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hidePivotFieldList="1"/>
  <xr:revisionPtr revIDLastSave="0" documentId="8_{2B0CB88A-EC53-49ED-B4E5-D52F021BB02D}" xr6:coauthVersionLast="47" xr6:coauthVersionMax="47" xr10:uidLastSave="{00000000-0000-0000-0000-000000000000}"/>
  <bookViews>
    <workbookView xWindow="-110" yWindow="-110" windowWidth="19420" windowHeight="11020" activeTab="13" xr2:uid="{00000000-000D-0000-FFFF-FFFF00000000}"/>
  </bookViews>
  <sheets>
    <sheet name="Customer Names" sheetId="3" r:id="rId1"/>
    <sheet name="Medical Examinations" sheetId="2" r:id="rId2"/>
    <sheet name="Hospitalisation Details" sheetId="1" r:id="rId3"/>
    <sheet name="Answer Data Cleaning" sheetId="6" r:id="rId4"/>
    <sheet name="Answer Data Transformation" sheetId="5" r:id="rId5"/>
    <sheet name="Healthcare" sheetId="8" r:id="rId6"/>
    <sheet name="Sheet6" sheetId="30" r:id="rId7"/>
    <sheet name="cancer distribution in smoker" sheetId="11" r:id="rId8"/>
    <sheet name="Surgery and HBA1C-Transplant Hi" sheetId="14" r:id="rId9"/>
    <sheet name="Charges-Weight and Diabetes" sheetId="13" r:id="rId10"/>
    <sheet name="Average healthcharges state" sheetId="18" r:id="rId11"/>
    <sheet name="Correlation of age and BMI,HBA1" sheetId="26" r:id="rId12"/>
    <sheet name="Relationship bw age and Charges" sheetId="29" r:id="rId13"/>
    <sheet name="Dashboard" sheetId="35" r:id="rId14"/>
  </sheets>
  <definedNames>
    <definedName name="_xlnm._FilterDatabase" localSheetId="3" hidden="1">'Answer Data Cleaning'!$J$3:$K$2346</definedName>
    <definedName name="_xlnm._FilterDatabase" localSheetId="4" hidden="1">'Answer Data Transformation'!$T$3:$AA$2346</definedName>
    <definedName name="_xlnm._FilterDatabase" localSheetId="5" hidden="1">Healthcare!$A$1:$S$2336</definedName>
    <definedName name="_xlnm._FilterDatabase" localSheetId="2" hidden="1">'Hospitalisation Details'!$A$1:$I$2344</definedName>
    <definedName name="_xlnm._FilterDatabase" localSheetId="1" hidden="1">'Medical Examinations'!$A$1:$H$2336</definedName>
    <definedName name="Slicer_City_tier">#N/A</definedName>
    <definedName name="Slicer_Diabetes_Status1">#N/A</definedName>
    <definedName name="Slicer_Hospital_tier">#N/A</definedName>
    <definedName name="Slicer_NumberOfMajorSurgeries">#N/A</definedName>
    <definedName name="Slicer_State_ID">#N/A</definedName>
    <definedName name="Slicer_Weight_Status">#N/A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 i="5" l="1"/>
  <c r="U7" i="5"/>
  <c r="U8" i="5"/>
  <c r="U9" i="5"/>
  <c r="V9" i="5" s="1"/>
  <c r="S2331" i="8" s="1"/>
  <c r="U10" i="5"/>
  <c r="U11" i="5"/>
  <c r="U12" i="5"/>
  <c r="U13" i="5"/>
  <c r="U14" i="5"/>
  <c r="V14" i="5" s="1"/>
  <c r="S2326" i="8" s="1"/>
  <c r="U15" i="5"/>
  <c r="V15" i="5" s="1"/>
  <c r="S2325" i="8" s="1"/>
  <c r="U16" i="5"/>
  <c r="V16" i="5" s="1"/>
  <c r="S2324" i="8" s="1"/>
  <c r="U17" i="5"/>
  <c r="M2323" i="8" s="1"/>
  <c r="U18" i="5"/>
  <c r="U19" i="5"/>
  <c r="U20" i="5"/>
  <c r="U21" i="5"/>
  <c r="U22" i="5"/>
  <c r="U23" i="5"/>
  <c r="U24" i="5"/>
  <c r="U25" i="5"/>
  <c r="U26" i="5"/>
  <c r="V26" i="5" s="1"/>
  <c r="S2314" i="8" s="1"/>
  <c r="U27" i="5"/>
  <c r="U28" i="5"/>
  <c r="M2312" i="8" s="1"/>
  <c r="U29" i="5"/>
  <c r="M2311" i="8" s="1"/>
  <c r="U30" i="5"/>
  <c r="U31" i="5"/>
  <c r="U32" i="5"/>
  <c r="U33" i="5"/>
  <c r="M2307" i="8" s="1"/>
  <c r="U34" i="5"/>
  <c r="M2306" i="8" s="1"/>
  <c r="U35" i="5"/>
  <c r="U36" i="5"/>
  <c r="U37" i="5"/>
  <c r="U38" i="5"/>
  <c r="U39" i="5"/>
  <c r="M2301" i="8" s="1"/>
  <c r="U40" i="5"/>
  <c r="V40" i="5" s="1"/>
  <c r="S2300" i="8" s="1"/>
  <c r="U41" i="5"/>
  <c r="U42" i="5"/>
  <c r="U43" i="5"/>
  <c r="U44" i="5"/>
  <c r="U45" i="5"/>
  <c r="U46" i="5"/>
  <c r="U47" i="5"/>
  <c r="V47" i="5" s="1"/>
  <c r="S2293" i="8" s="1"/>
  <c r="U48" i="5"/>
  <c r="U49" i="5"/>
  <c r="V49" i="5" s="1"/>
  <c r="U50" i="5"/>
  <c r="U51" i="5"/>
  <c r="V51" i="5" s="1"/>
  <c r="S2290" i="8" s="1"/>
  <c r="U52" i="5"/>
  <c r="M2289" i="8" s="1"/>
  <c r="U53" i="5"/>
  <c r="V53" i="5" s="1"/>
  <c r="S2288" i="8" s="1"/>
  <c r="U54" i="5"/>
  <c r="U55" i="5"/>
  <c r="U56" i="5"/>
  <c r="U57" i="5"/>
  <c r="U58" i="5"/>
  <c r="U59" i="5"/>
  <c r="U60" i="5"/>
  <c r="U61" i="5"/>
  <c r="M2280" i="8" s="1"/>
  <c r="U62" i="5"/>
  <c r="M2279" i="8" s="1"/>
  <c r="U63" i="5"/>
  <c r="V63" i="5" s="1"/>
  <c r="S2278" i="8" s="1"/>
  <c r="U64" i="5"/>
  <c r="M2277" i="8" s="1"/>
  <c r="U65" i="5"/>
  <c r="M2276" i="8" s="1"/>
  <c r="U66" i="5"/>
  <c r="U67" i="5"/>
  <c r="U68" i="5"/>
  <c r="U69" i="5"/>
  <c r="U70" i="5"/>
  <c r="U71" i="5"/>
  <c r="U72" i="5"/>
  <c r="U73" i="5"/>
  <c r="U74" i="5"/>
  <c r="U75" i="5"/>
  <c r="V75" i="5" s="1"/>
  <c r="S2266" i="8" s="1"/>
  <c r="U76" i="5"/>
  <c r="V76" i="5" s="1"/>
  <c r="S2265" i="8" s="1"/>
  <c r="U77" i="5"/>
  <c r="U78" i="5"/>
  <c r="U79" i="5"/>
  <c r="U80" i="5"/>
  <c r="U81" i="5"/>
  <c r="M2260" i="8" s="1"/>
  <c r="U82" i="5"/>
  <c r="M2259" i="8" s="1"/>
  <c r="U83" i="5"/>
  <c r="U84" i="5"/>
  <c r="V84" i="5" s="1"/>
  <c r="S2257" i="8" s="1"/>
  <c r="U85" i="5"/>
  <c r="U86" i="5"/>
  <c r="U87" i="5"/>
  <c r="U88" i="5"/>
  <c r="M2253" i="8" s="1"/>
  <c r="U89" i="5"/>
  <c r="U90" i="5"/>
  <c r="U91" i="5"/>
  <c r="U92" i="5"/>
  <c r="U93" i="5"/>
  <c r="M2248" i="8" s="1"/>
  <c r="U94" i="5"/>
  <c r="M2247" i="8" s="1"/>
  <c r="U95" i="5"/>
  <c r="U96" i="5"/>
  <c r="M2245" i="8" s="1"/>
  <c r="U97" i="5"/>
  <c r="M2244" i="8" s="1"/>
  <c r="U98" i="5"/>
  <c r="U99" i="5"/>
  <c r="U100" i="5"/>
  <c r="V100" i="5" s="1"/>
  <c r="S2241" i="8" s="1"/>
  <c r="U101" i="5"/>
  <c r="V101" i="5" s="1"/>
  <c r="S2240" i="8" s="1"/>
  <c r="U102" i="5"/>
  <c r="U103" i="5"/>
  <c r="U104" i="5"/>
  <c r="U105" i="5"/>
  <c r="U106" i="5"/>
  <c r="U107" i="5"/>
  <c r="U108" i="5"/>
  <c r="V108" i="5" s="1"/>
  <c r="S2233" i="8" s="1"/>
  <c r="U109" i="5"/>
  <c r="V109" i="5" s="1"/>
  <c r="S2232" i="8" s="1"/>
  <c r="U110" i="5"/>
  <c r="M2231" i="8" s="1"/>
  <c r="U111" i="5"/>
  <c r="M2230" i="8" s="1"/>
  <c r="U112" i="5"/>
  <c r="V112" i="5" s="1"/>
  <c r="S2229" i="8" s="1"/>
  <c r="U113" i="5"/>
  <c r="U114" i="5"/>
  <c r="U115" i="5"/>
  <c r="U116" i="5"/>
  <c r="U117" i="5"/>
  <c r="U118" i="5"/>
  <c r="U119" i="5"/>
  <c r="U120" i="5"/>
  <c r="U121" i="5"/>
  <c r="U122" i="5"/>
  <c r="U123" i="5"/>
  <c r="U124" i="5"/>
  <c r="U125" i="5"/>
  <c r="U126" i="5"/>
  <c r="U127" i="5"/>
  <c r="U128" i="5"/>
  <c r="U129" i="5"/>
  <c r="M2212" i="8" s="1"/>
  <c r="U130" i="5"/>
  <c r="U131" i="5"/>
  <c r="U132" i="5"/>
  <c r="U133" i="5"/>
  <c r="U134" i="5"/>
  <c r="M2207" i="8" s="1"/>
  <c r="U135" i="5"/>
  <c r="U136" i="5"/>
  <c r="V136" i="5" s="1"/>
  <c r="S2205" i="8" s="1"/>
  <c r="U137" i="5"/>
  <c r="M2204" i="8" s="1"/>
  <c r="U138" i="5"/>
  <c r="U139" i="5"/>
  <c r="U140" i="5"/>
  <c r="U141" i="5"/>
  <c r="U142" i="5"/>
  <c r="U143" i="5"/>
  <c r="U144" i="5"/>
  <c r="U145" i="5"/>
  <c r="U146" i="5"/>
  <c r="U147" i="5"/>
  <c r="U148" i="5"/>
  <c r="V148" i="5" s="1"/>
  <c r="S2193" i="8" s="1"/>
  <c r="U149" i="5"/>
  <c r="U150" i="5"/>
  <c r="U151" i="5"/>
  <c r="U152" i="5"/>
  <c r="U153" i="5"/>
  <c r="U154" i="5"/>
  <c r="U155" i="5"/>
  <c r="U156" i="5"/>
  <c r="U157" i="5"/>
  <c r="U158" i="5"/>
  <c r="U159" i="5"/>
  <c r="V159" i="5" s="1"/>
  <c r="S2182" i="8" s="1"/>
  <c r="U160" i="5"/>
  <c r="U161" i="5"/>
  <c r="V161" i="5" s="1"/>
  <c r="S2180" i="8" s="1"/>
  <c r="U162" i="5"/>
  <c r="U163" i="5"/>
  <c r="U164" i="5"/>
  <c r="U165" i="5"/>
  <c r="U166" i="5"/>
  <c r="U167" i="5"/>
  <c r="V167" i="5" s="1"/>
  <c r="S2174" i="8" s="1"/>
  <c r="U168" i="5"/>
  <c r="U169" i="5"/>
  <c r="U170" i="5"/>
  <c r="U171" i="5"/>
  <c r="V171" i="5" s="1"/>
  <c r="S2170" i="8" s="1"/>
  <c r="U172" i="5"/>
  <c r="V172" i="5" s="1"/>
  <c r="S2169" i="8" s="1"/>
  <c r="U173" i="5"/>
  <c r="V173" i="5" s="1"/>
  <c r="S2168" i="8" s="1"/>
  <c r="U174" i="5"/>
  <c r="U175" i="5"/>
  <c r="U176" i="5"/>
  <c r="U177" i="5"/>
  <c r="V177" i="5" s="1"/>
  <c r="S2164" i="8" s="1"/>
  <c r="U178" i="5"/>
  <c r="V178" i="5" s="1"/>
  <c r="S2163" i="8" s="1"/>
  <c r="U179" i="5"/>
  <c r="U180" i="5"/>
  <c r="U181" i="5"/>
  <c r="U182" i="5"/>
  <c r="U183" i="5"/>
  <c r="V183" i="5" s="1"/>
  <c r="S2158" i="8" s="1"/>
  <c r="U184" i="5"/>
  <c r="V184" i="5" s="1"/>
  <c r="S2157" i="8" s="1"/>
  <c r="U185" i="5"/>
  <c r="U186" i="5"/>
  <c r="U187" i="5"/>
  <c r="U188" i="5"/>
  <c r="U189" i="5"/>
  <c r="U190" i="5"/>
  <c r="U191" i="5"/>
  <c r="V191" i="5" s="1"/>
  <c r="S2150" i="8" s="1"/>
  <c r="U192" i="5"/>
  <c r="U193" i="5"/>
  <c r="U194" i="5"/>
  <c r="U195" i="5"/>
  <c r="V195" i="5" s="1"/>
  <c r="S2146" i="8" s="1"/>
  <c r="U196" i="5"/>
  <c r="M2145" i="8" s="1"/>
  <c r="U197" i="5"/>
  <c r="M2144" i="8" s="1"/>
  <c r="U198" i="5"/>
  <c r="U199" i="5"/>
  <c r="U200" i="5"/>
  <c r="U201" i="5"/>
  <c r="U202" i="5"/>
  <c r="V202" i="5" s="1"/>
  <c r="S2139" i="8" s="1"/>
  <c r="U203" i="5"/>
  <c r="U204" i="5"/>
  <c r="U205" i="5"/>
  <c r="U206" i="5"/>
  <c r="U207" i="5"/>
  <c r="U208" i="5"/>
  <c r="V208" i="5" s="1"/>
  <c r="S2133" i="8" s="1"/>
  <c r="U209" i="5"/>
  <c r="U210" i="5"/>
  <c r="U211" i="5"/>
  <c r="U212" i="5"/>
  <c r="U213" i="5"/>
  <c r="U214" i="5"/>
  <c r="V214" i="5" s="1"/>
  <c r="S2127" i="8" s="1"/>
  <c r="U215" i="5"/>
  <c r="V215" i="5" s="1"/>
  <c r="S2126" i="8" s="1"/>
  <c r="U216" i="5"/>
  <c r="U217" i="5"/>
  <c r="M2124" i="8" s="1"/>
  <c r="U218" i="5"/>
  <c r="M2123" i="8" s="1"/>
  <c r="U219" i="5"/>
  <c r="U220" i="5"/>
  <c r="M2121" i="8" s="1"/>
  <c r="U221" i="5"/>
  <c r="U222" i="5"/>
  <c r="U223" i="5"/>
  <c r="U224" i="5"/>
  <c r="U225" i="5"/>
  <c r="V225" i="5" s="1"/>
  <c r="S2116" i="8" s="1"/>
  <c r="U226" i="5"/>
  <c r="V226" i="5" s="1"/>
  <c r="S2115" i="8" s="1"/>
  <c r="U227" i="5"/>
  <c r="U228" i="5"/>
  <c r="U229" i="5"/>
  <c r="U230" i="5"/>
  <c r="U231" i="5"/>
  <c r="M2110" i="8" s="1"/>
  <c r="U232" i="5"/>
  <c r="V232" i="5" s="1"/>
  <c r="S2109" i="8" s="1"/>
  <c r="U233" i="5"/>
  <c r="U234" i="5"/>
  <c r="U235" i="5"/>
  <c r="U236" i="5"/>
  <c r="U237" i="5"/>
  <c r="V237" i="5" s="1"/>
  <c r="S2104" i="8" s="1"/>
  <c r="U238" i="5"/>
  <c r="M2103" i="8" s="1"/>
  <c r="U239" i="5"/>
  <c r="U240" i="5"/>
  <c r="M2101" i="8" s="1"/>
  <c r="U241" i="5"/>
  <c r="U242" i="5"/>
  <c r="V242" i="5" s="1"/>
  <c r="S2099" i="8" s="1"/>
  <c r="U243" i="5"/>
  <c r="U244" i="5"/>
  <c r="V244" i="5" s="1"/>
  <c r="S2097" i="8" s="1"/>
  <c r="U245" i="5"/>
  <c r="M2096" i="8" s="1"/>
  <c r="U246" i="5"/>
  <c r="U247" i="5"/>
  <c r="U248" i="5"/>
  <c r="U249" i="5"/>
  <c r="U250" i="5"/>
  <c r="U251" i="5"/>
  <c r="U252" i="5"/>
  <c r="U253" i="5"/>
  <c r="M2088" i="8" s="1"/>
  <c r="U254" i="5"/>
  <c r="M2087" i="8" s="1"/>
  <c r="U255" i="5"/>
  <c r="U256" i="5"/>
  <c r="U257" i="5"/>
  <c r="V257" i="5" s="1"/>
  <c r="S2084" i="8" s="1"/>
  <c r="U258" i="5"/>
  <c r="U259" i="5"/>
  <c r="U260" i="5"/>
  <c r="U261" i="5"/>
  <c r="U262" i="5"/>
  <c r="U263" i="5"/>
  <c r="U264" i="5"/>
  <c r="U265" i="5"/>
  <c r="U266" i="5"/>
  <c r="U267" i="5"/>
  <c r="V267" i="5" s="1"/>
  <c r="S2074" i="8" s="1"/>
  <c r="U268" i="5"/>
  <c r="U269" i="5"/>
  <c r="U270" i="5"/>
  <c r="U271" i="5"/>
  <c r="U272" i="5"/>
  <c r="U273" i="5"/>
  <c r="U274" i="5"/>
  <c r="U275" i="5"/>
  <c r="U276" i="5"/>
  <c r="U277" i="5"/>
  <c r="V277" i="5" s="1"/>
  <c r="S2064" i="8" s="1"/>
  <c r="U278" i="5"/>
  <c r="U279" i="5"/>
  <c r="M2062" i="8" s="1"/>
  <c r="U280" i="5"/>
  <c r="U281" i="5"/>
  <c r="M2060" i="8" s="1"/>
  <c r="U282" i="5"/>
  <c r="U283" i="5"/>
  <c r="U284" i="5"/>
  <c r="U285" i="5"/>
  <c r="M2056" i="8" s="1"/>
  <c r="U286" i="5"/>
  <c r="U287" i="5"/>
  <c r="U288" i="5"/>
  <c r="U289" i="5"/>
  <c r="M2052" i="8" s="1"/>
  <c r="U290" i="5"/>
  <c r="M2051" i="8" s="1"/>
  <c r="U291" i="5"/>
  <c r="U292" i="5"/>
  <c r="V292" i="5" s="1"/>
  <c r="S2049" i="8" s="1"/>
  <c r="U293" i="5"/>
  <c r="U294" i="5"/>
  <c r="U295" i="5"/>
  <c r="U296" i="5"/>
  <c r="U297" i="5"/>
  <c r="U298" i="5"/>
  <c r="V298" i="5" s="1"/>
  <c r="U299" i="5"/>
  <c r="U300" i="5"/>
  <c r="U301" i="5"/>
  <c r="V301" i="5" s="1"/>
  <c r="S2041" i="8" s="1"/>
  <c r="U302" i="5"/>
  <c r="U303" i="5"/>
  <c r="V303" i="5" s="1"/>
  <c r="S2039" i="8" s="1"/>
  <c r="U304" i="5"/>
  <c r="U305" i="5"/>
  <c r="U306" i="5"/>
  <c r="U307" i="5"/>
  <c r="U308" i="5"/>
  <c r="U309" i="5"/>
  <c r="U310" i="5"/>
  <c r="U311" i="5"/>
  <c r="V311" i="5" s="1"/>
  <c r="S2031" i="8" s="1"/>
  <c r="U312" i="5"/>
  <c r="M2030" i="8" s="1"/>
  <c r="U313" i="5"/>
  <c r="U314" i="5"/>
  <c r="U315" i="5"/>
  <c r="V315" i="5" s="1"/>
  <c r="S2027" i="8" s="1"/>
  <c r="U316" i="5"/>
  <c r="M2026" i="8" s="1"/>
  <c r="U317" i="5"/>
  <c r="M2025" i="8" s="1"/>
  <c r="U318" i="5"/>
  <c r="U319" i="5"/>
  <c r="U320" i="5"/>
  <c r="U321" i="5"/>
  <c r="M2021" i="8" s="1"/>
  <c r="U322" i="5"/>
  <c r="U323" i="5"/>
  <c r="U324" i="5"/>
  <c r="U325" i="5"/>
  <c r="U326" i="5"/>
  <c r="U327" i="5"/>
  <c r="V327" i="5" s="1"/>
  <c r="S2015" i="8" s="1"/>
  <c r="U328" i="5"/>
  <c r="M2014" i="8" s="1"/>
  <c r="U329" i="5"/>
  <c r="U330" i="5"/>
  <c r="U331" i="5"/>
  <c r="U332" i="5"/>
  <c r="U333" i="5"/>
  <c r="V333" i="5" s="1"/>
  <c r="S2009" i="8" s="1"/>
  <c r="U334" i="5"/>
  <c r="U335" i="5"/>
  <c r="U336" i="5"/>
  <c r="U337" i="5"/>
  <c r="V337" i="5" s="1"/>
  <c r="S2005" i="8" s="1"/>
  <c r="U338" i="5"/>
  <c r="U339" i="5"/>
  <c r="V339" i="5" s="1"/>
  <c r="S2003" i="8" s="1"/>
  <c r="U340" i="5"/>
  <c r="M2002" i="8" s="1"/>
  <c r="U341" i="5"/>
  <c r="V341" i="5" s="1"/>
  <c r="S2001" i="8" s="1"/>
  <c r="U342" i="5"/>
  <c r="U343" i="5"/>
  <c r="U344" i="5"/>
  <c r="U345" i="5"/>
  <c r="U346" i="5"/>
  <c r="U347" i="5"/>
  <c r="U348" i="5"/>
  <c r="M1994" i="8" s="1"/>
  <c r="U349" i="5"/>
  <c r="M1993" i="8" s="1"/>
  <c r="U350" i="5"/>
  <c r="U351" i="5"/>
  <c r="V351" i="5" s="1"/>
  <c r="S1991" i="8" s="1"/>
  <c r="U352" i="5"/>
  <c r="U353" i="5"/>
  <c r="V353" i="5" s="1"/>
  <c r="S1989" i="8" s="1"/>
  <c r="U354" i="5"/>
  <c r="U355" i="5"/>
  <c r="U356" i="5"/>
  <c r="U357" i="5"/>
  <c r="U358" i="5"/>
  <c r="U359" i="5"/>
  <c r="V359" i="5" s="1"/>
  <c r="S1983" i="8" s="1"/>
  <c r="U360" i="5"/>
  <c r="U361" i="5"/>
  <c r="V361" i="5" s="1"/>
  <c r="S1981" i="8" s="1"/>
  <c r="U362" i="5"/>
  <c r="U363" i="5"/>
  <c r="V363" i="5" s="1"/>
  <c r="S1979" i="8" s="1"/>
  <c r="U364" i="5"/>
  <c r="M1978" i="8" s="1"/>
  <c r="U365" i="5"/>
  <c r="M1977" i="8" s="1"/>
  <c r="U366" i="5"/>
  <c r="U367" i="5"/>
  <c r="U368" i="5"/>
  <c r="U369" i="5"/>
  <c r="U370" i="5"/>
  <c r="U371" i="5"/>
  <c r="U372" i="5"/>
  <c r="U373" i="5"/>
  <c r="V373" i="5" s="1"/>
  <c r="S1969" i="8" s="1"/>
  <c r="U374" i="5"/>
  <c r="U375" i="5"/>
  <c r="M1967" i="8" s="1"/>
  <c r="U376" i="5"/>
  <c r="U377" i="5"/>
  <c r="M1965" i="8" s="1"/>
  <c r="U378" i="5"/>
  <c r="U379" i="5"/>
  <c r="U380" i="5"/>
  <c r="U381" i="5"/>
  <c r="U382" i="5"/>
  <c r="U383" i="5"/>
  <c r="U384" i="5"/>
  <c r="U385" i="5"/>
  <c r="V385" i="5" s="1"/>
  <c r="S1957" i="8" s="1"/>
  <c r="U386" i="5"/>
  <c r="U387" i="5"/>
  <c r="U388" i="5"/>
  <c r="U389" i="5"/>
  <c r="U390" i="5"/>
  <c r="U391" i="5"/>
  <c r="U392" i="5"/>
  <c r="U393" i="5"/>
  <c r="M1949" i="8" s="1"/>
  <c r="U394" i="5"/>
  <c r="U395" i="5"/>
  <c r="U396" i="5"/>
  <c r="V396" i="5" s="1"/>
  <c r="S1946" i="8" s="1"/>
  <c r="U397" i="5"/>
  <c r="U398" i="5"/>
  <c r="U399" i="5"/>
  <c r="M1943" i="8" s="1"/>
  <c r="U400" i="5"/>
  <c r="V400" i="5" s="1"/>
  <c r="S1942" i="8" s="1"/>
  <c r="U401" i="5"/>
  <c r="M1941" i="8" s="1"/>
  <c r="U402" i="5"/>
  <c r="U403" i="5"/>
  <c r="U404" i="5"/>
  <c r="U405" i="5"/>
  <c r="M1937" i="8" s="1"/>
  <c r="U406" i="5"/>
  <c r="U407" i="5"/>
  <c r="U408" i="5"/>
  <c r="U409" i="5"/>
  <c r="U410" i="5"/>
  <c r="U411" i="5"/>
  <c r="U412" i="5"/>
  <c r="V412" i="5" s="1"/>
  <c r="S1930" i="8" s="1"/>
  <c r="U413" i="5"/>
  <c r="M1929" i="8" s="1"/>
  <c r="U414" i="5"/>
  <c r="U415" i="5"/>
  <c r="U416" i="5"/>
  <c r="U417" i="5"/>
  <c r="V417" i="5" s="1"/>
  <c r="S1925" i="8" s="1"/>
  <c r="U418" i="5"/>
  <c r="M1924" i="8" s="1"/>
  <c r="U419" i="5"/>
  <c r="U420" i="5"/>
  <c r="M1922" i="8" s="1"/>
  <c r="U421" i="5"/>
  <c r="M1921" i="8" s="1"/>
  <c r="U422" i="5"/>
  <c r="U423" i="5"/>
  <c r="U424" i="5"/>
  <c r="V424" i="5" s="1"/>
  <c r="S1918" i="8" s="1"/>
  <c r="U425" i="5"/>
  <c r="U426" i="5"/>
  <c r="U427" i="5"/>
  <c r="U428" i="5"/>
  <c r="U429" i="5"/>
  <c r="V429" i="5" s="1"/>
  <c r="S1913" i="8" s="1"/>
  <c r="U430" i="5"/>
  <c r="U431" i="5"/>
  <c r="V431" i="5" s="1"/>
  <c r="S1911" i="8" s="1"/>
  <c r="U432" i="5"/>
  <c r="V432" i="5" s="1"/>
  <c r="S1910" i="8" s="1"/>
  <c r="U433" i="5"/>
  <c r="M1909" i="8" s="1"/>
  <c r="U434" i="5"/>
  <c r="M1908" i="8" s="1"/>
  <c r="U435" i="5"/>
  <c r="U436" i="5"/>
  <c r="V436" i="5" s="1"/>
  <c r="S1906" i="8" s="1"/>
  <c r="U437" i="5"/>
  <c r="M1905" i="8" s="1"/>
  <c r="U438" i="5"/>
  <c r="U439" i="5"/>
  <c r="U440" i="5"/>
  <c r="U441" i="5"/>
  <c r="U442" i="5"/>
  <c r="U443" i="5"/>
  <c r="U444" i="5"/>
  <c r="U445" i="5"/>
  <c r="U446" i="5"/>
  <c r="U447" i="5"/>
  <c r="U448" i="5"/>
  <c r="M1894" i="8" s="1"/>
  <c r="U449" i="5"/>
  <c r="M1893" i="8" s="1"/>
  <c r="U450" i="5"/>
  <c r="U451" i="5"/>
  <c r="U452" i="5"/>
  <c r="U453" i="5"/>
  <c r="M1889" i="8" s="1"/>
  <c r="U454" i="5"/>
  <c r="U455" i="5"/>
  <c r="V455" i="5" s="1"/>
  <c r="S1887" i="8" s="1"/>
  <c r="U456" i="5"/>
  <c r="U457" i="5"/>
  <c r="U458" i="5"/>
  <c r="M1884" i="8" s="1"/>
  <c r="U459" i="5"/>
  <c r="U460" i="5"/>
  <c r="V460" i="5" s="1"/>
  <c r="S1882" i="8" s="1"/>
  <c r="U461" i="5"/>
  <c r="U462" i="5"/>
  <c r="U463" i="5"/>
  <c r="U464" i="5"/>
  <c r="U465" i="5"/>
  <c r="V465" i="5" s="1"/>
  <c r="S1877" i="8" s="1"/>
  <c r="U466" i="5"/>
  <c r="U467" i="5"/>
  <c r="U468" i="5"/>
  <c r="V468" i="5" s="1"/>
  <c r="S1874" i="8" s="1"/>
  <c r="U469" i="5"/>
  <c r="U470" i="5"/>
  <c r="U471" i="5"/>
  <c r="M1871" i="8" s="1"/>
  <c r="U472" i="5"/>
  <c r="M1870" i="8" s="1"/>
  <c r="U473" i="5"/>
  <c r="M1869" i="8" s="1"/>
  <c r="U474" i="5"/>
  <c r="U475" i="5"/>
  <c r="U476" i="5"/>
  <c r="U477" i="5"/>
  <c r="U478" i="5"/>
  <c r="U479" i="5"/>
  <c r="U480" i="5"/>
  <c r="M1862" i="8" s="1"/>
  <c r="U481" i="5"/>
  <c r="M1861" i="8" s="1"/>
  <c r="U482" i="5"/>
  <c r="V482" i="5" s="1"/>
  <c r="S1860" i="8" s="1"/>
  <c r="U483" i="5"/>
  <c r="U484" i="5"/>
  <c r="U485" i="5"/>
  <c r="U486" i="5"/>
  <c r="U487" i="5"/>
  <c r="U488" i="5"/>
  <c r="U489" i="5"/>
  <c r="M1853" i="8" s="1"/>
  <c r="U490" i="5"/>
  <c r="U491" i="5"/>
  <c r="U492" i="5"/>
  <c r="V492" i="5" s="1"/>
  <c r="S1850" i="8" s="1"/>
  <c r="U493" i="5"/>
  <c r="U494" i="5"/>
  <c r="M1848" i="8" s="1"/>
  <c r="U495" i="5"/>
  <c r="M1847" i="8" s="1"/>
  <c r="U496" i="5"/>
  <c r="M1846" i="8" s="1"/>
  <c r="U497" i="5"/>
  <c r="V497" i="5" s="1"/>
  <c r="S1845" i="8" s="1"/>
  <c r="U498" i="5"/>
  <c r="U499" i="5"/>
  <c r="U500" i="5"/>
  <c r="U501" i="5"/>
  <c r="U502" i="5"/>
  <c r="U503" i="5"/>
  <c r="U504" i="5"/>
  <c r="U505" i="5"/>
  <c r="U506" i="5"/>
  <c r="U507" i="5"/>
  <c r="U508" i="5"/>
  <c r="U509" i="5"/>
  <c r="V509" i="5" s="1"/>
  <c r="S1833" i="8" s="1"/>
  <c r="U510" i="5"/>
  <c r="U511" i="5"/>
  <c r="U512" i="5"/>
  <c r="U513" i="5"/>
  <c r="U514" i="5"/>
  <c r="U515" i="5"/>
  <c r="U516" i="5"/>
  <c r="M1826" i="8" s="1"/>
  <c r="U517" i="5"/>
  <c r="U518" i="5"/>
  <c r="U519" i="5"/>
  <c r="M1823" i="8" s="1"/>
  <c r="U520" i="5"/>
  <c r="M1822" i="8" s="1"/>
  <c r="U521" i="5"/>
  <c r="V521" i="5" s="1"/>
  <c r="S1821" i="8" s="1"/>
  <c r="U522" i="5"/>
  <c r="U523" i="5"/>
  <c r="U524" i="5"/>
  <c r="U525" i="5"/>
  <c r="U526" i="5"/>
  <c r="U527" i="5"/>
  <c r="U528" i="5"/>
  <c r="U529" i="5"/>
  <c r="U530" i="5"/>
  <c r="U531" i="5"/>
  <c r="V531" i="5" s="1"/>
  <c r="S1811" i="8" s="1"/>
  <c r="U532" i="5"/>
  <c r="V532" i="5" s="1"/>
  <c r="S1810" i="8" s="1"/>
  <c r="U533" i="5"/>
  <c r="V533" i="5" s="1"/>
  <c r="S1809" i="8" s="1"/>
  <c r="U534" i="5"/>
  <c r="U535" i="5"/>
  <c r="U536" i="5"/>
  <c r="U537" i="5"/>
  <c r="U538" i="5"/>
  <c r="M1804" i="8" s="1"/>
  <c r="U539" i="5"/>
  <c r="V539" i="5" s="1"/>
  <c r="S1803" i="8" s="1"/>
  <c r="U540" i="5"/>
  <c r="U541" i="5"/>
  <c r="U542" i="5"/>
  <c r="U543" i="5"/>
  <c r="V543" i="5" s="1"/>
  <c r="S1799" i="8" s="1"/>
  <c r="U544" i="5"/>
  <c r="U545" i="5"/>
  <c r="V545" i="5" s="1"/>
  <c r="S1797" i="8" s="1"/>
  <c r="U546" i="5"/>
  <c r="U547" i="5"/>
  <c r="U548" i="5"/>
  <c r="U549" i="5"/>
  <c r="M1793" i="8" s="1"/>
  <c r="U550" i="5"/>
  <c r="M1792" i="8" s="1"/>
  <c r="U551" i="5"/>
  <c r="U552" i="5"/>
  <c r="U553" i="5"/>
  <c r="U554" i="5"/>
  <c r="U555" i="5"/>
  <c r="U556" i="5"/>
  <c r="M1786" i="8" s="1"/>
  <c r="U557" i="5"/>
  <c r="V557" i="5" s="1"/>
  <c r="S1785" i="8" s="1"/>
  <c r="U558" i="5"/>
  <c r="U559" i="5"/>
  <c r="U560" i="5"/>
  <c r="U561" i="5"/>
  <c r="U562" i="5"/>
  <c r="U563" i="5"/>
  <c r="U564" i="5"/>
  <c r="V564" i="5" s="1"/>
  <c r="S1778" i="8" s="1"/>
  <c r="U565" i="5"/>
  <c r="U566" i="5"/>
  <c r="U567" i="5"/>
  <c r="U568" i="5"/>
  <c r="U569" i="5"/>
  <c r="U570" i="5"/>
  <c r="U571" i="5"/>
  <c r="U572" i="5"/>
  <c r="U573" i="5"/>
  <c r="U574" i="5"/>
  <c r="M1768" i="8" s="1"/>
  <c r="U575" i="5"/>
  <c r="U576" i="5"/>
  <c r="V576" i="5" s="1"/>
  <c r="S1766" i="8" s="1"/>
  <c r="U577" i="5"/>
  <c r="U578" i="5"/>
  <c r="U579" i="5"/>
  <c r="U580" i="5"/>
  <c r="M1762" i="8" s="1"/>
  <c r="U581" i="5"/>
  <c r="U582" i="5"/>
  <c r="U583" i="5"/>
  <c r="U584" i="5"/>
  <c r="U585" i="5"/>
  <c r="U586" i="5"/>
  <c r="U587" i="5"/>
  <c r="U588" i="5"/>
  <c r="U589" i="5"/>
  <c r="U590" i="5"/>
  <c r="M1752" i="8" s="1"/>
  <c r="U591" i="5"/>
  <c r="M1751" i="8" s="1"/>
  <c r="U592" i="5"/>
  <c r="V592" i="5" s="1"/>
  <c r="S1750" i="8" s="1"/>
  <c r="U593" i="5"/>
  <c r="U594" i="5"/>
  <c r="U595" i="5"/>
  <c r="U596" i="5"/>
  <c r="U597" i="5"/>
  <c r="U598" i="5"/>
  <c r="M1744" i="8" s="1"/>
  <c r="U599" i="5"/>
  <c r="U600" i="5"/>
  <c r="U601" i="5"/>
  <c r="U602" i="5"/>
  <c r="V602" i="5" s="1"/>
  <c r="S1740" i="8" s="1"/>
  <c r="U603" i="5"/>
  <c r="U604" i="5"/>
  <c r="V604" i="5" s="1"/>
  <c r="S1738" i="8" s="1"/>
  <c r="U605" i="5"/>
  <c r="M1737" i="8" s="1"/>
  <c r="U606" i="5"/>
  <c r="U607" i="5"/>
  <c r="U608" i="5"/>
  <c r="U609" i="5"/>
  <c r="M1733" i="8" s="1"/>
  <c r="U610" i="5"/>
  <c r="M1732" i="8" s="1"/>
  <c r="U611" i="5"/>
  <c r="U612" i="5"/>
  <c r="M1730" i="8" s="1"/>
  <c r="U613" i="5"/>
  <c r="M1729" i="8" s="1"/>
  <c r="U614" i="5"/>
  <c r="U615" i="5"/>
  <c r="U616" i="5"/>
  <c r="M1726" i="8" s="1"/>
  <c r="U617" i="5"/>
  <c r="U618" i="5"/>
  <c r="U619" i="5"/>
  <c r="U620" i="5"/>
  <c r="U621" i="5"/>
  <c r="U622" i="5"/>
  <c r="U623" i="5"/>
  <c r="U624" i="5"/>
  <c r="U625" i="5"/>
  <c r="U626" i="5"/>
  <c r="U627" i="5"/>
  <c r="U628" i="5"/>
  <c r="M1714" i="8" s="1"/>
  <c r="U629" i="5"/>
  <c r="M1713" i="8" s="1"/>
  <c r="U630" i="5"/>
  <c r="U631" i="5"/>
  <c r="U632" i="5"/>
  <c r="U633" i="5"/>
  <c r="M1709" i="8" s="1"/>
  <c r="U634" i="5"/>
  <c r="U635" i="5"/>
  <c r="U636" i="5"/>
  <c r="U637" i="5"/>
  <c r="U638" i="5"/>
  <c r="U639" i="5"/>
  <c r="U640" i="5"/>
  <c r="U641" i="5"/>
  <c r="U642" i="5"/>
  <c r="U643" i="5"/>
  <c r="M1699" i="8" s="1"/>
  <c r="U644" i="5"/>
  <c r="U645" i="5"/>
  <c r="U646" i="5"/>
  <c r="U647" i="5"/>
  <c r="U648" i="5"/>
  <c r="U649" i="5"/>
  <c r="U650" i="5"/>
  <c r="U651" i="5"/>
  <c r="U652" i="5"/>
  <c r="M1690" i="8" s="1"/>
  <c r="U653" i="5"/>
  <c r="U654" i="5"/>
  <c r="U655" i="5"/>
  <c r="U656" i="5"/>
  <c r="U657" i="5"/>
  <c r="U658" i="5"/>
  <c r="U659" i="5"/>
  <c r="U660" i="5"/>
  <c r="U661" i="5"/>
  <c r="U662" i="5"/>
  <c r="U663" i="5"/>
  <c r="U664" i="5"/>
  <c r="U665" i="5"/>
  <c r="M1677" i="8" s="1"/>
  <c r="U666" i="5"/>
  <c r="U667" i="5"/>
  <c r="U668" i="5"/>
  <c r="U669" i="5"/>
  <c r="U670" i="5"/>
  <c r="U671" i="5"/>
  <c r="U672" i="5"/>
  <c r="U673" i="5"/>
  <c r="M1669" i="8" s="1"/>
  <c r="U674" i="5"/>
  <c r="U675" i="5"/>
  <c r="U676" i="5"/>
  <c r="V676" i="5" s="1"/>
  <c r="S1666" i="8" s="1"/>
  <c r="U677" i="5"/>
  <c r="V677" i="5" s="1"/>
  <c r="S1665" i="8" s="1"/>
  <c r="U678" i="5"/>
  <c r="U679" i="5"/>
  <c r="U680" i="5"/>
  <c r="U681" i="5"/>
  <c r="U682" i="5"/>
  <c r="V682" i="5" s="1"/>
  <c r="S1660" i="8" s="1"/>
  <c r="U683" i="5"/>
  <c r="U684" i="5"/>
  <c r="U685" i="5"/>
  <c r="V685" i="5" s="1"/>
  <c r="S1657" i="8" s="1"/>
  <c r="U686" i="5"/>
  <c r="U687" i="5"/>
  <c r="U688" i="5"/>
  <c r="M1654" i="8" s="1"/>
  <c r="U689" i="5"/>
  <c r="V689" i="5" s="1"/>
  <c r="S1653" i="8" s="1"/>
  <c r="U690" i="5"/>
  <c r="U691" i="5"/>
  <c r="U692" i="5"/>
  <c r="U693" i="5"/>
  <c r="U694" i="5"/>
  <c r="V694" i="5" s="1"/>
  <c r="S1648" i="8" s="1"/>
  <c r="U695" i="5"/>
  <c r="U696" i="5"/>
  <c r="U697" i="5"/>
  <c r="M1645" i="8" s="1"/>
  <c r="U698" i="5"/>
  <c r="M1644" i="8" s="1"/>
  <c r="U699" i="5"/>
  <c r="U700" i="5"/>
  <c r="M1642" i="8" s="1"/>
  <c r="U701" i="5"/>
  <c r="U702" i="5"/>
  <c r="U703" i="5"/>
  <c r="U704" i="5"/>
  <c r="U705" i="5"/>
  <c r="V705" i="5" s="1"/>
  <c r="S1637" i="8" s="1"/>
  <c r="U706" i="5"/>
  <c r="U707" i="5"/>
  <c r="U708" i="5"/>
  <c r="U709" i="5"/>
  <c r="U710" i="5"/>
  <c r="U711" i="5"/>
  <c r="U712" i="5"/>
  <c r="V712" i="5" s="1"/>
  <c r="S1630" i="8" s="1"/>
  <c r="U713" i="5"/>
  <c r="V713" i="5" s="1"/>
  <c r="S1629" i="8" s="1"/>
  <c r="U714" i="5"/>
  <c r="U715" i="5"/>
  <c r="U716" i="5"/>
  <c r="U717" i="5"/>
  <c r="M1625" i="8" s="1"/>
  <c r="U718" i="5"/>
  <c r="V718" i="5" s="1"/>
  <c r="U719" i="5"/>
  <c r="V719" i="5" s="1"/>
  <c r="S1623" i="8" s="1"/>
  <c r="U720" i="5"/>
  <c r="U721" i="5"/>
  <c r="U722" i="5"/>
  <c r="U723" i="5"/>
  <c r="U724" i="5"/>
  <c r="M1618" i="8" s="1"/>
  <c r="U725" i="5"/>
  <c r="U726" i="5"/>
  <c r="U727" i="5"/>
  <c r="U728" i="5"/>
  <c r="U729" i="5"/>
  <c r="U730" i="5"/>
  <c r="U731" i="5"/>
  <c r="U732" i="5"/>
  <c r="M1610" i="8" s="1"/>
  <c r="U733" i="5"/>
  <c r="M1609" i="8" s="1"/>
  <c r="U734" i="5"/>
  <c r="V734" i="5" s="1"/>
  <c r="S1608" i="8" s="1"/>
  <c r="U735" i="5"/>
  <c r="V735" i="5" s="1"/>
  <c r="U736" i="5"/>
  <c r="M1607" i="8" s="1"/>
  <c r="U737" i="5"/>
  <c r="M1606" i="8" s="1"/>
  <c r="U738" i="5"/>
  <c r="U739" i="5"/>
  <c r="V739" i="5" s="1"/>
  <c r="S1604" i="8" s="1"/>
  <c r="U740" i="5"/>
  <c r="U741" i="5"/>
  <c r="U742" i="5"/>
  <c r="U743" i="5"/>
  <c r="U744" i="5"/>
  <c r="U745" i="5"/>
  <c r="U746" i="5"/>
  <c r="U747" i="5"/>
  <c r="U748" i="5"/>
  <c r="M1595" i="8" s="1"/>
  <c r="U749" i="5"/>
  <c r="V749" i="5" s="1"/>
  <c r="S1594" i="8" s="1"/>
  <c r="U750" i="5"/>
  <c r="U751" i="5"/>
  <c r="U752" i="5"/>
  <c r="U753" i="5"/>
  <c r="M1590" i="8" s="1"/>
  <c r="U754" i="5"/>
  <c r="V754" i="5" s="1"/>
  <c r="S1589" i="8" s="1"/>
  <c r="U755" i="5"/>
  <c r="U756" i="5"/>
  <c r="M1587" i="8" s="1"/>
  <c r="U757" i="5"/>
  <c r="U758" i="5"/>
  <c r="U759" i="5"/>
  <c r="U760" i="5"/>
  <c r="U761" i="5"/>
  <c r="U762" i="5"/>
  <c r="U763" i="5"/>
  <c r="U764" i="5"/>
  <c r="U765" i="5"/>
  <c r="U766" i="5"/>
  <c r="U767" i="5"/>
  <c r="U768" i="5"/>
  <c r="U769" i="5"/>
  <c r="V769" i="5" s="1"/>
  <c r="S1574" i="8" s="1"/>
  <c r="U770" i="5"/>
  <c r="M1573" i="8" s="1"/>
  <c r="U771" i="5"/>
  <c r="U772" i="5"/>
  <c r="M1571" i="8" s="1"/>
  <c r="U773" i="5"/>
  <c r="V773" i="5" s="1"/>
  <c r="S1570" i="8" s="1"/>
  <c r="U774" i="5"/>
  <c r="U775" i="5"/>
  <c r="U776" i="5"/>
  <c r="U777" i="5"/>
  <c r="U778" i="5"/>
  <c r="V778" i="5" s="1"/>
  <c r="S1565" i="8" s="1"/>
  <c r="U779" i="5"/>
  <c r="U780" i="5"/>
  <c r="V780" i="5" s="1"/>
  <c r="S1563" i="8" s="1"/>
  <c r="U781" i="5"/>
  <c r="U782" i="5"/>
  <c r="U783" i="5"/>
  <c r="U784" i="5"/>
  <c r="M1559" i="8" s="1"/>
  <c r="U785" i="5"/>
  <c r="U786" i="5"/>
  <c r="U787" i="5"/>
  <c r="U788" i="5"/>
  <c r="U789" i="5"/>
  <c r="M1554" i="8" s="1"/>
  <c r="U790" i="5"/>
  <c r="U791" i="5"/>
  <c r="U792" i="5"/>
  <c r="U793" i="5"/>
  <c r="U794" i="5"/>
  <c r="U795" i="5"/>
  <c r="U796" i="5"/>
  <c r="U797" i="5"/>
  <c r="V797" i="5" s="1"/>
  <c r="S1546" i="8" s="1"/>
  <c r="U798" i="5"/>
  <c r="U799" i="5"/>
  <c r="U800" i="5"/>
  <c r="U801" i="5"/>
  <c r="U802" i="5"/>
  <c r="U803" i="5"/>
  <c r="U804" i="5"/>
  <c r="M1539" i="8" s="1"/>
  <c r="U805" i="5"/>
  <c r="U806" i="5"/>
  <c r="U807" i="5"/>
  <c r="U808" i="5"/>
  <c r="M1535" i="8" s="1"/>
  <c r="U809" i="5"/>
  <c r="V809" i="5" s="1"/>
  <c r="S1534" i="8" s="1"/>
  <c r="U810" i="5"/>
  <c r="U811" i="5"/>
  <c r="U812" i="5"/>
  <c r="U813" i="5"/>
  <c r="U814" i="5"/>
  <c r="U815" i="5"/>
  <c r="U816" i="5"/>
  <c r="M1527" i="8" s="1"/>
  <c r="U817" i="5"/>
  <c r="M1526" i="8" s="1"/>
  <c r="U818" i="5"/>
  <c r="U819" i="5"/>
  <c r="U820" i="5"/>
  <c r="U821" i="5"/>
  <c r="M1522" i="8" s="1"/>
  <c r="U822" i="5"/>
  <c r="U823" i="5"/>
  <c r="U824" i="5"/>
  <c r="U825" i="5"/>
  <c r="U826" i="5"/>
  <c r="U827" i="5"/>
  <c r="U828" i="5"/>
  <c r="U829" i="5"/>
  <c r="U830" i="5"/>
  <c r="M1513" i="8" s="1"/>
  <c r="U831" i="5"/>
  <c r="U832" i="5"/>
  <c r="U833" i="5"/>
  <c r="U834" i="5"/>
  <c r="U835" i="5"/>
  <c r="U836" i="5"/>
  <c r="U837" i="5"/>
  <c r="M1506" i="8" s="1"/>
  <c r="U838" i="5"/>
  <c r="U839" i="5"/>
  <c r="U840" i="5"/>
  <c r="U841" i="5"/>
  <c r="U842" i="5"/>
  <c r="U843" i="5"/>
  <c r="U844" i="5"/>
  <c r="M1499" i="8" s="1"/>
  <c r="U845" i="5"/>
  <c r="U846" i="5"/>
  <c r="U847" i="5"/>
  <c r="U848" i="5"/>
  <c r="U849" i="5"/>
  <c r="V849" i="5" s="1"/>
  <c r="S1494" i="8" s="1"/>
  <c r="U850" i="5"/>
  <c r="U851" i="5"/>
  <c r="V851" i="5" s="1"/>
  <c r="S1492" i="8" s="1"/>
  <c r="U852" i="5"/>
  <c r="M1491" i="8" s="1"/>
  <c r="U853" i="5"/>
  <c r="M1490" i="8" s="1"/>
  <c r="U854" i="5"/>
  <c r="M1489" i="8" s="1"/>
  <c r="U855" i="5"/>
  <c r="U856" i="5"/>
  <c r="U857" i="5"/>
  <c r="U858" i="5"/>
  <c r="U859" i="5"/>
  <c r="M1484" i="8" s="1"/>
  <c r="U860" i="5"/>
  <c r="U861" i="5"/>
  <c r="V861" i="5" s="1"/>
  <c r="S1482" i="8" s="1"/>
  <c r="U862" i="5"/>
  <c r="V862" i="5" s="1"/>
  <c r="S1481" i="8" s="1"/>
  <c r="U863" i="5"/>
  <c r="U864" i="5"/>
  <c r="U865" i="5"/>
  <c r="U866" i="5"/>
  <c r="V866" i="5" s="1"/>
  <c r="S1477" i="8" s="1"/>
  <c r="U867" i="5"/>
  <c r="V867" i="5" s="1"/>
  <c r="S1476" i="8" s="1"/>
  <c r="U868" i="5"/>
  <c r="U869" i="5"/>
  <c r="M1474" i="8" s="1"/>
  <c r="U870" i="5"/>
  <c r="U871" i="5"/>
  <c r="U872" i="5"/>
  <c r="U873" i="5"/>
  <c r="V873" i="5" s="1"/>
  <c r="S1470" i="8" s="1"/>
  <c r="U874" i="5"/>
  <c r="U875" i="5"/>
  <c r="U876" i="5"/>
  <c r="U877" i="5"/>
  <c r="U878" i="5"/>
  <c r="U879" i="5"/>
  <c r="U880" i="5"/>
  <c r="U881" i="5"/>
  <c r="U882" i="5"/>
  <c r="U883" i="5"/>
  <c r="U884" i="5"/>
  <c r="U885" i="5"/>
  <c r="U886" i="5"/>
  <c r="U887" i="5"/>
  <c r="U888" i="5"/>
  <c r="U889" i="5"/>
  <c r="M1454" i="8" s="1"/>
  <c r="U890" i="5"/>
  <c r="M1453" i="8" s="1"/>
  <c r="U891" i="5"/>
  <c r="U892" i="5"/>
  <c r="V892" i="5" s="1"/>
  <c r="S1451" i="8" s="1"/>
  <c r="U893" i="5"/>
  <c r="M1450" i="8" s="1"/>
  <c r="U894" i="5"/>
  <c r="U895" i="5"/>
  <c r="U896" i="5"/>
  <c r="U897" i="5"/>
  <c r="U898" i="5"/>
  <c r="U899" i="5"/>
  <c r="U900" i="5"/>
  <c r="U901" i="5"/>
  <c r="U902" i="5"/>
  <c r="U903" i="5"/>
  <c r="U904" i="5"/>
  <c r="V904" i="5" s="1"/>
  <c r="S1439" i="8" s="1"/>
  <c r="U905" i="5"/>
  <c r="U906" i="5"/>
  <c r="U907" i="5"/>
  <c r="U908" i="5"/>
  <c r="U909" i="5"/>
  <c r="U910" i="5"/>
  <c r="U911" i="5"/>
  <c r="U912" i="5"/>
  <c r="U913" i="5"/>
  <c r="U914" i="5"/>
  <c r="U915" i="5"/>
  <c r="U916" i="5"/>
  <c r="V916" i="5" s="1"/>
  <c r="S1427" i="8" s="1"/>
  <c r="U917" i="5"/>
  <c r="M1426" i="8" s="1"/>
  <c r="U918" i="5"/>
  <c r="U919" i="5"/>
  <c r="U920" i="5"/>
  <c r="U921" i="5"/>
  <c r="U922" i="5"/>
  <c r="U923" i="5"/>
  <c r="U924" i="5"/>
  <c r="U925" i="5"/>
  <c r="U926" i="5"/>
  <c r="U927" i="5"/>
  <c r="U928" i="5"/>
  <c r="V928" i="5" s="1"/>
  <c r="S1415" i="8" s="1"/>
  <c r="U929" i="5"/>
  <c r="V929" i="5" s="1"/>
  <c r="S1414" i="8" s="1"/>
  <c r="U930" i="5"/>
  <c r="U931" i="5"/>
  <c r="U932" i="5"/>
  <c r="U933" i="5"/>
  <c r="U934" i="5"/>
  <c r="U935" i="5"/>
  <c r="U936" i="5"/>
  <c r="U937" i="5"/>
  <c r="V937" i="5" s="1"/>
  <c r="S1406" i="8" s="1"/>
  <c r="U938" i="5"/>
  <c r="U939" i="5"/>
  <c r="U940" i="5"/>
  <c r="M1403" i="8" s="1"/>
  <c r="U941" i="5"/>
  <c r="V941" i="5" s="1"/>
  <c r="S1402" i="8" s="1"/>
  <c r="U942" i="5"/>
  <c r="U943" i="5"/>
  <c r="M1400" i="8" s="1"/>
  <c r="U944" i="5"/>
  <c r="U945" i="5"/>
  <c r="M1398" i="8" s="1"/>
  <c r="U946" i="5"/>
  <c r="U947" i="5"/>
  <c r="U948" i="5"/>
  <c r="U949" i="5"/>
  <c r="V949" i="5" s="1"/>
  <c r="S1394" i="8" s="1"/>
  <c r="U950" i="5"/>
  <c r="U951" i="5"/>
  <c r="U952" i="5"/>
  <c r="M1391" i="8" s="1"/>
  <c r="U953" i="5"/>
  <c r="V953" i="5" s="1"/>
  <c r="S1390" i="8" s="1"/>
  <c r="U954" i="5"/>
  <c r="U955" i="5"/>
  <c r="U956" i="5"/>
  <c r="U957" i="5"/>
  <c r="M1386" i="8" s="1"/>
  <c r="U958" i="5"/>
  <c r="U959" i="5"/>
  <c r="U960" i="5"/>
  <c r="U961" i="5"/>
  <c r="U962" i="5"/>
  <c r="V962" i="5" s="1"/>
  <c r="S1381" i="8" s="1"/>
  <c r="U963" i="5"/>
  <c r="U964" i="5"/>
  <c r="M1379" i="8" s="1"/>
  <c r="U965" i="5"/>
  <c r="M1378" i="8" s="1"/>
  <c r="U966" i="5"/>
  <c r="U967" i="5"/>
  <c r="M1376" i="8" s="1"/>
  <c r="U968" i="5"/>
  <c r="U969" i="5"/>
  <c r="M1374" i="8" s="1"/>
  <c r="U970" i="5"/>
  <c r="M1373" i="8" s="1"/>
  <c r="U971" i="5"/>
  <c r="V971" i="5" s="1"/>
  <c r="S1372" i="8" s="1"/>
  <c r="U972" i="5"/>
  <c r="U973" i="5"/>
  <c r="M1370" i="8" s="1"/>
  <c r="U974" i="5"/>
  <c r="U975" i="5"/>
  <c r="U976" i="5"/>
  <c r="M1367" i="8" s="1"/>
  <c r="U977" i="5"/>
  <c r="U978" i="5"/>
  <c r="U979" i="5"/>
  <c r="U980" i="5"/>
  <c r="U981" i="5"/>
  <c r="U982" i="5"/>
  <c r="U983" i="5"/>
  <c r="V983" i="5" s="1"/>
  <c r="S1360" i="8" s="1"/>
  <c r="U984" i="5"/>
  <c r="U985" i="5"/>
  <c r="U986" i="5"/>
  <c r="U987" i="5"/>
  <c r="U988" i="5"/>
  <c r="U989" i="5"/>
  <c r="V989" i="5" s="1"/>
  <c r="S1354" i="8" s="1"/>
  <c r="U990" i="5"/>
  <c r="U991" i="5"/>
  <c r="U992" i="5"/>
  <c r="U993" i="5"/>
  <c r="U994" i="5"/>
  <c r="U995" i="5"/>
  <c r="U996" i="5"/>
  <c r="U997" i="5"/>
  <c r="U998" i="5"/>
  <c r="U999" i="5"/>
  <c r="U1000" i="5"/>
  <c r="U1001" i="5"/>
  <c r="M1342" i="8" s="1"/>
  <c r="U1002" i="5"/>
  <c r="U1003" i="5"/>
  <c r="U1004" i="5"/>
  <c r="U1005" i="5"/>
  <c r="U1006" i="5"/>
  <c r="V1006" i="5" s="1"/>
  <c r="S1337" i="8" s="1"/>
  <c r="U1007" i="5"/>
  <c r="U1008" i="5"/>
  <c r="U1009" i="5"/>
  <c r="U1010" i="5"/>
  <c r="V1010" i="5" s="1"/>
  <c r="S1333" i="8" s="1"/>
  <c r="U1011" i="5"/>
  <c r="U1012" i="5"/>
  <c r="V1012" i="5" s="1"/>
  <c r="S1331" i="8" s="1"/>
  <c r="U1013" i="5"/>
  <c r="U1014" i="5"/>
  <c r="U1015" i="5"/>
  <c r="M1328" i="8" s="1"/>
  <c r="U1016" i="5"/>
  <c r="U1017" i="5"/>
  <c r="U1018" i="5"/>
  <c r="U1019" i="5"/>
  <c r="U1020" i="5"/>
  <c r="M1323" i="8" s="1"/>
  <c r="U1021" i="5"/>
  <c r="U1022" i="5"/>
  <c r="V1022" i="5" s="1"/>
  <c r="S1321" i="8" s="1"/>
  <c r="U1023" i="5"/>
  <c r="U1024" i="5"/>
  <c r="V1024" i="5" s="1"/>
  <c r="S1319" i="8" s="1"/>
  <c r="U1025" i="5"/>
  <c r="U1026" i="5"/>
  <c r="U1027" i="5"/>
  <c r="U1028" i="5"/>
  <c r="U1029" i="5"/>
  <c r="V1029" i="5" s="1"/>
  <c r="S1314" i="8" s="1"/>
  <c r="U1030" i="5"/>
  <c r="U1031" i="5"/>
  <c r="U1032" i="5"/>
  <c r="V1032" i="5" s="1"/>
  <c r="S1311" i="8" s="1"/>
  <c r="U1033" i="5"/>
  <c r="V1033" i="5" s="1"/>
  <c r="S1310" i="8" s="1"/>
  <c r="U1034" i="5"/>
  <c r="U1035" i="5"/>
  <c r="U1036" i="5"/>
  <c r="V1036" i="5" s="1"/>
  <c r="S1307" i="8" s="1"/>
  <c r="U1037" i="5"/>
  <c r="M1306" i="8" s="1"/>
  <c r="U1038" i="5"/>
  <c r="U1039" i="5"/>
  <c r="U1040" i="5"/>
  <c r="U1041" i="5"/>
  <c r="M1302" i="8" s="1"/>
  <c r="U1042" i="5"/>
  <c r="U1043" i="5"/>
  <c r="U1044" i="5"/>
  <c r="V1044" i="5" s="1"/>
  <c r="S1299" i="8" s="1"/>
  <c r="U1045" i="5"/>
  <c r="U1046" i="5"/>
  <c r="U1047" i="5"/>
  <c r="U1048" i="5"/>
  <c r="U1049" i="5"/>
  <c r="U1050" i="5"/>
  <c r="U1051" i="5"/>
  <c r="U1052" i="5"/>
  <c r="U1053" i="5"/>
  <c r="V1053" i="5" s="1"/>
  <c r="S1290" i="8" s="1"/>
  <c r="U1054" i="5"/>
  <c r="U1055" i="5"/>
  <c r="U1056" i="5"/>
  <c r="V1056" i="5" s="1"/>
  <c r="S1287" i="8" s="1"/>
  <c r="U1057" i="5"/>
  <c r="U1058" i="5"/>
  <c r="U1059" i="5"/>
  <c r="U1060" i="5"/>
  <c r="M1283" i="8" s="1"/>
  <c r="U1061" i="5"/>
  <c r="U1062" i="5"/>
  <c r="U1063" i="5"/>
  <c r="U1064" i="5"/>
  <c r="U1065" i="5"/>
  <c r="M1278" i="8" s="1"/>
  <c r="U1066" i="5"/>
  <c r="U1067" i="5"/>
  <c r="U1068" i="5"/>
  <c r="M1275" i="8" s="1"/>
  <c r="U1069" i="5"/>
  <c r="M1274" i="8" s="1"/>
  <c r="U1070" i="5"/>
  <c r="U1071" i="5"/>
  <c r="U1072" i="5"/>
  <c r="M1271" i="8" s="1"/>
  <c r="U1073" i="5"/>
  <c r="M1270" i="8" s="1"/>
  <c r="U1074" i="5"/>
  <c r="U1075" i="5"/>
  <c r="U1076" i="5"/>
  <c r="U1077" i="5"/>
  <c r="U1078" i="5"/>
  <c r="U1079" i="5"/>
  <c r="U1080" i="5"/>
  <c r="U1081" i="5"/>
  <c r="U1082" i="5"/>
  <c r="U1083" i="5"/>
  <c r="U1084" i="5"/>
  <c r="V1084" i="5" s="1"/>
  <c r="S1259" i="8" s="1"/>
  <c r="U1085" i="5"/>
  <c r="M1258" i="8" s="1"/>
  <c r="U1086" i="5"/>
  <c r="U1087" i="5"/>
  <c r="M1256" i="8" s="1"/>
  <c r="U1088" i="5"/>
  <c r="U1089" i="5"/>
  <c r="U1090" i="5"/>
  <c r="U1091" i="5"/>
  <c r="V1091" i="5" s="1"/>
  <c r="S1252" i="8" s="1"/>
  <c r="U1092" i="5"/>
  <c r="V1092" i="5" s="1"/>
  <c r="S1251" i="8" s="1"/>
  <c r="U1093" i="5"/>
  <c r="V1093" i="5" s="1"/>
  <c r="S1250" i="8" s="1"/>
  <c r="U1094" i="5"/>
  <c r="M1249" i="8" s="1"/>
  <c r="U1095" i="5"/>
  <c r="U1096" i="5"/>
  <c r="V1096" i="5" s="1"/>
  <c r="S1247" i="8" s="1"/>
  <c r="U1097" i="5"/>
  <c r="U1098" i="5"/>
  <c r="U1099" i="5"/>
  <c r="U1100" i="5"/>
  <c r="U1101" i="5"/>
  <c r="M1242" i="8" s="1"/>
  <c r="U1102" i="5"/>
  <c r="U1103" i="5"/>
  <c r="U1104" i="5"/>
  <c r="U1105" i="5"/>
  <c r="V1105" i="5" s="1"/>
  <c r="S1238" i="8" s="1"/>
  <c r="U1106" i="5"/>
  <c r="U1107" i="5"/>
  <c r="U1108" i="5"/>
  <c r="U1109" i="5"/>
  <c r="M1234" i="8" s="1"/>
  <c r="U1110" i="5"/>
  <c r="U1111" i="5"/>
  <c r="U1112" i="5"/>
  <c r="U1113" i="5"/>
  <c r="U1114" i="5"/>
  <c r="U1115" i="5"/>
  <c r="V1115" i="5" s="1"/>
  <c r="S1228" i="8" s="1"/>
  <c r="U1116" i="5"/>
  <c r="U1117" i="5"/>
  <c r="V1117" i="5" s="1"/>
  <c r="S1226" i="8" s="1"/>
  <c r="U1118" i="5"/>
  <c r="U1119" i="5"/>
  <c r="U1120" i="5"/>
  <c r="M1223" i="8" s="1"/>
  <c r="U1121" i="5"/>
  <c r="V1121" i="5" s="1"/>
  <c r="S1222" i="8" s="1"/>
  <c r="U1122" i="5"/>
  <c r="U1123" i="5"/>
  <c r="U1124" i="5"/>
  <c r="U1125" i="5"/>
  <c r="V1125" i="5" s="1"/>
  <c r="S1218" i="8" s="1"/>
  <c r="U1126" i="5"/>
  <c r="M1217" i="8" s="1"/>
  <c r="U1127" i="5"/>
  <c r="U1128" i="5"/>
  <c r="M1215" i="8" s="1"/>
  <c r="U1129" i="5"/>
  <c r="M1214" i="8" s="1"/>
  <c r="U1130" i="5"/>
  <c r="M1213" i="8" s="1"/>
  <c r="U1131" i="5"/>
  <c r="U1132" i="5"/>
  <c r="M1211" i="8" s="1"/>
  <c r="U1133" i="5"/>
  <c r="V1133" i="5" s="1"/>
  <c r="S1210" i="8" s="1"/>
  <c r="U1134" i="5"/>
  <c r="U1135" i="5"/>
  <c r="U1136" i="5"/>
  <c r="U1137" i="5"/>
  <c r="V1137" i="5" s="1"/>
  <c r="S1206" i="8" s="1"/>
  <c r="U1138" i="5"/>
  <c r="U1139" i="5"/>
  <c r="U1140" i="5"/>
  <c r="U1141" i="5"/>
  <c r="U1142" i="5"/>
  <c r="V1142" i="5" s="1"/>
  <c r="S1201" i="8" s="1"/>
  <c r="U1143" i="5"/>
  <c r="U1144" i="5"/>
  <c r="U1145" i="5"/>
  <c r="V1145" i="5" s="1"/>
  <c r="S1198" i="8" s="1"/>
  <c r="U1146" i="5"/>
  <c r="U1147" i="5"/>
  <c r="U1148" i="5"/>
  <c r="U1149" i="5"/>
  <c r="V1149" i="5" s="1"/>
  <c r="S1194" i="8" s="1"/>
  <c r="U1150" i="5"/>
  <c r="M1193" i="8" s="1"/>
  <c r="U1151" i="5"/>
  <c r="V1151" i="5" s="1"/>
  <c r="S1192" i="8" s="1"/>
  <c r="U1152" i="5"/>
  <c r="M1191" i="8" s="1"/>
  <c r="U1153" i="5"/>
  <c r="M1190" i="8" s="1"/>
  <c r="U1154" i="5"/>
  <c r="U1155" i="5"/>
  <c r="U1156" i="5"/>
  <c r="M1187" i="8" s="1"/>
  <c r="U1157" i="5"/>
  <c r="M1186" i="8" s="1"/>
  <c r="U1158" i="5"/>
  <c r="U1159" i="5"/>
  <c r="U1160" i="5"/>
  <c r="U1161" i="5"/>
  <c r="U1162" i="5"/>
  <c r="U1163" i="5"/>
  <c r="U1164" i="5"/>
  <c r="U1165" i="5"/>
  <c r="M1178" i="8" s="1"/>
  <c r="U1166" i="5"/>
  <c r="M1177" i="8" s="1"/>
  <c r="U1167" i="5"/>
  <c r="U1168" i="5"/>
  <c r="V1168" i="5" s="1"/>
  <c r="S1175" i="8" s="1"/>
  <c r="U1169" i="5"/>
  <c r="V1169" i="5" s="1"/>
  <c r="S1174" i="8" s="1"/>
  <c r="U1170" i="5"/>
  <c r="U1171" i="5"/>
  <c r="V1171" i="5" s="1"/>
  <c r="S1172" i="8" s="1"/>
  <c r="U1172" i="5"/>
  <c r="U1173" i="5"/>
  <c r="M1170" i="8" s="1"/>
  <c r="U1174" i="5"/>
  <c r="U1175" i="5"/>
  <c r="U1176" i="5"/>
  <c r="U1177" i="5"/>
  <c r="U1178" i="5"/>
  <c r="U1179" i="5"/>
  <c r="U1180" i="5"/>
  <c r="V1180" i="5" s="1"/>
  <c r="S1163" i="8" s="1"/>
  <c r="U1181" i="5"/>
  <c r="U1182" i="5"/>
  <c r="U1183" i="5"/>
  <c r="U1184" i="5"/>
  <c r="U1185" i="5"/>
  <c r="M1158" i="8" s="1"/>
  <c r="U1186" i="5"/>
  <c r="M1157" i="8" s="1"/>
  <c r="U1187" i="5"/>
  <c r="U1188" i="5"/>
  <c r="U1189" i="5"/>
  <c r="U1190" i="5"/>
  <c r="U1191" i="5"/>
  <c r="U1192" i="5"/>
  <c r="M1151" i="8" s="1"/>
  <c r="U1193" i="5"/>
  <c r="U1194" i="5"/>
  <c r="U1195" i="5"/>
  <c r="U1196" i="5"/>
  <c r="U1197" i="5"/>
  <c r="V1197" i="5" s="1"/>
  <c r="S1146" i="8" s="1"/>
  <c r="U1198" i="5"/>
  <c r="U1199" i="5"/>
  <c r="U1200" i="5"/>
  <c r="U1201" i="5"/>
  <c r="U1202" i="5"/>
  <c r="U1203" i="5"/>
  <c r="U1204" i="5"/>
  <c r="V1204" i="5" s="1"/>
  <c r="S1139" i="8" s="1"/>
  <c r="U1205" i="5"/>
  <c r="M1138" i="8" s="1"/>
  <c r="U1206" i="5"/>
  <c r="U1207" i="5"/>
  <c r="U1208" i="5"/>
  <c r="U1209" i="5"/>
  <c r="U1210" i="5"/>
  <c r="U1211" i="5"/>
  <c r="U1212" i="5"/>
  <c r="U1213" i="5"/>
  <c r="U1214" i="5"/>
  <c r="U1215" i="5"/>
  <c r="U1216" i="5"/>
  <c r="V1216" i="5" s="1"/>
  <c r="S1127" i="8" s="1"/>
  <c r="U1217" i="5"/>
  <c r="U1218" i="5"/>
  <c r="U1219" i="5"/>
  <c r="U1220" i="5"/>
  <c r="U1221" i="5"/>
  <c r="U1222" i="5"/>
  <c r="U1223" i="5"/>
  <c r="U1224" i="5"/>
  <c r="U1225" i="5"/>
  <c r="U1226" i="5"/>
  <c r="U1227" i="5"/>
  <c r="U1228" i="5"/>
  <c r="M1115" i="8" s="1"/>
  <c r="U1229" i="5"/>
  <c r="V1229" i="5" s="1"/>
  <c r="S1114" i="8" s="1"/>
  <c r="U1230" i="5"/>
  <c r="U1231" i="5"/>
  <c r="U1232" i="5"/>
  <c r="U1233" i="5"/>
  <c r="U1234" i="5"/>
  <c r="U1235" i="5"/>
  <c r="U1236" i="5"/>
  <c r="U1237" i="5"/>
  <c r="U1238" i="5"/>
  <c r="U1239" i="5"/>
  <c r="U1240" i="5"/>
  <c r="U1241" i="5"/>
  <c r="V1241" i="5" s="1"/>
  <c r="S1102" i="8" s="1"/>
  <c r="U1242" i="5"/>
  <c r="U1243" i="5"/>
  <c r="U1244" i="5"/>
  <c r="U1245" i="5"/>
  <c r="U1246" i="5"/>
  <c r="M1097" i="8" s="1"/>
  <c r="U1247" i="5"/>
  <c r="U1248" i="5"/>
  <c r="M1095" i="8" s="1"/>
  <c r="U1249" i="5"/>
  <c r="U1250" i="5"/>
  <c r="U1251" i="5"/>
  <c r="U1252" i="5"/>
  <c r="M1091" i="8" s="1"/>
  <c r="U1253" i="5"/>
  <c r="M1090" i="8" s="1"/>
  <c r="U1254" i="5"/>
  <c r="U1255" i="5"/>
  <c r="U1256" i="5"/>
  <c r="U1257" i="5"/>
  <c r="U1258" i="5"/>
  <c r="U1259" i="5"/>
  <c r="U1260" i="5"/>
  <c r="M1083" i="8" s="1"/>
  <c r="U1261" i="5"/>
  <c r="M1082" i="8" s="1"/>
  <c r="U1262" i="5"/>
  <c r="U1263" i="5"/>
  <c r="U1264" i="5"/>
  <c r="M1079" i="8" s="1"/>
  <c r="U1265" i="5"/>
  <c r="U1266" i="5"/>
  <c r="U1267" i="5"/>
  <c r="U1268" i="5"/>
  <c r="U1269" i="5"/>
  <c r="U1270" i="5"/>
  <c r="U1271" i="5"/>
  <c r="U1272" i="5"/>
  <c r="U1273" i="5"/>
  <c r="U1274" i="5"/>
  <c r="U1275" i="5"/>
  <c r="U1276" i="5"/>
  <c r="U1277" i="5"/>
  <c r="U1278" i="5"/>
  <c r="U1279" i="5"/>
  <c r="M1064" i="8" s="1"/>
  <c r="U1280" i="5"/>
  <c r="U1281" i="5"/>
  <c r="U1282" i="5"/>
  <c r="U1283" i="5"/>
  <c r="U1284" i="5"/>
  <c r="M1059" i="8" s="1"/>
  <c r="U1285" i="5"/>
  <c r="U1286" i="5"/>
  <c r="U1287" i="5"/>
  <c r="U1288" i="5"/>
  <c r="M1055" i="8" s="1"/>
  <c r="U1289" i="5"/>
  <c r="M1054" i="8" s="1"/>
  <c r="U1290" i="5"/>
  <c r="U1291" i="5"/>
  <c r="U1292" i="5"/>
  <c r="U1293" i="5"/>
  <c r="U1294" i="5"/>
  <c r="U1295" i="5"/>
  <c r="V1295" i="5" s="1"/>
  <c r="U1296" i="5"/>
  <c r="U1297" i="5"/>
  <c r="U1298" i="5"/>
  <c r="U1299" i="5"/>
  <c r="U1300" i="5"/>
  <c r="U1301" i="5"/>
  <c r="U1302" i="5"/>
  <c r="U1303" i="5"/>
  <c r="U1304" i="5"/>
  <c r="U1305" i="5"/>
  <c r="U1306" i="5"/>
  <c r="M1037" i="8" s="1"/>
  <c r="U1307" i="5"/>
  <c r="U1308" i="5"/>
  <c r="U1309" i="5"/>
  <c r="U1310" i="5"/>
  <c r="M1033" i="8" s="1"/>
  <c r="U1311" i="5"/>
  <c r="U1312" i="5"/>
  <c r="U1313" i="5"/>
  <c r="V1313" i="5" s="1"/>
  <c r="S1030" i="8" s="1"/>
  <c r="U1314" i="5"/>
  <c r="U1315" i="5"/>
  <c r="U1316" i="5"/>
  <c r="U1317" i="5"/>
  <c r="U1318" i="5"/>
  <c r="U1319" i="5"/>
  <c r="U1320" i="5"/>
  <c r="V1320" i="5" s="1"/>
  <c r="S1023" i="8" s="1"/>
  <c r="U1321" i="5"/>
  <c r="M1022" i="8" s="1"/>
  <c r="U1322" i="5"/>
  <c r="U1323" i="5"/>
  <c r="U1324" i="5"/>
  <c r="M1019" i="8" s="1"/>
  <c r="U1325" i="5"/>
  <c r="V1325" i="5" s="1"/>
  <c r="S1018" i="8" s="1"/>
  <c r="U1326" i="5"/>
  <c r="U1327" i="5"/>
  <c r="M1016" i="8" s="1"/>
  <c r="U1328" i="5"/>
  <c r="U1329" i="5"/>
  <c r="U1330" i="5"/>
  <c r="U1331" i="5"/>
  <c r="U1332" i="5"/>
  <c r="U1333" i="5"/>
  <c r="U1334" i="5"/>
  <c r="U1335" i="5"/>
  <c r="U1336" i="5"/>
  <c r="V1336" i="5" s="1"/>
  <c r="S1007" i="8" s="1"/>
  <c r="U1337" i="5"/>
  <c r="M1006" i="8" s="1"/>
  <c r="U1338" i="5"/>
  <c r="U1339" i="5"/>
  <c r="M1004" i="8" s="1"/>
  <c r="U1340" i="5"/>
  <c r="U1341" i="5"/>
  <c r="U1342" i="5"/>
  <c r="U1343" i="5"/>
  <c r="U1344" i="5"/>
  <c r="U1345" i="5"/>
  <c r="V1345" i="5" s="1"/>
  <c r="S998" i="8" s="1"/>
  <c r="U1346" i="5"/>
  <c r="V1346" i="5" s="1"/>
  <c r="S997" i="8" s="1"/>
  <c r="U1347" i="5"/>
  <c r="U1348" i="5"/>
  <c r="V1348" i="5" s="1"/>
  <c r="S995" i="8" s="1"/>
  <c r="U1349" i="5"/>
  <c r="U1350" i="5"/>
  <c r="U1351" i="5"/>
  <c r="U1352" i="5"/>
  <c r="U1353" i="5"/>
  <c r="V1353" i="5" s="1"/>
  <c r="S990" i="8" s="1"/>
  <c r="U1354" i="5"/>
  <c r="U1355" i="5"/>
  <c r="U1356" i="5"/>
  <c r="U1357" i="5"/>
  <c r="V1357" i="5" s="1"/>
  <c r="S986" i="8" s="1"/>
  <c r="U1358" i="5"/>
  <c r="U1359" i="5"/>
  <c r="U1360" i="5"/>
  <c r="V1360" i="5" s="1"/>
  <c r="S983" i="8" s="1"/>
  <c r="U1361" i="5"/>
  <c r="U1362" i="5"/>
  <c r="U1363" i="5"/>
  <c r="U1364" i="5"/>
  <c r="U1365" i="5"/>
  <c r="U1366" i="5"/>
  <c r="M977" i="8" s="1"/>
  <c r="U1367" i="5"/>
  <c r="U1368" i="5"/>
  <c r="U1369" i="5"/>
  <c r="V1369" i="5" s="1"/>
  <c r="S974" i="8" s="1"/>
  <c r="U1370" i="5"/>
  <c r="U1371" i="5"/>
  <c r="U1372" i="5"/>
  <c r="V1372" i="5" s="1"/>
  <c r="S971" i="8" s="1"/>
  <c r="U1373" i="5"/>
  <c r="M970" i="8" s="1"/>
  <c r="U1374" i="5"/>
  <c r="U1375" i="5"/>
  <c r="U1376" i="5"/>
  <c r="U1377" i="5"/>
  <c r="V1377" i="5" s="1"/>
  <c r="S966" i="8" s="1"/>
  <c r="U1378" i="5"/>
  <c r="M965" i="8" s="1"/>
  <c r="U1379" i="5"/>
  <c r="U1380" i="5"/>
  <c r="M963" i="8" s="1"/>
  <c r="U1381" i="5"/>
  <c r="U1382" i="5"/>
  <c r="U1383" i="5"/>
  <c r="U1384" i="5"/>
  <c r="V1384" i="5" s="1"/>
  <c r="S959" i="8" s="1"/>
  <c r="U1385" i="5"/>
  <c r="U1386" i="5"/>
  <c r="U1387" i="5"/>
  <c r="U1388" i="5"/>
  <c r="U1389" i="5"/>
  <c r="V1389" i="5" s="1"/>
  <c r="S954" i="8" s="1"/>
  <c r="U1390" i="5"/>
  <c r="U1391" i="5"/>
  <c r="U1392" i="5"/>
  <c r="U1393" i="5"/>
  <c r="U1394" i="5"/>
  <c r="V1394" i="5" s="1"/>
  <c r="S949" i="8" s="1"/>
  <c r="U1395" i="5"/>
  <c r="U1396" i="5"/>
  <c r="U1397" i="5"/>
  <c r="M946" i="8" s="1"/>
  <c r="U1398" i="5"/>
  <c r="U1399" i="5"/>
  <c r="U1400" i="5"/>
  <c r="U1401" i="5"/>
  <c r="U1402" i="5"/>
  <c r="U1403" i="5"/>
  <c r="U1404" i="5"/>
  <c r="U1405" i="5"/>
  <c r="V1405" i="5" s="1"/>
  <c r="S938" i="8" s="1"/>
  <c r="U1406" i="5"/>
  <c r="U1407" i="5"/>
  <c r="U1408" i="5"/>
  <c r="U1409" i="5"/>
  <c r="V1409" i="5" s="1"/>
  <c r="S934" i="8" s="1"/>
  <c r="U1410" i="5"/>
  <c r="U1411" i="5"/>
  <c r="M932" i="8" s="1"/>
  <c r="U1412" i="5"/>
  <c r="U1413" i="5"/>
  <c r="V1413" i="5" s="1"/>
  <c r="S930" i="8" s="1"/>
  <c r="U1414" i="5"/>
  <c r="M929" i="8" s="1"/>
  <c r="U1415" i="5"/>
  <c r="U1416" i="5"/>
  <c r="M927" i="8" s="1"/>
  <c r="U1417" i="5"/>
  <c r="V1417" i="5" s="1"/>
  <c r="S926" i="8" s="1"/>
  <c r="U1418" i="5"/>
  <c r="M925" i="8" s="1"/>
  <c r="U1419" i="5"/>
  <c r="U1420" i="5"/>
  <c r="M923" i="8" s="1"/>
  <c r="U1421" i="5"/>
  <c r="M922" i="8" s="1"/>
  <c r="U1422" i="5"/>
  <c r="U1423" i="5"/>
  <c r="U1424" i="5"/>
  <c r="U1425" i="5"/>
  <c r="U1426" i="5"/>
  <c r="M917" i="8" s="1"/>
  <c r="U1427" i="5"/>
  <c r="U1428" i="5"/>
  <c r="V1428" i="5" s="1"/>
  <c r="S915" i="8" s="1"/>
  <c r="U1429" i="5"/>
  <c r="U1430" i="5"/>
  <c r="M913" i="8" s="1"/>
  <c r="U1431" i="5"/>
  <c r="U1432" i="5"/>
  <c r="U1433" i="5"/>
  <c r="M910" i="8" s="1"/>
  <c r="U1434" i="5"/>
  <c r="U1435" i="5"/>
  <c r="U1436" i="5"/>
  <c r="U1437" i="5"/>
  <c r="M906" i="8" s="1"/>
  <c r="U1438" i="5"/>
  <c r="U1439" i="5"/>
  <c r="U1440" i="5"/>
  <c r="U1441" i="5"/>
  <c r="V1441" i="5" s="1"/>
  <c r="S902" i="8" s="1"/>
  <c r="U1442" i="5"/>
  <c r="U1443" i="5"/>
  <c r="U1444" i="5"/>
  <c r="V1444" i="5" s="1"/>
  <c r="S899" i="8" s="1"/>
  <c r="U1445" i="5"/>
  <c r="U1446" i="5"/>
  <c r="U1447" i="5"/>
  <c r="U1448" i="5"/>
  <c r="U1449" i="5"/>
  <c r="U1450" i="5"/>
  <c r="U1451" i="5"/>
  <c r="V1451" i="5" s="1"/>
  <c r="S892" i="8" s="1"/>
  <c r="U1452" i="5"/>
  <c r="U1453" i="5"/>
  <c r="U1454" i="5"/>
  <c r="M889" i="8" s="1"/>
  <c r="U1455" i="5"/>
  <c r="U1456" i="5"/>
  <c r="V1456" i="5" s="1"/>
  <c r="S887" i="8" s="1"/>
  <c r="U1457" i="5"/>
  <c r="U1458" i="5"/>
  <c r="U1459" i="5"/>
  <c r="U1460" i="5"/>
  <c r="U1461" i="5"/>
  <c r="U1462" i="5"/>
  <c r="U1463" i="5"/>
  <c r="U1464" i="5"/>
  <c r="U1465" i="5"/>
  <c r="U1466" i="5"/>
  <c r="U1467" i="5"/>
  <c r="U1468" i="5"/>
  <c r="M875" i="8" s="1"/>
  <c r="U1469" i="5"/>
  <c r="U1470" i="5"/>
  <c r="U1471" i="5"/>
  <c r="U1472" i="5"/>
  <c r="U1473" i="5"/>
  <c r="U1474" i="5"/>
  <c r="U1475" i="5"/>
  <c r="U1476" i="5"/>
  <c r="M867" i="8" s="1"/>
  <c r="U1477" i="5"/>
  <c r="M866" i="8" s="1"/>
  <c r="U1478" i="5"/>
  <c r="U1479" i="5"/>
  <c r="U1480" i="5"/>
  <c r="U1481" i="5"/>
  <c r="M862" i="8" s="1"/>
  <c r="U1482" i="5"/>
  <c r="U1483" i="5"/>
  <c r="U1484" i="5"/>
  <c r="U1485" i="5"/>
  <c r="U1486" i="5"/>
  <c r="U1487" i="5"/>
  <c r="U1488" i="5"/>
  <c r="V1488" i="5" s="1"/>
  <c r="S855" i="8" s="1"/>
  <c r="U1489" i="5"/>
  <c r="V1489" i="5" s="1"/>
  <c r="S854" i="8" s="1"/>
  <c r="U1490" i="5"/>
  <c r="M853" i="8" s="1"/>
  <c r="U1491" i="5"/>
  <c r="M852" i="8" s="1"/>
  <c r="U1492" i="5"/>
  <c r="M851" i="8" s="1"/>
  <c r="U1493" i="5"/>
  <c r="U1494" i="5"/>
  <c r="U1495" i="5"/>
  <c r="U1496" i="5"/>
  <c r="U1497" i="5"/>
  <c r="V1497" i="5" s="1"/>
  <c r="S846" i="8" s="1"/>
  <c r="U1498" i="5"/>
  <c r="U1499" i="5"/>
  <c r="U1500" i="5"/>
  <c r="V1500" i="5" s="1"/>
  <c r="S843" i="8" s="1"/>
  <c r="U1501" i="5"/>
  <c r="U1502" i="5"/>
  <c r="V1502" i="5" s="1"/>
  <c r="S841" i="8" s="1"/>
  <c r="U1503" i="5"/>
  <c r="U1504" i="5"/>
  <c r="U1505" i="5"/>
  <c r="U1506" i="5"/>
  <c r="U1507" i="5"/>
  <c r="U1508" i="5"/>
  <c r="U1509" i="5"/>
  <c r="M834" i="8" s="1"/>
  <c r="U1510" i="5"/>
  <c r="M833" i="8" s="1"/>
  <c r="U1511" i="5"/>
  <c r="U1512" i="5"/>
  <c r="V1512" i="5" s="1"/>
  <c r="S831" i="8" s="1"/>
  <c r="U1513" i="5"/>
  <c r="U1514" i="5"/>
  <c r="U1515" i="5"/>
  <c r="M828" i="8" s="1"/>
  <c r="U1516" i="5"/>
  <c r="V1516" i="5" s="1"/>
  <c r="S827" i="8" s="1"/>
  <c r="U1517" i="5"/>
  <c r="M826" i="8" s="1"/>
  <c r="U1518" i="5"/>
  <c r="U1519" i="5"/>
  <c r="U1520" i="5"/>
  <c r="U1521" i="5"/>
  <c r="M822" i="8" s="1"/>
  <c r="U1522" i="5"/>
  <c r="U1523" i="5"/>
  <c r="U1524" i="5"/>
  <c r="U1525" i="5"/>
  <c r="M818" i="8" s="1"/>
  <c r="U1526" i="5"/>
  <c r="U1527" i="5"/>
  <c r="U1528" i="5"/>
  <c r="V1528" i="5" s="1"/>
  <c r="S815" i="8" s="1"/>
  <c r="U1529" i="5"/>
  <c r="U1530" i="5"/>
  <c r="U1531" i="5"/>
  <c r="U1532" i="5"/>
  <c r="U1533" i="5"/>
  <c r="U1534" i="5"/>
  <c r="U1535" i="5"/>
  <c r="U1536" i="5"/>
  <c r="U1537" i="5"/>
  <c r="U1538" i="5"/>
  <c r="V1538" i="5" s="1"/>
  <c r="S805" i="8" s="1"/>
  <c r="U1539" i="5"/>
  <c r="U1540" i="5"/>
  <c r="U1541" i="5"/>
  <c r="U1542" i="5"/>
  <c r="U1543" i="5"/>
  <c r="U1544" i="5"/>
  <c r="U1545" i="5"/>
  <c r="M798" i="8" s="1"/>
  <c r="U1546" i="5"/>
  <c r="U1547" i="5"/>
  <c r="U1548" i="5"/>
  <c r="U1549" i="5"/>
  <c r="U1550" i="5"/>
  <c r="U1551" i="5"/>
  <c r="U1552" i="5"/>
  <c r="M791" i="8" s="1"/>
  <c r="U1553" i="5"/>
  <c r="M790" i="8" s="1"/>
  <c r="U1554" i="5"/>
  <c r="U1555" i="5"/>
  <c r="U1556" i="5"/>
  <c r="U1557" i="5"/>
  <c r="U1558" i="5"/>
  <c r="U1559" i="5"/>
  <c r="U1560" i="5"/>
  <c r="U1561" i="5"/>
  <c r="U1562" i="5"/>
  <c r="U1563" i="5"/>
  <c r="U1564" i="5"/>
  <c r="U1565" i="5"/>
  <c r="V1565" i="5" s="1"/>
  <c r="S778" i="8" s="1"/>
  <c r="U1566" i="5"/>
  <c r="U1567" i="5"/>
  <c r="U1568" i="5"/>
  <c r="U1569" i="5"/>
  <c r="V1569" i="5" s="1"/>
  <c r="S774" i="8" s="1"/>
  <c r="U1570" i="5"/>
  <c r="U1571" i="5"/>
  <c r="U1572" i="5"/>
  <c r="M771" i="8" s="1"/>
  <c r="U1573" i="5"/>
  <c r="U1574" i="5"/>
  <c r="U1575" i="5"/>
  <c r="U1576" i="5"/>
  <c r="M767" i="8" s="1"/>
  <c r="U1577" i="5"/>
  <c r="V1577" i="5" s="1"/>
  <c r="S766" i="8" s="1"/>
  <c r="U1578" i="5"/>
  <c r="U1579" i="5"/>
  <c r="U1580" i="5"/>
  <c r="U1581" i="5"/>
  <c r="U1582" i="5"/>
  <c r="M761" i="8" s="1"/>
  <c r="U1583" i="5"/>
  <c r="V1583" i="5" s="1"/>
  <c r="S760" i="8" s="1"/>
  <c r="U1584" i="5"/>
  <c r="M759" i="8" s="1"/>
  <c r="U1585" i="5"/>
  <c r="M758" i="8" s="1"/>
  <c r="U1586" i="5"/>
  <c r="U1587" i="5"/>
  <c r="U1588" i="5"/>
  <c r="V1588" i="5" s="1"/>
  <c r="S755" i="8" s="1"/>
  <c r="U1589" i="5"/>
  <c r="V1589" i="5" s="1"/>
  <c r="S754" i="8" s="1"/>
  <c r="U1590" i="5"/>
  <c r="U1591" i="5"/>
  <c r="U1592" i="5"/>
  <c r="U1593" i="5"/>
  <c r="U1594" i="5"/>
  <c r="U1595" i="5"/>
  <c r="U1596" i="5"/>
  <c r="U1597" i="5"/>
  <c r="U1598" i="5"/>
  <c r="U1599" i="5"/>
  <c r="U1600" i="5"/>
  <c r="V1600" i="5" s="1"/>
  <c r="S743" i="8" s="1"/>
  <c r="U1601" i="5"/>
  <c r="M742" i="8" s="1"/>
  <c r="U1602" i="5"/>
  <c r="U1603" i="5"/>
  <c r="U1604" i="5"/>
  <c r="U1605" i="5"/>
  <c r="U1606" i="5"/>
  <c r="U1607" i="5"/>
  <c r="U1608" i="5"/>
  <c r="M735" i="8" s="1"/>
  <c r="U1609" i="5"/>
  <c r="M734" i="8" s="1"/>
  <c r="U1610" i="5"/>
  <c r="M733" i="8" s="1"/>
  <c r="U1611" i="5"/>
  <c r="U1612" i="5"/>
  <c r="V1612" i="5" s="1"/>
  <c r="S731" i="8" s="1"/>
  <c r="U1613" i="5"/>
  <c r="V1613" i="5" s="1"/>
  <c r="S730" i="8" s="1"/>
  <c r="U1614" i="5"/>
  <c r="U1615" i="5"/>
  <c r="U1616" i="5"/>
  <c r="U1617" i="5"/>
  <c r="M726" i="8" s="1"/>
  <c r="U1618" i="5"/>
  <c r="U1619" i="5"/>
  <c r="U1620" i="5"/>
  <c r="U1621" i="5"/>
  <c r="U1622" i="5"/>
  <c r="V1622" i="5" s="1"/>
  <c r="S721" i="8" s="1"/>
  <c r="U1623" i="5"/>
  <c r="V1623" i="5" s="1"/>
  <c r="S720" i="8" s="1"/>
  <c r="U1624" i="5"/>
  <c r="M719" i="8" s="1"/>
  <c r="U1625" i="5"/>
  <c r="U1626" i="5"/>
  <c r="U1627" i="5"/>
  <c r="U1628" i="5"/>
  <c r="U1629" i="5"/>
  <c r="U1630" i="5"/>
  <c r="M713" i="8" s="1"/>
  <c r="U1631" i="5"/>
  <c r="U1632" i="5"/>
  <c r="U1633" i="5"/>
  <c r="U1634" i="5"/>
  <c r="V1634" i="5" s="1"/>
  <c r="S709" i="8" s="1"/>
  <c r="U1635" i="5"/>
  <c r="U1636" i="5"/>
  <c r="V1636" i="5" s="1"/>
  <c r="S707" i="8" s="1"/>
  <c r="U1637" i="5"/>
  <c r="V1637" i="5" s="1"/>
  <c r="S706" i="8" s="1"/>
  <c r="U1638" i="5"/>
  <c r="U1639" i="5"/>
  <c r="M704" i="8" s="1"/>
  <c r="U1640" i="5"/>
  <c r="U1641" i="5"/>
  <c r="U1642" i="5"/>
  <c r="M701" i="8" s="1"/>
  <c r="U1643" i="5"/>
  <c r="U1644" i="5"/>
  <c r="U1645" i="5"/>
  <c r="U1646" i="5"/>
  <c r="V1646" i="5" s="1"/>
  <c r="S697" i="8" s="1"/>
  <c r="U1647" i="5"/>
  <c r="U1648" i="5"/>
  <c r="M695" i="8" s="1"/>
  <c r="U1649" i="5"/>
  <c r="M694" i="8" s="1"/>
  <c r="U1650" i="5"/>
  <c r="U1651" i="5"/>
  <c r="U1652" i="5"/>
  <c r="U1653" i="5"/>
  <c r="U1654" i="5"/>
  <c r="U1655" i="5"/>
  <c r="V1655" i="5" s="1"/>
  <c r="S688" i="8" s="1"/>
  <c r="U1656" i="5"/>
  <c r="U1657" i="5"/>
  <c r="U1658" i="5"/>
  <c r="U1659" i="5"/>
  <c r="U1660" i="5"/>
  <c r="U1661" i="5"/>
  <c r="U1662" i="5"/>
  <c r="U1663" i="5"/>
  <c r="U1664" i="5"/>
  <c r="U1665" i="5"/>
  <c r="U1666" i="5"/>
  <c r="V1666" i="5" s="1"/>
  <c r="S677" i="8" s="1"/>
  <c r="U1667" i="5"/>
  <c r="V1667" i="5" s="1"/>
  <c r="S676" i="8" s="1"/>
  <c r="U1668" i="5"/>
  <c r="M675" i="8" s="1"/>
  <c r="U1669" i="5"/>
  <c r="M674" i="8" s="1"/>
  <c r="U1670" i="5"/>
  <c r="U1671" i="5"/>
  <c r="U1672" i="5"/>
  <c r="U1673" i="5"/>
  <c r="U1674" i="5"/>
  <c r="U1675" i="5"/>
  <c r="U1676" i="5"/>
  <c r="U1677" i="5"/>
  <c r="U1678" i="5"/>
  <c r="U1679" i="5"/>
  <c r="U1680" i="5"/>
  <c r="U1681" i="5"/>
  <c r="U1682" i="5"/>
  <c r="M661" i="8" s="1"/>
  <c r="U1683" i="5"/>
  <c r="U1684" i="5"/>
  <c r="M659" i="8" s="1"/>
  <c r="U1685" i="5"/>
  <c r="M658" i="8" s="1"/>
  <c r="U1686" i="5"/>
  <c r="U1687" i="5"/>
  <c r="U1688" i="5"/>
  <c r="U1689" i="5"/>
  <c r="V1689" i="5" s="1"/>
  <c r="S654" i="8" s="1"/>
  <c r="U1690" i="5"/>
  <c r="U1691" i="5"/>
  <c r="U1692" i="5"/>
  <c r="U1693" i="5"/>
  <c r="V1693" i="5" s="1"/>
  <c r="S650" i="8" s="1"/>
  <c r="U1694" i="5"/>
  <c r="U1695" i="5"/>
  <c r="U1696" i="5"/>
  <c r="U1697" i="5"/>
  <c r="M646" i="8" s="1"/>
  <c r="U1698" i="5"/>
  <c r="U1699" i="5"/>
  <c r="M644" i="8" s="1"/>
  <c r="U1700" i="5"/>
  <c r="U1701" i="5"/>
  <c r="U1702" i="5"/>
  <c r="M641" i="8" s="1"/>
  <c r="U1703" i="5"/>
  <c r="U1704" i="5"/>
  <c r="M639" i="8" s="1"/>
  <c r="U1705" i="5"/>
  <c r="V1705" i="5" s="1"/>
  <c r="S638" i="8" s="1"/>
  <c r="U1706" i="5"/>
  <c r="U1707" i="5"/>
  <c r="U1708" i="5"/>
  <c r="U1709" i="5"/>
  <c r="U1710" i="5"/>
  <c r="U1711" i="5"/>
  <c r="U1712" i="5"/>
  <c r="U1713" i="5"/>
  <c r="U1714" i="5"/>
  <c r="U1715" i="5"/>
  <c r="U1716" i="5"/>
  <c r="U1717" i="5"/>
  <c r="U1718" i="5"/>
  <c r="U1719" i="5"/>
  <c r="M624" i="8" s="1"/>
  <c r="U1720" i="5"/>
  <c r="M623" i="8" s="1"/>
  <c r="U1721" i="5"/>
  <c r="U1722" i="5"/>
  <c r="U1723" i="5"/>
  <c r="U1724" i="5"/>
  <c r="U1725" i="5"/>
  <c r="V1725" i="5" s="1"/>
  <c r="S618" i="8" s="1"/>
  <c r="U1726" i="5"/>
  <c r="U1727" i="5"/>
  <c r="U1728" i="5"/>
  <c r="U1729" i="5"/>
  <c r="M614" i="8" s="1"/>
  <c r="U1730" i="5"/>
  <c r="M613" i="8" s="1"/>
  <c r="U1731" i="5"/>
  <c r="U1732" i="5"/>
  <c r="U1733" i="5"/>
  <c r="M610" i="8" s="1"/>
  <c r="U1734" i="5"/>
  <c r="U1735" i="5"/>
  <c r="U1736" i="5"/>
  <c r="U1737" i="5"/>
  <c r="V1737" i="5" s="1"/>
  <c r="S606" i="8" s="1"/>
  <c r="U1738" i="5"/>
  <c r="U1739" i="5"/>
  <c r="U1740" i="5"/>
  <c r="U1741" i="5"/>
  <c r="U1742" i="5"/>
  <c r="U1743" i="5"/>
  <c r="U1744" i="5"/>
  <c r="U1745" i="5"/>
  <c r="U1746" i="5"/>
  <c r="U1747" i="5"/>
  <c r="U1748" i="5"/>
  <c r="U1749" i="5"/>
  <c r="M594" i="8" s="1"/>
  <c r="U1750" i="5"/>
  <c r="V1750" i="5" s="1"/>
  <c r="S593" i="8" s="1"/>
  <c r="U1751" i="5"/>
  <c r="U1752" i="5"/>
  <c r="U1753" i="5"/>
  <c r="M590" i="8" s="1"/>
  <c r="U1754" i="5"/>
  <c r="U1755" i="5"/>
  <c r="U1756" i="5"/>
  <c r="V1756" i="5" s="1"/>
  <c r="S587" i="8" s="1"/>
  <c r="U1757" i="5"/>
  <c r="V1757" i="5" s="1"/>
  <c r="S586" i="8" s="1"/>
  <c r="U1758" i="5"/>
  <c r="U1759" i="5"/>
  <c r="U1760" i="5"/>
  <c r="U1761" i="5"/>
  <c r="M582" i="8" s="1"/>
  <c r="U1762" i="5"/>
  <c r="U1763" i="5"/>
  <c r="U1764" i="5"/>
  <c r="U1765" i="5"/>
  <c r="V1765" i="5" s="1"/>
  <c r="S578" i="8" s="1"/>
  <c r="U1766" i="5"/>
  <c r="U1767" i="5"/>
  <c r="U1768" i="5"/>
  <c r="V1768" i="5" s="1"/>
  <c r="S575" i="8" s="1"/>
  <c r="U1769" i="5"/>
  <c r="M574" i="8" s="1"/>
  <c r="U1770" i="5"/>
  <c r="U1771" i="5"/>
  <c r="U1772" i="5"/>
  <c r="U1773" i="5"/>
  <c r="U1774" i="5"/>
  <c r="U1775" i="5"/>
  <c r="U1776" i="5"/>
  <c r="U1777" i="5"/>
  <c r="M566" i="8" s="1"/>
  <c r="U1778" i="5"/>
  <c r="U1779" i="5"/>
  <c r="U1780" i="5"/>
  <c r="V1780" i="5" s="1"/>
  <c r="S563" i="8" s="1"/>
  <c r="U1781" i="5"/>
  <c r="V1781" i="5" s="1"/>
  <c r="S562" i="8" s="1"/>
  <c r="U1782" i="5"/>
  <c r="U1783" i="5"/>
  <c r="U1784" i="5"/>
  <c r="U1785" i="5"/>
  <c r="U1786" i="5"/>
  <c r="U1787" i="5"/>
  <c r="U1788" i="5"/>
  <c r="U1789" i="5"/>
  <c r="U1790" i="5"/>
  <c r="U1791" i="5"/>
  <c r="U1792" i="5"/>
  <c r="V1792" i="5" s="1"/>
  <c r="S551" i="8" s="1"/>
  <c r="U1793" i="5"/>
  <c r="V1793" i="5" s="1"/>
  <c r="S550" i="8" s="1"/>
  <c r="U1794" i="5"/>
  <c r="U1795" i="5"/>
  <c r="M548" i="8" s="1"/>
  <c r="U1796" i="5"/>
  <c r="U1797" i="5"/>
  <c r="M546" i="8" s="1"/>
  <c r="U1798" i="5"/>
  <c r="M545" i="8" s="1"/>
  <c r="U1799" i="5"/>
  <c r="U1800" i="5"/>
  <c r="U1801" i="5"/>
  <c r="U1802" i="5"/>
  <c r="U1803" i="5"/>
  <c r="U1804" i="5"/>
  <c r="V1804" i="5" s="1"/>
  <c r="S539" i="8" s="1"/>
  <c r="U1805" i="5"/>
  <c r="V1805" i="5" s="1"/>
  <c r="S538" i="8" s="1"/>
  <c r="U1806" i="5"/>
  <c r="U1807" i="5"/>
  <c r="M536" i="8" s="1"/>
  <c r="U1808" i="5"/>
  <c r="U1809" i="5"/>
  <c r="M534" i="8" s="1"/>
  <c r="U1810" i="5"/>
  <c r="U1811" i="5"/>
  <c r="U1812" i="5"/>
  <c r="U1813" i="5"/>
  <c r="U1814" i="5"/>
  <c r="U1815" i="5"/>
  <c r="U1816" i="5"/>
  <c r="V1816" i="5" s="1"/>
  <c r="S527" i="8" s="1"/>
  <c r="U1817" i="5"/>
  <c r="U1818" i="5"/>
  <c r="U1819" i="5"/>
  <c r="U1820" i="5"/>
  <c r="U1821" i="5"/>
  <c r="V1821" i="5" s="1"/>
  <c r="S522" i="8" s="1"/>
  <c r="U1822" i="5"/>
  <c r="U1823" i="5"/>
  <c r="U1824" i="5"/>
  <c r="U1825" i="5"/>
  <c r="U1826" i="5"/>
  <c r="U1827" i="5"/>
  <c r="U1828" i="5"/>
  <c r="M515" i="8" s="1"/>
  <c r="U1829" i="5"/>
  <c r="M514" i="8" s="1"/>
  <c r="U1830" i="5"/>
  <c r="U1831" i="5"/>
  <c r="U1832" i="5"/>
  <c r="U1833" i="5"/>
  <c r="U1834" i="5"/>
  <c r="V1834" i="5" s="1"/>
  <c r="S509" i="8" s="1"/>
  <c r="U1835" i="5"/>
  <c r="U1836" i="5"/>
  <c r="U1837" i="5"/>
  <c r="V1837" i="5" s="1"/>
  <c r="S506" i="8" s="1"/>
  <c r="U1838" i="5"/>
  <c r="U1839" i="5"/>
  <c r="U1840" i="5"/>
  <c r="U1841" i="5"/>
  <c r="U1842" i="5"/>
  <c r="U1843" i="5"/>
  <c r="U1844" i="5"/>
  <c r="U1845" i="5"/>
  <c r="V1845" i="5" s="1"/>
  <c r="S498" i="8" s="1"/>
  <c r="U1846" i="5"/>
  <c r="U1847" i="5"/>
  <c r="U1848" i="5"/>
  <c r="M495" i="8" s="1"/>
  <c r="U1849" i="5"/>
  <c r="M494" i="8" s="1"/>
  <c r="U1850" i="5"/>
  <c r="M493" i="8" s="1"/>
  <c r="U1851" i="5"/>
  <c r="U1852" i="5"/>
  <c r="M491" i="8" s="1"/>
  <c r="U1853" i="5"/>
  <c r="V1853" i="5" s="1"/>
  <c r="S490" i="8" s="1"/>
  <c r="U1854" i="5"/>
  <c r="U1855" i="5"/>
  <c r="U1856" i="5"/>
  <c r="U1857" i="5"/>
  <c r="M486" i="8" s="1"/>
  <c r="U1858" i="5"/>
  <c r="U1859" i="5"/>
  <c r="U1860" i="5"/>
  <c r="U1861" i="5"/>
  <c r="U1862" i="5"/>
  <c r="M481" i="8" s="1"/>
  <c r="U1863" i="5"/>
  <c r="U1864" i="5"/>
  <c r="U1865" i="5"/>
  <c r="M478" i="8" s="1"/>
  <c r="U1866" i="5"/>
  <c r="U1867" i="5"/>
  <c r="V1867" i="5" s="1"/>
  <c r="U1868" i="5"/>
  <c r="U1869" i="5"/>
  <c r="M475" i="8" s="1"/>
  <c r="U1870" i="5"/>
  <c r="U1871" i="5"/>
  <c r="U1872" i="5"/>
  <c r="M472" i="8" s="1"/>
  <c r="U1873" i="5"/>
  <c r="U1874" i="5"/>
  <c r="U1875" i="5"/>
  <c r="U1876" i="5"/>
  <c r="V1876" i="5" s="1"/>
  <c r="S468" i="8" s="1"/>
  <c r="U1877" i="5"/>
  <c r="U1878" i="5"/>
  <c r="U1879" i="5"/>
  <c r="U1880" i="5"/>
  <c r="U1881" i="5"/>
  <c r="V1881" i="5" s="1"/>
  <c r="S463" i="8" s="1"/>
  <c r="U1882" i="5"/>
  <c r="U1883" i="5"/>
  <c r="U1884" i="5"/>
  <c r="M460" i="8" s="1"/>
  <c r="U1885" i="5"/>
  <c r="M459" i="8" s="1"/>
  <c r="U1886" i="5"/>
  <c r="M458" i="8" s="1"/>
  <c r="U1887" i="5"/>
  <c r="U1888" i="5"/>
  <c r="M456" i="8" s="1"/>
  <c r="U1889" i="5"/>
  <c r="U1890" i="5"/>
  <c r="U1891" i="5"/>
  <c r="U1892" i="5"/>
  <c r="U1893" i="5"/>
  <c r="V1893" i="5" s="1"/>
  <c r="S451" i="8" s="1"/>
  <c r="U1894" i="5"/>
  <c r="U1895" i="5"/>
  <c r="U1896" i="5"/>
  <c r="V1896" i="5" s="1"/>
  <c r="S448" i="8" s="1"/>
  <c r="U1897" i="5"/>
  <c r="M447" i="8" s="1"/>
  <c r="U1898" i="5"/>
  <c r="M446" i="8" s="1"/>
  <c r="U1899" i="5"/>
  <c r="U1900" i="5"/>
  <c r="U1901" i="5"/>
  <c r="U1902" i="5"/>
  <c r="U1903" i="5"/>
  <c r="U1904" i="5"/>
  <c r="U1905" i="5"/>
  <c r="M439" i="8" s="1"/>
  <c r="U1906" i="5"/>
  <c r="U1907" i="5"/>
  <c r="U1908" i="5"/>
  <c r="U1909" i="5"/>
  <c r="U1910" i="5"/>
  <c r="U1911" i="5"/>
  <c r="U1912" i="5"/>
  <c r="M432" i="8" s="1"/>
  <c r="U1913" i="5"/>
  <c r="M431" i="8" s="1"/>
  <c r="U1914" i="5"/>
  <c r="U1915" i="5"/>
  <c r="U1916" i="5"/>
  <c r="U1917" i="5"/>
  <c r="M427" i="8" s="1"/>
  <c r="U1918" i="5"/>
  <c r="M426" i="8" s="1"/>
  <c r="U1919" i="5"/>
  <c r="U1920" i="5"/>
  <c r="V1920" i="5" s="1"/>
  <c r="S424" i="8" s="1"/>
  <c r="U1921" i="5"/>
  <c r="U1922" i="5"/>
  <c r="U1923" i="5"/>
  <c r="U1924" i="5"/>
  <c r="U1925" i="5"/>
  <c r="U1926" i="5"/>
  <c r="U1927" i="5"/>
  <c r="U1928" i="5"/>
  <c r="U1929" i="5"/>
  <c r="V1929" i="5" s="1"/>
  <c r="S415" i="8" s="1"/>
  <c r="U1930" i="5"/>
  <c r="U1931" i="5"/>
  <c r="U1932" i="5"/>
  <c r="V1932" i="5" s="1"/>
  <c r="S412" i="8" s="1"/>
  <c r="U1933" i="5"/>
  <c r="U1934" i="5"/>
  <c r="V1934" i="5" s="1"/>
  <c r="S410" i="8" s="1"/>
  <c r="U1935" i="5"/>
  <c r="U1936" i="5"/>
  <c r="M408" i="8" s="1"/>
  <c r="U1937" i="5"/>
  <c r="U1938" i="5"/>
  <c r="U1939" i="5"/>
  <c r="U1940" i="5"/>
  <c r="U1941" i="5"/>
  <c r="M403" i="8" s="1"/>
  <c r="U1942" i="5"/>
  <c r="U1943" i="5"/>
  <c r="U1944" i="5"/>
  <c r="U1945" i="5"/>
  <c r="U1946" i="5"/>
  <c r="V1946" i="5" s="1"/>
  <c r="S398" i="8" s="1"/>
  <c r="U1947" i="5"/>
  <c r="U1948" i="5"/>
  <c r="V1948" i="5" s="1"/>
  <c r="S396" i="8" s="1"/>
  <c r="U1949" i="5"/>
  <c r="M395" i="8" s="1"/>
  <c r="U1950" i="5"/>
  <c r="U1951" i="5"/>
  <c r="U1952" i="5"/>
  <c r="U1953" i="5"/>
  <c r="M391" i="8" s="1"/>
  <c r="U1954" i="5"/>
  <c r="U1955" i="5"/>
  <c r="U1956" i="5"/>
  <c r="U1957" i="5"/>
  <c r="U1958" i="5"/>
  <c r="U1959" i="5"/>
  <c r="U1960" i="5"/>
  <c r="V1960" i="5" s="1"/>
  <c r="S384" i="8" s="1"/>
  <c r="U1961" i="5"/>
  <c r="M383" i="8" s="1"/>
  <c r="U1962" i="5"/>
  <c r="U1963" i="5"/>
  <c r="U1964" i="5"/>
  <c r="U1965" i="5"/>
  <c r="V1965" i="5" s="1"/>
  <c r="S379" i="8" s="1"/>
  <c r="U1966" i="5"/>
  <c r="M378" i="8" s="1"/>
  <c r="U1967" i="5"/>
  <c r="U1968" i="5"/>
  <c r="M376" i="8" s="1"/>
  <c r="U1969" i="5"/>
  <c r="U1970" i="5"/>
  <c r="U1971" i="5"/>
  <c r="U1972" i="5"/>
  <c r="M372" i="8" s="1"/>
  <c r="U1973" i="5"/>
  <c r="U1974" i="5"/>
  <c r="U1975" i="5"/>
  <c r="U1976" i="5"/>
  <c r="U1977" i="5"/>
  <c r="M367" i="8" s="1"/>
  <c r="U1978" i="5"/>
  <c r="M366" i="8" s="1"/>
  <c r="U1979" i="5"/>
  <c r="U1980" i="5"/>
  <c r="M364" i="8" s="1"/>
  <c r="U1981" i="5"/>
  <c r="M363" i="8" s="1"/>
  <c r="U1982" i="5"/>
  <c r="V1982" i="5" s="1"/>
  <c r="S362" i="8" s="1"/>
  <c r="U1983" i="5"/>
  <c r="U1984" i="5"/>
  <c r="U1985" i="5"/>
  <c r="M359" i="8" s="1"/>
  <c r="U1986" i="5"/>
  <c r="U1987" i="5"/>
  <c r="U1988" i="5"/>
  <c r="U1989" i="5"/>
  <c r="U1990" i="5"/>
  <c r="U1991" i="5"/>
  <c r="U1992" i="5"/>
  <c r="M352" i="8" s="1"/>
  <c r="U1993" i="5"/>
  <c r="M351" i="8" s="1"/>
  <c r="U1994" i="5"/>
  <c r="M350" i="8" s="1"/>
  <c r="U1995" i="5"/>
  <c r="U1996" i="5"/>
  <c r="M348" i="8" s="1"/>
  <c r="U1997" i="5"/>
  <c r="M347" i="8" s="1"/>
  <c r="U1998" i="5"/>
  <c r="U1999" i="5"/>
  <c r="U2000" i="5"/>
  <c r="U2001" i="5"/>
  <c r="U2002" i="5"/>
  <c r="U2003" i="5"/>
  <c r="U2004" i="5"/>
  <c r="U2005" i="5"/>
  <c r="U2006" i="5"/>
  <c r="U2007" i="5"/>
  <c r="U2008" i="5"/>
  <c r="M336" i="8" s="1"/>
  <c r="U2009" i="5"/>
  <c r="V2009" i="5" s="1"/>
  <c r="S335" i="8" s="1"/>
  <c r="U2010" i="5"/>
  <c r="U2011" i="5"/>
  <c r="U2012" i="5"/>
  <c r="U2013" i="5"/>
  <c r="U2014" i="5"/>
  <c r="U2015" i="5"/>
  <c r="U2016" i="5"/>
  <c r="U2017" i="5"/>
  <c r="V2017" i="5" s="1"/>
  <c r="S327" i="8" s="1"/>
  <c r="U2018" i="5"/>
  <c r="U2019" i="5"/>
  <c r="U2020" i="5"/>
  <c r="V2020" i="5" s="1"/>
  <c r="S324" i="8" s="1"/>
  <c r="U2021" i="5"/>
  <c r="V2021" i="5" s="1"/>
  <c r="S323" i="8" s="1"/>
  <c r="U2022" i="5"/>
  <c r="U2023" i="5"/>
  <c r="U2024" i="5"/>
  <c r="U2025" i="5"/>
  <c r="U2026" i="5"/>
  <c r="U2027" i="5"/>
  <c r="U2028" i="5"/>
  <c r="U2029" i="5"/>
  <c r="V2029" i="5" s="1"/>
  <c r="S315" i="8" s="1"/>
  <c r="U2030" i="5"/>
  <c r="M314" i="8" s="1"/>
  <c r="U2031" i="5"/>
  <c r="U2032" i="5"/>
  <c r="M312" i="8" s="1"/>
  <c r="U2033" i="5"/>
  <c r="V2033" i="5" s="1"/>
  <c r="S311" i="8" s="1"/>
  <c r="U2034" i="5"/>
  <c r="U2035" i="5"/>
  <c r="U2036" i="5"/>
  <c r="U2037" i="5"/>
  <c r="M307" i="8" s="1"/>
  <c r="U2038" i="5"/>
  <c r="U2039" i="5"/>
  <c r="U2040" i="5"/>
  <c r="U2041" i="5"/>
  <c r="U2042" i="5"/>
  <c r="U2043" i="5"/>
  <c r="U2044" i="5"/>
  <c r="M300" i="8" s="1"/>
  <c r="U2045" i="5"/>
  <c r="U2046" i="5"/>
  <c r="U2047" i="5"/>
  <c r="U2048" i="5"/>
  <c r="U2049" i="5"/>
  <c r="M295" i="8" s="1"/>
  <c r="U2050" i="5"/>
  <c r="U2051" i="5"/>
  <c r="U2052" i="5"/>
  <c r="U2053" i="5"/>
  <c r="U2054" i="5"/>
  <c r="U2055" i="5"/>
  <c r="U2056" i="5"/>
  <c r="V2056" i="5" s="1"/>
  <c r="S288" i="8" s="1"/>
  <c r="U2057" i="5"/>
  <c r="U2058" i="5"/>
  <c r="U2059" i="5"/>
  <c r="U2060" i="5"/>
  <c r="U2061" i="5"/>
  <c r="M283" i="8" s="1"/>
  <c r="U2062" i="5"/>
  <c r="M282" i="8" s="1"/>
  <c r="U2063" i="5"/>
  <c r="U2064" i="5"/>
  <c r="U2065" i="5"/>
  <c r="U2066" i="5"/>
  <c r="V2066" i="5" s="1"/>
  <c r="S278" i="8" s="1"/>
  <c r="U2067" i="5"/>
  <c r="U2068" i="5"/>
  <c r="V2068" i="5" s="1"/>
  <c r="S276" i="8" s="1"/>
  <c r="U2069" i="5"/>
  <c r="M275" i="8" s="1"/>
  <c r="U2070" i="5"/>
  <c r="U2071" i="5"/>
  <c r="U2072" i="5"/>
  <c r="U2073" i="5"/>
  <c r="U2074" i="5"/>
  <c r="U2075" i="5"/>
  <c r="U2076" i="5"/>
  <c r="M268" i="8" s="1"/>
  <c r="U2077" i="5"/>
  <c r="M267" i="8" s="1"/>
  <c r="U2078" i="5"/>
  <c r="M266" i="8" s="1"/>
  <c r="U2079" i="5"/>
  <c r="U2080" i="5"/>
  <c r="M264" i="8" s="1"/>
  <c r="U2081" i="5"/>
  <c r="U2082" i="5"/>
  <c r="U2083" i="5"/>
  <c r="U2084" i="5"/>
  <c r="U2085" i="5"/>
  <c r="V2085" i="5" s="1"/>
  <c r="S259" i="8" s="1"/>
  <c r="U2086" i="5"/>
  <c r="U2087" i="5"/>
  <c r="U2088" i="5"/>
  <c r="U2089" i="5"/>
  <c r="U2090" i="5"/>
  <c r="U2091" i="5"/>
  <c r="U2092" i="5"/>
  <c r="M252" i="8" s="1"/>
  <c r="U2093" i="5"/>
  <c r="U2094" i="5"/>
  <c r="U2095" i="5"/>
  <c r="U2096" i="5"/>
  <c r="U2097" i="5"/>
  <c r="M247" i="8" s="1"/>
  <c r="U2098" i="5"/>
  <c r="V2098" i="5" s="1"/>
  <c r="S246" i="8" s="1"/>
  <c r="U2099" i="5"/>
  <c r="U2100" i="5"/>
  <c r="U2101" i="5"/>
  <c r="U2102" i="5"/>
  <c r="V2102" i="5" s="1"/>
  <c r="U2103" i="5"/>
  <c r="U2104" i="5"/>
  <c r="U2105" i="5"/>
  <c r="U2106" i="5"/>
  <c r="U2107" i="5"/>
  <c r="U2108" i="5"/>
  <c r="U2109" i="5"/>
  <c r="U2110" i="5"/>
  <c r="V2110" i="5" s="1"/>
  <c r="S235" i="8" s="1"/>
  <c r="U2111" i="5"/>
  <c r="U2112" i="5"/>
  <c r="U2113" i="5"/>
  <c r="U2114" i="5"/>
  <c r="U2115" i="5"/>
  <c r="U2116" i="5"/>
  <c r="M229" i="8" s="1"/>
  <c r="U2117" i="5"/>
  <c r="M228" i="8" s="1"/>
  <c r="U2118" i="5"/>
  <c r="U2119" i="5"/>
  <c r="U2120" i="5"/>
  <c r="U2121" i="5"/>
  <c r="V2121" i="5" s="1"/>
  <c r="S224" i="8" s="1"/>
  <c r="U2122" i="5"/>
  <c r="M223" i="8" s="1"/>
  <c r="U2123" i="5"/>
  <c r="U2124" i="5"/>
  <c r="M221" i="8" s="1"/>
  <c r="U2125" i="5"/>
  <c r="M220" i="8" s="1"/>
  <c r="U2126" i="5"/>
  <c r="U2127" i="5"/>
  <c r="U2128" i="5"/>
  <c r="U2129" i="5"/>
  <c r="U2130" i="5"/>
  <c r="U2131" i="5"/>
  <c r="U2132" i="5"/>
  <c r="U2133" i="5"/>
  <c r="V2133" i="5" s="1"/>
  <c r="U2134" i="5"/>
  <c r="U2135" i="5"/>
  <c r="U2136" i="5"/>
  <c r="U2137" i="5"/>
  <c r="M209" i="8" s="1"/>
  <c r="U2138" i="5"/>
  <c r="U2139" i="5"/>
  <c r="U2140" i="5"/>
  <c r="M206" i="8" s="1"/>
  <c r="U2141" i="5"/>
  <c r="M205" i="8" s="1"/>
  <c r="U2142" i="5"/>
  <c r="U2143" i="5"/>
  <c r="U2144" i="5"/>
  <c r="U2145" i="5"/>
  <c r="V2145" i="5" s="1"/>
  <c r="S201" i="8" s="1"/>
  <c r="U2146" i="5"/>
  <c r="U2147" i="5"/>
  <c r="U2148" i="5"/>
  <c r="U2149" i="5"/>
  <c r="U2150" i="5"/>
  <c r="U2151" i="5"/>
  <c r="U2152" i="5"/>
  <c r="M194" i="8" s="1"/>
  <c r="U2153" i="5"/>
  <c r="U2154" i="5"/>
  <c r="U2155" i="5"/>
  <c r="U2156" i="5"/>
  <c r="U2157" i="5"/>
  <c r="M189" i="8" s="1"/>
  <c r="U2158" i="5"/>
  <c r="U2159" i="5"/>
  <c r="U2160" i="5"/>
  <c r="U2161" i="5"/>
  <c r="V2161" i="5" s="1"/>
  <c r="S185" i="8" s="1"/>
  <c r="U2162" i="5"/>
  <c r="V2162" i="5" s="1"/>
  <c r="U2163" i="5"/>
  <c r="U2164" i="5"/>
  <c r="M183" i="8" s="1"/>
  <c r="U2165" i="5"/>
  <c r="M182" i="8" s="1"/>
  <c r="U2166" i="5"/>
  <c r="U2167" i="5"/>
  <c r="U2168" i="5"/>
  <c r="U2169" i="5"/>
  <c r="U2170" i="5"/>
  <c r="U2171" i="5"/>
  <c r="U2172" i="5"/>
  <c r="M175" i="8" s="1"/>
  <c r="U2173" i="5"/>
  <c r="V2173" i="5" s="1"/>
  <c r="S174" i="8" s="1"/>
  <c r="U2174" i="5"/>
  <c r="U2175" i="5"/>
  <c r="U2176" i="5"/>
  <c r="M171" i="8" s="1"/>
  <c r="U2177" i="5"/>
  <c r="M170" i="8" s="1"/>
  <c r="U2178" i="5"/>
  <c r="U2179" i="5"/>
  <c r="U2180" i="5"/>
  <c r="U2181" i="5"/>
  <c r="V2181" i="5" s="1"/>
  <c r="S166" i="8" s="1"/>
  <c r="U2182" i="5"/>
  <c r="U2183" i="5"/>
  <c r="U2184" i="5"/>
  <c r="U2185" i="5"/>
  <c r="V2185" i="5" s="1"/>
  <c r="S162" i="8" s="1"/>
  <c r="U2186" i="5"/>
  <c r="U2187" i="5"/>
  <c r="U2188" i="5"/>
  <c r="V2188" i="5" s="1"/>
  <c r="S159" i="8" s="1"/>
  <c r="U2189" i="5"/>
  <c r="V2189" i="5" s="1"/>
  <c r="S158" i="8" s="1"/>
  <c r="U2190" i="5"/>
  <c r="U2191" i="5"/>
  <c r="M156" i="8" s="1"/>
  <c r="U2192" i="5"/>
  <c r="U2193" i="5"/>
  <c r="U2194" i="5"/>
  <c r="M153" i="8" s="1"/>
  <c r="U2195" i="5"/>
  <c r="U2196" i="5"/>
  <c r="U2197" i="5"/>
  <c r="V2197" i="5" s="1"/>
  <c r="S150" i="8" s="1"/>
  <c r="U2198" i="5"/>
  <c r="U2199" i="5"/>
  <c r="U2200" i="5"/>
  <c r="V2200" i="5" s="1"/>
  <c r="S147" i="8" s="1"/>
  <c r="U2201" i="5"/>
  <c r="U2202" i="5"/>
  <c r="U2203" i="5"/>
  <c r="U2204" i="5"/>
  <c r="U2205" i="5"/>
  <c r="M142" i="8" s="1"/>
  <c r="U2206" i="5"/>
  <c r="U2207" i="5"/>
  <c r="V2207" i="5" s="1"/>
  <c r="S141" i="8" s="1"/>
  <c r="U2208" i="5"/>
  <c r="U2209" i="5"/>
  <c r="M139" i="8" s="1"/>
  <c r="U2210" i="5"/>
  <c r="U2211" i="5"/>
  <c r="U2212" i="5"/>
  <c r="V2212" i="5" s="1"/>
  <c r="S136" i="8" s="1"/>
  <c r="U2213" i="5"/>
  <c r="V2213" i="5" s="1"/>
  <c r="S135" i="8" s="1"/>
  <c r="U2214" i="5"/>
  <c r="U2215" i="5"/>
  <c r="M133" i="8" s="1"/>
  <c r="U2216" i="5"/>
  <c r="U2217" i="5"/>
  <c r="M131" i="8" s="1"/>
  <c r="U2218" i="5"/>
  <c r="U2219" i="5"/>
  <c r="U2220" i="5"/>
  <c r="V2220" i="5" s="1"/>
  <c r="S128" i="8" s="1"/>
  <c r="U2221" i="5"/>
  <c r="V2221" i="5" s="1"/>
  <c r="S127" i="8" s="1"/>
  <c r="U2222" i="5"/>
  <c r="U2223" i="5"/>
  <c r="U2224" i="5"/>
  <c r="V2224" i="5" s="1"/>
  <c r="S124" i="8" s="1"/>
  <c r="U2225" i="5"/>
  <c r="U2226" i="5"/>
  <c r="U2227" i="5"/>
  <c r="U2228" i="5"/>
  <c r="U2229" i="5"/>
  <c r="U2230" i="5"/>
  <c r="U2231" i="5"/>
  <c r="U2232" i="5"/>
  <c r="V2232" i="5" s="1"/>
  <c r="S116" i="8" s="1"/>
  <c r="U2233" i="5"/>
  <c r="M115" i="8" s="1"/>
  <c r="U2234" i="5"/>
  <c r="M114" i="8" s="1"/>
  <c r="U2235" i="5"/>
  <c r="U2236" i="5"/>
  <c r="U2237" i="5"/>
  <c r="V2237" i="5" s="1"/>
  <c r="S111" i="8" s="1"/>
  <c r="U2238" i="5"/>
  <c r="U2239" i="5"/>
  <c r="U2240" i="5"/>
  <c r="U2241" i="5"/>
  <c r="M107" i="8" s="1"/>
  <c r="U2242" i="5"/>
  <c r="U2243" i="5"/>
  <c r="U2244" i="5"/>
  <c r="U2245" i="5"/>
  <c r="U2246" i="5"/>
  <c r="U2247" i="5"/>
  <c r="U2248" i="5"/>
  <c r="M100" i="8" s="1"/>
  <c r="U2249" i="5"/>
  <c r="V2249" i="5" s="1"/>
  <c r="S99" i="8" s="1"/>
  <c r="U2250" i="5"/>
  <c r="U2251" i="5"/>
  <c r="U2252" i="5"/>
  <c r="U2253" i="5"/>
  <c r="U2254" i="5"/>
  <c r="U2255" i="5"/>
  <c r="U2256" i="5"/>
  <c r="M92" i="8" s="1"/>
  <c r="U2257" i="5"/>
  <c r="U2258" i="5"/>
  <c r="V2258" i="5" s="1"/>
  <c r="S90" i="8" s="1"/>
  <c r="U2259" i="5"/>
  <c r="U2260" i="5"/>
  <c r="M88" i="8" s="1"/>
  <c r="U2261" i="5"/>
  <c r="V2261" i="5" s="1"/>
  <c r="S87" i="8" s="1"/>
  <c r="U2262" i="5"/>
  <c r="U2263" i="5"/>
  <c r="U2264" i="5"/>
  <c r="U2265" i="5"/>
  <c r="U2266" i="5"/>
  <c r="U2267" i="5"/>
  <c r="U2268" i="5"/>
  <c r="U2269" i="5"/>
  <c r="M79" i="8" s="1"/>
  <c r="U2270" i="5"/>
  <c r="M78" i="8" s="1"/>
  <c r="U2271" i="5"/>
  <c r="U2272" i="5"/>
  <c r="U2273" i="5"/>
  <c r="M75" i="8" s="1"/>
  <c r="U2274" i="5"/>
  <c r="U2275" i="5"/>
  <c r="U2276" i="5"/>
  <c r="U2277" i="5"/>
  <c r="U2278" i="5"/>
  <c r="V2278" i="5" s="1"/>
  <c r="S70" i="8" s="1"/>
  <c r="U2279" i="5"/>
  <c r="V2279" i="5" s="1"/>
  <c r="S69" i="8" s="1"/>
  <c r="U2280" i="5"/>
  <c r="V2280" i="5" s="1"/>
  <c r="S68" i="8" s="1"/>
  <c r="U2281" i="5"/>
  <c r="U2282" i="5"/>
  <c r="U2283" i="5"/>
  <c r="U2284" i="5"/>
  <c r="M64" i="8" s="1"/>
  <c r="U2285" i="5"/>
  <c r="M63" i="8" s="1"/>
  <c r="U2286" i="5"/>
  <c r="U2287" i="5"/>
  <c r="U2288" i="5"/>
  <c r="U2289" i="5"/>
  <c r="U2290" i="5"/>
  <c r="U2291" i="5"/>
  <c r="V2291" i="5" s="1"/>
  <c r="S57" i="8" s="1"/>
  <c r="U2292" i="5"/>
  <c r="V2292" i="5" s="1"/>
  <c r="S56" i="8" s="1"/>
  <c r="U2293" i="5"/>
  <c r="U2294" i="5"/>
  <c r="U2295" i="5"/>
  <c r="V2295" i="5" s="1"/>
  <c r="S53" i="8" s="1"/>
  <c r="U2296" i="5"/>
  <c r="M52" i="8" s="1"/>
  <c r="U2297" i="5"/>
  <c r="U2298" i="5"/>
  <c r="U2299" i="5"/>
  <c r="U2300" i="5"/>
  <c r="U2301" i="5"/>
  <c r="M47" i="8" s="1"/>
  <c r="U2302" i="5"/>
  <c r="M46" i="8" s="1"/>
  <c r="U2303" i="5"/>
  <c r="V2303" i="5" s="1"/>
  <c r="S45" i="8" s="1"/>
  <c r="U2304" i="5"/>
  <c r="M44" i="8" s="1"/>
  <c r="U2305" i="5"/>
  <c r="M43" i="8" s="1"/>
  <c r="U2306" i="5"/>
  <c r="M42" i="8" s="1"/>
  <c r="U2307" i="5"/>
  <c r="U2308" i="5"/>
  <c r="M40" i="8" s="1"/>
  <c r="U2309" i="5"/>
  <c r="M39" i="8" s="1"/>
  <c r="U2310" i="5"/>
  <c r="U2311" i="5"/>
  <c r="U2312" i="5"/>
  <c r="U2313" i="5"/>
  <c r="U2314" i="5"/>
  <c r="M34" i="8" s="1"/>
  <c r="U2315" i="5"/>
  <c r="U2316" i="5"/>
  <c r="M32" i="8" s="1"/>
  <c r="U2317" i="5"/>
  <c r="M31" i="8" s="1"/>
  <c r="U2318" i="5"/>
  <c r="M30" i="8" s="1"/>
  <c r="U2319" i="5"/>
  <c r="U2320" i="5"/>
  <c r="M28" i="8" s="1"/>
  <c r="U2321" i="5"/>
  <c r="M27" i="8" s="1"/>
  <c r="U2322" i="5"/>
  <c r="U2323" i="5"/>
  <c r="U2324" i="5"/>
  <c r="U2325" i="5"/>
  <c r="M23" i="8" s="1"/>
  <c r="U2326" i="5"/>
  <c r="U2327" i="5"/>
  <c r="U2328" i="5"/>
  <c r="U2329" i="5"/>
  <c r="M19" i="8" s="1"/>
  <c r="U2330" i="5"/>
  <c r="M18" i="8" s="1"/>
  <c r="U2331" i="5"/>
  <c r="U2332" i="5"/>
  <c r="U2333" i="5"/>
  <c r="U2334" i="5"/>
  <c r="U2335" i="5"/>
  <c r="U2336" i="5"/>
  <c r="U2337" i="5"/>
  <c r="V2337" i="5" s="1"/>
  <c r="S11" i="8" s="1"/>
  <c r="U2338" i="5"/>
  <c r="U2339" i="5"/>
  <c r="U2340" i="5"/>
  <c r="U2341" i="5"/>
  <c r="U2342" i="5"/>
  <c r="M6" i="8" s="1"/>
  <c r="U2343" i="5"/>
  <c r="U2344" i="5"/>
  <c r="M4" i="8" s="1"/>
  <c r="U2345" i="5"/>
  <c r="U2346" i="5"/>
  <c r="U4" i="5"/>
  <c r="U5" i="5"/>
  <c r="K2" i="6"/>
  <c r="V8" i="5"/>
  <c r="S2332" i="8" s="1"/>
  <c r="M2321" i="8"/>
  <c r="V20" i="5"/>
  <c r="S2320" i="8" s="1"/>
  <c r="V21" i="5"/>
  <c r="S2319" i="8" s="1"/>
  <c r="M2296" i="8"/>
  <c r="V45" i="5"/>
  <c r="S2295" i="8" s="1"/>
  <c r="V57" i="5"/>
  <c r="S2284" i="8" s="1"/>
  <c r="V68" i="5"/>
  <c r="S2273" i="8" s="1"/>
  <c r="M2261" i="8"/>
  <c r="M2249" i="8"/>
  <c r="V130" i="5"/>
  <c r="S2211" i="8" s="1"/>
  <c r="M2178" i="8"/>
  <c r="V165" i="5"/>
  <c r="S2176" i="8" s="1"/>
  <c r="M2164" i="8"/>
  <c r="M2163" i="8"/>
  <c r="M2151" i="8"/>
  <c r="V201" i="5"/>
  <c r="S2140" i="8" s="1"/>
  <c r="M2105" i="8"/>
  <c r="M2093" i="8"/>
  <c r="M2092" i="8"/>
  <c r="M2091" i="8"/>
  <c r="V272" i="5"/>
  <c r="S2069" i="8" s="1"/>
  <c r="M2067" i="8"/>
  <c r="M2057" i="8"/>
  <c r="V296" i="5"/>
  <c r="S2045" i="8" s="1"/>
  <c r="M2035" i="8"/>
  <c r="M2032" i="8"/>
  <c r="M1998" i="8"/>
  <c r="V357" i="5"/>
  <c r="S1985" i="8" s="1"/>
  <c r="M1975" i="8"/>
  <c r="M1962" i="8"/>
  <c r="M1961" i="8"/>
  <c r="M1950" i="8"/>
  <c r="M1938" i="8"/>
  <c r="M1936" i="8"/>
  <c r="M1925" i="8"/>
  <c r="V428" i="5"/>
  <c r="S1914" i="8" s="1"/>
  <c r="V440" i="5"/>
  <c r="S1902" i="8" s="1"/>
  <c r="V441" i="5"/>
  <c r="S1901" i="8" s="1"/>
  <c r="V464" i="5"/>
  <c r="S1878" i="8" s="1"/>
  <c r="V476" i="5"/>
  <c r="S1866" i="8" s="1"/>
  <c r="V477" i="5"/>
  <c r="S1865" i="8" s="1"/>
  <c r="M1855" i="8"/>
  <c r="M1831" i="8"/>
  <c r="M1830" i="8"/>
  <c r="V524" i="5"/>
  <c r="S1818" i="8" s="1"/>
  <c r="M1794" i="8"/>
  <c r="M1782" i="8"/>
  <c r="M1781" i="8"/>
  <c r="V585" i="5"/>
  <c r="S1757" i="8" s="1"/>
  <c r="V595" i="5"/>
  <c r="S1747" i="8" s="1"/>
  <c r="M1746" i="8"/>
  <c r="M1745" i="8"/>
  <c r="V598" i="5"/>
  <c r="S1744" i="8" s="1"/>
  <c r="V620" i="5"/>
  <c r="S1722" i="8" s="1"/>
  <c r="M1710" i="8"/>
  <c r="V634" i="5"/>
  <c r="S1708" i="8" s="1"/>
  <c r="M1687" i="8"/>
  <c r="M1686" i="8"/>
  <c r="M1685" i="8"/>
  <c r="M1674" i="8"/>
  <c r="M1650" i="8"/>
  <c r="M1638" i="8"/>
  <c r="V728" i="5"/>
  <c r="S1614" i="8" s="1"/>
  <c r="V730" i="5"/>
  <c r="S1612" i="8" s="1"/>
  <c r="V740" i="5"/>
  <c r="S1603" i="8" s="1"/>
  <c r="V742" i="5"/>
  <c r="S1601" i="8" s="1"/>
  <c r="V752" i="5"/>
  <c r="S1591" i="8" s="1"/>
  <c r="M1579" i="8"/>
  <c r="M1555" i="8"/>
  <c r="M1544" i="8"/>
  <c r="V800" i="5"/>
  <c r="S1543" i="8" s="1"/>
  <c r="M1542" i="8"/>
  <c r="M1532" i="8"/>
  <c r="V825" i="5"/>
  <c r="S1518" i="8" s="1"/>
  <c r="M1507" i="8"/>
  <c r="M1496" i="8"/>
  <c r="V860" i="5"/>
  <c r="S1483" i="8" s="1"/>
  <c r="M1471" i="8"/>
  <c r="V883" i="5"/>
  <c r="S1460" i="8" s="1"/>
  <c r="V885" i="5"/>
  <c r="S1458" i="8" s="1"/>
  <c r="V896" i="5"/>
  <c r="S1447" i="8" s="1"/>
  <c r="V920" i="5"/>
  <c r="S1423" i="8" s="1"/>
  <c r="M1422" i="8"/>
  <c r="M1409" i="8"/>
  <c r="M1387" i="8"/>
  <c r="M1351" i="8"/>
  <c r="M1339" i="8"/>
  <c r="M1338" i="8"/>
  <c r="M1337" i="8"/>
  <c r="V1028" i="5"/>
  <c r="S1315" i="8" s="1"/>
  <c r="M1314" i="8"/>
  <c r="M1313" i="8"/>
  <c r="M1267" i="8"/>
  <c r="M1243" i="8"/>
  <c r="M1231" i="8"/>
  <c r="M1229" i="8"/>
  <c r="M1220" i="8"/>
  <c r="V1124" i="5"/>
  <c r="S1219" i="8" s="1"/>
  <c r="M1196" i="8"/>
  <c r="V1148" i="5"/>
  <c r="S1195" i="8" s="1"/>
  <c r="M1184" i="8"/>
  <c r="M1183" i="8"/>
  <c r="V1173" i="5"/>
  <c r="S1170" i="8" s="1"/>
  <c r="M1148" i="8"/>
  <c r="V1196" i="5"/>
  <c r="S1147" i="8" s="1"/>
  <c r="M1135" i="8"/>
  <c r="V1210" i="5"/>
  <c r="S1133" i="8" s="1"/>
  <c r="M1112" i="8"/>
  <c r="M1111" i="8"/>
  <c r="M1110" i="8"/>
  <c r="M1098" i="8"/>
  <c r="V1256" i="5"/>
  <c r="S1087" i="8" s="1"/>
  <c r="V1258" i="5"/>
  <c r="S1085" i="8" s="1"/>
  <c r="V1268" i="5"/>
  <c r="S1075" i="8" s="1"/>
  <c r="M1063" i="8"/>
  <c r="M1062" i="8"/>
  <c r="V1282" i="5"/>
  <c r="M1050" i="8"/>
  <c r="V1303" i="5"/>
  <c r="S1040" i="8" s="1"/>
  <c r="M1039" i="8"/>
  <c r="M1038" i="8"/>
  <c r="V1315" i="5"/>
  <c r="S1028" i="8" s="1"/>
  <c r="M1026" i="8"/>
  <c r="M1003" i="8"/>
  <c r="M992" i="8"/>
  <c r="M991" i="8"/>
  <c r="M980" i="8"/>
  <c r="M979" i="8"/>
  <c r="M978" i="8"/>
  <c r="M967" i="8"/>
  <c r="M966" i="8"/>
  <c r="M956" i="8"/>
  <c r="M944" i="8"/>
  <c r="M943" i="8"/>
  <c r="M941" i="8"/>
  <c r="M931" i="8"/>
  <c r="V1424" i="5"/>
  <c r="S919" i="8" s="1"/>
  <c r="M918" i="8"/>
  <c r="V1436" i="5"/>
  <c r="S907" i="8" s="1"/>
  <c r="V1447" i="5"/>
  <c r="S896" i="8" s="1"/>
  <c r="V1460" i="5"/>
  <c r="S883" i="8" s="1"/>
  <c r="V1461" i="5"/>
  <c r="S882" i="8" s="1"/>
  <c r="V1484" i="5"/>
  <c r="S859" i="8" s="1"/>
  <c r="V1496" i="5"/>
  <c r="S847" i="8" s="1"/>
  <c r="M835" i="8"/>
  <c r="M824" i="8"/>
  <c r="V1520" i="5"/>
  <c r="S823" i="8" s="1"/>
  <c r="M812" i="8"/>
  <c r="M799" i="8"/>
  <c r="M797" i="8"/>
  <c r="V1557" i="5"/>
  <c r="S786" i="8" s="1"/>
  <c r="M776" i="8"/>
  <c r="M775" i="8"/>
  <c r="M752" i="8"/>
  <c r="M739" i="8"/>
  <c r="M728" i="8"/>
  <c r="M716" i="8"/>
  <c r="V1628" i="5"/>
  <c r="M702" i="8"/>
  <c r="M691" i="8"/>
  <c r="M690" i="8"/>
  <c r="M680" i="8"/>
  <c r="M678" i="8"/>
  <c r="M677" i="8"/>
  <c r="M656" i="8"/>
  <c r="M655" i="8"/>
  <c r="M642" i="8"/>
  <c r="V1712" i="5"/>
  <c r="S631" i="8" s="1"/>
  <c r="M630" i="8"/>
  <c r="M608" i="8"/>
  <c r="M607" i="8"/>
  <c r="M596" i="8"/>
  <c r="M583" i="8"/>
  <c r="V1772" i="5"/>
  <c r="S571" i="8" s="1"/>
  <c r="M560" i="8"/>
  <c r="M559" i="8"/>
  <c r="M547" i="8"/>
  <c r="M535" i="8"/>
  <c r="M524" i="8"/>
  <c r="M523" i="8"/>
  <c r="M512" i="8"/>
  <c r="M511" i="8"/>
  <c r="M510" i="8"/>
  <c r="M509" i="8"/>
  <c r="M500" i="8"/>
  <c r="M499" i="8"/>
  <c r="V1856" i="5"/>
  <c r="S487" i="8" s="1"/>
  <c r="V1868" i="5"/>
  <c r="V1869" i="5"/>
  <c r="S475" i="8" s="1"/>
  <c r="M465" i="8"/>
  <c r="V1880" i="5"/>
  <c r="S464" i="8" s="1"/>
  <c r="M453" i="8"/>
  <c r="M452" i="8"/>
  <c r="M441" i="8"/>
  <c r="M440" i="8"/>
  <c r="M429" i="8"/>
  <c r="M428" i="8"/>
  <c r="M416" i="8"/>
  <c r="M414" i="8"/>
  <c r="V1939" i="5"/>
  <c r="S405" i="8" s="1"/>
  <c r="M404" i="8"/>
  <c r="M392" i="8"/>
  <c r="M381" i="8"/>
  <c r="M380" i="8"/>
  <c r="M379" i="8"/>
  <c r="M368" i="8"/>
  <c r="M356" i="8"/>
  <c r="M332" i="8"/>
  <c r="M321" i="8"/>
  <c r="M320" i="8"/>
  <c r="M319" i="8"/>
  <c r="M309" i="8"/>
  <c r="M308" i="8"/>
  <c r="M297" i="8"/>
  <c r="M296" i="8"/>
  <c r="M285" i="8"/>
  <c r="M284" i="8"/>
  <c r="M273" i="8"/>
  <c r="M272" i="8"/>
  <c r="V2073" i="5"/>
  <c r="S271" i="8" s="1"/>
  <c r="M261" i="8"/>
  <c r="M260" i="8"/>
  <c r="V2086" i="5"/>
  <c r="S258" i="8" s="1"/>
  <c r="M248" i="8"/>
  <c r="M237" i="8"/>
  <c r="M236" i="8"/>
  <c r="V2120" i="5"/>
  <c r="V2132" i="5"/>
  <c r="S213" i="8" s="1"/>
  <c r="M203" i="8"/>
  <c r="V2144" i="5"/>
  <c r="S202" i="8" s="1"/>
  <c r="M188" i="8"/>
  <c r="M178" i="8"/>
  <c r="M177" i="8"/>
  <c r="M168" i="8"/>
  <c r="V2180" i="5"/>
  <c r="S167" i="8" s="1"/>
  <c r="M155" i="8"/>
  <c r="M154" i="8"/>
  <c r="M143" i="8"/>
  <c r="M130" i="8"/>
  <c r="M120" i="8"/>
  <c r="M119" i="8"/>
  <c r="M118" i="8"/>
  <c r="M97" i="8"/>
  <c r="M85" i="8"/>
  <c r="M84" i="8"/>
  <c r="M73" i="8"/>
  <c r="V2276" i="5"/>
  <c r="S72" i="8" s="1"/>
  <c r="M71" i="8"/>
  <c r="M61" i="8"/>
  <c r="M60" i="8"/>
  <c r="M59" i="8"/>
  <c r="M48" i="8"/>
  <c r="M36" i="8"/>
  <c r="M35" i="8"/>
  <c r="M25" i="8"/>
  <c r="M24" i="8"/>
  <c r="M12" i="8"/>
  <c r="V4" i="5"/>
  <c r="S2336" i="8" s="1"/>
  <c r="F3" i="8"/>
  <c r="G3" i="8"/>
  <c r="H3" i="8"/>
  <c r="I3" i="8"/>
  <c r="N3" i="8"/>
  <c r="O3" i="8"/>
  <c r="P3" i="8"/>
  <c r="Q3" i="8"/>
  <c r="R3" i="8"/>
  <c r="G4" i="8"/>
  <c r="H4" i="8"/>
  <c r="I4" i="8"/>
  <c r="N4" i="8"/>
  <c r="O4" i="8"/>
  <c r="P4" i="8"/>
  <c r="Q4" i="8"/>
  <c r="R4" i="8"/>
  <c r="G5" i="8"/>
  <c r="H5" i="8"/>
  <c r="I5" i="8"/>
  <c r="N5" i="8"/>
  <c r="O5" i="8"/>
  <c r="P5" i="8"/>
  <c r="Q5" i="8"/>
  <c r="R5" i="8"/>
  <c r="G6" i="8"/>
  <c r="H6" i="8"/>
  <c r="I6" i="8"/>
  <c r="N6" i="8"/>
  <c r="O6" i="8"/>
  <c r="P6" i="8"/>
  <c r="Q6" i="8"/>
  <c r="R6" i="8"/>
  <c r="G7" i="8"/>
  <c r="H7" i="8"/>
  <c r="I7" i="8"/>
  <c r="N7" i="8"/>
  <c r="O7" i="8"/>
  <c r="P7" i="8"/>
  <c r="Q7" i="8"/>
  <c r="R7" i="8"/>
  <c r="G8" i="8"/>
  <c r="H8" i="8"/>
  <c r="I8" i="8"/>
  <c r="N8" i="8"/>
  <c r="O8" i="8"/>
  <c r="P8" i="8"/>
  <c r="Q8" i="8"/>
  <c r="R8" i="8"/>
  <c r="G9" i="8"/>
  <c r="H9" i="8"/>
  <c r="I9" i="8"/>
  <c r="N9" i="8"/>
  <c r="O9" i="8"/>
  <c r="P9" i="8"/>
  <c r="Q9" i="8"/>
  <c r="R9" i="8"/>
  <c r="G10" i="8"/>
  <c r="H10" i="8"/>
  <c r="I10" i="8"/>
  <c r="N10" i="8"/>
  <c r="O10" i="8"/>
  <c r="P10" i="8"/>
  <c r="Q10" i="8"/>
  <c r="R10" i="8"/>
  <c r="G11" i="8"/>
  <c r="H11" i="8"/>
  <c r="I11" i="8"/>
  <c r="N11" i="8"/>
  <c r="O11" i="8"/>
  <c r="P11" i="8"/>
  <c r="Q11" i="8"/>
  <c r="R11" i="8"/>
  <c r="G12" i="8"/>
  <c r="H12" i="8"/>
  <c r="I12" i="8"/>
  <c r="N12" i="8"/>
  <c r="O12" i="8"/>
  <c r="P12" i="8"/>
  <c r="Q12" i="8"/>
  <c r="R12" i="8"/>
  <c r="G13" i="8"/>
  <c r="H13" i="8"/>
  <c r="I13" i="8"/>
  <c r="N13" i="8"/>
  <c r="O13" i="8"/>
  <c r="P13" i="8"/>
  <c r="Q13" i="8"/>
  <c r="R13" i="8"/>
  <c r="G14" i="8"/>
  <c r="H14" i="8"/>
  <c r="I14" i="8"/>
  <c r="N14" i="8"/>
  <c r="O14" i="8"/>
  <c r="P14" i="8"/>
  <c r="Q14" i="8"/>
  <c r="R14" i="8"/>
  <c r="G15" i="8"/>
  <c r="H15" i="8"/>
  <c r="I15" i="8"/>
  <c r="N15" i="8"/>
  <c r="O15" i="8"/>
  <c r="P15" i="8"/>
  <c r="Q15" i="8"/>
  <c r="R15" i="8"/>
  <c r="G16" i="8"/>
  <c r="H16" i="8"/>
  <c r="I16" i="8"/>
  <c r="N16" i="8"/>
  <c r="O16" i="8"/>
  <c r="P16" i="8"/>
  <c r="Q16" i="8"/>
  <c r="R16" i="8"/>
  <c r="G17" i="8"/>
  <c r="H17" i="8"/>
  <c r="I17" i="8"/>
  <c r="N17" i="8"/>
  <c r="O17" i="8"/>
  <c r="P17" i="8"/>
  <c r="Q17" i="8"/>
  <c r="R17" i="8"/>
  <c r="G18" i="8"/>
  <c r="H18" i="8"/>
  <c r="I18" i="8"/>
  <c r="N18" i="8"/>
  <c r="O18" i="8"/>
  <c r="P18" i="8"/>
  <c r="Q18" i="8"/>
  <c r="R18" i="8"/>
  <c r="G19" i="8"/>
  <c r="H19" i="8"/>
  <c r="I19" i="8"/>
  <c r="N19" i="8"/>
  <c r="O19" i="8"/>
  <c r="P19" i="8"/>
  <c r="Q19" i="8"/>
  <c r="R19" i="8"/>
  <c r="F20" i="8"/>
  <c r="G20" i="8"/>
  <c r="H20" i="8"/>
  <c r="I20" i="8"/>
  <c r="N20" i="8"/>
  <c r="O20" i="8"/>
  <c r="P20" i="8"/>
  <c r="Q20" i="8"/>
  <c r="R20" i="8"/>
  <c r="F21" i="8"/>
  <c r="G21" i="8"/>
  <c r="H21" i="8"/>
  <c r="I21" i="8"/>
  <c r="N21" i="8"/>
  <c r="O21" i="8"/>
  <c r="P21" i="8"/>
  <c r="Q21" i="8"/>
  <c r="R21" i="8"/>
  <c r="G22" i="8"/>
  <c r="H22" i="8"/>
  <c r="I22" i="8"/>
  <c r="N22" i="8"/>
  <c r="O22" i="8"/>
  <c r="P22" i="8"/>
  <c r="Q22" i="8"/>
  <c r="R22" i="8"/>
  <c r="G23" i="8"/>
  <c r="H23" i="8"/>
  <c r="I23" i="8"/>
  <c r="N23" i="8"/>
  <c r="O23" i="8"/>
  <c r="P23" i="8"/>
  <c r="Q23" i="8"/>
  <c r="R23" i="8"/>
  <c r="G24" i="8"/>
  <c r="H24" i="8"/>
  <c r="I24" i="8"/>
  <c r="N24" i="8"/>
  <c r="O24" i="8"/>
  <c r="P24" i="8"/>
  <c r="Q24" i="8"/>
  <c r="R24" i="8"/>
  <c r="G25" i="8"/>
  <c r="H25" i="8"/>
  <c r="I25" i="8"/>
  <c r="N25" i="8"/>
  <c r="O25" i="8"/>
  <c r="P25" i="8"/>
  <c r="Q25" i="8"/>
  <c r="R25" i="8"/>
  <c r="G26" i="8"/>
  <c r="H26" i="8"/>
  <c r="I26" i="8"/>
  <c r="N26" i="8"/>
  <c r="O26" i="8"/>
  <c r="P26" i="8"/>
  <c r="Q26" i="8"/>
  <c r="R26" i="8"/>
  <c r="G27" i="8"/>
  <c r="H27" i="8"/>
  <c r="I27" i="8"/>
  <c r="N27" i="8"/>
  <c r="O27" i="8"/>
  <c r="P27" i="8"/>
  <c r="Q27" i="8"/>
  <c r="R27" i="8"/>
  <c r="G28" i="8"/>
  <c r="H28" i="8"/>
  <c r="I28" i="8"/>
  <c r="N28" i="8"/>
  <c r="O28" i="8"/>
  <c r="P28" i="8"/>
  <c r="Q28" i="8"/>
  <c r="R28" i="8"/>
  <c r="G29" i="8"/>
  <c r="H29" i="8"/>
  <c r="I29" i="8"/>
  <c r="N29" i="8"/>
  <c r="O29" i="8"/>
  <c r="P29" i="8"/>
  <c r="Q29" i="8"/>
  <c r="R29" i="8"/>
  <c r="G30" i="8"/>
  <c r="H30" i="8"/>
  <c r="I30" i="8"/>
  <c r="N30" i="8"/>
  <c r="O30" i="8"/>
  <c r="P30" i="8"/>
  <c r="Q30" i="8"/>
  <c r="R30" i="8"/>
  <c r="G31" i="8"/>
  <c r="H31" i="8"/>
  <c r="I31" i="8"/>
  <c r="N31" i="8"/>
  <c r="O31" i="8"/>
  <c r="P31" i="8"/>
  <c r="Q31" i="8"/>
  <c r="R31" i="8"/>
  <c r="G32" i="8"/>
  <c r="H32" i="8"/>
  <c r="I32" i="8"/>
  <c r="N32" i="8"/>
  <c r="O32" i="8"/>
  <c r="P32" i="8"/>
  <c r="Q32" i="8"/>
  <c r="R32" i="8"/>
  <c r="G33" i="8"/>
  <c r="H33" i="8"/>
  <c r="I33" i="8"/>
  <c r="N33" i="8"/>
  <c r="O33" i="8"/>
  <c r="P33" i="8"/>
  <c r="Q33" i="8"/>
  <c r="R33" i="8"/>
  <c r="G34" i="8"/>
  <c r="H34" i="8"/>
  <c r="I34" i="8"/>
  <c r="N34" i="8"/>
  <c r="O34" i="8"/>
  <c r="P34" i="8"/>
  <c r="Q34" i="8"/>
  <c r="R34" i="8"/>
  <c r="G35" i="8"/>
  <c r="H35" i="8"/>
  <c r="I35" i="8"/>
  <c r="N35" i="8"/>
  <c r="O35" i="8"/>
  <c r="P35" i="8"/>
  <c r="Q35" i="8"/>
  <c r="R35" i="8"/>
  <c r="G36" i="8"/>
  <c r="H36" i="8"/>
  <c r="I36" i="8"/>
  <c r="N36" i="8"/>
  <c r="O36" i="8"/>
  <c r="P36" i="8"/>
  <c r="Q36" i="8"/>
  <c r="R36" i="8"/>
  <c r="G37" i="8"/>
  <c r="H37" i="8"/>
  <c r="I37" i="8"/>
  <c r="N37" i="8"/>
  <c r="O37" i="8"/>
  <c r="P37" i="8"/>
  <c r="Q37" i="8"/>
  <c r="R37" i="8"/>
  <c r="G38" i="8"/>
  <c r="H38" i="8"/>
  <c r="I38" i="8"/>
  <c r="N38" i="8"/>
  <c r="O38" i="8"/>
  <c r="P38" i="8"/>
  <c r="Q38" i="8"/>
  <c r="R38" i="8"/>
  <c r="G39" i="8"/>
  <c r="H39" i="8"/>
  <c r="I39" i="8"/>
  <c r="N39" i="8"/>
  <c r="O39" i="8"/>
  <c r="P39" i="8"/>
  <c r="Q39" i="8"/>
  <c r="R39" i="8"/>
  <c r="G40" i="8"/>
  <c r="H40" i="8"/>
  <c r="I40" i="8"/>
  <c r="N40" i="8"/>
  <c r="O40" i="8"/>
  <c r="P40" i="8"/>
  <c r="Q40" i="8"/>
  <c r="R40" i="8"/>
  <c r="G41" i="8"/>
  <c r="H41" i="8"/>
  <c r="I41" i="8"/>
  <c r="N41" i="8"/>
  <c r="O41" i="8"/>
  <c r="P41" i="8"/>
  <c r="Q41" i="8"/>
  <c r="R41" i="8"/>
  <c r="G42" i="8"/>
  <c r="H42" i="8"/>
  <c r="I42" i="8"/>
  <c r="N42" i="8"/>
  <c r="O42" i="8"/>
  <c r="P42" i="8"/>
  <c r="Q42" i="8"/>
  <c r="R42" i="8"/>
  <c r="G43" i="8"/>
  <c r="H43" i="8"/>
  <c r="I43" i="8"/>
  <c r="N43" i="8"/>
  <c r="O43" i="8"/>
  <c r="P43" i="8"/>
  <c r="Q43" i="8"/>
  <c r="R43" i="8"/>
  <c r="G44" i="8"/>
  <c r="H44" i="8"/>
  <c r="I44" i="8"/>
  <c r="N44" i="8"/>
  <c r="O44" i="8"/>
  <c r="P44" i="8"/>
  <c r="Q44" i="8"/>
  <c r="R44" i="8"/>
  <c r="G45" i="8"/>
  <c r="H45" i="8"/>
  <c r="I45" i="8"/>
  <c r="N45" i="8"/>
  <c r="O45" i="8"/>
  <c r="P45" i="8"/>
  <c r="Q45" i="8"/>
  <c r="R45" i="8"/>
  <c r="G46" i="8"/>
  <c r="H46" i="8"/>
  <c r="I46" i="8"/>
  <c r="N46" i="8"/>
  <c r="O46" i="8"/>
  <c r="P46" i="8"/>
  <c r="Q46" i="8"/>
  <c r="R46" i="8"/>
  <c r="G47" i="8"/>
  <c r="H47" i="8"/>
  <c r="I47" i="8"/>
  <c r="N47" i="8"/>
  <c r="O47" i="8"/>
  <c r="P47" i="8"/>
  <c r="Q47" i="8"/>
  <c r="R47" i="8"/>
  <c r="G48" i="8"/>
  <c r="H48" i="8"/>
  <c r="I48" i="8"/>
  <c r="N48" i="8"/>
  <c r="O48" i="8"/>
  <c r="P48" i="8"/>
  <c r="Q48" i="8"/>
  <c r="R48" i="8"/>
  <c r="G49" i="8"/>
  <c r="H49" i="8"/>
  <c r="I49" i="8"/>
  <c r="N49" i="8"/>
  <c r="O49" i="8"/>
  <c r="P49" i="8"/>
  <c r="Q49" i="8"/>
  <c r="R49" i="8"/>
  <c r="G50" i="8"/>
  <c r="H50" i="8"/>
  <c r="I50" i="8"/>
  <c r="N50" i="8"/>
  <c r="O50" i="8"/>
  <c r="P50" i="8"/>
  <c r="Q50" i="8"/>
  <c r="R50" i="8"/>
  <c r="G51" i="8"/>
  <c r="H51" i="8"/>
  <c r="I51" i="8"/>
  <c r="N51" i="8"/>
  <c r="O51" i="8"/>
  <c r="P51" i="8"/>
  <c r="Q51" i="8"/>
  <c r="R51" i="8"/>
  <c r="G52" i="8"/>
  <c r="H52" i="8"/>
  <c r="I52" i="8"/>
  <c r="N52" i="8"/>
  <c r="O52" i="8"/>
  <c r="P52" i="8"/>
  <c r="Q52" i="8"/>
  <c r="R52" i="8"/>
  <c r="G53" i="8"/>
  <c r="H53" i="8"/>
  <c r="I53" i="8"/>
  <c r="N53" i="8"/>
  <c r="O53" i="8"/>
  <c r="P53" i="8"/>
  <c r="Q53" i="8"/>
  <c r="R53" i="8"/>
  <c r="G54" i="8"/>
  <c r="H54" i="8"/>
  <c r="I54" i="8"/>
  <c r="N54" i="8"/>
  <c r="O54" i="8"/>
  <c r="P54" i="8"/>
  <c r="Q54" i="8"/>
  <c r="R54" i="8"/>
  <c r="G55" i="8"/>
  <c r="H55" i="8"/>
  <c r="I55" i="8"/>
  <c r="N55" i="8"/>
  <c r="O55" i="8"/>
  <c r="P55" i="8"/>
  <c r="Q55" i="8"/>
  <c r="R55" i="8"/>
  <c r="G56" i="8"/>
  <c r="H56" i="8"/>
  <c r="I56" i="8"/>
  <c r="N56" i="8"/>
  <c r="O56" i="8"/>
  <c r="P56" i="8"/>
  <c r="Q56" i="8"/>
  <c r="R56" i="8"/>
  <c r="G57" i="8"/>
  <c r="H57" i="8"/>
  <c r="I57" i="8"/>
  <c r="N57" i="8"/>
  <c r="O57" i="8"/>
  <c r="P57" i="8"/>
  <c r="Q57" i="8"/>
  <c r="R57" i="8"/>
  <c r="G58" i="8"/>
  <c r="H58" i="8"/>
  <c r="I58" i="8"/>
  <c r="N58" i="8"/>
  <c r="O58" i="8"/>
  <c r="P58" i="8"/>
  <c r="Q58" i="8"/>
  <c r="R58" i="8"/>
  <c r="G59" i="8"/>
  <c r="H59" i="8"/>
  <c r="I59" i="8"/>
  <c r="N59" i="8"/>
  <c r="O59" i="8"/>
  <c r="P59" i="8"/>
  <c r="Q59" i="8"/>
  <c r="R59" i="8"/>
  <c r="G60" i="8"/>
  <c r="H60" i="8"/>
  <c r="I60" i="8"/>
  <c r="N60" i="8"/>
  <c r="O60" i="8"/>
  <c r="P60" i="8"/>
  <c r="Q60" i="8"/>
  <c r="R60" i="8"/>
  <c r="G61" i="8"/>
  <c r="H61" i="8"/>
  <c r="I61" i="8"/>
  <c r="N61" i="8"/>
  <c r="O61" i="8"/>
  <c r="P61" i="8"/>
  <c r="Q61" i="8"/>
  <c r="R61" i="8"/>
  <c r="G62" i="8"/>
  <c r="H62" i="8"/>
  <c r="I62" i="8"/>
  <c r="N62" i="8"/>
  <c r="O62" i="8"/>
  <c r="P62" i="8"/>
  <c r="Q62" i="8"/>
  <c r="R62" i="8"/>
  <c r="G63" i="8"/>
  <c r="H63" i="8"/>
  <c r="I63" i="8"/>
  <c r="N63" i="8"/>
  <c r="O63" i="8"/>
  <c r="P63" i="8"/>
  <c r="Q63" i="8"/>
  <c r="R63" i="8"/>
  <c r="G64" i="8"/>
  <c r="H64" i="8"/>
  <c r="I64" i="8"/>
  <c r="N64" i="8"/>
  <c r="O64" i="8"/>
  <c r="P64" i="8"/>
  <c r="Q64" i="8"/>
  <c r="R64" i="8"/>
  <c r="G65" i="8"/>
  <c r="H65" i="8"/>
  <c r="I65" i="8"/>
  <c r="N65" i="8"/>
  <c r="O65" i="8"/>
  <c r="P65" i="8"/>
  <c r="Q65" i="8"/>
  <c r="R65" i="8"/>
  <c r="G66" i="8"/>
  <c r="H66" i="8"/>
  <c r="I66" i="8"/>
  <c r="N66" i="8"/>
  <c r="O66" i="8"/>
  <c r="P66" i="8"/>
  <c r="Q66" i="8"/>
  <c r="R66" i="8"/>
  <c r="G67" i="8"/>
  <c r="H67" i="8"/>
  <c r="I67" i="8"/>
  <c r="N67" i="8"/>
  <c r="O67" i="8"/>
  <c r="P67" i="8"/>
  <c r="Q67" i="8"/>
  <c r="R67" i="8"/>
  <c r="G68" i="8"/>
  <c r="H68" i="8"/>
  <c r="I68" i="8"/>
  <c r="N68" i="8"/>
  <c r="O68" i="8"/>
  <c r="P68" i="8"/>
  <c r="Q68" i="8"/>
  <c r="R68" i="8"/>
  <c r="G69" i="8"/>
  <c r="H69" i="8"/>
  <c r="I69" i="8"/>
  <c r="N69" i="8"/>
  <c r="O69" i="8"/>
  <c r="P69" i="8"/>
  <c r="Q69" i="8"/>
  <c r="R69" i="8"/>
  <c r="G70" i="8"/>
  <c r="H70" i="8"/>
  <c r="I70" i="8"/>
  <c r="N70" i="8"/>
  <c r="O70" i="8"/>
  <c r="P70" i="8"/>
  <c r="Q70" i="8"/>
  <c r="R70" i="8"/>
  <c r="G71" i="8"/>
  <c r="H71" i="8"/>
  <c r="I71" i="8"/>
  <c r="N71" i="8"/>
  <c r="O71" i="8"/>
  <c r="P71" i="8"/>
  <c r="Q71" i="8"/>
  <c r="R71" i="8"/>
  <c r="G72" i="8"/>
  <c r="H72" i="8"/>
  <c r="I72" i="8"/>
  <c r="N72" i="8"/>
  <c r="O72" i="8"/>
  <c r="P72" i="8"/>
  <c r="Q72" i="8"/>
  <c r="R72" i="8"/>
  <c r="G73" i="8"/>
  <c r="H73" i="8"/>
  <c r="I73" i="8"/>
  <c r="N73" i="8"/>
  <c r="O73" i="8"/>
  <c r="P73" i="8"/>
  <c r="Q73" i="8"/>
  <c r="R73" i="8"/>
  <c r="G74" i="8"/>
  <c r="H74" i="8"/>
  <c r="I74" i="8"/>
  <c r="N74" i="8"/>
  <c r="O74" i="8"/>
  <c r="P74" i="8"/>
  <c r="Q74" i="8"/>
  <c r="R74" i="8"/>
  <c r="G75" i="8"/>
  <c r="H75" i="8"/>
  <c r="I75" i="8"/>
  <c r="N75" i="8"/>
  <c r="O75" i="8"/>
  <c r="P75" i="8"/>
  <c r="Q75" i="8"/>
  <c r="R75" i="8"/>
  <c r="G76" i="8"/>
  <c r="H76" i="8"/>
  <c r="I76" i="8"/>
  <c r="N76" i="8"/>
  <c r="O76" i="8"/>
  <c r="P76" i="8"/>
  <c r="Q76" i="8"/>
  <c r="R76" i="8"/>
  <c r="G77" i="8"/>
  <c r="H77" i="8"/>
  <c r="I77" i="8"/>
  <c r="N77" i="8"/>
  <c r="O77" i="8"/>
  <c r="P77" i="8"/>
  <c r="Q77" i="8"/>
  <c r="R77" i="8"/>
  <c r="G78" i="8"/>
  <c r="H78" i="8"/>
  <c r="I78" i="8"/>
  <c r="N78" i="8"/>
  <c r="O78" i="8"/>
  <c r="P78" i="8"/>
  <c r="Q78" i="8"/>
  <c r="R78" i="8"/>
  <c r="G79" i="8"/>
  <c r="H79" i="8"/>
  <c r="I79" i="8"/>
  <c r="N79" i="8"/>
  <c r="O79" i="8"/>
  <c r="P79" i="8"/>
  <c r="Q79" i="8"/>
  <c r="R79" i="8"/>
  <c r="G80" i="8"/>
  <c r="H80" i="8"/>
  <c r="I80" i="8"/>
  <c r="N80" i="8"/>
  <c r="O80" i="8"/>
  <c r="P80" i="8"/>
  <c r="Q80" i="8"/>
  <c r="R80" i="8"/>
  <c r="G81" i="8"/>
  <c r="H81" i="8"/>
  <c r="I81" i="8"/>
  <c r="N81" i="8"/>
  <c r="O81" i="8"/>
  <c r="P81" i="8"/>
  <c r="Q81" i="8"/>
  <c r="R81" i="8"/>
  <c r="G82" i="8"/>
  <c r="H82" i="8"/>
  <c r="I82" i="8"/>
  <c r="N82" i="8"/>
  <c r="O82" i="8"/>
  <c r="P82" i="8"/>
  <c r="Q82" i="8"/>
  <c r="R82" i="8"/>
  <c r="G83" i="8"/>
  <c r="H83" i="8"/>
  <c r="I83" i="8"/>
  <c r="N83" i="8"/>
  <c r="O83" i="8"/>
  <c r="P83" i="8"/>
  <c r="Q83" i="8"/>
  <c r="R83" i="8"/>
  <c r="G84" i="8"/>
  <c r="H84" i="8"/>
  <c r="I84" i="8"/>
  <c r="N84" i="8"/>
  <c r="O84" i="8"/>
  <c r="P84" i="8"/>
  <c r="Q84" i="8"/>
  <c r="R84" i="8"/>
  <c r="G85" i="8"/>
  <c r="H85" i="8"/>
  <c r="I85" i="8"/>
  <c r="N85" i="8"/>
  <c r="O85" i="8"/>
  <c r="P85" i="8"/>
  <c r="Q85" i="8"/>
  <c r="R85" i="8"/>
  <c r="G86" i="8"/>
  <c r="H86" i="8"/>
  <c r="I86" i="8"/>
  <c r="N86" i="8"/>
  <c r="O86" i="8"/>
  <c r="P86" i="8"/>
  <c r="Q86" i="8"/>
  <c r="R86" i="8"/>
  <c r="G87" i="8"/>
  <c r="H87" i="8"/>
  <c r="I87" i="8"/>
  <c r="N87" i="8"/>
  <c r="O87" i="8"/>
  <c r="P87" i="8"/>
  <c r="Q87" i="8"/>
  <c r="R87" i="8"/>
  <c r="G88" i="8"/>
  <c r="H88" i="8"/>
  <c r="I88" i="8"/>
  <c r="N88" i="8"/>
  <c r="O88" i="8"/>
  <c r="P88" i="8"/>
  <c r="Q88" i="8"/>
  <c r="R88" i="8"/>
  <c r="G89" i="8"/>
  <c r="H89" i="8"/>
  <c r="I89" i="8"/>
  <c r="N89" i="8"/>
  <c r="O89" i="8"/>
  <c r="P89" i="8"/>
  <c r="Q89" i="8"/>
  <c r="R89" i="8"/>
  <c r="G90" i="8"/>
  <c r="H90" i="8"/>
  <c r="I90" i="8"/>
  <c r="N90" i="8"/>
  <c r="O90" i="8"/>
  <c r="P90" i="8"/>
  <c r="Q90" i="8"/>
  <c r="R90" i="8"/>
  <c r="G91" i="8"/>
  <c r="H91" i="8"/>
  <c r="I91" i="8"/>
  <c r="N91" i="8"/>
  <c r="O91" i="8"/>
  <c r="P91" i="8"/>
  <c r="Q91" i="8"/>
  <c r="R91" i="8"/>
  <c r="G92" i="8"/>
  <c r="H92" i="8"/>
  <c r="I92" i="8"/>
  <c r="N92" i="8"/>
  <c r="O92" i="8"/>
  <c r="P92" i="8"/>
  <c r="Q92" i="8"/>
  <c r="R92" i="8"/>
  <c r="G93" i="8"/>
  <c r="H93" i="8"/>
  <c r="I93" i="8"/>
  <c r="N93" i="8"/>
  <c r="O93" i="8"/>
  <c r="P93" i="8"/>
  <c r="Q93" i="8"/>
  <c r="R93" i="8"/>
  <c r="G94" i="8"/>
  <c r="H94" i="8"/>
  <c r="I94" i="8"/>
  <c r="N94" i="8"/>
  <c r="O94" i="8"/>
  <c r="P94" i="8"/>
  <c r="Q94" i="8"/>
  <c r="R94" i="8"/>
  <c r="G95" i="8"/>
  <c r="H95" i="8"/>
  <c r="I95" i="8"/>
  <c r="N95" i="8"/>
  <c r="O95" i="8"/>
  <c r="P95" i="8"/>
  <c r="Q95" i="8"/>
  <c r="R95" i="8"/>
  <c r="G96" i="8"/>
  <c r="H96" i="8"/>
  <c r="I96" i="8"/>
  <c r="N96" i="8"/>
  <c r="O96" i="8"/>
  <c r="P96" i="8"/>
  <c r="Q96" i="8"/>
  <c r="R96" i="8"/>
  <c r="G97" i="8"/>
  <c r="H97" i="8"/>
  <c r="I97" i="8"/>
  <c r="N97" i="8"/>
  <c r="O97" i="8"/>
  <c r="P97" i="8"/>
  <c r="Q97" i="8"/>
  <c r="R97" i="8"/>
  <c r="G98" i="8"/>
  <c r="H98" i="8"/>
  <c r="I98" i="8"/>
  <c r="N98" i="8"/>
  <c r="O98" i="8"/>
  <c r="P98" i="8"/>
  <c r="Q98" i="8"/>
  <c r="R98" i="8"/>
  <c r="G99" i="8"/>
  <c r="H99" i="8"/>
  <c r="I99" i="8"/>
  <c r="N99" i="8"/>
  <c r="O99" i="8"/>
  <c r="P99" i="8"/>
  <c r="Q99" i="8"/>
  <c r="R99" i="8"/>
  <c r="G100" i="8"/>
  <c r="H100" i="8"/>
  <c r="I100" i="8"/>
  <c r="N100" i="8"/>
  <c r="O100" i="8"/>
  <c r="P100" i="8"/>
  <c r="Q100" i="8"/>
  <c r="R100" i="8"/>
  <c r="G101" i="8"/>
  <c r="H101" i="8"/>
  <c r="I101" i="8"/>
  <c r="N101" i="8"/>
  <c r="O101" i="8"/>
  <c r="P101" i="8"/>
  <c r="Q101" i="8"/>
  <c r="R101" i="8"/>
  <c r="G102" i="8"/>
  <c r="H102" i="8"/>
  <c r="I102" i="8"/>
  <c r="N102" i="8"/>
  <c r="O102" i="8"/>
  <c r="P102" i="8"/>
  <c r="Q102" i="8"/>
  <c r="R102" i="8"/>
  <c r="G103" i="8"/>
  <c r="H103" i="8"/>
  <c r="I103" i="8"/>
  <c r="N103" i="8"/>
  <c r="O103" i="8"/>
  <c r="P103" i="8"/>
  <c r="Q103" i="8"/>
  <c r="R103" i="8"/>
  <c r="G104" i="8"/>
  <c r="H104" i="8"/>
  <c r="I104" i="8"/>
  <c r="N104" i="8"/>
  <c r="O104" i="8"/>
  <c r="P104" i="8"/>
  <c r="Q104" i="8"/>
  <c r="R104" i="8"/>
  <c r="G105" i="8"/>
  <c r="H105" i="8"/>
  <c r="I105" i="8"/>
  <c r="N105" i="8"/>
  <c r="O105" i="8"/>
  <c r="P105" i="8"/>
  <c r="Q105" i="8"/>
  <c r="R105" i="8"/>
  <c r="G106" i="8"/>
  <c r="H106" i="8"/>
  <c r="I106" i="8"/>
  <c r="N106" i="8"/>
  <c r="O106" i="8"/>
  <c r="P106" i="8"/>
  <c r="Q106" i="8"/>
  <c r="R106" i="8"/>
  <c r="G107" i="8"/>
  <c r="H107" i="8"/>
  <c r="I107" i="8"/>
  <c r="N107" i="8"/>
  <c r="O107" i="8"/>
  <c r="P107" i="8"/>
  <c r="Q107" i="8"/>
  <c r="R107" i="8"/>
  <c r="G108" i="8"/>
  <c r="H108" i="8"/>
  <c r="I108" i="8"/>
  <c r="N108" i="8"/>
  <c r="O108" i="8"/>
  <c r="P108" i="8"/>
  <c r="Q108" i="8"/>
  <c r="R108" i="8"/>
  <c r="G109" i="8"/>
  <c r="H109" i="8"/>
  <c r="I109" i="8"/>
  <c r="N109" i="8"/>
  <c r="O109" i="8"/>
  <c r="P109" i="8"/>
  <c r="Q109" i="8"/>
  <c r="R109" i="8"/>
  <c r="G110" i="8"/>
  <c r="H110" i="8"/>
  <c r="I110" i="8"/>
  <c r="N110" i="8"/>
  <c r="O110" i="8"/>
  <c r="P110" i="8"/>
  <c r="Q110" i="8"/>
  <c r="R110" i="8"/>
  <c r="G111" i="8"/>
  <c r="H111" i="8"/>
  <c r="I111" i="8"/>
  <c r="N111" i="8"/>
  <c r="O111" i="8"/>
  <c r="P111" i="8"/>
  <c r="Q111" i="8"/>
  <c r="R111" i="8"/>
  <c r="G112" i="8"/>
  <c r="H112" i="8"/>
  <c r="I112" i="8"/>
  <c r="N112" i="8"/>
  <c r="O112" i="8"/>
  <c r="P112" i="8"/>
  <c r="Q112" i="8"/>
  <c r="R112" i="8"/>
  <c r="G113" i="8"/>
  <c r="H113" i="8"/>
  <c r="I113" i="8"/>
  <c r="N113" i="8"/>
  <c r="O113" i="8"/>
  <c r="P113" i="8"/>
  <c r="Q113" i="8"/>
  <c r="R113" i="8"/>
  <c r="G114" i="8"/>
  <c r="H114" i="8"/>
  <c r="I114" i="8"/>
  <c r="N114" i="8"/>
  <c r="O114" i="8"/>
  <c r="P114" i="8"/>
  <c r="Q114" i="8"/>
  <c r="R114" i="8"/>
  <c r="G115" i="8"/>
  <c r="H115" i="8"/>
  <c r="I115" i="8"/>
  <c r="N115" i="8"/>
  <c r="O115" i="8"/>
  <c r="P115" i="8"/>
  <c r="Q115" i="8"/>
  <c r="R115" i="8"/>
  <c r="G116" i="8"/>
  <c r="H116" i="8"/>
  <c r="I116" i="8"/>
  <c r="N116" i="8"/>
  <c r="O116" i="8"/>
  <c r="P116" i="8"/>
  <c r="Q116" i="8"/>
  <c r="R116" i="8"/>
  <c r="F117" i="8"/>
  <c r="G117" i="8"/>
  <c r="H117" i="8"/>
  <c r="I117" i="8"/>
  <c r="N117" i="8"/>
  <c r="O117" i="8"/>
  <c r="P117" i="8"/>
  <c r="Q117" i="8"/>
  <c r="R117" i="8"/>
  <c r="G118" i="8"/>
  <c r="H118" i="8"/>
  <c r="I118" i="8"/>
  <c r="N118" i="8"/>
  <c r="O118" i="8"/>
  <c r="P118" i="8"/>
  <c r="Q118" i="8"/>
  <c r="R118" i="8"/>
  <c r="G119" i="8"/>
  <c r="H119" i="8"/>
  <c r="I119" i="8"/>
  <c r="N119" i="8"/>
  <c r="O119" i="8"/>
  <c r="P119" i="8"/>
  <c r="Q119" i="8"/>
  <c r="R119" i="8"/>
  <c r="G120" i="8"/>
  <c r="H120" i="8"/>
  <c r="I120" i="8"/>
  <c r="N120" i="8"/>
  <c r="O120" i="8"/>
  <c r="P120" i="8"/>
  <c r="Q120" i="8"/>
  <c r="R120" i="8"/>
  <c r="G121" i="8"/>
  <c r="H121" i="8"/>
  <c r="I121" i="8"/>
  <c r="N121" i="8"/>
  <c r="O121" i="8"/>
  <c r="P121" i="8"/>
  <c r="Q121" i="8"/>
  <c r="R121" i="8"/>
  <c r="G122" i="8"/>
  <c r="H122" i="8"/>
  <c r="I122" i="8"/>
  <c r="N122" i="8"/>
  <c r="O122" i="8"/>
  <c r="P122" i="8"/>
  <c r="Q122" i="8"/>
  <c r="R122" i="8"/>
  <c r="G123" i="8"/>
  <c r="H123" i="8"/>
  <c r="I123" i="8"/>
  <c r="N123" i="8"/>
  <c r="O123" i="8"/>
  <c r="P123" i="8"/>
  <c r="Q123" i="8"/>
  <c r="R123" i="8"/>
  <c r="F124" i="8"/>
  <c r="G124" i="8"/>
  <c r="H124" i="8"/>
  <c r="I124" i="8"/>
  <c r="N124" i="8"/>
  <c r="O124" i="8"/>
  <c r="P124" i="8"/>
  <c r="Q124" i="8"/>
  <c r="R124" i="8"/>
  <c r="G125" i="8"/>
  <c r="H125" i="8"/>
  <c r="I125" i="8"/>
  <c r="N125" i="8"/>
  <c r="O125" i="8"/>
  <c r="P125" i="8"/>
  <c r="Q125" i="8"/>
  <c r="R125" i="8"/>
  <c r="G126" i="8"/>
  <c r="H126" i="8"/>
  <c r="I126" i="8"/>
  <c r="N126" i="8"/>
  <c r="O126" i="8"/>
  <c r="P126" i="8"/>
  <c r="Q126" i="8"/>
  <c r="R126" i="8"/>
  <c r="G127" i="8"/>
  <c r="H127" i="8"/>
  <c r="I127" i="8"/>
  <c r="N127" i="8"/>
  <c r="O127" i="8"/>
  <c r="P127" i="8"/>
  <c r="Q127" i="8"/>
  <c r="R127" i="8"/>
  <c r="F128" i="8"/>
  <c r="G128" i="8"/>
  <c r="H128" i="8"/>
  <c r="I128" i="8"/>
  <c r="N128" i="8"/>
  <c r="O128" i="8"/>
  <c r="P128" i="8"/>
  <c r="Q128" i="8"/>
  <c r="R128" i="8"/>
  <c r="G129" i="8"/>
  <c r="H129" i="8"/>
  <c r="I129" i="8"/>
  <c r="N129" i="8"/>
  <c r="O129" i="8"/>
  <c r="P129" i="8"/>
  <c r="Q129" i="8"/>
  <c r="R129" i="8"/>
  <c r="G130" i="8"/>
  <c r="H130" i="8"/>
  <c r="I130" i="8"/>
  <c r="N130" i="8"/>
  <c r="O130" i="8"/>
  <c r="P130" i="8"/>
  <c r="Q130" i="8"/>
  <c r="R130" i="8"/>
  <c r="G131" i="8"/>
  <c r="H131" i="8"/>
  <c r="I131" i="8"/>
  <c r="N131" i="8"/>
  <c r="O131" i="8"/>
  <c r="P131" i="8"/>
  <c r="Q131" i="8"/>
  <c r="R131" i="8"/>
  <c r="G132" i="8"/>
  <c r="H132" i="8"/>
  <c r="I132" i="8"/>
  <c r="N132" i="8"/>
  <c r="O132" i="8"/>
  <c r="P132" i="8"/>
  <c r="Q132" i="8"/>
  <c r="R132" i="8"/>
  <c r="G133" i="8"/>
  <c r="H133" i="8"/>
  <c r="I133" i="8"/>
  <c r="N133" i="8"/>
  <c r="O133" i="8"/>
  <c r="P133" i="8"/>
  <c r="Q133" i="8"/>
  <c r="R133" i="8"/>
  <c r="G134" i="8"/>
  <c r="H134" i="8"/>
  <c r="I134" i="8"/>
  <c r="N134" i="8"/>
  <c r="O134" i="8"/>
  <c r="P134" i="8"/>
  <c r="Q134" i="8"/>
  <c r="R134" i="8"/>
  <c r="G135" i="8"/>
  <c r="H135" i="8"/>
  <c r="I135" i="8"/>
  <c r="N135" i="8"/>
  <c r="O135" i="8"/>
  <c r="P135" i="8"/>
  <c r="Q135" i="8"/>
  <c r="R135" i="8"/>
  <c r="G136" i="8"/>
  <c r="H136" i="8"/>
  <c r="I136" i="8"/>
  <c r="N136" i="8"/>
  <c r="O136" i="8"/>
  <c r="P136" i="8"/>
  <c r="Q136" i="8"/>
  <c r="R136" i="8"/>
  <c r="G137" i="8"/>
  <c r="H137" i="8"/>
  <c r="I137" i="8"/>
  <c r="N137" i="8"/>
  <c r="O137" i="8"/>
  <c r="P137" i="8"/>
  <c r="Q137" i="8"/>
  <c r="R137" i="8"/>
  <c r="G138" i="8"/>
  <c r="H138" i="8"/>
  <c r="I138" i="8"/>
  <c r="N138" i="8"/>
  <c r="O138" i="8"/>
  <c r="P138" i="8"/>
  <c r="Q138" i="8"/>
  <c r="R138" i="8"/>
  <c r="G139" i="8"/>
  <c r="H139" i="8"/>
  <c r="I139" i="8"/>
  <c r="N139" i="8"/>
  <c r="O139" i="8"/>
  <c r="P139" i="8"/>
  <c r="Q139" i="8"/>
  <c r="R139" i="8"/>
  <c r="G140" i="8"/>
  <c r="H140" i="8"/>
  <c r="I140" i="8"/>
  <c r="N140" i="8"/>
  <c r="O140" i="8"/>
  <c r="P140" i="8"/>
  <c r="Q140" i="8"/>
  <c r="R140" i="8"/>
  <c r="G141" i="8"/>
  <c r="H141" i="8"/>
  <c r="I141" i="8"/>
  <c r="N141" i="8"/>
  <c r="O141" i="8"/>
  <c r="P141" i="8"/>
  <c r="Q141" i="8"/>
  <c r="R141" i="8"/>
  <c r="G142" i="8"/>
  <c r="H142" i="8"/>
  <c r="I142" i="8"/>
  <c r="N142" i="8"/>
  <c r="O142" i="8"/>
  <c r="P142" i="8"/>
  <c r="Q142" i="8"/>
  <c r="R142" i="8"/>
  <c r="G143" i="8"/>
  <c r="H143" i="8"/>
  <c r="I143" i="8"/>
  <c r="N143" i="8"/>
  <c r="O143" i="8"/>
  <c r="P143" i="8"/>
  <c r="Q143" i="8"/>
  <c r="R143" i="8"/>
  <c r="G144" i="8"/>
  <c r="H144" i="8"/>
  <c r="I144" i="8"/>
  <c r="N144" i="8"/>
  <c r="O144" i="8"/>
  <c r="P144" i="8"/>
  <c r="Q144" i="8"/>
  <c r="R144" i="8"/>
  <c r="G145" i="8"/>
  <c r="H145" i="8"/>
  <c r="I145" i="8"/>
  <c r="N145" i="8"/>
  <c r="O145" i="8"/>
  <c r="P145" i="8"/>
  <c r="Q145" i="8"/>
  <c r="R145" i="8"/>
  <c r="G146" i="8"/>
  <c r="H146" i="8"/>
  <c r="I146" i="8"/>
  <c r="N146" i="8"/>
  <c r="O146" i="8"/>
  <c r="P146" i="8"/>
  <c r="Q146" i="8"/>
  <c r="R146" i="8"/>
  <c r="G147" i="8"/>
  <c r="H147" i="8"/>
  <c r="I147" i="8"/>
  <c r="N147" i="8"/>
  <c r="O147" i="8"/>
  <c r="P147" i="8"/>
  <c r="Q147" i="8"/>
  <c r="R147" i="8"/>
  <c r="G148" i="8"/>
  <c r="H148" i="8"/>
  <c r="I148" i="8"/>
  <c r="N148" i="8"/>
  <c r="O148" i="8"/>
  <c r="P148" i="8"/>
  <c r="Q148" i="8"/>
  <c r="R148" i="8"/>
  <c r="G149" i="8"/>
  <c r="H149" i="8"/>
  <c r="I149" i="8"/>
  <c r="N149" i="8"/>
  <c r="O149" i="8"/>
  <c r="P149" i="8"/>
  <c r="Q149" i="8"/>
  <c r="R149" i="8"/>
  <c r="G150" i="8"/>
  <c r="H150" i="8"/>
  <c r="I150" i="8"/>
  <c r="N150" i="8"/>
  <c r="O150" i="8"/>
  <c r="P150" i="8"/>
  <c r="Q150" i="8"/>
  <c r="R150" i="8"/>
  <c r="G151" i="8"/>
  <c r="H151" i="8"/>
  <c r="I151" i="8"/>
  <c r="N151" i="8"/>
  <c r="O151" i="8"/>
  <c r="P151" i="8"/>
  <c r="Q151" i="8"/>
  <c r="R151" i="8"/>
  <c r="G152" i="8"/>
  <c r="H152" i="8"/>
  <c r="I152" i="8"/>
  <c r="N152" i="8"/>
  <c r="O152" i="8"/>
  <c r="P152" i="8"/>
  <c r="Q152" i="8"/>
  <c r="R152" i="8"/>
  <c r="G153" i="8"/>
  <c r="H153" i="8"/>
  <c r="I153" i="8"/>
  <c r="N153" i="8"/>
  <c r="O153" i="8"/>
  <c r="P153" i="8"/>
  <c r="Q153" i="8"/>
  <c r="R153" i="8"/>
  <c r="G154" i="8"/>
  <c r="H154" i="8"/>
  <c r="I154" i="8"/>
  <c r="N154" i="8"/>
  <c r="O154" i="8"/>
  <c r="P154" i="8"/>
  <c r="Q154" i="8"/>
  <c r="R154" i="8"/>
  <c r="G155" i="8"/>
  <c r="H155" i="8"/>
  <c r="I155" i="8"/>
  <c r="N155" i="8"/>
  <c r="O155" i="8"/>
  <c r="P155" i="8"/>
  <c r="Q155" i="8"/>
  <c r="R155" i="8"/>
  <c r="G156" i="8"/>
  <c r="H156" i="8"/>
  <c r="I156" i="8"/>
  <c r="N156" i="8"/>
  <c r="O156" i="8"/>
  <c r="P156" i="8"/>
  <c r="Q156" i="8"/>
  <c r="R156" i="8"/>
  <c r="G157" i="8"/>
  <c r="H157" i="8"/>
  <c r="I157" i="8"/>
  <c r="N157" i="8"/>
  <c r="O157" i="8"/>
  <c r="P157" i="8"/>
  <c r="Q157" i="8"/>
  <c r="R157" i="8"/>
  <c r="G158" i="8"/>
  <c r="H158" i="8"/>
  <c r="I158" i="8"/>
  <c r="N158" i="8"/>
  <c r="O158" i="8"/>
  <c r="P158" i="8"/>
  <c r="Q158" i="8"/>
  <c r="R158" i="8"/>
  <c r="G159" i="8"/>
  <c r="H159" i="8"/>
  <c r="I159" i="8"/>
  <c r="N159" i="8"/>
  <c r="O159" i="8"/>
  <c r="P159" i="8"/>
  <c r="Q159" i="8"/>
  <c r="R159" i="8"/>
  <c r="G160" i="8"/>
  <c r="H160" i="8"/>
  <c r="I160" i="8"/>
  <c r="N160" i="8"/>
  <c r="O160" i="8"/>
  <c r="P160" i="8"/>
  <c r="Q160" i="8"/>
  <c r="R160" i="8"/>
  <c r="G161" i="8"/>
  <c r="H161" i="8"/>
  <c r="I161" i="8"/>
  <c r="N161" i="8"/>
  <c r="O161" i="8"/>
  <c r="P161" i="8"/>
  <c r="Q161" i="8"/>
  <c r="R161" i="8"/>
  <c r="G162" i="8"/>
  <c r="H162" i="8"/>
  <c r="I162" i="8"/>
  <c r="N162" i="8"/>
  <c r="O162" i="8"/>
  <c r="P162" i="8"/>
  <c r="Q162" i="8"/>
  <c r="R162" i="8"/>
  <c r="G163" i="8"/>
  <c r="H163" i="8"/>
  <c r="I163" i="8"/>
  <c r="N163" i="8"/>
  <c r="O163" i="8"/>
  <c r="P163" i="8"/>
  <c r="Q163" i="8"/>
  <c r="R163" i="8"/>
  <c r="G164" i="8"/>
  <c r="H164" i="8"/>
  <c r="I164" i="8"/>
  <c r="N164" i="8"/>
  <c r="O164" i="8"/>
  <c r="P164" i="8"/>
  <c r="Q164" i="8"/>
  <c r="R164" i="8"/>
  <c r="G165" i="8"/>
  <c r="H165" i="8"/>
  <c r="I165" i="8"/>
  <c r="N165" i="8"/>
  <c r="O165" i="8"/>
  <c r="P165" i="8"/>
  <c r="Q165" i="8"/>
  <c r="R165" i="8"/>
  <c r="G166" i="8"/>
  <c r="H166" i="8"/>
  <c r="I166" i="8"/>
  <c r="N166" i="8"/>
  <c r="O166" i="8"/>
  <c r="P166" i="8"/>
  <c r="Q166" i="8"/>
  <c r="R166" i="8"/>
  <c r="G167" i="8"/>
  <c r="H167" i="8"/>
  <c r="I167" i="8"/>
  <c r="N167" i="8"/>
  <c r="O167" i="8"/>
  <c r="P167" i="8"/>
  <c r="Q167" i="8"/>
  <c r="R167" i="8"/>
  <c r="G168" i="8"/>
  <c r="H168" i="8"/>
  <c r="I168" i="8"/>
  <c r="N168" i="8"/>
  <c r="O168" i="8"/>
  <c r="P168" i="8"/>
  <c r="Q168" i="8"/>
  <c r="R168" i="8"/>
  <c r="G169" i="8"/>
  <c r="H169" i="8"/>
  <c r="I169" i="8"/>
  <c r="N169" i="8"/>
  <c r="O169" i="8"/>
  <c r="P169" i="8"/>
  <c r="Q169" i="8"/>
  <c r="R169" i="8"/>
  <c r="G170" i="8"/>
  <c r="H170" i="8"/>
  <c r="I170" i="8"/>
  <c r="N170" i="8"/>
  <c r="O170" i="8"/>
  <c r="P170" i="8"/>
  <c r="Q170" i="8"/>
  <c r="R170" i="8"/>
  <c r="G171" i="8"/>
  <c r="H171" i="8"/>
  <c r="I171" i="8"/>
  <c r="N171" i="8"/>
  <c r="O171" i="8"/>
  <c r="P171" i="8"/>
  <c r="Q171" i="8"/>
  <c r="R171" i="8"/>
  <c r="G172" i="8"/>
  <c r="H172" i="8"/>
  <c r="I172" i="8"/>
  <c r="N172" i="8"/>
  <c r="O172" i="8"/>
  <c r="P172" i="8"/>
  <c r="Q172" i="8"/>
  <c r="R172" i="8"/>
  <c r="G173" i="8"/>
  <c r="H173" i="8"/>
  <c r="I173" i="8"/>
  <c r="N173" i="8"/>
  <c r="O173" i="8"/>
  <c r="P173" i="8"/>
  <c r="Q173" i="8"/>
  <c r="R173" i="8"/>
  <c r="G174" i="8"/>
  <c r="H174" i="8"/>
  <c r="I174" i="8"/>
  <c r="N174" i="8"/>
  <c r="O174" i="8"/>
  <c r="P174" i="8"/>
  <c r="Q174" i="8"/>
  <c r="R174" i="8"/>
  <c r="G175" i="8"/>
  <c r="H175" i="8"/>
  <c r="I175" i="8"/>
  <c r="N175" i="8"/>
  <c r="O175" i="8"/>
  <c r="P175" i="8"/>
  <c r="Q175" i="8"/>
  <c r="R175" i="8"/>
  <c r="G176" i="8"/>
  <c r="H176" i="8"/>
  <c r="I176" i="8"/>
  <c r="N176" i="8"/>
  <c r="O176" i="8"/>
  <c r="P176" i="8"/>
  <c r="Q176" i="8"/>
  <c r="R176" i="8"/>
  <c r="G177" i="8"/>
  <c r="H177" i="8"/>
  <c r="I177" i="8"/>
  <c r="N177" i="8"/>
  <c r="O177" i="8"/>
  <c r="P177" i="8"/>
  <c r="Q177" i="8"/>
  <c r="R177" i="8"/>
  <c r="G178" i="8"/>
  <c r="H178" i="8"/>
  <c r="I178" i="8"/>
  <c r="N178" i="8"/>
  <c r="O178" i="8"/>
  <c r="P178" i="8"/>
  <c r="Q178" i="8"/>
  <c r="R178" i="8"/>
  <c r="G179" i="8"/>
  <c r="H179" i="8"/>
  <c r="I179" i="8"/>
  <c r="N179" i="8"/>
  <c r="O179" i="8"/>
  <c r="P179" i="8"/>
  <c r="Q179" i="8"/>
  <c r="R179" i="8"/>
  <c r="G180" i="8"/>
  <c r="H180" i="8"/>
  <c r="I180" i="8"/>
  <c r="N180" i="8"/>
  <c r="O180" i="8"/>
  <c r="P180" i="8"/>
  <c r="Q180" i="8"/>
  <c r="R180" i="8"/>
  <c r="G181" i="8"/>
  <c r="H181" i="8"/>
  <c r="I181" i="8"/>
  <c r="N181" i="8"/>
  <c r="O181" i="8"/>
  <c r="P181" i="8"/>
  <c r="Q181" i="8"/>
  <c r="R181" i="8"/>
  <c r="G182" i="8"/>
  <c r="H182" i="8"/>
  <c r="I182" i="8"/>
  <c r="N182" i="8"/>
  <c r="O182" i="8"/>
  <c r="P182" i="8"/>
  <c r="Q182" i="8"/>
  <c r="R182" i="8"/>
  <c r="G183" i="8"/>
  <c r="H183" i="8"/>
  <c r="I183" i="8"/>
  <c r="N183" i="8"/>
  <c r="O183" i="8"/>
  <c r="P183" i="8"/>
  <c r="Q183" i="8"/>
  <c r="R183" i="8"/>
  <c r="G184" i="8"/>
  <c r="H184" i="8"/>
  <c r="I184" i="8"/>
  <c r="N184" i="8"/>
  <c r="O184" i="8"/>
  <c r="P184" i="8"/>
  <c r="Q184" i="8"/>
  <c r="R184" i="8"/>
  <c r="G185" i="8"/>
  <c r="H185" i="8"/>
  <c r="I185" i="8"/>
  <c r="N185" i="8"/>
  <c r="O185" i="8"/>
  <c r="P185" i="8"/>
  <c r="Q185" i="8"/>
  <c r="R185" i="8"/>
  <c r="G186" i="8"/>
  <c r="H186" i="8"/>
  <c r="I186" i="8"/>
  <c r="N186" i="8"/>
  <c r="O186" i="8"/>
  <c r="P186" i="8"/>
  <c r="Q186" i="8"/>
  <c r="R186" i="8"/>
  <c r="G187" i="8"/>
  <c r="H187" i="8"/>
  <c r="I187" i="8"/>
  <c r="N187" i="8"/>
  <c r="O187" i="8"/>
  <c r="P187" i="8"/>
  <c r="Q187" i="8"/>
  <c r="R187" i="8"/>
  <c r="G188" i="8"/>
  <c r="H188" i="8"/>
  <c r="I188" i="8"/>
  <c r="N188" i="8"/>
  <c r="O188" i="8"/>
  <c r="P188" i="8"/>
  <c r="Q188" i="8"/>
  <c r="R188" i="8"/>
  <c r="G189" i="8"/>
  <c r="H189" i="8"/>
  <c r="I189" i="8"/>
  <c r="N189" i="8"/>
  <c r="O189" i="8"/>
  <c r="P189" i="8"/>
  <c r="Q189" i="8"/>
  <c r="R189" i="8"/>
  <c r="G190" i="8"/>
  <c r="H190" i="8"/>
  <c r="I190" i="8"/>
  <c r="N190" i="8"/>
  <c r="O190" i="8"/>
  <c r="P190" i="8"/>
  <c r="Q190" i="8"/>
  <c r="R190" i="8"/>
  <c r="G191" i="8"/>
  <c r="H191" i="8"/>
  <c r="I191" i="8"/>
  <c r="N191" i="8"/>
  <c r="O191" i="8"/>
  <c r="P191" i="8"/>
  <c r="Q191" i="8"/>
  <c r="R191" i="8"/>
  <c r="G192" i="8"/>
  <c r="H192" i="8"/>
  <c r="I192" i="8"/>
  <c r="N192" i="8"/>
  <c r="O192" i="8"/>
  <c r="P192" i="8"/>
  <c r="Q192" i="8"/>
  <c r="R192" i="8"/>
  <c r="G193" i="8"/>
  <c r="H193" i="8"/>
  <c r="I193" i="8"/>
  <c r="N193" i="8"/>
  <c r="O193" i="8"/>
  <c r="P193" i="8"/>
  <c r="Q193" i="8"/>
  <c r="R193" i="8"/>
  <c r="G194" i="8"/>
  <c r="H194" i="8"/>
  <c r="I194" i="8"/>
  <c r="N194" i="8"/>
  <c r="O194" i="8"/>
  <c r="P194" i="8"/>
  <c r="Q194" i="8"/>
  <c r="R194" i="8"/>
  <c r="G195" i="8"/>
  <c r="H195" i="8"/>
  <c r="I195" i="8"/>
  <c r="N195" i="8"/>
  <c r="O195" i="8"/>
  <c r="P195" i="8"/>
  <c r="Q195" i="8"/>
  <c r="R195" i="8"/>
  <c r="G196" i="8"/>
  <c r="H196" i="8"/>
  <c r="I196" i="8"/>
  <c r="N196" i="8"/>
  <c r="O196" i="8"/>
  <c r="P196" i="8"/>
  <c r="Q196" i="8"/>
  <c r="R196" i="8"/>
  <c r="G197" i="8"/>
  <c r="H197" i="8"/>
  <c r="I197" i="8"/>
  <c r="N197" i="8"/>
  <c r="O197" i="8"/>
  <c r="P197" i="8"/>
  <c r="Q197" i="8"/>
  <c r="R197" i="8"/>
  <c r="G198" i="8"/>
  <c r="H198" i="8"/>
  <c r="I198" i="8"/>
  <c r="N198" i="8"/>
  <c r="O198" i="8"/>
  <c r="P198" i="8"/>
  <c r="Q198" i="8"/>
  <c r="R198" i="8"/>
  <c r="G199" i="8"/>
  <c r="H199" i="8"/>
  <c r="I199" i="8"/>
  <c r="N199" i="8"/>
  <c r="O199" i="8"/>
  <c r="P199" i="8"/>
  <c r="Q199" i="8"/>
  <c r="R199" i="8"/>
  <c r="G200" i="8"/>
  <c r="H200" i="8"/>
  <c r="I200" i="8"/>
  <c r="N200" i="8"/>
  <c r="O200" i="8"/>
  <c r="P200" i="8"/>
  <c r="Q200" i="8"/>
  <c r="R200" i="8"/>
  <c r="G201" i="8"/>
  <c r="H201" i="8"/>
  <c r="I201" i="8"/>
  <c r="N201" i="8"/>
  <c r="O201" i="8"/>
  <c r="P201" i="8"/>
  <c r="Q201" i="8"/>
  <c r="R201" i="8"/>
  <c r="G202" i="8"/>
  <c r="H202" i="8"/>
  <c r="I202" i="8"/>
  <c r="N202" i="8"/>
  <c r="O202" i="8"/>
  <c r="P202" i="8"/>
  <c r="Q202" i="8"/>
  <c r="R202" i="8"/>
  <c r="G203" i="8"/>
  <c r="H203" i="8"/>
  <c r="I203" i="8"/>
  <c r="N203" i="8"/>
  <c r="O203" i="8"/>
  <c r="P203" i="8"/>
  <c r="Q203" i="8"/>
  <c r="R203" i="8"/>
  <c r="G204" i="8"/>
  <c r="H204" i="8"/>
  <c r="I204" i="8"/>
  <c r="N204" i="8"/>
  <c r="O204" i="8"/>
  <c r="P204" i="8"/>
  <c r="Q204" i="8"/>
  <c r="R204" i="8"/>
  <c r="G205" i="8"/>
  <c r="H205" i="8"/>
  <c r="I205" i="8"/>
  <c r="N205" i="8"/>
  <c r="O205" i="8"/>
  <c r="P205" i="8"/>
  <c r="Q205" i="8"/>
  <c r="R205" i="8"/>
  <c r="G206" i="8"/>
  <c r="H206" i="8"/>
  <c r="I206" i="8"/>
  <c r="N206" i="8"/>
  <c r="O206" i="8"/>
  <c r="P206" i="8"/>
  <c r="Q206" i="8"/>
  <c r="R206" i="8"/>
  <c r="G207" i="8"/>
  <c r="H207" i="8"/>
  <c r="I207" i="8"/>
  <c r="N207" i="8"/>
  <c r="O207" i="8"/>
  <c r="P207" i="8"/>
  <c r="Q207" i="8"/>
  <c r="R207" i="8"/>
  <c r="G208" i="8"/>
  <c r="H208" i="8"/>
  <c r="I208" i="8"/>
  <c r="N208" i="8"/>
  <c r="O208" i="8"/>
  <c r="P208" i="8"/>
  <c r="Q208" i="8"/>
  <c r="R208" i="8"/>
  <c r="G209" i="8"/>
  <c r="H209" i="8"/>
  <c r="I209" i="8"/>
  <c r="N209" i="8"/>
  <c r="O209" i="8"/>
  <c r="P209" i="8"/>
  <c r="Q209" i="8"/>
  <c r="R209" i="8"/>
  <c r="G210" i="8"/>
  <c r="H210" i="8"/>
  <c r="I210" i="8"/>
  <c r="N210" i="8"/>
  <c r="O210" i="8"/>
  <c r="P210" i="8"/>
  <c r="Q210" i="8"/>
  <c r="R210" i="8"/>
  <c r="G211" i="8"/>
  <c r="H211" i="8"/>
  <c r="I211" i="8"/>
  <c r="N211" i="8"/>
  <c r="O211" i="8"/>
  <c r="P211" i="8"/>
  <c r="Q211" i="8"/>
  <c r="R211" i="8"/>
  <c r="F212" i="8"/>
  <c r="G212" i="8"/>
  <c r="H212" i="8"/>
  <c r="I212" i="8"/>
  <c r="N212" i="8"/>
  <c r="O212" i="8"/>
  <c r="P212" i="8"/>
  <c r="Q212" i="8"/>
  <c r="R212" i="8"/>
  <c r="G213" i="8"/>
  <c r="H213" i="8"/>
  <c r="I213" i="8"/>
  <c r="N213" i="8"/>
  <c r="O213" i="8"/>
  <c r="P213" i="8"/>
  <c r="Q213" i="8"/>
  <c r="R213" i="8"/>
  <c r="G214" i="8"/>
  <c r="H214" i="8"/>
  <c r="I214" i="8"/>
  <c r="N214" i="8"/>
  <c r="O214" i="8"/>
  <c r="P214" i="8"/>
  <c r="Q214" i="8"/>
  <c r="R214" i="8"/>
  <c r="G215" i="8"/>
  <c r="H215" i="8"/>
  <c r="I215" i="8"/>
  <c r="N215" i="8"/>
  <c r="O215" i="8"/>
  <c r="P215" i="8"/>
  <c r="Q215" i="8"/>
  <c r="R215" i="8"/>
  <c r="G216" i="8"/>
  <c r="H216" i="8"/>
  <c r="I216" i="8"/>
  <c r="N216" i="8"/>
  <c r="O216" i="8"/>
  <c r="P216" i="8"/>
  <c r="Q216" i="8"/>
  <c r="R216" i="8"/>
  <c r="G217" i="8"/>
  <c r="H217" i="8"/>
  <c r="I217" i="8"/>
  <c r="N217" i="8"/>
  <c r="O217" i="8"/>
  <c r="P217" i="8"/>
  <c r="Q217" i="8"/>
  <c r="R217" i="8"/>
  <c r="G218" i="8"/>
  <c r="H218" i="8"/>
  <c r="I218" i="8"/>
  <c r="N218" i="8"/>
  <c r="O218" i="8"/>
  <c r="P218" i="8"/>
  <c r="Q218" i="8"/>
  <c r="R218" i="8"/>
  <c r="F219" i="8"/>
  <c r="G219" i="8"/>
  <c r="H219" i="8"/>
  <c r="I219" i="8"/>
  <c r="N219" i="8"/>
  <c r="O219" i="8"/>
  <c r="P219" i="8"/>
  <c r="Q219" i="8"/>
  <c r="R219" i="8"/>
  <c r="G220" i="8"/>
  <c r="H220" i="8"/>
  <c r="I220" i="8"/>
  <c r="N220" i="8"/>
  <c r="O220" i="8"/>
  <c r="P220" i="8"/>
  <c r="Q220" i="8"/>
  <c r="R220" i="8"/>
  <c r="G221" i="8"/>
  <c r="H221" i="8"/>
  <c r="I221" i="8"/>
  <c r="N221" i="8"/>
  <c r="O221" i="8"/>
  <c r="P221" i="8"/>
  <c r="Q221" i="8"/>
  <c r="R221" i="8"/>
  <c r="G222" i="8"/>
  <c r="H222" i="8"/>
  <c r="I222" i="8"/>
  <c r="N222" i="8"/>
  <c r="O222" i="8"/>
  <c r="P222" i="8"/>
  <c r="Q222" i="8"/>
  <c r="R222" i="8"/>
  <c r="G223" i="8"/>
  <c r="H223" i="8"/>
  <c r="I223" i="8"/>
  <c r="N223" i="8"/>
  <c r="O223" i="8"/>
  <c r="P223" i="8"/>
  <c r="Q223" i="8"/>
  <c r="R223" i="8"/>
  <c r="G224" i="8"/>
  <c r="H224" i="8"/>
  <c r="I224" i="8"/>
  <c r="N224" i="8"/>
  <c r="O224" i="8"/>
  <c r="P224" i="8"/>
  <c r="Q224" i="8"/>
  <c r="R224" i="8"/>
  <c r="G225" i="8"/>
  <c r="H225" i="8"/>
  <c r="I225" i="8"/>
  <c r="N225" i="8"/>
  <c r="O225" i="8"/>
  <c r="P225" i="8"/>
  <c r="Q225" i="8"/>
  <c r="R225" i="8"/>
  <c r="G226" i="8"/>
  <c r="H226" i="8"/>
  <c r="I226" i="8"/>
  <c r="N226" i="8"/>
  <c r="O226" i="8"/>
  <c r="P226" i="8"/>
  <c r="Q226" i="8"/>
  <c r="R226" i="8"/>
  <c r="G227" i="8"/>
  <c r="H227" i="8"/>
  <c r="I227" i="8"/>
  <c r="N227" i="8"/>
  <c r="O227" i="8"/>
  <c r="P227" i="8"/>
  <c r="Q227" i="8"/>
  <c r="R227" i="8"/>
  <c r="G228" i="8"/>
  <c r="H228" i="8"/>
  <c r="I228" i="8"/>
  <c r="N228" i="8"/>
  <c r="O228" i="8"/>
  <c r="P228" i="8"/>
  <c r="Q228" i="8"/>
  <c r="R228" i="8"/>
  <c r="G229" i="8"/>
  <c r="H229" i="8"/>
  <c r="I229" i="8"/>
  <c r="N229" i="8"/>
  <c r="O229" i="8"/>
  <c r="P229" i="8"/>
  <c r="Q229" i="8"/>
  <c r="R229" i="8"/>
  <c r="G230" i="8"/>
  <c r="H230" i="8"/>
  <c r="I230" i="8"/>
  <c r="N230" i="8"/>
  <c r="O230" i="8"/>
  <c r="P230" i="8"/>
  <c r="Q230" i="8"/>
  <c r="R230" i="8"/>
  <c r="G231" i="8"/>
  <c r="H231" i="8"/>
  <c r="I231" i="8"/>
  <c r="N231" i="8"/>
  <c r="O231" i="8"/>
  <c r="P231" i="8"/>
  <c r="Q231" i="8"/>
  <c r="R231" i="8"/>
  <c r="G232" i="8"/>
  <c r="H232" i="8"/>
  <c r="I232" i="8"/>
  <c r="N232" i="8"/>
  <c r="O232" i="8"/>
  <c r="P232" i="8"/>
  <c r="Q232" i="8"/>
  <c r="R232" i="8"/>
  <c r="G233" i="8"/>
  <c r="H233" i="8"/>
  <c r="I233" i="8"/>
  <c r="N233" i="8"/>
  <c r="O233" i="8"/>
  <c r="P233" i="8"/>
  <c r="Q233" i="8"/>
  <c r="R233" i="8"/>
  <c r="G234" i="8"/>
  <c r="H234" i="8"/>
  <c r="I234" i="8"/>
  <c r="N234" i="8"/>
  <c r="O234" i="8"/>
  <c r="P234" i="8"/>
  <c r="Q234" i="8"/>
  <c r="R234" i="8"/>
  <c r="G235" i="8"/>
  <c r="H235" i="8"/>
  <c r="I235" i="8"/>
  <c r="N235" i="8"/>
  <c r="O235" i="8"/>
  <c r="P235" i="8"/>
  <c r="Q235" i="8"/>
  <c r="R235" i="8"/>
  <c r="G236" i="8"/>
  <c r="H236" i="8"/>
  <c r="I236" i="8"/>
  <c r="N236" i="8"/>
  <c r="O236" i="8"/>
  <c r="P236" i="8"/>
  <c r="Q236" i="8"/>
  <c r="R236" i="8"/>
  <c r="G237" i="8"/>
  <c r="H237" i="8"/>
  <c r="I237" i="8"/>
  <c r="N237" i="8"/>
  <c r="O237" i="8"/>
  <c r="P237" i="8"/>
  <c r="Q237" i="8"/>
  <c r="R237" i="8"/>
  <c r="G238" i="8"/>
  <c r="H238" i="8"/>
  <c r="I238" i="8"/>
  <c r="N238" i="8"/>
  <c r="O238" i="8"/>
  <c r="P238" i="8"/>
  <c r="Q238" i="8"/>
  <c r="R238" i="8"/>
  <c r="G239" i="8"/>
  <c r="H239" i="8"/>
  <c r="I239" i="8"/>
  <c r="N239" i="8"/>
  <c r="O239" i="8"/>
  <c r="P239" i="8"/>
  <c r="Q239" i="8"/>
  <c r="R239" i="8"/>
  <c r="G240" i="8"/>
  <c r="H240" i="8"/>
  <c r="I240" i="8"/>
  <c r="N240" i="8"/>
  <c r="O240" i="8"/>
  <c r="P240" i="8"/>
  <c r="Q240" i="8"/>
  <c r="R240" i="8"/>
  <c r="G241" i="8"/>
  <c r="H241" i="8"/>
  <c r="I241" i="8"/>
  <c r="N241" i="8"/>
  <c r="O241" i="8"/>
  <c r="P241" i="8"/>
  <c r="Q241" i="8"/>
  <c r="R241" i="8"/>
  <c r="G242" i="8"/>
  <c r="H242" i="8"/>
  <c r="I242" i="8"/>
  <c r="N242" i="8"/>
  <c r="O242" i="8"/>
  <c r="P242" i="8"/>
  <c r="Q242" i="8"/>
  <c r="R242" i="8"/>
  <c r="G243" i="8"/>
  <c r="H243" i="8"/>
  <c r="I243" i="8"/>
  <c r="N243" i="8"/>
  <c r="O243" i="8"/>
  <c r="P243" i="8"/>
  <c r="Q243" i="8"/>
  <c r="R243" i="8"/>
  <c r="G244" i="8"/>
  <c r="H244" i="8"/>
  <c r="I244" i="8"/>
  <c r="N244" i="8"/>
  <c r="O244" i="8"/>
  <c r="P244" i="8"/>
  <c r="Q244" i="8"/>
  <c r="R244" i="8"/>
  <c r="G245" i="8"/>
  <c r="H245" i="8"/>
  <c r="I245" i="8"/>
  <c r="N245" i="8"/>
  <c r="O245" i="8"/>
  <c r="P245" i="8"/>
  <c r="Q245" i="8"/>
  <c r="R245" i="8"/>
  <c r="G246" i="8"/>
  <c r="H246" i="8"/>
  <c r="I246" i="8"/>
  <c r="N246" i="8"/>
  <c r="O246" i="8"/>
  <c r="P246" i="8"/>
  <c r="Q246" i="8"/>
  <c r="R246" i="8"/>
  <c r="G247" i="8"/>
  <c r="H247" i="8"/>
  <c r="I247" i="8"/>
  <c r="N247" i="8"/>
  <c r="O247" i="8"/>
  <c r="P247" i="8"/>
  <c r="Q247" i="8"/>
  <c r="R247" i="8"/>
  <c r="G248" i="8"/>
  <c r="H248" i="8"/>
  <c r="I248" i="8"/>
  <c r="N248" i="8"/>
  <c r="O248" i="8"/>
  <c r="P248" i="8"/>
  <c r="Q248" i="8"/>
  <c r="R248" i="8"/>
  <c r="G249" i="8"/>
  <c r="H249" i="8"/>
  <c r="I249" i="8"/>
  <c r="N249" i="8"/>
  <c r="O249" i="8"/>
  <c r="P249" i="8"/>
  <c r="Q249" i="8"/>
  <c r="R249" i="8"/>
  <c r="G250" i="8"/>
  <c r="H250" i="8"/>
  <c r="I250" i="8"/>
  <c r="N250" i="8"/>
  <c r="O250" i="8"/>
  <c r="P250" i="8"/>
  <c r="Q250" i="8"/>
  <c r="R250" i="8"/>
  <c r="G251" i="8"/>
  <c r="H251" i="8"/>
  <c r="I251" i="8"/>
  <c r="N251" i="8"/>
  <c r="O251" i="8"/>
  <c r="P251" i="8"/>
  <c r="Q251" i="8"/>
  <c r="R251" i="8"/>
  <c r="G252" i="8"/>
  <c r="H252" i="8"/>
  <c r="I252" i="8"/>
  <c r="N252" i="8"/>
  <c r="O252" i="8"/>
  <c r="P252" i="8"/>
  <c r="Q252" i="8"/>
  <c r="R252" i="8"/>
  <c r="G253" i="8"/>
  <c r="H253" i="8"/>
  <c r="I253" i="8"/>
  <c r="N253" i="8"/>
  <c r="O253" i="8"/>
  <c r="P253" i="8"/>
  <c r="Q253" i="8"/>
  <c r="R253" i="8"/>
  <c r="G254" i="8"/>
  <c r="H254" i="8"/>
  <c r="I254" i="8"/>
  <c r="N254" i="8"/>
  <c r="O254" i="8"/>
  <c r="P254" i="8"/>
  <c r="Q254" i="8"/>
  <c r="R254" i="8"/>
  <c r="G255" i="8"/>
  <c r="H255" i="8"/>
  <c r="I255" i="8"/>
  <c r="N255" i="8"/>
  <c r="O255" i="8"/>
  <c r="P255" i="8"/>
  <c r="Q255" i="8"/>
  <c r="R255" i="8"/>
  <c r="G256" i="8"/>
  <c r="H256" i="8"/>
  <c r="I256" i="8"/>
  <c r="N256" i="8"/>
  <c r="O256" i="8"/>
  <c r="P256" i="8"/>
  <c r="Q256" i="8"/>
  <c r="R256" i="8"/>
  <c r="G257" i="8"/>
  <c r="H257" i="8"/>
  <c r="I257" i="8"/>
  <c r="N257" i="8"/>
  <c r="O257" i="8"/>
  <c r="P257" i="8"/>
  <c r="Q257" i="8"/>
  <c r="R257" i="8"/>
  <c r="G258" i="8"/>
  <c r="H258" i="8"/>
  <c r="I258" i="8"/>
  <c r="N258" i="8"/>
  <c r="O258" i="8"/>
  <c r="P258" i="8"/>
  <c r="Q258" i="8"/>
  <c r="R258" i="8"/>
  <c r="G259" i="8"/>
  <c r="H259" i="8"/>
  <c r="I259" i="8"/>
  <c r="N259" i="8"/>
  <c r="O259" i="8"/>
  <c r="P259" i="8"/>
  <c r="Q259" i="8"/>
  <c r="R259" i="8"/>
  <c r="G260" i="8"/>
  <c r="H260" i="8"/>
  <c r="I260" i="8"/>
  <c r="N260" i="8"/>
  <c r="O260" i="8"/>
  <c r="P260" i="8"/>
  <c r="Q260" i="8"/>
  <c r="R260" i="8"/>
  <c r="F261" i="8"/>
  <c r="G261" i="8"/>
  <c r="H261" i="8"/>
  <c r="I261" i="8"/>
  <c r="N261" i="8"/>
  <c r="O261" i="8"/>
  <c r="P261" i="8"/>
  <c r="Q261" i="8"/>
  <c r="R261" i="8"/>
  <c r="G262" i="8"/>
  <c r="H262" i="8"/>
  <c r="I262" i="8"/>
  <c r="N262" i="8"/>
  <c r="O262" i="8"/>
  <c r="P262" i="8"/>
  <c r="Q262" i="8"/>
  <c r="R262" i="8"/>
  <c r="G263" i="8"/>
  <c r="H263" i="8"/>
  <c r="I263" i="8"/>
  <c r="N263" i="8"/>
  <c r="O263" i="8"/>
  <c r="P263" i="8"/>
  <c r="Q263" i="8"/>
  <c r="R263" i="8"/>
  <c r="G264" i="8"/>
  <c r="H264" i="8"/>
  <c r="I264" i="8"/>
  <c r="N264" i="8"/>
  <c r="O264" i="8"/>
  <c r="P264" i="8"/>
  <c r="Q264" i="8"/>
  <c r="R264" i="8"/>
  <c r="G265" i="8"/>
  <c r="H265" i="8"/>
  <c r="I265" i="8"/>
  <c r="N265" i="8"/>
  <c r="O265" i="8"/>
  <c r="P265" i="8"/>
  <c r="Q265" i="8"/>
  <c r="R265" i="8"/>
  <c r="G266" i="8"/>
  <c r="H266" i="8"/>
  <c r="I266" i="8"/>
  <c r="N266" i="8"/>
  <c r="O266" i="8"/>
  <c r="P266" i="8"/>
  <c r="Q266" i="8"/>
  <c r="R266" i="8"/>
  <c r="G267" i="8"/>
  <c r="H267" i="8"/>
  <c r="I267" i="8"/>
  <c r="N267" i="8"/>
  <c r="O267" i="8"/>
  <c r="P267" i="8"/>
  <c r="Q267" i="8"/>
  <c r="R267" i="8"/>
  <c r="G268" i="8"/>
  <c r="H268" i="8"/>
  <c r="I268" i="8"/>
  <c r="N268" i="8"/>
  <c r="O268" i="8"/>
  <c r="P268" i="8"/>
  <c r="Q268" i="8"/>
  <c r="R268" i="8"/>
  <c r="G269" i="8"/>
  <c r="H269" i="8"/>
  <c r="I269" i="8"/>
  <c r="N269" i="8"/>
  <c r="O269" i="8"/>
  <c r="P269" i="8"/>
  <c r="Q269" i="8"/>
  <c r="R269" i="8"/>
  <c r="G270" i="8"/>
  <c r="H270" i="8"/>
  <c r="I270" i="8"/>
  <c r="N270" i="8"/>
  <c r="O270" i="8"/>
  <c r="P270" i="8"/>
  <c r="Q270" i="8"/>
  <c r="R270" i="8"/>
  <c r="G271" i="8"/>
  <c r="H271" i="8"/>
  <c r="I271" i="8"/>
  <c r="N271" i="8"/>
  <c r="O271" i="8"/>
  <c r="P271" i="8"/>
  <c r="Q271" i="8"/>
  <c r="R271" i="8"/>
  <c r="G272" i="8"/>
  <c r="H272" i="8"/>
  <c r="I272" i="8"/>
  <c r="N272" i="8"/>
  <c r="O272" i="8"/>
  <c r="P272" i="8"/>
  <c r="Q272" i="8"/>
  <c r="R272" i="8"/>
  <c r="G273" i="8"/>
  <c r="H273" i="8"/>
  <c r="I273" i="8"/>
  <c r="N273" i="8"/>
  <c r="O273" i="8"/>
  <c r="P273" i="8"/>
  <c r="Q273" i="8"/>
  <c r="R273" i="8"/>
  <c r="G274" i="8"/>
  <c r="H274" i="8"/>
  <c r="I274" i="8"/>
  <c r="N274" i="8"/>
  <c r="O274" i="8"/>
  <c r="P274" i="8"/>
  <c r="Q274" i="8"/>
  <c r="R274" i="8"/>
  <c r="G275" i="8"/>
  <c r="H275" i="8"/>
  <c r="I275" i="8"/>
  <c r="N275" i="8"/>
  <c r="O275" i="8"/>
  <c r="P275" i="8"/>
  <c r="Q275" i="8"/>
  <c r="R275" i="8"/>
  <c r="G276" i="8"/>
  <c r="H276" i="8"/>
  <c r="I276" i="8"/>
  <c r="N276" i="8"/>
  <c r="O276" i="8"/>
  <c r="P276" i="8"/>
  <c r="Q276" i="8"/>
  <c r="R276" i="8"/>
  <c r="G277" i="8"/>
  <c r="H277" i="8"/>
  <c r="I277" i="8"/>
  <c r="N277" i="8"/>
  <c r="O277" i="8"/>
  <c r="P277" i="8"/>
  <c r="Q277" i="8"/>
  <c r="R277" i="8"/>
  <c r="G278" i="8"/>
  <c r="H278" i="8"/>
  <c r="I278" i="8"/>
  <c r="N278" i="8"/>
  <c r="O278" i="8"/>
  <c r="P278" i="8"/>
  <c r="Q278" i="8"/>
  <c r="R278" i="8"/>
  <c r="G279" i="8"/>
  <c r="H279" i="8"/>
  <c r="I279" i="8"/>
  <c r="N279" i="8"/>
  <c r="O279" i="8"/>
  <c r="P279" i="8"/>
  <c r="Q279" i="8"/>
  <c r="R279" i="8"/>
  <c r="G280" i="8"/>
  <c r="H280" i="8"/>
  <c r="I280" i="8"/>
  <c r="N280" i="8"/>
  <c r="O280" i="8"/>
  <c r="P280" i="8"/>
  <c r="Q280" i="8"/>
  <c r="R280" i="8"/>
  <c r="G281" i="8"/>
  <c r="H281" i="8"/>
  <c r="I281" i="8"/>
  <c r="N281" i="8"/>
  <c r="O281" i="8"/>
  <c r="P281" i="8"/>
  <c r="Q281" i="8"/>
  <c r="R281" i="8"/>
  <c r="G282" i="8"/>
  <c r="H282" i="8"/>
  <c r="I282" i="8"/>
  <c r="N282" i="8"/>
  <c r="O282" i="8"/>
  <c r="P282" i="8"/>
  <c r="Q282" i="8"/>
  <c r="R282" i="8"/>
  <c r="G283" i="8"/>
  <c r="H283" i="8"/>
  <c r="I283" i="8"/>
  <c r="N283" i="8"/>
  <c r="O283" i="8"/>
  <c r="P283" i="8"/>
  <c r="Q283" i="8"/>
  <c r="R283" i="8"/>
  <c r="G284" i="8"/>
  <c r="H284" i="8"/>
  <c r="I284" i="8"/>
  <c r="N284" i="8"/>
  <c r="O284" i="8"/>
  <c r="P284" i="8"/>
  <c r="Q284" i="8"/>
  <c r="R284" i="8"/>
  <c r="G285" i="8"/>
  <c r="H285" i="8"/>
  <c r="I285" i="8"/>
  <c r="N285" i="8"/>
  <c r="O285" i="8"/>
  <c r="P285" i="8"/>
  <c r="Q285" i="8"/>
  <c r="R285" i="8"/>
  <c r="G286" i="8"/>
  <c r="H286" i="8"/>
  <c r="I286" i="8"/>
  <c r="N286" i="8"/>
  <c r="O286" i="8"/>
  <c r="P286" i="8"/>
  <c r="Q286" i="8"/>
  <c r="R286" i="8"/>
  <c r="G287" i="8"/>
  <c r="H287" i="8"/>
  <c r="I287" i="8"/>
  <c r="N287" i="8"/>
  <c r="O287" i="8"/>
  <c r="P287" i="8"/>
  <c r="Q287" i="8"/>
  <c r="R287" i="8"/>
  <c r="G288" i="8"/>
  <c r="H288" i="8"/>
  <c r="I288" i="8"/>
  <c r="N288" i="8"/>
  <c r="O288" i="8"/>
  <c r="P288" i="8"/>
  <c r="Q288" i="8"/>
  <c r="R288" i="8"/>
  <c r="G289" i="8"/>
  <c r="H289" i="8"/>
  <c r="I289" i="8"/>
  <c r="N289" i="8"/>
  <c r="O289" i="8"/>
  <c r="P289" i="8"/>
  <c r="Q289" i="8"/>
  <c r="R289" i="8"/>
  <c r="G290" i="8"/>
  <c r="H290" i="8"/>
  <c r="I290" i="8"/>
  <c r="N290" i="8"/>
  <c r="O290" i="8"/>
  <c r="P290" i="8"/>
  <c r="Q290" i="8"/>
  <c r="R290" i="8"/>
  <c r="G291" i="8"/>
  <c r="H291" i="8"/>
  <c r="I291" i="8"/>
  <c r="N291" i="8"/>
  <c r="O291" i="8"/>
  <c r="P291" i="8"/>
  <c r="Q291" i="8"/>
  <c r="R291" i="8"/>
  <c r="G292" i="8"/>
  <c r="H292" i="8"/>
  <c r="I292" i="8"/>
  <c r="N292" i="8"/>
  <c r="O292" i="8"/>
  <c r="P292" i="8"/>
  <c r="Q292" i="8"/>
  <c r="R292" i="8"/>
  <c r="G293" i="8"/>
  <c r="H293" i="8"/>
  <c r="I293" i="8"/>
  <c r="N293" i="8"/>
  <c r="O293" i="8"/>
  <c r="P293" i="8"/>
  <c r="Q293" i="8"/>
  <c r="R293" i="8"/>
  <c r="G294" i="8"/>
  <c r="H294" i="8"/>
  <c r="I294" i="8"/>
  <c r="N294" i="8"/>
  <c r="O294" i="8"/>
  <c r="P294" i="8"/>
  <c r="Q294" i="8"/>
  <c r="R294" i="8"/>
  <c r="G295" i="8"/>
  <c r="H295" i="8"/>
  <c r="I295" i="8"/>
  <c r="N295" i="8"/>
  <c r="O295" i="8"/>
  <c r="P295" i="8"/>
  <c r="Q295" i="8"/>
  <c r="R295" i="8"/>
  <c r="G296" i="8"/>
  <c r="H296" i="8"/>
  <c r="I296" i="8"/>
  <c r="N296" i="8"/>
  <c r="O296" i="8"/>
  <c r="P296" i="8"/>
  <c r="Q296" i="8"/>
  <c r="R296" i="8"/>
  <c r="G297" i="8"/>
  <c r="H297" i="8"/>
  <c r="I297" i="8"/>
  <c r="N297" i="8"/>
  <c r="O297" i="8"/>
  <c r="P297" i="8"/>
  <c r="Q297" i="8"/>
  <c r="R297" i="8"/>
  <c r="G298" i="8"/>
  <c r="H298" i="8"/>
  <c r="I298" i="8"/>
  <c r="N298" i="8"/>
  <c r="O298" i="8"/>
  <c r="P298" i="8"/>
  <c r="Q298" i="8"/>
  <c r="R298" i="8"/>
  <c r="G299" i="8"/>
  <c r="H299" i="8"/>
  <c r="I299" i="8"/>
  <c r="N299" i="8"/>
  <c r="O299" i="8"/>
  <c r="P299" i="8"/>
  <c r="Q299" i="8"/>
  <c r="R299" i="8"/>
  <c r="G300" i="8"/>
  <c r="H300" i="8"/>
  <c r="I300" i="8"/>
  <c r="N300" i="8"/>
  <c r="O300" i="8"/>
  <c r="P300" i="8"/>
  <c r="Q300" i="8"/>
  <c r="R300" i="8"/>
  <c r="G301" i="8"/>
  <c r="H301" i="8"/>
  <c r="I301" i="8"/>
  <c r="N301" i="8"/>
  <c r="O301" i="8"/>
  <c r="P301" i="8"/>
  <c r="Q301" i="8"/>
  <c r="R301" i="8"/>
  <c r="G302" i="8"/>
  <c r="H302" i="8"/>
  <c r="I302" i="8"/>
  <c r="N302" i="8"/>
  <c r="O302" i="8"/>
  <c r="P302" i="8"/>
  <c r="Q302" i="8"/>
  <c r="R302" i="8"/>
  <c r="G303" i="8"/>
  <c r="H303" i="8"/>
  <c r="I303" i="8"/>
  <c r="N303" i="8"/>
  <c r="O303" i="8"/>
  <c r="P303" i="8"/>
  <c r="Q303" i="8"/>
  <c r="R303" i="8"/>
  <c r="G304" i="8"/>
  <c r="H304" i="8"/>
  <c r="I304" i="8"/>
  <c r="N304" i="8"/>
  <c r="O304" i="8"/>
  <c r="P304" i="8"/>
  <c r="Q304" i="8"/>
  <c r="R304" i="8"/>
  <c r="G305" i="8"/>
  <c r="H305" i="8"/>
  <c r="I305" i="8"/>
  <c r="N305" i="8"/>
  <c r="O305" i="8"/>
  <c r="P305" i="8"/>
  <c r="Q305" i="8"/>
  <c r="R305" i="8"/>
  <c r="G306" i="8"/>
  <c r="H306" i="8"/>
  <c r="I306" i="8"/>
  <c r="N306" i="8"/>
  <c r="O306" i="8"/>
  <c r="P306" i="8"/>
  <c r="Q306" i="8"/>
  <c r="R306" i="8"/>
  <c r="G307" i="8"/>
  <c r="H307" i="8"/>
  <c r="I307" i="8"/>
  <c r="N307" i="8"/>
  <c r="O307" i="8"/>
  <c r="P307" i="8"/>
  <c r="Q307" i="8"/>
  <c r="R307" i="8"/>
  <c r="G308" i="8"/>
  <c r="H308" i="8"/>
  <c r="I308" i="8"/>
  <c r="N308" i="8"/>
  <c r="O308" i="8"/>
  <c r="P308" i="8"/>
  <c r="Q308" i="8"/>
  <c r="R308" i="8"/>
  <c r="G309" i="8"/>
  <c r="H309" i="8"/>
  <c r="I309" i="8"/>
  <c r="N309" i="8"/>
  <c r="O309" i="8"/>
  <c r="P309" i="8"/>
  <c r="Q309" i="8"/>
  <c r="R309" i="8"/>
  <c r="G310" i="8"/>
  <c r="H310" i="8"/>
  <c r="I310" i="8"/>
  <c r="N310" i="8"/>
  <c r="O310" i="8"/>
  <c r="P310" i="8"/>
  <c r="Q310" i="8"/>
  <c r="R310" i="8"/>
  <c r="G311" i="8"/>
  <c r="H311" i="8"/>
  <c r="I311" i="8"/>
  <c r="N311" i="8"/>
  <c r="O311" i="8"/>
  <c r="P311" i="8"/>
  <c r="Q311" i="8"/>
  <c r="R311" i="8"/>
  <c r="G312" i="8"/>
  <c r="H312" i="8"/>
  <c r="I312" i="8"/>
  <c r="N312" i="8"/>
  <c r="O312" i="8"/>
  <c r="P312" i="8"/>
  <c r="Q312" i="8"/>
  <c r="R312" i="8"/>
  <c r="G313" i="8"/>
  <c r="H313" i="8"/>
  <c r="I313" i="8"/>
  <c r="N313" i="8"/>
  <c r="O313" i="8"/>
  <c r="P313" i="8"/>
  <c r="Q313" i="8"/>
  <c r="R313" i="8"/>
  <c r="G314" i="8"/>
  <c r="H314" i="8"/>
  <c r="I314" i="8"/>
  <c r="N314" i="8"/>
  <c r="O314" i="8"/>
  <c r="P314" i="8"/>
  <c r="Q314" i="8"/>
  <c r="R314" i="8"/>
  <c r="G315" i="8"/>
  <c r="H315" i="8"/>
  <c r="I315" i="8"/>
  <c r="N315" i="8"/>
  <c r="O315" i="8"/>
  <c r="P315" i="8"/>
  <c r="Q315" i="8"/>
  <c r="R315" i="8"/>
  <c r="G316" i="8"/>
  <c r="H316" i="8"/>
  <c r="I316" i="8"/>
  <c r="N316" i="8"/>
  <c r="O316" i="8"/>
  <c r="P316" i="8"/>
  <c r="Q316" i="8"/>
  <c r="R316" i="8"/>
  <c r="F317" i="8"/>
  <c r="G317" i="8"/>
  <c r="H317" i="8"/>
  <c r="I317" i="8"/>
  <c r="N317" i="8"/>
  <c r="O317" i="8"/>
  <c r="P317" i="8"/>
  <c r="Q317" i="8"/>
  <c r="R317" i="8"/>
  <c r="G318" i="8"/>
  <c r="H318" i="8"/>
  <c r="I318" i="8"/>
  <c r="N318" i="8"/>
  <c r="O318" i="8"/>
  <c r="P318" i="8"/>
  <c r="Q318" i="8"/>
  <c r="R318" i="8"/>
  <c r="G319" i="8"/>
  <c r="H319" i="8"/>
  <c r="I319" i="8"/>
  <c r="N319" i="8"/>
  <c r="O319" i="8"/>
  <c r="P319" i="8"/>
  <c r="Q319" i="8"/>
  <c r="R319" i="8"/>
  <c r="F320" i="8"/>
  <c r="G320" i="8"/>
  <c r="H320" i="8"/>
  <c r="I320" i="8"/>
  <c r="N320" i="8"/>
  <c r="O320" i="8"/>
  <c r="P320" i="8"/>
  <c r="Q320" i="8"/>
  <c r="R320" i="8"/>
  <c r="G321" i="8"/>
  <c r="H321" i="8"/>
  <c r="I321" i="8"/>
  <c r="N321" i="8"/>
  <c r="O321" i="8"/>
  <c r="P321" i="8"/>
  <c r="Q321" i="8"/>
  <c r="R321" i="8"/>
  <c r="G322" i="8"/>
  <c r="H322" i="8"/>
  <c r="I322" i="8"/>
  <c r="N322" i="8"/>
  <c r="O322" i="8"/>
  <c r="P322" i="8"/>
  <c r="Q322" i="8"/>
  <c r="R322" i="8"/>
  <c r="G323" i="8"/>
  <c r="H323" i="8"/>
  <c r="I323" i="8"/>
  <c r="N323" i="8"/>
  <c r="O323" i="8"/>
  <c r="P323" i="8"/>
  <c r="Q323" i="8"/>
  <c r="R323" i="8"/>
  <c r="G324" i="8"/>
  <c r="H324" i="8"/>
  <c r="I324" i="8"/>
  <c r="N324" i="8"/>
  <c r="O324" i="8"/>
  <c r="P324" i="8"/>
  <c r="Q324" i="8"/>
  <c r="R324" i="8"/>
  <c r="G325" i="8"/>
  <c r="H325" i="8"/>
  <c r="I325" i="8"/>
  <c r="N325" i="8"/>
  <c r="O325" i="8"/>
  <c r="P325" i="8"/>
  <c r="Q325" i="8"/>
  <c r="R325" i="8"/>
  <c r="G326" i="8"/>
  <c r="H326" i="8"/>
  <c r="I326" i="8"/>
  <c r="N326" i="8"/>
  <c r="O326" i="8"/>
  <c r="P326" i="8"/>
  <c r="Q326" i="8"/>
  <c r="R326" i="8"/>
  <c r="G327" i="8"/>
  <c r="H327" i="8"/>
  <c r="I327" i="8"/>
  <c r="N327" i="8"/>
  <c r="O327" i="8"/>
  <c r="P327" i="8"/>
  <c r="Q327" i="8"/>
  <c r="R327" i="8"/>
  <c r="G328" i="8"/>
  <c r="H328" i="8"/>
  <c r="I328" i="8"/>
  <c r="N328" i="8"/>
  <c r="O328" i="8"/>
  <c r="P328" i="8"/>
  <c r="Q328" i="8"/>
  <c r="R328" i="8"/>
  <c r="G329" i="8"/>
  <c r="H329" i="8"/>
  <c r="I329" i="8"/>
  <c r="N329" i="8"/>
  <c r="O329" i="8"/>
  <c r="P329" i="8"/>
  <c r="Q329" i="8"/>
  <c r="R329" i="8"/>
  <c r="G330" i="8"/>
  <c r="H330" i="8"/>
  <c r="I330" i="8"/>
  <c r="N330" i="8"/>
  <c r="O330" i="8"/>
  <c r="P330" i="8"/>
  <c r="Q330" i="8"/>
  <c r="R330" i="8"/>
  <c r="G331" i="8"/>
  <c r="H331" i="8"/>
  <c r="I331" i="8"/>
  <c r="N331" i="8"/>
  <c r="O331" i="8"/>
  <c r="P331" i="8"/>
  <c r="Q331" i="8"/>
  <c r="R331" i="8"/>
  <c r="G332" i="8"/>
  <c r="H332" i="8"/>
  <c r="I332" i="8"/>
  <c r="N332" i="8"/>
  <c r="O332" i="8"/>
  <c r="P332" i="8"/>
  <c r="Q332" i="8"/>
  <c r="R332" i="8"/>
  <c r="F333" i="8"/>
  <c r="G333" i="8"/>
  <c r="H333" i="8"/>
  <c r="I333" i="8"/>
  <c r="N333" i="8"/>
  <c r="O333" i="8"/>
  <c r="P333" i="8"/>
  <c r="Q333" i="8"/>
  <c r="R333" i="8"/>
  <c r="G334" i="8"/>
  <c r="H334" i="8"/>
  <c r="I334" i="8"/>
  <c r="N334" i="8"/>
  <c r="O334" i="8"/>
  <c r="P334" i="8"/>
  <c r="Q334" i="8"/>
  <c r="R334" i="8"/>
  <c r="G335" i="8"/>
  <c r="H335" i="8"/>
  <c r="I335" i="8"/>
  <c r="N335" i="8"/>
  <c r="O335" i="8"/>
  <c r="P335" i="8"/>
  <c r="Q335" i="8"/>
  <c r="R335" i="8"/>
  <c r="G336" i="8"/>
  <c r="H336" i="8"/>
  <c r="I336" i="8"/>
  <c r="N336" i="8"/>
  <c r="O336" i="8"/>
  <c r="P336" i="8"/>
  <c r="Q336" i="8"/>
  <c r="R336" i="8"/>
  <c r="G337" i="8"/>
  <c r="H337" i="8"/>
  <c r="I337" i="8"/>
  <c r="N337" i="8"/>
  <c r="O337" i="8"/>
  <c r="P337" i="8"/>
  <c r="Q337" i="8"/>
  <c r="R337" i="8"/>
  <c r="G338" i="8"/>
  <c r="H338" i="8"/>
  <c r="I338" i="8"/>
  <c r="N338" i="8"/>
  <c r="O338" i="8"/>
  <c r="P338" i="8"/>
  <c r="Q338" i="8"/>
  <c r="R338" i="8"/>
  <c r="G339" i="8"/>
  <c r="H339" i="8"/>
  <c r="I339" i="8"/>
  <c r="N339" i="8"/>
  <c r="O339" i="8"/>
  <c r="P339" i="8"/>
  <c r="Q339" i="8"/>
  <c r="R339" i="8"/>
  <c r="G340" i="8"/>
  <c r="H340" i="8"/>
  <c r="I340" i="8"/>
  <c r="N340" i="8"/>
  <c r="O340" i="8"/>
  <c r="P340" i="8"/>
  <c r="Q340" i="8"/>
  <c r="R340" i="8"/>
  <c r="G341" i="8"/>
  <c r="H341" i="8"/>
  <c r="I341" i="8"/>
  <c r="N341" i="8"/>
  <c r="O341" i="8"/>
  <c r="P341" i="8"/>
  <c r="Q341" i="8"/>
  <c r="R341" i="8"/>
  <c r="G342" i="8"/>
  <c r="H342" i="8"/>
  <c r="I342" i="8"/>
  <c r="N342" i="8"/>
  <c r="O342" i="8"/>
  <c r="P342" i="8"/>
  <c r="Q342" i="8"/>
  <c r="R342" i="8"/>
  <c r="G343" i="8"/>
  <c r="H343" i="8"/>
  <c r="I343" i="8"/>
  <c r="N343" i="8"/>
  <c r="O343" i="8"/>
  <c r="P343" i="8"/>
  <c r="Q343" i="8"/>
  <c r="R343" i="8"/>
  <c r="G344" i="8"/>
  <c r="H344" i="8"/>
  <c r="I344" i="8"/>
  <c r="N344" i="8"/>
  <c r="O344" i="8"/>
  <c r="P344" i="8"/>
  <c r="Q344" i="8"/>
  <c r="R344" i="8"/>
  <c r="G345" i="8"/>
  <c r="H345" i="8"/>
  <c r="I345" i="8"/>
  <c r="N345" i="8"/>
  <c r="O345" i="8"/>
  <c r="P345" i="8"/>
  <c r="Q345" i="8"/>
  <c r="R345" i="8"/>
  <c r="G346" i="8"/>
  <c r="H346" i="8"/>
  <c r="I346" i="8"/>
  <c r="N346" i="8"/>
  <c r="O346" i="8"/>
  <c r="P346" i="8"/>
  <c r="Q346" i="8"/>
  <c r="R346" i="8"/>
  <c r="G347" i="8"/>
  <c r="H347" i="8"/>
  <c r="I347" i="8"/>
  <c r="N347" i="8"/>
  <c r="O347" i="8"/>
  <c r="P347" i="8"/>
  <c r="Q347" i="8"/>
  <c r="R347" i="8"/>
  <c r="G348" i="8"/>
  <c r="H348" i="8"/>
  <c r="I348" i="8"/>
  <c r="N348" i="8"/>
  <c r="O348" i="8"/>
  <c r="P348" i="8"/>
  <c r="Q348" i="8"/>
  <c r="R348" i="8"/>
  <c r="G349" i="8"/>
  <c r="H349" i="8"/>
  <c r="I349" i="8"/>
  <c r="N349" i="8"/>
  <c r="O349" i="8"/>
  <c r="P349" i="8"/>
  <c r="Q349" i="8"/>
  <c r="R349" i="8"/>
  <c r="G350" i="8"/>
  <c r="H350" i="8"/>
  <c r="I350" i="8"/>
  <c r="N350" i="8"/>
  <c r="O350" i="8"/>
  <c r="P350" i="8"/>
  <c r="Q350" i="8"/>
  <c r="R350" i="8"/>
  <c r="G351" i="8"/>
  <c r="H351" i="8"/>
  <c r="I351" i="8"/>
  <c r="N351" i="8"/>
  <c r="O351" i="8"/>
  <c r="P351" i="8"/>
  <c r="Q351" i="8"/>
  <c r="R351" i="8"/>
  <c r="G352" i="8"/>
  <c r="H352" i="8"/>
  <c r="I352" i="8"/>
  <c r="N352" i="8"/>
  <c r="O352" i="8"/>
  <c r="P352" i="8"/>
  <c r="Q352" i="8"/>
  <c r="R352" i="8"/>
  <c r="G353" i="8"/>
  <c r="H353" i="8"/>
  <c r="I353" i="8"/>
  <c r="N353" i="8"/>
  <c r="O353" i="8"/>
  <c r="P353" i="8"/>
  <c r="Q353" i="8"/>
  <c r="R353" i="8"/>
  <c r="G354" i="8"/>
  <c r="H354" i="8"/>
  <c r="I354" i="8"/>
  <c r="N354" i="8"/>
  <c r="O354" i="8"/>
  <c r="P354" i="8"/>
  <c r="Q354" i="8"/>
  <c r="R354" i="8"/>
  <c r="G355" i="8"/>
  <c r="H355" i="8"/>
  <c r="I355" i="8"/>
  <c r="N355" i="8"/>
  <c r="O355" i="8"/>
  <c r="P355" i="8"/>
  <c r="Q355" i="8"/>
  <c r="R355" i="8"/>
  <c r="G356" i="8"/>
  <c r="H356" i="8"/>
  <c r="I356" i="8"/>
  <c r="N356" i="8"/>
  <c r="O356" i="8"/>
  <c r="P356" i="8"/>
  <c r="Q356" i="8"/>
  <c r="R356" i="8"/>
  <c r="G357" i="8"/>
  <c r="H357" i="8"/>
  <c r="I357" i="8"/>
  <c r="N357" i="8"/>
  <c r="O357" i="8"/>
  <c r="P357" i="8"/>
  <c r="Q357" i="8"/>
  <c r="R357" i="8"/>
  <c r="G358" i="8"/>
  <c r="H358" i="8"/>
  <c r="I358" i="8"/>
  <c r="N358" i="8"/>
  <c r="O358" i="8"/>
  <c r="P358" i="8"/>
  <c r="Q358" i="8"/>
  <c r="R358" i="8"/>
  <c r="G359" i="8"/>
  <c r="H359" i="8"/>
  <c r="I359" i="8"/>
  <c r="N359" i="8"/>
  <c r="O359" i="8"/>
  <c r="P359" i="8"/>
  <c r="Q359" i="8"/>
  <c r="R359" i="8"/>
  <c r="G360" i="8"/>
  <c r="H360" i="8"/>
  <c r="I360" i="8"/>
  <c r="N360" i="8"/>
  <c r="O360" i="8"/>
  <c r="P360" i="8"/>
  <c r="Q360" i="8"/>
  <c r="R360" i="8"/>
  <c r="G361" i="8"/>
  <c r="H361" i="8"/>
  <c r="I361" i="8"/>
  <c r="N361" i="8"/>
  <c r="O361" i="8"/>
  <c r="P361" i="8"/>
  <c r="Q361" i="8"/>
  <c r="R361" i="8"/>
  <c r="G362" i="8"/>
  <c r="H362" i="8"/>
  <c r="I362" i="8"/>
  <c r="N362" i="8"/>
  <c r="O362" i="8"/>
  <c r="P362" i="8"/>
  <c r="Q362" i="8"/>
  <c r="R362" i="8"/>
  <c r="G363" i="8"/>
  <c r="H363" i="8"/>
  <c r="I363" i="8"/>
  <c r="N363" i="8"/>
  <c r="O363" i="8"/>
  <c r="P363" i="8"/>
  <c r="Q363" i="8"/>
  <c r="R363" i="8"/>
  <c r="G364" i="8"/>
  <c r="H364" i="8"/>
  <c r="I364" i="8"/>
  <c r="N364" i="8"/>
  <c r="O364" i="8"/>
  <c r="P364" i="8"/>
  <c r="Q364" i="8"/>
  <c r="R364" i="8"/>
  <c r="G365" i="8"/>
  <c r="H365" i="8"/>
  <c r="I365" i="8"/>
  <c r="N365" i="8"/>
  <c r="O365" i="8"/>
  <c r="P365" i="8"/>
  <c r="Q365" i="8"/>
  <c r="R365" i="8"/>
  <c r="G366" i="8"/>
  <c r="H366" i="8"/>
  <c r="I366" i="8"/>
  <c r="N366" i="8"/>
  <c r="O366" i="8"/>
  <c r="P366" i="8"/>
  <c r="Q366" i="8"/>
  <c r="R366" i="8"/>
  <c r="G367" i="8"/>
  <c r="H367" i="8"/>
  <c r="I367" i="8"/>
  <c r="N367" i="8"/>
  <c r="O367" i="8"/>
  <c r="P367" i="8"/>
  <c r="Q367" i="8"/>
  <c r="R367" i="8"/>
  <c r="G368" i="8"/>
  <c r="H368" i="8"/>
  <c r="I368" i="8"/>
  <c r="N368" i="8"/>
  <c r="O368" i="8"/>
  <c r="P368" i="8"/>
  <c r="Q368" i="8"/>
  <c r="R368" i="8"/>
  <c r="F369" i="8"/>
  <c r="G369" i="8"/>
  <c r="H369" i="8"/>
  <c r="I369" i="8"/>
  <c r="N369" i="8"/>
  <c r="O369" i="8"/>
  <c r="P369" i="8"/>
  <c r="Q369" i="8"/>
  <c r="R369" i="8"/>
  <c r="G370" i="8"/>
  <c r="H370" i="8"/>
  <c r="I370" i="8"/>
  <c r="N370" i="8"/>
  <c r="O370" i="8"/>
  <c r="P370" i="8"/>
  <c r="Q370" i="8"/>
  <c r="R370" i="8"/>
  <c r="G371" i="8"/>
  <c r="H371" i="8"/>
  <c r="I371" i="8"/>
  <c r="N371" i="8"/>
  <c r="O371" i="8"/>
  <c r="P371" i="8"/>
  <c r="Q371" i="8"/>
  <c r="R371" i="8"/>
  <c r="G372" i="8"/>
  <c r="H372" i="8"/>
  <c r="I372" i="8"/>
  <c r="N372" i="8"/>
  <c r="O372" i="8"/>
  <c r="P372" i="8"/>
  <c r="Q372" i="8"/>
  <c r="R372" i="8"/>
  <c r="G373" i="8"/>
  <c r="H373" i="8"/>
  <c r="I373" i="8"/>
  <c r="N373" i="8"/>
  <c r="O373" i="8"/>
  <c r="P373" i="8"/>
  <c r="Q373" i="8"/>
  <c r="R373" i="8"/>
  <c r="G374" i="8"/>
  <c r="H374" i="8"/>
  <c r="I374" i="8"/>
  <c r="N374" i="8"/>
  <c r="O374" i="8"/>
  <c r="P374" i="8"/>
  <c r="Q374" i="8"/>
  <c r="R374" i="8"/>
  <c r="G375" i="8"/>
  <c r="H375" i="8"/>
  <c r="I375" i="8"/>
  <c r="N375" i="8"/>
  <c r="O375" i="8"/>
  <c r="P375" i="8"/>
  <c r="Q375" i="8"/>
  <c r="R375" i="8"/>
  <c r="G376" i="8"/>
  <c r="H376" i="8"/>
  <c r="I376" i="8"/>
  <c r="N376" i="8"/>
  <c r="O376" i="8"/>
  <c r="P376" i="8"/>
  <c r="Q376" i="8"/>
  <c r="R376" i="8"/>
  <c r="G377" i="8"/>
  <c r="H377" i="8"/>
  <c r="I377" i="8"/>
  <c r="N377" i="8"/>
  <c r="O377" i="8"/>
  <c r="P377" i="8"/>
  <c r="Q377" i="8"/>
  <c r="R377" i="8"/>
  <c r="G378" i="8"/>
  <c r="H378" i="8"/>
  <c r="I378" i="8"/>
  <c r="N378" i="8"/>
  <c r="O378" i="8"/>
  <c r="P378" i="8"/>
  <c r="Q378" i="8"/>
  <c r="R378" i="8"/>
  <c r="G379" i="8"/>
  <c r="H379" i="8"/>
  <c r="I379" i="8"/>
  <c r="N379" i="8"/>
  <c r="O379" i="8"/>
  <c r="P379" i="8"/>
  <c r="Q379" i="8"/>
  <c r="R379" i="8"/>
  <c r="F380" i="8"/>
  <c r="G380" i="8"/>
  <c r="H380" i="8"/>
  <c r="I380" i="8"/>
  <c r="N380" i="8"/>
  <c r="O380" i="8"/>
  <c r="P380" i="8"/>
  <c r="Q380" i="8"/>
  <c r="R380" i="8"/>
  <c r="G381" i="8"/>
  <c r="H381" i="8"/>
  <c r="I381" i="8"/>
  <c r="N381" i="8"/>
  <c r="O381" i="8"/>
  <c r="P381" i="8"/>
  <c r="Q381" i="8"/>
  <c r="R381" i="8"/>
  <c r="G382" i="8"/>
  <c r="H382" i="8"/>
  <c r="I382" i="8"/>
  <c r="N382" i="8"/>
  <c r="O382" i="8"/>
  <c r="P382" i="8"/>
  <c r="Q382" i="8"/>
  <c r="R382" i="8"/>
  <c r="G383" i="8"/>
  <c r="H383" i="8"/>
  <c r="I383" i="8"/>
  <c r="N383" i="8"/>
  <c r="O383" i="8"/>
  <c r="P383" i="8"/>
  <c r="Q383" i="8"/>
  <c r="R383" i="8"/>
  <c r="G384" i="8"/>
  <c r="H384" i="8"/>
  <c r="I384" i="8"/>
  <c r="N384" i="8"/>
  <c r="O384" i="8"/>
  <c r="P384" i="8"/>
  <c r="Q384" i="8"/>
  <c r="R384" i="8"/>
  <c r="G385" i="8"/>
  <c r="H385" i="8"/>
  <c r="I385" i="8"/>
  <c r="N385" i="8"/>
  <c r="O385" i="8"/>
  <c r="P385" i="8"/>
  <c r="Q385" i="8"/>
  <c r="R385" i="8"/>
  <c r="G386" i="8"/>
  <c r="H386" i="8"/>
  <c r="I386" i="8"/>
  <c r="N386" i="8"/>
  <c r="O386" i="8"/>
  <c r="P386" i="8"/>
  <c r="Q386" i="8"/>
  <c r="R386" i="8"/>
  <c r="G387" i="8"/>
  <c r="H387" i="8"/>
  <c r="I387" i="8"/>
  <c r="N387" i="8"/>
  <c r="O387" i="8"/>
  <c r="P387" i="8"/>
  <c r="Q387" i="8"/>
  <c r="R387" i="8"/>
  <c r="G388" i="8"/>
  <c r="H388" i="8"/>
  <c r="I388" i="8"/>
  <c r="N388" i="8"/>
  <c r="O388" i="8"/>
  <c r="P388" i="8"/>
  <c r="Q388" i="8"/>
  <c r="R388" i="8"/>
  <c r="G389" i="8"/>
  <c r="H389" i="8"/>
  <c r="I389" i="8"/>
  <c r="N389" i="8"/>
  <c r="O389" i="8"/>
  <c r="P389" i="8"/>
  <c r="Q389" i="8"/>
  <c r="R389" i="8"/>
  <c r="G390" i="8"/>
  <c r="H390" i="8"/>
  <c r="I390" i="8"/>
  <c r="N390" i="8"/>
  <c r="O390" i="8"/>
  <c r="P390" i="8"/>
  <c r="Q390" i="8"/>
  <c r="R390" i="8"/>
  <c r="G391" i="8"/>
  <c r="H391" i="8"/>
  <c r="I391" i="8"/>
  <c r="N391" i="8"/>
  <c r="O391" i="8"/>
  <c r="P391" i="8"/>
  <c r="Q391" i="8"/>
  <c r="R391" i="8"/>
  <c r="G392" i="8"/>
  <c r="H392" i="8"/>
  <c r="I392" i="8"/>
  <c r="N392" i="8"/>
  <c r="O392" i="8"/>
  <c r="P392" i="8"/>
  <c r="Q392" i="8"/>
  <c r="R392" i="8"/>
  <c r="F393" i="8"/>
  <c r="G393" i="8"/>
  <c r="H393" i="8"/>
  <c r="I393" i="8"/>
  <c r="N393" i="8"/>
  <c r="O393" i="8"/>
  <c r="P393" i="8"/>
  <c r="Q393" i="8"/>
  <c r="R393" i="8"/>
  <c r="G394" i="8"/>
  <c r="H394" i="8"/>
  <c r="I394" i="8"/>
  <c r="N394" i="8"/>
  <c r="O394" i="8"/>
  <c r="P394" i="8"/>
  <c r="Q394" i="8"/>
  <c r="R394" i="8"/>
  <c r="G395" i="8"/>
  <c r="H395" i="8"/>
  <c r="I395" i="8"/>
  <c r="N395" i="8"/>
  <c r="O395" i="8"/>
  <c r="P395" i="8"/>
  <c r="Q395" i="8"/>
  <c r="R395" i="8"/>
  <c r="G396" i="8"/>
  <c r="H396" i="8"/>
  <c r="I396" i="8"/>
  <c r="N396" i="8"/>
  <c r="O396" i="8"/>
  <c r="P396" i="8"/>
  <c r="Q396" i="8"/>
  <c r="R396" i="8"/>
  <c r="G397" i="8"/>
  <c r="H397" i="8"/>
  <c r="I397" i="8"/>
  <c r="N397" i="8"/>
  <c r="O397" i="8"/>
  <c r="P397" i="8"/>
  <c r="Q397" i="8"/>
  <c r="R397" i="8"/>
  <c r="G398" i="8"/>
  <c r="H398" i="8"/>
  <c r="I398" i="8"/>
  <c r="N398" i="8"/>
  <c r="O398" i="8"/>
  <c r="P398" i="8"/>
  <c r="Q398" i="8"/>
  <c r="R398" i="8"/>
  <c r="G399" i="8"/>
  <c r="H399" i="8"/>
  <c r="I399" i="8"/>
  <c r="N399" i="8"/>
  <c r="O399" i="8"/>
  <c r="P399" i="8"/>
  <c r="Q399" i="8"/>
  <c r="R399" i="8"/>
  <c r="G400" i="8"/>
  <c r="H400" i="8"/>
  <c r="I400" i="8"/>
  <c r="N400" i="8"/>
  <c r="O400" i="8"/>
  <c r="P400" i="8"/>
  <c r="Q400" i="8"/>
  <c r="R400" i="8"/>
  <c r="G401" i="8"/>
  <c r="H401" i="8"/>
  <c r="I401" i="8"/>
  <c r="N401" i="8"/>
  <c r="O401" i="8"/>
  <c r="P401" i="8"/>
  <c r="Q401" i="8"/>
  <c r="R401" i="8"/>
  <c r="G402" i="8"/>
  <c r="H402" i="8"/>
  <c r="I402" i="8"/>
  <c r="N402" i="8"/>
  <c r="O402" i="8"/>
  <c r="P402" i="8"/>
  <c r="Q402" i="8"/>
  <c r="R402" i="8"/>
  <c r="G403" i="8"/>
  <c r="H403" i="8"/>
  <c r="I403" i="8"/>
  <c r="N403" i="8"/>
  <c r="O403" i="8"/>
  <c r="P403" i="8"/>
  <c r="Q403" i="8"/>
  <c r="R403" i="8"/>
  <c r="F404" i="8"/>
  <c r="G404" i="8"/>
  <c r="H404" i="8"/>
  <c r="I404" i="8"/>
  <c r="N404" i="8"/>
  <c r="O404" i="8"/>
  <c r="P404" i="8"/>
  <c r="Q404" i="8"/>
  <c r="R404" i="8"/>
  <c r="G405" i="8"/>
  <c r="H405" i="8"/>
  <c r="I405" i="8"/>
  <c r="N405" i="8"/>
  <c r="O405" i="8"/>
  <c r="P405" i="8"/>
  <c r="Q405" i="8"/>
  <c r="R405" i="8"/>
  <c r="G406" i="8"/>
  <c r="H406" i="8"/>
  <c r="I406" i="8"/>
  <c r="N406" i="8"/>
  <c r="O406" i="8"/>
  <c r="P406" i="8"/>
  <c r="Q406" i="8"/>
  <c r="R406" i="8"/>
  <c r="G407" i="8"/>
  <c r="H407" i="8"/>
  <c r="I407" i="8"/>
  <c r="N407" i="8"/>
  <c r="O407" i="8"/>
  <c r="P407" i="8"/>
  <c r="Q407" i="8"/>
  <c r="R407" i="8"/>
  <c r="G408" i="8"/>
  <c r="H408" i="8"/>
  <c r="I408" i="8"/>
  <c r="N408" i="8"/>
  <c r="O408" i="8"/>
  <c r="P408" i="8"/>
  <c r="Q408" i="8"/>
  <c r="R408" i="8"/>
  <c r="G409" i="8"/>
  <c r="H409" i="8"/>
  <c r="I409" i="8"/>
  <c r="N409" i="8"/>
  <c r="O409" i="8"/>
  <c r="P409" i="8"/>
  <c r="Q409" i="8"/>
  <c r="R409" i="8"/>
  <c r="G410" i="8"/>
  <c r="H410" i="8"/>
  <c r="I410" i="8"/>
  <c r="N410" i="8"/>
  <c r="O410" i="8"/>
  <c r="P410" i="8"/>
  <c r="Q410" i="8"/>
  <c r="R410" i="8"/>
  <c r="G411" i="8"/>
  <c r="H411" i="8"/>
  <c r="I411" i="8"/>
  <c r="N411" i="8"/>
  <c r="O411" i="8"/>
  <c r="P411" i="8"/>
  <c r="Q411" i="8"/>
  <c r="R411" i="8"/>
  <c r="G412" i="8"/>
  <c r="H412" i="8"/>
  <c r="I412" i="8"/>
  <c r="N412" i="8"/>
  <c r="O412" i="8"/>
  <c r="P412" i="8"/>
  <c r="Q412" i="8"/>
  <c r="R412" i="8"/>
  <c r="F413" i="8"/>
  <c r="G413" i="8"/>
  <c r="H413" i="8"/>
  <c r="I413" i="8"/>
  <c r="N413" i="8"/>
  <c r="O413" i="8"/>
  <c r="P413" i="8"/>
  <c r="Q413" i="8"/>
  <c r="R413" i="8"/>
  <c r="G414" i="8"/>
  <c r="H414" i="8"/>
  <c r="I414" i="8"/>
  <c r="N414" i="8"/>
  <c r="O414" i="8"/>
  <c r="P414" i="8"/>
  <c r="Q414" i="8"/>
  <c r="R414" i="8"/>
  <c r="G415" i="8"/>
  <c r="H415" i="8"/>
  <c r="I415" i="8"/>
  <c r="N415" i="8"/>
  <c r="O415" i="8"/>
  <c r="P415" i="8"/>
  <c r="Q415" i="8"/>
  <c r="R415" i="8"/>
  <c r="F416" i="8"/>
  <c r="G416" i="8"/>
  <c r="H416" i="8"/>
  <c r="I416" i="8"/>
  <c r="N416" i="8"/>
  <c r="O416" i="8"/>
  <c r="P416" i="8"/>
  <c r="Q416" i="8"/>
  <c r="R416" i="8"/>
  <c r="G417" i="8"/>
  <c r="H417" i="8"/>
  <c r="I417" i="8"/>
  <c r="N417" i="8"/>
  <c r="O417" i="8"/>
  <c r="P417" i="8"/>
  <c r="Q417" i="8"/>
  <c r="R417" i="8"/>
  <c r="G418" i="8"/>
  <c r="H418" i="8"/>
  <c r="I418" i="8"/>
  <c r="N418" i="8"/>
  <c r="O418" i="8"/>
  <c r="P418" i="8"/>
  <c r="Q418" i="8"/>
  <c r="R418" i="8"/>
  <c r="G419" i="8"/>
  <c r="H419" i="8"/>
  <c r="I419" i="8"/>
  <c r="N419" i="8"/>
  <c r="O419" i="8"/>
  <c r="P419" i="8"/>
  <c r="Q419" i="8"/>
  <c r="R419" i="8"/>
  <c r="G420" i="8"/>
  <c r="H420" i="8"/>
  <c r="I420" i="8"/>
  <c r="N420" i="8"/>
  <c r="O420" i="8"/>
  <c r="P420" i="8"/>
  <c r="Q420" i="8"/>
  <c r="R420" i="8"/>
  <c r="G421" i="8"/>
  <c r="H421" i="8"/>
  <c r="I421" i="8"/>
  <c r="N421" i="8"/>
  <c r="O421" i="8"/>
  <c r="P421" i="8"/>
  <c r="Q421" i="8"/>
  <c r="R421" i="8"/>
  <c r="G422" i="8"/>
  <c r="H422" i="8"/>
  <c r="I422" i="8"/>
  <c r="N422" i="8"/>
  <c r="O422" i="8"/>
  <c r="P422" i="8"/>
  <c r="Q422" i="8"/>
  <c r="R422" i="8"/>
  <c r="G423" i="8"/>
  <c r="H423" i="8"/>
  <c r="I423" i="8"/>
  <c r="N423" i="8"/>
  <c r="O423" i="8"/>
  <c r="P423" i="8"/>
  <c r="Q423" i="8"/>
  <c r="R423" i="8"/>
  <c r="G424" i="8"/>
  <c r="H424" i="8"/>
  <c r="I424" i="8"/>
  <c r="N424" i="8"/>
  <c r="O424" i="8"/>
  <c r="P424" i="8"/>
  <c r="Q424" i="8"/>
  <c r="R424" i="8"/>
  <c r="G425" i="8"/>
  <c r="H425" i="8"/>
  <c r="I425" i="8"/>
  <c r="N425" i="8"/>
  <c r="O425" i="8"/>
  <c r="P425" i="8"/>
  <c r="Q425" i="8"/>
  <c r="R425" i="8"/>
  <c r="G426" i="8"/>
  <c r="H426" i="8"/>
  <c r="I426" i="8"/>
  <c r="N426" i="8"/>
  <c r="O426" i="8"/>
  <c r="P426" i="8"/>
  <c r="Q426" i="8"/>
  <c r="R426" i="8"/>
  <c r="G427" i="8"/>
  <c r="H427" i="8"/>
  <c r="I427" i="8"/>
  <c r="N427" i="8"/>
  <c r="O427" i="8"/>
  <c r="P427" i="8"/>
  <c r="Q427" i="8"/>
  <c r="R427" i="8"/>
  <c r="G428" i="8"/>
  <c r="H428" i="8"/>
  <c r="I428" i="8"/>
  <c r="N428" i="8"/>
  <c r="O428" i="8"/>
  <c r="P428" i="8"/>
  <c r="Q428" i="8"/>
  <c r="R428" i="8"/>
  <c r="F429" i="8"/>
  <c r="G429" i="8"/>
  <c r="H429" i="8"/>
  <c r="I429" i="8"/>
  <c r="N429" i="8"/>
  <c r="O429" i="8"/>
  <c r="P429" i="8"/>
  <c r="Q429" i="8"/>
  <c r="R429" i="8"/>
  <c r="G430" i="8"/>
  <c r="H430" i="8"/>
  <c r="I430" i="8"/>
  <c r="N430" i="8"/>
  <c r="O430" i="8"/>
  <c r="P430" i="8"/>
  <c r="Q430" i="8"/>
  <c r="R430" i="8"/>
  <c r="G431" i="8"/>
  <c r="H431" i="8"/>
  <c r="I431" i="8"/>
  <c r="N431" i="8"/>
  <c r="O431" i="8"/>
  <c r="P431" i="8"/>
  <c r="Q431" i="8"/>
  <c r="R431" i="8"/>
  <c r="G432" i="8"/>
  <c r="H432" i="8"/>
  <c r="I432" i="8"/>
  <c r="N432" i="8"/>
  <c r="O432" i="8"/>
  <c r="P432" i="8"/>
  <c r="Q432" i="8"/>
  <c r="R432" i="8"/>
  <c r="G433" i="8"/>
  <c r="H433" i="8"/>
  <c r="I433" i="8"/>
  <c r="N433" i="8"/>
  <c r="O433" i="8"/>
  <c r="P433" i="8"/>
  <c r="Q433" i="8"/>
  <c r="R433" i="8"/>
  <c r="G434" i="8"/>
  <c r="H434" i="8"/>
  <c r="I434" i="8"/>
  <c r="N434" i="8"/>
  <c r="O434" i="8"/>
  <c r="P434" i="8"/>
  <c r="Q434" i="8"/>
  <c r="R434" i="8"/>
  <c r="G435" i="8"/>
  <c r="H435" i="8"/>
  <c r="I435" i="8"/>
  <c r="N435" i="8"/>
  <c r="O435" i="8"/>
  <c r="P435" i="8"/>
  <c r="Q435" i="8"/>
  <c r="R435" i="8"/>
  <c r="G436" i="8"/>
  <c r="H436" i="8"/>
  <c r="I436" i="8"/>
  <c r="N436" i="8"/>
  <c r="O436" i="8"/>
  <c r="P436" i="8"/>
  <c r="Q436" i="8"/>
  <c r="R436" i="8"/>
  <c r="G437" i="8"/>
  <c r="H437" i="8"/>
  <c r="I437" i="8"/>
  <c r="N437" i="8"/>
  <c r="O437" i="8"/>
  <c r="P437" i="8"/>
  <c r="Q437" i="8"/>
  <c r="R437" i="8"/>
  <c r="G438" i="8"/>
  <c r="H438" i="8"/>
  <c r="I438" i="8"/>
  <c r="N438" i="8"/>
  <c r="O438" i="8"/>
  <c r="P438" i="8"/>
  <c r="Q438" i="8"/>
  <c r="R438" i="8"/>
  <c r="G439" i="8"/>
  <c r="H439" i="8"/>
  <c r="I439" i="8"/>
  <c r="N439" i="8"/>
  <c r="O439" i="8"/>
  <c r="P439" i="8"/>
  <c r="Q439" i="8"/>
  <c r="R439" i="8"/>
  <c r="G440" i="8"/>
  <c r="H440" i="8"/>
  <c r="I440" i="8"/>
  <c r="N440" i="8"/>
  <c r="O440" i="8"/>
  <c r="P440" i="8"/>
  <c r="Q440" i="8"/>
  <c r="R440" i="8"/>
  <c r="G441" i="8"/>
  <c r="H441" i="8"/>
  <c r="I441" i="8"/>
  <c r="N441" i="8"/>
  <c r="O441" i="8"/>
  <c r="P441" i="8"/>
  <c r="Q441" i="8"/>
  <c r="R441" i="8"/>
  <c r="G442" i="8"/>
  <c r="H442" i="8"/>
  <c r="I442" i="8"/>
  <c r="N442" i="8"/>
  <c r="O442" i="8"/>
  <c r="P442" i="8"/>
  <c r="Q442" i="8"/>
  <c r="R442" i="8"/>
  <c r="G443" i="8"/>
  <c r="H443" i="8"/>
  <c r="I443" i="8"/>
  <c r="N443" i="8"/>
  <c r="O443" i="8"/>
  <c r="P443" i="8"/>
  <c r="Q443" i="8"/>
  <c r="R443" i="8"/>
  <c r="G444" i="8"/>
  <c r="H444" i="8"/>
  <c r="I444" i="8"/>
  <c r="N444" i="8"/>
  <c r="O444" i="8"/>
  <c r="P444" i="8"/>
  <c r="Q444" i="8"/>
  <c r="R444" i="8"/>
  <c r="G445" i="8"/>
  <c r="H445" i="8"/>
  <c r="I445" i="8"/>
  <c r="N445" i="8"/>
  <c r="O445" i="8"/>
  <c r="P445" i="8"/>
  <c r="Q445" i="8"/>
  <c r="R445" i="8"/>
  <c r="G446" i="8"/>
  <c r="H446" i="8"/>
  <c r="I446" i="8"/>
  <c r="N446" i="8"/>
  <c r="O446" i="8"/>
  <c r="P446" i="8"/>
  <c r="Q446" i="8"/>
  <c r="R446" i="8"/>
  <c r="G447" i="8"/>
  <c r="H447" i="8"/>
  <c r="I447" i="8"/>
  <c r="N447" i="8"/>
  <c r="O447" i="8"/>
  <c r="P447" i="8"/>
  <c r="Q447" i="8"/>
  <c r="R447" i="8"/>
  <c r="G448" i="8"/>
  <c r="H448" i="8"/>
  <c r="I448" i="8"/>
  <c r="N448" i="8"/>
  <c r="O448" i="8"/>
  <c r="P448" i="8"/>
  <c r="Q448" i="8"/>
  <c r="R448" i="8"/>
  <c r="G449" i="8"/>
  <c r="H449" i="8"/>
  <c r="I449" i="8"/>
  <c r="N449" i="8"/>
  <c r="O449" i="8"/>
  <c r="P449" i="8"/>
  <c r="Q449" i="8"/>
  <c r="R449" i="8"/>
  <c r="F450" i="8"/>
  <c r="G450" i="8"/>
  <c r="H450" i="8"/>
  <c r="I450" i="8"/>
  <c r="N450" i="8"/>
  <c r="O450" i="8"/>
  <c r="P450" i="8"/>
  <c r="Q450" i="8"/>
  <c r="R450" i="8"/>
  <c r="G451" i="8"/>
  <c r="H451" i="8"/>
  <c r="I451" i="8"/>
  <c r="N451" i="8"/>
  <c r="O451" i="8"/>
  <c r="P451" i="8"/>
  <c r="Q451" i="8"/>
  <c r="R451" i="8"/>
  <c r="F452" i="8"/>
  <c r="G452" i="8"/>
  <c r="H452" i="8"/>
  <c r="I452" i="8"/>
  <c r="N452" i="8"/>
  <c r="O452" i="8"/>
  <c r="P452" i="8"/>
  <c r="Q452" i="8"/>
  <c r="R452" i="8"/>
  <c r="G453" i="8"/>
  <c r="H453" i="8"/>
  <c r="I453" i="8"/>
  <c r="N453" i="8"/>
  <c r="O453" i="8"/>
  <c r="P453" i="8"/>
  <c r="Q453" i="8"/>
  <c r="R453" i="8"/>
  <c r="G454" i="8"/>
  <c r="H454" i="8"/>
  <c r="I454" i="8"/>
  <c r="N454" i="8"/>
  <c r="O454" i="8"/>
  <c r="P454" i="8"/>
  <c r="Q454" i="8"/>
  <c r="R454" i="8"/>
  <c r="G455" i="8"/>
  <c r="H455" i="8"/>
  <c r="I455" i="8"/>
  <c r="N455" i="8"/>
  <c r="O455" i="8"/>
  <c r="P455" i="8"/>
  <c r="Q455" i="8"/>
  <c r="R455" i="8"/>
  <c r="G456" i="8"/>
  <c r="H456" i="8"/>
  <c r="I456" i="8"/>
  <c r="N456" i="8"/>
  <c r="O456" i="8"/>
  <c r="P456" i="8"/>
  <c r="Q456" i="8"/>
  <c r="R456" i="8"/>
  <c r="G457" i="8"/>
  <c r="H457" i="8"/>
  <c r="I457" i="8"/>
  <c r="N457" i="8"/>
  <c r="O457" i="8"/>
  <c r="P457" i="8"/>
  <c r="Q457" i="8"/>
  <c r="R457" i="8"/>
  <c r="G458" i="8"/>
  <c r="H458" i="8"/>
  <c r="I458" i="8"/>
  <c r="N458" i="8"/>
  <c r="O458" i="8"/>
  <c r="P458" i="8"/>
  <c r="Q458" i="8"/>
  <c r="R458" i="8"/>
  <c r="G459" i="8"/>
  <c r="H459" i="8"/>
  <c r="I459" i="8"/>
  <c r="N459" i="8"/>
  <c r="O459" i="8"/>
  <c r="P459" i="8"/>
  <c r="Q459" i="8"/>
  <c r="R459" i="8"/>
  <c r="G460" i="8"/>
  <c r="H460" i="8"/>
  <c r="I460" i="8"/>
  <c r="N460" i="8"/>
  <c r="O460" i="8"/>
  <c r="P460" i="8"/>
  <c r="Q460" i="8"/>
  <c r="R460" i="8"/>
  <c r="G461" i="8"/>
  <c r="H461" i="8"/>
  <c r="I461" i="8"/>
  <c r="N461" i="8"/>
  <c r="O461" i="8"/>
  <c r="P461" i="8"/>
  <c r="Q461" i="8"/>
  <c r="R461" i="8"/>
  <c r="G462" i="8"/>
  <c r="H462" i="8"/>
  <c r="I462" i="8"/>
  <c r="N462" i="8"/>
  <c r="O462" i="8"/>
  <c r="P462" i="8"/>
  <c r="Q462" i="8"/>
  <c r="R462" i="8"/>
  <c r="G463" i="8"/>
  <c r="H463" i="8"/>
  <c r="I463" i="8"/>
  <c r="N463" i="8"/>
  <c r="O463" i="8"/>
  <c r="P463" i="8"/>
  <c r="Q463" i="8"/>
  <c r="R463" i="8"/>
  <c r="G464" i="8"/>
  <c r="H464" i="8"/>
  <c r="I464" i="8"/>
  <c r="N464" i="8"/>
  <c r="O464" i="8"/>
  <c r="P464" i="8"/>
  <c r="Q464" i="8"/>
  <c r="R464" i="8"/>
  <c r="F465" i="8"/>
  <c r="G465" i="8"/>
  <c r="H465" i="8"/>
  <c r="I465" i="8"/>
  <c r="N465" i="8"/>
  <c r="O465" i="8"/>
  <c r="P465" i="8"/>
  <c r="Q465" i="8"/>
  <c r="R465" i="8"/>
  <c r="G466" i="8"/>
  <c r="H466" i="8"/>
  <c r="I466" i="8"/>
  <c r="N466" i="8"/>
  <c r="O466" i="8"/>
  <c r="P466" i="8"/>
  <c r="Q466" i="8"/>
  <c r="R466" i="8"/>
  <c r="G467" i="8"/>
  <c r="H467" i="8"/>
  <c r="I467" i="8"/>
  <c r="N467" i="8"/>
  <c r="O467" i="8"/>
  <c r="P467" i="8"/>
  <c r="Q467" i="8"/>
  <c r="R467" i="8"/>
  <c r="G468" i="8"/>
  <c r="H468" i="8"/>
  <c r="I468" i="8"/>
  <c r="N468" i="8"/>
  <c r="O468" i="8"/>
  <c r="P468" i="8"/>
  <c r="Q468" i="8"/>
  <c r="R468" i="8"/>
  <c r="G469" i="8"/>
  <c r="H469" i="8"/>
  <c r="I469" i="8"/>
  <c r="N469" i="8"/>
  <c r="O469" i="8"/>
  <c r="P469" i="8"/>
  <c r="Q469" i="8"/>
  <c r="R469" i="8"/>
  <c r="G470" i="8"/>
  <c r="H470" i="8"/>
  <c r="I470" i="8"/>
  <c r="N470" i="8"/>
  <c r="O470" i="8"/>
  <c r="P470" i="8"/>
  <c r="Q470" i="8"/>
  <c r="R470" i="8"/>
  <c r="G471" i="8"/>
  <c r="H471" i="8"/>
  <c r="I471" i="8"/>
  <c r="N471" i="8"/>
  <c r="O471" i="8"/>
  <c r="P471" i="8"/>
  <c r="Q471" i="8"/>
  <c r="R471" i="8"/>
  <c r="G472" i="8"/>
  <c r="H472" i="8"/>
  <c r="I472" i="8"/>
  <c r="N472" i="8"/>
  <c r="O472" i="8"/>
  <c r="P472" i="8"/>
  <c r="Q472" i="8"/>
  <c r="R472" i="8"/>
  <c r="G473" i="8"/>
  <c r="H473" i="8"/>
  <c r="I473" i="8"/>
  <c r="N473" i="8"/>
  <c r="O473" i="8"/>
  <c r="P473" i="8"/>
  <c r="Q473" i="8"/>
  <c r="R473" i="8"/>
  <c r="G474" i="8"/>
  <c r="H474" i="8"/>
  <c r="I474" i="8"/>
  <c r="N474" i="8"/>
  <c r="O474" i="8"/>
  <c r="P474" i="8"/>
  <c r="Q474" i="8"/>
  <c r="R474" i="8"/>
  <c r="G475" i="8"/>
  <c r="H475" i="8"/>
  <c r="I475" i="8"/>
  <c r="N475" i="8"/>
  <c r="O475" i="8"/>
  <c r="P475" i="8"/>
  <c r="Q475" i="8"/>
  <c r="R475" i="8"/>
  <c r="G476" i="8"/>
  <c r="H476" i="8"/>
  <c r="I476" i="8"/>
  <c r="N476" i="8"/>
  <c r="O476" i="8"/>
  <c r="P476" i="8"/>
  <c r="Q476" i="8"/>
  <c r="R476" i="8"/>
  <c r="G477" i="8"/>
  <c r="H477" i="8"/>
  <c r="I477" i="8"/>
  <c r="N477" i="8"/>
  <c r="O477" i="8"/>
  <c r="P477" i="8"/>
  <c r="Q477" i="8"/>
  <c r="R477" i="8"/>
  <c r="G478" i="8"/>
  <c r="H478" i="8"/>
  <c r="I478" i="8"/>
  <c r="N478" i="8"/>
  <c r="O478" i="8"/>
  <c r="P478" i="8"/>
  <c r="Q478" i="8"/>
  <c r="R478" i="8"/>
  <c r="G479" i="8"/>
  <c r="H479" i="8"/>
  <c r="I479" i="8"/>
  <c r="N479" i="8"/>
  <c r="O479" i="8"/>
  <c r="P479" i="8"/>
  <c r="Q479" i="8"/>
  <c r="R479" i="8"/>
  <c r="G480" i="8"/>
  <c r="H480" i="8"/>
  <c r="I480" i="8"/>
  <c r="N480" i="8"/>
  <c r="O480" i="8"/>
  <c r="P480" i="8"/>
  <c r="Q480" i="8"/>
  <c r="R480" i="8"/>
  <c r="G481" i="8"/>
  <c r="H481" i="8"/>
  <c r="I481" i="8"/>
  <c r="N481" i="8"/>
  <c r="O481" i="8"/>
  <c r="P481" i="8"/>
  <c r="Q481" i="8"/>
  <c r="R481" i="8"/>
  <c r="G482" i="8"/>
  <c r="H482" i="8"/>
  <c r="I482" i="8"/>
  <c r="N482" i="8"/>
  <c r="O482" i="8"/>
  <c r="P482" i="8"/>
  <c r="Q482" i="8"/>
  <c r="R482" i="8"/>
  <c r="G483" i="8"/>
  <c r="H483" i="8"/>
  <c r="I483" i="8"/>
  <c r="N483" i="8"/>
  <c r="O483" i="8"/>
  <c r="P483" i="8"/>
  <c r="Q483" i="8"/>
  <c r="R483" i="8"/>
  <c r="G484" i="8"/>
  <c r="H484" i="8"/>
  <c r="I484" i="8"/>
  <c r="N484" i="8"/>
  <c r="O484" i="8"/>
  <c r="P484" i="8"/>
  <c r="Q484" i="8"/>
  <c r="R484" i="8"/>
  <c r="G485" i="8"/>
  <c r="H485" i="8"/>
  <c r="I485" i="8"/>
  <c r="N485" i="8"/>
  <c r="O485" i="8"/>
  <c r="P485" i="8"/>
  <c r="Q485" i="8"/>
  <c r="R485" i="8"/>
  <c r="G486" i="8"/>
  <c r="H486" i="8"/>
  <c r="I486" i="8"/>
  <c r="N486" i="8"/>
  <c r="O486" i="8"/>
  <c r="P486" i="8"/>
  <c r="Q486" i="8"/>
  <c r="R486" i="8"/>
  <c r="G487" i="8"/>
  <c r="H487" i="8"/>
  <c r="I487" i="8"/>
  <c r="N487" i="8"/>
  <c r="O487" i="8"/>
  <c r="P487" i="8"/>
  <c r="Q487" i="8"/>
  <c r="R487" i="8"/>
  <c r="F488" i="8"/>
  <c r="G488" i="8"/>
  <c r="H488" i="8"/>
  <c r="I488" i="8"/>
  <c r="N488" i="8"/>
  <c r="O488" i="8"/>
  <c r="P488" i="8"/>
  <c r="Q488" i="8"/>
  <c r="R488" i="8"/>
  <c r="G489" i="8"/>
  <c r="H489" i="8"/>
  <c r="I489" i="8"/>
  <c r="N489" i="8"/>
  <c r="O489" i="8"/>
  <c r="P489" i="8"/>
  <c r="Q489" i="8"/>
  <c r="R489" i="8"/>
  <c r="G490" i="8"/>
  <c r="H490" i="8"/>
  <c r="I490" i="8"/>
  <c r="N490" i="8"/>
  <c r="O490" i="8"/>
  <c r="P490" i="8"/>
  <c r="Q490" i="8"/>
  <c r="R490" i="8"/>
  <c r="G491" i="8"/>
  <c r="H491" i="8"/>
  <c r="I491" i="8"/>
  <c r="N491" i="8"/>
  <c r="O491" i="8"/>
  <c r="P491" i="8"/>
  <c r="Q491" i="8"/>
  <c r="R491" i="8"/>
  <c r="G492" i="8"/>
  <c r="H492" i="8"/>
  <c r="I492" i="8"/>
  <c r="N492" i="8"/>
  <c r="O492" i="8"/>
  <c r="P492" i="8"/>
  <c r="Q492" i="8"/>
  <c r="R492" i="8"/>
  <c r="G493" i="8"/>
  <c r="H493" i="8"/>
  <c r="I493" i="8"/>
  <c r="N493" i="8"/>
  <c r="O493" i="8"/>
  <c r="P493" i="8"/>
  <c r="Q493" i="8"/>
  <c r="R493" i="8"/>
  <c r="G494" i="8"/>
  <c r="H494" i="8"/>
  <c r="I494" i="8"/>
  <c r="N494" i="8"/>
  <c r="O494" i="8"/>
  <c r="P494" i="8"/>
  <c r="Q494" i="8"/>
  <c r="R494" i="8"/>
  <c r="G495" i="8"/>
  <c r="H495" i="8"/>
  <c r="I495" i="8"/>
  <c r="N495" i="8"/>
  <c r="O495" i="8"/>
  <c r="P495" i="8"/>
  <c r="Q495" i="8"/>
  <c r="R495" i="8"/>
  <c r="G496" i="8"/>
  <c r="H496" i="8"/>
  <c r="I496" i="8"/>
  <c r="N496" i="8"/>
  <c r="O496" i="8"/>
  <c r="P496" i="8"/>
  <c r="Q496" i="8"/>
  <c r="R496" i="8"/>
  <c r="G497" i="8"/>
  <c r="H497" i="8"/>
  <c r="I497" i="8"/>
  <c r="N497" i="8"/>
  <c r="O497" i="8"/>
  <c r="P497" i="8"/>
  <c r="Q497" i="8"/>
  <c r="R497" i="8"/>
  <c r="G498" i="8"/>
  <c r="H498" i="8"/>
  <c r="I498" i="8"/>
  <c r="N498" i="8"/>
  <c r="O498" i="8"/>
  <c r="P498" i="8"/>
  <c r="Q498" i="8"/>
  <c r="R498" i="8"/>
  <c r="G499" i="8"/>
  <c r="H499" i="8"/>
  <c r="I499" i="8"/>
  <c r="N499" i="8"/>
  <c r="O499" i="8"/>
  <c r="P499" i="8"/>
  <c r="Q499" i="8"/>
  <c r="R499" i="8"/>
  <c r="F500" i="8"/>
  <c r="G500" i="8"/>
  <c r="H500" i="8"/>
  <c r="I500" i="8"/>
  <c r="N500" i="8"/>
  <c r="O500" i="8"/>
  <c r="P500" i="8"/>
  <c r="Q500" i="8"/>
  <c r="R500" i="8"/>
  <c r="G501" i="8"/>
  <c r="H501" i="8"/>
  <c r="I501" i="8"/>
  <c r="N501" i="8"/>
  <c r="O501" i="8"/>
  <c r="P501" i="8"/>
  <c r="Q501" i="8"/>
  <c r="R501" i="8"/>
  <c r="G502" i="8"/>
  <c r="H502" i="8"/>
  <c r="I502" i="8"/>
  <c r="N502" i="8"/>
  <c r="O502" i="8"/>
  <c r="P502" i="8"/>
  <c r="Q502" i="8"/>
  <c r="R502" i="8"/>
  <c r="G503" i="8"/>
  <c r="H503" i="8"/>
  <c r="I503" i="8"/>
  <c r="N503" i="8"/>
  <c r="O503" i="8"/>
  <c r="P503" i="8"/>
  <c r="Q503" i="8"/>
  <c r="R503" i="8"/>
  <c r="G504" i="8"/>
  <c r="H504" i="8"/>
  <c r="I504" i="8"/>
  <c r="N504" i="8"/>
  <c r="O504" i="8"/>
  <c r="P504" i="8"/>
  <c r="Q504" i="8"/>
  <c r="R504" i="8"/>
  <c r="G505" i="8"/>
  <c r="H505" i="8"/>
  <c r="I505" i="8"/>
  <c r="N505" i="8"/>
  <c r="O505" i="8"/>
  <c r="P505" i="8"/>
  <c r="Q505" i="8"/>
  <c r="R505" i="8"/>
  <c r="G506" i="8"/>
  <c r="H506" i="8"/>
  <c r="I506" i="8"/>
  <c r="N506" i="8"/>
  <c r="O506" i="8"/>
  <c r="P506" i="8"/>
  <c r="Q506" i="8"/>
  <c r="R506" i="8"/>
  <c r="G507" i="8"/>
  <c r="H507" i="8"/>
  <c r="I507" i="8"/>
  <c r="N507" i="8"/>
  <c r="O507" i="8"/>
  <c r="P507" i="8"/>
  <c r="Q507" i="8"/>
  <c r="R507" i="8"/>
  <c r="G508" i="8"/>
  <c r="H508" i="8"/>
  <c r="I508" i="8"/>
  <c r="N508" i="8"/>
  <c r="O508" i="8"/>
  <c r="P508" i="8"/>
  <c r="Q508" i="8"/>
  <c r="R508" i="8"/>
  <c r="G509" i="8"/>
  <c r="H509" i="8"/>
  <c r="I509" i="8"/>
  <c r="N509" i="8"/>
  <c r="O509" i="8"/>
  <c r="P509" i="8"/>
  <c r="Q509" i="8"/>
  <c r="R509" i="8"/>
  <c r="G510" i="8"/>
  <c r="H510" i="8"/>
  <c r="I510" i="8"/>
  <c r="N510" i="8"/>
  <c r="O510" i="8"/>
  <c r="P510" i="8"/>
  <c r="Q510" i="8"/>
  <c r="R510" i="8"/>
  <c r="G511" i="8"/>
  <c r="H511" i="8"/>
  <c r="I511" i="8"/>
  <c r="N511" i="8"/>
  <c r="O511" i="8"/>
  <c r="P511" i="8"/>
  <c r="Q511" i="8"/>
  <c r="R511" i="8"/>
  <c r="G512" i="8"/>
  <c r="H512" i="8"/>
  <c r="I512" i="8"/>
  <c r="N512" i="8"/>
  <c r="O512" i="8"/>
  <c r="P512" i="8"/>
  <c r="Q512" i="8"/>
  <c r="R512" i="8"/>
  <c r="F513" i="8"/>
  <c r="G513" i="8"/>
  <c r="H513" i="8"/>
  <c r="I513" i="8"/>
  <c r="N513" i="8"/>
  <c r="O513" i="8"/>
  <c r="P513" i="8"/>
  <c r="Q513" i="8"/>
  <c r="R513" i="8"/>
  <c r="G514" i="8"/>
  <c r="H514" i="8"/>
  <c r="I514" i="8"/>
  <c r="N514" i="8"/>
  <c r="O514" i="8"/>
  <c r="P514" i="8"/>
  <c r="Q514" i="8"/>
  <c r="R514" i="8"/>
  <c r="G515" i="8"/>
  <c r="H515" i="8"/>
  <c r="I515" i="8"/>
  <c r="N515" i="8"/>
  <c r="O515" i="8"/>
  <c r="P515" i="8"/>
  <c r="Q515" i="8"/>
  <c r="R515" i="8"/>
  <c r="G516" i="8"/>
  <c r="H516" i="8"/>
  <c r="I516" i="8"/>
  <c r="N516" i="8"/>
  <c r="O516" i="8"/>
  <c r="P516" i="8"/>
  <c r="Q516" i="8"/>
  <c r="R516" i="8"/>
  <c r="G517" i="8"/>
  <c r="H517" i="8"/>
  <c r="I517" i="8"/>
  <c r="N517" i="8"/>
  <c r="O517" i="8"/>
  <c r="P517" i="8"/>
  <c r="Q517" i="8"/>
  <c r="R517" i="8"/>
  <c r="G518" i="8"/>
  <c r="H518" i="8"/>
  <c r="I518" i="8"/>
  <c r="N518" i="8"/>
  <c r="O518" i="8"/>
  <c r="P518" i="8"/>
  <c r="Q518" i="8"/>
  <c r="R518" i="8"/>
  <c r="G519" i="8"/>
  <c r="H519" i="8"/>
  <c r="I519" i="8"/>
  <c r="N519" i="8"/>
  <c r="O519" i="8"/>
  <c r="P519" i="8"/>
  <c r="Q519" i="8"/>
  <c r="R519" i="8"/>
  <c r="G520" i="8"/>
  <c r="H520" i="8"/>
  <c r="I520" i="8"/>
  <c r="N520" i="8"/>
  <c r="O520" i="8"/>
  <c r="P520" i="8"/>
  <c r="Q520" i="8"/>
  <c r="R520" i="8"/>
  <c r="G521" i="8"/>
  <c r="H521" i="8"/>
  <c r="I521" i="8"/>
  <c r="N521" i="8"/>
  <c r="O521" i="8"/>
  <c r="P521" i="8"/>
  <c r="Q521" i="8"/>
  <c r="R521" i="8"/>
  <c r="G522" i="8"/>
  <c r="H522" i="8"/>
  <c r="I522" i="8"/>
  <c r="N522" i="8"/>
  <c r="O522" i="8"/>
  <c r="P522" i="8"/>
  <c r="Q522" i="8"/>
  <c r="R522" i="8"/>
  <c r="G523" i="8"/>
  <c r="H523" i="8"/>
  <c r="I523" i="8"/>
  <c r="N523" i="8"/>
  <c r="O523" i="8"/>
  <c r="P523" i="8"/>
  <c r="Q523" i="8"/>
  <c r="R523" i="8"/>
  <c r="G524" i="8"/>
  <c r="H524" i="8"/>
  <c r="I524" i="8"/>
  <c r="N524" i="8"/>
  <c r="O524" i="8"/>
  <c r="P524" i="8"/>
  <c r="Q524" i="8"/>
  <c r="R524" i="8"/>
  <c r="G525" i="8"/>
  <c r="H525" i="8"/>
  <c r="I525" i="8"/>
  <c r="N525" i="8"/>
  <c r="O525" i="8"/>
  <c r="P525" i="8"/>
  <c r="Q525" i="8"/>
  <c r="R525" i="8"/>
  <c r="G526" i="8"/>
  <c r="H526" i="8"/>
  <c r="I526" i="8"/>
  <c r="N526" i="8"/>
  <c r="O526" i="8"/>
  <c r="P526" i="8"/>
  <c r="Q526" i="8"/>
  <c r="R526" i="8"/>
  <c r="G527" i="8"/>
  <c r="H527" i="8"/>
  <c r="I527" i="8"/>
  <c r="N527" i="8"/>
  <c r="O527" i="8"/>
  <c r="P527" i="8"/>
  <c r="Q527" i="8"/>
  <c r="R527" i="8"/>
  <c r="G528" i="8"/>
  <c r="H528" i="8"/>
  <c r="I528" i="8"/>
  <c r="N528" i="8"/>
  <c r="O528" i="8"/>
  <c r="P528" i="8"/>
  <c r="Q528" i="8"/>
  <c r="R528" i="8"/>
  <c r="G529" i="8"/>
  <c r="H529" i="8"/>
  <c r="I529" i="8"/>
  <c r="N529" i="8"/>
  <c r="O529" i="8"/>
  <c r="P529" i="8"/>
  <c r="Q529" i="8"/>
  <c r="R529" i="8"/>
  <c r="G530" i="8"/>
  <c r="H530" i="8"/>
  <c r="I530" i="8"/>
  <c r="N530" i="8"/>
  <c r="O530" i="8"/>
  <c r="P530" i="8"/>
  <c r="Q530" i="8"/>
  <c r="R530" i="8"/>
  <c r="G531" i="8"/>
  <c r="H531" i="8"/>
  <c r="I531" i="8"/>
  <c r="N531" i="8"/>
  <c r="O531" i="8"/>
  <c r="P531" i="8"/>
  <c r="Q531" i="8"/>
  <c r="R531" i="8"/>
  <c r="G532" i="8"/>
  <c r="H532" i="8"/>
  <c r="I532" i="8"/>
  <c r="N532" i="8"/>
  <c r="O532" i="8"/>
  <c r="P532" i="8"/>
  <c r="Q532" i="8"/>
  <c r="R532" i="8"/>
  <c r="G533" i="8"/>
  <c r="H533" i="8"/>
  <c r="I533" i="8"/>
  <c r="N533" i="8"/>
  <c r="O533" i="8"/>
  <c r="P533" i="8"/>
  <c r="Q533" i="8"/>
  <c r="R533" i="8"/>
  <c r="G534" i="8"/>
  <c r="H534" i="8"/>
  <c r="I534" i="8"/>
  <c r="N534" i="8"/>
  <c r="O534" i="8"/>
  <c r="P534" i="8"/>
  <c r="Q534" i="8"/>
  <c r="R534" i="8"/>
  <c r="G535" i="8"/>
  <c r="H535" i="8"/>
  <c r="I535" i="8"/>
  <c r="N535" i="8"/>
  <c r="O535" i="8"/>
  <c r="P535" i="8"/>
  <c r="Q535" i="8"/>
  <c r="R535" i="8"/>
  <c r="G536" i="8"/>
  <c r="H536" i="8"/>
  <c r="I536" i="8"/>
  <c r="N536" i="8"/>
  <c r="O536" i="8"/>
  <c r="P536" i="8"/>
  <c r="Q536" i="8"/>
  <c r="R536" i="8"/>
  <c r="G537" i="8"/>
  <c r="H537" i="8"/>
  <c r="I537" i="8"/>
  <c r="N537" i="8"/>
  <c r="O537" i="8"/>
  <c r="P537" i="8"/>
  <c r="Q537" i="8"/>
  <c r="R537" i="8"/>
  <c r="G538" i="8"/>
  <c r="H538" i="8"/>
  <c r="I538" i="8"/>
  <c r="N538" i="8"/>
  <c r="O538" i="8"/>
  <c r="P538" i="8"/>
  <c r="Q538" i="8"/>
  <c r="R538" i="8"/>
  <c r="G539" i="8"/>
  <c r="H539" i="8"/>
  <c r="I539" i="8"/>
  <c r="N539" i="8"/>
  <c r="O539" i="8"/>
  <c r="P539" i="8"/>
  <c r="Q539" i="8"/>
  <c r="R539" i="8"/>
  <c r="G540" i="8"/>
  <c r="H540" i="8"/>
  <c r="I540" i="8"/>
  <c r="N540" i="8"/>
  <c r="O540" i="8"/>
  <c r="P540" i="8"/>
  <c r="Q540" i="8"/>
  <c r="R540" i="8"/>
  <c r="G541" i="8"/>
  <c r="H541" i="8"/>
  <c r="I541" i="8"/>
  <c r="N541" i="8"/>
  <c r="O541" i="8"/>
  <c r="P541" i="8"/>
  <c r="Q541" i="8"/>
  <c r="R541" i="8"/>
  <c r="G542" i="8"/>
  <c r="H542" i="8"/>
  <c r="I542" i="8"/>
  <c r="N542" i="8"/>
  <c r="O542" i="8"/>
  <c r="P542" i="8"/>
  <c r="Q542" i="8"/>
  <c r="R542" i="8"/>
  <c r="G543" i="8"/>
  <c r="H543" i="8"/>
  <c r="I543" i="8"/>
  <c r="N543" i="8"/>
  <c r="O543" i="8"/>
  <c r="P543" i="8"/>
  <c r="Q543" i="8"/>
  <c r="R543" i="8"/>
  <c r="G544" i="8"/>
  <c r="H544" i="8"/>
  <c r="I544" i="8"/>
  <c r="N544" i="8"/>
  <c r="O544" i="8"/>
  <c r="P544" i="8"/>
  <c r="Q544" i="8"/>
  <c r="R544" i="8"/>
  <c r="G545" i="8"/>
  <c r="H545" i="8"/>
  <c r="I545" i="8"/>
  <c r="N545" i="8"/>
  <c r="O545" i="8"/>
  <c r="P545" i="8"/>
  <c r="Q545" i="8"/>
  <c r="R545" i="8"/>
  <c r="G546" i="8"/>
  <c r="H546" i="8"/>
  <c r="I546" i="8"/>
  <c r="N546" i="8"/>
  <c r="O546" i="8"/>
  <c r="P546" i="8"/>
  <c r="Q546" i="8"/>
  <c r="R546" i="8"/>
  <c r="G547" i="8"/>
  <c r="H547" i="8"/>
  <c r="I547" i="8"/>
  <c r="N547" i="8"/>
  <c r="O547" i="8"/>
  <c r="P547" i="8"/>
  <c r="Q547" i="8"/>
  <c r="R547" i="8"/>
  <c r="G548" i="8"/>
  <c r="H548" i="8"/>
  <c r="I548" i="8"/>
  <c r="N548" i="8"/>
  <c r="O548" i="8"/>
  <c r="P548" i="8"/>
  <c r="Q548" i="8"/>
  <c r="R548" i="8"/>
  <c r="G549" i="8"/>
  <c r="H549" i="8"/>
  <c r="I549" i="8"/>
  <c r="N549" i="8"/>
  <c r="O549" i="8"/>
  <c r="P549" i="8"/>
  <c r="Q549" i="8"/>
  <c r="R549" i="8"/>
  <c r="G550" i="8"/>
  <c r="H550" i="8"/>
  <c r="I550" i="8"/>
  <c r="N550" i="8"/>
  <c r="O550" i="8"/>
  <c r="P550" i="8"/>
  <c r="Q550" i="8"/>
  <c r="R550" i="8"/>
  <c r="G551" i="8"/>
  <c r="H551" i="8"/>
  <c r="I551" i="8"/>
  <c r="N551" i="8"/>
  <c r="O551" i="8"/>
  <c r="P551" i="8"/>
  <c r="Q551" i="8"/>
  <c r="R551" i="8"/>
  <c r="G552" i="8"/>
  <c r="H552" i="8"/>
  <c r="I552" i="8"/>
  <c r="N552" i="8"/>
  <c r="O552" i="8"/>
  <c r="P552" i="8"/>
  <c r="Q552" i="8"/>
  <c r="R552" i="8"/>
  <c r="G553" i="8"/>
  <c r="H553" i="8"/>
  <c r="I553" i="8"/>
  <c r="N553" i="8"/>
  <c r="O553" i="8"/>
  <c r="P553" i="8"/>
  <c r="Q553" i="8"/>
  <c r="R553" i="8"/>
  <c r="G554" i="8"/>
  <c r="H554" i="8"/>
  <c r="I554" i="8"/>
  <c r="N554" i="8"/>
  <c r="O554" i="8"/>
  <c r="P554" i="8"/>
  <c r="Q554" i="8"/>
  <c r="R554" i="8"/>
  <c r="G555" i="8"/>
  <c r="H555" i="8"/>
  <c r="I555" i="8"/>
  <c r="N555" i="8"/>
  <c r="O555" i="8"/>
  <c r="P555" i="8"/>
  <c r="Q555" i="8"/>
  <c r="R555" i="8"/>
  <c r="G556" i="8"/>
  <c r="H556" i="8"/>
  <c r="I556" i="8"/>
  <c r="N556" i="8"/>
  <c r="O556" i="8"/>
  <c r="P556" i="8"/>
  <c r="Q556" i="8"/>
  <c r="R556" i="8"/>
  <c r="G557" i="8"/>
  <c r="H557" i="8"/>
  <c r="I557" i="8"/>
  <c r="N557" i="8"/>
  <c r="O557" i="8"/>
  <c r="P557" i="8"/>
  <c r="Q557" i="8"/>
  <c r="R557" i="8"/>
  <c r="G558" i="8"/>
  <c r="H558" i="8"/>
  <c r="I558" i="8"/>
  <c r="N558" i="8"/>
  <c r="O558" i="8"/>
  <c r="P558" i="8"/>
  <c r="Q558" i="8"/>
  <c r="R558" i="8"/>
  <c r="G559" i="8"/>
  <c r="H559" i="8"/>
  <c r="I559" i="8"/>
  <c r="N559" i="8"/>
  <c r="O559" i="8"/>
  <c r="P559" i="8"/>
  <c r="Q559" i="8"/>
  <c r="R559" i="8"/>
  <c r="G560" i="8"/>
  <c r="H560" i="8"/>
  <c r="I560" i="8"/>
  <c r="N560" i="8"/>
  <c r="O560" i="8"/>
  <c r="P560" i="8"/>
  <c r="Q560" i="8"/>
  <c r="R560" i="8"/>
  <c r="G561" i="8"/>
  <c r="H561" i="8"/>
  <c r="I561" i="8"/>
  <c r="N561" i="8"/>
  <c r="O561" i="8"/>
  <c r="P561" i="8"/>
  <c r="Q561" i="8"/>
  <c r="R561" i="8"/>
  <c r="G562" i="8"/>
  <c r="H562" i="8"/>
  <c r="I562" i="8"/>
  <c r="N562" i="8"/>
  <c r="O562" i="8"/>
  <c r="P562" i="8"/>
  <c r="Q562" i="8"/>
  <c r="R562" i="8"/>
  <c r="G563" i="8"/>
  <c r="H563" i="8"/>
  <c r="I563" i="8"/>
  <c r="N563" i="8"/>
  <c r="O563" i="8"/>
  <c r="P563" i="8"/>
  <c r="Q563" i="8"/>
  <c r="R563" i="8"/>
  <c r="G564" i="8"/>
  <c r="H564" i="8"/>
  <c r="I564" i="8"/>
  <c r="N564" i="8"/>
  <c r="O564" i="8"/>
  <c r="P564" i="8"/>
  <c r="Q564" i="8"/>
  <c r="R564" i="8"/>
  <c r="G565" i="8"/>
  <c r="H565" i="8"/>
  <c r="I565" i="8"/>
  <c r="N565" i="8"/>
  <c r="O565" i="8"/>
  <c r="P565" i="8"/>
  <c r="Q565" i="8"/>
  <c r="R565" i="8"/>
  <c r="G566" i="8"/>
  <c r="H566" i="8"/>
  <c r="I566" i="8"/>
  <c r="N566" i="8"/>
  <c r="O566" i="8"/>
  <c r="P566" i="8"/>
  <c r="Q566" i="8"/>
  <c r="R566" i="8"/>
  <c r="G567" i="8"/>
  <c r="H567" i="8"/>
  <c r="I567" i="8"/>
  <c r="N567" i="8"/>
  <c r="O567" i="8"/>
  <c r="P567" i="8"/>
  <c r="Q567" i="8"/>
  <c r="R567" i="8"/>
  <c r="G568" i="8"/>
  <c r="H568" i="8"/>
  <c r="I568" i="8"/>
  <c r="N568" i="8"/>
  <c r="O568" i="8"/>
  <c r="P568" i="8"/>
  <c r="Q568" i="8"/>
  <c r="R568" i="8"/>
  <c r="G569" i="8"/>
  <c r="H569" i="8"/>
  <c r="I569" i="8"/>
  <c r="N569" i="8"/>
  <c r="O569" i="8"/>
  <c r="P569" i="8"/>
  <c r="Q569" i="8"/>
  <c r="R569" i="8"/>
  <c r="G570" i="8"/>
  <c r="H570" i="8"/>
  <c r="I570" i="8"/>
  <c r="N570" i="8"/>
  <c r="O570" i="8"/>
  <c r="P570" i="8"/>
  <c r="Q570" i="8"/>
  <c r="R570" i="8"/>
  <c r="G571" i="8"/>
  <c r="H571" i="8"/>
  <c r="I571" i="8"/>
  <c r="N571" i="8"/>
  <c r="O571" i="8"/>
  <c r="P571" i="8"/>
  <c r="Q571" i="8"/>
  <c r="R571" i="8"/>
  <c r="F572" i="8"/>
  <c r="G572" i="8"/>
  <c r="H572" i="8"/>
  <c r="I572" i="8"/>
  <c r="N572" i="8"/>
  <c r="O572" i="8"/>
  <c r="P572" i="8"/>
  <c r="Q572" i="8"/>
  <c r="R572" i="8"/>
  <c r="F573" i="8"/>
  <c r="G573" i="8"/>
  <c r="H573" i="8"/>
  <c r="I573" i="8"/>
  <c r="N573" i="8"/>
  <c r="O573" i="8"/>
  <c r="P573" i="8"/>
  <c r="Q573" i="8"/>
  <c r="R573" i="8"/>
  <c r="G574" i="8"/>
  <c r="H574" i="8"/>
  <c r="I574" i="8"/>
  <c r="N574" i="8"/>
  <c r="O574" i="8"/>
  <c r="P574" i="8"/>
  <c r="Q574" i="8"/>
  <c r="R574" i="8"/>
  <c r="G575" i="8"/>
  <c r="H575" i="8"/>
  <c r="I575" i="8"/>
  <c r="N575" i="8"/>
  <c r="O575" i="8"/>
  <c r="P575" i="8"/>
  <c r="Q575" i="8"/>
  <c r="R575" i="8"/>
  <c r="G576" i="8"/>
  <c r="H576" i="8"/>
  <c r="I576" i="8"/>
  <c r="N576" i="8"/>
  <c r="O576" i="8"/>
  <c r="P576" i="8"/>
  <c r="Q576" i="8"/>
  <c r="R576" i="8"/>
  <c r="G577" i="8"/>
  <c r="H577" i="8"/>
  <c r="I577" i="8"/>
  <c r="N577" i="8"/>
  <c r="O577" i="8"/>
  <c r="P577" i="8"/>
  <c r="Q577" i="8"/>
  <c r="R577" i="8"/>
  <c r="G578" i="8"/>
  <c r="H578" i="8"/>
  <c r="I578" i="8"/>
  <c r="N578" i="8"/>
  <c r="O578" i="8"/>
  <c r="P578" i="8"/>
  <c r="Q578" i="8"/>
  <c r="R578" i="8"/>
  <c r="G579" i="8"/>
  <c r="H579" i="8"/>
  <c r="I579" i="8"/>
  <c r="N579" i="8"/>
  <c r="O579" i="8"/>
  <c r="P579" i="8"/>
  <c r="Q579" i="8"/>
  <c r="R579" i="8"/>
  <c r="G580" i="8"/>
  <c r="H580" i="8"/>
  <c r="I580" i="8"/>
  <c r="N580" i="8"/>
  <c r="O580" i="8"/>
  <c r="P580" i="8"/>
  <c r="Q580" i="8"/>
  <c r="R580" i="8"/>
  <c r="G581" i="8"/>
  <c r="H581" i="8"/>
  <c r="I581" i="8"/>
  <c r="N581" i="8"/>
  <c r="O581" i="8"/>
  <c r="P581" i="8"/>
  <c r="Q581" i="8"/>
  <c r="R581" i="8"/>
  <c r="G582" i="8"/>
  <c r="H582" i="8"/>
  <c r="I582" i="8"/>
  <c r="N582" i="8"/>
  <c r="O582" i="8"/>
  <c r="P582" i="8"/>
  <c r="Q582" i="8"/>
  <c r="R582" i="8"/>
  <c r="G583" i="8"/>
  <c r="H583" i="8"/>
  <c r="I583" i="8"/>
  <c r="N583" i="8"/>
  <c r="O583" i="8"/>
  <c r="P583" i="8"/>
  <c r="Q583" i="8"/>
  <c r="R583" i="8"/>
  <c r="G584" i="8"/>
  <c r="H584" i="8"/>
  <c r="I584" i="8"/>
  <c r="N584" i="8"/>
  <c r="O584" i="8"/>
  <c r="P584" i="8"/>
  <c r="Q584" i="8"/>
  <c r="R584" i="8"/>
  <c r="G585" i="8"/>
  <c r="H585" i="8"/>
  <c r="I585" i="8"/>
  <c r="N585" i="8"/>
  <c r="O585" i="8"/>
  <c r="P585" i="8"/>
  <c r="Q585" i="8"/>
  <c r="R585" i="8"/>
  <c r="G586" i="8"/>
  <c r="H586" i="8"/>
  <c r="I586" i="8"/>
  <c r="N586" i="8"/>
  <c r="O586" i="8"/>
  <c r="P586" i="8"/>
  <c r="Q586" i="8"/>
  <c r="R586" i="8"/>
  <c r="G587" i="8"/>
  <c r="H587" i="8"/>
  <c r="I587" i="8"/>
  <c r="N587" i="8"/>
  <c r="O587" i="8"/>
  <c r="P587" i="8"/>
  <c r="Q587" i="8"/>
  <c r="R587" i="8"/>
  <c r="G588" i="8"/>
  <c r="H588" i="8"/>
  <c r="I588" i="8"/>
  <c r="N588" i="8"/>
  <c r="O588" i="8"/>
  <c r="P588" i="8"/>
  <c r="Q588" i="8"/>
  <c r="R588" i="8"/>
  <c r="G589" i="8"/>
  <c r="H589" i="8"/>
  <c r="I589" i="8"/>
  <c r="N589" i="8"/>
  <c r="O589" i="8"/>
  <c r="P589" i="8"/>
  <c r="Q589" i="8"/>
  <c r="R589" i="8"/>
  <c r="G590" i="8"/>
  <c r="H590" i="8"/>
  <c r="I590" i="8"/>
  <c r="N590" i="8"/>
  <c r="O590" i="8"/>
  <c r="P590" i="8"/>
  <c r="Q590" i="8"/>
  <c r="R590" i="8"/>
  <c r="G591" i="8"/>
  <c r="H591" i="8"/>
  <c r="I591" i="8"/>
  <c r="N591" i="8"/>
  <c r="O591" i="8"/>
  <c r="P591" i="8"/>
  <c r="Q591" i="8"/>
  <c r="R591" i="8"/>
  <c r="G592" i="8"/>
  <c r="H592" i="8"/>
  <c r="I592" i="8"/>
  <c r="N592" i="8"/>
  <c r="O592" i="8"/>
  <c r="P592" i="8"/>
  <c r="Q592" i="8"/>
  <c r="R592" i="8"/>
  <c r="G593" i="8"/>
  <c r="H593" i="8"/>
  <c r="I593" i="8"/>
  <c r="N593" i="8"/>
  <c r="O593" i="8"/>
  <c r="P593" i="8"/>
  <c r="Q593" i="8"/>
  <c r="R593" i="8"/>
  <c r="G594" i="8"/>
  <c r="H594" i="8"/>
  <c r="I594" i="8"/>
  <c r="N594" i="8"/>
  <c r="O594" i="8"/>
  <c r="P594" i="8"/>
  <c r="Q594" i="8"/>
  <c r="R594" i="8"/>
  <c r="G595" i="8"/>
  <c r="H595" i="8"/>
  <c r="I595" i="8"/>
  <c r="N595" i="8"/>
  <c r="O595" i="8"/>
  <c r="P595" i="8"/>
  <c r="Q595" i="8"/>
  <c r="R595" i="8"/>
  <c r="F596" i="8"/>
  <c r="G596" i="8"/>
  <c r="H596" i="8"/>
  <c r="I596" i="8"/>
  <c r="N596" i="8"/>
  <c r="O596" i="8"/>
  <c r="P596" i="8"/>
  <c r="Q596" i="8"/>
  <c r="R596" i="8"/>
  <c r="G597" i="8"/>
  <c r="H597" i="8"/>
  <c r="I597" i="8"/>
  <c r="N597" i="8"/>
  <c r="O597" i="8"/>
  <c r="P597" i="8"/>
  <c r="Q597" i="8"/>
  <c r="R597" i="8"/>
  <c r="G598" i="8"/>
  <c r="H598" i="8"/>
  <c r="I598" i="8"/>
  <c r="N598" i="8"/>
  <c r="O598" i="8"/>
  <c r="P598" i="8"/>
  <c r="Q598" i="8"/>
  <c r="R598" i="8"/>
  <c r="G599" i="8"/>
  <c r="H599" i="8"/>
  <c r="I599" i="8"/>
  <c r="N599" i="8"/>
  <c r="O599" i="8"/>
  <c r="P599" i="8"/>
  <c r="Q599" i="8"/>
  <c r="R599" i="8"/>
  <c r="G600" i="8"/>
  <c r="H600" i="8"/>
  <c r="I600" i="8"/>
  <c r="N600" i="8"/>
  <c r="O600" i="8"/>
  <c r="P600" i="8"/>
  <c r="Q600" i="8"/>
  <c r="R600" i="8"/>
  <c r="G601" i="8"/>
  <c r="H601" i="8"/>
  <c r="I601" i="8"/>
  <c r="N601" i="8"/>
  <c r="O601" i="8"/>
  <c r="P601" i="8"/>
  <c r="Q601" i="8"/>
  <c r="R601" i="8"/>
  <c r="G602" i="8"/>
  <c r="H602" i="8"/>
  <c r="I602" i="8"/>
  <c r="N602" i="8"/>
  <c r="O602" i="8"/>
  <c r="P602" i="8"/>
  <c r="Q602" i="8"/>
  <c r="R602" i="8"/>
  <c r="G603" i="8"/>
  <c r="H603" i="8"/>
  <c r="I603" i="8"/>
  <c r="N603" i="8"/>
  <c r="O603" i="8"/>
  <c r="P603" i="8"/>
  <c r="Q603" i="8"/>
  <c r="R603" i="8"/>
  <c r="G604" i="8"/>
  <c r="H604" i="8"/>
  <c r="I604" i="8"/>
  <c r="N604" i="8"/>
  <c r="O604" i="8"/>
  <c r="P604" i="8"/>
  <c r="Q604" i="8"/>
  <c r="R604" i="8"/>
  <c r="G605" i="8"/>
  <c r="H605" i="8"/>
  <c r="I605" i="8"/>
  <c r="N605" i="8"/>
  <c r="O605" i="8"/>
  <c r="P605" i="8"/>
  <c r="Q605" i="8"/>
  <c r="R605" i="8"/>
  <c r="G606" i="8"/>
  <c r="H606" i="8"/>
  <c r="I606" i="8"/>
  <c r="N606" i="8"/>
  <c r="O606" i="8"/>
  <c r="P606" i="8"/>
  <c r="Q606" i="8"/>
  <c r="R606" i="8"/>
  <c r="G607" i="8"/>
  <c r="H607" i="8"/>
  <c r="I607" i="8"/>
  <c r="N607" i="8"/>
  <c r="O607" i="8"/>
  <c r="P607" i="8"/>
  <c r="Q607" i="8"/>
  <c r="R607" i="8"/>
  <c r="G608" i="8"/>
  <c r="H608" i="8"/>
  <c r="I608" i="8"/>
  <c r="N608" i="8"/>
  <c r="O608" i="8"/>
  <c r="P608" i="8"/>
  <c r="Q608" i="8"/>
  <c r="R608" i="8"/>
  <c r="G609" i="8"/>
  <c r="H609" i="8"/>
  <c r="I609" i="8"/>
  <c r="N609" i="8"/>
  <c r="O609" i="8"/>
  <c r="P609" i="8"/>
  <c r="Q609" i="8"/>
  <c r="R609" i="8"/>
  <c r="G610" i="8"/>
  <c r="H610" i="8"/>
  <c r="I610" i="8"/>
  <c r="N610" i="8"/>
  <c r="O610" i="8"/>
  <c r="P610" i="8"/>
  <c r="Q610" i="8"/>
  <c r="R610" i="8"/>
  <c r="G611" i="8"/>
  <c r="H611" i="8"/>
  <c r="I611" i="8"/>
  <c r="N611" i="8"/>
  <c r="O611" i="8"/>
  <c r="P611" i="8"/>
  <c r="Q611" i="8"/>
  <c r="R611" i="8"/>
  <c r="G612" i="8"/>
  <c r="H612" i="8"/>
  <c r="I612" i="8"/>
  <c r="N612" i="8"/>
  <c r="O612" i="8"/>
  <c r="P612" i="8"/>
  <c r="Q612" i="8"/>
  <c r="R612" i="8"/>
  <c r="G613" i="8"/>
  <c r="H613" i="8"/>
  <c r="I613" i="8"/>
  <c r="N613" i="8"/>
  <c r="O613" i="8"/>
  <c r="P613" i="8"/>
  <c r="Q613" i="8"/>
  <c r="R613" i="8"/>
  <c r="G614" i="8"/>
  <c r="H614" i="8"/>
  <c r="I614" i="8"/>
  <c r="N614" i="8"/>
  <c r="O614" i="8"/>
  <c r="P614" i="8"/>
  <c r="Q614" i="8"/>
  <c r="R614" i="8"/>
  <c r="G615" i="8"/>
  <c r="H615" i="8"/>
  <c r="I615" i="8"/>
  <c r="N615" i="8"/>
  <c r="O615" i="8"/>
  <c r="P615" i="8"/>
  <c r="Q615" i="8"/>
  <c r="R615" i="8"/>
  <c r="G616" i="8"/>
  <c r="H616" i="8"/>
  <c r="I616" i="8"/>
  <c r="N616" i="8"/>
  <c r="O616" i="8"/>
  <c r="P616" i="8"/>
  <c r="Q616" i="8"/>
  <c r="R616" i="8"/>
  <c r="G617" i="8"/>
  <c r="H617" i="8"/>
  <c r="I617" i="8"/>
  <c r="N617" i="8"/>
  <c r="O617" i="8"/>
  <c r="P617" i="8"/>
  <c r="Q617" i="8"/>
  <c r="R617" i="8"/>
  <c r="G618" i="8"/>
  <c r="H618" i="8"/>
  <c r="I618" i="8"/>
  <c r="N618" i="8"/>
  <c r="O618" i="8"/>
  <c r="P618" i="8"/>
  <c r="Q618" i="8"/>
  <c r="R618" i="8"/>
  <c r="G619" i="8"/>
  <c r="H619" i="8"/>
  <c r="I619" i="8"/>
  <c r="N619" i="8"/>
  <c r="O619" i="8"/>
  <c r="P619" i="8"/>
  <c r="Q619" i="8"/>
  <c r="R619" i="8"/>
  <c r="G620" i="8"/>
  <c r="H620" i="8"/>
  <c r="I620" i="8"/>
  <c r="N620" i="8"/>
  <c r="O620" i="8"/>
  <c r="P620" i="8"/>
  <c r="Q620" i="8"/>
  <c r="R620" i="8"/>
  <c r="G621" i="8"/>
  <c r="H621" i="8"/>
  <c r="I621" i="8"/>
  <c r="N621" i="8"/>
  <c r="O621" i="8"/>
  <c r="P621" i="8"/>
  <c r="Q621" i="8"/>
  <c r="R621" i="8"/>
  <c r="G622" i="8"/>
  <c r="H622" i="8"/>
  <c r="I622" i="8"/>
  <c r="N622" i="8"/>
  <c r="O622" i="8"/>
  <c r="P622" i="8"/>
  <c r="Q622" i="8"/>
  <c r="R622" i="8"/>
  <c r="G623" i="8"/>
  <c r="H623" i="8"/>
  <c r="I623" i="8"/>
  <c r="N623" i="8"/>
  <c r="O623" i="8"/>
  <c r="P623" i="8"/>
  <c r="Q623" i="8"/>
  <c r="R623" i="8"/>
  <c r="G624" i="8"/>
  <c r="H624" i="8"/>
  <c r="I624" i="8"/>
  <c r="N624" i="8"/>
  <c r="O624" i="8"/>
  <c r="P624" i="8"/>
  <c r="Q624" i="8"/>
  <c r="R624" i="8"/>
  <c r="G625" i="8"/>
  <c r="H625" i="8"/>
  <c r="I625" i="8"/>
  <c r="N625" i="8"/>
  <c r="O625" i="8"/>
  <c r="P625" i="8"/>
  <c r="Q625" i="8"/>
  <c r="R625" i="8"/>
  <c r="G626" i="8"/>
  <c r="H626" i="8"/>
  <c r="I626" i="8"/>
  <c r="N626" i="8"/>
  <c r="O626" i="8"/>
  <c r="P626" i="8"/>
  <c r="Q626" i="8"/>
  <c r="R626" i="8"/>
  <c r="G627" i="8"/>
  <c r="H627" i="8"/>
  <c r="I627" i="8"/>
  <c r="N627" i="8"/>
  <c r="O627" i="8"/>
  <c r="P627" i="8"/>
  <c r="Q627" i="8"/>
  <c r="R627" i="8"/>
  <c r="G628" i="8"/>
  <c r="H628" i="8"/>
  <c r="I628" i="8"/>
  <c r="N628" i="8"/>
  <c r="O628" i="8"/>
  <c r="P628" i="8"/>
  <c r="Q628" i="8"/>
  <c r="R628" i="8"/>
  <c r="G629" i="8"/>
  <c r="H629" i="8"/>
  <c r="I629" i="8"/>
  <c r="N629" i="8"/>
  <c r="O629" i="8"/>
  <c r="P629" i="8"/>
  <c r="Q629" i="8"/>
  <c r="R629" i="8"/>
  <c r="G630" i="8"/>
  <c r="H630" i="8"/>
  <c r="I630" i="8"/>
  <c r="N630" i="8"/>
  <c r="O630" i="8"/>
  <c r="P630" i="8"/>
  <c r="Q630" i="8"/>
  <c r="R630" i="8"/>
  <c r="G631" i="8"/>
  <c r="H631" i="8"/>
  <c r="I631" i="8"/>
  <c r="N631" i="8"/>
  <c r="O631" i="8"/>
  <c r="P631" i="8"/>
  <c r="Q631" i="8"/>
  <c r="R631" i="8"/>
  <c r="G632" i="8"/>
  <c r="H632" i="8"/>
  <c r="I632" i="8"/>
  <c r="N632" i="8"/>
  <c r="O632" i="8"/>
  <c r="P632" i="8"/>
  <c r="Q632" i="8"/>
  <c r="R632" i="8"/>
  <c r="G633" i="8"/>
  <c r="H633" i="8"/>
  <c r="I633" i="8"/>
  <c r="N633" i="8"/>
  <c r="O633" i="8"/>
  <c r="P633" i="8"/>
  <c r="Q633" i="8"/>
  <c r="R633" i="8"/>
  <c r="G634" i="8"/>
  <c r="H634" i="8"/>
  <c r="I634" i="8"/>
  <c r="N634" i="8"/>
  <c r="O634" i="8"/>
  <c r="P634" i="8"/>
  <c r="Q634" i="8"/>
  <c r="R634" i="8"/>
  <c r="G635" i="8"/>
  <c r="H635" i="8"/>
  <c r="I635" i="8"/>
  <c r="N635" i="8"/>
  <c r="O635" i="8"/>
  <c r="P635" i="8"/>
  <c r="Q635" i="8"/>
  <c r="R635" i="8"/>
  <c r="G636" i="8"/>
  <c r="H636" i="8"/>
  <c r="I636" i="8"/>
  <c r="N636" i="8"/>
  <c r="O636" i="8"/>
  <c r="P636" i="8"/>
  <c r="Q636" i="8"/>
  <c r="R636" i="8"/>
  <c r="G637" i="8"/>
  <c r="H637" i="8"/>
  <c r="I637" i="8"/>
  <c r="N637" i="8"/>
  <c r="O637" i="8"/>
  <c r="P637" i="8"/>
  <c r="Q637" i="8"/>
  <c r="R637" i="8"/>
  <c r="G638" i="8"/>
  <c r="H638" i="8"/>
  <c r="I638" i="8"/>
  <c r="N638" i="8"/>
  <c r="O638" i="8"/>
  <c r="P638" i="8"/>
  <c r="Q638" i="8"/>
  <c r="R638" i="8"/>
  <c r="G639" i="8"/>
  <c r="H639" i="8"/>
  <c r="I639" i="8"/>
  <c r="N639" i="8"/>
  <c r="O639" i="8"/>
  <c r="P639" i="8"/>
  <c r="Q639" i="8"/>
  <c r="R639" i="8"/>
  <c r="G640" i="8"/>
  <c r="H640" i="8"/>
  <c r="I640" i="8"/>
  <c r="N640" i="8"/>
  <c r="O640" i="8"/>
  <c r="P640" i="8"/>
  <c r="Q640" i="8"/>
  <c r="R640" i="8"/>
  <c r="G641" i="8"/>
  <c r="H641" i="8"/>
  <c r="I641" i="8"/>
  <c r="N641" i="8"/>
  <c r="O641" i="8"/>
  <c r="P641" i="8"/>
  <c r="Q641" i="8"/>
  <c r="R641" i="8"/>
  <c r="G642" i="8"/>
  <c r="H642" i="8"/>
  <c r="I642" i="8"/>
  <c r="N642" i="8"/>
  <c r="O642" i="8"/>
  <c r="P642" i="8"/>
  <c r="Q642" i="8"/>
  <c r="R642" i="8"/>
  <c r="G643" i="8"/>
  <c r="H643" i="8"/>
  <c r="I643" i="8"/>
  <c r="N643" i="8"/>
  <c r="O643" i="8"/>
  <c r="P643" i="8"/>
  <c r="Q643" i="8"/>
  <c r="R643" i="8"/>
  <c r="F644" i="8"/>
  <c r="G644" i="8"/>
  <c r="H644" i="8"/>
  <c r="I644" i="8"/>
  <c r="N644" i="8"/>
  <c r="O644" i="8"/>
  <c r="P644" i="8"/>
  <c r="Q644" i="8"/>
  <c r="R644" i="8"/>
  <c r="G645" i="8"/>
  <c r="H645" i="8"/>
  <c r="I645" i="8"/>
  <c r="N645" i="8"/>
  <c r="O645" i="8"/>
  <c r="P645" i="8"/>
  <c r="Q645" i="8"/>
  <c r="R645" i="8"/>
  <c r="G646" i="8"/>
  <c r="H646" i="8"/>
  <c r="I646" i="8"/>
  <c r="N646" i="8"/>
  <c r="O646" i="8"/>
  <c r="P646" i="8"/>
  <c r="Q646" i="8"/>
  <c r="R646" i="8"/>
  <c r="G647" i="8"/>
  <c r="H647" i="8"/>
  <c r="I647" i="8"/>
  <c r="N647" i="8"/>
  <c r="O647" i="8"/>
  <c r="P647" i="8"/>
  <c r="Q647" i="8"/>
  <c r="R647" i="8"/>
  <c r="G648" i="8"/>
  <c r="H648" i="8"/>
  <c r="I648" i="8"/>
  <c r="N648" i="8"/>
  <c r="O648" i="8"/>
  <c r="P648" i="8"/>
  <c r="Q648" i="8"/>
  <c r="R648" i="8"/>
  <c r="G649" i="8"/>
  <c r="H649" i="8"/>
  <c r="I649" i="8"/>
  <c r="N649" i="8"/>
  <c r="O649" i="8"/>
  <c r="P649" i="8"/>
  <c r="Q649" i="8"/>
  <c r="R649" i="8"/>
  <c r="G650" i="8"/>
  <c r="H650" i="8"/>
  <c r="I650" i="8"/>
  <c r="N650" i="8"/>
  <c r="O650" i="8"/>
  <c r="P650" i="8"/>
  <c r="Q650" i="8"/>
  <c r="R650" i="8"/>
  <c r="F651" i="8"/>
  <c r="G651" i="8"/>
  <c r="H651" i="8"/>
  <c r="I651" i="8"/>
  <c r="N651" i="8"/>
  <c r="O651" i="8"/>
  <c r="P651" i="8"/>
  <c r="Q651" i="8"/>
  <c r="R651" i="8"/>
  <c r="G652" i="8"/>
  <c r="H652" i="8"/>
  <c r="I652" i="8"/>
  <c r="N652" i="8"/>
  <c r="O652" i="8"/>
  <c r="P652" i="8"/>
  <c r="Q652" i="8"/>
  <c r="R652" i="8"/>
  <c r="G653" i="8"/>
  <c r="H653" i="8"/>
  <c r="I653" i="8"/>
  <c r="N653" i="8"/>
  <c r="O653" i="8"/>
  <c r="P653" i="8"/>
  <c r="Q653" i="8"/>
  <c r="R653" i="8"/>
  <c r="G654" i="8"/>
  <c r="H654" i="8"/>
  <c r="I654" i="8"/>
  <c r="N654" i="8"/>
  <c r="O654" i="8"/>
  <c r="P654" i="8"/>
  <c r="Q654" i="8"/>
  <c r="R654" i="8"/>
  <c r="G655" i="8"/>
  <c r="H655" i="8"/>
  <c r="I655" i="8"/>
  <c r="N655" i="8"/>
  <c r="O655" i="8"/>
  <c r="P655" i="8"/>
  <c r="Q655" i="8"/>
  <c r="R655" i="8"/>
  <c r="G656" i="8"/>
  <c r="H656" i="8"/>
  <c r="I656" i="8"/>
  <c r="N656" i="8"/>
  <c r="O656" i="8"/>
  <c r="P656" i="8"/>
  <c r="Q656" i="8"/>
  <c r="R656" i="8"/>
  <c r="G657" i="8"/>
  <c r="H657" i="8"/>
  <c r="I657" i="8"/>
  <c r="N657" i="8"/>
  <c r="O657" i="8"/>
  <c r="P657" i="8"/>
  <c r="Q657" i="8"/>
  <c r="R657" i="8"/>
  <c r="G658" i="8"/>
  <c r="H658" i="8"/>
  <c r="I658" i="8"/>
  <c r="N658" i="8"/>
  <c r="O658" i="8"/>
  <c r="P658" i="8"/>
  <c r="Q658" i="8"/>
  <c r="R658" i="8"/>
  <c r="G659" i="8"/>
  <c r="H659" i="8"/>
  <c r="I659" i="8"/>
  <c r="N659" i="8"/>
  <c r="O659" i="8"/>
  <c r="P659" i="8"/>
  <c r="Q659" i="8"/>
  <c r="R659" i="8"/>
  <c r="G660" i="8"/>
  <c r="H660" i="8"/>
  <c r="I660" i="8"/>
  <c r="N660" i="8"/>
  <c r="O660" i="8"/>
  <c r="P660" i="8"/>
  <c r="Q660" i="8"/>
  <c r="R660" i="8"/>
  <c r="G661" i="8"/>
  <c r="H661" i="8"/>
  <c r="I661" i="8"/>
  <c r="N661" i="8"/>
  <c r="O661" i="8"/>
  <c r="P661" i="8"/>
  <c r="Q661" i="8"/>
  <c r="R661" i="8"/>
  <c r="G662" i="8"/>
  <c r="H662" i="8"/>
  <c r="I662" i="8"/>
  <c r="N662" i="8"/>
  <c r="O662" i="8"/>
  <c r="P662" i="8"/>
  <c r="Q662" i="8"/>
  <c r="R662" i="8"/>
  <c r="G663" i="8"/>
  <c r="H663" i="8"/>
  <c r="I663" i="8"/>
  <c r="N663" i="8"/>
  <c r="O663" i="8"/>
  <c r="P663" i="8"/>
  <c r="Q663" i="8"/>
  <c r="R663" i="8"/>
  <c r="G664" i="8"/>
  <c r="H664" i="8"/>
  <c r="I664" i="8"/>
  <c r="N664" i="8"/>
  <c r="O664" i="8"/>
  <c r="P664" i="8"/>
  <c r="Q664" i="8"/>
  <c r="R664" i="8"/>
  <c r="G665" i="8"/>
  <c r="H665" i="8"/>
  <c r="I665" i="8"/>
  <c r="N665" i="8"/>
  <c r="O665" i="8"/>
  <c r="P665" i="8"/>
  <c r="Q665" i="8"/>
  <c r="R665" i="8"/>
  <c r="G666" i="8"/>
  <c r="H666" i="8"/>
  <c r="I666" i="8"/>
  <c r="N666" i="8"/>
  <c r="O666" i="8"/>
  <c r="P666" i="8"/>
  <c r="Q666" i="8"/>
  <c r="R666" i="8"/>
  <c r="G667" i="8"/>
  <c r="H667" i="8"/>
  <c r="I667" i="8"/>
  <c r="N667" i="8"/>
  <c r="O667" i="8"/>
  <c r="P667" i="8"/>
  <c r="Q667" i="8"/>
  <c r="R667" i="8"/>
  <c r="F668" i="8"/>
  <c r="G668" i="8"/>
  <c r="H668" i="8"/>
  <c r="I668" i="8"/>
  <c r="N668" i="8"/>
  <c r="O668" i="8"/>
  <c r="P668" i="8"/>
  <c r="Q668" i="8"/>
  <c r="R668" i="8"/>
  <c r="G669" i="8"/>
  <c r="H669" i="8"/>
  <c r="I669" i="8"/>
  <c r="N669" i="8"/>
  <c r="O669" i="8"/>
  <c r="P669" i="8"/>
  <c r="Q669" i="8"/>
  <c r="R669" i="8"/>
  <c r="G670" i="8"/>
  <c r="H670" i="8"/>
  <c r="I670" i="8"/>
  <c r="N670" i="8"/>
  <c r="O670" i="8"/>
  <c r="P670" i="8"/>
  <c r="Q670" i="8"/>
  <c r="R670" i="8"/>
  <c r="G671" i="8"/>
  <c r="H671" i="8"/>
  <c r="I671" i="8"/>
  <c r="N671" i="8"/>
  <c r="O671" i="8"/>
  <c r="P671" i="8"/>
  <c r="Q671" i="8"/>
  <c r="R671" i="8"/>
  <c r="G672" i="8"/>
  <c r="H672" i="8"/>
  <c r="I672" i="8"/>
  <c r="N672" i="8"/>
  <c r="O672" i="8"/>
  <c r="P672" i="8"/>
  <c r="Q672" i="8"/>
  <c r="R672" i="8"/>
  <c r="G673" i="8"/>
  <c r="H673" i="8"/>
  <c r="I673" i="8"/>
  <c r="N673" i="8"/>
  <c r="O673" i="8"/>
  <c r="P673" i="8"/>
  <c r="Q673" i="8"/>
  <c r="R673" i="8"/>
  <c r="G674" i="8"/>
  <c r="H674" i="8"/>
  <c r="I674" i="8"/>
  <c r="N674" i="8"/>
  <c r="O674" i="8"/>
  <c r="P674" i="8"/>
  <c r="Q674" i="8"/>
  <c r="R674" i="8"/>
  <c r="G675" i="8"/>
  <c r="H675" i="8"/>
  <c r="I675" i="8"/>
  <c r="N675" i="8"/>
  <c r="O675" i="8"/>
  <c r="P675" i="8"/>
  <c r="Q675" i="8"/>
  <c r="R675" i="8"/>
  <c r="G676" i="8"/>
  <c r="H676" i="8"/>
  <c r="I676" i="8"/>
  <c r="N676" i="8"/>
  <c r="O676" i="8"/>
  <c r="P676" i="8"/>
  <c r="Q676" i="8"/>
  <c r="R676" i="8"/>
  <c r="G677" i="8"/>
  <c r="H677" i="8"/>
  <c r="I677" i="8"/>
  <c r="N677" i="8"/>
  <c r="O677" i="8"/>
  <c r="P677" i="8"/>
  <c r="Q677" i="8"/>
  <c r="R677" i="8"/>
  <c r="G678" i="8"/>
  <c r="H678" i="8"/>
  <c r="I678" i="8"/>
  <c r="N678" i="8"/>
  <c r="O678" i="8"/>
  <c r="P678" i="8"/>
  <c r="Q678" i="8"/>
  <c r="R678" i="8"/>
  <c r="G679" i="8"/>
  <c r="H679" i="8"/>
  <c r="I679" i="8"/>
  <c r="N679" i="8"/>
  <c r="O679" i="8"/>
  <c r="P679" i="8"/>
  <c r="Q679" i="8"/>
  <c r="R679" i="8"/>
  <c r="G680" i="8"/>
  <c r="H680" i="8"/>
  <c r="I680" i="8"/>
  <c r="N680" i="8"/>
  <c r="O680" i="8"/>
  <c r="P680" i="8"/>
  <c r="Q680" i="8"/>
  <c r="R680" i="8"/>
  <c r="F681" i="8"/>
  <c r="G681" i="8"/>
  <c r="H681" i="8"/>
  <c r="I681" i="8"/>
  <c r="N681" i="8"/>
  <c r="O681" i="8"/>
  <c r="P681" i="8"/>
  <c r="Q681" i="8"/>
  <c r="R681" i="8"/>
  <c r="G682" i="8"/>
  <c r="H682" i="8"/>
  <c r="I682" i="8"/>
  <c r="N682" i="8"/>
  <c r="O682" i="8"/>
  <c r="P682" i="8"/>
  <c r="Q682" i="8"/>
  <c r="R682" i="8"/>
  <c r="G683" i="8"/>
  <c r="H683" i="8"/>
  <c r="I683" i="8"/>
  <c r="N683" i="8"/>
  <c r="O683" i="8"/>
  <c r="P683" i="8"/>
  <c r="Q683" i="8"/>
  <c r="R683" i="8"/>
  <c r="G684" i="8"/>
  <c r="H684" i="8"/>
  <c r="I684" i="8"/>
  <c r="N684" i="8"/>
  <c r="O684" i="8"/>
  <c r="P684" i="8"/>
  <c r="Q684" i="8"/>
  <c r="R684" i="8"/>
  <c r="G685" i="8"/>
  <c r="H685" i="8"/>
  <c r="I685" i="8"/>
  <c r="N685" i="8"/>
  <c r="O685" i="8"/>
  <c r="P685" i="8"/>
  <c r="Q685" i="8"/>
  <c r="R685" i="8"/>
  <c r="G686" i="8"/>
  <c r="H686" i="8"/>
  <c r="I686" i="8"/>
  <c r="N686" i="8"/>
  <c r="O686" i="8"/>
  <c r="P686" i="8"/>
  <c r="Q686" i="8"/>
  <c r="R686" i="8"/>
  <c r="G687" i="8"/>
  <c r="H687" i="8"/>
  <c r="I687" i="8"/>
  <c r="N687" i="8"/>
  <c r="O687" i="8"/>
  <c r="P687" i="8"/>
  <c r="Q687" i="8"/>
  <c r="R687" i="8"/>
  <c r="G688" i="8"/>
  <c r="H688" i="8"/>
  <c r="I688" i="8"/>
  <c r="N688" i="8"/>
  <c r="O688" i="8"/>
  <c r="P688" i="8"/>
  <c r="Q688" i="8"/>
  <c r="R688" i="8"/>
  <c r="G689" i="8"/>
  <c r="H689" i="8"/>
  <c r="I689" i="8"/>
  <c r="N689" i="8"/>
  <c r="O689" i="8"/>
  <c r="P689" i="8"/>
  <c r="Q689" i="8"/>
  <c r="R689" i="8"/>
  <c r="G690" i="8"/>
  <c r="H690" i="8"/>
  <c r="I690" i="8"/>
  <c r="N690" i="8"/>
  <c r="O690" i="8"/>
  <c r="P690" i="8"/>
  <c r="Q690" i="8"/>
  <c r="R690" i="8"/>
  <c r="G691" i="8"/>
  <c r="H691" i="8"/>
  <c r="I691" i="8"/>
  <c r="N691" i="8"/>
  <c r="O691" i="8"/>
  <c r="P691" i="8"/>
  <c r="Q691" i="8"/>
  <c r="R691" i="8"/>
  <c r="F692" i="8"/>
  <c r="G692" i="8"/>
  <c r="H692" i="8"/>
  <c r="I692" i="8"/>
  <c r="N692" i="8"/>
  <c r="O692" i="8"/>
  <c r="P692" i="8"/>
  <c r="Q692" i="8"/>
  <c r="R692" i="8"/>
  <c r="G693" i="8"/>
  <c r="H693" i="8"/>
  <c r="I693" i="8"/>
  <c r="N693" i="8"/>
  <c r="O693" i="8"/>
  <c r="P693" i="8"/>
  <c r="Q693" i="8"/>
  <c r="R693" i="8"/>
  <c r="G694" i="8"/>
  <c r="H694" i="8"/>
  <c r="I694" i="8"/>
  <c r="N694" i="8"/>
  <c r="O694" i="8"/>
  <c r="P694" i="8"/>
  <c r="Q694" i="8"/>
  <c r="R694" i="8"/>
  <c r="G695" i="8"/>
  <c r="H695" i="8"/>
  <c r="I695" i="8"/>
  <c r="N695" i="8"/>
  <c r="O695" i="8"/>
  <c r="P695" i="8"/>
  <c r="Q695" i="8"/>
  <c r="R695" i="8"/>
  <c r="G696" i="8"/>
  <c r="H696" i="8"/>
  <c r="I696" i="8"/>
  <c r="N696" i="8"/>
  <c r="O696" i="8"/>
  <c r="P696" i="8"/>
  <c r="Q696" i="8"/>
  <c r="R696" i="8"/>
  <c r="G697" i="8"/>
  <c r="H697" i="8"/>
  <c r="I697" i="8"/>
  <c r="N697" i="8"/>
  <c r="O697" i="8"/>
  <c r="P697" i="8"/>
  <c r="Q697" i="8"/>
  <c r="R697" i="8"/>
  <c r="G698" i="8"/>
  <c r="H698" i="8"/>
  <c r="I698" i="8"/>
  <c r="N698" i="8"/>
  <c r="O698" i="8"/>
  <c r="P698" i="8"/>
  <c r="Q698" i="8"/>
  <c r="R698" i="8"/>
  <c r="G699" i="8"/>
  <c r="H699" i="8"/>
  <c r="I699" i="8"/>
  <c r="N699" i="8"/>
  <c r="O699" i="8"/>
  <c r="P699" i="8"/>
  <c r="Q699" i="8"/>
  <c r="R699" i="8"/>
  <c r="G700" i="8"/>
  <c r="H700" i="8"/>
  <c r="I700" i="8"/>
  <c r="N700" i="8"/>
  <c r="O700" i="8"/>
  <c r="P700" i="8"/>
  <c r="Q700" i="8"/>
  <c r="R700" i="8"/>
  <c r="G701" i="8"/>
  <c r="H701" i="8"/>
  <c r="I701" i="8"/>
  <c r="N701" i="8"/>
  <c r="O701" i="8"/>
  <c r="P701" i="8"/>
  <c r="Q701" i="8"/>
  <c r="R701" i="8"/>
  <c r="G702" i="8"/>
  <c r="H702" i="8"/>
  <c r="I702" i="8"/>
  <c r="N702" i="8"/>
  <c r="O702" i="8"/>
  <c r="P702" i="8"/>
  <c r="Q702" i="8"/>
  <c r="R702" i="8"/>
  <c r="G703" i="8"/>
  <c r="H703" i="8"/>
  <c r="I703" i="8"/>
  <c r="N703" i="8"/>
  <c r="O703" i="8"/>
  <c r="P703" i="8"/>
  <c r="Q703" i="8"/>
  <c r="R703" i="8"/>
  <c r="G704" i="8"/>
  <c r="H704" i="8"/>
  <c r="I704" i="8"/>
  <c r="N704" i="8"/>
  <c r="O704" i="8"/>
  <c r="P704" i="8"/>
  <c r="Q704" i="8"/>
  <c r="R704" i="8"/>
  <c r="F705" i="8"/>
  <c r="G705" i="8"/>
  <c r="H705" i="8"/>
  <c r="I705" i="8"/>
  <c r="N705" i="8"/>
  <c r="O705" i="8"/>
  <c r="P705" i="8"/>
  <c r="Q705" i="8"/>
  <c r="R705" i="8"/>
  <c r="G706" i="8"/>
  <c r="H706" i="8"/>
  <c r="I706" i="8"/>
  <c r="N706" i="8"/>
  <c r="O706" i="8"/>
  <c r="P706" i="8"/>
  <c r="Q706" i="8"/>
  <c r="R706" i="8"/>
  <c r="G707" i="8"/>
  <c r="H707" i="8"/>
  <c r="I707" i="8"/>
  <c r="N707" i="8"/>
  <c r="O707" i="8"/>
  <c r="P707" i="8"/>
  <c r="Q707" i="8"/>
  <c r="R707" i="8"/>
  <c r="G708" i="8"/>
  <c r="H708" i="8"/>
  <c r="I708" i="8"/>
  <c r="N708" i="8"/>
  <c r="O708" i="8"/>
  <c r="P708" i="8"/>
  <c r="Q708" i="8"/>
  <c r="R708" i="8"/>
  <c r="G709" i="8"/>
  <c r="H709" i="8"/>
  <c r="I709" i="8"/>
  <c r="N709" i="8"/>
  <c r="O709" i="8"/>
  <c r="P709" i="8"/>
  <c r="Q709" i="8"/>
  <c r="R709" i="8"/>
  <c r="G710" i="8"/>
  <c r="H710" i="8"/>
  <c r="I710" i="8"/>
  <c r="N710" i="8"/>
  <c r="O710" i="8"/>
  <c r="P710" i="8"/>
  <c r="Q710" i="8"/>
  <c r="R710" i="8"/>
  <c r="G711" i="8"/>
  <c r="H711" i="8"/>
  <c r="I711" i="8"/>
  <c r="N711" i="8"/>
  <c r="O711" i="8"/>
  <c r="P711" i="8"/>
  <c r="Q711" i="8"/>
  <c r="R711" i="8"/>
  <c r="F712" i="8"/>
  <c r="G712" i="8"/>
  <c r="H712" i="8"/>
  <c r="I712" i="8"/>
  <c r="N712" i="8"/>
  <c r="O712" i="8"/>
  <c r="P712" i="8"/>
  <c r="Q712" i="8"/>
  <c r="R712" i="8"/>
  <c r="G713" i="8"/>
  <c r="H713" i="8"/>
  <c r="I713" i="8"/>
  <c r="N713" i="8"/>
  <c r="O713" i="8"/>
  <c r="P713" i="8"/>
  <c r="Q713" i="8"/>
  <c r="R713" i="8"/>
  <c r="G714" i="8"/>
  <c r="H714" i="8"/>
  <c r="I714" i="8"/>
  <c r="N714" i="8"/>
  <c r="O714" i="8"/>
  <c r="P714" i="8"/>
  <c r="Q714" i="8"/>
  <c r="R714" i="8"/>
  <c r="G715" i="8"/>
  <c r="H715" i="8"/>
  <c r="I715" i="8"/>
  <c r="N715" i="8"/>
  <c r="O715" i="8"/>
  <c r="P715" i="8"/>
  <c r="Q715" i="8"/>
  <c r="R715" i="8"/>
  <c r="F716" i="8"/>
  <c r="G716" i="8"/>
  <c r="H716" i="8"/>
  <c r="I716" i="8"/>
  <c r="N716" i="8"/>
  <c r="O716" i="8"/>
  <c r="P716" i="8"/>
  <c r="Q716" i="8"/>
  <c r="R716" i="8"/>
  <c r="G717" i="8"/>
  <c r="H717" i="8"/>
  <c r="I717" i="8"/>
  <c r="N717" i="8"/>
  <c r="O717" i="8"/>
  <c r="P717" i="8"/>
  <c r="Q717" i="8"/>
  <c r="R717" i="8"/>
  <c r="G718" i="8"/>
  <c r="H718" i="8"/>
  <c r="I718" i="8"/>
  <c r="N718" i="8"/>
  <c r="O718" i="8"/>
  <c r="P718" i="8"/>
  <c r="Q718" i="8"/>
  <c r="R718" i="8"/>
  <c r="G719" i="8"/>
  <c r="H719" i="8"/>
  <c r="I719" i="8"/>
  <c r="N719" i="8"/>
  <c r="O719" i="8"/>
  <c r="P719" i="8"/>
  <c r="Q719" i="8"/>
  <c r="R719" i="8"/>
  <c r="G720" i="8"/>
  <c r="H720" i="8"/>
  <c r="I720" i="8"/>
  <c r="N720" i="8"/>
  <c r="O720" i="8"/>
  <c r="P720" i="8"/>
  <c r="Q720" i="8"/>
  <c r="R720" i="8"/>
  <c r="G721" i="8"/>
  <c r="H721" i="8"/>
  <c r="I721" i="8"/>
  <c r="N721" i="8"/>
  <c r="O721" i="8"/>
  <c r="P721" i="8"/>
  <c r="Q721" i="8"/>
  <c r="R721" i="8"/>
  <c r="G722" i="8"/>
  <c r="H722" i="8"/>
  <c r="I722" i="8"/>
  <c r="N722" i="8"/>
  <c r="O722" i="8"/>
  <c r="P722" i="8"/>
  <c r="Q722" i="8"/>
  <c r="R722" i="8"/>
  <c r="G723" i="8"/>
  <c r="H723" i="8"/>
  <c r="I723" i="8"/>
  <c r="N723" i="8"/>
  <c r="O723" i="8"/>
  <c r="P723" i="8"/>
  <c r="Q723" i="8"/>
  <c r="R723" i="8"/>
  <c r="G724" i="8"/>
  <c r="H724" i="8"/>
  <c r="I724" i="8"/>
  <c r="N724" i="8"/>
  <c r="O724" i="8"/>
  <c r="P724" i="8"/>
  <c r="Q724" i="8"/>
  <c r="R724" i="8"/>
  <c r="G725" i="8"/>
  <c r="H725" i="8"/>
  <c r="I725" i="8"/>
  <c r="N725" i="8"/>
  <c r="O725" i="8"/>
  <c r="P725" i="8"/>
  <c r="Q725" i="8"/>
  <c r="R725" i="8"/>
  <c r="G726" i="8"/>
  <c r="H726" i="8"/>
  <c r="I726" i="8"/>
  <c r="N726" i="8"/>
  <c r="O726" i="8"/>
  <c r="P726" i="8"/>
  <c r="Q726" i="8"/>
  <c r="R726" i="8"/>
  <c r="G727" i="8"/>
  <c r="H727" i="8"/>
  <c r="I727" i="8"/>
  <c r="N727" i="8"/>
  <c r="O727" i="8"/>
  <c r="P727" i="8"/>
  <c r="Q727" i="8"/>
  <c r="R727" i="8"/>
  <c r="G728" i="8"/>
  <c r="H728" i="8"/>
  <c r="I728" i="8"/>
  <c r="N728" i="8"/>
  <c r="O728" i="8"/>
  <c r="P728" i="8"/>
  <c r="Q728" i="8"/>
  <c r="R728" i="8"/>
  <c r="F729" i="8"/>
  <c r="G729" i="8"/>
  <c r="H729" i="8"/>
  <c r="I729" i="8"/>
  <c r="N729" i="8"/>
  <c r="O729" i="8"/>
  <c r="P729" i="8"/>
  <c r="Q729" i="8"/>
  <c r="R729" i="8"/>
  <c r="G730" i="8"/>
  <c r="H730" i="8"/>
  <c r="I730" i="8"/>
  <c r="N730" i="8"/>
  <c r="O730" i="8"/>
  <c r="P730" i="8"/>
  <c r="Q730" i="8"/>
  <c r="R730" i="8"/>
  <c r="G731" i="8"/>
  <c r="H731" i="8"/>
  <c r="I731" i="8"/>
  <c r="N731" i="8"/>
  <c r="O731" i="8"/>
  <c r="P731" i="8"/>
  <c r="Q731" i="8"/>
  <c r="R731" i="8"/>
  <c r="G732" i="8"/>
  <c r="H732" i="8"/>
  <c r="I732" i="8"/>
  <c r="N732" i="8"/>
  <c r="O732" i="8"/>
  <c r="P732" i="8"/>
  <c r="Q732" i="8"/>
  <c r="R732" i="8"/>
  <c r="G733" i="8"/>
  <c r="H733" i="8"/>
  <c r="I733" i="8"/>
  <c r="N733" i="8"/>
  <c r="O733" i="8"/>
  <c r="P733" i="8"/>
  <c r="Q733" i="8"/>
  <c r="R733" i="8"/>
  <c r="G734" i="8"/>
  <c r="H734" i="8"/>
  <c r="I734" i="8"/>
  <c r="N734" i="8"/>
  <c r="O734" i="8"/>
  <c r="P734" i="8"/>
  <c r="Q734" i="8"/>
  <c r="R734" i="8"/>
  <c r="G735" i="8"/>
  <c r="H735" i="8"/>
  <c r="I735" i="8"/>
  <c r="N735" i="8"/>
  <c r="O735" i="8"/>
  <c r="P735" i="8"/>
  <c r="Q735" i="8"/>
  <c r="R735" i="8"/>
  <c r="G736" i="8"/>
  <c r="H736" i="8"/>
  <c r="I736" i="8"/>
  <c r="N736" i="8"/>
  <c r="O736" i="8"/>
  <c r="P736" i="8"/>
  <c r="Q736" i="8"/>
  <c r="R736" i="8"/>
  <c r="G737" i="8"/>
  <c r="H737" i="8"/>
  <c r="I737" i="8"/>
  <c r="N737" i="8"/>
  <c r="O737" i="8"/>
  <c r="P737" i="8"/>
  <c r="Q737" i="8"/>
  <c r="R737" i="8"/>
  <c r="G738" i="8"/>
  <c r="H738" i="8"/>
  <c r="I738" i="8"/>
  <c r="N738" i="8"/>
  <c r="O738" i="8"/>
  <c r="P738" i="8"/>
  <c r="Q738" i="8"/>
  <c r="R738" i="8"/>
  <c r="G739" i="8"/>
  <c r="H739" i="8"/>
  <c r="I739" i="8"/>
  <c r="N739" i="8"/>
  <c r="O739" i="8"/>
  <c r="P739" i="8"/>
  <c r="Q739" i="8"/>
  <c r="R739" i="8"/>
  <c r="G740" i="8"/>
  <c r="H740" i="8"/>
  <c r="I740" i="8"/>
  <c r="N740" i="8"/>
  <c r="O740" i="8"/>
  <c r="P740" i="8"/>
  <c r="Q740" i="8"/>
  <c r="R740" i="8"/>
  <c r="G741" i="8"/>
  <c r="H741" i="8"/>
  <c r="I741" i="8"/>
  <c r="N741" i="8"/>
  <c r="O741" i="8"/>
  <c r="P741" i="8"/>
  <c r="Q741" i="8"/>
  <c r="R741" i="8"/>
  <c r="G742" i="8"/>
  <c r="H742" i="8"/>
  <c r="I742" i="8"/>
  <c r="N742" i="8"/>
  <c r="O742" i="8"/>
  <c r="P742" i="8"/>
  <c r="Q742" i="8"/>
  <c r="R742" i="8"/>
  <c r="G743" i="8"/>
  <c r="H743" i="8"/>
  <c r="I743" i="8"/>
  <c r="N743" i="8"/>
  <c r="O743" i="8"/>
  <c r="P743" i="8"/>
  <c r="Q743" i="8"/>
  <c r="R743" i="8"/>
  <c r="G744" i="8"/>
  <c r="H744" i="8"/>
  <c r="I744" i="8"/>
  <c r="N744" i="8"/>
  <c r="O744" i="8"/>
  <c r="P744" i="8"/>
  <c r="Q744" i="8"/>
  <c r="R744" i="8"/>
  <c r="G745" i="8"/>
  <c r="H745" i="8"/>
  <c r="I745" i="8"/>
  <c r="N745" i="8"/>
  <c r="O745" i="8"/>
  <c r="P745" i="8"/>
  <c r="Q745" i="8"/>
  <c r="R745" i="8"/>
  <c r="G746" i="8"/>
  <c r="H746" i="8"/>
  <c r="I746" i="8"/>
  <c r="N746" i="8"/>
  <c r="O746" i="8"/>
  <c r="P746" i="8"/>
  <c r="Q746" i="8"/>
  <c r="R746" i="8"/>
  <c r="G747" i="8"/>
  <c r="H747" i="8"/>
  <c r="I747" i="8"/>
  <c r="N747" i="8"/>
  <c r="O747" i="8"/>
  <c r="P747" i="8"/>
  <c r="Q747" i="8"/>
  <c r="R747" i="8"/>
  <c r="G748" i="8"/>
  <c r="H748" i="8"/>
  <c r="I748" i="8"/>
  <c r="N748" i="8"/>
  <c r="O748" i="8"/>
  <c r="P748" i="8"/>
  <c r="Q748" i="8"/>
  <c r="R748" i="8"/>
  <c r="G749" i="8"/>
  <c r="H749" i="8"/>
  <c r="I749" i="8"/>
  <c r="N749" i="8"/>
  <c r="O749" i="8"/>
  <c r="P749" i="8"/>
  <c r="Q749" i="8"/>
  <c r="R749" i="8"/>
  <c r="G750" i="8"/>
  <c r="H750" i="8"/>
  <c r="I750" i="8"/>
  <c r="N750" i="8"/>
  <c r="O750" i="8"/>
  <c r="P750" i="8"/>
  <c r="Q750" i="8"/>
  <c r="R750" i="8"/>
  <c r="G751" i="8"/>
  <c r="H751" i="8"/>
  <c r="I751" i="8"/>
  <c r="N751" i="8"/>
  <c r="O751" i="8"/>
  <c r="P751" i="8"/>
  <c r="Q751" i="8"/>
  <c r="R751" i="8"/>
  <c r="G752" i="8"/>
  <c r="H752" i="8"/>
  <c r="I752" i="8"/>
  <c r="N752" i="8"/>
  <c r="O752" i="8"/>
  <c r="P752" i="8"/>
  <c r="Q752" i="8"/>
  <c r="R752" i="8"/>
  <c r="G753" i="8"/>
  <c r="H753" i="8"/>
  <c r="I753" i="8"/>
  <c r="N753" i="8"/>
  <c r="O753" i="8"/>
  <c r="P753" i="8"/>
  <c r="Q753" i="8"/>
  <c r="R753" i="8"/>
  <c r="G754" i="8"/>
  <c r="H754" i="8"/>
  <c r="I754" i="8"/>
  <c r="N754" i="8"/>
  <c r="O754" i="8"/>
  <c r="P754" i="8"/>
  <c r="Q754" i="8"/>
  <c r="R754" i="8"/>
  <c r="G755" i="8"/>
  <c r="H755" i="8"/>
  <c r="I755" i="8"/>
  <c r="N755" i="8"/>
  <c r="O755" i="8"/>
  <c r="P755" i="8"/>
  <c r="Q755" i="8"/>
  <c r="R755" i="8"/>
  <c r="G756" i="8"/>
  <c r="H756" i="8"/>
  <c r="I756" i="8"/>
  <c r="N756" i="8"/>
  <c r="O756" i="8"/>
  <c r="P756" i="8"/>
  <c r="Q756" i="8"/>
  <c r="R756" i="8"/>
  <c r="G757" i="8"/>
  <c r="H757" i="8"/>
  <c r="I757" i="8"/>
  <c r="N757" i="8"/>
  <c r="O757" i="8"/>
  <c r="P757" i="8"/>
  <c r="Q757" i="8"/>
  <c r="R757" i="8"/>
  <c r="G758" i="8"/>
  <c r="H758" i="8"/>
  <c r="I758" i="8"/>
  <c r="N758" i="8"/>
  <c r="O758" i="8"/>
  <c r="P758" i="8"/>
  <c r="Q758" i="8"/>
  <c r="R758" i="8"/>
  <c r="G759" i="8"/>
  <c r="H759" i="8"/>
  <c r="I759" i="8"/>
  <c r="N759" i="8"/>
  <c r="O759" i="8"/>
  <c r="P759" i="8"/>
  <c r="Q759" i="8"/>
  <c r="R759" i="8"/>
  <c r="G760" i="8"/>
  <c r="H760" i="8"/>
  <c r="I760" i="8"/>
  <c r="N760" i="8"/>
  <c r="O760" i="8"/>
  <c r="P760" i="8"/>
  <c r="Q760" i="8"/>
  <c r="R760" i="8"/>
  <c r="G761" i="8"/>
  <c r="H761" i="8"/>
  <c r="I761" i="8"/>
  <c r="N761" i="8"/>
  <c r="O761" i="8"/>
  <c r="P761" i="8"/>
  <c r="Q761" i="8"/>
  <c r="R761" i="8"/>
  <c r="G762" i="8"/>
  <c r="H762" i="8"/>
  <c r="I762" i="8"/>
  <c r="N762" i="8"/>
  <c r="O762" i="8"/>
  <c r="P762" i="8"/>
  <c r="Q762" i="8"/>
  <c r="R762" i="8"/>
  <c r="G763" i="8"/>
  <c r="H763" i="8"/>
  <c r="I763" i="8"/>
  <c r="N763" i="8"/>
  <c r="O763" i="8"/>
  <c r="P763" i="8"/>
  <c r="Q763" i="8"/>
  <c r="R763" i="8"/>
  <c r="G764" i="8"/>
  <c r="H764" i="8"/>
  <c r="I764" i="8"/>
  <c r="N764" i="8"/>
  <c r="O764" i="8"/>
  <c r="P764" i="8"/>
  <c r="Q764" i="8"/>
  <c r="R764" i="8"/>
  <c r="G765" i="8"/>
  <c r="H765" i="8"/>
  <c r="I765" i="8"/>
  <c r="N765" i="8"/>
  <c r="O765" i="8"/>
  <c r="P765" i="8"/>
  <c r="Q765" i="8"/>
  <c r="R765" i="8"/>
  <c r="G766" i="8"/>
  <c r="H766" i="8"/>
  <c r="I766" i="8"/>
  <c r="N766" i="8"/>
  <c r="O766" i="8"/>
  <c r="P766" i="8"/>
  <c r="Q766" i="8"/>
  <c r="R766" i="8"/>
  <c r="G767" i="8"/>
  <c r="H767" i="8"/>
  <c r="I767" i="8"/>
  <c r="N767" i="8"/>
  <c r="O767" i="8"/>
  <c r="P767" i="8"/>
  <c r="Q767" i="8"/>
  <c r="R767" i="8"/>
  <c r="G768" i="8"/>
  <c r="H768" i="8"/>
  <c r="I768" i="8"/>
  <c r="N768" i="8"/>
  <c r="O768" i="8"/>
  <c r="P768" i="8"/>
  <c r="Q768" i="8"/>
  <c r="R768" i="8"/>
  <c r="G769" i="8"/>
  <c r="H769" i="8"/>
  <c r="I769" i="8"/>
  <c r="N769" i="8"/>
  <c r="O769" i="8"/>
  <c r="P769" i="8"/>
  <c r="Q769" i="8"/>
  <c r="R769" i="8"/>
  <c r="G770" i="8"/>
  <c r="H770" i="8"/>
  <c r="I770" i="8"/>
  <c r="N770" i="8"/>
  <c r="O770" i="8"/>
  <c r="P770" i="8"/>
  <c r="Q770" i="8"/>
  <c r="R770" i="8"/>
  <c r="G771" i="8"/>
  <c r="H771" i="8"/>
  <c r="I771" i="8"/>
  <c r="N771" i="8"/>
  <c r="O771" i="8"/>
  <c r="P771" i="8"/>
  <c r="Q771" i="8"/>
  <c r="R771" i="8"/>
  <c r="G772" i="8"/>
  <c r="H772" i="8"/>
  <c r="I772" i="8"/>
  <c r="N772" i="8"/>
  <c r="O772" i="8"/>
  <c r="P772" i="8"/>
  <c r="Q772" i="8"/>
  <c r="R772" i="8"/>
  <c r="G773" i="8"/>
  <c r="H773" i="8"/>
  <c r="I773" i="8"/>
  <c r="N773" i="8"/>
  <c r="O773" i="8"/>
  <c r="P773" i="8"/>
  <c r="Q773" i="8"/>
  <c r="R773" i="8"/>
  <c r="G774" i="8"/>
  <c r="H774" i="8"/>
  <c r="I774" i="8"/>
  <c r="N774" i="8"/>
  <c r="O774" i="8"/>
  <c r="P774" i="8"/>
  <c r="Q774" i="8"/>
  <c r="R774" i="8"/>
  <c r="G775" i="8"/>
  <c r="H775" i="8"/>
  <c r="I775" i="8"/>
  <c r="N775" i="8"/>
  <c r="O775" i="8"/>
  <c r="P775" i="8"/>
  <c r="Q775" i="8"/>
  <c r="R775" i="8"/>
  <c r="F776" i="8"/>
  <c r="G776" i="8"/>
  <c r="H776" i="8"/>
  <c r="I776" i="8"/>
  <c r="N776" i="8"/>
  <c r="O776" i="8"/>
  <c r="P776" i="8"/>
  <c r="Q776" i="8"/>
  <c r="R776" i="8"/>
  <c r="F777" i="8"/>
  <c r="G777" i="8"/>
  <c r="H777" i="8"/>
  <c r="I777" i="8"/>
  <c r="N777" i="8"/>
  <c r="O777" i="8"/>
  <c r="P777" i="8"/>
  <c r="Q777" i="8"/>
  <c r="R777" i="8"/>
  <c r="G778" i="8"/>
  <c r="H778" i="8"/>
  <c r="I778" i="8"/>
  <c r="N778" i="8"/>
  <c r="O778" i="8"/>
  <c r="P778" i="8"/>
  <c r="Q778" i="8"/>
  <c r="R778" i="8"/>
  <c r="G779" i="8"/>
  <c r="H779" i="8"/>
  <c r="I779" i="8"/>
  <c r="N779" i="8"/>
  <c r="O779" i="8"/>
  <c r="P779" i="8"/>
  <c r="Q779" i="8"/>
  <c r="R779" i="8"/>
  <c r="G780" i="8"/>
  <c r="H780" i="8"/>
  <c r="I780" i="8"/>
  <c r="N780" i="8"/>
  <c r="O780" i="8"/>
  <c r="P780" i="8"/>
  <c r="Q780" i="8"/>
  <c r="R780" i="8"/>
  <c r="G781" i="8"/>
  <c r="H781" i="8"/>
  <c r="I781" i="8"/>
  <c r="N781" i="8"/>
  <c r="O781" i="8"/>
  <c r="P781" i="8"/>
  <c r="Q781" i="8"/>
  <c r="R781" i="8"/>
  <c r="G782" i="8"/>
  <c r="H782" i="8"/>
  <c r="I782" i="8"/>
  <c r="N782" i="8"/>
  <c r="O782" i="8"/>
  <c r="P782" i="8"/>
  <c r="Q782" i="8"/>
  <c r="R782" i="8"/>
  <c r="G783" i="8"/>
  <c r="H783" i="8"/>
  <c r="I783" i="8"/>
  <c r="N783" i="8"/>
  <c r="O783" i="8"/>
  <c r="P783" i="8"/>
  <c r="Q783" i="8"/>
  <c r="R783" i="8"/>
  <c r="G784" i="8"/>
  <c r="H784" i="8"/>
  <c r="I784" i="8"/>
  <c r="N784" i="8"/>
  <c r="O784" i="8"/>
  <c r="P784" i="8"/>
  <c r="Q784" i="8"/>
  <c r="R784" i="8"/>
  <c r="G785" i="8"/>
  <c r="H785" i="8"/>
  <c r="I785" i="8"/>
  <c r="N785" i="8"/>
  <c r="O785" i="8"/>
  <c r="P785" i="8"/>
  <c r="Q785" i="8"/>
  <c r="R785" i="8"/>
  <c r="G786" i="8"/>
  <c r="H786" i="8"/>
  <c r="I786" i="8"/>
  <c r="N786" i="8"/>
  <c r="O786" i="8"/>
  <c r="P786" i="8"/>
  <c r="Q786" i="8"/>
  <c r="R786" i="8"/>
  <c r="G787" i="8"/>
  <c r="H787" i="8"/>
  <c r="I787" i="8"/>
  <c r="N787" i="8"/>
  <c r="O787" i="8"/>
  <c r="P787" i="8"/>
  <c r="Q787" i="8"/>
  <c r="R787" i="8"/>
  <c r="F788" i="8"/>
  <c r="G788" i="8"/>
  <c r="H788" i="8"/>
  <c r="I788" i="8"/>
  <c r="N788" i="8"/>
  <c r="O788" i="8"/>
  <c r="P788" i="8"/>
  <c r="Q788" i="8"/>
  <c r="R788" i="8"/>
  <c r="G789" i="8"/>
  <c r="H789" i="8"/>
  <c r="I789" i="8"/>
  <c r="N789" i="8"/>
  <c r="O789" i="8"/>
  <c r="P789" i="8"/>
  <c r="Q789" i="8"/>
  <c r="R789" i="8"/>
  <c r="G790" i="8"/>
  <c r="H790" i="8"/>
  <c r="I790" i="8"/>
  <c r="N790" i="8"/>
  <c r="O790" i="8"/>
  <c r="P790" i="8"/>
  <c r="Q790" i="8"/>
  <c r="R790" i="8"/>
  <c r="G791" i="8"/>
  <c r="H791" i="8"/>
  <c r="I791" i="8"/>
  <c r="N791" i="8"/>
  <c r="O791" i="8"/>
  <c r="P791" i="8"/>
  <c r="Q791" i="8"/>
  <c r="R791" i="8"/>
  <c r="G792" i="8"/>
  <c r="H792" i="8"/>
  <c r="I792" i="8"/>
  <c r="N792" i="8"/>
  <c r="O792" i="8"/>
  <c r="P792" i="8"/>
  <c r="Q792" i="8"/>
  <c r="R792" i="8"/>
  <c r="G793" i="8"/>
  <c r="H793" i="8"/>
  <c r="I793" i="8"/>
  <c r="N793" i="8"/>
  <c r="O793" i="8"/>
  <c r="P793" i="8"/>
  <c r="Q793" i="8"/>
  <c r="R793" i="8"/>
  <c r="G794" i="8"/>
  <c r="H794" i="8"/>
  <c r="I794" i="8"/>
  <c r="N794" i="8"/>
  <c r="O794" i="8"/>
  <c r="P794" i="8"/>
  <c r="Q794" i="8"/>
  <c r="R794" i="8"/>
  <c r="G795" i="8"/>
  <c r="H795" i="8"/>
  <c r="I795" i="8"/>
  <c r="N795" i="8"/>
  <c r="O795" i="8"/>
  <c r="P795" i="8"/>
  <c r="Q795" i="8"/>
  <c r="R795" i="8"/>
  <c r="G796" i="8"/>
  <c r="H796" i="8"/>
  <c r="I796" i="8"/>
  <c r="N796" i="8"/>
  <c r="O796" i="8"/>
  <c r="P796" i="8"/>
  <c r="Q796" i="8"/>
  <c r="R796" i="8"/>
  <c r="F797" i="8"/>
  <c r="G797" i="8"/>
  <c r="H797" i="8"/>
  <c r="I797" i="8"/>
  <c r="N797" i="8"/>
  <c r="O797" i="8"/>
  <c r="P797" i="8"/>
  <c r="Q797" i="8"/>
  <c r="R797" i="8"/>
  <c r="G798" i="8"/>
  <c r="H798" i="8"/>
  <c r="I798" i="8"/>
  <c r="N798" i="8"/>
  <c r="O798" i="8"/>
  <c r="P798" i="8"/>
  <c r="Q798" i="8"/>
  <c r="R798" i="8"/>
  <c r="G799" i="8"/>
  <c r="H799" i="8"/>
  <c r="I799" i="8"/>
  <c r="N799" i="8"/>
  <c r="O799" i="8"/>
  <c r="P799" i="8"/>
  <c r="Q799" i="8"/>
  <c r="R799" i="8"/>
  <c r="G800" i="8"/>
  <c r="H800" i="8"/>
  <c r="I800" i="8"/>
  <c r="N800" i="8"/>
  <c r="O800" i="8"/>
  <c r="P800" i="8"/>
  <c r="Q800" i="8"/>
  <c r="R800" i="8"/>
  <c r="F801" i="8"/>
  <c r="G801" i="8"/>
  <c r="H801" i="8"/>
  <c r="I801" i="8"/>
  <c r="N801" i="8"/>
  <c r="O801" i="8"/>
  <c r="P801" i="8"/>
  <c r="Q801" i="8"/>
  <c r="R801" i="8"/>
  <c r="G802" i="8"/>
  <c r="H802" i="8"/>
  <c r="I802" i="8"/>
  <c r="N802" i="8"/>
  <c r="O802" i="8"/>
  <c r="P802" i="8"/>
  <c r="Q802" i="8"/>
  <c r="R802" i="8"/>
  <c r="G803" i="8"/>
  <c r="H803" i="8"/>
  <c r="I803" i="8"/>
  <c r="N803" i="8"/>
  <c r="O803" i="8"/>
  <c r="P803" i="8"/>
  <c r="Q803" i="8"/>
  <c r="R803" i="8"/>
  <c r="G804" i="8"/>
  <c r="H804" i="8"/>
  <c r="I804" i="8"/>
  <c r="N804" i="8"/>
  <c r="O804" i="8"/>
  <c r="P804" i="8"/>
  <c r="Q804" i="8"/>
  <c r="R804" i="8"/>
  <c r="G805" i="8"/>
  <c r="H805" i="8"/>
  <c r="I805" i="8"/>
  <c r="N805" i="8"/>
  <c r="O805" i="8"/>
  <c r="P805" i="8"/>
  <c r="Q805" i="8"/>
  <c r="R805" i="8"/>
  <c r="G806" i="8"/>
  <c r="H806" i="8"/>
  <c r="I806" i="8"/>
  <c r="N806" i="8"/>
  <c r="O806" i="8"/>
  <c r="P806" i="8"/>
  <c r="Q806" i="8"/>
  <c r="R806" i="8"/>
  <c r="G807" i="8"/>
  <c r="H807" i="8"/>
  <c r="I807" i="8"/>
  <c r="N807" i="8"/>
  <c r="O807" i="8"/>
  <c r="P807" i="8"/>
  <c r="Q807" i="8"/>
  <c r="R807" i="8"/>
  <c r="G808" i="8"/>
  <c r="H808" i="8"/>
  <c r="I808" i="8"/>
  <c r="N808" i="8"/>
  <c r="O808" i="8"/>
  <c r="P808" i="8"/>
  <c r="Q808" i="8"/>
  <c r="R808" i="8"/>
  <c r="F809" i="8"/>
  <c r="G809" i="8"/>
  <c r="H809" i="8"/>
  <c r="I809" i="8"/>
  <c r="N809" i="8"/>
  <c r="O809" i="8"/>
  <c r="P809" i="8"/>
  <c r="Q809" i="8"/>
  <c r="R809" i="8"/>
  <c r="G810" i="8"/>
  <c r="H810" i="8"/>
  <c r="I810" i="8"/>
  <c r="N810" i="8"/>
  <c r="O810" i="8"/>
  <c r="P810" i="8"/>
  <c r="Q810" i="8"/>
  <c r="R810" i="8"/>
  <c r="G811" i="8"/>
  <c r="H811" i="8"/>
  <c r="I811" i="8"/>
  <c r="N811" i="8"/>
  <c r="O811" i="8"/>
  <c r="P811" i="8"/>
  <c r="Q811" i="8"/>
  <c r="R811" i="8"/>
  <c r="G812" i="8"/>
  <c r="H812" i="8"/>
  <c r="I812" i="8"/>
  <c r="N812" i="8"/>
  <c r="O812" i="8"/>
  <c r="P812" i="8"/>
  <c r="Q812" i="8"/>
  <c r="R812" i="8"/>
  <c r="G813" i="8"/>
  <c r="H813" i="8"/>
  <c r="I813" i="8"/>
  <c r="N813" i="8"/>
  <c r="O813" i="8"/>
  <c r="P813" i="8"/>
  <c r="Q813" i="8"/>
  <c r="R813" i="8"/>
  <c r="G814" i="8"/>
  <c r="H814" i="8"/>
  <c r="I814" i="8"/>
  <c r="N814" i="8"/>
  <c r="O814" i="8"/>
  <c r="P814" i="8"/>
  <c r="Q814" i="8"/>
  <c r="R814" i="8"/>
  <c r="G815" i="8"/>
  <c r="H815" i="8"/>
  <c r="I815" i="8"/>
  <c r="N815" i="8"/>
  <c r="O815" i="8"/>
  <c r="P815" i="8"/>
  <c r="Q815" i="8"/>
  <c r="R815" i="8"/>
  <c r="G816" i="8"/>
  <c r="H816" i="8"/>
  <c r="I816" i="8"/>
  <c r="N816" i="8"/>
  <c r="O816" i="8"/>
  <c r="P816" i="8"/>
  <c r="Q816" i="8"/>
  <c r="R816" i="8"/>
  <c r="G817" i="8"/>
  <c r="H817" i="8"/>
  <c r="I817" i="8"/>
  <c r="N817" i="8"/>
  <c r="O817" i="8"/>
  <c r="P817" i="8"/>
  <c r="Q817" i="8"/>
  <c r="R817" i="8"/>
  <c r="G818" i="8"/>
  <c r="H818" i="8"/>
  <c r="I818" i="8"/>
  <c r="N818" i="8"/>
  <c r="O818" i="8"/>
  <c r="P818" i="8"/>
  <c r="Q818" i="8"/>
  <c r="R818" i="8"/>
  <c r="G819" i="8"/>
  <c r="H819" i="8"/>
  <c r="I819" i="8"/>
  <c r="N819" i="8"/>
  <c r="O819" i="8"/>
  <c r="P819" i="8"/>
  <c r="Q819" i="8"/>
  <c r="R819" i="8"/>
  <c r="G820" i="8"/>
  <c r="H820" i="8"/>
  <c r="I820" i="8"/>
  <c r="N820" i="8"/>
  <c r="O820" i="8"/>
  <c r="P820" i="8"/>
  <c r="Q820" i="8"/>
  <c r="R820" i="8"/>
  <c r="G821" i="8"/>
  <c r="H821" i="8"/>
  <c r="I821" i="8"/>
  <c r="N821" i="8"/>
  <c r="O821" i="8"/>
  <c r="P821" i="8"/>
  <c r="Q821" i="8"/>
  <c r="R821" i="8"/>
  <c r="G822" i="8"/>
  <c r="H822" i="8"/>
  <c r="I822" i="8"/>
  <c r="N822" i="8"/>
  <c r="O822" i="8"/>
  <c r="P822" i="8"/>
  <c r="Q822" i="8"/>
  <c r="R822" i="8"/>
  <c r="G823" i="8"/>
  <c r="H823" i="8"/>
  <c r="I823" i="8"/>
  <c r="N823" i="8"/>
  <c r="O823" i="8"/>
  <c r="P823" i="8"/>
  <c r="Q823" i="8"/>
  <c r="R823" i="8"/>
  <c r="G824" i="8"/>
  <c r="H824" i="8"/>
  <c r="I824" i="8"/>
  <c r="N824" i="8"/>
  <c r="O824" i="8"/>
  <c r="P824" i="8"/>
  <c r="Q824" i="8"/>
  <c r="R824" i="8"/>
  <c r="F825" i="8"/>
  <c r="G825" i="8"/>
  <c r="H825" i="8"/>
  <c r="I825" i="8"/>
  <c r="N825" i="8"/>
  <c r="O825" i="8"/>
  <c r="P825" i="8"/>
  <c r="Q825" i="8"/>
  <c r="R825" i="8"/>
  <c r="G826" i="8"/>
  <c r="H826" i="8"/>
  <c r="I826" i="8"/>
  <c r="N826" i="8"/>
  <c r="O826" i="8"/>
  <c r="P826" i="8"/>
  <c r="Q826" i="8"/>
  <c r="R826" i="8"/>
  <c r="G827" i="8"/>
  <c r="H827" i="8"/>
  <c r="I827" i="8"/>
  <c r="N827" i="8"/>
  <c r="O827" i="8"/>
  <c r="P827" i="8"/>
  <c r="Q827" i="8"/>
  <c r="R827" i="8"/>
  <c r="G828" i="8"/>
  <c r="H828" i="8"/>
  <c r="I828" i="8"/>
  <c r="N828" i="8"/>
  <c r="O828" i="8"/>
  <c r="P828" i="8"/>
  <c r="Q828" i="8"/>
  <c r="R828" i="8"/>
  <c r="G829" i="8"/>
  <c r="H829" i="8"/>
  <c r="I829" i="8"/>
  <c r="N829" i="8"/>
  <c r="O829" i="8"/>
  <c r="P829" i="8"/>
  <c r="Q829" i="8"/>
  <c r="R829" i="8"/>
  <c r="G830" i="8"/>
  <c r="H830" i="8"/>
  <c r="I830" i="8"/>
  <c r="N830" i="8"/>
  <c r="O830" i="8"/>
  <c r="P830" i="8"/>
  <c r="Q830" i="8"/>
  <c r="R830" i="8"/>
  <c r="G831" i="8"/>
  <c r="H831" i="8"/>
  <c r="I831" i="8"/>
  <c r="N831" i="8"/>
  <c r="O831" i="8"/>
  <c r="P831" i="8"/>
  <c r="Q831" i="8"/>
  <c r="R831" i="8"/>
  <c r="G832" i="8"/>
  <c r="H832" i="8"/>
  <c r="I832" i="8"/>
  <c r="N832" i="8"/>
  <c r="O832" i="8"/>
  <c r="P832" i="8"/>
  <c r="Q832" i="8"/>
  <c r="R832" i="8"/>
  <c r="G833" i="8"/>
  <c r="H833" i="8"/>
  <c r="I833" i="8"/>
  <c r="N833" i="8"/>
  <c r="O833" i="8"/>
  <c r="P833" i="8"/>
  <c r="Q833" i="8"/>
  <c r="R833" i="8"/>
  <c r="G834" i="8"/>
  <c r="H834" i="8"/>
  <c r="I834" i="8"/>
  <c r="N834" i="8"/>
  <c r="O834" i="8"/>
  <c r="P834" i="8"/>
  <c r="Q834" i="8"/>
  <c r="R834" i="8"/>
  <c r="G835" i="8"/>
  <c r="H835" i="8"/>
  <c r="I835" i="8"/>
  <c r="N835" i="8"/>
  <c r="O835" i="8"/>
  <c r="P835" i="8"/>
  <c r="Q835" i="8"/>
  <c r="R835" i="8"/>
  <c r="F836" i="8"/>
  <c r="G836" i="8"/>
  <c r="H836" i="8"/>
  <c r="I836" i="8"/>
  <c r="N836" i="8"/>
  <c r="O836" i="8"/>
  <c r="P836" i="8"/>
  <c r="Q836" i="8"/>
  <c r="R836" i="8"/>
  <c r="G837" i="8"/>
  <c r="H837" i="8"/>
  <c r="I837" i="8"/>
  <c r="N837" i="8"/>
  <c r="O837" i="8"/>
  <c r="P837" i="8"/>
  <c r="Q837" i="8"/>
  <c r="R837" i="8"/>
  <c r="G838" i="8"/>
  <c r="H838" i="8"/>
  <c r="I838" i="8"/>
  <c r="N838" i="8"/>
  <c r="O838" i="8"/>
  <c r="P838" i="8"/>
  <c r="Q838" i="8"/>
  <c r="R838" i="8"/>
  <c r="G839" i="8"/>
  <c r="H839" i="8"/>
  <c r="I839" i="8"/>
  <c r="N839" i="8"/>
  <c r="O839" i="8"/>
  <c r="P839" i="8"/>
  <c r="Q839" i="8"/>
  <c r="R839" i="8"/>
  <c r="G840" i="8"/>
  <c r="H840" i="8"/>
  <c r="I840" i="8"/>
  <c r="N840" i="8"/>
  <c r="O840" i="8"/>
  <c r="P840" i="8"/>
  <c r="Q840" i="8"/>
  <c r="R840" i="8"/>
  <c r="G841" i="8"/>
  <c r="H841" i="8"/>
  <c r="I841" i="8"/>
  <c r="N841" i="8"/>
  <c r="O841" i="8"/>
  <c r="P841" i="8"/>
  <c r="Q841" i="8"/>
  <c r="R841" i="8"/>
  <c r="G842" i="8"/>
  <c r="H842" i="8"/>
  <c r="I842" i="8"/>
  <c r="N842" i="8"/>
  <c r="O842" i="8"/>
  <c r="P842" i="8"/>
  <c r="Q842" i="8"/>
  <c r="R842" i="8"/>
  <c r="G843" i="8"/>
  <c r="H843" i="8"/>
  <c r="I843" i="8"/>
  <c r="N843" i="8"/>
  <c r="O843" i="8"/>
  <c r="P843" i="8"/>
  <c r="Q843" i="8"/>
  <c r="R843" i="8"/>
  <c r="G844" i="8"/>
  <c r="H844" i="8"/>
  <c r="I844" i="8"/>
  <c r="N844" i="8"/>
  <c r="O844" i="8"/>
  <c r="P844" i="8"/>
  <c r="Q844" i="8"/>
  <c r="R844" i="8"/>
  <c r="G845" i="8"/>
  <c r="H845" i="8"/>
  <c r="I845" i="8"/>
  <c r="N845" i="8"/>
  <c r="O845" i="8"/>
  <c r="P845" i="8"/>
  <c r="Q845" i="8"/>
  <c r="R845" i="8"/>
  <c r="G846" i="8"/>
  <c r="H846" i="8"/>
  <c r="I846" i="8"/>
  <c r="N846" i="8"/>
  <c r="O846" i="8"/>
  <c r="P846" i="8"/>
  <c r="Q846" i="8"/>
  <c r="R846" i="8"/>
  <c r="G847" i="8"/>
  <c r="H847" i="8"/>
  <c r="I847" i="8"/>
  <c r="N847" i="8"/>
  <c r="O847" i="8"/>
  <c r="P847" i="8"/>
  <c r="Q847" i="8"/>
  <c r="R847" i="8"/>
  <c r="G848" i="8"/>
  <c r="H848" i="8"/>
  <c r="I848" i="8"/>
  <c r="N848" i="8"/>
  <c r="O848" i="8"/>
  <c r="P848" i="8"/>
  <c r="Q848" i="8"/>
  <c r="R848" i="8"/>
  <c r="G849" i="8"/>
  <c r="H849" i="8"/>
  <c r="I849" i="8"/>
  <c r="N849" i="8"/>
  <c r="O849" i="8"/>
  <c r="P849" i="8"/>
  <c r="Q849" i="8"/>
  <c r="R849" i="8"/>
  <c r="G850" i="8"/>
  <c r="H850" i="8"/>
  <c r="I850" i="8"/>
  <c r="N850" i="8"/>
  <c r="O850" i="8"/>
  <c r="P850" i="8"/>
  <c r="Q850" i="8"/>
  <c r="R850" i="8"/>
  <c r="G851" i="8"/>
  <c r="H851" i="8"/>
  <c r="I851" i="8"/>
  <c r="N851" i="8"/>
  <c r="O851" i="8"/>
  <c r="P851" i="8"/>
  <c r="Q851" i="8"/>
  <c r="R851" i="8"/>
  <c r="G852" i="8"/>
  <c r="H852" i="8"/>
  <c r="I852" i="8"/>
  <c r="N852" i="8"/>
  <c r="O852" i="8"/>
  <c r="P852" i="8"/>
  <c r="Q852" i="8"/>
  <c r="R852" i="8"/>
  <c r="G853" i="8"/>
  <c r="H853" i="8"/>
  <c r="I853" i="8"/>
  <c r="N853" i="8"/>
  <c r="O853" i="8"/>
  <c r="P853" i="8"/>
  <c r="Q853" i="8"/>
  <c r="R853" i="8"/>
  <c r="G854" i="8"/>
  <c r="H854" i="8"/>
  <c r="I854" i="8"/>
  <c r="N854" i="8"/>
  <c r="O854" i="8"/>
  <c r="P854" i="8"/>
  <c r="Q854" i="8"/>
  <c r="R854" i="8"/>
  <c r="G855" i="8"/>
  <c r="H855" i="8"/>
  <c r="I855" i="8"/>
  <c r="N855" i="8"/>
  <c r="O855" i="8"/>
  <c r="P855" i="8"/>
  <c r="Q855" i="8"/>
  <c r="R855" i="8"/>
  <c r="G856" i="8"/>
  <c r="H856" i="8"/>
  <c r="I856" i="8"/>
  <c r="N856" i="8"/>
  <c r="O856" i="8"/>
  <c r="P856" i="8"/>
  <c r="Q856" i="8"/>
  <c r="R856" i="8"/>
  <c r="G857" i="8"/>
  <c r="H857" i="8"/>
  <c r="I857" i="8"/>
  <c r="N857" i="8"/>
  <c r="O857" i="8"/>
  <c r="P857" i="8"/>
  <c r="Q857" i="8"/>
  <c r="R857" i="8"/>
  <c r="G858" i="8"/>
  <c r="H858" i="8"/>
  <c r="I858" i="8"/>
  <c r="N858" i="8"/>
  <c r="O858" i="8"/>
  <c r="P858" i="8"/>
  <c r="Q858" i="8"/>
  <c r="R858" i="8"/>
  <c r="G859" i="8"/>
  <c r="H859" i="8"/>
  <c r="I859" i="8"/>
  <c r="N859" i="8"/>
  <c r="O859" i="8"/>
  <c r="P859" i="8"/>
  <c r="Q859" i="8"/>
  <c r="R859" i="8"/>
  <c r="G860" i="8"/>
  <c r="H860" i="8"/>
  <c r="I860" i="8"/>
  <c r="N860" i="8"/>
  <c r="O860" i="8"/>
  <c r="P860" i="8"/>
  <c r="Q860" i="8"/>
  <c r="R860" i="8"/>
  <c r="F861" i="8"/>
  <c r="G861" i="8"/>
  <c r="H861" i="8"/>
  <c r="I861" i="8"/>
  <c r="N861" i="8"/>
  <c r="O861" i="8"/>
  <c r="P861" i="8"/>
  <c r="Q861" i="8"/>
  <c r="R861" i="8"/>
  <c r="G862" i="8"/>
  <c r="H862" i="8"/>
  <c r="I862" i="8"/>
  <c r="N862" i="8"/>
  <c r="O862" i="8"/>
  <c r="P862" i="8"/>
  <c r="Q862" i="8"/>
  <c r="R862" i="8"/>
  <c r="G863" i="8"/>
  <c r="H863" i="8"/>
  <c r="I863" i="8"/>
  <c r="N863" i="8"/>
  <c r="O863" i="8"/>
  <c r="P863" i="8"/>
  <c r="Q863" i="8"/>
  <c r="R863" i="8"/>
  <c r="G864" i="8"/>
  <c r="H864" i="8"/>
  <c r="I864" i="8"/>
  <c r="N864" i="8"/>
  <c r="O864" i="8"/>
  <c r="P864" i="8"/>
  <c r="Q864" i="8"/>
  <c r="R864" i="8"/>
  <c r="G865" i="8"/>
  <c r="H865" i="8"/>
  <c r="I865" i="8"/>
  <c r="N865" i="8"/>
  <c r="O865" i="8"/>
  <c r="P865" i="8"/>
  <c r="Q865" i="8"/>
  <c r="R865" i="8"/>
  <c r="G866" i="8"/>
  <c r="H866" i="8"/>
  <c r="I866" i="8"/>
  <c r="N866" i="8"/>
  <c r="O866" i="8"/>
  <c r="P866" i="8"/>
  <c r="Q866" i="8"/>
  <c r="R866" i="8"/>
  <c r="G867" i="8"/>
  <c r="H867" i="8"/>
  <c r="I867" i="8"/>
  <c r="N867" i="8"/>
  <c r="O867" i="8"/>
  <c r="P867" i="8"/>
  <c r="Q867" i="8"/>
  <c r="R867" i="8"/>
  <c r="G868" i="8"/>
  <c r="H868" i="8"/>
  <c r="I868" i="8"/>
  <c r="N868" i="8"/>
  <c r="O868" i="8"/>
  <c r="P868" i="8"/>
  <c r="Q868" i="8"/>
  <c r="R868" i="8"/>
  <c r="G869" i="8"/>
  <c r="H869" i="8"/>
  <c r="I869" i="8"/>
  <c r="N869" i="8"/>
  <c r="O869" i="8"/>
  <c r="P869" i="8"/>
  <c r="Q869" i="8"/>
  <c r="R869" i="8"/>
  <c r="G870" i="8"/>
  <c r="H870" i="8"/>
  <c r="I870" i="8"/>
  <c r="N870" i="8"/>
  <c r="O870" i="8"/>
  <c r="P870" i="8"/>
  <c r="Q870" i="8"/>
  <c r="R870" i="8"/>
  <c r="G871" i="8"/>
  <c r="H871" i="8"/>
  <c r="I871" i="8"/>
  <c r="N871" i="8"/>
  <c r="O871" i="8"/>
  <c r="P871" i="8"/>
  <c r="Q871" i="8"/>
  <c r="R871" i="8"/>
  <c r="F872" i="8"/>
  <c r="G872" i="8"/>
  <c r="H872" i="8"/>
  <c r="I872" i="8"/>
  <c r="N872" i="8"/>
  <c r="O872" i="8"/>
  <c r="P872" i="8"/>
  <c r="Q872" i="8"/>
  <c r="R872" i="8"/>
  <c r="F873" i="8"/>
  <c r="G873" i="8"/>
  <c r="H873" i="8"/>
  <c r="I873" i="8"/>
  <c r="N873" i="8"/>
  <c r="O873" i="8"/>
  <c r="P873" i="8"/>
  <c r="Q873" i="8"/>
  <c r="R873" i="8"/>
  <c r="G874" i="8"/>
  <c r="H874" i="8"/>
  <c r="I874" i="8"/>
  <c r="N874" i="8"/>
  <c r="O874" i="8"/>
  <c r="P874" i="8"/>
  <c r="Q874" i="8"/>
  <c r="R874" i="8"/>
  <c r="G875" i="8"/>
  <c r="H875" i="8"/>
  <c r="I875" i="8"/>
  <c r="N875" i="8"/>
  <c r="O875" i="8"/>
  <c r="P875" i="8"/>
  <c r="Q875" i="8"/>
  <c r="R875" i="8"/>
  <c r="G876" i="8"/>
  <c r="H876" i="8"/>
  <c r="I876" i="8"/>
  <c r="N876" i="8"/>
  <c r="O876" i="8"/>
  <c r="P876" i="8"/>
  <c r="Q876" i="8"/>
  <c r="R876" i="8"/>
  <c r="G877" i="8"/>
  <c r="H877" i="8"/>
  <c r="I877" i="8"/>
  <c r="N877" i="8"/>
  <c r="O877" i="8"/>
  <c r="P877" i="8"/>
  <c r="Q877" i="8"/>
  <c r="R877" i="8"/>
  <c r="G878" i="8"/>
  <c r="H878" i="8"/>
  <c r="I878" i="8"/>
  <c r="N878" i="8"/>
  <c r="O878" i="8"/>
  <c r="P878" i="8"/>
  <c r="Q878" i="8"/>
  <c r="R878" i="8"/>
  <c r="F879" i="8"/>
  <c r="G879" i="8"/>
  <c r="H879" i="8"/>
  <c r="I879" i="8"/>
  <c r="N879" i="8"/>
  <c r="O879" i="8"/>
  <c r="P879" i="8"/>
  <c r="Q879" i="8"/>
  <c r="R879" i="8"/>
  <c r="G880" i="8"/>
  <c r="H880" i="8"/>
  <c r="I880" i="8"/>
  <c r="N880" i="8"/>
  <c r="O880" i="8"/>
  <c r="P880" i="8"/>
  <c r="Q880" i="8"/>
  <c r="R880" i="8"/>
  <c r="G881" i="8"/>
  <c r="H881" i="8"/>
  <c r="I881" i="8"/>
  <c r="N881" i="8"/>
  <c r="O881" i="8"/>
  <c r="P881" i="8"/>
  <c r="Q881" i="8"/>
  <c r="R881" i="8"/>
  <c r="G882" i="8"/>
  <c r="H882" i="8"/>
  <c r="I882" i="8"/>
  <c r="N882" i="8"/>
  <c r="O882" i="8"/>
  <c r="P882" i="8"/>
  <c r="Q882" i="8"/>
  <c r="R882" i="8"/>
  <c r="G883" i="8"/>
  <c r="H883" i="8"/>
  <c r="I883" i="8"/>
  <c r="N883" i="8"/>
  <c r="O883" i="8"/>
  <c r="P883" i="8"/>
  <c r="Q883" i="8"/>
  <c r="R883" i="8"/>
  <c r="G884" i="8"/>
  <c r="H884" i="8"/>
  <c r="I884" i="8"/>
  <c r="N884" i="8"/>
  <c r="O884" i="8"/>
  <c r="P884" i="8"/>
  <c r="Q884" i="8"/>
  <c r="R884" i="8"/>
  <c r="G885" i="8"/>
  <c r="H885" i="8"/>
  <c r="I885" i="8"/>
  <c r="N885" i="8"/>
  <c r="O885" i="8"/>
  <c r="P885" i="8"/>
  <c r="Q885" i="8"/>
  <c r="R885" i="8"/>
  <c r="G886" i="8"/>
  <c r="H886" i="8"/>
  <c r="I886" i="8"/>
  <c r="N886" i="8"/>
  <c r="O886" i="8"/>
  <c r="P886" i="8"/>
  <c r="Q886" i="8"/>
  <c r="R886" i="8"/>
  <c r="G887" i="8"/>
  <c r="H887" i="8"/>
  <c r="I887" i="8"/>
  <c r="N887" i="8"/>
  <c r="O887" i="8"/>
  <c r="P887" i="8"/>
  <c r="Q887" i="8"/>
  <c r="R887" i="8"/>
  <c r="G888" i="8"/>
  <c r="H888" i="8"/>
  <c r="I888" i="8"/>
  <c r="N888" i="8"/>
  <c r="O888" i="8"/>
  <c r="P888" i="8"/>
  <c r="Q888" i="8"/>
  <c r="R888" i="8"/>
  <c r="G889" i="8"/>
  <c r="H889" i="8"/>
  <c r="I889" i="8"/>
  <c r="N889" i="8"/>
  <c r="O889" i="8"/>
  <c r="P889" i="8"/>
  <c r="Q889" i="8"/>
  <c r="R889" i="8"/>
  <c r="G890" i="8"/>
  <c r="H890" i="8"/>
  <c r="I890" i="8"/>
  <c r="N890" i="8"/>
  <c r="O890" i="8"/>
  <c r="P890" i="8"/>
  <c r="Q890" i="8"/>
  <c r="R890" i="8"/>
  <c r="G891" i="8"/>
  <c r="H891" i="8"/>
  <c r="I891" i="8"/>
  <c r="N891" i="8"/>
  <c r="O891" i="8"/>
  <c r="P891" i="8"/>
  <c r="Q891" i="8"/>
  <c r="R891" i="8"/>
  <c r="G892" i="8"/>
  <c r="H892" i="8"/>
  <c r="I892" i="8"/>
  <c r="N892" i="8"/>
  <c r="O892" i="8"/>
  <c r="P892" i="8"/>
  <c r="Q892" i="8"/>
  <c r="R892" i="8"/>
  <c r="G893" i="8"/>
  <c r="H893" i="8"/>
  <c r="I893" i="8"/>
  <c r="N893" i="8"/>
  <c r="O893" i="8"/>
  <c r="P893" i="8"/>
  <c r="Q893" i="8"/>
  <c r="R893" i="8"/>
  <c r="G894" i="8"/>
  <c r="H894" i="8"/>
  <c r="I894" i="8"/>
  <c r="N894" i="8"/>
  <c r="O894" i="8"/>
  <c r="P894" i="8"/>
  <c r="Q894" i="8"/>
  <c r="R894" i="8"/>
  <c r="G895" i="8"/>
  <c r="H895" i="8"/>
  <c r="I895" i="8"/>
  <c r="N895" i="8"/>
  <c r="O895" i="8"/>
  <c r="P895" i="8"/>
  <c r="Q895" i="8"/>
  <c r="R895" i="8"/>
  <c r="G896" i="8"/>
  <c r="H896" i="8"/>
  <c r="I896" i="8"/>
  <c r="N896" i="8"/>
  <c r="O896" i="8"/>
  <c r="P896" i="8"/>
  <c r="Q896" i="8"/>
  <c r="R896" i="8"/>
  <c r="F897" i="8"/>
  <c r="G897" i="8"/>
  <c r="H897" i="8"/>
  <c r="I897" i="8"/>
  <c r="N897" i="8"/>
  <c r="O897" i="8"/>
  <c r="P897" i="8"/>
  <c r="Q897" i="8"/>
  <c r="R897" i="8"/>
  <c r="G898" i="8"/>
  <c r="H898" i="8"/>
  <c r="I898" i="8"/>
  <c r="N898" i="8"/>
  <c r="O898" i="8"/>
  <c r="P898" i="8"/>
  <c r="Q898" i="8"/>
  <c r="R898" i="8"/>
  <c r="G899" i="8"/>
  <c r="H899" i="8"/>
  <c r="I899" i="8"/>
  <c r="N899" i="8"/>
  <c r="O899" i="8"/>
  <c r="P899" i="8"/>
  <c r="Q899" i="8"/>
  <c r="R899" i="8"/>
  <c r="G900" i="8"/>
  <c r="H900" i="8"/>
  <c r="I900" i="8"/>
  <c r="N900" i="8"/>
  <c r="O900" i="8"/>
  <c r="P900" i="8"/>
  <c r="Q900" i="8"/>
  <c r="R900" i="8"/>
  <c r="G901" i="8"/>
  <c r="H901" i="8"/>
  <c r="I901" i="8"/>
  <c r="N901" i="8"/>
  <c r="O901" i="8"/>
  <c r="P901" i="8"/>
  <c r="Q901" i="8"/>
  <c r="R901" i="8"/>
  <c r="G902" i="8"/>
  <c r="H902" i="8"/>
  <c r="I902" i="8"/>
  <c r="N902" i="8"/>
  <c r="O902" i="8"/>
  <c r="P902" i="8"/>
  <c r="Q902" i="8"/>
  <c r="R902" i="8"/>
  <c r="G903" i="8"/>
  <c r="H903" i="8"/>
  <c r="I903" i="8"/>
  <c r="N903" i="8"/>
  <c r="O903" i="8"/>
  <c r="P903" i="8"/>
  <c r="Q903" i="8"/>
  <c r="R903" i="8"/>
  <c r="G904" i="8"/>
  <c r="H904" i="8"/>
  <c r="I904" i="8"/>
  <c r="N904" i="8"/>
  <c r="O904" i="8"/>
  <c r="P904" i="8"/>
  <c r="Q904" i="8"/>
  <c r="R904" i="8"/>
  <c r="G905" i="8"/>
  <c r="H905" i="8"/>
  <c r="I905" i="8"/>
  <c r="N905" i="8"/>
  <c r="O905" i="8"/>
  <c r="P905" i="8"/>
  <c r="Q905" i="8"/>
  <c r="R905" i="8"/>
  <c r="G906" i="8"/>
  <c r="H906" i="8"/>
  <c r="I906" i="8"/>
  <c r="N906" i="8"/>
  <c r="O906" i="8"/>
  <c r="P906" i="8"/>
  <c r="Q906" i="8"/>
  <c r="R906" i="8"/>
  <c r="G907" i="8"/>
  <c r="H907" i="8"/>
  <c r="I907" i="8"/>
  <c r="N907" i="8"/>
  <c r="O907" i="8"/>
  <c r="P907" i="8"/>
  <c r="Q907" i="8"/>
  <c r="R907" i="8"/>
  <c r="G908" i="8"/>
  <c r="H908" i="8"/>
  <c r="I908" i="8"/>
  <c r="N908" i="8"/>
  <c r="O908" i="8"/>
  <c r="P908" i="8"/>
  <c r="Q908" i="8"/>
  <c r="R908" i="8"/>
  <c r="G909" i="8"/>
  <c r="H909" i="8"/>
  <c r="I909" i="8"/>
  <c r="N909" i="8"/>
  <c r="O909" i="8"/>
  <c r="P909" i="8"/>
  <c r="Q909" i="8"/>
  <c r="R909" i="8"/>
  <c r="G910" i="8"/>
  <c r="H910" i="8"/>
  <c r="I910" i="8"/>
  <c r="N910" i="8"/>
  <c r="O910" i="8"/>
  <c r="P910" i="8"/>
  <c r="Q910" i="8"/>
  <c r="R910" i="8"/>
  <c r="G911" i="8"/>
  <c r="H911" i="8"/>
  <c r="I911" i="8"/>
  <c r="N911" i="8"/>
  <c r="O911" i="8"/>
  <c r="P911" i="8"/>
  <c r="Q911" i="8"/>
  <c r="R911" i="8"/>
  <c r="G912" i="8"/>
  <c r="H912" i="8"/>
  <c r="I912" i="8"/>
  <c r="N912" i="8"/>
  <c r="O912" i="8"/>
  <c r="P912" i="8"/>
  <c r="Q912" i="8"/>
  <c r="R912" i="8"/>
  <c r="G913" i="8"/>
  <c r="H913" i="8"/>
  <c r="I913" i="8"/>
  <c r="N913" i="8"/>
  <c r="O913" i="8"/>
  <c r="P913" i="8"/>
  <c r="Q913" i="8"/>
  <c r="R913" i="8"/>
  <c r="G914" i="8"/>
  <c r="H914" i="8"/>
  <c r="I914" i="8"/>
  <c r="N914" i="8"/>
  <c r="O914" i="8"/>
  <c r="P914" i="8"/>
  <c r="Q914" i="8"/>
  <c r="R914" i="8"/>
  <c r="G915" i="8"/>
  <c r="H915" i="8"/>
  <c r="I915" i="8"/>
  <c r="N915" i="8"/>
  <c r="O915" i="8"/>
  <c r="P915" i="8"/>
  <c r="Q915" i="8"/>
  <c r="R915" i="8"/>
  <c r="G916" i="8"/>
  <c r="H916" i="8"/>
  <c r="I916" i="8"/>
  <c r="N916" i="8"/>
  <c r="O916" i="8"/>
  <c r="P916" i="8"/>
  <c r="Q916" i="8"/>
  <c r="R916" i="8"/>
  <c r="G917" i="8"/>
  <c r="H917" i="8"/>
  <c r="I917" i="8"/>
  <c r="N917" i="8"/>
  <c r="O917" i="8"/>
  <c r="P917" i="8"/>
  <c r="Q917" i="8"/>
  <c r="R917" i="8"/>
  <c r="G918" i="8"/>
  <c r="H918" i="8"/>
  <c r="I918" i="8"/>
  <c r="N918" i="8"/>
  <c r="O918" i="8"/>
  <c r="P918" i="8"/>
  <c r="Q918" i="8"/>
  <c r="R918" i="8"/>
  <c r="G919" i="8"/>
  <c r="H919" i="8"/>
  <c r="I919" i="8"/>
  <c r="N919" i="8"/>
  <c r="O919" i="8"/>
  <c r="P919" i="8"/>
  <c r="Q919" i="8"/>
  <c r="R919" i="8"/>
  <c r="G920" i="8"/>
  <c r="H920" i="8"/>
  <c r="I920" i="8"/>
  <c r="N920" i="8"/>
  <c r="O920" i="8"/>
  <c r="P920" i="8"/>
  <c r="Q920" i="8"/>
  <c r="R920" i="8"/>
  <c r="F921" i="8"/>
  <c r="G921" i="8"/>
  <c r="H921" i="8"/>
  <c r="I921" i="8"/>
  <c r="N921" i="8"/>
  <c r="O921" i="8"/>
  <c r="P921" i="8"/>
  <c r="Q921" i="8"/>
  <c r="R921" i="8"/>
  <c r="G922" i="8"/>
  <c r="H922" i="8"/>
  <c r="I922" i="8"/>
  <c r="N922" i="8"/>
  <c r="O922" i="8"/>
  <c r="P922" i="8"/>
  <c r="Q922" i="8"/>
  <c r="R922" i="8"/>
  <c r="G923" i="8"/>
  <c r="H923" i="8"/>
  <c r="I923" i="8"/>
  <c r="N923" i="8"/>
  <c r="O923" i="8"/>
  <c r="P923" i="8"/>
  <c r="Q923" i="8"/>
  <c r="R923" i="8"/>
  <c r="G924" i="8"/>
  <c r="H924" i="8"/>
  <c r="I924" i="8"/>
  <c r="N924" i="8"/>
  <c r="O924" i="8"/>
  <c r="P924" i="8"/>
  <c r="Q924" i="8"/>
  <c r="R924" i="8"/>
  <c r="G925" i="8"/>
  <c r="H925" i="8"/>
  <c r="I925" i="8"/>
  <c r="N925" i="8"/>
  <c r="O925" i="8"/>
  <c r="P925" i="8"/>
  <c r="Q925" i="8"/>
  <c r="R925" i="8"/>
  <c r="G926" i="8"/>
  <c r="H926" i="8"/>
  <c r="I926" i="8"/>
  <c r="N926" i="8"/>
  <c r="O926" i="8"/>
  <c r="P926" i="8"/>
  <c r="Q926" i="8"/>
  <c r="R926" i="8"/>
  <c r="G927" i="8"/>
  <c r="H927" i="8"/>
  <c r="I927" i="8"/>
  <c r="N927" i="8"/>
  <c r="O927" i="8"/>
  <c r="P927" i="8"/>
  <c r="Q927" i="8"/>
  <c r="R927" i="8"/>
  <c r="G928" i="8"/>
  <c r="H928" i="8"/>
  <c r="I928" i="8"/>
  <c r="N928" i="8"/>
  <c r="O928" i="8"/>
  <c r="P928" i="8"/>
  <c r="Q928" i="8"/>
  <c r="R928" i="8"/>
  <c r="G929" i="8"/>
  <c r="H929" i="8"/>
  <c r="I929" i="8"/>
  <c r="N929" i="8"/>
  <c r="O929" i="8"/>
  <c r="P929" i="8"/>
  <c r="Q929" i="8"/>
  <c r="R929" i="8"/>
  <c r="G930" i="8"/>
  <c r="H930" i="8"/>
  <c r="I930" i="8"/>
  <c r="N930" i="8"/>
  <c r="O930" i="8"/>
  <c r="P930" i="8"/>
  <c r="Q930" i="8"/>
  <c r="R930" i="8"/>
  <c r="G931" i="8"/>
  <c r="H931" i="8"/>
  <c r="I931" i="8"/>
  <c r="N931" i="8"/>
  <c r="O931" i="8"/>
  <c r="P931" i="8"/>
  <c r="Q931" i="8"/>
  <c r="R931" i="8"/>
  <c r="G932" i="8"/>
  <c r="H932" i="8"/>
  <c r="I932" i="8"/>
  <c r="N932" i="8"/>
  <c r="O932" i="8"/>
  <c r="P932" i="8"/>
  <c r="Q932" i="8"/>
  <c r="R932" i="8"/>
  <c r="G933" i="8"/>
  <c r="H933" i="8"/>
  <c r="I933" i="8"/>
  <c r="N933" i="8"/>
  <c r="O933" i="8"/>
  <c r="P933" i="8"/>
  <c r="Q933" i="8"/>
  <c r="R933" i="8"/>
  <c r="G934" i="8"/>
  <c r="H934" i="8"/>
  <c r="I934" i="8"/>
  <c r="N934" i="8"/>
  <c r="O934" i="8"/>
  <c r="P934" i="8"/>
  <c r="Q934" i="8"/>
  <c r="R934" i="8"/>
  <c r="G935" i="8"/>
  <c r="H935" i="8"/>
  <c r="I935" i="8"/>
  <c r="N935" i="8"/>
  <c r="O935" i="8"/>
  <c r="P935" i="8"/>
  <c r="Q935" i="8"/>
  <c r="R935" i="8"/>
  <c r="G936" i="8"/>
  <c r="H936" i="8"/>
  <c r="I936" i="8"/>
  <c r="N936" i="8"/>
  <c r="O936" i="8"/>
  <c r="P936" i="8"/>
  <c r="Q936" i="8"/>
  <c r="R936" i="8"/>
  <c r="G937" i="8"/>
  <c r="H937" i="8"/>
  <c r="I937" i="8"/>
  <c r="N937" i="8"/>
  <c r="O937" i="8"/>
  <c r="P937" i="8"/>
  <c r="Q937" i="8"/>
  <c r="R937" i="8"/>
  <c r="G938" i="8"/>
  <c r="H938" i="8"/>
  <c r="I938" i="8"/>
  <c r="N938" i="8"/>
  <c r="O938" i="8"/>
  <c r="P938" i="8"/>
  <c r="Q938" i="8"/>
  <c r="R938" i="8"/>
  <c r="G939" i="8"/>
  <c r="H939" i="8"/>
  <c r="I939" i="8"/>
  <c r="N939" i="8"/>
  <c r="O939" i="8"/>
  <c r="P939" i="8"/>
  <c r="Q939" i="8"/>
  <c r="R939" i="8"/>
  <c r="G940" i="8"/>
  <c r="H940" i="8"/>
  <c r="I940" i="8"/>
  <c r="N940" i="8"/>
  <c r="O940" i="8"/>
  <c r="P940" i="8"/>
  <c r="Q940" i="8"/>
  <c r="R940" i="8"/>
  <c r="G941" i="8"/>
  <c r="H941" i="8"/>
  <c r="I941" i="8"/>
  <c r="N941" i="8"/>
  <c r="O941" i="8"/>
  <c r="P941" i="8"/>
  <c r="Q941" i="8"/>
  <c r="R941" i="8"/>
  <c r="G942" i="8"/>
  <c r="H942" i="8"/>
  <c r="I942" i="8"/>
  <c r="N942" i="8"/>
  <c r="O942" i="8"/>
  <c r="P942" i="8"/>
  <c r="Q942" i="8"/>
  <c r="R942" i="8"/>
  <c r="G943" i="8"/>
  <c r="H943" i="8"/>
  <c r="I943" i="8"/>
  <c r="N943" i="8"/>
  <c r="O943" i="8"/>
  <c r="P943" i="8"/>
  <c r="Q943" i="8"/>
  <c r="R943" i="8"/>
  <c r="G944" i="8"/>
  <c r="H944" i="8"/>
  <c r="I944" i="8"/>
  <c r="N944" i="8"/>
  <c r="O944" i="8"/>
  <c r="P944" i="8"/>
  <c r="Q944" i="8"/>
  <c r="R944" i="8"/>
  <c r="G945" i="8"/>
  <c r="H945" i="8"/>
  <c r="I945" i="8"/>
  <c r="N945" i="8"/>
  <c r="O945" i="8"/>
  <c r="P945" i="8"/>
  <c r="Q945" i="8"/>
  <c r="R945" i="8"/>
  <c r="G946" i="8"/>
  <c r="H946" i="8"/>
  <c r="I946" i="8"/>
  <c r="N946" i="8"/>
  <c r="O946" i="8"/>
  <c r="P946" i="8"/>
  <c r="Q946" i="8"/>
  <c r="R946" i="8"/>
  <c r="G947" i="8"/>
  <c r="H947" i="8"/>
  <c r="I947" i="8"/>
  <c r="N947" i="8"/>
  <c r="O947" i="8"/>
  <c r="P947" i="8"/>
  <c r="Q947" i="8"/>
  <c r="R947" i="8"/>
  <c r="G948" i="8"/>
  <c r="H948" i="8"/>
  <c r="I948" i="8"/>
  <c r="N948" i="8"/>
  <c r="O948" i="8"/>
  <c r="P948" i="8"/>
  <c r="Q948" i="8"/>
  <c r="R948" i="8"/>
  <c r="G949" i="8"/>
  <c r="H949" i="8"/>
  <c r="I949" i="8"/>
  <c r="N949" i="8"/>
  <c r="O949" i="8"/>
  <c r="P949" i="8"/>
  <c r="Q949" i="8"/>
  <c r="R949" i="8"/>
  <c r="G950" i="8"/>
  <c r="H950" i="8"/>
  <c r="I950" i="8"/>
  <c r="N950" i="8"/>
  <c r="O950" i="8"/>
  <c r="P950" i="8"/>
  <c r="Q950" i="8"/>
  <c r="R950" i="8"/>
  <c r="G951" i="8"/>
  <c r="H951" i="8"/>
  <c r="I951" i="8"/>
  <c r="N951" i="8"/>
  <c r="O951" i="8"/>
  <c r="P951" i="8"/>
  <c r="Q951" i="8"/>
  <c r="R951" i="8"/>
  <c r="G952" i="8"/>
  <c r="H952" i="8"/>
  <c r="I952" i="8"/>
  <c r="N952" i="8"/>
  <c r="O952" i="8"/>
  <c r="P952" i="8"/>
  <c r="Q952" i="8"/>
  <c r="R952" i="8"/>
  <c r="G953" i="8"/>
  <c r="H953" i="8"/>
  <c r="I953" i="8"/>
  <c r="N953" i="8"/>
  <c r="O953" i="8"/>
  <c r="P953" i="8"/>
  <c r="Q953" i="8"/>
  <c r="R953" i="8"/>
  <c r="G954" i="8"/>
  <c r="H954" i="8"/>
  <c r="I954" i="8"/>
  <c r="N954" i="8"/>
  <c r="O954" i="8"/>
  <c r="P954" i="8"/>
  <c r="Q954" i="8"/>
  <c r="R954" i="8"/>
  <c r="G955" i="8"/>
  <c r="H955" i="8"/>
  <c r="I955" i="8"/>
  <c r="N955" i="8"/>
  <c r="O955" i="8"/>
  <c r="P955" i="8"/>
  <c r="Q955" i="8"/>
  <c r="R955" i="8"/>
  <c r="F956" i="8"/>
  <c r="G956" i="8"/>
  <c r="H956" i="8"/>
  <c r="I956" i="8"/>
  <c r="N956" i="8"/>
  <c r="O956" i="8"/>
  <c r="P956" i="8"/>
  <c r="Q956" i="8"/>
  <c r="R956" i="8"/>
  <c r="F957" i="8"/>
  <c r="G957" i="8"/>
  <c r="H957" i="8"/>
  <c r="I957" i="8"/>
  <c r="N957" i="8"/>
  <c r="O957" i="8"/>
  <c r="P957" i="8"/>
  <c r="Q957" i="8"/>
  <c r="R957" i="8"/>
  <c r="G958" i="8"/>
  <c r="H958" i="8"/>
  <c r="I958" i="8"/>
  <c r="N958" i="8"/>
  <c r="O958" i="8"/>
  <c r="P958" i="8"/>
  <c r="Q958" i="8"/>
  <c r="R958" i="8"/>
  <c r="G959" i="8"/>
  <c r="H959" i="8"/>
  <c r="I959" i="8"/>
  <c r="N959" i="8"/>
  <c r="O959" i="8"/>
  <c r="P959" i="8"/>
  <c r="Q959" i="8"/>
  <c r="R959" i="8"/>
  <c r="G960" i="8"/>
  <c r="H960" i="8"/>
  <c r="I960" i="8"/>
  <c r="N960" i="8"/>
  <c r="O960" i="8"/>
  <c r="P960" i="8"/>
  <c r="Q960" i="8"/>
  <c r="R960" i="8"/>
  <c r="G961" i="8"/>
  <c r="H961" i="8"/>
  <c r="I961" i="8"/>
  <c r="N961" i="8"/>
  <c r="O961" i="8"/>
  <c r="P961" i="8"/>
  <c r="Q961" i="8"/>
  <c r="R961" i="8"/>
  <c r="G962" i="8"/>
  <c r="H962" i="8"/>
  <c r="I962" i="8"/>
  <c r="N962" i="8"/>
  <c r="O962" i="8"/>
  <c r="P962" i="8"/>
  <c r="Q962" i="8"/>
  <c r="R962" i="8"/>
  <c r="G963" i="8"/>
  <c r="H963" i="8"/>
  <c r="I963" i="8"/>
  <c r="N963" i="8"/>
  <c r="O963" i="8"/>
  <c r="P963" i="8"/>
  <c r="Q963" i="8"/>
  <c r="R963" i="8"/>
  <c r="G964" i="8"/>
  <c r="H964" i="8"/>
  <c r="I964" i="8"/>
  <c r="N964" i="8"/>
  <c r="O964" i="8"/>
  <c r="P964" i="8"/>
  <c r="Q964" i="8"/>
  <c r="R964" i="8"/>
  <c r="G965" i="8"/>
  <c r="H965" i="8"/>
  <c r="I965" i="8"/>
  <c r="N965" i="8"/>
  <c r="O965" i="8"/>
  <c r="P965" i="8"/>
  <c r="Q965" i="8"/>
  <c r="R965" i="8"/>
  <c r="G966" i="8"/>
  <c r="H966" i="8"/>
  <c r="I966" i="8"/>
  <c r="N966" i="8"/>
  <c r="O966" i="8"/>
  <c r="P966" i="8"/>
  <c r="Q966" i="8"/>
  <c r="R966" i="8"/>
  <c r="G967" i="8"/>
  <c r="H967" i="8"/>
  <c r="I967" i="8"/>
  <c r="N967" i="8"/>
  <c r="O967" i="8"/>
  <c r="P967" i="8"/>
  <c r="Q967" i="8"/>
  <c r="R967" i="8"/>
  <c r="F968" i="8"/>
  <c r="G968" i="8"/>
  <c r="H968" i="8"/>
  <c r="I968" i="8"/>
  <c r="N968" i="8"/>
  <c r="O968" i="8"/>
  <c r="P968" i="8"/>
  <c r="Q968" i="8"/>
  <c r="R968" i="8"/>
  <c r="F969" i="8"/>
  <c r="G969" i="8"/>
  <c r="H969" i="8"/>
  <c r="I969" i="8"/>
  <c r="N969" i="8"/>
  <c r="O969" i="8"/>
  <c r="P969" i="8"/>
  <c r="Q969" i="8"/>
  <c r="R969" i="8"/>
  <c r="G970" i="8"/>
  <c r="H970" i="8"/>
  <c r="I970" i="8"/>
  <c r="N970" i="8"/>
  <c r="O970" i="8"/>
  <c r="P970" i="8"/>
  <c r="Q970" i="8"/>
  <c r="R970" i="8"/>
  <c r="G971" i="8"/>
  <c r="H971" i="8"/>
  <c r="I971" i="8"/>
  <c r="N971" i="8"/>
  <c r="O971" i="8"/>
  <c r="P971" i="8"/>
  <c r="Q971" i="8"/>
  <c r="R971" i="8"/>
  <c r="G972" i="8"/>
  <c r="H972" i="8"/>
  <c r="I972" i="8"/>
  <c r="N972" i="8"/>
  <c r="O972" i="8"/>
  <c r="P972" i="8"/>
  <c r="Q972" i="8"/>
  <c r="R972" i="8"/>
  <c r="G973" i="8"/>
  <c r="H973" i="8"/>
  <c r="I973" i="8"/>
  <c r="N973" i="8"/>
  <c r="O973" i="8"/>
  <c r="P973" i="8"/>
  <c r="Q973" i="8"/>
  <c r="R973" i="8"/>
  <c r="G974" i="8"/>
  <c r="H974" i="8"/>
  <c r="I974" i="8"/>
  <c r="N974" i="8"/>
  <c r="O974" i="8"/>
  <c r="P974" i="8"/>
  <c r="Q974" i="8"/>
  <c r="R974" i="8"/>
  <c r="G975" i="8"/>
  <c r="H975" i="8"/>
  <c r="I975" i="8"/>
  <c r="N975" i="8"/>
  <c r="O975" i="8"/>
  <c r="P975" i="8"/>
  <c r="Q975" i="8"/>
  <c r="R975" i="8"/>
  <c r="G976" i="8"/>
  <c r="H976" i="8"/>
  <c r="I976" i="8"/>
  <c r="N976" i="8"/>
  <c r="O976" i="8"/>
  <c r="P976" i="8"/>
  <c r="Q976" i="8"/>
  <c r="R976" i="8"/>
  <c r="G977" i="8"/>
  <c r="H977" i="8"/>
  <c r="I977" i="8"/>
  <c r="N977" i="8"/>
  <c r="O977" i="8"/>
  <c r="P977" i="8"/>
  <c r="Q977" i="8"/>
  <c r="R977" i="8"/>
  <c r="G978" i="8"/>
  <c r="H978" i="8"/>
  <c r="I978" i="8"/>
  <c r="N978" i="8"/>
  <c r="O978" i="8"/>
  <c r="P978" i="8"/>
  <c r="Q978" i="8"/>
  <c r="R978" i="8"/>
  <c r="G979" i="8"/>
  <c r="H979" i="8"/>
  <c r="I979" i="8"/>
  <c r="N979" i="8"/>
  <c r="O979" i="8"/>
  <c r="P979" i="8"/>
  <c r="Q979" i="8"/>
  <c r="R979" i="8"/>
  <c r="G980" i="8"/>
  <c r="H980" i="8"/>
  <c r="I980" i="8"/>
  <c r="N980" i="8"/>
  <c r="O980" i="8"/>
  <c r="P980" i="8"/>
  <c r="Q980" i="8"/>
  <c r="R980" i="8"/>
  <c r="G981" i="8"/>
  <c r="H981" i="8"/>
  <c r="I981" i="8"/>
  <c r="N981" i="8"/>
  <c r="O981" i="8"/>
  <c r="P981" i="8"/>
  <c r="Q981" i="8"/>
  <c r="R981" i="8"/>
  <c r="G982" i="8"/>
  <c r="H982" i="8"/>
  <c r="I982" i="8"/>
  <c r="N982" i="8"/>
  <c r="O982" i="8"/>
  <c r="P982" i="8"/>
  <c r="Q982" i="8"/>
  <c r="R982" i="8"/>
  <c r="G983" i="8"/>
  <c r="H983" i="8"/>
  <c r="I983" i="8"/>
  <c r="N983" i="8"/>
  <c r="O983" i="8"/>
  <c r="P983" i="8"/>
  <c r="Q983" i="8"/>
  <c r="R983" i="8"/>
  <c r="G984" i="8"/>
  <c r="H984" i="8"/>
  <c r="I984" i="8"/>
  <c r="N984" i="8"/>
  <c r="O984" i="8"/>
  <c r="P984" i="8"/>
  <c r="Q984" i="8"/>
  <c r="R984" i="8"/>
  <c r="G985" i="8"/>
  <c r="H985" i="8"/>
  <c r="I985" i="8"/>
  <c r="N985" i="8"/>
  <c r="O985" i="8"/>
  <c r="P985" i="8"/>
  <c r="Q985" i="8"/>
  <c r="R985" i="8"/>
  <c r="G986" i="8"/>
  <c r="H986" i="8"/>
  <c r="I986" i="8"/>
  <c r="N986" i="8"/>
  <c r="O986" i="8"/>
  <c r="P986" i="8"/>
  <c r="Q986" i="8"/>
  <c r="R986" i="8"/>
  <c r="G987" i="8"/>
  <c r="H987" i="8"/>
  <c r="I987" i="8"/>
  <c r="N987" i="8"/>
  <c r="O987" i="8"/>
  <c r="P987" i="8"/>
  <c r="Q987" i="8"/>
  <c r="R987" i="8"/>
  <c r="G988" i="8"/>
  <c r="H988" i="8"/>
  <c r="I988" i="8"/>
  <c r="N988" i="8"/>
  <c r="O988" i="8"/>
  <c r="P988" i="8"/>
  <c r="Q988" i="8"/>
  <c r="R988" i="8"/>
  <c r="G989" i="8"/>
  <c r="H989" i="8"/>
  <c r="I989" i="8"/>
  <c r="N989" i="8"/>
  <c r="O989" i="8"/>
  <c r="P989" i="8"/>
  <c r="Q989" i="8"/>
  <c r="R989" i="8"/>
  <c r="G990" i="8"/>
  <c r="H990" i="8"/>
  <c r="I990" i="8"/>
  <c r="N990" i="8"/>
  <c r="O990" i="8"/>
  <c r="P990" i="8"/>
  <c r="Q990" i="8"/>
  <c r="R990" i="8"/>
  <c r="G991" i="8"/>
  <c r="H991" i="8"/>
  <c r="I991" i="8"/>
  <c r="N991" i="8"/>
  <c r="O991" i="8"/>
  <c r="P991" i="8"/>
  <c r="Q991" i="8"/>
  <c r="R991" i="8"/>
  <c r="G992" i="8"/>
  <c r="H992" i="8"/>
  <c r="I992" i="8"/>
  <c r="N992" i="8"/>
  <c r="O992" i="8"/>
  <c r="P992" i="8"/>
  <c r="Q992" i="8"/>
  <c r="R992" i="8"/>
  <c r="F993" i="8"/>
  <c r="G993" i="8"/>
  <c r="H993" i="8"/>
  <c r="I993" i="8"/>
  <c r="N993" i="8"/>
  <c r="O993" i="8"/>
  <c r="P993" i="8"/>
  <c r="Q993" i="8"/>
  <c r="R993" i="8"/>
  <c r="G994" i="8"/>
  <c r="H994" i="8"/>
  <c r="I994" i="8"/>
  <c r="N994" i="8"/>
  <c r="O994" i="8"/>
  <c r="P994" i="8"/>
  <c r="Q994" i="8"/>
  <c r="R994" i="8"/>
  <c r="G995" i="8"/>
  <c r="H995" i="8"/>
  <c r="I995" i="8"/>
  <c r="N995" i="8"/>
  <c r="O995" i="8"/>
  <c r="P995" i="8"/>
  <c r="Q995" i="8"/>
  <c r="R995" i="8"/>
  <c r="G996" i="8"/>
  <c r="H996" i="8"/>
  <c r="I996" i="8"/>
  <c r="N996" i="8"/>
  <c r="O996" i="8"/>
  <c r="P996" i="8"/>
  <c r="Q996" i="8"/>
  <c r="R996" i="8"/>
  <c r="G997" i="8"/>
  <c r="H997" i="8"/>
  <c r="I997" i="8"/>
  <c r="N997" i="8"/>
  <c r="O997" i="8"/>
  <c r="P997" i="8"/>
  <c r="Q997" i="8"/>
  <c r="R997" i="8"/>
  <c r="G998" i="8"/>
  <c r="H998" i="8"/>
  <c r="I998" i="8"/>
  <c r="N998" i="8"/>
  <c r="O998" i="8"/>
  <c r="P998" i="8"/>
  <c r="Q998" i="8"/>
  <c r="R998" i="8"/>
  <c r="G999" i="8"/>
  <c r="H999" i="8"/>
  <c r="I999" i="8"/>
  <c r="N999" i="8"/>
  <c r="O999" i="8"/>
  <c r="P999" i="8"/>
  <c r="Q999" i="8"/>
  <c r="R999" i="8"/>
  <c r="G1000" i="8"/>
  <c r="H1000" i="8"/>
  <c r="I1000" i="8"/>
  <c r="N1000" i="8"/>
  <c r="O1000" i="8"/>
  <c r="P1000" i="8"/>
  <c r="Q1000" i="8"/>
  <c r="R1000" i="8"/>
  <c r="G1001" i="8"/>
  <c r="H1001" i="8"/>
  <c r="I1001" i="8"/>
  <c r="N1001" i="8"/>
  <c r="O1001" i="8"/>
  <c r="P1001" i="8"/>
  <c r="Q1001" i="8"/>
  <c r="R1001" i="8"/>
  <c r="G1002" i="8"/>
  <c r="H1002" i="8"/>
  <c r="I1002" i="8"/>
  <c r="N1002" i="8"/>
  <c r="O1002" i="8"/>
  <c r="P1002" i="8"/>
  <c r="Q1002" i="8"/>
  <c r="R1002" i="8"/>
  <c r="G1003" i="8"/>
  <c r="H1003" i="8"/>
  <c r="I1003" i="8"/>
  <c r="N1003" i="8"/>
  <c r="O1003" i="8"/>
  <c r="P1003" i="8"/>
  <c r="Q1003" i="8"/>
  <c r="R1003" i="8"/>
  <c r="G1004" i="8"/>
  <c r="H1004" i="8"/>
  <c r="I1004" i="8"/>
  <c r="N1004" i="8"/>
  <c r="O1004" i="8"/>
  <c r="P1004" i="8"/>
  <c r="Q1004" i="8"/>
  <c r="R1004" i="8"/>
  <c r="G1005" i="8"/>
  <c r="H1005" i="8"/>
  <c r="I1005" i="8"/>
  <c r="N1005" i="8"/>
  <c r="O1005" i="8"/>
  <c r="P1005" i="8"/>
  <c r="Q1005" i="8"/>
  <c r="R1005" i="8"/>
  <c r="G1006" i="8"/>
  <c r="H1006" i="8"/>
  <c r="I1006" i="8"/>
  <c r="N1006" i="8"/>
  <c r="O1006" i="8"/>
  <c r="P1006" i="8"/>
  <c r="Q1006" i="8"/>
  <c r="R1006" i="8"/>
  <c r="G1007" i="8"/>
  <c r="H1007" i="8"/>
  <c r="I1007" i="8"/>
  <c r="N1007" i="8"/>
  <c r="O1007" i="8"/>
  <c r="P1007" i="8"/>
  <c r="Q1007" i="8"/>
  <c r="R1007" i="8"/>
  <c r="G1008" i="8"/>
  <c r="H1008" i="8"/>
  <c r="I1008" i="8"/>
  <c r="N1008" i="8"/>
  <c r="O1008" i="8"/>
  <c r="P1008" i="8"/>
  <c r="Q1008" i="8"/>
  <c r="R1008" i="8"/>
  <c r="G1009" i="8"/>
  <c r="H1009" i="8"/>
  <c r="I1009" i="8"/>
  <c r="N1009" i="8"/>
  <c r="O1009" i="8"/>
  <c r="P1009" i="8"/>
  <c r="Q1009" i="8"/>
  <c r="R1009" i="8"/>
  <c r="G1010" i="8"/>
  <c r="H1010" i="8"/>
  <c r="I1010" i="8"/>
  <c r="N1010" i="8"/>
  <c r="O1010" i="8"/>
  <c r="P1010" i="8"/>
  <c r="Q1010" i="8"/>
  <c r="R1010" i="8"/>
  <c r="G1011" i="8"/>
  <c r="H1011" i="8"/>
  <c r="I1011" i="8"/>
  <c r="N1011" i="8"/>
  <c r="O1011" i="8"/>
  <c r="P1011" i="8"/>
  <c r="Q1011" i="8"/>
  <c r="R1011" i="8"/>
  <c r="G1012" i="8"/>
  <c r="H1012" i="8"/>
  <c r="I1012" i="8"/>
  <c r="N1012" i="8"/>
  <c r="O1012" i="8"/>
  <c r="P1012" i="8"/>
  <c r="Q1012" i="8"/>
  <c r="R1012" i="8"/>
  <c r="F1013" i="8"/>
  <c r="G1013" i="8"/>
  <c r="H1013" i="8"/>
  <c r="I1013" i="8"/>
  <c r="N1013" i="8"/>
  <c r="O1013" i="8"/>
  <c r="P1013" i="8"/>
  <c r="Q1013" i="8"/>
  <c r="R1013" i="8"/>
  <c r="G1014" i="8"/>
  <c r="H1014" i="8"/>
  <c r="I1014" i="8"/>
  <c r="N1014" i="8"/>
  <c r="O1014" i="8"/>
  <c r="P1014" i="8"/>
  <c r="Q1014" i="8"/>
  <c r="R1014" i="8"/>
  <c r="G1015" i="8"/>
  <c r="H1015" i="8"/>
  <c r="I1015" i="8"/>
  <c r="N1015" i="8"/>
  <c r="O1015" i="8"/>
  <c r="P1015" i="8"/>
  <c r="Q1015" i="8"/>
  <c r="R1015" i="8"/>
  <c r="G1016" i="8"/>
  <c r="H1016" i="8"/>
  <c r="I1016" i="8"/>
  <c r="N1016" i="8"/>
  <c r="O1016" i="8"/>
  <c r="P1016" i="8"/>
  <c r="Q1016" i="8"/>
  <c r="R1016" i="8"/>
  <c r="F1017" i="8"/>
  <c r="G1017" i="8"/>
  <c r="H1017" i="8"/>
  <c r="I1017" i="8"/>
  <c r="N1017" i="8"/>
  <c r="O1017" i="8"/>
  <c r="P1017" i="8"/>
  <c r="Q1017" i="8"/>
  <c r="R1017" i="8"/>
  <c r="G1018" i="8"/>
  <c r="H1018" i="8"/>
  <c r="I1018" i="8"/>
  <c r="N1018" i="8"/>
  <c r="O1018" i="8"/>
  <c r="P1018" i="8"/>
  <c r="Q1018" i="8"/>
  <c r="R1018" i="8"/>
  <c r="G1019" i="8"/>
  <c r="H1019" i="8"/>
  <c r="I1019" i="8"/>
  <c r="N1019" i="8"/>
  <c r="O1019" i="8"/>
  <c r="P1019" i="8"/>
  <c r="Q1019" i="8"/>
  <c r="R1019" i="8"/>
  <c r="G1020" i="8"/>
  <c r="H1020" i="8"/>
  <c r="I1020" i="8"/>
  <c r="N1020" i="8"/>
  <c r="O1020" i="8"/>
  <c r="P1020" i="8"/>
  <c r="Q1020" i="8"/>
  <c r="R1020" i="8"/>
  <c r="G1021" i="8"/>
  <c r="H1021" i="8"/>
  <c r="I1021" i="8"/>
  <c r="N1021" i="8"/>
  <c r="O1021" i="8"/>
  <c r="P1021" i="8"/>
  <c r="Q1021" i="8"/>
  <c r="R1021" i="8"/>
  <c r="G1022" i="8"/>
  <c r="H1022" i="8"/>
  <c r="I1022" i="8"/>
  <c r="N1022" i="8"/>
  <c r="O1022" i="8"/>
  <c r="P1022" i="8"/>
  <c r="Q1022" i="8"/>
  <c r="R1022" i="8"/>
  <c r="G1023" i="8"/>
  <c r="H1023" i="8"/>
  <c r="I1023" i="8"/>
  <c r="N1023" i="8"/>
  <c r="O1023" i="8"/>
  <c r="P1023" i="8"/>
  <c r="Q1023" i="8"/>
  <c r="R1023" i="8"/>
  <c r="G1024" i="8"/>
  <c r="H1024" i="8"/>
  <c r="I1024" i="8"/>
  <c r="N1024" i="8"/>
  <c r="O1024" i="8"/>
  <c r="P1024" i="8"/>
  <c r="Q1024" i="8"/>
  <c r="R1024" i="8"/>
  <c r="G1025" i="8"/>
  <c r="H1025" i="8"/>
  <c r="I1025" i="8"/>
  <c r="N1025" i="8"/>
  <c r="O1025" i="8"/>
  <c r="P1025" i="8"/>
  <c r="Q1025" i="8"/>
  <c r="R1025" i="8"/>
  <c r="G1026" i="8"/>
  <c r="H1026" i="8"/>
  <c r="I1026" i="8"/>
  <c r="N1026" i="8"/>
  <c r="O1026" i="8"/>
  <c r="P1026" i="8"/>
  <c r="Q1026" i="8"/>
  <c r="R1026" i="8"/>
  <c r="G1027" i="8"/>
  <c r="H1027" i="8"/>
  <c r="I1027" i="8"/>
  <c r="N1027" i="8"/>
  <c r="O1027" i="8"/>
  <c r="P1027" i="8"/>
  <c r="Q1027" i="8"/>
  <c r="R1027" i="8"/>
  <c r="G1028" i="8"/>
  <c r="H1028" i="8"/>
  <c r="I1028" i="8"/>
  <c r="N1028" i="8"/>
  <c r="O1028" i="8"/>
  <c r="P1028" i="8"/>
  <c r="Q1028" i="8"/>
  <c r="R1028" i="8"/>
  <c r="G1029" i="8"/>
  <c r="H1029" i="8"/>
  <c r="I1029" i="8"/>
  <c r="N1029" i="8"/>
  <c r="O1029" i="8"/>
  <c r="P1029" i="8"/>
  <c r="Q1029" i="8"/>
  <c r="R1029" i="8"/>
  <c r="G1030" i="8"/>
  <c r="H1030" i="8"/>
  <c r="I1030" i="8"/>
  <c r="N1030" i="8"/>
  <c r="O1030" i="8"/>
  <c r="P1030" i="8"/>
  <c r="Q1030" i="8"/>
  <c r="R1030" i="8"/>
  <c r="G1031" i="8"/>
  <c r="H1031" i="8"/>
  <c r="I1031" i="8"/>
  <c r="N1031" i="8"/>
  <c r="O1031" i="8"/>
  <c r="P1031" i="8"/>
  <c r="Q1031" i="8"/>
  <c r="R1031" i="8"/>
  <c r="G1032" i="8"/>
  <c r="H1032" i="8"/>
  <c r="I1032" i="8"/>
  <c r="N1032" i="8"/>
  <c r="O1032" i="8"/>
  <c r="P1032" i="8"/>
  <c r="Q1032" i="8"/>
  <c r="R1032" i="8"/>
  <c r="G1033" i="8"/>
  <c r="H1033" i="8"/>
  <c r="I1033" i="8"/>
  <c r="N1033" i="8"/>
  <c r="O1033" i="8"/>
  <c r="P1033" i="8"/>
  <c r="Q1033" i="8"/>
  <c r="R1033" i="8"/>
  <c r="G1034" i="8"/>
  <c r="H1034" i="8"/>
  <c r="I1034" i="8"/>
  <c r="N1034" i="8"/>
  <c r="O1034" i="8"/>
  <c r="P1034" i="8"/>
  <c r="Q1034" i="8"/>
  <c r="R1034" i="8"/>
  <c r="G1035" i="8"/>
  <c r="H1035" i="8"/>
  <c r="I1035" i="8"/>
  <c r="N1035" i="8"/>
  <c r="O1035" i="8"/>
  <c r="P1035" i="8"/>
  <c r="Q1035" i="8"/>
  <c r="R1035" i="8"/>
  <c r="G1036" i="8"/>
  <c r="H1036" i="8"/>
  <c r="I1036" i="8"/>
  <c r="N1036" i="8"/>
  <c r="O1036" i="8"/>
  <c r="P1036" i="8"/>
  <c r="Q1036" i="8"/>
  <c r="R1036" i="8"/>
  <c r="G1037" i="8"/>
  <c r="H1037" i="8"/>
  <c r="I1037" i="8"/>
  <c r="N1037" i="8"/>
  <c r="O1037" i="8"/>
  <c r="P1037" i="8"/>
  <c r="Q1037" i="8"/>
  <c r="R1037" i="8"/>
  <c r="G1038" i="8"/>
  <c r="H1038" i="8"/>
  <c r="I1038" i="8"/>
  <c r="N1038" i="8"/>
  <c r="O1038" i="8"/>
  <c r="P1038" i="8"/>
  <c r="Q1038" i="8"/>
  <c r="R1038" i="8"/>
  <c r="G1039" i="8"/>
  <c r="H1039" i="8"/>
  <c r="I1039" i="8"/>
  <c r="N1039" i="8"/>
  <c r="O1039" i="8"/>
  <c r="P1039" i="8"/>
  <c r="Q1039" i="8"/>
  <c r="R1039" i="8"/>
  <c r="G1040" i="8"/>
  <c r="H1040" i="8"/>
  <c r="I1040" i="8"/>
  <c r="N1040" i="8"/>
  <c r="O1040" i="8"/>
  <c r="P1040" i="8"/>
  <c r="Q1040" i="8"/>
  <c r="R1040" i="8"/>
  <c r="G1041" i="8"/>
  <c r="H1041" i="8"/>
  <c r="I1041" i="8"/>
  <c r="N1041" i="8"/>
  <c r="O1041" i="8"/>
  <c r="P1041" i="8"/>
  <c r="Q1041" i="8"/>
  <c r="R1041" i="8"/>
  <c r="G1042" i="8"/>
  <c r="H1042" i="8"/>
  <c r="I1042" i="8"/>
  <c r="N1042" i="8"/>
  <c r="O1042" i="8"/>
  <c r="P1042" i="8"/>
  <c r="Q1042" i="8"/>
  <c r="R1042" i="8"/>
  <c r="G1043" i="8"/>
  <c r="H1043" i="8"/>
  <c r="I1043" i="8"/>
  <c r="N1043" i="8"/>
  <c r="O1043" i="8"/>
  <c r="P1043" i="8"/>
  <c r="Q1043" i="8"/>
  <c r="R1043" i="8"/>
  <c r="G1044" i="8"/>
  <c r="H1044" i="8"/>
  <c r="I1044" i="8"/>
  <c r="N1044" i="8"/>
  <c r="O1044" i="8"/>
  <c r="P1044" i="8"/>
  <c r="Q1044" i="8"/>
  <c r="R1044" i="8"/>
  <c r="G1045" i="8"/>
  <c r="H1045" i="8"/>
  <c r="I1045" i="8"/>
  <c r="N1045" i="8"/>
  <c r="O1045" i="8"/>
  <c r="P1045" i="8"/>
  <c r="Q1045" i="8"/>
  <c r="R1045" i="8"/>
  <c r="G1046" i="8"/>
  <c r="H1046" i="8"/>
  <c r="I1046" i="8"/>
  <c r="N1046" i="8"/>
  <c r="O1046" i="8"/>
  <c r="P1046" i="8"/>
  <c r="Q1046" i="8"/>
  <c r="R1046" i="8"/>
  <c r="G1047" i="8"/>
  <c r="H1047" i="8"/>
  <c r="I1047" i="8"/>
  <c r="N1047" i="8"/>
  <c r="O1047" i="8"/>
  <c r="P1047" i="8"/>
  <c r="Q1047" i="8"/>
  <c r="R1047" i="8"/>
  <c r="G1048" i="8"/>
  <c r="H1048" i="8"/>
  <c r="I1048" i="8"/>
  <c r="N1048" i="8"/>
  <c r="O1048" i="8"/>
  <c r="P1048" i="8"/>
  <c r="Q1048" i="8"/>
  <c r="R1048" i="8"/>
  <c r="G1049" i="8"/>
  <c r="H1049" i="8"/>
  <c r="I1049" i="8"/>
  <c r="N1049" i="8"/>
  <c r="O1049" i="8"/>
  <c r="P1049" i="8"/>
  <c r="Q1049" i="8"/>
  <c r="R1049" i="8"/>
  <c r="G1050" i="8"/>
  <c r="H1050" i="8"/>
  <c r="I1050" i="8"/>
  <c r="N1050" i="8"/>
  <c r="O1050" i="8"/>
  <c r="P1050" i="8"/>
  <c r="Q1050" i="8"/>
  <c r="R1050" i="8"/>
  <c r="G1051" i="8"/>
  <c r="H1051" i="8"/>
  <c r="I1051" i="8"/>
  <c r="N1051" i="8"/>
  <c r="O1051" i="8"/>
  <c r="P1051" i="8"/>
  <c r="Q1051" i="8"/>
  <c r="R1051" i="8"/>
  <c r="F1052" i="8"/>
  <c r="G1052" i="8"/>
  <c r="H1052" i="8"/>
  <c r="I1052" i="8"/>
  <c r="N1052" i="8"/>
  <c r="O1052" i="8"/>
  <c r="P1052" i="8"/>
  <c r="Q1052" i="8"/>
  <c r="R1052" i="8"/>
  <c r="F1053" i="8"/>
  <c r="G1053" i="8"/>
  <c r="H1053" i="8"/>
  <c r="I1053" i="8"/>
  <c r="N1053" i="8"/>
  <c r="O1053" i="8"/>
  <c r="P1053" i="8"/>
  <c r="Q1053" i="8"/>
  <c r="R1053" i="8"/>
  <c r="G1054" i="8"/>
  <c r="H1054" i="8"/>
  <c r="I1054" i="8"/>
  <c r="N1054" i="8"/>
  <c r="O1054" i="8"/>
  <c r="P1054" i="8"/>
  <c r="Q1054" i="8"/>
  <c r="R1054" i="8"/>
  <c r="G1055" i="8"/>
  <c r="H1055" i="8"/>
  <c r="I1055" i="8"/>
  <c r="N1055" i="8"/>
  <c r="O1055" i="8"/>
  <c r="P1055" i="8"/>
  <c r="Q1055" i="8"/>
  <c r="R1055" i="8"/>
  <c r="G1056" i="8"/>
  <c r="H1056" i="8"/>
  <c r="I1056" i="8"/>
  <c r="N1056" i="8"/>
  <c r="O1056" i="8"/>
  <c r="P1056" i="8"/>
  <c r="Q1056" i="8"/>
  <c r="R1056" i="8"/>
  <c r="G1057" i="8"/>
  <c r="H1057" i="8"/>
  <c r="I1057" i="8"/>
  <c r="N1057" i="8"/>
  <c r="O1057" i="8"/>
  <c r="P1057" i="8"/>
  <c r="Q1057" i="8"/>
  <c r="R1057" i="8"/>
  <c r="G1058" i="8"/>
  <c r="H1058" i="8"/>
  <c r="I1058" i="8"/>
  <c r="N1058" i="8"/>
  <c r="O1058" i="8"/>
  <c r="P1058" i="8"/>
  <c r="Q1058" i="8"/>
  <c r="R1058" i="8"/>
  <c r="G1059" i="8"/>
  <c r="H1059" i="8"/>
  <c r="I1059" i="8"/>
  <c r="N1059" i="8"/>
  <c r="O1059" i="8"/>
  <c r="P1059" i="8"/>
  <c r="Q1059" i="8"/>
  <c r="R1059" i="8"/>
  <c r="F1060" i="8"/>
  <c r="G1060" i="8"/>
  <c r="H1060" i="8"/>
  <c r="I1060" i="8"/>
  <c r="N1060" i="8"/>
  <c r="O1060" i="8"/>
  <c r="P1060" i="8"/>
  <c r="Q1060" i="8"/>
  <c r="R1060" i="8"/>
  <c r="G1061" i="8"/>
  <c r="H1061" i="8"/>
  <c r="I1061" i="8"/>
  <c r="N1061" i="8"/>
  <c r="O1061" i="8"/>
  <c r="P1061" i="8"/>
  <c r="Q1061" i="8"/>
  <c r="R1061" i="8"/>
  <c r="G1062" i="8"/>
  <c r="H1062" i="8"/>
  <c r="I1062" i="8"/>
  <c r="N1062" i="8"/>
  <c r="O1062" i="8"/>
  <c r="P1062" i="8"/>
  <c r="Q1062" i="8"/>
  <c r="R1062" i="8"/>
  <c r="G1063" i="8"/>
  <c r="H1063" i="8"/>
  <c r="I1063" i="8"/>
  <c r="N1063" i="8"/>
  <c r="O1063" i="8"/>
  <c r="P1063" i="8"/>
  <c r="Q1063" i="8"/>
  <c r="R1063" i="8"/>
  <c r="G1064" i="8"/>
  <c r="H1064" i="8"/>
  <c r="I1064" i="8"/>
  <c r="N1064" i="8"/>
  <c r="O1064" i="8"/>
  <c r="P1064" i="8"/>
  <c r="Q1064" i="8"/>
  <c r="R1064" i="8"/>
  <c r="G1065" i="8"/>
  <c r="H1065" i="8"/>
  <c r="I1065" i="8"/>
  <c r="N1065" i="8"/>
  <c r="O1065" i="8"/>
  <c r="P1065" i="8"/>
  <c r="Q1065" i="8"/>
  <c r="R1065" i="8"/>
  <c r="G1066" i="8"/>
  <c r="H1066" i="8"/>
  <c r="I1066" i="8"/>
  <c r="N1066" i="8"/>
  <c r="O1066" i="8"/>
  <c r="P1066" i="8"/>
  <c r="Q1066" i="8"/>
  <c r="R1066" i="8"/>
  <c r="G1067" i="8"/>
  <c r="H1067" i="8"/>
  <c r="I1067" i="8"/>
  <c r="N1067" i="8"/>
  <c r="O1067" i="8"/>
  <c r="P1067" i="8"/>
  <c r="Q1067" i="8"/>
  <c r="R1067" i="8"/>
  <c r="G1068" i="8"/>
  <c r="H1068" i="8"/>
  <c r="I1068" i="8"/>
  <c r="N1068" i="8"/>
  <c r="O1068" i="8"/>
  <c r="P1068" i="8"/>
  <c r="Q1068" i="8"/>
  <c r="R1068" i="8"/>
  <c r="G1069" i="8"/>
  <c r="H1069" i="8"/>
  <c r="I1069" i="8"/>
  <c r="N1069" i="8"/>
  <c r="O1069" i="8"/>
  <c r="P1069" i="8"/>
  <c r="Q1069" i="8"/>
  <c r="R1069" i="8"/>
  <c r="G1070" i="8"/>
  <c r="H1070" i="8"/>
  <c r="I1070" i="8"/>
  <c r="N1070" i="8"/>
  <c r="O1070" i="8"/>
  <c r="P1070" i="8"/>
  <c r="Q1070" i="8"/>
  <c r="R1070" i="8"/>
  <c r="G1071" i="8"/>
  <c r="H1071" i="8"/>
  <c r="I1071" i="8"/>
  <c r="N1071" i="8"/>
  <c r="O1071" i="8"/>
  <c r="P1071" i="8"/>
  <c r="Q1071" i="8"/>
  <c r="R1071" i="8"/>
  <c r="G1072" i="8"/>
  <c r="H1072" i="8"/>
  <c r="I1072" i="8"/>
  <c r="N1072" i="8"/>
  <c r="O1072" i="8"/>
  <c r="P1072" i="8"/>
  <c r="Q1072" i="8"/>
  <c r="R1072" i="8"/>
  <c r="G1073" i="8"/>
  <c r="H1073" i="8"/>
  <c r="I1073" i="8"/>
  <c r="N1073" i="8"/>
  <c r="O1073" i="8"/>
  <c r="P1073" i="8"/>
  <c r="Q1073" i="8"/>
  <c r="R1073" i="8"/>
  <c r="G1074" i="8"/>
  <c r="H1074" i="8"/>
  <c r="I1074" i="8"/>
  <c r="N1074" i="8"/>
  <c r="O1074" i="8"/>
  <c r="P1074" i="8"/>
  <c r="Q1074" i="8"/>
  <c r="R1074" i="8"/>
  <c r="G1075" i="8"/>
  <c r="H1075" i="8"/>
  <c r="I1075" i="8"/>
  <c r="N1075" i="8"/>
  <c r="O1075" i="8"/>
  <c r="P1075" i="8"/>
  <c r="Q1075" i="8"/>
  <c r="R1075" i="8"/>
  <c r="G1076" i="8"/>
  <c r="H1076" i="8"/>
  <c r="I1076" i="8"/>
  <c r="N1076" i="8"/>
  <c r="O1076" i="8"/>
  <c r="P1076" i="8"/>
  <c r="Q1076" i="8"/>
  <c r="R1076" i="8"/>
  <c r="G1077" i="8"/>
  <c r="H1077" i="8"/>
  <c r="I1077" i="8"/>
  <c r="N1077" i="8"/>
  <c r="O1077" i="8"/>
  <c r="P1077" i="8"/>
  <c r="Q1077" i="8"/>
  <c r="R1077" i="8"/>
  <c r="G1078" i="8"/>
  <c r="H1078" i="8"/>
  <c r="I1078" i="8"/>
  <c r="N1078" i="8"/>
  <c r="O1078" i="8"/>
  <c r="P1078" i="8"/>
  <c r="Q1078" i="8"/>
  <c r="R1078" i="8"/>
  <c r="G1079" i="8"/>
  <c r="H1079" i="8"/>
  <c r="I1079" i="8"/>
  <c r="N1079" i="8"/>
  <c r="O1079" i="8"/>
  <c r="P1079" i="8"/>
  <c r="Q1079" i="8"/>
  <c r="R1079" i="8"/>
  <c r="G1080" i="8"/>
  <c r="H1080" i="8"/>
  <c r="I1080" i="8"/>
  <c r="N1080" i="8"/>
  <c r="O1080" i="8"/>
  <c r="P1080" i="8"/>
  <c r="Q1080" i="8"/>
  <c r="R1080" i="8"/>
  <c r="G1081" i="8"/>
  <c r="H1081" i="8"/>
  <c r="I1081" i="8"/>
  <c r="N1081" i="8"/>
  <c r="O1081" i="8"/>
  <c r="P1081" i="8"/>
  <c r="Q1081" i="8"/>
  <c r="R1081" i="8"/>
  <c r="G1082" i="8"/>
  <c r="H1082" i="8"/>
  <c r="I1082" i="8"/>
  <c r="N1082" i="8"/>
  <c r="O1082" i="8"/>
  <c r="P1082" i="8"/>
  <c r="Q1082" i="8"/>
  <c r="R1082" i="8"/>
  <c r="G1083" i="8"/>
  <c r="H1083" i="8"/>
  <c r="I1083" i="8"/>
  <c r="N1083" i="8"/>
  <c r="O1083" i="8"/>
  <c r="P1083" i="8"/>
  <c r="Q1083" i="8"/>
  <c r="R1083" i="8"/>
  <c r="G1084" i="8"/>
  <c r="H1084" i="8"/>
  <c r="I1084" i="8"/>
  <c r="N1084" i="8"/>
  <c r="O1084" i="8"/>
  <c r="P1084" i="8"/>
  <c r="Q1084" i="8"/>
  <c r="R1084" i="8"/>
  <c r="F1085" i="8"/>
  <c r="G1085" i="8"/>
  <c r="H1085" i="8"/>
  <c r="I1085" i="8"/>
  <c r="N1085" i="8"/>
  <c r="O1085" i="8"/>
  <c r="P1085" i="8"/>
  <c r="Q1085" i="8"/>
  <c r="R1085" i="8"/>
  <c r="G1086" i="8"/>
  <c r="H1086" i="8"/>
  <c r="I1086" i="8"/>
  <c r="N1086" i="8"/>
  <c r="O1086" i="8"/>
  <c r="P1086" i="8"/>
  <c r="Q1086" i="8"/>
  <c r="R1086" i="8"/>
  <c r="G1087" i="8"/>
  <c r="H1087" i="8"/>
  <c r="I1087" i="8"/>
  <c r="N1087" i="8"/>
  <c r="O1087" i="8"/>
  <c r="P1087" i="8"/>
  <c r="Q1087" i="8"/>
  <c r="R1087" i="8"/>
  <c r="G1088" i="8"/>
  <c r="H1088" i="8"/>
  <c r="I1088" i="8"/>
  <c r="N1088" i="8"/>
  <c r="O1088" i="8"/>
  <c r="P1088" i="8"/>
  <c r="Q1088" i="8"/>
  <c r="R1088" i="8"/>
  <c r="G1089" i="8"/>
  <c r="H1089" i="8"/>
  <c r="I1089" i="8"/>
  <c r="N1089" i="8"/>
  <c r="O1089" i="8"/>
  <c r="P1089" i="8"/>
  <c r="Q1089" i="8"/>
  <c r="R1089" i="8"/>
  <c r="G1090" i="8"/>
  <c r="H1090" i="8"/>
  <c r="I1090" i="8"/>
  <c r="N1090" i="8"/>
  <c r="O1090" i="8"/>
  <c r="P1090" i="8"/>
  <c r="Q1090" i="8"/>
  <c r="R1090" i="8"/>
  <c r="G1091" i="8"/>
  <c r="H1091" i="8"/>
  <c r="I1091" i="8"/>
  <c r="N1091" i="8"/>
  <c r="O1091" i="8"/>
  <c r="P1091" i="8"/>
  <c r="Q1091" i="8"/>
  <c r="R1091" i="8"/>
  <c r="G1092" i="8"/>
  <c r="H1092" i="8"/>
  <c r="I1092" i="8"/>
  <c r="N1092" i="8"/>
  <c r="O1092" i="8"/>
  <c r="P1092" i="8"/>
  <c r="Q1092" i="8"/>
  <c r="R1092" i="8"/>
  <c r="G1093" i="8"/>
  <c r="H1093" i="8"/>
  <c r="I1093" i="8"/>
  <c r="N1093" i="8"/>
  <c r="O1093" i="8"/>
  <c r="P1093" i="8"/>
  <c r="Q1093" i="8"/>
  <c r="R1093" i="8"/>
  <c r="G1094" i="8"/>
  <c r="H1094" i="8"/>
  <c r="I1094" i="8"/>
  <c r="N1094" i="8"/>
  <c r="O1094" i="8"/>
  <c r="P1094" i="8"/>
  <c r="Q1094" i="8"/>
  <c r="R1094" i="8"/>
  <c r="G1095" i="8"/>
  <c r="H1095" i="8"/>
  <c r="I1095" i="8"/>
  <c r="N1095" i="8"/>
  <c r="O1095" i="8"/>
  <c r="P1095" i="8"/>
  <c r="Q1095" i="8"/>
  <c r="R1095" i="8"/>
  <c r="G1096" i="8"/>
  <c r="H1096" i="8"/>
  <c r="I1096" i="8"/>
  <c r="N1096" i="8"/>
  <c r="O1096" i="8"/>
  <c r="P1096" i="8"/>
  <c r="Q1096" i="8"/>
  <c r="R1096" i="8"/>
  <c r="F1097" i="8"/>
  <c r="G1097" i="8"/>
  <c r="H1097" i="8"/>
  <c r="I1097" i="8"/>
  <c r="N1097" i="8"/>
  <c r="O1097" i="8"/>
  <c r="P1097" i="8"/>
  <c r="Q1097" i="8"/>
  <c r="R1097" i="8"/>
  <c r="G1098" i="8"/>
  <c r="H1098" i="8"/>
  <c r="I1098" i="8"/>
  <c r="N1098" i="8"/>
  <c r="O1098" i="8"/>
  <c r="P1098" i="8"/>
  <c r="Q1098" i="8"/>
  <c r="R1098" i="8"/>
  <c r="G1099" i="8"/>
  <c r="H1099" i="8"/>
  <c r="I1099" i="8"/>
  <c r="N1099" i="8"/>
  <c r="O1099" i="8"/>
  <c r="P1099" i="8"/>
  <c r="Q1099" i="8"/>
  <c r="R1099" i="8"/>
  <c r="G1100" i="8"/>
  <c r="H1100" i="8"/>
  <c r="I1100" i="8"/>
  <c r="N1100" i="8"/>
  <c r="O1100" i="8"/>
  <c r="P1100" i="8"/>
  <c r="Q1100" i="8"/>
  <c r="R1100" i="8"/>
  <c r="G1101" i="8"/>
  <c r="H1101" i="8"/>
  <c r="I1101" i="8"/>
  <c r="N1101" i="8"/>
  <c r="O1101" i="8"/>
  <c r="P1101" i="8"/>
  <c r="Q1101" i="8"/>
  <c r="R1101" i="8"/>
  <c r="G1102" i="8"/>
  <c r="H1102" i="8"/>
  <c r="I1102" i="8"/>
  <c r="N1102" i="8"/>
  <c r="O1102" i="8"/>
  <c r="P1102" i="8"/>
  <c r="Q1102" i="8"/>
  <c r="R1102" i="8"/>
  <c r="G1103" i="8"/>
  <c r="H1103" i="8"/>
  <c r="I1103" i="8"/>
  <c r="N1103" i="8"/>
  <c r="O1103" i="8"/>
  <c r="P1103" i="8"/>
  <c r="Q1103" i="8"/>
  <c r="R1103" i="8"/>
  <c r="G1104" i="8"/>
  <c r="H1104" i="8"/>
  <c r="I1104" i="8"/>
  <c r="N1104" i="8"/>
  <c r="O1104" i="8"/>
  <c r="P1104" i="8"/>
  <c r="Q1104" i="8"/>
  <c r="R1104" i="8"/>
  <c r="G1105" i="8"/>
  <c r="H1105" i="8"/>
  <c r="I1105" i="8"/>
  <c r="N1105" i="8"/>
  <c r="O1105" i="8"/>
  <c r="P1105" i="8"/>
  <c r="Q1105" i="8"/>
  <c r="R1105" i="8"/>
  <c r="G1106" i="8"/>
  <c r="H1106" i="8"/>
  <c r="I1106" i="8"/>
  <c r="N1106" i="8"/>
  <c r="O1106" i="8"/>
  <c r="P1106" i="8"/>
  <c r="Q1106" i="8"/>
  <c r="R1106" i="8"/>
  <c r="F1107" i="8"/>
  <c r="G1107" i="8"/>
  <c r="H1107" i="8"/>
  <c r="I1107" i="8"/>
  <c r="N1107" i="8"/>
  <c r="O1107" i="8"/>
  <c r="P1107" i="8"/>
  <c r="Q1107" i="8"/>
  <c r="R1107" i="8"/>
  <c r="G1108" i="8"/>
  <c r="H1108" i="8"/>
  <c r="I1108" i="8"/>
  <c r="N1108" i="8"/>
  <c r="O1108" i="8"/>
  <c r="P1108" i="8"/>
  <c r="Q1108" i="8"/>
  <c r="R1108" i="8"/>
  <c r="G1109" i="8"/>
  <c r="H1109" i="8"/>
  <c r="I1109" i="8"/>
  <c r="N1109" i="8"/>
  <c r="O1109" i="8"/>
  <c r="P1109" i="8"/>
  <c r="Q1109" i="8"/>
  <c r="R1109" i="8"/>
  <c r="G1110" i="8"/>
  <c r="H1110" i="8"/>
  <c r="I1110" i="8"/>
  <c r="N1110" i="8"/>
  <c r="O1110" i="8"/>
  <c r="P1110" i="8"/>
  <c r="Q1110" i="8"/>
  <c r="R1110" i="8"/>
  <c r="G1111" i="8"/>
  <c r="H1111" i="8"/>
  <c r="I1111" i="8"/>
  <c r="N1111" i="8"/>
  <c r="O1111" i="8"/>
  <c r="P1111" i="8"/>
  <c r="Q1111" i="8"/>
  <c r="R1111" i="8"/>
  <c r="G1112" i="8"/>
  <c r="H1112" i="8"/>
  <c r="I1112" i="8"/>
  <c r="N1112" i="8"/>
  <c r="O1112" i="8"/>
  <c r="P1112" i="8"/>
  <c r="Q1112" i="8"/>
  <c r="R1112" i="8"/>
  <c r="G1113" i="8"/>
  <c r="H1113" i="8"/>
  <c r="I1113" i="8"/>
  <c r="N1113" i="8"/>
  <c r="O1113" i="8"/>
  <c r="P1113" i="8"/>
  <c r="Q1113" i="8"/>
  <c r="R1113" i="8"/>
  <c r="G1114" i="8"/>
  <c r="H1114" i="8"/>
  <c r="I1114" i="8"/>
  <c r="N1114" i="8"/>
  <c r="O1114" i="8"/>
  <c r="P1114" i="8"/>
  <c r="Q1114" i="8"/>
  <c r="R1114" i="8"/>
  <c r="G1115" i="8"/>
  <c r="H1115" i="8"/>
  <c r="I1115" i="8"/>
  <c r="N1115" i="8"/>
  <c r="O1115" i="8"/>
  <c r="P1115" i="8"/>
  <c r="Q1115" i="8"/>
  <c r="R1115" i="8"/>
  <c r="G1116" i="8"/>
  <c r="H1116" i="8"/>
  <c r="I1116" i="8"/>
  <c r="N1116" i="8"/>
  <c r="O1116" i="8"/>
  <c r="P1116" i="8"/>
  <c r="Q1116" i="8"/>
  <c r="R1116" i="8"/>
  <c r="G1117" i="8"/>
  <c r="H1117" i="8"/>
  <c r="I1117" i="8"/>
  <c r="N1117" i="8"/>
  <c r="O1117" i="8"/>
  <c r="P1117" i="8"/>
  <c r="Q1117" i="8"/>
  <c r="R1117" i="8"/>
  <c r="G1118" i="8"/>
  <c r="H1118" i="8"/>
  <c r="I1118" i="8"/>
  <c r="N1118" i="8"/>
  <c r="O1118" i="8"/>
  <c r="P1118" i="8"/>
  <c r="Q1118" i="8"/>
  <c r="R1118" i="8"/>
  <c r="G1119" i="8"/>
  <c r="H1119" i="8"/>
  <c r="I1119" i="8"/>
  <c r="N1119" i="8"/>
  <c r="O1119" i="8"/>
  <c r="P1119" i="8"/>
  <c r="Q1119" i="8"/>
  <c r="R1119" i="8"/>
  <c r="G1120" i="8"/>
  <c r="H1120" i="8"/>
  <c r="I1120" i="8"/>
  <c r="N1120" i="8"/>
  <c r="O1120" i="8"/>
  <c r="P1120" i="8"/>
  <c r="Q1120" i="8"/>
  <c r="R1120" i="8"/>
  <c r="G1121" i="8"/>
  <c r="H1121" i="8"/>
  <c r="I1121" i="8"/>
  <c r="N1121" i="8"/>
  <c r="O1121" i="8"/>
  <c r="P1121" i="8"/>
  <c r="Q1121" i="8"/>
  <c r="R1121" i="8"/>
  <c r="G1122" i="8"/>
  <c r="H1122" i="8"/>
  <c r="I1122" i="8"/>
  <c r="N1122" i="8"/>
  <c r="O1122" i="8"/>
  <c r="P1122" i="8"/>
  <c r="Q1122" i="8"/>
  <c r="R1122" i="8"/>
  <c r="G1123" i="8"/>
  <c r="H1123" i="8"/>
  <c r="I1123" i="8"/>
  <c r="N1123" i="8"/>
  <c r="O1123" i="8"/>
  <c r="P1123" i="8"/>
  <c r="Q1123" i="8"/>
  <c r="R1123" i="8"/>
  <c r="G1124" i="8"/>
  <c r="H1124" i="8"/>
  <c r="I1124" i="8"/>
  <c r="N1124" i="8"/>
  <c r="O1124" i="8"/>
  <c r="P1124" i="8"/>
  <c r="Q1124" i="8"/>
  <c r="R1124" i="8"/>
  <c r="G1125" i="8"/>
  <c r="H1125" i="8"/>
  <c r="I1125" i="8"/>
  <c r="N1125" i="8"/>
  <c r="O1125" i="8"/>
  <c r="P1125" i="8"/>
  <c r="Q1125" i="8"/>
  <c r="R1125" i="8"/>
  <c r="G1126" i="8"/>
  <c r="H1126" i="8"/>
  <c r="I1126" i="8"/>
  <c r="N1126" i="8"/>
  <c r="O1126" i="8"/>
  <c r="P1126" i="8"/>
  <c r="Q1126" i="8"/>
  <c r="R1126" i="8"/>
  <c r="G1127" i="8"/>
  <c r="H1127" i="8"/>
  <c r="I1127" i="8"/>
  <c r="N1127" i="8"/>
  <c r="O1127" i="8"/>
  <c r="P1127" i="8"/>
  <c r="Q1127" i="8"/>
  <c r="R1127" i="8"/>
  <c r="G1128" i="8"/>
  <c r="H1128" i="8"/>
  <c r="I1128" i="8"/>
  <c r="N1128" i="8"/>
  <c r="O1128" i="8"/>
  <c r="P1128" i="8"/>
  <c r="Q1128" i="8"/>
  <c r="R1128" i="8"/>
  <c r="G1129" i="8"/>
  <c r="H1129" i="8"/>
  <c r="I1129" i="8"/>
  <c r="N1129" i="8"/>
  <c r="O1129" i="8"/>
  <c r="P1129" i="8"/>
  <c r="Q1129" i="8"/>
  <c r="R1129" i="8"/>
  <c r="G1130" i="8"/>
  <c r="H1130" i="8"/>
  <c r="I1130" i="8"/>
  <c r="N1130" i="8"/>
  <c r="O1130" i="8"/>
  <c r="P1130" i="8"/>
  <c r="Q1130" i="8"/>
  <c r="R1130" i="8"/>
  <c r="G1131" i="8"/>
  <c r="H1131" i="8"/>
  <c r="I1131" i="8"/>
  <c r="N1131" i="8"/>
  <c r="O1131" i="8"/>
  <c r="P1131" i="8"/>
  <c r="Q1131" i="8"/>
  <c r="R1131" i="8"/>
  <c r="G1132" i="8"/>
  <c r="H1132" i="8"/>
  <c r="I1132" i="8"/>
  <c r="N1132" i="8"/>
  <c r="O1132" i="8"/>
  <c r="P1132" i="8"/>
  <c r="Q1132" i="8"/>
  <c r="R1132" i="8"/>
  <c r="G1133" i="8"/>
  <c r="H1133" i="8"/>
  <c r="I1133" i="8"/>
  <c r="N1133" i="8"/>
  <c r="O1133" i="8"/>
  <c r="P1133" i="8"/>
  <c r="Q1133" i="8"/>
  <c r="R1133" i="8"/>
  <c r="G1134" i="8"/>
  <c r="H1134" i="8"/>
  <c r="I1134" i="8"/>
  <c r="N1134" i="8"/>
  <c r="O1134" i="8"/>
  <c r="P1134" i="8"/>
  <c r="Q1134" i="8"/>
  <c r="R1134" i="8"/>
  <c r="G1135" i="8"/>
  <c r="H1135" i="8"/>
  <c r="I1135" i="8"/>
  <c r="N1135" i="8"/>
  <c r="O1135" i="8"/>
  <c r="P1135" i="8"/>
  <c r="Q1135" i="8"/>
  <c r="R1135" i="8"/>
  <c r="G1136" i="8"/>
  <c r="H1136" i="8"/>
  <c r="I1136" i="8"/>
  <c r="N1136" i="8"/>
  <c r="O1136" i="8"/>
  <c r="P1136" i="8"/>
  <c r="Q1136" i="8"/>
  <c r="R1136" i="8"/>
  <c r="G1137" i="8"/>
  <c r="H1137" i="8"/>
  <c r="I1137" i="8"/>
  <c r="N1137" i="8"/>
  <c r="O1137" i="8"/>
  <c r="P1137" i="8"/>
  <c r="Q1137" i="8"/>
  <c r="R1137" i="8"/>
  <c r="G1138" i="8"/>
  <c r="H1138" i="8"/>
  <c r="I1138" i="8"/>
  <c r="N1138" i="8"/>
  <c r="O1138" i="8"/>
  <c r="P1138" i="8"/>
  <c r="Q1138" i="8"/>
  <c r="R1138" i="8"/>
  <c r="G1139" i="8"/>
  <c r="H1139" i="8"/>
  <c r="I1139" i="8"/>
  <c r="N1139" i="8"/>
  <c r="O1139" i="8"/>
  <c r="P1139" i="8"/>
  <c r="Q1139" i="8"/>
  <c r="R1139" i="8"/>
  <c r="G1140" i="8"/>
  <c r="H1140" i="8"/>
  <c r="I1140" i="8"/>
  <c r="N1140" i="8"/>
  <c r="O1140" i="8"/>
  <c r="P1140" i="8"/>
  <c r="Q1140" i="8"/>
  <c r="R1140" i="8"/>
  <c r="G1141" i="8"/>
  <c r="H1141" i="8"/>
  <c r="I1141" i="8"/>
  <c r="N1141" i="8"/>
  <c r="O1141" i="8"/>
  <c r="P1141" i="8"/>
  <c r="Q1141" i="8"/>
  <c r="R1141" i="8"/>
  <c r="G1142" i="8"/>
  <c r="H1142" i="8"/>
  <c r="I1142" i="8"/>
  <c r="N1142" i="8"/>
  <c r="O1142" i="8"/>
  <c r="P1142" i="8"/>
  <c r="Q1142" i="8"/>
  <c r="R1142" i="8"/>
  <c r="G1143" i="8"/>
  <c r="H1143" i="8"/>
  <c r="I1143" i="8"/>
  <c r="N1143" i="8"/>
  <c r="O1143" i="8"/>
  <c r="P1143" i="8"/>
  <c r="Q1143" i="8"/>
  <c r="R1143" i="8"/>
  <c r="G1144" i="8"/>
  <c r="H1144" i="8"/>
  <c r="I1144" i="8"/>
  <c r="N1144" i="8"/>
  <c r="O1144" i="8"/>
  <c r="P1144" i="8"/>
  <c r="Q1144" i="8"/>
  <c r="R1144" i="8"/>
  <c r="F1145" i="8"/>
  <c r="G1145" i="8"/>
  <c r="H1145" i="8"/>
  <c r="I1145" i="8"/>
  <c r="N1145" i="8"/>
  <c r="O1145" i="8"/>
  <c r="P1145" i="8"/>
  <c r="Q1145" i="8"/>
  <c r="R1145" i="8"/>
  <c r="G1146" i="8"/>
  <c r="H1146" i="8"/>
  <c r="I1146" i="8"/>
  <c r="N1146" i="8"/>
  <c r="O1146" i="8"/>
  <c r="P1146" i="8"/>
  <c r="Q1146" i="8"/>
  <c r="R1146" i="8"/>
  <c r="G1147" i="8"/>
  <c r="H1147" i="8"/>
  <c r="I1147" i="8"/>
  <c r="N1147" i="8"/>
  <c r="O1147" i="8"/>
  <c r="P1147" i="8"/>
  <c r="Q1147" i="8"/>
  <c r="R1147" i="8"/>
  <c r="G1148" i="8"/>
  <c r="H1148" i="8"/>
  <c r="I1148" i="8"/>
  <c r="N1148" i="8"/>
  <c r="O1148" i="8"/>
  <c r="P1148" i="8"/>
  <c r="Q1148" i="8"/>
  <c r="R1148" i="8"/>
  <c r="F1149" i="8"/>
  <c r="G1149" i="8"/>
  <c r="H1149" i="8"/>
  <c r="I1149" i="8"/>
  <c r="N1149" i="8"/>
  <c r="O1149" i="8"/>
  <c r="P1149" i="8"/>
  <c r="Q1149" i="8"/>
  <c r="R1149" i="8"/>
  <c r="G1150" i="8"/>
  <c r="H1150" i="8"/>
  <c r="I1150" i="8"/>
  <c r="N1150" i="8"/>
  <c r="O1150" i="8"/>
  <c r="P1150" i="8"/>
  <c r="Q1150" i="8"/>
  <c r="R1150" i="8"/>
  <c r="G1151" i="8"/>
  <c r="H1151" i="8"/>
  <c r="I1151" i="8"/>
  <c r="N1151" i="8"/>
  <c r="O1151" i="8"/>
  <c r="P1151" i="8"/>
  <c r="Q1151" i="8"/>
  <c r="R1151" i="8"/>
  <c r="G1152" i="8"/>
  <c r="H1152" i="8"/>
  <c r="I1152" i="8"/>
  <c r="N1152" i="8"/>
  <c r="O1152" i="8"/>
  <c r="P1152" i="8"/>
  <c r="Q1152" i="8"/>
  <c r="R1152" i="8"/>
  <c r="G1153" i="8"/>
  <c r="H1153" i="8"/>
  <c r="I1153" i="8"/>
  <c r="N1153" i="8"/>
  <c r="O1153" i="8"/>
  <c r="P1153" i="8"/>
  <c r="Q1153" i="8"/>
  <c r="R1153" i="8"/>
  <c r="F1154" i="8"/>
  <c r="G1154" i="8"/>
  <c r="H1154" i="8"/>
  <c r="I1154" i="8"/>
  <c r="N1154" i="8"/>
  <c r="O1154" i="8"/>
  <c r="P1154" i="8"/>
  <c r="Q1154" i="8"/>
  <c r="R1154" i="8"/>
  <c r="G1155" i="8"/>
  <c r="H1155" i="8"/>
  <c r="I1155" i="8"/>
  <c r="N1155" i="8"/>
  <c r="O1155" i="8"/>
  <c r="P1155" i="8"/>
  <c r="Q1155" i="8"/>
  <c r="R1155" i="8"/>
  <c r="G1156" i="8"/>
  <c r="H1156" i="8"/>
  <c r="I1156" i="8"/>
  <c r="N1156" i="8"/>
  <c r="O1156" i="8"/>
  <c r="P1156" i="8"/>
  <c r="Q1156" i="8"/>
  <c r="R1156" i="8"/>
  <c r="G1157" i="8"/>
  <c r="H1157" i="8"/>
  <c r="I1157" i="8"/>
  <c r="N1157" i="8"/>
  <c r="O1157" i="8"/>
  <c r="P1157" i="8"/>
  <c r="Q1157" i="8"/>
  <c r="R1157" i="8"/>
  <c r="G1158" i="8"/>
  <c r="H1158" i="8"/>
  <c r="I1158" i="8"/>
  <c r="N1158" i="8"/>
  <c r="O1158" i="8"/>
  <c r="P1158" i="8"/>
  <c r="Q1158" i="8"/>
  <c r="R1158" i="8"/>
  <c r="G1159" i="8"/>
  <c r="H1159" i="8"/>
  <c r="I1159" i="8"/>
  <c r="N1159" i="8"/>
  <c r="O1159" i="8"/>
  <c r="P1159" i="8"/>
  <c r="Q1159" i="8"/>
  <c r="R1159" i="8"/>
  <c r="G1160" i="8"/>
  <c r="H1160" i="8"/>
  <c r="I1160" i="8"/>
  <c r="N1160" i="8"/>
  <c r="O1160" i="8"/>
  <c r="P1160" i="8"/>
  <c r="Q1160" i="8"/>
  <c r="R1160" i="8"/>
  <c r="F1161" i="8"/>
  <c r="G1161" i="8"/>
  <c r="H1161" i="8"/>
  <c r="I1161" i="8"/>
  <c r="N1161" i="8"/>
  <c r="O1161" i="8"/>
  <c r="P1161" i="8"/>
  <c r="Q1161" i="8"/>
  <c r="R1161" i="8"/>
  <c r="G1162" i="8"/>
  <c r="H1162" i="8"/>
  <c r="I1162" i="8"/>
  <c r="N1162" i="8"/>
  <c r="O1162" i="8"/>
  <c r="P1162" i="8"/>
  <c r="Q1162" i="8"/>
  <c r="R1162" i="8"/>
  <c r="G1163" i="8"/>
  <c r="H1163" i="8"/>
  <c r="I1163" i="8"/>
  <c r="N1163" i="8"/>
  <c r="O1163" i="8"/>
  <c r="P1163" i="8"/>
  <c r="Q1163" i="8"/>
  <c r="R1163" i="8"/>
  <c r="G1164" i="8"/>
  <c r="H1164" i="8"/>
  <c r="I1164" i="8"/>
  <c r="N1164" i="8"/>
  <c r="O1164" i="8"/>
  <c r="P1164" i="8"/>
  <c r="Q1164" i="8"/>
  <c r="R1164" i="8"/>
  <c r="G1165" i="8"/>
  <c r="H1165" i="8"/>
  <c r="I1165" i="8"/>
  <c r="N1165" i="8"/>
  <c r="O1165" i="8"/>
  <c r="P1165" i="8"/>
  <c r="Q1165" i="8"/>
  <c r="R1165" i="8"/>
  <c r="G1166" i="8"/>
  <c r="H1166" i="8"/>
  <c r="I1166" i="8"/>
  <c r="N1166" i="8"/>
  <c r="O1166" i="8"/>
  <c r="P1166" i="8"/>
  <c r="Q1166" i="8"/>
  <c r="R1166" i="8"/>
  <c r="G1167" i="8"/>
  <c r="H1167" i="8"/>
  <c r="I1167" i="8"/>
  <c r="N1167" i="8"/>
  <c r="O1167" i="8"/>
  <c r="P1167" i="8"/>
  <c r="Q1167" i="8"/>
  <c r="R1167" i="8"/>
  <c r="G1168" i="8"/>
  <c r="H1168" i="8"/>
  <c r="I1168" i="8"/>
  <c r="N1168" i="8"/>
  <c r="O1168" i="8"/>
  <c r="P1168" i="8"/>
  <c r="Q1168" i="8"/>
  <c r="R1168" i="8"/>
  <c r="G1169" i="8"/>
  <c r="H1169" i="8"/>
  <c r="I1169" i="8"/>
  <c r="N1169" i="8"/>
  <c r="O1169" i="8"/>
  <c r="P1169" i="8"/>
  <c r="Q1169" i="8"/>
  <c r="R1169" i="8"/>
  <c r="G1170" i="8"/>
  <c r="H1170" i="8"/>
  <c r="I1170" i="8"/>
  <c r="N1170" i="8"/>
  <c r="O1170" i="8"/>
  <c r="P1170" i="8"/>
  <c r="Q1170" i="8"/>
  <c r="R1170" i="8"/>
  <c r="G1171" i="8"/>
  <c r="H1171" i="8"/>
  <c r="I1171" i="8"/>
  <c r="N1171" i="8"/>
  <c r="O1171" i="8"/>
  <c r="P1171" i="8"/>
  <c r="Q1171" i="8"/>
  <c r="R1171" i="8"/>
  <c r="G1172" i="8"/>
  <c r="H1172" i="8"/>
  <c r="I1172" i="8"/>
  <c r="N1172" i="8"/>
  <c r="O1172" i="8"/>
  <c r="P1172" i="8"/>
  <c r="Q1172" i="8"/>
  <c r="R1172" i="8"/>
  <c r="F1173" i="8"/>
  <c r="G1173" i="8"/>
  <c r="H1173" i="8"/>
  <c r="I1173" i="8"/>
  <c r="N1173" i="8"/>
  <c r="O1173" i="8"/>
  <c r="P1173" i="8"/>
  <c r="Q1173" i="8"/>
  <c r="R1173" i="8"/>
  <c r="G1174" i="8"/>
  <c r="H1174" i="8"/>
  <c r="I1174" i="8"/>
  <c r="N1174" i="8"/>
  <c r="O1174" i="8"/>
  <c r="P1174" i="8"/>
  <c r="Q1174" i="8"/>
  <c r="R1174" i="8"/>
  <c r="G1175" i="8"/>
  <c r="H1175" i="8"/>
  <c r="I1175" i="8"/>
  <c r="N1175" i="8"/>
  <c r="O1175" i="8"/>
  <c r="P1175" i="8"/>
  <c r="Q1175" i="8"/>
  <c r="R1175" i="8"/>
  <c r="G1176" i="8"/>
  <c r="H1176" i="8"/>
  <c r="I1176" i="8"/>
  <c r="N1176" i="8"/>
  <c r="O1176" i="8"/>
  <c r="P1176" i="8"/>
  <c r="Q1176" i="8"/>
  <c r="R1176" i="8"/>
  <c r="G1177" i="8"/>
  <c r="H1177" i="8"/>
  <c r="I1177" i="8"/>
  <c r="N1177" i="8"/>
  <c r="O1177" i="8"/>
  <c r="P1177" i="8"/>
  <c r="Q1177" i="8"/>
  <c r="R1177" i="8"/>
  <c r="G1178" i="8"/>
  <c r="H1178" i="8"/>
  <c r="I1178" i="8"/>
  <c r="N1178" i="8"/>
  <c r="O1178" i="8"/>
  <c r="P1178" i="8"/>
  <c r="Q1178" i="8"/>
  <c r="R1178" i="8"/>
  <c r="G1179" i="8"/>
  <c r="H1179" i="8"/>
  <c r="I1179" i="8"/>
  <c r="N1179" i="8"/>
  <c r="O1179" i="8"/>
  <c r="P1179" i="8"/>
  <c r="Q1179" i="8"/>
  <c r="R1179" i="8"/>
  <c r="G1180" i="8"/>
  <c r="H1180" i="8"/>
  <c r="I1180" i="8"/>
  <c r="N1180" i="8"/>
  <c r="O1180" i="8"/>
  <c r="P1180" i="8"/>
  <c r="Q1180" i="8"/>
  <c r="R1180" i="8"/>
  <c r="G1181" i="8"/>
  <c r="H1181" i="8"/>
  <c r="I1181" i="8"/>
  <c r="N1181" i="8"/>
  <c r="O1181" i="8"/>
  <c r="P1181" i="8"/>
  <c r="Q1181" i="8"/>
  <c r="R1181" i="8"/>
  <c r="G1182" i="8"/>
  <c r="H1182" i="8"/>
  <c r="I1182" i="8"/>
  <c r="N1182" i="8"/>
  <c r="O1182" i="8"/>
  <c r="P1182" i="8"/>
  <c r="Q1182" i="8"/>
  <c r="R1182" i="8"/>
  <c r="G1183" i="8"/>
  <c r="H1183" i="8"/>
  <c r="I1183" i="8"/>
  <c r="N1183" i="8"/>
  <c r="O1183" i="8"/>
  <c r="P1183" i="8"/>
  <c r="Q1183" i="8"/>
  <c r="R1183" i="8"/>
  <c r="G1184" i="8"/>
  <c r="H1184" i="8"/>
  <c r="I1184" i="8"/>
  <c r="N1184" i="8"/>
  <c r="O1184" i="8"/>
  <c r="P1184" i="8"/>
  <c r="Q1184" i="8"/>
  <c r="R1184" i="8"/>
  <c r="G1185" i="8"/>
  <c r="H1185" i="8"/>
  <c r="I1185" i="8"/>
  <c r="N1185" i="8"/>
  <c r="O1185" i="8"/>
  <c r="P1185" i="8"/>
  <c r="Q1185" i="8"/>
  <c r="R1185" i="8"/>
  <c r="G1186" i="8"/>
  <c r="H1186" i="8"/>
  <c r="I1186" i="8"/>
  <c r="N1186" i="8"/>
  <c r="O1186" i="8"/>
  <c r="P1186" i="8"/>
  <c r="Q1186" i="8"/>
  <c r="R1186" i="8"/>
  <c r="G1187" i="8"/>
  <c r="H1187" i="8"/>
  <c r="I1187" i="8"/>
  <c r="N1187" i="8"/>
  <c r="O1187" i="8"/>
  <c r="P1187" i="8"/>
  <c r="Q1187" i="8"/>
  <c r="R1187" i="8"/>
  <c r="G1188" i="8"/>
  <c r="H1188" i="8"/>
  <c r="I1188" i="8"/>
  <c r="N1188" i="8"/>
  <c r="O1188" i="8"/>
  <c r="P1188" i="8"/>
  <c r="Q1188" i="8"/>
  <c r="R1188" i="8"/>
  <c r="G1189" i="8"/>
  <c r="H1189" i="8"/>
  <c r="I1189" i="8"/>
  <c r="N1189" i="8"/>
  <c r="O1189" i="8"/>
  <c r="P1189" i="8"/>
  <c r="Q1189" i="8"/>
  <c r="R1189" i="8"/>
  <c r="G1190" i="8"/>
  <c r="H1190" i="8"/>
  <c r="I1190" i="8"/>
  <c r="N1190" i="8"/>
  <c r="O1190" i="8"/>
  <c r="P1190" i="8"/>
  <c r="Q1190" i="8"/>
  <c r="R1190" i="8"/>
  <c r="G1191" i="8"/>
  <c r="H1191" i="8"/>
  <c r="I1191" i="8"/>
  <c r="N1191" i="8"/>
  <c r="O1191" i="8"/>
  <c r="P1191" i="8"/>
  <c r="Q1191" i="8"/>
  <c r="R1191" i="8"/>
  <c r="G1192" i="8"/>
  <c r="H1192" i="8"/>
  <c r="I1192" i="8"/>
  <c r="N1192" i="8"/>
  <c r="O1192" i="8"/>
  <c r="P1192" i="8"/>
  <c r="Q1192" i="8"/>
  <c r="R1192" i="8"/>
  <c r="G1193" i="8"/>
  <c r="H1193" i="8"/>
  <c r="I1193" i="8"/>
  <c r="N1193" i="8"/>
  <c r="O1193" i="8"/>
  <c r="P1193" i="8"/>
  <c r="Q1193" i="8"/>
  <c r="R1193" i="8"/>
  <c r="F1194" i="8"/>
  <c r="G1194" i="8"/>
  <c r="H1194" i="8"/>
  <c r="I1194" i="8"/>
  <c r="N1194" i="8"/>
  <c r="O1194" i="8"/>
  <c r="P1194" i="8"/>
  <c r="Q1194" i="8"/>
  <c r="R1194" i="8"/>
  <c r="G1195" i="8"/>
  <c r="H1195" i="8"/>
  <c r="I1195" i="8"/>
  <c r="N1195" i="8"/>
  <c r="O1195" i="8"/>
  <c r="P1195" i="8"/>
  <c r="Q1195" i="8"/>
  <c r="R1195" i="8"/>
  <c r="G1196" i="8"/>
  <c r="H1196" i="8"/>
  <c r="I1196" i="8"/>
  <c r="N1196" i="8"/>
  <c r="O1196" i="8"/>
  <c r="P1196" i="8"/>
  <c r="Q1196" i="8"/>
  <c r="R1196" i="8"/>
  <c r="F1197" i="8"/>
  <c r="G1197" i="8"/>
  <c r="H1197" i="8"/>
  <c r="I1197" i="8"/>
  <c r="N1197" i="8"/>
  <c r="O1197" i="8"/>
  <c r="P1197" i="8"/>
  <c r="Q1197" i="8"/>
  <c r="R1197" i="8"/>
  <c r="G1198" i="8"/>
  <c r="H1198" i="8"/>
  <c r="I1198" i="8"/>
  <c r="N1198" i="8"/>
  <c r="O1198" i="8"/>
  <c r="P1198" i="8"/>
  <c r="Q1198" i="8"/>
  <c r="R1198" i="8"/>
  <c r="G1199" i="8"/>
  <c r="H1199" i="8"/>
  <c r="I1199" i="8"/>
  <c r="N1199" i="8"/>
  <c r="O1199" i="8"/>
  <c r="P1199" i="8"/>
  <c r="Q1199" i="8"/>
  <c r="R1199" i="8"/>
  <c r="G1200" i="8"/>
  <c r="H1200" i="8"/>
  <c r="I1200" i="8"/>
  <c r="N1200" i="8"/>
  <c r="O1200" i="8"/>
  <c r="P1200" i="8"/>
  <c r="Q1200" i="8"/>
  <c r="R1200" i="8"/>
  <c r="G1201" i="8"/>
  <c r="H1201" i="8"/>
  <c r="I1201" i="8"/>
  <c r="N1201" i="8"/>
  <c r="O1201" i="8"/>
  <c r="P1201" i="8"/>
  <c r="Q1201" i="8"/>
  <c r="R1201" i="8"/>
  <c r="G1202" i="8"/>
  <c r="H1202" i="8"/>
  <c r="I1202" i="8"/>
  <c r="N1202" i="8"/>
  <c r="O1202" i="8"/>
  <c r="P1202" i="8"/>
  <c r="Q1202" i="8"/>
  <c r="R1202" i="8"/>
  <c r="G1203" i="8"/>
  <c r="H1203" i="8"/>
  <c r="I1203" i="8"/>
  <c r="N1203" i="8"/>
  <c r="O1203" i="8"/>
  <c r="P1203" i="8"/>
  <c r="Q1203" i="8"/>
  <c r="R1203" i="8"/>
  <c r="G1204" i="8"/>
  <c r="H1204" i="8"/>
  <c r="I1204" i="8"/>
  <c r="N1204" i="8"/>
  <c r="O1204" i="8"/>
  <c r="P1204" i="8"/>
  <c r="Q1204" i="8"/>
  <c r="R1204" i="8"/>
  <c r="G1205" i="8"/>
  <c r="H1205" i="8"/>
  <c r="I1205" i="8"/>
  <c r="N1205" i="8"/>
  <c r="O1205" i="8"/>
  <c r="P1205" i="8"/>
  <c r="Q1205" i="8"/>
  <c r="R1205" i="8"/>
  <c r="G1206" i="8"/>
  <c r="H1206" i="8"/>
  <c r="I1206" i="8"/>
  <c r="N1206" i="8"/>
  <c r="O1206" i="8"/>
  <c r="P1206" i="8"/>
  <c r="Q1206" i="8"/>
  <c r="R1206" i="8"/>
  <c r="G1207" i="8"/>
  <c r="H1207" i="8"/>
  <c r="I1207" i="8"/>
  <c r="N1207" i="8"/>
  <c r="O1207" i="8"/>
  <c r="P1207" i="8"/>
  <c r="Q1207" i="8"/>
  <c r="R1207" i="8"/>
  <c r="G1208" i="8"/>
  <c r="H1208" i="8"/>
  <c r="I1208" i="8"/>
  <c r="N1208" i="8"/>
  <c r="O1208" i="8"/>
  <c r="P1208" i="8"/>
  <c r="Q1208" i="8"/>
  <c r="R1208" i="8"/>
  <c r="F1209" i="8"/>
  <c r="G1209" i="8"/>
  <c r="H1209" i="8"/>
  <c r="I1209" i="8"/>
  <c r="N1209" i="8"/>
  <c r="O1209" i="8"/>
  <c r="P1209" i="8"/>
  <c r="Q1209" i="8"/>
  <c r="R1209" i="8"/>
  <c r="G1210" i="8"/>
  <c r="H1210" i="8"/>
  <c r="I1210" i="8"/>
  <c r="N1210" i="8"/>
  <c r="O1210" i="8"/>
  <c r="P1210" i="8"/>
  <c r="Q1210" i="8"/>
  <c r="R1210" i="8"/>
  <c r="G1211" i="8"/>
  <c r="H1211" i="8"/>
  <c r="I1211" i="8"/>
  <c r="N1211" i="8"/>
  <c r="O1211" i="8"/>
  <c r="P1211" i="8"/>
  <c r="Q1211" i="8"/>
  <c r="R1211" i="8"/>
  <c r="G1212" i="8"/>
  <c r="H1212" i="8"/>
  <c r="I1212" i="8"/>
  <c r="N1212" i="8"/>
  <c r="O1212" i="8"/>
  <c r="P1212" i="8"/>
  <c r="Q1212" i="8"/>
  <c r="R1212" i="8"/>
  <c r="G1213" i="8"/>
  <c r="H1213" i="8"/>
  <c r="I1213" i="8"/>
  <c r="N1213" i="8"/>
  <c r="O1213" i="8"/>
  <c r="P1213" i="8"/>
  <c r="Q1213" i="8"/>
  <c r="R1213" i="8"/>
  <c r="G1214" i="8"/>
  <c r="H1214" i="8"/>
  <c r="I1214" i="8"/>
  <c r="N1214" i="8"/>
  <c r="O1214" i="8"/>
  <c r="P1214" i="8"/>
  <c r="Q1214" i="8"/>
  <c r="R1214" i="8"/>
  <c r="G1215" i="8"/>
  <c r="H1215" i="8"/>
  <c r="I1215" i="8"/>
  <c r="N1215" i="8"/>
  <c r="O1215" i="8"/>
  <c r="P1215" i="8"/>
  <c r="Q1215" i="8"/>
  <c r="R1215" i="8"/>
  <c r="G1216" i="8"/>
  <c r="H1216" i="8"/>
  <c r="I1216" i="8"/>
  <c r="N1216" i="8"/>
  <c r="O1216" i="8"/>
  <c r="P1216" i="8"/>
  <c r="Q1216" i="8"/>
  <c r="R1216" i="8"/>
  <c r="G1217" i="8"/>
  <c r="H1217" i="8"/>
  <c r="I1217" i="8"/>
  <c r="N1217" i="8"/>
  <c r="O1217" i="8"/>
  <c r="P1217" i="8"/>
  <c r="Q1217" i="8"/>
  <c r="R1217" i="8"/>
  <c r="G1218" i="8"/>
  <c r="H1218" i="8"/>
  <c r="I1218" i="8"/>
  <c r="N1218" i="8"/>
  <c r="O1218" i="8"/>
  <c r="P1218" i="8"/>
  <c r="Q1218" i="8"/>
  <c r="R1218" i="8"/>
  <c r="G1219" i="8"/>
  <c r="H1219" i="8"/>
  <c r="I1219" i="8"/>
  <c r="N1219" i="8"/>
  <c r="O1219" i="8"/>
  <c r="P1219" i="8"/>
  <c r="Q1219" i="8"/>
  <c r="R1219" i="8"/>
  <c r="G1220" i="8"/>
  <c r="H1220" i="8"/>
  <c r="I1220" i="8"/>
  <c r="N1220" i="8"/>
  <c r="O1220" i="8"/>
  <c r="P1220" i="8"/>
  <c r="Q1220" i="8"/>
  <c r="R1220" i="8"/>
  <c r="G1221" i="8"/>
  <c r="H1221" i="8"/>
  <c r="I1221" i="8"/>
  <c r="N1221" i="8"/>
  <c r="O1221" i="8"/>
  <c r="P1221" i="8"/>
  <c r="Q1221" i="8"/>
  <c r="R1221" i="8"/>
  <c r="G1222" i="8"/>
  <c r="H1222" i="8"/>
  <c r="I1222" i="8"/>
  <c r="N1222" i="8"/>
  <c r="O1222" i="8"/>
  <c r="P1222" i="8"/>
  <c r="Q1222" i="8"/>
  <c r="R1222" i="8"/>
  <c r="G1223" i="8"/>
  <c r="H1223" i="8"/>
  <c r="I1223" i="8"/>
  <c r="N1223" i="8"/>
  <c r="O1223" i="8"/>
  <c r="P1223" i="8"/>
  <c r="Q1223" i="8"/>
  <c r="R1223" i="8"/>
  <c r="G1224" i="8"/>
  <c r="H1224" i="8"/>
  <c r="I1224" i="8"/>
  <c r="N1224" i="8"/>
  <c r="O1224" i="8"/>
  <c r="P1224" i="8"/>
  <c r="Q1224" i="8"/>
  <c r="R1224" i="8"/>
  <c r="G1225" i="8"/>
  <c r="H1225" i="8"/>
  <c r="I1225" i="8"/>
  <c r="N1225" i="8"/>
  <c r="O1225" i="8"/>
  <c r="P1225" i="8"/>
  <c r="Q1225" i="8"/>
  <c r="R1225" i="8"/>
  <c r="G1226" i="8"/>
  <c r="H1226" i="8"/>
  <c r="I1226" i="8"/>
  <c r="N1226" i="8"/>
  <c r="O1226" i="8"/>
  <c r="P1226" i="8"/>
  <c r="Q1226" i="8"/>
  <c r="R1226" i="8"/>
  <c r="G1227" i="8"/>
  <c r="H1227" i="8"/>
  <c r="I1227" i="8"/>
  <c r="N1227" i="8"/>
  <c r="O1227" i="8"/>
  <c r="P1227" i="8"/>
  <c r="Q1227" i="8"/>
  <c r="R1227" i="8"/>
  <c r="G1228" i="8"/>
  <c r="H1228" i="8"/>
  <c r="I1228" i="8"/>
  <c r="N1228" i="8"/>
  <c r="O1228" i="8"/>
  <c r="P1228" i="8"/>
  <c r="Q1228" i="8"/>
  <c r="R1228" i="8"/>
  <c r="G1229" i="8"/>
  <c r="H1229" i="8"/>
  <c r="I1229" i="8"/>
  <c r="N1229" i="8"/>
  <c r="O1229" i="8"/>
  <c r="P1229" i="8"/>
  <c r="Q1229" i="8"/>
  <c r="R1229" i="8"/>
  <c r="G1230" i="8"/>
  <c r="H1230" i="8"/>
  <c r="I1230" i="8"/>
  <c r="N1230" i="8"/>
  <c r="O1230" i="8"/>
  <c r="P1230" i="8"/>
  <c r="Q1230" i="8"/>
  <c r="R1230" i="8"/>
  <c r="G1231" i="8"/>
  <c r="H1231" i="8"/>
  <c r="I1231" i="8"/>
  <c r="N1231" i="8"/>
  <c r="O1231" i="8"/>
  <c r="P1231" i="8"/>
  <c r="Q1231" i="8"/>
  <c r="R1231" i="8"/>
  <c r="G1232" i="8"/>
  <c r="H1232" i="8"/>
  <c r="I1232" i="8"/>
  <c r="N1232" i="8"/>
  <c r="O1232" i="8"/>
  <c r="P1232" i="8"/>
  <c r="Q1232" i="8"/>
  <c r="R1232" i="8"/>
  <c r="G1233" i="8"/>
  <c r="H1233" i="8"/>
  <c r="I1233" i="8"/>
  <c r="N1233" i="8"/>
  <c r="O1233" i="8"/>
  <c r="P1233" i="8"/>
  <c r="Q1233" i="8"/>
  <c r="R1233" i="8"/>
  <c r="G1234" i="8"/>
  <c r="H1234" i="8"/>
  <c r="I1234" i="8"/>
  <c r="N1234" i="8"/>
  <c r="O1234" i="8"/>
  <c r="P1234" i="8"/>
  <c r="Q1234" i="8"/>
  <c r="R1234" i="8"/>
  <c r="G1235" i="8"/>
  <c r="H1235" i="8"/>
  <c r="I1235" i="8"/>
  <c r="N1235" i="8"/>
  <c r="O1235" i="8"/>
  <c r="P1235" i="8"/>
  <c r="Q1235" i="8"/>
  <c r="R1235" i="8"/>
  <c r="G1236" i="8"/>
  <c r="H1236" i="8"/>
  <c r="I1236" i="8"/>
  <c r="N1236" i="8"/>
  <c r="O1236" i="8"/>
  <c r="P1236" i="8"/>
  <c r="Q1236" i="8"/>
  <c r="R1236" i="8"/>
  <c r="G1237" i="8"/>
  <c r="H1237" i="8"/>
  <c r="I1237" i="8"/>
  <c r="N1237" i="8"/>
  <c r="O1237" i="8"/>
  <c r="P1237" i="8"/>
  <c r="Q1237" i="8"/>
  <c r="R1237" i="8"/>
  <c r="G1238" i="8"/>
  <c r="H1238" i="8"/>
  <c r="I1238" i="8"/>
  <c r="N1238" i="8"/>
  <c r="O1238" i="8"/>
  <c r="P1238" i="8"/>
  <c r="Q1238" i="8"/>
  <c r="R1238" i="8"/>
  <c r="F1239" i="8"/>
  <c r="G1239" i="8"/>
  <c r="H1239" i="8"/>
  <c r="I1239" i="8"/>
  <c r="N1239" i="8"/>
  <c r="O1239" i="8"/>
  <c r="P1239" i="8"/>
  <c r="Q1239" i="8"/>
  <c r="R1239" i="8"/>
  <c r="G1240" i="8"/>
  <c r="H1240" i="8"/>
  <c r="I1240" i="8"/>
  <c r="N1240" i="8"/>
  <c r="O1240" i="8"/>
  <c r="P1240" i="8"/>
  <c r="Q1240" i="8"/>
  <c r="R1240" i="8"/>
  <c r="G1241" i="8"/>
  <c r="H1241" i="8"/>
  <c r="I1241" i="8"/>
  <c r="N1241" i="8"/>
  <c r="O1241" i="8"/>
  <c r="P1241" i="8"/>
  <c r="Q1241" i="8"/>
  <c r="R1241" i="8"/>
  <c r="G1242" i="8"/>
  <c r="H1242" i="8"/>
  <c r="I1242" i="8"/>
  <c r="N1242" i="8"/>
  <c r="O1242" i="8"/>
  <c r="P1242" i="8"/>
  <c r="Q1242" i="8"/>
  <c r="R1242" i="8"/>
  <c r="G1243" i="8"/>
  <c r="H1243" i="8"/>
  <c r="I1243" i="8"/>
  <c r="N1243" i="8"/>
  <c r="O1243" i="8"/>
  <c r="P1243" i="8"/>
  <c r="Q1243" i="8"/>
  <c r="R1243" i="8"/>
  <c r="G1244" i="8"/>
  <c r="H1244" i="8"/>
  <c r="I1244" i="8"/>
  <c r="N1244" i="8"/>
  <c r="O1244" i="8"/>
  <c r="P1244" i="8"/>
  <c r="Q1244" i="8"/>
  <c r="R1244" i="8"/>
  <c r="G1245" i="8"/>
  <c r="H1245" i="8"/>
  <c r="I1245" i="8"/>
  <c r="N1245" i="8"/>
  <c r="O1245" i="8"/>
  <c r="P1245" i="8"/>
  <c r="Q1245" i="8"/>
  <c r="R1245" i="8"/>
  <c r="G1246" i="8"/>
  <c r="H1246" i="8"/>
  <c r="I1246" i="8"/>
  <c r="N1246" i="8"/>
  <c r="O1246" i="8"/>
  <c r="P1246" i="8"/>
  <c r="Q1246" i="8"/>
  <c r="R1246" i="8"/>
  <c r="G1247" i="8"/>
  <c r="H1247" i="8"/>
  <c r="I1247" i="8"/>
  <c r="N1247" i="8"/>
  <c r="O1247" i="8"/>
  <c r="P1247" i="8"/>
  <c r="Q1247" i="8"/>
  <c r="R1247" i="8"/>
  <c r="G1248" i="8"/>
  <c r="H1248" i="8"/>
  <c r="I1248" i="8"/>
  <c r="N1248" i="8"/>
  <c r="O1248" i="8"/>
  <c r="P1248" i="8"/>
  <c r="Q1248" i="8"/>
  <c r="R1248" i="8"/>
  <c r="G1249" i="8"/>
  <c r="H1249" i="8"/>
  <c r="I1249" i="8"/>
  <c r="N1249" i="8"/>
  <c r="O1249" i="8"/>
  <c r="P1249" i="8"/>
  <c r="Q1249" i="8"/>
  <c r="R1249" i="8"/>
  <c r="G1250" i="8"/>
  <c r="H1250" i="8"/>
  <c r="I1250" i="8"/>
  <c r="N1250" i="8"/>
  <c r="O1250" i="8"/>
  <c r="P1250" i="8"/>
  <c r="Q1250" i="8"/>
  <c r="R1250" i="8"/>
  <c r="G1251" i="8"/>
  <c r="H1251" i="8"/>
  <c r="I1251" i="8"/>
  <c r="N1251" i="8"/>
  <c r="O1251" i="8"/>
  <c r="P1251" i="8"/>
  <c r="Q1251" i="8"/>
  <c r="R1251" i="8"/>
  <c r="G1252" i="8"/>
  <c r="H1252" i="8"/>
  <c r="I1252" i="8"/>
  <c r="N1252" i="8"/>
  <c r="O1252" i="8"/>
  <c r="P1252" i="8"/>
  <c r="Q1252" i="8"/>
  <c r="R1252" i="8"/>
  <c r="G1253" i="8"/>
  <c r="H1253" i="8"/>
  <c r="I1253" i="8"/>
  <c r="N1253" i="8"/>
  <c r="O1253" i="8"/>
  <c r="P1253" i="8"/>
  <c r="Q1253" i="8"/>
  <c r="R1253" i="8"/>
  <c r="G1254" i="8"/>
  <c r="H1254" i="8"/>
  <c r="I1254" i="8"/>
  <c r="N1254" i="8"/>
  <c r="O1254" i="8"/>
  <c r="P1254" i="8"/>
  <c r="Q1254" i="8"/>
  <c r="R1254" i="8"/>
  <c r="G1255" i="8"/>
  <c r="H1255" i="8"/>
  <c r="I1255" i="8"/>
  <c r="N1255" i="8"/>
  <c r="O1255" i="8"/>
  <c r="P1255" i="8"/>
  <c r="Q1255" i="8"/>
  <c r="R1255" i="8"/>
  <c r="G1256" i="8"/>
  <c r="H1256" i="8"/>
  <c r="I1256" i="8"/>
  <c r="N1256" i="8"/>
  <c r="O1256" i="8"/>
  <c r="P1256" i="8"/>
  <c r="Q1256" i="8"/>
  <c r="R1256" i="8"/>
  <c r="F1257" i="8"/>
  <c r="G1257" i="8"/>
  <c r="H1257" i="8"/>
  <c r="I1257" i="8"/>
  <c r="N1257" i="8"/>
  <c r="O1257" i="8"/>
  <c r="P1257" i="8"/>
  <c r="Q1257" i="8"/>
  <c r="R1257" i="8"/>
  <c r="G1258" i="8"/>
  <c r="H1258" i="8"/>
  <c r="I1258" i="8"/>
  <c r="N1258" i="8"/>
  <c r="O1258" i="8"/>
  <c r="P1258" i="8"/>
  <c r="Q1258" i="8"/>
  <c r="R1258" i="8"/>
  <c r="G1259" i="8"/>
  <c r="H1259" i="8"/>
  <c r="I1259" i="8"/>
  <c r="N1259" i="8"/>
  <c r="O1259" i="8"/>
  <c r="P1259" i="8"/>
  <c r="Q1259" i="8"/>
  <c r="R1259" i="8"/>
  <c r="G1260" i="8"/>
  <c r="H1260" i="8"/>
  <c r="I1260" i="8"/>
  <c r="N1260" i="8"/>
  <c r="O1260" i="8"/>
  <c r="P1260" i="8"/>
  <c r="Q1260" i="8"/>
  <c r="R1260" i="8"/>
  <c r="G1261" i="8"/>
  <c r="H1261" i="8"/>
  <c r="I1261" i="8"/>
  <c r="N1261" i="8"/>
  <c r="O1261" i="8"/>
  <c r="P1261" i="8"/>
  <c r="Q1261" i="8"/>
  <c r="R1261" i="8"/>
  <c r="G1262" i="8"/>
  <c r="H1262" i="8"/>
  <c r="I1262" i="8"/>
  <c r="N1262" i="8"/>
  <c r="O1262" i="8"/>
  <c r="P1262" i="8"/>
  <c r="Q1262" i="8"/>
  <c r="R1262" i="8"/>
  <c r="G1263" i="8"/>
  <c r="H1263" i="8"/>
  <c r="I1263" i="8"/>
  <c r="N1263" i="8"/>
  <c r="O1263" i="8"/>
  <c r="P1263" i="8"/>
  <c r="Q1263" i="8"/>
  <c r="R1263" i="8"/>
  <c r="G1264" i="8"/>
  <c r="H1264" i="8"/>
  <c r="I1264" i="8"/>
  <c r="N1264" i="8"/>
  <c r="O1264" i="8"/>
  <c r="P1264" i="8"/>
  <c r="Q1264" i="8"/>
  <c r="R1264" i="8"/>
  <c r="G1265" i="8"/>
  <c r="H1265" i="8"/>
  <c r="I1265" i="8"/>
  <c r="N1265" i="8"/>
  <c r="O1265" i="8"/>
  <c r="P1265" i="8"/>
  <c r="Q1265" i="8"/>
  <c r="R1265" i="8"/>
  <c r="G1266" i="8"/>
  <c r="H1266" i="8"/>
  <c r="I1266" i="8"/>
  <c r="N1266" i="8"/>
  <c r="O1266" i="8"/>
  <c r="P1266" i="8"/>
  <c r="Q1266" i="8"/>
  <c r="R1266" i="8"/>
  <c r="G1267" i="8"/>
  <c r="H1267" i="8"/>
  <c r="I1267" i="8"/>
  <c r="N1267" i="8"/>
  <c r="O1267" i="8"/>
  <c r="P1267" i="8"/>
  <c r="Q1267" i="8"/>
  <c r="R1267" i="8"/>
  <c r="G1268" i="8"/>
  <c r="H1268" i="8"/>
  <c r="I1268" i="8"/>
  <c r="N1268" i="8"/>
  <c r="O1268" i="8"/>
  <c r="P1268" i="8"/>
  <c r="Q1268" i="8"/>
  <c r="R1268" i="8"/>
  <c r="F1269" i="8"/>
  <c r="G1269" i="8"/>
  <c r="H1269" i="8"/>
  <c r="I1269" i="8"/>
  <c r="N1269" i="8"/>
  <c r="O1269" i="8"/>
  <c r="P1269" i="8"/>
  <c r="Q1269" i="8"/>
  <c r="R1269" i="8"/>
  <c r="G1270" i="8"/>
  <c r="H1270" i="8"/>
  <c r="I1270" i="8"/>
  <c r="N1270" i="8"/>
  <c r="O1270" i="8"/>
  <c r="P1270" i="8"/>
  <c r="Q1270" i="8"/>
  <c r="R1270" i="8"/>
  <c r="G1271" i="8"/>
  <c r="H1271" i="8"/>
  <c r="I1271" i="8"/>
  <c r="N1271" i="8"/>
  <c r="O1271" i="8"/>
  <c r="P1271" i="8"/>
  <c r="Q1271" i="8"/>
  <c r="R1271" i="8"/>
  <c r="G1272" i="8"/>
  <c r="H1272" i="8"/>
  <c r="I1272" i="8"/>
  <c r="N1272" i="8"/>
  <c r="O1272" i="8"/>
  <c r="P1272" i="8"/>
  <c r="Q1272" i="8"/>
  <c r="R1272" i="8"/>
  <c r="G1273" i="8"/>
  <c r="H1273" i="8"/>
  <c r="I1273" i="8"/>
  <c r="N1273" i="8"/>
  <c r="O1273" i="8"/>
  <c r="P1273" i="8"/>
  <c r="Q1273" i="8"/>
  <c r="R1273" i="8"/>
  <c r="G1274" i="8"/>
  <c r="H1274" i="8"/>
  <c r="I1274" i="8"/>
  <c r="N1274" i="8"/>
  <c r="O1274" i="8"/>
  <c r="P1274" i="8"/>
  <c r="Q1274" i="8"/>
  <c r="R1274" i="8"/>
  <c r="G1275" i="8"/>
  <c r="H1275" i="8"/>
  <c r="I1275" i="8"/>
  <c r="N1275" i="8"/>
  <c r="O1275" i="8"/>
  <c r="P1275" i="8"/>
  <c r="Q1275" i="8"/>
  <c r="R1275" i="8"/>
  <c r="G1276" i="8"/>
  <c r="H1276" i="8"/>
  <c r="I1276" i="8"/>
  <c r="N1276" i="8"/>
  <c r="O1276" i="8"/>
  <c r="P1276" i="8"/>
  <c r="Q1276" i="8"/>
  <c r="R1276" i="8"/>
  <c r="G1277" i="8"/>
  <c r="H1277" i="8"/>
  <c r="I1277" i="8"/>
  <c r="N1277" i="8"/>
  <c r="O1277" i="8"/>
  <c r="P1277" i="8"/>
  <c r="Q1277" i="8"/>
  <c r="R1277" i="8"/>
  <c r="G1278" i="8"/>
  <c r="H1278" i="8"/>
  <c r="I1278" i="8"/>
  <c r="N1278" i="8"/>
  <c r="O1278" i="8"/>
  <c r="P1278" i="8"/>
  <c r="Q1278" i="8"/>
  <c r="R1278" i="8"/>
  <c r="G1279" i="8"/>
  <c r="H1279" i="8"/>
  <c r="I1279" i="8"/>
  <c r="N1279" i="8"/>
  <c r="O1279" i="8"/>
  <c r="P1279" i="8"/>
  <c r="Q1279" i="8"/>
  <c r="R1279" i="8"/>
  <c r="G1280" i="8"/>
  <c r="H1280" i="8"/>
  <c r="I1280" i="8"/>
  <c r="N1280" i="8"/>
  <c r="O1280" i="8"/>
  <c r="P1280" i="8"/>
  <c r="Q1280" i="8"/>
  <c r="R1280" i="8"/>
  <c r="G1281" i="8"/>
  <c r="H1281" i="8"/>
  <c r="I1281" i="8"/>
  <c r="N1281" i="8"/>
  <c r="O1281" i="8"/>
  <c r="P1281" i="8"/>
  <c r="Q1281" i="8"/>
  <c r="R1281" i="8"/>
  <c r="G1282" i="8"/>
  <c r="H1282" i="8"/>
  <c r="I1282" i="8"/>
  <c r="N1282" i="8"/>
  <c r="O1282" i="8"/>
  <c r="P1282" i="8"/>
  <c r="Q1282" i="8"/>
  <c r="R1282" i="8"/>
  <c r="G1283" i="8"/>
  <c r="H1283" i="8"/>
  <c r="I1283" i="8"/>
  <c r="N1283" i="8"/>
  <c r="O1283" i="8"/>
  <c r="P1283" i="8"/>
  <c r="Q1283" i="8"/>
  <c r="R1283" i="8"/>
  <c r="G1284" i="8"/>
  <c r="H1284" i="8"/>
  <c r="I1284" i="8"/>
  <c r="N1284" i="8"/>
  <c r="O1284" i="8"/>
  <c r="P1284" i="8"/>
  <c r="Q1284" i="8"/>
  <c r="R1284" i="8"/>
  <c r="G1285" i="8"/>
  <c r="H1285" i="8"/>
  <c r="I1285" i="8"/>
  <c r="N1285" i="8"/>
  <c r="O1285" i="8"/>
  <c r="P1285" i="8"/>
  <c r="Q1285" i="8"/>
  <c r="R1285" i="8"/>
  <c r="F1286" i="8"/>
  <c r="G1286" i="8"/>
  <c r="H1286" i="8"/>
  <c r="I1286" i="8"/>
  <c r="N1286" i="8"/>
  <c r="O1286" i="8"/>
  <c r="P1286" i="8"/>
  <c r="Q1286" i="8"/>
  <c r="R1286" i="8"/>
  <c r="G1287" i="8"/>
  <c r="H1287" i="8"/>
  <c r="I1287" i="8"/>
  <c r="N1287" i="8"/>
  <c r="O1287" i="8"/>
  <c r="P1287" i="8"/>
  <c r="Q1287" i="8"/>
  <c r="R1287" i="8"/>
  <c r="G1288" i="8"/>
  <c r="H1288" i="8"/>
  <c r="I1288" i="8"/>
  <c r="N1288" i="8"/>
  <c r="O1288" i="8"/>
  <c r="P1288" i="8"/>
  <c r="Q1288" i="8"/>
  <c r="R1288" i="8"/>
  <c r="G1289" i="8"/>
  <c r="H1289" i="8"/>
  <c r="I1289" i="8"/>
  <c r="N1289" i="8"/>
  <c r="O1289" i="8"/>
  <c r="P1289" i="8"/>
  <c r="Q1289" i="8"/>
  <c r="R1289" i="8"/>
  <c r="G1290" i="8"/>
  <c r="H1290" i="8"/>
  <c r="I1290" i="8"/>
  <c r="N1290" i="8"/>
  <c r="O1290" i="8"/>
  <c r="P1290" i="8"/>
  <c r="Q1290" i="8"/>
  <c r="R1290" i="8"/>
  <c r="G1291" i="8"/>
  <c r="H1291" i="8"/>
  <c r="I1291" i="8"/>
  <c r="N1291" i="8"/>
  <c r="O1291" i="8"/>
  <c r="P1291" i="8"/>
  <c r="Q1291" i="8"/>
  <c r="R1291" i="8"/>
  <c r="G1292" i="8"/>
  <c r="H1292" i="8"/>
  <c r="I1292" i="8"/>
  <c r="N1292" i="8"/>
  <c r="O1292" i="8"/>
  <c r="P1292" i="8"/>
  <c r="Q1292" i="8"/>
  <c r="R1292" i="8"/>
  <c r="F1293" i="8"/>
  <c r="G1293" i="8"/>
  <c r="H1293" i="8"/>
  <c r="I1293" i="8"/>
  <c r="N1293" i="8"/>
  <c r="O1293" i="8"/>
  <c r="P1293" i="8"/>
  <c r="Q1293" i="8"/>
  <c r="R1293" i="8"/>
  <c r="G1294" i="8"/>
  <c r="H1294" i="8"/>
  <c r="I1294" i="8"/>
  <c r="N1294" i="8"/>
  <c r="O1294" i="8"/>
  <c r="P1294" i="8"/>
  <c r="Q1294" i="8"/>
  <c r="R1294" i="8"/>
  <c r="G1295" i="8"/>
  <c r="H1295" i="8"/>
  <c r="I1295" i="8"/>
  <c r="N1295" i="8"/>
  <c r="O1295" i="8"/>
  <c r="P1295" i="8"/>
  <c r="Q1295" i="8"/>
  <c r="R1295" i="8"/>
  <c r="G1296" i="8"/>
  <c r="H1296" i="8"/>
  <c r="I1296" i="8"/>
  <c r="N1296" i="8"/>
  <c r="O1296" i="8"/>
  <c r="P1296" i="8"/>
  <c r="Q1296" i="8"/>
  <c r="R1296" i="8"/>
  <c r="G1297" i="8"/>
  <c r="H1297" i="8"/>
  <c r="I1297" i="8"/>
  <c r="N1297" i="8"/>
  <c r="O1297" i="8"/>
  <c r="P1297" i="8"/>
  <c r="Q1297" i="8"/>
  <c r="R1297" i="8"/>
  <c r="G1298" i="8"/>
  <c r="H1298" i="8"/>
  <c r="I1298" i="8"/>
  <c r="N1298" i="8"/>
  <c r="O1298" i="8"/>
  <c r="P1298" i="8"/>
  <c r="Q1298" i="8"/>
  <c r="R1298" i="8"/>
  <c r="F1299" i="8"/>
  <c r="G1299" i="8"/>
  <c r="H1299" i="8"/>
  <c r="I1299" i="8"/>
  <c r="N1299" i="8"/>
  <c r="O1299" i="8"/>
  <c r="P1299" i="8"/>
  <c r="Q1299" i="8"/>
  <c r="R1299" i="8"/>
  <c r="G1300" i="8"/>
  <c r="H1300" i="8"/>
  <c r="I1300" i="8"/>
  <c r="N1300" i="8"/>
  <c r="O1300" i="8"/>
  <c r="P1300" i="8"/>
  <c r="Q1300" i="8"/>
  <c r="R1300" i="8"/>
  <c r="G1301" i="8"/>
  <c r="H1301" i="8"/>
  <c r="I1301" i="8"/>
  <c r="N1301" i="8"/>
  <c r="O1301" i="8"/>
  <c r="P1301" i="8"/>
  <c r="Q1301" i="8"/>
  <c r="R1301" i="8"/>
  <c r="G1302" i="8"/>
  <c r="H1302" i="8"/>
  <c r="I1302" i="8"/>
  <c r="N1302" i="8"/>
  <c r="O1302" i="8"/>
  <c r="P1302" i="8"/>
  <c r="Q1302" i="8"/>
  <c r="R1302" i="8"/>
  <c r="G1303" i="8"/>
  <c r="H1303" i="8"/>
  <c r="I1303" i="8"/>
  <c r="N1303" i="8"/>
  <c r="O1303" i="8"/>
  <c r="P1303" i="8"/>
  <c r="Q1303" i="8"/>
  <c r="R1303" i="8"/>
  <c r="G1304" i="8"/>
  <c r="H1304" i="8"/>
  <c r="I1304" i="8"/>
  <c r="N1304" i="8"/>
  <c r="O1304" i="8"/>
  <c r="P1304" i="8"/>
  <c r="Q1304" i="8"/>
  <c r="R1304" i="8"/>
  <c r="F1305" i="8"/>
  <c r="G1305" i="8"/>
  <c r="H1305" i="8"/>
  <c r="I1305" i="8"/>
  <c r="N1305" i="8"/>
  <c r="O1305" i="8"/>
  <c r="P1305" i="8"/>
  <c r="Q1305" i="8"/>
  <c r="R1305" i="8"/>
  <c r="G1306" i="8"/>
  <c r="H1306" i="8"/>
  <c r="I1306" i="8"/>
  <c r="N1306" i="8"/>
  <c r="O1306" i="8"/>
  <c r="P1306" i="8"/>
  <c r="Q1306" i="8"/>
  <c r="R1306" i="8"/>
  <c r="G1307" i="8"/>
  <c r="H1307" i="8"/>
  <c r="I1307" i="8"/>
  <c r="N1307" i="8"/>
  <c r="O1307" i="8"/>
  <c r="P1307" i="8"/>
  <c r="Q1307" i="8"/>
  <c r="R1307" i="8"/>
  <c r="G1308" i="8"/>
  <c r="H1308" i="8"/>
  <c r="I1308" i="8"/>
  <c r="N1308" i="8"/>
  <c r="O1308" i="8"/>
  <c r="P1308" i="8"/>
  <c r="Q1308" i="8"/>
  <c r="R1308" i="8"/>
  <c r="G1309" i="8"/>
  <c r="H1309" i="8"/>
  <c r="I1309" i="8"/>
  <c r="N1309" i="8"/>
  <c r="O1309" i="8"/>
  <c r="P1309" i="8"/>
  <c r="Q1309" i="8"/>
  <c r="R1309" i="8"/>
  <c r="G1310" i="8"/>
  <c r="H1310" i="8"/>
  <c r="I1310" i="8"/>
  <c r="N1310" i="8"/>
  <c r="O1310" i="8"/>
  <c r="P1310" i="8"/>
  <c r="Q1310" i="8"/>
  <c r="R1310" i="8"/>
  <c r="G1311" i="8"/>
  <c r="H1311" i="8"/>
  <c r="I1311" i="8"/>
  <c r="N1311" i="8"/>
  <c r="O1311" i="8"/>
  <c r="P1311" i="8"/>
  <c r="Q1311" i="8"/>
  <c r="R1311" i="8"/>
  <c r="G1312" i="8"/>
  <c r="H1312" i="8"/>
  <c r="I1312" i="8"/>
  <c r="N1312" i="8"/>
  <c r="O1312" i="8"/>
  <c r="P1312" i="8"/>
  <c r="Q1312" i="8"/>
  <c r="R1312" i="8"/>
  <c r="G1313" i="8"/>
  <c r="H1313" i="8"/>
  <c r="I1313" i="8"/>
  <c r="N1313" i="8"/>
  <c r="O1313" i="8"/>
  <c r="P1313" i="8"/>
  <c r="Q1313" i="8"/>
  <c r="R1313" i="8"/>
  <c r="G1314" i="8"/>
  <c r="H1314" i="8"/>
  <c r="I1314" i="8"/>
  <c r="N1314" i="8"/>
  <c r="O1314" i="8"/>
  <c r="P1314" i="8"/>
  <c r="Q1314" i="8"/>
  <c r="R1314" i="8"/>
  <c r="G1315" i="8"/>
  <c r="H1315" i="8"/>
  <c r="I1315" i="8"/>
  <c r="N1315" i="8"/>
  <c r="O1315" i="8"/>
  <c r="P1315" i="8"/>
  <c r="Q1315" i="8"/>
  <c r="R1315" i="8"/>
  <c r="G1316" i="8"/>
  <c r="H1316" i="8"/>
  <c r="I1316" i="8"/>
  <c r="N1316" i="8"/>
  <c r="O1316" i="8"/>
  <c r="P1316" i="8"/>
  <c r="Q1316" i="8"/>
  <c r="R1316" i="8"/>
  <c r="F1317" i="8"/>
  <c r="G1317" i="8"/>
  <c r="H1317" i="8"/>
  <c r="I1317" i="8"/>
  <c r="N1317" i="8"/>
  <c r="O1317" i="8"/>
  <c r="P1317" i="8"/>
  <c r="Q1317" i="8"/>
  <c r="R1317" i="8"/>
  <c r="G1318" i="8"/>
  <c r="H1318" i="8"/>
  <c r="I1318" i="8"/>
  <c r="N1318" i="8"/>
  <c r="O1318" i="8"/>
  <c r="P1318" i="8"/>
  <c r="Q1318" i="8"/>
  <c r="R1318" i="8"/>
  <c r="G1319" i="8"/>
  <c r="H1319" i="8"/>
  <c r="I1319" i="8"/>
  <c r="N1319" i="8"/>
  <c r="O1319" i="8"/>
  <c r="P1319" i="8"/>
  <c r="Q1319" i="8"/>
  <c r="R1319" i="8"/>
  <c r="G1320" i="8"/>
  <c r="H1320" i="8"/>
  <c r="I1320" i="8"/>
  <c r="N1320" i="8"/>
  <c r="O1320" i="8"/>
  <c r="P1320" i="8"/>
  <c r="Q1320" i="8"/>
  <c r="R1320" i="8"/>
  <c r="G1321" i="8"/>
  <c r="H1321" i="8"/>
  <c r="I1321" i="8"/>
  <c r="N1321" i="8"/>
  <c r="O1321" i="8"/>
  <c r="P1321" i="8"/>
  <c r="Q1321" i="8"/>
  <c r="R1321" i="8"/>
  <c r="F1322" i="8"/>
  <c r="G1322" i="8"/>
  <c r="H1322" i="8"/>
  <c r="I1322" i="8"/>
  <c r="N1322" i="8"/>
  <c r="O1322" i="8"/>
  <c r="P1322" i="8"/>
  <c r="Q1322" i="8"/>
  <c r="R1322" i="8"/>
  <c r="G1323" i="8"/>
  <c r="H1323" i="8"/>
  <c r="I1323" i="8"/>
  <c r="N1323" i="8"/>
  <c r="O1323" i="8"/>
  <c r="P1323" i="8"/>
  <c r="Q1323" i="8"/>
  <c r="R1323" i="8"/>
  <c r="G1324" i="8"/>
  <c r="H1324" i="8"/>
  <c r="I1324" i="8"/>
  <c r="N1324" i="8"/>
  <c r="O1324" i="8"/>
  <c r="P1324" i="8"/>
  <c r="Q1324" i="8"/>
  <c r="R1324" i="8"/>
  <c r="G1325" i="8"/>
  <c r="H1325" i="8"/>
  <c r="I1325" i="8"/>
  <c r="N1325" i="8"/>
  <c r="O1325" i="8"/>
  <c r="P1325" i="8"/>
  <c r="Q1325" i="8"/>
  <c r="R1325" i="8"/>
  <c r="G1326" i="8"/>
  <c r="H1326" i="8"/>
  <c r="I1326" i="8"/>
  <c r="N1326" i="8"/>
  <c r="O1326" i="8"/>
  <c r="P1326" i="8"/>
  <c r="Q1326" i="8"/>
  <c r="R1326" i="8"/>
  <c r="G1327" i="8"/>
  <c r="H1327" i="8"/>
  <c r="I1327" i="8"/>
  <c r="N1327" i="8"/>
  <c r="O1327" i="8"/>
  <c r="P1327" i="8"/>
  <c r="Q1327" i="8"/>
  <c r="R1327" i="8"/>
  <c r="G1328" i="8"/>
  <c r="H1328" i="8"/>
  <c r="I1328" i="8"/>
  <c r="N1328" i="8"/>
  <c r="O1328" i="8"/>
  <c r="P1328" i="8"/>
  <c r="Q1328" i="8"/>
  <c r="R1328" i="8"/>
  <c r="F1329" i="8"/>
  <c r="G1329" i="8"/>
  <c r="H1329" i="8"/>
  <c r="I1329" i="8"/>
  <c r="N1329" i="8"/>
  <c r="O1329" i="8"/>
  <c r="P1329" i="8"/>
  <c r="Q1329" i="8"/>
  <c r="R1329" i="8"/>
  <c r="G1330" i="8"/>
  <c r="H1330" i="8"/>
  <c r="I1330" i="8"/>
  <c r="N1330" i="8"/>
  <c r="O1330" i="8"/>
  <c r="P1330" i="8"/>
  <c r="Q1330" i="8"/>
  <c r="R1330" i="8"/>
  <c r="G1331" i="8"/>
  <c r="H1331" i="8"/>
  <c r="I1331" i="8"/>
  <c r="N1331" i="8"/>
  <c r="O1331" i="8"/>
  <c r="P1331" i="8"/>
  <c r="Q1331" i="8"/>
  <c r="R1331" i="8"/>
  <c r="G1332" i="8"/>
  <c r="H1332" i="8"/>
  <c r="I1332" i="8"/>
  <c r="N1332" i="8"/>
  <c r="O1332" i="8"/>
  <c r="P1332" i="8"/>
  <c r="Q1332" i="8"/>
  <c r="R1332" i="8"/>
  <c r="G1333" i="8"/>
  <c r="H1333" i="8"/>
  <c r="I1333" i="8"/>
  <c r="N1333" i="8"/>
  <c r="O1333" i="8"/>
  <c r="P1333" i="8"/>
  <c r="Q1333" i="8"/>
  <c r="R1333" i="8"/>
  <c r="G1334" i="8"/>
  <c r="H1334" i="8"/>
  <c r="I1334" i="8"/>
  <c r="N1334" i="8"/>
  <c r="O1334" i="8"/>
  <c r="P1334" i="8"/>
  <c r="Q1334" i="8"/>
  <c r="R1334" i="8"/>
  <c r="G1335" i="8"/>
  <c r="H1335" i="8"/>
  <c r="I1335" i="8"/>
  <c r="N1335" i="8"/>
  <c r="O1335" i="8"/>
  <c r="P1335" i="8"/>
  <c r="Q1335" i="8"/>
  <c r="R1335" i="8"/>
  <c r="G1336" i="8"/>
  <c r="H1336" i="8"/>
  <c r="I1336" i="8"/>
  <c r="N1336" i="8"/>
  <c r="O1336" i="8"/>
  <c r="P1336" i="8"/>
  <c r="Q1336" i="8"/>
  <c r="R1336" i="8"/>
  <c r="G1337" i="8"/>
  <c r="H1337" i="8"/>
  <c r="I1337" i="8"/>
  <c r="N1337" i="8"/>
  <c r="O1337" i="8"/>
  <c r="P1337" i="8"/>
  <c r="Q1337" i="8"/>
  <c r="R1337" i="8"/>
  <c r="G1338" i="8"/>
  <c r="H1338" i="8"/>
  <c r="I1338" i="8"/>
  <c r="N1338" i="8"/>
  <c r="O1338" i="8"/>
  <c r="P1338" i="8"/>
  <c r="Q1338" i="8"/>
  <c r="R1338" i="8"/>
  <c r="G1339" i="8"/>
  <c r="H1339" i="8"/>
  <c r="I1339" i="8"/>
  <c r="N1339" i="8"/>
  <c r="O1339" i="8"/>
  <c r="P1339" i="8"/>
  <c r="Q1339" i="8"/>
  <c r="R1339" i="8"/>
  <c r="G1340" i="8"/>
  <c r="H1340" i="8"/>
  <c r="I1340" i="8"/>
  <c r="N1340" i="8"/>
  <c r="O1340" i="8"/>
  <c r="P1340" i="8"/>
  <c r="Q1340" i="8"/>
  <c r="R1340" i="8"/>
  <c r="F1341" i="8"/>
  <c r="G1341" i="8"/>
  <c r="H1341" i="8"/>
  <c r="I1341" i="8"/>
  <c r="N1341" i="8"/>
  <c r="O1341" i="8"/>
  <c r="P1341" i="8"/>
  <c r="Q1341" i="8"/>
  <c r="R1341" i="8"/>
  <c r="G1342" i="8"/>
  <c r="H1342" i="8"/>
  <c r="I1342" i="8"/>
  <c r="N1342" i="8"/>
  <c r="O1342" i="8"/>
  <c r="P1342" i="8"/>
  <c r="Q1342" i="8"/>
  <c r="R1342" i="8"/>
  <c r="G1343" i="8"/>
  <c r="H1343" i="8"/>
  <c r="I1343" i="8"/>
  <c r="N1343" i="8"/>
  <c r="O1343" i="8"/>
  <c r="P1343" i="8"/>
  <c r="Q1343" i="8"/>
  <c r="R1343" i="8"/>
  <c r="G1344" i="8"/>
  <c r="H1344" i="8"/>
  <c r="I1344" i="8"/>
  <c r="N1344" i="8"/>
  <c r="O1344" i="8"/>
  <c r="P1344" i="8"/>
  <c r="Q1344" i="8"/>
  <c r="R1344" i="8"/>
  <c r="G1345" i="8"/>
  <c r="H1345" i="8"/>
  <c r="I1345" i="8"/>
  <c r="N1345" i="8"/>
  <c r="O1345" i="8"/>
  <c r="P1345" i="8"/>
  <c r="Q1345" i="8"/>
  <c r="R1345" i="8"/>
  <c r="G1346" i="8"/>
  <c r="H1346" i="8"/>
  <c r="I1346" i="8"/>
  <c r="N1346" i="8"/>
  <c r="O1346" i="8"/>
  <c r="P1346" i="8"/>
  <c r="Q1346" i="8"/>
  <c r="R1346" i="8"/>
  <c r="G1347" i="8"/>
  <c r="H1347" i="8"/>
  <c r="I1347" i="8"/>
  <c r="N1347" i="8"/>
  <c r="O1347" i="8"/>
  <c r="P1347" i="8"/>
  <c r="Q1347" i="8"/>
  <c r="R1347" i="8"/>
  <c r="G1348" i="8"/>
  <c r="H1348" i="8"/>
  <c r="I1348" i="8"/>
  <c r="N1348" i="8"/>
  <c r="O1348" i="8"/>
  <c r="P1348" i="8"/>
  <c r="Q1348" i="8"/>
  <c r="R1348" i="8"/>
  <c r="G1349" i="8"/>
  <c r="H1349" i="8"/>
  <c r="I1349" i="8"/>
  <c r="N1349" i="8"/>
  <c r="O1349" i="8"/>
  <c r="P1349" i="8"/>
  <c r="Q1349" i="8"/>
  <c r="R1349" i="8"/>
  <c r="G1350" i="8"/>
  <c r="H1350" i="8"/>
  <c r="I1350" i="8"/>
  <c r="N1350" i="8"/>
  <c r="O1350" i="8"/>
  <c r="P1350" i="8"/>
  <c r="Q1350" i="8"/>
  <c r="R1350" i="8"/>
  <c r="G1351" i="8"/>
  <c r="H1351" i="8"/>
  <c r="I1351" i="8"/>
  <c r="N1351" i="8"/>
  <c r="O1351" i="8"/>
  <c r="P1351" i="8"/>
  <c r="Q1351" i="8"/>
  <c r="R1351" i="8"/>
  <c r="G1352" i="8"/>
  <c r="H1352" i="8"/>
  <c r="I1352" i="8"/>
  <c r="N1352" i="8"/>
  <c r="O1352" i="8"/>
  <c r="P1352" i="8"/>
  <c r="Q1352" i="8"/>
  <c r="R1352" i="8"/>
  <c r="F1353" i="8"/>
  <c r="G1353" i="8"/>
  <c r="H1353" i="8"/>
  <c r="I1353" i="8"/>
  <c r="N1353" i="8"/>
  <c r="O1353" i="8"/>
  <c r="P1353" i="8"/>
  <c r="Q1353" i="8"/>
  <c r="R1353" i="8"/>
  <c r="G1354" i="8"/>
  <c r="H1354" i="8"/>
  <c r="I1354" i="8"/>
  <c r="N1354" i="8"/>
  <c r="O1354" i="8"/>
  <c r="P1354" i="8"/>
  <c r="Q1354" i="8"/>
  <c r="R1354" i="8"/>
  <c r="G1355" i="8"/>
  <c r="H1355" i="8"/>
  <c r="I1355" i="8"/>
  <c r="N1355" i="8"/>
  <c r="O1355" i="8"/>
  <c r="P1355" i="8"/>
  <c r="Q1355" i="8"/>
  <c r="R1355" i="8"/>
  <c r="G1356" i="8"/>
  <c r="H1356" i="8"/>
  <c r="I1356" i="8"/>
  <c r="N1356" i="8"/>
  <c r="O1356" i="8"/>
  <c r="P1356" i="8"/>
  <c r="Q1356" i="8"/>
  <c r="R1356" i="8"/>
  <c r="G1357" i="8"/>
  <c r="H1357" i="8"/>
  <c r="I1357" i="8"/>
  <c r="N1357" i="8"/>
  <c r="O1357" i="8"/>
  <c r="P1357" i="8"/>
  <c r="Q1357" i="8"/>
  <c r="R1357" i="8"/>
  <c r="F1358" i="8"/>
  <c r="G1358" i="8"/>
  <c r="H1358" i="8"/>
  <c r="I1358" i="8"/>
  <c r="N1358" i="8"/>
  <c r="O1358" i="8"/>
  <c r="P1358" i="8"/>
  <c r="Q1358" i="8"/>
  <c r="R1358" i="8"/>
  <c r="G1359" i="8"/>
  <c r="H1359" i="8"/>
  <c r="I1359" i="8"/>
  <c r="N1359" i="8"/>
  <c r="O1359" i="8"/>
  <c r="P1359" i="8"/>
  <c r="Q1359" i="8"/>
  <c r="R1359" i="8"/>
  <c r="G1360" i="8"/>
  <c r="H1360" i="8"/>
  <c r="I1360" i="8"/>
  <c r="N1360" i="8"/>
  <c r="O1360" i="8"/>
  <c r="P1360" i="8"/>
  <c r="Q1360" i="8"/>
  <c r="R1360" i="8"/>
  <c r="G1361" i="8"/>
  <c r="H1361" i="8"/>
  <c r="I1361" i="8"/>
  <c r="N1361" i="8"/>
  <c r="O1361" i="8"/>
  <c r="P1361" i="8"/>
  <c r="Q1361" i="8"/>
  <c r="R1361" i="8"/>
  <c r="G1362" i="8"/>
  <c r="H1362" i="8"/>
  <c r="I1362" i="8"/>
  <c r="N1362" i="8"/>
  <c r="O1362" i="8"/>
  <c r="P1362" i="8"/>
  <c r="Q1362" i="8"/>
  <c r="R1362" i="8"/>
  <c r="G1363" i="8"/>
  <c r="H1363" i="8"/>
  <c r="I1363" i="8"/>
  <c r="N1363" i="8"/>
  <c r="O1363" i="8"/>
  <c r="P1363" i="8"/>
  <c r="Q1363" i="8"/>
  <c r="R1363" i="8"/>
  <c r="G1364" i="8"/>
  <c r="H1364" i="8"/>
  <c r="I1364" i="8"/>
  <c r="N1364" i="8"/>
  <c r="O1364" i="8"/>
  <c r="P1364" i="8"/>
  <c r="Q1364" i="8"/>
  <c r="R1364" i="8"/>
  <c r="F1365" i="8"/>
  <c r="G1365" i="8"/>
  <c r="H1365" i="8"/>
  <c r="I1365" i="8"/>
  <c r="N1365" i="8"/>
  <c r="O1365" i="8"/>
  <c r="P1365" i="8"/>
  <c r="Q1365" i="8"/>
  <c r="R1365" i="8"/>
  <c r="G1366" i="8"/>
  <c r="H1366" i="8"/>
  <c r="I1366" i="8"/>
  <c r="N1366" i="8"/>
  <c r="O1366" i="8"/>
  <c r="P1366" i="8"/>
  <c r="Q1366" i="8"/>
  <c r="R1366" i="8"/>
  <c r="G1367" i="8"/>
  <c r="H1367" i="8"/>
  <c r="I1367" i="8"/>
  <c r="N1367" i="8"/>
  <c r="O1367" i="8"/>
  <c r="P1367" i="8"/>
  <c r="Q1367" i="8"/>
  <c r="R1367" i="8"/>
  <c r="G1368" i="8"/>
  <c r="H1368" i="8"/>
  <c r="I1368" i="8"/>
  <c r="N1368" i="8"/>
  <c r="O1368" i="8"/>
  <c r="P1368" i="8"/>
  <c r="Q1368" i="8"/>
  <c r="R1368" i="8"/>
  <c r="G1369" i="8"/>
  <c r="H1369" i="8"/>
  <c r="I1369" i="8"/>
  <c r="N1369" i="8"/>
  <c r="O1369" i="8"/>
  <c r="P1369" i="8"/>
  <c r="Q1369" i="8"/>
  <c r="R1369" i="8"/>
  <c r="G1370" i="8"/>
  <c r="H1370" i="8"/>
  <c r="I1370" i="8"/>
  <c r="N1370" i="8"/>
  <c r="O1370" i="8"/>
  <c r="P1370" i="8"/>
  <c r="Q1370" i="8"/>
  <c r="R1370" i="8"/>
  <c r="F1371" i="8"/>
  <c r="G1371" i="8"/>
  <c r="H1371" i="8"/>
  <c r="I1371" i="8"/>
  <c r="N1371" i="8"/>
  <c r="O1371" i="8"/>
  <c r="P1371" i="8"/>
  <c r="Q1371" i="8"/>
  <c r="R1371" i="8"/>
  <c r="G1372" i="8"/>
  <c r="H1372" i="8"/>
  <c r="I1372" i="8"/>
  <c r="N1372" i="8"/>
  <c r="O1372" i="8"/>
  <c r="P1372" i="8"/>
  <c r="Q1372" i="8"/>
  <c r="R1372" i="8"/>
  <c r="G1373" i="8"/>
  <c r="H1373" i="8"/>
  <c r="I1373" i="8"/>
  <c r="N1373" i="8"/>
  <c r="O1373" i="8"/>
  <c r="P1373" i="8"/>
  <c r="Q1373" i="8"/>
  <c r="R1373" i="8"/>
  <c r="F1374" i="8"/>
  <c r="G1374" i="8"/>
  <c r="H1374" i="8"/>
  <c r="I1374" i="8"/>
  <c r="N1374" i="8"/>
  <c r="O1374" i="8"/>
  <c r="P1374" i="8"/>
  <c r="Q1374" i="8"/>
  <c r="R1374" i="8"/>
  <c r="G1375" i="8"/>
  <c r="H1375" i="8"/>
  <c r="I1375" i="8"/>
  <c r="N1375" i="8"/>
  <c r="O1375" i="8"/>
  <c r="P1375" i="8"/>
  <c r="Q1375" i="8"/>
  <c r="R1375" i="8"/>
  <c r="G1376" i="8"/>
  <c r="H1376" i="8"/>
  <c r="I1376" i="8"/>
  <c r="N1376" i="8"/>
  <c r="O1376" i="8"/>
  <c r="P1376" i="8"/>
  <c r="Q1376" i="8"/>
  <c r="R1376" i="8"/>
  <c r="F1377" i="8"/>
  <c r="G1377" i="8"/>
  <c r="H1377" i="8"/>
  <c r="I1377" i="8"/>
  <c r="N1377" i="8"/>
  <c r="O1377" i="8"/>
  <c r="P1377" i="8"/>
  <c r="Q1377" i="8"/>
  <c r="R1377" i="8"/>
  <c r="F1378" i="8"/>
  <c r="G1378" i="8"/>
  <c r="H1378" i="8"/>
  <c r="I1378" i="8"/>
  <c r="N1378" i="8"/>
  <c r="O1378" i="8"/>
  <c r="P1378" i="8"/>
  <c r="Q1378" i="8"/>
  <c r="R1378" i="8"/>
  <c r="G1379" i="8"/>
  <c r="H1379" i="8"/>
  <c r="I1379" i="8"/>
  <c r="N1379" i="8"/>
  <c r="O1379" i="8"/>
  <c r="P1379" i="8"/>
  <c r="Q1379" i="8"/>
  <c r="R1379" i="8"/>
  <c r="G1380" i="8"/>
  <c r="H1380" i="8"/>
  <c r="I1380" i="8"/>
  <c r="N1380" i="8"/>
  <c r="O1380" i="8"/>
  <c r="P1380" i="8"/>
  <c r="Q1380" i="8"/>
  <c r="R1380" i="8"/>
  <c r="G1381" i="8"/>
  <c r="H1381" i="8"/>
  <c r="I1381" i="8"/>
  <c r="N1381" i="8"/>
  <c r="O1381" i="8"/>
  <c r="P1381" i="8"/>
  <c r="Q1381" i="8"/>
  <c r="R1381" i="8"/>
  <c r="G1382" i="8"/>
  <c r="H1382" i="8"/>
  <c r="I1382" i="8"/>
  <c r="N1382" i="8"/>
  <c r="O1382" i="8"/>
  <c r="P1382" i="8"/>
  <c r="Q1382" i="8"/>
  <c r="R1382" i="8"/>
  <c r="G1383" i="8"/>
  <c r="H1383" i="8"/>
  <c r="I1383" i="8"/>
  <c r="N1383" i="8"/>
  <c r="O1383" i="8"/>
  <c r="P1383" i="8"/>
  <c r="Q1383" i="8"/>
  <c r="R1383" i="8"/>
  <c r="G1384" i="8"/>
  <c r="H1384" i="8"/>
  <c r="I1384" i="8"/>
  <c r="N1384" i="8"/>
  <c r="O1384" i="8"/>
  <c r="P1384" i="8"/>
  <c r="Q1384" i="8"/>
  <c r="R1384" i="8"/>
  <c r="G1385" i="8"/>
  <c r="H1385" i="8"/>
  <c r="I1385" i="8"/>
  <c r="N1385" i="8"/>
  <c r="O1385" i="8"/>
  <c r="P1385" i="8"/>
  <c r="Q1385" i="8"/>
  <c r="R1385" i="8"/>
  <c r="G1386" i="8"/>
  <c r="H1386" i="8"/>
  <c r="I1386" i="8"/>
  <c r="N1386" i="8"/>
  <c r="O1386" i="8"/>
  <c r="P1386" i="8"/>
  <c r="Q1386" i="8"/>
  <c r="R1386" i="8"/>
  <c r="G1387" i="8"/>
  <c r="H1387" i="8"/>
  <c r="I1387" i="8"/>
  <c r="N1387" i="8"/>
  <c r="O1387" i="8"/>
  <c r="P1387" i="8"/>
  <c r="Q1387" i="8"/>
  <c r="R1387" i="8"/>
  <c r="G1388" i="8"/>
  <c r="H1388" i="8"/>
  <c r="I1388" i="8"/>
  <c r="N1388" i="8"/>
  <c r="O1388" i="8"/>
  <c r="P1388" i="8"/>
  <c r="Q1388" i="8"/>
  <c r="R1388" i="8"/>
  <c r="F1389" i="8"/>
  <c r="G1389" i="8"/>
  <c r="H1389" i="8"/>
  <c r="I1389" i="8"/>
  <c r="N1389" i="8"/>
  <c r="O1389" i="8"/>
  <c r="P1389" i="8"/>
  <c r="Q1389" i="8"/>
  <c r="R1389" i="8"/>
  <c r="G1390" i="8"/>
  <c r="H1390" i="8"/>
  <c r="I1390" i="8"/>
  <c r="N1390" i="8"/>
  <c r="O1390" i="8"/>
  <c r="P1390" i="8"/>
  <c r="Q1390" i="8"/>
  <c r="R1390" i="8"/>
  <c r="G1391" i="8"/>
  <c r="H1391" i="8"/>
  <c r="I1391" i="8"/>
  <c r="N1391" i="8"/>
  <c r="O1391" i="8"/>
  <c r="P1391" i="8"/>
  <c r="Q1391" i="8"/>
  <c r="R1391" i="8"/>
  <c r="G1392" i="8"/>
  <c r="H1392" i="8"/>
  <c r="I1392" i="8"/>
  <c r="N1392" i="8"/>
  <c r="O1392" i="8"/>
  <c r="P1392" i="8"/>
  <c r="Q1392" i="8"/>
  <c r="R1392" i="8"/>
  <c r="G1393" i="8"/>
  <c r="H1393" i="8"/>
  <c r="I1393" i="8"/>
  <c r="N1393" i="8"/>
  <c r="O1393" i="8"/>
  <c r="P1393" i="8"/>
  <c r="Q1393" i="8"/>
  <c r="R1393" i="8"/>
  <c r="G1394" i="8"/>
  <c r="H1394" i="8"/>
  <c r="I1394" i="8"/>
  <c r="N1394" i="8"/>
  <c r="O1394" i="8"/>
  <c r="P1394" i="8"/>
  <c r="Q1394" i="8"/>
  <c r="R1394" i="8"/>
  <c r="G1395" i="8"/>
  <c r="H1395" i="8"/>
  <c r="I1395" i="8"/>
  <c r="N1395" i="8"/>
  <c r="O1395" i="8"/>
  <c r="P1395" i="8"/>
  <c r="Q1395" i="8"/>
  <c r="R1395" i="8"/>
  <c r="G1396" i="8"/>
  <c r="H1396" i="8"/>
  <c r="I1396" i="8"/>
  <c r="N1396" i="8"/>
  <c r="O1396" i="8"/>
  <c r="P1396" i="8"/>
  <c r="Q1396" i="8"/>
  <c r="R1396" i="8"/>
  <c r="G1397" i="8"/>
  <c r="H1397" i="8"/>
  <c r="I1397" i="8"/>
  <c r="N1397" i="8"/>
  <c r="O1397" i="8"/>
  <c r="P1397" i="8"/>
  <c r="Q1397" i="8"/>
  <c r="R1397" i="8"/>
  <c r="G1398" i="8"/>
  <c r="H1398" i="8"/>
  <c r="I1398" i="8"/>
  <c r="N1398" i="8"/>
  <c r="O1398" i="8"/>
  <c r="P1398" i="8"/>
  <c r="Q1398" i="8"/>
  <c r="R1398" i="8"/>
  <c r="G1399" i="8"/>
  <c r="H1399" i="8"/>
  <c r="I1399" i="8"/>
  <c r="N1399" i="8"/>
  <c r="O1399" i="8"/>
  <c r="P1399" i="8"/>
  <c r="Q1399" i="8"/>
  <c r="R1399" i="8"/>
  <c r="G1400" i="8"/>
  <c r="H1400" i="8"/>
  <c r="I1400" i="8"/>
  <c r="N1400" i="8"/>
  <c r="O1400" i="8"/>
  <c r="P1400" i="8"/>
  <c r="Q1400" i="8"/>
  <c r="R1400" i="8"/>
  <c r="G1401" i="8"/>
  <c r="H1401" i="8"/>
  <c r="I1401" i="8"/>
  <c r="N1401" i="8"/>
  <c r="O1401" i="8"/>
  <c r="P1401" i="8"/>
  <c r="Q1401" i="8"/>
  <c r="R1401" i="8"/>
  <c r="G1402" i="8"/>
  <c r="H1402" i="8"/>
  <c r="I1402" i="8"/>
  <c r="N1402" i="8"/>
  <c r="O1402" i="8"/>
  <c r="P1402" i="8"/>
  <c r="Q1402" i="8"/>
  <c r="R1402" i="8"/>
  <c r="G1403" i="8"/>
  <c r="H1403" i="8"/>
  <c r="I1403" i="8"/>
  <c r="N1403" i="8"/>
  <c r="O1403" i="8"/>
  <c r="P1403" i="8"/>
  <c r="Q1403" i="8"/>
  <c r="R1403" i="8"/>
  <c r="G1404" i="8"/>
  <c r="H1404" i="8"/>
  <c r="I1404" i="8"/>
  <c r="N1404" i="8"/>
  <c r="O1404" i="8"/>
  <c r="P1404" i="8"/>
  <c r="Q1404" i="8"/>
  <c r="R1404" i="8"/>
  <c r="G1405" i="8"/>
  <c r="H1405" i="8"/>
  <c r="I1405" i="8"/>
  <c r="N1405" i="8"/>
  <c r="O1405" i="8"/>
  <c r="P1405" i="8"/>
  <c r="Q1405" i="8"/>
  <c r="R1405" i="8"/>
  <c r="F1406" i="8"/>
  <c r="G1406" i="8"/>
  <c r="H1406" i="8"/>
  <c r="I1406" i="8"/>
  <c r="N1406" i="8"/>
  <c r="O1406" i="8"/>
  <c r="P1406" i="8"/>
  <c r="Q1406" i="8"/>
  <c r="R1406" i="8"/>
  <c r="G1407" i="8"/>
  <c r="H1407" i="8"/>
  <c r="I1407" i="8"/>
  <c r="N1407" i="8"/>
  <c r="O1407" i="8"/>
  <c r="P1407" i="8"/>
  <c r="Q1407" i="8"/>
  <c r="R1407" i="8"/>
  <c r="G1408" i="8"/>
  <c r="H1408" i="8"/>
  <c r="I1408" i="8"/>
  <c r="N1408" i="8"/>
  <c r="O1408" i="8"/>
  <c r="P1408" i="8"/>
  <c r="Q1408" i="8"/>
  <c r="R1408" i="8"/>
  <c r="G1409" i="8"/>
  <c r="H1409" i="8"/>
  <c r="I1409" i="8"/>
  <c r="N1409" i="8"/>
  <c r="O1409" i="8"/>
  <c r="P1409" i="8"/>
  <c r="Q1409" i="8"/>
  <c r="R1409" i="8"/>
  <c r="G1410" i="8"/>
  <c r="H1410" i="8"/>
  <c r="I1410" i="8"/>
  <c r="N1410" i="8"/>
  <c r="O1410" i="8"/>
  <c r="P1410" i="8"/>
  <c r="Q1410" i="8"/>
  <c r="R1410" i="8"/>
  <c r="G1411" i="8"/>
  <c r="H1411" i="8"/>
  <c r="I1411" i="8"/>
  <c r="N1411" i="8"/>
  <c r="O1411" i="8"/>
  <c r="P1411" i="8"/>
  <c r="Q1411" i="8"/>
  <c r="R1411" i="8"/>
  <c r="G1412" i="8"/>
  <c r="H1412" i="8"/>
  <c r="I1412" i="8"/>
  <c r="N1412" i="8"/>
  <c r="O1412" i="8"/>
  <c r="P1412" i="8"/>
  <c r="Q1412" i="8"/>
  <c r="R1412" i="8"/>
  <c r="F1413" i="8"/>
  <c r="G1413" i="8"/>
  <c r="H1413" i="8"/>
  <c r="I1413" i="8"/>
  <c r="N1413" i="8"/>
  <c r="O1413" i="8"/>
  <c r="P1413" i="8"/>
  <c r="Q1413" i="8"/>
  <c r="R1413" i="8"/>
  <c r="G1414" i="8"/>
  <c r="H1414" i="8"/>
  <c r="I1414" i="8"/>
  <c r="N1414" i="8"/>
  <c r="O1414" i="8"/>
  <c r="P1414" i="8"/>
  <c r="Q1414" i="8"/>
  <c r="R1414" i="8"/>
  <c r="G1415" i="8"/>
  <c r="H1415" i="8"/>
  <c r="I1415" i="8"/>
  <c r="N1415" i="8"/>
  <c r="O1415" i="8"/>
  <c r="P1415" i="8"/>
  <c r="Q1415" i="8"/>
  <c r="R1415" i="8"/>
  <c r="G1416" i="8"/>
  <c r="H1416" i="8"/>
  <c r="I1416" i="8"/>
  <c r="N1416" i="8"/>
  <c r="O1416" i="8"/>
  <c r="P1416" i="8"/>
  <c r="Q1416" i="8"/>
  <c r="R1416" i="8"/>
  <c r="G1417" i="8"/>
  <c r="H1417" i="8"/>
  <c r="I1417" i="8"/>
  <c r="N1417" i="8"/>
  <c r="O1417" i="8"/>
  <c r="P1417" i="8"/>
  <c r="Q1417" i="8"/>
  <c r="R1417" i="8"/>
  <c r="G1418" i="8"/>
  <c r="H1418" i="8"/>
  <c r="I1418" i="8"/>
  <c r="N1418" i="8"/>
  <c r="O1418" i="8"/>
  <c r="P1418" i="8"/>
  <c r="Q1418" i="8"/>
  <c r="R1418" i="8"/>
  <c r="G1419" i="8"/>
  <c r="H1419" i="8"/>
  <c r="I1419" i="8"/>
  <c r="N1419" i="8"/>
  <c r="O1419" i="8"/>
  <c r="P1419" i="8"/>
  <c r="Q1419" i="8"/>
  <c r="R1419" i="8"/>
  <c r="G1420" i="8"/>
  <c r="H1420" i="8"/>
  <c r="I1420" i="8"/>
  <c r="N1420" i="8"/>
  <c r="O1420" i="8"/>
  <c r="P1420" i="8"/>
  <c r="Q1420" i="8"/>
  <c r="R1420" i="8"/>
  <c r="G1421" i="8"/>
  <c r="H1421" i="8"/>
  <c r="I1421" i="8"/>
  <c r="N1421" i="8"/>
  <c r="O1421" i="8"/>
  <c r="P1421" i="8"/>
  <c r="Q1421" i="8"/>
  <c r="R1421" i="8"/>
  <c r="G1422" i="8"/>
  <c r="H1422" i="8"/>
  <c r="I1422" i="8"/>
  <c r="N1422" i="8"/>
  <c r="O1422" i="8"/>
  <c r="P1422" i="8"/>
  <c r="Q1422" i="8"/>
  <c r="R1422" i="8"/>
  <c r="G1423" i="8"/>
  <c r="H1423" i="8"/>
  <c r="I1423" i="8"/>
  <c r="N1423" i="8"/>
  <c r="O1423" i="8"/>
  <c r="P1423" i="8"/>
  <c r="Q1423" i="8"/>
  <c r="R1423" i="8"/>
  <c r="G1424" i="8"/>
  <c r="H1424" i="8"/>
  <c r="I1424" i="8"/>
  <c r="N1424" i="8"/>
  <c r="O1424" i="8"/>
  <c r="P1424" i="8"/>
  <c r="Q1424" i="8"/>
  <c r="R1424" i="8"/>
  <c r="F1425" i="8"/>
  <c r="G1425" i="8"/>
  <c r="H1425" i="8"/>
  <c r="I1425" i="8"/>
  <c r="N1425" i="8"/>
  <c r="O1425" i="8"/>
  <c r="P1425" i="8"/>
  <c r="Q1425" i="8"/>
  <c r="R1425" i="8"/>
  <c r="G1426" i="8"/>
  <c r="H1426" i="8"/>
  <c r="I1426" i="8"/>
  <c r="N1426" i="8"/>
  <c r="O1426" i="8"/>
  <c r="P1426" i="8"/>
  <c r="Q1426" i="8"/>
  <c r="R1426" i="8"/>
  <c r="G1427" i="8"/>
  <c r="H1427" i="8"/>
  <c r="I1427" i="8"/>
  <c r="N1427" i="8"/>
  <c r="O1427" i="8"/>
  <c r="P1427" i="8"/>
  <c r="Q1427" i="8"/>
  <c r="R1427" i="8"/>
  <c r="G1428" i="8"/>
  <c r="H1428" i="8"/>
  <c r="I1428" i="8"/>
  <c r="N1428" i="8"/>
  <c r="O1428" i="8"/>
  <c r="P1428" i="8"/>
  <c r="Q1428" i="8"/>
  <c r="R1428" i="8"/>
  <c r="G1429" i="8"/>
  <c r="H1429" i="8"/>
  <c r="I1429" i="8"/>
  <c r="N1429" i="8"/>
  <c r="O1429" i="8"/>
  <c r="P1429" i="8"/>
  <c r="Q1429" i="8"/>
  <c r="R1429" i="8"/>
  <c r="G1430" i="8"/>
  <c r="H1430" i="8"/>
  <c r="I1430" i="8"/>
  <c r="N1430" i="8"/>
  <c r="O1430" i="8"/>
  <c r="P1430" i="8"/>
  <c r="Q1430" i="8"/>
  <c r="R1430" i="8"/>
  <c r="G1431" i="8"/>
  <c r="H1431" i="8"/>
  <c r="I1431" i="8"/>
  <c r="N1431" i="8"/>
  <c r="O1431" i="8"/>
  <c r="P1431" i="8"/>
  <c r="Q1431" i="8"/>
  <c r="R1431" i="8"/>
  <c r="G1432" i="8"/>
  <c r="H1432" i="8"/>
  <c r="I1432" i="8"/>
  <c r="N1432" i="8"/>
  <c r="O1432" i="8"/>
  <c r="P1432" i="8"/>
  <c r="Q1432" i="8"/>
  <c r="R1432" i="8"/>
  <c r="G1433" i="8"/>
  <c r="H1433" i="8"/>
  <c r="I1433" i="8"/>
  <c r="N1433" i="8"/>
  <c r="O1433" i="8"/>
  <c r="P1433" i="8"/>
  <c r="Q1433" i="8"/>
  <c r="R1433" i="8"/>
  <c r="G1434" i="8"/>
  <c r="H1434" i="8"/>
  <c r="I1434" i="8"/>
  <c r="N1434" i="8"/>
  <c r="O1434" i="8"/>
  <c r="P1434" i="8"/>
  <c r="Q1434" i="8"/>
  <c r="R1434" i="8"/>
  <c r="G1435" i="8"/>
  <c r="H1435" i="8"/>
  <c r="I1435" i="8"/>
  <c r="N1435" i="8"/>
  <c r="O1435" i="8"/>
  <c r="P1435" i="8"/>
  <c r="Q1435" i="8"/>
  <c r="R1435" i="8"/>
  <c r="G1436" i="8"/>
  <c r="H1436" i="8"/>
  <c r="I1436" i="8"/>
  <c r="N1436" i="8"/>
  <c r="O1436" i="8"/>
  <c r="P1436" i="8"/>
  <c r="Q1436" i="8"/>
  <c r="R1436" i="8"/>
  <c r="G1437" i="8"/>
  <c r="H1437" i="8"/>
  <c r="I1437" i="8"/>
  <c r="N1437" i="8"/>
  <c r="O1437" i="8"/>
  <c r="P1437" i="8"/>
  <c r="Q1437" i="8"/>
  <c r="R1437" i="8"/>
  <c r="G1438" i="8"/>
  <c r="H1438" i="8"/>
  <c r="I1438" i="8"/>
  <c r="N1438" i="8"/>
  <c r="O1438" i="8"/>
  <c r="P1438" i="8"/>
  <c r="Q1438" i="8"/>
  <c r="R1438" i="8"/>
  <c r="G1439" i="8"/>
  <c r="H1439" i="8"/>
  <c r="I1439" i="8"/>
  <c r="N1439" i="8"/>
  <c r="O1439" i="8"/>
  <c r="P1439" i="8"/>
  <c r="Q1439" i="8"/>
  <c r="R1439" i="8"/>
  <c r="G1440" i="8"/>
  <c r="H1440" i="8"/>
  <c r="I1440" i="8"/>
  <c r="N1440" i="8"/>
  <c r="O1440" i="8"/>
  <c r="P1440" i="8"/>
  <c r="Q1440" i="8"/>
  <c r="R1440" i="8"/>
  <c r="G1441" i="8"/>
  <c r="H1441" i="8"/>
  <c r="I1441" i="8"/>
  <c r="N1441" i="8"/>
  <c r="O1441" i="8"/>
  <c r="P1441" i="8"/>
  <c r="Q1441" i="8"/>
  <c r="R1441" i="8"/>
  <c r="G1442" i="8"/>
  <c r="H1442" i="8"/>
  <c r="I1442" i="8"/>
  <c r="N1442" i="8"/>
  <c r="O1442" i="8"/>
  <c r="P1442" i="8"/>
  <c r="Q1442" i="8"/>
  <c r="R1442" i="8"/>
  <c r="G1443" i="8"/>
  <c r="H1443" i="8"/>
  <c r="I1443" i="8"/>
  <c r="N1443" i="8"/>
  <c r="O1443" i="8"/>
  <c r="P1443" i="8"/>
  <c r="Q1443" i="8"/>
  <c r="R1443" i="8"/>
  <c r="G1444" i="8"/>
  <c r="H1444" i="8"/>
  <c r="I1444" i="8"/>
  <c r="N1444" i="8"/>
  <c r="O1444" i="8"/>
  <c r="P1444" i="8"/>
  <c r="Q1444" i="8"/>
  <c r="R1444" i="8"/>
  <c r="F1445" i="8"/>
  <c r="G1445" i="8"/>
  <c r="H1445" i="8"/>
  <c r="I1445" i="8"/>
  <c r="N1445" i="8"/>
  <c r="O1445" i="8"/>
  <c r="P1445" i="8"/>
  <c r="Q1445" i="8"/>
  <c r="R1445" i="8"/>
  <c r="G1446" i="8"/>
  <c r="H1446" i="8"/>
  <c r="I1446" i="8"/>
  <c r="N1446" i="8"/>
  <c r="O1446" i="8"/>
  <c r="P1446" i="8"/>
  <c r="Q1446" i="8"/>
  <c r="R1446" i="8"/>
  <c r="G1447" i="8"/>
  <c r="H1447" i="8"/>
  <c r="I1447" i="8"/>
  <c r="N1447" i="8"/>
  <c r="O1447" i="8"/>
  <c r="P1447" i="8"/>
  <c r="Q1447" i="8"/>
  <c r="R1447" i="8"/>
  <c r="G1448" i="8"/>
  <c r="H1448" i="8"/>
  <c r="I1448" i="8"/>
  <c r="N1448" i="8"/>
  <c r="O1448" i="8"/>
  <c r="P1448" i="8"/>
  <c r="Q1448" i="8"/>
  <c r="R1448" i="8"/>
  <c r="F1449" i="8"/>
  <c r="G1449" i="8"/>
  <c r="H1449" i="8"/>
  <c r="I1449" i="8"/>
  <c r="N1449" i="8"/>
  <c r="O1449" i="8"/>
  <c r="P1449" i="8"/>
  <c r="Q1449" i="8"/>
  <c r="R1449" i="8"/>
  <c r="G1450" i="8"/>
  <c r="H1450" i="8"/>
  <c r="I1450" i="8"/>
  <c r="N1450" i="8"/>
  <c r="O1450" i="8"/>
  <c r="P1450" i="8"/>
  <c r="Q1450" i="8"/>
  <c r="R1450" i="8"/>
  <c r="G1451" i="8"/>
  <c r="H1451" i="8"/>
  <c r="I1451" i="8"/>
  <c r="N1451" i="8"/>
  <c r="O1451" i="8"/>
  <c r="P1451" i="8"/>
  <c r="Q1451" i="8"/>
  <c r="R1451" i="8"/>
  <c r="G1452" i="8"/>
  <c r="H1452" i="8"/>
  <c r="I1452" i="8"/>
  <c r="N1452" i="8"/>
  <c r="O1452" i="8"/>
  <c r="P1452" i="8"/>
  <c r="Q1452" i="8"/>
  <c r="R1452" i="8"/>
  <c r="G1453" i="8"/>
  <c r="H1453" i="8"/>
  <c r="I1453" i="8"/>
  <c r="N1453" i="8"/>
  <c r="O1453" i="8"/>
  <c r="P1453" i="8"/>
  <c r="Q1453" i="8"/>
  <c r="R1453" i="8"/>
  <c r="G1454" i="8"/>
  <c r="H1454" i="8"/>
  <c r="I1454" i="8"/>
  <c r="N1454" i="8"/>
  <c r="O1454" i="8"/>
  <c r="P1454" i="8"/>
  <c r="Q1454" i="8"/>
  <c r="R1454" i="8"/>
  <c r="F1455" i="8"/>
  <c r="G1455" i="8"/>
  <c r="H1455" i="8"/>
  <c r="I1455" i="8"/>
  <c r="N1455" i="8"/>
  <c r="O1455" i="8"/>
  <c r="P1455" i="8"/>
  <c r="Q1455" i="8"/>
  <c r="R1455" i="8"/>
  <c r="G1456" i="8"/>
  <c r="H1456" i="8"/>
  <c r="I1456" i="8"/>
  <c r="N1456" i="8"/>
  <c r="O1456" i="8"/>
  <c r="P1456" i="8"/>
  <c r="Q1456" i="8"/>
  <c r="R1456" i="8"/>
  <c r="G1457" i="8"/>
  <c r="H1457" i="8"/>
  <c r="I1457" i="8"/>
  <c r="N1457" i="8"/>
  <c r="O1457" i="8"/>
  <c r="P1457" i="8"/>
  <c r="Q1457" i="8"/>
  <c r="R1457" i="8"/>
  <c r="G1458" i="8"/>
  <c r="H1458" i="8"/>
  <c r="I1458" i="8"/>
  <c r="N1458" i="8"/>
  <c r="O1458" i="8"/>
  <c r="P1458" i="8"/>
  <c r="Q1458" i="8"/>
  <c r="R1458" i="8"/>
  <c r="G1459" i="8"/>
  <c r="H1459" i="8"/>
  <c r="I1459" i="8"/>
  <c r="N1459" i="8"/>
  <c r="O1459" i="8"/>
  <c r="P1459" i="8"/>
  <c r="Q1459" i="8"/>
  <c r="R1459" i="8"/>
  <c r="G1460" i="8"/>
  <c r="H1460" i="8"/>
  <c r="I1460" i="8"/>
  <c r="N1460" i="8"/>
  <c r="O1460" i="8"/>
  <c r="P1460" i="8"/>
  <c r="Q1460" i="8"/>
  <c r="R1460" i="8"/>
  <c r="F1461" i="8"/>
  <c r="G1461" i="8"/>
  <c r="H1461" i="8"/>
  <c r="I1461" i="8"/>
  <c r="N1461" i="8"/>
  <c r="O1461" i="8"/>
  <c r="P1461" i="8"/>
  <c r="Q1461" i="8"/>
  <c r="R1461" i="8"/>
  <c r="G1462" i="8"/>
  <c r="H1462" i="8"/>
  <c r="I1462" i="8"/>
  <c r="N1462" i="8"/>
  <c r="O1462" i="8"/>
  <c r="P1462" i="8"/>
  <c r="Q1462" i="8"/>
  <c r="R1462" i="8"/>
  <c r="G1463" i="8"/>
  <c r="H1463" i="8"/>
  <c r="I1463" i="8"/>
  <c r="N1463" i="8"/>
  <c r="O1463" i="8"/>
  <c r="P1463" i="8"/>
  <c r="Q1463" i="8"/>
  <c r="R1463" i="8"/>
  <c r="G1464" i="8"/>
  <c r="H1464" i="8"/>
  <c r="I1464" i="8"/>
  <c r="N1464" i="8"/>
  <c r="O1464" i="8"/>
  <c r="P1464" i="8"/>
  <c r="Q1464" i="8"/>
  <c r="R1464" i="8"/>
  <c r="G1465" i="8"/>
  <c r="H1465" i="8"/>
  <c r="I1465" i="8"/>
  <c r="N1465" i="8"/>
  <c r="O1465" i="8"/>
  <c r="P1465" i="8"/>
  <c r="Q1465" i="8"/>
  <c r="R1465" i="8"/>
  <c r="G1466" i="8"/>
  <c r="H1466" i="8"/>
  <c r="I1466" i="8"/>
  <c r="N1466" i="8"/>
  <c r="O1466" i="8"/>
  <c r="P1466" i="8"/>
  <c r="Q1466" i="8"/>
  <c r="R1466" i="8"/>
  <c r="G1467" i="8"/>
  <c r="H1467" i="8"/>
  <c r="I1467" i="8"/>
  <c r="N1467" i="8"/>
  <c r="O1467" i="8"/>
  <c r="P1467" i="8"/>
  <c r="Q1467" i="8"/>
  <c r="R1467" i="8"/>
  <c r="G1468" i="8"/>
  <c r="H1468" i="8"/>
  <c r="I1468" i="8"/>
  <c r="N1468" i="8"/>
  <c r="O1468" i="8"/>
  <c r="P1468" i="8"/>
  <c r="Q1468" i="8"/>
  <c r="R1468" i="8"/>
  <c r="G1469" i="8"/>
  <c r="H1469" i="8"/>
  <c r="I1469" i="8"/>
  <c r="N1469" i="8"/>
  <c r="O1469" i="8"/>
  <c r="P1469" i="8"/>
  <c r="Q1469" i="8"/>
  <c r="R1469" i="8"/>
  <c r="G1470" i="8"/>
  <c r="H1470" i="8"/>
  <c r="I1470" i="8"/>
  <c r="N1470" i="8"/>
  <c r="O1470" i="8"/>
  <c r="P1470" i="8"/>
  <c r="Q1470" i="8"/>
  <c r="R1470" i="8"/>
  <c r="G1471" i="8"/>
  <c r="H1471" i="8"/>
  <c r="I1471" i="8"/>
  <c r="N1471" i="8"/>
  <c r="O1471" i="8"/>
  <c r="P1471" i="8"/>
  <c r="Q1471" i="8"/>
  <c r="R1471" i="8"/>
  <c r="G1472" i="8"/>
  <c r="H1472" i="8"/>
  <c r="I1472" i="8"/>
  <c r="N1472" i="8"/>
  <c r="O1472" i="8"/>
  <c r="P1472" i="8"/>
  <c r="Q1472" i="8"/>
  <c r="R1472" i="8"/>
  <c r="G1473" i="8"/>
  <c r="H1473" i="8"/>
  <c r="I1473" i="8"/>
  <c r="N1473" i="8"/>
  <c r="O1473" i="8"/>
  <c r="P1473" i="8"/>
  <c r="Q1473" i="8"/>
  <c r="R1473" i="8"/>
  <c r="G1474" i="8"/>
  <c r="H1474" i="8"/>
  <c r="I1474" i="8"/>
  <c r="N1474" i="8"/>
  <c r="O1474" i="8"/>
  <c r="P1474" i="8"/>
  <c r="Q1474" i="8"/>
  <c r="R1474" i="8"/>
  <c r="G1475" i="8"/>
  <c r="H1475" i="8"/>
  <c r="I1475" i="8"/>
  <c r="N1475" i="8"/>
  <c r="O1475" i="8"/>
  <c r="P1475" i="8"/>
  <c r="Q1475" i="8"/>
  <c r="R1475" i="8"/>
  <c r="G1476" i="8"/>
  <c r="H1476" i="8"/>
  <c r="I1476" i="8"/>
  <c r="N1476" i="8"/>
  <c r="O1476" i="8"/>
  <c r="P1476" i="8"/>
  <c r="Q1476" i="8"/>
  <c r="R1476" i="8"/>
  <c r="G1477" i="8"/>
  <c r="H1477" i="8"/>
  <c r="I1477" i="8"/>
  <c r="N1477" i="8"/>
  <c r="O1477" i="8"/>
  <c r="P1477" i="8"/>
  <c r="Q1477" i="8"/>
  <c r="R1477" i="8"/>
  <c r="G1478" i="8"/>
  <c r="H1478" i="8"/>
  <c r="I1478" i="8"/>
  <c r="N1478" i="8"/>
  <c r="O1478" i="8"/>
  <c r="P1478" i="8"/>
  <c r="Q1478" i="8"/>
  <c r="R1478" i="8"/>
  <c r="G1479" i="8"/>
  <c r="H1479" i="8"/>
  <c r="I1479" i="8"/>
  <c r="N1479" i="8"/>
  <c r="O1479" i="8"/>
  <c r="P1479" i="8"/>
  <c r="Q1479" i="8"/>
  <c r="R1479" i="8"/>
  <c r="G1480" i="8"/>
  <c r="H1480" i="8"/>
  <c r="I1480" i="8"/>
  <c r="N1480" i="8"/>
  <c r="O1480" i="8"/>
  <c r="P1480" i="8"/>
  <c r="Q1480" i="8"/>
  <c r="R1480" i="8"/>
  <c r="G1481" i="8"/>
  <c r="H1481" i="8"/>
  <c r="I1481" i="8"/>
  <c r="N1481" i="8"/>
  <c r="O1481" i="8"/>
  <c r="P1481" i="8"/>
  <c r="Q1481" i="8"/>
  <c r="R1481" i="8"/>
  <c r="G1482" i="8"/>
  <c r="H1482" i="8"/>
  <c r="I1482" i="8"/>
  <c r="N1482" i="8"/>
  <c r="O1482" i="8"/>
  <c r="P1482" i="8"/>
  <c r="Q1482" i="8"/>
  <c r="R1482" i="8"/>
  <c r="F1483" i="8"/>
  <c r="G1483" i="8"/>
  <c r="H1483" i="8"/>
  <c r="I1483" i="8"/>
  <c r="N1483" i="8"/>
  <c r="O1483" i="8"/>
  <c r="P1483" i="8"/>
  <c r="Q1483" i="8"/>
  <c r="R1483" i="8"/>
  <c r="G1484" i="8"/>
  <c r="H1484" i="8"/>
  <c r="I1484" i="8"/>
  <c r="N1484" i="8"/>
  <c r="O1484" i="8"/>
  <c r="P1484" i="8"/>
  <c r="Q1484" i="8"/>
  <c r="R1484" i="8"/>
  <c r="F1485" i="8"/>
  <c r="G1485" i="8"/>
  <c r="H1485" i="8"/>
  <c r="I1485" i="8"/>
  <c r="N1485" i="8"/>
  <c r="O1485" i="8"/>
  <c r="P1485" i="8"/>
  <c r="Q1485" i="8"/>
  <c r="R1485" i="8"/>
  <c r="G1486" i="8"/>
  <c r="H1486" i="8"/>
  <c r="I1486" i="8"/>
  <c r="N1486" i="8"/>
  <c r="O1486" i="8"/>
  <c r="P1486" i="8"/>
  <c r="Q1486" i="8"/>
  <c r="R1486" i="8"/>
  <c r="G1487" i="8"/>
  <c r="H1487" i="8"/>
  <c r="I1487" i="8"/>
  <c r="N1487" i="8"/>
  <c r="O1487" i="8"/>
  <c r="P1487" i="8"/>
  <c r="Q1487" i="8"/>
  <c r="R1487" i="8"/>
  <c r="G1488" i="8"/>
  <c r="H1488" i="8"/>
  <c r="I1488" i="8"/>
  <c r="N1488" i="8"/>
  <c r="O1488" i="8"/>
  <c r="P1488" i="8"/>
  <c r="Q1488" i="8"/>
  <c r="R1488" i="8"/>
  <c r="G1489" i="8"/>
  <c r="H1489" i="8"/>
  <c r="I1489" i="8"/>
  <c r="N1489" i="8"/>
  <c r="O1489" i="8"/>
  <c r="P1489" i="8"/>
  <c r="Q1489" i="8"/>
  <c r="R1489" i="8"/>
  <c r="F1490" i="8"/>
  <c r="G1490" i="8"/>
  <c r="H1490" i="8"/>
  <c r="I1490" i="8"/>
  <c r="N1490" i="8"/>
  <c r="O1490" i="8"/>
  <c r="P1490" i="8"/>
  <c r="Q1490" i="8"/>
  <c r="R1490" i="8"/>
  <c r="G1491" i="8"/>
  <c r="H1491" i="8"/>
  <c r="I1491" i="8"/>
  <c r="N1491" i="8"/>
  <c r="O1491" i="8"/>
  <c r="P1491" i="8"/>
  <c r="Q1491" i="8"/>
  <c r="R1491" i="8"/>
  <c r="G1492" i="8"/>
  <c r="H1492" i="8"/>
  <c r="I1492" i="8"/>
  <c r="N1492" i="8"/>
  <c r="O1492" i="8"/>
  <c r="P1492" i="8"/>
  <c r="Q1492" i="8"/>
  <c r="R1492" i="8"/>
  <c r="G1493" i="8"/>
  <c r="H1493" i="8"/>
  <c r="I1493" i="8"/>
  <c r="N1493" i="8"/>
  <c r="O1493" i="8"/>
  <c r="P1493" i="8"/>
  <c r="Q1493" i="8"/>
  <c r="R1493" i="8"/>
  <c r="F1494" i="8"/>
  <c r="G1494" i="8"/>
  <c r="H1494" i="8"/>
  <c r="I1494" i="8"/>
  <c r="N1494" i="8"/>
  <c r="O1494" i="8"/>
  <c r="P1494" i="8"/>
  <c r="Q1494" i="8"/>
  <c r="R1494" i="8"/>
  <c r="G1495" i="8"/>
  <c r="H1495" i="8"/>
  <c r="I1495" i="8"/>
  <c r="N1495" i="8"/>
  <c r="O1495" i="8"/>
  <c r="P1495" i="8"/>
  <c r="Q1495" i="8"/>
  <c r="R1495" i="8"/>
  <c r="G1496" i="8"/>
  <c r="H1496" i="8"/>
  <c r="I1496" i="8"/>
  <c r="N1496" i="8"/>
  <c r="O1496" i="8"/>
  <c r="P1496" i="8"/>
  <c r="Q1496" i="8"/>
  <c r="R1496" i="8"/>
  <c r="F1497" i="8"/>
  <c r="G1497" i="8"/>
  <c r="H1497" i="8"/>
  <c r="I1497" i="8"/>
  <c r="N1497" i="8"/>
  <c r="O1497" i="8"/>
  <c r="P1497" i="8"/>
  <c r="Q1497" i="8"/>
  <c r="R1497" i="8"/>
  <c r="G1498" i="8"/>
  <c r="H1498" i="8"/>
  <c r="I1498" i="8"/>
  <c r="N1498" i="8"/>
  <c r="O1498" i="8"/>
  <c r="P1498" i="8"/>
  <c r="Q1498" i="8"/>
  <c r="R1498" i="8"/>
  <c r="G1499" i="8"/>
  <c r="H1499" i="8"/>
  <c r="I1499" i="8"/>
  <c r="N1499" i="8"/>
  <c r="O1499" i="8"/>
  <c r="P1499" i="8"/>
  <c r="Q1499" i="8"/>
  <c r="R1499" i="8"/>
  <c r="G1500" i="8"/>
  <c r="H1500" i="8"/>
  <c r="I1500" i="8"/>
  <c r="N1500" i="8"/>
  <c r="O1500" i="8"/>
  <c r="P1500" i="8"/>
  <c r="Q1500" i="8"/>
  <c r="R1500" i="8"/>
  <c r="G1501" i="8"/>
  <c r="H1501" i="8"/>
  <c r="I1501" i="8"/>
  <c r="N1501" i="8"/>
  <c r="O1501" i="8"/>
  <c r="P1501" i="8"/>
  <c r="Q1501" i="8"/>
  <c r="R1501" i="8"/>
  <c r="G1502" i="8"/>
  <c r="H1502" i="8"/>
  <c r="I1502" i="8"/>
  <c r="N1502" i="8"/>
  <c r="O1502" i="8"/>
  <c r="P1502" i="8"/>
  <c r="Q1502" i="8"/>
  <c r="R1502" i="8"/>
  <c r="G1503" i="8"/>
  <c r="H1503" i="8"/>
  <c r="I1503" i="8"/>
  <c r="N1503" i="8"/>
  <c r="O1503" i="8"/>
  <c r="P1503" i="8"/>
  <c r="Q1503" i="8"/>
  <c r="R1503" i="8"/>
  <c r="G1504" i="8"/>
  <c r="H1504" i="8"/>
  <c r="I1504" i="8"/>
  <c r="N1504" i="8"/>
  <c r="O1504" i="8"/>
  <c r="P1504" i="8"/>
  <c r="Q1504" i="8"/>
  <c r="R1504" i="8"/>
  <c r="G1505" i="8"/>
  <c r="H1505" i="8"/>
  <c r="I1505" i="8"/>
  <c r="N1505" i="8"/>
  <c r="O1505" i="8"/>
  <c r="P1505" i="8"/>
  <c r="Q1505" i="8"/>
  <c r="R1505" i="8"/>
  <c r="G1506" i="8"/>
  <c r="H1506" i="8"/>
  <c r="I1506" i="8"/>
  <c r="N1506" i="8"/>
  <c r="O1506" i="8"/>
  <c r="P1506" i="8"/>
  <c r="Q1506" i="8"/>
  <c r="R1506" i="8"/>
  <c r="G1507" i="8"/>
  <c r="H1507" i="8"/>
  <c r="I1507" i="8"/>
  <c r="N1507" i="8"/>
  <c r="O1507" i="8"/>
  <c r="P1507" i="8"/>
  <c r="Q1507" i="8"/>
  <c r="R1507" i="8"/>
  <c r="G1508" i="8"/>
  <c r="H1508" i="8"/>
  <c r="I1508" i="8"/>
  <c r="N1508" i="8"/>
  <c r="O1508" i="8"/>
  <c r="P1508" i="8"/>
  <c r="Q1508" i="8"/>
  <c r="R1508" i="8"/>
  <c r="F1509" i="8"/>
  <c r="G1509" i="8"/>
  <c r="H1509" i="8"/>
  <c r="I1509" i="8"/>
  <c r="N1509" i="8"/>
  <c r="O1509" i="8"/>
  <c r="P1509" i="8"/>
  <c r="Q1509" i="8"/>
  <c r="R1509" i="8"/>
  <c r="G1510" i="8"/>
  <c r="H1510" i="8"/>
  <c r="I1510" i="8"/>
  <c r="N1510" i="8"/>
  <c r="O1510" i="8"/>
  <c r="P1510" i="8"/>
  <c r="Q1510" i="8"/>
  <c r="R1510" i="8"/>
  <c r="G1511" i="8"/>
  <c r="H1511" i="8"/>
  <c r="I1511" i="8"/>
  <c r="N1511" i="8"/>
  <c r="O1511" i="8"/>
  <c r="P1511" i="8"/>
  <c r="Q1511" i="8"/>
  <c r="R1511" i="8"/>
  <c r="G1512" i="8"/>
  <c r="H1512" i="8"/>
  <c r="I1512" i="8"/>
  <c r="N1512" i="8"/>
  <c r="O1512" i="8"/>
  <c r="P1512" i="8"/>
  <c r="Q1512" i="8"/>
  <c r="R1512" i="8"/>
  <c r="G1513" i="8"/>
  <c r="H1513" i="8"/>
  <c r="I1513" i="8"/>
  <c r="N1513" i="8"/>
  <c r="O1513" i="8"/>
  <c r="P1513" i="8"/>
  <c r="Q1513" i="8"/>
  <c r="R1513" i="8"/>
  <c r="G1514" i="8"/>
  <c r="H1514" i="8"/>
  <c r="I1514" i="8"/>
  <c r="N1514" i="8"/>
  <c r="O1514" i="8"/>
  <c r="P1514" i="8"/>
  <c r="Q1514" i="8"/>
  <c r="R1514" i="8"/>
  <c r="G1515" i="8"/>
  <c r="H1515" i="8"/>
  <c r="I1515" i="8"/>
  <c r="N1515" i="8"/>
  <c r="O1515" i="8"/>
  <c r="P1515" i="8"/>
  <c r="Q1515" i="8"/>
  <c r="R1515" i="8"/>
  <c r="G1516" i="8"/>
  <c r="H1516" i="8"/>
  <c r="I1516" i="8"/>
  <c r="N1516" i="8"/>
  <c r="O1516" i="8"/>
  <c r="P1516" i="8"/>
  <c r="Q1516" i="8"/>
  <c r="R1516" i="8"/>
  <c r="G1517" i="8"/>
  <c r="H1517" i="8"/>
  <c r="I1517" i="8"/>
  <c r="N1517" i="8"/>
  <c r="O1517" i="8"/>
  <c r="P1517" i="8"/>
  <c r="Q1517" i="8"/>
  <c r="R1517" i="8"/>
  <c r="G1518" i="8"/>
  <c r="H1518" i="8"/>
  <c r="I1518" i="8"/>
  <c r="N1518" i="8"/>
  <c r="O1518" i="8"/>
  <c r="P1518" i="8"/>
  <c r="Q1518" i="8"/>
  <c r="R1518" i="8"/>
  <c r="G1519" i="8"/>
  <c r="H1519" i="8"/>
  <c r="I1519" i="8"/>
  <c r="N1519" i="8"/>
  <c r="O1519" i="8"/>
  <c r="P1519" i="8"/>
  <c r="Q1519" i="8"/>
  <c r="R1519" i="8"/>
  <c r="G1520" i="8"/>
  <c r="H1520" i="8"/>
  <c r="I1520" i="8"/>
  <c r="N1520" i="8"/>
  <c r="O1520" i="8"/>
  <c r="P1520" i="8"/>
  <c r="Q1520" i="8"/>
  <c r="R1520" i="8"/>
  <c r="F1521" i="8"/>
  <c r="G1521" i="8"/>
  <c r="H1521" i="8"/>
  <c r="I1521" i="8"/>
  <c r="N1521" i="8"/>
  <c r="O1521" i="8"/>
  <c r="P1521" i="8"/>
  <c r="Q1521" i="8"/>
  <c r="R1521" i="8"/>
  <c r="G1522" i="8"/>
  <c r="H1522" i="8"/>
  <c r="I1522" i="8"/>
  <c r="N1522" i="8"/>
  <c r="O1522" i="8"/>
  <c r="P1522" i="8"/>
  <c r="Q1522" i="8"/>
  <c r="R1522" i="8"/>
  <c r="G1523" i="8"/>
  <c r="H1523" i="8"/>
  <c r="I1523" i="8"/>
  <c r="N1523" i="8"/>
  <c r="O1523" i="8"/>
  <c r="P1523" i="8"/>
  <c r="Q1523" i="8"/>
  <c r="R1523" i="8"/>
  <c r="G1524" i="8"/>
  <c r="H1524" i="8"/>
  <c r="I1524" i="8"/>
  <c r="N1524" i="8"/>
  <c r="O1524" i="8"/>
  <c r="P1524" i="8"/>
  <c r="Q1524" i="8"/>
  <c r="R1524" i="8"/>
  <c r="G1525" i="8"/>
  <c r="H1525" i="8"/>
  <c r="I1525" i="8"/>
  <c r="N1525" i="8"/>
  <c r="O1525" i="8"/>
  <c r="P1525" i="8"/>
  <c r="Q1525" i="8"/>
  <c r="R1525" i="8"/>
  <c r="F1526" i="8"/>
  <c r="G1526" i="8"/>
  <c r="H1526" i="8"/>
  <c r="I1526" i="8"/>
  <c r="N1526" i="8"/>
  <c r="O1526" i="8"/>
  <c r="P1526" i="8"/>
  <c r="Q1526" i="8"/>
  <c r="R1526" i="8"/>
  <c r="G1527" i="8"/>
  <c r="H1527" i="8"/>
  <c r="I1527" i="8"/>
  <c r="N1527" i="8"/>
  <c r="O1527" i="8"/>
  <c r="P1527" i="8"/>
  <c r="Q1527" i="8"/>
  <c r="R1527" i="8"/>
  <c r="G1528" i="8"/>
  <c r="H1528" i="8"/>
  <c r="I1528" i="8"/>
  <c r="N1528" i="8"/>
  <c r="O1528" i="8"/>
  <c r="P1528" i="8"/>
  <c r="Q1528" i="8"/>
  <c r="R1528" i="8"/>
  <c r="G1529" i="8"/>
  <c r="H1529" i="8"/>
  <c r="I1529" i="8"/>
  <c r="N1529" i="8"/>
  <c r="O1529" i="8"/>
  <c r="P1529" i="8"/>
  <c r="Q1529" i="8"/>
  <c r="R1529" i="8"/>
  <c r="G1530" i="8"/>
  <c r="H1530" i="8"/>
  <c r="I1530" i="8"/>
  <c r="N1530" i="8"/>
  <c r="O1530" i="8"/>
  <c r="P1530" i="8"/>
  <c r="Q1530" i="8"/>
  <c r="R1530" i="8"/>
  <c r="G1531" i="8"/>
  <c r="H1531" i="8"/>
  <c r="I1531" i="8"/>
  <c r="N1531" i="8"/>
  <c r="O1531" i="8"/>
  <c r="P1531" i="8"/>
  <c r="Q1531" i="8"/>
  <c r="R1531" i="8"/>
  <c r="G1532" i="8"/>
  <c r="H1532" i="8"/>
  <c r="I1532" i="8"/>
  <c r="N1532" i="8"/>
  <c r="O1532" i="8"/>
  <c r="P1532" i="8"/>
  <c r="Q1532" i="8"/>
  <c r="R1532" i="8"/>
  <c r="F1533" i="8"/>
  <c r="G1533" i="8"/>
  <c r="H1533" i="8"/>
  <c r="I1533" i="8"/>
  <c r="N1533" i="8"/>
  <c r="O1533" i="8"/>
  <c r="P1533" i="8"/>
  <c r="Q1533" i="8"/>
  <c r="R1533" i="8"/>
  <c r="G1534" i="8"/>
  <c r="H1534" i="8"/>
  <c r="I1534" i="8"/>
  <c r="N1534" i="8"/>
  <c r="O1534" i="8"/>
  <c r="P1534" i="8"/>
  <c r="Q1534" i="8"/>
  <c r="R1534" i="8"/>
  <c r="G1535" i="8"/>
  <c r="H1535" i="8"/>
  <c r="I1535" i="8"/>
  <c r="N1535" i="8"/>
  <c r="O1535" i="8"/>
  <c r="P1535" i="8"/>
  <c r="Q1535" i="8"/>
  <c r="R1535" i="8"/>
  <c r="G1536" i="8"/>
  <c r="H1536" i="8"/>
  <c r="I1536" i="8"/>
  <c r="N1536" i="8"/>
  <c r="O1536" i="8"/>
  <c r="P1536" i="8"/>
  <c r="Q1536" i="8"/>
  <c r="R1536" i="8"/>
  <c r="G1537" i="8"/>
  <c r="H1537" i="8"/>
  <c r="I1537" i="8"/>
  <c r="N1537" i="8"/>
  <c r="O1537" i="8"/>
  <c r="P1537" i="8"/>
  <c r="Q1537" i="8"/>
  <c r="R1537" i="8"/>
  <c r="G1538" i="8"/>
  <c r="H1538" i="8"/>
  <c r="I1538" i="8"/>
  <c r="N1538" i="8"/>
  <c r="O1538" i="8"/>
  <c r="P1538" i="8"/>
  <c r="Q1538" i="8"/>
  <c r="R1538" i="8"/>
  <c r="G1539" i="8"/>
  <c r="H1539" i="8"/>
  <c r="I1539" i="8"/>
  <c r="N1539" i="8"/>
  <c r="O1539" i="8"/>
  <c r="P1539" i="8"/>
  <c r="Q1539" i="8"/>
  <c r="R1539" i="8"/>
  <c r="G1540" i="8"/>
  <c r="H1540" i="8"/>
  <c r="I1540" i="8"/>
  <c r="N1540" i="8"/>
  <c r="O1540" i="8"/>
  <c r="P1540" i="8"/>
  <c r="Q1540" i="8"/>
  <c r="R1540" i="8"/>
  <c r="G1541" i="8"/>
  <c r="H1541" i="8"/>
  <c r="I1541" i="8"/>
  <c r="N1541" i="8"/>
  <c r="O1541" i="8"/>
  <c r="P1541" i="8"/>
  <c r="Q1541" i="8"/>
  <c r="R1541" i="8"/>
  <c r="G1542" i="8"/>
  <c r="H1542" i="8"/>
  <c r="I1542" i="8"/>
  <c r="N1542" i="8"/>
  <c r="O1542" i="8"/>
  <c r="P1542" i="8"/>
  <c r="Q1542" i="8"/>
  <c r="R1542" i="8"/>
  <c r="G1543" i="8"/>
  <c r="H1543" i="8"/>
  <c r="I1543" i="8"/>
  <c r="N1543" i="8"/>
  <c r="O1543" i="8"/>
  <c r="P1543" i="8"/>
  <c r="Q1543" i="8"/>
  <c r="R1543" i="8"/>
  <c r="G1544" i="8"/>
  <c r="H1544" i="8"/>
  <c r="I1544" i="8"/>
  <c r="N1544" i="8"/>
  <c r="O1544" i="8"/>
  <c r="P1544" i="8"/>
  <c r="Q1544" i="8"/>
  <c r="R1544" i="8"/>
  <c r="F1545" i="8"/>
  <c r="G1545" i="8"/>
  <c r="H1545" i="8"/>
  <c r="I1545" i="8"/>
  <c r="N1545" i="8"/>
  <c r="O1545" i="8"/>
  <c r="P1545" i="8"/>
  <c r="Q1545" i="8"/>
  <c r="R1545" i="8"/>
  <c r="G1546" i="8"/>
  <c r="H1546" i="8"/>
  <c r="I1546" i="8"/>
  <c r="N1546" i="8"/>
  <c r="O1546" i="8"/>
  <c r="P1546" i="8"/>
  <c r="Q1546" i="8"/>
  <c r="R1546" i="8"/>
  <c r="G1547" i="8"/>
  <c r="H1547" i="8"/>
  <c r="I1547" i="8"/>
  <c r="N1547" i="8"/>
  <c r="O1547" i="8"/>
  <c r="P1547" i="8"/>
  <c r="Q1547" i="8"/>
  <c r="R1547" i="8"/>
  <c r="G1548" i="8"/>
  <c r="H1548" i="8"/>
  <c r="I1548" i="8"/>
  <c r="N1548" i="8"/>
  <c r="O1548" i="8"/>
  <c r="P1548" i="8"/>
  <c r="Q1548" i="8"/>
  <c r="R1548" i="8"/>
  <c r="G1549" i="8"/>
  <c r="H1549" i="8"/>
  <c r="I1549" i="8"/>
  <c r="N1549" i="8"/>
  <c r="O1549" i="8"/>
  <c r="P1549" i="8"/>
  <c r="Q1549" i="8"/>
  <c r="R1549" i="8"/>
  <c r="G1550" i="8"/>
  <c r="H1550" i="8"/>
  <c r="I1550" i="8"/>
  <c r="N1550" i="8"/>
  <c r="O1550" i="8"/>
  <c r="P1550" i="8"/>
  <c r="Q1550" i="8"/>
  <c r="R1550" i="8"/>
  <c r="G1551" i="8"/>
  <c r="H1551" i="8"/>
  <c r="I1551" i="8"/>
  <c r="N1551" i="8"/>
  <c r="O1551" i="8"/>
  <c r="P1551" i="8"/>
  <c r="Q1551" i="8"/>
  <c r="R1551" i="8"/>
  <c r="G1552" i="8"/>
  <c r="H1552" i="8"/>
  <c r="I1552" i="8"/>
  <c r="N1552" i="8"/>
  <c r="O1552" i="8"/>
  <c r="P1552" i="8"/>
  <c r="Q1552" i="8"/>
  <c r="R1552" i="8"/>
  <c r="G1553" i="8"/>
  <c r="H1553" i="8"/>
  <c r="I1553" i="8"/>
  <c r="N1553" i="8"/>
  <c r="O1553" i="8"/>
  <c r="P1553" i="8"/>
  <c r="Q1553" i="8"/>
  <c r="R1553" i="8"/>
  <c r="G1554" i="8"/>
  <c r="H1554" i="8"/>
  <c r="I1554" i="8"/>
  <c r="N1554" i="8"/>
  <c r="O1554" i="8"/>
  <c r="P1554" i="8"/>
  <c r="Q1554" i="8"/>
  <c r="R1554" i="8"/>
  <c r="G1555" i="8"/>
  <c r="H1555" i="8"/>
  <c r="I1555" i="8"/>
  <c r="N1555" i="8"/>
  <c r="O1555" i="8"/>
  <c r="P1555" i="8"/>
  <c r="Q1555" i="8"/>
  <c r="R1555" i="8"/>
  <c r="G1556" i="8"/>
  <c r="H1556" i="8"/>
  <c r="I1556" i="8"/>
  <c r="N1556" i="8"/>
  <c r="O1556" i="8"/>
  <c r="P1556" i="8"/>
  <c r="Q1556" i="8"/>
  <c r="R1556" i="8"/>
  <c r="F1557" i="8"/>
  <c r="G1557" i="8"/>
  <c r="H1557" i="8"/>
  <c r="I1557" i="8"/>
  <c r="N1557" i="8"/>
  <c r="O1557" i="8"/>
  <c r="P1557" i="8"/>
  <c r="Q1557" i="8"/>
  <c r="R1557" i="8"/>
  <c r="G1558" i="8"/>
  <c r="H1558" i="8"/>
  <c r="I1558" i="8"/>
  <c r="N1558" i="8"/>
  <c r="O1558" i="8"/>
  <c r="P1558" i="8"/>
  <c r="Q1558" i="8"/>
  <c r="R1558" i="8"/>
  <c r="G1559" i="8"/>
  <c r="H1559" i="8"/>
  <c r="I1559" i="8"/>
  <c r="N1559" i="8"/>
  <c r="O1559" i="8"/>
  <c r="P1559" i="8"/>
  <c r="Q1559" i="8"/>
  <c r="R1559" i="8"/>
  <c r="G1560" i="8"/>
  <c r="H1560" i="8"/>
  <c r="I1560" i="8"/>
  <c r="N1560" i="8"/>
  <c r="O1560" i="8"/>
  <c r="P1560" i="8"/>
  <c r="Q1560" i="8"/>
  <c r="R1560" i="8"/>
  <c r="G1561" i="8"/>
  <c r="H1561" i="8"/>
  <c r="I1561" i="8"/>
  <c r="N1561" i="8"/>
  <c r="O1561" i="8"/>
  <c r="P1561" i="8"/>
  <c r="Q1561" i="8"/>
  <c r="R1561" i="8"/>
  <c r="G1562" i="8"/>
  <c r="H1562" i="8"/>
  <c r="I1562" i="8"/>
  <c r="N1562" i="8"/>
  <c r="O1562" i="8"/>
  <c r="P1562" i="8"/>
  <c r="Q1562" i="8"/>
  <c r="R1562" i="8"/>
  <c r="G1563" i="8"/>
  <c r="H1563" i="8"/>
  <c r="I1563" i="8"/>
  <c r="N1563" i="8"/>
  <c r="O1563" i="8"/>
  <c r="P1563" i="8"/>
  <c r="Q1563" i="8"/>
  <c r="R1563" i="8"/>
  <c r="G1564" i="8"/>
  <c r="H1564" i="8"/>
  <c r="I1564" i="8"/>
  <c r="N1564" i="8"/>
  <c r="O1564" i="8"/>
  <c r="P1564" i="8"/>
  <c r="Q1564" i="8"/>
  <c r="R1564" i="8"/>
  <c r="G1565" i="8"/>
  <c r="H1565" i="8"/>
  <c r="I1565" i="8"/>
  <c r="N1565" i="8"/>
  <c r="O1565" i="8"/>
  <c r="P1565" i="8"/>
  <c r="Q1565" i="8"/>
  <c r="R1565" i="8"/>
  <c r="G1566" i="8"/>
  <c r="H1566" i="8"/>
  <c r="I1566" i="8"/>
  <c r="N1566" i="8"/>
  <c r="O1566" i="8"/>
  <c r="P1566" i="8"/>
  <c r="Q1566" i="8"/>
  <c r="R1566" i="8"/>
  <c r="G1567" i="8"/>
  <c r="H1567" i="8"/>
  <c r="I1567" i="8"/>
  <c r="N1567" i="8"/>
  <c r="O1567" i="8"/>
  <c r="P1567" i="8"/>
  <c r="Q1567" i="8"/>
  <c r="R1567" i="8"/>
  <c r="G1568" i="8"/>
  <c r="H1568" i="8"/>
  <c r="I1568" i="8"/>
  <c r="N1568" i="8"/>
  <c r="O1568" i="8"/>
  <c r="P1568" i="8"/>
  <c r="Q1568" i="8"/>
  <c r="R1568" i="8"/>
  <c r="F1569" i="8"/>
  <c r="G1569" i="8"/>
  <c r="H1569" i="8"/>
  <c r="I1569" i="8"/>
  <c r="N1569" i="8"/>
  <c r="O1569" i="8"/>
  <c r="P1569" i="8"/>
  <c r="Q1569" i="8"/>
  <c r="R1569" i="8"/>
  <c r="G1570" i="8"/>
  <c r="H1570" i="8"/>
  <c r="I1570" i="8"/>
  <c r="N1570" i="8"/>
  <c r="O1570" i="8"/>
  <c r="P1570" i="8"/>
  <c r="Q1570" i="8"/>
  <c r="R1570" i="8"/>
  <c r="G1571" i="8"/>
  <c r="H1571" i="8"/>
  <c r="I1571" i="8"/>
  <c r="N1571" i="8"/>
  <c r="O1571" i="8"/>
  <c r="P1571" i="8"/>
  <c r="Q1571" i="8"/>
  <c r="R1571" i="8"/>
  <c r="G1572" i="8"/>
  <c r="H1572" i="8"/>
  <c r="I1572" i="8"/>
  <c r="N1572" i="8"/>
  <c r="O1572" i="8"/>
  <c r="P1572" i="8"/>
  <c r="Q1572" i="8"/>
  <c r="R1572" i="8"/>
  <c r="G1573" i="8"/>
  <c r="H1573" i="8"/>
  <c r="I1573" i="8"/>
  <c r="N1573" i="8"/>
  <c r="O1573" i="8"/>
  <c r="P1573" i="8"/>
  <c r="Q1573" i="8"/>
  <c r="R1573" i="8"/>
  <c r="G1574" i="8"/>
  <c r="H1574" i="8"/>
  <c r="I1574" i="8"/>
  <c r="N1574" i="8"/>
  <c r="O1574" i="8"/>
  <c r="P1574" i="8"/>
  <c r="Q1574" i="8"/>
  <c r="R1574" i="8"/>
  <c r="G1575" i="8"/>
  <c r="H1575" i="8"/>
  <c r="I1575" i="8"/>
  <c r="N1575" i="8"/>
  <c r="O1575" i="8"/>
  <c r="P1575" i="8"/>
  <c r="Q1575" i="8"/>
  <c r="R1575" i="8"/>
  <c r="G1576" i="8"/>
  <c r="H1576" i="8"/>
  <c r="I1576" i="8"/>
  <c r="N1576" i="8"/>
  <c r="O1576" i="8"/>
  <c r="P1576" i="8"/>
  <c r="Q1576" i="8"/>
  <c r="R1576" i="8"/>
  <c r="G1577" i="8"/>
  <c r="H1577" i="8"/>
  <c r="I1577" i="8"/>
  <c r="N1577" i="8"/>
  <c r="O1577" i="8"/>
  <c r="P1577" i="8"/>
  <c r="Q1577" i="8"/>
  <c r="R1577" i="8"/>
  <c r="G1578" i="8"/>
  <c r="H1578" i="8"/>
  <c r="I1578" i="8"/>
  <c r="N1578" i="8"/>
  <c r="O1578" i="8"/>
  <c r="P1578" i="8"/>
  <c r="Q1578" i="8"/>
  <c r="R1578" i="8"/>
  <c r="G1579" i="8"/>
  <c r="H1579" i="8"/>
  <c r="I1579" i="8"/>
  <c r="N1579" i="8"/>
  <c r="O1579" i="8"/>
  <c r="P1579" i="8"/>
  <c r="Q1579" i="8"/>
  <c r="R1579" i="8"/>
  <c r="G1580" i="8"/>
  <c r="H1580" i="8"/>
  <c r="I1580" i="8"/>
  <c r="N1580" i="8"/>
  <c r="O1580" i="8"/>
  <c r="P1580" i="8"/>
  <c r="Q1580" i="8"/>
  <c r="R1580" i="8"/>
  <c r="F1581" i="8"/>
  <c r="G1581" i="8"/>
  <c r="H1581" i="8"/>
  <c r="I1581" i="8"/>
  <c r="N1581" i="8"/>
  <c r="O1581" i="8"/>
  <c r="P1581" i="8"/>
  <c r="Q1581" i="8"/>
  <c r="R1581" i="8"/>
  <c r="G1582" i="8"/>
  <c r="H1582" i="8"/>
  <c r="I1582" i="8"/>
  <c r="N1582" i="8"/>
  <c r="O1582" i="8"/>
  <c r="P1582" i="8"/>
  <c r="Q1582" i="8"/>
  <c r="R1582" i="8"/>
  <c r="G1583" i="8"/>
  <c r="H1583" i="8"/>
  <c r="I1583" i="8"/>
  <c r="N1583" i="8"/>
  <c r="O1583" i="8"/>
  <c r="P1583" i="8"/>
  <c r="Q1583" i="8"/>
  <c r="R1583" i="8"/>
  <c r="G1584" i="8"/>
  <c r="H1584" i="8"/>
  <c r="I1584" i="8"/>
  <c r="N1584" i="8"/>
  <c r="O1584" i="8"/>
  <c r="P1584" i="8"/>
  <c r="Q1584" i="8"/>
  <c r="R1584" i="8"/>
  <c r="G1585" i="8"/>
  <c r="H1585" i="8"/>
  <c r="I1585" i="8"/>
  <c r="N1585" i="8"/>
  <c r="O1585" i="8"/>
  <c r="P1585" i="8"/>
  <c r="Q1585" i="8"/>
  <c r="R1585" i="8"/>
  <c r="G1586" i="8"/>
  <c r="H1586" i="8"/>
  <c r="I1586" i="8"/>
  <c r="N1586" i="8"/>
  <c r="O1586" i="8"/>
  <c r="P1586" i="8"/>
  <c r="Q1586" i="8"/>
  <c r="R1586" i="8"/>
  <c r="G1587" i="8"/>
  <c r="H1587" i="8"/>
  <c r="I1587" i="8"/>
  <c r="N1587" i="8"/>
  <c r="O1587" i="8"/>
  <c r="P1587" i="8"/>
  <c r="Q1587" i="8"/>
  <c r="R1587" i="8"/>
  <c r="G1588" i="8"/>
  <c r="H1588" i="8"/>
  <c r="I1588" i="8"/>
  <c r="N1588" i="8"/>
  <c r="O1588" i="8"/>
  <c r="P1588" i="8"/>
  <c r="Q1588" i="8"/>
  <c r="R1588" i="8"/>
  <c r="G1589" i="8"/>
  <c r="H1589" i="8"/>
  <c r="I1589" i="8"/>
  <c r="N1589" i="8"/>
  <c r="O1589" i="8"/>
  <c r="P1589" i="8"/>
  <c r="Q1589" i="8"/>
  <c r="R1589" i="8"/>
  <c r="G1590" i="8"/>
  <c r="H1590" i="8"/>
  <c r="I1590" i="8"/>
  <c r="N1590" i="8"/>
  <c r="O1590" i="8"/>
  <c r="P1590" i="8"/>
  <c r="Q1590" i="8"/>
  <c r="R1590" i="8"/>
  <c r="G1591" i="8"/>
  <c r="H1591" i="8"/>
  <c r="I1591" i="8"/>
  <c r="N1591" i="8"/>
  <c r="O1591" i="8"/>
  <c r="P1591" i="8"/>
  <c r="Q1591" i="8"/>
  <c r="R1591" i="8"/>
  <c r="G1592" i="8"/>
  <c r="H1592" i="8"/>
  <c r="I1592" i="8"/>
  <c r="N1592" i="8"/>
  <c r="O1592" i="8"/>
  <c r="P1592" i="8"/>
  <c r="Q1592" i="8"/>
  <c r="R1592" i="8"/>
  <c r="G1593" i="8"/>
  <c r="H1593" i="8"/>
  <c r="I1593" i="8"/>
  <c r="N1593" i="8"/>
  <c r="O1593" i="8"/>
  <c r="P1593" i="8"/>
  <c r="Q1593" i="8"/>
  <c r="R1593" i="8"/>
  <c r="G1594" i="8"/>
  <c r="H1594" i="8"/>
  <c r="I1594" i="8"/>
  <c r="N1594" i="8"/>
  <c r="O1594" i="8"/>
  <c r="P1594" i="8"/>
  <c r="Q1594" i="8"/>
  <c r="R1594" i="8"/>
  <c r="G1595" i="8"/>
  <c r="H1595" i="8"/>
  <c r="I1595" i="8"/>
  <c r="N1595" i="8"/>
  <c r="O1595" i="8"/>
  <c r="P1595" i="8"/>
  <c r="Q1595" i="8"/>
  <c r="R1595" i="8"/>
  <c r="G1596" i="8"/>
  <c r="H1596" i="8"/>
  <c r="I1596" i="8"/>
  <c r="N1596" i="8"/>
  <c r="O1596" i="8"/>
  <c r="P1596" i="8"/>
  <c r="Q1596" i="8"/>
  <c r="R1596" i="8"/>
  <c r="G1597" i="8"/>
  <c r="H1597" i="8"/>
  <c r="I1597" i="8"/>
  <c r="N1597" i="8"/>
  <c r="O1597" i="8"/>
  <c r="P1597" i="8"/>
  <c r="Q1597" i="8"/>
  <c r="R1597" i="8"/>
  <c r="G1598" i="8"/>
  <c r="H1598" i="8"/>
  <c r="I1598" i="8"/>
  <c r="N1598" i="8"/>
  <c r="O1598" i="8"/>
  <c r="P1598" i="8"/>
  <c r="Q1598" i="8"/>
  <c r="R1598" i="8"/>
  <c r="G1599" i="8"/>
  <c r="H1599" i="8"/>
  <c r="I1599" i="8"/>
  <c r="N1599" i="8"/>
  <c r="O1599" i="8"/>
  <c r="P1599" i="8"/>
  <c r="Q1599" i="8"/>
  <c r="R1599" i="8"/>
  <c r="G1600" i="8"/>
  <c r="H1600" i="8"/>
  <c r="I1600" i="8"/>
  <c r="N1600" i="8"/>
  <c r="O1600" i="8"/>
  <c r="P1600" i="8"/>
  <c r="Q1600" i="8"/>
  <c r="R1600" i="8"/>
  <c r="G1601" i="8"/>
  <c r="H1601" i="8"/>
  <c r="I1601" i="8"/>
  <c r="N1601" i="8"/>
  <c r="O1601" i="8"/>
  <c r="P1601" i="8"/>
  <c r="Q1601" i="8"/>
  <c r="R1601" i="8"/>
  <c r="G1602" i="8"/>
  <c r="H1602" i="8"/>
  <c r="I1602" i="8"/>
  <c r="N1602" i="8"/>
  <c r="O1602" i="8"/>
  <c r="P1602" i="8"/>
  <c r="Q1602" i="8"/>
  <c r="R1602" i="8"/>
  <c r="G1603" i="8"/>
  <c r="H1603" i="8"/>
  <c r="I1603" i="8"/>
  <c r="N1603" i="8"/>
  <c r="O1603" i="8"/>
  <c r="P1603" i="8"/>
  <c r="Q1603" i="8"/>
  <c r="R1603" i="8"/>
  <c r="G1604" i="8"/>
  <c r="H1604" i="8"/>
  <c r="I1604" i="8"/>
  <c r="N1604" i="8"/>
  <c r="O1604" i="8"/>
  <c r="P1604" i="8"/>
  <c r="Q1604" i="8"/>
  <c r="R1604" i="8"/>
  <c r="F1605" i="8"/>
  <c r="G1605" i="8"/>
  <c r="H1605" i="8"/>
  <c r="I1605" i="8"/>
  <c r="N1605" i="8"/>
  <c r="O1605" i="8"/>
  <c r="P1605" i="8"/>
  <c r="Q1605" i="8"/>
  <c r="R1605" i="8"/>
  <c r="G1606" i="8"/>
  <c r="H1606" i="8"/>
  <c r="I1606" i="8"/>
  <c r="N1606" i="8"/>
  <c r="O1606" i="8"/>
  <c r="P1606" i="8"/>
  <c r="Q1606" i="8"/>
  <c r="R1606" i="8"/>
  <c r="G1607" i="8"/>
  <c r="H1607" i="8"/>
  <c r="I1607" i="8"/>
  <c r="N1607" i="8"/>
  <c r="O1607" i="8"/>
  <c r="P1607" i="8"/>
  <c r="Q1607" i="8"/>
  <c r="R1607" i="8"/>
  <c r="G1608" i="8"/>
  <c r="H1608" i="8"/>
  <c r="I1608" i="8"/>
  <c r="N1608" i="8"/>
  <c r="O1608" i="8"/>
  <c r="P1608" i="8"/>
  <c r="Q1608" i="8"/>
  <c r="R1608" i="8"/>
  <c r="G1609" i="8"/>
  <c r="H1609" i="8"/>
  <c r="I1609" i="8"/>
  <c r="N1609" i="8"/>
  <c r="O1609" i="8"/>
  <c r="P1609" i="8"/>
  <c r="Q1609" i="8"/>
  <c r="R1609" i="8"/>
  <c r="F1610" i="8"/>
  <c r="G1610" i="8"/>
  <c r="H1610" i="8"/>
  <c r="I1610" i="8"/>
  <c r="N1610" i="8"/>
  <c r="O1610" i="8"/>
  <c r="P1610" i="8"/>
  <c r="Q1610" i="8"/>
  <c r="R1610" i="8"/>
  <c r="G1611" i="8"/>
  <c r="H1611" i="8"/>
  <c r="I1611" i="8"/>
  <c r="N1611" i="8"/>
  <c r="O1611" i="8"/>
  <c r="P1611" i="8"/>
  <c r="Q1611" i="8"/>
  <c r="R1611" i="8"/>
  <c r="G1612" i="8"/>
  <c r="H1612" i="8"/>
  <c r="I1612" i="8"/>
  <c r="N1612" i="8"/>
  <c r="O1612" i="8"/>
  <c r="P1612" i="8"/>
  <c r="Q1612" i="8"/>
  <c r="R1612" i="8"/>
  <c r="G1613" i="8"/>
  <c r="H1613" i="8"/>
  <c r="I1613" i="8"/>
  <c r="N1613" i="8"/>
  <c r="O1613" i="8"/>
  <c r="P1613" i="8"/>
  <c r="Q1613" i="8"/>
  <c r="R1613" i="8"/>
  <c r="G1614" i="8"/>
  <c r="H1614" i="8"/>
  <c r="I1614" i="8"/>
  <c r="N1614" i="8"/>
  <c r="O1614" i="8"/>
  <c r="P1614" i="8"/>
  <c r="Q1614" i="8"/>
  <c r="R1614" i="8"/>
  <c r="G1615" i="8"/>
  <c r="H1615" i="8"/>
  <c r="I1615" i="8"/>
  <c r="N1615" i="8"/>
  <c r="O1615" i="8"/>
  <c r="P1615" i="8"/>
  <c r="Q1615" i="8"/>
  <c r="R1615" i="8"/>
  <c r="G1616" i="8"/>
  <c r="H1616" i="8"/>
  <c r="I1616" i="8"/>
  <c r="N1616" i="8"/>
  <c r="O1616" i="8"/>
  <c r="P1616" i="8"/>
  <c r="Q1616" i="8"/>
  <c r="R1616" i="8"/>
  <c r="F1617" i="8"/>
  <c r="G1617" i="8"/>
  <c r="H1617" i="8"/>
  <c r="I1617" i="8"/>
  <c r="N1617" i="8"/>
  <c r="O1617" i="8"/>
  <c r="P1617" i="8"/>
  <c r="Q1617" i="8"/>
  <c r="R1617" i="8"/>
  <c r="G1618" i="8"/>
  <c r="H1618" i="8"/>
  <c r="I1618" i="8"/>
  <c r="N1618" i="8"/>
  <c r="O1618" i="8"/>
  <c r="P1618" i="8"/>
  <c r="Q1618" i="8"/>
  <c r="R1618" i="8"/>
  <c r="G1619" i="8"/>
  <c r="H1619" i="8"/>
  <c r="I1619" i="8"/>
  <c r="N1619" i="8"/>
  <c r="O1619" i="8"/>
  <c r="P1619" i="8"/>
  <c r="Q1619" i="8"/>
  <c r="R1619" i="8"/>
  <c r="G1620" i="8"/>
  <c r="H1620" i="8"/>
  <c r="I1620" i="8"/>
  <c r="N1620" i="8"/>
  <c r="O1620" i="8"/>
  <c r="P1620" i="8"/>
  <c r="Q1620" i="8"/>
  <c r="R1620" i="8"/>
  <c r="G1621" i="8"/>
  <c r="H1621" i="8"/>
  <c r="I1621" i="8"/>
  <c r="N1621" i="8"/>
  <c r="O1621" i="8"/>
  <c r="P1621" i="8"/>
  <c r="Q1621" i="8"/>
  <c r="R1621" i="8"/>
  <c r="G1622" i="8"/>
  <c r="H1622" i="8"/>
  <c r="I1622" i="8"/>
  <c r="N1622" i="8"/>
  <c r="O1622" i="8"/>
  <c r="P1622" i="8"/>
  <c r="Q1622" i="8"/>
  <c r="R1622" i="8"/>
  <c r="G1623" i="8"/>
  <c r="H1623" i="8"/>
  <c r="I1623" i="8"/>
  <c r="N1623" i="8"/>
  <c r="O1623" i="8"/>
  <c r="P1623" i="8"/>
  <c r="Q1623" i="8"/>
  <c r="R1623" i="8"/>
  <c r="G1624" i="8"/>
  <c r="H1624" i="8"/>
  <c r="I1624" i="8"/>
  <c r="N1624" i="8"/>
  <c r="O1624" i="8"/>
  <c r="P1624" i="8"/>
  <c r="Q1624" i="8"/>
  <c r="R1624" i="8"/>
  <c r="G1625" i="8"/>
  <c r="H1625" i="8"/>
  <c r="I1625" i="8"/>
  <c r="N1625" i="8"/>
  <c r="O1625" i="8"/>
  <c r="P1625" i="8"/>
  <c r="Q1625" i="8"/>
  <c r="R1625" i="8"/>
  <c r="G1626" i="8"/>
  <c r="H1626" i="8"/>
  <c r="I1626" i="8"/>
  <c r="N1626" i="8"/>
  <c r="O1626" i="8"/>
  <c r="P1626" i="8"/>
  <c r="Q1626" i="8"/>
  <c r="R1626" i="8"/>
  <c r="G1627" i="8"/>
  <c r="H1627" i="8"/>
  <c r="I1627" i="8"/>
  <c r="N1627" i="8"/>
  <c r="O1627" i="8"/>
  <c r="P1627" i="8"/>
  <c r="Q1627" i="8"/>
  <c r="R1627" i="8"/>
  <c r="G1628" i="8"/>
  <c r="H1628" i="8"/>
  <c r="I1628" i="8"/>
  <c r="N1628" i="8"/>
  <c r="O1628" i="8"/>
  <c r="P1628" i="8"/>
  <c r="Q1628" i="8"/>
  <c r="R1628" i="8"/>
  <c r="G1629" i="8"/>
  <c r="H1629" i="8"/>
  <c r="I1629" i="8"/>
  <c r="N1629" i="8"/>
  <c r="O1629" i="8"/>
  <c r="P1629" i="8"/>
  <c r="Q1629" i="8"/>
  <c r="R1629" i="8"/>
  <c r="G1630" i="8"/>
  <c r="H1630" i="8"/>
  <c r="I1630" i="8"/>
  <c r="N1630" i="8"/>
  <c r="O1630" i="8"/>
  <c r="P1630" i="8"/>
  <c r="Q1630" i="8"/>
  <c r="R1630" i="8"/>
  <c r="G1631" i="8"/>
  <c r="H1631" i="8"/>
  <c r="I1631" i="8"/>
  <c r="N1631" i="8"/>
  <c r="O1631" i="8"/>
  <c r="P1631" i="8"/>
  <c r="Q1631" i="8"/>
  <c r="R1631" i="8"/>
  <c r="G1632" i="8"/>
  <c r="H1632" i="8"/>
  <c r="I1632" i="8"/>
  <c r="N1632" i="8"/>
  <c r="O1632" i="8"/>
  <c r="P1632" i="8"/>
  <c r="Q1632" i="8"/>
  <c r="R1632" i="8"/>
  <c r="G1633" i="8"/>
  <c r="H1633" i="8"/>
  <c r="I1633" i="8"/>
  <c r="N1633" i="8"/>
  <c r="O1633" i="8"/>
  <c r="P1633" i="8"/>
  <c r="Q1633" i="8"/>
  <c r="R1633" i="8"/>
  <c r="G1634" i="8"/>
  <c r="H1634" i="8"/>
  <c r="I1634" i="8"/>
  <c r="N1634" i="8"/>
  <c r="O1634" i="8"/>
  <c r="P1634" i="8"/>
  <c r="Q1634" i="8"/>
  <c r="R1634" i="8"/>
  <c r="G1635" i="8"/>
  <c r="H1635" i="8"/>
  <c r="I1635" i="8"/>
  <c r="N1635" i="8"/>
  <c r="O1635" i="8"/>
  <c r="P1635" i="8"/>
  <c r="Q1635" i="8"/>
  <c r="R1635" i="8"/>
  <c r="G1636" i="8"/>
  <c r="H1636" i="8"/>
  <c r="I1636" i="8"/>
  <c r="N1636" i="8"/>
  <c r="O1636" i="8"/>
  <c r="P1636" i="8"/>
  <c r="Q1636" i="8"/>
  <c r="R1636" i="8"/>
  <c r="G1637" i="8"/>
  <c r="H1637" i="8"/>
  <c r="I1637" i="8"/>
  <c r="N1637" i="8"/>
  <c r="O1637" i="8"/>
  <c r="P1637" i="8"/>
  <c r="Q1637" i="8"/>
  <c r="R1637" i="8"/>
  <c r="G1638" i="8"/>
  <c r="H1638" i="8"/>
  <c r="I1638" i="8"/>
  <c r="N1638" i="8"/>
  <c r="O1638" i="8"/>
  <c r="P1638" i="8"/>
  <c r="Q1638" i="8"/>
  <c r="R1638" i="8"/>
  <c r="G1639" i="8"/>
  <c r="H1639" i="8"/>
  <c r="I1639" i="8"/>
  <c r="N1639" i="8"/>
  <c r="O1639" i="8"/>
  <c r="P1639" i="8"/>
  <c r="Q1639" i="8"/>
  <c r="R1639" i="8"/>
  <c r="G1640" i="8"/>
  <c r="H1640" i="8"/>
  <c r="I1640" i="8"/>
  <c r="N1640" i="8"/>
  <c r="O1640" i="8"/>
  <c r="P1640" i="8"/>
  <c r="Q1640" i="8"/>
  <c r="R1640" i="8"/>
  <c r="F1641" i="8"/>
  <c r="G1641" i="8"/>
  <c r="H1641" i="8"/>
  <c r="I1641" i="8"/>
  <c r="N1641" i="8"/>
  <c r="O1641" i="8"/>
  <c r="P1641" i="8"/>
  <c r="Q1641" i="8"/>
  <c r="R1641" i="8"/>
  <c r="G1642" i="8"/>
  <c r="H1642" i="8"/>
  <c r="I1642" i="8"/>
  <c r="N1642" i="8"/>
  <c r="O1642" i="8"/>
  <c r="P1642" i="8"/>
  <c r="Q1642" i="8"/>
  <c r="R1642" i="8"/>
  <c r="G1643" i="8"/>
  <c r="H1643" i="8"/>
  <c r="I1643" i="8"/>
  <c r="N1643" i="8"/>
  <c r="O1643" i="8"/>
  <c r="P1643" i="8"/>
  <c r="Q1643" i="8"/>
  <c r="R1643" i="8"/>
  <c r="G1644" i="8"/>
  <c r="H1644" i="8"/>
  <c r="I1644" i="8"/>
  <c r="N1644" i="8"/>
  <c r="O1644" i="8"/>
  <c r="P1644" i="8"/>
  <c r="Q1644" i="8"/>
  <c r="R1644" i="8"/>
  <c r="G1645" i="8"/>
  <c r="H1645" i="8"/>
  <c r="I1645" i="8"/>
  <c r="N1645" i="8"/>
  <c r="O1645" i="8"/>
  <c r="P1645" i="8"/>
  <c r="Q1645" i="8"/>
  <c r="R1645" i="8"/>
  <c r="G1646" i="8"/>
  <c r="H1646" i="8"/>
  <c r="I1646" i="8"/>
  <c r="N1646" i="8"/>
  <c r="O1646" i="8"/>
  <c r="P1646" i="8"/>
  <c r="Q1646" i="8"/>
  <c r="R1646" i="8"/>
  <c r="G1647" i="8"/>
  <c r="H1647" i="8"/>
  <c r="I1647" i="8"/>
  <c r="N1647" i="8"/>
  <c r="O1647" i="8"/>
  <c r="P1647" i="8"/>
  <c r="Q1647" i="8"/>
  <c r="R1647" i="8"/>
  <c r="G1648" i="8"/>
  <c r="H1648" i="8"/>
  <c r="I1648" i="8"/>
  <c r="N1648" i="8"/>
  <c r="O1648" i="8"/>
  <c r="P1648" i="8"/>
  <c r="Q1648" i="8"/>
  <c r="R1648" i="8"/>
  <c r="G1649" i="8"/>
  <c r="H1649" i="8"/>
  <c r="I1649" i="8"/>
  <c r="N1649" i="8"/>
  <c r="O1649" i="8"/>
  <c r="P1649" i="8"/>
  <c r="Q1649" i="8"/>
  <c r="R1649" i="8"/>
  <c r="G1650" i="8"/>
  <c r="H1650" i="8"/>
  <c r="I1650" i="8"/>
  <c r="N1650" i="8"/>
  <c r="O1650" i="8"/>
  <c r="P1650" i="8"/>
  <c r="Q1650" i="8"/>
  <c r="R1650" i="8"/>
  <c r="G1651" i="8"/>
  <c r="H1651" i="8"/>
  <c r="I1651" i="8"/>
  <c r="N1651" i="8"/>
  <c r="O1651" i="8"/>
  <c r="P1651" i="8"/>
  <c r="Q1651" i="8"/>
  <c r="R1651" i="8"/>
  <c r="G1652" i="8"/>
  <c r="H1652" i="8"/>
  <c r="I1652" i="8"/>
  <c r="N1652" i="8"/>
  <c r="O1652" i="8"/>
  <c r="P1652" i="8"/>
  <c r="Q1652" i="8"/>
  <c r="R1652" i="8"/>
  <c r="F1653" i="8"/>
  <c r="G1653" i="8"/>
  <c r="H1653" i="8"/>
  <c r="I1653" i="8"/>
  <c r="N1653" i="8"/>
  <c r="O1653" i="8"/>
  <c r="P1653" i="8"/>
  <c r="Q1653" i="8"/>
  <c r="R1653" i="8"/>
  <c r="G1654" i="8"/>
  <c r="H1654" i="8"/>
  <c r="I1654" i="8"/>
  <c r="N1654" i="8"/>
  <c r="O1654" i="8"/>
  <c r="P1654" i="8"/>
  <c r="Q1654" i="8"/>
  <c r="R1654" i="8"/>
  <c r="G1655" i="8"/>
  <c r="H1655" i="8"/>
  <c r="I1655" i="8"/>
  <c r="N1655" i="8"/>
  <c r="O1655" i="8"/>
  <c r="P1655" i="8"/>
  <c r="Q1655" i="8"/>
  <c r="R1655" i="8"/>
  <c r="G1656" i="8"/>
  <c r="H1656" i="8"/>
  <c r="I1656" i="8"/>
  <c r="N1656" i="8"/>
  <c r="O1656" i="8"/>
  <c r="P1656" i="8"/>
  <c r="Q1656" i="8"/>
  <c r="R1656" i="8"/>
  <c r="G1657" i="8"/>
  <c r="H1657" i="8"/>
  <c r="I1657" i="8"/>
  <c r="N1657" i="8"/>
  <c r="O1657" i="8"/>
  <c r="P1657" i="8"/>
  <c r="Q1657" i="8"/>
  <c r="R1657" i="8"/>
  <c r="G1658" i="8"/>
  <c r="H1658" i="8"/>
  <c r="I1658" i="8"/>
  <c r="N1658" i="8"/>
  <c r="O1658" i="8"/>
  <c r="P1658" i="8"/>
  <c r="Q1658" i="8"/>
  <c r="R1658" i="8"/>
  <c r="G1659" i="8"/>
  <c r="H1659" i="8"/>
  <c r="I1659" i="8"/>
  <c r="N1659" i="8"/>
  <c r="O1659" i="8"/>
  <c r="P1659" i="8"/>
  <c r="Q1659" i="8"/>
  <c r="R1659" i="8"/>
  <c r="G1660" i="8"/>
  <c r="H1660" i="8"/>
  <c r="I1660" i="8"/>
  <c r="N1660" i="8"/>
  <c r="O1660" i="8"/>
  <c r="P1660" i="8"/>
  <c r="Q1660" i="8"/>
  <c r="R1660" i="8"/>
  <c r="G1661" i="8"/>
  <c r="H1661" i="8"/>
  <c r="I1661" i="8"/>
  <c r="N1661" i="8"/>
  <c r="O1661" i="8"/>
  <c r="P1661" i="8"/>
  <c r="Q1661" i="8"/>
  <c r="R1661" i="8"/>
  <c r="G1662" i="8"/>
  <c r="H1662" i="8"/>
  <c r="I1662" i="8"/>
  <c r="N1662" i="8"/>
  <c r="O1662" i="8"/>
  <c r="P1662" i="8"/>
  <c r="Q1662" i="8"/>
  <c r="R1662" i="8"/>
  <c r="G1663" i="8"/>
  <c r="H1663" i="8"/>
  <c r="I1663" i="8"/>
  <c r="N1663" i="8"/>
  <c r="O1663" i="8"/>
  <c r="P1663" i="8"/>
  <c r="Q1663" i="8"/>
  <c r="R1663" i="8"/>
  <c r="G1664" i="8"/>
  <c r="H1664" i="8"/>
  <c r="I1664" i="8"/>
  <c r="N1664" i="8"/>
  <c r="O1664" i="8"/>
  <c r="P1664" i="8"/>
  <c r="Q1664" i="8"/>
  <c r="R1664" i="8"/>
  <c r="G1665" i="8"/>
  <c r="H1665" i="8"/>
  <c r="I1665" i="8"/>
  <c r="N1665" i="8"/>
  <c r="O1665" i="8"/>
  <c r="P1665" i="8"/>
  <c r="Q1665" i="8"/>
  <c r="R1665" i="8"/>
  <c r="G1666" i="8"/>
  <c r="H1666" i="8"/>
  <c r="I1666" i="8"/>
  <c r="N1666" i="8"/>
  <c r="O1666" i="8"/>
  <c r="P1666" i="8"/>
  <c r="Q1666" i="8"/>
  <c r="R1666" i="8"/>
  <c r="G1667" i="8"/>
  <c r="H1667" i="8"/>
  <c r="I1667" i="8"/>
  <c r="N1667" i="8"/>
  <c r="O1667" i="8"/>
  <c r="P1667" i="8"/>
  <c r="Q1667" i="8"/>
  <c r="R1667" i="8"/>
  <c r="G1668" i="8"/>
  <c r="H1668" i="8"/>
  <c r="I1668" i="8"/>
  <c r="N1668" i="8"/>
  <c r="O1668" i="8"/>
  <c r="P1668" i="8"/>
  <c r="Q1668" i="8"/>
  <c r="R1668" i="8"/>
  <c r="G1669" i="8"/>
  <c r="H1669" i="8"/>
  <c r="I1669" i="8"/>
  <c r="N1669" i="8"/>
  <c r="O1669" i="8"/>
  <c r="P1669" i="8"/>
  <c r="Q1669" i="8"/>
  <c r="R1669" i="8"/>
  <c r="G1670" i="8"/>
  <c r="H1670" i="8"/>
  <c r="I1670" i="8"/>
  <c r="N1670" i="8"/>
  <c r="O1670" i="8"/>
  <c r="P1670" i="8"/>
  <c r="Q1670" i="8"/>
  <c r="R1670" i="8"/>
  <c r="G1671" i="8"/>
  <c r="H1671" i="8"/>
  <c r="I1671" i="8"/>
  <c r="N1671" i="8"/>
  <c r="O1671" i="8"/>
  <c r="P1671" i="8"/>
  <c r="Q1671" i="8"/>
  <c r="R1671" i="8"/>
  <c r="G1672" i="8"/>
  <c r="H1672" i="8"/>
  <c r="I1672" i="8"/>
  <c r="N1672" i="8"/>
  <c r="O1672" i="8"/>
  <c r="P1672" i="8"/>
  <c r="Q1672" i="8"/>
  <c r="R1672" i="8"/>
  <c r="G1673" i="8"/>
  <c r="H1673" i="8"/>
  <c r="I1673" i="8"/>
  <c r="N1673" i="8"/>
  <c r="O1673" i="8"/>
  <c r="P1673" i="8"/>
  <c r="Q1673" i="8"/>
  <c r="R1673" i="8"/>
  <c r="G1674" i="8"/>
  <c r="H1674" i="8"/>
  <c r="I1674" i="8"/>
  <c r="N1674" i="8"/>
  <c r="O1674" i="8"/>
  <c r="P1674" i="8"/>
  <c r="Q1674" i="8"/>
  <c r="R1674" i="8"/>
  <c r="G1675" i="8"/>
  <c r="H1675" i="8"/>
  <c r="I1675" i="8"/>
  <c r="N1675" i="8"/>
  <c r="O1675" i="8"/>
  <c r="P1675" i="8"/>
  <c r="Q1675" i="8"/>
  <c r="R1675" i="8"/>
  <c r="G1676" i="8"/>
  <c r="H1676" i="8"/>
  <c r="I1676" i="8"/>
  <c r="N1676" i="8"/>
  <c r="O1676" i="8"/>
  <c r="P1676" i="8"/>
  <c r="Q1676" i="8"/>
  <c r="R1676" i="8"/>
  <c r="F1677" i="8"/>
  <c r="G1677" i="8"/>
  <c r="H1677" i="8"/>
  <c r="I1677" i="8"/>
  <c r="N1677" i="8"/>
  <c r="O1677" i="8"/>
  <c r="P1677" i="8"/>
  <c r="Q1677" i="8"/>
  <c r="R1677" i="8"/>
  <c r="G1678" i="8"/>
  <c r="H1678" i="8"/>
  <c r="I1678" i="8"/>
  <c r="N1678" i="8"/>
  <c r="O1678" i="8"/>
  <c r="P1678" i="8"/>
  <c r="Q1678" i="8"/>
  <c r="R1678" i="8"/>
  <c r="G1679" i="8"/>
  <c r="H1679" i="8"/>
  <c r="I1679" i="8"/>
  <c r="N1679" i="8"/>
  <c r="O1679" i="8"/>
  <c r="P1679" i="8"/>
  <c r="Q1679" i="8"/>
  <c r="R1679" i="8"/>
  <c r="G1680" i="8"/>
  <c r="H1680" i="8"/>
  <c r="I1680" i="8"/>
  <c r="N1680" i="8"/>
  <c r="O1680" i="8"/>
  <c r="P1680" i="8"/>
  <c r="Q1680" i="8"/>
  <c r="R1680" i="8"/>
  <c r="G1681" i="8"/>
  <c r="H1681" i="8"/>
  <c r="I1681" i="8"/>
  <c r="N1681" i="8"/>
  <c r="O1681" i="8"/>
  <c r="P1681" i="8"/>
  <c r="Q1681" i="8"/>
  <c r="R1681" i="8"/>
  <c r="G1682" i="8"/>
  <c r="H1682" i="8"/>
  <c r="I1682" i="8"/>
  <c r="N1682" i="8"/>
  <c r="O1682" i="8"/>
  <c r="P1682" i="8"/>
  <c r="Q1682" i="8"/>
  <c r="R1682" i="8"/>
  <c r="G1683" i="8"/>
  <c r="H1683" i="8"/>
  <c r="I1683" i="8"/>
  <c r="N1683" i="8"/>
  <c r="O1683" i="8"/>
  <c r="P1683" i="8"/>
  <c r="Q1683" i="8"/>
  <c r="R1683" i="8"/>
  <c r="G1684" i="8"/>
  <c r="H1684" i="8"/>
  <c r="I1684" i="8"/>
  <c r="N1684" i="8"/>
  <c r="O1684" i="8"/>
  <c r="P1684" i="8"/>
  <c r="Q1684" i="8"/>
  <c r="R1684" i="8"/>
  <c r="G1685" i="8"/>
  <c r="H1685" i="8"/>
  <c r="I1685" i="8"/>
  <c r="N1685" i="8"/>
  <c r="O1685" i="8"/>
  <c r="P1685" i="8"/>
  <c r="Q1685" i="8"/>
  <c r="R1685" i="8"/>
  <c r="G1686" i="8"/>
  <c r="H1686" i="8"/>
  <c r="I1686" i="8"/>
  <c r="N1686" i="8"/>
  <c r="O1686" i="8"/>
  <c r="P1686" i="8"/>
  <c r="Q1686" i="8"/>
  <c r="R1686" i="8"/>
  <c r="G1687" i="8"/>
  <c r="H1687" i="8"/>
  <c r="I1687" i="8"/>
  <c r="N1687" i="8"/>
  <c r="O1687" i="8"/>
  <c r="P1687" i="8"/>
  <c r="Q1687" i="8"/>
  <c r="R1687" i="8"/>
  <c r="G1688" i="8"/>
  <c r="H1688" i="8"/>
  <c r="I1688" i="8"/>
  <c r="N1688" i="8"/>
  <c r="O1688" i="8"/>
  <c r="P1688" i="8"/>
  <c r="Q1688" i="8"/>
  <c r="R1688" i="8"/>
  <c r="F1689" i="8"/>
  <c r="G1689" i="8"/>
  <c r="H1689" i="8"/>
  <c r="I1689" i="8"/>
  <c r="N1689" i="8"/>
  <c r="O1689" i="8"/>
  <c r="P1689" i="8"/>
  <c r="Q1689" i="8"/>
  <c r="R1689" i="8"/>
  <c r="G1690" i="8"/>
  <c r="H1690" i="8"/>
  <c r="I1690" i="8"/>
  <c r="N1690" i="8"/>
  <c r="O1690" i="8"/>
  <c r="P1690" i="8"/>
  <c r="Q1690" i="8"/>
  <c r="R1690" i="8"/>
  <c r="G1691" i="8"/>
  <c r="H1691" i="8"/>
  <c r="I1691" i="8"/>
  <c r="N1691" i="8"/>
  <c r="O1691" i="8"/>
  <c r="P1691" i="8"/>
  <c r="Q1691" i="8"/>
  <c r="R1691" i="8"/>
  <c r="G1692" i="8"/>
  <c r="H1692" i="8"/>
  <c r="I1692" i="8"/>
  <c r="N1692" i="8"/>
  <c r="O1692" i="8"/>
  <c r="P1692" i="8"/>
  <c r="Q1692" i="8"/>
  <c r="R1692" i="8"/>
  <c r="G1693" i="8"/>
  <c r="H1693" i="8"/>
  <c r="I1693" i="8"/>
  <c r="N1693" i="8"/>
  <c r="O1693" i="8"/>
  <c r="P1693" i="8"/>
  <c r="Q1693" i="8"/>
  <c r="R1693" i="8"/>
  <c r="F1694" i="8"/>
  <c r="G1694" i="8"/>
  <c r="H1694" i="8"/>
  <c r="I1694" i="8"/>
  <c r="N1694" i="8"/>
  <c r="O1694" i="8"/>
  <c r="P1694" i="8"/>
  <c r="Q1694" i="8"/>
  <c r="R1694" i="8"/>
  <c r="F1695" i="8"/>
  <c r="G1695" i="8"/>
  <c r="H1695" i="8"/>
  <c r="I1695" i="8"/>
  <c r="N1695" i="8"/>
  <c r="O1695" i="8"/>
  <c r="P1695" i="8"/>
  <c r="Q1695" i="8"/>
  <c r="R1695" i="8"/>
  <c r="G1696" i="8"/>
  <c r="H1696" i="8"/>
  <c r="I1696" i="8"/>
  <c r="N1696" i="8"/>
  <c r="O1696" i="8"/>
  <c r="P1696" i="8"/>
  <c r="Q1696" i="8"/>
  <c r="R1696" i="8"/>
  <c r="F1697" i="8"/>
  <c r="G1697" i="8"/>
  <c r="H1697" i="8"/>
  <c r="I1697" i="8"/>
  <c r="N1697" i="8"/>
  <c r="O1697" i="8"/>
  <c r="P1697" i="8"/>
  <c r="Q1697" i="8"/>
  <c r="R1697" i="8"/>
  <c r="G1698" i="8"/>
  <c r="H1698" i="8"/>
  <c r="I1698" i="8"/>
  <c r="N1698" i="8"/>
  <c r="O1698" i="8"/>
  <c r="P1698" i="8"/>
  <c r="Q1698" i="8"/>
  <c r="R1698" i="8"/>
  <c r="G1699" i="8"/>
  <c r="H1699" i="8"/>
  <c r="I1699" i="8"/>
  <c r="N1699" i="8"/>
  <c r="O1699" i="8"/>
  <c r="P1699" i="8"/>
  <c r="Q1699" i="8"/>
  <c r="R1699" i="8"/>
  <c r="G1700" i="8"/>
  <c r="H1700" i="8"/>
  <c r="I1700" i="8"/>
  <c r="N1700" i="8"/>
  <c r="O1700" i="8"/>
  <c r="P1700" i="8"/>
  <c r="Q1700" i="8"/>
  <c r="R1700" i="8"/>
  <c r="F1701" i="8"/>
  <c r="G1701" i="8"/>
  <c r="H1701" i="8"/>
  <c r="I1701" i="8"/>
  <c r="N1701" i="8"/>
  <c r="O1701" i="8"/>
  <c r="P1701" i="8"/>
  <c r="Q1701" i="8"/>
  <c r="R1701" i="8"/>
  <c r="G1702" i="8"/>
  <c r="H1702" i="8"/>
  <c r="I1702" i="8"/>
  <c r="N1702" i="8"/>
  <c r="O1702" i="8"/>
  <c r="P1702" i="8"/>
  <c r="Q1702" i="8"/>
  <c r="R1702" i="8"/>
  <c r="G1703" i="8"/>
  <c r="H1703" i="8"/>
  <c r="I1703" i="8"/>
  <c r="N1703" i="8"/>
  <c r="O1703" i="8"/>
  <c r="P1703" i="8"/>
  <c r="Q1703" i="8"/>
  <c r="R1703" i="8"/>
  <c r="G1704" i="8"/>
  <c r="H1704" i="8"/>
  <c r="I1704" i="8"/>
  <c r="N1704" i="8"/>
  <c r="O1704" i="8"/>
  <c r="P1704" i="8"/>
  <c r="Q1704" i="8"/>
  <c r="R1704" i="8"/>
  <c r="G1705" i="8"/>
  <c r="H1705" i="8"/>
  <c r="I1705" i="8"/>
  <c r="N1705" i="8"/>
  <c r="O1705" i="8"/>
  <c r="P1705" i="8"/>
  <c r="Q1705" i="8"/>
  <c r="R1705" i="8"/>
  <c r="G1706" i="8"/>
  <c r="H1706" i="8"/>
  <c r="I1706" i="8"/>
  <c r="N1706" i="8"/>
  <c r="O1706" i="8"/>
  <c r="P1706" i="8"/>
  <c r="Q1706" i="8"/>
  <c r="R1706" i="8"/>
  <c r="G1707" i="8"/>
  <c r="H1707" i="8"/>
  <c r="I1707" i="8"/>
  <c r="N1707" i="8"/>
  <c r="O1707" i="8"/>
  <c r="P1707" i="8"/>
  <c r="Q1707" i="8"/>
  <c r="R1707" i="8"/>
  <c r="G1708" i="8"/>
  <c r="H1708" i="8"/>
  <c r="I1708" i="8"/>
  <c r="N1708" i="8"/>
  <c r="O1708" i="8"/>
  <c r="P1708" i="8"/>
  <c r="Q1708" i="8"/>
  <c r="R1708" i="8"/>
  <c r="G1709" i="8"/>
  <c r="H1709" i="8"/>
  <c r="I1709" i="8"/>
  <c r="N1709" i="8"/>
  <c r="O1709" i="8"/>
  <c r="P1709" i="8"/>
  <c r="Q1709" i="8"/>
  <c r="R1709" i="8"/>
  <c r="G1710" i="8"/>
  <c r="H1710" i="8"/>
  <c r="I1710" i="8"/>
  <c r="N1710" i="8"/>
  <c r="O1710" i="8"/>
  <c r="P1710" i="8"/>
  <c r="Q1710" i="8"/>
  <c r="R1710" i="8"/>
  <c r="G1711" i="8"/>
  <c r="H1711" i="8"/>
  <c r="I1711" i="8"/>
  <c r="N1711" i="8"/>
  <c r="O1711" i="8"/>
  <c r="P1711" i="8"/>
  <c r="Q1711" i="8"/>
  <c r="R1711" i="8"/>
  <c r="G1712" i="8"/>
  <c r="H1712" i="8"/>
  <c r="I1712" i="8"/>
  <c r="N1712" i="8"/>
  <c r="O1712" i="8"/>
  <c r="P1712" i="8"/>
  <c r="Q1712" i="8"/>
  <c r="R1712" i="8"/>
  <c r="F1713" i="8"/>
  <c r="G1713" i="8"/>
  <c r="H1713" i="8"/>
  <c r="I1713" i="8"/>
  <c r="N1713" i="8"/>
  <c r="O1713" i="8"/>
  <c r="P1713" i="8"/>
  <c r="Q1713" i="8"/>
  <c r="R1713" i="8"/>
  <c r="G1714" i="8"/>
  <c r="H1714" i="8"/>
  <c r="I1714" i="8"/>
  <c r="N1714" i="8"/>
  <c r="O1714" i="8"/>
  <c r="P1714" i="8"/>
  <c r="Q1714" i="8"/>
  <c r="R1714" i="8"/>
  <c r="G1715" i="8"/>
  <c r="H1715" i="8"/>
  <c r="I1715" i="8"/>
  <c r="N1715" i="8"/>
  <c r="O1715" i="8"/>
  <c r="P1715" i="8"/>
  <c r="Q1715" i="8"/>
  <c r="R1715" i="8"/>
  <c r="G1716" i="8"/>
  <c r="H1716" i="8"/>
  <c r="I1716" i="8"/>
  <c r="N1716" i="8"/>
  <c r="O1716" i="8"/>
  <c r="P1716" i="8"/>
  <c r="Q1716" i="8"/>
  <c r="R1716" i="8"/>
  <c r="G1717" i="8"/>
  <c r="H1717" i="8"/>
  <c r="I1717" i="8"/>
  <c r="N1717" i="8"/>
  <c r="O1717" i="8"/>
  <c r="P1717" i="8"/>
  <c r="Q1717" i="8"/>
  <c r="R1717" i="8"/>
  <c r="G1718" i="8"/>
  <c r="H1718" i="8"/>
  <c r="I1718" i="8"/>
  <c r="N1718" i="8"/>
  <c r="O1718" i="8"/>
  <c r="P1718" i="8"/>
  <c r="Q1718" i="8"/>
  <c r="R1718" i="8"/>
  <c r="G1719" i="8"/>
  <c r="H1719" i="8"/>
  <c r="I1719" i="8"/>
  <c r="N1719" i="8"/>
  <c r="O1719" i="8"/>
  <c r="P1719" i="8"/>
  <c r="Q1719" i="8"/>
  <c r="R1719" i="8"/>
  <c r="G1720" i="8"/>
  <c r="H1720" i="8"/>
  <c r="I1720" i="8"/>
  <c r="N1720" i="8"/>
  <c r="O1720" i="8"/>
  <c r="P1720" i="8"/>
  <c r="Q1720" i="8"/>
  <c r="R1720" i="8"/>
  <c r="G1721" i="8"/>
  <c r="H1721" i="8"/>
  <c r="I1721" i="8"/>
  <c r="N1721" i="8"/>
  <c r="O1721" i="8"/>
  <c r="P1721" i="8"/>
  <c r="Q1721" i="8"/>
  <c r="R1721" i="8"/>
  <c r="G1722" i="8"/>
  <c r="H1722" i="8"/>
  <c r="I1722" i="8"/>
  <c r="N1722" i="8"/>
  <c r="O1722" i="8"/>
  <c r="P1722" i="8"/>
  <c r="Q1722" i="8"/>
  <c r="R1722" i="8"/>
  <c r="G1723" i="8"/>
  <c r="H1723" i="8"/>
  <c r="I1723" i="8"/>
  <c r="N1723" i="8"/>
  <c r="O1723" i="8"/>
  <c r="P1723" i="8"/>
  <c r="Q1723" i="8"/>
  <c r="R1723" i="8"/>
  <c r="G1724" i="8"/>
  <c r="H1724" i="8"/>
  <c r="I1724" i="8"/>
  <c r="N1724" i="8"/>
  <c r="O1724" i="8"/>
  <c r="P1724" i="8"/>
  <c r="Q1724" i="8"/>
  <c r="R1724" i="8"/>
  <c r="F1725" i="8"/>
  <c r="G1725" i="8"/>
  <c r="H1725" i="8"/>
  <c r="I1725" i="8"/>
  <c r="N1725" i="8"/>
  <c r="O1725" i="8"/>
  <c r="P1725" i="8"/>
  <c r="Q1725" i="8"/>
  <c r="R1725" i="8"/>
  <c r="G1726" i="8"/>
  <c r="H1726" i="8"/>
  <c r="I1726" i="8"/>
  <c r="N1726" i="8"/>
  <c r="O1726" i="8"/>
  <c r="P1726" i="8"/>
  <c r="Q1726" i="8"/>
  <c r="R1726" i="8"/>
  <c r="G1727" i="8"/>
  <c r="H1727" i="8"/>
  <c r="I1727" i="8"/>
  <c r="N1727" i="8"/>
  <c r="O1727" i="8"/>
  <c r="P1727" i="8"/>
  <c r="Q1727" i="8"/>
  <c r="R1727" i="8"/>
  <c r="G1728" i="8"/>
  <c r="H1728" i="8"/>
  <c r="I1728" i="8"/>
  <c r="N1728" i="8"/>
  <c r="O1728" i="8"/>
  <c r="P1728" i="8"/>
  <c r="Q1728" i="8"/>
  <c r="R1728" i="8"/>
  <c r="G1729" i="8"/>
  <c r="H1729" i="8"/>
  <c r="I1729" i="8"/>
  <c r="N1729" i="8"/>
  <c r="O1729" i="8"/>
  <c r="P1729" i="8"/>
  <c r="Q1729" i="8"/>
  <c r="R1729" i="8"/>
  <c r="G1730" i="8"/>
  <c r="H1730" i="8"/>
  <c r="I1730" i="8"/>
  <c r="N1730" i="8"/>
  <c r="O1730" i="8"/>
  <c r="P1730" i="8"/>
  <c r="Q1730" i="8"/>
  <c r="R1730" i="8"/>
  <c r="G1731" i="8"/>
  <c r="H1731" i="8"/>
  <c r="I1731" i="8"/>
  <c r="N1731" i="8"/>
  <c r="O1731" i="8"/>
  <c r="P1731" i="8"/>
  <c r="Q1731" i="8"/>
  <c r="R1731" i="8"/>
  <c r="G1732" i="8"/>
  <c r="H1732" i="8"/>
  <c r="I1732" i="8"/>
  <c r="N1732" i="8"/>
  <c r="O1732" i="8"/>
  <c r="P1732" i="8"/>
  <c r="Q1732" i="8"/>
  <c r="R1732" i="8"/>
  <c r="G1733" i="8"/>
  <c r="H1733" i="8"/>
  <c r="I1733" i="8"/>
  <c r="N1733" i="8"/>
  <c r="O1733" i="8"/>
  <c r="P1733" i="8"/>
  <c r="Q1733" i="8"/>
  <c r="R1733" i="8"/>
  <c r="G1734" i="8"/>
  <c r="H1734" i="8"/>
  <c r="I1734" i="8"/>
  <c r="N1734" i="8"/>
  <c r="O1734" i="8"/>
  <c r="P1734" i="8"/>
  <c r="Q1734" i="8"/>
  <c r="R1734" i="8"/>
  <c r="G1735" i="8"/>
  <c r="H1735" i="8"/>
  <c r="I1735" i="8"/>
  <c r="N1735" i="8"/>
  <c r="O1735" i="8"/>
  <c r="P1735" i="8"/>
  <c r="Q1735" i="8"/>
  <c r="R1735" i="8"/>
  <c r="G1736" i="8"/>
  <c r="H1736" i="8"/>
  <c r="I1736" i="8"/>
  <c r="N1736" i="8"/>
  <c r="O1736" i="8"/>
  <c r="P1736" i="8"/>
  <c r="Q1736" i="8"/>
  <c r="R1736" i="8"/>
  <c r="F1737" i="8"/>
  <c r="G1737" i="8"/>
  <c r="H1737" i="8"/>
  <c r="I1737" i="8"/>
  <c r="N1737" i="8"/>
  <c r="O1737" i="8"/>
  <c r="P1737" i="8"/>
  <c r="Q1737" i="8"/>
  <c r="R1737" i="8"/>
  <c r="G1738" i="8"/>
  <c r="H1738" i="8"/>
  <c r="I1738" i="8"/>
  <c r="N1738" i="8"/>
  <c r="O1738" i="8"/>
  <c r="P1738" i="8"/>
  <c r="Q1738" i="8"/>
  <c r="R1738" i="8"/>
  <c r="G1739" i="8"/>
  <c r="H1739" i="8"/>
  <c r="I1739" i="8"/>
  <c r="N1739" i="8"/>
  <c r="O1739" i="8"/>
  <c r="P1739" i="8"/>
  <c r="Q1739" i="8"/>
  <c r="R1739" i="8"/>
  <c r="G1740" i="8"/>
  <c r="H1740" i="8"/>
  <c r="I1740" i="8"/>
  <c r="N1740" i="8"/>
  <c r="O1740" i="8"/>
  <c r="P1740" i="8"/>
  <c r="Q1740" i="8"/>
  <c r="R1740" i="8"/>
  <c r="G1741" i="8"/>
  <c r="H1741" i="8"/>
  <c r="I1741" i="8"/>
  <c r="N1741" i="8"/>
  <c r="O1741" i="8"/>
  <c r="P1741" i="8"/>
  <c r="Q1741" i="8"/>
  <c r="R1741" i="8"/>
  <c r="G1742" i="8"/>
  <c r="H1742" i="8"/>
  <c r="I1742" i="8"/>
  <c r="N1742" i="8"/>
  <c r="O1742" i="8"/>
  <c r="P1742" i="8"/>
  <c r="Q1742" i="8"/>
  <c r="R1742" i="8"/>
  <c r="G1743" i="8"/>
  <c r="H1743" i="8"/>
  <c r="I1743" i="8"/>
  <c r="N1743" i="8"/>
  <c r="O1743" i="8"/>
  <c r="P1743" i="8"/>
  <c r="Q1743" i="8"/>
  <c r="R1743" i="8"/>
  <c r="G1744" i="8"/>
  <c r="H1744" i="8"/>
  <c r="I1744" i="8"/>
  <c r="N1744" i="8"/>
  <c r="O1744" i="8"/>
  <c r="P1744" i="8"/>
  <c r="Q1744" i="8"/>
  <c r="R1744" i="8"/>
  <c r="G1745" i="8"/>
  <c r="H1745" i="8"/>
  <c r="I1745" i="8"/>
  <c r="N1745" i="8"/>
  <c r="O1745" i="8"/>
  <c r="P1745" i="8"/>
  <c r="Q1745" i="8"/>
  <c r="R1745" i="8"/>
  <c r="G1746" i="8"/>
  <c r="H1746" i="8"/>
  <c r="I1746" i="8"/>
  <c r="N1746" i="8"/>
  <c r="O1746" i="8"/>
  <c r="P1746" i="8"/>
  <c r="Q1746" i="8"/>
  <c r="R1746" i="8"/>
  <c r="G1747" i="8"/>
  <c r="H1747" i="8"/>
  <c r="I1747" i="8"/>
  <c r="N1747" i="8"/>
  <c r="O1747" i="8"/>
  <c r="P1747" i="8"/>
  <c r="Q1747" i="8"/>
  <c r="R1747" i="8"/>
  <c r="G1748" i="8"/>
  <c r="H1748" i="8"/>
  <c r="I1748" i="8"/>
  <c r="N1748" i="8"/>
  <c r="O1748" i="8"/>
  <c r="P1748" i="8"/>
  <c r="Q1748" i="8"/>
  <c r="R1748" i="8"/>
  <c r="G1749" i="8"/>
  <c r="H1749" i="8"/>
  <c r="I1749" i="8"/>
  <c r="N1749" i="8"/>
  <c r="O1749" i="8"/>
  <c r="P1749" i="8"/>
  <c r="Q1749" i="8"/>
  <c r="R1749" i="8"/>
  <c r="G1750" i="8"/>
  <c r="H1750" i="8"/>
  <c r="I1750" i="8"/>
  <c r="N1750" i="8"/>
  <c r="O1750" i="8"/>
  <c r="P1750" i="8"/>
  <c r="Q1750" i="8"/>
  <c r="R1750" i="8"/>
  <c r="G1751" i="8"/>
  <c r="H1751" i="8"/>
  <c r="I1751" i="8"/>
  <c r="N1751" i="8"/>
  <c r="O1751" i="8"/>
  <c r="P1751" i="8"/>
  <c r="Q1751" i="8"/>
  <c r="R1751" i="8"/>
  <c r="G1752" i="8"/>
  <c r="H1752" i="8"/>
  <c r="I1752" i="8"/>
  <c r="N1752" i="8"/>
  <c r="O1752" i="8"/>
  <c r="P1752" i="8"/>
  <c r="Q1752" i="8"/>
  <c r="R1752" i="8"/>
  <c r="G1753" i="8"/>
  <c r="H1753" i="8"/>
  <c r="I1753" i="8"/>
  <c r="N1753" i="8"/>
  <c r="O1753" i="8"/>
  <c r="P1753" i="8"/>
  <c r="Q1753" i="8"/>
  <c r="R1753" i="8"/>
  <c r="F1754" i="8"/>
  <c r="G1754" i="8"/>
  <c r="H1754" i="8"/>
  <c r="I1754" i="8"/>
  <c r="N1754" i="8"/>
  <c r="O1754" i="8"/>
  <c r="P1754" i="8"/>
  <c r="Q1754" i="8"/>
  <c r="R1754" i="8"/>
  <c r="G1755" i="8"/>
  <c r="H1755" i="8"/>
  <c r="I1755" i="8"/>
  <c r="N1755" i="8"/>
  <c r="O1755" i="8"/>
  <c r="P1755" i="8"/>
  <c r="Q1755" i="8"/>
  <c r="R1755" i="8"/>
  <c r="G1756" i="8"/>
  <c r="H1756" i="8"/>
  <c r="I1756" i="8"/>
  <c r="N1756" i="8"/>
  <c r="O1756" i="8"/>
  <c r="P1756" i="8"/>
  <c r="Q1756" i="8"/>
  <c r="R1756" i="8"/>
  <c r="F1757" i="8"/>
  <c r="G1757" i="8"/>
  <c r="H1757" i="8"/>
  <c r="I1757" i="8"/>
  <c r="N1757" i="8"/>
  <c r="O1757" i="8"/>
  <c r="P1757" i="8"/>
  <c r="Q1757" i="8"/>
  <c r="R1757" i="8"/>
  <c r="G1758" i="8"/>
  <c r="H1758" i="8"/>
  <c r="I1758" i="8"/>
  <c r="N1758" i="8"/>
  <c r="O1758" i="8"/>
  <c r="P1758" i="8"/>
  <c r="Q1758" i="8"/>
  <c r="R1758" i="8"/>
  <c r="G1759" i="8"/>
  <c r="H1759" i="8"/>
  <c r="I1759" i="8"/>
  <c r="N1759" i="8"/>
  <c r="O1759" i="8"/>
  <c r="P1759" i="8"/>
  <c r="Q1759" i="8"/>
  <c r="R1759" i="8"/>
  <c r="G1760" i="8"/>
  <c r="H1760" i="8"/>
  <c r="I1760" i="8"/>
  <c r="N1760" i="8"/>
  <c r="O1760" i="8"/>
  <c r="P1760" i="8"/>
  <c r="Q1760" i="8"/>
  <c r="R1760" i="8"/>
  <c r="F1761" i="8"/>
  <c r="G1761" i="8"/>
  <c r="H1761" i="8"/>
  <c r="I1761" i="8"/>
  <c r="N1761" i="8"/>
  <c r="O1761" i="8"/>
  <c r="P1761" i="8"/>
  <c r="Q1761" i="8"/>
  <c r="R1761" i="8"/>
  <c r="G1762" i="8"/>
  <c r="H1762" i="8"/>
  <c r="I1762" i="8"/>
  <c r="N1762" i="8"/>
  <c r="O1762" i="8"/>
  <c r="P1762" i="8"/>
  <c r="Q1762" i="8"/>
  <c r="R1762" i="8"/>
  <c r="G1763" i="8"/>
  <c r="H1763" i="8"/>
  <c r="I1763" i="8"/>
  <c r="N1763" i="8"/>
  <c r="O1763" i="8"/>
  <c r="P1763" i="8"/>
  <c r="Q1763" i="8"/>
  <c r="R1763" i="8"/>
  <c r="G1764" i="8"/>
  <c r="H1764" i="8"/>
  <c r="I1764" i="8"/>
  <c r="N1764" i="8"/>
  <c r="O1764" i="8"/>
  <c r="P1764" i="8"/>
  <c r="Q1764" i="8"/>
  <c r="R1764" i="8"/>
  <c r="G1765" i="8"/>
  <c r="H1765" i="8"/>
  <c r="I1765" i="8"/>
  <c r="N1765" i="8"/>
  <c r="O1765" i="8"/>
  <c r="P1765" i="8"/>
  <c r="Q1765" i="8"/>
  <c r="R1765" i="8"/>
  <c r="G1766" i="8"/>
  <c r="H1766" i="8"/>
  <c r="I1766" i="8"/>
  <c r="N1766" i="8"/>
  <c r="O1766" i="8"/>
  <c r="P1766" i="8"/>
  <c r="Q1766" i="8"/>
  <c r="R1766" i="8"/>
  <c r="G1767" i="8"/>
  <c r="H1767" i="8"/>
  <c r="I1767" i="8"/>
  <c r="N1767" i="8"/>
  <c r="O1767" i="8"/>
  <c r="P1767" i="8"/>
  <c r="Q1767" i="8"/>
  <c r="R1767" i="8"/>
  <c r="G1768" i="8"/>
  <c r="H1768" i="8"/>
  <c r="I1768" i="8"/>
  <c r="N1768" i="8"/>
  <c r="O1768" i="8"/>
  <c r="P1768" i="8"/>
  <c r="Q1768" i="8"/>
  <c r="R1768" i="8"/>
  <c r="G1769" i="8"/>
  <c r="H1769" i="8"/>
  <c r="I1769" i="8"/>
  <c r="N1769" i="8"/>
  <c r="O1769" i="8"/>
  <c r="P1769" i="8"/>
  <c r="Q1769" i="8"/>
  <c r="R1769" i="8"/>
  <c r="G1770" i="8"/>
  <c r="H1770" i="8"/>
  <c r="I1770" i="8"/>
  <c r="N1770" i="8"/>
  <c r="O1770" i="8"/>
  <c r="P1770" i="8"/>
  <c r="Q1770" i="8"/>
  <c r="R1770" i="8"/>
  <c r="G1771" i="8"/>
  <c r="H1771" i="8"/>
  <c r="I1771" i="8"/>
  <c r="N1771" i="8"/>
  <c r="O1771" i="8"/>
  <c r="P1771" i="8"/>
  <c r="Q1771" i="8"/>
  <c r="R1771" i="8"/>
  <c r="G1772" i="8"/>
  <c r="H1772" i="8"/>
  <c r="I1772" i="8"/>
  <c r="N1772" i="8"/>
  <c r="O1772" i="8"/>
  <c r="P1772" i="8"/>
  <c r="Q1772" i="8"/>
  <c r="R1772" i="8"/>
  <c r="F1773" i="8"/>
  <c r="G1773" i="8"/>
  <c r="H1773" i="8"/>
  <c r="I1773" i="8"/>
  <c r="N1773" i="8"/>
  <c r="O1773" i="8"/>
  <c r="P1773" i="8"/>
  <c r="Q1773" i="8"/>
  <c r="R1773" i="8"/>
  <c r="G1774" i="8"/>
  <c r="H1774" i="8"/>
  <c r="I1774" i="8"/>
  <c r="N1774" i="8"/>
  <c r="O1774" i="8"/>
  <c r="P1774" i="8"/>
  <c r="Q1774" i="8"/>
  <c r="R1774" i="8"/>
  <c r="G1775" i="8"/>
  <c r="H1775" i="8"/>
  <c r="I1775" i="8"/>
  <c r="N1775" i="8"/>
  <c r="O1775" i="8"/>
  <c r="P1775" i="8"/>
  <c r="Q1775" i="8"/>
  <c r="R1775" i="8"/>
  <c r="G1776" i="8"/>
  <c r="H1776" i="8"/>
  <c r="I1776" i="8"/>
  <c r="N1776" i="8"/>
  <c r="O1776" i="8"/>
  <c r="P1776" i="8"/>
  <c r="Q1776" i="8"/>
  <c r="R1776" i="8"/>
  <c r="G1777" i="8"/>
  <c r="H1777" i="8"/>
  <c r="I1777" i="8"/>
  <c r="N1777" i="8"/>
  <c r="O1777" i="8"/>
  <c r="P1777" i="8"/>
  <c r="Q1777" i="8"/>
  <c r="R1777" i="8"/>
  <c r="G1778" i="8"/>
  <c r="H1778" i="8"/>
  <c r="I1778" i="8"/>
  <c r="N1778" i="8"/>
  <c r="O1778" i="8"/>
  <c r="P1778" i="8"/>
  <c r="Q1778" i="8"/>
  <c r="R1778" i="8"/>
  <c r="G1779" i="8"/>
  <c r="H1779" i="8"/>
  <c r="I1779" i="8"/>
  <c r="N1779" i="8"/>
  <c r="O1779" i="8"/>
  <c r="P1779" i="8"/>
  <c r="Q1779" i="8"/>
  <c r="R1779" i="8"/>
  <c r="G1780" i="8"/>
  <c r="H1780" i="8"/>
  <c r="I1780" i="8"/>
  <c r="N1780" i="8"/>
  <c r="O1780" i="8"/>
  <c r="P1780" i="8"/>
  <c r="Q1780" i="8"/>
  <c r="R1780" i="8"/>
  <c r="F1781" i="8"/>
  <c r="G1781" i="8"/>
  <c r="H1781" i="8"/>
  <c r="I1781" i="8"/>
  <c r="N1781" i="8"/>
  <c r="O1781" i="8"/>
  <c r="P1781" i="8"/>
  <c r="Q1781" i="8"/>
  <c r="R1781" i="8"/>
  <c r="G1782" i="8"/>
  <c r="H1782" i="8"/>
  <c r="I1782" i="8"/>
  <c r="N1782" i="8"/>
  <c r="O1782" i="8"/>
  <c r="P1782" i="8"/>
  <c r="Q1782" i="8"/>
  <c r="R1782" i="8"/>
  <c r="G1783" i="8"/>
  <c r="H1783" i="8"/>
  <c r="I1783" i="8"/>
  <c r="N1783" i="8"/>
  <c r="O1783" i="8"/>
  <c r="P1783" i="8"/>
  <c r="Q1783" i="8"/>
  <c r="R1783" i="8"/>
  <c r="G1784" i="8"/>
  <c r="H1784" i="8"/>
  <c r="I1784" i="8"/>
  <c r="N1784" i="8"/>
  <c r="O1784" i="8"/>
  <c r="P1784" i="8"/>
  <c r="Q1784" i="8"/>
  <c r="R1784" i="8"/>
  <c r="F1785" i="8"/>
  <c r="G1785" i="8"/>
  <c r="H1785" i="8"/>
  <c r="I1785" i="8"/>
  <c r="N1785" i="8"/>
  <c r="O1785" i="8"/>
  <c r="P1785" i="8"/>
  <c r="Q1785" i="8"/>
  <c r="R1785" i="8"/>
  <c r="G1786" i="8"/>
  <c r="H1786" i="8"/>
  <c r="I1786" i="8"/>
  <c r="N1786" i="8"/>
  <c r="O1786" i="8"/>
  <c r="P1786" i="8"/>
  <c r="Q1786" i="8"/>
  <c r="R1786" i="8"/>
  <c r="G1787" i="8"/>
  <c r="H1787" i="8"/>
  <c r="I1787" i="8"/>
  <c r="N1787" i="8"/>
  <c r="O1787" i="8"/>
  <c r="P1787" i="8"/>
  <c r="Q1787" i="8"/>
  <c r="R1787" i="8"/>
  <c r="G1788" i="8"/>
  <c r="H1788" i="8"/>
  <c r="I1788" i="8"/>
  <c r="N1788" i="8"/>
  <c r="O1788" i="8"/>
  <c r="P1788" i="8"/>
  <c r="Q1788" i="8"/>
  <c r="R1788" i="8"/>
  <c r="G1789" i="8"/>
  <c r="H1789" i="8"/>
  <c r="I1789" i="8"/>
  <c r="N1789" i="8"/>
  <c r="O1789" i="8"/>
  <c r="P1789" i="8"/>
  <c r="Q1789" i="8"/>
  <c r="R1789" i="8"/>
  <c r="G1790" i="8"/>
  <c r="H1790" i="8"/>
  <c r="I1790" i="8"/>
  <c r="N1790" i="8"/>
  <c r="O1790" i="8"/>
  <c r="P1790" i="8"/>
  <c r="Q1790" i="8"/>
  <c r="R1790" i="8"/>
  <c r="F1791" i="8"/>
  <c r="G1791" i="8"/>
  <c r="H1791" i="8"/>
  <c r="I1791" i="8"/>
  <c r="N1791" i="8"/>
  <c r="O1791" i="8"/>
  <c r="P1791" i="8"/>
  <c r="Q1791" i="8"/>
  <c r="R1791" i="8"/>
  <c r="G1792" i="8"/>
  <c r="H1792" i="8"/>
  <c r="I1792" i="8"/>
  <c r="N1792" i="8"/>
  <c r="O1792" i="8"/>
  <c r="P1792" i="8"/>
  <c r="Q1792" i="8"/>
  <c r="R1792" i="8"/>
  <c r="G1793" i="8"/>
  <c r="H1793" i="8"/>
  <c r="I1793" i="8"/>
  <c r="N1793" i="8"/>
  <c r="O1793" i="8"/>
  <c r="P1793" i="8"/>
  <c r="Q1793" i="8"/>
  <c r="R1793" i="8"/>
  <c r="G1794" i="8"/>
  <c r="H1794" i="8"/>
  <c r="I1794" i="8"/>
  <c r="N1794" i="8"/>
  <c r="O1794" i="8"/>
  <c r="P1794" i="8"/>
  <c r="Q1794" i="8"/>
  <c r="R1794" i="8"/>
  <c r="G1795" i="8"/>
  <c r="H1795" i="8"/>
  <c r="I1795" i="8"/>
  <c r="N1795" i="8"/>
  <c r="O1795" i="8"/>
  <c r="P1795" i="8"/>
  <c r="Q1795" i="8"/>
  <c r="R1795" i="8"/>
  <c r="G1796" i="8"/>
  <c r="H1796" i="8"/>
  <c r="I1796" i="8"/>
  <c r="N1796" i="8"/>
  <c r="O1796" i="8"/>
  <c r="P1796" i="8"/>
  <c r="Q1796" i="8"/>
  <c r="R1796" i="8"/>
  <c r="G1797" i="8"/>
  <c r="H1797" i="8"/>
  <c r="I1797" i="8"/>
  <c r="N1797" i="8"/>
  <c r="O1797" i="8"/>
  <c r="P1797" i="8"/>
  <c r="Q1797" i="8"/>
  <c r="R1797" i="8"/>
  <c r="F1798" i="8"/>
  <c r="G1798" i="8"/>
  <c r="H1798" i="8"/>
  <c r="I1798" i="8"/>
  <c r="N1798" i="8"/>
  <c r="O1798" i="8"/>
  <c r="P1798" i="8"/>
  <c r="Q1798" i="8"/>
  <c r="R1798" i="8"/>
  <c r="G1799" i="8"/>
  <c r="H1799" i="8"/>
  <c r="I1799" i="8"/>
  <c r="N1799" i="8"/>
  <c r="O1799" i="8"/>
  <c r="P1799" i="8"/>
  <c r="Q1799" i="8"/>
  <c r="R1799" i="8"/>
  <c r="G1800" i="8"/>
  <c r="H1800" i="8"/>
  <c r="I1800" i="8"/>
  <c r="N1800" i="8"/>
  <c r="O1800" i="8"/>
  <c r="P1800" i="8"/>
  <c r="Q1800" i="8"/>
  <c r="R1800" i="8"/>
  <c r="G1801" i="8"/>
  <c r="H1801" i="8"/>
  <c r="I1801" i="8"/>
  <c r="N1801" i="8"/>
  <c r="O1801" i="8"/>
  <c r="P1801" i="8"/>
  <c r="Q1801" i="8"/>
  <c r="R1801" i="8"/>
  <c r="G1802" i="8"/>
  <c r="H1802" i="8"/>
  <c r="I1802" i="8"/>
  <c r="N1802" i="8"/>
  <c r="O1802" i="8"/>
  <c r="P1802" i="8"/>
  <c r="Q1802" i="8"/>
  <c r="R1802" i="8"/>
  <c r="G1803" i="8"/>
  <c r="H1803" i="8"/>
  <c r="I1803" i="8"/>
  <c r="N1803" i="8"/>
  <c r="O1803" i="8"/>
  <c r="P1803" i="8"/>
  <c r="Q1803" i="8"/>
  <c r="R1803" i="8"/>
  <c r="G1804" i="8"/>
  <c r="H1804" i="8"/>
  <c r="I1804" i="8"/>
  <c r="N1804" i="8"/>
  <c r="O1804" i="8"/>
  <c r="P1804" i="8"/>
  <c r="Q1804" i="8"/>
  <c r="R1804" i="8"/>
  <c r="G1805" i="8"/>
  <c r="H1805" i="8"/>
  <c r="I1805" i="8"/>
  <c r="N1805" i="8"/>
  <c r="O1805" i="8"/>
  <c r="P1805" i="8"/>
  <c r="Q1805" i="8"/>
  <c r="R1805" i="8"/>
  <c r="G1806" i="8"/>
  <c r="H1806" i="8"/>
  <c r="I1806" i="8"/>
  <c r="N1806" i="8"/>
  <c r="O1806" i="8"/>
  <c r="P1806" i="8"/>
  <c r="Q1806" i="8"/>
  <c r="R1806" i="8"/>
  <c r="F1807" i="8"/>
  <c r="G1807" i="8"/>
  <c r="H1807" i="8"/>
  <c r="I1807" i="8"/>
  <c r="N1807" i="8"/>
  <c r="O1807" i="8"/>
  <c r="P1807" i="8"/>
  <c r="Q1807" i="8"/>
  <c r="R1807" i="8"/>
  <c r="G1808" i="8"/>
  <c r="H1808" i="8"/>
  <c r="I1808" i="8"/>
  <c r="N1808" i="8"/>
  <c r="O1808" i="8"/>
  <c r="P1808" i="8"/>
  <c r="Q1808" i="8"/>
  <c r="R1808" i="8"/>
  <c r="F1809" i="8"/>
  <c r="G1809" i="8"/>
  <c r="H1809" i="8"/>
  <c r="I1809" i="8"/>
  <c r="N1809" i="8"/>
  <c r="O1809" i="8"/>
  <c r="P1809" i="8"/>
  <c r="Q1809" i="8"/>
  <c r="R1809" i="8"/>
  <c r="G1810" i="8"/>
  <c r="H1810" i="8"/>
  <c r="I1810" i="8"/>
  <c r="N1810" i="8"/>
  <c r="O1810" i="8"/>
  <c r="P1810" i="8"/>
  <c r="Q1810" i="8"/>
  <c r="R1810" i="8"/>
  <c r="G1811" i="8"/>
  <c r="H1811" i="8"/>
  <c r="I1811" i="8"/>
  <c r="N1811" i="8"/>
  <c r="O1811" i="8"/>
  <c r="P1811" i="8"/>
  <c r="Q1811" i="8"/>
  <c r="R1811" i="8"/>
  <c r="G1812" i="8"/>
  <c r="H1812" i="8"/>
  <c r="I1812" i="8"/>
  <c r="N1812" i="8"/>
  <c r="O1812" i="8"/>
  <c r="P1812" i="8"/>
  <c r="Q1812" i="8"/>
  <c r="R1812" i="8"/>
  <c r="G1813" i="8"/>
  <c r="H1813" i="8"/>
  <c r="I1813" i="8"/>
  <c r="N1813" i="8"/>
  <c r="O1813" i="8"/>
  <c r="P1813" i="8"/>
  <c r="Q1813" i="8"/>
  <c r="R1813" i="8"/>
  <c r="G1814" i="8"/>
  <c r="H1814" i="8"/>
  <c r="I1814" i="8"/>
  <c r="N1814" i="8"/>
  <c r="O1814" i="8"/>
  <c r="P1814" i="8"/>
  <c r="Q1814" i="8"/>
  <c r="R1814" i="8"/>
  <c r="G1815" i="8"/>
  <c r="H1815" i="8"/>
  <c r="I1815" i="8"/>
  <c r="N1815" i="8"/>
  <c r="O1815" i="8"/>
  <c r="P1815" i="8"/>
  <c r="Q1815" i="8"/>
  <c r="R1815" i="8"/>
  <c r="G1816" i="8"/>
  <c r="H1816" i="8"/>
  <c r="I1816" i="8"/>
  <c r="N1816" i="8"/>
  <c r="O1816" i="8"/>
  <c r="P1816" i="8"/>
  <c r="Q1816" i="8"/>
  <c r="R1816" i="8"/>
  <c r="G1817" i="8"/>
  <c r="H1817" i="8"/>
  <c r="I1817" i="8"/>
  <c r="N1817" i="8"/>
  <c r="O1817" i="8"/>
  <c r="P1817" i="8"/>
  <c r="Q1817" i="8"/>
  <c r="R1817" i="8"/>
  <c r="G1818" i="8"/>
  <c r="H1818" i="8"/>
  <c r="I1818" i="8"/>
  <c r="N1818" i="8"/>
  <c r="O1818" i="8"/>
  <c r="P1818" i="8"/>
  <c r="Q1818" i="8"/>
  <c r="R1818" i="8"/>
  <c r="G1819" i="8"/>
  <c r="H1819" i="8"/>
  <c r="I1819" i="8"/>
  <c r="N1819" i="8"/>
  <c r="O1819" i="8"/>
  <c r="P1819" i="8"/>
  <c r="Q1819" i="8"/>
  <c r="R1819" i="8"/>
  <c r="G1820" i="8"/>
  <c r="H1820" i="8"/>
  <c r="I1820" i="8"/>
  <c r="N1820" i="8"/>
  <c r="O1820" i="8"/>
  <c r="P1820" i="8"/>
  <c r="Q1820" i="8"/>
  <c r="R1820" i="8"/>
  <c r="F1821" i="8"/>
  <c r="G1821" i="8"/>
  <c r="H1821" i="8"/>
  <c r="I1821" i="8"/>
  <c r="N1821" i="8"/>
  <c r="O1821" i="8"/>
  <c r="P1821" i="8"/>
  <c r="Q1821" i="8"/>
  <c r="R1821" i="8"/>
  <c r="G1822" i="8"/>
  <c r="H1822" i="8"/>
  <c r="I1822" i="8"/>
  <c r="N1822" i="8"/>
  <c r="O1822" i="8"/>
  <c r="P1822" i="8"/>
  <c r="Q1822" i="8"/>
  <c r="R1822" i="8"/>
  <c r="G1823" i="8"/>
  <c r="H1823" i="8"/>
  <c r="I1823" i="8"/>
  <c r="N1823" i="8"/>
  <c r="O1823" i="8"/>
  <c r="P1823" i="8"/>
  <c r="Q1823" i="8"/>
  <c r="R1823" i="8"/>
  <c r="G1824" i="8"/>
  <c r="H1824" i="8"/>
  <c r="I1824" i="8"/>
  <c r="N1824" i="8"/>
  <c r="O1824" i="8"/>
  <c r="P1824" i="8"/>
  <c r="Q1824" i="8"/>
  <c r="R1824" i="8"/>
  <c r="G1825" i="8"/>
  <c r="H1825" i="8"/>
  <c r="I1825" i="8"/>
  <c r="N1825" i="8"/>
  <c r="O1825" i="8"/>
  <c r="P1825" i="8"/>
  <c r="Q1825" i="8"/>
  <c r="R1825" i="8"/>
  <c r="G1826" i="8"/>
  <c r="H1826" i="8"/>
  <c r="I1826" i="8"/>
  <c r="N1826" i="8"/>
  <c r="O1826" i="8"/>
  <c r="P1826" i="8"/>
  <c r="Q1826" i="8"/>
  <c r="R1826" i="8"/>
  <c r="G1827" i="8"/>
  <c r="H1827" i="8"/>
  <c r="I1827" i="8"/>
  <c r="N1827" i="8"/>
  <c r="O1827" i="8"/>
  <c r="P1827" i="8"/>
  <c r="Q1827" i="8"/>
  <c r="R1827" i="8"/>
  <c r="G1828" i="8"/>
  <c r="H1828" i="8"/>
  <c r="I1828" i="8"/>
  <c r="N1828" i="8"/>
  <c r="O1828" i="8"/>
  <c r="P1828" i="8"/>
  <c r="Q1828" i="8"/>
  <c r="R1828" i="8"/>
  <c r="G1829" i="8"/>
  <c r="H1829" i="8"/>
  <c r="I1829" i="8"/>
  <c r="N1829" i="8"/>
  <c r="O1829" i="8"/>
  <c r="P1829" i="8"/>
  <c r="Q1829" i="8"/>
  <c r="R1829" i="8"/>
  <c r="G1830" i="8"/>
  <c r="H1830" i="8"/>
  <c r="I1830" i="8"/>
  <c r="N1830" i="8"/>
  <c r="O1830" i="8"/>
  <c r="P1830" i="8"/>
  <c r="Q1830" i="8"/>
  <c r="R1830" i="8"/>
  <c r="G1831" i="8"/>
  <c r="H1831" i="8"/>
  <c r="I1831" i="8"/>
  <c r="N1831" i="8"/>
  <c r="O1831" i="8"/>
  <c r="P1831" i="8"/>
  <c r="Q1831" i="8"/>
  <c r="R1831" i="8"/>
  <c r="G1832" i="8"/>
  <c r="H1832" i="8"/>
  <c r="I1832" i="8"/>
  <c r="N1832" i="8"/>
  <c r="O1832" i="8"/>
  <c r="P1832" i="8"/>
  <c r="Q1832" i="8"/>
  <c r="R1832" i="8"/>
  <c r="F1833" i="8"/>
  <c r="G1833" i="8"/>
  <c r="H1833" i="8"/>
  <c r="I1833" i="8"/>
  <c r="N1833" i="8"/>
  <c r="O1833" i="8"/>
  <c r="P1833" i="8"/>
  <c r="Q1833" i="8"/>
  <c r="R1833" i="8"/>
  <c r="G1834" i="8"/>
  <c r="H1834" i="8"/>
  <c r="I1834" i="8"/>
  <c r="N1834" i="8"/>
  <c r="O1834" i="8"/>
  <c r="P1834" i="8"/>
  <c r="Q1834" i="8"/>
  <c r="R1834" i="8"/>
  <c r="G1835" i="8"/>
  <c r="H1835" i="8"/>
  <c r="I1835" i="8"/>
  <c r="N1835" i="8"/>
  <c r="O1835" i="8"/>
  <c r="P1835" i="8"/>
  <c r="Q1835" i="8"/>
  <c r="R1835" i="8"/>
  <c r="G1836" i="8"/>
  <c r="H1836" i="8"/>
  <c r="I1836" i="8"/>
  <c r="N1836" i="8"/>
  <c r="O1836" i="8"/>
  <c r="P1836" i="8"/>
  <c r="Q1836" i="8"/>
  <c r="R1836" i="8"/>
  <c r="G1837" i="8"/>
  <c r="H1837" i="8"/>
  <c r="I1837" i="8"/>
  <c r="N1837" i="8"/>
  <c r="O1837" i="8"/>
  <c r="P1837" i="8"/>
  <c r="Q1837" i="8"/>
  <c r="R1837" i="8"/>
  <c r="G1838" i="8"/>
  <c r="H1838" i="8"/>
  <c r="I1838" i="8"/>
  <c r="N1838" i="8"/>
  <c r="O1838" i="8"/>
  <c r="P1838" i="8"/>
  <c r="Q1838" i="8"/>
  <c r="R1838" i="8"/>
  <c r="G1839" i="8"/>
  <c r="H1839" i="8"/>
  <c r="I1839" i="8"/>
  <c r="N1839" i="8"/>
  <c r="O1839" i="8"/>
  <c r="P1839" i="8"/>
  <c r="Q1839" i="8"/>
  <c r="R1839" i="8"/>
  <c r="G1840" i="8"/>
  <c r="H1840" i="8"/>
  <c r="I1840" i="8"/>
  <c r="N1840" i="8"/>
  <c r="O1840" i="8"/>
  <c r="P1840" i="8"/>
  <c r="Q1840" i="8"/>
  <c r="R1840" i="8"/>
  <c r="G1841" i="8"/>
  <c r="H1841" i="8"/>
  <c r="I1841" i="8"/>
  <c r="N1841" i="8"/>
  <c r="O1841" i="8"/>
  <c r="P1841" i="8"/>
  <c r="Q1841" i="8"/>
  <c r="R1841" i="8"/>
  <c r="G1842" i="8"/>
  <c r="H1842" i="8"/>
  <c r="I1842" i="8"/>
  <c r="N1842" i="8"/>
  <c r="O1842" i="8"/>
  <c r="P1842" i="8"/>
  <c r="Q1842" i="8"/>
  <c r="R1842" i="8"/>
  <c r="G1843" i="8"/>
  <c r="H1843" i="8"/>
  <c r="I1843" i="8"/>
  <c r="N1843" i="8"/>
  <c r="O1843" i="8"/>
  <c r="P1843" i="8"/>
  <c r="Q1843" i="8"/>
  <c r="R1843" i="8"/>
  <c r="G1844" i="8"/>
  <c r="H1844" i="8"/>
  <c r="I1844" i="8"/>
  <c r="N1844" i="8"/>
  <c r="O1844" i="8"/>
  <c r="P1844" i="8"/>
  <c r="Q1844" i="8"/>
  <c r="R1844" i="8"/>
  <c r="G1845" i="8"/>
  <c r="H1845" i="8"/>
  <c r="I1845" i="8"/>
  <c r="N1845" i="8"/>
  <c r="O1845" i="8"/>
  <c r="P1845" i="8"/>
  <c r="Q1845" i="8"/>
  <c r="R1845" i="8"/>
  <c r="G1846" i="8"/>
  <c r="H1846" i="8"/>
  <c r="I1846" i="8"/>
  <c r="N1846" i="8"/>
  <c r="O1846" i="8"/>
  <c r="P1846" i="8"/>
  <c r="Q1846" i="8"/>
  <c r="R1846" i="8"/>
  <c r="G1847" i="8"/>
  <c r="H1847" i="8"/>
  <c r="I1847" i="8"/>
  <c r="N1847" i="8"/>
  <c r="O1847" i="8"/>
  <c r="P1847" i="8"/>
  <c r="Q1847" i="8"/>
  <c r="R1847" i="8"/>
  <c r="G1848" i="8"/>
  <c r="H1848" i="8"/>
  <c r="I1848" i="8"/>
  <c r="N1848" i="8"/>
  <c r="O1848" i="8"/>
  <c r="P1848" i="8"/>
  <c r="Q1848" i="8"/>
  <c r="R1848" i="8"/>
  <c r="G1849" i="8"/>
  <c r="H1849" i="8"/>
  <c r="I1849" i="8"/>
  <c r="N1849" i="8"/>
  <c r="O1849" i="8"/>
  <c r="P1849" i="8"/>
  <c r="Q1849" i="8"/>
  <c r="R1849" i="8"/>
  <c r="F1850" i="8"/>
  <c r="G1850" i="8"/>
  <c r="H1850" i="8"/>
  <c r="I1850" i="8"/>
  <c r="N1850" i="8"/>
  <c r="O1850" i="8"/>
  <c r="P1850" i="8"/>
  <c r="Q1850" i="8"/>
  <c r="R1850" i="8"/>
  <c r="G1851" i="8"/>
  <c r="H1851" i="8"/>
  <c r="I1851" i="8"/>
  <c r="N1851" i="8"/>
  <c r="O1851" i="8"/>
  <c r="P1851" i="8"/>
  <c r="Q1851" i="8"/>
  <c r="R1851" i="8"/>
  <c r="G1852" i="8"/>
  <c r="H1852" i="8"/>
  <c r="I1852" i="8"/>
  <c r="N1852" i="8"/>
  <c r="O1852" i="8"/>
  <c r="P1852" i="8"/>
  <c r="Q1852" i="8"/>
  <c r="R1852" i="8"/>
  <c r="G1853" i="8"/>
  <c r="H1853" i="8"/>
  <c r="I1853" i="8"/>
  <c r="N1853" i="8"/>
  <c r="O1853" i="8"/>
  <c r="P1853" i="8"/>
  <c r="Q1853" i="8"/>
  <c r="R1853" i="8"/>
  <c r="G1854" i="8"/>
  <c r="H1854" i="8"/>
  <c r="I1854" i="8"/>
  <c r="N1854" i="8"/>
  <c r="O1854" i="8"/>
  <c r="P1854" i="8"/>
  <c r="Q1854" i="8"/>
  <c r="R1854" i="8"/>
  <c r="G1855" i="8"/>
  <c r="H1855" i="8"/>
  <c r="I1855" i="8"/>
  <c r="N1855" i="8"/>
  <c r="O1855" i="8"/>
  <c r="P1855" i="8"/>
  <c r="Q1855" i="8"/>
  <c r="R1855" i="8"/>
  <c r="G1856" i="8"/>
  <c r="H1856" i="8"/>
  <c r="I1856" i="8"/>
  <c r="N1856" i="8"/>
  <c r="O1856" i="8"/>
  <c r="P1856" i="8"/>
  <c r="Q1856" i="8"/>
  <c r="R1856" i="8"/>
  <c r="F1857" i="8"/>
  <c r="G1857" i="8"/>
  <c r="H1857" i="8"/>
  <c r="I1857" i="8"/>
  <c r="N1857" i="8"/>
  <c r="O1857" i="8"/>
  <c r="P1857" i="8"/>
  <c r="Q1857" i="8"/>
  <c r="R1857" i="8"/>
  <c r="G1858" i="8"/>
  <c r="H1858" i="8"/>
  <c r="I1858" i="8"/>
  <c r="N1858" i="8"/>
  <c r="O1858" i="8"/>
  <c r="P1858" i="8"/>
  <c r="Q1858" i="8"/>
  <c r="R1858" i="8"/>
  <c r="G1859" i="8"/>
  <c r="H1859" i="8"/>
  <c r="I1859" i="8"/>
  <c r="N1859" i="8"/>
  <c r="O1859" i="8"/>
  <c r="P1859" i="8"/>
  <c r="Q1859" i="8"/>
  <c r="R1859" i="8"/>
  <c r="G1860" i="8"/>
  <c r="H1860" i="8"/>
  <c r="I1860" i="8"/>
  <c r="N1860" i="8"/>
  <c r="O1860" i="8"/>
  <c r="P1860" i="8"/>
  <c r="Q1860" i="8"/>
  <c r="R1860" i="8"/>
  <c r="G1861" i="8"/>
  <c r="H1861" i="8"/>
  <c r="I1861" i="8"/>
  <c r="N1861" i="8"/>
  <c r="O1861" i="8"/>
  <c r="P1861" i="8"/>
  <c r="Q1861" i="8"/>
  <c r="R1861" i="8"/>
  <c r="G1862" i="8"/>
  <c r="H1862" i="8"/>
  <c r="I1862" i="8"/>
  <c r="N1862" i="8"/>
  <c r="O1862" i="8"/>
  <c r="P1862" i="8"/>
  <c r="Q1862" i="8"/>
  <c r="R1862" i="8"/>
  <c r="G1863" i="8"/>
  <c r="H1863" i="8"/>
  <c r="I1863" i="8"/>
  <c r="N1863" i="8"/>
  <c r="O1863" i="8"/>
  <c r="P1863" i="8"/>
  <c r="Q1863" i="8"/>
  <c r="R1863" i="8"/>
  <c r="G1864" i="8"/>
  <c r="H1864" i="8"/>
  <c r="I1864" i="8"/>
  <c r="N1864" i="8"/>
  <c r="O1864" i="8"/>
  <c r="P1864" i="8"/>
  <c r="Q1864" i="8"/>
  <c r="R1864" i="8"/>
  <c r="G1865" i="8"/>
  <c r="H1865" i="8"/>
  <c r="I1865" i="8"/>
  <c r="N1865" i="8"/>
  <c r="O1865" i="8"/>
  <c r="P1865" i="8"/>
  <c r="Q1865" i="8"/>
  <c r="R1865" i="8"/>
  <c r="G1866" i="8"/>
  <c r="H1866" i="8"/>
  <c r="I1866" i="8"/>
  <c r="N1866" i="8"/>
  <c r="O1866" i="8"/>
  <c r="P1866" i="8"/>
  <c r="Q1866" i="8"/>
  <c r="R1866" i="8"/>
  <c r="G1867" i="8"/>
  <c r="H1867" i="8"/>
  <c r="I1867" i="8"/>
  <c r="N1867" i="8"/>
  <c r="O1867" i="8"/>
  <c r="P1867" i="8"/>
  <c r="Q1867" i="8"/>
  <c r="R1867" i="8"/>
  <c r="G1868" i="8"/>
  <c r="H1868" i="8"/>
  <c r="I1868" i="8"/>
  <c r="N1868" i="8"/>
  <c r="O1868" i="8"/>
  <c r="P1868" i="8"/>
  <c r="Q1868" i="8"/>
  <c r="R1868" i="8"/>
  <c r="F1869" i="8"/>
  <c r="G1869" i="8"/>
  <c r="H1869" i="8"/>
  <c r="I1869" i="8"/>
  <c r="N1869" i="8"/>
  <c r="O1869" i="8"/>
  <c r="P1869" i="8"/>
  <c r="Q1869" i="8"/>
  <c r="R1869" i="8"/>
  <c r="G1870" i="8"/>
  <c r="H1870" i="8"/>
  <c r="I1870" i="8"/>
  <c r="N1870" i="8"/>
  <c r="O1870" i="8"/>
  <c r="P1870" i="8"/>
  <c r="Q1870" i="8"/>
  <c r="R1870" i="8"/>
  <c r="G1871" i="8"/>
  <c r="H1871" i="8"/>
  <c r="I1871" i="8"/>
  <c r="N1871" i="8"/>
  <c r="O1871" i="8"/>
  <c r="P1871" i="8"/>
  <c r="Q1871" i="8"/>
  <c r="R1871" i="8"/>
  <c r="G1872" i="8"/>
  <c r="H1872" i="8"/>
  <c r="I1872" i="8"/>
  <c r="N1872" i="8"/>
  <c r="O1872" i="8"/>
  <c r="P1872" i="8"/>
  <c r="Q1872" i="8"/>
  <c r="R1872" i="8"/>
  <c r="G1873" i="8"/>
  <c r="H1873" i="8"/>
  <c r="I1873" i="8"/>
  <c r="N1873" i="8"/>
  <c r="O1873" i="8"/>
  <c r="P1873" i="8"/>
  <c r="Q1873" i="8"/>
  <c r="R1873" i="8"/>
  <c r="G1874" i="8"/>
  <c r="H1874" i="8"/>
  <c r="I1874" i="8"/>
  <c r="N1874" i="8"/>
  <c r="O1874" i="8"/>
  <c r="P1874" i="8"/>
  <c r="Q1874" i="8"/>
  <c r="R1874" i="8"/>
  <c r="F1875" i="8"/>
  <c r="G1875" i="8"/>
  <c r="H1875" i="8"/>
  <c r="I1875" i="8"/>
  <c r="N1875" i="8"/>
  <c r="O1875" i="8"/>
  <c r="P1875" i="8"/>
  <c r="Q1875" i="8"/>
  <c r="R1875" i="8"/>
  <c r="G1876" i="8"/>
  <c r="H1876" i="8"/>
  <c r="I1876" i="8"/>
  <c r="N1876" i="8"/>
  <c r="O1876" i="8"/>
  <c r="P1876" i="8"/>
  <c r="Q1876" i="8"/>
  <c r="R1876" i="8"/>
  <c r="F1877" i="8"/>
  <c r="G1877" i="8"/>
  <c r="H1877" i="8"/>
  <c r="I1877" i="8"/>
  <c r="N1877" i="8"/>
  <c r="O1877" i="8"/>
  <c r="P1877" i="8"/>
  <c r="Q1877" i="8"/>
  <c r="R1877" i="8"/>
  <c r="G1878" i="8"/>
  <c r="H1878" i="8"/>
  <c r="I1878" i="8"/>
  <c r="N1878" i="8"/>
  <c r="O1878" i="8"/>
  <c r="P1878" i="8"/>
  <c r="Q1878" i="8"/>
  <c r="R1878" i="8"/>
  <c r="G1879" i="8"/>
  <c r="H1879" i="8"/>
  <c r="I1879" i="8"/>
  <c r="N1879" i="8"/>
  <c r="O1879" i="8"/>
  <c r="P1879" i="8"/>
  <c r="Q1879" i="8"/>
  <c r="R1879" i="8"/>
  <c r="G1880" i="8"/>
  <c r="H1880" i="8"/>
  <c r="I1880" i="8"/>
  <c r="N1880" i="8"/>
  <c r="O1880" i="8"/>
  <c r="P1880" i="8"/>
  <c r="Q1880" i="8"/>
  <c r="R1880" i="8"/>
  <c r="F1881" i="8"/>
  <c r="G1881" i="8"/>
  <c r="H1881" i="8"/>
  <c r="I1881" i="8"/>
  <c r="N1881" i="8"/>
  <c r="O1881" i="8"/>
  <c r="P1881" i="8"/>
  <c r="Q1881" i="8"/>
  <c r="R1881" i="8"/>
  <c r="G1882" i="8"/>
  <c r="H1882" i="8"/>
  <c r="I1882" i="8"/>
  <c r="N1882" i="8"/>
  <c r="O1882" i="8"/>
  <c r="P1882" i="8"/>
  <c r="Q1882" i="8"/>
  <c r="R1882" i="8"/>
  <c r="G1883" i="8"/>
  <c r="H1883" i="8"/>
  <c r="I1883" i="8"/>
  <c r="N1883" i="8"/>
  <c r="O1883" i="8"/>
  <c r="P1883" i="8"/>
  <c r="Q1883" i="8"/>
  <c r="R1883" i="8"/>
  <c r="G1884" i="8"/>
  <c r="H1884" i="8"/>
  <c r="I1884" i="8"/>
  <c r="N1884" i="8"/>
  <c r="O1884" i="8"/>
  <c r="P1884" i="8"/>
  <c r="Q1884" i="8"/>
  <c r="R1884" i="8"/>
  <c r="G1885" i="8"/>
  <c r="H1885" i="8"/>
  <c r="I1885" i="8"/>
  <c r="N1885" i="8"/>
  <c r="O1885" i="8"/>
  <c r="P1885" i="8"/>
  <c r="Q1885" i="8"/>
  <c r="R1885" i="8"/>
  <c r="G1886" i="8"/>
  <c r="H1886" i="8"/>
  <c r="I1886" i="8"/>
  <c r="N1886" i="8"/>
  <c r="O1886" i="8"/>
  <c r="P1886" i="8"/>
  <c r="Q1886" i="8"/>
  <c r="R1886" i="8"/>
  <c r="F1887" i="8"/>
  <c r="G1887" i="8"/>
  <c r="H1887" i="8"/>
  <c r="I1887" i="8"/>
  <c r="N1887" i="8"/>
  <c r="O1887" i="8"/>
  <c r="P1887" i="8"/>
  <c r="Q1887" i="8"/>
  <c r="R1887" i="8"/>
  <c r="G1888" i="8"/>
  <c r="H1888" i="8"/>
  <c r="I1888" i="8"/>
  <c r="N1888" i="8"/>
  <c r="O1888" i="8"/>
  <c r="P1888" i="8"/>
  <c r="Q1888" i="8"/>
  <c r="R1888" i="8"/>
  <c r="G1889" i="8"/>
  <c r="H1889" i="8"/>
  <c r="I1889" i="8"/>
  <c r="N1889" i="8"/>
  <c r="O1889" i="8"/>
  <c r="P1889" i="8"/>
  <c r="Q1889" i="8"/>
  <c r="R1889" i="8"/>
  <c r="G1890" i="8"/>
  <c r="H1890" i="8"/>
  <c r="I1890" i="8"/>
  <c r="N1890" i="8"/>
  <c r="O1890" i="8"/>
  <c r="P1890" i="8"/>
  <c r="Q1890" i="8"/>
  <c r="R1890" i="8"/>
  <c r="G1891" i="8"/>
  <c r="H1891" i="8"/>
  <c r="I1891" i="8"/>
  <c r="N1891" i="8"/>
  <c r="O1891" i="8"/>
  <c r="P1891" i="8"/>
  <c r="Q1891" i="8"/>
  <c r="R1891" i="8"/>
  <c r="G1892" i="8"/>
  <c r="H1892" i="8"/>
  <c r="I1892" i="8"/>
  <c r="N1892" i="8"/>
  <c r="O1892" i="8"/>
  <c r="P1892" i="8"/>
  <c r="Q1892" i="8"/>
  <c r="R1892" i="8"/>
  <c r="G1893" i="8"/>
  <c r="H1893" i="8"/>
  <c r="I1893" i="8"/>
  <c r="N1893" i="8"/>
  <c r="O1893" i="8"/>
  <c r="P1893" i="8"/>
  <c r="Q1893" i="8"/>
  <c r="R1893" i="8"/>
  <c r="G1894" i="8"/>
  <c r="H1894" i="8"/>
  <c r="I1894" i="8"/>
  <c r="N1894" i="8"/>
  <c r="O1894" i="8"/>
  <c r="P1894" i="8"/>
  <c r="Q1894" i="8"/>
  <c r="R1894" i="8"/>
  <c r="G1895" i="8"/>
  <c r="H1895" i="8"/>
  <c r="I1895" i="8"/>
  <c r="N1895" i="8"/>
  <c r="O1895" i="8"/>
  <c r="P1895" i="8"/>
  <c r="Q1895" i="8"/>
  <c r="R1895" i="8"/>
  <c r="G1896" i="8"/>
  <c r="H1896" i="8"/>
  <c r="I1896" i="8"/>
  <c r="N1896" i="8"/>
  <c r="O1896" i="8"/>
  <c r="P1896" i="8"/>
  <c r="Q1896" i="8"/>
  <c r="R1896" i="8"/>
  <c r="G1897" i="8"/>
  <c r="H1897" i="8"/>
  <c r="I1897" i="8"/>
  <c r="N1897" i="8"/>
  <c r="O1897" i="8"/>
  <c r="P1897" i="8"/>
  <c r="Q1897" i="8"/>
  <c r="R1897" i="8"/>
  <c r="F1898" i="8"/>
  <c r="G1898" i="8"/>
  <c r="H1898" i="8"/>
  <c r="I1898" i="8"/>
  <c r="N1898" i="8"/>
  <c r="O1898" i="8"/>
  <c r="P1898" i="8"/>
  <c r="Q1898" i="8"/>
  <c r="R1898" i="8"/>
  <c r="G1899" i="8"/>
  <c r="H1899" i="8"/>
  <c r="I1899" i="8"/>
  <c r="N1899" i="8"/>
  <c r="O1899" i="8"/>
  <c r="P1899" i="8"/>
  <c r="Q1899" i="8"/>
  <c r="R1899" i="8"/>
  <c r="G1900" i="8"/>
  <c r="H1900" i="8"/>
  <c r="I1900" i="8"/>
  <c r="N1900" i="8"/>
  <c r="O1900" i="8"/>
  <c r="P1900" i="8"/>
  <c r="Q1900" i="8"/>
  <c r="R1900" i="8"/>
  <c r="F1901" i="8"/>
  <c r="G1901" i="8"/>
  <c r="H1901" i="8"/>
  <c r="I1901" i="8"/>
  <c r="N1901" i="8"/>
  <c r="O1901" i="8"/>
  <c r="P1901" i="8"/>
  <c r="Q1901" i="8"/>
  <c r="R1901" i="8"/>
  <c r="G1902" i="8"/>
  <c r="H1902" i="8"/>
  <c r="I1902" i="8"/>
  <c r="N1902" i="8"/>
  <c r="O1902" i="8"/>
  <c r="P1902" i="8"/>
  <c r="Q1902" i="8"/>
  <c r="R1902" i="8"/>
  <c r="G1903" i="8"/>
  <c r="H1903" i="8"/>
  <c r="I1903" i="8"/>
  <c r="N1903" i="8"/>
  <c r="O1903" i="8"/>
  <c r="P1903" i="8"/>
  <c r="Q1903" i="8"/>
  <c r="R1903" i="8"/>
  <c r="G1904" i="8"/>
  <c r="H1904" i="8"/>
  <c r="I1904" i="8"/>
  <c r="N1904" i="8"/>
  <c r="O1904" i="8"/>
  <c r="P1904" i="8"/>
  <c r="Q1904" i="8"/>
  <c r="R1904" i="8"/>
  <c r="F1905" i="8"/>
  <c r="G1905" i="8"/>
  <c r="H1905" i="8"/>
  <c r="I1905" i="8"/>
  <c r="N1905" i="8"/>
  <c r="O1905" i="8"/>
  <c r="P1905" i="8"/>
  <c r="Q1905" i="8"/>
  <c r="R1905" i="8"/>
  <c r="G1906" i="8"/>
  <c r="H1906" i="8"/>
  <c r="I1906" i="8"/>
  <c r="N1906" i="8"/>
  <c r="O1906" i="8"/>
  <c r="P1906" i="8"/>
  <c r="Q1906" i="8"/>
  <c r="R1906" i="8"/>
  <c r="G1907" i="8"/>
  <c r="H1907" i="8"/>
  <c r="I1907" i="8"/>
  <c r="N1907" i="8"/>
  <c r="O1907" i="8"/>
  <c r="P1907" i="8"/>
  <c r="Q1907" i="8"/>
  <c r="R1907" i="8"/>
  <c r="G1908" i="8"/>
  <c r="H1908" i="8"/>
  <c r="I1908" i="8"/>
  <c r="N1908" i="8"/>
  <c r="O1908" i="8"/>
  <c r="P1908" i="8"/>
  <c r="Q1908" i="8"/>
  <c r="R1908" i="8"/>
  <c r="G1909" i="8"/>
  <c r="H1909" i="8"/>
  <c r="I1909" i="8"/>
  <c r="N1909" i="8"/>
  <c r="O1909" i="8"/>
  <c r="P1909" i="8"/>
  <c r="Q1909" i="8"/>
  <c r="R1909" i="8"/>
  <c r="G1910" i="8"/>
  <c r="H1910" i="8"/>
  <c r="I1910" i="8"/>
  <c r="N1910" i="8"/>
  <c r="O1910" i="8"/>
  <c r="P1910" i="8"/>
  <c r="Q1910" i="8"/>
  <c r="R1910" i="8"/>
  <c r="G1911" i="8"/>
  <c r="H1911" i="8"/>
  <c r="I1911" i="8"/>
  <c r="N1911" i="8"/>
  <c r="O1911" i="8"/>
  <c r="P1911" i="8"/>
  <c r="Q1911" i="8"/>
  <c r="R1911" i="8"/>
  <c r="G1912" i="8"/>
  <c r="H1912" i="8"/>
  <c r="I1912" i="8"/>
  <c r="N1912" i="8"/>
  <c r="O1912" i="8"/>
  <c r="P1912" i="8"/>
  <c r="Q1912" i="8"/>
  <c r="R1912" i="8"/>
  <c r="G1913" i="8"/>
  <c r="H1913" i="8"/>
  <c r="I1913" i="8"/>
  <c r="N1913" i="8"/>
  <c r="O1913" i="8"/>
  <c r="P1913" i="8"/>
  <c r="Q1913" i="8"/>
  <c r="R1913" i="8"/>
  <c r="G1914" i="8"/>
  <c r="H1914" i="8"/>
  <c r="I1914" i="8"/>
  <c r="N1914" i="8"/>
  <c r="O1914" i="8"/>
  <c r="P1914" i="8"/>
  <c r="Q1914" i="8"/>
  <c r="R1914" i="8"/>
  <c r="G1915" i="8"/>
  <c r="H1915" i="8"/>
  <c r="I1915" i="8"/>
  <c r="N1915" i="8"/>
  <c r="O1915" i="8"/>
  <c r="P1915" i="8"/>
  <c r="Q1915" i="8"/>
  <c r="R1915" i="8"/>
  <c r="G1916" i="8"/>
  <c r="H1916" i="8"/>
  <c r="I1916" i="8"/>
  <c r="N1916" i="8"/>
  <c r="O1916" i="8"/>
  <c r="P1916" i="8"/>
  <c r="Q1916" i="8"/>
  <c r="R1916" i="8"/>
  <c r="F1917" i="8"/>
  <c r="G1917" i="8"/>
  <c r="H1917" i="8"/>
  <c r="I1917" i="8"/>
  <c r="N1917" i="8"/>
  <c r="O1917" i="8"/>
  <c r="P1917" i="8"/>
  <c r="Q1917" i="8"/>
  <c r="R1917" i="8"/>
  <c r="G1918" i="8"/>
  <c r="H1918" i="8"/>
  <c r="I1918" i="8"/>
  <c r="N1918" i="8"/>
  <c r="O1918" i="8"/>
  <c r="P1918" i="8"/>
  <c r="Q1918" i="8"/>
  <c r="R1918" i="8"/>
  <c r="G1919" i="8"/>
  <c r="H1919" i="8"/>
  <c r="I1919" i="8"/>
  <c r="N1919" i="8"/>
  <c r="O1919" i="8"/>
  <c r="P1919" i="8"/>
  <c r="Q1919" i="8"/>
  <c r="R1919" i="8"/>
  <c r="G1920" i="8"/>
  <c r="H1920" i="8"/>
  <c r="I1920" i="8"/>
  <c r="N1920" i="8"/>
  <c r="O1920" i="8"/>
  <c r="P1920" i="8"/>
  <c r="Q1920" i="8"/>
  <c r="R1920" i="8"/>
  <c r="G1921" i="8"/>
  <c r="H1921" i="8"/>
  <c r="I1921" i="8"/>
  <c r="N1921" i="8"/>
  <c r="O1921" i="8"/>
  <c r="P1921" i="8"/>
  <c r="Q1921" i="8"/>
  <c r="R1921" i="8"/>
  <c r="F1922" i="8"/>
  <c r="G1922" i="8"/>
  <c r="H1922" i="8"/>
  <c r="I1922" i="8"/>
  <c r="N1922" i="8"/>
  <c r="O1922" i="8"/>
  <c r="P1922" i="8"/>
  <c r="Q1922" i="8"/>
  <c r="R1922" i="8"/>
  <c r="G1923" i="8"/>
  <c r="H1923" i="8"/>
  <c r="I1923" i="8"/>
  <c r="N1923" i="8"/>
  <c r="O1923" i="8"/>
  <c r="P1923" i="8"/>
  <c r="Q1923" i="8"/>
  <c r="R1923" i="8"/>
  <c r="G1924" i="8"/>
  <c r="H1924" i="8"/>
  <c r="I1924" i="8"/>
  <c r="N1924" i="8"/>
  <c r="O1924" i="8"/>
  <c r="P1924" i="8"/>
  <c r="Q1924" i="8"/>
  <c r="R1924" i="8"/>
  <c r="G1925" i="8"/>
  <c r="H1925" i="8"/>
  <c r="I1925" i="8"/>
  <c r="N1925" i="8"/>
  <c r="O1925" i="8"/>
  <c r="P1925" i="8"/>
  <c r="Q1925" i="8"/>
  <c r="R1925" i="8"/>
  <c r="G1926" i="8"/>
  <c r="H1926" i="8"/>
  <c r="I1926" i="8"/>
  <c r="N1926" i="8"/>
  <c r="O1926" i="8"/>
  <c r="P1926" i="8"/>
  <c r="Q1926" i="8"/>
  <c r="R1926" i="8"/>
  <c r="G1927" i="8"/>
  <c r="H1927" i="8"/>
  <c r="I1927" i="8"/>
  <c r="N1927" i="8"/>
  <c r="O1927" i="8"/>
  <c r="P1927" i="8"/>
  <c r="Q1927" i="8"/>
  <c r="R1927" i="8"/>
  <c r="G1928" i="8"/>
  <c r="H1928" i="8"/>
  <c r="I1928" i="8"/>
  <c r="N1928" i="8"/>
  <c r="O1928" i="8"/>
  <c r="P1928" i="8"/>
  <c r="Q1928" i="8"/>
  <c r="R1928" i="8"/>
  <c r="F1929" i="8"/>
  <c r="G1929" i="8"/>
  <c r="H1929" i="8"/>
  <c r="I1929" i="8"/>
  <c r="N1929" i="8"/>
  <c r="O1929" i="8"/>
  <c r="P1929" i="8"/>
  <c r="Q1929" i="8"/>
  <c r="R1929" i="8"/>
  <c r="G1930" i="8"/>
  <c r="H1930" i="8"/>
  <c r="I1930" i="8"/>
  <c r="N1930" i="8"/>
  <c r="O1930" i="8"/>
  <c r="P1930" i="8"/>
  <c r="Q1930" i="8"/>
  <c r="R1930" i="8"/>
  <c r="G1931" i="8"/>
  <c r="H1931" i="8"/>
  <c r="I1931" i="8"/>
  <c r="N1931" i="8"/>
  <c r="O1931" i="8"/>
  <c r="P1931" i="8"/>
  <c r="Q1931" i="8"/>
  <c r="R1931" i="8"/>
  <c r="G1932" i="8"/>
  <c r="H1932" i="8"/>
  <c r="I1932" i="8"/>
  <c r="N1932" i="8"/>
  <c r="O1932" i="8"/>
  <c r="P1932" i="8"/>
  <c r="Q1932" i="8"/>
  <c r="R1932" i="8"/>
  <c r="G1933" i="8"/>
  <c r="H1933" i="8"/>
  <c r="I1933" i="8"/>
  <c r="N1933" i="8"/>
  <c r="O1933" i="8"/>
  <c r="P1933" i="8"/>
  <c r="Q1933" i="8"/>
  <c r="R1933" i="8"/>
  <c r="G1934" i="8"/>
  <c r="H1934" i="8"/>
  <c r="I1934" i="8"/>
  <c r="N1934" i="8"/>
  <c r="O1934" i="8"/>
  <c r="P1934" i="8"/>
  <c r="Q1934" i="8"/>
  <c r="R1934" i="8"/>
  <c r="G1935" i="8"/>
  <c r="H1935" i="8"/>
  <c r="I1935" i="8"/>
  <c r="N1935" i="8"/>
  <c r="O1935" i="8"/>
  <c r="P1935" i="8"/>
  <c r="Q1935" i="8"/>
  <c r="R1935" i="8"/>
  <c r="G1936" i="8"/>
  <c r="H1936" i="8"/>
  <c r="I1936" i="8"/>
  <c r="N1936" i="8"/>
  <c r="O1936" i="8"/>
  <c r="P1936" i="8"/>
  <c r="Q1936" i="8"/>
  <c r="R1936" i="8"/>
  <c r="G1937" i="8"/>
  <c r="H1937" i="8"/>
  <c r="I1937" i="8"/>
  <c r="N1937" i="8"/>
  <c r="O1937" i="8"/>
  <c r="P1937" i="8"/>
  <c r="Q1937" i="8"/>
  <c r="R1937" i="8"/>
  <c r="G1938" i="8"/>
  <c r="H1938" i="8"/>
  <c r="I1938" i="8"/>
  <c r="N1938" i="8"/>
  <c r="O1938" i="8"/>
  <c r="P1938" i="8"/>
  <c r="Q1938" i="8"/>
  <c r="R1938" i="8"/>
  <c r="G1939" i="8"/>
  <c r="H1939" i="8"/>
  <c r="I1939" i="8"/>
  <c r="N1939" i="8"/>
  <c r="O1939" i="8"/>
  <c r="P1939" i="8"/>
  <c r="Q1939" i="8"/>
  <c r="R1939" i="8"/>
  <c r="G1940" i="8"/>
  <c r="H1940" i="8"/>
  <c r="I1940" i="8"/>
  <c r="N1940" i="8"/>
  <c r="O1940" i="8"/>
  <c r="P1940" i="8"/>
  <c r="Q1940" i="8"/>
  <c r="R1940" i="8"/>
  <c r="G1941" i="8"/>
  <c r="H1941" i="8"/>
  <c r="I1941" i="8"/>
  <c r="N1941" i="8"/>
  <c r="O1941" i="8"/>
  <c r="P1941" i="8"/>
  <c r="Q1941" i="8"/>
  <c r="R1941" i="8"/>
  <c r="G1942" i="8"/>
  <c r="H1942" i="8"/>
  <c r="I1942" i="8"/>
  <c r="N1942" i="8"/>
  <c r="O1942" i="8"/>
  <c r="P1942" i="8"/>
  <c r="Q1942" i="8"/>
  <c r="R1942" i="8"/>
  <c r="G1943" i="8"/>
  <c r="H1943" i="8"/>
  <c r="I1943" i="8"/>
  <c r="N1943" i="8"/>
  <c r="O1943" i="8"/>
  <c r="P1943" i="8"/>
  <c r="Q1943" i="8"/>
  <c r="R1943" i="8"/>
  <c r="G1944" i="8"/>
  <c r="H1944" i="8"/>
  <c r="I1944" i="8"/>
  <c r="N1944" i="8"/>
  <c r="O1944" i="8"/>
  <c r="P1944" i="8"/>
  <c r="Q1944" i="8"/>
  <c r="R1944" i="8"/>
  <c r="G1945" i="8"/>
  <c r="H1945" i="8"/>
  <c r="I1945" i="8"/>
  <c r="N1945" i="8"/>
  <c r="O1945" i="8"/>
  <c r="P1945" i="8"/>
  <c r="Q1945" i="8"/>
  <c r="R1945" i="8"/>
  <c r="G1946" i="8"/>
  <c r="H1946" i="8"/>
  <c r="I1946" i="8"/>
  <c r="N1946" i="8"/>
  <c r="O1946" i="8"/>
  <c r="P1946" i="8"/>
  <c r="Q1946" i="8"/>
  <c r="R1946" i="8"/>
  <c r="G1947" i="8"/>
  <c r="H1947" i="8"/>
  <c r="I1947" i="8"/>
  <c r="N1947" i="8"/>
  <c r="O1947" i="8"/>
  <c r="P1947" i="8"/>
  <c r="Q1947" i="8"/>
  <c r="R1947" i="8"/>
  <c r="G1948" i="8"/>
  <c r="H1948" i="8"/>
  <c r="I1948" i="8"/>
  <c r="N1948" i="8"/>
  <c r="O1948" i="8"/>
  <c r="P1948" i="8"/>
  <c r="Q1948" i="8"/>
  <c r="R1948" i="8"/>
  <c r="G1949" i="8"/>
  <c r="H1949" i="8"/>
  <c r="I1949" i="8"/>
  <c r="N1949" i="8"/>
  <c r="O1949" i="8"/>
  <c r="P1949" i="8"/>
  <c r="Q1949" i="8"/>
  <c r="R1949" i="8"/>
  <c r="G1950" i="8"/>
  <c r="H1950" i="8"/>
  <c r="I1950" i="8"/>
  <c r="N1950" i="8"/>
  <c r="O1950" i="8"/>
  <c r="P1950" i="8"/>
  <c r="Q1950" i="8"/>
  <c r="R1950" i="8"/>
  <c r="G1951" i="8"/>
  <c r="H1951" i="8"/>
  <c r="I1951" i="8"/>
  <c r="N1951" i="8"/>
  <c r="O1951" i="8"/>
  <c r="P1951" i="8"/>
  <c r="Q1951" i="8"/>
  <c r="R1951" i="8"/>
  <c r="G1952" i="8"/>
  <c r="H1952" i="8"/>
  <c r="I1952" i="8"/>
  <c r="N1952" i="8"/>
  <c r="O1952" i="8"/>
  <c r="P1952" i="8"/>
  <c r="Q1952" i="8"/>
  <c r="R1952" i="8"/>
  <c r="F1953" i="8"/>
  <c r="G1953" i="8"/>
  <c r="H1953" i="8"/>
  <c r="I1953" i="8"/>
  <c r="N1953" i="8"/>
  <c r="O1953" i="8"/>
  <c r="P1953" i="8"/>
  <c r="Q1953" i="8"/>
  <c r="R1953" i="8"/>
  <c r="G1954" i="8"/>
  <c r="H1954" i="8"/>
  <c r="I1954" i="8"/>
  <c r="N1954" i="8"/>
  <c r="O1954" i="8"/>
  <c r="P1954" i="8"/>
  <c r="Q1954" i="8"/>
  <c r="R1954" i="8"/>
  <c r="G1955" i="8"/>
  <c r="H1955" i="8"/>
  <c r="I1955" i="8"/>
  <c r="N1955" i="8"/>
  <c r="O1955" i="8"/>
  <c r="P1955" i="8"/>
  <c r="Q1955" i="8"/>
  <c r="R1955" i="8"/>
  <c r="G1956" i="8"/>
  <c r="H1956" i="8"/>
  <c r="I1956" i="8"/>
  <c r="N1956" i="8"/>
  <c r="O1956" i="8"/>
  <c r="P1956" i="8"/>
  <c r="Q1956" i="8"/>
  <c r="R1956" i="8"/>
  <c r="G1957" i="8"/>
  <c r="H1957" i="8"/>
  <c r="I1957" i="8"/>
  <c r="N1957" i="8"/>
  <c r="O1957" i="8"/>
  <c r="P1957" i="8"/>
  <c r="Q1957" i="8"/>
  <c r="R1957" i="8"/>
  <c r="G1958" i="8"/>
  <c r="H1958" i="8"/>
  <c r="I1958" i="8"/>
  <c r="N1958" i="8"/>
  <c r="O1958" i="8"/>
  <c r="P1958" i="8"/>
  <c r="Q1958" i="8"/>
  <c r="R1958" i="8"/>
  <c r="G1959" i="8"/>
  <c r="H1959" i="8"/>
  <c r="I1959" i="8"/>
  <c r="N1959" i="8"/>
  <c r="O1959" i="8"/>
  <c r="P1959" i="8"/>
  <c r="Q1959" i="8"/>
  <c r="R1959" i="8"/>
  <c r="G1960" i="8"/>
  <c r="H1960" i="8"/>
  <c r="I1960" i="8"/>
  <c r="N1960" i="8"/>
  <c r="O1960" i="8"/>
  <c r="P1960" i="8"/>
  <c r="Q1960" i="8"/>
  <c r="R1960" i="8"/>
  <c r="G1961" i="8"/>
  <c r="H1961" i="8"/>
  <c r="I1961" i="8"/>
  <c r="N1961" i="8"/>
  <c r="O1961" i="8"/>
  <c r="P1961" i="8"/>
  <c r="Q1961" i="8"/>
  <c r="R1961" i="8"/>
  <c r="G1962" i="8"/>
  <c r="H1962" i="8"/>
  <c r="I1962" i="8"/>
  <c r="N1962" i="8"/>
  <c r="O1962" i="8"/>
  <c r="P1962" i="8"/>
  <c r="Q1962" i="8"/>
  <c r="R1962" i="8"/>
  <c r="G1963" i="8"/>
  <c r="H1963" i="8"/>
  <c r="I1963" i="8"/>
  <c r="N1963" i="8"/>
  <c r="O1963" i="8"/>
  <c r="P1963" i="8"/>
  <c r="Q1963" i="8"/>
  <c r="R1963" i="8"/>
  <c r="G1964" i="8"/>
  <c r="H1964" i="8"/>
  <c r="I1964" i="8"/>
  <c r="N1964" i="8"/>
  <c r="O1964" i="8"/>
  <c r="P1964" i="8"/>
  <c r="Q1964" i="8"/>
  <c r="R1964" i="8"/>
  <c r="F1965" i="8"/>
  <c r="G1965" i="8"/>
  <c r="H1965" i="8"/>
  <c r="I1965" i="8"/>
  <c r="N1965" i="8"/>
  <c r="O1965" i="8"/>
  <c r="P1965" i="8"/>
  <c r="Q1965" i="8"/>
  <c r="R1965" i="8"/>
  <c r="G1966" i="8"/>
  <c r="H1966" i="8"/>
  <c r="I1966" i="8"/>
  <c r="N1966" i="8"/>
  <c r="O1966" i="8"/>
  <c r="P1966" i="8"/>
  <c r="Q1966" i="8"/>
  <c r="R1966" i="8"/>
  <c r="G1967" i="8"/>
  <c r="H1967" i="8"/>
  <c r="I1967" i="8"/>
  <c r="N1967" i="8"/>
  <c r="O1967" i="8"/>
  <c r="P1967" i="8"/>
  <c r="Q1967" i="8"/>
  <c r="R1967" i="8"/>
  <c r="G1968" i="8"/>
  <c r="H1968" i="8"/>
  <c r="I1968" i="8"/>
  <c r="N1968" i="8"/>
  <c r="O1968" i="8"/>
  <c r="P1968" i="8"/>
  <c r="Q1968" i="8"/>
  <c r="R1968" i="8"/>
  <c r="G1969" i="8"/>
  <c r="H1969" i="8"/>
  <c r="I1969" i="8"/>
  <c r="N1969" i="8"/>
  <c r="O1969" i="8"/>
  <c r="P1969" i="8"/>
  <c r="Q1969" i="8"/>
  <c r="R1969" i="8"/>
  <c r="G1970" i="8"/>
  <c r="H1970" i="8"/>
  <c r="I1970" i="8"/>
  <c r="N1970" i="8"/>
  <c r="O1970" i="8"/>
  <c r="P1970" i="8"/>
  <c r="Q1970" i="8"/>
  <c r="R1970" i="8"/>
  <c r="G1971" i="8"/>
  <c r="H1971" i="8"/>
  <c r="I1971" i="8"/>
  <c r="N1971" i="8"/>
  <c r="O1971" i="8"/>
  <c r="P1971" i="8"/>
  <c r="Q1971" i="8"/>
  <c r="R1971" i="8"/>
  <c r="G1972" i="8"/>
  <c r="H1972" i="8"/>
  <c r="I1972" i="8"/>
  <c r="N1972" i="8"/>
  <c r="O1972" i="8"/>
  <c r="P1972" i="8"/>
  <c r="Q1972" i="8"/>
  <c r="R1972" i="8"/>
  <c r="G1973" i="8"/>
  <c r="H1973" i="8"/>
  <c r="I1973" i="8"/>
  <c r="N1973" i="8"/>
  <c r="O1973" i="8"/>
  <c r="P1973" i="8"/>
  <c r="Q1973" i="8"/>
  <c r="R1973" i="8"/>
  <c r="G1974" i="8"/>
  <c r="H1974" i="8"/>
  <c r="I1974" i="8"/>
  <c r="N1974" i="8"/>
  <c r="O1974" i="8"/>
  <c r="P1974" i="8"/>
  <c r="Q1974" i="8"/>
  <c r="R1974" i="8"/>
  <c r="F1975" i="8"/>
  <c r="G1975" i="8"/>
  <c r="H1975" i="8"/>
  <c r="I1975" i="8"/>
  <c r="N1975" i="8"/>
  <c r="O1975" i="8"/>
  <c r="P1975" i="8"/>
  <c r="Q1975" i="8"/>
  <c r="R1975" i="8"/>
  <c r="G1976" i="8"/>
  <c r="H1976" i="8"/>
  <c r="I1976" i="8"/>
  <c r="N1976" i="8"/>
  <c r="O1976" i="8"/>
  <c r="P1976" i="8"/>
  <c r="Q1976" i="8"/>
  <c r="R1976" i="8"/>
  <c r="F1977" i="8"/>
  <c r="G1977" i="8"/>
  <c r="H1977" i="8"/>
  <c r="I1977" i="8"/>
  <c r="N1977" i="8"/>
  <c r="O1977" i="8"/>
  <c r="P1977" i="8"/>
  <c r="Q1977" i="8"/>
  <c r="R1977" i="8"/>
  <c r="G1978" i="8"/>
  <c r="H1978" i="8"/>
  <c r="I1978" i="8"/>
  <c r="N1978" i="8"/>
  <c r="O1978" i="8"/>
  <c r="P1978" i="8"/>
  <c r="Q1978" i="8"/>
  <c r="R1978" i="8"/>
  <c r="G1979" i="8"/>
  <c r="H1979" i="8"/>
  <c r="I1979" i="8"/>
  <c r="N1979" i="8"/>
  <c r="O1979" i="8"/>
  <c r="P1979" i="8"/>
  <c r="Q1979" i="8"/>
  <c r="R1979" i="8"/>
  <c r="G1980" i="8"/>
  <c r="H1980" i="8"/>
  <c r="I1980" i="8"/>
  <c r="N1980" i="8"/>
  <c r="O1980" i="8"/>
  <c r="P1980" i="8"/>
  <c r="Q1980" i="8"/>
  <c r="R1980" i="8"/>
  <c r="G1981" i="8"/>
  <c r="H1981" i="8"/>
  <c r="I1981" i="8"/>
  <c r="N1981" i="8"/>
  <c r="O1981" i="8"/>
  <c r="P1981" i="8"/>
  <c r="Q1981" i="8"/>
  <c r="R1981" i="8"/>
  <c r="F1982" i="8"/>
  <c r="G1982" i="8"/>
  <c r="H1982" i="8"/>
  <c r="I1982" i="8"/>
  <c r="N1982" i="8"/>
  <c r="O1982" i="8"/>
  <c r="P1982" i="8"/>
  <c r="Q1982" i="8"/>
  <c r="R1982" i="8"/>
  <c r="G1983" i="8"/>
  <c r="H1983" i="8"/>
  <c r="I1983" i="8"/>
  <c r="N1983" i="8"/>
  <c r="O1983" i="8"/>
  <c r="P1983" i="8"/>
  <c r="Q1983" i="8"/>
  <c r="R1983" i="8"/>
  <c r="G1984" i="8"/>
  <c r="H1984" i="8"/>
  <c r="I1984" i="8"/>
  <c r="N1984" i="8"/>
  <c r="O1984" i="8"/>
  <c r="P1984" i="8"/>
  <c r="Q1984" i="8"/>
  <c r="R1984" i="8"/>
  <c r="G1985" i="8"/>
  <c r="H1985" i="8"/>
  <c r="I1985" i="8"/>
  <c r="N1985" i="8"/>
  <c r="O1985" i="8"/>
  <c r="P1985" i="8"/>
  <c r="Q1985" i="8"/>
  <c r="R1985" i="8"/>
  <c r="G1986" i="8"/>
  <c r="H1986" i="8"/>
  <c r="I1986" i="8"/>
  <c r="N1986" i="8"/>
  <c r="O1986" i="8"/>
  <c r="P1986" i="8"/>
  <c r="Q1986" i="8"/>
  <c r="R1986" i="8"/>
  <c r="G1987" i="8"/>
  <c r="H1987" i="8"/>
  <c r="I1987" i="8"/>
  <c r="N1987" i="8"/>
  <c r="O1987" i="8"/>
  <c r="P1987" i="8"/>
  <c r="Q1987" i="8"/>
  <c r="R1987" i="8"/>
  <c r="G1988" i="8"/>
  <c r="H1988" i="8"/>
  <c r="I1988" i="8"/>
  <c r="N1988" i="8"/>
  <c r="O1988" i="8"/>
  <c r="P1988" i="8"/>
  <c r="Q1988" i="8"/>
  <c r="R1988" i="8"/>
  <c r="G1989" i="8"/>
  <c r="H1989" i="8"/>
  <c r="I1989" i="8"/>
  <c r="N1989" i="8"/>
  <c r="O1989" i="8"/>
  <c r="P1989" i="8"/>
  <c r="Q1989" i="8"/>
  <c r="R1989" i="8"/>
  <c r="G1990" i="8"/>
  <c r="H1990" i="8"/>
  <c r="I1990" i="8"/>
  <c r="N1990" i="8"/>
  <c r="O1990" i="8"/>
  <c r="P1990" i="8"/>
  <c r="Q1990" i="8"/>
  <c r="R1990" i="8"/>
  <c r="G1991" i="8"/>
  <c r="H1991" i="8"/>
  <c r="I1991" i="8"/>
  <c r="N1991" i="8"/>
  <c r="O1991" i="8"/>
  <c r="P1991" i="8"/>
  <c r="Q1991" i="8"/>
  <c r="R1991" i="8"/>
  <c r="G1992" i="8"/>
  <c r="H1992" i="8"/>
  <c r="I1992" i="8"/>
  <c r="N1992" i="8"/>
  <c r="O1992" i="8"/>
  <c r="P1992" i="8"/>
  <c r="Q1992" i="8"/>
  <c r="R1992" i="8"/>
  <c r="G1993" i="8"/>
  <c r="H1993" i="8"/>
  <c r="I1993" i="8"/>
  <c r="N1993" i="8"/>
  <c r="O1993" i="8"/>
  <c r="P1993" i="8"/>
  <c r="Q1993" i="8"/>
  <c r="R1993" i="8"/>
  <c r="F1994" i="8"/>
  <c r="G1994" i="8"/>
  <c r="H1994" i="8"/>
  <c r="I1994" i="8"/>
  <c r="N1994" i="8"/>
  <c r="O1994" i="8"/>
  <c r="P1994" i="8"/>
  <c r="Q1994" i="8"/>
  <c r="R1994" i="8"/>
  <c r="G1995" i="8"/>
  <c r="H1995" i="8"/>
  <c r="I1995" i="8"/>
  <c r="N1995" i="8"/>
  <c r="O1995" i="8"/>
  <c r="P1995" i="8"/>
  <c r="Q1995" i="8"/>
  <c r="R1995" i="8"/>
  <c r="G1996" i="8"/>
  <c r="H1996" i="8"/>
  <c r="I1996" i="8"/>
  <c r="N1996" i="8"/>
  <c r="O1996" i="8"/>
  <c r="P1996" i="8"/>
  <c r="Q1996" i="8"/>
  <c r="R1996" i="8"/>
  <c r="F1997" i="8"/>
  <c r="G1997" i="8"/>
  <c r="H1997" i="8"/>
  <c r="I1997" i="8"/>
  <c r="N1997" i="8"/>
  <c r="O1997" i="8"/>
  <c r="P1997" i="8"/>
  <c r="Q1997" i="8"/>
  <c r="R1997" i="8"/>
  <c r="G1998" i="8"/>
  <c r="H1998" i="8"/>
  <c r="I1998" i="8"/>
  <c r="N1998" i="8"/>
  <c r="O1998" i="8"/>
  <c r="P1998" i="8"/>
  <c r="Q1998" i="8"/>
  <c r="R1998" i="8"/>
  <c r="G1999" i="8"/>
  <c r="H1999" i="8"/>
  <c r="I1999" i="8"/>
  <c r="N1999" i="8"/>
  <c r="O1999" i="8"/>
  <c r="P1999" i="8"/>
  <c r="Q1999" i="8"/>
  <c r="R1999" i="8"/>
  <c r="G2000" i="8"/>
  <c r="H2000" i="8"/>
  <c r="I2000" i="8"/>
  <c r="N2000" i="8"/>
  <c r="O2000" i="8"/>
  <c r="P2000" i="8"/>
  <c r="Q2000" i="8"/>
  <c r="R2000" i="8"/>
  <c r="F2001" i="8"/>
  <c r="G2001" i="8"/>
  <c r="H2001" i="8"/>
  <c r="I2001" i="8"/>
  <c r="N2001" i="8"/>
  <c r="O2001" i="8"/>
  <c r="P2001" i="8"/>
  <c r="Q2001" i="8"/>
  <c r="R2001" i="8"/>
  <c r="G2002" i="8"/>
  <c r="H2002" i="8"/>
  <c r="I2002" i="8"/>
  <c r="N2002" i="8"/>
  <c r="O2002" i="8"/>
  <c r="P2002" i="8"/>
  <c r="Q2002" i="8"/>
  <c r="R2002" i="8"/>
  <c r="G2003" i="8"/>
  <c r="H2003" i="8"/>
  <c r="I2003" i="8"/>
  <c r="N2003" i="8"/>
  <c r="O2003" i="8"/>
  <c r="P2003" i="8"/>
  <c r="Q2003" i="8"/>
  <c r="R2003" i="8"/>
  <c r="G2004" i="8"/>
  <c r="H2004" i="8"/>
  <c r="I2004" i="8"/>
  <c r="N2004" i="8"/>
  <c r="O2004" i="8"/>
  <c r="P2004" i="8"/>
  <c r="Q2004" i="8"/>
  <c r="R2004" i="8"/>
  <c r="G2005" i="8"/>
  <c r="H2005" i="8"/>
  <c r="I2005" i="8"/>
  <c r="N2005" i="8"/>
  <c r="O2005" i="8"/>
  <c r="P2005" i="8"/>
  <c r="Q2005" i="8"/>
  <c r="R2005" i="8"/>
  <c r="G2006" i="8"/>
  <c r="H2006" i="8"/>
  <c r="I2006" i="8"/>
  <c r="N2006" i="8"/>
  <c r="O2006" i="8"/>
  <c r="P2006" i="8"/>
  <c r="Q2006" i="8"/>
  <c r="R2006" i="8"/>
  <c r="F2007" i="8"/>
  <c r="G2007" i="8"/>
  <c r="H2007" i="8"/>
  <c r="I2007" i="8"/>
  <c r="N2007" i="8"/>
  <c r="O2007" i="8"/>
  <c r="P2007" i="8"/>
  <c r="Q2007" i="8"/>
  <c r="R2007" i="8"/>
  <c r="G2008" i="8"/>
  <c r="H2008" i="8"/>
  <c r="I2008" i="8"/>
  <c r="N2008" i="8"/>
  <c r="O2008" i="8"/>
  <c r="P2008" i="8"/>
  <c r="Q2008" i="8"/>
  <c r="R2008" i="8"/>
  <c r="G2009" i="8"/>
  <c r="H2009" i="8"/>
  <c r="I2009" i="8"/>
  <c r="N2009" i="8"/>
  <c r="O2009" i="8"/>
  <c r="P2009" i="8"/>
  <c r="Q2009" i="8"/>
  <c r="R2009" i="8"/>
  <c r="G2010" i="8"/>
  <c r="H2010" i="8"/>
  <c r="I2010" i="8"/>
  <c r="N2010" i="8"/>
  <c r="O2010" i="8"/>
  <c r="P2010" i="8"/>
  <c r="Q2010" i="8"/>
  <c r="R2010" i="8"/>
  <c r="G2011" i="8"/>
  <c r="H2011" i="8"/>
  <c r="I2011" i="8"/>
  <c r="N2011" i="8"/>
  <c r="O2011" i="8"/>
  <c r="P2011" i="8"/>
  <c r="Q2011" i="8"/>
  <c r="R2011" i="8"/>
  <c r="G2012" i="8"/>
  <c r="H2012" i="8"/>
  <c r="I2012" i="8"/>
  <c r="N2012" i="8"/>
  <c r="O2012" i="8"/>
  <c r="P2012" i="8"/>
  <c r="Q2012" i="8"/>
  <c r="R2012" i="8"/>
  <c r="F2013" i="8"/>
  <c r="G2013" i="8"/>
  <c r="H2013" i="8"/>
  <c r="I2013" i="8"/>
  <c r="N2013" i="8"/>
  <c r="O2013" i="8"/>
  <c r="P2013" i="8"/>
  <c r="Q2013" i="8"/>
  <c r="R2013" i="8"/>
  <c r="G2014" i="8"/>
  <c r="H2014" i="8"/>
  <c r="I2014" i="8"/>
  <c r="N2014" i="8"/>
  <c r="O2014" i="8"/>
  <c r="P2014" i="8"/>
  <c r="Q2014" i="8"/>
  <c r="R2014" i="8"/>
  <c r="G2015" i="8"/>
  <c r="H2015" i="8"/>
  <c r="I2015" i="8"/>
  <c r="N2015" i="8"/>
  <c r="O2015" i="8"/>
  <c r="P2015" i="8"/>
  <c r="Q2015" i="8"/>
  <c r="R2015" i="8"/>
  <c r="G2016" i="8"/>
  <c r="H2016" i="8"/>
  <c r="I2016" i="8"/>
  <c r="N2016" i="8"/>
  <c r="O2016" i="8"/>
  <c r="P2016" i="8"/>
  <c r="Q2016" i="8"/>
  <c r="R2016" i="8"/>
  <c r="G2017" i="8"/>
  <c r="H2017" i="8"/>
  <c r="I2017" i="8"/>
  <c r="N2017" i="8"/>
  <c r="O2017" i="8"/>
  <c r="P2017" i="8"/>
  <c r="Q2017" i="8"/>
  <c r="R2017" i="8"/>
  <c r="F2018" i="8"/>
  <c r="G2018" i="8"/>
  <c r="H2018" i="8"/>
  <c r="I2018" i="8"/>
  <c r="N2018" i="8"/>
  <c r="O2018" i="8"/>
  <c r="P2018" i="8"/>
  <c r="Q2018" i="8"/>
  <c r="R2018" i="8"/>
  <c r="G2019" i="8"/>
  <c r="H2019" i="8"/>
  <c r="I2019" i="8"/>
  <c r="N2019" i="8"/>
  <c r="O2019" i="8"/>
  <c r="P2019" i="8"/>
  <c r="Q2019" i="8"/>
  <c r="R2019" i="8"/>
  <c r="G2020" i="8"/>
  <c r="H2020" i="8"/>
  <c r="I2020" i="8"/>
  <c r="N2020" i="8"/>
  <c r="O2020" i="8"/>
  <c r="P2020" i="8"/>
  <c r="Q2020" i="8"/>
  <c r="R2020" i="8"/>
  <c r="G2021" i="8"/>
  <c r="H2021" i="8"/>
  <c r="I2021" i="8"/>
  <c r="N2021" i="8"/>
  <c r="O2021" i="8"/>
  <c r="P2021" i="8"/>
  <c r="Q2021" i="8"/>
  <c r="R2021" i="8"/>
  <c r="G2022" i="8"/>
  <c r="H2022" i="8"/>
  <c r="I2022" i="8"/>
  <c r="N2022" i="8"/>
  <c r="O2022" i="8"/>
  <c r="P2022" i="8"/>
  <c r="Q2022" i="8"/>
  <c r="R2022" i="8"/>
  <c r="G2023" i="8"/>
  <c r="H2023" i="8"/>
  <c r="I2023" i="8"/>
  <c r="N2023" i="8"/>
  <c r="O2023" i="8"/>
  <c r="P2023" i="8"/>
  <c r="Q2023" i="8"/>
  <c r="R2023" i="8"/>
  <c r="G2024" i="8"/>
  <c r="H2024" i="8"/>
  <c r="I2024" i="8"/>
  <c r="N2024" i="8"/>
  <c r="O2024" i="8"/>
  <c r="P2024" i="8"/>
  <c r="Q2024" i="8"/>
  <c r="R2024" i="8"/>
  <c r="F2025" i="8"/>
  <c r="G2025" i="8"/>
  <c r="H2025" i="8"/>
  <c r="I2025" i="8"/>
  <c r="N2025" i="8"/>
  <c r="O2025" i="8"/>
  <c r="P2025" i="8"/>
  <c r="Q2025" i="8"/>
  <c r="R2025" i="8"/>
  <c r="G2026" i="8"/>
  <c r="H2026" i="8"/>
  <c r="I2026" i="8"/>
  <c r="N2026" i="8"/>
  <c r="O2026" i="8"/>
  <c r="P2026" i="8"/>
  <c r="Q2026" i="8"/>
  <c r="R2026" i="8"/>
  <c r="G2027" i="8"/>
  <c r="H2027" i="8"/>
  <c r="I2027" i="8"/>
  <c r="N2027" i="8"/>
  <c r="O2027" i="8"/>
  <c r="P2027" i="8"/>
  <c r="Q2027" i="8"/>
  <c r="R2027" i="8"/>
  <c r="G2028" i="8"/>
  <c r="H2028" i="8"/>
  <c r="I2028" i="8"/>
  <c r="N2028" i="8"/>
  <c r="O2028" i="8"/>
  <c r="P2028" i="8"/>
  <c r="Q2028" i="8"/>
  <c r="R2028" i="8"/>
  <c r="G2029" i="8"/>
  <c r="H2029" i="8"/>
  <c r="I2029" i="8"/>
  <c r="N2029" i="8"/>
  <c r="O2029" i="8"/>
  <c r="P2029" i="8"/>
  <c r="Q2029" i="8"/>
  <c r="R2029" i="8"/>
  <c r="G2030" i="8"/>
  <c r="H2030" i="8"/>
  <c r="I2030" i="8"/>
  <c r="N2030" i="8"/>
  <c r="O2030" i="8"/>
  <c r="P2030" i="8"/>
  <c r="Q2030" i="8"/>
  <c r="R2030" i="8"/>
  <c r="G2031" i="8"/>
  <c r="H2031" i="8"/>
  <c r="I2031" i="8"/>
  <c r="N2031" i="8"/>
  <c r="O2031" i="8"/>
  <c r="P2031" i="8"/>
  <c r="Q2031" i="8"/>
  <c r="R2031" i="8"/>
  <c r="G2032" i="8"/>
  <c r="H2032" i="8"/>
  <c r="I2032" i="8"/>
  <c r="N2032" i="8"/>
  <c r="O2032" i="8"/>
  <c r="P2032" i="8"/>
  <c r="Q2032" i="8"/>
  <c r="R2032" i="8"/>
  <c r="G2033" i="8"/>
  <c r="H2033" i="8"/>
  <c r="I2033" i="8"/>
  <c r="N2033" i="8"/>
  <c r="O2033" i="8"/>
  <c r="P2033" i="8"/>
  <c r="Q2033" i="8"/>
  <c r="R2033" i="8"/>
  <c r="G2034" i="8"/>
  <c r="H2034" i="8"/>
  <c r="I2034" i="8"/>
  <c r="N2034" i="8"/>
  <c r="O2034" i="8"/>
  <c r="P2034" i="8"/>
  <c r="Q2034" i="8"/>
  <c r="R2034" i="8"/>
  <c r="G2035" i="8"/>
  <c r="H2035" i="8"/>
  <c r="I2035" i="8"/>
  <c r="N2035" i="8"/>
  <c r="O2035" i="8"/>
  <c r="P2035" i="8"/>
  <c r="Q2035" i="8"/>
  <c r="R2035" i="8"/>
  <c r="G2036" i="8"/>
  <c r="H2036" i="8"/>
  <c r="I2036" i="8"/>
  <c r="N2036" i="8"/>
  <c r="O2036" i="8"/>
  <c r="P2036" i="8"/>
  <c r="Q2036" i="8"/>
  <c r="R2036" i="8"/>
  <c r="G2037" i="8"/>
  <c r="H2037" i="8"/>
  <c r="I2037" i="8"/>
  <c r="N2037" i="8"/>
  <c r="O2037" i="8"/>
  <c r="P2037" i="8"/>
  <c r="Q2037" i="8"/>
  <c r="R2037" i="8"/>
  <c r="F2038" i="8"/>
  <c r="G2038" i="8"/>
  <c r="H2038" i="8"/>
  <c r="I2038" i="8"/>
  <c r="N2038" i="8"/>
  <c r="O2038" i="8"/>
  <c r="P2038" i="8"/>
  <c r="Q2038" i="8"/>
  <c r="R2038" i="8"/>
  <c r="G2039" i="8"/>
  <c r="H2039" i="8"/>
  <c r="I2039" i="8"/>
  <c r="N2039" i="8"/>
  <c r="O2039" i="8"/>
  <c r="P2039" i="8"/>
  <c r="Q2039" i="8"/>
  <c r="R2039" i="8"/>
  <c r="G2040" i="8"/>
  <c r="H2040" i="8"/>
  <c r="I2040" i="8"/>
  <c r="N2040" i="8"/>
  <c r="O2040" i="8"/>
  <c r="P2040" i="8"/>
  <c r="Q2040" i="8"/>
  <c r="R2040" i="8"/>
  <c r="G2041" i="8"/>
  <c r="H2041" i="8"/>
  <c r="I2041" i="8"/>
  <c r="N2041" i="8"/>
  <c r="O2041" i="8"/>
  <c r="P2041" i="8"/>
  <c r="Q2041" i="8"/>
  <c r="R2041" i="8"/>
  <c r="G2042" i="8"/>
  <c r="H2042" i="8"/>
  <c r="I2042" i="8"/>
  <c r="N2042" i="8"/>
  <c r="O2042" i="8"/>
  <c r="P2042" i="8"/>
  <c r="Q2042" i="8"/>
  <c r="R2042" i="8"/>
  <c r="G2043" i="8"/>
  <c r="H2043" i="8"/>
  <c r="I2043" i="8"/>
  <c r="N2043" i="8"/>
  <c r="O2043" i="8"/>
  <c r="P2043" i="8"/>
  <c r="Q2043" i="8"/>
  <c r="R2043" i="8"/>
  <c r="G2044" i="8"/>
  <c r="H2044" i="8"/>
  <c r="I2044" i="8"/>
  <c r="N2044" i="8"/>
  <c r="O2044" i="8"/>
  <c r="P2044" i="8"/>
  <c r="Q2044" i="8"/>
  <c r="R2044" i="8"/>
  <c r="G2045" i="8"/>
  <c r="H2045" i="8"/>
  <c r="I2045" i="8"/>
  <c r="N2045" i="8"/>
  <c r="O2045" i="8"/>
  <c r="P2045" i="8"/>
  <c r="Q2045" i="8"/>
  <c r="R2045" i="8"/>
  <c r="G2046" i="8"/>
  <c r="H2046" i="8"/>
  <c r="I2046" i="8"/>
  <c r="N2046" i="8"/>
  <c r="O2046" i="8"/>
  <c r="P2046" i="8"/>
  <c r="Q2046" i="8"/>
  <c r="R2046" i="8"/>
  <c r="G2047" i="8"/>
  <c r="H2047" i="8"/>
  <c r="I2047" i="8"/>
  <c r="N2047" i="8"/>
  <c r="O2047" i="8"/>
  <c r="P2047" i="8"/>
  <c r="Q2047" i="8"/>
  <c r="R2047" i="8"/>
  <c r="G2048" i="8"/>
  <c r="H2048" i="8"/>
  <c r="I2048" i="8"/>
  <c r="N2048" i="8"/>
  <c r="O2048" i="8"/>
  <c r="P2048" i="8"/>
  <c r="Q2048" i="8"/>
  <c r="R2048" i="8"/>
  <c r="F2049" i="8"/>
  <c r="G2049" i="8"/>
  <c r="H2049" i="8"/>
  <c r="I2049" i="8"/>
  <c r="N2049" i="8"/>
  <c r="O2049" i="8"/>
  <c r="P2049" i="8"/>
  <c r="Q2049" i="8"/>
  <c r="R2049" i="8"/>
  <c r="G2050" i="8"/>
  <c r="H2050" i="8"/>
  <c r="I2050" i="8"/>
  <c r="N2050" i="8"/>
  <c r="O2050" i="8"/>
  <c r="P2050" i="8"/>
  <c r="Q2050" i="8"/>
  <c r="R2050" i="8"/>
  <c r="G2051" i="8"/>
  <c r="H2051" i="8"/>
  <c r="I2051" i="8"/>
  <c r="N2051" i="8"/>
  <c r="O2051" i="8"/>
  <c r="P2051" i="8"/>
  <c r="Q2051" i="8"/>
  <c r="R2051" i="8"/>
  <c r="G2052" i="8"/>
  <c r="H2052" i="8"/>
  <c r="I2052" i="8"/>
  <c r="N2052" i="8"/>
  <c r="O2052" i="8"/>
  <c r="P2052" i="8"/>
  <c r="Q2052" i="8"/>
  <c r="R2052" i="8"/>
  <c r="G2053" i="8"/>
  <c r="H2053" i="8"/>
  <c r="I2053" i="8"/>
  <c r="N2053" i="8"/>
  <c r="O2053" i="8"/>
  <c r="P2053" i="8"/>
  <c r="Q2053" i="8"/>
  <c r="R2053" i="8"/>
  <c r="G2054" i="8"/>
  <c r="H2054" i="8"/>
  <c r="I2054" i="8"/>
  <c r="N2054" i="8"/>
  <c r="O2054" i="8"/>
  <c r="P2054" i="8"/>
  <c r="Q2054" i="8"/>
  <c r="R2054" i="8"/>
  <c r="G2055" i="8"/>
  <c r="H2055" i="8"/>
  <c r="I2055" i="8"/>
  <c r="N2055" i="8"/>
  <c r="O2055" i="8"/>
  <c r="P2055" i="8"/>
  <c r="Q2055" i="8"/>
  <c r="R2055" i="8"/>
  <c r="G2056" i="8"/>
  <c r="H2056" i="8"/>
  <c r="I2056" i="8"/>
  <c r="N2056" i="8"/>
  <c r="O2056" i="8"/>
  <c r="P2056" i="8"/>
  <c r="Q2056" i="8"/>
  <c r="R2056" i="8"/>
  <c r="F2057" i="8"/>
  <c r="G2057" i="8"/>
  <c r="H2057" i="8"/>
  <c r="I2057" i="8"/>
  <c r="N2057" i="8"/>
  <c r="O2057" i="8"/>
  <c r="P2057" i="8"/>
  <c r="Q2057" i="8"/>
  <c r="R2057" i="8"/>
  <c r="G2058" i="8"/>
  <c r="H2058" i="8"/>
  <c r="I2058" i="8"/>
  <c r="N2058" i="8"/>
  <c r="O2058" i="8"/>
  <c r="P2058" i="8"/>
  <c r="Q2058" i="8"/>
  <c r="R2058" i="8"/>
  <c r="G2059" i="8"/>
  <c r="H2059" i="8"/>
  <c r="I2059" i="8"/>
  <c r="N2059" i="8"/>
  <c r="O2059" i="8"/>
  <c r="P2059" i="8"/>
  <c r="Q2059" i="8"/>
  <c r="R2059" i="8"/>
  <c r="G2060" i="8"/>
  <c r="H2060" i="8"/>
  <c r="I2060" i="8"/>
  <c r="N2060" i="8"/>
  <c r="O2060" i="8"/>
  <c r="P2060" i="8"/>
  <c r="Q2060" i="8"/>
  <c r="R2060" i="8"/>
  <c r="F2061" i="8"/>
  <c r="G2061" i="8"/>
  <c r="H2061" i="8"/>
  <c r="I2061" i="8"/>
  <c r="N2061" i="8"/>
  <c r="O2061" i="8"/>
  <c r="P2061" i="8"/>
  <c r="Q2061" i="8"/>
  <c r="R2061" i="8"/>
  <c r="G2062" i="8"/>
  <c r="H2062" i="8"/>
  <c r="I2062" i="8"/>
  <c r="N2062" i="8"/>
  <c r="O2062" i="8"/>
  <c r="P2062" i="8"/>
  <c r="Q2062" i="8"/>
  <c r="R2062" i="8"/>
  <c r="G2063" i="8"/>
  <c r="H2063" i="8"/>
  <c r="I2063" i="8"/>
  <c r="N2063" i="8"/>
  <c r="O2063" i="8"/>
  <c r="P2063" i="8"/>
  <c r="Q2063" i="8"/>
  <c r="R2063" i="8"/>
  <c r="G2064" i="8"/>
  <c r="H2064" i="8"/>
  <c r="I2064" i="8"/>
  <c r="N2064" i="8"/>
  <c r="O2064" i="8"/>
  <c r="P2064" i="8"/>
  <c r="Q2064" i="8"/>
  <c r="R2064" i="8"/>
  <c r="G2065" i="8"/>
  <c r="H2065" i="8"/>
  <c r="I2065" i="8"/>
  <c r="N2065" i="8"/>
  <c r="O2065" i="8"/>
  <c r="P2065" i="8"/>
  <c r="Q2065" i="8"/>
  <c r="R2065" i="8"/>
  <c r="G2066" i="8"/>
  <c r="H2066" i="8"/>
  <c r="I2066" i="8"/>
  <c r="N2066" i="8"/>
  <c r="O2066" i="8"/>
  <c r="P2066" i="8"/>
  <c r="Q2066" i="8"/>
  <c r="R2066" i="8"/>
  <c r="F2067" i="8"/>
  <c r="G2067" i="8"/>
  <c r="H2067" i="8"/>
  <c r="I2067" i="8"/>
  <c r="N2067" i="8"/>
  <c r="O2067" i="8"/>
  <c r="P2067" i="8"/>
  <c r="Q2067" i="8"/>
  <c r="R2067" i="8"/>
  <c r="G2068" i="8"/>
  <c r="H2068" i="8"/>
  <c r="I2068" i="8"/>
  <c r="N2068" i="8"/>
  <c r="O2068" i="8"/>
  <c r="P2068" i="8"/>
  <c r="Q2068" i="8"/>
  <c r="R2068" i="8"/>
  <c r="G2069" i="8"/>
  <c r="H2069" i="8"/>
  <c r="I2069" i="8"/>
  <c r="N2069" i="8"/>
  <c r="O2069" i="8"/>
  <c r="P2069" i="8"/>
  <c r="Q2069" i="8"/>
  <c r="R2069" i="8"/>
  <c r="G2070" i="8"/>
  <c r="H2070" i="8"/>
  <c r="I2070" i="8"/>
  <c r="N2070" i="8"/>
  <c r="O2070" i="8"/>
  <c r="P2070" i="8"/>
  <c r="Q2070" i="8"/>
  <c r="R2070" i="8"/>
  <c r="G2071" i="8"/>
  <c r="H2071" i="8"/>
  <c r="I2071" i="8"/>
  <c r="N2071" i="8"/>
  <c r="O2071" i="8"/>
  <c r="P2071" i="8"/>
  <c r="Q2071" i="8"/>
  <c r="R2071" i="8"/>
  <c r="G2072" i="8"/>
  <c r="H2072" i="8"/>
  <c r="I2072" i="8"/>
  <c r="N2072" i="8"/>
  <c r="O2072" i="8"/>
  <c r="P2072" i="8"/>
  <c r="Q2072" i="8"/>
  <c r="R2072" i="8"/>
  <c r="F2073" i="8"/>
  <c r="G2073" i="8"/>
  <c r="H2073" i="8"/>
  <c r="I2073" i="8"/>
  <c r="N2073" i="8"/>
  <c r="O2073" i="8"/>
  <c r="P2073" i="8"/>
  <c r="Q2073" i="8"/>
  <c r="R2073" i="8"/>
  <c r="G2074" i="8"/>
  <c r="H2074" i="8"/>
  <c r="I2074" i="8"/>
  <c r="N2074" i="8"/>
  <c r="O2074" i="8"/>
  <c r="P2074" i="8"/>
  <c r="Q2074" i="8"/>
  <c r="R2074" i="8"/>
  <c r="G2075" i="8"/>
  <c r="H2075" i="8"/>
  <c r="I2075" i="8"/>
  <c r="N2075" i="8"/>
  <c r="O2075" i="8"/>
  <c r="P2075" i="8"/>
  <c r="Q2075" i="8"/>
  <c r="R2075" i="8"/>
  <c r="G2076" i="8"/>
  <c r="H2076" i="8"/>
  <c r="I2076" i="8"/>
  <c r="N2076" i="8"/>
  <c r="O2076" i="8"/>
  <c r="P2076" i="8"/>
  <c r="Q2076" i="8"/>
  <c r="R2076" i="8"/>
  <c r="G2077" i="8"/>
  <c r="H2077" i="8"/>
  <c r="I2077" i="8"/>
  <c r="N2077" i="8"/>
  <c r="O2077" i="8"/>
  <c r="P2077" i="8"/>
  <c r="Q2077" i="8"/>
  <c r="R2077" i="8"/>
  <c r="F2078" i="8"/>
  <c r="G2078" i="8"/>
  <c r="H2078" i="8"/>
  <c r="I2078" i="8"/>
  <c r="N2078" i="8"/>
  <c r="O2078" i="8"/>
  <c r="P2078" i="8"/>
  <c r="Q2078" i="8"/>
  <c r="R2078" i="8"/>
  <c r="G2079" i="8"/>
  <c r="H2079" i="8"/>
  <c r="I2079" i="8"/>
  <c r="N2079" i="8"/>
  <c r="O2079" i="8"/>
  <c r="P2079" i="8"/>
  <c r="Q2079" i="8"/>
  <c r="R2079" i="8"/>
  <c r="G2080" i="8"/>
  <c r="H2080" i="8"/>
  <c r="I2080" i="8"/>
  <c r="N2080" i="8"/>
  <c r="O2080" i="8"/>
  <c r="P2080" i="8"/>
  <c r="Q2080" i="8"/>
  <c r="R2080" i="8"/>
  <c r="G2081" i="8"/>
  <c r="H2081" i="8"/>
  <c r="I2081" i="8"/>
  <c r="N2081" i="8"/>
  <c r="O2081" i="8"/>
  <c r="P2081" i="8"/>
  <c r="Q2081" i="8"/>
  <c r="R2081" i="8"/>
  <c r="G2082" i="8"/>
  <c r="H2082" i="8"/>
  <c r="I2082" i="8"/>
  <c r="N2082" i="8"/>
  <c r="O2082" i="8"/>
  <c r="P2082" i="8"/>
  <c r="Q2082" i="8"/>
  <c r="R2082" i="8"/>
  <c r="G2083" i="8"/>
  <c r="H2083" i="8"/>
  <c r="I2083" i="8"/>
  <c r="N2083" i="8"/>
  <c r="O2083" i="8"/>
  <c r="P2083" i="8"/>
  <c r="Q2083" i="8"/>
  <c r="R2083" i="8"/>
  <c r="G2084" i="8"/>
  <c r="H2084" i="8"/>
  <c r="I2084" i="8"/>
  <c r="N2084" i="8"/>
  <c r="O2084" i="8"/>
  <c r="P2084" i="8"/>
  <c r="Q2084" i="8"/>
  <c r="R2084" i="8"/>
  <c r="G2085" i="8"/>
  <c r="H2085" i="8"/>
  <c r="I2085" i="8"/>
  <c r="N2085" i="8"/>
  <c r="O2085" i="8"/>
  <c r="P2085" i="8"/>
  <c r="Q2085" i="8"/>
  <c r="R2085" i="8"/>
  <c r="G2086" i="8"/>
  <c r="H2086" i="8"/>
  <c r="I2086" i="8"/>
  <c r="N2086" i="8"/>
  <c r="O2086" i="8"/>
  <c r="P2086" i="8"/>
  <c r="Q2086" i="8"/>
  <c r="R2086" i="8"/>
  <c r="G2087" i="8"/>
  <c r="H2087" i="8"/>
  <c r="I2087" i="8"/>
  <c r="N2087" i="8"/>
  <c r="O2087" i="8"/>
  <c r="P2087" i="8"/>
  <c r="Q2087" i="8"/>
  <c r="R2087" i="8"/>
  <c r="G2088" i="8"/>
  <c r="H2088" i="8"/>
  <c r="I2088" i="8"/>
  <c r="N2088" i="8"/>
  <c r="O2088" i="8"/>
  <c r="P2088" i="8"/>
  <c r="Q2088" i="8"/>
  <c r="R2088" i="8"/>
  <c r="G2089" i="8"/>
  <c r="H2089" i="8"/>
  <c r="I2089" i="8"/>
  <c r="N2089" i="8"/>
  <c r="O2089" i="8"/>
  <c r="P2089" i="8"/>
  <c r="Q2089" i="8"/>
  <c r="R2089" i="8"/>
  <c r="F2090" i="8"/>
  <c r="G2090" i="8"/>
  <c r="H2090" i="8"/>
  <c r="I2090" i="8"/>
  <c r="N2090" i="8"/>
  <c r="O2090" i="8"/>
  <c r="P2090" i="8"/>
  <c r="Q2090" i="8"/>
  <c r="R2090" i="8"/>
  <c r="G2091" i="8"/>
  <c r="H2091" i="8"/>
  <c r="I2091" i="8"/>
  <c r="N2091" i="8"/>
  <c r="O2091" i="8"/>
  <c r="P2091" i="8"/>
  <c r="Q2091" i="8"/>
  <c r="R2091" i="8"/>
  <c r="G2092" i="8"/>
  <c r="H2092" i="8"/>
  <c r="I2092" i="8"/>
  <c r="N2092" i="8"/>
  <c r="O2092" i="8"/>
  <c r="P2092" i="8"/>
  <c r="Q2092" i="8"/>
  <c r="R2092" i="8"/>
  <c r="G2093" i="8"/>
  <c r="H2093" i="8"/>
  <c r="I2093" i="8"/>
  <c r="N2093" i="8"/>
  <c r="O2093" i="8"/>
  <c r="P2093" i="8"/>
  <c r="Q2093" i="8"/>
  <c r="R2093" i="8"/>
  <c r="G2094" i="8"/>
  <c r="H2094" i="8"/>
  <c r="I2094" i="8"/>
  <c r="N2094" i="8"/>
  <c r="O2094" i="8"/>
  <c r="P2094" i="8"/>
  <c r="Q2094" i="8"/>
  <c r="R2094" i="8"/>
  <c r="G2095" i="8"/>
  <c r="H2095" i="8"/>
  <c r="I2095" i="8"/>
  <c r="N2095" i="8"/>
  <c r="O2095" i="8"/>
  <c r="P2095" i="8"/>
  <c r="Q2095" i="8"/>
  <c r="R2095" i="8"/>
  <c r="G2096" i="8"/>
  <c r="H2096" i="8"/>
  <c r="I2096" i="8"/>
  <c r="N2096" i="8"/>
  <c r="O2096" i="8"/>
  <c r="P2096" i="8"/>
  <c r="Q2096" i="8"/>
  <c r="R2096" i="8"/>
  <c r="F2097" i="8"/>
  <c r="G2097" i="8"/>
  <c r="H2097" i="8"/>
  <c r="I2097" i="8"/>
  <c r="N2097" i="8"/>
  <c r="O2097" i="8"/>
  <c r="P2097" i="8"/>
  <c r="Q2097" i="8"/>
  <c r="R2097" i="8"/>
  <c r="G2098" i="8"/>
  <c r="H2098" i="8"/>
  <c r="I2098" i="8"/>
  <c r="N2098" i="8"/>
  <c r="O2098" i="8"/>
  <c r="P2098" i="8"/>
  <c r="Q2098" i="8"/>
  <c r="R2098" i="8"/>
  <c r="G2099" i="8"/>
  <c r="H2099" i="8"/>
  <c r="I2099" i="8"/>
  <c r="N2099" i="8"/>
  <c r="O2099" i="8"/>
  <c r="P2099" i="8"/>
  <c r="Q2099" i="8"/>
  <c r="R2099" i="8"/>
  <c r="G2100" i="8"/>
  <c r="H2100" i="8"/>
  <c r="I2100" i="8"/>
  <c r="N2100" i="8"/>
  <c r="O2100" i="8"/>
  <c r="P2100" i="8"/>
  <c r="Q2100" i="8"/>
  <c r="R2100" i="8"/>
  <c r="G2101" i="8"/>
  <c r="H2101" i="8"/>
  <c r="I2101" i="8"/>
  <c r="N2101" i="8"/>
  <c r="O2101" i="8"/>
  <c r="P2101" i="8"/>
  <c r="Q2101" i="8"/>
  <c r="R2101" i="8"/>
  <c r="G2102" i="8"/>
  <c r="H2102" i="8"/>
  <c r="I2102" i="8"/>
  <c r="N2102" i="8"/>
  <c r="O2102" i="8"/>
  <c r="P2102" i="8"/>
  <c r="Q2102" i="8"/>
  <c r="R2102" i="8"/>
  <c r="G2103" i="8"/>
  <c r="H2103" i="8"/>
  <c r="I2103" i="8"/>
  <c r="N2103" i="8"/>
  <c r="O2103" i="8"/>
  <c r="P2103" i="8"/>
  <c r="Q2103" i="8"/>
  <c r="R2103" i="8"/>
  <c r="G2104" i="8"/>
  <c r="H2104" i="8"/>
  <c r="I2104" i="8"/>
  <c r="N2104" i="8"/>
  <c r="O2104" i="8"/>
  <c r="P2104" i="8"/>
  <c r="Q2104" i="8"/>
  <c r="R2104" i="8"/>
  <c r="G2105" i="8"/>
  <c r="H2105" i="8"/>
  <c r="I2105" i="8"/>
  <c r="N2105" i="8"/>
  <c r="O2105" i="8"/>
  <c r="P2105" i="8"/>
  <c r="Q2105" i="8"/>
  <c r="R2105" i="8"/>
  <c r="G2106" i="8"/>
  <c r="H2106" i="8"/>
  <c r="I2106" i="8"/>
  <c r="N2106" i="8"/>
  <c r="O2106" i="8"/>
  <c r="P2106" i="8"/>
  <c r="Q2106" i="8"/>
  <c r="R2106" i="8"/>
  <c r="G2107" i="8"/>
  <c r="H2107" i="8"/>
  <c r="I2107" i="8"/>
  <c r="N2107" i="8"/>
  <c r="O2107" i="8"/>
  <c r="P2107" i="8"/>
  <c r="Q2107" i="8"/>
  <c r="R2107" i="8"/>
  <c r="G2108" i="8"/>
  <c r="H2108" i="8"/>
  <c r="I2108" i="8"/>
  <c r="N2108" i="8"/>
  <c r="O2108" i="8"/>
  <c r="P2108" i="8"/>
  <c r="Q2108" i="8"/>
  <c r="R2108" i="8"/>
  <c r="F2109" i="8"/>
  <c r="G2109" i="8"/>
  <c r="H2109" i="8"/>
  <c r="I2109" i="8"/>
  <c r="N2109" i="8"/>
  <c r="O2109" i="8"/>
  <c r="P2109" i="8"/>
  <c r="Q2109" i="8"/>
  <c r="R2109" i="8"/>
  <c r="G2110" i="8"/>
  <c r="H2110" i="8"/>
  <c r="I2110" i="8"/>
  <c r="N2110" i="8"/>
  <c r="O2110" i="8"/>
  <c r="P2110" i="8"/>
  <c r="Q2110" i="8"/>
  <c r="R2110" i="8"/>
  <c r="G2111" i="8"/>
  <c r="H2111" i="8"/>
  <c r="I2111" i="8"/>
  <c r="N2111" i="8"/>
  <c r="O2111" i="8"/>
  <c r="P2111" i="8"/>
  <c r="Q2111" i="8"/>
  <c r="R2111" i="8"/>
  <c r="G2112" i="8"/>
  <c r="H2112" i="8"/>
  <c r="I2112" i="8"/>
  <c r="N2112" i="8"/>
  <c r="O2112" i="8"/>
  <c r="P2112" i="8"/>
  <c r="Q2112" i="8"/>
  <c r="R2112" i="8"/>
  <c r="G2113" i="8"/>
  <c r="H2113" i="8"/>
  <c r="I2113" i="8"/>
  <c r="N2113" i="8"/>
  <c r="O2113" i="8"/>
  <c r="P2113" i="8"/>
  <c r="Q2113" i="8"/>
  <c r="R2113" i="8"/>
  <c r="F2114" i="8"/>
  <c r="G2114" i="8"/>
  <c r="H2114" i="8"/>
  <c r="I2114" i="8"/>
  <c r="N2114" i="8"/>
  <c r="O2114" i="8"/>
  <c r="P2114" i="8"/>
  <c r="Q2114" i="8"/>
  <c r="R2114" i="8"/>
  <c r="G2115" i="8"/>
  <c r="H2115" i="8"/>
  <c r="I2115" i="8"/>
  <c r="N2115" i="8"/>
  <c r="O2115" i="8"/>
  <c r="P2115" i="8"/>
  <c r="Q2115" i="8"/>
  <c r="R2115" i="8"/>
  <c r="G2116" i="8"/>
  <c r="H2116" i="8"/>
  <c r="I2116" i="8"/>
  <c r="N2116" i="8"/>
  <c r="O2116" i="8"/>
  <c r="P2116" i="8"/>
  <c r="Q2116" i="8"/>
  <c r="R2116" i="8"/>
  <c r="F2117" i="8"/>
  <c r="G2117" i="8"/>
  <c r="H2117" i="8"/>
  <c r="I2117" i="8"/>
  <c r="N2117" i="8"/>
  <c r="O2117" i="8"/>
  <c r="P2117" i="8"/>
  <c r="Q2117" i="8"/>
  <c r="R2117" i="8"/>
  <c r="G2118" i="8"/>
  <c r="H2118" i="8"/>
  <c r="I2118" i="8"/>
  <c r="N2118" i="8"/>
  <c r="O2118" i="8"/>
  <c r="P2118" i="8"/>
  <c r="Q2118" i="8"/>
  <c r="R2118" i="8"/>
  <c r="G2119" i="8"/>
  <c r="H2119" i="8"/>
  <c r="I2119" i="8"/>
  <c r="N2119" i="8"/>
  <c r="O2119" i="8"/>
  <c r="P2119" i="8"/>
  <c r="Q2119" i="8"/>
  <c r="R2119" i="8"/>
  <c r="G2120" i="8"/>
  <c r="H2120" i="8"/>
  <c r="I2120" i="8"/>
  <c r="N2120" i="8"/>
  <c r="O2120" i="8"/>
  <c r="P2120" i="8"/>
  <c r="Q2120" i="8"/>
  <c r="R2120" i="8"/>
  <c r="F2121" i="8"/>
  <c r="G2121" i="8"/>
  <c r="H2121" i="8"/>
  <c r="I2121" i="8"/>
  <c r="N2121" i="8"/>
  <c r="O2121" i="8"/>
  <c r="P2121" i="8"/>
  <c r="Q2121" i="8"/>
  <c r="R2121" i="8"/>
  <c r="G2122" i="8"/>
  <c r="H2122" i="8"/>
  <c r="I2122" i="8"/>
  <c r="N2122" i="8"/>
  <c r="O2122" i="8"/>
  <c r="P2122" i="8"/>
  <c r="Q2122" i="8"/>
  <c r="R2122" i="8"/>
  <c r="G2123" i="8"/>
  <c r="H2123" i="8"/>
  <c r="I2123" i="8"/>
  <c r="N2123" i="8"/>
  <c r="O2123" i="8"/>
  <c r="P2123" i="8"/>
  <c r="Q2123" i="8"/>
  <c r="R2123" i="8"/>
  <c r="G2124" i="8"/>
  <c r="H2124" i="8"/>
  <c r="I2124" i="8"/>
  <c r="N2124" i="8"/>
  <c r="O2124" i="8"/>
  <c r="P2124" i="8"/>
  <c r="Q2124" i="8"/>
  <c r="R2124" i="8"/>
  <c r="G2125" i="8"/>
  <c r="H2125" i="8"/>
  <c r="I2125" i="8"/>
  <c r="N2125" i="8"/>
  <c r="O2125" i="8"/>
  <c r="P2125" i="8"/>
  <c r="Q2125" i="8"/>
  <c r="R2125" i="8"/>
  <c r="G2126" i="8"/>
  <c r="H2126" i="8"/>
  <c r="I2126" i="8"/>
  <c r="N2126" i="8"/>
  <c r="O2126" i="8"/>
  <c r="P2126" i="8"/>
  <c r="Q2126" i="8"/>
  <c r="R2126" i="8"/>
  <c r="F2127" i="8"/>
  <c r="G2127" i="8"/>
  <c r="H2127" i="8"/>
  <c r="I2127" i="8"/>
  <c r="N2127" i="8"/>
  <c r="O2127" i="8"/>
  <c r="P2127" i="8"/>
  <c r="Q2127" i="8"/>
  <c r="R2127" i="8"/>
  <c r="G2128" i="8"/>
  <c r="H2128" i="8"/>
  <c r="I2128" i="8"/>
  <c r="N2128" i="8"/>
  <c r="O2128" i="8"/>
  <c r="P2128" i="8"/>
  <c r="Q2128" i="8"/>
  <c r="R2128" i="8"/>
  <c r="G2129" i="8"/>
  <c r="H2129" i="8"/>
  <c r="I2129" i="8"/>
  <c r="N2129" i="8"/>
  <c r="O2129" i="8"/>
  <c r="P2129" i="8"/>
  <c r="Q2129" i="8"/>
  <c r="R2129" i="8"/>
  <c r="G2130" i="8"/>
  <c r="H2130" i="8"/>
  <c r="I2130" i="8"/>
  <c r="N2130" i="8"/>
  <c r="O2130" i="8"/>
  <c r="P2130" i="8"/>
  <c r="Q2130" i="8"/>
  <c r="R2130" i="8"/>
  <c r="G2131" i="8"/>
  <c r="H2131" i="8"/>
  <c r="I2131" i="8"/>
  <c r="N2131" i="8"/>
  <c r="O2131" i="8"/>
  <c r="P2131" i="8"/>
  <c r="Q2131" i="8"/>
  <c r="R2131" i="8"/>
  <c r="G2132" i="8"/>
  <c r="H2132" i="8"/>
  <c r="I2132" i="8"/>
  <c r="N2132" i="8"/>
  <c r="O2132" i="8"/>
  <c r="P2132" i="8"/>
  <c r="Q2132" i="8"/>
  <c r="R2132" i="8"/>
  <c r="G2133" i="8"/>
  <c r="H2133" i="8"/>
  <c r="I2133" i="8"/>
  <c r="N2133" i="8"/>
  <c r="O2133" i="8"/>
  <c r="P2133" i="8"/>
  <c r="Q2133" i="8"/>
  <c r="R2133" i="8"/>
  <c r="G2134" i="8"/>
  <c r="H2134" i="8"/>
  <c r="I2134" i="8"/>
  <c r="N2134" i="8"/>
  <c r="O2134" i="8"/>
  <c r="P2134" i="8"/>
  <c r="Q2134" i="8"/>
  <c r="R2134" i="8"/>
  <c r="G2135" i="8"/>
  <c r="H2135" i="8"/>
  <c r="I2135" i="8"/>
  <c r="N2135" i="8"/>
  <c r="O2135" i="8"/>
  <c r="P2135" i="8"/>
  <c r="Q2135" i="8"/>
  <c r="R2135" i="8"/>
  <c r="G2136" i="8"/>
  <c r="H2136" i="8"/>
  <c r="I2136" i="8"/>
  <c r="N2136" i="8"/>
  <c r="O2136" i="8"/>
  <c r="P2136" i="8"/>
  <c r="Q2136" i="8"/>
  <c r="R2136" i="8"/>
  <c r="G2137" i="8"/>
  <c r="H2137" i="8"/>
  <c r="I2137" i="8"/>
  <c r="N2137" i="8"/>
  <c r="O2137" i="8"/>
  <c r="P2137" i="8"/>
  <c r="Q2137" i="8"/>
  <c r="R2137" i="8"/>
  <c r="F2138" i="8"/>
  <c r="G2138" i="8"/>
  <c r="H2138" i="8"/>
  <c r="I2138" i="8"/>
  <c r="N2138" i="8"/>
  <c r="O2138" i="8"/>
  <c r="P2138" i="8"/>
  <c r="Q2138" i="8"/>
  <c r="R2138" i="8"/>
  <c r="G2139" i="8"/>
  <c r="H2139" i="8"/>
  <c r="I2139" i="8"/>
  <c r="N2139" i="8"/>
  <c r="O2139" i="8"/>
  <c r="P2139" i="8"/>
  <c r="Q2139" i="8"/>
  <c r="R2139" i="8"/>
  <c r="G2140" i="8"/>
  <c r="H2140" i="8"/>
  <c r="I2140" i="8"/>
  <c r="N2140" i="8"/>
  <c r="O2140" i="8"/>
  <c r="P2140" i="8"/>
  <c r="Q2140" i="8"/>
  <c r="R2140" i="8"/>
  <c r="G2141" i="8"/>
  <c r="H2141" i="8"/>
  <c r="I2141" i="8"/>
  <c r="N2141" i="8"/>
  <c r="O2141" i="8"/>
  <c r="P2141" i="8"/>
  <c r="Q2141" i="8"/>
  <c r="R2141" i="8"/>
  <c r="G2142" i="8"/>
  <c r="H2142" i="8"/>
  <c r="I2142" i="8"/>
  <c r="N2142" i="8"/>
  <c r="O2142" i="8"/>
  <c r="P2142" i="8"/>
  <c r="Q2142" i="8"/>
  <c r="R2142" i="8"/>
  <c r="G2143" i="8"/>
  <c r="H2143" i="8"/>
  <c r="I2143" i="8"/>
  <c r="N2143" i="8"/>
  <c r="O2143" i="8"/>
  <c r="P2143" i="8"/>
  <c r="Q2143" i="8"/>
  <c r="R2143" i="8"/>
  <c r="G2144" i="8"/>
  <c r="H2144" i="8"/>
  <c r="I2144" i="8"/>
  <c r="N2144" i="8"/>
  <c r="O2144" i="8"/>
  <c r="P2144" i="8"/>
  <c r="Q2144" i="8"/>
  <c r="R2144" i="8"/>
  <c r="F2145" i="8"/>
  <c r="G2145" i="8"/>
  <c r="H2145" i="8"/>
  <c r="I2145" i="8"/>
  <c r="N2145" i="8"/>
  <c r="O2145" i="8"/>
  <c r="P2145" i="8"/>
  <c r="Q2145" i="8"/>
  <c r="R2145" i="8"/>
  <c r="G2146" i="8"/>
  <c r="H2146" i="8"/>
  <c r="I2146" i="8"/>
  <c r="N2146" i="8"/>
  <c r="O2146" i="8"/>
  <c r="P2146" i="8"/>
  <c r="Q2146" i="8"/>
  <c r="R2146" i="8"/>
  <c r="G2147" i="8"/>
  <c r="H2147" i="8"/>
  <c r="I2147" i="8"/>
  <c r="N2147" i="8"/>
  <c r="O2147" i="8"/>
  <c r="P2147" i="8"/>
  <c r="Q2147" i="8"/>
  <c r="R2147" i="8"/>
  <c r="G2148" i="8"/>
  <c r="H2148" i="8"/>
  <c r="I2148" i="8"/>
  <c r="N2148" i="8"/>
  <c r="O2148" i="8"/>
  <c r="P2148" i="8"/>
  <c r="Q2148" i="8"/>
  <c r="R2148" i="8"/>
  <c r="G2149" i="8"/>
  <c r="H2149" i="8"/>
  <c r="I2149" i="8"/>
  <c r="N2149" i="8"/>
  <c r="O2149" i="8"/>
  <c r="P2149" i="8"/>
  <c r="Q2149" i="8"/>
  <c r="R2149" i="8"/>
  <c r="G2150" i="8"/>
  <c r="H2150" i="8"/>
  <c r="I2150" i="8"/>
  <c r="N2150" i="8"/>
  <c r="O2150" i="8"/>
  <c r="P2150" i="8"/>
  <c r="Q2150" i="8"/>
  <c r="R2150" i="8"/>
  <c r="G2151" i="8"/>
  <c r="H2151" i="8"/>
  <c r="I2151" i="8"/>
  <c r="N2151" i="8"/>
  <c r="O2151" i="8"/>
  <c r="P2151" i="8"/>
  <c r="Q2151" i="8"/>
  <c r="R2151" i="8"/>
  <c r="G2152" i="8"/>
  <c r="H2152" i="8"/>
  <c r="I2152" i="8"/>
  <c r="N2152" i="8"/>
  <c r="O2152" i="8"/>
  <c r="P2152" i="8"/>
  <c r="Q2152" i="8"/>
  <c r="R2152" i="8"/>
  <c r="G2153" i="8"/>
  <c r="H2153" i="8"/>
  <c r="I2153" i="8"/>
  <c r="N2153" i="8"/>
  <c r="O2153" i="8"/>
  <c r="P2153" i="8"/>
  <c r="Q2153" i="8"/>
  <c r="R2153" i="8"/>
  <c r="G2154" i="8"/>
  <c r="H2154" i="8"/>
  <c r="I2154" i="8"/>
  <c r="N2154" i="8"/>
  <c r="O2154" i="8"/>
  <c r="P2154" i="8"/>
  <c r="Q2154" i="8"/>
  <c r="R2154" i="8"/>
  <c r="G2155" i="8"/>
  <c r="H2155" i="8"/>
  <c r="I2155" i="8"/>
  <c r="N2155" i="8"/>
  <c r="O2155" i="8"/>
  <c r="P2155" i="8"/>
  <c r="Q2155" i="8"/>
  <c r="R2155" i="8"/>
  <c r="G2156" i="8"/>
  <c r="H2156" i="8"/>
  <c r="I2156" i="8"/>
  <c r="N2156" i="8"/>
  <c r="O2156" i="8"/>
  <c r="P2156" i="8"/>
  <c r="Q2156" i="8"/>
  <c r="R2156" i="8"/>
  <c r="F2157" i="8"/>
  <c r="G2157" i="8"/>
  <c r="H2157" i="8"/>
  <c r="I2157" i="8"/>
  <c r="N2157" i="8"/>
  <c r="O2157" i="8"/>
  <c r="P2157" i="8"/>
  <c r="Q2157" i="8"/>
  <c r="R2157" i="8"/>
  <c r="G2158" i="8"/>
  <c r="H2158" i="8"/>
  <c r="I2158" i="8"/>
  <c r="N2158" i="8"/>
  <c r="O2158" i="8"/>
  <c r="P2158" i="8"/>
  <c r="Q2158" i="8"/>
  <c r="R2158" i="8"/>
  <c r="G2159" i="8"/>
  <c r="H2159" i="8"/>
  <c r="I2159" i="8"/>
  <c r="N2159" i="8"/>
  <c r="O2159" i="8"/>
  <c r="P2159" i="8"/>
  <c r="Q2159" i="8"/>
  <c r="R2159" i="8"/>
  <c r="G2160" i="8"/>
  <c r="H2160" i="8"/>
  <c r="I2160" i="8"/>
  <c r="N2160" i="8"/>
  <c r="O2160" i="8"/>
  <c r="P2160" i="8"/>
  <c r="Q2160" i="8"/>
  <c r="R2160" i="8"/>
  <c r="G2161" i="8"/>
  <c r="H2161" i="8"/>
  <c r="I2161" i="8"/>
  <c r="N2161" i="8"/>
  <c r="O2161" i="8"/>
  <c r="P2161" i="8"/>
  <c r="Q2161" i="8"/>
  <c r="R2161" i="8"/>
  <c r="G2162" i="8"/>
  <c r="H2162" i="8"/>
  <c r="I2162" i="8"/>
  <c r="N2162" i="8"/>
  <c r="O2162" i="8"/>
  <c r="P2162" i="8"/>
  <c r="Q2162" i="8"/>
  <c r="R2162" i="8"/>
  <c r="G2163" i="8"/>
  <c r="H2163" i="8"/>
  <c r="I2163" i="8"/>
  <c r="N2163" i="8"/>
  <c r="O2163" i="8"/>
  <c r="P2163" i="8"/>
  <c r="Q2163" i="8"/>
  <c r="R2163" i="8"/>
  <c r="G2164" i="8"/>
  <c r="H2164" i="8"/>
  <c r="I2164" i="8"/>
  <c r="N2164" i="8"/>
  <c r="O2164" i="8"/>
  <c r="P2164" i="8"/>
  <c r="Q2164" i="8"/>
  <c r="R2164" i="8"/>
  <c r="G2165" i="8"/>
  <c r="H2165" i="8"/>
  <c r="I2165" i="8"/>
  <c r="N2165" i="8"/>
  <c r="O2165" i="8"/>
  <c r="P2165" i="8"/>
  <c r="Q2165" i="8"/>
  <c r="R2165" i="8"/>
  <c r="G2166" i="8"/>
  <c r="H2166" i="8"/>
  <c r="I2166" i="8"/>
  <c r="N2166" i="8"/>
  <c r="O2166" i="8"/>
  <c r="P2166" i="8"/>
  <c r="Q2166" i="8"/>
  <c r="R2166" i="8"/>
  <c r="G2167" i="8"/>
  <c r="H2167" i="8"/>
  <c r="I2167" i="8"/>
  <c r="N2167" i="8"/>
  <c r="O2167" i="8"/>
  <c r="P2167" i="8"/>
  <c r="Q2167" i="8"/>
  <c r="R2167" i="8"/>
  <c r="G2168" i="8"/>
  <c r="H2168" i="8"/>
  <c r="I2168" i="8"/>
  <c r="N2168" i="8"/>
  <c r="O2168" i="8"/>
  <c r="P2168" i="8"/>
  <c r="Q2168" i="8"/>
  <c r="R2168" i="8"/>
  <c r="F2169" i="8"/>
  <c r="G2169" i="8"/>
  <c r="H2169" i="8"/>
  <c r="I2169" i="8"/>
  <c r="N2169" i="8"/>
  <c r="O2169" i="8"/>
  <c r="P2169" i="8"/>
  <c r="Q2169" i="8"/>
  <c r="R2169" i="8"/>
  <c r="G2170" i="8"/>
  <c r="H2170" i="8"/>
  <c r="I2170" i="8"/>
  <c r="N2170" i="8"/>
  <c r="O2170" i="8"/>
  <c r="P2170" i="8"/>
  <c r="Q2170" i="8"/>
  <c r="R2170" i="8"/>
  <c r="G2171" i="8"/>
  <c r="H2171" i="8"/>
  <c r="I2171" i="8"/>
  <c r="N2171" i="8"/>
  <c r="O2171" i="8"/>
  <c r="P2171" i="8"/>
  <c r="Q2171" i="8"/>
  <c r="R2171" i="8"/>
  <c r="G2172" i="8"/>
  <c r="H2172" i="8"/>
  <c r="I2172" i="8"/>
  <c r="N2172" i="8"/>
  <c r="O2172" i="8"/>
  <c r="P2172" i="8"/>
  <c r="Q2172" i="8"/>
  <c r="R2172" i="8"/>
  <c r="G2173" i="8"/>
  <c r="H2173" i="8"/>
  <c r="I2173" i="8"/>
  <c r="N2173" i="8"/>
  <c r="O2173" i="8"/>
  <c r="P2173" i="8"/>
  <c r="Q2173" i="8"/>
  <c r="R2173" i="8"/>
  <c r="F2174" i="8"/>
  <c r="G2174" i="8"/>
  <c r="H2174" i="8"/>
  <c r="I2174" i="8"/>
  <c r="N2174" i="8"/>
  <c r="O2174" i="8"/>
  <c r="P2174" i="8"/>
  <c r="Q2174" i="8"/>
  <c r="R2174" i="8"/>
  <c r="G2175" i="8"/>
  <c r="H2175" i="8"/>
  <c r="I2175" i="8"/>
  <c r="N2175" i="8"/>
  <c r="O2175" i="8"/>
  <c r="P2175" i="8"/>
  <c r="Q2175" i="8"/>
  <c r="R2175" i="8"/>
  <c r="G2176" i="8"/>
  <c r="H2176" i="8"/>
  <c r="I2176" i="8"/>
  <c r="N2176" i="8"/>
  <c r="O2176" i="8"/>
  <c r="P2176" i="8"/>
  <c r="Q2176" i="8"/>
  <c r="R2176" i="8"/>
  <c r="G2177" i="8"/>
  <c r="H2177" i="8"/>
  <c r="I2177" i="8"/>
  <c r="N2177" i="8"/>
  <c r="O2177" i="8"/>
  <c r="P2177" i="8"/>
  <c r="Q2177" i="8"/>
  <c r="R2177" i="8"/>
  <c r="G2178" i="8"/>
  <c r="H2178" i="8"/>
  <c r="I2178" i="8"/>
  <c r="N2178" i="8"/>
  <c r="O2178" i="8"/>
  <c r="P2178" i="8"/>
  <c r="Q2178" i="8"/>
  <c r="R2178" i="8"/>
  <c r="G2179" i="8"/>
  <c r="H2179" i="8"/>
  <c r="I2179" i="8"/>
  <c r="N2179" i="8"/>
  <c r="O2179" i="8"/>
  <c r="P2179" i="8"/>
  <c r="Q2179" i="8"/>
  <c r="R2179" i="8"/>
  <c r="G2180" i="8"/>
  <c r="H2180" i="8"/>
  <c r="I2180" i="8"/>
  <c r="N2180" i="8"/>
  <c r="O2180" i="8"/>
  <c r="P2180" i="8"/>
  <c r="Q2180" i="8"/>
  <c r="R2180" i="8"/>
  <c r="G2181" i="8"/>
  <c r="H2181" i="8"/>
  <c r="I2181" i="8"/>
  <c r="N2181" i="8"/>
  <c r="O2181" i="8"/>
  <c r="P2181" i="8"/>
  <c r="Q2181" i="8"/>
  <c r="R2181" i="8"/>
  <c r="G2182" i="8"/>
  <c r="H2182" i="8"/>
  <c r="I2182" i="8"/>
  <c r="N2182" i="8"/>
  <c r="O2182" i="8"/>
  <c r="P2182" i="8"/>
  <c r="Q2182" i="8"/>
  <c r="R2182" i="8"/>
  <c r="G2183" i="8"/>
  <c r="H2183" i="8"/>
  <c r="I2183" i="8"/>
  <c r="N2183" i="8"/>
  <c r="O2183" i="8"/>
  <c r="P2183" i="8"/>
  <c r="Q2183" i="8"/>
  <c r="R2183" i="8"/>
  <c r="G2184" i="8"/>
  <c r="H2184" i="8"/>
  <c r="I2184" i="8"/>
  <c r="N2184" i="8"/>
  <c r="O2184" i="8"/>
  <c r="P2184" i="8"/>
  <c r="Q2184" i="8"/>
  <c r="R2184" i="8"/>
  <c r="G2185" i="8"/>
  <c r="H2185" i="8"/>
  <c r="I2185" i="8"/>
  <c r="N2185" i="8"/>
  <c r="O2185" i="8"/>
  <c r="P2185" i="8"/>
  <c r="Q2185" i="8"/>
  <c r="R2185" i="8"/>
  <c r="G2186" i="8"/>
  <c r="H2186" i="8"/>
  <c r="I2186" i="8"/>
  <c r="N2186" i="8"/>
  <c r="O2186" i="8"/>
  <c r="P2186" i="8"/>
  <c r="Q2186" i="8"/>
  <c r="R2186" i="8"/>
  <c r="G2187" i="8"/>
  <c r="H2187" i="8"/>
  <c r="I2187" i="8"/>
  <c r="N2187" i="8"/>
  <c r="O2187" i="8"/>
  <c r="P2187" i="8"/>
  <c r="Q2187" i="8"/>
  <c r="R2187" i="8"/>
  <c r="G2188" i="8"/>
  <c r="H2188" i="8"/>
  <c r="I2188" i="8"/>
  <c r="N2188" i="8"/>
  <c r="O2188" i="8"/>
  <c r="P2188" i="8"/>
  <c r="Q2188" i="8"/>
  <c r="R2188" i="8"/>
  <c r="G2189" i="8"/>
  <c r="H2189" i="8"/>
  <c r="I2189" i="8"/>
  <c r="N2189" i="8"/>
  <c r="O2189" i="8"/>
  <c r="P2189" i="8"/>
  <c r="Q2189" i="8"/>
  <c r="R2189" i="8"/>
  <c r="G2190" i="8"/>
  <c r="H2190" i="8"/>
  <c r="I2190" i="8"/>
  <c r="N2190" i="8"/>
  <c r="O2190" i="8"/>
  <c r="P2190" i="8"/>
  <c r="Q2190" i="8"/>
  <c r="R2190" i="8"/>
  <c r="G2191" i="8"/>
  <c r="H2191" i="8"/>
  <c r="I2191" i="8"/>
  <c r="N2191" i="8"/>
  <c r="O2191" i="8"/>
  <c r="P2191" i="8"/>
  <c r="Q2191" i="8"/>
  <c r="R2191" i="8"/>
  <c r="G2192" i="8"/>
  <c r="H2192" i="8"/>
  <c r="I2192" i="8"/>
  <c r="N2192" i="8"/>
  <c r="O2192" i="8"/>
  <c r="P2192" i="8"/>
  <c r="Q2192" i="8"/>
  <c r="R2192" i="8"/>
  <c r="F2193" i="8"/>
  <c r="G2193" i="8"/>
  <c r="H2193" i="8"/>
  <c r="I2193" i="8"/>
  <c r="N2193" i="8"/>
  <c r="O2193" i="8"/>
  <c r="P2193" i="8"/>
  <c r="Q2193" i="8"/>
  <c r="R2193" i="8"/>
  <c r="G2194" i="8"/>
  <c r="H2194" i="8"/>
  <c r="I2194" i="8"/>
  <c r="N2194" i="8"/>
  <c r="O2194" i="8"/>
  <c r="P2194" i="8"/>
  <c r="Q2194" i="8"/>
  <c r="R2194" i="8"/>
  <c r="G2195" i="8"/>
  <c r="H2195" i="8"/>
  <c r="I2195" i="8"/>
  <c r="N2195" i="8"/>
  <c r="O2195" i="8"/>
  <c r="P2195" i="8"/>
  <c r="Q2195" i="8"/>
  <c r="R2195" i="8"/>
  <c r="G2196" i="8"/>
  <c r="H2196" i="8"/>
  <c r="I2196" i="8"/>
  <c r="N2196" i="8"/>
  <c r="O2196" i="8"/>
  <c r="P2196" i="8"/>
  <c r="Q2196" i="8"/>
  <c r="R2196" i="8"/>
  <c r="G2197" i="8"/>
  <c r="H2197" i="8"/>
  <c r="I2197" i="8"/>
  <c r="N2197" i="8"/>
  <c r="O2197" i="8"/>
  <c r="P2197" i="8"/>
  <c r="Q2197" i="8"/>
  <c r="R2197" i="8"/>
  <c r="G2198" i="8"/>
  <c r="H2198" i="8"/>
  <c r="I2198" i="8"/>
  <c r="N2198" i="8"/>
  <c r="O2198" i="8"/>
  <c r="P2198" i="8"/>
  <c r="Q2198" i="8"/>
  <c r="R2198" i="8"/>
  <c r="G2199" i="8"/>
  <c r="H2199" i="8"/>
  <c r="I2199" i="8"/>
  <c r="N2199" i="8"/>
  <c r="O2199" i="8"/>
  <c r="P2199" i="8"/>
  <c r="Q2199" i="8"/>
  <c r="R2199" i="8"/>
  <c r="G2200" i="8"/>
  <c r="H2200" i="8"/>
  <c r="I2200" i="8"/>
  <c r="N2200" i="8"/>
  <c r="O2200" i="8"/>
  <c r="P2200" i="8"/>
  <c r="Q2200" i="8"/>
  <c r="R2200" i="8"/>
  <c r="G2201" i="8"/>
  <c r="H2201" i="8"/>
  <c r="I2201" i="8"/>
  <c r="N2201" i="8"/>
  <c r="O2201" i="8"/>
  <c r="P2201" i="8"/>
  <c r="Q2201" i="8"/>
  <c r="R2201" i="8"/>
  <c r="G2202" i="8"/>
  <c r="H2202" i="8"/>
  <c r="I2202" i="8"/>
  <c r="N2202" i="8"/>
  <c r="O2202" i="8"/>
  <c r="P2202" i="8"/>
  <c r="Q2202" i="8"/>
  <c r="R2202" i="8"/>
  <c r="G2203" i="8"/>
  <c r="H2203" i="8"/>
  <c r="I2203" i="8"/>
  <c r="N2203" i="8"/>
  <c r="O2203" i="8"/>
  <c r="P2203" i="8"/>
  <c r="Q2203" i="8"/>
  <c r="R2203" i="8"/>
  <c r="G2204" i="8"/>
  <c r="H2204" i="8"/>
  <c r="I2204" i="8"/>
  <c r="N2204" i="8"/>
  <c r="O2204" i="8"/>
  <c r="P2204" i="8"/>
  <c r="Q2204" i="8"/>
  <c r="R2204" i="8"/>
  <c r="F2205" i="8"/>
  <c r="G2205" i="8"/>
  <c r="H2205" i="8"/>
  <c r="I2205" i="8"/>
  <c r="N2205" i="8"/>
  <c r="O2205" i="8"/>
  <c r="P2205" i="8"/>
  <c r="Q2205" i="8"/>
  <c r="R2205" i="8"/>
  <c r="G2206" i="8"/>
  <c r="H2206" i="8"/>
  <c r="I2206" i="8"/>
  <c r="N2206" i="8"/>
  <c r="O2206" i="8"/>
  <c r="P2206" i="8"/>
  <c r="Q2206" i="8"/>
  <c r="R2206" i="8"/>
  <c r="G2207" i="8"/>
  <c r="H2207" i="8"/>
  <c r="I2207" i="8"/>
  <c r="N2207" i="8"/>
  <c r="O2207" i="8"/>
  <c r="P2207" i="8"/>
  <c r="Q2207" i="8"/>
  <c r="R2207" i="8"/>
  <c r="G2208" i="8"/>
  <c r="H2208" i="8"/>
  <c r="I2208" i="8"/>
  <c r="N2208" i="8"/>
  <c r="O2208" i="8"/>
  <c r="P2208" i="8"/>
  <c r="Q2208" i="8"/>
  <c r="R2208" i="8"/>
  <c r="G2209" i="8"/>
  <c r="H2209" i="8"/>
  <c r="I2209" i="8"/>
  <c r="N2209" i="8"/>
  <c r="O2209" i="8"/>
  <c r="P2209" i="8"/>
  <c r="Q2209" i="8"/>
  <c r="R2209" i="8"/>
  <c r="F2210" i="8"/>
  <c r="G2210" i="8"/>
  <c r="H2210" i="8"/>
  <c r="I2210" i="8"/>
  <c r="N2210" i="8"/>
  <c r="O2210" i="8"/>
  <c r="P2210" i="8"/>
  <c r="Q2210" i="8"/>
  <c r="R2210" i="8"/>
  <c r="G2211" i="8"/>
  <c r="H2211" i="8"/>
  <c r="I2211" i="8"/>
  <c r="N2211" i="8"/>
  <c r="O2211" i="8"/>
  <c r="P2211" i="8"/>
  <c r="Q2211" i="8"/>
  <c r="R2211" i="8"/>
  <c r="G2212" i="8"/>
  <c r="H2212" i="8"/>
  <c r="I2212" i="8"/>
  <c r="N2212" i="8"/>
  <c r="O2212" i="8"/>
  <c r="P2212" i="8"/>
  <c r="Q2212" i="8"/>
  <c r="R2212" i="8"/>
  <c r="G2213" i="8"/>
  <c r="H2213" i="8"/>
  <c r="I2213" i="8"/>
  <c r="N2213" i="8"/>
  <c r="O2213" i="8"/>
  <c r="P2213" i="8"/>
  <c r="Q2213" i="8"/>
  <c r="R2213" i="8"/>
  <c r="G2214" i="8"/>
  <c r="H2214" i="8"/>
  <c r="I2214" i="8"/>
  <c r="N2214" i="8"/>
  <c r="O2214" i="8"/>
  <c r="P2214" i="8"/>
  <c r="Q2214" i="8"/>
  <c r="R2214" i="8"/>
  <c r="G2215" i="8"/>
  <c r="H2215" i="8"/>
  <c r="I2215" i="8"/>
  <c r="N2215" i="8"/>
  <c r="O2215" i="8"/>
  <c r="P2215" i="8"/>
  <c r="Q2215" i="8"/>
  <c r="R2215" i="8"/>
  <c r="G2216" i="8"/>
  <c r="H2216" i="8"/>
  <c r="I2216" i="8"/>
  <c r="N2216" i="8"/>
  <c r="O2216" i="8"/>
  <c r="P2216" i="8"/>
  <c r="Q2216" i="8"/>
  <c r="R2216" i="8"/>
  <c r="F2217" i="8"/>
  <c r="G2217" i="8"/>
  <c r="H2217" i="8"/>
  <c r="I2217" i="8"/>
  <c r="N2217" i="8"/>
  <c r="O2217" i="8"/>
  <c r="P2217" i="8"/>
  <c r="Q2217" i="8"/>
  <c r="R2217" i="8"/>
  <c r="G2218" i="8"/>
  <c r="H2218" i="8"/>
  <c r="I2218" i="8"/>
  <c r="N2218" i="8"/>
  <c r="O2218" i="8"/>
  <c r="P2218" i="8"/>
  <c r="Q2218" i="8"/>
  <c r="R2218" i="8"/>
  <c r="G2219" i="8"/>
  <c r="H2219" i="8"/>
  <c r="I2219" i="8"/>
  <c r="N2219" i="8"/>
  <c r="O2219" i="8"/>
  <c r="P2219" i="8"/>
  <c r="Q2219" i="8"/>
  <c r="R2219" i="8"/>
  <c r="G2220" i="8"/>
  <c r="H2220" i="8"/>
  <c r="I2220" i="8"/>
  <c r="N2220" i="8"/>
  <c r="O2220" i="8"/>
  <c r="P2220" i="8"/>
  <c r="Q2220" i="8"/>
  <c r="R2220" i="8"/>
  <c r="G2221" i="8"/>
  <c r="H2221" i="8"/>
  <c r="I2221" i="8"/>
  <c r="N2221" i="8"/>
  <c r="O2221" i="8"/>
  <c r="P2221" i="8"/>
  <c r="Q2221" i="8"/>
  <c r="R2221" i="8"/>
  <c r="G2222" i="8"/>
  <c r="H2222" i="8"/>
  <c r="I2222" i="8"/>
  <c r="N2222" i="8"/>
  <c r="O2222" i="8"/>
  <c r="P2222" i="8"/>
  <c r="Q2222" i="8"/>
  <c r="R2222" i="8"/>
  <c r="F2223" i="8"/>
  <c r="G2223" i="8"/>
  <c r="H2223" i="8"/>
  <c r="I2223" i="8"/>
  <c r="N2223" i="8"/>
  <c r="O2223" i="8"/>
  <c r="P2223" i="8"/>
  <c r="Q2223" i="8"/>
  <c r="R2223" i="8"/>
  <c r="G2224" i="8"/>
  <c r="H2224" i="8"/>
  <c r="I2224" i="8"/>
  <c r="N2224" i="8"/>
  <c r="O2224" i="8"/>
  <c r="P2224" i="8"/>
  <c r="Q2224" i="8"/>
  <c r="R2224" i="8"/>
  <c r="G2225" i="8"/>
  <c r="H2225" i="8"/>
  <c r="I2225" i="8"/>
  <c r="N2225" i="8"/>
  <c r="O2225" i="8"/>
  <c r="P2225" i="8"/>
  <c r="Q2225" i="8"/>
  <c r="R2225" i="8"/>
  <c r="G2226" i="8"/>
  <c r="H2226" i="8"/>
  <c r="I2226" i="8"/>
  <c r="N2226" i="8"/>
  <c r="O2226" i="8"/>
  <c r="P2226" i="8"/>
  <c r="Q2226" i="8"/>
  <c r="R2226" i="8"/>
  <c r="G2227" i="8"/>
  <c r="H2227" i="8"/>
  <c r="I2227" i="8"/>
  <c r="N2227" i="8"/>
  <c r="O2227" i="8"/>
  <c r="P2227" i="8"/>
  <c r="Q2227" i="8"/>
  <c r="R2227" i="8"/>
  <c r="G2228" i="8"/>
  <c r="H2228" i="8"/>
  <c r="I2228" i="8"/>
  <c r="N2228" i="8"/>
  <c r="O2228" i="8"/>
  <c r="P2228" i="8"/>
  <c r="Q2228" i="8"/>
  <c r="R2228" i="8"/>
  <c r="G2229" i="8"/>
  <c r="H2229" i="8"/>
  <c r="I2229" i="8"/>
  <c r="N2229" i="8"/>
  <c r="O2229" i="8"/>
  <c r="P2229" i="8"/>
  <c r="Q2229" i="8"/>
  <c r="R2229" i="8"/>
  <c r="G2230" i="8"/>
  <c r="H2230" i="8"/>
  <c r="I2230" i="8"/>
  <c r="N2230" i="8"/>
  <c r="O2230" i="8"/>
  <c r="P2230" i="8"/>
  <c r="Q2230" i="8"/>
  <c r="R2230" i="8"/>
  <c r="G2231" i="8"/>
  <c r="H2231" i="8"/>
  <c r="I2231" i="8"/>
  <c r="N2231" i="8"/>
  <c r="O2231" i="8"/>
  <c r="P2231" i="8"/>
  <c r="Q2231" i="8"/>
  <c r="R2231" i="8"/>
  <c r="G2232" i="8"/>
  <c r="H2232" i="8"/>
  <c r="I2232" i="8"/>
  <c r="N2232" i="8"/>
  <c r="O2232" i="8"/>
  <c r="P2232" i="8"/>
  <c r="Q2232" i="8"/>
  <c r="R2232" i="8"/>
  <c r="G2233" i="8"/>
  <c r="H2233" i="8"/>
  <c r="I2233" i="8"/>
  <c r="N2233" i="8"/>
  <c r="O2233" i="8"/>
  <c r="P2233" i="8"/>
  <c r="Q2233" i="8"/>
  <c r="R2233" i="8"/>
  <c r="F2234" i="8"/>
  <c r="G2234" i="8"/>
  <c r="H2234" i="8"/>
  <c r="I2234" i="8"/>
  <c r="N2234" i="8"/>
  <c r="O2234" i="8"/>
  <c r="P2234" i="8"/>
  <c r="Q2234" i="8"/>
  <c r="R2234" i="8"/>
  <c r="G2235" i="8"/>
  <c r="H2235" i="8"/>
  <c r="I2235" i="8"/>
  <c r="N2235" i="8"/>
  <c r="O2235" i="8"/>
  <c r="P2235" i="8"/>
  <c r="Q2235" i="8"/>
  <c r="R2235" i="8"/>
  <c r="G2236" i="8"/>
  <c r="H2236" i="8"/>
  <c r="I2236" i="8"/>
  <c r="N2236" i="8"/>
  <c r="O2236" i="8"/>
  <c r="P2236" i="8"/>
  <c r="Q2236" i="8"/>
  <c r="R2236" i="8"/>
  <c r="F2237" i="8"/>
  <c r="G2237" i="8"/>
  <c r="H2237" i="8"/>
  <c r="I2237" i="8"/>
  <c r="N2237" i="8"/>
  <c r="O2237" i="8"/>
  <c r="P2237" i="8"/>
  <c r="Q2237" i="8"/>
  <c r="R2237" i="8"/>
  <c r="G2238" i="8"/>
  <c r="H2238" i="8"/>
  <c r="I2238" i="8"/>
  <c r="N2238" i="8"/>
  <c r="O2238" i="8"/>
  <c r="P2238" i="8"/>
  <c r="Q2238" i="8"/>
  <c r="R2238" i="8"/>
  <c r="G2239" i="8"/>
  <c r="H2239" i="8"/>
  <c r="I2239" i="8"/>
  <c r="N2239" i="8"/>
  <c r="O2239" i="8"/>
  <c r="P2239" i="8"/>
  <c r="Q2239" i="8"/>
  <c r="R2239" i="8"/>
  <c r="G2240" i="8"/>
  <c r="H2240" i="8"/>
  <c r="I2240" i="8"/>
  <c r="N2240" i="8"/>
  <c r="O2240" i="8"/>
  <c r="P2240" i="8"/>
  <c r="Q2240" i="8"/>
  <c r="R2240" i="8"/>
  <c r="F2241" i="8"/>
  <c r="G2241" i="8"/>
  <c r="H2241" i="8"/>
  <c r="I2241" i="8"/>
  <c r="N2241" i="8"/>
  <c r="O2241" i="8"/>
  <c r="P2241" i="8"/>
  <c r="Q2241" i="8"/>
  <c r="R2241" i="8"/>
  <c r="G2242" i="8"/>
  <c r="H2242" i="8"/>
  <c r="I2242" i="8"/>
  <c r="N2242" i="8"/>
  <c r="O2242" i="8"/>
  <c r="P2242" i="8"/>
  <c r="Q2242" i="8"/>
  <c r="R2242" i="8"/>
  <c r="G2243" i="8"/>
  <c r="H2243" i="8"/>
  <c r="I2243" i="8"/>
  <c r="N2243" i="8"/>
  <c r="O2243" i="8"/>
  <c r="P2243" i="8"/>
  <c r="Q2243" i="8"/>
  <c r="R2243" i="8"/>
  <c r="G2244" i="8"/>
  <c r="H2244" i="8"/>
  <c r="I2244" i="8"/>
  <c r="N2244" i="8"/>
  <c r="O2244" i="8"/>
  <c r="P2244" i="8"/>
  <c r="Q2244" i="8"/>
  <c r="R2244" i="8"/>
  <c r="G2245" i="8"/>
  <c r="H2245" i="8"/>
  <c r="I2245" i="8"/>
  <c r="N2245" i="8"/>
  <c r="O2245" i="8"/>
  <c r="P2245" i="8"/>
  <c r="Q2245" i="8"/>
  <c r="R2245" i="8"/>
  <c r="G2246" i="8"/>
  <c r="H2246" i="8"/>
  <c r="I2246" i="8"/>
  <c r="N2246" i="8"/>
  <c r="O2246" i="8"/>
  <c r="P2246" i="8"/>
  <c r="Q2246" i="8"/>
  <c r="R2246" i="8"/>
  <c r="F2247" i="8"/>
  <c r="G2247" i="8"/>
  <c r="H2247" i="8"/>
  <c r="I2247" i="8"/>
  <c r="N2247" i="8"/>
  <c r="O2247" i="8"/>
  <c r="P2247" i="8"/>
  <c r="Q2247" i="8"/>
  <c r="R2247" i="8"/>
  <c r="G2248" i="8"/>
  <c r="H2248" i="8"/>
  <c r="I2248" i="8"/>
  <c r="N2248" i="8"/>
  <c r="O2248" i="8"/>
  <c r="P2248" i="8"/>
  <c r="Q2248" i="8"/>
  <c r="R2248" i="8"/>
  <c r="G2249" i="8"/>
  <c r="H2249" i="8"/>
  <c r="I2249" i="8"/>
  <c r="N2249" i="8"/>
  <c r="O2249" i="8"/>
  <c r="P2249" i="8"/>
  <c r="Q2249" i="8"/>
  <c r="R2249" i="8"/>
  <c r="G2250" i="8"/>
  <c r="H2250" i="8"/>
  <c r="I2250" i="8"/>
  <c r="N2250" i="8"/>
  <c r="O2250" i="8"/>
  <c r="P2250" i="8"/>
  <c r="Q2250" i="8"/>
  <c r="R2250" i="8"/>
  <c r="G2251" i="8"/>
  <c r="H2251" i="8"/>
  <c r="I2251" i="8"/>
  <c r="N2251" i="8"/>
  <c r="O2251" i="8"/>
  <c r="P2251" i="8"/>
  <c r="Q2251" i="8"/>
  <c r="R2251" i="8"/>
  <c r="G2252" i="8"/>
  <c r="H2252" i="8"/>
  <c r="I2252" i="8"/>
  <c r="N2252" i="8"/>
  <c r="O2252" i="8"/>
  <c r="P2252" i="8"/>
  <c r="Q2252" i="8"/>
  <c r="R2252" i="8"/>
  <c r="F2253" i="8"/>
  <c r="G2253" i="8"/>
  <c r="H2253" i="8"/>
  <c r="I2253" i="8"/>
  <c r="N2253" i="8"/>
  <c r="O2253" i="8"/>
  <c r="P2253" i="8"/>
  <c r="Q2253" i="8"/>
  <c r="R2253" i="8"/>
  <c r="G2254" i="8"/>
  <c r="H2254" i="8"/>
  <c r="I2254" i="8"/>
  <c r="N2254" i="8"/>
  <c r="O2254" i="8"/>
  <c r="P2254" i="8"/>
  <c r="Q2254" i="8"/>
  <c r="R2254" i="8"/>
  <c r="G2255" i="8"/>
  <c r="H2255" i="8"/>
  <c r="I2255" i="8"/>
  <c r="N2255" i="8"/>
  <c r="O2255" i="8"/>
  <c r="P2255" i="8"/>
  <c r="Q2255" i="8"/>
  <c r="R2255" i="8"/>
  <c r="G2256" i="8"/>
  <c r="H2256" i="8"/>
  <c r="I2256" i="8"/>
  <c r="N2256" i="8"/>
  <c r="O2256" i="8"/>
  <c r="P2256" i="8"/>
  <c r="Q2256" i="8"/>
  <c r="R2256" i="8"/>
  <c r="G2257" i="8"/>
  <c r="H2257" i="8"/>
  <c r="I2257" i="8"/>
  <c r="N2257" i="8"/>
  <c r="O2257" i="8"/>
  <c r="P2257" i="8"/>
  <c r="Q2257" i="8"/>
  <c r="R2257" i="8"/>
  <c r="G2258" i="8"/>
  <c r="H2258" i="8"/>
  <c r="I2258" i="8"/>
  <c r="N2258" i="8"/>
  <c r="O2258" i="8"/>
  <c r="P2258" i="8"/>
  <c r="Q2258" i="8"/>
  <c r="R2258" i="8"/>
  <c r="G2259" i="8"/>
  <c r="H2259" i="8"/>
  <c r="I2259" i="8"/>
  <c r="N2259" i="8"/>
  <c r="O2259" i="8"/>
  <c r="P2259" i="8"/>
  <c r="Q2259" i="8"/>
  <c r="R2259" i="8"/>
  <c r="G2260" i="8"/>
  <c r="H2260" i="8"/>
  <c r="I2260" i="8"/>
  <c r="N2260" i="8"/>
  <c r="O2260" i="8"/>
  <c r="P2260" i="8"/>
  <c r="Q2260" i="8"/>
  <c r="R2260" i="8"/>
  <c r="F2261" i="8"/>
  <c r="G2261" i="8"/>
  <c r="H2261" i="8"/>
  <c r="I2261" i="8"/>
  <c r="N2261" i="8"/>
  <c r="O2261" i="8"/>
  <c r="P2261" i="8"/>
  <c r="Q2261" i="8"/>
  <c r="R2261" i="8"/>
  <c r="G2262" i="8"/>
  <c r="H2262" i="8"/>
  <c r="I2262" i="8"/>
  <c r="N2262" i="8"/>
  <c r="O2262" i="8"/>
  <c r="P2262" i="8"/>
  <c r="Q2262" i="8"/>
  <c r="R2262" i="8"/>
  <c r="G2263" i="8"/>
  <c r="H2263" i="8"/>
  <c r="I2263" i="8"/>
  <c r="N2263" i="8"/>
  <c r="O2263" i="8"/>
  <c r="P2263" i="8"/>
  <c r="Q2263" i="8"/>
  <c r="R2263" i="8"/>
  <c r="F2264" i="8"/>
  <c r="G2264" i="8"/>
  <c r="H2264" i="8"/>
  <c r="I2264" i="8"/>
  <c r="N2264" i="8"/>
  <c r="O2264" i="8"/>
  <c r="P2264" i="8"/>
  <c r="Q2264" i="8"/>
  <c r="R2264" i="8"/>
  <c r="F2265" i="8"/>
  <c r="G2265" i="8"/>
  <c r="H2265" i="8"/>
  <c r="I2265" i="8"/>
  <c r="N2265" i="8"/>
  <c r="O2265" i="8"/>
  <c r="P2265" i="8"/>
  <c r="Q2265" i="8"/>
  <c r="R2265" i="8"/>
  <c r="G2266" i="8"/>
  <c r="H2266" i="8"/>
  <c r="I2266" i="8"/>
  <c r="N2266" i="8"/>
  <c r="O2266" i="8"/>
  <c r="P2266" i="8"/>
  <c r="Q2266" i="8"/>
  <c r="R2266" i="8"/>
  <c r="G2267" i="8"/>
  <c r="H2267" i="8"/>
  <c r="I2267" i="8"/>
  <c r="N2267" i="8"/>
  <c r="O2267" i="8"/>
  <c r="P2267" i="8"/>
  <c r="Q2267" i="8"/>
  <c r="R2267" i="8"/>
  <c r="G2268" i="8"/>
  <c r="H2268" i="8"/>
  <c r="I2268" i="8"/>
  <c r="N2268" i="8"/>
  <c r="O2268" i="8"/>
  <c r="P2268" i="8"/>
  <c r="Q2268" i="8"/>
  <c r="R2268" i="8"/>
  <c r="G2269" i="8"/>
  <c r="H2269" i="8"/>
  <c r="I2269" i="8"/>
  <c r="N2269" i="8"/>
  <c r="O2269" i="8"/>
  <c r="P2269" i="8"/>
  <c r="Q2269" i="8"/>
  <c r="R2269" i="8"/>
  <c r="F2270" i="8"/>
  <c r="G2270" i="8"/>
  <c r="H2270" i="8"/>
  <c r="I2270" i="8"/>
  <c r="N2270" i="8"/>
  <c r="O2270" i="8"/>
  <c r="P2270" i="8"/>
  <c r="Q2270" i="8"/>
  <c r="R2270" i="8"/>
  <c r="G2271" i="8"/>
  <c r="H2271" i="8"/>
  <c r="I2271" i="8"/>
  <c r="N2271" i="8"/>
  <c r="O2271" i="8"/>
  <c r="P2271" i="8"/>
  <c r="Q2271" i="8"/>
  <c r="R2271" i="8"/>
  <c r="F2272" i="8"/>
  <c r="G2272" i="8"/>
  <c r="H2272" i="8"/>
  <c r="I2272" i="8"/>
  <c r="N2272" i="8"/>
  <c r="O2272" i="8"/>
  <c r="P2272" i="8"/>
  <c r="Q2272" i="8"/>
  <c r="R2272" i="8"/>
  <c r="G2273" i="8"/>
  <c r="H2273" i="8"/>
  <c r="I2273" i="8"/>
  <c r="N2273" i="8"/>
  <c r="O2273" i="8"/>
  <c r="P2273" i="8"/>
  <c r="Q2273" i="8"/>
  <c r="R2273" i="8"/>
  <c r="G2274" i="8"/>
  <c r="H2274" i="8"/>
  <c r="I2274" i="8"/>
  <c r="N2274" i="8"/>
  <c r="O2274" i="8"/>
  <c r="P2274" i="8"/>
  <c r="Q2274" i="8"/>
  <c r="R2274" i="8"/>
  <c r="G2275" i="8"/>
  <c r="H2275" i="8"/>
  <c r="I2275" i="8"/>
  <c r="N2275" i="8"/>
  <c r="O2275" i="8"/>
  <c r="P2275" i="8"/>
  <c r="Q2275" i="8"/>
  <c r="R2275" i="8"/>
  <c r="F2276" i="8"/>
  <c r="G2276" i="8"/>
  <c r="H2276" i="8"/>
  <c r="I2276" i="8"/>
  <c r="N2276" i="8"/>
  <c r="O2276" i="8"/>
  <c r="P2276" i="8"/>
  <c r="Q2276" i="8"/>
  <c r="R2276" i="8"/>
  <c r="F2277" i="8"/>
  <c r="G2277" i="8"/>
  <c r="H2277" i="8"/>
  <c r="I2277" i="8"/>
  <c r="N2277" i="8"/>
  <c r="O2277" i="8"/>
  <c r="P2277" i="8"/>
  <c r="Q2277" i="8"/>
  <c r="R2277" i="8"/>
  <c r="G2278" i="8"/>
  <c r="H2278" i="8"/>
  <c r="I2278" i="8"/>
  <c r="N2278" i="8"/>
  <c r="O2278" i="8"/>
  <c r="P2278" i="8"/>
  <c r="Q2278" i="8"/>
  <c r="R2278" i="8"/>
  <c r="G2279" i="8"/>
  <c r="H2279" i="8"/>
  <c r="I2279" i="8"/>
  <c r="N2279" i="8"/>
  <c r="O2279" i="8"/>
  <c r="P2279" i="8"/>
  <c r="Q2279" i="8"/>
  <c r="R2279" i="8"/>
  <c r="G2280" i="8"/>
  <c r="H2280" i="8"/>
  <c r="I2280" i="8"/>
  <c r="N2280" i="8"/>
  <c r="O2280" i="8"/>
  <c r="P2280" i="8"/>
  <c r="Q2280" i="8"/>
  <c r="R2280" i="8"/>
  <c r="G2281" i="8"/>
  <c r="H2281" i="8"/>
  <c r="I2281" i="8"/>
  <c r="N2281" i="8"/>
  <c r="O2281" i="8"/>
  <c r="P2281" i="8"/>
  <c r="Q2281" i="8"/>
  <c r="R2281" i="8"/>
  <c r="F2282" i="8"/>
  <c r="G2282" i="8"/>
  <c r="H2282" i="8"/>
  <c r="I2282" i="8"/>
  <c r="N2282" i="8"/>
  <c r="O2282" i="8"/>
  <c r="P2282" i="8"/>
  <c r="Q2282" i="8"/>
  <c r="R2282" i="8"/>
  <c r="G2283" i="8"/>
  <c r="H2283" i="8"/>
  <c r="I2283" i="8"/>
  <c r="N2283" i="8"/>
  <c r="O2283" i="8"/>
  <c r="P2283" i="8"/>
  <c r="Q2283" i="8"/>
  <c r="R2283" i="8"/>
  <c r="G2284" i="8"/>
  <c r="H2284" i="8"/>
  <c r="I2284" i="8"/>
  <c r="N2284" i="8"/>
  <c r="O2284" i="8"/>
  <c r="P2284" i="8"/>
  <c r="Q2284" i="8"/>
  <c r="R2284" i="8"/>
  <c r="G2285" i="8"/>
  <c r="H2285" i="8"/>
  <c r="I2285" i="8"/>
  <c r="N2285" i="8"/>
  <c r="O2285" i="8"/>
  <c r="P2285" i="8"/>
  <c r="Q2285" i="8"/>
  <c r="R2285" i="8"/>
  <c r="G2286" i="8"/>
  <c r="H2286" i="8"/>
  <c r="I2286" i="8"/>
  <c r="N2286" i="8"/>
  <c r="O2286" i="8"/>
  <c r="P2286" i="8"/>
  <c r="Q2286" i="8"/>
  <c r="R2286" i="8"/>
  <c r="G2287" i="8"/>
  <c r="H2287" i="8"/>
  <c r="I2287" i="8"/>
  <c r="N2287" i="8"/>
  <c r="O2287" i="8"/>
  <c r="P2287" i="8"/>
  <c r="Q2287" i="8"/>
  <c r="R2287" i="8"/>
  <c r="G2288" i="8"/>
  <c r="H2288" i="8"/>
  <c r="I2288" i="8"/>
  <c r="N2288" i="8"/>
  <c r="O2288" i="8"/>
  <c r="P2288" i="8"/>
  <c r="Q2288" i="8"/>
  <c r="R2288" i="8"/>
  <c r="F2289" i="8"/>
  <c r="G2289" i="8"/>
  <c r="H2289" i="8"/>
  <c r="I2289" i="8"/>
  <c r="N2289" i="8"/>
  <c r="O2289" i="8"/>
  <c r="P2289" i="8"/>
  <c r="Q2289" i="8"/>
  <c r="R2289" i="8"/>
  <c r="G2290" i="8"/>
  <c r="H2290" i="8"/>
  <c r="I2290" i="8"/>
  <c r="N2290" i="8"/>
  <c r="O2290" i="8"/>
  <c r="P2290" i="8"/>
  <c r="Q2290" i="8"/>
  <c r="R2290" i="8"/>
  <c r="G2291" i="8"/>
  <c r="H2291" i="8"/>
  <c r="I2291" i="8"/>
  <c r="N2291" i="8"/>
  <c r="O2291" i="8"/>
  <c r="P2291" i="8"/>
  <c r="Q2291" i="8"/>
  <c r="R2291" i="8"/>
  <c r="G2292" i="8"/>
  <c r="H2292" i="8"/>
  <c r="I2292" i="8"/>
  <c r="N2292" i="8"/>
  <c r="O2292" i="8"/>
  <c r="P2292" i="8"/>
  <c r="Q2292" i="8"/>
  <c r="R2292" i="8"/>
  <c r="G2293" i="8"/>
  <c r="H2293" i="8"/>
  <c r="I2293" i="8"/>
  <c r="N2293" i="8"/>
  <c r="O2293" i="8"/>
  <c r="P2293" i="8"/>
  <c r="Q2293" i="8"/>
  <c r="R2293" i="8"/>
  <c r="F2294" i="8"/>
  <c r="G2294" i="8"/>
  <c r="H2294" i="8"/>
  <c r="I2294" i="8"/>
  <c r="N2294" i="8"/>
  <c r="O2294" i="8"/>
  <c r="P2294" i="8"/>
  <c r="Q2294" i="8"/>
  <c r="R2294" i="8"/>
  <c r="G2295" i="8"/>
  <c r="H2295" i="8"/>
  <c r="I2295" i="8"/>
  <c r="N2295" i="8"/>
  <c r="O2295" i="8"/>
  <c r="P2295" i="8"/>
  <c r="Q2295" i="8"/>
  <c r="R2295" i="8"/>
  <c r="G2296" i="8"/>
  <c r="H2296" i="8"/>
  <c r="I2296" i="8"/>
  <c r="N2296" i="8"/>
  <c r="O2296" i="8"/>
  <c r="P2296" i="8"/>
  <c r="Q2296" i="8"/>
  <c r="R2296" i="8"/>
  <c r="G2297" i="8"/>
  <c r="H2297" i="8"/>
  <c r="I2297" i="8"/>
  <c r="N2297" i="8"/>
  <c r="O2297" i="8"/>
  <c r="P2297" i="8"/>
  <c r="Q2297" i="8"/>
  <c r="R2297" i="8"/>
  <c r="G2298" i="8"/>
  <c r="H2298" i="8"/>
  <c r="I2298" i="8"/>
  <c r="N2298" i="8"/>
  <c r="O2298" i="8"/>
  <c r="P2298" i="8"/>
  <c r="Q2298" i="8"/>
  <c r="R2298" i="8"/>
  <c r="G2299" i="8"/>
  <c r="H2299" i="8"/>
  <c r="I2299" i="8"/>
  <c r="N2299" i="8"/>
  <c r="O2299" i="8"/>
  <c r="P2299" i="8"/>
  <c r="Q2299" i="8"/>
  <c r="R2299" i="8"/>
  <c r="F2300" i="8"/>
  <c r="G2300" i="8"/>
  <c r="H2300" i="8"/>
  <c r="I2300" i="8"/>
  <c r="N2300" i="8"/>
  <c r="O2300" i="8"/>
  <c r="P2300" i="8"/>
  <c r="Q2300" i="8"/>
  <c r="R2300" i="8"/>
  <c r="F2301" i="8"/>
  <c r="G2301" i="8"/>
  <c r="H2301" i="8"/>
  <c r="I2301" i="8"/>
  <c r="N2301" i="8"/>
  <c r="O2301" i="8"/>
  <c r="P2301" i="8"/>
  <c r="Q2301" i="8"/>
  <c r="R2301" i="8"/>
  <c r="G2302" i="8"/>
  <c r="H2302" i="8"/>
  <c r="I2302" i="8"/>
  <c r="N2302" i="8"/>
  <c r="O2302" i="8"/>
  <c r="P2302" i="8"/>
  <c r="Q2302" i="8"/>
  <c r="R2302" i="8"/>
  <c r="G2303" i="8"/>
  <c r="H2303" i="8"/>
  <c r="I2303" i="8"/>
  <c r="N2303" i="8"/>
  <c r="O2303" i="8"/>
  <c r="P2303" i="8"/>
  <c r="Q2303" i="8"/>
  <c r="R2303" i="8"/>
  <c r="G2304" i="8"/>
  <c r="H2304" i="8"/>
  <c r="I2304" i="8"/>
  <c r="N2304" i="8"/>
  <c r="O2304" i="8"/>
  <c r="P2304" i="8"/>
  <c r="Q2304" i="8"/>
  <c r="R2304" i="8"/>
  <c r="G2305" i="8"/>
  <c r="H2305" i="8"/>
  <c r="I2305" i="8"/>
  <c r="N2305" i="8"/>
  <c r="O2305" i="8"/>
  <c r="P2305" i="8"/>
  <c r="Q2305" i="8"/>
  <c r="R2305" i="8"/>
  <c r="G2306" i="8"/>
  <c r="H2306" i="8"/>
  <c r="I2306" i="8"/>
  <c r="N2306" i="8"/>
  <c r="O2306" i="8"/>
  <c r="P2306" i="8"/>
  <c r="Q2306" i="8"/>
  <c r="R2306" i="8"/>
  <c r="G2307" i="8"/>
  <c r="H2307" i="8"/>
  <c r="I2307" i="8"/>
  <c r="N2307" i="8"/>
  <c r="O2307" i="8"/>
  <c r="P2307" i="8"/>
  <c r="Q2307" i="8"/>
  <c r="R2307" i="8"/>
  <c r="G2308" i="8"/>
  <c r="H2308" i="8"/>
  <c r="I2308" i="8"/>
  <c r="N2308" i="8"/>
  <c r="O2308" i="8"/>
  <c r="P2308" i="8"/>
  <c r="Q2308" i="8"/>
  <c r="R2308" i="8"/>
  <c r="F2309" i="8"/>
  <c r="G2309" i="8"/>
  <c r="H2309" i="8"/>
  <c r="I2309" i="8"/>
  <c r="N2309" i="8"/>
  <c r="O2309" i="8"/>
  <c r="P2309" i="8"/>
  <c r="Q2309" i="8"/>
  <c r="R2309" i="8"/>
  <c r="G2310" i="8"/>
  <c r="H2310" i="8"/>
  <c r="I2310" i="8"/>
  <c r="N2310" i="8"/>
  <c r="O2310" i="8"/>
  <c r="P2310" i="8"/>
  <c r="Q2310" i="8"/>
  <c r="R2310" i="8"/>
  <c r="G2311" i="8"/>
  <c r="H2311" i="8"/>
  <c r="I2311" i="8"/>
  <c r="N2311" i="8"/>
  <c r="O2311" i="8"/>
  <c r="P2311" i="8"/>
  <c r="Q2311" i="8"/>
  <c r="R2311" i="8"/>
  <c r="F2312" i="8"/>
  <c r="G2312" i="8"/>
  <c r="H2312" i="8"/>
  <c r="I2312" i="8"/>
  <c r="N2312" i="8"/>
  <c r="O2312" i="8"/>
  <c r="P2312" i="8"/>
  <c r="Q2312" i="8"/>
  <c r="R2312" i="8"/>
  <c r="F2313" i="8"/>
  <c r="G2313" i="8"/>
  <c r="H2313" i="8"/>
  <c r="I2313" i="8"/>
  <c r="N2313" i="8"/>
  <c r="O2313" i="8"/>
  <c r="P2313" i="8"/>
  <c r="Q2313" i="8"/>
  <c r="R2313" i="8"/>
  <c r="G2314" i="8"/>
  <c r="H2314" i="8"/>
  <c r="I2314" i="8"/>
  <c r="N2314" i="8"/>
  <c r="O2314" i="8"/>
  <c r="P2314" i="8"/>
  <c r="Q2314" i="8"/>
  <c r="R2314" i="8"/>
  <c r="G2315" i="8"/>
  <c r="H2315" i="8"/>
  <c r="I2315" i="8"/>
  <c r="N2315" i="8"/>
  <c r="O2315" i="8"/>
  <c r="P2315" i="8"/>
  <c r="Q2315" i="8"/>
  <c r="R2315" i="8"/>
  <c r="G2316" i="8"/>
  <c r="H2316" i="8"/>
  <c r="I2316" i="8"/>
  <c r="N2316" i="8"/>
  <c r="O2316" i="8"/>
  <c r="P2316" i="8"/>
  <c r="Q2316" i="8"/>
  <c r="R2316" i="8"/>
  <c r="G2317" i="8"/>
  <c r="H2317" i="8"/>
  <c r="I2317" i="8"/>
  <c r="N2317" i="8"/>
  <c r="O2317" i="8"/>
  <c r="P2317" i="8"/>
  <c r="Q2317" i="8"/>
  <c r="R2317" i="8"/>
  <c r="F2318" i="8"/>
  <c r="G2318" i="8"/>
  <c r="H2318" i="8"/>
  <c r="I2318" i="8"/>
  <c r="N2318" i="8"/>
  <c r="O2318" i="8"/>
  <c r="P2318" i="8"/>
  <c r="Q2318" i="8"/>
  <c r="R2318" i="8"/>
  <c r="G2319" i="8"/>
  <c r="H2319" i="8"/>
  <c r="I2319" i="8"/>
  <c r="N2319" i="8"/>
  <c r="O2319" i="8"/>
  <c r="P2319" i="8"/>
  <c r="Q2319" i="8"/>
  <c r="R2319" i="8"/>
  <c r="G2320" i="8"/>
  <c r="H2320" i="8"/>
  <c r="I2320" i="8"/>
  <c r="N2320" i="8"/>
  <c r="O2320" i="8"/>
  <c r="P2320" i="8"/>
  <c r="Q2320" i="8"/>
  <c r="R2320" i="8"/>
  <c r="G2321" i="8"/>
  <c r="H2321" i="8"/>
  <c r="I2321" i="8"/>
  <c r="N2321" i="8"/>
  <c r="O2321" i="8"/>
  <c r="P2321" i="8"/>
  <c r="Q2321" i="8"/>
  <c r="R2321" i="8"/>
  <c r="F2322" i="8"/>
  <c r="G2322" i="8"/>
  <c r="H2322" i="8"/>
  <c r="I2322" i="8"/>
  <c r="N2322" i="8"/>
  <c r="O2322" i="8"/>
  <c r="P2322" i="8"/>
  <c r="Q2322" i="8"/>
  <c r="R2322" i="8"/>
  <c r="G2323" i="8"/>
  <c r="H2323" i="8"/>
  <c r="I2323" i="8"/>
  <c r="N2323" i="8"/>
  <c r="O2323" i="8"/>
  <c r="P2323" i="8"/>
  <c r="Q2323" i="8"/>
  <c r="R2323" i="8"/>
  <c r="F2324" i="8"/>
  <c r="G2324" i="8"/>
  <c r="H2324" i="8"/>
  <c r="I2324" i="8"/>
  <c r="N2324" i="8"/>
  <c r="O2324" i="8"/>
  <c r="P2324" i="8"/>
  <c r="Q2324" i="8"/>
  <c r="R2324" i="8"/>
  <c r="F2325" i="8"/>
  <c r="G2325" i="8"/>
  <c r="H2325" i="8"/>
  <c r="I2325" i="8"/>
  <c r="N2325" i="8"/>
  <c r="O2325" i="8"/>
  <c r="P2325" i="8"/>
  <c r="Q2325" i="8"/>
  <c r="R2325" i="8"/>
  <c r="G2326" i="8"/>
  <c r="H2326" i="8"/>
  <c r="I2326" i="8"/>
  <c r="N2326" i="8"/>
  <c r="O2326" i="8"/>
  <c r="P2326" i="8"/>
  <c r="Q2326" i="8"/>
  <c r="R2326" i="8"/>
  <c r="G2327" i="8"/>
  <c r="H2327" i="8"/>
  <c r="I2327" i="8"/>
  <c r="N2327" i="8"/>
  <c r="O2327" i="8"/>
  <c r="P2327" i="8"/>
  <c r="Q2327" i="8"/>
  <c r="R2327" i="8"/>
  <c r="G2328" i="8"/>
  <c r="H2328" i="8"/>
  <c r="I2328" i="8"/>
  <c r="N2328" i="8"/>
  <c r="O2328" i="8"/>
  <c r="P2328" i="8"/>
  <c r="Q2328" i="8"/>
  <c r="R2328" i="8"/>
  <c r="F2329" i="8"/>
  <c r="G2329" i="8"/>
  <c r="H2329" i="8"/>
  <c r="I2329" i="8"/>
  <c r="N2329" i="8"/>
  <c r="O2329" i="8"/>
  <c r="P2329" i="8"/>
  <c r="Q2329" i="8"/>
  <c r="R2329" i="8"/>
  <c r="G2330" i="8"/>
  <c r="H2330" i="8"/>
  <c r="I2330" i="8"/>
  <c r="N2330" i="8"/>
  <c r="O2330" i="8"/>
  <c r="P2330" i="8"/>
  <c r="Q2330" i="8"/>
  <c r="R2330" i="8"/>
  <c r="G2331" i="8"/>
  <c r="H2331" i="8"/>
  <c r="I2331" i="8"/>
  <c r="N2331" i="8"/>
  <c r="O2331" i="8"/>
  <c r="P2331" i="8"/>
  <c r="Q2331" i="8"/>
  <c r="R2331" i="8"/>
  <c r="G2332" i="8"/>
  <c r="H2332" i="8"/>
  <c r="I2332" i="8"/>
  <c r="N2332" i="8"/>
  <c r="O2332" i="8"/>
  <c r="P2332" i="8"/>
  <c r="Q2332" i="8"/>
  <c r="R2332" i="8"/>
  <c r="G2333" i="8"/>
  <c r="H2333" i="8"/>
  <c r="I2333" i="8"/>
  <c r="N2333" i="8"/>
  <c r="O2333" i="8"/>
  <c r="P2333" i="8"/>
  <c r="Q2333" i="8"/>
  <c r="R2333" i="8"/>
  <c r="G2334" i="8"/>
  <c r="H2334" i="8"/>
  <c r="I2334" i="8"/>
  <c r="N2334" i="8"/>
  <c r="O2334" i="8"/>
  <c r="P2334" i="8"/>
  <c r="Q2334" i="8"/>
  <c r="R2334" i="8"/>
  <c r="G2335" i="8"/>
  <c r="H2335" i="8"/>
  <c r="I2335" i="8"/>
  <c r="N2335" i="8"/>
  <c r="O2335" i="8"/>
  <c r="P2335" i="8"/>
  <c r="Q2335" i="8"/>
  <c r="R2335" i="8"/>
  <c r="G2336" i="8"/>
  <c r="H2336" i="8"/>
  <c r="I2336" i="8"/>
  <c r="N2336" i="8"/>
  <c r="O2336" i="8"/>
  <c r="P2336" i="8"/>
  <c r="Q2336" i="8"/>
  <c r="R2336" i="8"/>
  <c r="F2" i="8"/>
  <c r="G2" i="8"/>
  <c r="H2" i="8"/>
  <c r="I2" i="8"/>
  <c r="N2" i="8"/>
  <c r="O2" i="8"/>
  <c r="P2" i="8"/>
  <c r="Q2" i="8"/>
  <c r="R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 i="8"/>
  <c r="R1" i="8"/>
  <c r="Q1" i="8"/>
  <c r="P1" i="8"/>
  <c r="O1" i="8"/>
  <c r="N1" i="8"/>
  <c r="S1" i="8"/>
  <c r="M1" i="8"/>
  <c r="I1" i="8"/>
  <c r="H1" i="8"/>
  <c r="G1" i="8"/>
  <c r="F1" i="8"/>
  <c r="L1" i="8"/>
  <c r="E1" i="8"/>
  <c r="K1" i="8"/>
  <c r="D1" i="8"/>
  <c r="C1"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 i="8"/>
  <c r="M1290" i="8"/>
  <c r="M2336" i="8"/>
  <c r="M2335" i="8"/>
  <c r="M2298" i="8"/>
  <c r="M2251" i="8"/>
  <c r="M2239" i="8"/>
  <c r="M2191" i="8"/>
  <c r="M2143" i="8"/>
  <c r="M2095" i="8"/>
  <c r="M2083" i="8"/>
  <c r="M2036" i="8"/>
  <c r="M1988" i="8"/>
  <c r="M1976" i="8"/>
  <c r="M1928" i="8"/>
  <c r="M1880" i="8"/>
  <c r="M1832" i="8"/>
  <c r="M1784" i="8"/>
  <c r="M1760" i="8"/>
  <c r="M1724" i="8"/>
  <c r="M1676" i="8"/>
  <c r="M1628" i="8"/>
  <c r="M1605" i="8"/>
  <c r="M1593" i="8"/>
  <c r="M1581" i="8"/>
  <c r="M1569" i="8"/>
  <c r="M1557" i="8"/>
  <c r="M1545" i="8"/>
  <c r="M1533" i="8"/>
  <c r="M1521" i="8"/>
  <c r="M1509" i="8"/>
  <c r="M1497" i="8"/>
  <c r="M1485" i="8"/>
  <c r="M1473" i="8"/>
  <c r="M1461" i="8"/>
  <c r="M1449" i="8"/>
  <c r="M1437" i="8"/>
  <c r="M1425" i="8"/>
  <c r="M1413" i="8"/>
  <c r="M1401" i="8"/>
  <c r="M1389" i="8"/>
  <c r="M1377" i="8"/>
  <c r="M1365" i="8"/>
  <c r="M1353" i="8"/>
  <c r="M1341" i="8"/>
  <c r="M1329" i="8"/>
  <c r="M1317" i="8"/>
  <c r="M1305" i="8"/>
  <c r="M1293" i="8"/>
  <c r="M1281" i="8"/>
  <c r="M1269" i="8"/>
  <c r="M1257" i="8"/>
  <c r="M1245" i="8"/>
  <c r="M1233" i="8"/>
  <c r="M1221" i="8"/>
  <c r="M1209" i="8"/>
  <c r="M1197" i="8"/>
  <c r="M1185" i="8"/>
  <c r="M2334" i="8"/>
  <c r="M2287" i="8"/>
  <c r="M2227" i="8"/>
  <c r="M2179" i="8"/>
  <c r="M2119" i="8"/>
  <c r="M2059" i="8"/>
  <c r="M2012" i="8"/>
  <c r="M1952" i="8"/>
  <c r="M1904" i="8"/>
  <c r="M1844" i="8"/>
  <c r="M1796" i="8"/>
  <c r="M1736" i="8"/>
  <c r="M1688" i="8"/>
  <c r="M1640" i="8"/>
  <c r="M2309" i="8"/>
  <c r="M2297" i="8"/>
  <c r="M2286" i="8"/>
  <c r="M2274" i="8"/>
  <c r="M2262" i="8"/>
  <c r="M2250" i="8"/>
  <c r="M2238" i="8"/>
  <c r="M2226" i="8"/>
  <c r="M2214" i="8"/>
  <c r="M2202" i="8"/>
  <c r="M2190" i="8"/>
  <c r="M2166" i="8"/>
  <c r="M2154" i="8"/>
  <c r="M2142" i="8"/>
  <c r="M2130" i="8"/>
  <c r="M2118" i="8"/>
  <c r="M2106" i="8"/>
  <c r="M2094" i="8"/>
  <c r="M2082" i="8"/>
  <c r="M2070" i="8"/>
  <c r="M2058" i="8"/>
  <c r="M2046" i="8"/>
  <c r="M2023" i="8"/>
  <c r="M2011" i="8"/>
  <c r="M2310" i="8"/>
  <c r="M2263" i="8"/>
  <c r="M2203" i="8"/>
  <c r="M2155" i="8"/>
  <c r="M2107" i="8"/>
  <c r="M2047" i="8"/>
  <c r="M2000" i="8"/>
  <c r="M1940" i="8"/>
  <c r="M1892" i="8"/>
  <c r="M1856" i="8"/>
  <c r="M1808" i="8"/>
  <c r="M1748" i="8"/>
  <c r="M1700" i="8"/>
  <c r="M1652" i="8"/>
  <c r="M2333" i="8"/>
  <c r="M2332" i="8"/>
  <c r="M2320" i="8"/>
  <c r="M2273" i="8"/>
  <c r="M2153" i="8"/>
  <c r="M2045" i="8"/>
  <c r="M2322" i="8"/>
  <c r="M2275" i="8"/>
  <c r="M2215" i="8"/>
  <c r="M2167" i="8"/>
  <c r="M2131" i="8"/>
  <c r="M2071" i="8"/>
  <c r="M2024" i="8"/>
  <c r="M1964" i="8"/>
  <c r="M1916" i="8"/>
  <c r="M1868" i="8"/>
  <c r="M1820" i="8"/>
  <c r="M1772" i="8"/>
  <c r="M1712" i="8"/>
  <c r="M1664" i="8"/>
  <c r="M1616" i="8"/>
  <c r="M2331" i="8"/>
  <c r="M2319" i="8"/>
  <c r="M2295" i="8"/>
  <c r="M2284" i="8"/>
  <c r="M1708" i="8"/>
  <c r="M1660" i="8"/>
  <c r="M1173" i="8"/>
  <c r="M1161" i="8"/>
  <c r="M1149" i="8"/>
  <c r="M1137" i="8"/>
  <c r="M1125" i="8"/>
  <c r="M1113" i="8"/>
  <c r="M1101" i="8"/>
  <c r="M1089" i="8"/>
  <c r="M1077" i="8"/>
  <c r="M1065" i="8"/>
  <c r="M1053" i="8"/>
  <c r="M1041" i="8"/>
  <c r="M1029" i="8"/>
  <c r="M1017" i="8"/>
  <c r="M1005" i="8"/>
  <c r="M993" i="8"/>
  <c r="M981" i="8"/>
  <c r="M969" i="8"/>
  <c r="M957" i="8"/>
  <c r="M945" i="8"/>
  <c r="M933" i="8"/>
  <c r="M921" i="8"/>
  <c r="M909" i="8"/>
  <c r="M897" i="8"/>
  <c r="M885" i="8"/>
  <c r="M873" i="8"/>
  <c r="M861" i="8"/>
  <c r="M849" i="8"/>
  <c r="M837" i="8"/>
  <c r="M825" i="8"/>
  <c r="M813" i="8"/>
  <c r="M801" i="8"/>
  <c r="M789" i="8"/>
  <c r="M777" i="8"/>
  <c r="M765" i="8"/>
  <c r="M753" i="8"/>
  <c r="M741" i="8"/>
  <c r="M729" i="8"/>
  <c r="M717" i="8"/>
  <c r="M705" i="8"/>
  <c r="M693" i="8"/>
  <c r="M681" i="8"/>
  <c r="M669" i="8"/>
  <c r="M657" i="8"/>
  <c r="M645" i="8"/>
  <c r="M633" i="8"/>
  <c r="M621" i="8"/>
  <c r="M609" i="8"/>
  <c r="M597" i="8"/>
  <c r="M585" i="8"/>
  <c r="M573" i="8"/>
  <c r="M561" i="8"/>
  <c r="M549" i="8"/>
  <c r="M537" i="8"/>
  <c r="M525" i="8"/>
  <c r="M513" i="8"/>
  <c r="M501" i="8"/>
  <c r="M489" i="8"/>
  <c r="M477" i="8"/>
  <c r="M466" i="8"/>
  <c r="M454" i="8"/>
  <c r="M442" i="8"/>
  <c r="M430" i="8"/>
  <c r="M418" i="8"/>
  <c r="M406" i="8"/>
  <c r="M394" i="8"/>
  <c r="M382" i="8"/>
  <c r="M370" i="8"/>
  <c r="M358" i="8"/>
  <c r="M346" i="8"/>
  <c r="M334" i="8"/>
  <c r="M322" i="8"/>
  <c r="M310" i="8"/>
  <c r="M298" i="8"/>
  <c r="M286" i="8"/>
  <c r="M274" i="8"/>
  <c r="M262" i="8"/>
  <c r="M250" i="8"/>
  <c r="M239" i="8"/>
  <c r="M227" i="8"/>
  <c r="M215" i="8"/>
  <c r="M204" i="8"/>
  <c r="M192" i="8"/>
  <c r="M181" i="8"/>
  <c r="M169" i="8"/>
  <c r="M157" i="8"/>
  <c r="M145" i="8"/>
  <c r="M134" i="8"/>
  <c r="M122" i="8"/>
  <c r="M110" i="8"/>
  <c r="M98" i="8"/>
  <c r="M86" i="8"/>
  <c r="M74" i="8"/>
  <c r="M62" i="8"/>
  <c r="M50" i="8"/>
  <c r="M38" i="8"/>
  <c r="M26" i="8"/>
  <c r="M14" i="8"/>
  <c r="M1999" i="8"/>
  <c r="M1987" i="8"/>
  <c r="M1963" i="8"/>
  <c r="M1951" i="8"/>
  <c r="M1939" i="8"/>
  <c r="M1927" i="8"/>
  <c r="M1915" i="8"/>
  <c r="M1903" i="8"/>
  <c r="M1891" i="8"/>
  <c r="M1879" i="8"/>
  <c r="M1867" i="8"/>
  <c r="M1843" i="8"/>
  <c r="M1819" i="8"/>
  <c r="M1807" i="8"/>
  <c r="M1795" i="8"/>
  <c r="M1783" i="8"/>
  <c r="M1771" i="8"/>
  <c r="M1759" i="8"/>
  <c r="M1747" i="8"/>
  <c r="M1735" i="8"/>
  <c r="M1723" i="8"/>
  <c r="M1711" i="8"/>
  <c r="M1675" i="8"/>
  <c r="M1663" i="8"/>
  <c r="M1651" i="8"/>
  <c r="M1639" i="8"/>
  <c r="M1627" i="8"/>
  <c r="M1615" i="8"/>
  <c r="M1604" i="8"/>
  <c r="M1592" i="8"/>
  <c r="M1580" i="8"/>
  <c r="M1568" i="8"/>
  <c r="M1556" i="8"/>
  <c r="M1520" i="8"/>
  <c r="M1508" i="8"/>
  <c r="M1472" i="8"/>
  <c r="M1460" i="8"/>
  <c r="M1448" i="8"/>
  <c r="M1436" i="8"/>
  <c r="M1424" i="8"/>
  <c r="M1412" i="8"/>
  <c r="M1388" i="8"/>
  <c r="M1364" i="8"/>
  <c r="M1352" i="8"/>
  <c r="M1340" i="8"/>
  <c r="M1304" i="8"/>
  <c r="M1292" i="8"/>
  <c r="M1280" i="8"/>
  <c r="M1268" i="8"/>
  <c r="M1244" i="8"/>
  <c r="M1232" i="8"/>
  <c r="M1208" i="8"/>
  <c r="M1172" i="8"/>
  <c r="M1136" i="8"/>
  <c r="M1124" i="8"/>
  <c r="M1100" i="8"/>
  <c r="M1088" i="8"/>
  <c r="M1076" i="8"/>
  <c r="M1052" i="8"/>
  <c r="M1040" i="8"/>
  <c r="M1028" i="8"/>
  <c r="M920" i="8"/>
  <c r="M896" i="8"/>
  <c r="M884" i="8"/>
  <c r="M872" i="8"/>
  <c r="M860" i="8"/>
  <c r="M848" i="8"/>
  <c r="M836" i="8"/>
  <c r="M788" i="8"/>
  <c r="M740" i="8"/>
  <c r="M692" i="8"/>
  <c r="M668" i="8"/>
  <c r="M584" i="8"/>
  <c r="M417" i="8"/>
  <c r="M405" i="8"/>
  <c r="M393" i="8"/>
  <c r="M369" i="8"/>
  <c r="M333" i="8"/>
  <c r="M249" i="8"/>
  <c r="M191" i="8"/>
  <c r="M180" i="8"/>
  <c r="M144" i="8"/>
  <c r="M49" i="8"/>
  <c r="M37" i="8"/>
  <c r="M1914" i="8"/>
  <c r="M1902" i="8"/>
  <c r="M1890" i="8"/>
  <c r="M1878" i="8"/>
  <c r="M1866" i="8"/>
  <c r="M1854" i="8"/>
  <c r="M1818" i="8"/>
  <c r="M1591" i="8"/>
  <c r="M1543" i="8"/>
  <c r="M1483" i="8"/>
  <c r="M1447" i="8"/>
  <c r="M1435" i="8"/>
  <c r="M1423" i="8"/>
  <c r="M1399" i="8"/>
  <c r="M1315" i="8"/>
  <c r="M1147" i="8"/>
  <c r="M1099" i="8"/>
  <c r="M1087" i="8"/>
  <c r="M1075" i="8"/>
  <c r="M919" i="8"/>
  <c r="M907" i="8"/>
  <c r="M883" i="8"/>
  <c r="M871" i="8"/>
  <c r="M703" i="8"/>
  <c r="M643" i="8"/>
  <c r="M631" i="8"/>
  <c r="M595" i="8"/>
  <c r="M571" i="8"/>
  <c r="M487" i="8"/>
  <c r="M476" i="8"/>
  <c r="M464" i="8"/>
  <c r="M213" i="8"/>
  <c r="M202" i="8"/>
  <c r="M190" i="8"/>
  <c r="M179" i="8"/>
  <c r="M167" i="8"/>
  <c r="M132" i="8"/>
  <c r="M72" i="8"/>
  <c r="M2009" i="8"/>
  <c r="M1865" i="8"/>
  <c r="M1757" i="8"/>
  <c r="M1673" i="8"/>
  <c r="M1649" i="8"/>
  <c r="M1637" i="8"/>
  <c r="M1230" i="8"/>
  <c r="M1218" i="8"/>
  <c r="M1206" i="8"/>
  <c r="M1194" i="8"/>
  <c r="M942" i="8"/>
  <c r="M882" i="8"/>
  <c r="M858" i="8"/>
  <c r="M846" i="8"/>
  <c r="M786" i="8"/>
  <c r="M463" i="8"/>
  <c r="M451" i="8"/>
  <c r="M355" i="8"/>
  <c r="M271" i="8"/>
  <c r="M259" i="8"/>
  <c r="M11" i="8"/>
  <c r="M1624" i="8"/>
  <c r="M1612" i="8"/>
  <c r="M1601" i="8"/>
  <c r="M593" i="8"/>
  <c r="M581" i="8"/>
  <c r="M2" i="8"/>
  <c r="V5" i="5"/>
  <c r="S2335" i="8" s="1"/>
  <c r="V6" i="5"/>
  <c r="S2334" i="8" s="1"/>
  <c r="V7" i="5"/>
  <c r="S2333" i="8" s="1"/>
  <c r="V17" i="5"/>
  <c r="S2323" i="8" s="1"/>
  <c r="V18" i="5"/>
  <c r="S2322" i="8" s="1"/>
  <c r="V19" i="5"/>
  <c r="S2321" i="8" s="1"/>
  <c r="V30" i="5"/>
  <c r="S2310" i="8" s="1"/>
  <c r="V31" i="5"/>
  <c r="S2309" i="8" s="1"/>
  <c r="V42" i="5"/>
  <c r="S2298" i="8" s="1"/>
  <c r="V43" i="5"/>
  <c r="S2297" i="8" s="1"/>
  <c r="V54" i="5"/>
  <c r="S2287" i="8" s="1"/>
  <c r="V55" i="5"/>
  <c r="S2286" i="8" s="1"/>
  <c r="V66" i="5"/>
  <c r="S2275" i="8" s="1"/>
  <c r="V67" i="5"/>
  <c r="S2274" i="8" s="1"/>
  <c r="V78" i="5"/>
  <c r="S2263" i="8" s="1"/>
  <c r="V79" i="5"/>
  <c r="S2262" i="8" s="1"/>
  <c r="V80" i="5"/>
  <c r="S2261" i="8" s="1"/>
  <c r="V81" i="5"/>
  <c r="S2260" i="8" s="1"/>
  <c r="V90" i="5"/>
  <c r="S2251" i="8" s="1"/>
  <c r="V91" i="5"/>
  <c r="S2250" i="8" s="1"/>
  <c r="V92" i="5"/>
  <c r="S2249" i="8" s="1"/>
  <c r="V93" i="5"/>
  <c r="S2248" i="8" s="1"/>
  <c r="V102" i="5"/>
  <c r="S2239" i="8" s="1"/>
  <c r="V103" i="5"/>
  <c r="S2238" i="8" s="1"/>
  <c r="V114" i="5"/>
  <c r="S2227" i="8" s="1"/>
  <c r="V115" i="5"/>
  <c r="S2226" i="8" s="1"/>
  <c r="V126" i="5"/>
  <c r="S2215" i="8" s="1"/>
  <c r="V127" i="5"/>
  <c r="S2214" i="8" s="1"/>
  <c r="V129" i="5"/>
  <c r="S2212" i="8" s="1"/>
  <c r="V138" i="5"/>
  <c r="S2203" i="8" s="1"/>
  <c r="V139" i="5"/>
  <c r="S2202" i="8" s="1"/>
  <c r="V150" i="5"/>
  <c r="S2191" i="8" s="1"/>
  <c r="V151" i="5"/>
  <c r="S2190" i="8" s="1"/>
  <c r="V162" i="5"/>
  <c r="S2179" i="8" s="1"/>
  <c r="V163" i="5"/>
  <c r="S2178" i="8" s="1"/>
  <c r="V174" i="5"/>
  <c r="S2167" i="8" s="1"/>
  <c r="V175" i="5"/>
  <c r="S2166" i="8" s="1"/>
  <c r="V186" i="5"/>
  <c r="S2155" i="8" s="1"/>
  <c r="V187" i="5"/>
  <c r="S2154" i="8" s="1"/>
  <c r="V188" i="5"/>
  <c r="S2153" i="8" s="1"/>
  <c r="V198" i="5"/>
  <c r="S2143" i="8" s="1"/>
  <c r="V199" i="5"/>
  <c r="S2142" i="8" s="1"/>
  <c r="V210" i="5"/>
  <c r="S2131" i="8" s="1"/>
  <c r="V211" i="5"/>
  <c r="S2130" i="8" s="1"/>
  <c r="V222" i="5"/>
  <c r="S2119" i="8" s="1"/>
  <c r="V223" i="5"/>
  <c r="S2118" i="8" s="1"/>
  <c r="V234" i="5"/>
  <c r="S2107" i="8" s="1"/>
  <c r="V235" i="5"/>
  <c r="S2106" i="8" s="1"/>
  <c r="V236" i="5"/>
  <c r="S2105" i="8" s="1"/>
  <c r="V246" i="5"/>
  <c r="S2095" i="8" s="1"/>
  <c r="V247" i="5"/>
  <c r="S2094" i="8" s="1"/>
  <c r="V248" i="5"/>
  <c r="S2093" i="8" s="1"/>
  <c r="V249" i="5"/>
  <c r="S2092" i="8" s="1"/>
  <c r="V258" i="5"/>
  <c r="V259" i="5"/>
  <c r="S2082" i="8" s="1"/>
  <c r="V270" i="5"/>
  <c r="S2071" i="8" s="1"/>
  <c r="V271" i="5"/>
  <c r="S2070" i="8" s="1"/>
  <c r="V282" i="5"/>
  <c r="S2059" i="8" s="1"/>
  <c r="V283" i="5"/>
  <c r="S2058" i="8" s="1"/>
  <c r="V284" i="5"/>
  <c r="S2057" i="8" s="1"/>
  <c r="V285" i="5"/>
  <c r="S2056" i="8" s="1"/>
  <c r="V294" i="5"/>
  <c r="S2047" i="8" s="1"/>
  <c r="V295" i="5"/>
  <c r="S2046" i="8" s="1"/>
  <c r="V306" i="5"/>
  <c r="S2036" i="8" s="1"/>
  <c r="V307" i="5"/>
  <c r="S2035" i="8" s="1"/>
  <c r="V310" i="5"/>
  <c r="S2032" i="8" s="1"/>
  <c r="V318" i="5"/>
  <c r="S2024" i="8" s="1"/>
  <c r="V319" i="5"/>
  <c r="S2023" i="8" s="1"/>
  <c r="V330" i="5"/>
  <c r="S2012" i="8" s="1"/>
  <c r="V331" i="5"/>
  <c r="S2011" i="8" s="1"/>
  <c r="V342" i="5"/>
  <c r="S2000" i="8" s="1"/>
  <c r="V343" i="5"/>
  <c r="S1999" i="8" s="1"/>
  <c r="V344" i="5"/>
  <c r="S1998" i="8" s="1"/>
  <c r="V354" i="5"/>
  <c r="S1988" i="8" s="1"/>
  <c r="V355" i="5"/>
  <c r="S1987" i="8" s="1"/>
  <c r="V366" i="5"/>
  <c r="S1976" i="8" s="1"/>
  <c r="V367" i="5"/>
  <c r="S1975" i="8" s="1"/>
  <c r="V378" i="5"/>
  <c r="S1964" i="8" s="1"/>
  <c r="V379" i="5"/>
  <c r="S1963" i="8" s="1"/>
  <c r="V390" i="5"/>
  <c r="S1952" i="8" s="1"/>
  <c r="V391" i="5"/>
  <c r="S1951" i="8" s="1"/>
  <c r="V392" i="5"/>
  <c r="S1950" i="8" s="1"/>
  <c r="V393" i="5"/>
  <c r="S1949" i="8" s="1"/>
  <c r="V402" i="5"/>
  <c r="S1940" i="8" s="1"/>
  <c r="V403" i="5"/>
  <c r="S1939" i="8" s="1"/>
  <c r="V404" i="5"/>
  <c r="S1938" i="8" s="1"/>
  <c r="V405" i="5"/>
  <c r="S1937" i="8" s="1"/>
  <c r="V414" i="5"/>
  <c r="S1928" i="8" s="1"/>
  <c r="V415" i="5"/>
  <c r="S1927" i="8" s="1"/>
  <c r="V426" i="5"/>
  <c r="S1916" i="8" s="1"/>
  <c r="V427" i="5"/>
  <c r="S1915" i="8" s="1"/>
  <c r="V438" i="5"/>
  <c r="S1904" i="8" s="1"/>
  <c r="V439" i="5"/>
  <c r="S1903" i="8" s="1"/>
  <c r="V450" i="5"/>
  <c r="S1892" i="8" s="1"/>
  <c r="V451" i="5"/>
  <c r="S1891" i="8" s="1"/>
  <c r="V452" i="5"/>
  <c r="S1890" i="8" s="1"/>
  <c r="V453" i="5"/>
  <c r="S1889" i="8" s="1"/>
  <c r="V462" i="5"/>
  <c r="S1880" i="8" s="1"/>
  <c r="V463" i="5"/>
  <c r="S1879" i="8" s="1"/>
  <c r="V474" i="5"/>
  <c r="S1868" i="8" s="1"/>
  <c r="V475" i="5"/>
  <c r="S1867" i="8" s="1"/>
  <c r="V486" i="5"/>
  <c r="S1856" i="8" s="1"/>
  <c r="V487" i="5"/>
  <c r="S1855" i="8" s="1"/>
  <c r="V488" i="5"/>
  <c r="S1854" i="8" s="1"/>
  <c r="V489" i="5"/>
  <c r="S1853" i="8" s="1"/>
  <c r="V498" i="5"/>
  <c r="S1844" i="8" s="1"/>
  <c r="V499" i="5"/>
  <c r="S1843" i="8" s="1"/>
  <c r="V510" i="5"/>
  <c r="S1832" i="8" s="1"/>
  <c r="V511" i="5"/>
  <c r="S1831" i="8" s="1"/>
  <c r="V512" i="5"/>
  <c r="S1830" i="8" s="1"/>
  <c r="V522" i="5"/>
  <c r="S1820" i="8" s="1"/>
  <c r="V523" i="5"/>
  <c r="S1819" i="8" s="1"/>
  <c r="V534" i="5"/>
  <c r="S1808" i="8" s="1"/>
  <c r="V535" i="5"/>
  <c r="S1807" i="8" s="1"/>
  <c r="V546" i="5"/>
  <c r="S1796" i="8" s="1"/>
  <c r="V547" i="5"/>
  <c r="S1795" i="8" s="1"/>
  <c r="V548" i="5"/>
  <c r="S1794" i="8" s="1"/>
  <c r="V549" i="5"/>
  <c r="S1793" i="8" s="1"/>
  <c r="V550" i="5"/>
  <c r="S1792" i="8" s="1"/>
  <c r="V558" i="5"/>
  <c r="S1784" i="8" s="1"/>
  <c r="V559" i="5"/>
  <c r="S1783" i="8" s="1"/>
  <c r="V570" i="5"/>
  <c r="S1772" i="8" s="1"/>
  <c r="V571" i="5"/>
  <c r="S1771" i="8" s="1"/>
  <c r="V582" i="5"/>
  <c r="S1760" i="8" s="1"/>
  <c r="V583" i="5"/>
  <c r="S1759" i="8" s="1"/>
  <c r="V594" i="5"/>
  <c r="S1748" i="8" s="1"/>
  <c r="V606" i="5"/>
  <c r="S1736" i="8" s="1"/>
  <c r="V607" i="5"/>
  <c r="S1735" i="8" s="1"/>
  <c r="V618" i="5"/>
  <c r="S1724" i="8" s="1"/>
  <c r="V619" i="5"/>
  <c r="S1723" i="8" s="1"/>
  <c r="V630" i="5"/>
  <c r="S1712" i="8" s="1"/>
  <c r="V631" i="5"/>
  <c r="S1711" i="8" s="1"/>
  <c r="V632" i="5"/>
  <c r="S1710" i="8" s="1"/>
  <c r="V633" i="5"/>
  <c r="S1709" i="8" s="1"/>
  <c r="V642" i="5"/>
  <c r="S1700" i="8" s="1"/>
  <c r="V643" i="5"/>
  <c r="S1699" i="8" s="1"/>
  <c r="V654" i="5"/>
  <c r="S1688" i="8" s="1"/>
  <c r="V655" i="5"/>
  <c r="S1687" i="8" s="1"/>
  <c r="V656" i="5"/>
  <c r="S1686" i="8" s="1"/>
  <c r="V666" i="5"/>
  <c r="S1676" i="8" s="1"/>
  <c r="V667" i="5"/>
  <c r="S1675" i="8" s="1"/>
  <c r="V668" i="5"/>
  <c r="S1674" i="8" s="1"/>
  <c r="V669" i="5"/>
  <c r="S1673" i="8" s="1"/>
  <c r="V678" i="5"/>
  <c r="S1664" i="8" s="1"/>
  <c r="V679" i="5"/>
  <c r="S1663" i="8" s="1"/>
  <c r="V690" i="5"/>
  <c r="S1652" i="8" s="1"/>
  <c r="V691" i="5"/>
  <c r="S1651" i="8" s="1"/>
  <c r="V692" i="5"/>
  <c r="S1650" i="8" s="1"/>
  <c r="V693" i="5"/>
  <c r="S1649" i="8" s="1"/>
  <c r="V702" i="5"/>
  <c r="S1640" i="8" s="1"/>
  <c r="V703" i="5"/>
  <c r="S1639" i="8" s="1"/>
  <c r="V714" i="5"/>
  <c r="S1628" i="8" s="1"/>
  <c r="V715" i="5"/>
  <c r="S1627" i="8" s="1"/>
  <c r="V726" i="5"/>
  <c r="S1616" i="8" s="1"/>
  <c r="V727" i="5"/>
  <c r="S1615" i="8" s="1"/>
  <c r="V738" i="5"/>
  <c r="S1605" i="8" s="1"/>
  <c r="V750" i="5"/>
  <c r="S1593" i="8" s="1"/>
  <c r="V751" i="5"/>
  <c r="S1592" i="8" s="1"/>
  <c r="V753" i="5"/>
  <c r="S1590" i="8" s="1"/>
  <c r="V762" i="5"/>
  <c r="S1581" i="8" s="1"/>
  <c r="V763" i="5"/>
  <c r="S1580" i="8" s="1"/>
  <c r="V774" i="5"/>
  <c r="S1569" i="8" s="1"/>
  <c r="V775" i="5"/>
  <c r="S1568" i="8" s="1"/>
  <c r="V786" i="5"/>
  <c r="S1557" i="8" s="1"/>
  <c r="V787" i="5"/>
  <c r="S1556" i="8" s="1"/>
  <c r="V788" i="5"/>
  <c r="S1555" i="8" s="1"/>
  <c r="V789" i="5"/>
  <c r="S1554" i="8" s="1"/>
  <c r="V798" i="5"/>
  <c r="S1545" i="8" s="1"/>
  <c r="V799" i="5"/>
  <c r="S1544" i="8" s="1"/>
  <c r="V810" i="5"/>
  <c r="S1533" i="8" s="1"/>
  <c r="V811" i="5"/>
  <c r="S1532" i="8" s="1"/>
  <c r="V822" i="5"/>
  <c r="S1521" i="8" s="1"/>
  <c r="V823" i="5"/>
  <c r="S1520" i="8" s="1"/>
  <c r="V834" i="5"/>
  <c r="S1509" i="8" s="1"/>
  <c r="V835" i="5"/>
  <c r="S1508" i="8" s="1"/>
  <c r="V836" i="5"/>
  <c r="S1507" i="8" s="1"/>
  <c r="V846" i="5"/>
  <c r="S1497" i="8" s="1"/>
  <c r="V847" i="5"/>
  <c r="S1496" i="8" s="1"/>
  <c r="V858" i="5"/>
  <c r="S1485" i="8" s="1"/>
  <c r="V859" i="5"/>
  <c r="S1484" i="8" s="1"/>
  <c r="V870" i="5"/>
  <c r="S1473" i="8" s="1"/>
  <c r="V871" i="5"/>
  <c r="S1472" i="8" s="1"/>
  <c r="V872" i="5"/>
  <c r="S1471" i="8" s="1"/>
  <c r="V882" i="5"/>
  <c r="S1461" i="8" s="1"/>
  <c r="V894" i="5"/>
  <c r="S1449" i="8" s="1"/>
  <c r="V895" i="5"/>
  <c r="S1448" i="8" s="1"/>
  <c r="V906" i="5"/>
  <c r="S1437" i="8" s="1"/>
  <c r="V907" i="5"/>
  <c r="S1436" i="8" s="1"/>
  <c r="V908" i="5"/>
  <c r="S1435" i="8" s="1"/>
  <c r="V918" i="5"/>
  <c r="S1425" i="8" s="1"/>
  <c r="V919" i="5"/>
  <c r="S1424" i="8" s="1"/>
  <c r="V930" i="5"/>
  <c r="S1413" i="8" s="1"/>
  <c r="V931" i="5"/>
  <c r="S1412" i="8" s="1"/>
  <c r="V934" i="5"/>
  <c r="S1409" i="8" s="1"/>
  <c r="V942" i="5"/>
  <c r="S1401" i="8" s="1"/>
  <c r="V943" i="5"/>
  <c r="S1400" i="8" s="1"/>
  <c r="V944" i="5"/>
  <c r="S1399" i="8" s="1"/>
  <c r="V945" i="5"/>
  <c r="S1398" i="8" s="1"/>
  <c r="V954" i="5"/>
  <c r="V955" i="5"/>
  <c r="S1388" i="8" s="1"/>
  <c r="V956" i="5"/>
  <c r="S1387" i="8" s="1"/>
  <c r="V966" i="5"/>
  <c r="S1377" i="8" s="1"/>
  <c r="V967" i="5"/>
  <c r="S1376" i="8" s="1"/>
  <c r="V969" i="5"/>
  <c r="S1374" i="8" s="1"/>
  <c r="V978" i="5"/>
  <c r="S1365" i="8" s="1"/>
  <c r="V979" i="5"/>
  <c r="S1364" i="8" s="1"/>
  <c r="V990" i="5"/>
  <c r="S1353" i="8" s="1"/>
  <c r="V991" i="5"/>
  <c r="S1352" i="8" s="1"/>
  <c r="V992" i="5"/>
  <c r="S1351" i="8" s="1"/>
  <c r="V1002" i="5"/>
  <c r="S1341" i="8" s="1"/>
  <c r="V1003" i="5"/>
  <c r="S1340" i="8" s="1"/>
  <c r="V1004" i="5"/>
  <c r="S1339" i="8" s="1"/>
  <c r="V1005" i="5"/>
  <c r="S1338" i="8" s="1"/>
  <c r="V1014" i="5"/>
  <c r="S1329" i="8" s="1"/>
  <c r="V1015" i="5"/>
  <c r="S1328" i="8" s="1"/>
  <c r="V1026" i="5"/>
  <c r="S1317" i="8" s="1"/>
  <c r="V1030" i="5"/>
  <c r="S1313" i="8" s="1"/>
  <c r="V1038" i="5"/>
  <c r="S1305" i="8" s="1"/>
  <c r="V1039" i="5"/>
  <c r="S1304" i="8" s="1"/>
  <c r="V1050" i="5"/>
  <c r="S1293" i="8" s="1"/>
  <c r="V1051" i="5"/>
  <c r="S1292" i="8" s="1"/>
  <c r="V1062" i="5"/>
  <c r="S1281" i="8" s="1"/>
  <c r="V1063" i="5"/>
  <c r="S1280" i="8" s="1"/>
  <c r="V1065" i="5"/>
  <c r="S1278" i="8" s="1"/>
  <c r="V1074" i="5"/>
  <c r="S1269" i="8" s="1"/>
  <c r="V1075" i="5"/>
  <c r="S1268" i="8" s="1"/>
  <c r="V1086" i="5"/>
  <c r="S1257" i="8" s="1"/>
  <c r="V1087" i="5"/>
  <c r="S1256" i="8" s="1"/>
  <c r="V1098" i="5"/>
  <c r="S1245" i="8" s="1"/>
  <c r="V1099" i="5"/>
  <c r="S1244" i="8" s="1"/>
  <c r="V1110" i="5"/>
  <c r="S1233" i="8" s="1"/>
  <c r="V1111" i="5"/>
  <c r="S1232" i="8" s="1"/>
  <c r="V1112" i="5"/>
  <c r="S1231" i="8" s="1"/>
  <c r="V1113" i="5"/>
  <c r="S1230" i="8" s="1"/>
  <c r="V1114" i="5"/>
  <c r="S1229" i="8" s="1"/>
  <c r="V1122" i="5"/>
  <c r="S1221" i="8" s="1"/>
  <c r="V1123" i="5"/>
  <c r="S1220" i="8" s="1"/>
  <c r="V1134" i="5"/>
  <c r="S1209" i="8" s="1"/>
  <c r="V1135" i="5"/>
  <c r="S1208" i="8" s="1"/>
  <c r="V1146" i="5"/>
  <c r="S1197" i="8" s="1"/>
  <c r="V1147" i="5"/>
  <c r="S1196" i="8" s="1"/>
  <c r="V1158" i="5"/>
  <c r="S1185" i="8" s="1"/>
  <c r="V1159" i="5"/>
  <c r="S1184" i="8" s="1"/>
  <c r="V1160" i="5"/>
  <c r="S1183" i="8" s="1"/>
  <c r="V1170" i="5"/>
  <c r="S1173" i="8" s="1"/>
  <c r="V1182" i="5"/>
  <c r="S1161" i="8" s="1"/>
  <c r="V1185" i="5"/>
  <c r="S1158" i="8" s="1"/>
  <c r="V1194" i="5"/>
  <c r="S1149" i="8" s="1"/>
  <c r="V1195" i="5"/>
  <c r="S1148" i="8" s="1"/>
  <c r="V1206" i="5"/>
  <c r="S1137" i="8" s="1"/>
  <c r="V1207" i="5"/>
  <c r="S1136" i="8" s="1"/>
  <c r="V1208" i="5"/>
  <c r="S1135" i="8" s="1"/>
  <c r="V1218" i="5"/>
  <c r="S1125" i="8" s="1"/>
  <c r="V1219" i="5"/>
  <c r="S1124" i="8" s="1"/>
  <c r="V1230" i="5"/>
  <c r="S1113" i="8" s="1"/>
  <c r="V1231" i="5"/>
  <c r="S1112" i="8" s="1"/>
  <c r="V1242" i="5"/>
  <c r="S1101" i="8" s="1"/>
  <c r="V1243" i="5"/>
  <c r="S1100" i="8" s="1"/>
  <c r="V1244" i="5"/>
  <c r="S1099" i="8" s="1"/>
  <c r="V1245" i="5"/>
  <c r="S1098" i="8" s="1"/>
  <c r="V1254" i="5"/>
  <c r="S1089" i="8" s="1"/>
  <c r="V1255" i="5"/>
  <c r="S1088" i="8" s="1"/>
  <c r="V1266" i="5"/>
  <c r="S1077" i="8" s="1"/>
  <c r="V1267" i="5"/>
  <c r="S1076" i="8" s="1"/>
  <c r="V1278" i="5"/>
  <c r="S1065" i="8" s="1"/>
  <c r="V1279" i="5"/>
  <c r="S1064" i="8" s="1"/>
  <c r="V1280" i="5"/>
  <c r="S1063" i="8" s="1"/>
  <c r="V1281" i="5"/>
  <c r="S1062" i="8" s="1"/>
  <c r="V1290" i="5"/>
  <c r="S1053" i="8" s="1"/>
  <c r="V1291" i="5"/>
  <c r="S1052" i="8" s="1"/>
  <c r="V1302" i="5"/>
  <c r="S1041" i="8" s="1"/>
  <c r="V1304" i="5"/>
  <c r="S1039" i="8" s="1"/>
  <c r="V1305" i="5"/>
  <c r="S1038" i="8" s="1"/>
  <c r="V1314" i="5"/>
  <c r="S1029" i="8" s="1"/>
  <c r="V1326" i="5"/>
  <c r="S1017" i="8" s="1"/>
  <c r="V1327" i="5"/>
  <c r="S1016" i="8" s="1"/>
  <c r="V1338" i="5"/>
  <c r="S1005" i="8" s="1"/>
  <c r="V1339" i="5"/>
  <c r="S1004" i="8" s="1"/>
  <c r="V1340" i="5"/>
  <c r="S1003" i="8" s="1"/>
  <c r="V1350" i="5"/>
  <c r="S993" i="8" s="1"/>
  <c r="V1351" i="5"/>
  <c r="S992" i="8" s="1"/>
  <c r="V1352" i="5"/>
  <c r="S991" i="8" s="1"/>
  <c r="V1362" i="5"/>
  <c r="S981" i="8" s="1"/>
  <c r="V1363" i="5"/>
  <c r="S980" i="8" s="1"/>
  <c r="V1364" i="5"/>
  <c r="S979" i="8" s="1"/>
  <c r="V1374" i="5"/>
  <c r="S969" i="8" s="1"/>
  <c r="V1376" i="5"/>
  <c r="S967" i="8" s="1"/>
  <c r="V1386" i="5"/>
  <c r="S957" i="8" s="1"/>
  <c r="V1387" i="5"/>
  <c r="S956" i="8" s="1"/>
  <c r="V1398" i="5"/>
  <c r="S945" i="8" s="1"/>
  <c r="V1399" i="5"/>
  <c r="S944" i="8" s="1"/>
  <c r="V1400" i="5"/>
  <c r="S943" i="8" s="1"/>
  <c r="V1401" i="5"/>
  <c r="S942" i="8" s="1"/>
  <c r="V1410" i="5"/>
  <c r="S933" i="8" s="1"/>
  <c r="V1411" i="5"/>
  <c r="S932" i="8" s="1"/>
  <c r="V1412" i="5"/>
  <c r="S931" i="8" s="1"/>
  <c r="V1414" i="5"/>
  <c r="S929" i="8" s="1"/>
  <c r="V1422" i="5"/>
  <c r="S921" i="8" s="1"/>
  <c r="V1423" i="5"/>
  <c r="S920" i="8" s="1"/>
  <c r="V1434" i="5"/>
  <c r="S909" i="8" s="1"/>
  <c r="V1437" i="5"/>
  <c r="S906" i="8" s="1"/>
  <c r="V1446" i="5"/>
  <c r="S897" i="8" s="1"/>
  <c r="V1458" i="5"/>
  <c r="S885" i="8" s="1"/>
  <c r="V1459" i="5"/>
  <c r="S884" i="8" s="1"/>
  <c r="V1470" i="5"/>
  <c r="S873" i="8" s="1"/>
  <c r="V1471" i="5"/>
  <c r="S872" i="8" s="1"/>
  <c r="V1472" i="5"/>
  <c r="S871" i="8" s="1"/>
  <c r="V1482" i="5"/>
  <c r="S861" i="8" s="1"/>
  <c r="V1483" i="5"/>
  <c r="S860" i="8" s="1"/>
  <c r="V1485" i="5"/>
  <c r="S858" i="8" s="1"/>
  <c r="V1494" i="5"/>
  <c r="S849" i="8" s="1"/>
  <c r="V1495" i="5"/>
  <c r="S848" i="8" s="1"/>
  <c r="V1506" i="5"/>
  <c r="S837" i="8" s="1"/>
  <c r="V1507" i="5"/>
  <c r="S836" i="8" s="1"/>
  <c r="V1508" i="5"/>
  <c r="S835" i="8" s="1"/>
  <c r="V1509" i="5"/>
  <c r="S834" i="8" s="1"/>
  <c r="V1510" i="5"/>
  <c r="S833" i="8" s="1"/>
  <c r="V1518" i="5"/>
  <c r="S825" i="8" s="1"/>
  <c r="V1519" i="5"/>
  <c r="S824" i="8" s="1"/>
  <c r="V1530" i="5"/>
  <c r="S813" i="8" s="1"/>
  <c r="V1531" i="5"/>
  <c r="S812" i="8" s="1"/>
  <c r="V1542" i="5"/>
  <c r="S801" i="8" s="1"/>
  <c r="V1544" i="5"/>
  <c r="S799" i="8" s="1"/>
  <c r="V1545" i="5"/>
  <c r="S798" i="8" s="1"/>
  <c r="V1554" i="5"/>
  <c r="S789" i="8" s="1"/>
  <c r="V1555" i="5"/>
  <c r="S788" i="8" s="1"/>
  <c r="V1566" i="5"/>
  <c r="S777" i="8" s="1"/>
  <c r="V1567" i="5"/>
  <c r="S776" i="8" s="1"/>
  <c r="V1568" i="5"/>
  <c r="S775" i="8" s="1"/>
  <c r="V1578" i="5"/>
  <c r="S765" i="8" s="1"/>
  <c r="V1590" i="5"/>
  <c r="S753" i="8" s="1"/>
  <c r="V1591" i="5"/>
  <c r="S752" i="8" s="1"/>
  <c r="V1602" i="5"/>
  <c r="S741" i="8" s="1"/>
  <c r="V1603" i="5"/>
  <c r="S740" i="8" s="1"/>
  <c r="V1604" i="5"/>
  <c r="S739" i="8" s="1"/>
  <c r="V1614" i="5"/>
  <c r="S729" i="8" s="1"/>
  <c r="V1615" i="5"/>
  <c r="S728" i="8" s="1"/>
  <c r="V1626" i="5"/>
  <c r="S717" i="8" s="1"/>
  <c r="V1638" i="5"/>
  <c r="S705" i="8" s="1"/>
  <c r="V1639" i="5"/>
  <c r="S704" i="8" s="1"/>
  <c r="V1640" i="5"/>
  <c r="S703" i="8" s="1"/>
  <c r="V1641" i="5"/>
  <c r="S702" i="8" s="1"/>
  <c r="V1650" i="5"/>
  <c r="S693" i="8" s="1"/>
  <c r="V1651" i="5"/>
  <c r="S692" i="8" s="1"/>
  <c r="V1662" i="5"/>
  <c r="S681" i="8" s="1"/>
  <c r="V1665" i="5"/>
  <c r="S678" i="8" s="1"/>
  <c r="V1674" i="5"/>
  <c r="S669" i="8" s="1"/>
  <c r="V1675" i="5"/>
  <c r="S668" i="8" s="1"/>
  <c r="V1686" i="5"/>
  <c r="S657" i="8" s="1"/>
  <c r="V1687" i="5"/>
  <c r="S656" i="8" s="1"/>
  <c r="V1698" i="5"/>
  <c r="S645" i="8" s="1"/>
  <c r="V1699" i="5"/>
  <c r="S644" i="8" s="1"/>
  <c r="V1700" i="5"/>
  <c r="S643" i="8" s="1"/>
  <c r="V1701" i="5"/>
  <c r="S642" i="8" s="1"/>
  <c r="V1710" i="5"/>
  <c r="S633" i="8" s="1"/>
  <c r="V1722" i="5"/>
  <c r="S621" i="8" s="1"/>
  <c r="V1734" i="5"/>
  <c r="S609" i="8" s="1"/>
  <c r="V1735" i="5"/>
  <c r="S608" i="8" s="1"/>
  <c r="V1736" i="5"/>
  <c r="S607" i="8" s="1"/>
  <c r="V1746" i="5"/>
  <c r="S597" i="8" s="1"/>
  <c r="V1747" i="5"/>
  <c r="S596" i="8" s="1"/>
  <c r="V1748" i="5"/>
  <c r="S595" i="8" s="1"/>
  <c r="V1758" i="5"/>
  <c r="S585" i="8" s="1"/>
  <c r="V1759" i="5"/>
  <c r="S584" i="8" s="1"/>
  <c r="V1760" i="5"/>
  <c r="S583" i="8" s="1"/>
  <c r="V1761" i="5"/>
  <c r="S582" i="8" s="1"/>
  <c r="V1762" i="5"/>
  <c r="S581" i="8" s="1"/>
  <c r="V1770" i="5"/>
  <c r="V1782" i="5"/>
  <c r="S561" i="8" s="1"/>
  <c r="V1783" i="5"/>
  <c r="S560" i="8" s="1"/>
  <c r="V1794" i="5"/>
  <c r="S549" i="8" s="1"/>
  <c r="V1795" i="5"/>
  <c r="S548" i="8" s="1"/>
  <c r="V1796" i="5"/>
  <c r="S547" i="8" s="1"/>
  <c r="V1797" i="5"/>
  <c r="S546" i="8" s="1"/>
  <c r="V1806" i="5"/>
  <c r="S537" i="8" s="1"/>
  <c r="V1818" i="5"/>
  <c r="S525" i="8" s="1"/>
  <c r="V1819" i="5"/>
  <c r="S524" i="8" s="1"/>
  <c r="V1820" i="5"/>
  <c r="S523" i="8" s="1"/>
  <c r="V1830" i="5"/>
  <c r="S513" i="8" s="1"/>
  <c r="V1831" i="5"/>
  <c r="S512" i="8" s="1"/>
  <c r="V1832" i="5"/>
  <c r="S511" i="8" s="1"/>
  <c r="V1833" i="5"/>
  <c r="S510" i="8" s="1"/>
  <c r="V1842" i="5"/>
  <c r="S501" i="8" s="1"/>
  <c r="V1843" i="5"/>
  <c r="S500" i="8" s="1"/>
  <c r="V1844" i="5"/>
  <c r="S499" i="8" s="1"/>
  <c r="V1854" i="5"/>
  <c r="S489" i="8" s="1"/>
  <c r="V1866" i="5"/>
  <c r="S477" i="8" s="1"/>
  <c r="V1878" i="5"/>
  <c r="S466" i="8" s="1"/>
  <c r="V1879" i="5"/>
  <c r="S465" i="8" s="1"/>
  <c r="V1890" i="5"/>
  <c r="S454" i="8" s="1"/>
  <c r="V1891" i="5"/>
  <c r="S453" i="8" s="1"/>
  <c r="V1892" i="5"/>
  <c r="S452" i="8" s="1"/>
  <c r="V1902" i="5"/>
  <c r="S442" i="8" s="1"/>
  <c r="V1914" i="5"/>
  <c r="S430" i="8" s="1"/>
  <c r="V1915" i="5"/>
  <c r="S429" i="8" s="1"/>
  <c r="V1916" i="5"/>
  <c r="S428" i="8" s="1"/>
  <c r="V1917" i="5"/>
  <c r="S427" i="8" s="1"/>
  <c r="V1926" i="5"/>
  <c r="S418" i="8" s="1"/>
  <c r="V1927" i="5"/>
  <c r="S417" i="8" s="1"/>
  <c r="V1928" i="5"/>
  <c r="S416" i="8" s="1"/>
  <c r="V1938" i="5"/>
  <c r="S406" i="8" s="1"/>
  <c r="V1950" i="5"/>
  <c r="S394" i="8" s="1"/>
  <c r="V1951" i="5"/>
  <c r="S393" i="8" s="1"/>
  <c r="V1952" i="5"/>
  <c r="S392" i="8" s="1"/>
  <c r="V1953" i="5"/>
  <c r="S391" i="8" s="1"/>
  <c r="V1962" i="5"/>
  <c r="S382" i="8" s="1"/>
  <c r="V1963" i="5"/>
  <c r="V1964" i="5"/>
  <c r="S380" i="8" s="1"/>
  <c r="V1974" i="5"/>
  <c r="S370" i="8" s="1"/>
  <c r="V1975" i="5"/>
  <c r="S369" i="8" s="1"/>
  <c r="V1976" i="5"/>
  <c r="S368" i="8" s="1"/>
  <c r="V1977" i="5"/>
  <c r="S367" i="8" s="1"/>
  <c r="V1986" i="5"/>
  <c r="S358" i="8" s="1"/>
  <c r="V1988" i="5"/>
  <c r="S356" i="8" s="1"/>
  <c r="V1989" i="5"/>
  <c r="S355" i="8" s="1"/>
  <c r="V1998" i="5"/>
  <c r="S346" i="8" s="1"/>
  <c r="V2010" i="5"/>
  <c r="S334" i="8" s="1"/>
  <c r="V2011" i="5"/>
  <c r="S333" i="8" s="1"/>
  <c r="V2012" i="5"/>
  <c r="S332" i="8" s="1"/>
  <c r="V2022" i="5"/>
  <c r="S322" i="8" s="1"/>
  <c r="V2023" i="5"/>
  <c r="S321" i="8" s="1"/>
  <c r="V2024" i="5"/>
  <c r="S320" i="8" s="1"/>
  <c r="V2025" i="5"/>
  <c r="S319" i="8" s="1"/>
  <c r="V2034" i="5"/>
  <c r="S310" i="8" s="1"/>
  <c r="V2046" i="5"/>
  <c r="S298" i="8" s="1"/>
  <c r="V2047" i="5"/>
  <c r="S297" i="8" s="1"/>
  <c r="V2048" i="5"/>
  <c r="S296" i="8" s="1"/>
  <c r="V2049" i="5"/>
  <c r="S295" i="8" s="1"/>
  <c r="V2058" i="5"/>
  <c r="S286" i="8" s="1"/>
  <c r="V2059" i="5"/>
  <c r="S285" i="8" s="1"/>
  <c r="V2060" i="5"/>
  <c r="S284" i="8" s="1"/>
  <c r="V2061" i="5"/>
  <c r="S283" i="8" s="1"/>
  <c r="V2062" i="5"/>
  <c r="S282" i="8" s="1"/>
  <c r="V2070" i="5"/>
  <c r="S274" i="8" s="1"/>
  <c r="V2082" i="5"/>
  <c r="S262" i="8" s="1"/>
  <c r="V2094" i="5"/>
  <c r="S250" i="8" s="1"/>
  <c r="V2095" i="5"/>
  <c r="S249" i="8" s="1"/>
  <c r="V2106" i="5"/>
  <c r="S239" i="8" s="1"/>
  <c r="V2108" i="5"/>
  <c r="S237" i="8" s="1"/>
  <c r="V2109" i="5"/>
  <c r="S236" i="8" s="1"/>
  <c r="V2118" i="5"/>
  <c r="S227" i="8" s="1"/>
  <c r="V2130" i="5"/>
  <c r="S215" i="8" s="1"/>
  <c r="V2142" i="5"/>
  <c r="S204" i="8" s="1"/>
  <c r="V2154" i="5"/>
  <c r="S192" i="8" s="1"/>
  <c r="V2155" i="5"/>
  <c r="S191" i="8" s="1"/>
  <c r="V2156" i="5"/>
  <c r="S190" i="8" s="1"/>
  <c r="V2157" i="5"/>
  <c r="S189" i="8" s="1"/>
  <c r="V2158" i="5"/>
  <c r="S188" i="8" s="1"/>
  <c r="V2166" i="5"/>
  <c r="S181" i="8" s="1"/>
  <c r="V2167" i="5"/>
  <c r="S180" i="8" s="1"/>
  <c r="V2168" i="5"/>
  <c r="S179" i="8" s="1"/>
  <c r="V2169" i="5"/>
  <c r="S178" i="8" s="1"/>
  <c r="V2178" i="5"/>
  <c r="S169" i="8" s="1"/>
  <c r="V2179" i="5"/>
  <c r="S168" i="8" s="1"/>
  <c r="V2190" i="5"/>
  <c r="S157" i="8" s="1"/>
  <c r="V2191" i="5"/>
  <c r="S156" i="8" s="1"/>
  <c r="V2192" i="5"/>
  <c r="S155" i="8" s="1"/>
  <c r="V2193" i="5"/>
  <c r="S154" i="8" s="1"/>
  <c r="V2202" i="5"/>
  <c r="S145" i="8" s="1"/>
  <c r="V2203" i="5"/>
  <c r="S144" i="8" s="1"/>
  <c r="V2204" i="5"/>
  <c r="S143" i="8" s="1"/>
  <c r="V2205" i="5"/>
  <c r="S142" i="8" s="1"/>
  <c r="V2206" i="5"/>
  <c r="V2214" i="5"/>
  <c r="S134" i="8" s="1"/>
  <c r="V2215" i="5"/>
  <c r="S133" i="8" s="1"/>
  <c r="V2216" i="5"/>
  <c r="S132" i="8" s="1"/>
  <c r="V2217" i="5"/>
  <c r="S131" i="8" s="1"/>
  <c r="V2218" i="5"/>
  <c r="S130" i="8" s="1"/>
  <c r="V2226" i="5"/>
  <c r="S122" i="8" s="1"/>
  <c r="V2228" i="5"/>
  <c r="S120" i="8" s="1"/>
  <c r="V2229" i="5"/>
  <c r="S119" i="8" s="1"/>
  <c r="V2238" i="5"/>
  <c r="S110" i="8" s="1"/>
  <c r="V2250" i="5"/>
  <c r="S98" i="8" s="1"/>
  <c r="V2251" i="5"/>
  <c r="S97" i="8" s="1"/>
  <c r="V2262" i="5"/>
  <c r="S86" i="8" s="1"/>
  <c r="V2263" i="5"/>
  <c r="S85" i="8" s="1"/>
  <c r="V2264" i="5"/>
  <c r="S84" i="8" s="1"/>
  <c r="V2274" i="5"/>
  <c r="S74" i="8" s="1"/>
  <c r="V2286" i="5"/>
  <c r="S62" i="8" s="1"/>
  <c r="V2287" i="5"/>
  <c r="S61" i="8" s="1"/>
  <c r="V2288" i="5"/>
  <c r="S60" i="8" s="1"/>
  <c r="V2289" i="5"/>
  <c r="S59" i="8" s="1"/>
  <c r="V2298" i="5"/>
  <c r="S50" i="8" s="1"/>
  <c r="V2299" i="5"/>
  <c r="S49" i="8" s="1"/>
  <c r="V2300" i="5"/>
  <c r="S48" i="8" s="1"/>
  <c r="V2301" i="5"/>
  <c r="S47" i="8" s="1"/>
  <c r="V2310" i="5"/>
  <c r="S38" i="8" s="1"/>
  <c r="V2311" i="5"/>
  <c r="S37" i="8" s="1"/>
  <c r="V2312" i="5"/>
  <c r="S36" i="8" s="1"/>
  <c r="V2313" i="5"/>
  <c r="S35" i="8" s="1"/>
  <c r="V2322" i="5"/>
  <c r="S26" i="8" s="1"/>
  <c r="V2334" i="5"/>
  <c r="S14" i="8" s="1"/>
  <c r="V2346" i="5"/>
  <c r="S2" i="8" s="1"/>
  <c r="S1048" i="8"/>
  <c r="S1061" i="8"/>
  <c r="S1624" i="8"/>
  <c r="S225" i="8"/>
  <c r="S476" i="8"/>
  <c r="S715" i="8"/>
  <c r="S573" i="8"/>
  <c r="S1389" i="8"/>
  <c r="S2083" i="8"/>
  <c r="S381" i="8"/>
  <c r="R3" i="5"/>
  <c r="J1" i="8" s="1"/>
  <c r="R5" i="5"/>
  <c r="J3" i="8" s="1"/>
  <c r="R6" i="5"/>
  <c r="J4" i="8" s="1"/>
  <c r="R7" i="5"/>
  <c r="R8" i="5"/>
  <c r="J6" i="8" s="1"/>
  <c r="R9" i="5"/>
  <c r="J7" i="8" s="1"/>
  <c r="R10" i="5"/>
  <c r="J8" i="8" s="1"/>
  <c r="R11" i="5"/>
  <c r="J9" i="8" s="1"/>
  <c r="R12" i="5"/>
  <c r="J10" i="8" s="1"/>
  <c r="R13" i="5"/>
  <c r="J11" i="8" s="1"/>
  <c r="R14" i="5"/>
  <c r="J12" i="8" s="1"/>
  <c r="R15" i="5"/>
  <c r="J13" i="8" s="1"/>
  <c r="R16" i="5"/>
  <c r="J14" i="8" s="1"/>
  <c r="R17" i="5"/>
  <c r="J15" i="8" s="1"/>
  <c r="R18" i="5"/>
  <c r="J16" i="8" s="1"/>
  <c r="R19" i="5"/>
  <c r="R20" i="5"/>
  <c r="J18" i="8" s="1"/>
  <c r="R21" i="5"/>
  <c r="J19" i="8" s="1"/>
  <c r="R22" i="5"/>
  <c r="J20" i="8" s="1"/>
  <c r="R23" i="5"/>
  <c r="J21" i="8" s="1"/>
  <c r="R24" i="5"/>
  <c r="J22" i="8" s="1"/>
  <c r="R25" i="5"/>
  <c r="J23" i="8" s="1"/>
  <c r="R26" i="5"/>
  <c r="J24" i="8" s="1"/>
  <c r="R27" i="5"/>
  <c r="J25" i="8" s="1"/>
  <c r="R28" i="5"/>
  <c r="J26" i="8" s="1"/>
  <c r="R29" i="5"/>
  <c r="J27" i="8" s="1"/>
  <c r="R30" i="5"/>
  <c r="J28" i="8" s="1"/>
  <c r="R31" i="5"/>
  <c r="R32" i="5"/>
  <c r="J30" i="8" s="1"/>
  <c r="R33" i="5"/>
  <c r="J31" i="8" s="1"/>
  <c r="R34" i="5"/>
  <c r="J32" i="8" s="1"/>
  <c r="R35" i="5"/>
  <c r="J33" i="8" s="1"/>
  <c r="R36" i="5"/>
  <c r="J34" i="8" s="1"/>
  <c r="R37" i="5"/>
  <c r="J35" i="8" s="1"/>
  <c r="R38" i="5"/>
  <c r="J36" i="8" s="1"/>
  <c r="R39" i="5"/>
  <c r="J37" i="8" s="1"/>
  <c r="R40" i="5"/>
  <c r="J38" i="8" s="1"/>
  <c r="R41" i="5"/>
  <c r="J39" i="8" s="1"/>
  <c r="R42" i="5"/>
  <c r="J40" i="8" s="1"/>
  <c r="R43" i="5"/>
  <c r="J41" i="8" s="1"/>
  <c r="R44" i="5"/>
  <c r="J42" i="8" s="1"/>
  <c r="R45" i="5"/>
  <c r="J43" i="8" s="1"/>
  <c r="R46" i="5"/>
  <c r="J44" i="8" s="1"/>
  <c r="R47" i="5"/>
  <c r="J45" i="8" s="1"/>
  <c r="R48" i="5"/>
  <c r="J46" i="8" s="1"/>
  <c r="R49" i="5"/>
  <c r="J47" i="8" s="1"/>
  <c r="R50" i="5"/>
  <c r="J48" i="8" s="1"/>
  <c r="R51" i="5"/>
  <c r="J49" i="8" s="1"/>
  <c r="R52" i="5"/>
  <c r="J50" i="8" s="1"/>
  <c r="R53" i="5"/>
  <c r="J51" i="8" s="1"/>
  <c r="R54" i="5"/>
  <c r="R55" i="5"/>
  <c r="J53" i="8" s="1"/>
  <c r="R56" i="5"/>
  <c r="J54" i="8" s="1"/>
  <c r="R57" i="5"/>
  <c r="J55" i="8" s="1"/>
  <c r="R58" i="5"/>
  <c r="J56" i="8" s="1"/>
  <c r="R59" i="5"/>
  <c r="J57" i="8" s="1"/>
  <c r="R60" i="5"/>
  <c r="J58" i="8" s="1"/>
  <c r="R61" i="5"/>
  <c r="J59" i="8" s="1"/>
  <c r="R62" i="5"/>
  <c r="J60" i="8" s="1"/>
  <c r="R63" i="5"/>
  <c r="J61" i="8" s="1"/>
  <c r="R64" i="5"/>
  <c r="J62" i="8" s="1"/>
  <c r="R65" i="5"/>
  <c r="J63" i="8" s="1"/>
  <c r="R66" i="5"/>
  <c r="J64" i="8" s="1"/>
  <c r="R67" i="5"/>
  <c r="R68" i="5"/>
  <c r="J66" i="8" s="1"/>
  <c r="R69" i="5"/>
  <c r="J67" i="8" s="1"/>
  <c r="R70" i="5"/>
  <c r="J68" i="8" s="1"/>
  <c r="R71" i="5"/>
  <c r="J69" i="8" s="1"/>
  <c r="R72" i="5"/>
  <c r="J70" i="8" s="1"/>
  <c r="R73" i="5"/>
  <c r="J71" i="8" s="1"/>
  <c r="R74" i="5"/>
  <c r="J72" i="8" s="1"/>
  <c r="R75" i="5"/>
  <c r="J73" i="8" s="1"/>
  <c r="R76" i="5"/>
  <c r="J74" i="8" s="1"/>
  <c r="R77" i="5"/>
  <c r="J75" i="8" s="1"/>
  <c r="R78" i="5"/>
  <c r="J76" i="8" s="1"/>
  <c r="R79" i="5"/>
  <c r="J77" i="8" s="1"/>
  <c r="R80" i="5"/>
  <c r="J78" i="8" s="1"/>
  <c r="R81" i="5"/>
  <c r="J79" i="8" s="1"/>
  <c r="R82" i="5"/>
  <c r="J80" i="8" s="1"/>
  <c r="R83" i="5"/>
  <c r="J81" i="8" s="1"/>
  <c r="R84" i="5"/>
  <c r="J82" i="8" s="1"/>
  <c r="R85" i="5"/>
  <c r="J83" i="8" s="1"/>
  <c r="R86" i="5"/>
  <c r="J84" i="8" s="1"/>
  <c r="R87" i="5"/>
  <c r="J85" i="8" s="1"/>
  <c r="R88" i="5"/>
  <c r="J86" i="8" s="1"/>
  <c r="R89" i="5"/>
  <c r="J87" i="8" s="1"/>
  <c r="R90" i="5"/>
  <c r="J88" i="8" s="1"/>
  <c r="R91" i="5"/>
  <c r="J89" i="8" s="1"/>
  <c r="R92" i="5"/>
  <c r="J90" i="8" s="1"/>
  <c r="R93" i="5"/>
  <c r="J91" i="8" s="1"/>
  <c r="R94" i="5"/>
  <c r="J92" i="8" s="1"/>
  <c r="R95" i="5"/>
  <c r="J93" i="8" s="1"/>
  <c r="R96" i="5"/>
  <c r="J94" i="8" s="1"/>
  <c r="R97" i="5"/>
  <c r="J95" i="8" s="1"/>
  <c r="R98" i="5"/>
  <c r="J96" i="8" s="1"/>
  <c r="R99" i="5"/>
  <c r="J97" i="8" s="1"/>
  <c r="R100" i="5"/>
  <c r="J98" i="8" s="1"/>
  <c r="R101" i="5"/>
  <c r="J99" i="8" s="1"/>
  <c r="R102" i="5"/>
  <c r="J100" i="8" s="1"/>
  <c r="R103" i="5"/>
  <c r="J101" i="8" s="1"/>
  <c r="R104" i="5"/>
  <c r="J102" i="8" s="1"/>
  <c r="R105" i="5"/>
  <c r="J103" i="8" s="1"/>
  <c r="R106" i="5"/>
  <c r="J104" i="8" s="1"/>
  <c r="R107" i="5"/>
  <c r="R108" i="5"/>
  <c r="J106" i="8" s="1"/>
  <c r="R109" i="5"/>
  <c r="J107" i="8" s="1"/>
  <c r="R110" i="5"/>
  <c r="J108" i="8" s="1"/>
  <c r="R111" i="5"/>
  <c r="J109" i="8" s="1"/>
  <c r="R112" i="5"/>
  <c r="J110" i="8" s="1"/>
  <c r="R113" i="5"/>
  <c r="J111" i="8" s="1"/>
  <c r="R114" i="5"/>
  <c r="J112" i="8" s="1"/>
  <c r="R115" i="5"/>
  <c r="J113" i="8" s="1"/>
  <c r="R116" i="5"/>
  <c r="J114" i="8" s="1"/>
  <c r="R117" i="5"/>
  <c r="J115" i="8" s="1"/>
  <c r="R118" i="5"/>
  <c r="J116" i="8" s="1"/>
  <c r="R119" i="5"/>
  <c r="R120" i="5"/>
  <c r="J118" i="8" s="1"/>
  <c r="R121" i="5"/>
  <c r="J119" i="8" s="1"/>
  <c r="R122" i="5"/>
  <c r="J120" i="8" s="1"/>
  <c r="R123" i="5"/>
  <c r="J121" i="8" s="1"/>
  <c r="R124" i="5"/>
  <c r="J122" i="8" s="1"/>
  <c r="R125" i="5"/>
  <c r="J123" i="8" s="1"/>
  <c r="R126" i="5"/>
  <c r="J124" i="8" s="1"/>
  <c r="R127" i="5"/>
  <c r="R128" i="5"/>
  <c r="J126" i="8" s="1"/>
  <c r="R129" i="5"/>
  <c r="J127" i="8" s="1"/>
  <c r="R130" i="5"/>
  <c r="R131" i="5"/>
  <c r="R132" i="5"/>
  <c r="J130" i="8" s="1"/>
  <c r="R133" i="5"/>
  <c r="J131" i="8" s="1"/>
  <c r="R134" i="5"/>
  <c r="J132" i="8" s="1"/>
  <c r="R135" i="5"/>
  <c r="J133" i="8" s="1"/>
  <c r="R136" i="5"/>
  <c r="J134" i="8" s="1"/>
  <c r="R137" i="5"/>
  <c r="J135" i="8" s="1"/>
  <c r="R138" i="5"/>
  <c r="J136" i="8" s="1"/>
  <c r="R139" i="5"/>
  <c r="R140" i="5"/>
  <c r="J138" i="8" s="1"/>
  <c r="R141" i="5"/>
  <c r="J139" i="8" s="1"/>
  <c r="R142" i="5"/>
  <c r="J140" i="8" s="1"/>
  <c r="R143" i="5"/>
  <c r="R144" i="5"/>
  <c r="J142" i="8" s="1"/>
  <c r="R145" i="5"/>
  <c r="J143" i="8" s="1"/>
  <c r="R146" i="5"/>
  <c r="J144" i="8" s="1"/>
  <c r="R147" i="5"/>
  <c r="J145" i="8" s="1"/>
  <c r="R148" i="5"/>
  <c r="J146" i="8" s="1"/>
  <c r="R149" i="5"/>
  <c r="J147" i="8" s="1"/>
  <c r="R150" i="5"/>
  <c r="J148" i="8" s="1"/>
  <c r="R151" i="5"/>
  <c r="J149" i="8" s="1"/>
  <c r="R152" i="5"/>
  <c r="J150" i="8" s="1"/>
  <c r="R153" i="5"/>
  <c r="R154" i="5"/>
  <c r="J152" i="8" s="1"/>
  <c r="R155" i="5"/>
  <c r="J153" i="8" s="1"/>
  <c r="R156" i="5"/>
  <c r="R157" i="5"/>
  <c r="J155" i="8" s="1"/>
  <c r="R158" i="5"/>
  <c r="J156" i="8" s="1"/>
  <c r="R159" i="5"/>
  <c r="J157" i="8" s="1"/>
  <c r="R160" i="5"/>
  <c r="J158" i="8" s="1"/>
  <c r="R161" i="5"/>
  <c r="J159" i="8" s="1"/>
  <c r="R162" i="5"/>
  <c r="R163" i="5"/>
  <c r="J161" i="8" s="1"/>
  <c r="R164" i="5"/>
  <c r="J162" i="8" s="1"/>
  <c r="R165" i="5"/>
  <c r="J163" i="8" s="1"/>
  <c r="R166" i="5"/>
  <c r="J164" i="8" s="1"/>
  <c r="R167" i="5"/>
  <c r="J165" i="8" s="1"/>
  <c r="R168" i="5"/>
  <c r="J166" i="8" s="1"/>
  <c r="R169" i="5"/>
  <c r="J167" i="8" s="1"/>
  <c r="R170" i="5"/>
  <c r="J168" i="8" s="1"/>
  <c r="R171" i="5"/>
  <c r="J169" i="8" s="1"/>
  <c r="R172" i="5"/>
  <c r="J170" i="8" s="1"/>
  <c r="R173" i="5"/>
  <c r="J171" i="8" s="1"/>
  <c r="R174" i="5"/>
  <c r="J172" i="8" s="1"/>
  <c r="R175" i="5"/>
  <c r="R176" i="5"/>
  <c r="J174" i="8" s="1"/>
  <c r="R177" i="5"/>
  <c r="R178" i="5"/>
  <c r="J176" i="8" s="1"/>
  <c r="R179" i="5"/>
  <c r="J177" i="8" s="1"/>
  <c r="R180" i="5"/>
  <c r="R181" i="5"/>
  <c r="J179" i="8" s="1"/>
  <c r="R182" i="5"/>
  <c r="J180" i="8" s="1"/>
  <c r="R183" i="5"/>
  <c r="J181" i="8" s="1"/>
  <c r="R184" i="5"/>
  <c r="J182" i="8" s="1"/>
  <c r="R185" i="5"/>
  <c r="J183" i="8" s="1"/>
  <c r="R186" i="5"/>
  <c r="J184" i="8" s="1"/>
  <c r="R187" i="5"/>
  <c r="J185" i="8" s="1"/>
  <c r="R188" i="5"/>
  <c r="J186" i="8" s="1"/>
  <c r="R189" i="5"/>
  <c r="J187" i="8" s="1"/>
  <c r="R190" i="5"/>
  <c r="J188" i="8" s="1"/>
  <c r="R191" i="5"/>
  <c r="J189" i="8" s="1"/>
  <c r="R192" i="5"/>
  <c r="R193" i="5"/>
  <c r="J191" i="8" s="1"/>
  <c r="R194" i="5"/>
  <c r="J192" i="8" s="1"/>
  <c r="R195" i="5"/>
  <c r="J193" i="8" s="1"/>
  <c r="R196" i="5"/>
  <c r="R197" i="5"/>
  <c r="J195" i="8" s="1"/>
  <c r="R198" i="5"/>
  <c r="J196" i="8" s="1"/>
  <c r="R199" i="5"/>
  <c r="J197" i="8" s="1"/>
  <c r="R200" i="5"/>
  <c r="J198" i="8" s="1"/>
  <c r="R201" i="5"/>
  <c r="J199" i="8" s="1"/>
  <c r="R202" i="5"/>
  <c r="J200" i="8" s="1"/>
  <c r="R203" i="5"/>
  <c r="J201" i="8" s="1"/>
  <c r="R204" i="5"/>
  <c r="J202" i="8" s="1"/>
  <c r="R205" i="5"/>
  <c r="J203" i="8" s="1"/>
  <c r="R206" i="5"/>
  <c r="J204" i="8" s="1"/>
  <c r="R207" i="5"/>
  <c r="J205" i="8" s="1"/>
  <c r="R208" i="5"/>
  <c r="J206" i="8" s="1"/>
  <c r="R209" i="5"/>
  <c r="J207" i="8" s="1"/>
  <c r="R210" i="5"/>
  <c r="R211" i="5"/>
  <c r="R212" i="5"/>
  <c r="J210" i="8" s="1"/>
  <c r="R213" i="5"/>
  <c r="J211" i="8" s="1"/>
  <c r="R214" i="5"/>
  <c r="J212" i="8" s="1"/>
  <c r="R215" i="5"/>
  <c r="J213" i="8" s="1"/>
  <c r="R216" i="5"/>
  <c r="R217" i="5"/>
  <c r="J215" i="8" s="1"/>
  <c r="R218" i="5"/>
  <c r="J216" i="8" s="1"/>
  <c r="R219" i="5"/>
  <c r="J217" i="8" s="1"/>
  <c r="R220" i="5"/>
  <c r="R221" i="5"/>
  <c r="J219" i="8" s="1"/>
  <c r="R222" i="5"/>
  <c r="J220" i="8" s="1"/>
  <c r="R223" i="5"/>
  <c r="R224" i="5"/>
  <c r="J222" i="8" s="1"/>
  <c r="R225" i="5"/>
  <c r="J223" i="8" s="1"/>
  <c r="R226" i="5"/>
  <c r="J224" i="8" s="1"/>
  <c r="R227" i="5"/>
  <c r="J225" i="8" s="1"/>
  <c r="R228" i="5"/>
  <c r="J226" i="8" s="1"/>
  <c r="R229" i="5"/>
  <c r="J227" i="8" s="1"/>
  <c r="R230" i="5"/>
  <c r="J228" i="8" s="1"/>
  <c r="R231" i="5"/>
  <c r="J229" i="8" s="1"/>
  <c r="R232" i="5"/>
  <c r="J230" i="8" s="1"/>
  <c r="R233" i="5"/>
  <c r="J231" i="8" s="1"/>
  <c r="R234" i="5"/>
  <c r="J232" i="8" s="1"/>
  <c r="R235" i="5"/>
  <c r="R236" i="5"/>
  <c r="J234" i="8" s="1"/>
  <c r="R237" i="5"/>
  <c r="J235" i="8" s="1"/>
  <c r="R238" i="5"/>
  <c r="J236" i="8" s="1"/>
  <c r="R239" i="5"/>
  <c r="J237" i="8" s="1"/>
  <c r="R240" i="5"/>
  <c r="J238" i="8" s="1"/>
  <c r="R241" i="5"/>
  <c r="J239" i="8" s="1"/>
  <c r="R242" i="5"/>
  <c r="J240" i="8" s="1"/>
  <c r="R243" i="5"/>
  <c r="J241" i="8" s="1"/>
  <c r="R244" i="5"/>
  <c r="J242" i="8" s="1"/>
  <c r="R245" i="5"/>
  <c r="J243" i="8" s="1"/>
  <c r="R246" i="5"/>
  <c r="R247" i="5"/>
  <c r="J245" i="8" s="1"/>
  <c r="R248" i="5"/>
  <c r="J246" i="8" s="1"/>
  <c r="R249" i="5"/>
  <c r="J247" i="8" s="1"/>
  <c r="R250" i="5"/>
  <c r="J248" i="8" s="1"/>
  <c r="R251" i="5"/>
  <c r="J249" i="8" s="1"/>
  <c r="R252" i="5"/>
  <c r="J250" i="8" s="1"/>
  <c r="R253" i="5"/>
  <c r="J251" i="8" s="1"/>
  <c r="R254" i="5"/>
  <c r="J252" i="8" s="1"/>
  <c r="R255" i="5"/>
  <c r="J253" i="8" s="1"/>
  <c r="R256" i="5"/>
  <c r="J254" i="8" s="1"/>
  <c r="R257" i="5"/>
  <c r="J255" i="8" s="1"/>
  <c r="R258" i="5"/>
  <c r="R259" i="5"/>
  <c r="J257" i="8" s="1"/>
  <c r="R260" i="5"/>
  <c r="J258" i="8" s="1"/>
  <c r="R261" i="5"/>
  <c r="J259" i="8" s="1"/>
  <c r="R262" i="5"/>
  <c r="J260" i="8" s="1"/>
  <c r="R263" i="5"/>
  <c r="J261" i="8" s="1"/>
  <c r="R264" i="5"/>
  <c r="J262" i="8" s="1"/>
  <c r="R265" i="5"/>
  <c r="J263" i="8" s="1"/>
  <c r="R266" i="5"/>
  <c r="J264" i="8" s="1"/>
  <c r="R267" i="5"/>
  <c r="J265" i="8" s="1"/>
  <c r="R268" i="5"/>
  <c r="J266" i="8" s="1"/>
  <c r="R269" i="5"/>
  <c r="J267" i="8" s="1"/>
  <c r="R270" i="5"/>
  <c r="R271" i="5"/>
  <c r="J269" i="8" s="1"/>
  <c r="R272" i="5"/>
  <c r="J270" i="8" s="1"/>
  <c r="R273" i="5"/>
  <c r="R274" i="5"/>
  <c r="J272" i="8" s="1"/>
  <c r="R275" i="5"/>
  <c r="J273" i="8" s="1"/>
  <c r="R276" i="5"/>
  <c r="J274" i="8" s="1"/>
  <c r="R277" i="5"/>
  <c r="J275" i="8" s="1"/>
  <c r="R278" i="5"/>
  <c r="J276" i="8" s="1"/>
  <c r="R279" i="5"/>
  <c r="J277" i="8" s="1"/>
  <c r="R280" i="5"/>
  <c r="J278" i="8" s="1"/>
  <c r="R281" i="5"/>
  <c r="J279" i="8" s="1"/>
  <c r="R282" i="5"/>
  <c r="J280" i="8" s="1"/>
  <c r="R283" i="5"/>
  <c r="J281" i="8" s="1"/>
  <c r="R284" i="5"/>
  <c r="J282" i="8" s="1"/>
  <c r="R285" i="5"/>
  <c r="J283" i="8" s="1"/>
  <c r="R286" i="5"/>
  <c r="J284" i="8" s="1"/>
  <c r="R287" i="5"/>
  <c r="J285" i="8" s="1"/>
  <c r="R288" i="5"/>
  <c r="J286" i="8" s="1"/>
  <c r="R289" i="5"/>
  <c r="J287" i="8" s="1"/>
  <c r="R290" i="5"/>
  <c r="J288" i="8" s="1"/>
  <c r="R291" i="5"/>
  <c r="J289" i="8" s="1"/>
  <c r="R292" i="5"/>
  <c r="J290" i="8" s="1"/>
  <c r="R293" i="5"/>
  <c r="J291" i="8" s="1"/>
  <c r="R294" i="5"/>
  <c r="R295" i="5"/>
  <c r="J293" i="8" s="1"/>
  <c r="R296" i="5"/>
  <c r="J294" i="8" s="1"/>
  <c r="R297" i="5"/>
  <c r="J295" i="8" s="1"/>
  <c r="R298" i="5"/>
  <c r="J296" i="8" s="1"/>
  <c r="R299" i="5"/>
  <c r="R300" i="5"/>
  <c r="J298" i="8" s="1"/>
  <c r="R301" i="5"/>
  <c r="J299" i="8" s="1"/>
  <c r="R302" i="5"/>
  <c r="J300" i="8" s="1"/>
  <c r="R303" i="5"/>
  <c r="J301" i="8" s="1"/>
  <c r="R304" i="5"/>
  <c r="J302" i="8" s="1"/>
  <c r="R305" i="5"/>
  <c r="J303" i="8" s="1"/>
  <c r="R306" i="5"/>
  <c r="J304" i="8" s="1"/>
  <c r="R307" i="5"/>
  <c r="R308" i="5"/>
  <c r="J306" i="8" s="1"/>
  <c r="R309" i="5"/>
  <c r="J307" i="8" s="1"/>
  <c r="R310" i="5"/>
  <c r="J308" i="8" s="1"/>
  <c r="R311" i="5"/>
  <c r="R312" i="5"/>
  <c r="J310" i="8" s="1"/>
  <c r="R313" i="5"/>
  <c r="J311" i="8" s="1"/>
  <c r="R314" i="5"/>
  <c r="J312" i="8" s="1"/>
  <c r="R315" i="5"/>
  <c r="J313" i="8" s="1"/>
  <c r="R316" i="5"/>
  <c r="J314" i="8" s="1"/>
  <c r="R317" i="5"/>
  <c r="J315" i="8" s="1"/>
  <c r="R318" i="5"/>
  <c r="J316" i="8" s="1"/>
  <c r="R319" i="5"/>
  <c r="R320" i="5"/>
  <c r="J318" i="8" s="1"/>
  <c r="R321" i="5"/>
  <c r="J319" i="8" s="1"/>
  <c r="R322" i="5"/>
  <c r="J320" i="8" s="1"/>
  <c r="R323" i="5"/>
  <c r="J321" i="8" s="1"/>
  <c r="R324" i="5"/>
  <c r="J322" i="8" s="1"/>
  <c r="R325" i="5"/>
  <c r="J323" i="8" s="1"/>
  <c r="R326" i="5"/>
  <c r="J324" i="8" s="1"/>
  <c r="R327" i="5"/>
  <c r="J325" i="8" s="1"/>
  <c r="R328" i="5"/>
  <c r="J326" i="8" s="1"/>
  <c r="R329" i="5"/>
  <c r="J327" i="8" s="1"/>
  <c r="R330" i="5"/>
  <c r="R331" i="5"/>
  <c r="J329" i="8" s="1"/>
  <c r="R332" i="5"/>
  <c r="J330" i="8" s="1"/>
  <c r="R333" i="5"/>
  <c r="J331" i="8" s="1"/>
  <c r="R334" i="5"/>
  <c r="J332" i="8" s="1"/>
  <c r="R335" i="5"/>
  <c r="R336" i="5"/>
  <c r="J334" i="8" s="1"/>
  <c r="R337" i="5"/>
  <c r="J335" i="8" s="1"/>
  <c r="R338" i="5"/>
  <c r="J336" i="8" s="1"/>
  <c r="R339" i="5"/>
  <c r="J337" i="8" s="1"/>
  <c r="R340" i="5"/>
  <c r="R341" i="5"/>
  <c r="J339" i="8" s="1"/>
  <c r="R342" i="5"/>
  <c r="J340" i="8" s="1"/>
  <c r="R343" i="5"/>
  <c r="J341" i="8" s="1"/>
  <c r="R344" i="5"/>
  <c r="J342" i="8" s="1"/>
  <c r="R345" i="5"/>
  <c r="J343" i="8" s="1"/>
  <c r="R346" i="5"/>
  <c r="J344" i="8" s="1"/>
  <c r="R347" i="5"/>
  <c r="J345" i="8" s="1"/>
  <c r="R348" i="5"/>
  <c r="J346" i="8" s="1"/>
  <c r="R349" i="5"/>
  <c r="J347" i="8" s="1"/>
  <c r="R350" i="5"/>
  <c r="J348" i="8" s="1"/>
  <c r="R351" i="5"/>
  <c r="J349" i="8" s="1"/>
  <c r="R352" i="5"/>
  <c r="J350" i="8" s="1"/>
  <c r="R353" i="5"/>
  <c r="J351" i="8" s="1"/>
  <c r="R354" i="5"/>
  <c r="J352" i="8" s="1"/>
  <c r="R355" i="5"/>
  <c r="R356" i="5"/>
  <c r="J354" i="8" s="1"/>
  <c r="R357" i="5"/>
  <c r="J355" i="8" s="1"/>
  <c r="R358" i="5"/>
  <c r="J356" i="8" s="1"/>
  <c r="R359" i="5"/>
  <c r="J357" i="8" s="1"/>
  <c r="R360" i="5"/>
  <c r="J358" i="8" s="1"/>
  <c r="R361" i="5"/>
  <c r="J359" i="8" s="1"/>
  <c r="R362" i="5"/>
  <c r="J360" i="8" s="1"/>
  <c r="R363" i="5"/>
  <c r="J361" i="8" s="1"/>
  <c r="R364" i="5"/>
  <c r="J362" i="8" s="1"/>
  <c r="R365" i="5"/>
  <c r="J363" i="8" s="1"/>
  <c r="R366" i="5"/>
  <c r="J364" i="8" s="1"/>
  <c r="R367" i="5"/>
  <c r="J365" i="8" s="1"/>
  <c r="R368" i="5"/>
  <c r="J366" i="8" s="1"/>
  <c r="R369" i="5"/>
  <c r="J367" i="8" s="1"/>
  <c r="R370" i="5"/>
  <c r="J368" i="8" s="1"/>
  <c r="R371" i="5"/>
  <c r="R372" i="5"/>
  <c r="J370" i="8" s="1"/>
  <c r="R373" i="5"/>
  <c r="J371" i="8" s="1"/>
  <c r="R374" i="5"/>
  <c r="J372" i="8" s="1"/>
  <c r="R375" i="5"/>
  <c r="J373" i="8" s="1"/>
  <c r="R376" i="5"/>
  <c r="J374" i="8" s="1"/>
  <c r="R377" i="5"/>
  <c r="J375" i="8" s="1"/>
  <c r="R378" i="5"/>
  <c r="J376" i="8" s="1"/>
  <c r="R379" i="5"/>
  <c r="J377" i="8" s="1"/>
  <c r="R380" i="5"/>
  <c r="J378" i="8" s="1"/>
  <c r="R381" i="5"/>
  <c r="J379" i="8" s="1"/>
  <c r="R382" i="5"/>
  <c r="J380" i="8" s="1"/>
  <c r="R383" i="5"/>
  <c r="J381" i="8" s="1"/>
  <c r="R384" i="5"/>
  <c r="J382" i="8" s="1"/>
  <c r="R385" i="5"/>
  <c r="J383" i="8" s="1"/>
  <c r="R386" i="5"/>
  <c r="J384" i="8" s="1"/>
  <c r="R387" i="5"/>
  <c r="J385" i="8" s="1"/>
  <c r="R388" i="5"/>
  <c r="J386" i="8" s="1"/>
  <c r="R389" i="5"/>
  <c r="J387" i="8" s="1"/>
  <c r="R390" i="5"/>
  <c r="J388" i="8" s="1"/>
  <c r="R391" i="5"/>
  <c r="J389" i="8" s="1"/>
  <c r="R392" i="5"/>
  <c r="J390" i="8" s="1"/>
  <c r="R393" i="5"/>
  <c r="J391" i="8" s="1"/>
  <c r="R394" i="5"/>
  <c r="J392" i="8" s="1"/>
  <c r="R395" i="5"/>
  <c r="J393" i="8" s="1"/>
  <c r="R396" i="5"/>
  <c r="J394" i="8" s="1"/>
  <c r="R397" i="5"/>
  <c r="J395" i="8" s="1"/>
  <c r="R398" i="5"/>
  <c r="J396" i="8" s="1"/>
  <c r="R399" i="5"/>
  <c r="J397" i="8" s="1"/>
  <c r="R400" i="5"/>
  <c r="J398" i="8" s="1"/>
  <c r="R401" i="5"/>
  <c r="J399" i="8" s="1"/>
  <c r="R402" i="5"/>
  <c r="J400" i="8" s="1"/>
  <c r="R403" i="5"/>
  <c r="R404" i="5"/>
  <c r="J402" i="8" s="1"/>
  <c r="R405" i="5"/>
  <c r="J403" i="8" s="1"/>
  <c r="R406" i="5"/>
  <c r="J404" i="8" s="1"/>
  <c r="R407" i="5"/>
  <c r="R408" i="5"/>
  <c r="J406" i="8" s="1"/>
  <c r="R409" i="5"/>
  <c r="J407" i="8" s="1"/>
  <c r="R410" i="5"/>
  <c r="J408" i="8" s="1"/>
  <c r="R411" i="5"/>
  <c r="J409" i="8" s="1"/>
  <c r="R412" i="5"/>
  <c r="J410" i="8" s="1"/>
  <c r="R413" i="5"/>
  <c r="J411" i="8" s="1"/>
  <c r="R414" i="5"/>
  <c r="J412" i="8" s="1"/>
  <c r="R415" i="5"/>
  <c r="R416" i="5"/>
  <c r="J414" i="8" s="1"/>
  <c r="R417" i="5"/>
  <c r="J415" i="8" s="1"/>
  <c r="R418" i="5"/>
  <c r="J416" i="8" s="1"/>
  <c r="R419" i="5"/>
  <c r="J417" i="8" s="1"/>
  <c r="R420" i="5"/>
  <c r="J418" i="8" s="1"/>
  <c r="R421" i="5"/>
  <c r="J419" i="8" s="1"/>
  <c r="R422" i="5"/>
  <c r="J420" i="8" s="1"/>
  <c r="R423" i="5"/>
  <c r="J421" i="8" s="1"/>
  <c r="R424" i="5"/>
  <c r="J422" i="8" s="1"/>
  <c r="R425" i="5"/>
  <c r="J423" i="8" s="1"/>
  <c r="R426" i="5"/>
  <c r="J424" i="8" s="1"/>
  <c r="R427" i="5"/>
  <c r="J425" i="8" s="1"/>
  <c r="R428" i="5"/>
  <c r="J426" i="8" s="1"/>
  <c r="R429" i="5"/>
  <c r="J427" i="8" s="1"/>
  <c r="R430" i="5"/>
  <c r="J428" i="8" s="1"/>
  <c r="R431" i="5"/>
  <c r="J429" i="8" s="1"/>
  <c r="R432" i="5"/>
  <c r="R433" i="5"/>
  <c r="J431" i="8" s="1"/>
  <c r="R434" i="5"/>
  <c r="J432" i="8" s="1"/>
  <c r="R435" i="5"/>
  <c r="J433" i="8" s="1"/>
  <c r="R436" i="5"/>
  <c r="J434" i="8" s="1"/>
  <c r="R437" i="5"/>
  <c r="J435" i="8" s="1"/>
  <c r="R438" i="5"/>
  <c r="J436" i="8" s="1"/>
  <c r="R439" i="5"/>
  <c r="J437" i="8" s="1"/>
  <c r="R440" i="5"/>
  <c r="J438" i="8" s="1"/>
  <c r="R441" i="5"/>
  <c r="J439" i="8" s="1"/>
  <c r="R442" i="5"/>
  <c r="J440" i="8" s="1"/>
  <c r="R443" i="5"/>
  <c r="J441" i="8" s="1"/>
  <c r="R444" i="5"/>
  <c r="J442" i="8" s="1"/>
  <c r="R445" i="5"/>
  <c r="J443" i="8" s="1"/>
  <c r="R446" i="5"/>
  <c r="J444" i="8" s="1"/>
  <c r="R447" i="5"/>
  <c r="J445" i="8" s="1"/>
  <c r="R448" i="5"/>
  <c r="J446" i="8" s="1"/>
  <c r="R449" i="5"/>
  <c r="J447" i="8" s="1"/>
  <c r="R450" i="5"/>
  <c r="R451" i="5"/>
  <c r="J449" i="8" s="1"/>
  <c r="R452" i="5"/>
  <c r="J450" i="8" s="1"/>
  <c r="R453" i="5"/>
  <c r="J451" i="8" s="1"/>
  <c r="R454" i="5"/>
  <c r="J452" i="8" s="1"/>
  <c r="R455" i="5"/>
  <c r="J453" i="8" s="1"/>
  <c r="R456" i="5"/>
  <c r="J454" i="8" s="1"/>
  <c r="R457" i="5"/>
  <c r="J455" i="8" s="1"/>
  <c r="R458" i="5"/>
  <c r="J456" i="8" s="1"/>
  <c r="R459" i="5"/>
  <c r="J457" i="8" s="1"/>
  <c r="R460" i="5"/>
  <c r="J458" i="8" s="1"/>
  <c r="R461" i="5"/>
  <c r="J459" i="8" s="1"/>
  <c r="R462" i="5"/>
  <c r="J460" i="8" s="1"/>
  <c r="R463" i="5"/>
  <c r="R464" i="5"/>
  <c r="J462" i="8" s="1"/>
  <c r="R465" i="5"/>
  <c r="J463" i="8" s="1"/>
  <c r="R466" i="5"/>
  <c r="J464" i="8" s="1"/>
  <c r="R467" i="5"/>
  <c r="J465" i="8" s="1"/>
  <c r="R468" i="5"/>
  <c r="R469" i="5"/>
  <c r="J467" i="8" s="1"/>
  <c r="R470" i="5"/>
  <c r="J468" i="8" s="1"/>
  <c r="R471" i="5"/>
  <c r="J469" i="8" s="1"/>
  <c r="R472" i="5"/>
  <c r="J470" i="8" s="1"/>
  <c r="R473" i="5"/>
  <c r="J471" i="8" s="1"/>
  <c r="R474" i="5"/>
  <c r="R475" i="5"/>
  <c r="J473" i="8" s="1"/>
  <c r="R476" i="5"/>
  <c r="J474" i="8" s="1"/>
  <c r="R477" i="5"/>
  <c r="J475" i="8" s="1"/>
  <c r="R478" i="5"/>
  <c r="J476" i="8" s="1"/>
  <c r="R479" i="5"/>
  <c r="J477" i="8" s="1"/>
  <c r="R480" i="5"/>
  <c r="J478" i="8" s="1"/>
  <c r="R481" i="5"/>
  <c r="J479" i="8" s="1"/>
  <c r="R482" i="5"/>
  <c r="J480" i="8" s="1"/>
  <c r="R483" i="5"/>
  <c r="J481" i="8" s="1"/>
  <c r="R484" i="5"/>
  <c r="J482" i="8" s="1"/>
  <c r="R485" i="5"/>
  <c r="J483" i="8" s="1"/>
  <c r="R486" i="5"/>
  <c r="R487" i="5"/>
  <c r="J485" i="8" s="1"/>
  <c r="R488" i="5"/>
  <c r="J486" i="8" s="1"/>
  <c r="R489" i="5"/>
  <c r="J487" i="8" s="1"/>
  <c r="R490" i="5"/>
  <c r="J488" i="8" s="1"/>
  <c r="R491" i="5"/>
  <c r="J489" i="8" s="1"/>
  <c r="R492" i="5"/>
  <c r="R493" i="5"/>
  <c r="J491" i="8" s="1"/>
  <c r="R494" i="5"/>
  <c r="J492" i="8" s="1"/>
  <c r="R495" i="5"/>
  <c r="J493" i="8" s="1"/>
  <c r="R496" i="5"/>
  <c r="J494" i="8" s="1"/>
  <c r="R497" i="5"/>
  <c r="J495" i="8" s="1"/>
  <c r="R498" i="5"/>
  <c r="J496" i="8" s="1"/>
  <c r="R499" i="5"/>
  <c r="R500" i="5"/>
  <c r="J498" i="8" s="1"/>
  <c r="R501" i="5"/>
  <c r="J499" i="8" s="1"/>
  <c r="R502" i="5"/>
  <c r="J500" i="8" s="1"/>
  <c r="R503" i="5"/>
  <c r="J501" i="8" s="1"/>
  <c r="R504" i="5"/>
  <c r="J502" i="8" s="1"/>
  <c r="R505" i="5"/>
  <c r="J503" i="8" s="1"/>
  <c r="R506" i="5"/>
  <c r="J504" i="8" s="1"/>
  <c r="R507" i="5"/>
  <c r="J505" i="8" s="1"/>
  <c r="R508" i="5"/>
  <c r="J506" i="8" s="1"/>
  <c r="R509" i="5"/>
  <c r="J507" i="8" s="1"/>
  <c r="R510" i="5"/>
  <c r="J508" i="8" s="1"/>
  <c r="R511" i="5"/>
  <c r="R512" i="5"/>
  <c r="J510" i="8" s="1"/>
  <c r="R513" i="5"/>
  <c r="J511" i="8" s="1"/>
  <c r="R514" i="5"/>
  <c r="J512" i="8" s="1"/>
  <c r="R515" i="5"/>
  <c r="J513" i="8" s="1"/>
  <c r="R516" i="5"/>
  <c r="R517" i="5"/>
  <c r="J515" i="8" s="1"/>
  <c r="R518" i="5"/>
  <c r="J516" i="8" s="1"/>
  <c r="R519" i="5"/>
  <c r="J517" i="8" s="1"/>
  <c r="R520" i="5"/>
  <c r="J518" i="8" s="1"/>
  <c r="R521" i="5"/>
  <c r="J519" i="8" s="1"/>
  <c r="R522" i="5"/>
  <c r="J520" i="8" s="1"/>
  <c r="R523" i="5"/>
  <c r="R524" i="5"/>
  <c r="J522" i="8" s="1"/>
  <c r="R525" i="5"/>
  <c r="J523" i="8" s="1"/>
  <c r="R526" i="5"/>
  <c r="J524" i="8" s="1"/>
  <c r="R527" i="5"/>
  <c r="J525" i="8" s="1"/>
  <c r="R528" i="5"/>
  <c r="J526" i="8" s="1"/>
  <c r="R529" i="5"/>
  <c r="J527" i="8" s="1"/>
  <c r="R530" i="5"/>
  <c r="J528" i="8" s="1"/>
  <c r="R531" i="5"/>
  <c r="J529" i="8" s="1"/>
  <c r="R532" i="5"/>
  <c r="J530" i="8" s="1"/>
  <c r="R533" i="5"/>
  <c r="J531" i="8" s="1"/>
  <c r="R534" i="5"/>
  <c r="J532" i="8" s="1"/>
  <c r="R535" i="5"/>
  <c r="R536" i="5"/>
  <c r="J534" i="8" s="1"/>
  <c r="R537" i="5"/>
  <c r="J535" i="8" s="1"/>
  <c r="R538" i="5"/>
  <c r="J536" i="8" s="1"/>
  <c r="R539" i="5"/>
  <c r="R540" i="5"/>
  <c r="J538" i="8" s="1"/>
  <c r="R541" i="5"/>
  <c r="J539" i="8" s="1"/>
  <c r="R542" i="5"/>
  <c r="J540" i="8" s="1"/>
  <c r="R543" i="5"/>
  <c r="J541" i="8" s="1"/>
  <c r="R544" i="5"/>
  <c r="J542" i="8" s="1"/>
  <c r="R545" i="5"/>
  <c r="J543" i="8" s="1"/>
  <c r="R546" i="5"/>
  <c r="J544" i="8" s="1"/>
  <c r="R547" i="5"/>
  <c r="R548" i="5"/>
  <c r="J546" i="8" s="1"/>
  <c r="R549" i="5"/>
  <c r="J547" i="8" s="1"/>
  <c r="R550" i="5"/>
  <c r="J548" i="8" s="1"/>
  <c r="R551" i="5"/>
  <c r="J549" i="8" s="1"/>
  <c r="R552" i="5"/>
  <c r="J550" i="8" s="1"/>
  <c r="R553" i="5"/>
  <c r="J551" i="8" s="1"/>
  <c r="R554" i="5"/>
  <c r="J552" i="8" s="1"/>
  <c r="R555" i="5"/>
  <c r="J553" i="8" s="1"/>
  <c r="R556" i="5"/>
  <c r="J554" i="8" s="1"/>
  <c r="R557" i="5"/>
  <c r="J555" i="8" s="1"/>
  <c r="R558" i="5"/>
  <c r="J556" i="8" s="1"/>
  <c r="R559" i="5"/>
  <c r="J557" i="8" s="1"/>
  <c r="R560" i="5"/>
  <c r="J558" i="8" s="1"/>
  <c r="R561" i="5"/>
  <c r="J559" i="8" s="1"/>
  <c r="R562" i="5"/>
  <c r="J560" i="8" s="1"/>
  <c r="R563" i="5"/>
  <c r="J561" i="8" s="1"/>
  <c r="R564" i="5"/>
  <c r="J562" i="8" s="1"/>
  <c r="R565" i="5"/>
  <c r="J563" i="8" s="1"/>
  <c r="R566" i="5"/>
  <c r="J564" i="8" s="1"/>
  <c r="R567" i="5"/>
  <c r="J565" i="8" s="1"/>
  <c r="R568" i="5"/>
  <c r="J566" i="8" s="1"/>
  <c r="R569" i="5"/>
  <c r="J567" i="8" s="1"/>
  <c r="R570" i="5"/>
  <c r="J568" i="8" s="1"/>
  <c r="R571" i="5"/>
  <c r="J569" i="8" s="1"/>
  <c r="R572" i="5"/>
  <c r="J570" i="8" s="1"/>
  <c r="R573" i="5"/>
  <c r="J571" i="8" s="1"/>
  <c r="R574" i="5"/>
  <c r="J572" i="8" s="1"/>
  <c r="R575" i="5"/>
  <c r="R576" i="5"/>
  <c r="J574" i="8" s="1"/>
  <c r="R577" i="5"/>
  <c r="J575" i="8" s="1"/>
  <c r="R578" i="5"/>
  <c r="J576" i="8" s="1"/>
  <c r="R579" i="5"/>
  <c r="J577" i="8" s="1"/>
  <c r="R580" i="5"/>
  <c r="J578" i="8" s="1"/>
  <c r="R581" i="5"/>
  <c r="J579" i="8" s="1"/>
  <c r="R582" i="5"/>
  <c r="R583" i="5"/>
  <c r="J581" i="8" s="1"/>
  <c r="R584" i="5"/>
  <c r="J582" i="8" s="1"/>
  <c r="R585" i="5"/>
  <c r="J583" i="8" s="1"/>
  <c r="R586" i="5"/>
  <c r="J584" i="8" s="1"/>
  <c r="R587" i="5"/>
  <c r="J585" i="8" s="1"/>
  <c r="R588" i="5"/>
  <c r="J586" i="8" s="1"/>
  <c r="R589" i="5"/>
  <c r="J587" i="8" s="1"/>
  <c r="R590" i="5"/>
  <c r="J588" i="8" s="1"/>
  <c r="R591" i="5"/>
  <c r="J589" i="8" s="1"/>
  <c r="R592" i="5"/>
  <c r="J590" i="8" s="1"/>
  <c r="R593" i="5"/>
  <c r="J591" i="8" s="1"/>
  <c r="R594" i="5"/>
  <c r="R595" i="5"/>
  <c r="J593" i="8" s="1"/>
  <c r="R596" i="5"/>
  <c r="J594" i="8" s="1"/>
  <c r="R597" i="5"/>
  <c r="J595" i="8" s="1"/>
  <c r="R598" i="5"/>
  <c r="J596" i="8" s="1"/>
  <c r="R599" i="5"/>
  <c r="R600" i="5"/>
  <c r="J598" i="8" s="1"/>
  <c r="R601" i="5"/>
  <c r="J599" i="8" s="1"/>
  <c r="R602" i="5"/>
  <c r="J600" i="8" s="1"/>
  <c r="R603" i="5"/>
  <c r="J601" i="8" s="1"/>
  <c r="R604" i="5"/>
  <c r="J602" i="8" s="1"/>
  <c r="R605" i="5"/>
  <c r="J603" i="8" s="1"/>
  <c r="R606" i="5"/>
  <c r="J604" i="8" s="1"/>
  <c r="R607" i="5"/>
  <c r="J605" i="8" s="1"/>
  <c r="R608" i="5"/>
  <c r="J606" i="8" s="1"/>
  <c r="R609" i="5"/>
  <c r="R610" i="5"/>
  <c r="J608" i="8" s="1"/>
  <c r="R611" i="5"/>
  <c r="J609" i="8" s="1"/>
  <c r="R612" i="5"/>
  <c r="J610" i="8" s="1"/>
  <c r="R613" i="5"/>
  <c r="J611" i="8" s="1"/>
  <c r="R614" i="5"/>
  <c r="J612" i="8" s="1"/>
  <c r="R615" i="5"/>
  <c r="J613" i="8" s="1"/>
  <c r="R616" i="5"/>
  <c r="J614" i="8" s="1"/>
  <c r="R617" i="5"/>
  <c r="J615" i="8" s="1"/>
  <c r="R618" i="5"/>
  <c r="J616" i="8" s="1"/>
  <c r="R619" i="5"/>
  <c r="J617" i="8" s="1"/>
  <c r="R620" i="5"/>
  <c r="J618" i="8" s="1"/>
  <c r="R621" i="5"/>
  <c r="J619" i="8" s="1"/>
  <c r="R622" i="5"/>
  <c r="J620" i="8" s="1"/>
  <c r="R623" i="5"/>
  <c r="R624" i="5"/>
  <c r="J622" i="8" s="1"/>
  <c r="R625" i="5"/>
  <c r="J623" i="8" s="1"/>
  <c r="R626" i="5"/>
  <c r="J624" i="8" s="1"/>
  <c r="R627" i="5"/>
  <c r="J625" i="8" s="1"/>
  <c r="R628" i="5"/>
  <c r="J626" i="8" s="1"/>
  <c r="R629" i="5"/>
  <c r="J627" i="8" s="1"/>
  <c r="R630" i="5"/>
  <c r="R631" i="5"/>
  <c r="J629" i="8" s="1"/>
  <c r="R632" i="5"/>
  <c r="J630" i="8" s="1"/>
  <c r="R633" i="5"/>
  <c r="J631" i="8" s="1"/>
  <c r="R634" i="5"/>
  <c r="J632" i="8" s="1"/>
  <c r="R635" i="5"/>
  <c r="J633" i="8" s="1"/>
  <c r="R636" i="5"/>
  <c r="J634" i="8" s="1"/>
  <c r="R637" i="5"/>
  <c r="J635" i="8" s="1"/>
  <c r="R638" i="5"/>
  <c r="J636" i="8" s="1"/>
  <c r="R639" i="5"/>
  <c r="J637" i="8" s="1"/>
  <c r="R640" i="5"/>
  <c r="J638" i="8" s="1"/>
  <c r="R641" i="5"/>
  <c r="J639" i="8" s="1"/>
  <c r="R642" i="5"/>
  <c r="J640" i="8" s="1"/>
  <c r="R643" i="5"/>
  <c r="J641" i="8" s="1"/>
  <c r="R644" i="5"/>
  <c r="J642" i="8" s="1"/>
  <c r="R645" i="5"/>
  <c r="J643" i="8" s="1"/>
  <c r="R646" i="5"/>
  <c r="J644" i="8" s="1"/>
  <c r="R647" i="5"/>
  <c r="J645" i="8" s="1"/>
  <c r="R648" i="5"/>
  <c r="J646" i="8" s="1"/>
  <c r="R649" i="5"/>
  <c r="J647" i="8" s="1"/>
  <c r="R650" i="5"/>
  <c r="J648" i="8" s="1"/>
  <c r="R651" i="5"/>
  <c r="J649" i="8" s="1"/>
  <c r="R652" i="5"/>
  <c r="J650" i="8" s="1"/>
  <c r="R653" i="5"/>
  <c r="J651" i="8" s="1"/>
  <c r="R654" i="5"/>
  <c r="J652" i="8" s="1"/>
  <c r="R655" i="5"/>
  <c r="J653" i="8" s="1"/>
  <c r="R656" i="5"/>
  <c r="J654" i="8" s="1"/>
  <c r="R657" i="5"/>
  <c r="J655" i="8" s="1"/>
  <c r="R658" i="5"/>
  <c r="J656" i="8" s="1"/>
  <c r="R659" i="5"/>
  <c r="J657" i="8" s="1"/>
  <c r="R660" i="5"/>
  <c r="J658" i="8" s="1"/>
  <c r="R661" i="5"/>
  <c r="J659" i="8" s="1"/>
  <c r="R662" i="5"/>
  <c r="J660" i="8" s="1"/>
  <c r="R663" i="5"/>
  <c r="J661" i="8" s="1"/>
  <c r="R664" i="5"/>
  <c r="J662" i="8" s="1"/>
  <c r="R665" i="5"/>
  <c r="J663" i="8" s="1"/>
  <c r="R666" i="5"/>
  <c r="J664" i="8" s="1"/>
  <c r="R667" i="5"/>
  <c r="R668" i="5"/>
  <c r="J666" i="8" s="1"/>
  <c r="R669" i="5"/>
  <c r="J667" i="8" s="1"/>
  <c r="R670" i="5"/>
  <c r="J668" i="8" s="1"/>
  <c r="R671" i="5"/>
  <c r="J669" i="8" s="1"/>
  <c r="R672" i="5"/>
  <c r="J670" i="8" s="1"/>
  <c r="R673" i="5"/>
  <c r="J671" i="8" s="1"/>
  <c r="R674" i="5"/>
  <c r="J672" i="8" s="1"/>
  <c r="R675" i="5"/>
  <c r="J673" i="8" s="1"/>
  <c r="R676" i="5"/>
  <c r="J674" i="8" s="1"/>
  <c r="R677" i="5"/>
  <c r="J675" i="8" s="1"/>
  <c r="R678" i="5"/>
  <c r="R679" i="5"/>
  <c r="J677" i="8" s="1"/>
  <c r="R680" i="5"/>
  <c r="J678" i="8" s="1"/>
  <c r="R681" i="5"/>
  <c r="J679" i="8" s="1"/>
  <c r="R682" i="5"/>
  <c r="J680" i="8" s="1"/>
  <c r="R683" i="5"/>
  <c r="J681" i="8" s="1"/>
  <c r="R684" i="5"/>
  <c r="J682" i="8" s="1"/>
  <c r="R685" i="5"/>
  <c r="J683" i="8" s="1"/>
  <c r="R686" i="5"/>
  <c r="J684" i="8" s="1"/>
  <c r="R687" i="5"/>
  <c r="J685" i="8" s="1"/>
  <c r="R688" i="5"/>
  <c r="J686" i="8" s="1"/>
  <c r="R689" i="5"/>
  <c r="J687" i="8" s="1"/>
  <c r="R690" i="5"/>
  <c r="J688" i="8" s="1"/>
  <c r="R691" i="5"/>
  <c r="R692" i="5"/>
  <c r="J690" i="8" s="1"/>
  <c r="R693" i="5"/>
  <c r="J691" i="8" s="1"/>
  <c r="R694" i="5"/>
  <c r="J692" i="8" s="1"/>
  <c r="R695" i="5"/>
  <c r="J693" i="8" s="1"/>
  <c r="R696" i="5"/>
  <c r="J694" i="8" s="1"/>
  <c r="R697" i="5"/>
  <c r="J695" i="8" s="1"/>
  <c r="R698" i="5"/>
  <c r="J696" i="8" s="1"/>
  <c r="R699" i="5"/>
  <c r="J697" i="8" s="1"/>
  <c r="R700" i="5"/>
  <c r="J698" i="8" s="1"/>
  <c r="R701" i="5"/>
  <c r="J699" i="8" s="1"/>
  <c r="R702" i="5"/>
  <c r="J700" i="8" s="1"/>
  <c r="R703" i="5"/>
  <c r="R704" i="5"/>
  <c r="J702" i="8" s="1"/>
  <c r="R705" i="5"/>
  <c r="J703" i="8" s="1"/>
  <c r="R706" i="5"/>
  <c r="J704" i="8" s="1"/>
  <c r="R707" i="5"/>
  <c r="J705" i="8" s="1"/>
  <c r="R708" i="5"/>
  <c r="J706" i="8" s="1"/>
  <c r="R709" i="5"/>
  <c r="J707" i="8" s="1"/>
  <c r="R710" i="5"/>
  <c r="J708" i="8" s="1"/>
  <c r="R711" i="5"/>
  <c r="J709" i="8" s="1"/>
  <c r="R712" i="5"/>
  <c r="J710" i="8" s="1"/>
  <c r="R713" i="5"/>
  <c r="J711" i="8" s="1"/>
  <c r="R714" i="5"/>
  <c r="J712" i="8" s="1"/>
  <c r="R715" i="5"/>
  <c r="R716" i="5"/>
  <c r="J714" i="8" s="1"/>
  <c r="R717" i="5"/>
  <c r="J715" i="8" s="1"/>
  <c r="R718" i="5"/>
  <c r="J716" i="8" s="1"/>
  <c r="R719" i="5"/>
  <c r="J717" i="8" s="1"/>
  <c r="R720" i="5"/>
  <c r="J718" i="8" s="1"/>
  <c r="R721" i="5"/>
  <c r="J719" i="8" s="1"/>
  <c r="R722" i="5"/>
  <c r="J720" i="8" s="1"/>
  <c r="R723" i="5"/>
  <c r="J721" i="8" s="1"/>
  <c r="R724" i="5"/>
  <c r="J722" i="8" s="1"/>
  <c r="R725" i="5"/>
  <c r="J723" i="8" s="1"/>
  <c r="R726" i="5"/>
  <c r="J724" i="8" s="1"/>
  <c r="R727" i="5"/>
  <c r="R728" i="5"/>
  <c r="J726" i="8" s="1"/>
  <c r="R729" i="5"/>
  <c r="J727" i="8" s="1"/>
  <c r="R730" i="5"/>
  <c r="J728" i="8" s="1"/>
  <c r="R731" i="5"/>
  <c r="J729" i="8" s="1"/>
  <c r="R732" i="5"/>
  <c r="R733" i="5"/>
  <c r="J731" i="8" s="1"/>
  <c r="R734" i="5"/>
  <c r="J732" i="8" s="1"/>
  <c r="R735" i="5"/>
  <c r="J733" i="8" s="1"/>
  <c r="R736" i="5"/>
  <c r="J734" i="8" s="1"/>
  <c r="R737" i="5"/>
  <c r="J735" i="8" s="1"/>
  <c r="R738" i="5"/>
  <c r="J736" i="8" s="1"/>
  <c r="R739" i="5"/>
  <c r="R740" i="5"/>
  <c r="J738" i="8" s="1"/>
  <c r="R741" i="5"/>
  <c r="J739" i="8" s="1"/>
  <c r="R742" i="5"/>
  <c r="J740" i="8" s="1"/>
  <c r="R743" i="5"/>
  <c r="J741" i="8" s="1"/>
  <c r="R744" i="5"/>
  <c r="R745" i="5"/>
  <c r="J743" i="8" s="1"/>
  <c r="R746" i="5"/>
  <c r="J744" i="8" s="1"/>
  <c r="R747" i="5"/>
  <c r="J745" i="8" s="1"/>
  <c r="R748" i="5"/>
  <c r="J746" i="8" s="1"/>
  <c r="R749" i="5"/>
  <c r="J747" i="8" s="1"/>
  <c r="R750" i="5"/>
  <c r="R751" i="5"/>
  <c r="R752" i="5"/>
  <c r="J750" i="8" s="1"/>
  <c r="R753" i="5"/>
  <c r="J751" i="8" s="1"/>
  <c r="R754" i="5"/>
  <c r="J752" i="8" s="1"/>
  <c r="R755" i="5"/>
  <c r="J753" i="8" s="1"/>
  <c r="R756" i="5"/>
  <c r="R757" i="5"/>
  <c r="J755" i="8" s="1"/>
  <c r="R758" i="5"/>
  <c r="J756" i="8" s="1"/>
  <c r="R759" i="5"/>
  <c r="J757" i="8" s="1"/>
  <c r="R760" i="5"/>
  <c r="J758" i="8" s="1"/>
  <c r="R761" i="5"/>
  <c r="J759" i="8" s="1"/>
  <c r="R762" i="5"/>
  <c r="R763" i="5"/>
  <c r="J761" i="8" s="1"/>
  <c r="R764" i="5"/>
  <c r="J762" i="8" s="1"/>
  <c r="R765" i="5"/>
  <c r="J763" i="8" s="1"/>
  <c r="R766" i="5"/>
  <c r="J764" i="8" s="1"/>
  <c r="R767" i="5"/>
  <c r="J765" i="8" s="1"/>
  <c r="R768" i="5"/>
  <c r="R769" i="5"/>
  <c r="J767" i="8" s="1"/>
  <c r="R770" i="5"/>
  <c r="J768" i="8" s="1"/>
  <c r="R771" i="5"/>
  <c r="J769" i="8" s="1"/>
  <c r="R772" i="5"/>
  <c r="J770" i="8" s="1"/>
  <c r="R773" i="5"/>
  <c r="J771" i="8" s="1"/>
  <c r="R774" i="5"/>
  <c r="J772" i="8" s="1"/>
  <c r="R775" i="5"/>
  <c r="J773" i="8" s="1"/>
  <c r="R776" i="5"/>
  <c r="J774" i="8" s="1"/>
  <c r="R777" i="5"/>
  <c r="J775" i="8" s="1"/>
  <c r="R778" i="5"/>
  <c r="J776" i="8" s="1"/>
  <c r="R779" i="5"/>
  <c r="R780" i="5"/>
  <c r="J778" i="8" s="1"/>
  <c r="R781" i="5"/>
  <c r="J779" i="8" s="1"/>
  <c r="R782" i="5"/>
  <c r="J780" i="8" s="1"/>
  <c r="R783" i="5"/>
  <c r="J781" i="8" s="1"/>
  <c r="R784" i="5"/>
  <c r="J782" i="8" s="1"/>
  <c r="R785" i="5"/>
  <c r="J783" i="8" s="1"/>
  <c r="R786" i="5"/>
  <c r="J784" i="8" s="1"/>
  <c r="R787" i="5"/>
  <c r="J785" i="8" s="1"/>
  <c r="R788" i="5"/>
  <c r="J786" i="8" s="1"/>
  <c r="R789" i="5"/>
  <c r="J787" i="8" s="1"/>
  <c r="R790" i="5"/>
  <c r="J788" i="8" s="1"/>
  <c r="R791" i="5"/>
  <c r="R792" i="5"/>
  <c r="J790" i="8" s="1"/>
  <c r="R793" i="5"/>
  <c r="J791" i="8" s="1"/>
  <c r="R794" i="5"/>
  <c r="J792" i="8" s="1"/>
  <c r="R795" i="5"/>
  <c r="J793" i="8" s="1"/>
  <c r="R796" i="5"/>
  <c r="J794" i="8" s="1"/>
  <c r="R797" i="5"/>
  <c r="J795" i="8" s="1"/>
  <c r="R798" i="5"/>
  <c r="J796" i="8" s="1"/>
  <c r="R799" i="5"/>
  <c r="J797" i="8" s="1"/>
  <c r="R800" i="5"/>
  <c r="J798" i="8" s="1"/>
  <c r="R801" i="5"/>
  <c r="J799" i="8" s="1"/>
  <c r="R802" i="5"/>
  <c r="J800" i="8" s="1"/>
  <c r="R803" i="5"/>
  <c r="R804" i="5"/>
  <c r="J802" i="8" s="1"/>
  <c r="R805" i="5"/>
  <c r="J803" i="8" s="1"/>
  <c r="R806" i="5"/>
  <c r="J804" i="8" s="1"/>
  <c r="R807" i="5"/>
  <c r="J805" i="8" s="1"/>
  <c r="R808" i="5"/>
  <c r="J806" i="8" s="1"/>
  <c r="R809" i="5"/>
  <c r="J807" i="8" s="1"/>
  <c r="R810" i="5"/>
  <c r="J808" i="8" s="1"/>
  <c r="R811" i="5"/>
  <c r="J809" i="8" s="1"/>
  <c r="R812" i="5"/>
  <c r="J810" i="8" s="1"/>
  <c r="R813" i="5"/>
  <c r="J811" i="8" s="1"/>
  <c r="R814" i="5"/>
  <c r="J812" i="8" s="1"/>
  <c r="R815" i="5"/>
  <c r="J813" i="8" s="1"/>
  <c r="R816" i="5"/>
  <c r="J814" i="8" s="1"/>
  <c r="R817" i="5"/>
  <c r="J815" i="8" s="1"/>
  <c r="R818" i="5"/>
  <c r="J816" i="8" s="1"/>
  <c r="R819" i="5"/>
  <c r="J817" i="8" s="1"/>
  <c r="R820" i="5"/>
  <c r="J818" i="8" s="1"/>
  <c r="R821" i="5"/>
  <c r="J819" i="8" s="1"/>
  <c r="R822" i="5"/>
  <c r="R823" i="5"/>
  <c r="R824" i="5"/>
  <c r="J822" i="8" s="1"/>
  <c r="R825" i="5"/>
  <c r="J823" i="8" s="1"/>
  <c r="R826" i="5"/>
  <c r="J824" i="8" s="1"/>
  <c r="R827" i="5"/>
  <c r="R828" i="5"/>
  <c r="J826" i="8" s="1"/>
  <c r="R829" i="5"/>
  <c r="J827" i="8" s="1"/>
  <c r="R830" i="5"/>
  <c r="J828" i="8" s="1"/>
  <c r="R831" i="5"/>
  <c r="J829" i="8" s="1"/>
  <c r="R832" i="5"/>
  <c r="J830" i="8" s="1"/>
  <c r="R833" i="5"/>
  <c r="J831" i="8" s="1"/>
  <c r="R834" i="5"/>
  <c r="J832" i="8" s="1"/>
  <c r="R835" i="5"/>
  <c r="R836" i="5"/>
  <c r="J834" i="8" s="1"/>
  <c r="R837" i="5"/>
  <c r="J835" i="8" s="1"/>
  <c r="R838" i="5"/>
  <c r="J836" i="8" s="1"/>
  <c r="R839" i="5"/>
  <c r="R840" i="5"/>
  <c r="J838" i="8" s="1"/>
  <c r="R841" i="5"/>
  <c r="J839" i="8" s="1"/>
  <c r="R842" i="5"/>
  <c r="J840" i="8" s="1"/>
  <c r="R843" i="5"/>
  <c r="J841" i="8" s="1"/>
  <c r="R844" i="5"/>
  <c r="J842" i="8" s="1"/>
  <c r="R845" i="5"/>
  <c r="J843" i="8" s="1"/>
  <c r="R846" i="5"/>
  <c r="J844" i="8" s="1"/>
  <c r="R847" i="5"/>
  <c r="J845" i="8" s="1"/>
  <c r="R848" i="5"/>
  <c r="J846" i="8" s="1"/>
  <c r="R849" i="5"/>
  <c r="J847" i="8" s="1"/>
  <c r="R850" i="5"/>
  <c r="J848" i="8" s="1"/>
  <c r="R851" i="5"/>
  <c r="J849" i="8" s="1"/>
  <c r="R852" i="5"/>
  <c r="J850" i="8" s="1"/>
  <c r="R853" i="5"/>
  <c r="J851" i="8" s="1"/>
  <c r="R854" i="5"/>
  <c r="J852" i="8" s="1"/>
  <c r="R855" i="5"/>
  <c r="J853" i="8" s="1"/>
  <c r="R856" i="5"/>
  <c r="J854" i="8" s="1"/>
  <c r="R857" i="5"/>
  <c r="J855" i="8" s="1"/>
  <c r="R858" i="5"/>
  <c r="J856" i="8" s="1"/>
  <c r="R859" i="5"/>
  <c r="J857" i="8" s="1"/>
  <c r="R860" i="5"/>
  <c r="J858" i="8" s="1"/>
  <c r="R861" i="5"/>
  <c r="J859" i="8" s="1"/>
  <c r="R862" i="5"/>
  <c r="J860" i="8" s="1"/>
  <c r="R863" i="5"/>
  <c r="J861" i="8" s="1"/>
  <c r="R864" i="5"/>
  <c r="J862" i="8" s="1"/>
  <c r="R865" i="5"/>
  <c r="J863" i="8" s="1"/>
  <c r="R866" i="5"/>
  <c r="J864" i="8" s="1"/>
  <c r="R867" i="5"/>
  <c r="J865" i="8" s="1"/>
  <c r="R868" i="5"/>
  <c r="J866" i="8" s="1"/>
  <c r="R869" i="5"/>
  <c r="J867" i="8" s="1"/>
  <c r="R870" i="5"/>
  <c r="J868" i="8" s="1"/>
  <c r="R871" i="5"/>
  <c r="R872" i="5"/>
  <c r="J870" i="8" s="1"/>
  <c r="R873" i="5"/>
  <c r="J871" i="8" s="1"/>
  <c r="R874" i="5"/>
  <c r="J872" i="8" s="1"/>
  <c r="R875" i="5"/>
  <c r="J873" i="8" s="1"/>
  <c r="R876" i="5"/>
  <c r="J874" i="8" s="1"/>
  <c r="R877" i="5"/>
  <c r="J875" i="8" s="1"/>
  <c r="R878" i="5"/>
  <c r="J876" i="8" s="1"/>
  <c r="R879" i="5"/>
  <c r="J877" i="8" s="1"/>
  <c r="R880" i="5"/>
  <c r="J878" i="8" s="1"/>
  <c r="R881" i="5"/>
  <c r="J879" i="8" s="1"/>
  <c r="R882" i="5"/>
  <c r="J880" i="8" s="1"/>
  <c r="R883" i="5"/>
  <c r="J881" i="8" s="1"/>
  <c r="R884" i="5"/>
  <c r="J882" i="8" s="1"/>
  <c r="R885" i="5"/>
  <c r="J883" i="8" s="1"/>
  <c r="R886" i="5"/>
  <c r="J884" i="8" s="1"/>
  <c r="R887" i="5"/>
  <c r="J885" i="8" s="1"/>
  <c r="R888" i="5"/>
  <c r="J886" i="8" s="1"/>
  <c r="R889" i="5"/>
  <c r="J887" i="8" s="1"/>
  <c r="R890" i="5"/>
  <c r="J888" i="8" s="1"/>
  <c r="R891" i="5"/>
  <c r="J889" i="8" s="1"/>
  <c r="R892" i="5"/>
  <c r="J890" i="8" s="1"/>
  <c r="R893" i="5"/>
  <c r="J891" i="8" s="1"/>
  <c r="R894" i="5"/>
  <c r="J892" i="8" s="1"/>
  <c r="R895" i="5"/>
  <c r="R896" i="5"/>
  <c r="J894" i="8" s="1"/>
  <c r="R897" i="5"/>
  <c r="J895" i="8" s="1"/>
  <c r="R898" i="5"/>
  <c r="J896" i="8" s="1"/>
  <c r="R899" i="5"/>
  <c r="J897" i="8" s="1"/>
  <c r="R900" i="5"/>
  <c r="J898" i="8" s="1"/>
  <c r="R901" i="5"/>
  <c r="J899" i="8" s="1"/>
  <c r="R902" i="5"/>
  <c r="J900" i="8" s="1"/>
  <c r="R903" i="5"/>
  <c r="J901" i="8" s="1"/>
  <c r="R904" i="5"/>
  <c r="J902" i="8" s="1"/>
  <c r="R905" i="5"/>
  <c r="J903" i="8" s="1"/>
  <c r="R906" i="5"/>
  <c r="R907" i="5"/>
  <c r="J905" i="8" s="1"/>
  <c r="R908" i="5"/>
  <c r="J906" i="8" s="1"/>
  <c r="R909" i="5"/>
  <c r="J907" i="8" s="1"/>
  <c r="R910" i="5"/>
  <c r="J908" i="8" s="1"/>
  <c r="R911" i="5"/>
  <c r="J909" i="8" s="1"/>
  <c r="R912" i="5"/>
  <c r="J910" i="8" s="1"/>
  <c r="R913" i="5"/>
  <c r="J911" i="8" s="1"/>
  <c r="R914" i="5"/>
  <c r="J912" i="8" s="1"/>
  <c r="R915" i="5"/>
  <c r="J913" i="8" s="1"/>
  <c r="R916" i="5"/>
  <c r="J914" i="8" s="1"/>
  <c r="R917" i="5"/>
  <c r="J915" i="8" s="1"/>
  <c r="R918" i="5"/>
  <c r="R919" i="5"/>
  <c r="J917" i="8" s="1"/>
  <c r="R920" i="5"/>
  <c r="J918" i="8" s="1"/>
  <c r="R921" i="5"/>
  <c r="J919" i="8" s="1"/>
  <c r="R922" i="5"/>
  <c r="J920" i="8" s="1"/>
  <c r="R923" i="5"/>
  <c r="J921" i="8" s="1"/>
  <c r="R924" i="5"/>
  <c r="J922" i="8" s="1"/>
  <c r="R925" i="5"/>
  <c r="J923" i="8" s="1"/>
  <c r="R926" i="5"/>
  <c r="J924" i="8" s="1"/>
  <c r="R927" i="5"/>
  <c r="J925" i="8" s="1"/>
  <c r="R928" i="5"/>
  <c r="J926" i="8" s="1"/>
  <c r="R929" i="5"/>
  <c r="J927" i="8" s="1"/>
  <c r="R930" i="5"/>
  <c r="R931" i="5"/>
  <c r="J929" i="8" s="1"/>
  <c r="R932" i="5"/>
  <c r="J930" i="8" s="1"/>
  <c r="R933" i="5"/>
  <c r="J931" i="8" s="1"/>
  <c r="R934" i="5"/>
  <c r="J932" i="8" s="1"/>
  <c r="R935" i="5"/>
  <c r="J933" i="8" s="1"/>
  <c r="R936" i="5"/>
  <c r="J934" i="8" s="1"/>
  <c r="R937" i="5"/>
  <c r="J935" i="8" s="1"/>
  <c r="R938" i="5"/>
  <c r="J936" i="8" s="1"/>
  <c r="R939" i="5"/>
  <c r="J937" i="8" s="1"/>
  <c r="R940" i="5"/>
  <c r="J938" i="8" s="1"/>
  <c r="R941" i="5"/>
  <c r="J939" i="8" s="1"/>
  <c r="R942" i="5"/>
  <c r="J940" i="8" s="1"/>
  <c r="R943" i="5"/>
  <c r="J941" i="8" s="1"/>
  <c r="R944" i="5"/>
  <c r="J942" i="8" s="1"/>
  <c r="R945" i="5"/>
  <c r="J943" i="8" s="1"/>
  <c r="R946" i="5"/>
  <c r="J944" i="8" s="1"/>
  <c r="R947" i="5"/>
  <c r="J945" i="8" s="1"/>
  <c r="R948" i="5"/>
  <c r="J946" i="8" s="1"/>
  <c r="R949" i="5"/>
  <c r="J947" i="8" s="1"/>
  <c r="R950" i="5"/>
  <c r="J948" i="8" s="1"/>
  <c r="R951" i="5"/>
  <c r="J949" i="8" s="1"/>
  <c r="R952" i="5"/>
  <c r="J950" i="8" s="1"/>
  <c r="R953" i="5"/>
  <c r="J951" i="8" s="1"/>
  <c r="R954" i="5"/>
  <c r="J952" i="8" s="1"/>
  <c r="R955" i="5"/>
  <c r="J953" i="8" s="1"/>
  <c r="R956" i="5"/>
  <c r="J954" i="8" s="1"/>
  <c r="R957" i="5"/>
  <c r="J955" i="8" s="1"/>
  <c r="R958" i="5"/>
  <c r="J956" i="8" s="1"/>
  <c r="R959" i="5"/>
  <c r="J957" i="8" s="1"/>
  <c r="R960" i="5"/>
  <c r="R961" i="5"/>
  <c r="J959" i="8" s="1"/>
  <c r="R962" i="5"/>
  <c r="J960" i="8" s="1"/>
  <c r="R963" i="5"/>
  <c r="J961" i="8" s="1"/>
  <c r="R964" i="5"/>
  <c r="J962" i="8" s="1"/>
  <c r="R965" i="5"/>
  <c r="J963" i="8" s="1"/>
  <c r="R966" i="5"/>
  <c r="J964" i="8" s="1"/>
  <c r="R967" i="5"/>
  <c r="J965" i="8" s="1"/>
  <c r="R968" i="5"/>
  <c r="J966" i="8" s="1"/>
  <c r="R969" i="5"/>
  <c r="J967" i="8" s="1"/>
  <c r="R970" i="5"/>
  <c r="J968" i="8" s="1"/>
  <c r="R971" i="5"/>
  <c r="J969" i="8" s="1"/>
  <c r="R972" i="5"/>
  <c r="R973" i="5"/>
  <c r="J971" i="8" s="1"/>
  <c r="R974" i="5"/>
  <c r="J972" i="8" s="1"/>
  <c r="R975" i="5"/>
  <c r="J973" i="8" s="1"/>
  <c r="R976" i="5"/>
  <c r="J974" i="8" s="1"/>
  <c r="R977" i="5"/>
  <c r="J975" i="8" s="1"/>
  <c r="R978" i="5"/>
  <c r="J976" i="8" s="1"/>
  <c r="R979" i="5"/>
  <c r="J977" i="8" s="1"/>
  <c r="R980" i="5"/>
  <c r="J978" i="8" s="1"/>
  <c r="R981" i="5"/>
  <c r="J979" i="8" s="1"/>
  <c r="R982" i="5"/>
  <c r="J980" i="8" s="1"/>
  <c r="R983" i="5"/>
  <c r="J981" i="8" s="1"/>
  <c r="R984" i="5"/>
  <c r="J982" i="8" s="1"/>
  <c r="R985" i="5"/>
  <c r="J983" i="8" s="1"/>
  <c r="R986" i="5"/>
  <c r="J984" i="8" s="1"/>
  <c r="R987" i="5"/>
  <c r="J985" i="8" s="1"/>
  <c r="R988" i="5"/>
  <c r="J986" i="8" s="1"/>
  <c r="R989" i="5"/>
  <c r="J987" i="8" s="1"/>
  <c r="R990" i="5"/>
  <c r="J988" i="8" s="1"/>
  <c r="R991" i="5"/>
  <c r="R992" i="5"/>
  <c r="J990" i="8" s="1"/>
  <c r="R993" i="5"/>
  <c r="J991" i="8" s="1"/>
  <c r="R994" i="5"/>
  <c r="J992" i="8" s="1"/>
  <c r="R995" i="5"/>
  <c r="R996" i="5"/>
  <c r="J994" i="8" s="1"/>
  <c r="R997" i="5"/>
  <c r="J995" i="8" s="1"/>
  <c r="R998" i="5"/>
  <c r="J996" i="8" s="1"/>
  <c r="R999" i="5"/>
  <c r="J997" i="8" s="1"/>
  <c r="R1000" i="5"/>
  <c r="J998" i="8" s="1"/>
  <c r="R1001" i="5"/>
  <c r="J999" i="8" s="1"/>
  <c r="R1002" i="5"/>
  <c r="J1000" i="8" s="1"/>
  <c r="R1003" i="5"/>
  <c r="R1004" i="5"/>
  <c r="J1002" i="8" s="1"/>
  <c r="R1005" i="5"/>
  <c r="J1003" i="8" s="1"/>
  <c r="R1006" i="5"/>
  <c r="J1004" i="8" s="1"/>
  <c r="R1007" i="5"/>
  <c r="R1008" i="5"/>
  <c r="R1009" i="5"/>
  <c r="J1007" i="8" s="1"/>
  <c r="R1010" i="5"/>
  <c r="J1008" i="8" s="1"/>
  <c r="R1011" i="5"/>
  <c r="J1009" i="8" s="1"/>
  <c r="R1012" i="5"/>
  <c r="J1010" i="8" s="1"/>
  <c r="R1013" i="5"/>
  <c r="J1011" i="8" s="1"/>
  <c r="R1014" i="5"/>
  <c r="J1012" i="8" s="1"/>
  <c r="R1015" i="5"/>
  <c r="R1016" i="5"/>
  <c r="J1014" i="8" s="1"/>
  <c r="R1017" i="5"/>
  <c r="J1015" i="8" s="1"/>
  <c r="R1018" i="5"/>
  <c r="J1016" i="8" s="1"/>
  <c r="R1019" i="5"/>
  <c r="R1020" i="5"/>
  <c r="J1018" i="8" s="1"/>
  <c r="R1021" i="5"/>
  <c r="J1019" i="8" s="1"/>
  <c r="R1022" i="5"/>
  <c r="J1020" i="8" s="1"/>
  <c r="R1023" i="5"/>
  <c r="J1021" i="8" s="1"/>
  <c r="R1024" i="5"/>
  <c r="J1022" i="8" s="1"/>
  <c r="R1025" i="5"/>
  <c r="J1023" i="8" s="1"/>
  <c r="R1026" i="5"/>
  <c r="R1027" i="5"/>
  <c r="R1028" i="5"/>
  <c r="J1026" i="8" s="1"/>
  <c r="R1029" i="5"/>
  <c r="J1027" i="8" s="1"/>
  <c r="R1030" i="5"/>
  <c r="J1028" i="8" s="1"/>
  <c r="R1031" i="5"/>
  <c r="J1029" i="8" s="1"/>
  <c r="R1032" i="5"/>
  <c r="J1030" i="8" s="1"/>
  <c r="R1033" i="5"/>
  <c r="J1031" i="8" s="1"/>
  <c r="R1034" i="5"/>
  <c r="J1032" i="8" s="1"/>
  <c r="R1035" i="5"/>
  <c r="J1033" i="8" s="1"/>
  <c r="R1036" i="5"/>
  <c r="J1034" i="8" s="1"/>
  <c r="R1037" i="5"/>
  <c r="J1035" i="8" s="1"/>
  <c r="R1038" i="5"/>
  <c r="J1036" i="8" s="1"/>
  <c r="R1039" i="5"/>
  <c r="R1040" i="5"/>
  <c r="J1038" i="8" s="1"/>
  <c r="R1041" i="5"/>
  <c r="J1039" i="8" s="1"/>
  <c r="R1042" i="5"/>
  <c r="J1040" i="8" s="1"/>
  <c r="R1043" i="5"/>
  <c r="J1041" i="8" s="1"/>
  <c r="R1044" i="5"/>
  <c r="R1045" i="5"/>
  <c r="J1043" i="8" s="1"/>
  <c r="R1046" i="5"/>
  <c r="J1044" i="8" s="1"/>
  <c r="R1047" i="5"/>
  <c r="J1045" i="8" s="1"/>
  <c r="R1048" i="5"/>
  <c r="J1046" i="8" s="1"/>
  <c r="R1049" i="5"/>
  <c r="J1047" i="8" s="1"/>
  <c r="R1050" i="5"/>
  <c r="J1048" i="8" s="1"/>
  <c r="R1051" i="5"/>
  <c r="J1049" i="8" s="1"/>
  <c r="R1052" i="5"/>
  <c r="J1050" i="8" s="1"/>
  <c r="R1053" i="5"/>
  <c r="J1051" i="8" s="1"/>
  <c r="R1054" i="5"/>
  <c r="J1052" i="8" s="1"/>
  <c r="R1055" i="5"/>
  <c r="R1056" i="5"/>
  <c r="J1054" i="8" s="1"/>
  <c r="R1057" i="5"/>
  <c r="J1055" i="8" s="1"/>
  <c r="R1058" i="5"/>
  <c r="J1056" i="8" s="1"/>
  <c r="R1059" i="5"/>
  <c r="J1057" i="8" s="1"/>
  <c r="R1060" i="5"/>
  <c r="J1058" i="8" s="1"/>
  <c r="R1061" i="5"/>
  <c r="J1059" i="8" s="1"/>
  <c r="R1062" i="5"/>
  <c r="J1060" i="8" s="1"/>
  <c r="R1063" i="5"/>
  <c r="J1061" i="8" s="1"/>
  <c r="R1064" i="5"/>
  <c r="J1062" i="8" s="1"/>
  <c r="R1065" i="5"/>
  <c r="J1063" i="8" s="1"/>
  <c r="R1066" i="5"/>
  <c r="J1064" i="8" s="1"/>
  <c r="R1067" i="5"/>
  <c r="J1065" i="8" s="1"/>
  <c r="R1068" i="5"/>
  <c r="J1066" i="8" s="1"/>
  <c r="R1069" i="5"/>
  <c r="J1067" i="8" s="1"/>
  <c r="R1070" i="5"/>
  <c r="J1068" i="8" s="1"/>
  <c r="R1071" i="5"/>
  <c r="J1069" i="8" s="1"/>
  <c r="R1072" i="5"/>
  <c r="J1070" i="8" s="1"/>
  <c r="R1073" i="5"/>
  <c r="J1071" i="8" s="1"/>
  <c r="R1074" i="5"/>
  <c r="J1072" i="8" s="1"/>
  <c r="R1075" i="5"/>
  <c r="J1073" i="8" s="1"/>
  <c r="R1076" i="5"/>
  <c r="J1074" i="8" s="1"/>
  <c r="R1077" i="5"/>
  <c r="J1075" i="8" s="1"/>
  <c r="R1078" i="5"/>
  <c r="J1076" i="8" s="1"/>
  <c r="R1079" i="5"/>
  <c r="J1077" i="8" s="1"/>
  <c r="R1080" i="5"/>
  <c r="J1078" i="8" s="1"/>
  <c r="R1081" i="5"/>
  <c r="J1079" i="8" s="1"/>
  <c r="R1082" i="5"/>
  <c r="J1080" i="8" s="1"/>
  <c r="R1083" i="5"/>
  <c r="J1081" i="8" s="1"/>
  <c r="R1084" i="5"/>
  <c r="J1082" i="8" s="1"/>
  <c r="R1085" i="5"/>
  <c r="J1083" i="8" s="1"/>
  <c r="R1086" i="5"/>
  <c r="J1084" i="8" s="1"/>
  <c r="R1087" i="5"/>
  <c r="J1085" i="8" s="1"/>
  <c r="R1088" i="5"/>
  <c r="J1086" i="8" s="1"/>
  <c r="R1089" i="5"/>
  <c r="J1087" i="8" s="1"/>
  <c r="R1090" i="5"/>
  <c r="J1088" i="8" s="1"/>
  <c r="R1091" i="5"/>
  <c r="J1089" i="8" s="1"/>
  <c r="R1092" i="5"/>
  <c r="J1090" i="8" s="1"/>
  <c r="R1093" i="5"/>
  <c r="J1091" i="8" s="1"/>
  <c r="R1094" i="5"/>
  <c r="J1092" i="8" s="1"/>
  <c r="R1095" i="5"/>
  <c r="J1093" i="8" s="1"/>
  <c r="R1096" i="5"/>
  <c r="J1094" i="8" s="1"/>
  <c r="R1097" i="5"/>
  <c r="J1095" i="8" s="1"/>
  <c r="R1098" i="5"/>
  <c r="J1096" i="8" s="1"/>
  <c r="R1099" i="5"/>
  <c r="R1100" i="5"/>
  <c r="J1098" i="8" s="1"/>
  <c r="R1101" i="5"/>
  <c r="J1099" i="8" s="1"/>
  <c r="R1102" i="5"/>
  <c r="J1100" i="8" s="1"/>
  <c r="R1103" i="5"/>
  <c r="J1101" i="8" s="1"/>
  <c r="R1104" i="5"/>
  <c r="J1102" i="8" s="1"/>
  <c r="R1105" i="5"/>
  <c r="J1103" i="8" s="1"/>
  <c r="R1106" i="5"/>
  <c r="J1104" i="8" s="1"/>
  <c r="R1107" i="5"/>
  <c r="J1105" i="8" s="1"/>
  <c r="R1108" i="5"/>
  <c r="J1106" i="8" s="1"/>
  <c r="R1109" i="5"/>
  <c r="J1107" i="8" s="1"/>
  <c r="R1110" i="5"/>
  <c r="J1108" i="8" s="1"/>
  <c r="R1111" i="5"/>
  <c r="R1112" i="5"/>
  <c r="J1110" i="8" s="1"/>
  <c r="R1113" i="5"/>
  <c r="J1111" i="8" s="1"/>
  <c r="R1114" i="5"/>
  <c r="J1112" i="8" s="1"/>
  <c r="R1115" i="5"/>
  <c r="J1113" i="8" s="1"/>
  <c r="R1116" i="5"/>
  <c r="J1114" i="8" s="1"/>
  <c r="R1117" i="5"/>
  <c r="J1115" i="8" s="1"/>
  <c r="R1118" i="5"/>
  <c r="J1116" i="8" s="1"/>
  <c r="R1119" i="5"/>
  <c r="J1117" i="8" s="1"/>
  <c r="R1120" i="5"/>
  <c r="J1118" i="8" s="1"/>
  <c r="R1121" i="5"/>
  <c r="J1119" i="8" s="1"/>
  <c r="R1122" i="5"/>
  <c r="R1123" i="5"/>
  <c r="J1121" i="8" s="1"/>
  <c r="R1124" i="5"/>
  <c r="J1122" i="8" s="1"/>
  <c r="R1125" i="5"/>
  <c r="J1123" i="8" s="1"/>
  <c r="R1126" i="5"/>
  <c r="J1124" i="8" s="1"/>
  <c r="R1127" i="5"/>
  <c r="J1125" i="8" s="1"/>
  <c r="R1128" i="5"/>
  <c r="J1126" i="8" s="1"/>
  <c r="R1129" i="5"/>
  <c r="J1127" i="8" s="1"/>
  <c r="R1130" i="5"/>
  <c r="J1128" i="8" s="1"/>
  <c r="R1131" i="5"/>
  <c r="J1129" i="8" s="1"/>
  <c r="R1132" i="5"/>
  <c r="J1130" i="8" s="1"/>
  <c r="R1133" i="5"/>
  <c r="J1131" i="8" s="1"/>
  <c r="R1134" i="5"/>
  <c r="R1135" i="5"/>
  <c r="J1133" i="8" s="1"/>
  <c r="R1136" i="5"/>
  <c r="J1134" i="8" s="1"/>
  <c r="R1137" i="5"/>
  <c r="J1135" i="8" s="1"/>
  <c r="R1138" i="5"/>
  <c r="J1136" i="8" s="1"/>
  <c r="R1139" i="5"/>
  <c r="J1137" i="8" s="1"/>
  <c r="R1140" i="5"/>
  <c r="J1138" i="8" s="1"/>
  <c r="R1141" i="5"/>
  <c r="J1139" i="8" s="1"/>
  <c r="R1142" i="5"/>
  <c r="J1140" i="8" s="1"/>
  <c r="R1143" i="5"/>
  <c r="J1141" i="8" s="1"/>
  <c r="R1144" i="5"/>
  <c r="J1142" i="8" s="1"/>
  <c r="R1145" i="5"/>
  <c r="J1143" i="8" s="1"/>
  <c r="R1146" i="5"/>
  <c r="R1147" i="5"/>
  <c r="J1145" i="8" s="1"/>
  <c r="R1148" i="5"/>
  <c r="J1146" i="8" s="1"/>
  <c r="R1149" i="5"/>
  <c r="J1147" i="8" s="1"/>
  <c r="R1150" i="5"/>
  <c r="J1148" i="8" s="1"/>
  <c r="R1151" i="5"/>
  <c r="J1149" i="8" s="1"/>
  <c r="R1152" i="5"/>
  <c r="J1150" i="8" s="1"/>
  <c r="R1153" i="5"/>
  <c r="J1151" i="8" s="1"/>
  <c r="R1154" i="5"/>
  <c r="J1152" i="8" s="1"/>
  <c r="R1155" i="5"/>
  <c r="J1153" i="8" s="1"/>
  <c r="R1156" i="5"/>
  <c r="J1154" i="8" s="1"/>
  <c r="R1157" i="5"/>
  <c r="J1155" i="8" s="1"/>
  <c r="R1158" i="5"/>
  <c r="R1159" i="5"/>
  <c r="R1160" i="5"/>
  <c r="J1158" i="8" s="1"/>
  <c r="R1161" i="5"/>
  <c r="J1159" i="8" s="1"/>
  <c r="R1162" i="5"/>
  <c r="J1160" i="8" s="1"/>
  <c r="R1163" i="5"/>
  <c r="J1161" i="8" s="1"/>
  <c r="R1164" i="5"/>
  <c r="J1162" i="8" s="1"/>
  <c r="R1165" i="5"/>
  <c r="J1163" i="8" s="1"/>
  <c r="R1166" i="5"/>
  <c r="J1164" i="8" s="1"/>
  <c r="R1167" i="5"/>
  <c r="J1165" i="8" s="1"/>
  <c r="R1168" i="5"/>
  <c r="J1166" i="8" s="1"/>
  <c r="R1169" i="5"/>
  <c r="J1167" i="8" s="1"/>
  <c r="R1170" i="5"/>
  <c r="R1171" i="5"/>
  <c r="R1172" i="5"/>
  <c r="J1170" i="8" s="1"/>
  <c r="R1173" i="5"/>
  <c r="J1171" i="8" s="1"/>
  <c r="R1174" i="5"/>
  <c r="J1172" i="8" s="1"/>
  <c r="R1175" i="5"/>
  <c r="J1173" i="8" s="1"/>
  <c r="R1176" i="5"/>
  <c r="J1174" i="8" s="1"/>
  <c r="R1177" i="5"/>
  <c r="J1175" i="8" s="1"/>
  <c r="R1178" i="5"/>
  <c r="J1176" i="8" s="1"/>
  <c r="R1179" i="5"/>
  <c r="J1177" i="8" s="1"/>
  <c r="R1180" i="5"/>
  <c r="J1178" i="8" s="1"/>
  <c r="R1181" i="5"/>
  <c r="J1179" i="8" s="1"/>
  <c r="R1182" i="5"/>
  <c r="R1183" i="5"/>
  <c r="J1181" i="8" s="1"/>
  <c r="R1184" i="5"/>
  <c r="J1182" i="8" s="1"/>
  <c r="R1185" i="5"/>
  <c r="J1183" i="8" s="1"/>
  <c r="R1186" i="5"/>
  <c r="J1184" i="8" s="1"/>
  <c r="R1187" i="5"/>
  <c r="J1185" i="8" s="1"/>
  <c r="R1188" i="5"/>
  <c r="J1186" i="8" s="1"/>
  <c r="R1189" i="5"/>
  <c r="J1187" i="8" s="1"/>
  <c r="R1190" i="5"/>
  <c r="J1188" i="8" s="1"/>
  <c r="R1191" i="5"/>
  <c r="J1189" i="8" s="1"/>
  <c r="R1192" i="5"/>
  <c r="J1190" i="8" s="1"/>
  <c r="R1193" i="5"/>
  <c r="J1191" i="8" s="1"/>
  <c r="R1194" i="5"/>
  <c r="J1192" i="8" s="1"/>
  <c r="R1195" i="5"/>
  <c r="J1193" i="8" s="1"/>
  <c r="R1196" i="5"/>
  <c r="J1194" i="8" s="1"/>
  <c r="R1197" i="5"/>
  <c r="J1195" i="8" s="1"/>
  <c r="R1198" i="5"/>
  <c r="J1196" i="8" s="1"/>
  <c r="R1199" i="5"/>
  <c r="J1197" i="8" s="1"/>
  <c r="R1200" i="5"/>
  <c r="J1198" i="8" s="1"/>
  <c r="R1201" i="5"/>
  <c r="J1199" i="8" s="1"/>
  <c r="R1202" i="5"/>
  <c r="J1200" i="8" s="1"/>
  <c r="R1203" i="5"/>
  <c r="J1201" i="8" s="1"/>
  <c r="R1204" i="5"/>
  <c r="J1202" i="8" s="1"/>
  <c r="R1205" i="5"/>
  <c r="J1203" i="8" s="1"/>
  <c r="R1206" i="5"/>
  <c r="J1204" i="8" s="1"/>
  <c r="R1207" i="5"/>
  <c r="J1205" i="8" s="1"/>
  <c r="R1208" i="5"/>
  <c r="J1206" i="8" s="1"/>
  <c r="R1209" i="5"/>
  <c r="J1207" i="8" s="1"/>
  <c r="R1210" i="5"/>
  <c r="J1208" i="8" s="1"/>
  <c r="R1211" i="5"/>
  <c r="J1209" i="8" s="1"/>
  <c r="R1212" i="5"/>
  <c r="J1210" i="8" s="1"/>
  <c r="R1213" i="5"/>
  <c r="J1211" i="8" s="1"/>
  <c r="R1214" i="5"/>
  <c r="J1212" i="8" s="1"/>
  <c r="R1215" i="5"/>
  <c r="J1213" i="8" s="1"/>
  <c r="R1216" i="5"/>
  <c r="J1214" i="8" s="1"/>
  <c r="R1217" i="5"/>
  <c r="J1215" i="8" s="1"/>
  <c r="R1218" i="5"/>
  <c r="J1216" i="8" s="1"/>
  <c r="R1219" i="5"/>
  <c r="J1217" i="8" s="1"/>
  <c r="R1220" i="5"/>
  <c r="J1218" i="8" s="1"/>
  <c r="R1221" i="5"/>
  <c r="J1219" i="8" s="1"/>
  <c r="R1222" i="5"/>
  <c r="R1223" i="5"/>
  <c r="J1221" i="8" s="1"/>
  <c r="R1224" i="5"/>
  <c r="J1222" i="8" s="1"/>
  <c r="R1225" i="5"/>
  <c r="J1223" i="8" s="1"/>
  <c r="R1226" i="5"/>
  <c r="J1224" i="8" s="1"/>
  <c r="R1227" i="5"/>
  <c r="J1225" i="8" s="1"/>
  <c r="R1228" i="5"/>
  <c r="J1226" i="8" s="1"/>
  <c r="R1229" i="5"/>
  <c r="J1227" i="8" s="1"/>
  <c r="R1230" i="5"/>
  <c r="J1228" i="8" s="1"/>
  <c r="R1231" i="5"/>
  <c r="R1232" i="5"/>
  <c r="J1230" i="8" s="1"/>
  <c r="R1233" i="5"/>
  <c r="J1231" i="8" s="1"/>
  <c r="R1234" i="5"/>
  <c r="J1232" i="8" s="1"/>
  <c r="R1235" i="5"/>
  <c r="R1236" i="5"/>
  <c r="J1234" i="8" s="1"/>
  <c r="R1237" i="5"/>
  <c r="J1235" i="8" s="1"/>
  <c r="R1238" i="5"/>
  <c r="J1236" i="8" s="1"/>
  <c r="R1239" i="5"/>
  <c r="J1237" i="8" s="1"/>
  <c r="R1240" i="5"/>
  <c r="J1238" i="8" s="1"/>
  <c r="R1241" i="5"/>
  <c r="J1239" i="8" s="1"/>
  <c r="R1242" i="5"/>
  <c r="J1240" i="8" s="1"/>
  <c r="R1243" i="5"/>
  <c r="R1244" i="5"/>
  <c r="J1242" i="8" s="1"/>
  <c r="R1245" i="5"/>
  <c r="J1243" i="8" s="1"/>
  <c r="R1246" i="5"/>
  <c r="J1244" i="8" s="1"/>
  <c r="R1247" i="5"/>
  <c r="J1245" i="8" s="1"/>
  <c r="R1248" i="5"/>
  <c r="R1249" i="5"/>
  <c r="J1247" i="8" s="1"/>
  <c r="R1250" i="5"/>
  <c r="J1248" i="8" s="1"/>
  <c r="R1251" i="5"/>
  <c r="J1249" i="8" s="1"/>
  <c r="R1252" i="5"/>
  <c r="J1250" i="8" s="1"/>
  <c r="R1253" i="5"/>
  <c r="J1251" i="8" s="1"/>
  <c r="R1254" i="5"/>
  <c r="J1252" i="8" s="1"/>
  <c r="R1255" i="5"/>
  <c r="J1253" i="8" s="1"/>
  <c r="R1256" i="5"/>
  <c r="J1254" i="8" s="1"/>
  <c r="R1257" i="5"/>
  <c r="J1255" i="8" s="1"/>
  <c r="R1258" i="5"/>
  <c r="J1256" i="8" s="1"/>
  <c r="R1259" i="5"/>
  <c r="J1257" i="8" s="1"/>
  <c r="R1260" i="5"/>
  <c r="J1258" i="8" s="1"/>
  <c r="R1261" i="5"/>
  <c r="J1259" i="8" s="1"/>
  <c r="R1262" i="5"/>
  <c r="J1260" i="8" s="1"/>
  <c r="R1263" i="5"/>
  <c r="J1261" i="8" s="1"/>
  <c r="R1264" i="5"/>
  <c r="J1262" i="8" s="1"/>
  <c r="R1265" i="5"/>
  <c r="J1263" i="8" s="1"/>
  <c r="R1266" i="5"/>
  <c r="J1264" i="8" s="1"/>
  <c r="R1267" i="5"/>
  <c r="R1268" i="5"/>
  <c r="J1266" i="8" s="1"/>
  <c r="R1269" i="5"/>
  <c r="J1267" i="8" s="1"/>
  <c r="R1270" i="5"/>
  <c r="J1268" i="8" s="1"/>
  <c r="R1271" i="5"/>
  <c r="R1272" i="5"/>
  <c r="J1270" i="8" s="1"/>
  <c r="R1273" i="5"/>
  <c r="J1271" i="8" s="1"/>
  <c r="R1274" i="5"/>
  <c r="J1272" i="8" s="1"/>
  <c r="R1275" i="5"/>
  <c r="J1273" i="8" s="1"/>
  <c r="R1276" i="5"/>
  <c r="J1274" i="8" s="1"/>
  <c r="R1277" i="5"/>
  <c r="J1275" i="8" s="1"/>
  <c r="R1278" i="5"/>
  <c r="J1276" i="8" s="1"/>
  <c r="R1279" i="5"/>
  <c r="J1277" i="8" s="1"/>
  <c r="R1280" i="5"/>
  <c r="J1278" i="8" s="1"/>
  <c r="R1281" i="5"/>
  <c r="J1279" i="8" s="1"/>
  <c r="R1282" i="5"/>
  <c r="J1280" i="8" s="1"/>
  <c r="R1283" i="5"/>
  <c r="R1284" i="5"/>
  <c r="J1282" i="8" s="1"/>
  <c r="R1285" i="5"/>
  <c r="J1283" i="8" s="1"/>
  <c r="R1286" i="5"/>
  <c r="J1284" i="8" s="1"/>
  <c r="R1287" i="5"/>
  <c r="J1285" i="8" s="1"/>
  <c r="R1288" i="5"/>
  <c r="J1286" i="8" s="1"/>
  <c r="R1289" i="5"/>
  <c r="J1287" i="8" s="1"/>
  <c r="R1290" i="5"/>
  <c r="J1288" i="8" s="1"/>
  <c r="R1291" i="5"/>
  <c r="J1289" i="8" s="1"/>
  <c r="R1292" i="5"/>
  <c r="J1290" i="8" s="1"/>
  <c r="R1293" i="5"/>
  <c r="J1291" i="8" s="1"/>
  <c r="R1294" i="5"/>
  <c r="J1292" i="8" s="1"/>
  <c r="R1295" i="5"/>
  <c r="J1293" i="8" s="1"/>
  <c r="R1296" i="5"/>
  <c r="J1294" i="8" s="1"/>
  <c r="R1297" i="5"/>
  <c r="J1295" i="8" s="1"/>
  <c r="R1298" i="5"/>
  <c r="J1296" i="8" s="1"/>
  <c r="R1299" i="5"/>
  <c r="J1297" i="8" s="1"/>
  <c r="R1300" i="5"/>
  <c r="J1298" i="8" s="1"/>
  <c r="R1301" i="5"/>
  <c r="J1299" i="8" s="1"/>
  <c r="R1302" i="5"/>
  <c r="J1300" i="8" s="1"/>
  <c r="R1303" i="5"/>
  <c r="J1301" i="8" s="1"/>
  <c r="R1304" i="5"/>
  <c r="J1302" i="8" s="1"/>
  <c r="R1305" i="5"/>
  <c r="J1303" i="8" s="1"/>
  <c r="R1306" i="5"/>
  <c r="J1304" i="8" s="1"/>
  <c r="R1307" i="5"/>
  <c r="R1308" i="5"/>
  <c r="R1309" i="5"/>
  <c r="J1307" i="8" s="1"/>
  <c r="R1310" i="5"/>
  <c r="J1308" i="8" s="1"/>
  <c r="R1311" i="5"/>
  <c r="J1309" i="8" s="1"/>
  <c r="R1312" i="5"/>
  <c r="J1310" i="8" s="1"/>
  <c r="R1313" i="5"/>
  <c r="J1311" i="8" s="1"/>
  <c r="R1314" i="5"/>
  <c r="J1312" i="8" s="1"/>
  <c r="R1315" i="5"/>
  <c r="J1313" i="8" s="1"/>
  <c r="R1316" i="5"/>
  <c r="J1314" i="8" s="1"/>
  <c r="R1317" i="5"/>
  <c r="J1315" i="8" s="1"/>
  <c r="R1318" i="5"/>
  <c r="J1316" i="8" s="1"/>
  <c r="R1319" i="5"/>
  <c r="J1317" i="8" s="1"/>
  <c r="R1320" i="5"/>
  <c r="R1321" i="5"/>
  <c r="J1319" i="8" s="1"/>
  <c r="R1322" i="5"/>
  <c r="J1320" i="8" s="1"/>
  <c r="R1323" i="5"/>
  <c r="J1321" i="8" s="1"/>
  <c r="R1324" i="5"/>
  <c r="J1322" i="8" s="1"/>
  <c r="R1325" i="5"/>
  <c r="J1323" i="8" s="1"/>
  <c r="R1326" i="5"/>
  <c r="J1324" i="8" s="1"/>
  <c r="R1327" i="5"/>
  <c r="J1325" i="8" s="1"/>
  <c r="R1328" i="5"/>
  <c r="J1326" i="8" s="1"/>
  <c r="R1329" i="5"/>
  <c r="R1330" i="5"/>
  <c r="J1328" i="8" s="1"/>
  <c r="R1331" i="5"/>
  <c r="J1329" i="8" s="1"/>
  <c r="R1332" i="5"/>
  <c r="R1333" i="5"/>
  <c r="J1331" i="8" s="1"/>
  <c r="R1334" i="5"/>
  <c r="J1332" i="8" s="1"/>
  <c r="R1335" i="5"/>
  <c r="J1333" i="8" s="1"/>
  <c r="R1336" i="5"/>
  <c r="J1334" i="8" s="1"/>
  <c r="R1337" i="5"/>
  <c r="J1335" i="8" s="1"/>
  <c r="R1338" i="5"/>
  <c r="J1336" i="8" s="1"/>
  <c r="R1339" i="5"/>
  <c r="J1337" i="8" s="1"/>
  <c r="R1340" i="5"/>
  <c r="J1338" i="8" s="1"/>
  <c r="R1341" i="5"/>
  <c r="J1339" i="8" s="1"/>
  <c r="R1342" i="5"/>
  <c r="J1340" i="8" s="1"/>
  <c r="R1343" i="5"/>
  <c r="R1344" i="5"/>
  <c r="J1342" i="8" s="1"/>
  <c r="R1345" i="5"/>
  <c r="J1343" i="8" s="1"/>
  <c r="R1346" i="5"/>
  <c r="J1344" i="8" s="1"/>
  <c r="R1347" i="5"/>
  <c r="J1345" i="8" s="1"/>
  <c r="R1348" i="5"/>
  <c r="J1346" i="8" s="1"/>
  <c r="R1349" i="5"/>
  <c r="J1347" i="8" s="1"/>
  <c r="R1350" i="5"/>
  <c r="R1351" i="5"/>
  <c r="J1349" i="8" s="1"/>
  <c r="R1352" i="5"/>
  <c r="J1350" i="8" s="1"/>
  <c r="R1353" i="5"/>
  <c r="J1351" i="8" s="1"/>
  <c r="R1354" i="5"/>
  <c r="J1352" i="8" s="1"/>
  <c r="R1355" i="5"/>
  <c r="J1353" i="8" s="1"/>
  <c r="R1356" i="5"/>
  <c r="J1354" i="8" s="1"/>
  <c r="R1357" i="5"/>
  <c r="J1355" i="8" s="1"/>
  <c r="R1358" i="5"/>
  <c r="R1359" i="5"/>
  <c r="J1357" i="8" s="1"/>
  <c r="R1360" i="5"/>
  <c r="J1358" i="8" s="1"/>
  <c r="R1361" i="5"/>
  <c r="J1359" i="8" s="1"/>
  <c r="R1362" i="5"/>
  <c r="R1363" i="5"/>
  <c r="R1364" i="5"/>
  <c r="J1362" i="8" s="1"/>
  <c r="R1365" i="5"/>
  <c r="J1363" i="8" s="1"/>
  <c r="R1366" i="5"/>
  <c r="J1364" i="8" s="1"/>
  <c r="R1367" i="5"/>
  <c r="J1365" i="8" s="1"/>
  <c r="R1368" i="5"/>
  <c r="J1366" i="8" s="1"/>
  <c r="R1369" i="5"/>
  <c r="J1367" i="8" s="1"/>
  <c r="R1370" i="5"/>
  <c r="J1368" i="8" s="1"/>
  <c r="R1371" i="5"/>
  <c r="J1369" i="8" s="1"/>
  <c r="R1372" i="5"/>
  <c r="J1370" i="8" s="1"/>
  <c r="R1373" i="5"/>
  <c r="J1371" i="8" s="1"/>
  <c r="R1374" i="5"/>
  <c r="J1372" i="8" s="1"/>
  <c r="R1375" i="5"/>
  <c r="R1376" i="5"/>
  <c r="J1374" i="8" s="1"/>
  <c r="R1377" i="5"/>
  <c r="R1378" i="5"/>
  <c r="J1376" i="8" s="1"/>
  <c r="R1379" i="5"/>
  <c r="J1377" i="8" s="1"/>
  <c r="R1380" i="5"/>
  <c r="J1378" i="8" s="1"/>
  <c r="R1381" i="5"/>
  <c r="J1379" i="8" s="1"/>
  <c r="R1382" i="5"/>
  <c r="J1380" i="8" s="1"/>
  <c r="R1383" i="5"/>
  <c r="J1381" i="8" s="1"/>
  <c r="R1384" i="5"/>
  <c r="J1382" i="8" s="1"/>
  <c r="R1385" i="5"/>
  <c r="J1383" i="8" s="1"/>
  <c r="R1386" i="5"/>
  <c r="J1384" i="8" s="1"/>
  <c r="R1387" i="5"/>
  <c r="R1388" i="5"/>
  <c r="J1386" i="8" s="1"/>
  <c r="R1389" i="5"/>
  <c r="J1387" i="8" s="1"/>
  <c r="R1390" i="5"/>
  <c r="J1388" i="8" s="1"/>
  <c r="R1391" i="5"/>
  <c r="J1389" i="8" s="1"/>
  <c r="R1392" i="5"/>
  <c r="J1390" i="8" s="1"/>
  <c r="R1393" i="5"/>
  <c r="J1391" i="8" s="1"/>
  <c r="R1394" i="5"/>
  <c r="R1395" i="5"/>
  <c r="J1393" i="8" s="1"/>
  <c r="R1396" i="5"/>
  <c r="J1394" i="8" s="1"/>
  <c r="R1397" i="5"/>
  <c r="J1395" i="8" s="1"/>
  <c r="R1398" i="5"/>
  <c r="J1396" i="8" s="1"/>
  <c r="R1399" i="5"/>
  <c r="R1400" i="5"/>
  <c r="J1398" i="8" s="1"/>
  <c r="R1401" i="5"/>
  <c r="R1402" i="5"/>
  <c r="J1400" i="8" s="1"/>
  <c r="R1403" i="5"/>
  <c r="J1401" i="8" s="1"/>
  <c r="R1404" i="5"/>
  <c r="J1402" i="8" s="1"/>
  <c r="R1405" i="5"/>
  <c r="J1403" i="8" s="1"/>
  <c r="R1406" i="5"/>
  <c r="J1404" i="8" s="1"/>
  <c r="R1407" i="5"/>
  <c r="J1405" i="8" s="1"/>
  <c r="R1408" i="5"/>
  <c r="J1406" i="8" s="1"/>
  <c r="R1409" i="5"/>
  <c r="J1407" i="8" s="1"/>
  <c r="R1410" i="5"/>
  <c r="J1408" i="8" s="1"/>
  <c r="R1411" i="5"/>
  <c r="R1412" i="5"/>
  <c r="J1410" i="8" s="1"/>
  <c r="R1413" i="5"/>
  <c r="J1411" i="8" s="1"/>
  <c r="R1414" i="5"/>
  <c r="J1412" i="8" s="1"/>
  <c r="R1415" i="5"/>
  <c r="J1413" i="8" s="1"/>
  <c r="R1416" i="5"/>
  <c r="J1414" i="8" s="1"/>
  <c r="R1417" i="5"/>
  <c r="J1415" i="8" s="1"/>
  <c r="R1418" i="5"/>
  <c r="J1416" i="8" s="1"/>
  <c r="R1419" i="5"/>
  <c r="J1417" i="8" s="1"/>
  <c r="R1420" i="5"/>
  <c r="J1418" i="8" s="1"/>
  <c r="R1421" i="5"/>
  <c r="J1419" i="8" s="1"/>
  <c r="R1422" i="5"/>
  <c r="J1420" i="8" s="1"/>
  <c r="R1423" i="5"/>
  <c r="R1424" i="5"/>
  <c r="J1422" i="8" s="1"/>
  <c r="R1425" i="5"/>
  <c r="J1423" i="8" s="1"/>
  <c r="R1426" i="5"/>
  <c r="J1424" i="8" s="1"/>
  <c r="R1427" i="5"/>
  <c r="J1425" i="8" s="1"/>
  <c r="R1428" i="5"/>
  <c r="J1426" i="8" s="1"/>
  <c r="R1429" i="5"/>
  <c r="J1427" i="8" s="1"/>
  <c r="R1430" i="5"/>
  <c r="J1428" i="8" s="1"/>
  <c r="R1431" i="5"/>
  <c r="J1429" i="8" s="1"/>
  <c r="R1432" i="5"/>
  <c r="J1430" i="8" s="1"/>
  <c r="R1433" i="5"/>
  <c r="J1431" i="8" s="1"/>
  <c r="R1434" i="5"/>
  <c r="R1435" i="5"/>
  <c r="R1436" i="5"/>
  <c r="J1434" i="8" s="1"/>
  <c r="R1437" i="5"/>
  <c r="J1435" i="8" s="1"/>
  <c r="R1438" i="5"/>
  <c r="J1436" i="8" s="1"/>
  <c r="R1439" i="5"/>
  <c r="J1437" i="8" s="1"/>
  <c r="R1440" i="5"/>
  <c r="J1438" i="8" s="1"/>
  <c r="R1441" i="5"/>
  <c r="J1439" i="8" s="1"/>
  <c r="R1442" i="5"/>
  <c r="J1440" i="8" s="1"/>
  <c r="R1443" i="5"/>
  <c r="J1441" i="8" s="1"/>
  <c r="R1444" i="5"/>
  <c r="J1442" i="8" s="1"/>
  <c r="R1445" i="5"/>
  <c r="J1443" i="8" s="1"/>
  <c r="R1446" i="5"/>
  <c r="J1444" i="8" s="1"/>
  <c r="R1447" i="5"/>
  <c r="J1445" i="8" s="1"/>
  <c r="R1448" i="5"/>
  <c r="J1446" i="8" s="1"/>
  <c r="R1449" i="5"/>
  <c r="J1447" i="8" s="1"/>
  <c r="R1450" i="5"/>
  <c r="J1448" i="8" s="1"/>
  <c r="R1451" i="5"/>
  <c r="J1449" i="8" s="1"/>
  <c r="R1452" i="5"/>
  <c r="J1450" i="8" s="1"/>
  <c r="R1453" i="5"/>
  <c r="J1451" i="8" s="1"/>
  <c r="R1454" i="5"/>
  <c r="J1452" i="8" s="1"/>
  <c r="R1455" i="5"/>
  <c r="J1453" i="8" s="1"/>
  <c r="R1456" i="5"/>
  <c r="J1454" i="8" s="1"/>
  <c r="R1457" i="5"/>
  <c r="J1455" i="8" s="1"/>
  <c r="R1458" i="5"/>
  <c r="R1459" i="5"/>
  <c r="J1457" i="8" s="1"/>
  <c r="R1460" i="5"/>
  <c r="J1458" i="8" s="1"/>
  <c r="R1461" i="5"/>
  <c r="J1459" i="8" s="1"/>
  <c r="R1462" i="5"/>
  <c r="J1460" i="8" s="1"/>
  <c r="R1463" i="5"/>
  <c r="J1461" i="8" s="1"/>
  <c r="R1464" i="5"/>
  <c r="J1462" i="8" s="1"/>
  <c r="R1465" i="5"/>
  <c r="J1463" i="8" s="1"/>
  <c r="R1466" i="5"/>
  <c r="J1464" i="8" s="1"/>
  <c r="R1467" i="5"/>
  <c r="J1465" i="8" s="1"/>
  <c r="R1468" i="5"/>
  <c r="J1466" i="8" s="1"/>
  <c r="R1469" i="5"/>
  <c r="J1467" i="8" s="1"/>
  <c r="R1470" i="5"/>
  <c r="J1468" i="8" s="1"/>
  <c r="R1471" i="5"/>
  <c r="J1469" i="8" s="1"/>
  <c r="R1472" i="5"/>
  <c r="J1470" i="8" s="1"/>
  <c r="R1473" i="5"/>
  <c r="J1471" i="8" s="1"/>
  <c r="R1474" i="5"/>
  <c r="J1472" i="8" s="1"/>
  <c r="R1475" i="5"/>
  <c r="J1473" i="8" s="1"/>
  <c r="R1476" i="5"/>
  <c r="J1474" i="8" s="1"/>
  <c r="R1477" i="5"/>
  <c r="J1475" i="8" s="1"/>
  <c r="R1478" i="5"/>
  <c r="J1476" i="8" s="1"/>
  <c r="R1479" i="5"/>
  <c r="J1477" i="8" s="1"/>
  <c r="R1480" i="5"/>
  <c r="J1478" i="8" s="1"/>
  <c r="R1481" i="5"/>
  <c r="J1479" i="8" s="1"/>
  <c r="R1482" i="5"/>
  <c r="R1483" i="5"/>
  <c r="J1481" i="8" s="1"/>
  <c r="R1484" i="5"/>
  <c r="J1482" i="8" s="1"/>
  <c r="R1485" i="5"/>
  <c r="J1483" i="8" s="1"/>
  <c r="R1486" i="5"/>
  <c r="J1484" i="8" s="1"/>
  <c r="R1487" i="5"/>
  <c r="J1485" i="8" s="1"/>
  <c r="R1488" i="5"/>
  <c r="J1486" i="8" s="1"/>
  <c r="R1489" i="5"/>
  <c r="J1487" i="8" s="1"/>
  <c r="R1490" i="5"/>
  <c r="J1488" i="8" s="1"/>
  <c r="R1491" i="5"/>
  <c r="J1489" i="8" s="1"/>
  <c r="R1492" i="5"/>
  <c r="J1490" i="8" s="1"/>
  <c r="R1493" i="5"/>
  <c r="J1491" i="8" s="1"/>
  <c r="R1494" i="5"/>
  <c r="R1495" i="5"/>
  <c r="J1493" i="8" s="1"/>
  <c r="R1496" i="5"/>
  <c r="J1494" i="8" s="1"/>
  <c r="R1497" i="5"/>
  <c r="J1495" i="8" s="1"/>
  <c r="R1498" i="5"/>
  <c r="J1496" i="8" s="1"/>
  <c r="R1499" i="5"/>
  <c r="J1497" i="8" s="1"/>
  <c r="R1500" i="5"/>
  <c r="J1498" i="8" s="1"/>
  <c r="R1501" i="5"/>
  <c r="J1499" i="8" s="1"/>
  <c r="R1502" i="5"/>
  <c r="J1500" i="8" s="1"/>
  <c r="R1503" i="5"/>
  <c r="J1501" i="8" s="1"/>
  <c r="R1504" i="5"/>
  <c r="J1502" i="8" s="1"/>
  <c r="R1505" i="5"/>
  <c r="J1503" i="8" s="1"/>
  <c r="R1506" i="5"/>
  <c r="J1504" i="8" s="1"/>
  <c r="R1507" i="5"/>
  <c r="J1505" i="8" s="1"/>
  <c r="R1508" i="5"/>
  <c r="J1506" i="8" s="1"/>
  <c r="R1509" i="5"/>
  <c r="J1507" i="8" s="1"/>
  <c r="R1510" i="5"/>
  <c r="J1508" i="8" s="1"/>
  <c r="R1511" i="5"/>
  <c r="R1512" i="5"/>
  <c r="J1510" i="8" s="1"/>
  <c r="R1513" i="5"/>
  <c r="J1511" i="8" s="1"/>
  <c r="R1514" i="5"/>
  <c r="J1512" i="8" s="1"/>
  <c r="R1515" i="5"/>
  <c r="J1513" i="8" s="1"/>
  <c r="R1516" i="5"/>
  <c r="J1514" i="8" s="1"/>
  <c r="R1517" i="5"/>
  <c r="J1515" i="8" s="1"/>
  <c r="R1518" i="5"/>
  <c r="J1516" i="8" s="1"/>
  <c r="R1519" i="5"/>
  <c r="J1517" i="8" s="1"/>
  <c r="R1520" i="5"/>
  <c r="J1518" i="8" s="1"/>
  <c r="R1521" i="5"/>
  <c r="J1519" i="8" s="1"/>
  <c r="R1522" i="5"/>
  <c r="J1520" i="8" s="1"/>
  <c r="R1523" i="5"/>
  <c r="R1524" i="5"/>
  <c r="R1525" i="5"/>
  <c r="J1523" i="8" s="1"/>
  <c r="R1526" i="5"/>
  <c r="J1524" i="8" s="1"/>
  <c r="R1527" i="5"/>
  <c r="J1525" i="8" s="1"/>
  <c r="R1528" i="5"/>
  <c r="J1526" i="8" s="1"/>
  <c r="R1529" i="5"/>
  <c r="J1527" i="8" s="1"/>
  <c r="R1530" i="5"/>
  <c r="J1528" i="8" s="1"/>
  <c r="R1531" i="5"/>
  <c r="R1532" i="5"/>
  <c r="J1530" i="8" s="1"/>
  <c r="R1533" i="5"/>
  <c r="J1531" i="8" s="1"/>
  <c r="R1534" i="5"/>
  <c r="J1532" i="8" s="1"/>
  <c r="R1535" i="5"/>
  <c r="R1536" i="5"/>
  <c r="J1534" i="8" s="1"/>
  <c r="R1537" i="5"/>
  <c r="J1535" i="8" s="1"/>
  <c r="R1538" i="5"/>
  <c r="J1536" i="8" s="1"/>
  <c r="R1539" i="5"/>
  <c r="J1537" i="8" s="1"/>
  <c r="R1540" i="5"/>
  <c r="J1538" i="8" s="1"/>
  <c r="R1541" i="5"/>
  <c r="J1539" i="8" s="1"/>
  <c r="R1542" i="5"/>
  <c r="J1540" i="8" s="1"/>
  <c r="R1543" i="5"/>
  <c r="J1541" i="8" s="1"/>
  <c r="R1544" i="5"/>
  <c r="J1542" i="8" s="1"/>
  <c r="R1545" i="5"/>
  <c r="J1543" i="8" s="1"/>
  <c r="R1546" i="5"/>
  <c r="J1544" i="8" s="1"/>
  <c r="R1547" i="5"/>
  <c r="R1548" i="5"/>
  <c r="R1549" i="5"/>
  <c r="J1547" i="8" s="1"/>
  <c r="R1550" i="5"/>
  <c r="J1548" i="8" s="1"/>
  <c r="R1551" i="5"/>
  <c r="J1549" i="8" s="1"/>
  <c r="R1552" i="5"/>
  <c r="J1550" i="8" s="1"/>
  <c r="R1553" i="5"/>
  <c r="J1551" i="8" s="1"/>
  <c r="R1554" i="5"/>
  <c r="R1555" i="5"/>
  <c r="J1553" i="8" s="1"/>
  <c r="R1556" i="5"/>
  <c r="J1554" i="8" s="1"/>
  <c r="R1557" i="5"/>
  <c r="J1555" i="8" s="1"/>
  <c r="R1558" i="5"/>
  <c r="J1556" i="8" s="1"/>
  <c r="R1559" i="5"/>
  <c r="R1560" i="5"/>
  <c r="J1558" i="8" s="1"/>
  <c r="R1561" i="5"/>
  <c r="J1559" i="8" s="1"/>
  <c r="R1562" i="5"/>
  <c r="J1560" i="8" s="1"/>
  <c r="R1563" i="5"/>
  <c r="J1561" i="8" s="1"/>
  <c r="R1564" i="5"/>
  <c r="J1562" i="8" s="1"/>
  <c r="R1565" i="5"/>
  <c r="J1563" i="8" s="1"/>
  <c r="R1566" i="5"/>
  <c r="J1564" i="8" s="1"/>
  <c r="R1567" i="5"/>
  <c r="R1568" i="5"/>
  <c r="J1566" i="8" s="1"/>
  <c r="R1569" i="5"/>
  <c r="J1567" i="8" s="1"/>
  <c r="R1570" i="5"/>
  <c r="J1568" i="8" s="1"/>
  <c r="R1571" i="5"/>
  <c r="J1569" i="8" s="1"/>
  <c r="R1572" i="5"/>
  <c r="J1570" i="8" s="1"/>
  <c r="R1573" i="5"/>
  <c r="J1571" i="8" s="1"/>
  <c r="R1574" i="5"/>
  <c r="J1572" i="8" s="1"/>
  <c r="R1575" i="5"/>
  <c r="J1573" i="8" s="1"/>
  <c r="R1576" i="5"/>
  <c r="J1574" i="8" s="1"/>
  <c r="R1577" i="5"/>
  <c r="J1575" i="8" s="1"/>
  <c r="R1578" i="5"/>
  <c r="J1576" i="8" s="1"/>
  <c r="R1579" i="5"/>
  <c r="R1580" i="5"/>
  <c r="J1578" i="8" s="1"/>
  <c r="R1581" i="5"/>
  <c r="J1579" i="8" s="1"/>
  <c r="R1582" i="5"/>
  <c r="J1580" i="8" s="1"/>
  <c r="R1583" i="5"/>
  <c r="J1581" i="8" s="1"/>
  <c r="R1584" i="5"/>
  <c r="R1585" i="5"/>
  <c r="J1583" i="8" s="1"/>
  <c r="R1586" i="5"/>
  <c r="J1584" i="8" s="1"/>
  <c r="R1587" i="5"/>
  <c r="J1585" i="8" s="1"/>
  <c r="R1588" i="5"/>
  <c r="J1586" i="8" s="1"/>
  <c r="R1589" i="5"/>
  <c r="J1587" i="8" s="1"/>
  <c r="R1590" i="5"/>
  <c r="J1588" i="8" s="1"/>
  <c r="R1591" i="5"/>
  <c r="J1589" i="8" s="1"/>
  <c r="R1592" i="5"/>
  <c r="J1590" i="8" s="1"/>
  <c r="R1593" i="5"/>
  <c r="J1591" i="8" s="1"/>
  <c r="R1594" i="5"/>
  <c r="J1592" i="8" s="1"/>
  <c r="R1595" i="5"/>
  <c r="J1593" i="8" s="1"/>
  <c r="R1596" i="5"/>
  <c r="R1597" i="5"/>
  <c r="J1595" i="8" s="1"/>
  <c r="R1598" i="5"/>
  <c r="J1596" i="8" s="1"/>
  <c r="R1599" i="5"/>
  <c r="J1597" i="8" s="1"/>
  <c r="R1600" i="5"/>
  <c r="J1598" i="8" s="1"/>
  <c r="R1601" i="5"/>
  <c r="J1599" i="8" s="1"/>
  <c r="R1602" i="5"/>
  <c r="J1600" i="8" s="1"/>
  <c r="R1603" i="5"/>
  <c r="R1604" i="5"/>
  <c r="J1602" i="8" s="1"/>
  <c r="R1605" i="5"/>
  <c r="J1603" i="8" s="1"/>
  <c r="R1606" i="5"/>
  <c r="J1604" i="8" s="1"/>
  <c r="R1607" i="5"/>
  <c r="J1605" i="8" s="1"/>
  <c r="R1608" i="5"/>
  <c r="J1606" i="8" s="1"/>
  <c r="R1609" i="5"/>
  <c r="J1607" i="8" s="1"/>
  <c r="R1610" i="5"/>
  <c r="J1608" i="8" s="1"/>
  <c r="R1611" i="5"/>
  <c r="J1609" i="8" s="1"/>
  <c r="R1612" i="5"/>
  <c r="J1610" i="8" s="1"/>
  <c r="R1613" i="5"/>
  <c r="J1611" i="8" s="1"/>
  <c r="R1614" i="5"/>
  <c r="R1615" i="5"/>
  <c r="R1616" i="5"/>
  <c r="J1614" i="8" s="1"/>
  <c r="R1617" i="5"/>
  <c r="J1615" i="8" s="1"/>
  <c r="R1618" i="5"/>
  <c r="J1616" i="8" s="1"/>
  <c r="R1619" i="5"/>
  <c r="J1617" i="8" s="1"/>
  <c r="R1620" i="5"/>
  <c r="J1618" i="8" s="1"/>
  <c r="R1621" i="5"/>
  <c r="J1619" i="8" s="1"/>
  <c r="R1622" i="5"/>
  <c r="J1620" i="8" s="1"/>
  <c r="R1623" i="5"/>
  <c r="J1621" i="8" s="1"/>
  <c r="R1624" i="5"/>
  <c r="J1622" i="8" s="1"/>
  <c r="R1625" i="5"/>
  <c r="J1623" i="8" s="1"/>
  <c r="R1626" i="5"/>
  <c r="J1624" i="8" s="1"/>
  <c r="R1627" i="5"/>
  <c r="J1625" i="8" s="1"/>
  <c r="R1628" i="5"/>
  <c r="J1626" i="8" s="1"/>
  <c r="R1629" i="5"/>
  <c r="J1627" i="8" s="1"/>
  <c r="R1630" i="5"/>
  <c r="J1628" i="8" s="1"/>
  <c r="R1631" i="5"/>
  <c r="J1629" i="8" s="1"/>
  <c r="R1632" i="5"/>
  <c r="J1630" i="8" s="1"/>
  <c r="R1633" i="5"/>
  <c r="J1631" i="8" s="1"/>
  <c r="R1634" i="5"/>
  <c r="J1632" i="8" s="1"/>
  <c r="R1635" i="5"/>
  <c r="J1633" i="8" s="1"/>
  <c r="R1636" i="5"/>
  <c r="J1634" i="8" s="1"/>
  <c r="R1637" i="5"/>
  <c r="J1635" i="8" s="1"/>
  <c r="R1638" i="5"/>
  <c r="J1636" i="8" s="1"/>
  <c r="R1639" i="5"/>
  <c r="J1637" i="8" s="1"/>
  <c r="R1640" i="5"/>
  <c r="J1638" i="8" s="1"/>
  <c r="R1641" i="5"/>
  <c r="J1639" i="8" s="1"/>
  <c r="R1642" i="5"/>
  <c r="J1640" i="8" s="1"/>
  <c r="R1643" i="5"/>
  <c r="J1641" i="8" s="1"/>
  <c r="R1644" i="5"/>
  <c r="J1642" i="8" s="1"/>
  <c r="R1645" i="5"/>
  <c r="J1643" i="8" s="1"/>
  <c r="R1646" i="5"/>
  <c r="J1644" i="8" s="1"/>
  <c r="R1647" i="5"/>
  <c r="J1645" i="8" s="1"/>
  <c r="R1648" i="5"/>
  <c r="J1646" i="8" s="1"/>
  <c r="R1649" i="5"/>
  <c r="J1647" i="8" s="1"/>
  <c r="R1650" i="5"/>
  <c r="R1651" i="5"/>
  <c r="J1649" i="8" s="1"/>
  <c r="R1652" i="5"/>
  <c r="J1650" i="8" s="1"/>
  <c r="R1653" i="5"/>
  <c r="J1651" i="8" s="1"/>
  <c r="R1654" i="5"/>
  <c r="J1652" i="8" s="1"/>
  <c r="R1655" i="5"/>
  <c r="J1653" i="8" s="1"/>
  <c r="R1656" i="5"/>
  <c r="J1654" i="8" s="1"/>
  <c r="R1657" i="5"/>
  <c r="J1655" i="8" s="1"/>
  <c r="R1658" i="5"/>
  <c r="J1656" i="8" s="1"/>
  <c r="R1659" i="5"/>
  <c r="J1657" i="8" s="1"/>
  <c r="R1660" i="5"/>
  <c r="J1658" i="8" s="1"/>
  <c r="R1661" i="5"/>
  <c r="J1659" i="8" s="1"/>
  <c r="R1662" i="5"/>
  <c r="J1660" i="8" s="1"/>
  <c r="R1663" i="5"/>
  <c r="J1661" i="8" s="1"/>
  <c r="R1664" i="5"/>
  <c r="J1662" i="8" s="1"/>
  <c r="R1665" i="5"/>
  <c r="J1663" i="8" s="1"/>
  <c r="R1666" i="5"/>
  <c r="J1664" i="8" s="1"/>
  <c r="R1667" i="5"/>
  <c r="J1665" i="8" s="1"/>
  <c r="R1668" i="5"/>
  <c r="J1666" i="8" s="1"/>
  <c r="R1669" i="5"/>
  <c r="J1667" i="8" s="1"/>
  <c r="R1670" i="5"/>
  <c r="J1668" i="8" s="1"/>
  <c r="R1671" i="5"/>
  <c r="J1669" i="8" s="1"/>
  <c r="R1672" i="5"/>
  <c r="J1670" i="8" s="1"/>
  <c r="R1673" i="5"/>
  <c r="J1671" i="8" s="1"/>
  <c r="R1674" i="5"/>
  <c r="J1672" i="8" s="1"/>
  <c r="R1675" i="5"/>
  <c r="J1673" i="8" s="1"/>
  <c r="R1676" i="5"/>
  <c r="J1674" i="8" s="1"/>
  <c r="R1677" i="5"/>
  <c r="J1675" i="8" s="1"/>
  <c r="R1678" i="5"/>
  <c r="J1676" i="8" s="1"/>
  <c r="R1679" i="5"/>
  <c r="J1677" i="8" s="1"/>
  <c r="R1680" i="5"/>
  <c r="J1678" i="8" s="1"/>
  <c r="R1681" i="5"/>
  <c r="J1679" i="8" s="1"/>
  <c r="R1682" i="5"/>
  <c r="J1680" i="8" s="1"/>
  <c r="R1683" i="5"/>
  <c r="J1681" i="8" s="1"/>
  <c r="R1684" i="5"/>
  <c r="J1682" i="8" s="1"/>
  <c r="R1685" i="5"/>
  <c r="J1683" i="8" s="1"/>
  <c r="R1686" i="5"/>
  <c r="J1684" i="8" s="1"/>
  <c r="R1687" i="5"/>
  <c r="R1688" i="5"/>
  <c r="J1686" i="8" s="1"/>
  <c r="R1689" i="5"/>
  <c r="J1687" i="8" s="1"/>
  <c r="R1690" i="5"/>
  <c r="J1688" i="8" s="1"/>
  <c r="R1691" i="5"/>
  <c r="J1689" i="8" s="1"/>
  <c r="R1692" i="5"/>
  <c r="J1690" i="8" s="1"/>
  <c r="R1693" i="5"/>
  <c r="J1691" i="8" s="1"/>
  <c r="R1694" i="5"/>
  <c r="J1692" i="8" s="1"/>
  <c r="R1695" i="5"/>
  <c r="J1693" i="8" s="1"/>
  <c r="R1696" i="5"/>
  <c r="J1694" i="8" s="1"/>
  <c r="R1697" i="5"/>
  <c r="J1695" i="8" s="1"/>
  <c r="R1698" i="5"/>
  <c r="J1696" i="8" s="1"/>
  <c r="R1699" i="5"/>
  <c r="R1700" i="5"/>
  <c r="J1698" i="8" s="1"/>
  <c r="R1701" i="5"/>
  <c r="J1699" i="8" s="1"/>
  <c r="R1702" i="5"/>
  <c r="J1700" i="8" s="1"/>
  <c r="R1703" i="5"/>
  <c r="J1701" i="8" s="1"/>
  <c r="R1704" i="5"/>
  <c r="J1702" i="8" s="1"/>
  <c r="R1705" i="5"/>
  <c r="J1703" i="8" s="1"/>
  <c r="R1706" i="5"/>
  <c r="J1704" i="8" s="1"/>
  <c r="R1707" i="5"/>
  <c r="J1705" i="8" s="1"/>
  <c r="R1708" i="5"/>
  <c r="J1706" i="8" s="1"/>
  <c r="R1709" i="5"/>
  <c r="J1707" i="8" s="1"/>
  <c r="R1710" i="5"/>
  <c r="R1711" i="5"/>
  <c r="R1712" i="5"/>
  <c r="J1710" i="8" s="1"/>
  <c r="R1713" i="5"/>
  <c r="J1711" i="8" s="1"/>
  <c r="R1714" i="5"/>
  <c r="J1712" i="8" s="1"/>
  <c r="R1715" i="5"/>
  <c r="J1713" i="8" s="1"/>
  <c r="R1716" i="5"/>
  <c r="J1714" i="8" s="1"/>
  <c r="R1717" i="5"/>
  <c r="J1715" i="8" s="1"/>
  <c r="R1718" i="5"/>
  <c r="J1716" i="8" s="1"/>
  <c r="R1719" i="5"/>
  <c r="J1717" i="8" s="1"/>
  <c r="R1720" i="5"/>
  <c r="J1718" i="8" s="1"/>
  <c r="R1721" i="5"/>
  <c r="J1719" i="8" s="1"/>
  <c r="R1722" i="5"/>
  <c r="R1723" i="5"/>
  <c r="R1724" i="5"/>
  <c r="J1722" i="8" s="1"/>
  <c r="R1725" i="5"/>
  <c r="J1723" i="8" s="1"/>
  <c r="R1726" i="5"/>
  <c r="J1724" i="8" s="1"/>
  <c r="R1727" i="5"/>
  <c r="R1728" i="5"/>
  <c r="J1726" i="8" s="1"/>
  <c r="R1729" i="5"/>
  <c r="J1727" i="8" s="1"/>
  <c r="R1730" i="5"/>
  <c r="J1728" i="8" s="1"/>
  <c r="R1731" i="5"/>
  <c r="J1729" i="8" s="1"/>
  <c r="R1732" i="5"/>
  <c r="J1730" i="8" s="1"/>
  <c r="R1733" i="5"/>
  <c r="J1731" i="8" s="1"/>
  <c r="R1734" i="5"/>
  <c r="J1732" i="8" s="1"/>
  <c r="R1735" i="5"/>
  <c r="J1733" i="8" s="1"/>
  <c r="R1736" i="5"/>
  <c r="J1734" i="8" s="1"/>
  <c r="R1737" i="5"/>
  <c r="R1738" i="5"/>
  <c r="J1736" i="8" s="1"/>
  <c r="R1739" i="5"/>
  <c r="J1737" i="8" s="1"/>
  <c r="R1740" i="5"/>
  <c r="J1738" i="8" s="1"/>
  <c r="R1741" i="5"/>
  <c r="J1739" i="8" s="1"/>
  <c r="R1742" i="5"/>
  <c r="J1740" i="8" s="1"/>
  <c r="R1743" i="5"/>
  <c r="J1741" i="8" s="1"/>
  <c r="R1744" i="5"/>
  <c r="J1742" i="8" s="1"/>
  <c r="R1745" i="5"/>
  <c r="J1743" i="8" s="1"/>
  <c r="R1746" i="5"/>
  <c r="J1744" i="8" s="1"/>
  <c r="R1747" i="5"/>
  <c r="J1745" i="8" s="1"/>
  <c r="R1748" i="5"/>
  <c r="J1746" i="8" s="1"/>
  <c r="R1749" i="5"/>
  <c r="J1747" i="8" s="1"/>
  <c r="R1750" i="5"/>
  <c r="J1748" i="8" s="1"/>
  <c r="R1751" i="5"/>
  <c r="J1749" i="8" s="1"/>
  <c r="R1752" i="5"/>
  <c r="J1750" i="8" s="1"/>
  <c r="R1753" i="5"/>
  <c r="J1751" i="8" s="1"/>
  <c r="R1754" i="5"/>
  <c r="J1752" i="8" s="1"/>
  <c r="R1755" i="5"/>
  <c r="J1753" i="8" s="1"/>
  <c r="R1756" i="5"/>
  <c r="J1754" i="8" s="1"/>
  <c r="R1757" i="5"/>
  <c r="J1755" i="8" s="1"/>
  <c r="R1758" i="5"/>
  <c r="J1756" i="8" s="1"/>
  <c r="R1759" i="5"/>
  <c r="J1757" i="8" s="1"/>
  <c r="R1760" i="5"/>
  <c r="J1758" i="8" s="1"/>
  <c r="R1761" i="5"/>
  <c r="J1759" i="8" s="1"/>
  <c r="R1762" i="5"/>
  <c r="J1760" i="8" s="1"/>
  <c r="R1763" i="5"/>
  <c r="J1761" i="8" s="1"/>
  <c r="R1764" i="5"/>
  <c r="J1762" i="8" s="1"/>
  <c r="R1765" i="5"/>
  <c r="J1763" i="8" s="1"/>
  <c r="R1766" i="5"/>
  <c r="J1764" i="8" s="1"/>
  <c r="R1767" i="5"/>
  <c r="J1765" i="8" s="1"/>
  <c r="R1768" i="5"/>
  <c r="J1766" i="8" s="1"/>
  <c r="R1769" i="5"/>
  <c r="J1767" i="8" s="1"/>
  <c r="R1770" i="5"/>
  <c r="J1768" i="8" s="1"/>
  <c r="R1771" i="5"/>
  <c r="J1769" i="8" s="1"/>
  <c r="R1772" i="5"/>
  <c r="J1770" i="8" s="1"/>
  <c r="R1773" i="5"/>
  <c r="J1771" i="8" s="1"/>
  <c r="R1774" i="5"/>
  <c r="R1775" i="5"/>
  <c r="R1776" i="5"/>
  <c r="J1774" i="8" s="1"/>
  <c r="R1777" i="5"/>
  <c r="J1775" i="8" s="1"/>
  <c r="R1778" i="5"/>
  <c r="J1776" i="8" s="1"/>
  <c r="R1779" i="5"/>
  <c r="J1777" i="8" s="1"/>
  <c r="R1780" i="5"/>
  <c r="J1778" i="8" s="1"/>
  <c r="R1781" i="5"/>
  <c r="J1779" i="8" s="1"/>
  <c r="R1782" i="5"/>
  <c r="J1780" i="8" s="1"/>
  <c r="R1783" i="5"/>
  <c r="J1781" i="8" s="1"/>
  <c r="R1784" i="5"/>
  <c r="J1782" i="8" s="1"/>
  <c r="R1785" i="5"/>
  <c r="J1783" i="8" s="1"/>
  <c r="R1786" i="5"/>
  <c r="J1784" i="8" s="1"/>
  <c r="R1787" i="5"/>
  <c r="J1785" i="8" s="1"/>
  <c r="R1788" i="5"/>
  <c r="R1789" i="5"/>
  <c r="J1787" i="8" s="1"/>
  <c r="R1790" i="5"/>
  <c r="J1788" i="8" s="1"/>
  <c r="R1791" i="5"/>
  <c r="J1789" i="8" s="1"/>
  <c r="R1792" i="5"/>
  <c r="J1790" i="8" s="1"/>
  <c r="R1793" i="5"/>
  <c r="J1791" i="8" s="1"/>
  <c r="R1794" i="5"/>
  <c r="J1792" i="8" s="1"/>
  <c r="R1795" i="5"/>
  <c r="R1796" i="5"/>
  <c r="J1794" i="8" s="1"/>
  <c r="R1797" i="5"/>
  <c r="J1795" i="8" s="1"/>
  <c r="R1798" i="5"/>
  <c r="J1796" i="8" s="1"/>
  <c r="R1799" i="5"/>
  <c r="R1800" i="5"/>
  <c r="J1798" i="8" s="1"/>
  <c r="R1801" i="5"/>
  <c r="J1799" i="8" s="1"/>
  <c r="R1802" i="5"/>
  <c r="J1800" i="8" s="1"/>
  <c r="R1803" i="5"/>
  <c r="J1801" i="8" s="1"/>
  <c r="R1804" i="5"/>
  <c r="J1802" i="8" s="1"/>
  <c r="R1805" i="5"/>
  <c r="J1803" i="8" s="1"/>
  <c r="R1806" i="5"/>
  <c r="J1804" i="8" s="1"/>
  <c r="R1807" i="5"/>
  <c r="J1805" i="8" s="1"/>
  <c r="R1808" i="5"/>
  <c r="J1806" i="8" s="1"/>
  <c r="R1809" i="5"/>
  <c r="J1807" i="8" s="1"/>
  <c r="R1810" i="5"/>
  <c r="J1808" i="8" s="1"/>
  <c r="R1811" i="5"/>
  <c r="J1809" i="8" s="1"/>
  <c r="R1812" i="5"/>
  <c r="R1813" i="5"/>
  <c r="J1811" i="8" s="1"/>
  <c r="R1814" i="5"/>
  <c r="J1812" i="8" s="1"/>
  <c r="R1815" i="5"/>
  <c r="J1813" i="8" s="1"/>
  <c r="R1816" i="5"/>
  <c r="R1817" i="5"/>
  <c r="J1815" i="8" s="1"/>
  <c r="R1818" i="5"/>
  <c r="J1816" i="8" s="1"/>
  <c r="R1819" i="5"/>
  <c r="J1817" i="8" s="1"/>
  <c r="R1820" i="5"/>
  <c r="J1818" i="8" s="1"/>
  <c r="R1821" i="5"/>
  <c r="J1819" i="8" s="1"/>
  <c r="R1822" i="5"/>
  <c r="J1820" i="8" s="1"/>
  <c r="R1823" i="5"/>
  <c r="J1821" i="8" s="1"/>
  <c r="R1824" i="5"/>
  <c r="R1825" i="5"/>
  <c r="J1823" i="8" s="1"/>
  <c r="R1826" i="5"/>
  <c r="J1824" i="8" s="1"/>
  <c r="R1827" i="5"/>
  <c r="J1825" i="8" s="1"/>
  <c r="R1828" i="5"/>
  <c r="J1826" i="8" s="1"/>
  <c r="R1829" i="5"/>
  <c r="J1827" i="8" s="1"/>
  <c r="R1830" i="5"/>
  <c r="R1831" i="5"/>
  <c r="J1829" i="8" s="1"/>
  <c r="R1832" i="5"/>
  <c r="J1830" i="8" s="1"/>
  <c r="R1833" i="5"/>
  <c r="J1831" i="8" s="1"/>
  <c r="R1834" i="5"/>
  <c r="J1832" i="8" s="1"/>
  <c r="R1835" i="5"/>
  <c r="J1833" i="8" s="1"/>
  <c r="R1836" i="5"/>
  <c r="J1834" i="8" s="1"/>
  <c r="R1837" i="5"/>
  <c r="J1835" i="8" s="1"/>
  <c r="R1838" i="5"/>
  <c r="J1836" i="8" s="1"/>
  <c r="R1839" i="5"/>
  <c r="J1837" i="8" s="1"/>
  <c r="R1840" i="5"/>
  <c r="J1838" i="8" s="1"/>
  <c r="R1841" i="5"/>
  <c r="J1839" i="8" s="1"/>
  <c r="R1842" i="5"/>
  <c r="R1843" i="5"/>
  <c r="J1841" i="8" s="1"/>
  <c r="R1844" i="5"/>
  <c r="J1842" i="8" s="1"/>
  <c r="R1845" i="5"/>
  <c r="J1843" i="8" s="1"/>
  <c r="R1846" i="5"/>
  <c r="J1844" i="8" s="1"/>
  <c r="R1847" i="5"/>
  <c r="R1848" i="5"/>
  <c r="J1846" i="8" s="1"/>
  <c r="R1849" i="5"/>
  <c r="J1847" i="8" s="1"/>
  <c r="R1850" i="5"/>
  <c r="J1848" i="8" s="1"/>
  <c r="R1851" i="5"/>
  <c r="J1849" i="8" s="1"/>
  <c r="R1852" i="5"/>
  <c r="J1850" i="8" s="1"/>
  <c r="R1853" i="5"/>
  <c r="J1851" i="8" s="1"/>
  <c r="R1854" i="5"/>
  <c r="J1852" i="8" s="1"/>
  <c r="R1855" i="5"/>
  <c r="R1856" i="5"/>
  <c r="R1857" i="5"/>
  <c r="J1855" i="8" s="1"/>
  <c r="R1858" i="5"/>
  <c r="J1856" i="8" s="1"/>
  <c r="R1859" i="5"/>
  <c r="J1857" i="8" s="1"/>
  <c r="R1860" i="5"/>
  <c r="J1858" i="8" s="1"/>
  <c r="R1861" i="5"/>
  <c r="J1859" i="8" s="1"/>
  <c r="R1862" i="5"/>
  <c r="J1860" i="8" s="1"/>
  <c r="R1863" i="5"/>
  <c r="J1861" i="8" s="1"/>
  <c r="R1864" i="5"/>
  <c r="J1862" i="8" s="1"/>
  <c r="R1865" i="5"/>
  <c r="J1863" i="8" s="1"/>
  <c r="R1866" i="5"/>
  <c r="J1864" i="8" s="1"/>
  <c r="R1867" i="5"/>
  <c r="R1868" i="5"/>
  <c r="J1866" i="8" s="1"/>
  <c r="R1869" i="5"/>
  <c r="J1867" i="8" s="1"/>
  <c r="R1870" i="5"/>
  <c r="J1868" i="8" s="1"/>
  <c r="R1871" i="5"/>
  <c r="J1869" i="8" s="1"/>
  <c r="R1872" i="5"/>
  <c r="R1873" i="5"/>
  <c r="J1871" i="8" s="1"/>
  <c r="R1874" i="5"/>
  <c r="J1872" i="8" s="1"/>
  <c r="R1875" i="5"/>
  <c r="J1873" i="8" s="1"/>
  <c r="R1876" i="5"/>
  <c r="J1874" i="8" s="1"/>
  <c r="R1877" i="5"/>
  <c r="J1875" i="8" s="1"/>
  <c r="R1878" i="5"/>
  <c r="R1879" i="5"/>
  <c r="R1880" i="5"/>
  <c r="J1878" i="8" s="1"/>
  <c r="R1881" i="5"/>
  <c r="J1879" i="8" s="1"/>
  <c r="R1882" i="5"/>
  <c r="J1880" i="8" s="1"/>
  <c r="R1883" i="5"/>
  <c r="J1881" i="8" s="1"/>
  <c r="R1884" i="5"/>
  <c r="J1882" i="8" s="1"/>
  <c r="R1885" i="5"/>
  <c r="J1883" i="8" s="1"/>
  <c r="R1886" i="5"/>
  <c r="J1884" i="8" s="1"/>
  <c r="R1887" i="5"/>
  <c r="J1885" i="8" s="1"/>
  <c r="R1888" i="5"/>
  <c r="J1886" i="8" s="1"/>
  <c r="R1889" i="5"/>
  <c r="J1887" i="8" s="1"/>
  <c r="R1890" i="5"/>
  <c r="J1888" i="8" s="1"/>
  <c r="R1891" i="5"/>
  <c r="R1892" i="5"/>
  <c r="J1890" i="8" s="1"/>
  <c r="R1893" i="5"/>
  <c r="R1894" i="5"/>
  <c r="J1892" i="8" s="1"/>
  <c r="R1895" i="5"/>
  <c r="J1893" i="8" s="1"/>
  <c r="R1896" i="5"/>
  <c r="J1894" i="8" s="1"/>
  <c r="R1897" i="5"/>
  <c r="J1895" i="8" s="1"/>
  <c r="R1898" i="5"/>
  <c r="J1896" i="8" s="1"/>
  <c r="R1899" i="5"/>
  <c r="J1897" i="8" s="1"/>
  <c r="R1900" i="5"/>
  <c r="J1898" i="8" s="1"/>
  <c r="R1901" i="5"/>
  <c r="J1899" i="8" s="1"/>
  <c r="R1902" i="5"/>
  <c r="J1900" i="8" s="1"/>
  <c r="R1903" i="5"/>
  <c r="J1901" i="8" s="1"/>
  <c r="R1904" i="5"/>
  <c r="J1902" i="8" s="1"/>
  <c r="R1905" i="5"/>
  <c r="J1903" i="8" s="1"/>
  <c r="R1906" i="5"/>
  <c r="J1904" i="8" s="1"/>
  <c r="R1907" i="5"/>
  <c r="J1905" i="8" s="1"/>
  <c r="R1908" i="5"/>
  <c r="J1906" i="8" s="1"/>
  <c r="R1909" i="5"/>
  <c r="J1907" i="8" s="1"/>
  <c r="R1910" i="5"/>
  <c r="J1908" i="8" s="1"/>
  <c r="R1911" i="5"/>
  <c r="J1909" i="8" s="1"/>
  <c r="R1912" i="5"/>
  <c r="J1910" i="8" s="1"/>
  <c r="R1913" i="5"/>
  <c r="J1911" i="8" s="1"/>
  <c r="R1914" i="5"/>
  <c r="J1912" i="8" s="1"/>
  <c r="R1915" i="5"/>
  <c r="J1913" i="8" s="1"/>
  <c r="R1916" i="5"/>
  <c r="J1914" i="8" s="1"/>
  <c r="R1917" i="5"/>
  <c r="J1915" i="8" s="1"/>
  <c r="R1918" i="5"/>
  <c r="J1916" i="8" s="1"/>
  <c r="R1919" i="5"/>
  <c r="J1917" i="8" s="1"/>
  <c r="R1920" i="5"/>
  <c r="J1918" i="8" s="1"/>
  <c r="R1921" i="5"/>
  <c r="J1919" i="8" s="1"/>
  <c r="R1922" i="5"/>
  <c r="J1920" i="8" s="1"/>
  <c r="R1923" i="5"/>
  <c r="J1921" i="8" s="1"/>
  <c r="R1924" i="5"/>
  <c r="J1922" i="8" s="1"/>
  <c r="R1925" i="5"/>
  <c r="J1923" i="8" s="1"/>
  <c r="R1926" i="5"/>
  <c r="J1924" i="8" s="1"/>
  <c r="R1927" i="5"/>
  <c r="J1925" i="8" s="1"/>
  <c r="R1928" i="5"/>
  <c r="J1926" i="8" s="1"/>
  <c r="R1929" i="5"/>
  <c r="J1927" i="8" s="1"/>
  <c r="R1930" i="5"/>
  <c r="J1928" i="8" s="1"/>
  <c r="R1931" i="5"/>
  <c r="J1929" i="8" s="1"/>
  <c r="R1932" i="5"/>
  <c r="J1930" i="8" s="1"/>
  <c r="R1933" i="5"/>
  <c r="J1931" i="8" s="1"/>
  <c r="R1934" i="5"/>
  <c r="J1932" i="8" s="1"/>
  <c r="R1935" i="5"/>
  <c r="J1933" i="8" s="1"/>
  <c r="R1936" i="5"/>
  <c r="J1934" i="8" s="1"/>
  <c r="R1937" i="5"/>
  <c r="J1935" i="8" s="1"/>
  <c r="R1938" i="5"/>
  <c r="J1936" i="8" s="1"/>
  <c r="R1939" i="5"/>
  <c r="R1940" i="5"/>
  <c r="J1938" i="8" s="1"/>
  <c r="R1941" i="5"/>
  <c r="J1939" i="8" s="1"/>
  <c r="R1942" i="5"/>
  <c r="J1940" i="8" s="1"/>
  <c r="R1943" i="5"/>
  <c r="J1941" i="8" s="1"/>
  <c r="R1944" i="5"/>
  <c r="J1942" i="8" s="1"/>
  <c r="R1945" i="5"/>
  <c r="J1943" i="8" s="1"/>
  <c r="R1946" i="5"/>
  <c r="J1944" i="8" s="1"/>
  <c r="R1947" i="5"/>
  <c r="J1945" i="8" s="1"/>
  <c r="R1948" i="5"/>
  <c r="J1946" i="8" s="1"/>
  <c r="R1949" i="5"/>
  <c r="J1947" i="8" s="1"/>
  <c r="R1950" i="5"/>
  <c r="J1948" i="8" s="1"/>
  <c r="R1951" i="5"/>
  <c r="R1952" i="5"/>
  <c r="J1950" i="8" s="1"/>
  <c r="R1953" i="5"/>
  <c r="J1951" i="8" s="1"/>
  <c r="R1954" i="5"/>
  <c r="J1952" i="8" s="1"/>
  <c r="R1955" i="5"/>
  <c r="J1953" i="8" s="1"/>
  <c r="R1956" i="5"/>
  <c r="J1954" i="8" s="1"/>
  <c r="R1957" i="5"/>
  <c r="J1955" i="8" s="1"/>
  <c r="R1958" i="5"/>
  <c r="J1956" i="8" s="1"/>
  <c r="R1959" i="5"/>
  <c r="J1957" i="8" s="1"/>
  <c r="R1960" i="5"/>
  <c r="J1958" i="8" s="1"/>
  <c r="R1961" i="5"/>
  <c r="J1959" i="8" s="1"/>
  <c r="R1962" i="5"/>
  <c r="J1960" i="8" s="1"/>
  <c r="R1963" i="5"/>
  <c r="R1964" i="5"/>
  <c r="J1962" i="8" s="1"/>
  <c r="R1965" i="5"/>
  <c r="J1963" i="8" s="1"/>
  <c r="R1966" i="5"/>
  <c r="J1964" i="8" s="1"/>
  <c r="R1967" i="5"/>
  <c r="J1965" i="8" s="1"/>
  <c r="R1968" i="5"/>
  <c r="J1966" i="8" s="1"/>
  <c r="R1969" i="5"/>
  <c r="J1967" i="8" s="1"/>
  <c r="R1970" i="5"/>
  <c r="J1968" i="8" s="1"/>
  <c r="R1971" i="5"/>
  <c r="J1969" i="8" s="1"/>
  <c r="R1972" i="5"/>
  <c r="J1970" i="8" s="1"/>
  <c r="R1973" i="5"/>
  <c r="J1971" i="8" s="1"/>
  <c r="R1974" i="5"/>
  <c r="J1972" i="8" s="1"/>
  <c r="R1975" i="5"/>
  <c r="J1973" i="8" s="1"/>
  <c r="R1976" i="5"/>
  <c r="J1974" i="8" s="1"/>
  <c r="R1977" i="5"/>
  <c r="J1975" i="8" s="1"/>
  <c r="R1978" i="5"/>
  <c r="J1976" i="8" s="1"/>
  <c r="R1979" i="5"/>
  <c r="R1980" i="5"/>
  <c r="J1978" i="8" s="1"/>
  <c r="R1981" i="5"/>
  <c r="J1979" i="8" s="1"/>
  <c r="R1982" i="5"/>
  <c r="J1980" i="8" s="1"/>
  <c r="R1983" i="5"/>
  <c r="J1981" i="8" s="1"/>
  <c r="R1984" i="5"/>
  <c r="J1982" i="8" s="1"/>
  <c r="R1985" i="5"/>
  <c r="J1983" i="8" s="1"/>
  <c r="R1986" i="5"/>
  <c r="R1987" i="5"/>
  <c r="J1985" i="8" s="1"/>
  <c r="R1988" i="5"/>
  <c r="J1986" i="8" s="1"/>
  <c r="R1989" i="5"/>
  <c r="J1987" i="8" s="1"/>
  <c r="R1990" i="5"/>
  <c r="J1988" i="8" s="1"/>
  <c r="R1991" i="5"/>
  <c r="J1989" i="8" s="1"/>
  <c r="R1992" i="5"/>
  <c r="J1990" i="8" s="1"/>
  <c r="R1993" i="5"/>
  <c r="J1991" i="8" s="1"/>
  <c r="R1994" i="5"/>
  <c r="J1992" i="8" s="1"/>
  <c r="R1995" i="5"/>
  <c r="J1993" i="8" s="1"/>
  <c r="R1996" i="5"/>
  <c r="R1997" i="5"/>
  <c r="J1995" i="8" s="1"/>
  <c r="R1998" i="5"/>
  <c r="J1996" i="8" s="1"/>
  <c r="R1999" i="5"/>
  <c r="J1997" i="8" s="1"/>
  <c r="R2000" i="5"/>
  <c r="J1998" i="8" s="1"/>
  <c r="R2001" i="5"/>
  <c r="R2002" i="5"/>
  <c r="J2000" i="8" s="1"/>
  <c r="R2003" i="5"/>
  <c r="J2001" i="8" s="1"/>
  <c r="R2004" i="5"/>
  <c r="J2002" i="8" s="1"/>
  <c r="R2005" i="5"/>
  <c r="J2003" i="8" s="1"/>
  <c r="R2006" i="5"/>
  <c r="J2004" i="8" s="1"/>
  <c r="R2007" i="5"/>
  <c r="J2005" i="8" s="1"/>
  <c r="R2008" i="5"/>
  <c r="J2006" i="8" s="1"/>
  <c r="R2009" i="5"/>
  <c r="J2007" i="8" s="1"/>
  <c r="R2010" i="5"/>
  <c r="J2008" i="8" s="1"/>
  <c r="R2011" i="5"/>
  <c r="J2009" i="8" s="1"/>
  <c r="R2012" i="5"/>
  <c r="J2010" i="8" s="1"/>
  <c r="R2013" i="5"/>
  <c r="J2011" i="8" s="1"/>
  <c r="R2014" i="5"/>
  <c r="J2012" i="8" s="1"/>
  <c r="R2015" i="5"/>
  <c r="J2013" i="8" s="1"/>
  <c r="R2016" i="5"/>
  <c r="J2014" i="8" s="1"/>
  <c r="R2017" i="5"/>
  <c r="J2015" i="8" s="1"/>
  <c r="R2018" i="5"/>
  <c r="J2016" i="8" s="1"/>
  <c r="R2019" i="5"/>
  <c r="J2017" i="8" s="1"/>
  <c r="R2020" i="5"/>
  <c r="J2018" i="8" s="1"/>
  <c r="R2021" i="5"/>
  <c r="J2019" i="8" s="1"/>
  <c r="R2022" i="5"/>
  <c r="R2023" i="5"/>
  <c r="J2021" i="8" s="1"/>
  <c r="R2024" i="5"/>
  <c r="J2022" i="8" s="1"/>
  <c r="R2025" i="5"/>
  <c r="J2023" i="8" s="1"/>
  <c r="R2026" i="5"/>
  <c r="J2024" i="8" s="1"/>
  <c r="R2027" i="5"/>
  <c r="R2028" i="5"/>
  <c r="J2026" i="8" s="1"/>
  <c r="R2029" i="5"/>
  <c r="J2027" i="8" s="1"/>
  <c r="R2030" i="5"/>
  <c r="J2028" i="8" s="1"/>
  <c r="R2031" i="5"/>
  <c r="J2029" i="8" s="1"/>
  <c r="R2032" i="5"/>
  <c r="J2030" i="8" s="1"/>
  <c r="R2033" i="5"/>
  <c r="J2031" i="8" s="1"/>
  <c r="R2034" i="5"/>
  <c r="R2035" i="5"/>
  <c r="R2036" i="5"/>
  <c r="J2034" i="8" s="1"/>
  <c r="R2037" i="5"/>
  <c r="J2035" i="8" s="1"/>
  <c r="R2038" i="5"/>
  <c r="J2036" i="8" s="1"/>
  <c r="R2039" i="5"/>
  <c r="J2037" i="8" s="1"/>
  <c r="R2040" i="5"/>
  <c r="J2038" i="8" s="1"/>
  <c r="R2041" i="5"/>
  <c r="J2039" i="8" s="1"/>
  <c r="R2042" i="5"/>
  <c r="J2040" i="8" s="1"/>
  <c r="R2043" i="5"/>
  <c r="J2041" i="8" s="1"/>
  <c r="R2044" i="5"/>
  <c r="J2042" i="8" s="1"/>
  <c r="R2045" i="5"/>
  <c r="R2046" i="5"/>
  <c r="R2047" i="5"/>
  <c r="J2045" i="8" s="1"/>
  <c r="R2048" i="5"/>
  <c r="J2046" i="8" s="1"/>
  <c r="R2049" i="5"/>
  <c r="J2047" i="8" s="1"/>
  <c r="R2050" i="5"/>
  <c r="J2048" i="8" s="1"/>
  <c r="R2051" i="5"/>
  <c r="J2049" i="8" s="1"/>
  <c r="R2052" i="5"/>
  <c r="J2050" i="8" s="1"/>
  <c r="R2053" i="5"/>
  <c r="J2051" i="8" s="1"/>
  <c r="R2054" i="5"/>
  <c r="J2052" i="8" s="1"/>
  <c r="R2055" i="5"/>
  <c r="J2053" i="8" s="1"/>
  <c r="R2056" i="5"/>
  <c r="J2054" i="8" s="1"/>
  <c r="R2057" i="5"/>
  <c r="J2055" i="8" s="1"/>
  <c r="R2058" i="5"/>
  <c r="J2056" i="8" s="1"/>
  <c r="R2059" i="5"/>
  <c r="J2057" i="8" s="1"/>
  <c r="R2060" i="5"/>
  <c r="J2058" i="8" s="1"/>
  <c r="R2061" i="5"/>
  <c r="J2059" i="8" s="1"/>
  <c r="R2062" i="5"/>
  <c r="J2060" i="8" s="1"/>
  <c r="R2063" i="5"/>
  <c r="R2064" i="5"/>
  <c r="J2062" i="8" s="1"/>
  <c r="R2065" i="5"/>
  <c r="J2063" i="8" s="1"/>
  <c r="R2066" i="5"/>
  <c r="J2064" i="8" s="1"/>
  <c r="R2067" i="5"/>
  <c r="J2065" i="8" s="1"/>
  <c r="R2068" i="5"/>
  <c r="J2066" i="8" s="1"/>
  <c r="R2069" i="5"/>
  <c r="J2067" i="8" s="1"/>
  <c r="R2070" i="5"/>
  <c r="J2068" i="8" s="1"/>
  <c r="R2071" i="5"/>
  <c r="J2069" i="8" s="1"/>
  <c r="R2072" i="5"/>
  <c r="J2070" i="8" s="1"/>
  <c r="R2073" i="5"/>
  <c r="J2071" i="8" s="1"/>
  <c r="R2074" i="5"/>
  <c r="J2072" i="8" s="1"/>
  <c r="R2075" i="5"/>
  <c r="R2076" i="5"/>
  <c r="J2074" i="8" s="1"/>
  <c r="R2077" i="5"/>
  <c r="J2075" i="8" s="1"/>
  <c r="R2078" i="5"/>
  <c r="J2076" i="8" s="1"/>
  <c r="R2079" i="5"/>
  <c r="J2077" i="8" s="1"/>
  <c r="R2080" i="5"/>
  <c r="J2078" i="8" s="1"/>
  <c r="R2081" i="5"/>
  <c r="J2079" i="8" s="1"/>
  <c r="R2082" i="5"/>
  <c r="J2080" i="8" s="1"/>
  <c r="R2083" i="5"/>
  <c r="J2081" i="8" s="1"/>
  <c r="R2084" i="5"/>
  <c r="J2082" i="8" s="1"/>
  <c r="R2085" i="5"/>
  <c r="J2083" i="8" s="1"/>
  <c r="R2086" i="5"/>
  <c r="J2084" i="8" s="1"/>
  <c r="R2087" i="5"/>
  <c r="R2088" i="5"/>
  <c r="J2086" i="8" s="1"/>
  <c r="R2089" i="5"/>
  <c r="J2087" i="8" s="1"/>
  <c r="R2090" i="5"/>
  <c r="J2088" i="8" s="1"/>
  <c r="R2091" i="5"/>
  <c r="J2089" i="8" s="1"/>
  <c r="R2092" i="5"/>
  <c r="J2090" i="8" s="1"/>
  <c r="R2093" i="5"/>
  <c r="J2091" i="8" s="1"/>
  <c r="R2094" i="5"/>
  <c r="J2092" i="8" s="1"/>
  <c r="R2095" i="5"/>
  <c r="R2096" i="5"/>
  <c r="J2094" i="8" s="1"/>
  <c r="R2097" i="5"/>
  <c r="J2095" i="8" s="1"/>
  <c r="R2098" i="5"/>
  <c r="J2096" i="8" s="1"/>
  <c r="R2099" i="5"/>
  <c r="J2097" i="8" s="1"/>
  <c r="R2100" i="5"/>
  <c r="J2098" i="8" s="1"/>
  <c r="R2101" i="5"/>
  <c r="J2099" i="8" s="1"/>
  <c r="R2102" i="5"/>
  <c r="J2100" i="8" s="1"/>
  <c r="R2103" i="5"/>
  <c r="J2101" i="8" s="1"/>
  <c r="R2104" i="5"/>
  <c r="J2102" i="8" s="1"/>
  <c r="R2105" i="5"/>
  <c r="J2103" i="8" s="1"/>
  <c r="R2106" i="5"/>
  <c r="J2104" i="8" s="1"/>
  <c r="R2107" i="5"/>
  <c r="R2108" i="5"/>
  <c r="J2106" i="8" s="1"/>
  <c r="R2109" i="5"/>
  <c r="J2107" i="8" s="1"/>
  <c r="R2110" i="5"/>
  <c r="J2108" i="8" s="1"/>
  <c r="R2111" i="5"/>
  <c r="J2109" i="8" s="1"/>
  <c r="R2112" i="5"/>
  <c r="J2110" i="8" s="1"/>
  <c r="R2113" i="5"/>
  <c r="J2111" i="8" s="1"/>
  <c r="R2114" i="5"/>
  <c r="J2112" i="8" s="1"/>
  <c r="R2115" i="5"/>
  <c r="J2113" i="8" s="1"/>
  <c r="R2116" i="5"/>
  <c r="J2114" i="8" s="1"/>
  <c r="R2117" i="5"/>
  <c r="J2115" i="8" s="1"/>
  <c r="R2118" i="5"/>
  <c r="J2116" i="8" s="1"/>
  <c r="R2119" i="5"/>
  <c r="J2117" i="8" s="1"/>
  <c r="R2120" i="5"/>
  <c r="J2118" i="8" s="1"/>
  <c r="R2121" i="5"/>
  <c r="J2119" i="8" s="1"/>
  <c r="R2122" i="5"/>
  <c r="J2120" i="8" s="1"/>
  <c r="R2123" i="5"/>
  <c r="J2121" i="8" s="1"/>
  <c r="R2124" i="5"/>
  <c r="J2122" i="8" s="1"/>
  <c r="R2125" i="5"/>
  <c r="J2123" i="8" s="1"/>
  <c r="R2126" i="5"/>
  <c r="J2124" i="8" s="1"/>
  <c r="R2127" i="5"/>
  <c r="J2125" i="8" s="1"/>
  <c r="R2128" i="5"/>
  <c r="J2126" i="8" s="1"/>
  <c r="R2129" i="5"/>
  <c r="J2127" i="8" s="1"/>
  <c r="R2130" i="5"/>
  <c r="R2131" i="5"/>
  <c r="R2132" i="5"/>
  <c r="J2130" i="8" s="1"/>
  <c r="R2133" i="5"/>
  <c r="J2131" i="8" s="1"/>
  <c r="R2134" i="5"/>
  <c r="J2132" i="8" s="1"/>
  <c r="R2135" i="5"/>
  <c r="J2133" i="8" s="1"/>
  <c r="R2136" i="5"/>
  <c r="R2137" i="5"/>
  <c r="J2135" i="8" s="1"/>
  <c r="R2138" i="5"/>
  <c r="J2136" i="8" s="1"/>
  <c r="R2139" i="5"/>
  <c r="J2137" i="8" s="1"/>
  <c r="R2140" i="5"/>
  <c r="J2138" i="8" s="1"/>
  <c r="R2141" i="5"/>
  <c r="J2139" i="8" s="1"/>
  <c r="R2142" i="5"/>
  <c r="R2143" i="5"/>
  <c r="R2144" i="5"/>
  <c r="J2142" i="8" s="1"/>
  <c r="R2145" i="5"/>
  <c r="J2143" i="8" s="1"/>
  <c r="R2146" i="5"/>
  <c r="J2144" i="8" s="1"/>
  <c r="R2147" i="5"/>
  <c r="J2145" i="8" s="1"/>
  <c r="R2148" i="5"/>
  <c r="R2149" i="5"/>
  <c r="J2147" i="8" s="1"/>
  <c r="R2150" i="5"/>
  <c r="J2148" i="8" s="1"/>
  <c r="R2151" i="5"/>
  <c r="J2149" i="8" s="1"/>
  <c r="R2152" i="5"/>
  <c r="J2150" i="8" s="1"/>
  <c r="R2153" i="5"/>
  <c r="J2151" i="8" s="1"/>
  <c r="R2154" i="5"/>
  <c r="R2155" i="5"/>
  <c r="R2156" i="5"/>
  <c r="J2154" i="8" s="1"/>
  <c r="R2157" i="5"/>
  <c r="J2155" i="8" s="1"/>
  <c r="R2158" i="5"/>
  <c r="J2156" i="8" s="1"/>
  <c r="R2159" i="5"/>
  <c r="J2157" i="8" s="1"/>
  <c r="R2160" i="5"/>
  <c r="J2158" i="8" s="1"/>
  <c r="R2161" i="5"/>
  <c r="J2159" i="8" s="1"/>
  <c r="R2162" i="5"/>
  <c r="J2160" i="8" s="1"/>
  <c r="R2163" i="5"/>
  <c r="J2161" i="8" s="1"/>
  <c r="R2164" i="5"/>
  <c r="J2162" i="8" s="1"/>
  <c r="R2165" i="5"/>
  <c r="J2163" i="8" s="1"/>
  <c r="R2166" i="5"/>
  <c r="J2164" i="8" s="1"/>
  <c r="R2167" i="5"/>
  <c r="J2165" i="8" s="1"/>
  <c r="R2168" i="5"/>
  <c r="J2166" i="8" s="1"/>
  <c r="R2169" i="5"/>
  <c r="J2167" i="8" s="1"/>
  <c r="R2170" i="5"/>
  <c r="J2168" i="8" s="1"/>
  <c r="R2171" i="5"/>
  <c r="J2169" i="8" s="1"/>
  <c r="R2172" i="5"/>
  <c r="J2170" i="8" s="1"/>
  <c r="R2173" i="5"/>
  <c r="J2171" i="8" s="1"/>
  <c r="R2174" i="5"/>
  <c r="J2172" i="8" s="1"/>
  <c r="R2175" i="5"/>
  <c r="J2173" i="8" s="1"/>
  <c r="R2176" i="5"/>
  <c r="J2174" i="8" s="1"/>
  <c r="R2177" i="5"/>
  <c r="J2175" i="8" s="1"/>
  <c r="R2178" i="5"/>
  <c r="J2176" i="8" s="1"/>
  <c r="R2179" i="5"/>
  <c r="J2177" i="8" s="1"/>
  <c r="R2180" i="5"/>
  <c r="J2178" i="8" s="1"/>
  <c r="R2181" i="5"/>
  <c r="J2179" i="8" s="1"/>
  <c r="R2182" i="5"/>
  <c r="J2180" i="8" s="1"/>
  <c r="R2183" i="5"/>
  <c r="J2181" i="8" s="1"/>
  <c r="R2184" i="5"/>
  <c r="R2185" i="5"/>
  <c r="J2183" i="8" s="1"/>
  <c r="R2186" i="5"/>
  <c r="J2184" i="8" s="1"/>
  <c r="R2187" i="5"/>
  <c r="J2185" i="8" s="1"/>
  <c r="R2188" i="5"/>
  <c r="J2186" i="8" s="1"/>
  <c r="R2189" i="5"/>
  <c r="J2187" i="8" s="1"/>
  <c r="R2190" i="5"/>
  <c r="R2191" i="5"/>
  <c r="J2189" i="8" s="1"/>
  <c r="R2192" i="5"/>
  <c r="J2190" i="8" s="1"/>
  <c r="R2193" i="5"/>
  <c r="J2191" i="8" s="1"/>
  <c r="R2194" i="5"/>
  <c r="J2192" i="8" s="1"/>
  <c r="R2195" i="5"/>
  <c r="J2193" i="8" s="1"/>
  <c r="R2196" i="5"/>
  <c r="R2197" i="5"/>
  <c r="J2195" i="8" s="1"/>
  <c r="R2198" i="5"/>
  <c r="J2196" i="8" s="1"/>
  <c r="R2199" i="5"/>
  <c r="J2197" i="8" s="1"/>
  <c r="R2200" i="5"/>
  <c r="J2198" i="8" s="1"/>
  <c r="R2201" i="5"/>
  <c r="J2199" i="8" s="1"/>
  <c r="R2202" i="5"/>
  <c r="J2200" i="8" s="1"/>
  <c r="R2203" i="5"/>
  <c r="J2201" i="8" s="1"/>
  <c r="R2204" i="5"/>
  <c r="J2202" i="8" s="1"/>
  <c r="R2205" i="5"/>
  <c r="J2203" i="8" s="1"/>
  <c r="R2206" i="5"/>
  <c r="J2204" i="8" s="1"/>
  <c r="R2207" i="5"/>
  <c r="J2205" i="8" s="1"/>
  <c r="R2208" i="5"/>
  <c r="J2206" i="8" s="1"/>
  <c r="R2209" i="5"/>
  <c r="J2207" i="8" s="1"/>
  <c r="R2210" i="5"/>
  <c r="J2208" i="8" s="1"/>
  <c r="R2211" i="5"/>
  <c r="J2209" i="8" s="1"/>
  <c r="R2212" i="5"/>
  <c r="J2210" i="8" s="1"/>
  <c r="R2213" i="5"/>
  <c r="J2211" i="8" s="1"/>
  <c r="R2214" i="5"/>
  <c r="J2212" i="8" s="1"/>
  <c r="R2215" i="5"/>
  <c r="R2216" i="5"/>
  <c r="J2214" i="8" s="1"/>
  <c r="R2217" i="5"/>
  <c r="J2215" i="8" s="1"/>
  <c r="R2218" i="5"/>
  <c r="J2216" i="8" s="1"/>
  <c r="R2219" i="5"/>
  <c r="J2217" i="8" s="1"/>
  <c r="R2220" i="5"/>
  <c r="J2218" i="8" s="1"/>
  <c r="R2221" i="5"/>
  <c r="J2219" i="8" s="1"/>
  <c r="R2222" i="5"/>
  <c r="J2220" i="8" s="1"/>
  <c r="R2223" i="5"/>
  <c r="J2221" i="8" s="1"/>
  <c r="R2224" i="5"/>
  <c r="J2222" i="8" s="1"/>
  <c r="R2225" i="5"/>
  <c r="J2223" i="8" s="1"/>
  <c r="R2226" i="5"/>
  <c r="J2224" i="8" s="1"/>
  <c r="R2227" i="5"/>
  <c r="J2225" i="8" s="1"/>
  <c r="R2228" i="5"/>
  <c r="J2226" i="8" s="1"/>
  <c r="R2229" i="5"/>
  <c r="J2227" i="8" s="1"/>
  <c r="R2230" i="5"/>
  <c r="J2228" i="8" s="1"/>
  <c r="R2231" i="5"/>
  <c r="J2229" i="8" s="1"/>
  <c r="R2232" i="5"/>
  <c r="J2230" i="8" s="1"/>
  <c r="R2233" i="5"/>
  <c r="J2231" i="8" s="1"/>
  <c r="R2234" i="5"/>
  <c r="J2232" i="8" s="1"/>
  <c r="R2235" i="5"/>
  <c r="J2233" i="8" s="1"/>
  <c r="R2236" i="5"/>
  <c r="J2234" i="8" s="1"/>
  <c r="R2237" i="5"/>
  <c r="J2235" i="8" s="1"/>
  <c r="R2238" i="5"/>
  <c r="J2236" i="8" s="1"/>
  <c r="R2239" i="5"/>
  <c r="J2237" i="8" s="1"/>
  <c r="R2240" i="5"/>
  <c r="J2238" i="8" s="1"/>
  <c r="R2241" i="5"/>
  <c r="J2239" i="8" s="1"/>
  <c r="R2242" i="5"/>
  <c r="J2240" i="8" s="1"/>
  <c r="R2243" i="5"/>
  <c r="J2241" i="8" s="1"/>
  <c r="R2244" i="5"/>
  <c r="J2242" i="8" s="1"/>
  <c r="R2245" i="5"/>
  <c r="J2243" i="8" s="1"/>
  <c r="R2246" i="5"/>
  <c r="J2244" i="8" s="1"/>
  <c r="R2247" i="5"/>
  <c r="J2245" i="8" s="1"/>
  <c r="R2248" i="5"/>
  <c r="J2246" i="8" s="1"/>
  <c r="R2249" i="5"/>
  <c r="J2247" i="8" s="1"/>
  <c r="R2250" i="5"/>
  <c r="J2248" i="8" s="1"/>
  <c r="R2251" i="5"/>
  <c r="R2252" i="5"/>
  <c r="J2250" i="8" s="1"/>
  <c r="R2253" i="5"/>
  <c r="J2251" i="8" s="1"/>
  <c r="R2254" i="5"/>
  <c r="J2252" i="8" s="1"/>
  <c r="R2255" i="5"/>
  <c r="R2256" i="5"/>
  <c r="J2254" i="8" s="1"/>
  <c r="R2257" i="5"/>
  <c r="J2255" i="8" s="1"/>
  <c r="R2258" i="5"/>
  <c r="J2256" i="8" s="1"/>
  <c r="R2259" i="5"/>
  <c r="J2257" i="8" s="1"/>
  <c r="R2260" i="5"/>
  <c r="J2258" i="8" s="1"/>
  <c r="R2261" i="5"/>
  <c r="J2259" i="8" s="1"/>
  <c r="R2262" i="5"/>
  <c r="J2260" i="8" s="1"/>
  <c r="R2263" i="5"/>
  <c r="J2261" i="8" s="1"/>
  <c r="R2264" i="5"/>
  <c r="J2262" i="8" s="1"/>
  <c r="R2265" i="5"/>
  <c r="J2263" i="8" s="1"/>
  <c r="R2266" i="5"/>
  <c r="J2264" i="8" s="1"/>
  <c r="R2267" i="5"/>
  <c r="R2268" i="5"/>
  <c r="J2266" i="8" s="1"/>
  <c r="R2269" i="5"/>
  <c r="J2267" i="8" s="1"/>
  <c r="R2270" i="5"/>
  <c r="J2268" i="8" s="1"/>
  <c r="R2271" i="5"/>
  <c r="J2269" i="8" s="1"/>
  <c r="R2272" i="5"/>
  <c r="J2270" i="8" s="1"/>
  <c r="R2273" i="5"/>
  <c r="J2271" i="8" s="1"/>
  <c r="R2274" i="5"/>
  <c r="J2272" i="8" s="1"/>
  <c r="R2275" i="5"/>
  <c r="J2273" i="8" s="1"/>
  <c r="R2276" i="5"/>
  <c r="J2274" i="8" s="1"/>
  <c r="R2277" i="5"/>
  <c r="J2275" i="8" s="1"/>
  <c r="R2278" i="5"/>
  <c r="J2276" i="8" s="1"/>
  <c r="R2279" i="5"/>
  <c r="R2280" i="5"/>
  <c r="J2278" i="8" s="1"/>
  <c r="R2281" i="5"/>
  <c r="J2279" i="8" s="1"/>
  <c r="R2282" i="5"/>
  <c r="J2280" i="8" s="1"/>
  <c r="R2283" i="5"/>
  <c r="J2281" i="8" s="1"/>
  <c r="R2284" i="5"/>
  <c r="J2282" i="8" s="1"/>
  <c r="R2285" i="5"/>
  <c r="J2283" i="8" s="1"/>
  <c r="R2286" i="5"/>
  <c r="J2284" i="8" s="1"/>
  <c r="R2287" i="5"/>
  <c r="J2285" i="8" s="1"/>
  <c r="R2288" i="5"/>
  <c r="J2286" i="8" s="1"/>
  <c r="R2289" i="5"/>
  <c r="J2287" i="8" s="1"/>
  <c r="R2290" i="5"/>
  <c r="J2288" i="8" s="1"/>
  <c r="R2291" i="5"/>
  <c r="J2289" i="8" s="1"/>
  <c r="R2292" i="5"/>
  <c r="J2290" i="8" s="1"/>
  <c r="R2293" i="5"/>
  <c r="J2291" i="8" s="1"/>
  <c r="R2294" i="5"/>
  <c r="J2292" i="8" s="1"/>
  <c r="R2295" i="5"/>
  <c r="J2293" i="8" s="1"/>
  <c r="R2296" i="5"/>
  <c r="J2294" i="8" s="1"/>
  <c r="R2297" i="5"/>
  <c r="J2295" i="8" s="1"/>
  <c r="R2298" i="5"/>
  <c r="J2296" i="8" s="1"/>
  <c r="R2299" i="5"/>
  <c r="R2300" i="5"/>
  <c r="J2298" i="8" s="1"/>
  <c r="R2301" i="5"/>
  <c r="J2299" i="8" s="1"/>
  <c r="R2302" i="5"/>
  <c r="J2300" i="8" s="1"/>
  <c r="R2303" i="5"/>
  <c r="R2304" i="5"/>
  <c r="J2302" i="8" s="1"/>
  <c r="R2305" i="5"/>
  <c r="J2303" i="8" s="1"/>
  <c r="R2306" i="5"/>
  <c r="J2304" i="8" s="1"/>
  <c r="R2307" i="5"/>
  <c r="J2305" i="8" s="1"/>
  <c r="R2308" i="5"/>
  <c r="J2306" i="8" s="1"/>
  <c r="R2309" i="5"/>
  <c r="J2307" i="8" s="1"/>
  <c r="R2310" i="5"/>
  <c r="J2308" i="8" s="1"/>
  <c r="R2311" i="5"/>
  <c r="R2312" i="5"/>
  <c r="J2310" i="8" s="1"/>
  <c r="R2313" i="5"/>
  <c r="J2311" i="8" s="1"/>
  <c r="R2314" i="5"/>
  <c r="J2312" i="8" s="1"/>
  <c r="R2315" i="5"/>
  <c r="J2313" i="8" s="1"/>
  <c r="R2316" i="5"/>
  <c r="J2314" i="8" s="1"/>
  <c r="R2317" i="5"/>
  <c r="J2315" i="8" s="1"/>
  <c r="R2318" i="5"/>
  <c r="J2316" i="8" s="1"/>
  <c r="R2319" i="5"/>
  <c r="J2317" i="8" s="1"/>
  <c r="R2320" i="5"/>
  <c r="J2318" i="8" s="1"/>
  <c r="R2321" i="5"/>
  <c r="J2319" i="8" s="1"/>
  <c r="R2322" i="5"/>
  <c r="R2323" i="5"/>
  <c r="J2321" i="8" s="1"/>
  <c r="R2324" i="5"/>
  <c r="J2322" i="8" s="1"/>
  <c r="R2325" i="5"/>
  <c r="J2323" i="8" s="1"/>
  <c r="R2326" i="5"/>
  <c r="J2324" i="8" s="1"/>
  <c r="R2327" i="5"/>
  <c r="J2325" i="8" s="1"/>
  <c r="R2328" i="5"/>
  <c r="J2326" i="8" s="1"/>
  <c r="R2329" i="5"/>
  <c r="J2327" i="8" s="1"/>
  <c r="R2330" i="5"/>
  <c r="J2328" i="8" s="1"/>
  <c r="R2331" i="5"/>
  <c r="J2329" i="8" s="1"/>
  <c r="R2332" i="5"/>
  <c r="J2330" i="8" s="1"/>
  <c r="R2333" i="5"/>
  <c r="J2331" i="8" s="1"/>
  <c r="R2334" i="5"/>
  <c r="J2332" i="8" s="1"/>
  <c r="R2335" i="5"/>
  <c r="J2333" i="8" s="1"/>
  <c r="R2336" i="5"/>
  <c r="J2334" i="8" s="1"/>
  <c r="R2337" i="5"/>
  <c r="J2335" i="8" s="1"/>
  <c r="R2338" i="5"/>
  <c r="J2336" i="8" s="1"/>
  <c r="R4" i="5"/>
  <c r="J2" i="8" s="1"/>
  <c r="AF11" i="6"/>
  <c r="AE11" i="6"/>
  <c r="AD11" i="6"/>
  <c r="AF10" i="6"/>
  <c r="AE10" i="6"/>
  <c r="AD10" i="6"/>
  <c r="AE5" i="6"/>
  <c r="AD5"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R2337" i="6"/>
  <c r="R2338" i="6"/>
  <c r="R2339" i="6"/>
  <c r="R2340" i="6"/>
  <c r="R2341" i="6"/>
  <c r="R2342" i="6"/>
  <c r="R2343" i="6"/>
  <c r="R2344" i="6"/>
  <c r="R2345" i="6"/>
  <c r="R2346" i="6"/>
  <c r="R4" i="6"/>
  <c r="G13" i="6"/>
  <c r="G12" i="6"/>
  <c r="C12" i="6"/>
  <c r="G11" i="6"/>
  <c r="C11" i="6"/>
  <c r="G10" i="6"/>
  <c r="C10" i="6"/>
  <c r="G9" i="6"/>
  <c r="C9" i="6"/>
  <c r="G8" i="6"/>
  <c r="C8" i="6"/>
  <c r="G7" i="6"/>
  <c r="C7" i="6"/>
  <c r="G6" i="6"/>
  <c r="C6" i="6"/>
  <c r="G5" i="6"/>
  <c r="C5" i="6"/>
  <c r="M5" i="5"/>
  <c r="L3" i="8" s="1"/>
  <c r="M6" i="5"/>
  <c r="M7" i="5"/>
  <c r="M8" i="5"/>
  <c r="M9" i="5"/>
  <c r="L7" i="8" s="1"/>
  <c r="M10" i="5"/>
  <c r="M11" i="5"/>
  <c r="L9" i="8" s="1"/>
  <c r="M12" i="5"/>
  <c r="M13" i="5"/>
  <c r="M14" i="5"/>
  <c r="M15" i="5"/>
  <c r="L13" i="8" s="1"/>
  <c r="M16" i="5"/>
  <c r="L14" i="8" s="1"/>
  <c r="M17" i="5"/>
  <c r="L15" i="8" s="1"/>
  <c r="M18" i="5"/>
  <c r="M19" i="5"/>
  <c r="M20" i="5"/>
  <c r="M21" i="5"/>
  <c r="M22" i="5"/>
  <c r="L20" i="8" s="1"/>
  <c r="M23" i="5"/>
  <c r="M24" i="5"/>
  <c r="M25" i="5"/>
  <c r="M26" i="5"/>
  <c r="L24" i="8" s="1"/>
  <c r="M27" i="5"/>
  <c r="L25" i="8" s="1"/>
  <c r="M28" i="5"/>
  <c r="L26" i="8" s="1"/>
  <c r="M29" i="5"/>
  <c r="L27" i="8" s="1"/>
  <c r="M30" i="5"/>
  <c r="M31" i="5"/>
  <c r="M32" i="5"/>
  <c r="M33" i="5"/>
  <c r="M34" i="5"/>
  <c r="L32" i="8" s="1"/>
  <c r="M35" i="5"/>
  <c r="L33" i="8" s="1"/>
  <c r="M36" i="5"/>
  <c r="M37" i="5"/>
  <c r="M38" i="5"/>
  <c r="L36" i="8" s="1"/>
  <c r="M39" i="5"/>
  <c r="M40" i="5"/>
  <c r="L38" i="8" s="1"/>
  <c r="M41" i="5"/>
  <c r="L39" i="8" s="1"/>
  <c r="M42" i="5"/>
  <c r="M43" i="5"/>
  <c r="M44" i="5"/>
  <c r="M45" i="5"/>
  <c r="M46" i="5"/>
  <c r="L44" i="8" s="1"/>
  <c r="M47" i="5"/>
  <c r="L45" i="8" s="1"/>
  <c r="M48" i="5"/>
  <c r="M49" i="5"/>
  <c r="M50" i="5"/>
  <c r="L48" i="8" s="1"/>
  <c r="M51" i="5"/>
  <c r="M52" i="5"/>
  <c r="L50" i="8" s="1"/>
  <c r="M53" i="5"/>
  <c r="L51" i="8" s="1"/>
  <c r="M54" i="5"/>
  <c r="M55" i="5"/>
  <c r="M56" i="5"/>
  <c r="M57" i="5"/>
  <c r="M58" i="5"/>
  <c r="L56" i="8" s="1"/>
  <c r="M59" i="5"/>
  <c r="L57" i="8" s="1"/>
  <c r="M60" i="5"/>
  <c r="M61" i="5"/>
  <c r="M62" i="5"/>
  <c r="L60" i="8" s="1"/>
  <c r="M63" i="5"/>
  <c r="L61" i="8" s="1"/>
  <c r="M64" i="5"/>
  <c r="L62" i="8" s="1"/>
  <c r="M65" i="5"/>
  <c r="L63" i="8" s="1"/>
  <c r="M66" i="5"/>
  <c r="M67" i="5"/>
  <c r="M68" i="5"/>
  <c r="M69" i="5"/>
  <c r="M70" i="5"/>
  <c r="L68" i="8" s="1"/>
  <c r="M71" i="5"/>
  <c r="L69" i="8" s="1"/>
  <c r="M72" i="5"/>
  <c r="M73" i="5"/>
  <c r="M74" i="5"/>
  <c r="L72" i="8" s="1"/>
  <c r="M75" i="5"/>
  <c r="L73" i="8" s="1"/>
  <c r="M76" i="5"/>
  <c r="L74" i="8" s="1"/>
  <c r="M77" i="5"/>
  <c r="L75" i="8" s="1"/>
  <c r="M78" i="5"/>
  <c r="M79" i="5"/>
  <c r="M80" i="5"/>
  <c r="M81" i="5"/>
  <c r="M82" i="5"/>
  <c r="M83" i="5"/>
  <c r="L81" i="8" s="1"/>
  <c r="M84" i="5"/>
  <c r="M85" i="5"/>
  <c r="M86" i="5"/>
  <c r="M87" i="5"/>
  <c r="L85" i="8" s="1"/>
  <c r="M88" i="5"/>
  <c r="L86" i="8" s="1"/>
  <c r="M89" i="5"/>
  <c r="L87" i="8" s="1"/>
  <c r="M90" i="5"/>
  <c r="M91" i="5"/>
  <c r="M92" i="5"/>
  <c r="M93" i="5"/>
  <c r="L91" i="8" s="1"/>
  <c r="M94" i="5"/>
  <c r="M95" i="5"/>
  <c r="L93" i="8" s="1"/>
  <c r="M96" i="5"/>
  <c r="M97" i="5"/>
  <c r="M98" i="5"/>
  <c r="L96" i="8" s="1"/>
  <c r="M99" i="5"/>
  <c r="L97" i="8" s="1"/>
  <c r="M100" i="5"/>
  <c r="L98" i="8" s="1"/>
  <c r="M101" i="5"/>
  <c r="L99" i="8" s="1"/>
  <c r="M102" i="5"/>
  <c r="M103" i="5"/>
  <c r="M104" i="5"/>
  <c r="M105" i="5"/>
  <c r="M106" i="5"/>
  <c r="M107" i="5"/>
  <c r="M108" i="5"/>
  <c r="M109" i="5"/>
  <c r="M110" i="5"/>
  <c r="L108" i="8" s="1"/>
  <c r="M111" i="5"/>
  <c r="L109" i="8" s="1"/>
  <c r="M112" i="5"/>
  <c r="L110" i="8" s="1"/>
  <c r="M113" i="5"/>
  <c r="M114" i="5"/>
  <c r="M115" i="5"/>
  <c r="M116" i="5"/>
  <c r="M117" i="5"/>
  <c r="L115" i="8" s="1"/>
  <c r="M118" i="5"/>
  <c r="M119" i="5"/>
  <c r="L117" i="8" s="1"/>
  <c r="M120" i="5"/>
  <c r="M121" i="5"/>
  <c r="M122" i="5"/>
  <c r="L120" i="8" s="1"/>
  <c r="M123" i="5"/>
  <c r="L121" i="8" s="1"/>
  <c r="M124" i="5"/>
  <c r="L122" i="8" s="1"/>
  <c r="M125" i="5"/>
  <c r="L123" i="8" s="1"/>
  <c r="M126" i="5"/>
  <c r="M127" i="5"/>
  <c r="M128" i="5"/>
  <c r="M129" i="5"/>
  <c r="M130" i="5"/>
  <c r="M131" i="5"/>
  <c r="M132" i="5"/>
  <c r="M133" i="5"/>
  <c r="M134" i="5"/>
  <c r="L132" i="8" s="1"/>
  <c r="M135" i="5"/>
  <c r="L133" i="8" s="1"/>
  <c r="M136" i="5"/>
  <c r="L134" i="8" s="1"/>
  <c r="M137" i="5"/>
  <c r="L135" i="8" s="1"/>
  <c r="M138" i="5"/>
  <c r="M139" i="5"/>
  <c r="M140" i="5"/>
  <c r="M141" i="5"/>
  <c r="M142" i="5"/>
  <c r="M143" i="5"/>
  <c r="L141" i="8" s="1"/>
  <c r="M144" i="5"/>
  <c r="M145" i="5"/>
  <c r="M146" i="5"/>
  <c r="L144" i="8" s="1"/>
  <c r="M147" i="5"/>
  <c r="L145" i="8" s="1"/>
  <c r="M148" i="5"/>
  <c r="L146" i="8" s="1"/>
  <c r="M149" i="5"/>
  <c r="L147" i="8" s="1"/>
  <c r="M150" i="5"/>
  <c r="M151" i="5"/>
  <c r="M152" i="5"/>
  <c r="M153" i="5"/>
  <c r="M154" i="5"/>
  <c r="L152" i="8" s="1"/>
  <c r="M155" i="5"/>
  <c r="L153" i="8" s="1"/>
  <c r="M156" i="5"/>
  <c r="M157" i="5"/>
  <c r="M158" i="5"/>
  <c r="L156" i="8" s="1"/>
  <c r="M159" i="5"/>
  <c r="L157" i="8" s="1"/>
  <c r="M160" i="5"/>
  <c r="L158" i="8" s="1"/>
  <c r="M161" i="5"/>
  <c r="L159" i="8" s="1"/>
  <c r="M162" i="5"/>
  <c r="M163" i="5"/>
  <c r="M164" i="5"/>
  <c r="M165" i="5"/>
  <c r="M166" i="5"/>
  <c r="M167" i="5"/>
  <c r="L165" i="8" s="1"/>
  <c r="M168" i="5"/>
  <c r="M169" i="5"/>
  <c r="M170" i="5"/>
  <c r="L168" i="8" s="1"/>
  <c r="M171" i="5"/>
  <c r="L169" i="8" s="1"/>
  <c r="M172" i="5"/>
  <c r="L170" i="8" s="1"/>
  <c r="M173" i="5"/>
  <c r="L171" i="8" s="1"/>
  <c r="M174" i="5"/>
  <c r="M175" i="5"/>
  <c r="M176" i="5"/>
  <c r="M177" i="5"/>
  <c r="L175" i="8" s="1"/>
  <c r="M178" i="5"/>
  <c r="M179" i="5"/>
  <c r="L177" i="8" s="1"/>
  <c r="M180" i="5"/>
  <c r="M181" i="5"/>
  <c r="M182" i="5"/>
  <c r="L180" i="8" s="1"/>
  <c r="M183" i="5"/>
  <c r="L181" i="8" s="1"/>
  <c r="M184" i="5"/>
  <c r="L182" i="8" s="1"/>
  <c r="M185" i="5"/>
  <c r="L183" i="8" s="1"/>
  <c r="M186" i="5"/>
  <c r="M187" i="5"/>
  <c r="M188" i="5"/>
  <c r="M189" i="5"/>
  <c r="M190" i="5"/>
  <c r="L188" i="8" s="1"/>
  <c r="M191" i="5"/>
  <c r="L189" i="8" s="1"/>
  <c r="M192" i="5"/>
  <c r="M193" i="5"/>
  <c r="M194" i="5"/>
  <c r="L192" i="8" s="1"/>
  <c r="M195" i="5"/>
  <c r="L193" i="8" s="1"/>
  <c r="M196" i="5"/>
  <c r="L194" i="8" s="1"/>
  <c r="M197" i="5"/>
  <c r="L195" i="8" s="1"/>
  <c r="M198" i="5"/>
  <c r="M199" i="5"/>
  <c r="M200" i="5"/>
  <c r="M201" i="5"/>
  <c r="M202" i="5"/>
  <c r="L200" i="8" s="1"/>
  <c r="M203" i="5"/>
  <c r="L201" i="8" s="1"/>
  <c r="M204" i="5"/>
  <c r="M205" i="5"/>
  <c r="M206" i="5"/>
  <c r="L204" i="8" s="1"/>
  <c r="M207" i="5"/>
  <c r="L205" i="8" s="1"/>
  <c r="M208" i="5"/>
  <c r="L206" i="8" s="1"/>
  <c r="M209" i="5"/>
  <c r="L207" i="8" s="1"/>
  <c r="M210" i="5"/>
  <c r="M211" i="5"/>
  <c r="M212" i="5"/>
  <c r="M213" i="5"/>
  <c r="M214" i="5"/>
  <c r="L212" i="8" s="1"/>
  <c r="M215" i="5"/>
  <c r="M216" i="5"/>
  <c r="M217" i="5"/>
  <c r="M218" i="5"/>
  <c r="L216" i="8" s="1"/>
  <c r="M219" i="5"/>
  <c r="L217" i="8" s="1"/>
  <c r="M220" i="5"/>
  <c r="L218" i="8" s="1"/>
  <c r="M221" i="5"/>
  <c r="L219" i="8" s="1"/>
  <c r="M222" i="5"/>
  <c r="M223" i="5"/>
  <c r="M224" i="5"/>
  <c r="M225" i="5"/>
  <c r="M226" i="5"/>
  <c r="L224" i="8" s="1"/>
  <c r="M227" i="5"/>
  <c r="M228" i="5"/>
  <c r="M229" i="5"/>
  <c r="M230" i="5"/>
  <c r="L228" i="8" s="1"/>
  <c r="M231" i="5"/>
  <c r="L229" i="8" s="1"/>
  <c r="M232" i="5"/>
  <c r="L230" i="8" s="1"/>
  <c r="M233" i="5"/>
  <c r="L231" i="8" s="1"/>
  <c r="M234" i="5"/>
  <c r="M235" i="5"/>
  <c r="M236" i="5"/>
  <c r="M237" i="5"/>
  <c r="L235" i="8" s="1"/>
  <c r="M238" i="5"/>
  <c r="L236" i="8" s="1"/>
  <c r="M239" i="5"/>
  <c r="M240" i="5"/>
  <c r="M241" i="5"/>
  <c r="M242" i="5"/>
  <c r="L240" i="8" s="1"/>
  <c r="M243" i="5"/>
  <c r="L241" i="8" s="1"/>
  <c r="M244" i="5"/>
  <c r="L242" i="8" s="1"/>
  <c r="M245" i="5"/>
  <c r="L243" i="8" s="1"/>
  <c r="M246" i="5"/>
  <c r="M247" i="5"/>
  <c r="M248" i="5"/>
  <c r="M249" i="5"/>
  <c r="M250" i="5"/>
  <c r="M251" i="5"/>
  <c r="L249" i="8" s="1"/>
  <c r="M252" i="5"/>
  <c r="M253" i="5"/>
  <c r="M254" i="5"/>
  <c r="L252" i="8" s="1"/>
  <c r="M255" i="5"/>
  <c r="L253" i="8" s="1"/>
  <c r="M256" i="5"/>
  <c r="L254" i="8" s="1"/>
  <c r="M257" i="5"/>
  <c r="L255" i="8" s="1"/>
  <c r="M258" i="5"/>
  <c r="M259" i="5"/>
  <c r="M260" i="5"/>
  <c r="M261" i="5"/>
  <c r="M262" i="5"/>
  <c r="M263" i="5"/>
  <c r="L261" i="8" s="1"/>
  <c r="M264" i="5"/>
  <c r="M265" i="5"/>
  <c r="M266" i="5"/>
  <c r="L264" i="8" s="1"/>
  <c r="M267" i="5"/>
  <c r="L265" i="8" s="1"/>
  <c r="M268" i="5"/>
  <c r="L266" i="8" s="1"/>
  <c r="M269" i="5"/>
  <c r="L267" i="8" s="1"/>
  <c r="M270" i="5"/>
  <c r="M271" i="5"/>
  <c r="M272" i="5"/>
  <c r="M273" i="5"/>
  <c r="L271" i="8" s="1"/>
  <c r="M274" i="5"/>
  <c r="M275" i="5"/>
  <c r="L273" i="8" s="1"/>
  <c r="M276" i="5"/>
  <c r="M277" i="5"/>
  <c r="M278" i="5"/>
  <c r="L276" i="8" s="1"/>
  <c r="M279" i="5"/>
  <c r="L277" i="8" s="1"/>
  <c r="M280" i="5"/>
  <c r="L278" i="8" s="1"/>
  <c r="M281" i="5"/>
  <c r="L279" i="8" s="1"/>
  <c r="M282" i="5"/>
  <c r="M283" i="5"/>
  <c r="M284" i="5"/>
  <c r="M285" i="5"/>
  <c r="M286" i="5"/>
  <c r="M287" i="5"/>
  <c r="M288" i="5"/>
  <c r="M289" i="5"/>
  <c r="M290" i="5"/>
  <c r="L288" i="8" s="1"/>
  <c r="M291" i="5"/>
  <c r="L289" i="8" s="1"/>
  <c r="M292" i="5"/>
  <c r="L290" i="8" s="1"/>
  <c r="M293" i="5"/>
  <c r="L291" i="8" s="1"/>
  <c r="M294" i="5"/>
  <c r="M295" i="5"/>
  <c r="M296" i="5"/>
  <c r="M297" i="5"/>
  <c r="M298" i="5"/>
  <c r="M299" i="5"/>
  <c r="L297" i="8" s="1"/>
  <c r="M300" i="5"/>
  <c r="M301" i="5"/>
  <c r="M302" i="5"/>
  <c r="L300" i="8" s="1"/>
  <c r="M303" i="5"/>
  <c r="L301" i="8" s="1"/>
  <c r="M304" i="5"/>
  <c r="L302" i="8" s="1"/>
  <c r="M305" i="5"/>
  <c r="L303" i="8" s="1"/>
  <c r="M306" i="5"/>
  <c r="M307" i="5"/>
  <c r="M308" i="5"/>
  <c r="M309" i="5"/>
  <c r="M310" i="5"/>
  <c r="M311" i="5"/>
  <c r="L309" i="8" s="1"/>
  <c r="M312" i="5"/>
  <c r="M313" i="5"/>
  <c r="M314" i="5"/>
  <c r="L312" i="8" s="1"/>
  <c r="M315" i="5"/>
  <c r="L313" i="8" s="1"/>
  <c r="M316" i="5"/>
  <c r="L314" i="8" s="1"/>
  <c r="M317" i="5"/>
  <c r="L315" i="8" s="1"/>
  <c r="M318" i="5"/>
  <c r="M319" i="5"/>
  <c r="M320" i="5"/>
  <c r="M321" i="5"/>
  <c r="M322" i="5"/>
  <c r="L320" i="8" s="1"/>
  <c r="M323" i="5"/>
  <c r="L321" i="8" s="1"/>
  <c r="M324" i="5"/>
  <c r="M325" i="5"/>
  <c r="M326" i="5"/>
  <c r="M327" i="5"/>
  <c r="L325" i="8" s="1"/>
  <c r="M328" i="5"/>
  <c r="L326" i="8" s="1"/>
  <c r="M329" i="5"/>
  <c r="L327" i="8" s="1"/>
  <c r="M330" i="5"/>
  <c r="M331" i="5"/>
  <c r="M332" i="5"/>
  <c r="M333" i="5"/>
  <c r="M334" i="5"/>
  <c r="M335" i="5"/>
  <c r="L333" i="8" s="1"/>
  <c r="M336" i="5"/>
  <c r="M337" i="5"/>
  <c r="M338" i="5"/>
  <c r="M339" i="5"/>
  <c r="L337" i="8" s="1"/>
  <c r="M340" i="5"/>
  <c r="L338" i="8" s="1"/>
  <c r="M341" i="5"/>
  <c r="L339" i="8" s="1"/>
  <c r="M342" i="5"/>
  <c r="M343" i="5"/>
  <c r="M344" i="5"/>
  <c r="M345" i="5"/>
  <c r="L343" i="8" s="1"/>
  <c r="M346" i="5"/>
  <c r="L344" i="8" s="1"/>
  <c r="M347" i="5"/>
  <c r="L345" i="8" s="1"/>
  <c r="M348" i="5"/>
  <c r="M349" i="5"/>
  <c r="M350" i="5"/>
  <c r="M351" i="5"/>
  <c r="L349" i="8" s="1"/>
  <c r="M352" i="5"/>
  <c r="L350" i="8" s="1"/>
  <c r="M353" i="5"/>
  <c r="L351" i="8" s="1"/>
  <c r="M354" i="5"/>
  <c r="M355" i="5"/>
  <c r="M356" i="5"/>
  <c r="M357" i="5"/>
  <c r="M358" i="5"/>
  <c r="M359" i="5"/>
  <c r="L357" i="8" s="1"/>
  <c r="M360" i="5"/>
  <c r="M361" i="5"/>
  <c r="M362" i="5"/>
  <c r="L360" i="8" s="1"/>
  <c r="M363" i="5"/>
  <c r="L361" i="8" s="1"/>
  <c r="M364" i="5"/>
  <c r="L362" i="8" s="1"/>
  <c r="M365" i="5"/>
  <c r="L363" i="8" s="1"/>
  <c r="M366" i="5"/>
  <c r="M367" i="5"/>
  <c r="M368" i="5"/>
  <c r="M369" i="5"/>
  <c r="M370" i="5"/>
  <c r="L368" i="8" s="1"/>
  <c r="M371" i="5"/>
  <c r="L369" i="8" s="1"/>
  <c r="M372" i="5"/>
  <c r="M373" i="5"/>
  <c r="M374" i="5"/>
  <c r="M375" i="5"/>
  <c r="L373" i="8" s="1"/>
  <c r="M376" i="5"/>
  <c r="L374" i="8" s="1"/>
  <c r="M377" i="5"/>
  <c r="L375" i="8" s="1"/>
  <c r="M378" i="5"/>
  <c r="M379" i="5"/>
  <c r="M380" i="5"/>
  <c r="M381" i="5"/>
  <c r="L379" i="8" s="1"/>
  <c r="M382" i="5"/>
  <c r="L380" i="8" s="1"/>
  <c r="M383" i="5"/>
  <c r="L381" i="8" s="1"/>
  <c r="M384" i="5"/>
  <c r="M385" i="5"/>
  <c r="M386" i="5"/>
  <c r="M387" i="5"/>
  <c r="L385" i="8" s="1"/>
  <c r="M388" i="5"/>
  <c r="L386" i="8" s="1"/>
  <c r="M389" i="5"/>
  <c r="M390" i="5"/>
  <c r="M391" i="5"/>
  <c r="M392" i="5"/>
  <c r="M393" i="5"/>
  <c r="M394" i="5"/>
  <c r="L392" i="8" s="1"/>
  <c r="M395" i="5"/>
  <c r="L393" i="8" s="1"/>
  <c r="M396" i="5"/>
  <c r="M397" i="5"/>
  <c r="M398" i="5"/>
  <c r="L396" i="8" s="1"/>
  <c r="M399" i="5"/>
  <c r="L397" i="8" s="1"/>
  <c r="M400" i="5"/>
  <c r="L398" i="8" s="1"/>
  <c r="M401" i="5"/>
  <c r="M402" i="5"/>
  <c r="M403" i="5"/>
  <c r="M404" i="5"/>
  <c r="M405" i="5"/>
  <c r="M406" i="5"/>
  <c r="L404" i="8" s="1"/>
  <c r="M407" i="5"/>
  <c r="L405" i="8" s="1"/>
  <c r="M408" i="5"/>
  <c r="M409" i="5"/>
  <c r="M410" i="5"/>
  <c r="L408" i="8" s="1"/>
  <c r="M411" i="5"/>
  <c r="L409" i="8" s="1"/>
  <c r="M412" i="5"/>
  <c r="L410" i="8" s="1"/>
  <c r="M413" i="5"/>
  <c r="L411" i="8" s="1"/>
  <c r="M414" i="5"/>
  <c r="M415" i="5"/>
  <c r="M416" i="5"/>
  <c r="M417" i="5"/>
  <c r="M418" i="5"/>
  <c r="M419" i="5"/>
  <c r="L417" i="8" s="1"/>
  <c r="M420" i="5"/>
  <c r="M421" i="5"/>
  <c r="M422" i="5"/>
  <c r="L420" i="8" s="1"/>
  <c r="M423" i="5"/>
  <c r="L421" i="8" s="1"/>
  <c r="M424" i="5"/>
  <c r="L422" i="8" s="1"/>
  <c r="M425" i="5"/>
  <c r="L423" i="8" s="1"/>
  <c r="M426" i="5"/>
  <c r="M427" i="5"/>
  <c r="M428" i="5"/>
  <c r="M429" i="5"/>
  <c r="L427" i="8" s="1"/>
  <c r="M430" i="5"/>
  <c r="M431" i="5"/>
  <c r="L429" i="8" s="1"/>
  <c r="M432" i="5"/>
  <c r="M433" i="5"/>
  <c r="M434" i="5"/>
  <c r="L432" i="8" s="1"/>
  <c r="M435" i="5"/>
  <c r="L433" i="8" s="1"/>
  <c r="M436" i="5"/>
  <c r="L434" i="8" s="1"/>
  <c r="M437" i="5"/>
  <c r="L435" i="8" s="1"/>
  <c r="M438" i="5"/>
  <c r="M439" i="5"/>
  <c r="M440" i="5"/>
  <c r="M441" i="5"/>
  <c r="M442" i="5"/>
  <c r="M443" i="5"/>
  <c r="M444" i="5"/>
  <c r="M445" i="5"/>
  <c r="M446" i="5"/>
  <c r="L444" i="8" s="1"/>
  <c r="M447" i="5"/>
  <c r="L445" i="8" s="1"/>
  <c r="M448" i="5"/>
  <c r="L446" i="8" s="1"/>
  <c r="M449" i="5"/>
  <c r="L447" i="8" s="1"/>
  <c r="M450" i="5"/>
  <c r="M451" i="5"/>
  <c r="M452" i="5"/>
  <c r="M453" i="5"/>
  <c r="M454" i="5"/>
  <c r="M455" i="5"/>
  <c r="M456" i="5"/>
  <c r="M457" i="5"/>
  <c r="M458" i="5"/>
  <c r="L456" i="8" s="1"/>
  <c r="M459" i="5"/>
  <c r="L457" i="8" s="1"/>
  <c r="M460" i="5"/>
  <c r="L458" i="8" s="1"/>
  <c r="M461" i="5"/>
  <c r="M462" i="5"/>
  <c r="M463" i="5"/>
  <c r="M464" i="5"/>
  <c r="M465" i="5"/>
  <c r="M466" i="5"/>
  <c r="M467" i="5"/>
  <c r="M468" i="5"/>
  <c r="M469" i="5"/>
  <c r="M470" i="5"/>
  <c r="L468" i="8" s="1"/>
  <c r="M471" i="5"/>
  <c r="L469" i="8" s="1"/>
  <c r="M472" i="5"/>
  <c r="L470" i="8" s="1"/>
  <c r="M473" i="5"/>
  <c r="M474" i="5"/>
  <c r="M475" i="5"/>
  <c r="M476" i="5"/>
  <c r="M477" i="5"/>
  <c r="M478" i="5"/>
  <c r="M479" i="5"/>
  <c r="L477" i="8" s="1"/>
  <c r="M480" i="5"/>
  <c r="M481" i="5"/>
  <c r="M482" i="5"/>
  <c r="L480" i="8" s="1"/>
  <c r="M483" i="5"/>
  <c r="L481" i="8" s="1"/>
  <c r="M484" i="5"/>
  <c r="L482" i="8" s="1"/>
  <c r="M485" i="5"/>
  <c r="L483" i="8" s="1"/>
  <c r="M486" i="5"/>
  <c r="M487" i="5"/>
  <c r="M488" i="5"/>
  <c r="M489" i="5"/>
  <c r="M490" i="5"/>
  <c r="L488" i="8" s="1"/>
  <c r="M491" i="5"/>
  <c r="L489" i="8" s="1"/>
  <c r="M492" i="5"/>
  <c r="M493" i="5"/>
  <c r="M494" i="5"/>
  <c r="L492" i="8" s="1"/>
  <c r="M495" i="5"/>
  <c r="L493" i="8" s="1"/>
  <c r="M496" i="5"/>
  <c r="L494" i="8" s="1"/>
  <c r="M497" i="5"/>
  <c r="L495" i="8" s="1"/>
  <c r="M498" i="5"/>
  <c r="M499" i="5"/>
  <c r="M500" i="5"/>
  <c r="M501" i="5"/>
  <c r="M502" i="5"/>
  <c r="L500" i="8" s="1"/>
  <c r="M503" i="5"/>
  <c r="L501" i="8" s="1"/>
  <c r="M504" i="5"/>
  <c r="M505" i="5"/>
  <c r="M506" i="5"/>
  <c r="L504" i="8" s="1"/>
  <c r="M507" i="5"/>
  <c r="L505" i="8" s="1"/>
  <c r="M508" i="5"/>
  <c r="L506" i="8" s="1"/>
  <c r="M509" i="5"/>
  <c r="L507" i="8" s="1"/>
  <c r="M510" i="5"/>
  <c r="M511" i="5"/>
  <c r="M512" i="5"/>
  <c r="M513" i="5"/>
  <c r="L511" i="8" s="1"/>
  <c r="M514" i="5"/>
  <c r="M515" i="5"/>
  <c r="M516" i="5"/>
  <c r="M517" i="5"/>
  <c r="M518" i="5"/>
  <c r="L516" i="8" s="1"/>
  <c r="M519" i="5"/>
  <c r="L517" i="8" s="1"/>
  <c r="M520" i="5"/>
  <c r="L518" i="8" s="1"/>
  <c r="M521" i="5"/>
  <c r="L519" i="8" s="1"/>
  <c r="M522" i="5"/>
  <c r="M523" i="5"/>
  <c r="M524" i="5"/>
  <c r="M525" i="5"/>
  <c r="L523" i="8" s="1"/>
  <c r="M526" i="5"/>
  <c r="L524" i="8" s="1"/>
  <c r="M527" i="5"/>
  <c r="L525" i="8" s="1"/>
  <c r="M528" i="5"/>
  <c r="M529" i="5"/>
  <c r="M530" i="5"/>
  <c r="L528" i="8" s="1"/>
  <c r="M531" i="5"/>
  <c r="L529" i="8" s="1"/>
  <c r="M532" i="5"/>
  <c r="L530" i="8" s="1"/>
  <c r="M533" i="5"/>
  <c r="L531" i="8" s="1"/>
  <c r="M534" i="5"/>
  <c r="M535" i="5"/>
  <c r="M536" i="5"/>
  <c r="M537" i="5"/>
  <c r="M538" i="5"/>
  <c r="M539" i="5"/>
  <c r="L537" i="8" s="1"/>
  <c r="M540" i="5"/>
  <c r="M541" i="5"/>
  <c r="M542" i="5"/>
  <c r="L540" i="8" s="1"/>
  <c r="M543" i="5"/>
  <c r="L541" i="8" s="1"/>
  <c r="M544" i="5"/>
  <c r="L542" i="8" s="1"/>
  <c r="M545" i="5"/>
  <c r="L543" i="8" s="1"/>
  <c r="M546" i="5"/>
  <c r="M547" i="5"/>
  <c r="M548" i="5"/>
  <c r="M549" i="5"/>
  <c r="M550" i="5"/>
  <c r="L548" i="8" s="1"/>
  <c r="M551" i="5"/>
  <c r="L549" i="8" s="1"/>
  <c r="M552" i="5"/>
  <c r="M553" i="5"/>
  <c r="M554" i="5"/>
  <c r="L552" i="8" s="1"/>
  <c r="M555" i="5"/>
  <c r="L553" i="8" s="1"/>
  <c r="M556" i="5"/>
  <c r="L554" i="8" s="1"/>
  <c r="M557" i="5"/>
  <c r="L555" i="8" s="1"/>
  <c r="M558" i="5"/>
  <c r="M559" i="5"/>
  <c r="M560" i="5"/>
  <c r="M561" i="5"/>
  <c r="M562" i="5"/>
  <c r="L560" i="8" s="1"/>
  <c r="M563" i="5"/>
  <c r="L561" i="8" s="1"/>
  <c r="M564" i="5"/>
  <c r="M565" i="5"/>
  <c r="M566" i="5"/>
  <c r="L564" i="8" s="1"/>
  <c r="M567" i="5"/>
  <c r="L565" i="8" s="1"/>
  <c r="M568" i="5"/>
  <c r="L566" i="8" s="1"/>
  <c r="M569" i="5"/>
  <c r="L567" i="8" s="1"/>
  <c r="M570" i="5"/>
  <c r="M571" i="5"/>
  <c r="M572" i="5"/>
  <c r="M573" i="5"/>
  <c r="M574" i="5"/>
  <c r="L572" i="8" s="1"/>
  <c r="M575" i="5"/>
  <c r="L573" i="8" s="1"/>
  <c r="M576" i="5"/>
  <c r="M577" i="5"/>
  <c r="M578" i="5"/>
  <c r="L576" i="8" s="1"/>
  <c r="M579" i="5"/>
  <c r="L577" i="8" s="1"/>
  <c r="M580" i="5"/>
  <c r="L578" i="8" s="1"/>
  <c r="M581" i="5"/>
  <c r="L579" i="8" s="1"/>
  <c r="M582" i="5"/>
  <c r="M583" i="5"/>
  <c r="M584" i="5"/>
  <c r="M585" i="5"/>
  <c r="L583" i="8" s="1"/>
  <c r="M586" i="5"/>
  <c r="M587" i="5"/>
  <c r="M588" i="5"/>
  <c r="M589" i="5"/>
  <c r="M590" i="5"/>
  <c r="L588" i="8" s="1"/>
  <c r="M591" i="5"/>
  <c r="L589" i="8" s="1"/>
  <c r="M592" i="5"/>
  <c r="L590" i="8" s="1"/>
  <c r="M593" i="5"/>
  <c r="L591" i="8" s="1"/>
  <c r="M594" i="5"/>
  <c r="M595" i="5"/>
  <c r="M596" i="5"/>
  <c r="M597" i="5"/>
  <c r="M598" i="5"/>
  <c r="M599" i="5"/>
  <c r="L597" i="8" s="1"/>
  <c r="M600" i="5"/>
  <c r="M601" i="5"/>
  <c r="M602" i="5"/>
  <c r="L600" i="8" s="1"/>
  <c r="M603" i="5"/>
  <c r="L601" i="8" s="1"/>
  <c r="M604" i="5"/>
  <c r="L602" i="8" s="1"/>
  <c r="M605" i="5"/>
  <c r="L603" i="8" s="1"/>
  <c r="M606" i="5"/>
  <c r="M607" i="5"/>
  <c r="M608" i="5"/>
  <c r="M609" i="5"/>
  <c r="M610" i="5"/>
  <c r="M611" i="5"/>
  <c r="L609" i="8" s="1"/>
  <c r="M612" i="5"/>
  <c r="M613" i="5"/>
  <c r="M614" i="5"/>
  <c r="L612" i="8" s="1"/>
  <c r="M615" i="5"/>
  <c r="L613" i="8" s="1"/>
  <c r="M616" i="5"/>
  <c r="L614" i="8" s="1"/>
  <c r="M617" i="5"/>
  <c r="L615" i="8" s="1"/>
  <c r="M618" i="5"/>
  <c r="M619" i="5"/>
  <c r="M620" i="5"/>
  <c r="M621" i="5"/>
  <c r="M622" i="5"/>
  <c r="M623" i="5"/>
  <c r="L621" i="8" s="1"/>
  <c r="M624" i="5"/>
  <c r="M625" i="5"/>
  <c r="M626" i="5"/>
  <c r="M627" i="5"/>
  <c r="L625" i="8" s="1"/>
  <c r="M628" i="5"/>
  <c r="L626" i="8" s="1"/>
  <c r="M629" i="5"/>
  <c r="L627" i="8" s="1"/>
  <c r="M630" i="5"/>
  <c r="M631" i="5"/>
  <c r="M632" i="5"/>
  <c r="M633" i="5"/>
  <c r="M634" i="5"/>
  <c r="L632" i="8" s="1"/>
  <c r="M635" i="5"/>
  <c r="M636" i="5"/>
  <c r="M637" i="5"/>
  <c r="M638" i="5"/>
  <c r="L636" i="8" s="1"/>
  <c r="M639" i="5"/>
  <c r="L637" i="8" s="1"/>
  <c r="M640" i="5"/>
  <c r="L638" i="8" s="1"/>
  <c r="M641" i="5"/>
  <c r="L639" i="8" s="1"/>
  <c r="M642" i="5"/>
  <c r="M643" i="5"/>
  <c r="M644" i="5"/>
  <c r="M645" i="5"/>
  <c r="M646" i="5"/>
  <c r="M647" i="5"/>
  <c r="L645" i="8" s="1"/>
  <c r="M648" i="5"/>
  <c r="M649" i="5"/>
  <c r="M650" i="5"/>
  <c r="L648" i="8" s="1"/>
  <c r="M651" i="5"/>
  <c r="L649" i="8" s="1"/>
  <c r="M652" i="5"/>
  <c r="L650" i="8" s="1"/>
  <c r="M653" i="5"/>
  <c r="L651" i="8" s="1"/>
  <c r="M654" i="5"/>
  <c r="M655" i="5"/>
  <c r="M656" i="5"/>
  <c r="M657" i="5"/>
  <c r="M658" i="5"/>
  <c r="M659" i="5"/>
  <c r="L657" i="8" s="1"/>
  <c r="M660" i="5"/>
  <c r="M661" i="5"/>
  <c r="M662" i="5"/>
  <c r="L660" i="8" s="1"/>
  <c r="M663" i="5"/>
  <c r="L661" i="8" s="1"/>
  <c r="M664" i="5"/>
  <c r="L662" i="8" s="1"/>
  <c r="M665" i="5"/>
  <c r="L663" i="8" s="1"/>
  <c r="M666" i="5"/>
  <c r="M667" i="5"/>
  <c r="M668" i="5"/>
  <c r="M669" i="5"/>
  <c r="L667" i="8" s="1"/>
  <c r="M670" i="5"/>
  <c r="L668" i="8" s="1"/>
  <c r="M671" i="5"/>
  <c r="L669" i="8" s="1"/>
  <c r="M672" i="5"/>
  <c r="M673" i="5"/>
  <c r="M674" i="5"/>
  <c r="L672" i="8" s="1"/>
  <c r="M675" i="5"/>
  <c r="L673" i="8" s="1"/>
  <c r="M676" i="5"/>
  <c r="M677" i="5"/>
  <c r="L675" i="8" s="1"/>
  <c r="M678" i="5"/>
  <c r="M679" i="5"/>
  <c r="M680" i="5"/>
  <c r="M681" i="5"/>
  <c r="M682" i="5"/>
  <c r="L680" i="8" s="1"/>
  <c r="M683" i="5"/>
  <c r="L681" i="8" s="1"/>
  <c r="M684" i="5"/>
  <c r="M685" i="5"/>
  <c r="M686" i="5"/>
  <c r="L684" i="8" s="1"/>
  <c r="M687" i="5"/>
  <c r="L685" i="8" s="1"/>
  <c r="M688" i="5"/>
  <c r="L686" i="8" s="1"/>
  <c r="M689" i="5"/>
  <c r="L687" i="8" s="1"/>
  <c r="M690" i="5"/>
  <c r="M691" i="5"/>
  <c r="M692" i="5"/>
  <c r="M693" i="5"/>
  <c r="L691" i="8" s="1"/>
  <c r="M694" i="5"/>
  <c r="M695" i="5"/>
  <c r="L693" i="8" s="1"/>
  <c r="M696" i="5"/>
  <c r="M697" i="5"/>
  <c r="M698" i="5"/>
  <c r="L696" i="8" s="1"/>
  <c r="M699" i="5"/>
  <c r="L697" i="8" s="1"/>
  <c r="M700" i="5"/>
  <c r="L698" i="8" s="1"/>
  <c r="M701" i="5"/>
  <c r="L699" i="8" s="1"/>
  <c r="M702" i="5"/>
  <c r="M703" i="5"/>
  <c r="M704" i="5"/>
  <c r="M705" i="5"/>
  <c r="M706" i="5"/>
  <c r="M707" i="5"/>
  <c r="L705" i="8" s="1"/>
  <c r="M708" i="5"/>
  <c r="M709" i="5"/>
  <c r="M710" i="5"/>
  <c r="L708" i="8" s="1"/>
  <c r="M711" i="5"/>
  <c r="L709" i="8" s="1"/>
  <c r="M712" i="5"/>
  <c r="L710" i="8" s="1"/>
  <c r="M713" i="5"/>
  <c r="L711" i="8" s="1"/>
  <c r="M714" i="5"/>
  <c r="M715" i="5"/>
  <c r="M716" i="5"/>
  <c r="M717" i="5"/>
  <c r="M718" i="5"/>
  <c r="L716" i="8" s="1"/>
  <c r="M719" i="5"/>
  <c r="L717" i="8" s="1"/>
  <c r="M720" i="5"/>
  <c r="M721" i="5"/>
  <c r="M722" i="5"/>
  <c r="M723" i="5"/>
  <c r="L721" i="8" s="1"/>
  <c r="M724" i="5"/>
  <c r="L722" i="8" s="1"/>
  <c r="M725" i="5"/>
  <c r="L723" i="8" s="1"/>
  <c r="M726" i="5"/>
  <c r="M727" i="5"/>
  <c r="M728" i="5"/>
  <c r="M729" i="5"/>
  <c r="M730" i="5"/>
  <c r="L728" i="8" s="1"/>
  <c r="M731" i="5"/>
  <c r="L729" i="8" s="1"/>
  <c r="M732" i="5"/>
  <c r="M733" i="5"/>
  <c r="M734" i="5"/>
  <c r="L732" i="8" s="1"/>
  <c r="M735" i="5"/>
  <c r="L733" i="8" s="1"/>
  <c r="M736" i="5"/>
  <c r="L734" i="8" s="1"/>
  <c r="M737" i="5"/>
  <c r="L735" i="8" s="1"/>
  <c r="M738" i="5"/>
  <c r="M739" i="5"/>
  <c r="M740" i="5"/>
  <c r="M741" i="5"/>
  <c r="L739" i="8" s="1"/>
  <c r="M742" i="5"/>
  <c r="L740" i="8" s="1"/>
  <c r="M743" i="5"/>
  <c r="L741" i="8" s="1"/>
  <c r="M744" i="5"/>
  <c r="M745" i="5"/>
  <c r="M746" i="5"/>
  <c r="M747" i="5"/>
  <c r="L745" i="8" s="1"/>
  <c r="M748" i="5"/>
  <c r="L746" i="8" s="1"/>
  <c r="M749" i="5"/>
  <c r="L747" i="8" s="1"/>
  <c r="M750" i="5"/>
  <c r="M751" i="5"/>
  <c r="M752" i="5"/>
  <c r="M753" i="5"/>
  <c r="M754" i="5"/>
  <c r="M755" i="5"/>
  <c r="L753" i="8" s="1"/>
  <c r="M756" i="5"/>
  <c r="M757" i="5"/>
  <c r="M758" i="5"/>
  <c r="M759" i="5"/>
  <c r="L757" i="8" s="1"/>
  <c r="M760" i="5"/>
  <c r="L758" i="8" s="1"/>
  <c r="M761" i="5"/>
  <c r="L759" i="8" s="1"/>
  <c r="M762" i="5"/>
  <c r="M763" i="5"/>
  <c r="M764" i="5"/>
  <c r="M765" i="5"/>
  <c r="M766" i="5"/>
  <c r="M767" i="5"/>
  <c r="L765" i="8" s="1"/>
  <c r="M768" i="5"/>
  <c r="M769" i="5"/>
  <c r="M770" i="5"/>
  <c r="M771" i="5"/>
  <c r="L769" i="8" s="1"/>
  <c r="M772" i="5"/>
  <c r="L770" i="8" s="1"/>
  <c r="M773" i="5"/>
  <c r="L771" i="8" s="1"/>
  <c r="M774" i="5"/>
  <c r="M775" i="5"/>
  <c r="M776" i="5"/>
  <c r="M777" i="5"/>
  <c r="M778" i="5"/>
  <c r="L776" i="8" s="1"/>
  <c r="M779" i="5"/>
  <c r="L777" i="8" s="1"/>
  <c r="M780" i="5"/>
  <c r="M781" i="5"/>
  <c r="M782" i="5"/>
  <c r="L780" i="8" s="1"/>
  <c r="M783" i="5"/>
  <c r="L781" i="8" s="1"/>
  <c r="M784" i="5"/>
  <c r="L782" i="8" s="1"/>
  <c r="M785" i="5"/>
  <c r="L783" i="8" s="1"/>
  <c r="M786" i="5"/>
  <c r="M787" i="5"/>
  <c r="M788" i="5"/>
  <c r="M789" i="5"/>
  <c r="M790" i="5"/>
  <c r="M791" i="5"/>
  <c r="M792" i="5"/>
  <c r="M793" i="5"/>
  <c r="M794" i="5"/>
  <c r="L792" i="8" s="1"/>
  <c r="M795" i="5"/>
  <c r="L793" i="8" s="1"/>
  <c r="M796" i="5"/>
  <c r="L794" i="8" s="1"/>
  <c r="M797" i="5"/>
  <c r="L795" i="8" s="1"/>
  <c r="M798" i="5"/>
  <c r="M799" i="5"/>
  <c r="M800" i="5"/>
  <c r="M801" i="5"/>
  <c r="M802" i="5"/>
  <c r="M803" i="5"/>
  <c r="M804" i="5"/>
  <c r="M805" i="5"/>
  <c r="M806" i="5"/>
  <c r="L804" i="8" s="1"/>
  <c r="M807" i="5"/>
  <c r="L805" i="8" s="1"/>
  <c r="M808" i="5"/>
  <c r="L806" i="8" s="1"/>
  <c r="M809" i="5"/>
  <c r="L807" i="8" s="1"/>
  <c r="M810" i="5"/>
  <c r="M811" i="5"/>
  <c r="M812" i="5"/>
  <c r="M813" i="5"/>
  <c r="L811" i="8" s="1"/>
  <c r="M814" i="5"/>
  <c r="M815" i="5"/>
  <c r="M816" i="5"/>
  <c r="M817" i="5"/>
  <c r="M818" i="5"/>
  <c r="L816" i="8" s="1"/>
  <c r="M819" i="5"/>
  <c r="M820" i="5"/>
  <c r="L818" i="8" s="1"/>
  <c r="M821" i="5"/>
  <c r="L819" i="8" s="1"/>
  <c r="M822" i="5"/>
  <c r="M823" i="5"/>
  <c r="M824" i="5"/>
  <c r="M825" i="5"/>
  <c r="M826" i="5"/>
  <c r="M827" i="5"/>
  <c r="M828" i="5"/>
  <c r="M829" i="5"/>
  <c r="M830" i="5"/>
  <c r="L828" i="8" s="1"/>
  <c r="M831" i="5"/>
  <c r="M832" i="5"/>
  <c r="L830" i="8" s="1"/>
  <c r="M833" i="5"/>
  <c r="L831" i="8" s="1"/>
  <c r="M834" i="5"/>
  <c r="M835" i="5"/>
  <c r="M836" i="5"/>
  <c r="M837" i="5"/>
  <c r="M838" i="5"/>
  <c r="L836" i="8" s="1"/>
  <c r="M839" i="5"/>
  <c r="L837" i="8" s="1"/>
  <c r="M840" i="5"/>
  <c r="M841" i="5"/>
  <c r="M842" i="5"/>
  <c r="L840" i="8" s="1"/>
  <c r="M843" i="5"/>
  <c r="L841" i="8" s="1"/>
  <c r="M844" i="5"/>
  <c r="L842" i="8" s="1"/>
  <c r="M845" i="5"/>
  <c r="L843" i="8" s="1"/>
  <c r="M846" i="5"/>
  <c r="M847" i="5"/>
  <c r="M848" i="5"/>
  <c r="M849" i="5"/>
  <c r="M850" i="5"/>
  <c r="L848" i="8" s="1"/>
  <c r="M851" i="5"/>
  <c r="M852" i="5"/>
  <c r="M853" i="5"/>
  <c r="M854" i="5"/>
  <c r="L852" i="8" s="1"/>
  <c r="M855" i="5"/>
  <c r="L853" i="8" s="1"/>
  <c r="M856" i="5"/>
  <c r="L854" i="8" s="1"/>
  <c r="M857" i="5"/>
  <c r="L855" i="8" s="1"/>
  <c r="M858" i="5"/>
  <c r="M859" i="5"/>
  <c r="M860" i="5"/>
  <c r="M861" i="5"/>
  <c r="L859" i="8" s="1"/>
  <c r="M862" i="5"/>
  <c r="M863" i="5"/>
  <c r="L861" i="8" s="1"/>
  <c r="M864" i="5"/>
  <c r="M865" i="5"/>
  <c r="M866" i="5"/>
  <c r="L864" i="8" s="1"/>
  <c r="M867" i="5"/>
  <c r="L865" i="8" s="1"/>
  <c r="M868" i="5"/>
  <c r="L866" i="8" s="1"/>
  <c r="M869" i="5"/>
  <c r="L867" i="8" s="1"/>
  <c r="M870" i="5"/>
  <c r="M871" i="5"/>
  <c r="M872" i="5"/>
  <c r="M873" i="5"/>
  <c r="M874" i="5"/>
  <c r="M875" i="5"/>
  <c r="L873" i="8" s="1"/>
  <c r="M876" i="5"/>
  <c r="M877" i="5"/>
  <c r="M878" i="5"/>
  <c r="L876" i="8" s="1"/>
  <c r="M879" i="5"/>
  <c r="L877" i="8" s="1"/>
  <c r="M880" i="5"/>
  <c r="L878" i="8" s="1"/>
  <c r="M881" i="5"/>
  <c r="L879" i="8" s="1"/>
  <c r="M882" i="5"/>
  <c r="M883" i="5"/>
  <c r="M884" i="5"/>
  <c r="M885" i="5"/>
  <c r="M886" i="5"/>
  <c r="L884" i="8" s="1"/>
  <c r="M887" i="5"/>
  <c r="L885" i="8" s="1"/>
  <c r="M888" i="5"/>
  <c r="M889" i="5"/>
  <c r="M890" i="5"/>
  <c r="L888" i="8" s="1"/>
  <c r="M891" i="5"/>
  <c r="L889" i="8" s="1"/>
  <c r="M892" i="5"/>
  <c r="L890" i="8" s="1"/>
  <c r="M893" i="5"/>
  <c r="L891" i="8" s="1"/>
  <c r="M894" i="5"/>
  <c r="M895" i="5"/>
  <c r="M896" i="5"/>
  <c r="M897" i="5"/>
  <c r="L895" i="8" s="1"/>
  <c r="M898" i="5"/>
  <c r="L896" i="8" s="1"/>
  <c r="M899" i="5"/>
  <c r="L897" i="8" s="1"/>
  <c r="M900" i="5"/>
  <c r="M901" i="5"/>
  <c r="M902" i="5"/>
  <c r="L900" i="8" s="1"/>
  <c r="M903" i="5"/>
  <c r="L901" i="8" s="1"/>
  <c r="M904" i="5"/>
  <c r="L902" i="8" s="1"/>
  <c r="M905" i="5"/>
  <c r="L903" i="8" s="1"/>
  <c r="M906" i="5"/>
  <c r="M907" i="5"/>
  <c r="M908" i="5"/>
  <c r="M909" i="5"/>
  <c r="M910" i="5"/>
  <c r="L908" i="8" s="1"/>
  <c r="M911" i="5"/>
  <c r="L909" i="8" s="1"/>
  <c r="M912" i="5"/>
  <c r="M913" i="5"/>
  <c r="M914" i="5"/>
  <c r="L912" i="8" s="1"/>
  <c r="M915" i="5"/>
  <c r="L913" i="8" s="1"/>
  <c r="M916" i="5"/>
  <c r="L914" i="8" s="1"/>
  <c r="M917" i="5"/>
  <c r="L915" i="8" s="1"/>
  <c r="M918" i="5"/>
  <c r="M919" i="5"/>
  <c r="M920" i="5"/>
  <c r="M921" i="5"/>
  <c r="M922" i="5"/>
  <c r="L920" i="8" s="1"/>
  <c r="M923" i="5"/>
  <c r="L921" i="8" s="1"/>
  <c r="M924" i="5"/>
  <c r="M925" i="5"/>
  <c r="M926" i="5"/>
  <c r="L924" i="8" s="1"/>
  <c r="M927" i="5"/>
  <c r="L925" i="8" s="1"/>
  <c r="M928" i="5"/>
  <c r="L926" i="8" s="1"/>
  <c r="M929" i="5"/>
  <c r="L927" i="8" s="1"/>
  <c r="M930" i="5"/>
  <c r="M931" i="5"/>
  <c r="M932" i="5"/>
  <c r="M933" i="5"/>
  <c r="M934" i="5"/>
  <c r="M935" i="5"/>
  <c r="L933" i="8" s="1"/>
  <c r="M936" i="5"/>
  <c r="M937" i="5"/>
  <c r="M938" i="5"/>
  <c r="L936" i="8" s="1"/>
  <c r="M939" i="5"/>
  <c r="L937" i="8" s="1"/>
  <c r="M940" i="5"/>
  <c r="L938" i="8" s="1"/>
  <c r="M941" i="5"/>
  <c r="L939" i="8" s="1"/>
  <c r="M942" i="5"/>
  <c r="M943" i="5"/>
  <c r="M944" i="5"/>
  <c r="M945" i="5"/>
  <c r="M946" i="5"/>
  <c r="M947" i="5"/>
  <c r="L945" i="8" s="1"/>
  <c r="M948" i="5"/>
  <c r="M949" i="5"/>
  <c r="M950" i="5"/>
  <c r="L948" i="8" s="1"/>
  <c r="M951" i="5"/>
  <c r="L949" i="8" s="1"/>
  <c r="M952" i="5"/>
  <c r="L950" i="8" s="1"/>
  <c r="M953" i="5"/>
  <c r="L951" i="8" s="1"/>
  <c r="M954" i="5"/>
  <c r="M955" i="5"/>
  <c r="M956" i="5"/>
  <c r="M957" i="5"/>
  <c r="L955" i="8" s="1"/>
  <c r="M958" i="5"/>
  <c r="M959" i="5"/>
  <c r="L957" i="8" s="1"/>
  <c r="M960" i="5"/>
  <c r="M961" i="5"/>
  <c r="M962" i="5"/>
  <c r="L960" i="8" s="1"/>
  <c r="M963" i="5"/>
  <c r="L961" i="8" s="1"/>
  <c r="M964" i="5"/>
  <c r="L962" i="8" s="1"/>
  <c r="M965" i="5"/>
  <c r="L963" i="8" s="1"/>
  <c r="M966" i="5"/>
  <c r="M967" i="5"/>
  <c r="M968" i="5"/>
  <c r="M969" i="5"/>
  <c r="M970" i="5"/>
  <c r="M971" i="5"/>
  <c r="M972" i="5"/>
  <c r="M973" i="5"/>
  <c r="M974" i="5"/>
  <c r="L972" i="8" s="1"/>
  <c r="M975" i="5"/>
  <c r="L973" i="8" s="1"/>
  <c r="M976" i="5"/>
  <c r="L974" i="8" s="1"/>
  <c r="M977" i="5"/>
  <c r="L975" i="8" s="1"/>
  <c r="M978" i="5"/>
  <c r="M979" i="5"/>
  <c r="M980" i="5"/>
  <c r="M981" i="5"/>
  <c r="M982" i="5"/>
  <c r="M983" i="5"/>
  <c r="L981" i="8" s="1"/>
  <c r="M984" i="5"/>
  <c r="M985" i="5"/>
  <c r="M986" i="5"/>
  <c r="M987" i="5"/>
  <c r="L985" i="8" s="1"/>
  <c r="M988" i="5"/>
  <c r="L986" i="8" s="1"/>
  <c r="M989" i="5"/>
  <c r="L987" i="8" s="1"/>
  <c r="M990" i="5"/>
  <c r="M991" i="5"/>
  <c r="M992" i="5"/>
  <c r="M993" i="5"/>
  <c r="M994" i="5"/>
  <c r="L992" i="8" s="1"/>
  <c r="M995" i="5"/>
  <c r="L993" i="8" s="1"/>
  <c r="M996" i="5"/>
  <c r="M997" i="5"/>
  <c r="M998" i="5"/>
  <c r="L996" i="8" s="1"/>
  <c r="M999" i="5"/>
  <c r="L997" i="8" s="1"/>
  <c r="M1000" i="5"/>
  <c r="L998" i="8" s="1"/>
  <c r="M1001" i="5"/>
  <c r="L999" i="8" s="1"/>
  <c r="M1002" i="5"/>
  <c r="M1003" i="5"/>
  <c r="M1004" i="5"/>
  <c r="M1005" i="5"/>
  <c r="M1006" i="5"/>
  <c r="M1007" i="5"/>
  <c r="L1005" i="8" s="1"/>
  <c r="M1008" i="5"/>
  <c r="M1009" i="5"/>
  <c r="M1010" i="5"/>
  <c r="M1011" i="5"/>
  <c r="L1009" i="8" s="1"/>
  <c r="M1012" i="5"/>
  <c r="L1010" i="8" s="1"/>
  <c r="M1013" i="5"/>
  <c r="L1011" i="8" s="1"/>
  <c r="M1014" i="5"/>
  <c r="M1015" i="5"/>
  <c r="M1016" i="5"/>
  <c r="M1017" i="5"/>
  <c r="M1018" i="5"/>
  <c r="L1016" i="8" s="1"/>
  <c r="M1019" i="5"/>
  <c r="L1017" i="8" s="1"/>
  <c r="M1020" i="5"/>
  <c r="M1021" i="5"/>
  <c r="M1022" i="5"/>
  <c r="L1020" i="8" s="1"/>
  <c r="M1023" i="5"/>
  <c r="L1021" i="8" s="1"/>
  <c r="M1024" i="5"/>
  <c r="L1022" i="8" s="1"/>
  <c r="M1025" i="5"/>
  <c r="L1023" i="8" s="1"/>
  <c r="M1026" i="5"/>
  <c r="M1027" i="5"/>
  <c r="M1028" i="5"/>
  <c r="M1029" i="5"/>
  <c r="L1027" i="8" s="1"/>
  <c r="M1030" i="5"/>
  <c r="M1031" i="5"/>
  <c r="L1029" i="8" s="1"/>
  <c r="M1032" i="5"/>
  <c r="M1033" i="5"/>
  <c r="M1034" i="5"/>
  <c r="M1035" i="5"/>
  <c r="L1033" i="8" s="1"/>
  <c r="M1036" i="5"/>
  <c r="L1034" i="8" s="1"/>
  <c r="M1037" i="5"/>
  <c r="L1035" i="8" s="1"/>
  <c r="M1038" i="5"/>
  <c r="M1039" i="5"/>
  <c r="M1040" i="5"/>
  <c r="M1041" i="5"/>
  <c r="M1042" i="5"/>
  <c r="M1043" i="5"/>
  <c r="L1041" i="8" s="1"/>
  <c r="M1044" i="5"/>
  <c r="M1045" i="5"/>
  <c r="M1046" i="5"/>
  <c r="L1044" i="8" s="1"/>
  <c r="M1047" i="5"/>
  <c r="L1045" i="8" s="1"/>
  <c r="M1048" i="5"/>
  <c r="L1046" i="8" s="1"/>
  <c r="M1049" i="5"/>
  <c r="L1047" i="8" s="1"/>
  <c r="M1050" i="5"/>
  <c r="M1051" i="5"/>
  <c r="M1052" i="5"/>
  <c r="M1053" i="5"/>
  <c r="L1051" i="8" s="1"/>
  <c r="M1054" i="5"/>
  <c r="L1052" i="8" s="1"/>
  <c r="M1055" i="5"/>
  <c r="L1053" i="8" s="1"/>
  <c r="M1056" i="5"/>
  <c r="M1057" i="5"/>
  <c r="M1058" i="5"/>
  <c r="L1056" i="8" s="1"/>
  <c r="M1059" i="5"/>
  <c r="L1057" i="8" s="1"/>
  <c r="M1060" i="5"/>
  <c r="L1058" i="8" s="1"/>
  <c r="M1061" i="5"/>
  <c r="L1059" i="8" s="1"/>
  <c r="M1062" i="5"/>
  <c r="M1063" i="5"/>
  <c r="M1064" i="5"/>
  <c r="M1065" i="5"/>
  <c r="M1066" i="5"/>
  <c r="L1064" i="8" s="1"/>
  <c r="M1067" i="5"/>
  <c r="L1065" i="8" s="1"/>
  <c r="M1068" i="5"/>
  <c r="M1069" i="5"/>
  <c r="M1070" i="5"/>
  <c r="L1068" i="8" s="1"/>
  <c r="M1071" i="5"/>
  <c r="L1069" i="8" s="1"/>
  <c r="M1072" i="5"/>
  <c r="L1070" i="8" s="1"/>
  <c r="M1073" i="5"/>
  <c r="L1071" i="8" s="1"/>
  <c r="M1074" i="5"/>
  <c r="M1075" i="5"/>
  <c r="M1076" i="5"/>
  <c r="M1077" i="5"/>
  <c r="M1078" i="5"/>
  <c r="L1076" i="8" s="1"/>
  <c r="M1079" i="5"/>
  <c r="M1080" i="5"/>
  <c r="M1081" i="5"/>
  <c r="M1082" i="5"/>
  <c r="L1080" i="8" s="1"/>
  <c r="M1083" i="5"/>
  <c r="L1081" i="8" s="1"/>
  <c r="M1084" i="5"/>
  <c r="L1082" i="8" s="1"/>
  <c r="M1085" i="5"/>
  <c r="L1083" i="8" s="1"/>
  <c r="M1086" i="5"/>
  <c r="M1087" i="5"/>
  <c r="M1088" i="5"/>
  <c r="M1089" i="5"/>
  <c r="M1090" i="5"/>
  <c r="L1088" i="8" s="1"/>
  <c r="M1091" i="5"/>
  <c r="L1089" i="8" s="1"/>
  <c r="M1092" i="5"/>
  <c r="M1093" i="5"/>
  <c r="M1094" i="5"/>
  <c r="L1092" i="8" s="1"/>
  <c r="M1095" i="5"/>
  <c r="L1093" i="8" s="1"/>
  <c r="M1096" i="5"/>
  <c r="L1094" i="8" s="1"/>
  <c r="M1097" i="5"/>
  <c r="L1095" i="8" s="1"/>
  <c r="M1098" i="5"/>
  <c r="M1099" i="5"/>
  <c r="M1100" i="5"/>
  <c r="M1101" i="5"/>
  <c r="L1099" i="8" s="1"/>
  <c r="M1102" i="5"/>
  <c r="M1103" i="5"/>
  <c r="L1101" i="8" s="1"/>
  <c r="M1104" i="5"/>
  <c r="M1105" i="5"/>
  <c r="M1106" i="5"/>
  <c r="L1104" i="8" s="1"/>
  <c r="M1107" i="5"/>
  <c r="L1105" i="8" s="1"/>
  <c r="M1108" i="5"/>
  <c r="L1106" i="8" s="1"/>
  <c r="M1109" i="5"/>
  <c r="L1107" i="8" s="1"/>
  <c r="M1110" i="5"/>
  <c r="M1111" i="5"/>
  <c r="M1112" i="5"/>
  <c r="M1113" i="5"/>
  <c r="M1114" i="5"/>
  <c r="M1115" i="5"/>
  <c r="L1113" i="8" s="1"/>
  <c r="M1116" i="5"/>
  <c r="M1117" i="5"/>
  <c r="M1118" i="5"/>
  <c r="M1119" i="5"/>
  <c r="L1117" i="8" s="1"/>
  <c r="M1120" i="5"/>
  <c r="L1118" i="8" s="1"/>
  <c r="M1121" i="5"/>
  <c r="L1119" i="8" s="1"/>
  <c r="M1122" i="5"/>
  <c r="M1123" i="5"/>
  <c r="M1124" i="5"/>
  <c r="M1125" i="5"/>
  <c r="M1126" i="5"/>
  <c r="M1127" i="5"/>
  <c r="L1125" i="8" s="1"/>
  <c r="M1128" i="5"/>
  <c r="M1129" i="5"/>
  <c r="M1130" i="5"/>
  <c r="M1131" i="5"/>
  <c r="L1129" i="8" s="1"/>
  <c r="M1132" i="5"/>
  <c r="L1130" i="8" s="1"/>
  <c r="M1133" i="5"/>
  <c r="L1131" i="8" s="1"/>
  <c r="M1134" i="5"/>
  <c r="M1135" i="5"/>
  <c r="M1136" i="5"/>
  <c r="M1137" i="5"/>
  <c r="M1138" i="5"/>
  <c r="M1139" i="5"/>
  <c r="M1140" i="5"/>
  <c r="M1141" i="5"/>
  <c r="M1142" i="5"/>
  <c r="L1140" i="8" s="1"/>
  <c r="M1143" i="5"/>
  <c r="L1141" i="8" s="1"/>
  <c r="M1144" i="5"/>
  <c r="L1142" i="8" s="1"/>
  <c r="M1145" i="5"/>
  <c r="L1143" i="8" s="1"/>
  <c r="M1146" i="5"/>
  <c r="M1147" i="5"/>
  <c r="M1148" i="5"/>
  <c r="M1149" i="5"/>
  <c r="M1150" i="5"/>
  <c r="L1148" i="8" s="1"/>
  <c r="M1151" i="5"/>
  <c r="M1152" i="5"/>
  <c r="M1153" i="5"/>
  <c r="M1154" i="5"/>
  <c r="L1152" i="8" s="1"/>
  <c r="M1155" i="5"/>
  <c r="L1153" i="8" s="1"/>
  <c r="M1156" i="5"/>
  <c r="L1154" i="8" s="1"/>
  <c r="M1157" i="5"/>
  <c r="L1155" i="8" s="1"/>
  <c r="M1158" i="5"/>
  <c r="M1159" i="5"/>
  <c r="M1160" i="5"/>
  <c r="M1161" i="5"/>
  <c r="M1162" i="5"/>
  <c r="M1163" i="5"/>
  <c r="M1164" i="5"/>
  <c r="M1165" i="5"/>
  <c r="M1166" i="5"/>
  <c r="L1164" i="8" s="1"/>
  <c r="M1167" i="5"/>
  <c r="L1165" i="8" s="1"/>
  <c r="M1168" i="5"/>
  <c r="L1166" i="8" s="1"/>
  <c r="M1169" i="5"/>
  <c r="L1167" i="8" s="1"/>
  <c r="M1170" i="5"/>
  <c r="M1171" i="5"/>
  <c r="M1172" i="5"/>
  <c r="M1173" i="5"/>
  <c r="M1174" i="5"/>
  <c r="M1175" i="5"/>
  <c r="L1173" i="8" s="1"/>
  <c r="M1176" i="5"/>
  <c r="M1177" i="5"/>
  <c r="M1178" i="5"/>
  <c r="L1176" i="8" s="1"/>
  <c r="M1179" i="5"/>
  <c r="L1177" i="8" s="1"/>
  <c r="M1180" i="5"/>
  <c r="L1178" i="8" s="1"/>
  <c r="M1181" i="5"/>
  <c r="L1179" i="8" s="1"/>
  <c r="M1182" i="5"/>
  <c r="M1183" i="5"/>
  <c r="M1184" i="5"/>
  <c r="M1185" i="5"/>
  <c r="M1186" i="5"/>
  <c r="L1184" i="8" s="1"/>
  <c r="M1187" i="5"/>
  <c r="L1185" i="8" s="1"/>
  <c r="M1188" i="5"/>
  <c r="M1189" i="5"/>
  <c r="M1190" i="5"/>
  <c r="L1188" i="8" s="1"/>
  <c r="M1191" i="5"/>
  <c r="L1189" i="8" s="1"/>
  <c r="M1192" i="5"/>
  <c r="L1190" i="8" s="1"/>
  <c r="M1193" i="5"/>
  <c r="L1191" i="8" s="1"/>
  <c r="M1194" i="5"/>
  <c r="M1195" i="5"/>
  <c r="M1196" i="5"/>
  <c r="M1197" i="5"/>
  <c r="L1195" i="8" s="1"/>
  <c r="M1198" i="5"/>
  <c r="M1199" i="5"/>
  <c r="L1197" i="8" s="1"/>
  <c r="M1200" i="5"/>
  <c r="M1201" i="5"/>
  <c r="M1202" i="5"/>
  <c r="L1200" i="8" s="1"/>
  <c r="M1203" i="5"/>
  <c r="L1201" i="8" s="1"/>
  <c r="M1204" i="5"/>
  <c r="L1202" i="8" s="1"/>
  <c r="M1205" i="5"/>
  <c r="L1203" i="8" s="1"/>
  <c r="M1206" i="5"/>
  <c r="M1207" i="5"/>
  <c r="M1208" i="5"/>
  <c r="M1209" i="5"/>
  <c r="L1207" i="8" s="1"/>
  <c r="M1210" i="5"/>
  <c r="L1208" i="8" s="1"/>
  <c r="M1211" i="5"/>
  <c r="M1212" i="5"/>
  <c r="M1213" i="5"/>
  <c r="M1214" i="5"/>
  <c r="L1212" i="8" s="1"/>
  <c r="M1215" i="5"/>
  <c r="L1213" i="8" s="1"/>
  <c r="M1216" i="5"/>
  <c r="L1214" i="8" s="1"/>
  <c r="M1217" i="5"/>
  <c r="L1215" i="8" s="1"/>
  <c r="M1218" i="5"/>
  <c r="M1219" i="5"/>
  <c r="M1220" i="5"/>
  <c r="M1221" i="5"/>
  <c r="M1222" i="5"/>
  <c r="M1223" i="5"/>
  <c r="L1221" i="8" s="1"/>
  <c r="M1224" i="5"/>
  <c r="M1225" i="5"/>
  <c r="M1226" i="5"/>
  <c r="L1224" i="8" s="1"/>
  <c r="M1227" i="5"/>
  <c r="L1225" i="8" s="1"/>
  <c r="M1228" i="5"/>
  <c r="L1226" i="8" s="1"/>
  <c r="M1229" i="5"/>
  <c r="L1227" i="8" s="1"/>
  <c r="M1230" i="5"/>
  <c r="M1231" i="5"/>
  <c r="M1232" i="5"/>
  <c r="M1233" i="5"/>
  <c r="M1234" i="5"/>
  <c r="L1232" i="8" s="1"/>
  <c r="M1235" i="5"/>
  <c r="L1233" i="8" s="1"/>
  <c r="M1236" i="5"/>
  <c r="M1237" i="5"/>
  <c r="M1238" i="5"/>
  <c r="L1236" i="8" s="1"/>
  <c r="M1239" i="5"/>
  <c r="L1237" i="8" s="1"/>
  <c r="M1240" i="5"/>
  <c r="L1238" i="8" s="1"/>
  <c r="M1241" i="5"/>
  <c r="L1239" i="8" s="1"/>
  <c r="M1242" i="5"/>
  <c r="M1243" i="5"/>
  <c r="M1244" i="5"/>
  <c r="M1245" i="5"/>
  <c r="L1243" i="8" s="1"/>
  <c r="M1246" i="5"/>
  <c r="L1244" i="8" s="1"/>
  <c r="M1247" i="5"/>
  <c r="L1245" i="8" s="1"/>
  <c r="M1248" i="5"/>
  <c r="M1249" i="5"/>
  <c r="M1250" i="5"/>
  <c r="L1248" i="8" s="1"/>
  <c r="M1251" i="5"/>
  <c r="L1249" i="8" s="1"/>
  <c r="M1252" i="5"/>
  <c r="L1250" i="8" s="1"/>
  <c r="M1253" i="5"/>
  <c r="L1251" i="8" s="1"/>
  <c r="M1254" i="5"/>
  <c r="M1255" i="5"/>
  <c r="M1256" i="5"/>
  <c r="M1257" i="5"/>
  <c r="M1258" i="5"/>
  <c r="L1256" i="8" s="1"/>
  <c r="M1259" i="5"/>
  <c r="M1260" i="5"/>
  <c r="M1261" i="5"/>
  <c r="M1262" i="5"/>
  <c r="L1260" i="8" s="1"/>
  <c r="M1263" i="5"/>
  <c r="L1261" i="8" s="1"/>
  <c r="M1264" i="5"/>
  <c r="L1262" i="8" s="1"/>
  <c r="M1265" i="5"/>
  <c r="L1263" i="8" s="1"/>
  <c r="M1266" i="5"/>
  <c r="M1267" i="5"/>
  <c r="M1268" i="5"/>
  <c r="M1269" i="5"/>
  <c r="M1270" i="5"/>
  <c r="M1271" i="5"/>
  <c r="L1269" i="8" s="1"/>
  <c r="M1272" i="5"/>
  <c r="M1273" i="5"/>
  <c r="M1274" i="5"/>
  <c r="L1272" i="8" s="1"/>
  <c r="M1275" i="5"/>
  <c r="L1273" i="8" s="1"/>
  <c r="M1276" i="5"/>
  <c r="L1274" i="8" s="1"/>
  <c r="M1277" i="5"/>
  <c r="L1275" i="8" s="1"/>
  <c r="M1278" i="5"/>
  <c r="M1279" i="5"/>
  <c r="M1280" i="5"/>
  <c r="M1281" i="5"/>
  <c r="M1282" i="5"/>
  <c r="M1283" i="5"/>
  <c r="L1281" i="8" s="1"/>
  <c r="M1284" i="5"/>
  <c r="M1285" i="5"/>
  <c r="M1286" i="5"/>
  <c r="L1284" i="8" s="1"/>
  <c r="M1287" i="5"/>
  <c r="L1285" i="8" s="1"/>
  <c r="M1288" i="5"/>
  <c r="L1286" i="8" s="1"/>
  <c r="M1289" i="5"/>
  <c r="L1287" i="8" s="1"/>
  <c r="M1290" i="5"/>
  <c r="M1291" i="5"/>
  <c r="M1292" i="5"/>
  <c r="M1293" i="5"/>
  <c r="M1294" i="5"/>
  <c r="M1295" i="5"/>
  <c r="L1293" i="8" s="1"/>
  <c r="M1296" i="5"/>
  <c r="M1297" i="5"/>
  <c r="M1298" i="5"/>
  <c r="L1296" i="8" s="1"/>
  <c r="M1299" i="5"/>
  <c r="L1297" i="8" s="1"/>
  <c r="M1300" i="5"/>
  <c r="L1298" i="8" s="1"/>
  <c r="M1301" i="5"/>
  <c r="L1299" i="8" s="1"/>
  <c r="M1302" i="5"/>
  <c r="M1303" i="5"/>
  <c r="M1304" i="5"/>
  <c r="M1305" i="5"/>
  <c r="M1306" i="5"/>
  <c r="L1304" i="8" s="1"/>
  <c r="M1307" i="5"/>
  <c r="L1305" i="8" s="1"/>
  <c r="M1308" i="5"/>
  <c r="M1309" i="5"/>
  <c r="M1310" i="5"/>
  <c r="L1308" i="8" s="1"/>
  <c r="M1311" i="5"/>
  <c r="L1309" i="8" s="1"/>
  <c r="M1312" i="5"/>
  <c r="L1310" i="8" s="1"/>
  <c r="M1313" i="5"/>
  <c r="L1311" i="8" s="1"/>
  <c r="M1314" i="5"/>
  <c r="M1315" i="5"/>
  <c r="M1316" i="5"/>
  <c r="M1317" i="5"/>
  <c r="M1318" i="5"/>
  <c r="M1319" i="5"/>
  <c r="L1317" i="8" s="1"/>
  <c r="M1320" i="5"/>
  <c r="M1321" i="5"/>
  <c r="M1322" i="5"/>
  <c r="L1320" i="8" s="1"/>
  <c r="M1323" i="5"/>
  <c r="L1321" i="8" s="1"/>
  <c r="M1324" i="5"/>
  <c r="L1322" i="8" s="1"/>
  <c r="M1325" i="5"/>
  <c r="L1323" i="8" s="1"/>
  <c r="M1326" i="5"/>
  <c r="M1327" i="5"/>
  <c r="M1328" i="5"/>
  <c r="M1329" i="5"/>
  <c r="M1330" i="5"/>
  <c r="M1331" i="5"/>
  <c r="L1329" i="8" s="1"/>
  <c r="M1332" i="5"/>
  <c r="M1333" i="5"/>
  <c r="M1334" i="5"/>
  <c r="L1332" i="8" s="1"/>
  <c r="M1335" i="5"/>
  <c r="L1333" i="8" s="1"/>
  <c r="M1336" i="5"/>
  <c r="L1334" i="8" s="1"/>
  <c r="M1337" i="5"/>
  <c r="L1335" i="8" s="1"/>
  <c r="M1338" i="5"/>
  <c r="M1339" i="5"/>
  <c r="M1340" i="5"/>
  <c r="M1341" i="5"/>
  <c r="M1342" i="5"/>
  <c r="M1343" i="5"/>
  <c r="L1341" i="8" s="1"/>
  <c r="M1344" i="5"/>
  <c r="M1345" i="5"/>
  <c r="M1346" i="5"/>
  <c r="L1344" i="8" s="1"/>
  <c r="M1347" i="5"/>
  <c r="L1345" i="8" s="1"/>
  <c r="M1348" i="5"/>
  <c r="L1346" i="8" s="1"/>
  <c r="M1349" i="5"/>
  <c r="L1347" i="8" s="1"/>
  <c r="M1350" i="5"/>
  <c r="M1351" i="5"/>
  <c r="M1352" i="5"/>
  <c r="M1353" i="5"/>
  <c r="M1354" i="5"/>
  <c r="L1352" i="8" s="1"/>
  <c r="M1355" i="5"/>
  <c r="L1353" i="8" s="1"/>
  <c r="M1356" i="5"/>
  <c r="M1357" i="5"/>
  <c r="M1358" i="5"/>
  <c r="L1356" i="8" s="1"/>
  <c r="M1359" i="5"/>
  <c r="L1357" i="8" s="1"/>
  <c r="M1360" i="5"/>
  <c r="L1358" i="8" s="1"/>
  <c r="M1361" i="5"/>
  <c r="M1362" i="5"/>
  <c r="M1363" i="5"/>
  <c r="M1364" i="5"/>
  <c r="M1365" i="5"/>
  <c r="L1363" i="8" s="1"/>
  <c r="M1366" i="5"/>
  <c r="L1364" i="8" s="1"/>
  <c r="M1367" i="5"/>
  <c r="L1365" i="8" s="1"/>
  <c r="M1368" i="5"/>
  <c r="M1369" i="5"/>
  <c r="M1370" i="5"/>
  <c r="M1371" i="5"/>
  <c r="L1369" i="8" s="1"/>
  <c r="M1372" i="5"/>
  <c r="L1370" i="8" s="1"/>
  <c r="M1373" i="5"/>
  <c r="L1371" i="8" s="1"/>
  <c r="M1374" i="5"/>
  <c r="M1375" i="5"/>
  <c r="M1376" i="5"/>
  <c r="M1377" i="5"/>
  <c r="L1375" i="8" s="1"/>
  <c r="M1378" i="5"/>
  <c r="M1379" i="5"/>
  <c r="L1377" i="8" s="1"/>
  <c r="M1380" i="5"/>
  <c r="M1381" i="5"/>
  <c r="M1382" i="5"/>
  <c r="M1383" i="5"/>
  <c r="L1381" i="8" s="1"/>
  <c r="M1384" i="5"/>
  <c r="L1382" i="8" s="1"/>
  <c r="M1385" i="5"/>
  <c r="L1383" i="8" s="1"/>
  <c r="M1386" i="5"/>
  <c r="M1387" i="5"/>
  <c r="M1388" i="5"/>
  <c r="M1389" i="5"/>
  <c r="L1387" i="8" s="1"/>
  <c r="M1390" i="5"/>
  <c r="M1391" i="5"/>
  <c r="L1389" i="8" s="1"/>
  <c r="M1392" i="5"/>
  <c r="M1393" i="5"/>
  <c r="M1394" i="5"/>
  <c r="L1392" i="8" s="1"/>
  <c r="M1395" i="5"/>
  <c r="L1393" i="8" s="1"/>
  <c r="M1396" i="5"/>
  <c r="L1394" i="8" s="1"/>
  <c r="M1397" i="5"/>
  <c r="L1395" i="8" s="1"/>
  <c r="M1398" i="5"/>
  <c r="M1399" i="5"/>
  <c r="M1400" i="5"/>
  <c r="M1401" i="5"/>
  <c r="M1402" i="5"/>
  <c r="L1400" i="8" s="1"/>
  <c r="M1403" i="5"/>
  <c r="M1404" i="5"/>
  <c r="M1405" i="5"/>
  <c r="M1406" i="5"/>
  <c r="M1407" i="5"/>
  <c r="L1405" i="8" s="1"/>
  <c r="M1408" i="5"/>
  <c r="L1406" i="8" s="1"/>
  <c r="M1409" i="5"/>
  <c r="L1407" i="8" s="1"/>
  <c r="M1410" i="5"/>
  <c r="M1411" i="5"/>
  <c r="M1412" i="5"/>
  <c r="M1413" i="5"/>
  <c r="M1414" i="5"/>
  <c r="L1412" i="8" s="1"/>
  <c r="M1415" i="5"/>
  <c r="M1416" i="5"/>
  <c r="M1417" i="5"/>
  <c r="M1418" i="5"/>
  <c r="M1419" i="5"/>
  <c r="L1417" i="8" s="1"/>
  <c r="M1420" i="5"/>
  <c r="L1418" i="8" s="1"/>
  <c r="M1421" i="5"/>
  <c r="L1419" i="8" s="1"/>
  <c r="M1422" i="5"/>
  <c r="M1423" i="5"/>
  <c r="M1424" i="5"/>
  <c r="M1425" i="5"/>
  <c r="M1426" i="5"/>
  <c r="L1424" i="8" s="1"/>
  <c r="M1427" i="5"/>
  <c r="L1425" i="8" s="1"/>
  <c r="M1428" i="5"/>
  <c r="M1429" i="5"/>
  <c r="M1430" i="5"/>
  <c r="L1428" i="8" s="1"/>
  <c r="M1431" i="5"/>
  <c r="L1429" i="8" s="1"/>
  <c r="M1432" i="5"/>
  <c r="L1430" i="8" s="1"/>
  <c r="M1433" i="5"/>
  <c r="L1431" i="8" s="1"/>
  <c r="M1434" i="5"/>
  <c r="M1435" i="5"/>
  <c r="M1436" i="5"/>
  <c r="M1437" i="5"/>
  <c r="M1438" i="5"/>
  <c r="M1439" i="5"/>
  <c r="M1440" i="5"/>
  <c r="M1441" i="5"/>
  <c r="M1442" i="5"/>
  <c r="L1440" i="8" s="1"/>
  <c r="M1443" i="5"/>
  <c r="L1441" i="8" s="1"/>
  <c r="M1444" i="5"/>
  <c r="L1442" i="8" s="1"/>
  <c r="M1445" i="5"/>
  <c r="L1443" i="8" s="1"/>
  <c r="M1446" i="5"/>
  <c r="M1447" i="5"/>
  <c r="M1448" i="5"/>
  <c r="M1449" i="5"/>
  <c r="M1450" i="5"/>
  <c r="L1448" i="8" s="1"/>
  <c r="M1451" i="5"/>
  <c r="L1449" i="8" s="1"/>
  <c r="M1452" i="5"/>
  <c r="M1453" i="5"/>
  <c r="M1454" i="5"/>
  <c r="M1455" i="5"/>
  <c r="L1453" i="8" s="1"/>
  <c r="M1456" i="5"/>
  <c r="L1454" i="8" s="1"/>
  <c r="M1457" i="5"/>
  <c r="L1455" i="8" s="1"/>
  <c r="M1458" i="5"/>
  <c r="M1459" i="5"/>
  <c r="M1460" i="5"/>
  <c r="M1461" i="5"/>
  <c r="M1462" i="5"/>
  <c r="L1460" i="8" s="1"/>
  <c r="M1463" i="5"/>
  <c r="L1461" i="8" s="1"/>
  <c r="M1464" i="5"/>
  <c r="M1465" i="5"/>
  <c r="M1466" i="5"/>
  <c r="L1464" i="8" s="1"/>
  <c r="M1467" i="5"/>
  <c r="L1465" i="8" s="1"/>
  <c r="M1468" i="5"/>
  <c r="L1466" i="8" s="1"/>
  <c r="M1469" i="5"/>
  <c r="L1467" i="8" s="1"/>
  <c r="M1470" i="5"/>
  <c r="M1471" i="5"/>
  <c r="M1472" i="5"/>
  <c r="M1473" i="5"/>
  <c r="M1474" i="5"/>
  <c r="M1475" i="5"/>
  <c r="L1473" i="8" s="1"/>
  <c r="M1476" i="5"/>
  <c r="M1477" i="5"/>
  <c r="M1478" i="5"/>
  <c r="L1476" i="8" s="1"/>
  <c r="M1479" i="5"/>
  <c r="L1477" i="8" s="1"/>
  <c r="M1480" i="5"/>
  <c r="L1478" i="8" s="1"/>
  <c r="M1481" i="5"/>
  <c r="L1479" i="8" s="1"/>
  <c r="M1482" i="5"/>
  <c r="M1483" i="5"/>
  <c r="M1484" i="5"/>
  <c r="M1485" i="5"/>
  <c r="M1486" i="5"/>
  <c r="M1487" i="5"/>
  <c r="L1485" i="8" s="1"/>
  <c r="M1488" i="5"/>
  <c r="M1489" i="5"/>
  <c r="M1490" i="5"/>
  <c r="L1488" i="8" s="1"/>
  <c r="M1491" i="5"/>
  <c r="L1489" i="8" s="1"/>
  <c r="M1492" i="5"/>
  <c r="L1490" i="8" s="1"/>
  <c r="M1493" i="5"/>
  <c r="L1491" i="8" s="1"/>
  <c r="M1494" i="5"/>
  <c r="M1495" i="5"/>
  <c r="L1493" i="8" s="1"/>
  <c r="M1496" i="5"/>
  <c r="M1497" i="5"/>
  <c r="M1498" i="5"/>
  <c r="L1496" i="8" s="1"/>
  <c r="M1499" i="5"/>
  <c r="L1497" i="8" s="1"/>
  <c r="M1500" i="5"/>
  <c r="M1501" i="5"/>
  <c r="M1502" i="5"/>
  <c r="L1500" i="8" s="1"/>
  <c r="M1503" i="5"/>
  <c r="L1501" i="8" s="1"/>
  <c r="M1504" i="5"/>
  <c r="L1502" i="8" s="1"/>
  <c r="M1505" i="5"/>
  <c r="L1503" i="8" s="1"/>
  <c r="M1506" i="5"/>
  <c r="M1507" i="5"/>
  <c r="M1508" i="5"/>
  <c r="M1509" i="5"/>
  <c r="M1510" i="5"/>
  <c r="M1511" i="5"/>
  <c r="L1509" i="8" s="1"/>
  <c r="M1512" i="5"/>
  <c r="M1513" i="5"/>
  <c r="M1514" i="5"/>
  <c r="L1512" i="8" s="1"/>
  <c r="M1515" i="5"/>
  <c r="L1513" i="8" s="1"/>
  <c r="M1516" i="5"/>
  <c r="L1514" i="8" s="1"/>
  <c r="M1517" i="5"/>
  <c r="L1515" i="8" s="1"/>
  <c r="M1518" i="5"/>
  <c r="M1519" i="5"/>
  <c r="M1520" i="5"/>
  <c r="M1521" i="5"/>
  <c r="L1519" i="8" s="1"/>
  <c r="M1522" i="5"/>
  <c r="M1523" i="5"/>
  <c r="M1524" i="5"/>
  <c r="M1525" i="5"/>
  <c r="M1526" i="5"/>
  <c r="L1524" i="8" s="1"/>
  <c r="M1527" i="5"/>
  <c r="L1525" i="8" s="1"/>
  <c r="M1528" i="5"/>
  <c r="L1526" i="8" s="1"/>
  <c r="M1529" i="5"/>
  <c r="L1527" i="8" s="1"/>
  <c r="M1530" i="5"/>
  <c r="M1531" i="5"/>
  <c r="M1532" i="5"/>
  <c r="M1533" i="5"/>
  <c r="L1531" i="8" s="1"/>
  <c r="M1534" i="5"/>
  <c r="M1535" i="5"/>
  <c r="L1533" i="8" s="1"/>
  <c r="M1536" i="5"/>
  <c r="M1537" i="5"/>
  <c r="M1538" i="5"/>
  <c r="L1536" i="8" s="1"/>
  <c r="M1539" i="5"/>
  <c r="L1537" i="8" s="1"/>
  <c r="M1540" i="5"/>
  <c r="L1538" i="8" s="1"/>
  <c r="M1541" i="5"/>
  <c r="L1539" i="8" s="1"/>
  <c r="M1542" i="5"/>
  <c r="M1543" i="5"/>
  <c r="M1544" i="5"/>
  <c r="M1545" i="5"/>
  <c r="M1546" i="5"/>
  <c r="L1544" i="8" s="1"/>
  <c r="M1547" i="5"/>
  <c r="M1548" i="5"/>
  <c r="M1549" i="5"/>
  <c r="M1550" i="5"/>
  <c r="L1548" i="8" s="1"/>
  <c r="M1551" i="5"/>
  <c r="L1549" i="8" s="1"/>
  <c r="M1552" i="5"/>
  <c r="L1550" i="8" s="1"/>
  <c r="M1553" i="5"/>
  <c r="L1551" i="8" s="1"/>
  <c r="M1554" i="5"/>
  <c r="M1555" i="5"/>
  <c r="M1556" i="5"/>
  <c r="M1557" i="5"/>
  <c r="L1555" i="8" s="1"/>
  <c r="M1558" i="5"/>
  <c r="M1559" i="5"/>
  <c r="L1557" i="8" s="1"/>
  <c r="M1560" i="5"/>
  <c r="M1561" i="5"/>
  <c r="M1562" i="5"/>
  <c r="L1560" i="8" s="1"/>
  <c r="M1563" i="5"/>
  <c r="L1561" i="8" s="1"/>
  <c r="M1564" i="5"/>
  <c r="L1562" i="8" s="1"/>
  <c r="M1565" i="5"/>
  <c r="L1563" i="8" s="1"/>
  <c r="M1566" i="5"/>
  <c r="M1567" i="5"/>
  <c r="M1568" i="5"/>
  <c r="M1569" i="5"/>
  <c r="M1570" i="5"/>
  <c r="M1571" i="5"/>
  <c r="L1569" i="8" s="1"/>
  <c r="M1572" i="5"/>
  <c r="M1573" i="5"/>
  <c r="M1574" i="5"/>
  <c r="L1572" i="8" s="1"/>
  <c r="M1575" i="5"/>
  <c r="L1573" i="8" s="1"/>
  <c r="M1576" i="5"/>
  <c r="L1574" i="8" s="1"/>
  <c r="M1577" i="5"/>
  <c r="L1575" i="8" s="1"/>
  <c r="M1578" i="5"/>
  <c r="M1579" i="5"/>
  <c r="M1580" i="5"/>
  <c r="M1581" i="5"/>
  <c r="M1582" i="5"/>
  <c r="L1580" i="8" s="1"/>
  <c r="M1583" i="5"/>
  <c r="M1584" i="5"/>
  <c r="M1585" i="5"/>
  <c r="M1586" i="5"/>
  <c r="L1584" i="8" s="1"/>
  <c r="M1587" i="5"/>
  <c r="L1585" i="8" s="1"/>
  <c r="M1588" i="5"/>
  <c r="L1586" i="8" s="1"/>
  <c r="M1589" i="5"/>
  <c r="L1587" i="8" s="1"/>
  <c r="M1590" i="5"/>
  <c r="M1591" i="5"/>
  <c r="M1592" i="5"/>
  <c r="M1593" i="5"/>
  <c r="M1594" i="5"/>
  <c r="L1592" i="8" s="1"/>
  <c r="M1595" i="5"/>
  <c r="L1593" i="8" s="1"/>
  <c r="M1596" i="5"/>
  <c r="M1597" i="5"/>
  <c r="M1598" i="5"/>
  <c r="L1596" i="8" s="1"/>
  <c r="M1599" i="5"/>
  <c r="L1597" i="8" s="1"/>
  <c r="M1600" i="5"/>
  <c r="L1598" i="8" s="1"/>
  <c r="M1601" i="5"/>
  <c r="L1599" i="8" s="1"/>
  <c r="M1602" i="5"/>
  <c r="M1603" i="5"/>
  <c r="M1604" i="5"/>
  <c r="M1605" i="5"/>
  <c r="M1606" i="5"/>
  <c r="L1604" i="8" s="1"/>
  <c r="M1607" i="5"/>
  <c r="L1605" i="8" s="1"/>
  <c r="M1608" i="5"/>
  <c r="M1609" i="5"/>
  <c r="M1610" i="5"/>
  <c r="L1608" i="8" s="1"/>
  <c r="M1611" i="5"/>
  <c r="L1609" i="8" s="1"/>
  <c r="M1612" i="5"/>
  <c r="L1610" i="8" s="1"/>
  <c r="M1613" i="5"/>
  <c r="L1611" i="8" s="1"/>
  <c r="M1614" i="5"/>
  <c r="M1615" i="5"/>
  <c r="M1616" i="5"/>
  <c r="M1617" i="5"/>
  <c r="M1618" i="5"/>
  <c r="L1616" i="8" s="1"/>
  <c r="M1619" i="5"/>
  <c r="L1617" i="8" s="1"/>
  <c r="M1620" i="5"/>
  <c r="M1621" i="5"/>
  <c r="M1622" i="5"/>
  <c r="L1620" i="8" s="1"/>
  <c r="M1623" i="5"/>
  <c r="L1621" i="8" s="1"/>
  <c r="M1624" i="5"/>
  <c r="L1622" i="8" s="1"/>
  <c r="M1625" i="5"/>
  <c r="L1623" i="8" s="1"/>
  <c r="M1626" i="5"/>
  <c r="M1627" i="5"/>
  <c r="M1628" i="5"/>
  <c r="M1629" i="5"/>
  <c r="M1630" i="5"/>
  <c r="L1628" i="8" s="1"/>
  <c r="M1631" i="5"/>
  <c r="L1629" i="8" s="1"/>
  <c r="M1632" i="5"/>
  <c r="M1633" i="5"/>
  <c r="M1634" i="5"/>
  <c r="L1632" i="8" s="1"/>
  <c r="M1635" i="5"/>
  <c r="L1633" i="8" s="1"/>
  <c r="M1636" i="5"/>
  <c r="L1634" i="8" s="1"/>
  <c r="M1637" i="5"/>
  <c r="L1635" i="8" s="1"/>
  <c r="M1638" i="5"/>
  <c r="M1639" i="5"/>
  <c r="M1640" i="5"/>
  <c r="M1641" i="5"/>
  <c r="M1642" i="5"/>
  <c r="L1640" i="8" s="1"/>
  <c r="M1643" i="5"/>
  <c r="L1641" i="8" s="1"/>
  <c r="M1644" i="5"/>
  <c r="M1645" i="5"/>
  <c r="M1646" i="5"/>
  <c r="L1644" i="8" s="1"/>
  <c r="M1647" i="5"/>
  <c r="L1645" i="8" s="1"/>
  <c r="M1648" i="5"/>
  <c r="M1649" i="5"/>
  <c r="L1647" i="8" s="1"/>
  <c r="M1650" i="5"/>
  <c r="M1651" i="5"/>
  <c r="M1652" i="5"/>
  <c r="M1653" i="5"/>
  <c r="M1654" i="5"/>
  <c r="M1655" i="5"/>
  <c r="L1653" i="8" s="1"/>
  <c r="M1656" i="5"/>
  <c r="M1657" i="5"/>
  <c r="M1658" i="5"/>
  <c r="L1656" i="8" s="1"/>
  <c r="M1659" i="5"/>
  <c r="L1657" i="8" s="1"/>
  <c r="M1660" i="5"/>
  <c r="L1658" i="8" s="1"/>
  <c r="M1661" i="5"/>
  <c r="M1662" i="5"/>
  <c r="M1663" i="5"/>
  <c r="M1664" i="5"/>
  <c r="M1665" i="5"/>
  <c r="M1666" i="5"/>
  <c r="M1667" i="5"/>
  <c r="L1665" i="8" s="1"/>
  <c r="M1668" i="5"/>
  <c r="M1669" i="5"/>
  <c r="M1670" i="5"/>
  <c r="L1668" i="8" s="1"/>
  <c r="M1671" i="5"/>
  <c r="L1669" i="8" s="1"/>
  <c r="M1672" i="5"/>
  <c r="L1670" i="8" s="1"/>
  <c r="M1673" i="5"/>
  <c r="L1671" i="8" s="1"/>
  <c r="M1674" i="5"/>
  <c r="M1675" i="5"/>
  <c r="M1676" i="5"/>
  <c r="M1677" i="5"/>
  <c r="L1675" i="8" s="1"/>
  <c r="M1678" i="5"/>
  <c r="M1679" i="5"/>
  <c r="L1677" i="8" s="1"/>
  <c r="M1680" i="5"/>
  <c r="M1681" i="5"/>
  <c r="M1682" i="5"/>
  <c r="L1680" i="8" s="1"/>
  <c r="M1683" i="5"/>
  <c r="L1681" i="8" s="1"/>
  <c r="M1684" i="5"/>
  <c r="L1682" i="8" s="1"/>
  <c r="M1685" i="5"/>
  <c r="M1686" i="5"/>
  <c r="M1687" i="5"/>
  <c r="M1688" i="5"/>
  <c r="M1689" i="5"/>
  <c r="L1687" i="8" s="1"/>
  <c r="M1690" i="5"/>
  <c r="M1691" i="5"/>
  <c r="L1689" i="8" s="1"/>
  <c r="M1692" i="5"/>
  <c r="M1693" i="5"/>
  <c r="M1694" i="5"/>
  <c r="L1692" i="8" s="1"/>
  <c r="M1695" i="5"/>
  <c r="L1693" i="8" s="1"/>
  <c r="M1696" i="5"/>
  <c r="L1694" i="8" s="1"/>
  <c r="M1697" i="5"/>
  <c r="M1698" i="5"/>
  <c r="M1699" i="5"/>
  <c r="M1700" i="5"/>
  <c r="M1701" i="5"/>
  <c r="M1702" i="5"/>
  <c r="M1703" i="5"/>
  <c r="L1701" i="8" s="1"/>
  <c r="M1704" i="5"/>
  <c r="M1705" i="5"/>
  <c r="M1706" i="5"/>
  <c r="L1704" i="8" s="1"/>
  <c r="M1707" i="5"/>
  <c r="L1705" i="8" s="1"/>
  <c r="M1708" i="5"/>
  <c r="L1706" i="8" s="1"/>
  <c r="M1709" i="5"/>
  <c r="L1707" i="8" s="1"/>
  <c r="M1710" i="5"/>
  <c r="M1711" i="5"/>
  <c r="M1712" i="5"/>
  <c r="M1713" i="5"/>
  <c r="M1714" i="5"/>
  <c r="M1715" i="5"/>
  <c r="L1713" i="8" s="1"/>
  <c r="M1716" i="5"/>
  <c r="M1717" i="5"/>
  <c r="M1718" i="5"/>
  <c r="L1716" i="8" s="1"/>
  <c r="M1719" i="5"/>
  <c r="L1717" i="8" s="1"/>
  <c r="M1720" i="5"/>
  <c r="L1718" i="8" s="1"/>
  <c r="M1721" i="5"/>
  <c r="M1722" i="5"/>
  <c r="M1723" i="5"/>
  <c r="M1724" i="5"/>
  <c r="M1725" i="5"/>
  <c r="L1723" i="8" s="1"/>
  <c r="M1726" i="5"/>
  <c r="L1724" i="8" s="1"/>
  <c r="M1727" i="5"/>
  <c r="L1725" i="8" s="1"/>
  <c r="M1728" i="5"/>
  <c r="M1729" i="5"/>
  <c r="M1730" i="5"/>
  <c r="L1728" i="8" s="1"/>
  <c r="M1731" i="5"/>
  <c r="L1729" i="8" s="1"/>
  <c r="M1732" i="5"/>
  <c r="L1730" i="8" s="1"/>
  <c r="M1733" i="5"/>
  <c r="L1731" i="8" s="1"/>
  <c r="M1734" i="5"/>
  <c r="M1735" i="5"/>
  <c r="M1736" i="5"/>
  <c r="M1737" i="5"/>
  <c r="M1738" i="5"/>
  <c r="M1739" i="5"/>
  <c r="M1740" i="5"/>
  <c r="M1741" i="5"/>
  <c r="M1742" i="5"/>
  <c r="L1740" i="8" s="1"/>
  <c r="M1743" i="5"/>
  <c r="L1741" i="8" s="1"/>
  <c r="M1744" i="5"/>
  <c r="L1742" i="8" s="1"/>
  <c r="M1745" i="5"/>
  <c r="L1743" i="8" s="1"/>
  <c r="M1746" i="5"/>
  <c r="M1747" i="5"/>
  <c r="M1748" i="5"/>
  <c r="M1749" i="5"/>
  <c r="M1750" i="5"/>
  <c r="M1751" i="5"/>
  <c r="M1752" i="5"/>
  <c r="M1753" i="5"/>
  <c r="M1754" i="5"/>
  <c r="M1755" i="5"/>
  <c r="L1753" i="8" s="1"/>
  <c r="M1756" i="5"/>
  <c r="L1754" i="8" s="1"/>
  <c r="M1757" i="5"/>
  <c r="L1755" i="8" s="1"/>
  <c r="M1758" i="5"/>
  <c r="M1759" i="5"/>
  <c r="M1760" i="5"/>
  <c r="M1761" i="5"/>
  <c r="M1762" i="5"/>
  <c r="L1760" i="8" s="1"/>
  <c r="M1763" i="5"/>
  <c r="M1764" i="5"/>
  <c r="M1765" i="5"/>
  <c r="M1766" i="5"/>
  <c r="M1767" i="5"/>
  <c r="M1768" i="5"/>
  <c r="L1766" i="8" s="1"/>
  <c r="M1769" i="5"/>
  <c r="L1767" i="8" s="1"/>
  <c r="M1770" i="5"/>
  <c r="M1771" i="5"/>
  <c r="M1772" i="5"/>
  <c r="M1773" i="5"/>
  <c r="M1774" i="5"/>
  <c r="L1772" i="8" s="1"/>
  <c r="M1775" i="5"/>
  <c r="L1773" i="8" s="1"/>
  <c r="M1776" i="5"/>
  <c r="M1777" i="5"/>
  <c r="M1778" i="5"/>
  <c r="M1779" i="5"/>
  <c r="L1777" i="8" s="1"/>
  <c r="M1780" i="5"/>
  <c r="L1778" i="8" s="1"/>
  <c r="M1781" i="5"/>
  <c r="L1779" i="8" s="1"/>
  <c r="M1782" i="5"/>
  <c r="M1783" i="5"/>
  <c r="M1784" i="5"/>
  <c r="M1785" i="5"/>
  <c r="M1786" i="5"/>
  <c r="L1784" i="8" s="1"/>
  <c r="M1787" i="5"/>
  <c r="M1788" i="5"/>
  <c r="M1789" i="5"/>
  <c r="M1790" i="5"/>
  <c r="M1791" i="5"/>
  <c r="L1789" i="8" s="1"/>
  <c r="M1792" i="5"/>
  <c r="L1790" i="8" s="1"/>
  <c r="M1793" i="5"/>
  <c r="L1791" i="8" s="1"/>
  <c r="M1794" i="5"/>
  <c r="M1795" i="5"/>
  <c r="M1796" i="5"/>
  <c r="M1797" i="5"/>
  <c r="M1798" i="5"/>
  <c r="L1796" i="8" s="1"/>
  <c r="M1799" i="5"/>
  <c r="L1797" i="8" s="1"/>
  <c r="M1800" i="5"/>
  <c r="M1801" i="5"/>
  <c r="M1802" i="5"/>
  <c r="M1803" i="5"/>
  <c r="L1801" i="8" s="1"/>
  <c r="M1804" i="5"/>
  <c r="L1802" i="8" s="1"/>
  <c r="M1805" i="5"/>
  <c r="L1803" i="8" s="1"/>
  <c r="M1806" i="5"/>
  <c r="M1807" i="5"/>
  <c r="M1808" i="5"/>
  <c r="M1809" i="5"/>
  <c r="M1810" i="5"/>
  <c r="L1808" i="8" s="1"/>
  <c r="M1811" i="5"/>
  <c r="M1812" i="5"/>
  <c r="M1813" i="5"/>
  <c r="M1814" i="5"/>
  <c r="L1812" i="8" s="1"/>
  <c r="M1815" i="5"/>
  <c r="L1813" i="8" s="1"/>
  <c r="M1816" i="5"/>
  <c r="L1814" i="8" s="1"/>
  <c r="M1817" i="5"/>
  <c r="L1815" i="8" s="1"/>
  <c r="M1818" i="5"/>
  <c r="M1819" i="5"/>
  <c r="M1820" i="5"/>
  <c r="M1821" i="5"/>
  <c r="L1819" i="8" s="1"/>
  <c r="M1822" i="5"/>
  <c r="L1820" i="8" s="1"/>
  <c r="M1823" i="5"/>
  <c r="L1821" i="8" s="1"/>
  <c r="M1824" i="5"/>
  <c r="M1825" i="5"/>
  <c r="M1826" i="5"/>
  <c r="L1824" i="8" s="1"/>
  <c r="M1827" i="5"/>
  <c r="L1825" i="8" s="1"/>
  <c r="M1828" i="5"/>
  <c r="L1826" i="8" s="1"/>
  <c r="M1829" i="5"/>
  <c r="L1827" i="8" s="1"/>
  <c r="M1830" i="5"/>
  <c r="M1831" i="5"/>
  <c r="M1832" i="5"/>
  <c r="M1833" i="5"/>
  <c r="M1834" i="5"/>
  <c r="M1835" i="5"/>
  <c r="L1833" i="8" s="1"/>
  <c r="M1836" i="5"/>
  <c r="M1837" i="5"/>
  <c r="M1838" i="5"/>
  <c r="L1836" i="8" s="1"/>
  <c r="M1839" i="5"/>
  <c r="M1840" i="5"/>
  <c r="L1838" i="8" s="1"/>
  <c r="M1841" i="5"/>
  <c r="L1839" i="8" s="1"/>
  <c r="M1842" i="5"/>
  <c r="M1843" i="5"/>
  <c r="M1844" i="5"/>
  <c r="M1845" i="5"/>
  <c r="L1843" i="8" s="1"/>
  <c r="M1846" i="5"/>
  <c r="M1847" i="5"/>
  <c r="L1845" i="8" s="1"/>
  <c r="M1848" i="5"/>
  <c r="M1849" i="5"/>
  <c r="M1850" i="5"/>
  <c r="L1848" i="8" s="1"/>
  <c r="M1851" i="5"/>
  <c r="L1849" i="8" s="1"/>
  <c r="M1852" i="5"/>
  <c r="L1850" i="8" s="1"/>
  <c r="M1853" i="5"/>
  <c r="L1851" i="8" s="1"/>
  <c r="M1854" i="5"/>
  <c r="M1855" i="5"/>
  <c r="M1856" i="5"/>
  <c r="M1857" i="5"/>
  <c r="M1858" i="5"/>
  <c r="M1859" i="5"/>
  <c r="L1857" i="8" s="1"/>
  <c r="M1860" i="5"/>
  <c r="M1861" i="5"/>
  <c r="M1862" i="5"/>
  <c r="L1860" i="8" s="1"/>
  <c r="M1863" i="5"/>
  <c r="L1861" i="8" s="1"/>
  <c r="M1864" i="5"/>
  <c r="L1862" i="8" s="1"/>
  <c r="M1865" i="5"/>
  <c r="L1863" i="8" s="1"/>
  <c r="M1866" i="5"/>
  <c r="M1867" i="5"/>
  <c r="M1868" i="5"/>
  <c r="M1869" i="5"/>
  <c r="M1870" i="5"/>
  <c r="M1871" i="5"/>
  <c r="L1869" i="8" s="1"/>
  <c r="M1872" i="5"/>
  <c r="M1873" i="5"/>
  <c r="M1874" i="5"/>
  <c r="L1872" i="8" s="1"/>
  <c r="M1875" i="5"/>
  <c r="L1873" i="8" s="1"/>
  <c r="M1876" i="5"/>
  <c r="L1874" i="8" s="1"/>
  <c r="M1877" i="5"/>
  <c r="L1875" i="8" s="1"/>
  <c r="M1878" i="5"/>
  <c r="M1879" i="5"/>
  <c r="M1880" i="5"/>
  <c r="M1881" i="5"/>
  <c r="M1882" i="5"/>
  <c r="M1883" i="5"/>
  <c r="L1881" i="8" s="1"/>
  <c r="M1884" i="5"/>
  <c r="M1885" i="5"/>
  <c r="M1886" i="5"/>
  <c r="L1884" i="8" s="1"/>
  <c r="M1887" i="5"/>
  <c r="L1885" i="8" s="1"/>
  <c r="M1888" i="5"/>
  <c r="L1886" i="8" s="1"/>
  <c r="M1889" i="5"/>
  <c r="L1887" i="8" s="1"/>
  <c r="M1890" i="5"/>
  <c r="M1891" i="5"/>
  <c r="M1892" i="5"/>
  <c r="M1893" i="5"/>
  <c r="L1891" i="8" s="1"/>
  <c r="M1894" i="5"/>
  <c r="M1895" i="5"/>
  <c r="L1893" i="8" s="1"/>
  <c r="M1896" i="5"/>
  <c r="M1897" i="5"/>
  <c r="M1898" i="5"/>
  <c r="L1896" i="8" s="1"/>
  <c r="M1899" i="5"/>
  <c r="L1897" i="8" s="1"/>
  <c r="M1900" i="5"/>
  <c r="L1898" i="8" s="1"/>
  <c r="M1901" i="5"/>
  <c r="L1899" i="8" s="1"/>
  <c r="M1902" i="5"/>
  <c r="M1903" i="5"/>
  <c r="M1904" i="5"/>
  <c r="M1905" i="5"/>
  <c r="M1906" i="5"/>
  <c r="L1904" i="8" s="1"/>
  <c r="M1907" i="5"/>
  <c r="L1905" i="8" s="1"/>
  <c r="M1908" i="5"/>
  <c r="M1909" i="5"/>
  <c r="M1910" i="5"/>
  <c r="L1908" i="8" s="1"/>
  <c r="M1911" i="5"/>
  <c r="L1909" i="8" s="1"/>
  <c r="M1912" i="5"/>
  <c r="L1910" i="8" s="1"/>
  <c r="M1913" i="5"/>
  <c r="L1911" i="8" s="1"/>
  <c r="M1914" i="5"/>
  <c r="M1915" i="5"/>
  <c r="M1916" i="5"/>
  <c r="M1917" i="5"/>
  <c r="M1918" i="5"/>
  <c r="M1919" i="5"/>
  <c r="L1917" i="8" s="1"/>
  <c r="M1920" i="5"/>
  <c r="M1921" i="5"/>
  <c r="M1922" i="5"/>
  <c r="L1920" i="8" s="1"/>
  <c r="M1923" i="5"/>
  <c r="L1921" i="8" s="1"/>
  <c r="M1924" i="5"/>
  <c r="L1922" i="8" s="1"/>
  <c r="M1925" i="5"/>
  <c r="L1923" i="8" s="1"/>
  <c r="M1926" i="5"/>
  <c r="M1927" i="5"/>
  <c r="M1928" i="5"/>
  <c r="M1929" i="5"/>
  <c r="M1930" i="5"/>
  <c r="L1928" i="8" s="1"/>
  <c r="M1931" i="5"/>
  <c r="M1932" i="5"/>
  <c r="M1933" i="5"/>
  <c r="M1934" i="5"/>
  <c r="L1932" i="8" s="1"/>
  <c r="M1935" i="5"/>
  <c r="L1933" i="8" s="1"/>
  <c r="M1936" i="5"/>
  <c r="L1934" i="8" s="1"/>
  <c r="M1937" i="5"/>
  <c r="L1935" i="8" s="1"/>
  <c r="M1938" i="5"/>
  <c r="M1939" i="5"/>
  <c r="M1940" i="5"/>
  <c r="M1941" i="5"/>
  <c r="M1942" i="5"/>
  <c r="L1940" i="8" s="1"/>
  <c r="M1943" i="5"/>
  <c r="L1941" i="8" s="1"/>
  <c r="M1944" i="5"/>
  <c r="M1945" i="5"/>
  <c r="M1946" i="5"/>
  <c r="L1944" i="8" s="1"/>
  <c r="M1947" i="5"/>
  <c r="L1945" i="8" s="1"/>
  <c r="M1948" i="5"/>
  <c r="L1946" i="8" s="1"/>
  <c r="M1949" i="5"/>
  <c r="L1947" i="8" s="1"/>
  <c r="M1950" i="5"/>
  <c r="M1951" i="5"/>
  <c r="M1952" i="5"/>
  <c r="M1953" i="5"/>
  <c r="M1954" i="5"/>
  <c r="M1955" i="5"/>
  <c r="L1953" i="8" s="1"/>
  <c r="M1956" i="5"/>
  <c r="M1957" i="5"/>
  <c r="M1958" i="5"/>
  <c r="L1956" i="8" s="1"/>
  <c r="M1959" i="5"/>
  <c r="L1957" i="8" s="1"/>
  <c r="M1960" i="5"/>
  <c r="L1958" i="8" s="1"/>
  <c r="M1961" i="5"/>
  <c r="L1959" i="8" s="1"/>
  <c r="M1962" i="5"/>
  <c r="M1963" i="5"/>
  <c r="M1964" i="5"/>
  <c r="M1965" i="5"/>
  <c r="L1963" i="8" s="1"/>
  <c r="M1966" i="5"/>
  <c r="L1964" i="8" s="1"/>
  <c r="M1967" i="5"/>
  <c r="L1965" i="8" s="1"/>
  <c r="M1968" i="5"/>
  <c r="M1969" i="5"/>
  <c r="M1970" i="5"/>
  <c r="L1968" i="8" s="1"/>
  <c r="M1971" i="5"/>
  <c r="L1969" i="8" s="1"/>
  <c r="M1972" i="5"/>
  <c r="L1970" i="8" s="1"/>
  <c r="M1973" i="5"/>
  <c r="L1971" i="8" s="1"/>
  <c r="M1974" i="5"/>
  <c r="M1975" i="5"/>
  <c r="M1976" i="5"/>
  <c r="M1977" i="5"/>
  <c r="M1978" i="5"/>
  <c r="L1976" i="8" s="1"/>
  <c r="M1979" i="5"/>
  <c r="L1977" i="8" s="1"/>
  <c r="M1980" i="5"/>
  <c r="M1981" i="5"/>
  <c r="M1982" i="5"/>
  <c r="L1980" i="8" s="1"/>
  <c r="M1983" i="5"/>
  <c r="L1981" i="8" s="1"/>
  <c r="M1984" i="5"/>
  <c r="L1982" i="8" s="1"/>
  <c r="M1985" i="5"/>
  <c r="L1983" i="8" s="1"/>
  <c r="M1986" i="5"/>
  <c r="M1987" i="5"/>
  <c r="M1988" i="5"/>
  <c r="M1989" i="5"/>
  <c r="M1990" i="5"/>
  <c r="L1988" i="8" s="1"/>
  <c r="M1991" i="5"/>
  <c r="L1989" i="8" s="1"/>
  <c r="M1992" i="5"/>
  <c r="M1993" i="5"/>
  <c r="M1994" i="5"/>
  <c r="L1992" i="8" s="1"/>
  <c r="M1995" i="5"/>
  <c r="L1993" i="8" s="1"/>
  <c r="M1996" i="5"/>
  <c r="L1994" i="8" s="1"/>
  <c r="M1997" i="5"/>
  <c r="L1995" i="8" s="1"/>
  <c r="M1998" i="5"/>
  <c r="M1999" i="5"/>
  <c r="M2000" i="5"/>
  <c r="M2001" i="5"/>
  <c r="L1999" i="8" s="1"/>
  <c r="M2002" i="5"/>
  <c r="L2000" i="8" s="1"/>
  <c r="M2003" i="5"/>
  <c r="L2001" i="8" s="1"/>
  <c r="M2004" i="5"/>
  <c r="M2005" i="5"/>
  <c r="M2006" i="5"/>
  <c r="L2004" i="8" s="1"/>
  <c r="M2007" i="5"/>
  <c r="L2005" i="8" s="1"/>
  <c r="M2008" i="5"/>
  <c r="L2006" i="8" s="1"/>
  <c r="M2009" i="5"/>
  <c r="L2007" i="8" s="1"/>
  <c r="M2010" i="5"/>
  <c r="M2011" i="5"/>
  <c r="M2012" i="5"/>
  <c r="M2013" i="5"/>
  <c r="M2014" i="5"/>
  <c r="M2015" i="5"/>
  <c r="L2013" i="8" s="1"/>
  <c r="M2016" i="5"/>
  <c r="M2017" i="5"/>
  <c r="M2018" i="5"/>
  <c r="L2016" i="8" s="1"/>
  <c r="M2019" i="5"/>
  <c r="L2017" i="8" s="1"/>
  <c r="M2020" i="5"/>
  <c r="L2018" i="8" s="1"/>
  <c r="M2021" i="5"/>
  <c r="L2019" i="8" s="1"/>
  <c r="M2022" i="5"/>
  <c r="M2023" i="5"/>
  <c r="M2024" i="5"/>
  <c r="M2025" i="5"/>
  <c r="M2026" i="5"/>
  <c r="M2027" i="5"/>
  <c r="L2025" i="8" s="1"/>
  <c r="M2028" i="5"/>
  <c r="M2029" i="5"/>
  <c r="M2030" i="5"/>
  <c r="L2028" i="8" s="1"/>
  <c r="M2031" i="5"/>
  <c r="L2029" i="8" s="1"/>
  <c r="M2032" i="5"/>
  <c r="L2030" i="8" s="1"/>
  <c r="M2033" i="5"/>
  <c r="L2031" i="8" s="1"/>
  <c r="M2034" i="5"/>
  <c r="M2035" i="5"/>
  <c r="M2036" i="5"/>
  <c r="M2037" i="5"/>
  <c r="M2038" i="5"/>
  <c r="M2039" i="5"/>
  <c r="L2037" i="8" s="1"/>
  <c r="M2040" i="5"/>
  <c r="M2041" i="5"/>
  <c r="M2042" i="5"/>
  <c r="M2043" i="5"/>
  <c r="L2041" i="8" s="1"/>
  <c r="M2044" i="5"/>
  <c r="L2042" i="8" s="1"/>
  <c r="M2045" i="5"/>
  <c r="L2043" i="8" s="1"/>
  <c r="M2046" i="5"/>
  <c r="M2047" i="5"/>
  <c r="M2048" i="5"/>
  <c r="M2049" i="5"/>
  <c r="M2050" i="5"/>
  <c r="M2051" i="5"/>
  <c r="L2049" i="8" s="1"/>
  <c r="M2052" i="5"/>
  <c r="M2053" i="5"/>
  <c r="M2054" i="5"/>
  <c r="L2052" i="8" s="1"/>
  <c r="M2055" i="5"/>
  <c r="L2053" i="8" s="1"/>
  <c r="M2056" i="5"/>
  <c r="L2054" i="8" s="1"/>
  <c r="M2057" i="5"/>
  <c r="L2055" i="8" s="1"/>
  <c r="M2058" i="5"/>
  <c r="M2059" i="5"/>
  <c r="M2060" i="5"/>
  <c r="M2061" i="5"/>
  <c r="L2059" i="8" s="1"/>
  <c r="M2062" i="5"/>
  <c r="M2063" i="5"/>
  <c r="L2061" i="8" s="1"/>
  <c r="M2064" i="5"/>
  <c r="M2065" i="5"/>
  <c r="M2066" i="5"/>
  <c r="M2067" i="5"/>
  <c r="L2065" i="8" s="1"/>
  <c r="M2068" i="5"/>
  <c r="L2066" i="8" s="1"/>
  <c r="M2069" i="5"/>
  <c r="L2067" i="8" s="1"/>
  <c r="M2070" i="5"/>
  <c r="M2071" i="5"/>
  <c r="M2072" i="5"/>
  <c r="M2073" i="5"/>
  <c r="L2071" i="8" s="1"/>
  <c r="M2074" i="5"/>
  <c r="L2072" i="8" s="1"/>
  <c r="M2075" i="5"/>
  <c r="L2073" i="8" s="1"/>
  <c r="M2076" i="5"/>
  <c r="M2077" i="5"/>
  <c r="M2078" i="5"/>
  <c r="L2076" i="8" s="1"/>
  <c r="M2079" i="5"/>
  <c r="L2077" i="8" s="1"/>
  <c r="M2080" i="5"/>
  <c r="L2078" i="8" s="1"/>
  <c r="M2081" i="5"/>
  <c r="L2079" i="8" s="1"/>
  <c r="M2082" i="5"/>
  <c r="M2083" i="5"/>
  <c r="M2084" i="5"/>
  <c r="M2085" i="5"/>
  <c r="M2086" i="5"/>
  <c r="M2087" i="5"/>
  <c r="M2088" i="5"/>
  <c r="M2089" i="5"/>
  <c r="M2090" i="5"/>
  <c r="L2088" i="8" s="1"/>
  <c r="M2091" i="5"/>
  <c r="L2089" i="8" s="1"/>
  <c r="M2092" i="5"/>
  <c r="L2090" i="8" s="1"/>
  <c r="M2093" i="5"/>
  <c r="L2091" i="8" s="1"/>
  <c r="M2094" i="5"/>
  <c r="M2095" i="5"/>
  <c r="M2096" i="5"/>
  <c r="M2097" i="5"/>
  <c r="M2098" i="5"/>
  <c r="L2096" i="8" s="1"/>
  <c r="M2099" i="5"/>
  <c r="M2100" i="5"/>
  <c r="M2101" i="5"/>
  <c r="M2102" i="5"/>
  <c r="L2100" i="8" s="1"/>
  <c r="M2103" i="5"/>
  <c r="L2101" i="8" s="1"/>
  <c r="M2104" i="5"/>
  <c r="L2102" i="8" s="1"/>
  <c r="M2105" i="5"/>
  <c r="L2103" i="8" s="1"/>
  <c r="M2106" i="5"/>
  <c r="M2107" i="5"/>
  <c r="M2108" i="5"/>
  <c r="M2109" i="5"/>
  <c r="L2107" i="8" s="1"/>
  <c r="M2110" i="5"/>
  <c r="L2108" i="8" s="1"/>
  <c r="M2111" i="5"/>
  <c r="M2112" i="5"/>
  <c r="M2113" i="5"/>
  <c r="M2114" i="5"/>
  <c r="L2112" i="8" s="1"/>
  <c r="M2115" i="5"/>
  <c r="L2113" i="8" s="1"/>
  <c r="M2116" i="5"/>
  <c r="L2114" i="8" s="1"/>
  <c r="M2117" i="5"/>
  <c r="L2115" i="8" s="1"/>
  <c r="M2118" i="5"/>
  <c r="M2119" i="5"/>
  <c r="M2120" i="5"/>
  <c r="M2121" i="5"/>
  <c r="M2122" i="5"/>
  <c r="M2123" i="5"/>
  <c r="M2124" i="5"/>
  <c r="M2125" i="5"/>
  <c r="M2126" i="5"/>
  <c r="L2124" i="8" s="1"/>
  <c r="M2127" i="5"/>
  <c r="L2125" i="8" s="1"/>
  <c r="M2128" i="5"/>
  <c r="L2126" i="8" s="1"/>
  <c r="M2129" i="5"/>
  <c r="L2127" i="8" s="1"/>
  <c r="M2130" i="5"/>
  <c r="M2131" i="5"/>
  <c r="M2132" i="5"/>
  <c r="M2133" i="5"/>
  <c r="M2134" i="5"/>
  <c r="M2135" i="5"/>
  <c r="L2133" i="8" s="1"/>
  <c r="M2136" i="5"/>
  <c r="M2137" i="5"/>
  <c r="M2138" i="5"/>
  <c r="L2136" i="8" s="1"/>
  <c r="M2139" i="5"/>
  <c r="L2137" i="8" s="1"/>
  <c r="M2140" i="5"/>
  <c r="L2138" i="8" s="1"/>
  <c r="M2141" i="5"/>
  <c r="L2139" i="8" s="1"/>
  <c r="M2142" i="5"/>
  <c r="M2143" i="5"/>
  <c r="M2144" i="5"/>
  <c r="M2145" i="5"/>
  <c r="M2146" i="5"/>
  <c r="L2144" i="8" s="1"/>
  <c r="M2147" i="5"/>
  <c r="M2148" i="5"/>
  <c r="M2149" i="5"/>
  <c r="M2150" i="5"/>
  <c r="L2148" i="8" s="1"/>
  <c r="M2151" i="5"/>
  <c r="L2149" i="8" s="1"/>
  <c r="M2152" i="5"/>
  <c r="L2150" i="8" s="1"/>
  <c r="M2153" i="5"/>
  <c r="L2151" i="8" s="1"/>
  <c r="M2154" i="5"/>
  <c r="M2155" i="5"/>
  <c r="M2156" i="5"/>
  <c r="M2157" i="5"/>
  <c r="L2155" i="8" s="1"/>
  <c r="M2158" i="5"/>
  <c r="L2156" i="8" s="1"/>
  <c r="M2159" i="5"/>
  <c r="L2157" i="8" s="1"/>
  <c r="M2160" i="5"/>
  <c r="M2161" i="5"/>
  <c r="M2162" i="5"/>
  <c r="M2163" i="5"/>
  <c r="L2161" i="8" s="1"/>
  <c r="M2164" i="5"/>
  <c r="L2162" i="8" s="1"/>
  <c r="M2165" i="5"/>
  <c r="L2163" i="8" s="1"/>
  <c r="M2166" i="5"/>
  <c r="M2167" i="5"/>
  <c r="M2168" i="5"/>
  <c r="M2169" i="5"/>
  <c r="M2170" i="5"/>
  <c r="L2168" i="8" s="1"/>
  <c r="M2171" i="5"/>
  <c r="L2169" i="8" s="1"/>
  <c r="M2172" i="5"/>
  <c r="M2173" i="5"/>
  <c r="M2174" i="5"/>
  <c r="M2175" i="5"/>
  <c r="L2173" i="8" s="1"/>
  <c r="M2176" i="5"/>
  <c r="L2174" i="8" s="1"/>
  <c r="M2177" i="5"/>
  <c r="L2175" i="8" s="1"/>
  <c r="M2178" i="5"/>
  <c r="M2179" i="5"/>
  <c r="M2180" i="5"/>
  <c r="M2181" i="5"/>
  <c r="M2182" i="5"/>
  <c r="L2180" i="8" s="1"/>
  <c r="M2183" i="5"/>
  <c r="L2181" i="8" s="1"/>
  <c r="M2184" i="5"/>
  <c r="M2185" i="5"/>
  <c r="M2186" i="5"/>
  <c r="L2184" i="8" s="1"/>
  <c r="M2187" i="5"/>
  <c r="L2185" i="8" s="1"/>
  <c r="M2188" i="5"/>
  <c r="L2186" i="8" s="1"/>
  <c r="M2189" i="5"/>
  <c r="L2187" i="8" s="1"/>
  <c r="M2190" i="5"/>
  <c r="M2191" i="5"/>
  <c r="M2192" i="5"/>
  <c r="M2193" i="5"/>
  <c r="M2194" i="5"/>
  <c r="M2195" i="5"/>
  <c r="L2193" i="8" s="1"/>
  <c r="M2196" i="5"/>
  <c r="M2197" i="5"/>
  <c r="M2198" i="5"/>
  <c r="M2199" i="5"/>
  <c r="L2197" i="8" s="1"/>
  <c r="M2200" i="5"/>
  <c r="L2198" i="8" s="1"/>
  <c r="M2201" i="5"/>
  <c r="L2199" i="8" s="1"/>
  <c r="M2202" i="5"/>
  <c r="M2203" i="5"/>
  <c r="M2204" i="5"/>
  <c r="M2205" i="5"/>
  <c r="M2206" i="5"/>
  <c r="M2207" i="5"/>
  <c r="L2205" i="8" s="1"/>
  <c r="M2208" i="5"/>
  <c r="M2209" i="5"/>
  <c r="M2210" i="5"/>
  <c r="L2208" i="8" s="1"/>
  <c r="M2211" i="5"/>
  <c r="L2209" i="8" s="1"/>
  <c r="M2212" i="5"/>
  <c r="L2210" i="8" s="1"/>
  <c r="M2213" i="5"/>
  <c r="L2211" i="8" s="1"/>
  <c r="M2214" i="5"/>
  <c r="M2215" i="5"/>
  <c r="M2216" i="5"/>
  <c r="M2217" i="5"/>
  <c r="M2218" i="5"/>
  <c r="L2216" i="8" s="1"/>
  <c r="M2219" i="5"/>
  <c r="L2217" i="8" s="1"/>
  <c r="M2220" i="5"/>
  <c r="M2221" i="5"/>
  <c r="M2222" i="5"/>
  <c r="L2220" i="8" s="1"/>
  <c r="M2223" i="5"/>
  <c r="L2221" i="8" s="1"/>
  <c r="M2224" i="5"/>
  <c r="L2222" i="8" s="1"/>
  <c r="M2225" i="5"/>
  <c r="L2223" i="8" s="1"/>
  <c r="M2226" i="5"/>
  <c r="M2227" i="5"/>
  <c r="M2228" i="5"/>
  <c r="M2229" i="5"/>
  <c r="L2227" i="8" s="1"/>
  <c r="M2230" i="5"/>
  <c r="M2231" i="5"/>
  <c r="L2229" i="8" s="1"/>
  <c r="M2232" i="5"/>
  <c r="M2233" i="5"/>
  <c r="M2234" i="5"/>
  <c r="L2232" i="8" s="1"/>
  <c r="M2235" i="5"/>
  <c r="L2233" i="8" s="1"/>
  <c r="M2236" i="5"/>
  <c r="L2234" i="8" s="1"/>
  <c r="M2237" i="5"/>
  <c r="L2235" i="8" s="1"/>
  <c r="M2238" i="5"/>
  <c r="M2239" i="5"/>
  <c r="M2240" i="5"/>
  <c r="M2241" i="5"/>
  <c r="L2239" i="8" s="1"/>
  <c r="M2242" i="5"/>
  <c r="M2243" i="5"/>
  <c r="L2241" i="8" s="1"/>
  <c r="M2244" i="5"/>
  <c r="M2245" i="5"/>
  <c r="M2246" i="5"/>
  <c r="L2244" i="8" s="1"/>
  <c r="M2247" i="5"/>
  <c r="L2245" i="8" s="1"/>
  <c r="M2248" i="5"/>
  <c r="L2246" i="8" s="1"/>
  <c r="M2249" i="5"/>
  <c r="L2247" i="8" s="1"/>
  <c r="M2250" i="5"/>
  <c r="M2251" i="5"/>
  <c r="M2252" i="5"/>
  <c r="M2253" i="5"/>
  <c r="L2251" i="8" s="1"/>
  <c r="M2254" i="5"/>
  <c r="L2252" i="8" s="1"/>
  <c r="M2255" i="5"/>
  <c r="L2253" i="8" s="1"/>
  <c r="M2256" i="5"/>
  <c r="M2257" i="5"/>
  <c r="M2258" i="5"/>
  <c r="L2256" i="8" s="1"/>
  <c r="M2259" i="5"/>
  <c r="L2257" i="8" s="1"/>
  <c r="M2260" i="5"/>
  <c r="L2258" i="8" s="1"/>
  <c r="M2261" i="5"/>
  <c r="L2259" i="8" s="1"/>
  <c r="M2262" i="5"/>
  <c r="M2263" i="5"/>
  <c r="M2264" i="5"/>
  <c r="M2265" i="5"/>
  <c r="M2266" i="5"/>
  <c r="M2267" i="5"/>
  <c r="M2268" i="5"/>
  <c r="M2269" i="5"/>
  <c r="M2270" i="5"/>
  <c r="L2268" i="8" s="1"/>
  <c r="M2271" i="5"/>
  <c r="L2269" i="8" s="1"/>
  <c r="M2272" i="5"/>
  <c r="L2270" i="8" s="1"/>
  <c r="M2273" i="5"/>
  <c r="L2271" i="8" s="1"/>
  <c r="M2274" i="5"/>
  <c r="M2275" i="5"/>
  <c r="M2276" i="5"/>
  <c r="M2277" i="5"/>
  <c r="M2278" i="5"/>
  <c r="M2279" i="5"/>
  <c r="L2277" i="8" s="1"/>
  <c r="M2280" i="5"/>
  <c r="M2281" i="5"/>
  <c r="M2282" i="5"/>
  <c r="L2280" i="8" s="1"/>
  <c r="M2283" i="5"/>
  <c r="L2281" i="8" s="1"/>
  <c r="M2284" i="5"/>
  <c r="L2282" i="8" s="1"/>
  <c r="M2285" i="5"/>
  <c r="L2283" i="8" s="1"/>
  <c r="M2286" i="5"/>
  <c r="M2287" i="5"/>
  <c r="M2288" i="5"/>
  <c r="M2289" i="5"/>
  <c r="M2290" i="5"/>
  <c r="L2288" i="8" s="1"/>
  <c r="M2291" i="5"/>
  <c r="L2289" i="8" s="1"/>
  <c r="M2292" i="5"/>
  <c r="M2293" i="5"/>
  <c r="M2294" i="5"/>
  <c r="L2292" i="8" s="1"/>
  <c r="M2295" i="5"/>
  <c r="L2293" i="8" s="1"/>
  <c r="M2296" i="5"/>
  <c r="L2294" i="8" s="1"/>
  <c r="M2297" i="5"/>
  <c r="L2295" i="8" s="1"/>
  <c r="M2298" i="5"/>
  <c r="M2299" i="5"/>
  <c r="M2300" i="5"/>
  <c r="M2301" i="5"/>
  <c r="M2302" i="5"/>
  <c r="M2303" i="5"/>
  <c r="L2301" i="8" s="1"/>
  <c r="M2304" i="5"/>
  <c r="M2305" i="5"/>
  <c r="M2306" i="5"/>
  <c r="L2304" i="8" s="1"/>
  <c r="M2307" i="5"/>
  <c r="L2305" i="8" s="1"/>
  <c r="M2308" i="5"/>
  <c r="L2306" i="8" s="1"/>
  <c r="M2309" i="5"/>
  <c r="L2307" i="8" s="1"/>
  <c r="M2310" i="5"/>
  <c r="M2311" i="5"/>
  <c r="M2312" i="5"/>
  <c r="M2313" i="5"/>
  <c r="L2311" i="8" s="1"/>
  <c r="M2314" i="5"/>
  <c r="L2312" i="8" s="1"/>
  <c r="M2315" i="5"/>
  <c r="L2313" i="8" s="1"/>
  <c r="M2316" i="5"/>
  <c r="M2317" i="5"/>
  <c r="M2318" i="5"/>
  <c r="L2316" i="8" s="1"/>
  <c r="M2319" i="5"/>
  <c r="L2317" i="8" s="1"/>
  <c r="M2320" i="5"/>
  <c r="L2318" i="8" s="1"/>
  <c r="M2321" i="5"/>
  <c r="L2319" i="8" s="1"/>
  <c r="M2322" i="5"/>
  <c r="M2323" i="5"/>
  <c r="M2324" i="5"/>
  <c r="M2325" i="5"/>
  <c r="M2326" i="5"/>
  <c r="M2327" i="5"/>
  <c r="L2325" i="8" s="1"/>
  <c r="M2328" i="5"/>
  <c r="M2329" i="5"/>
  <c r="M2330" i="5"/>
  <c r="L2328" i="8" s="1"/>
  <c r="M2331" i="5"/>
  <c r="L2329" i="8" s="1"/>
  <c r="M2332" i="5"/>
  <c r="L2330" i="8" s="1"/>
  <c r="M2333" i="5"/>
  <c r="L2331" i="8" s="1"/>
  <c r="M2334" i="5"/>
  <c r="M2335" i="5"/>
  <c r="M2336" i="5"/>
  <c r="M2337" i="5"/>
  <c r="M2338" i="5"/>
  <c r="L2336" i="8" s="1"/>
  <c r="M4" i="5"/>
  <c r="K5" i="5"/>
  <c r="K6" i="5"/>
  <c r="K7" i="5"/>
  <c r="K5" i="8" s="1"/>
  <c r="K8" i="5"/>
  <c r="K6" i="8" s="1"/>
  <c r="K9" i="5"/>
  <c r="K7" i="8" s="1"/>
  <c r="K10" i="5"/>
  <c r="K8" i="8" s="1"/>
  <c r="K11" i="5"/>
  <c r="K12" i="5"/>
  <c r="K13" i="5"/>
  <c r="K14" i="5"/>
  <c r="K15" i="5"/>
  <c r="K13" i="8" s="1"/>
  <c r="K16" i="5"/>
  <c r="K14" i="8" s="1"/>
  <c r="K17" i="5"/>
  <c r="K18" i="5"/>
  <c r="K19" i="5"/>
  <c r="K17" i="8" s="1"/>
  <c r="K20" i="5"/>
  <c r="K18" i="8" s="1"/>
  <c r="K21" i="5"/>
  <c r="K19" i="8" s="1"/>
  <c r="K22" i="5"/>
  <c r="K20" i="8" s="1"/>
  <c r="K23" i="5"/>
  <c r="K24" i="5"/>
  <c r="K25" i="5"/>
  <c r="K26" i="5"/>
  <c r="K27" i="5"/>
  <c r="K25" i="8" s="1"/>
  <c r="K28" i="5"/>
  <c r="K26" i="8" s="1"/>
  <c r="K29" i="5"/>
  <c r="K30" i="5"/>
  <c r="K31" i="5"/>
  <c r="K29" i="8" s="1"/>
  <c r="K32" i="5"/>
  <c r="K30" i="8" s="1"/>
  <c r="K33" i="5"/>
  <c r="K31" i="8" s="1"/>
  <c r="K34" i="5"/>
  <c r="K32" i="8" s="1"/>
  <c r="K35" i="5"/>
  <c r="K36" i="5"/>
  <c r="K37" i="5"/>
  <c r="K38" i="5"/>
  <c r="K39" i="5"/>
  <c r="K37" i="8" s="1"/>
  <c r="K40" i="5"/>
  <c r="K41" i="5"/>
  <c r="K42" i="5"/>
  <c r="K43" i="5"/>
  <c r="K41" i="8" s="1"/>
  <c r="K44" i="5"/>
  <c r="K42" i="8" s="1"/>
  <c r="K45" i="5"/>
  <c r="K43" i="8" s="1"/>
  <c r="K46" i="5"/>
  <c r="K44" i="8" s="1"/>
  <c r="K47" i="5"/>
  <c r="K48" i="5"/>
  <c r="K49" i="5"/>
  <c r="K50" i="5"/>
  <c r="K51" i="5"/>
  <c r="K52" i="5"/>
  <c r="K50" i="8" s="1"/>
  <c r="K53" i="5"/>
  <c r="K54" i="5"/>
  <c r="K55" i="5"/>
  <c r="K53" i="8" s="1"/>
  <c r="K56" i="5"/>
  <c r="K54" i="8" s="1"/>
  <c r="K57" i="5"/>
  <c r="K55" i="8" s="1"/>
  <c r="K58" i="5"/>
  <c r="K56" i="8" s="1"/>
  <c r="K59" i="5"/>
  <c r="K60" i="5"/>
  <c r="K61" i="5"/>
  <c r="K62" i="5"/>
  <c r="K60" i="8" s="1"/>
  <c r="K63" i="5"/>
  <c r="K64" i="5"/>
  <c r="K62" i="8" s="1"/>
  <c r="K65" i="5"/>
  <c r="K66" i="5"/>
  <c r="K67" i="5"/>
  <c r="K68" i="5"/>
  <c r="K66" i="8" s="1"/>
  <c r="K69" i="5"/>
  <c r="K67" i="8" s="1"/>
  <c r="K70" i="5"/>
  <c r="K68" i="8" s="1"/>
  <c r="K71" i="5"/>
  <c r="K72" i="5"/>
  <c r="K73" i="5"/>
  <c r="K74" i="5"/>
  <c r="K72" i="8" s="1"/>
  <c r="K75" i="5"/>
  <c r="K73" i="8" s="1"/>
  <c r="K76" i="5"/>
  <c r="K74" i="8" s="1"/>
  <c r="K77" i="5"/>
  <c r="K78" i="5"/>
  <c r="K79" i="5"/>
  <c r="K77" i="8" s="1"/>
  <c r="K80" i="5"/>
  <c r="K78" i="8" s="1"/>
  <c r="K81" i="5"/>
  <c r="K79" i="8" s="1"/>
  <c r="K82" i="5"/>
  <c r="K80" i="8" s="1"/>
  <c r="K83" i="5"/>
  <c r="K84" i="5"/>
  <c r="K85" i="5"/>
  <c r="K86" i="5"/>
  <c r="K84" i="8" s="1"/>
  <c r="K87" i="5"/>
  <c r="K88" i="5"/>
  <c r="K86" i="8" s="1"/>
  <c r="K89" i="5"/>
  <c r="K90" i="5"/>
  <c r="K91" i="5"/>
  <c r="K92" i="5"/>
  <c r="K90" i="8" s="1"/>
  <c r="K93" i="5"/>
  <c r="K91" i="8" s="1"/>
  <c r="K94" i="5"/>
  <c r="K92" i="8" s="1"/>
  <c r="K95" i="5"/>
  <c r="K96" i="5"/>
  <c r="K97" i="5"/>
  <c r="K98" i="5"/>
  <c r="K99" i="5"/>
  <c r="K100" i="5"/>
  <c r="K98" i="8" s="1"/>
  <c r="K101" i="5"/>
  <c r="K102" i="5"/>
  <c r="K103" i="5"/>
  <c r="K101" i="8" s="1"/>
  <c r="K104" i="5"/>
  <c r="K102" i="8" s="1"/>
  <c r="K105" i="5"/>
  <c r="K103" i="8" s="1"/>
  <c r="K106" i="5"/>
  <c r="K104" i="8" s="1"/>
  <c r="K107" i="5"/>
  <c r="K108" i="5"/>
  <c r="K109" i="5"/>
  <c r="K110" i="5"/>
  <c r="K111" i="5"/>
  <c r="K112" i="5"/>
  <c r="K110" i="8" s="1"/>
  <c r="K113" i="5"/>
  <c r="K114" i="5"/>
  <c r="K115" i="5"/>
  <c r="K116" i="5"/>
  <c r="K114" i="8" s="1"/>
  <c r="K117" i="5"/>
  <c r="K115" i="8" s="1"/>
  <c r="K118" i="5"/>
  <c r="K116" i="8" s="1"/>
  <c r="K119" i="5"/>
  <c r="K120" i="5"/>
  <c r="K121" i="5"/>
  <c r="K122" i="5"/>
  <c r="K123" i="5"/>
  <c r="K124" i="5"/>
  <c r="K125" i="5"/>
  <c r="K126" i="5"/>
  <c r="K127" i="5"/>
  <c r="K125" i="8" s="1"/>
  <c r="K128" i="5"/>
  <c r="K126" i="8" s="1"/>
  <c r="K129" i="5"/>
  <c r="K127" i="8" s="1"/>
  <c r="K130" i="5"/>
  <c r="K128" i="8" s="1"/>
  <c r="K131" i="5"/>
  <c r="K132" i="5"/>
  <c r="K133" i="5"/>
  <c r="K134" i="5"/>
  <c r="K132" i="8" s="1"/>
  <c r="K135" i="5"/>
  <c r="K133" i="8" s="1"/>
  <c r="K136" i="5"/>
  <c r="K137" i="5"/>
  <c r="K138" i="5"/>
  <c r="K139" i="5"/>
  <c r="K137" i="8" s="1"/>
  <c r="K140" i="5"/>
  <c r="K138" i="8" s="1"/>
  <c r="K141" i="5"/>
  <c r="K139" i="8" s="1"/>
  <c r="K142" i="5"/>
  <c r="K140" i="8" s="1"/>
  <c r="K143" i="5"/>
  <c r="K144" i="5"/>
  <c r="K145" i="5"/>
  <c r="K146" i="5"/>
  <c r="K147" i="5"/>
  <c r="K145" i="8" s="1"/>
  <c r="K148" i="5"/>
  <c r="K149" i="5"/>
  <c r="K150" i="5"/>
  <c r="K151" i="5"/>
  <c r="K152" i="5"/>
  <c r="K150" i="8" s="1"/>
  <c r="K153" i="5"/>
  <c r="K151" i="8" s="1"/>
  <c r="K154" i="5"/>
  <c r="K152" i="8" s="1"/>
  <c r="K155" i="5"/>
  <c r="K156" i="5"/>
  <c r="K157" i="5"/>
  <c r="K158" i="5"/>
  <c r="K159" i="5"/>
  <c r="K160" i="5"/>
  <c r="K158" i="8" s="1"/>
  <c r="K161" i="5"/>
  <c r="K162" i="5"/>
  <c r="K163" i="5"/>
  <c r="K161" i="8" s="1"/>
  <c r="K164" i="5"/>
  <c r="K162" i="8" s="1"/>
  <c r="K165" i="5"/>
  <c r="K163" i="8" s="1"/>
  <c r="K166" i="5"/>
  <c r="K164" i="8" s="1"/>
  <c r="K167" i="5"/>
  <c r="K168" i="5"/>
  <c r="K169" i="5"/>
  <c r="K170" i="5"/>
  <c r="K171" i="5"/>
  <c r="K169" i="8" s="1"/>
  <c r="K172" i="5"/>
  <c r="K170" i="8" s="1"/>
  <c r="K173" i="5"/>
  <c r="K174" i="5"/>
  <c r="K175" i="5"/>
  <c r="K173" i="8" s="1"/>
  <c r="K176" i="5"/>
  <c r="K174" i="8" s="1"/>
  <c r="K177" i="5"/>
  <c r="K175" i="8" s="1"/>
  <c r="K178" i="5"/>
  <c r="K176" i="8" s="1"/>
  <c r="K179" i="5"/>
  <c r="K180" i="5"/>
  <c r="K181" i="5"/>
  <c r="K182" i="5"/>
  <c r="K183" i="5"/>
  <c r="K184" i="5"/>
  <c r="K182" i="8" s="1"/>
  <c r="K185" i="5"/>
  <c r="K186" i="5"/>
  <c r="K187" i="5"/>
  <c r="K185" i="8" s="1"/>
  <c r="K188" i="5"/>
  <c r="K186" i="8" s="1"/>
  <c r="K189" i="5"/>
  <c r="K187" i="8" s="1"/>
  <c r="K190" i="5"/>
  <c r="K188" i="8" s="1"/>
  <c r="K191" i="5"/>
  <c r="K192" i="5"/>
  <c r="K193" i="5"/>
  <c r="K194" i="5"/>
  <c r="K195" i="5"/>
  <c r="K193" i="8" s="1"/>
  <c r="K196" i="5"/>
  <c r="K197" i="5"/>
  <c r="K198" i="5"/>
  <c r="K199" i="5"/>
  <c r="K197" i="8" s="1"/>
  <c r="K200" i="5"/>
  <c r="K198" i="8" s="1"/>
  <c r="K201" i="5"/>
  <c r="K199" i="8" s="1"/>
  <c r="K202" i="5"/>
  <c r="K200" i="8" s="1"/>
  <c r="K203" i="5"/>
  <c r="K204" i="5"/>
  <c r="K205" i="5"/>
  <c r="K206" i="5"/>
  <c r="K204" i="8" s="1"/>
  <c r="K207" i="5"/>
  <c r="K205" i="8" s="1"/>
  <c r="K208" i="5"/>
  <c r="K206" i="8" s="1"/>
  <c r="K209" i="5"/>
  <c r="K210" i="5"/>
  <c r="K211" i="5"/>
  <c r="K209" i="8" s="1"/>
  <c r="K212" i="5"/>
  <c r="K210" i="8" s="1"/>
  <c r="K213" i="5"/>
  <c r="K211" i="8" s="1"/>
  <c r="K214" i="5"/>
  <c r="K212" i="8" s="1"/>
  <c r="K215" i="5"/>
  <c r="K216" i="5"/>
  <c r="K217" i="5"/>
  <c r="K218" i="5"/>
  <c r="K219" i="5"/>
  <c r="K217" i="8" s="1"/>
  <c r="K220" i="5"/>
  <c r="K218" i="8" s="1"/>
  <c r="K221" i="5"/>
  <c r="K222" i="5"/>
  <c r="K223" i="5"/>
  <c r="K224" i="5"/>
  <c r="K222" i="8" s="1"/>
  <c r="K225" i="5"/>
  <c r="K223" i="8" s="1"/>
  <c r="K226" i="5"/>
  <c r="K224" i="8" s="1"/>
  <c r="K227" i="5"/>
  <c r="K228" i="5"/>
  <c r="K229" i="5"/>
  <c r="K230" i="5"/>
  <c r="K231" i="5"/>
  <c r="K229" i="8" s="1"/>
  <c r="K232" i="5"/>
  <c r="K230" i="8" s="1"/>
  <c r="K233" i="5"/>
  <c r="K234" i="5"/>
  <c r="K235" i="5"/>
  <c r="K233" i="8" s="1"/>
  <c r="K236" i="5"/>
  <c r="K234" i="8" s="1"/>
  <c r="K237" i="5"/>
  <c r="K235" i="8" s="1"/>
  <c r="K238" i="5"/>
  <c r="K236" i="8" s="1"/>
  <c r="K239" i="5"/>
  <c r="K240" i="5"/>
  <c r="K241" i="5"/>
  <c r="K242" i="5"/>
  <c r="K240" i="8" s="1"/>
  <c r="K243" i="5"/>
  <c r="K244" i="5"/>
  <c r="K242" i="8" s="1"/>
  <c r="K245" i="5"/>
  <c r="K246" i="5"/>
  <c r="K247" i="5"/>
  <c r="K245" i="8" s="1"/>
  <c r="K248" i="5"/>
  <c r="K246" i="8" s="1"/>
  <c r="K249" i="5"/>
  <c r="K247" i="8" s="1"/>
  <c r="K250" i="5"/>
  <c r="K248" i="8" s="1"/>
  <c r="K251" i="5"/>
  <c r="K252" i="5"/>
  <c r="K253" i="5"/>
  <c r="K254" i="5"/>
  <c r="K252" i="8" s="1"/>
  <c r="K255" i="5"/>
  <c r="K256" i="5"/>
  <c r="K254" i="8" s="1"/>
  <c r="K257" i="5"/>
  <c r="K258" i="5"/>
  <c r="K259" i="5"/>
  <c r="K257" i="8" s="1"/>
  <c r="K260" i="5"/>
  <c r="K258" i="8" s="1"/>
  <c r="K261" i="5"/>
  <c r="K259" i="8" s="1"/>
  <c r="K262" i="5"/>
  <c r="K260" i="8" s="1"/>
  <c r="K263" i="5"/>
  <c r="K264" i="5"/>
  <c r="K265" i="5"/>
  <c r="K266" i="5"/>
  <c r="K267" i="5"/>
  <c r="K268" i="5"/>
  <c r="K266" i="8" s="1"/>
  <c r="K269" i="5"/>
  <c r="K270" i="5"/>
  <c r="K271" i="5"/>
  <c r="K269" i="8" s="1"/>
  <c r="K272" i="5"/>
  <c r="K270" i="8" s="1"/>
  <c r="K273" i="5"/>
  <c r="K271" i="8" s="1"/>
  <c r="K274" i="5"/>
  <c r="K272" i="8" s="1"/>
  <c r="K275" i="5"/>
  <c r="K276" i="5"/>
  <c r="K277" i="5"/>
  <c r="K278" i="5"/>
  <c r="K279" i="5"/>
  <c r="K280" i="5"/>
  <c r="K278" i="8" s="1"/>
  <c r="K281" i="5"/>
  <c r="K282" i="5"/>
  <c r="K283" i="5"/>
  <c r="K281" i="8" s="1"/>
  <c r="K284" i="5"/>
  <c r="K282" i="8" s="1"/>
  <c r="K285" i="5"/>
  <c r="K283" i="8" s="1"/>
  <c r="K286" i="5"/>
  <c r="K284" i="8" s="1"/>
  <c r="K287" i="5"/>
  <c r="K288" i="5"/>
  <c r="K289" i="5"/>
  <c r="K290" i="5"/>
  <c r="K288" i="8" s="1"/>
  <c r="K291" i="5"/>
  <c r="K292" i="5"/>
  <c r="K290" i="8" s="1"/>
  <c r="K293" i="5"/>
  <c r="K294" i="5"/>
  <c r="K295" i="5"/>
  <c r="K293" i="8" s="1"/>
  <c r="K296" i="5"/>
  <c r="K294" i="8" s="1"/>
  <c r="K297" i="5"/>
  <c r="K295" i="8" s="1"/>
  <c r="K298" i="5"/>
  <c r="K296" i="8" s="1"/>
  <c r="K299" i="5"/>
  <c r="K300" i="5"/>
  <c r="K301" i="5"/>
  <c r="K302" i="5"/>
  <c r="K303" i="5"/>
  <c r="K304" i="5"/>
  <c r="K302" i="8" s="1"/>
  <c r="K305" i="5"/>
  <c r="K306" i="5"/>
  <c r="K307" i="5"/>
  <c r="K305" i="8" s="1"/>
  <c r="K308" i="5"/>
  <c r="K306" i="8" s="1"/>
  <c r="K309" i="5"/>
  <c r="K307" i="8" s="1"/>
  <c r="K310" i="5"/>
  <c r="K308" i="8" s="1"/>
  <c r="K311" i="5"/>
  <c r="K312" i="5"/>
  <c r="K313" i="5"/>
  <c r="K314" i="5"/>
  <c r="K315" i="5"/>
  <c r="K313" i="8" s="1"/>
  <c r="K316" i="5"/>
  <c r="K314" i="8" s="1"/>
  <c r="K317" i="5"/>
  <c r="K318" i="5"/>
  <c r="K319" i="5"/>
  <c r="K317" i="8" s="1"/>
  <c r="K320" i="5"/>
  <c r="K318" i="8" s="1"/>
  <c r="K321" i="5"/>
  <c r="K319" i="8" s="1"/>
  <c r="K322" i="5"/>
  <c r="K323" i="5"/>
  <c r="K324" i="5"/>
  <c r="K325" i="5"/>
  <c r="K326" i="5"/>
  <c r="K327" i="5"/>
  <c r="K325" i="8" s="1"/>
  <c r="K328" i="5"/>
  <c r="K326" i="8" s="1"/>
  <c r="K329" i="5"/>
  <c r="K330" i="5"/>
  <c r="K331" i="5"/>
  <c r="K329" i="8" s="1"/>
  <c r="K332" i="5"/>
  <c r="K330" i="8" s="1"/>
  <c r="K333" i="5"/>
  <c r="K331" i="8" s="1"/>
  <c r="K334" i="5"/>
  <c r="K332" i="8" s="1"/>
  <c r="K335" i="5"/>
  <c r="K336" i="5"/>
  <c r="K337" i="5"/>
  <c r="K338" i="5"/>
  <c r="K339" i="5"/>
  <c r="K337" i="8" s="1"/>
  <c r="K340" i="5"/>
  <c r="K338" i="8" s="1"/>
  <c r="K341" i="5"/>
  <c r="K342" i="5"/>
  <c r="K343" i="5"/>
  <c r="K341" i="8" s="1"/>
  <c r="K344" i="5"/>
  <c r="K342" i="8" s="1"/>
  <c r="K345" i="5"/>
  <c r="K343" i="8" s="1"/>
  <c r="K346" i="5"/>
  <c r="K344" i="8" s="1"/>
  <c r="K347" i="5"/>
  <c r="K348" i="5"/>
  <c r="K349" i="5"/>
  <c r="K350" i="5"/>
  <c r="K348" i="8" s="1"/>
  <c r="K351" i="5"/>
  <c r="K352" i="5"/>
  <c r="K353" i="5"/>
  <c r="K354" i="5"/>
  <c r="K355" i="5"/>
  <c r="K353" i="8" s="1"/>
  <c r="K356" i="5"/>
  <c r="K354" i="8" s="1"/>
  <c r="K357" i="5"/>
  <c r="K358" i="5"/>
  <c r="K356" i="8" s="1"/>
  <c r="K359" i="5"/>
  <c r="K360" i="5"/>
  <c r="K361" i="5"/>
  <c r="K362" i="5"/>
  <c r="K363" i="5"/>
  <c r="K364" i="5"/>
  <c r="K365" i="5"/>
  <c r="K366" i="5"/>
  <c r="K367" i="5"/>
  <c r="K365" i="8" s="1"/>
  <c r="K368" i="5"/>
  <c r="K366" i="8" s="1"/>
  <c r="K369" i="5"/>
  <c r="K367" i="8" s="1"/>
  <c r="K370" i="5"/>
  <c r="K368" i="8" s="1"/>
  <c r="K371" i="5"/>
  <c r="K372" i="5"/>
  <c r="K373" i="5"/>
  <c r="K374" i="5"/>
  <c r="K375" i="5"/>
  <c r="K373" i="8" s="1"/>
  <c r="K376" i="5"/>
  <c r="K377" i="5"/>
  <c r="K378" i="5"/>
  <c r="K379" i="5"/>
  <c r="K377" i="8" s="1"/>
  <c r="K380" i="5"/>
  <c r="K378" i="8" s="1"/>
  <c r="K381" i="5"/>
  <c r="K379" i="8" s="1"/>
  <c r="K382" i="5"/>
  <c r="K380" i="8" s="1"/>
  <c r="K383" i="5"/>
  <c r="K384" i="5"/>
  <c r="K385" i="5"/>
  <c r="K386" i="5"/>
  <c r="K387" i="5"/>
  <c r="K385" i="8" s="1"/>
  <c r="K388" i="5"/>
  <c r="K386" i="8" s="1"/>
  <c r="K389" i="5"/>
  <c r="K390" i="5"/>
  <c r="K391" i="5"/>
  <c r="K389" i="8" s="1"/>
  <c r="K392" i="5"/>
  <c r="K390" i="8" s="1"/>
  <c r="K393" i="5"/>
  <c r="K391" i="8" s="1"/>
  <c r="K394" i="5"/>
  <c r="K392" i="8" s="1"/>
  <c r="K395" i="5"/>
  <c r="K396" i="5"/>
  <c r="K397" i="5"/>
  <c r="K398" i="5"/>
  <c r="K399" i="5"/>
  <c r="K397" i="8" s="1"/>
  <c r="K400" i="5"/>
  <c r="K398" i="8" s="1"/>
  <c r="K401" i="5"/>
  <c r="K402" i="5"/>
  <c r="K403" i="5"/>
  <c r="K401" i="8" s="1"/>
  <c r="K404" i="5"/>
  <c r="K402" i="8" s="1"/>
  <c r="K405" i="5"/>
  <c r="K403" i="8" s="1"/>
  <c r="K406" i="5"/>
  <c r="K404" i="8" s="1"/>
  <c r="K407" i="5"/>
  <c r="K408" i="5"/>
  <c r="K409" i="5"/>
  <c r="K410" i="5"/>
  <c r="K408" i="8" s="1"/>
  <c r="K411" i="5"/>
  <c r="K409" i="8" s="1"/>
  <c r="K412" i="5"/>
  <c r="K413" i="5"/>
  <c r="K414" i="5"/>
  <c r="K415" i="5"/>
  <c r="K413" i="8" s="1"/>
  <c r="K416" i="5"/>
  <c r="K414" i="8" s="1"/>
  <c r="K417" i="5"/>
  <c r="K415" i="8" s="1"/>
  <c r="K418" i="5"/>
  <c r="K416" i="8" s="1"/>
  <c r="K419" i="5"/>
  <c r="K420" i="5"/>
  <c r="K421" i="5"/>
  <c r="K422" i="5"/>
  <c r="K420" i="8" s="1"/>
  <c r="K423" i="5"/>
  <c r="K424" i="5"/>
  <c r="K422" i="8" s="1"/>
  <c r="K425" i="5"/>
  <c r="K426" i="5"/>
  <c r="K427" i="5"/>
  <c r="K425" i="8" s="1"/>
  <c r="K428" i="5"/>
  <c r="K426" i="8" s="1"/>
  <c r="K429" i="5"/>
  <c r="K427" i="8" s="1"/>
  <c r="K430" i="5"/>
  <c r="K428" i="8" s="1"/>
  <c r="K431" i="5"/>
  <c r="K432" i="5"/>
  <c r="K433" i="5"/>
  <c r="K434" i="5"/>
  <c r="K435" i="5"/>
  <c r="K436" i="5"/>
  <c r="K434" i="8" s="1"/>
  <c r="K437" i="5"/>
  <c r="K438" i="5"/>
  <c r="K439" i="5"/>
  <c r="K437" i="8" s="1"/>
  <c r="K440" i="5"/>
  <c r="K438" i="8" s="1"/>
  <c r="K441" i="5"/>
  <c r="K439" i="8" s="1"/>
  <c r="K442" i="5"/>
  <c r="K440" i="8" s="1"/>
  <c r="K443" i="5"/>
  <c r="K444" i="5"/>
  <c r="K445" i="5"/>
  <c r="K446" i="5"/>
  <c r="K444" i="8" s="1"/>
  <c r="K447" i="5"/>
  <c r="K448" i="5"/>
  <c r="K446" i="8" s="1"/>
  <c r="K449" i="5"/>
  <c r="K450" i="5"/>
  <c r="K451" i="5"/>
  <c r="K449" i="8" s="1"/>
  <c r="K452" i="5"/>
  <c r="K450" i="8" s="1"/>
  <c r="K453" i="5"/>
  <c r="K451" i="8" s="1"/>
  <c r="K454" i="5"/>
  <c r="K452" i="8" s="1"/>
  <c r="K455" i="5"/>
  <c r="K456" i="5"/>
  <c r="K457" i="5"/>
  <c r="K458" i="5"/>
  <c r="K459" i="5"/>
  <c r="K457" i="8" s="1"/>
  <c r="K460" i="5"/>
  <c r="K458" i="8" s="1"/>
  <c r="K461" i="5"/>
  <c r="K462" i="5"/>
  <c r="K463" i="5"/>
  <c r="K464" i="5"/>
  <c r="K462" i="8" s="1"/>
  <c r="K465" i="5"/>
  <c r="K463" i="8" s="1"/>
  <c r="K466" i="5"/>
  <c r="K464" i="8" s="1"/>
  <c r="K467" i="5"/>
  <c r="K468" i="5"/>
  <c r="K469" i="5"/>
  <c r="K470" i="5"/>
  <c r="K471" i="5"/>
  <c r="K472" i="5"/>
  <c r="K470" i="8" s="1"/>
  <c r="K473" i="5"/>
  <c r="K474" i="5"/>
  <c r="K475" i="5"/>
  <c r="K476" i="5"/>
  <c r="K474" i="8" s="1"/>
  <c r="K477" i="5"/>
  <c r="K475" i="8" s="1"/>
  <c r="K478" i="5"/>
  <c r="K476" i="8" s="1"/>
  <c r="K479" i="5"/>
  <c r="K480" i="5"/>
  <c r="K481" i="5"/>
  <c r="K482" i="5"/>
  <c r="K483" i="5"/>
  <c r="K484" i="5"/>
  <c r="K482" i="8" s="1"/>
  <c r="K485" i="5"/>
  <c r="K486" i="5"/>
  <c r="K487" i="5"/>
  <c r="K488" i="5"/>
  <c r="K486" i="8" s="1"/>
  <c r="K489" i="5"/>
  <c r="K487" i="8" s="1"/>
  <c r="K490" i="5"/>
  <c r="K488" i="8" s="1"/>
  <c r="K491" i="5"/>
  <c r="K492" i="5"/>
  <c r="K493" i="5"/>
  <c r="K494" i="5"/>
  <c r="K492" i="8" s="1"/>
  <c r="K495" i="5"/>
  <c r="K493" i="8" s="1"/>
  <c r="K496" i="5"/>
  <c r="K497" i="5"/>
  <c r="K498" i="5"/>
  <c r="K499" i="5"/>
  <c r="K500" i="5"/>
  <c r="K498" i="8" s="1"/>
  <c r="K501" i="5"/>
  <c r="K499" i="8" s="1"/>
  <c r="K502" i="5"/>
  <c r="K500" i="8" s="1"/>
  <c r="K503" i="5"/>
  <c r="K504" i="5"/>
  <c r="K505" i="5"/>
  <c r="K506" i="5"/>
  <c r="K507" i="5"/>
  <c r="K508" i="5"/>
  <c r="K506" i="8" s="1"/>
  <c r="K509" i="5"/>
  <c r="K510" i="5"/>
  <c r="K511" i="5"/>
  <c r="K512" i="5"/>
  <c r="K510" i="8" s="1"/>
  <c r="K513" i="5"/>
  <c r="K511" i="8" s="1"/>
  <c r="K514" i="5"/>
  <c r="K512" i="8" s="1"/>
  <c r="K515" i="5"/>
  <c r="K516" i="5"/>
  <c r="K517" i="5"/>
  <c r="K518" i="5"/>
  <c r="K519" i="5"/>
  <c r="K517" i="8" s="1"/>
  <c r="K520" i="5"/>
  <c r="K518" i="8" s="1"/>
  <c r="K521" i="5"/>
  <c r="K522" i="5"/>
  <c r="K523" i="5"/>
  <c r="K521" i="8" s="1"/>
  <c r="K524" i="5"/>
  <c r="K522" i="8" s="1"/>
  <c r="K525" i="5"/>
  <c r="K523" i="8" s="1"/>
  <c r="K526" i="5"/>
  <c r="K524" i="8" s="1"/>
  <c r="K527" i="5"/>
  <c r="K528" i="5"/>
  <c r="K529" i="5"/>
  <c r="K530" i="5"/>
  <c r="K531" i="5"/>
  <c r="K532" i="5"/>
  <c r="K533" i="5"/>
  <c r="K534" i="5"/>
  <c r="K535" i="5"/>
  <c r="K533" i="8" s="1"/>
  <c r="K536" i="5"/>
  <c r="K537" i="5"/>
  <c r="K535" i="8" s="1"/>
  <c r="K538" i="5"/>
  <c r="K536" i="8" s="1"/>
  <c r="K539" i="5"/>
  <c r="K537" i="8" s="1"/>
  <c r="K540" i="5"/>
  <c r="K541" i="5"/>
  <c r="K542" i="5"/>
  <c r="K543" i="5"/>
  <c r="K541" i="8" s="1"/>
  <c r="K544" i="5"/>
  <c r="K542" i="8" s="1"/>
  <c r="K545" i="5"/>
  <c r="K546" i="5"/>
  <c r="K547" i="5"/>
  <c r="K545" i="8" s="1"/>
  <c r="K548" i="5"/>
  <c r="K549" i="5"/>
  <c r="K547" i="8" s="1"/>
  <c r="K550" i="5"/>
  <c r="K548" i="8" s="1"/>
  <c r="K551" i="5"/>
  <c r="K552" i="5"/>
  <c r="K553" i="5"/>
  <c r="K554" i="5"/>
  <c r="K555" i="5"/>
  <c r="K556" i="5"/>
  <c r="K554" i="8" s="1"/>
  <c r="K557" i="5"/>
  <c r="K558" i="5"/>
  <c r="K559" i="5"/>
  <c r="K557" i="8" s="1"/>
  <c r="K560" i="5"/>
  <c r="K558" i="8" s="1"/>
  <c r="K561" i="5"/>
  <c r="K559" i="8" s="1"/>
  <c r="K562" i="5"/>
  <c r="K560" i="8" s="1"/>
  <c r="K563" i="5"/>
  <c r="K564" i="5"/>
  <c r="K565" i="5"/>
  <c r="K566" i="5"/>
  <c r="K567" i="5"/>
  <c r="K565" i="8" s="1"/>
  <c r="K568" i="5"/>
  <c r="K566" i="8" s="1"/>
  <c r="K569" i="5"/>
  <c r="K570" i="5"/>
  <c r="K571" i="5"/>
  <c r="K569" i="8" s="1"/>
  <c r="K572" i="5"/>
  <c r="K570" i="8" s="1"/>
  <c r="K573" i="5"/>
  <c r="K571" i="8" s="1"/>
  <c r="K574" i="5"/>
  <c r="K572" i="8" s="1"/>
  <c r="K575" i="5"/>
  <c r="K576" i="5"/>
  <c r="K577" i="5"/>
  <c r="K578" i="5"/>
  <c r="K576" i="8" s="1"/>
  <c r="K579" i="5"/>
  <c r="K577" i="8" s="1"/>
  <c r="K580" i="5"/>
  <c r="K578" i="8" s="1"/>
  <c r="K581" i="5"/>
  <c r="K582" i="5"/>
  <c r="K583" i="5"/>
  <c r="K581" i="8" s="1"/>
  <c r="K584" i="5"/>
  <c r="K582" i="8" s="1"/>
  <c r="K585" i="5"/>
  <c r="K583" i="8" s="1"/>
  <c r="K586" i="5"/>
  <c r="K584" i="8" s="1"/>
  <c r="K587" i="5"/>
  <c r="K588" i="5"/>
  <c r="K589" i="5"/>
  <c r="K590" i="5"/>
  <c r="K588" i="8" s="1"/>
  <c r="K591" i="5"/>
  <c r="K589" i="8" s="1"/>
  <c r="K592" i="5"/>
  <c r="K590" i="8" s="1"/>
  <c r="K593" i="5"/>
  <c r="K594" i="5"/>
  <c r="K595" i="5"/>
  <c r="K593" i="8" s="1"/>
  <c r="K596" i="5"/>
  <c r="K594" i="8" s="1"/>
  <c r="K597" i="5"/>
  <c r="K595" i="8" s="1"/>
  <c r="K598" i="5"/>
  <c r="K596" i="8" s="1"/>
  <c r="K599" i="5"/>
  <c r="K600" i="5"/>
  <c r="K601" i="5"/>
  <c r="K602" i="5"/>
  <c r="K600" i="8" s="1"/>
  <c r="K603" i="5"/>
  <c r="K601" i="8" s="1"/>
  <c r="K604" i="5"/>
  <c r="K602" i="8" s="1"/>
  <c r="K605" i="5"/>
  <c r="K606" i="5"/>
  <c r="K607" i="5"/>
  <c r="K605" i="8" s="1"/>
  <c r="K608" i="5"/>
  <c r="K606" i="8" s="1"/>
  <c r="K609" i="5"/>
  <c r="K607" i="8" s="1"/>
  <c r="K610" i="5"/>
  <c r="K608" i="8" s="1"/>
  <c r="K611" i="5"/>
  <c r="K612" i="5"/>
  <c r="K613" i="5"/>
  <c r="K614" i="5"/>
  <c r="K615" i="5"/>
  <c r="K616" i="5"/>
  <c r="K614" i="8" s="1"/>
  <c r="K617" i="5"/>
  <c r="K618" i="5"/>
  <c r="K619" i="5"/>
  <c r="K617" i="8" s="1"/>
  <c r="K620" i="5"/>
  <c r="K618" i="8" s="1"/>
  <c r="K621" i="5"/>
  <c r="K619" i="8" s="1"/>
  <c r="K622" i="5"/>
  <c r="K620" i="8" s="1"/>
  <c r="K623" i="5"/>
  <c r="K624" i="5"/>
  <c r="K625" i="5"/>
  <c r="K626" i="5"/>
  <c r="K627" i="5"/>
  <c r="K628" i="5"/>
  <c r="K626" i="8" s="1"/>
  <c r="K629" i="5"/>
  <c r="K630" i="5"/>
  <c r="K631" i="5"/>
  <c r="K629" i="8" s="1"/>
  <c r="K632" i="5"/>
  <c r="K630" i="8" s="1"/>
  <c r="K633" i="5"/>
  <c r="K631" i="8" s="1"/>
  <c r="K634" i="5"/>
  <c r="K635" i="5"/>
  <c r="K636" i="5"/>
  <c r="K637" i="5"/>
  <c r="K638" i="5"/>
  <c r="K636" i="8" s="1"/>
  <c r="K639" i="5"/>
  <c r="K640" i="5"/>
  <c r="K638" i="8" s="1"/>
  <c r="K641" i="5"/>
  <c r="K642" i="5"/>
  <c r="K643" i="5"/>
  <c r="K641" i="8" s="1"/>
  <c r="K644" i="5"/>
  <c r="K642" i="8" s="1"/>
  <c r="K645" i="5"/>
  <c r="K643" i="8" s="1"/>
  <c r="K646" i="5"/>
  <c r="K644" i="8" s="1"/>
  <c r="K647" i="5"/>
  <c r="K648" i="5"/>
  <c r="K649" i="5"/>
  <c r="K650" i="5"/>
  <c r="K651" i="5"/>
  <c r="K652" i="5"/>
  <c r="K650" i="8" s="1"/>
  <c r="K653" i="5"/>
  <c r="K654" i="5"/>
  <c r="K655" i="5"/>
  <c r="K653" i="8" s="1"/>
  <c r="K656" i="5"/>
  <c r="K654" i="8" s="1"/>
  <c r="K657" i="5"/>
  <c r="K655" i="8" s="1"/>
  <c r="K658" i="5"/>
  <c r="K659" i="5"/>
  <c r="K657" i="8" s="1"/>
  <c r="K660" i="5"/>
  <c r="K661" i="5"/>
  <c r="K662" i="5"/>
  <c r="K663" i="5"/>
  <c r="K661" i="8" s="1"/>
  <c r="K664" i="5"/>
  <c r="K662" i="8" s="1"/>
  <c r="K665" i="5"/>
  <c r="K666" i="5"/>
  <c r="K667" i="5"/>
  <c r="K665" i="8" s="1"/>
  <c r="K668" i="5"/>
  <c r="K666" i="8" s="1"/>
  <c r="K669" i="5"/>
  <c r="K667" i="8" s="1"/>
  <c r="K670" i="5"/>
  <c r="K668" i="8" s="1"/>
  <c r="K671" i="5"/>
  <c r="K672" i="5"/>
  <c r="K673" i="5"/>
  <c r="K674" i="5"/>
  <c r="K675" i="5"/>
  <c r="K676" i="5"/>
  <c r="K674" i="8" s="1"/>
  <c r="K677" i="5"/>
  <c r="K678" i="5"/>
  <c r="K679" i="5"/>
  <c r="K677" i="8" s="1"/>
  <c r="K680" i="5"/>
  <c r="K678" i="8" s="1"/>
  <c r="K681" i="5"/>
  <c r="K679" i="8" s="1"/>
  <c r="K682" i="5"/>
  <c r="K683" i="5"/>
  <c r="K684" i="5"/>
  <c r="K685" i="5"/>
  <c r="K686" i="5"/>
  <c r="K687" i="5"/>
  <c r="K688" i="5"/>
  <c r="K689" i="5"/>
  <c r="K690" i="5"/>
  <c r="K691" i="5"/>
  <c r="K689" i="8" s="1"/>
  <c r="K692" i="5"/>
  <c r="K690" i="8" s="1"/>
  <c r="K693" i="5"/>
  <c r="K691" i="8" s="1"/>
  <c r="K694" i="5"/>
  <c r="K692" i="8" s="1"/>
  <c r="K695" i="5"/>
  <c r="K696" i="5"/>
  <c r="K697" i="5"/>
  <c r="K698" i="5"/>
  <c r="K699" i="5"/>
  <c r="K697" i="8" s="1"/>
  <c r="K700" i="5"/>
  <c r="K701" i="5"/>
  <c r="K702" i="5"/>
  <c r="K703" i="5"/>
  <c r="K701" i="8" s="1"/>
  <c r="K704" i="5"/>
  <c r="K702" i="8" s="1"/>
  <c r="K705" i="5"/>
  <c r="K703" i="8" s="1"/>
  <c r="K706" i="5"/>
  <c r="K704" i="8" s="1"/>
  <c r="K707" i="5"/>
  <c r="K708" i="5"/>
  <c r="K709" i="5"/>
  <c r="K710" i="5"/>
  <c r="K711" i="5"/>
  <c r="K709" i="8" s="1"/>
  <c r="K712" i="5"/>
  <c r="K713" i="5"/>
  <c r="K714" i="5"/>
  <c r="K715" i="5"/>
  <c r="K713" i="8" s="1"/>
  <c r="K716" i="5"/>
  <c r="K714" i="8" s="1"/>
  <c r="K717" i="5"/>
  <c r="K715" i="8" s="1"/>
  <c r="K718" i="5"/>
  <c r="K716" i="8" s="1"/>
  <c r="K719" i="5"/>
  <c r="K717" i="8" s="1"/>
  <c r="K720" i="5"/>
  <c r="K721" i="5"/>
  <c r="K722" i="5"/>
  <c r="K723" i="5"/>
  <c r="K724" i="5"/>
  <c r="K722" i="8" s="1"/>
  <c r="K725" i="5"/>
  <c r="K726" i="5"/>
  <c r="K727" i="5"/>
  <c r="K725" i="8" s="1"/>
  <c r="K728" i="5"/>
  <c r="K726" i="8" s="1"/>
  <c r="K729" i="5"/>
  <c r="K727" i="8" s="1"/>
  <c r="K730" i="5"/>
  <c r="K728" i="8" s="1"/>
  <c r="K731" i="5"/>
  <c r="K732" i="5"/>
  <c r="K733" i="5"/>
  <c r="K734" i="5"/>
  <c r="K735" i="5"/>
  <c r="K736" i="5"/>
  <c r="K734" i="8" s="1"/>
  <c r="K737" i="5"/>
  <c r="K738" i="5"/>
  <c r="K739" i="5"/>
  <c r="K737" i="8" s="1"/>
  <c r="K740" i="5"/>
  <c r="K738" i="8" s="1"/>
  <c r="K741" i="5"/>
  <c r="K739" i="8" s="1"/>
  <c r="K742" i="5"/>
  <c r="K740" i="8" s="1"/>
  <c r="K743" i="5"/>
  <c r="K744" i="5"/>
  <c r="K745" i="5"/>
  <c r="K746" i="5"/>
  <c r="K744" i="8" s="1"/>
  <c r="K747" i="5"/>
  <c r="K745" i="8" s="1"/>
  <c r="K748" i="5"/>
  <c r="K746" i="8" s="1"/>
  <c r="K749" i="5"/>
  <c r="K750" i="5"/>
  <c r="K751" i="5"/>
  <c r="K749" i="8" s="1"/>
  <c r="K752" i="5"/>
  <c r="K750" i="8" s="1"/>
  <c r="K753" i="5"/>
  <c r="K751" i="8" s="1"/>
  <c r="K754" i="5"/>
  <c r="K752" i="8" s="1"/>
  <c r="K755" i="5"/>
  <c r="K756" i="5"/>
  <c r="K757" i="5"/>
  <c r="K758" i="5"/>
  <c r="K756" i="8" s="1"/>
  <c r="K759" i="5"/>
  <c r="K757" i="8" s="1"/>
  <c r="K760" i="5"/>
  <c r="K761" i="5"/>
  <c r="K762" i="5"/>
  <c r="K763" i="5"/>
  <c r="K764" i="5"/>
  <c r="K762" i="8" s="1"/>
  <c r="K765" i="5"/>
  <c r="K763" i="8" s="1"/>
  <c r="K766" i="5"/>
  <c r="K764" i="8" s="1"/>
  <c r="K767" i="5"/>
  <c r="K765" i="8" s="1"/>
  <c r="K768" i="5"/>
  <c r="K769" i="5"/>
  <c r="K770" i="5"/>
  <c r="K768" i="8" s="1"/>
  <c r="K771" i="5"/>
  <c r="K769" i="8" s="1"/>
  <c r="K772" i="5"/>
  <c r="K773" i="5"/>
  <c r="K774" i="5"/>
  <c r="K775" i="5"/>
  <c r="K773" i="8" s="1"/>
  <c r="K776" i="5"/>
  <c r="K774" i="8" s="1"/>
  <c r="K777" i="5"/>
  <c r="K775" i="8" s="1"/>
  <c r="K778" i="5"/>
  <c r="K776" i="8" s="1"/>
  <c r="K779" i="5"/>
  <c r="K780" i="5"/>
  <c r="K781" i="5"/>
  <c r="K782" i="5"/>
  <c r="K780" i="8" s="1"/>
  <c r="K783" i="5"/>
  <c r="K781" i="8" s="1"/>
  <c r="K784" i="5"/>
  <c r="K782" i="8" s="1"/>
  <c r="K785" i="5"/>
  <c r="K786" i="5"/>
  <c r="K787" i="5"/>
  <c r="K785" i="8" s="1"/>
  <c r="K788" i="5"/>
  <c r="K786" i="8" s="1"/>
  <c r="K789" i="5"/>
  <c r="K787" i="8" s="1"/>
  <c r="K790" i="5"/>
  <c r="K788" i="8" s="1"/>
  <c r="K791" i="5"/>
  <c r="K792" i="5"/>
  <c r="K793" i="5"/>
  <c r="K794" i="5"/>
  <c r="K795" i="5"/>
  <c r="K796" i="5"/>
  <c r="K794" i="8" s="1"/>
  <c r="K797" i="5"/>
  <c r="K798" i="5"/>
  <c r="K799" i="5"/>
  <c r="K797" i="8" s="1"/>
  <c r="K800" i="5"/>
  <c r="K798" i="8" s="1"/>
  <c r="K801" i="5"/>
  <c r="K799" i="8" s="1"/>
  <c r="K802" i="5"/>
  <c r="K803" i="5"/>
  <c r="K804" i="5"/>
  <c r="K805" i="5"/>
  <c r="K806" i="5"/>
  <c r="K807" i="5"/>
  <c r="K808" i="5"/>
  <c r="K806" i="8" s="1"/>
  <c r="K809" i="5"/>
  <c r="K810" i="5"/>
  <c r="K811" i="5"/>
  <c r="K809" i="8" s="1"/>
  <c r="K812" i="5"/>
  <c r="K810" i="8" s="1"/>
  <c r="K813" i="5"/>
  <c r="K811" i="8" s="1"/>
  <c r="K814" i="5"/>
  <c r="K812" i="8" s="1"/>
  <c r="K815" i="5"/>
  <c r="K816" i="5"/>
  <c r="K817" i="5"/>
  <c r="K818" i="5"/>
  <c r="K819" i="5"/>
  <c r="K820" i="5"/>
  <c r="K818" i="8" s="1"/>
  <c r="K821" i="5"/>
  <c r="K822" i="5"/>
  <c r="K823" i="5"/>
  <c r="K821" i="8" s="1"/>
  <c r="K824" i="5"/>
  <c r="K822" i="8" s="1"/>
  <c r="K825" i="5"/>
  <c r="K823" i="8" s="1"/>
  <c r="K826" i="5"/>
  <c r="K824" i="8" s="1"/>
  <c r="K827" i="5"/>
  <c r="K828" i="5"/>
  <c r="K829" i="5"/>
  <c r="K830" i="5"/>
  <c r="K831" i="5"/>
  <c r="K829" i="8" s="1"/>
  <c r="K832" i="5"/>
  <c r="K830" i="8" s="1"/>
  <c r="K833" i="5"/>
  <c r="K834" i="5"/>
  <c r="K835" i="5"/>
  <c r="K833" i="8" s="1"/>
  <c r="K836" i="5"/>
  <c r="K834" i="8" s="1"/>
  <c r="K837" i="5"/>
  <c r="K835" i="8" s="1"/>
  <c r="K838" i="5"/>
  <c r="K836" i="8" s="1"/>
  <c r="K839" i="5"/>
  <c r="K840" i="5"/>
  <c r="K841" i="5"/>
  <c r="K842" i="5"/>
  <c r="K843" i="5"/>
  <c r="K844" i="5"/>
  <c r="K842" i="8" s="1"/>
  <c r="K845" i="5"/>
  <c r="K846" i="5"/>
  <c r="K847" i="5"/>
  <c r="K848" i="5"/>
  <c r="K846" i="8" s="1"/>
  <c r="K849" i="5"/>
  <c r="K847" i="8" s="1"/>
  <c r="K850" i="5"/>
  <c r="K848" i="8" s="1"/>
  <c r="K851" i="5"/>
  <c r="K852" i="5"/>
  <c r="K853" i="5"/>
  <c r="K854" i="5"/>
  <c r="K855" i="5"/>
  <c r="K853" i="8" s="1"/>
  <c r="K856" i="5"/>
  <c r="K854" i="8" s="1"/>
  <c r="K857" i="5"/>
  <c r="K858" i="5"/>
  <c r="K859" i="5"/>
  <c r="K860" i="5"/>
  <c r="K858" i="8" s="1"/>
  <c r="K861" i="5"/>
  <c r="K859" i="8" s="1"/>
  <c r="K862" i="5"/>
  <c r="K860" i="8" s="1"/>
  <c r="K863" i="5"/>
  <c r="K864" i="5"/>
  <c r="K865" i="5"/>
  <c r="K866" i="5"/>
  <c r="K867" i="5"/>
  <c r="K868" i="5"/>
  <c r="K869" i="5"/>
  <c r="K870" i="5"/>
  <c r="K871" i="5"/>
  <c r="K869" i="8" s="1"/>
  <c r="K872" i="5"/>
  <c r="K870" i="8" s="1"/>
  <c r="K873" i="5"/>
  <c r="K871" i="8" s="1"/>
  <c r="K874" i="5"/>
  <c r="K872" i="8" s="1"/>
  <c r="K875" i="5"/>
  <c r="K876" i="5"/>
  <c r="K877" i="5"/>
  <c r="K878" i="5"/>
  <c r="K879" i="5"/>
  <c r="K880" i="5"/>
  <c r="K878" i="8" s="1"/>
  <c r="K881" i="5"/>
  <c r="K882" i="5"/>
  <c r="K883" i="5"/>
  <c r="K884" i="5"/>
  <c r="K882" i="8" s="1"/>
  <c r="K885" i="5"/>
  <c r="K883" i="8" s="1"/>
  <c r="K886" i="5"/>
  <c r="K884" i="8" s="1"/>
  <c r="K887" i="5"/>
  <c r="K888" i="5"/>
  <c r="K889" i="5"/>
  <c r="K890" i="5"/>
  <c r="K891" i="5"/>
  <c r="K889" i="8" s="1"/>
  <c r="K892" i="5"/>
  <c r="K890" i="8" s="1"/>
  <c r="K893" i="5"/>
  <c r="K894" i="5"/>
  <c r="K895" i="5"/>
  <c r="K896" i="5"/>
  <c r="K894" i="8" s="1"/>
  <c r="K897" i="5"/>
  <c r="K895" i="8" s="1"/>
  <c r="K898" i="5"/>
  <c r="K896" i="8" s="1"/>
  <c r="K899" i="5"/>
  <c r="K900" i="5"/>
  <c r="K901" i="5"/>
  <c r="K902" i="5"/>
  <c r="K903" i="5"/>
  <c r="K901" i="8" s="1"/>
  <c r="K904" i="5"/>
  <c r="K902" i="8" s="1"/>
  <c r="K905" i="5"/>
  <c r="K906" i="5"/>
  <c r="K907" i="5"/>
  <c r="K905" i="8" s="1"/>
  <c r="K908" i="5"/>
  <c r="K906" i="8" s="1"/>
  <c r="K909" i="5"/>
  <c r="K907" i="8" s="1"/>
  <c r="K910" i="5"/>
  <c r="K908" i="8" s="1"/>
  <c r="K911" i="5"/>
  <c r="K912" i="5"/>
  <c r="K913" i="5"/>
  <c r="K914" i="5"/>
  <c r="K912" i="8" s="1"/>
  <c r="K915" i="5"/>
  <c r="K916" i="5"/>
  <c r="K914" i="8" s="1"/>
  <c r="K917" i="5"/>
  <c r="K918" i="5"/>
  <c r="K919" i="5"/>
  <c r="K917" i="8" s="1"/>
  <c r="K920" i="5"/>
  <c r="K918" i="8" s="1"/>
  <c r="K921" i="5"/>
  <c r="K919" i="8" s="1"/>
  <c r="K922" i="5"/>
  <c r="K920" i="8" s="1"/>
  <c r="K923" i="5"/>
  <c r="K924" i="5"/>
  <c r="K925" i="5"/>
  <c r="K926" i="5"/>
  <c r="K924" i="8" s="1"/>
  <c r="K927" i="5"/>
  <c r="K928" i="5"/>
  <c r="K926" i="8" s="1"/>
  <c r="K929" i="5"/>
  <c r="K930" i="5"/>
  <c r="K931" i="5"/>
  <c r="K929" i="8" s="1"/>
  <c r="K932" i="5"/>
  <c r="K930" i="8" s="1"/>
  <c r="K933" i="5"/>
  <c r="K931" i="8" s="1"/>
  <c r="K934" i="5"/>
  <c r="K932" i="8" s="1"/>
  <c r="K935" i="5"/>
  <c r="K933" i="8" s="1"/>
  <c r="K936" i="5"/>
  <c r="K937" i="5"/>
  <c r="K938" i="5"/>
  <c r="K936" i="8" s="1"/>
  <c r="K939" i="5"/>
  <c r="K937" i="8" s="1"/>
  <c r="K940" i="5"/>
  <c r="K938" i="8" s="1"/>
  <c r="K941" i="5"/>
  <c r="K942" i="5"/>
  <c r="K943" i="5"/>
  <c r="K941" i="8" s="1"/>
  <c r="K944" i="5"/>
  <c r="K942" i="8" s="1"/>
  <c r="K945" i="5"/>
  <c r="K943" i="8" s="1"/>
  <c r="K946" i="5"/>
  <c r="K944" i="8" s="1"/>
  <c r="K947" i="5"/>
  <c r="K948" i="5"/>
  <c r="K949" i="5"/>
  <c r="K950" i="5"/>
  <c r="K948" i="8" s="1"/>
  <c r="K951" i="5"/>
  <c r="K949" i="8" s="1"/>
  <c r="K952" i="5"/>
  <c r="K950" i="8" s="1"/>
  <c r="K953" i="5"/>
  <c r="K954" i="5"/>
  <c r="K955" i="5"/>
  <c r="K953" i="8" s="1"/>
  <c r="K956" i="5"/>
  <c r="K954" i="8" s="1"/>
  <c r="K957" i="5"/>
  <c r="K955" i="8" s="1"/>
  <c r="K958" i="5"/>
  <c r="K956" i="8" s="1"/>
  <c r="K959" i="5"/>
  <c r="K960" i="5"/>
  <c r="K961" i="5"/>
  <c r="K962" i="5"/>
  <c r="K963" i="5"/>
  <c r="K961" i="8" s="1"/>
  <c r="K964" i="5"/>
  <c r="K962" i="8" s="1"/>
  <c r="K965" i="5"/>
  <c r="K966" i="5"/>
  <c r="K967" i="5"/>
  <c r="K965" i="8" s="1"/>
  <c r="K968" i="5"/>
  <c r="K966" i="8" s="1"/>
  <c r="K969" i="5"/>
  <c r="K967" i="8" s="1"/>
  <c r="K970" i="5"/>
  <c r="K968" i="8" s="1"/>
  <c r="K971" i="5"/>
  <c r="K972" i="5"/>
  <c r="K973" i="5"/>
  <c r="K974" i="5"/>
  <c r="K975" i="5"/>
  <c r="K976" i="5"/>
  <c r="K977" i="5"/>
  <c r="K978" i="5"/>
  <c r="K979" i="5"/>
  <c r="K977" i="8" s="1"/>
  <c r="K980" i="5"/>
  <c r="K978" i="8" s="1"/>
  <c r="K981" i="5"/>
  <c r="K979" i="8" s="1"/>
  <c r="K982" i="5"/>
  <c r="K980" i="8" s="1"/>
  <c r="K983" i="5"/>
  <c r="K984" i="5"/>
  <c r="K985" i="5"/>
  <c r="K986" i="5"/>
  <c r="K987" i="5"/>
  <c r="K988" i="5"/>
  <c r="K986" i="8" s="1"/>
  <c r="K989" i="5"/>
  <c r="K990" i="5"/>
  <c r="K991" i="5"/>
  <c r="K989" i="8" s="1"/>
  <c r="K992" i="5"/>
  <c r="K990" i="8" s="1"/>
  <c r="K993" i="5"/>
  <c r="K991" i="8" s="1"/>
  <c r="K994" i="5"/>
  <c r="K992" i="8" s="1"/>
  <c r="K995" i="5"/>
  <c r="K993" i="8" s="1"/>
  <c r="K996" i="5"/>
  <c r="K997" i="5"/>
  <c r="K998" i="5"/>
  <c r="K999" i="5"/>
  <c r="K997" i="8" s="1"/>
  <c r="K1000" i="5"/>
  <c r="K998" i="8" s="1"/>
  <c r="K1001" i="5"/>
  <c r="K1002" i="5"/>
  <c r="K1003" i="5"/>
  <c r="K1001" i="8" s="1"/>
  <c r="K1004" i="5"/>
  <c r="K1002" i="8" s="1"/>
  <c r="K1005" i="5"/>
  <c r="K1003" i="8" s="1"/>
  <c r="K1006" i="5"/>
  <c r="K1004" i="8" s="1"/>
  <c r="K1007" i="5"/>
  <c r="K1008" i="5"/>
  <c r="K1009" i="5"/>
  <c r="K1010" i="5"/>
  <c r="K1011" i="5"/>
  <c r="K1009" i="8" s="1"/>
  <c r="K1012" i="5"/>
  <c r="K1010" i="8" s="1"/>
  <c r="K1013" i="5"/>
  <c r="K1014" i="5"/>
  <c r="K1015" i="5"/>
  <c r="K1013" i="8" s="1"/>
  <c r="K1016" i="5"/>
  <c r="K1014" i="8" s="1"/>
  <c r="K1017" i="5"/>
  <c r="K1015" i="8" s="1"/>
  <c r="K1018" i="5"/>
  <c r="K1016" i="8" s="1"/>
  <c r="K1019" i="5"/>
  <c r="K1020" i="5"/>
  <c r="K1021" i="5"/>
  <c r="K1022" i="5"/>
  <c r="K1023" i="5"/>
  <c r="K1024" i="5"/>
  <c r="K1022" i="8" s="1"/>
  <c r="K1025" i="5"/>
  <c r="K1026" i="5"/>
  <c r="K1027" i="5"/>
  <c r="K1025" i="8" s="1"/>
  <c r="K1028" i="5"/>
  <c r="K1026" i="8" s="1"/>
  <c r="K1029" i="5"/>
  <c r="K1027" i="8" s="1"/>
  <c r="K1030" i="5"/>
  <c r="K1028" i="8" s="1"/>
  <c r="K1031" i="5"/>
  <c r="K1032" i="5"/>
  <c r="K1033" i="5"/>
  <c r="K1034" i="5"/>
  <c r="K1035" i="5"/>
  <c r="K1033" i="8" s="1"/>
  <c r="K1036" i="5"/>
  <c r="K1034" i="8" s="1"/>
  <c r="K1037" i="5"/>
  <c r="K1038" i="5"/>
  <c r="K1039" i="5"/>
  <c r="K1037" i="8" s="1"/>
  <c r="K1040" i="5"/>
  <c r="K1038" i="8" s="1"/>
  <c r="K1041" i="5"/>
  <c r="K1039" i="8" s="1"/>
  <c r="K1042" i="5"/>
  <c r="K1040" i="8" s="1"/>
  <c r="K1043" i="5"/>
  <c r="K1041" i="8" s="1"/>
  <c r="K1044" i="5"/>
  <c r="K1045" i="5"/>
  <c r="K1046" i="5"/>
  <c r="K1047" i="5"/>
  <c r="K1048" i="5"/>
  <c r="K1049" i="5"/>
  <c r="K1050" i="5"/>
  <c r="K1051" i="5"/>
  <c r="K1049" i="8" s="1"/>
  <c r="K1052" i="5"/>
  <c r="K1050" i="8" s="1"/>
  <c r="K1053" i="5"/>
  <c r="K1051" i="8" s="1"/>
  <c r="K1054" i="5"/>
  <c r="K1052" i="8" s="1"/>
  <c r="K1055" i="5"/>
  <c r="K1056" i="5"/>
  <c r="K1054" i="8" s="1"/>
  <c r="K1057" i="5"/>
  <c r="K1058" i="5"/>
  <c r="K1059" i="5"/>
  <c r="K1060" i="5"/>
  <c r="K1058" i="8" s="1"/>
  <c r="K1061" i="5"/>
  <c r="K1062" i="5"/>
  <c r="K1063" i="5"/>
  <c r="K1061" i="8" s="1"/>
  <c r="K1064" i="5"/>
  <c r="K1062" i="8" s="1"/>
  <c r="K1065" i="5"/>
  <c r="K1063" i="8" s="1"/>
  <c r="K1066" i="5"/>
  <c r="K1064" i="8" s="1"/>
  <c r="K1067" i="5"/>
  <c r="K1065" i="8" s="1"/>
  <c r="K1068" i="5"/>
  <c r="K1069" i="5"/>
  <c r="K1070" i="5"/>
  <c r="K1068" i="8" s="1"/>
  <c r="K1071" i="5"/>
  <c r="K1072" i="5"/>
  <c r="K1070" i="8" s="1"/>
  <c r="K1073" i="5"/>
  <c r="K1074" i="5"/>
  <c r="K1075" i="5"/>
  <c r="K1073" i="8" s="1"/>
  <c r="K1076" i="5"/>
  <c r="K1074" i="8" s="1"/>
  <c r="K1077" i="5"/>
  <c r="K1075" i="8" s="1"/>
  <c r="K1078" i="5"/>
  <c r="K1076" i="8" s="1"/>
  <c r="K1079" i="5"/>
  <c r="K1080" i="5"/>
  <c r="K1081" i="5"/>
  <c r="K1082" i="5"/>
  <c r="K1080" i="8" s="1"/>
  <c r="K1083" i="5"/>
  <c r="K1081" i="8" s="1"/>
  <c r="K1084" i="5"/>
  <c r="K1082" i="8" s="1"/>
  <c r="K1085" i="5"/>
  <c r="K1086" i="5"/>
  <c r="K1087" i="5"/>
  <c r="K1085" i="8" s="1"/>
  <c r="K1088" i="5"/>
  <c r="K1086" i="8" s="1"/>
  <c r="K1089" i="5"/>
  <c r="K1087" i="8" s="1"/>
  <c r="K1090" i="5"/>
  <c r="K1088" i="8" s="1"/>
  <c r="K1091" i="5"/>
  <c r="K1092" i="5"/>
  <c r="K1093" i="5"/>
  <c r="K1094" i="5"/>
  <c r="K1095" i="5"/>
  <c r="K1096" i="5"/>
  <c r="K1094" i="8" s="1"/>
  <c r="K1097" i="5"/>
  <c r="K1098" i="5"/>
  <c r="K1099" i="5"/>
  <c r="K1097" i="8" s="1"/>
  <c r="K1100" i="5"/>
  <c r="K1098" i="8" s="1"/>
  <c r="K1101" i="5"/>
  <c r="K1099" i="8" s="1"/>
  <c r="K1102" i="5"/>
  <c r="K1100" i="8" s="1"/>
  <c r="K1103" i="5"/>
  <c r="K1104" i="5"/>
  <c r="K1105" i="5"/>
  <c r="K1106" i="5"/>
  <c r="K1104" i="8" s="1"/>
  <c r="K1107" i="5"/>
  <c r="K1108" i="5"/>
  <c r="K1106" i="8" s="1"/>
  <c r="K1109" i="5"/>
  <c r="K1110" i="5"/>
  <c r="K1111" i="5"/>
  <c r="K1109" i="8" s="1"/>
  <c r="K1112" i="5"/>
  <c r="K1110" i="8" s="1"/>
  <c r="K1113" i="5"/>
  <c r="K1111" i="8" s="1"/>
  <c r="K1114" i="5"/>
  <c r="K1112" i="8" s="1"/>
  <c r="K1115" i="5"/>
  <c r="K1116" i="5"/>
  <c r="K1117" i="5"/>
  <c r="K1118" i="5"/>
  <c r="K1116" i="8" s="1"/>
  <c r="K1119" i="5"/>
  <c r="K1117" i="8" s="1"/>
  <c r="K1120" i="5"/>
  <c r="K1121" i="5"/>
  <c r="K1122" i="5"/>
  <c r="K1123" i="5"/>
  <c r="K1121" i="8" s="1"/>
  <c r="K1124" i="5"/>
  <c r="K1122" i="8" s="1"/>
  <c r="K1125" i="5"/>
  <c r="K1126" i="5"/>
  <c r="K1124" i="8" s="1"/>
  <c r="K1127" i="5"/>
  <c r="K1128" i="5"/>
  <c r="K1129" i="5"/>
  <c r="K1130" i="5"/>
  <c r="K1131" i="5"/>
  <c r="K1129" i="8" s="1"/>
  <c r="K1132" i="5"/>
  <c r="K1133" i="5"/>
  <c r="K1134" i="5"/>
  <c r="K1135" i="5"/>
  <c r="K1136" i="5"/>
  <c r="K1134" i="8" s="1"/>
  <c r="K1137" i="5"/>
  <c r="K1135" i="8" s="1"/>
  <c r="K1138" i="5"/>
  <c r="K1136" i="8" s="1"/>
  <c r="K1139" i="5"/>
  <c r="K1140" i="5"/>
  <c r="K1141" i="5"/>
  <c r="K1142" i="5"/>
  <c r="K1143" i="5"/>
  <c r="K1141" i="8" s="1"/>
  <c r="K1144" i="5"/>
  <c r="K1145" i="5"/>
  <c r="K1146" i="5"/>
  <c r="K1147" i="5"/>
  <c r="K1148" i="5"/>
  <c r="K1146" i="8" s="1"/>
  <c r="K1149" i="5"/>
  <c r="K1147" i="8" s="1"/>
  <c r="K1150" i="5"/>
  <c r="K1148" i="8" s="1"/>
  <c r="K1151" i="5"/>
  <c r="K1152" i="5"/>
  <c r="K1153" i="5"/>
  <c r="K1154" i="5"/>
  <c r="K1155" i="5"/>
  <c r="K1156" i="5"/>
  <c r="K1154" i="8" s="1"/>
  <c r="K1157" i="5"/>
  <c r="K1158" i="5"/>
  <c r="K1159" i="5"/>
  <c r="K1157" i="8" s="1"/>
  <c r="K1160" i="5"/>
  <c r="K1158" i="8" s="1"/>
  <c r="K1161" i="5"/>
  <c r="K1159" i="8" s="1"/>
  <c r="K1162" i="5"/>
  <c r="K1160" i="8" s="1"/>
  <c r="K1163" i="5"/>
  <c r="K1164" i="5"/>
  <c r="K1165" i="5"/>
  <c r="K1166" i="5"/>
  <c r="K1167" i="5"/>
  <c r="K1165" i="8" s="1"/>
  <c r="K1168" i="5"/>
  <c r="K1166" i="8" s="1"/>
  <c r="K1169" i="5"/>
  <c r="K1170" i="5"/>
  <c r="K1171" i="5"/>
  <c r="K1172" i="5"/>
  <c r="K1170" i="8" s="1"/>
  <c r="K1173" i="5"/>
  <c r="K1171" i="8" s="1"/>
  <c r="K1174" i="5"/>
  <c r="K1172" i="8" s="1"/>
  <c r="K1175" i="5"/>
  <c r="K1176" i="5"/>
  <c r="K1177" i="5"/>
  <c r="K1178" i="5"/>
  <c r="K1179" i="5"/>
  <c r="K1177" i="8" s="1"/>
  <c r="K1180" i="5"/>
  <c r="K1181" i="5"/>
  <c r="K1182" i="5"/>
  <c r="K1183" i="5"/>
  <c r="K1181" i="8" s="1"/>
  <c r="K1184" i="5"/>
  <c r="K1182" i="8" s="1"/>
  <c r="K1185" i="5"/>
  <c r="K1183" i="8" s="1"/>
  <c r="K1186" i="5"/>
  <c r="K1184" i="8" s="1"/>
  <c r="K1187" i="5"/>
  <c r="K1188" i="5"/>
  <c r="K1189" i="5"/>
  <c r="K1190" i="5"/>
  <c r="K1191" i="5"/>
  <c r="K1189" i="8" s="1"/>
  <c r="K1192" i="5"/>
  <c r="K1190" i="8" s="1"/>
  <c r="K1193" i="5"/>
  <c r="K1194" i="5"/>
  <c r="K1195" i="5"/>
  <c r="K1193" i="8" s="1"/>
  <c r="K1196" i="5"/>
  <c r="K1194" i="8" s="1"/>
  <c r="K1197" i="5"/>
  <c r="K1195" i="8" s="1"/>
  <c r="K1198" i="5"/>
  <c r="K1196" i="8" s="1"/>
  <c r="K1199" i="5"/>
  <c r="K1200" i="5"/>
  <c r="K1198" i="8" s="1"/>
  <c r="K1201" i="5"/>
  <c r="K1202" i="5"/>
  <c r="K1203" i="5"/>
  <c r="K1204" i="5"/>
  <c r="K1202" i="8" s="1"/>
  <c r="K1205" i="5"/>
  <c r="K1206" i="5"/>
  <c r="K1207" i="5"/>
  <c r="K1205" i="8" s="1"/>
  <c r="K1208" i="5"/>
  <c r="K1206" i="8" s="1"/>
  <c r="K1209" i="5"/>
  <c r="K1207" i="8" s="1"/>
  <c r="K1210" i="5"/>
  <c r="K1208" i="8" s="1"/>
  <c r="K1211" i="5"/>
  <c r="K1212" i="5"/>
  <c r="K1213" i="5"/>
  <c r="K1214" i="5"/>
  <c r="K1212" i="8" s="1"/>
  <c r="K1215" i="5"/>
  <c r="K1216" i="5"/>
  <c r="K1217" i="5"/>
  <c r="K1218" i="5"/>
  <c r="K1219" i="5"/>
  <c r="K1217" i="8" s="1"/>
  <c r="K1220" i="5"/>
  <c r="K1218" i="8" s="1"/>
  <c r="K1221" i="5"/>
  <c r="K1219" i="8" s="1"/>
  <c r="K1222" i="5"/>
  <c r="K1220" i="8" s="1"/>
  <c r="K1223" i="5"/>
  <c r="K1224" i="5"/>
  <c r="K1225" i="5"/>
  <c r="K1226" i="5"/>
  <c r="K1227" i="5"/>
  <c r="K1228" i="5"/>
  <c r="K1229" i="5"/>
  <c r="K1230" i="5"/>
  <c r="K1231" i="5"/>
  <c r="K1229" i="8" s="1"/>
  <c r="K1232" i="5"/>
  <c r="K1230" i="8" s="1"/>
  <c r="K1233" i="5"/>
  <c r="K1231" i="8" s="1"/>
  <c r="K1234" i="5"/>
  <c r="K1232" i="8" s="1"/>
  <c r="K1235" i="5"/>
  <c r="K1236" i="5"/>
  <c r="K1237" i="5"/>
  <c r="K1238" i="5"/>
  <c r="K1236" i="8" s="1"/>
  <c r="K1239" i="5"/>
  <c r="K1240" i="5"/>
  <c r="K1238" i="8" s="1"/>
  <c r="K1241" i="5"/>
  <c r="K1242" i="5"/>
  <c r="K1243" i="5"/>
  <c r="K1241" i="8" s="1"/>
  <c r="K1244" i="5"/>
  <c r="K1242" i="8" s="1"/>
  <c r="K1245" i="5"/>
  <c r="K1243" i="8" s="1"/>
  <c r="K1246" i="5"/>
  <c r="K1244" i="8" s="1"/>
  <c r="K1247" i="5"/>
  <c r="K1248" i="5"/>
  <c r="K1249" i="5"/>
  <c r="K1250" i="5"/>
  <c r="K1251" i="5"/>
  <c r="K1252" i="5"/>
  <c r="K1250" i="8" s="1"/>
  <c r="K1253" i="5"/>
  <c r="K1254" i="5"/>
  <c r="K1255" i="5"/>
  <c r="K1253" i="8" s="1"/>
  <c r="K1256" i="5"/>
  <c r="K1254" i="8" s="1"/>
  <c r="K1257" i="5"/>
  <c r="K1255" i="8" s="1"/>
  <c r="K1258" i="5"/>
  <c r="K1256" i="8" s="1"/>
  <c r="K1259" i="5"/>
  <c r="K1257" i="8" s="1"/>
  <c r="K1260" i="5"/>
  <c r="K1261" i="5"/>
  <c r="K1262" i="5"/>
  <c r="K1263" i="5"/>
  <c r="K1264" i="5"/>
  <c r="K1262" i="8" s="1"/>
  <c r="K1265" i="5"/>
  <c r="K1266" i="5"/>
  <c r="K1267" i="5"/>
  <c r="K1268" i="5"/>
  <c r="K1266" i="8" s="1"/>
  <c r="K1269" i="5"/>
  <c r="K1267" i="8" s="1"/>
  <c r="K1270" i="5"/>
  <c r="K1268" i="8" s="1"/>
  <c r="K1271" i="5"/>
  <c r="K1269" i="8" s="1"/>
  <c r="K1272" i="5"/>
  <c r="K1273" i="5"/>
  <c r="K1274" i="5"/>
  <c r="K1272" i="8" s="1"/>
  <c r="K1275" i="5"/>
  <c r="K1273" i="8" s="1"/>
  <c r="K1276" i="5"/>
  <c r="K1277" i="5"/>
  <c r="K1278" i="5"/>
  <c r="K1279" i="5"/>
  <c r="K1280" i="5"/>
  <c r="K1278" i="8" s="1"/>
  <c r="K1281" i="5"/>
  <c r="K1279" i="8" s="1"/>
  <c r="K1282" i="5"/>
  <c r="K1280" i="8" s="1"/>
  <c r="K1283" i="5"/>
  <c r="K1284" i="5"/>
  <c r="K1285" i="5"/>
  <c r="K1286" i="5"/>
  <c r="K1284" i="8" s="1"/>
  <c r="K1287" i="5"/>
  <c r="K1288" i="5"/>
  <c r="K1286" i="8" s="1"/>
  <c r="K1289" i="5"/>
  <c r="K1290" i="5"/>
  <c r="K1291" i="5"/>
  <c r="K1289" i="8" s="1"/>
  <c r="K1292" i="5"/>
  <c r="K1290" i="8" s="1"/>
  <c r="K1293" i="5"/>
  <c r="K1291" i="8" s="1"/>
  <c r="K1294" i="5"/>
  <c r="K1292" i="8" s="1"/>
  <c r="K1295" i="5"/>
  <c r="K1296" i="5"/>
  <c r="K1297" i="5"/>
  <c r="K1298" i="5"/>
  <c r="K1299" i="5"/>
  <c r="K1300" i="5"/>
  <c r="K1298" i="8" s="1"/>
  <c r="K1301" i="5"/>
  <c r="K1302" i="5"/>
  <c r="K1303" i="5"/>
  <c r="K1301" i="8" s="1"/>
  <c r="K1304" i="5"/>
  <c r="K1302" i="8" s="1"/>
  <c r="K1305" i="5"/>
  <c r="K1303" i="8" s="1"/>
  <c r="K1306" i="5"/>
  <c r="K1304" i="8" s="1"/>
  <c r="K1307" i="5"/>
  <c r="K1308" i="5"/>
  <c r="K1309" i="5"/>
  <c r="K1310" i="5"/>
  <c r="K1311" i="5"/>
  <c r="K1309" i="8" s="1"/>
  <c r="K1312" i="5"/>
  <c r="K1310" i="8" s="1"/>
  <c r="K1313" i="5"/>
  <c r="K1314" i="5"/>
  <c r="K1315" i="5"/>
  <c r="K1313" i="8" s="1"/>
  <c r="K1316" i="5"/>
  <c r="K1314" i="8" s="1"/>
  <c r="K1317" i="5"/>
  <c r="K1315" i="8" s="1"/>
  <c r="K1318" i="5"/>
  <c r="K1316" i="8" s="1"/>
  <c r="K1319" i="5"/>
  <c r="K1320" i="5"/>
  <c r="K1318" i="8" s="1"/>
  <c r="K1321" i="5"/>
  <c r="K1322" i="5"/>
  <c r="K1323" i="5"/>
  <c r="K1321" i="8" s="1"/>
  <c r="K1324" i="5"/>
  <c r="K1322" i="8" s="1"/>
  <c r="K1325" i="5"/>
  <c r="K1326" i="5"/>
  <c r="K1327" i="5"/>
  <c r="K1325" i="8" s="1"/>
  <c r="K1328" i="5"/>
  <c r="K1326" i="8" s="1"/>
  <c r="K1329" i="5"/>
  <c r="K1327" i="8" s="1"/>
  <c r="K1330" i="5"/>
  <c r="K1328" i="8" s="1"/>
  <c r="K1331" i="5"/>
  <c r="K1332" i="5"/>
  <c r="K1333" i="5"/>
  <c r="K1334" i="5"/>
  <c r="K1335" i="5"/>
  <c r="K1333" i="8" s="1"/>
  <c r="K1336" i="5"/>
  <c r="K1334" i="8" s="1"/>
  <c r="K1337" i="5"/>
  <c r="K1338" i="5"/>
  <c r="K1339" i="5"/>
  <c r="K1337" i="8" s="1"/>
  <c r="K1340" i="5"/>
  <c r="K1338" i="8" s="1"/>
  <c r="K1341" i="5"/>
  <c r="K1339" i="8" s="1"/>
  <c r="K1342" i="5"/>
  <c r="K1340" i="8" s="1"/>
  <c r="K1343" i="5"/>
  <c r="K1344" i="5"/>
  <c r="K1345" i="5"/>
  <c r="K1346" i="5"/>
  <c r="K1347" i="5"/>
  <c r="K1345" i="8" s="1"/>
  <c r="K1348" i="5"/>
  <c r="K1346" i="8" s="1"/>
  <c r="K1349" i="5"/>
  <c r="K1350" i="5"/>
  <c r="K1351" i="5"/>
  <c r="K1349" i="8" s="1"/>
  <c r="K1352" i="5"/>
  <c r="K1350" i="8" s="1"/>
  <c r="K1353" i="5"/>
  <c r="K1351" i="8" s="1"/>
  <c r="K1354" i="5"/>
  <c r="K1352" i="8" s="1"/>
  <c r="K1355" i="5"/>
  <c r="K1356" i="5"/>
  <c r="K1357" i="5"/>
  <c r="K1358" i="5"/>
  <c r="K1356" i="8" s="1"/>
  <c r="K1359" i="5"/>
  <c r="K1357" i="8" s="1"/>
  <c r="K1360" i="5"/>
  <c r="K1358" i="8" s="1"/>
  <c r="K1361" i="5"/>
  <c r="K1362" i="5"/>
  <c r="K1363" i="5"/>
  <c r="K1361" i="8" s="1"/>
  <c r="K1364" i="5"/>
  <c r="K1362" i="8" s="1"/>
  <c r="K1365" i="5"/>
  <c r="K1363" i="8" s="1"/>
  <c r="K1366" i="5"/>
  <c r="K1364" i="8" s="1"/>
  <c r="K1367" i="5"/>
  <c r="K1365" i="8" s="1"/>
  <c r="K1368" i="5"/>
  <c r="K1369" i="5"/>
  <c r="K1370" i="5"/>
  <c r="K1371" i="5"/>
  <c r="K1369" i="8" s="1"/>
  <c r="K1372" i="5"/>
  <c r="K1370" i="8" s="1"/>
  <c r="K1373" i="5"/>
  <c r="K1374" i="5"/>
  <c r="K1375" i="5"/>
  <c r="K1373" i="8" s="1"/>
  <c r="K1376" i="5"/>
  <c r="K1374" i="8" s="1"/>
  <c r="K1377" i="5"/>
  <c r="K1375" i="8" s="1"/>
  <c r="K1378" i="5"/>
  <c r="K1376" i="8" s="1"/>
  <c r="K1379" i="5"/>
  <c r="K1380" i="5"/>
  <c r="K1381" i="5"/>
  <c r="K1382" i="5"/>
  <c r="K1383" i="5"/>
  <c r="K1384" i="5"/>
  <c r="K1382" i="8" s="1"/>
  <c r="K1385" i="5"/>
  <c r="K1386" i="5"/>
  <c r="K1387" i="5"/>
  <c r="K1385" i="8" s="1"/>
  <c r="K1388" i="5"/>
  <c r="K1386" i="8" s="1"/>
  <c r="K1389" i="5"/>
  <c r="K1387" i="8" s="1"/>
  <c r="K1390" i="5"/>
  <c r="K1388" i="8" s="1"/>
  <c r="K1391" i="5"/>
  <c r="K1392" i="5"/>
  <c r="K1393" i="5"/>
  <c r="K1394" i="5"/>
  <c r="K1392" i="8" s="1"/>
  <c r="K1395" i="5"/>
  <c r="K1396" i="5"/>
  <c r="K1394" i="8" s="1"/>
  <c r="K1397" i="5"/>
  <c r="K1398" i="5"/>
  <c r="K1399" i="5"/>
  <c r="K1397" i="8" s="1"/>
  <c r="K1400" i="5"/>
  <c r="K1398" i="8" s="1"/>
  <c r="K1401" i="5"/>
  <c r="K1399" i="8" s="1"/>
  <c r="K1402" i="5"/>
  <c r="K1400" i="8" s="1"/>
  <c r="K1403" i="5"/>
  <c r="K1404" i="5"/>
  <c r="K1405" i="5"/>
  <c r="K1406" i="5"/>
  <c r="K1407" i="5"/>
  <c r="K1408" i="5"/>
  <c r="K1406" i="8" s="1"/>
  <c r="K1409" i="5"/>
  <c r="K1410" i="5"/>
  <c r="K1411" i="5"/>
  <c r="K1409" i="8" s="1"/>
  <c r="K1412" i="5"/>
  <c r="K1410" i="8" s="1"/>
  <c r="K1413" i="5"/>
  <c r="K1411" i="8" s="1"/>
  <c r="K1414" i="5"/>
  <c r="K1412" i="8" s="1"/>
  <c r="K1415" i="5"/>
  <c r="K1413" i="8" s="1"/>
  <c r="K1416" i="5"/>
  <c r="K1417" i="5"/>
  <c r="K1418" i="5"/>
  <c r="K1419" i="5"/>
  <c r="K1420" i="5"/>
  <c r="K1418" i="8" s="1"/>
  <c r="K1421" i="5"/>
  <c r="K1422" i="5"/>
  <c r="K1423" i="5"/>
  <c r="K1421" i="8" s="1"/>
  <c r="K1424" i="5"/>
  <c r="K1422" i="8" s="1"/>
  <c r="K1425" i="5"/>
  <c r="K1423" i="8" s="1"/>
  <c r="K1426" i="5"/>
  <c r="K1424" i="8" s="1"/>
  <c r="K1427" i="5"/>
  <c r="K1428" i="5"/>
  <c r="K1429" i="5"/>
  <c r="K1430" i="5"/>
  <c r="K1431" i="5"/>
  <c r="K1432" i="5"/>
  <c r="K1430" i="8" s="1"/>
  <c r="K1433" i="5"/>
  <c r="K1434" i="5"/>
  <c r="K1435" i="5"/>
  <c r="K1433" i="8" s="1"/>
  <c r="K1436" i="5"/>
  <c r="K1434" i="8" s="1"/>
  <c r="K1437" i="5"/>
  <c r="K1435" i="8" s="1"/>
  <c r="K1438" i="5"/>
  <c r="K1436" i="8" s="1"/>
  <c r="K1439" i="5"/>
  <c r="K1440" i="5"/>
  <c r="K1441" i="5"/>
  <c r="K1442" i="5"/>
  <c r="K1440" i="8" s="1"/>
  <c r="K1443" i="5"/>
  <c r="K1444" i="5"/>
  <c r="K1445" i="5"/>
  <c r="K1446" i="5"/>
  <c r="K1447" i="5"/>
  <c r="K1445" i="8" s="1"/>
  <c r="K1448" i="5"/>
  <c r="K1446" i="8" s="1"/>
  <c r="K1449" i="5"/>
  <c r="K1447" i="8" s="1"/>
  <c r="K1450" i="5"/>
  <c r="K1448" i="8" s="1"/>
  <c r="K1451" i="5"/>
  <c r="K1452" i="5"/>
  <c r="K1453" i="5"/>
  <c r="K1454" i="5"/>
  <c r="K1452" i="8" s="1"/>
  <c r="K1455" i="5"/>
  <c r="K1456" i="5"/>
  <c r="K1454" i="8" s="1"/>
  <c r="K1457" i="5"/>
  <c r="K1458" i="5"/>
  <c r="K1459" i="5"/>
  <c r="K1457" i="8" s="1"/>
  <c r="K1460" i="5"/>
  <c r="K1458" i="8" s="1"/>
  <c r="K1461" i="5"/>
  <c r="K1459" i="8" s="1"/>
  <c r="K1462" i="5"/>
  <c r="K1460" i="8" s="1"/>
  <c r="K1463" i="5"/>
  <c r="K1464" i="5"/>
  <c r="K1465" i="5"/>
  <c r="K1466" i="5"/>
  <c r="K1467" i="5"/>
  <c r="K1465" i="8" s="1"/>
  <c r="K1468" i="5"/>
  <c r="K1466" i="8" s="1"/>
  <c r="K1469" i="5"/>
  <c r="K1470" i="5"/>
  <c r="K1471" i="5"/>
  <c r="K1469" i="8" s="1"/>
  <c r="K1472" i="5"/>
  <c r="K1470" i="8" s="1"/>
  <c r="K1473" i="5"/>
  <c r="K1471" i="8" s="1"/>
  <c r="K1474" i="5"/>
  <c r="K1472" i="8" s="1"/>
  <c r="K1475" i="5"/>
  <c r="K1476" i="5"/>
  <c r="K1477" i="5"/>
  <c r="K1478" i="5"/>
  <c r="K1479" i="5"/>
  <c r="K1477" i="8" s="1"/>
  <c r="K1480" i="5"/>
  <c r="K1478" i="8" s="1"/>
  <c r="K1481" i="5"/>
  <c r="K1482" i="5"/>
  <c r="K1483" i="5"/>
  <c r="K1481" i="8" s="1"/>
  <c r="K1484" i="5"/>
  <c r="K1482" i="8" s="1"/>
  <c r="K1485" i="5"/>
  <c r="K1483" i="8" s="1"/>
  <c r="K1486" i="5"/>
  <c r="K1484" i="8" s="1"/>
  <c r="K1487" i="5"/>
  <c r="K1488" i="5"/>
  <c r="K1489" i="5"/>
  <c r="K1490" i="5"/>
  <c r="K1491" i="5"/>
  <c r="K1492" i="5"/>
  <c r="K1490" i="8" s="1"/>
  <c r="K1493" i="5"/>
  <c r="K1494" i="5"/>
  <c r="K1495" i="5"/>
  <c r="K1496" i="5"/>
  <c r="K1494" i="8" s="1"/>
  <c r="K1497" i="5"/>
  <c r="K1495" i="8" s="1"/>
  <c r="K1498" i="5"/>
  <c r="K1496" i="8" s="1"/>
  <c r="K1499" i="5"/>
  <c r="K1500" i="5"/>
  <c r="K1501" i="5"/>
  <c r="K1502" i="5"/>
  <c r="K1500" i="8" s="1"/>
  <c r="K1503" i="5"/>
  <c r="K1501" i="8" s="1"/>
  <c r="K1504" i="5"/>
  <c r="K1502" i="8" s="1"/>
  <c r="K1505" i="5"/>
  <c r="K1506" i="5"/>
  <c r="K1507" i="5"/>
  <c r="K1508" i="5"/>
  <c r="K1506" i="8" s="1"/>
  <c r="K1509" i="5"/>
  <c r="K1507" i="8" s="1"/>
  <c r="K1510" i="5"/>
  <c r="K1508" i="8" s="1"/>
  <c r="K1511" i="5"/>
  <c r="K1512" i="5"/>
  <c r="K1513" i="5"/>
  <c r="K1511" i="8" s="1"/>
  <c r="K1514" i="5"/>
  <c r="K1515" i="5"/>
  <c r="K1513" i="8" s="1"/>
  <c r="K1516" i="5"/>
  <c r="K1514" i="8" s="1"/>
  <c r="K1517" i="5"/>
  <c r="K1518" i="5"/>
  <c r="K1519" i="5"/>
  <c r="K1520" i="5"/>
  <c r="K1518" i="8" s="1"/>
  <c r="K1521" i="5"/>
  <c r="K1519" i="8" s="1"/>
  <c r="K1522" i="5"/>
  <c r="K1520" i="8" s="1"/>
  <c r="K1523" i="5"/>
  <c r="K1524" i="5"/>
  <c r="K1525" i="5"/>
  <c r="K1526" i="5"/>
  <c r="K1527" i="5"/>
  <c r="K1528" i="5"/>
  <c r="K1526" i="8" s="1"/>
  <c r="K1529" i="5"/>
  <c r="K1530" i="5"/>
  <c r="K1531" i="5"/>
  <c r="K1529" i="8" s="1"/>
  <c r="K1532" i="5"/>
  <c r="K1530" i="8" s="1"/>
  <c r="K1533" i="5"/>
  <c r="K1531" i="8" s="1"/>
  <c r="K1534" i="5"/>
  <c r="K1532" i="8" s="1"/>
  <c r="K1535" i="5"/>
  <c r="K1536" i="5"/>
  <c r="K1534" i="8" s="1"/>
  <c r="K1537" i="5"/>
  <c r="K1538" i="5"/>
  <c r="K1539" i="5"/>
  <c r="K1540" i="5"/>
  <c r="K1538" i="8" s="1"/>
  <c r="K1541" i="5"/>
  <c r="K1542" i="5"/>
  <c r="K1543" i="5"/>
  <c r="K1541" i="8" s="1"/>
  <c r="K1544" i="5"/>
  <c r="K1542" i="8" s="1"/>
  <c r="K1545" i="5"/>
  <c r="K1543" i="8" s="1"/>
  <c r="K1546" i="5"/>
  <c r="K1544" i="8" s="1"/>
  <c r="K1547" i="5"/>
  <c r="K1545" i="8" s="1"/>
  <c r="K1548" i="5"/>
  <c r="K1546" i="8" s="1"/>
  <c r="K1549" i="5"/>
  <c r="K1550" i="5"/>
  <c r="K1548" i="8" s="1"/>
  <c r="K1551" i="5"/>
  <c r="K1549" i="8" s="1"/>
  <c r="K1552" i="5"/>
  <c r="K1553" i="5"/>
  <c r="K1554" i="5"/>
  <c r="K1555" i="5"/>
  <c r="K1556" i="5"/>
  <c r="K1554" i="8" s="1"/>
  <c r="K1557" i="5"/>
  <c r="K1555" i="8" s="1"/>
  <c r="K1558" i="5"/>
  <c r="K1556" i="8" s="1"/>
  <c r="K1559" i="5"/>
  <c r="K1560" i="5"/>
  <c r="K1561" i="5"/>
  <c r="K1562" i="5"/>
  <c r="K1563" i="5"/>
  <c r="K1564" i="5"/>
  <c r="K1562" i="8" s="1"/>
  <c r="K1565" i="5"/>
  <c r="K1566" i="5"/>
  <c r="K1567" i="5"/>
  <c r="K1565" i="8" s="1"/>
  <c r="K1568" i="5"/>
  <c r="K1566" i="8" s="1"/>
  <c r="K1569" i="5"/>
  <c r="K1567" i="8" s="1"/>
  <c r="K1570" i="5"/>
  <c r="K1568" i="8" s="1"/>
  <c r="K1571" i="5"/>
  <c r="K1572" i="5"/>
  <c r="K1573" i="5"/>
  <c r="K1574" i="5"/>
  <c r="K1575" i="5"/>
  <c r="K1576" i="5"/>
  <c r="K1574" i="8" s="1"/>
  <c r="K1577" i="5"/>
  <c r="K1578" i="5"/>
  <c r="K1579" i="5"/>
  <c r="K1577" i="8" s="1"/>
  <c r="K1580" i="5"/>
  <c r="K1578" i="8" s="1"/>
  <c r="K1581" i="5"/>
  <c r="K1579" i="8" s="1"/>
  <c r="K1582" i="5"/>
  <c r="K1580" i="8" s="1"/>
  <c r="K1583" i="5"/>
  <c r="K1584" i="5"/>
  <c r="K1585" i="5"/>
  <c r="K1586" i="5"/>
  <c r="K1587" i="5"/>
  <c r="K1585" i="8" s="1"/>
  <c r="K1588" i="5"/>
  <c r="K1586" i="8" s="1"/>
  <c r="K1589" i="5"/>
  <c r="K1590" i="5"/>
  <c r="K1591" i="5"/>
  <c r="K1592" i="5"/>
  <c r="K1593" i="5"/>
  <c r="K1591" i="8" s="1"/>
  <c r="K1594" i="5"/>
  <c r="K1592" i="8" s="1"/>
  <c r="K1595" i="5"/>
  <c r="K1593" i="8" s="1"/>
  <c r="K1596" i="5"/>
  <c r="K1597" i="5"/>
  <c r="K1598" i="5"/>
  <c r="K1599" i="5"/>
  <c r="K1597" i="8" s="1"/>
  <c r="K1600" i="5"/>
  <c r="K1598" i="8" s="1"/>
  <c r="K1601" i="5"/>
  <c r="K1602" i="5"/>
  <c r="K1603" i="5"/>
  <c r="K1601" i="8" s="1"/>
  <c r="K1604" i="5"/>
  <c r="K1602" i="8" s="1"/>
  <c r="K1605" i="5"/>
  <c r="K1603" i="8" s="1"/>
  <c r="K1606" i="5"/>
  <c r="K1604" i="8" s="1"/>
  <c r="K1607" i="5"/>
  <c r="K1608" i="5"/>
  <c r="K1606" i="8" s="1"/>
  <c r="K1609" i="5"/>
  <c r="K1610" i="5"/>
  <c r="K1608" i="8" s="1"/>
  <c r="K1611" i="5"/>
  <c r="K1609" i="8" s="1"/>
  <c r="K1612" i="5"/>
  <c r="K1610" i="8" s="1"/>
  <c r="K1613" i="5"/>
  <c r="K1614" i="5"/>
  <c r="K1615" i="5"/>
  <c r="K1613" i="8" s="1"/>
  <c r="K1616" i="5"/>
  <c r="K1617" i="5"/>
  <c r="K1615" i="8" s="1"/>
  <c r="K1618" i="5"/>
  <c r="K1616" i="8" s="1"/>
  <c r="K1619" i="5"/>
  <c r="K1620" i="5"/>
  <c r="K1621" i="5"/>
  <c r="K1622" i="5"/>
  <c r="K1620" i="8" s="1"/>
  <c r="K1623" i="5"/>
  <c r="K1624" i="5"/>
  <c r="K1622" i="8" s="1"/>
  <c r="K1625" i="5"/>
  <c r="K1626" i="5"/>
  <c r="K1627" i="5"/>
  <c r="K1625" i="8" s="1"/>
  <c r="K1628" i="5"/>
  <c r="K1626" i="8" s="1"/>
  <c r="K1629" i="5"/>
  <c r="K1627" i="8" s="1"/>
  <c r="K1630" i="5"/>
  <c r="K1628" i="8" s="1"/>
  <c r="K1631" i="5"/>
  <c r="K1632" i="5"/>
  <c r="K1633" i="5"/>
  <c r="K1634" i="5"/>
  <c r="K1635" i="5"/>
  <c r="K1636" i="5"/>
  <c r="K1634" i="8" s="1"/>
  <c r="K1637" i="5"/>
  <c r="K1638" i="5"/>
  <c r="K1639" i="5"/>
  <c r="K1637" i="8" s="1"/>
  <c r="K1640" i="5"/>
  <c r="K1638" i="8" s="1"/>
  <c r="K1641" i="5"/>
  <c r="K1639" i="8" s="1"/>
  <c r="K1642" i="5"/>
  <c r="K1640" i="8" s="1"/>
  <c r="K1643" i="5"/>
  <c r="K1644" i="5"/>
  <c r="K1645" i="5"/>
  <c r="K1646" i="5"/>
  <c r="K1644" i="8" s="1"/>
  <c r="K1647" i="5"/>
  <c r="K1645" i="8" s="1"/>
  <c r="K1648" i="5"/>
  <c r="K1646" i="8" s="1"/>
  <c r="K1649" i="5"/>
  <c r="K1650" i="5"/>
  <c r="K1651" i="5"/>
  <c r="K1649" i="8" s="1"/>
  <c r="K1652" i="5"/>
  <c r="K1650" i="8" s="1"/>
  <c r="K1653" i="5"/>
  <c r="K1651" i="8" s="1"/>
  <c r="K1654" i="5"/>
  <c r="K1652" i="8" s="1"/>
  <c r="K1655" i="5"/>
  <c r="K1653" i="8" s="1"/>
  <c r="K1656" i="5"/>
  <c r="K1657" i="5"/>
  <c r="K1658" i="5"/>
  <c r="K1659" i="5"/>
  <c r="K1660" i="5"/>
  <c r="K1658" i="8" s="1"/>
  <c r="K1661" i="5"/>
  <c r="K1662" i="5"/>
  <c r="K1663" i="5"/>
  <c r="K1661" i="8" s="1"/>
  <c r="K1664" i="5"/>
  <c r="K1662" i="8" s="1"/>
  <c r="K1665" i="5"/>
  <c r="K1663" i="8" s="1"/>
  <c r="K1666" i="5"/>
  <c r="K1664" i="8" s="1"/>
  <c r="K1667" i="5"/>
  <c r="K1668" i="5"/>
  <c r="K1669" i="5"/>
  <c r="K1670" i="5"/>
  <c r="K1671" i="5"/>
  <c r="K1669" i="8" s="1"/>
  <c r="K1672" i="5"/>
  <c r="K1670" i="8" s="1"/>
  <c r="K1673" i="5"/>
  <c r="K1674" i="5"/>
  <c r="K1675" i="5"/>
  <c r="K1673" i="8" s="1"/>
  <c r="K1676" i="5"/>
  <c r="K1674" i="8" s="1"/>
  <c r="K1677" i="5"/>
  <c r="K1675" i="8" s="1"/>
  <c r="K1678" i="5"/>
  <c r="K1676" i="8" s="1"/>
  <c r="K1679" i="5"/>
  <c r="K1680" i="5"/>
  <c r="K1681" i="5"/>
  <c r="K1682" i="5"/>
  <c r="K1683" i="5"/>
  <c r="K1681" i="8" s="1"/>
  <c r="K1684" i="5"/>
  <c r="K1682" i="8" s="1"/>
  <c r="K1685" i="5"/>
  <c r="K1686" i="5"/>
  <c r="K1687" i="5"/>
  <c r="K1685" i="8" s="1"/>
  <c r="K1688" i="5"/>
  <c r="K1686" i="8" s="1"/>
  <c r="K1689" i="5"/>
  <c r="K1687" i="8" s="1"/>
  <c r="K1690" i="5"/>
  <c r="K1688" i="8" s="1"/>
  <c r="K1691" i="5"/>
  <c r="K1692" i="5"/>
  <c r="K1693" i="5"/>
  <c r="K1694" i="5"/>
  <c r="K1695" i="5"/>
  <c r="K1696" i="5"/>
  <c r="K1694" i="8" s="1"/>
  <c r="K1697" i="5"/>
  <c r="K1698" i="5"/>
  <c r="K1699" i="5"/>
  <c r="K1697" i="8" s="1"/>
  <c r="K1700" i="5"/>
  <c r="K1698" i="8" s="1"/>
  <c r="K1701" i="5"/>
  <c r="K1699" i="8" s="1"/>
  <c r="K1702" i="5"/>
  <c r="K1700" i="8" s="1"/>
  <c r="K1703" i="5"/>
  <c r="K1704" i="5"/>
  <c r="K1705" i="5"/>
  <c r="K1706" i="5"/>
  <c r="K1704" i="8" s="1"/>
  <c r="K1707" i="5"/>
  <c r="K1708" i="5"/>
  <c r="K1706" i="8" s="1"/>
  <c r="K1709" i="5"/>
  <c r="K1710" i="5"/>
  <c r="K1711" i="5"/>
  <c r="K1709" i="8" s="1"/>
  <c r="K1712" i="5"/>
  <c r="K1710" i="8" s="1"/>
  <c r="K1713" i="5"/>
  <c r="K1711" i="8" s="1"/>
  <c r="K1714" i="5"/>
  <c r="K1712" i="8" s="1"/>
  <c r="K1715" i="5"/>
  <c r="K1716" i="5"/>
  <c r="K1717" i="5"/>
  <c r="K1718" i="5"/>
  <c r="K1719" i="5"/>
  <c r="K1717" i="8" s="1"/>
  <c r="K1720" i="5"/>
  <c r="K1721" i="5"/>
  <c r="K1722" i="5"/>
  <c r="K1723" i="5"/>
  <c r="K1721" i="8" s="1"/>
  <c r="K1724" i="5"/>
  <c r="K1722" i="8" s="1"/>
  <c r="K1725" i="5"/>
  <c r="K1723" i="8" s="1"/>
  <c r="K1726" i="5"/>
  <c r="K1724" i="8" s="1"/>
  <c r="K1727" i="5"/>
  <c r="K1728" i="5"/>
  <c r="K1729" i="5"/>
  <c r="K1730" i="5"/>
  <c r="K1731" i="5"/>
  <c r="K1732" i="5"/>
  <c r="K1730" i="8" s="1"/>
  <c r="K1733" i="5"/>
  <c r="K1734" i="5"/>
  <c r="K1735" i="5"/>
  <c r="K1733" i="8" s="1"/>
  <c r="K1736" i="5"/>
  <c r="K1734" i="8" s="1"/>
  <c r="K1737" i="5"/>
  <c r="K1735" i="8" s="1"/>
  <c r="K1738" i="5"/>
  <c r="K1736" i="8" s="1"/>
  <c r="K1739" i="5"/>
  <c r="K1740" i="5"/>
  <c r="K1741" i="5"/>
  <c r="K1742" i="5"/>
  <c r="K1743" i="5"/>
  <c r="K1744" i="5"/>
  <c r="K1745" i="5"/>
  <c r="K1746" i="5"/>
  <c r="K1747" i="5"/>
  <c r="K1745" i="8" s="1"/>
  <c r="K1748" i="5"/>
  <c r="K1746" i="8" s="1"/>
  <c r="K1749" i="5"/>
  <c r="K1747" i="8" s="1"/>
  <c r="K1750" i="5"/>
  <c r="K1748" i="8" s="1"/>
  <c r="K1751" i="5"/>
  <c r="K1749" i="8" s="1"/>
  <c r="K1752" i="5"/>
  <c r="K1753" i="5"/>
  <c r="K1754" i="5"/>
  <c r="K1755" i="5"/>
  <c r="K1753" i="8" s="1"/>
  <c r="K1756" i="5"/>
  <c r="K1754" i="8" s="1"/>
  <c r="K1757" i="5"/>
  <c r="K1758" i="5"/>
  <c r="K1759" i="5"/>
  <c r="K1757" i="8" s="1"/>
  <c r="K1760" i="5"/>
  <c r="K1758" i="8" s="1"/>
  <c r="K1761" i="5"/>
  <c r="K1759" i="8" s="1"/>
  <c r="K1762" i="5"/>
  <c r="K1760" i="8" s="1"/>
  <c r="K1763" i="5"/>
  <c r="K1764" i="5"/>
  <c r="K1765" i="5"/>
  <c r="K1766" i="5"/>
  <c r="K1767" i="5"/>
  <c r="K1768" i="5"/>
  <c r="K1766" i="8" s="1"/>
  <c r="K1769" i="5"/>
  <c r="K1770" i="5"/>
  <c r="K1771" i="5"/>
  <c r="K1769" i="8" s="1"/>
  <c r="K1772" i="5"/>
  <c r="K1770" i="8" s="1"/>
  <c r="K1773" i="5"/>
  <c r="K1771" i="8" s="1"/>
  <c r="K1774" i="5"/>
  <c r="K1772" i="8" s="1"/>
  <c r="K1775" i="5"/>
  <c r="K1776" i="5"/>
  <c r="K1777" i="5"/>
  <c r="K1778" i="5"/>
  <c r="K1776" i="8" s="1"/>
  <c r="K1779" i="5"/>
  <c r="K1780" i="5"/>
  <c r="K1778" i="8" s="1"/>
  <c r="K1781" i="5"/>
  <c r="K1782" i="5"/>
  <c r="K1783" i="5"/>
  <c r="K1781" i="8" s="1"/>
  <c r="K1784" i="5"/>
  <c r="K1782" i="8" s="1"/>
  <c r="K1785" i="5"/>
  <c r="K1783" i="8" s="1"/>
  <c r="K1786" i="5"/>
  <c r="K1784" i="8" s="1"/>
  <c r="K1787" i="5"/>
  <c r="K1788" i="5"/>
  <c r="K1789" i="5"/>
  <c r="K1790" i="5"/>
  <c r="K1788" i="8" s="1"/>
  <c r="K1791" i="5"/>
  <c r="K1792" i="5"/>
  <c r="K1793" i="5"/>
  <c r="K1794" i="5"/>
  <c r="K1795" i="5"/>
  <c r="K1793" i="8" s="1"/>
  <c r="K1796" i="5"/>
  <c r="K1794" i="8" s="1"/>
  <c r="K1797" i="5"/>
  <c r="K1795" i="8" s="1"/>
  <c r="K1798" i="5"/>
  <c r="K1796" i="8" s="1"/>
  <c r="K1799" i="5"/>
  <c r="K1800" i="5"/>
  <c r="K1801" i="5"/>
  <c r="K1802" i="5"/>
  <c r="K1800" i="8" s="1"/>
  <c r="K1803" i="5"/>
  <c r="K1801" i="8" s="1"/>
  <c r="K1804" i="5"/>
  <c r="K1802" i="8" s="1"/>
  <c r="K1805" i="5"/>
  <c r="K1806" i="5"/>
  <c r="K1807" i="5"/>
  <c r="K1805" i="8" s="1"/>
  <c r="K1808" i="5"/>
  <c r="K1806" i="8" s="1"/>
  <c r="K1809" i="5"/>
  <c r="K1807" i="8" s="1"/>
  <c r="K1810" i="5"/>
  <c r="K1808" i="8" s="1"/>
  <c r="K1811" i="5"/>
  <c r="K1812" i="5"/>
  <c r="K1813" i="5"/>
  <c r="K1814" i="5"/>
  <c r="K1815" i="5"/>
  <c r="K1813" i="8" s="1"/>
  <c r="K1816" i="5"/>
  <c r="K1814" i="8" s="1"/>
  <c r="K1817" i="5"/>
  <c r="K1818" i="5"/>
  <c r="K1819" i="5"/>
  <c r="K1817" i="8" s="1"/>
  <c r="K1820" i="5"/>
  <c r="K1818" i="8" s="1"/>
  <c r="K1821" i="5"/>
  <c r="K1819" i="8" s="1"/>
  <c r="K1822" i="5"/>
  <c r="K1820" i="8" s="1"/>
  <c r="K1823" i="5"/>
  <c r="K1821" i="8" s="1"/>
  <c r="K1824" i="5"/>
  <c r="K1825" i="5"/>
  <c r="K1826" i="5"/>
  <c r="K1827" i="5"/>
  <c r="K1825" i="8" s="1"/>
  <c r="K1828" i="5"/>
  <c r="K1826" i="8" s="1"/>
  <c r="K1829" i="5"/>
  <c r="K1830" i="5"/>
  <c r="K1831" i="5"/>
  <c r="K1829" i="8" s="1"/>
  <c r="K1832" i="5"/>
  <c r="K1830" i="8" s="1"/>
  <c r="K1833" i="5"/>
  <c r="K1831" i="8" s="1"/>
  <c r="K1834" i="5"/>
  <c r="K1832" i="8" s="1"/>
  <c r="K1835" i="5"/>
  <c r="K1836" i="5"/>
  <c r="K1837" i="5"/>
  <c r="K1838" i="5"/>
  <c r="K1839" i="5"/>
  <c r="K1840" i="5"/>
  <c r="K1841" i="5"/>
  <c r="K1842" i="5"/>
  <c r="K1843" i="5"/>
  <c r="K1841" i="8" s="1"/>
  <c r="K1844" i="5"/>
  <c r="K1842" i="8" s="1"/>
  <c r="K1845" i="5"/>
  <c r="K1843" i="8" s="1"/>
  <c r="K1846" i="5"/>
  <c r="K1844" i="8" s="1"/>
  <c r="K1847" i="5"/>
  <c r="K1848" i="5"/>
  <c r="K1849" i="5"/>
  <c r="K1850" i="5"/>
  <c r="K1851" i="5"/>
  <c r="K1852" i="5"/>
  <c r="K1853" i="5"/>
  <c r="K1854" i="5"/>
  <c r="K1855" i="5"/>
  <c r="K1853" i="8" s="1"/>
  <c r="K1856" i="5"/>
  <c r="K1854" i="8" s="1"/>
  <c r="K1857" i="5"/>
  <c r="K1855" i="8" s="1"/>
  <c r="K1858" i="5"/>
  <c r="K1856" i="8" s="1"/>
  <c r="K1859" i="5"/>
  <c r="K1860" i="5"/>
  <c r="K1861" i="5"/>
  <c r="K1862" i="5"/>
  <c r="K1860" i="8" s="1"/>
  <c r="K1863" i="5"/>
  <c r="K1861" i="8" s="1"/>
  <c r="K1864" i="5"/>
  <c r="K1862" i="8" s="1"/>
  <c r="K1865" i="5"/>
  <c r="K1866" i="5"/>
  <c r="K1867" i="5"/>
  <c r="K1865" i="8" s="1"/>
  <c r="K1868" i="5"/>
  <c r="K1866" i="8" s="1"/>
  <c r="K1869" i="5"/>
  <c r="K1867" i="8" s="1"/>
  <c r="K1870" i="5"/>
  <c r="K1868" i="8" s="1"/>
  <c r="K1871" i="5"/>
  <c r="K1872" i="5"/>
  <c r="K1873" i="5"/>
  <c r="K1874" i="5"/>
  <c r="K1875" i="5"/>
  <c r="K1873" i="8" s="1"/>
  <c r="K1876" i="5"/>
  <c r="K1874" i="8" s="1"/>
  <c r="K1877" i="5"/>
  <c r="K1878" i="5"/>
  <c r="K1879" i="5"/>
  <c r="K1880" i="5"/>
  <c r="K1878" i="8" s="1"/>
  <c r="K1881" i="5"/>
  <c r="K1879" i="8" s="1"/>
  <c r="K1882" i="5"/>
  <c r="K1880" i="8" s="1"/>
  <c r="K1883" i="5"/>
  <c r="K1884" i="5"/>
  <c r="K1885" i="5"/>
  <c r="K1886" i="5"/>
  <c r="K1887" i="5"/>
  <c r="K1885" i="8" s="1"/>
  <c r="K1888" i="5"/>
  <c r="K1886" i="8" s="1"/>
  <c r="K1889" i="5"/>
  <c r="K1890" i="5"/>
  <c r="K1891" i="5"/>
  <c r="K1892" i="5"/>
  <c r="K1890" i="8" s="1"/>
  <c r="K1893" i="5"/>
  <c r="K1891" i="8" s="1"/>
  <c r="K1894" i="5"/>
  <c r="K1892" i="8" s="1"/>
  <c r="K1895" i="5"/>
  <c r="K1896" i="5"/>
  <c r="K1897" i="5"/>
  <c r="K1898" i="5"/>
  <c r="K1899" i="5"/>
  <c r="K1897" i="8" s="1"/>
  <c r="K1900" i="5"/>
  <c r="K1898" i="8" s="1"/>
  <c r="K1901" i="5"/>
  <c r="K1902" i="5"/>
  <c r="K1903" i="5"/>
  <c r="K1901" i="8" s="1"/>
  <c r="K1904" i="5"/>
  <c r="K1902" i="8" s="1"/>
  <c r="K1905" i="5"/>
  <c r="K1903" i="8" s="1"/>
  <c r="K1906" i="5"/>
  <c r="K1907" i="5"/>
  <c r="K1905" i="8" s="1"/>
  <c r="K1908" i="5"/>
  <c r="K1909" i="5"/>
  <c r="K1910" i="5"/>
  <c r="K1911" i="5"/>
  <c r="K1912" i="5"/>
  <c r="K1910" i="8" s="1"/>
  <c r="K1913" i="5"/>
  <c r="K1914" i="5"/>
  <c r="K1915" i="5"/>
  <c r="K1916" i="5"/>
  <c r="K1914" i="8" s="1"/>
  <c r="K1917" i="5"/>
  <c r="K1915" i="8" s="1"/>
  <c r="K1918" i="5"/>
  <c r="K1916" i="8" s="1"/>
  <c r="K1919" i="5"/>
  <c r="K1920" i="5"/>
  <c r="K1918" i="8" s="1"/>
  <c r="K1921" i="5"/>
  <c r="K1922" i="5"/>
  <c r="K1923" i="5"/>
  <c r="K1921" i="8" s="1"/>
  <c r="K1924" i="5"/>
  <c r="K1925" i="5"/>
  <c r="K1926" i="5"/>
  <c r="K1927" i="5"/>
  <c r="K1928" i="5"/>
  <c r="K1926" i="8" s="1"/>
  <c r="K1929" i="5"/>
  <c r="K1927" i="8" s="1"/>
  <c r="K1930" i="5"/>
  <c r="K1928" i="8" s="1"/>
  <c r="K1931" i="5"/>
  <c r="K1932" i="5"/>
  <c r="K1933" i="5"/>
  <c r="K1934" i="5"/>
  <c r="K1932" i="8" s="1"/>
  <c r="K1935" i="5"/>
  <c r="K1936" i="5"/>
  <c r="K1934" i="8" s="1"/>
  <c r="K1937" i="5"/>
  <c r="K1938" i="5"/>
  <c r="K1939" i="5"/>
  <c r="K1940" i="5"/>
  <c r="K1938" i="8" s="1"/>
  <c r="K1941" i="5"/>
  <c r="K1939" i="8" s="1"/>
  <c r="K1942" i="5"/>
  <c r="K1940" i="8" s="1"/>
  <c r="K1943" i="5"/>
  <c r="K1944" i="5"/>
  <c r="K1945" i="5"/>
  <c r="K1946" i="5"/>
  <c r="K1947" i="5"/>
  <c r="K1948" i="5"/>
  <c r="K1946" i="8" s="1"/>
  <c r="K1949" i="5"/>
  <c r="K1950" i="5"/>
  <c r="K1951" i="5"/>
  <c r="K1949" i="8" s="1"/>
  <c r="K1952" i="5"/>
  <c r="K1950" i="8" s="1"/>
  <c r="K1953" i="5"/>
  <c r="K1951" i="8" s="1"/>
  <c r="K1954" i="5"/>
  <c r="K1952" i="8" s="1"/>
  <c r="K1955" i="5"/>
  <c r="K1953" i="8" s="1"/>
  <c r="K1956" i="5"/>
  <c r="K1957" i="5"/>
  <c r="K1955" i="8" s="1"/>
  <c r="K1958" i="5"/>
  <c r="K1956" i="8" s="1"/>
  <c r="K1959" i="5"/>
  <c r="K1957" i="8" s="1"/>
  <c r="K1960" i="5"/>
  <c r="K1958" i="8" s="1"/>
  <c r="K1961" i="5"/>
  <c r="K1962" i="5"/>
  <c r="K1963" i="5"/>
  <c r="K1961" i="8" s="1"/>
  <c r="K1964" i="5"/>
  <c r="K1962" i="8" s="1"/>
  <c r="K1965" i="5"/>
  <c r="K1963" i="8" s="1"/>
  <c r="K1966" i="5"/>
  <c r="K1964" i="8" s="1"/>
  <c r="K1967" i="5"/>
  <c r="K1968" i="5"/>
  <c r="K1969" i="5"/>
  <c r="K1970" i="5"/>
  <c r="K1968" i="8" s="1"/>
  <c r="K1971" i="5"/>
  <c r="K1972" i="5"/>
  <c r="K1970" i="8" s="1"/>
  <c r="K1973" i="5"/>
  <c r="K1974" i="5"/>
  <c r="K1975" i="5"/>
  <c r="K1973" i="8" s="1"/>
  <c r="K1976" i="5"/>
  <c r="K1974" i="8" s="1"/>
  <c r="K1977" i="5"/>
  <c r="K1975" i="8" s="1"/>
  <c r="K1978" i="5"/>
  <c r="K1976" i="8" s="1"/>
  <c r="K1979" i="5"/>
  <c r="K1980" i="5"/>
  <c r="K1981" i="5"/>
  <c r="K1982" i="5"/>
  <c r="K1983" i="5"/>
  <c r="K1981" i="8" s="1"/>
  <c r="K1984" i="5"/>
  <c r="K1982" i="8" s="1"/>
  <c r="K1985" i="5"/>
  <c r="K1986" i="5"/>
  <c r="K1987" i="5"/>
  <c r="K1985" i="8" s="1"/>
  <c r="K1988" i="5"/>
  <c r="K1986" i="8" s="1"/>
  <c r="K1989" i="5"/>
  <c r="K1987" i="8" s="1"/>
  <c r="K1990" i="5"/>
  <c r="K1988" i="8" s="1"/>
  <c r="K1991" i="5"/>
  <c r="K1992" i="5"/>
  <c r="K1990" i="8" s="1"/>
  <c r="K1993" i="5"/>
  <c r="K1994" i="5"/>
  <c r="K1995" i="5"/>
  <c r="K1993" i="8" s="1"/>
  <c r="K1996" i="5"/>
  <c r="K1994" i="8" s="1"/>
  <c r="K1997" i="5"/>
  <c r="K1998" i="5"/>
  <c r="K1999" i="5"/>
  <c r="K1997" i="8" s="1"/>
  <c r="K2000" i="5"/>
  <c r="K1998" i="8" s="1"/>
  <c r="K2001" i="5"/>
  <c r="K1999" i="8" s="1"/>
  <c r="K2002" i="5"/>
  <c r="K2000" i="8" s="1"/>
  <c r="K2003" i="5"/>
  <c r="K2004" i="5"/>
  <c r="K2005" i="5"/>
  <c r="K2006" i="5"/>
  <c r="K2007" i="5"/>
  <c r="K2005" i="8" s="1"/>
  <c r="K2008" i="5"/>
  <c r="K2009" i="5"/>
  <c r="K2010" i="5"/>
  <c r="K2011" i="5"/>
  <c r="K2009" i="8" s="1"/>
  <c r="K2012" i="5"/>
  <c r="K2010" i="8" s="1"/>
  <c r="K2013" i="5"/>
  <c r="K2011" i="8" s="1"/>
  <c r="K2014" i="5"/>
  <c r="K2012" i="8" s="1"/>
  <c r="K2015" i="5"/>
  <c r="K2016" i="5"/>
  <c r="K2017" i="5"/>
  <c r="K2018" i="5"/>
  <c r="K2016" i="8" s="1"/>
  <c r="K2019" i="5"/>
  <c r="K2017" i="8" s="1"/>
  <c r="K2020" i="5"/>
  <c r="K2021" i="5"/>
  <c r="K2022" i="5"/>
  <c r="K2023" i="5"/>
  <c r="K2021" i="8" s="1"/>
  <c r="K2024" i="5"/>
  <c r="K2022" i="8" s="1"/>
  <c r="K2025" i="5"/>
  <c r="K2023" i="8" s="1"/>
  <c r="K2026" i="5"/>
  <c r="K2024" i="8" s="1"/>
  <c r="K2027" i="5"/>
  <c r="K2028" i="5"/>
  <c r="K2029" i="5"/>
  <c r="K2030" i="5"/>
  <c r="K2031" i="5"/>
  <c r="K2032" i="5"/>
  <c r="K2033" i="5"/>
  <c r="K2034" i="5"/>
  <c r="K2035" i="5"/>
  <c r="K2033" i="8" s="1"/>
  <c r="K2036" i="5"/>
  <c r="K2034" i="8" s="1"/>
  <c r="K2037" i="5"/>
  <c r="K2035" i="8" s="1"/>
  <c r="K2038" i="5"/>
  <c r="K2036" i="8" s="1"/>
  <c r="K2039" i="5"/>
  <c r="K2040" i="5"/>
  <c r="K2041" i="5"/>
  <c r="K2042" i="5"/>
  <c r="K2043" i="5"/>
  <c r="K2041" i="8" s="1"/>
  <c r="K2044" i="5"/>
  <c r="K2045" i="5"/>
  <c r="K2046" i="5"/>
  <c r="K2047" i="5"/>
  <c r="K2045" i="8" s="1"/>
  <c r="K2048" i="5"/>
  <c r="K2046" i="8" s="1"/>
  <c r="K2049" i="5"/>
  <c r="K2047" i="8" s="1"/>
  <c r="K2050" i="5"/>
  <c r="K2048" i="8" s="1"/>
  <c r="K2051" i="5"/>
  <c r="K2052" i="5"/>
  <c r="K2053" i="5"/>
  <c r="K2054" i="5"/>
  <c r="K2055" i="5"/>
  <c r="K2053" i="8" s="1"/>
  <c r="K2056" i="5"/>
  <c r="K2054" i="8" s="1"/>
  <c r="K2057" i="5"/>
  <c r="K2058" i="5"/>
  <c r="K2059" i="5"/>
  <c r="K2057" i="8" s="1"/>
  <c r="K2060" i="5"/>
  <c r="K2058" i="8" s="1"/>
  <c r="K2061" i="5"/>
  <c r="K2059" i="8" s="1"/>
  <c r="K2062" i="5"/>
  <c r="K2060" i="8" s="1"/>
  <c r="K2063" i="5"/>
  <c r="K2064" i="5"/>
  <c r="K2065" i="5"/>
  <c r="K2066" i="5"/>
  <c r="K2067" i="5"/>
  <c r="K2068" i="5"/>
  <c r="K2069" i="5"/>
  <c r="K2070" i="5"/>
  <c r="K2071" i="5"/>
  <c r="K2069" i="8" s="1"/>
  <c r="K2072" i="5"/>
  <c r="K2070" i="8" s="1"/>
  <c r="K2073" i="5"/>
  <c r="K2071" i="8" s="1"/>
  <c r="K2074" i="5"/>
  <c r="K2072" i="8" s="1"/>
  <c r="K2075" i="5"/>
  <c r="K2076" i="5"/>
  <c r="K2077" i="5"/>
  <c r="K2078" i="5"/>
  <c r="K2076" i="8" s="1"/>
  <c r="K2079" i="5"/>
  <c r="K2077" i="8" s="1"/>
  <c r="K2080" i="5"/>
  <c r="K2081" i="5"/>
  <c r="K2082" i="5"/>
  <c r="K2083" i="5"/>
  <c r="K2081" i="8" s="1"/>
  <c r="K2084" i="5"/>
  <c r="K2082" i="8" s="1"/>
  <c r="K2085" i="5"/>
  <c r="K2083" i="8" s="1"/>
  <c r="K2086" i="5"/>
  <c r="K2084" i="8" s="1"/>
  <c r="K2087" i="5"/>
  <c r="K2085" i="8" s="1"/>
  <c r="K2088" i="5"/>
  <c r="K2089" i="5"/>
  <c r="K2090" i="5"/>
  <c r="K2091" i="5"/>
  <c r="K2092" i="5"/>
  <c r="K2090" i="8" s="1"/>
  <c r="K2093" i="5"/>
  <c r="K2094" i="5"/>
  <c r="K2095" i="5"/>
  <c r="K2093" i="8" s="1"/>
  <c r="K2096" i="5"/>
  <c r="K2094" i="8" s="1"/>
  <c r="K2097" i="5"/>
  <c r="K2095" i="8" s="1"/>
  <c r="K2098" i="5"/>
  <c r="K2096" i="8" s="1"/>
  <c r="K2099" i="5"/>
  <c r="K2100" i="5"/>
  <c r="K2101" i="5"/>
  <c r="K2102" i="5"/>
  <c r="K2103" i="5"/>
  <c r="K2104" i="5"/>
  <c r="K2105" i="5"/>
  <c r="K2106" i="5"/>
  <c r="K2107" i="5"/>
  <c r="K2105" i="8" s="1"/>
  <c r="K2108" i="5"/>
  <c r="K2106" i="8" s="1"/>
  <c r="K2109" i="5"/>
  <c r="K2107" i="8" s="1"/>
  <c r="K2110" i="5"/>
  <c r="K2108" i="8" s="1"/>
  <c r="K2111" i="5"/>
  <c r="K2109" i="8" s="1"/>
  <c r="K2112" i="5"/>
  <c r="K2113" i="5"/>
  <c r="K2114" i="5"/>
  <c r="K2115" i="5"/>
  <c r="K2116" i="5"/>
  <c r="K2114" i="8" s="1"/>
  <c r="K2117" i="5"/>
  <c r="K2118" i="5"/>
  <c r="K2119" i="5"/>
  <c r="K2117" i="8" s="1"/>
  <c r="K2120" i="5"/>
  <c r="K2118" i="8" s="1"/>
  <c r="K2121" i="5"/>
  <c r="K2119" i="8" s="1"/>
  <c r="K2122" i="5"/>
  <c r="K2120" i="8" s="1"/>
  <c r="K2123" i="5"/>
  <c r="K2124" i="5"/>
  <c r="K2125" i="5"/>
  <c r="K2126" i="5"/>
  <c r="K2124" i="8" s="1"/>
  <c r="K2127" i="5"/>
  <c r="K2125" i="8" s="1"/>
  <c r="K2128" i="5"/>
  <c r="K2126" i="8" s="1"/>
  <c r="K2129" i="5"/>
  <c r="K2130" i="5"/>
  <c r="K2131" i="5"/>
  <c r="K2129" i="8" s="1"/>
  <c r="K2132" i="5"/>
  <c r="K2130" i="8" s="1"/>
  <c r="K2133" i="5"/>
  <c r="K2131" i="8" s="1"/>
  <c r="K2134" i="5"/>
  <c r="K2132" i="8" s="1"/>
  <c r="K2135" i="5"/>
  <c r="K2136" i="5"/>
  <c r="K2137" i="5"/>
  <c r="K2138" i="5"/>
  <c r="K2136" i="8" s="1"/>
  <c r="K2139" i="5"/>
  <c r="K2140" i="5"/>
  <c r="K2138" i="8" s="1"/>
  <c r="K2141" i="5"/>
  <c r="K2142" i="5"/>
  <c r="K2143" i="5"/>
  <c r="K2141" i="8" s="1"/>
  <c r="K2144" i="5"/>
  <c r="K2142" i="8" s="1"/>
  <c r="K2145" i="5"/>
  <c r="K2143" i="8" s="1"/>
  <c r="K2146" i="5"/>
  <c r="K2144" i="8" s="1"/>
  <c r="K2147" i="5"/>
  <c r="K2148" i="5"/>
  <c r="K2149" i="5"/>
  <c r="K2150" i="5"/>
  <c r="K2151" i="5"/>
  <c r="K2152" i="5"/>
  <c r="K2150" i="8" s="1"/>
  <c r="K2153" i="5"/>
  <c r="K2154" i="5"/>
  <c r="K2155" i="5"/>
  <c r="K2153" i="8" s="1"/>
  <c r="K2156" i="5"/>
  <c r="K2154" i="8" s="1"/>
  <c r="K2157" i="5"/>
  <c r="K2155" i="8" s="1"/>
  <c r="K2158" i="5"/>
  <c r="K2156" i="8" s="1"/>
  <c r="K2159" i="5"/>
  <c r="K2160" i="5"/>
  <c r="K2161" i="5"/>
  <c r="K2162" i="5"/>
  <c r="K2163" i="5"/>
  <c r="K2164" i="5"/>
  <c r="K2165" i="5"/>
  <c r="K2166" i="5"/>
  <c r="K2167" i="5"/>
  <c r="K2165" i="8" s="1"/>
  <c r="K2168" i="5"/>
  <c r="K2166" i="8" s="1"/>
  <c r="K2169" i="5"/>
  <c r="K2167" i="8" s="1"/>
  <c r="K2170" i="5"/>
  <c r="K2168" i="8" s="1"/>
  <c r="K2171" i="5"/>
  <c r="K2172" i="5"/>
  <c r="K2173" i="5"/>
  <c r="K2174" i="5"/>
  <c r="K2172" i="8" s="1"/>
  <c r="K2175" i="5"/>
  <c r="K2176" i="5"/>
  <c r="K2174" i="8" s="1"/>
  <c r="K2177" i="5"/>
  <c r="K2178" i="5"/>
  <c r="K2179" i="5"/>
  <c r="K2180" i="5"/>
  <c r="K2178" i="8" s="1"/>
  <c r="K2181" i="5"/>
  <c r="K2179" i="8" s="1"/>
  <c r="K2182" i="5"/>
  <c r="K2180" i="8" s="1"/>
  <c r="K2183" i="5"/>
  <c r="K2184" i="5"/>
  <c r="K2185" i="5"/>
  <c r="K2186" i="5"/>
  <c r="K2187" i="5"/>
  <c r="K2185" i="8" s="1"/>
  <c r="K2188" i="5"/>
  <c r="K2186" i="8" s="1"/>
  <c r="K2189" i="5"/>
  <c r="K2190" i="5"/>
  <c r="K2191" i="5"/>
  <c r="K2189" i="8" s="1"/>
  <c r="K2192" i="5"/>
  <c r="K2190" i="8" s="1"/>
  <c r="K2193" i="5"/>
  <c r="K2191" i="8" s="1"/>
  <c r="K2194" i="5"/>
  <c r="K2192" i="8" s="1"/>
  <c r="K2195" i="5"/>
  <c r="K2196" i="5"/>
  <c r="K2194" i="8" s="1"/>
  <c r="K2197" i="5"/>
  <c r="K2198" i="5"/>
  <c r="K2199" i="5"/>
  <c r="K2197" i="8" s="1"/>
  <c r="K2200" i="5"/>
  <c r="K2198" i="8" s="1"/>
  <c r="K2201" i="5"/>
  <c r="K2202" i="5"/>
  <c r="K2203" i="5"/>
  <c r="K2204" i="5"/>
  <c r="K2202" i="8" s="1"/>
  <c r="K2205" i="5"/>
  <c r="K2203" i="8" s="1"/>
  <c r="K2206" i="5"/>
  <c r="K2204" i="8" s="1"/>
  <c r="K2207" i="5"/>
  <c r="K2208" i="5"/>
  <c r="K2209" i="5"/>
  <c r="K2207" i="8" s="1"/>
  <c r="K2210" i="5"/>
  <c r="K2211" i="5"/>
  <c r="K2209" i="8" s="1"/>
  <c r="K2212" i="5"/>
  <c r="K2213" i="5"/>
  <c r="K2214" i="5"/>
  <c r="K2215" i="5"/>
  <c r="K2213" i="8" s="1"/>
  <c r="K2216" i="5"/>
  <c r="K2214" i="8" s="1"/>
  <c r="K2217" i="5"/>
  <c r="K2215" i="8" s="1"/>
  <c r="K2218" i="5"/>
  <c r="K2216" i="8" s="1"/>
  <c r="K2219" i="5"/>
  <c r="K2217" i="8" s="1"/>
  <c r="K2220" i="5"/>
  <c r="K2221" i="5"/>
  <c r="K2222" i="5"/>
  <c r="K2220" i="8" s="1"/>
  <c r="K2223" i="5"/>
  <c r="K2224" i="5"/>
  <c r="K2225" i="5"/>
  <c r="K2226" i="5"/>
  <c r="K2227" i="5"/>
  <c r="K2225" i="8" s="1"/>
  <c r="K2228" i="5"/>
  <c r="K2226" i="8" s="1"/>
  <c r="K2229" i="5"/>
  <c r="K2227" i="8" s="1"/>
  <c r="K2230" i="5"/>
  <c r="K2231" i="5"/>
  <c r="K2232" i="5"/>
  <c r="K2233" i="5"/>
  <c r="K2234" i="5"/>
  <c r="K2235" i="5"/>
  <c r="K2233" i="8" s="1"/>
  <c r="K2236" i="5"/>
  <c r="K2234" i="8" s="1"/>
  <c r="K2237" i="5"/>
  <c r="K2238" i="5"/>
  <c r="K2239" i="5"/>
  <c r="K2237" i="8" s="1"/>
  <c r="K2240" i="5"/>
  <c r="K2238" i="8" s="1"/>
  <c r="K2241" i="5"/>
  <c r="K2239" i="8" s="1"/>
  <c r="K2242" i="5"/>
  <c r="K2240" i="8" s="1"/>
  <c r="K2243" i="5"/>
  <c r="K2241" i="8" s="1"/>
  <c r="K2244" i="5"/>
  <c r="K2245" i="5"/>
  <c r="K2246" i="5"/>
  <c r="K2247" i="5"/>
  <c r="K2248" i="5"/>
  <c r="K2246" i="8" s="1"/>
  <c r="K2249" i="5"/>
  <c r="K2250" i="5"/>
  <c r="K2251" i="5"/>
  <c r="K2249" i="8" s="1"/>
  <c r="K2252" i="5"/>
  <c r="K2250" i="8" s="1"/>
  <c r="K2253" i="5"/>
  <c r="K2251" i="8" s="1"/>
  <c r="K2254" i="5"/>
  <c r="K2255" i="5"/>
  <c r="K2256" i="5"/>
  <c r="K2257" i="5"/>
  <c r="K2258" i="5"/>
  <c r="K2259" i="5"/>
  <c r="K2257" i="8" s="1"/>
  <c r="K2260" i="5"/>
  <c r="K2258" i="8" s="1"/>
  <c r="K2261" i="5"/>
  <c r="K2262" i="5"/>
  <c r="K2263" i="5"/>
  <c r="K2261" i="8" s="1"/>
  <c r="K2264" i="5"/>
  <c r="K2262" i="8" s="1"/>
  <c r="K2265" i="5"/>
  <c r="K2263" i="8" s="1"/>
  <c r="K2266" i="5"/>
  <c r="K2264" i="8" s="1"/>
  <c r="K2267" i="5"/>
  <c r="K2268" i="5"/>
  <c r="K2269" i="5"/>
  <c r="K2267" i="8" s="1"/>
  <c r="K2270" i="5"/>
  <c r="K2271" i="5"/>
  <c r="K2269" i="8" s="1"/>
  <c r="K2272" i="5"/>
  <c r="K2270" i="8" s="1"/>
  <c r="K2273" i="5"/>
  <c r="K2274" i="5"/>
  <c r="K2275" i="5"/>
  <c r="K2273" i="8" s="1"/>
  <c r="K2276" i="5"/>
  <c r="K2274" i="8" s="1"/>
  <c r="K2277" i="5"/>
  <c r="K2275" i="8" s="1"/>
  <c r="K2278" i="5"/>
  <c r="K2276" i="8" s="1"/>
  <c r="K2279" i="5"/>
  <c r="K2280" i="5"/>
  <c r="K2281" i="5"/>
  <c r="K2282" i="5"/>
  <c r="K2283" i="5"/>
  <c r="K2284" i="5"/>
  <c r="K2282" i="8" s="1"/>
  <c r="K2285" i="5"/>
  <c r="K2286" i="5"/>
  <c r="K2287" i="5"/>
  <c r="K2288" i="5"/>
  <c r="K2286" i="8" s="1"/>
  <c r="K2289" i="5"/>
  <c r="K2287" i="8" s="1"/>
  <c r="K2290" i="5"/>
  <c r="K2288" i="8" s="1"/>
  <c r="K2291" i="5"/>
  <c r="K2292" i="5"/>
  <c r="K2290" i="8" s="1"/>
  <c r="K2293" i="5"/>
  <c r="K2294" i="5"/>
  <c r="K2292" i="8" s="1"/>
  <c r="K2295" i="5"/>
  <c r="K2296" i="5"/>
  <c r="K2294" i="8" s="1"/>
  <c r="K2297" i="5"/>
  <c r="K2298" i="5"/>
  <c r="K2299" i="5"/>
  <c r="K2300" i="5"/>
  <c r="K2298" i="8" s="1"/>
  <c r="K2301" i="5"/>
  <c r="K2299" i="8" s="1"/>
  <c r="K2302" i="5"/>
  <c r="K2300" i="8" s="1"/>
  <c r="K2303" i="5"/>
  <c r="K2304" i="5"/>
  <c r="K2302" i="8" s="1"/>
  <c r="K2305" i="5"/>
  <c r="K2306" i="5"/>
  <c r="K2304" i="8" s="1"/>
  <c r="K2307" i="5"/>
  <c r="K2308" i="5"/>
  <c r="K2306" i="8" s="1"/>
  <c r="K2309" i="5"/>
  <c r="K2310" i="5"/>
  <c r="K2311" i="5"/>
  <c r="K2309" i="8" s="1"/>
  <c r="K2312" i="5"/>
  <c r="K2310" i="8" s="1"/>
  <c r="K2313" i="5"/>
  <c r="K2311" i="8" s="1"/>
  <c r="K2314" i="5"/>
  <c r="K2315" i="5"/>
  <c r="K2316" i="5"/>
  <c r="K2317" i="5"/>
  <c r="K2318" i="5"/>
  <c r="K2319" i="5"/>
  <c r="K2317" i="8" s="1"/>
  <c r="K2320" i="5"/>
  <c r="K2321" i="5"/>
  <c r="K2322" i="5"/>
  <c r="K2323" i="5"/>
  <c r="K2321" i="8" s="1"/>
  <c r="K2324" i="5"/>
  <c r="K2322" i="8" s="1"/>
  <c r="K2325" i="5"/>
  <c r="K2323" i="8" s="1"/>
  <c r="K2326" i="5"/>
  <c r="K2324" i="8" s="1"/>
  <c r="K2327" i="5"/>
  <c r="K2328" i="5"/>
  <c r="K2329" i="5"/>
  <c r="K2330" i="5"/>
  <c r="K2328" i="8" s="1"/>
  <c r="K2331" i="5"/>
  <c r="K2332" i="5"/>
  <c r="K2330" i="8" s="1"/>
  <c r="K2333" i="5"/>
  <c r="K2334" i="5"/>
  <c r="K2335" i="5"/>
  <c r="K2336" i="5"/>
  <c r="K2334" i="8" s="1"/>
  <c r="K2337" i="5"/>
  <c r="K2335" i="8" s="1"/>
  <c r="K2338" i="5"/>
  <c r="K2336" i="8" s="1"/>
  <c r="K4" i="5"/>
  <c r="N5" i="5"/>
  <c r="N6" i="5"/>
  <c r="F4" i="8" s="1"/>
  <c r="N7" i="5"/>
  <c r="F5" i="8" s="1"/>
  <c r="N8" i="5"/>
  <c r="F6" i="8" s="1"/>
  <c r="N9" i="5"/>
  <c r="F7" i="8" s="1"/>
  <c r="N10" i="5"/>
  <c r="F8" i="8" s="1"/>
  <c r="N11" i="5"/>
  <c r="F9" i="8" s="1"/>
  <c r="N12" i="5"/>
  <c r="F10" i="8" s="1"/>
  <c r="N13" i="5"/>
  <c r="F11" i="8" s="1"/>
  <c r="N14" i="5"/>
  <c r="F12" i="8" s="1"/>
  <c r="N15" i="5"/>
  <c r="F13" i="8" s="1"/>
  <c r="N16" i="5"/>
  <c r="F14" i="8" s="1"/>
  <c r="N17" i="5"/>
  <c r="F15" i="8" s="1"/>
  <c r="N18" i="5"/>
  <c r="F16" i="8" s="1"/>
  <c r="N19" i="5"/>
  <c r="F17" i="8" s="1"/>
  <c r="N20" i="5"/>
  <c r="F18" i="8" s="1"/>
  <c r="N21" i="5"/>
  <c r="F19" i="8" s="1"/>
  <c r="N22" i="5"/>
  <c r="N23" i="5"/>
  <c r="N24" i="5"/>
  <c r="F22" i="8" s="1"/>
  <c r="N25" i="5"/>
  <c r="F23" i="8" s="1"/>
  <c r="N26" i="5"/>
  <c r="F24" i="8" s="1"/>
  <c r="N27" i="5"/>
  <c r="F25" i="8" s="1"/>
  <c r="N28" i="5"/>
  <c r="F26" i="8" s="1"/>
  <c r="N29" i="5"/>
  <c r="F27" i="8" s="1"/>
  <c r="N30" i="5"/>
  <c r="F28" i="8" s="1"/>
  <c r="N31" i="5"/>
  <c r="F29" i="8" s="1"/>
  <c r="N32" i="5"/>
  <c r="F30" i="8" s="1"/>
  <c r="N33" i="5"/>
  <c r="F31" i="8" s="1"/>
  <c r="N34" i="5"/>
  <c r="F32" i="8" s="1"/>
  <c r="N35" i="5"/>
  <c r="F33" i="8" s="1"/>
  <c r="N36" i="5"/>
  <c r="F34" i="8" s="1"/>
  <c r="N37" i="5"/>
  <c r="F35" i="8" s="1"/>
  <c r="N38" i="5"/>
  <c r="F36" i="8" s="1"/>
  <c r="N39" i="5"/>
  <c r="F37" i="8" s="1"/>
  <c r="N40" i="5"/>
  <c r="F38" i="8" s="1"/>
  <c r="N41" i="5"/>
  <c r="F39" i="8" s="1"/>
  <c r="N42" i="5"/>
  <c r="F40" i="8" s="1"/>
  <c r="N43" i="5"/>
  <c r="F41" i="8" s="1"/>
  <c r="N44" i="5"/>
  <c r="F42" i="8" s="1"/>
  <c r="N45" i="5"/>
  <c r="F43" i="8" s="1"/>
  <c r="N46" i="5"/>
  <c r="F44" i="8" s="1"/>
  <c r="N47" i="5"/>
  <c r="F45" i="8" s="1"/>
  <c r="N48" i="5"/>
  <c r="F46" i="8" s="1"/>
  <c r="N49" i="5"/>
  <c r="F47" i="8" s="1"/>
  <c r="N50" i="5"/>
  <c r="F48" i="8" s="1"/>
  <c r="N51" i="5"/>
  <c r="F49" i="8" s="1"/>
  <c r="N52" i="5"/>
  <c r="F50" i="8" s="1"/>
  <c r="N53" i="5"/>
  <c r="F51" i="8" s="1"/>
  <c r="N54" i="5"/>
  <c r="F52" i="8" s="1"/>
  <c r="N55" i="5"/>
  <c r="F53" i="8" s="1"/>
  <c r="N56" i="5"/>
  <c r="F54" i="8" s="1"/>
  <c r="N57" i="5"/>
  <c r="F55" i="8" s="1"/>
  <c r="N58" i="5"/>
  <c r="F56" i="8" s="1"/>
  <c r="N59" i="5"/>
  <c r="F57" i="8" s="1"/>
  <c r="N60" i="5"/>
  <c r="F58" i="8" s="1"/>
  <c r="N61" i="5"/>
  <c r="F59" i="8" s="1"/>
  <c r="N62" i="5"/>
  <c r="F60" i="8" s="1"/>
  <c r="N63" i="5"/>
  <c r="F61" i="8" s="1"/>
  <c r="N64" i="5"/>
  <c r="F62" i="8" s="1"/>
  <c r="N65" i="5"/>
  <c r="F63" i="8" s="1"/>
  <c r="N66" i="5"/>
  <c r="F64" i="8" s="1"/>
  <c r="N67" i="5"/>
  <c r="F65" i="8" s="1"/>
  <c r="N68" i="5"/>
  <c r="F66" i="8" s="1"/>
  <c r="N69" i="5"/>
  <c r="F67" i="8" s="1"/>
  <c r="N70" i="5"/>
  <c r="F68" i="8" s="1"/>
  <c r="N71" i="5"/>
  <c r="F69" i="8" s="1"/>
  <c r="N72" i="5"/>
  <c r="F70" i="8" s="1"/>
  <c r="N73" i="5"/>
  <c r="F71" i="8" s="1"/>
  <c r="N74" i="5"/>
  <c r="F72" i="8" s="1"/>
  <c r="N75" i="5"/>
  <c r="F73" i="8" s="1"/>
  <c r="N76" i="5"/>
  <c r="F74" i="8" s="1"/>
  <c r="N77" i="5"/>
  <c r="F75" i="8" s="1"/>
  <c r="N78" i="5"/>
  <c r="F76" i="8" s="1"/>
  <c r="N79" i="5"/>
  <c r="F77" i="8" s="1"/>
  <c r="N80" i="5"/>
  <c r="F78" i="8" s="1"/>
  <c r="N81" i="5"/>
  <c r="F79" i="8" s="1"/>
  <c r="N82" i="5"/>
  <c r="F80" i="8" s="1"/>
  <c r="N83" i="5"/>
  <c r="F81" i="8" s="1"/>
  <c r="N84" i="5"/>
  <c r="F82" i="8" s="1"/>
  <c r="N85" i="5"/>
  <c r="F83" i="8" s="1"/>
  <c r="N86" i="5"/>
  <c r="F84" i="8" s="1"/>
  <c r="N87" i="5"/>
  <c r="F85" i="8" s="1"/>
  <c r="N88" i="5"/>
  <c r="F86" i="8" s="1"/>
  <c r="N89" i="5"/>
  <c r="F87" i="8" s="1"/>
  <c r="N90" i="5"/>
  <c r="F88" i="8" s="1"/>
  <c r="N91" i="5"/>
  <c r="F89" i="8" s="1"/>
  <c r="N92" i="5"/>
  <c r="F90" i="8" s="1"/>
  <c r="N93" i="5"/>
  <c r="F91" i="8" s="1"/>
  <c r="N94" i="5"/>
  <c r="F92" i="8" s="1"/>
  <c r="N95" i="5"/>
  <c r="F93" i="8" s="1"/>
  <c r="N96" i="5"/>
  <c r="F94" i="8" s="1"/>
  <c r="N97" i="5"/>
  <c r="F95" i="8" s="1"/>
  <c r="N98" i="5"/>
  <c r="F96" i="8" s="1"/>
  <c r="N99" i="5"/>
  <c r="F97" i="8" s="1"/>
  <c r="N100" i="5"/>
  <c r="F98" i="8" s="1"/>
  <c r="N101" i="5"/>
  <c r="F99" i="8" s="1"/>
  <c r="N102" i="5"/>
  <c r="F100" i="8" s="1"/>
  <c r="N103" i="5"/>
  <c r="F101" i="8" s="1"/>
  <c r="N104" i="5"/>
  <c r="F102" i="8" s="1"/>
  <c r="N105" i="5"/>
  <c r="F103" i="8" s="1"/>
  <c r="N106" i="5"/>
  <c r="F104" i="8" s="1"/>
  <c r="N107" i="5"/>
  <c r="F105" i="8" s="1"/>
  <c r="N108" i="5"/>
  <c r="F106" i="8" s="1"/>
  <c r="N109" i="5"/>
  <c r="F107" i="8" s="1"/>
  <c r="N110" i="5"/>
  <c r="F108" i="8" s="1"/>
  <c r="N111" i="5"/>
  <c r="F109" i="8" s="1"/>
  <c r="N112" i="5"/>
  <c r="F110" i="8" s="1"/>
  <c r="N113" i="5"/>
  <c r="F111" i="8" s="1"/>
  <c r="N114" i="5"/>
  <c r="F112" i="8" s="1"/>
  <c r="N115" i="5"/>
  <c r="F113" i="8" s="1"/>
  <c r="N116" i="5"/>
  <c r="F114" i="8" s="1"/>
  <c r="N117" i="5"/>
  <c r="F115" i="8" s="1"/>
  <c r="N118" i="5"/>
  <c r="F116" i="8" s="1"/>
  <c r="N119" i="5"/>
  <c r="N120" i="5"/>
  <c r="F118" i="8" s="1"/>
  <c r="N121" i="5"/>
  <c r="F119" i="8" s="1"/>
  <c r="N122" i="5"/>
  <c r="F120" i="8" s="1"/>
  <c r="N123" i="5"/>
  <c r="F121" i="8" s="1"/>
  <c r="N124" i="5"/>
  <c r="F122" i="8" s="1"/>
  <c r="N125" i="5"/>
  <c r="F123" i="8" s="1"/>
  <c r="N126" i="5"/>
  <c r="N127" i="5"/>
  <c r="F125" i="8" s="1"/>
  <c r="N128" i="5"/>
  <c r="F126" i="8" s="1"/>
  <c r="N129" i="5"/>
  <c r="F127" i="8" s="1"/>
  <c r="N130" i="5"/>
  <c r="N131" i="5"/>
  <c r="F129" i="8" s="1"/>
  <c r="N132" i="5"/>
  <c r="F130" i="8" s="1"/>
  <c r="N133" i="5"/>
  <c r="F131" i="8" s="1"/>
  <c r="N134" i="5"/>
  <c r="F132" i="8" s="1"/>
  <c r="N135" i="5"/>
  <c r="F133" i="8" s="1"/>
  <c r="N136" i="5"/>
  <c r="F134" i="8" s="1"/>
  <c r="N137" i="5"/>
  <c r="F135" i="8" s="1"/>
  <c r="N138" i="5"/>
  <c r="F136" i="8" s="1"/>
  <c r="N139" i="5"/>
  <c r="F137" i="8" s="1"/>
  <c r="N140" i="5"/>
  <c r="F138" i="8" s="1"/>
  <c r="N141" i="5"/>
  <c r="F139" i="8" s="1"/>
  <c r="N142" i="5"/>
  <c r="F140" i="8" s="1"/>
  <c r="N143" i="5"/>
  <c r="F141" i="8" s="1"/>
  <c r="N144" i="5"/>
  <c r="F142" i="8" s="1"/>
  <c r="N145" i="5"/>
  <c r="F143" i="8" s="1"/>
  <c r="N146" i="5"/>
  <c r="F144" i="8" s="1"/>
  <c r="N147" i="5"/>
  <c r="F145" i="8" s="1"/>
  <c r="N148" i="5"/>
  <c r="F146" i="8" s="1"/>
  <c r="N149" i="5"/>
  <c r="F147" i="8" s="1"/>
  <c r="N150" i="5"/>
  <c r="F148" i="8" s="1"/>
  <c r="N151" i="5"/>
  <c r="F149" i="8" s="1"/>
  <c r="N152" i="5"/>
  <c r="F150" i="8" s="1"/>
  <c r="N153" i="5"/>
  <c r="F151" i="8" s="1"/>
  <c r="N154" i="5"/>
  <c r="F152" i="8" s="1"/>
  <c r="N155" i="5"/>
  <c r="F153" i="8" s="1"/>
  <c r="N156" i="5"/>
  <c r="F154" i="8" s="1"/>
  <c r="N157" i="5"/>
  <c r="F155" i="8" s="1"/>
  <c r="N158" i="5"/>
  <c r="F156" i="8" s="1"/>
  <c r="N159" i="5"/>
  <c r="F157" i="8" s="1"/>
  <c r="N160" i="5"/>
  <c r="F158" i="8" s="1"/>
  <c r="N161" i="5"/>
  <c r="F159" i="8" s="1"/>
  <c r="N162" i="5"/>
  <c r="F160" i="8" s="1"/>
  <c r="N163" i="5"/>
  <c r="F161" i="8" s="1"/>
  <c r="N164" i="5"/>
  <c r="F162" i="8" s="1"/>
  <c r="N165" i="5"/>
  <c r="F163" i="8" s="1"/>
  <c r="N166" i="5"/>
  <c r="F164" i="8" s="1"/>
  <c r="N167" i="5"/>
  <c r="F165" i="8" s="1"/>
  <c r="N168" i="5"/>
  <c r="F166" i="8" s="1"/>
  <c r="N169" i="5"/>
  <c r="F167" i="8" s="1"/>
  <c r="N170" i="5"/>
  <c r="F168" i="8" s="1"/>
  <c r="N171" i="5"/>
  <c r="F169" i="8" s="1"/>
  <c r="N172" i="5"/>
  <c r="F170" i="8" s="1"/>
  <c r="N173" i="5"/>
  <c r="F171" i="8" s="1"/>
  <c r="N174" i="5"/>
  <c r="F172" i="8" s="1"/>
  <c r="N175" i="5"/>
  <c r="F173" i="8" s="1"/>
  <c r="N176" i="5"/>
  <c r="F174" i="8" s="1"/>
  <c r="N177" i="5"/>
  <c r="F175" i="8" s="1"/>
  <c r="N178" i="5"/>
  <c r="F176" i="8" s="1"/>
  <c r="N179" i="5"/>
  <c r="F177" i="8" s="1"/>
  <c r="N180" i="5"/>
  <c r="F178" i="8" s="1"/>
  <c r="N181" i="5"/>
  <c r="F179" i="8" s="1"/>
  <c r="N182" i="5"/>
  <c r="F180" i="8" s="1"/>
  <c r="N183" i="5"/>
  <c r="F181" i="8" s="1"/>
  <c r="N184" i="5"/>
  <c r="F182" i="8" s="1"/>
  <c r="N185" i="5"/>
  <c r="F183" i="8" s="1"/>
  <c r="N186" i="5"/>
  <c r="F184" i="8" s="1"/>
  <c r="N187" i="5"/>
  <c r="F185" i="8" s="1"/>
  <c r="N188" i="5"/>
  <c r="F186" i="8" s="1"/>
  <c r="N189" i="5"/>
  <c r="F187" i="8" s="1"/>
  <c r="N190" i="5"/>
  <c r="F188" i="8" s="1"/>
  <c r="N191" i="5"/>
  <c r="F189" i="8" s="1"/>
  <c r="N192" i="5"/>
  <c r="F190" i="8" s="1"/>
  <c r="N193" i="5"/>
  <c r="F191" i="8" s="1"/>
  <c r="N194" i="5"/>
  <c r="F192" i="8" s="1"/>
  <c r="N195" i="5"/>
  <c r="F193" i="8" s="1"/>
  <c r="N196" i="5"/>
  <c r="F194" i="8" s="1"/>
  <c r="N197" i="5"/>
  <c r="F195" i="8" s="1"/>
  <c r="N198" i="5"/>
  <c r="F196" i="8" s="1"/>
  <c r="N199" i="5"/>
  <c r="F197" i="8" s="1"/>
  <c r="N200" i="5"/>
  <c r="F198" i="8" s="1"/>
  <c r="N201" i="5"/>
  <c r="F199" i="8" s="1"/>
  <c r="N202" i="5"/>
  <c r="F200" i="8" s="1"/>
  <c r="N203" i="5"/>
  <c r="F201" i="8" s="1"/>
  <c r="N204" i="5"/>
  <c r="F202" i="8" s="1"/>
  <c r="N205" i="5"/>
  <c r="F203" i="8" s="1"/>
  <c r="N206" i="5"/>
  <c r="F204" i="8" s="1"/>
  <c r="N207" i="5"/>
  <c r="F205" i="8" s="1"/>
  <c r="N208" i="5"/>
  <c r="F206" i="8" s="1"/>
  <c r="N209" i="5"/>
  <c r="F207" i="8" s="1"/>
  <c r="N210" i="5"/>
  <c r="F208" i="8" s="1"/>
  <c r="N211" i="5"/>
  <c r="F209" i="8" s="1"/>
  <c r="N212" i="5"/>
  <c r="F210" i="8" s="1"/>
  <c r="N213" i="5"/>
  <c r="F211" i="8" s="1"/>
  <c r="N214" i="5"/>
  <c r="N215" i="5"/>
  <c r="F213" i="8" s="1"/>
  <c r="N216" i="5"/>
  <c r="F214" i="8" s="1"/>
  <c r="N217" i="5"/>
  <c r="F215" i="8" s="1"/>
  <c r="N218" i="5"/>
  <c r="F216" i="8" s="1"/>
  <c r="N219" i="5"/>
  <c r="F217" i="8" s="1"/>
  <c r="N220" i="5"/>
  <c r="F218" i="8" s="1"/>
  <c r="N221" i="5"/>
  <c r="N222" i="5"/>
  <c r="F220" i="8" s="1"/>
  <c r="N223" i="5"/>
  <c r="F221" i="8" s="1"/>
  <c r="N224" i="5"/>
  <c r="F222" i="8" s="1"/>
  <c r="N225" i="5"/>
  <c r="F223" i="8" s="1"/>
  <c r="N226" i="5"/>
  <c r="F224" i="8" s="1"/>
  <c r="N227" i="5"/>
  <c r="F225" i="8" s="1"/>
  <c r="N228" i="5"/>
  <c r="F226" i="8" s="1"/>
  <c r="N229" i="5"/>
  <c r="F227" i="8" s="1"/>
  <c r="N230" i="5"/>
  <c r="F228" i="8" s="1"/>
  <c r="N231" i="5"/>
  <c r="F229" i="8" s="1"/>
  <c r="N232" i="5"/>
  <c r="F230" i="8" s="1"/>
  <c r="N233" i="5"/>
  <c r="F231" i="8" s="1"/>
  <c r="N234" i="5"/>
  <c r="F232" i="8" s="1"/>
  <c r="N235" i="5"/>
  <c r="F233" i="8" s="1"/>
  <c r="N236" i="5"/>
  <c r="F234" i="8" s="1"/>
  <c r="N237" i="5"/>
  <c r="F235" i="8" s="1"/>
  <c r="N238" i="5"/>
  <c r="F236" i="8" s="1"/>
  <c r="N239" i="5"/>
  <c r="F237" i="8" s="1"/>
  <c r="N240" i="5"/>
  <c r="F238" i="8" s="1"/>
  <c r="N241" i="5"/>
  <c r="F239" i="8" s="1"/>
  <c r="N242" i="5"/>
  <c r="F240" i="8" s="1"/>
  <c r="N243" i="5"/>
  <c r="F241" i="8" s="1"/>
  <c r="N244" i="5"/>
  <c r="F242" i="8" s="1"/>
  <c r="N245" i="5"/>
  <c r="F243" i="8" s="1"/>
  <c r="N246" i="5"/>
  <c r="F244" i="8" s="1"/>
  <c r="N247" i="5"/>
  <c r="F245" i="8" s="1"/>
  <c r="N248" i="5"/>
  <c r="F246" i="8" s="1"/>
  <c r="N249" i="5"/>
  <c r="F247" i="8" s="1"/>
  <c r="N250" i="5"/>
  <c r="F248" i="8" s="1"/>
  <c r="N251" i="5"/>
  <c r="F249" i="8" s="1"/>
  <c r="N252" i="5"/>
  <c r="F250" i="8" s="1"/>
  <c r="N253" i="5"/>
  <c r="F251" i="8" s="1"/>
  <c r="N254" i="5"/>
  <c r="F252" i="8" s="1"/>
  <c r="N255" i="5"/>
  <c r="F253" i="8" s="1"/>
  <c r="N256" i="5"/>
  <c r="F254" i="8" s="1"/>
  <c r="N257" i="5"/>
  <c r="F255" i="8" s="1"/>
  <c r="N258" i="5"/>
  <c r="F256" i="8" s="1"/>
  <c r="N259" i="5"/>
  <c r="F257" i="8" s="1"/>
  <c r="N260" i="5"/>
  <c r="F258" i="8" s="1"/>
  <c r="N261" i="5"/>
  <c r="F259" i="8" s="1"/>
  <c r="N262" i="5"/>
  <c r="F260" i="8" s="1"/>
  <c r="N263" i="5"/>
  <c r="N264" i="5"/>
  <c r="F262" i="8" s="1"/>
  <c r="N265" i="5"/>
  <c r="F263" i="8" s="1"/>
  <c r="N266" i="5"/>
  <c r="F264" i="8" s="1"/>
  <c r="N267" i="5"/>
  <c r="F265" i="8" s="1"/>
  <c r="N268" i="5"/>
  <c r="F266" i="8" s="1"/>
  <c r="N269" i="5"/>
  <c r="F267" i="8" s="1"/>
  <c r="N270" i="5"/>
  <c r="F268" i="8" s="1"/>
  <c r="N271" i="5"/>
  <c r="F269" i="8" s="1"/>
  <c r="N272" i="5"/>
  <c r="F270" i="8" s="1"/>
  <c r="N273" i="5"/>
  <c r="F271" i="8" s="1"/>
  <c r="N274" i="5"/>
  <c r="F272" i="8" s="1"/>
  <c r="N275" i="5"/>
  <c r="F273" i="8" s="1"/>
  <c r="N276" i="5"/>
  <c r="F274" i="8" s="1"/>
  <c r="N277" i="5"/>
  <c r="F275" i="8" s="1"/>
  <c r="N278" i="5"/>
  <c r="F276" i="8" s="1"/>
  <c r="N279" i="5"/>
  <c r="F277" i="8" s="1"/>
  <c r="N280" i="5"/>
  <c r="F278" i="8" s="1"/>
  <c r="N281" i="5"/>
  <c r="F279" i="8" s="1"/>
  <c r="N282" i="5"/>
  <c r="F280" i="8" s="1"/>
  <c r="N283" i="5"/>
  <c r="F281" i="8" s="1"/>
  <c r="N284" i="5"/>
  <c r="F282" i="8" s="1"/>
  <c r="N285" i="5"/>
  <c r="F283" i="8" s="1"/>
  <c r="N286" i="5"/>
  <c r="F284" i="8" s="1"/>
  <c r="N287" i="5"/>
  <c r="F285" i="8" s="1"/>
  <c r="N288" i="5"/>
  <c r="F286" i="8" s="1"/>
  <c r="N289" i="5"/>
  <c r="F287" i="8" s="1"/>
  <c r="N290" i="5"/>
  <c r="F288" i="8" s="1"/>
  <c r="N291" i="5"/>
  <c r="F289" i="8" s="1"/>
  <c r="N292" i="5"/>
  <c r="F290" i="8" s="1"/>
  <c r="N293" i="5"/>
  <c r="F291" i="8" s="1"/>
  <c r="N294" i="5"/>
  <c r="F292" i="8" s="1"/>
  <c r="N295" i="5"/>
  <c r="F293" i="8" s="1"/>
  <c r="N296" i="5"/>
  <c r="F294" i="8" s="1"/>
  <c r="N297" i="5"/>
  <c r="F295" i="8" s="1"/>
  <c r="N298" i="5"/>
  <c r="F296" i="8" s="1"/>
  <c r="N299" i="5"/>
  <c r="F297" i="8" s="1"/>
  <c r="N300" i="5"/>
  <c r="F298" i="8" s="1"/>
  <c r="N301" i="5"/>
  <c r="F299" i="8" s="1"/>
  <c r="N302" i="5"/>
  <c r="F300" i="8" s="1"/>
  <c r="N303" i="5"/>
  <c r="F301" i="8" s="1"/>
  <c r="N304" i="5"/>
  <c r="F302" i="8" s="1"/>
  <c r="N305" i="5"/>
  <c r="F303" i="8" s="1"/>
  <c r="N306" i="5"/>
  <c r="F304" i="8" s="1"/>
  <c r="N307" i="5"/>
  <c r="F305" i="8" s="1"/>
  <c r="N308" i="5"/>
  <c r="F306" i="8" s="1"/>
  <c r="N309" i="5"/>
  <c r="F307" i="8" s="1"/>
  <c r="N310" i="5"/>
  <c r="F308" i="8" s="1"/>
  <c r="N311" i="5"/>
  <c r="F309" i="8" s="1"/>
  <c r="N312" i="5"/>
  <c r="F310" i="8" s="1"/>
  <c r="N313" i="5"/>
  <c r="F311" i="8" s="1"/>
  <c r="N314" i="5"/>
  <c r="F312" i="8" s="1"/>
  <c r="N315" i="5"/>
  <c r="F313" i="8" s="1"/>
  <c r="N316" i="5"/>
  <c r="F314" i="8" s="1"/>
  <c r="N317" i="5"/>
  <c r="F315" i="8" s="1"/>
  <c r="N318" i="5"/>
  <c r="F316" i="8" s="1"/>
  <c r="N319" i="5"/>
  <c r="N320" i="5"/>
  <c r="F318" i="8" s="1"/>
  <c r="N321" i="5"/>
  <c r="F319" i="8" s="1"/>
  <c r="N322" i="5"/>
  <c r="N323" i="5"/>
  <c r="F321" i="8" s="1"/>
  <c r="N324" i="5"/>
  <c r="F322" i="8" s="1"/>
  <c r="N325" i="5"/>
  <c r="F323" i="8" s="1"/>
  <c r="N326" i="5"/>
  <c r="F324" i="8" s="1"/>
  <c r="N327" i="5"/>
  <c r="F325" i="8" s="1"/>
  <c r="N328" i="5"/>
  <c r="F326" i="8" s="1"/>
  <c r="N329" i="5"/>
  <c r="F327" i="8" s="1"/>
  <c r="N330" i="5"/>
  <c r="F328" i="8" s="1"/>
  <c r="N331" i="5"/>
  <c r="F329" i="8" s="1"/>
  <c r="N332" i="5"/>
  <c r="F330" i="8" s="1"/>
  <c r="N333" i="5"/>
  <c r="F331" i="8" s="1"/>
  <c r="N334" i="5"/>
  <c r="F332" i="8" s="1"/>
  <c r="N335" i="5"/>
  <c r="N336" i="5"/>
  <c r="F334" i="8" s="1"/>
  <c r="N337" i="5"/>
  <c r="F335" i="8" s="1"/>
  <c r="N338" i="5"/>
  <c r="F336" i="8" s="1"/>
  <c r="N339" i="5"/>
  <c r="F337" i="8" s="1"/>
  <c r="N340" i="5"/>
  <c r="F338" i="8" s="1"/>
  <c r="N341" i="5"/>
  <c r="F339" i="8" s="1"/>
  <c r="N342" i="5"/>
  <c r="F340" i="8" s="1"/>
  <c r="N343" i="5"/>
  <c r="F341" i="8" s="1"/>
  <c r="N344" i="5"/>
  <c r="F342" i="8" s="1"/>
  <c r="N345" i="5"/>
  <c r="F343" i="8" s="1"/>
  <c r="N346" i="5"/>
  <c r="F344" i="8" s="1"/>
  <c r="N347" i="5"/>
  <c r="F345" i="8" s="1"/>
  <c r="N348" i="5"/>
  <c r="F346" i="8" s="1"/>
  <c r="N349" i="5"/>
  <c r="F347" i="8" s="1"/>
  <c r="N350" i="5"/>
  <c r="F348" i="8" s="1"/>
  <c r="N351" i="5"/>
  <c r="F349" i="8" s="1"/>
  <c r="N352" i="5"/>
  <c r="F350" i="8" s="1"/>
  <c r="N353" i="5"/>
  <c r="F351" i="8" s="1"/>
  <c r="N354" i="5"/>
  <c r="F352" i="8" s="1"/>
  <c r="N355" i="5"/>
  <c r="F353" i="8" s="1"/>
  <c r="N356" i="5"/>
  <c r="F354" i="8" s="1"/>
  <c r="N357" i="5"/>
  <c r="F355" i="8" s="1"/>
  <c r="N358" i="5"/>
  <c r="F356" i="8" s="1"/>
  <c r="N359" i="5"/>
  <c r="F357" i="8" s="1"/>
  <c r="N360" i="5"/>
  <c r="F358" i="8" s="1"/>
  <c r="N361" i="5"/>
  <c r="F359" i="8" s="1"/>
  <c r="N362" i="5"/>
  <c r="F360" i="8" s="1"/>
  <c r="N363" i="5"/>
  <c r="F361" i="8" s="1"/>
  <c r="N364" i="5"/>
  <c r="F362" i="8" s="1"/>
  <c r="N365" i="5"/>
  <c r="F363" i="8" s="1"/>
  <c r="N366" i="5"/>
  <c r="F364" i="8" s="1"/>
  <c r="N367" i="5"/>
  <c r="F365" i="8" s="1"/>
  <c r="N368" i="5"/>
  <c r="F366" i="8" s="1"/>
  <c r="N369" i="5"/>
  <c r="F367" i="8" s="1"/>
  <c r="N370" i="5"/>
  <c r="F368" i="8" s="1"/>
  <c r="N371" i="5"/>
  <c r="N372" i="5"/>
  <c r="F370" i="8" s="1"/>
  <c r="N373" i="5"/>
  <c r="F371" i="8" s="1"/>
  <c r="N374" i="5"/>
  <c r="F372" i="8" s="1"/>
  <c r="N375" i="5"/>
  <c r="F373" i="8" s="1"/>
  <c r="N376" i="5"/>
  <c r="F374" i="8" s="1"/>
  <c r="N377" i="5"/>
  <c r="F375" i="8" s="1"/>
  <c r="N378" i="5"/>
  <c r="F376" i="8" s="1"/>
  <c r="N379" i="5"/>
  <c r="F377" i="8" s="1"/>
  <c r="N380" i="5"/>
  <c r="F378" i="8" s="1"/>
  <c r="N381" i="5"/>
  <c r="F379" i="8" s="1"/>
  <c r="N382" i="5"/>
  <c r="N383" i="5"/>
  <c r="F381" i="8" s="1"/>
  <c r="N384" i="5"/>
  <c r="F382" i="8" s="1"/>
  <c r="N385" i="5"/>
  <c r="F383" i="8" s="1"/>
  <c r="N386" i="5"/>
  <c r="F384" i="8" s="1"/>
  <c r="N387" i="5"/>
  <c r="F385" i="8" s="1"/>
  <c r="N388" i="5"/>
  <c r="F386" i="8" s="1"/>
  <c r="N389" i="5"/>
  <c r="F387" i="8" s="1"/>
  <c r="N390" i="5"/>
  <c r="F388" i="8" s="1"/>
  <c r="N391" i="5"/>
  <c r="F389" i="8" s="1"/>
  <c r="N392" i="5"/>
  <c r="F390" i="8" s="1"/>
  <c r="N393" i="5"/>
  <c r="F391" i="8" s="1"/>
  <c r="N394" i="5"/>
  <c r="F392" i="8" s="1"/>
  <c r="N395" i="5"/>
  <c r="N396" i="5"/>
  <c r="F394" i="8" s="1"/>
  <c r="N397" i="5"/>
  <c r="F395" i="8" s="1"/>
  <c r="N398" i="5"/>
  <c r="F396" i="8" s="1"/>
  <c r="N399" i="5"/>
  <c r="F397" i="8" s="1"/>
  <c r="N400" i="5"/>
  <c r="F398" i="8" s="1"/>
  <c r="N401" i="5"/>
  <c r="F399" i="8" s="1"/>
  <c r="N402" i="5"/>
  <c r="F400" i="8" s="1"/>
  <c r="N403" i="5"/>
  <c r="F401" i="8" s="1"/>
  <c r="N404" i="5"/>
  <c r="F402" i="8" s="1"/>
  <c r="N405" i="5"/>
  <c r="F403" i="8" s="1"/>
  <c r="N406" i="5"/>
  <c r="N407" i="5"/>
  <c r="F405" i="8" s="1"/>
  <c r="N408" i="5"/>
  <c r="F406" i="8" s="1"/>
  <c r="N409" i="5"/>
  <c r="F407" i="8" s="1"/>
  <c r="N410" i="5"/>
  <c r="F408" i="8" s="1"/>
  <c r="N411" i="5"/>
  <c r="F409" i="8" s="1"/>
  <c r="N412" i="5"/>
  <c r="F410" i="8" s="1"/>
  <c r="N413" i="5"/>
  <c r="F411" i="8" s="1"/>
  <c r="N414" i="5"/>
  <c r="F412" i="8" s="1"/>
  <c r="N415" i="5"/>
  <c r="N416" i="5"/>
  <c r="F414" i="8" s="1"/>
  <c r="N417" i="5"/>
  <c r="F415" i="8" s="1"/>
  <c r="N418" i="5"/>
  <c r="N419" i="5"/>
  <c r="F417" i="8" s="1"/>
  <c r="N420" i="5"/>
  <c r="F418" i="8" s="1"/>
  <c r="N421" i="5"/>
  <c r="F419" i="8" s="1"/>
  <c r="N422" i="5"/>
  <c r="F420" i="8" s="1"/>
  <c r="N423" i="5"/>
  <c r="F421" i="8" s="1"/>
  <c r="N424" i="5"/>
  <c r="F422" i="8" s="1"/>
  <c r="N425" i="5"/>
  <c r="F423" i="8" s="1"/>
  <c r="N426" i="5"/>
  <c r="F424" i="8" s="1"/>
  <c r="N427" i="5"/>
  <c r="F425" i="8" s="1"/>
  <c r="N428" i="5"/>
  <c r="F426" i="8" s="1"/>
  <c r="N429" i="5"/>
  <c r="F427" i="8" s="1"/>
  <c r="N430" i="5"/>
  <c r="F428" i="8" s="1"/>
  <c r="N431" i="5"/>
  <c r="N432" i="5"/>
  <c r="F430" i="8" s="1"/>
  <c r="N433" i="5"/>
  <c r="F431" i="8" s="1"/>
  <c r="N434" i="5"/>
  <c r="F432" i="8" s="1"/>
  <c r="N435" i="5"/>
  <c r="F433" i="8" s="1"/>
  <c r="N436" i="5"/>
  <c r="F434" i="8" s="1"/>
  <c r="N437" i="5"/>
  <c r="F435" i="8" s="1"/>
  <c r="N438" i="5"/>
  <c r="F436" i="8" s="1"/>
  <c r="N439" i="5"/>
  <c r="F437" i="8" s="1"/>
  <c r="N440" i="5"/>
  <c r="F438" i="8" s="1"/>
  <c r="N441" i="5"/>
  <c r="F439" i="8" s="1"/>
  <c r="N442" i="5"/>
  <c r="F440" i="8" s="1"/>
  <c r="N443" i="5"/>
  <c r="F441" i="8" s="1"/>
  <c r="N444" i="5"/>
  <c r="F442" i="8" s="1"/>
  <c r="N445" i="5"/>
  <c r="F443" i="8" s="1"/>
  <c r="N446" i="5"/>
  <c r="F444" i="8" s="1"/>
  <c r="N447" i="5"/>
  <c r="F445" i="8" s="1"/>
  <c r="N448" i="5"/>
  <c r="F446" i="8" s="1"/>
  <c r="N449" i="5"/>
  <c r="F447" i="8" s="1"/>
  <c r="N450" i="5"/>
  <c r="F448" i="8" s="1"/>
  <c r="N451" i="5"/>
  <c r="F449" i="8" s="1"/>
  <c r="N452" i="5"/>
  <c r="N453" i="5"/>
  <c r="F451" i="8" s="1"/>
  <c r="N454" i="5"/>
  <c r="N455" i="5"/>
  <c r="F453" i="8" s="1"/>
  <c r="N456" i="5"/>
  <c r="F454" i="8" s="1"/>
  <c r="N457" i="5"/>
  <c r="F455" i="8" s="1"/>
  <c r="N458" i="5"/>
  <c r="F456" i="8" s="1"/>
  <c r="N459" i="5"/>
  <c r="F457" i="8" s="1"/>
  <c r="N460" i="5"/>
  <c r="F458" i="8" s="1"/>
  <c r="N461" i="5"/>
  <c r="F459" i="8" s="1"/>
  <c r="N462" i="5"/>
  <c r="F460" i="8" s="1"/>
  <c r="N463" i="5"/>
  <c r="F461" i="8" s="1"/>
  <c r="N464" i="5"/>
  <c r="F462" i="8" s="1"/>
  <c r="N465" i="5"/>
  <c r="F463" i="8" s="1"/>
  <c r="N466" i="5"/>
  <c r="F464" i="8" s="1"/>
  <c r="N467" i="5"/>
  <c r="N468" i="5"/>
  <c r="F466" i="8" s="1"/>
  <c r="N469" i="5"/>
  <c r="F467" i="8" s="1"/>
  <c r="N470" i="5"/>
  <c r="F468" i="8" s="1"/>
  <c r="N471" i="5"/>
  <c r="F469" i="8" s="1"/>
  <c r="N472" i="5"/>
  <c r="F470" i="8" s="1"/>
  <c r="N473" i="5"/>
  <c r="F471" i="8" s="1"/>
  <c r="N474" i="5"/>
  <c r="F472" i="8" s="1"/>
  <c r="N475" i="5"/>
  <c r="F473" i="8" s="1"/>
  <c r="N476" i="5"/>
  <c r="F474" i="8" s="1"/>
  <c r="N477" i="5"/>
  <c r="F475" i="8" s="1"/>
  <c r="N478" i="5"/>
  <c r="F476" i="8" s="1"/>
  <c r="N479" i="5"/>
  <c r="F477" i="8" s="1"/>
  <c r="N480" i="5"/>
  <c r="F478" i="8" s="1"/>
  <c r="N481" i="5"/>
  <c r="F479" i="8" s="1"/>
  <c r="N482" i="5"/>
  <c r="F480" i="8" s="1"/>
  <c r="N483" i="5"/>
  <c r="F481" i="8" s="1"/>
  <c r="N484" i="5"/>
  <c r="F482" i="8" s="1"/>
  <c r="N485" i="5"/>
  <c r="F483" i="8" s="1"/>
  <c r="N486" i="5"/>
  <c r="F484" i="8" s="1"/>
  <c r="N487" i="5"/>
  <c r="F485" i="8" s="1"/>
  <c r="N488" i="5"/>
  <c r="F486" i="8" s="1"/>
  <c r="N489" i="5"/>
  <c r="F487" i="8" s="1"/>
  <c r="N490" i="5"/>
  <c r="N491" i="5"/>
  <c r="F489" i="8" s="1"/>
  <c r="N492" i="5"/>
  <c r="F490" i="8" s="1"/>
  <c r="N493" i="5"/>
  <c r="F491" i="8" s="1"/>
  <c r="N494" i="5"/>
  <c r="F492" i="8" s="1"/>
  <c r="N495" i="5"/>
  <c r="F493" i="8" s="1"/>
  <c r="N496" i="5"/>
  <c r="F494" i="8" s="1"/>
  <c r="N497" i="5"/>
  <c r="F495" i="8" s="1"/>
  <c r="N498" i="5"/>
  <c r="F496" i="8" s="1"/>
  <c r="N499" i="5"/>
  <c r="F497" i="8" s="1"/>
  <c r="N500" i="5"/>
  <c r="F498" i="8" s="1"/>
  <c r="N501" i="5"/>
  <c r="F499" i="8" s="1"/>
  <c r="N502" i="5"/>
  <c r="N503" i="5"/>
  <c r="F501" i="8" s="1"/>
  <c r="N504" i="5"/>
  <c r="F502" i="8" s="1"/>
  <c r="N505" i="5"/>
  <c r="F503" i="8" s="1"/>
  <c r="N506" i="5"/>
  <c r="F504" i="8" s="1"/>
  <c r="N507" i="5"/>
  <c r="F505" i="8" s="1"/>
  <c r="N508" i="5"/>
  <c r="F506" i="8" s="1"/>
  <c r="N509" i="5"/>
  <c r="F507" i="8" s="1"/>
  <c r="N510" i="5"/>
  <c r="F508" i="8" s="1"/>
  <c r="N511" i="5"/>
  <c r="F509" i="8" s="1"/>
  <c r="N512" i="5"/>
  <c r="F510" i="8" s="1"/>
  <c r="N513" i="5"/>
  <c r="F511" i="8" s="1"/>
  <c r="N514" i="5"/>
  <c r="F512" i="8" s="1"/>
  <c r="N515" i="5"/>
  <c r="N516" i="5"/>
  <c r="F514" i="8" s="1"/>
  <c r="N517" i="5"/>
  <c r="F515" i="8" s="1"/>
  <c r="N518" i="5"/>
  <c r="F516" i="8" s="1"/>
  <c r="N519" i="5"/>
  <c r="F517" i="8" s="1"/>
  <c r="N520" i="5"/>
  <c r="F518" i="8" s="1"/>
  <c r="N521" i="5"/>
  <c r="F519" i="8" s="1"/>
  <c r="N522" i="5"/>
  <c r="F520" i="8" s="1"/>
  <c r="N523" i="5"/>
  <c r="F521" i="8" s="1"/>
  <c r="N524" i="5"/>
  <c r="F522" i="8" s="1"/>
  <c r="N525" i="5"/>
  <c r="F523" i="8" s="1"/>
  <c r="N526" i="5"/>
  <c r="F524" i="8" s="1"/>
  <c r="N527" i="5"/>
  <c r="F525" i="8" s="1"/>
  <c r="N528" i="5"/>
  <c r="F526" i="8" s="1"/>
  <c r="N529" i="5"/>
  <c r="F527" i="8" s="1"/>
  <c r="N530" i="5"/>
  <c r="F528" i="8" s="1"/>
  <c r="N531" i="5"/>
  <c r="F529" i="8" s="1"/>
  <c r="N532" i="5"/>
  <c r="F530" i="8" s="1"/>
  <c r="N533" i="5"/>
  <c r="F531" i="8" s="1"/>
  <c r="N534" i="5"/>
  <c r="F532" i="8" s="1"/>
  <c r="N535" i="5"/>
  <c r="F533" i="8" s="1"/>
  <c r="N536" i="5"/>
  <c r="F534" i="8" s="1"/>
  <c r="N537" i="5"/>
  <c r="F535" i="8" s="1"/>
  <c r="N538" i="5"/>
  <c r="F536" i="8" s="1"/>
  <c r="N539" i="5"/>
  <c r="F537" i="8" s="1"/>
  <c r="N540" i="5"/>
  <c r="F538" i="8" s="1"/>
  <c r="N541" i="5"/>
  <c r="F539" i="8" s="1"/>
  <c r="N542" i="5"/>
  <c r="F540" i="8" s="1"/>
  <c r="N543" i="5"/>
  <c r="F541" i="8" s="1"/>
  <c r="N544" i="5"/>
  <c r="F542" i="8" s="1"/>
  <c r="N545" i="5"/>
  <c r="F543" i="8" s="1"/>
  <c r="N546" i="5"/>
  <c r="F544" i="8" s="1"/>
  <c r="N547" i="5"/>
  <c r="F545" i="8" s="1"/>
  <c r="N548" i="5"/>
  <c r="F546" i="8" s="1"/>
  <c r="N549" i="5"/>
  <c r="F547" i="8" s="1"/>
  <c r="N550" i="5"/>
  <c r="F548" i="8" s="1"/>
  <c r="N551" i="5"/>
  <c r="F549" i="8" s="1"/>
  <c r="N552" i="5"/>
  <c r="F550" i="8" s="1"/>
  <c r="N553" i="5"/>
  <c r="F551" i="8" s="1"/>
  <c r="N554" i="5"/>
  <c r="F552" i="8" s="1"/>
  <c r="N555" i="5"/>
  <c r="F553" i="8" s="1"/>
  <c r="N556" i="5"/>
  <c r="F554" i="8" s="1"/>
  <c r="N557" i="5"/>
  <c r="F555" i="8" s="1"/>
  <c r="N558" i="5"/>
  <c r="F556" i="8" s="1"/>
  <c r="N559" i="5"/>
  <c r="F557" i="8" s="1"/>
  <c r="N560" i="5"/>
  <c r="F558" i="8" s="1"/>
  <c r="N561" i="5"/>
  <c r="F559" i="8" s="1"/>
  <c r="N562" i="5"/>
  <c r="F560" i="8" s="1"/>
  <c r="N563" i="5"/>
  <c r="F561" i="8" s="1"/>
  <c r="N564" i="5"/>
  <c r="F562" i="8" s="1"/>
  <c r="N565" i="5"/>
  <c r="F563" i="8" s="1"/>
  <c r="N566" i="5"/>
  <c r="F564" i="8" s="1"/>
  <c r="N567" i="5"/>
  <c r="F565" i="8" s="1"/>
  <c r="N568" i="5"/>
  <c r="F566" i="8" s="1"/>
  <c r="N569" i="5"/>
  <c r="F567" i="8" s="1"/>
  <c r="N570" i="5"/>
  <c r="F568" i="8" s="1"/>
  <c r="N571" i="5"/>
  <c r="F569" i="8" s="1"/>
  <c r="N572" i="5"/>
  <c r="F570" i="8" s="1"/>
  <c r="N573" i="5"/>
  <c r="F571" i="8" s="1"/>
  <c r="N574" i="5"/>
  <c r="N575" i="5"/>
  <c r="N576" i="5"/>
  <c r="F574" i="8" s="1"/>
  <c r="N577" i="5"/>
  <c r="F575" i="8" s="1"/>
  <c r="N578" i="5"/>
  <c r="F576" i="8" s="1"/>
  <c r="N579" i="5"/>
  <c r="F577" i="8" s="1"/>
  <c r="N580" i="5"/>
  <c r="F578" i="8" s="1"/>
  <c r="N581" i="5"/>
  <c r="F579" i="8" s="1"/>
  <c r="N582" i="5"/>
  <c r="F580" i="8" s="1"/>
  <c r="N583" i="5"/>
  <c r="F581" i="8" s="1"/>
  <c r="N584" i="5"/>
  <c r="F582" i="8" s="1"/>
  <c r="N585" i="5"/>
  <c r="F583" i="8" s="1"/>
  <c r="N586" i="5"/>
  <c r="F584" i="8" s="1"/>
  <c r="N587" i="5"/>
  <c r="F585" i="8" s="1"/>
  <c r="N588" i="5"/>
  <c r="F586" i="8" s="1"/>
  <c r="N589" i="5"/>
  <c r="F587" i="8" s="1"/>
  <c r="N590" i="5"/>
  <c r="F588" i="8" s="1"/>
  <c r="N591" i="5"/>
  <c r="F589" i="8" s="1"/>
  <c r="N592" i="5"/>
  <c r="F590" i="8" s="1"/>
  <c r="N593" i="5"/>
  <c r="F591" i="8" s="1"/>
  <c r="N594" i="5"/>
  <c r="F592" i="8" s="1"/>
  <c r="N595" i="5"/>
  <c r="F593" i="8" s="1"/>
  <c r="N596" i="5"/>
  <c r="F594" i="8" s="1"/>
  <c r="N597" i="5"/>
  <c r="F595" i="8" s="1"/>
  <c r="N598" i="5"/>
  <c r="N599" i="5"/>
  <c r="F597" i="8" s="1"/>
  <c r="N600" i="5"/>
  <c r="F598" i="8" s="1"/>
  <c r="N601" i="5"/>
  <c r="F599" i="8" s="1"/>
  <c r="N602" i="5"/>
  <c r="F600" i="8" s="1"/>
  <c r="N603" i="5"/>
  <c r="F601" i="8" s="1"/>
  <c r="N604" i="5"/>
  <c r="F602" i="8" s="1"/>
  <c r="N605" i="5"/>
  <c r="F603" i="8" s="1"/>
  <c r="N606" i="5"/>
  <c r="F604" i="8" s="1"/>
  <c r="N607" i="5"/>
  <c r="F605" i="8" s="1"/>
  <c r="N608" i="5"/>
  <c r="F606" i="8" s="1"/>
  <c r="N609" i="5"/>
  <c r="F607" i="8" s="1"/>
  <c r="N610" i="5"/>
  <c r="F608" i="8" s="1"/>
  <c r="N611" i="5"/>
  <c r="F609" i="8" s="1"/>
  <c r="N612" i="5"/>
  <c r="F610" i="8" s="1"/>
  <c r="N613" i="5"/>
  <c r="F611" i="8" s="1"/>
  <c r="N614" i="5"/>
  <c r="F612" i="8" s="1"/>
  <c r="N615" i="5"/>
  <c r="F613" i="8" s="1"/>
  <c r="N616" i="5"/>
  <c r="F614" i="8" s="1"/>
  <c r="N617" i="5"/>
  <c r="F615" i="8" s="1"/>
  <c r="N618" i="5"/>
  <c r="F616" i="8" s="1"/>
  <c r="N619" i="5"/>
  <c r="F617" i="8" s="1"/>
  <c r="N620" i="5"/>
  <c r="F618" i="8" s="1"/>
  <c r="N621" i="5"/>
  <c r="F619" i="8" s="1"/>
  <c r="N622" i="5"/>
  <c r="F620" i="8" s="1"/>
  <c r="N623" i="5"/>
  <c r="F621" i="8" s="1"/>
  <c r="N624" i="5"/>
  <c r="F622" i="8" s="1"/>
  <c r="N625" i="5"/>
  <c r="F623" i="8" s="1"/>
  <c r="N626" i="5"/>
  <c r="F624" i="8" s="1"/>
  <c r="N627" i="5"/>
  <c r="F625" i="8" s="1"/>
  <c r="N628" i="5"/>
  <c r="F626" i="8" s="1"/>
  <c r="N629" i="5"/>
  <c r="F627" i="8" s="1"/>
  <c r="N630" i="5"/>
  <c r="F628" i="8" s="1"/>
  <c r="N631" i="5"/>
  <c r="F629" i="8" s="1"/>
  <c r="N632" i="5"/>
  <c r="F630" i="8" s="1"/>
  <c r="N633" i="5"/>
  <c r="F631" i="8" s="1"/>
  <c r="N634" i="5"/>
  <c r="F632" i="8" s="1"/>
  <c r="N635" i="5"/>
  <c r="F633" i="8" s="1"/>
  <c r="N636" i="5"/>
  <c r="F634" i="8" s="1"/>
  <c r="N637" i="5"/>
  <c r="F635" i="8" s="1"/>
  <c r="N638" i="5"/>
  <c r="F636" i="8" s="1"/>
  <c r="N639" i="5"/>
  <c r="F637" i="8" s="1"/>
  <c r="N640" i="5"/>
  <c r="F638" i="8" s="1"/>
  <c r="N641" i="5"/>
  <c r="F639" i="8" s="1"/>
  <c r="N642" i="5"/>
  <c r="F640" i="8" s="1"/>
  <c r="N643" i="5"/>
  <c r="F641" i="8" s="1"/>
  <c r="N644" i="5"/>
  <c r="F642" i="8" s="1"/>
  <c r="N645" i="5"/>
  <c r="F643" i="8" s="1"/>
  <c r="N646" i="5"/>
  <c r="N647" i="5"/>
  <c r="F645" i="8" s="1"/>
  <c r="N648" i="5"/>
  <c r="F646" i="8" s="1"/>
  <c r="N649" i="5"/>
  <c r="F647" i="8" s="1"/>
  <c r="N650" i="5"/>
  <c r="F648" i="8" s="1"/>
  <c r="N651" i="5"/>
  <c r="F649" i="8" s="1"/>
  <c r="N652" i="5"/>
  <c r="F650" i="8" s="1"/>
  <c r="N653" i="5"/>
  <c r="N654" i="5"/>
  <c r="F652" i="8" s="1"/>
  <c r="N655" i="5"/>
  <c r="F653" i="8" s="1"/>
  <c r="N656" i="5"/>
  <c r="F654" i="8" s="1"/>
  <c r="N657" i="5"/>
  <c r="F655" i="8" s="1"/>
  <c r="N658" i="5"/>
  <c r="F656" i="8" s="1"/>
  <c r="N659" i="5"/>
  <c r="F657" i="8" s="1"/>
  <c r="N660" i="5"/>
  <c r="F658" i="8" s="1"/>
  <c r="N661" i="5"/>
  <c r="F659" i="8" s="1"/>
  <c r="N662" i="5"/>
  <c r="F660" i="8" s="1"/>
  <c r="N663" i="5"/>
  <c r="F661" i="8" s="1"/>
  <c r="N664" i="5"/>
  <c r="F662" i="8" s="1"/>
  <c r="N665" i="5"/>
  <c r="F663" i="8" s="1"/>
  <c r="N666" i="5"/>
  <c r="F664" i="8" s="1"/>
  <c r="N667" i="5"/>
  <c r="F665" i="8" s="1"/>
  <c r="N668" i="5"/>
  <c r="F666" i="8" s="1"/>
  <c r="N669" i="5"/>
  <c r="F667" i="8" s="1"/>
  <c r="N670" i="5"/>
  <c r="N671" i="5"/>
  <c r="F669" i="8" s="1"/>
  <c r="N672" i="5"/>
  <c r="F670" i="8" s="1"/>
  <c r="N673" i="5"/>
  <c r="F671" i="8" s="1"/>
  <c r="N674" i="5"/>
  <c r="F672" i="8" s="1"/>
  <c r="N675" i="5"/>
  <c r="F673" i="8" s="1"/>
  <c r="N676" i="5"/>
  <c r="F674" i="8" s="1"/>
  <c r="N677" i="5"/>
  <c r="F675" i="8" s="1"/>
  <c r="N678" i="5"/>
  <c r="F676" i="8" s="1"/>
  <c r="N679" i="5"/>
  <c r="F677" i="8" s="1"/>
  <c r="N680" i="5"/>
  <c r="F678" i="8" s="1"/>
  <c r="N681" i="5"/>
  <c r="F679" i="8" s="1"/>
  <c r="N682" i="5"/>
  <c r="F680" i="8" s="1"/>
  <c r="N683" i="5"/>
  <c r="N684" i="5"/>
  <c r="F682" i="8" s="1"/>
  <c r="N685" i="5"/>
  <c r="F683" i="8" s="1"/>
  <c r="N686" i="5"/>
  <c r="F684" i="8" s="1"/>
  <c r="N687" i="5"/>
  <c r="F685" i="8" s="1"/>
  <c r="N688" i="5"/>
  <c r="F686" i="8" s="1"/>
  <c r="N689" i="5"/>
  <c r="F687" i="8" s="1"/>
  <c r="N690" i="5"/>
  <c r="F688" i="8" s="1"/>
  <c r="N691" i="5"/>
  <c r="F689" i="8" s="1"/>
  <c r="N692" i="5"/>
  <c r="F690" i="8" s="1"/>
  <c r="N693" i="5"/>
  <c r="F691" i="8" s="1"/>
  <c r="N694" i="5"/>
  <c r="N695" i="5"/>
  <c r="F693" i="8" s="1"/>
  <c r="N696" i="5"/>
  <c r="F694" i="8" s="1"/>
  <c r="N697" i="5"/>
  <c r="F695" i="8" s="1"/>
  <c r="N698" i="5"/>
  <c r="F696" i="8" s="1"/>
  <c r="N699" i="5"/>
  <c r="F697" i="8" s="1"/>
  <c r="N700" i="5"/>
  <c r="F698" i="8" s="1"/>
  <c r="N701" i="5"/>
  <c r="F699" i="8" s="1"/>
  <c r="N702" i="5"/>
  <c r="F700" i="8" s="1"/>
  <c r="N703" i="5"/>
  <c r="F701" i="8" s="1"/>
  <c r="N704" i="5"/>
  <c r="F702" i="8" s="1"/>
  <c r="N705" i="5"/>
  <c r="F703" i="8" s="1"/>
  <c r="N706" i="5"/>
  <c r="F704" i="8" s="1"/>
  <c r="N707" i="5"/>
  <c r="N708" i="5"/>
  <c r="F706" i="8" s="1"/>
  <c r="N709" i="5"/>
  <c r="F707" i="8" s="1"/>
  <c r="N710" i="5"/>
  <c r="F708" i="8" s="1"/>
  <c r="N711" i="5"/>
  <c r="F709" i="8" s="1"/>
  <c r="N712" i="5"/>
  <c r="F710" i="8" s="1"/>
  <c r="N713" i="5"/>
  <c r="F711" i="8" s="1"/>
  <c r="N714" i="5"/>
  <c r="N715" i="5"/>
  <c r="F713" i="8" s="1"/>
  <c r="N716" i="5"/>
  <c r="F714" i="8" s="1"/>
  <c r="N717" i="5"/>
  <c r="F715" i="8" s="1"/>
  <c r="N718" i="5"/>
  <c r="N719" i="5"/>
  <c r="F717" i="8" s="1"/>
  <c r="N720" i="5"/>
  <c r="F718" i="8" s="1"/>
  <c r="N721" i="5"/>
  <c r="F719" i="8" s="1"/>
  <c r="N722" i="5"/>
  <c r="F720" i="8" s="1"/>
  <c r="N723" i="5"/>
  <c r="F721" i="8" s="1"/>
  <c r="N724" i="5"/>
  <c r="F722" i="8" s="1"/>
  <c r="N725" i="5"/>
  <c r="F723" i="8" s="1"/>
  <c r="N726" i="5"/>
  <c r="F724" i="8" s="1"/>
  <c r="N727" i="5"/>
  <c r="F725" i="8" s="1"/>
  <c r="N728" i="5"/>
  <c r="F726" i="8" s="1"/>
  <c r="N729" i="5"/>
  <c r="F727" i="8" s="1"/>
  <c r="N730" i="5"/>
  <c r="F728" i="8" s="1"/>
  <c r="N731" i="5"/>
  <c r="N732" i="5"/>
  <c r="F730" i="8" s="1"/>
  <c r="N733" i="5"/>
  <c r="F731" i="8" s="1"/>
  <c r="N734" i="5"/>
  <c r="F732" i="8" s="1"/>
  <c r="N735" i="5"/>
  <c r="F733" i="8" s="1"/>
  <c r="N736" i="5"/>
  <c r="F734" i="8" s="1"/>
  <c r="N737" i="5"/>
  <c r="F735" i="8" s="1"/>
  <c r="N738" i="5"/>
  <c r="F736" i="8" s="1"/>
  <c r="N739" i="5"/>
  <c r="F737" i="8" s="1"/>
  <c r="N740" i="5"/>
  <c r="F738" i="8" s="1"/>
  <c r="N741" i="5"/>
  <c r="F739" i="8" s="1"/>
  <c r="N742" i="5"/>
  <c r="F740" i="8" s="1"/>
  <c r="N743" i="5"/>
  <c r="F741" i="8" s="1"/>
  <c r="N744" i="5"/>
  <c r="F742" i="8" s="1"/>
  <c r="N745" i="5"/>
  <c r="F743" i="8" s="1"/>
  <c r="N746" i="5"/>
  <c r="F744" i="8" s="1"/>
  <c r="N747" i="5"/>
  <c r="F745" i="8" s="1"/>
  <c r="N748" i="5"/>
  <c r="F746" i="8" s="1"/>
  <c r="N749" i="5"/>
  <c r="F747" i="8" s="1"/>
  <c r="N750" i="5"/>
  <c r="F748" i="8" s="1"/>
  <c r="N751" i="5"/>
  <c r="F749" i="8" s="1"/>
  <c r="N752" i="5"/>
  <c r="F750" i="8" s="1"/>
  <c r="N753" i="5"/>
  <c r="F751" i="8" s="1"/>
  <c r="N754" i="5"/>
  <c r="F752" i="8" s="1"/>
  <c r="N755" i="5"/>
  <c r="F753" i="8" s="1"/>
  <c r="N756" i="5"/>
  <c r="F754" i="8" s="1"/>
  <c r="N757" i="5"/>
  <c r="F755" i="8" s="1"/>
  <c r="N758" i="5"/>
  <c r="F756" i="8" s="1"/>
  <c r="N759" i="5"/>
  <c r="F757" i="8" s="1"/>
  <c r="N760" i="5"/>
  <c r="F758" i="8" s="1"/>
  <c r="N761" i="5"/>
  <c r="F759" i="8" s="1"/>
  <c r="N762" i="5"/>
  <c r="F760" i="8" s="1"/>
  <c r="N763" i="5"/>
  <c r="F761" i="8" s="1"/>
  <c r="N764" i="5"/>
  <c r="F762" i="8" s="1"/>
  <c r="N765" i="5"/>
  <c r="F763" i="8" s="1"/>
  <c r="N766" i="5"/>
  <c r="F764" i="8" s="1"/>
  <c r="N767" i="5"/>
  <c r="F765" i="8" s="1"/>
  <c r="N768" i="5"/>
  <c r="F766" i="8" s="1"/>
  <c r="N769" i="5"/>
  <c r="F767" i="8" s="1"/>
  <c r="N770" i="5"/>
  <c r="F768" i="8" s="1"/>
  <c r="N771" i="5"/>
  <c r="F769" i="8" s="1"/>
  <c r="N772" i="5"/>
  <c r="F770" i="8" s="1"/>
  <c r="N773" i="5"/>
  <c r="F771" i="8" s="1"/>
  <c r="N774" i="5"/>
  <c r="F772" i="8" s="1"/>
  <c r="N775" i="5"/>
  <c r="F773" i="8" s="1"/>
  <c r="N776" i="5"/>
  <c r="F774" i="8" s="1"/>
  <c r="N777" i="5"/>
  <c r="F775" i="8" s="1"/>
  <c r="N778" i="5"/>
  <c r="N779" i="5"/>
  <c r="N780" i="5"/>
  <c r="F778" i="8" s="1"/>
  <c r="N781" i="5"/>
  <c r="F779" i="8" s="1"/>
  <c r="N782" i="5"/>
  <c r="F780" i="8" s="1"/>
  <c r="N783" i="5"/>
  <c r="F781" i="8" s="1"/>
  <c r="N784" i="5"/>
  <c r="F782" i="8" s="1"/>
  <c r="N785" i="5"/>
  <c r="F783" i="8" s="1"/>
  <c r="N786" i="5"/>
  <c r="F784" i="8" s="1"/>
  <c r="N787" i="5"/>
  <c r="F785" i="8" s="1"/>
  <c r="N788" i="5"/>
  <c r="F786" i="8" s="1"/>
  <c r="N789" i="5"/>
  <c r="F787" i="8" s="1"/>
  <c r="N790" i="5"/>
  <c r="N791" i="5"/>
  <c r="F789" i="8" s="1"/>
  <c r="N792" i="5"/>
  <c r="F790" i="8" s="1"/>
  <c r="N793" i="5"/>
  <c r="F791" i="8" s="1"/>
  <c r="N794" i="5"/>
  <c r="F792" i="8" s="1"/>
  <c r="N795" i="5"/>
  <c r="F793" i="8" s="1"/>
  <c r="N796" i="5"/>
  <c r="F794" i="8" s="1"/>
  <c r="N797" i="5"/>
  <c r="F795" i="8" s="1"/>
  <c r="N798" i="5"/>
  <c r="F796" i="8" s="1"/>
  <c r="N799" i="5"/>
  <c r="N800" i="5"/>
  <c r="F798" i="8" s="1"/>
  <c r="N801" i="5"/>
  <c r="F799" i="8" s="1"/>
  <c r="N802" i="5"/>
  <c r="F800" i="8" s="1"/>
  <c r="N803" i="5"/>
  <c r="N804" i="5"/>
  <c r="F802" i="8" s="1"/>
  <c r="N805" i="5"/>
  <c r="F803" i="8" s="1"/>
  <c r="N806" i="5"/>
  <c r="F804" i="8" s="1"/>
  <c r="N807" i="5"/>
  <c r="F805" i="8" s="1"/>
  <c r="N808" i="5"/>
  <c r="F806" i="8" s="1"/>
  <c r="N809" i="5"/>
  <c r="F807" i="8" s="1"/>
  <c r="N810" i="5"/>
  <c r="F808" i="8" s="1"/>
  <c r="N811" i="5"/>
  <c r="N812" i="5"/>
  <c r="F810" i="8" s="1"/>
  <c r="N813" i="5"/>
  <c r="F811" i="8" s="1"/>
  <c r="N814" i="5"/>
  <c r="F812" i="8" s="1"/>
  <c r="N815" i="5"/>
  <c r="F813" i="8" s="1"/>
  <c r="N816" i="5"/>
  <c r="F814" i="8" s="1"/>
  <c r="N817" i="5"/>
  <c r="F815" i="8" s="1"/>
  <c r="N818" i="5"/>
  <c r="F816" i="8" s="1"/>
  <c r="N819" i="5"/>
  <c r="F817" i="8" s="1"/>
  <c r="N820" i="5"/>
  <c r="F818" i="8" s="1"/>
  <c r="N821" i="5"/>
  <c r="F819" i="8" s="1"/>
  <c r="N822" i="5"/>
  <c r="F820" i="8" s="1"/>
  <c r="N823" i="5"/>
  <c r="F821" i="8" s="1"/>
  <c r="N824" i="5"/>
  <c r="F822" i="8" s="1"/>
  <c r="N825" i="5"/>
  <c r="F823" i="8" s="1"/>
  <c r="N826" i="5"/>
  <c r="F824" i="8" s="1"/>
  <c r="N827" i="5"/>
  <c r="N828" i="5"/>
  <c r="F826" i="8" s="1"/>
  <c r="N829" i="5"/>
  <c r="F827" i="8" s="1"/>
  <c r="N830" i="5"/>
  <c r="F828" i="8" s="1"/>
  <c r="N831" i="5"/>
  <c r="F829" i="8" s="1"/>
  <c r="N832" i="5"/>
  <c r="F830" i="8" s="1"/>
  <c r="N833" i="5"/>
  <c r="F831" i="8" s="1"/>
  <c r="N834" i="5"/>
  <c r="F832" i="8" s="1"/>
  <c r="N835" i="5"/>
  <c r="F833" i="8" s="1"/>
  <c r="N836" i="5"/>
  <c r="F834" i="8" s="1"/>
  <c r="N837" i="5"/>
  <c r="F835" i="8" s="1"/>
  <c r="N838" i="5"/>
  <c r="N839" i="5"/>
  <c r="F837" i="8" s="1"/>
  <c r="N840" i="5"/>
  <c r="F838" i="8" s="1"/>
  <c r="N841" i="5"/>
  <c r="F839" i="8" s="1"/>
  <c r="N842" i="5"/>
  <c r="F840" i="8" s="1"/>
  <c r="N843" i="5"/>
  <c r="F841" i="8" s="1"/>
  <c r="N844" i="5"/>
  <c r="F842" i="8" s="1"/>
  <c r="N845" i="5"/>
  <c r="F843" i="8" s="1"/>
  <c r="N846" i="5"/>
  <c r="F844" i="8" s="1"/>
  <c r="N847" i="5"/>
  <c r="F845" i="8" s="1"/>
  <c r="N848" i="5"/>
  <c r="F846" i="8" s="1"/>
  <c r="N849" i="5"/>
  <c r="F847" i="8" s="1"/>
  <c r="N850" i="5"/>
  <c r="F848" i="8" s="1"/>
  <c r="N851" i="5"/>
  <c r="F849" i="8" s="1"/>
  <c r="N852" i="5"/>
  <c r="F850" i="8" s="1"/>
  <c r="N853" i="5"/>
  <c r="F851" i="8" s="1"/>
  <c r="N854" i="5"/>
  <c r="F852" i="8" s="1"/>
  <c r="N855" i="5"/>
  <c r="F853" i="8" s="1"/>
  <c r="N856" i="5"/>
  <c r="F854" i="8" s="1"/>
  <c r="N857" i="5"/>
  <c r="F855" i="8" s="1"/>
  <c r="N858" i="5"/>
  <c r="F856" i="8" s="1"/>
  <c r="N859" i="5"/>
  <c r="F857" i="8" s="1"/>
  <c r="N860" i="5"/>
  <c r="F858" i="8" s="1"/>
  <c r="N861" i="5"/>
  <c r="F859" i="8" s="1"/>
  <c r="N862" i="5"/>
  <c r="F860" i="8" s="1"/>
  <c r="N863" i="5"/>
  <c r="N864" i="5"/>
  <c r="F862" i="8" s="1"/>
  <c r="N865" i="5"/>
  <c r="F863" i="8" s="1"/>
  <c r="N866" i="5"/>
  <c r="F864" i="8" s="1"/>
  <c r="N867" i="5"/>
  <c r="F865" i="8" s="1"/>
  <c r="N868" i="5"/>
  <c r="F866" i="8" s="1"/>
  <c r="N869" i="5"/>
  <c r="F867" i="8" s="1"/>
  <c r="N870" i="5"/>
  <c r="F868" i="8" s="1"/>
  <c r="N871" i="5"/>
  <c r="F869" i="8" s="1"/>
  <c r="N872" i="5"/>
  <c r="F870" i="8" s="1"/>
  <c r="N873" i="5"/>
  <c r="F871" i="8" s="1"/>
  <c r="N874" i="5"/>
  <c r="N875" i="5"/>
  <c r="N876" i="5"/>
  <c r="F874" i="8" s="1"/>
  <c r="N877" i="5"/>
  <c r="F875" i="8" s="1"/>
  <c r="N878" i="5"/>
  <c r="F876" i="8" s="1"/>
  <c r="N879" i="5"/>
  <c r="F877" i="8" s="1"/>
  <c r="N880" i="5"/>
  <c r="F878" i="8" s="1"/>
  <c r="N881" i="5"/>
  <c r="N882" i="5"/>
  <c r="F880" i="8" s="1"/>
  <c r="N883" i="5"/>
  <c r="F881" i="8" s="1"/>
  <c r="N884" i="5"/>
  <c r="F882" i="8" s="1"/>
  <c r="N885" i="5"/>
  <c r="F883" i="8" s="1"/>
  <c r="N886" i="5"/>
  <c r="F884" i="8" s="1"/>
  <c r="N887" i="5"/>
  <c r="F885" i="8" s="1"/>
  <c r="N888" i="5"/>
  <c r="F886" i="8" s="1"/>
  <c r="N889" i="5"/>
  <c r="F887" i="8" s="1"/>
  <c r="N890" i="5"/>
  <c r="F888" i="8" s="1"/>
  <c r="N891" i="5"/>
  <c r="F889" i="8" s="1"/>
  <c r="N892" i="5"/>
  <c r="F890" i="8" s="1"/>
  <c r="N893" i="5"/>
  <c r="F891" i="8" s="1"/>
  <c r="N894" i="5"/>
  <c r="F892" i="8" s="1"/>
  <c r="N895" i="5"/>
  <c r="F893" i="8" s="1"/>
  <c r="N896" i="5"/>
  <c r="F894" i="8" s="1"/>
  <c r="N897" i="5"/>
  <c r="F895" i="8" s="1"/>
  <c r="N898" i="5"/>
  <c r="F896" i="8" s="1"/>
  <c r="N899" i="5"/>
  <c r="N900" i="5"/>
  <c r="F898" i="8" s="1"/>
  <c r="N901" i="5"/>
  <c r="F899" i="8" s="1"/>
  <c r="N902" i="5"/>
  <c r="F900" i="8" s="1"/>
  <c r="N903" i="5"/>
  <c r="F901" i="8" s="1"/>
  <c r="N904" i="5"/>
  <c r="F902" i="8" s="1"/>
  <c r="N905" i="5"/>
  <c r="F903" i="8" s="1"/>
  <c r="N906" i="5"/>
  <c r="F904" i="8" s="1"/>
  <c r="N907" i="5"/>
  <c r="F905" i="8" s="1"/>
  <c r="N908" i="5"/>
  <c r="F906" i="8" s="1"/>
  <c r="N909" i="5"/>
  <c r="F907" i="8" s="1"/>
  <c r="N910" i="5"/>
  <c r="F908" i="8" s="1"/>
  <c r="N911" i="5"/>
  <c r="F909" i="8" s="1"/>
  <c r="N912" i="5"/>
  <c r="F910" i="8" s="1"/>
  <c r="N913" i="5"/>
  <c r="F911" i="8" s="1"/>
  <c r="N914" i="5"/>
  <c r="F912" i="8" s="1"/>
  <c r="N915" i="5"/>
  <c r="F913" i="8" s="1"/>
  <c r="N916" i="5"/>
  <c r="F914" i="8" s="1"/>
  <c r="N917" i="5"/>
  <c r="F915" i="8" s="1"/>
  <c r="N918" i="5"/>
  <c r="F916" i="8" s="1"/>
  <c r="N919" i="5"/>
  <c r="F917" i="8" s="1"/>
  <c r="N920" i="5"/>
  <c r="F918" i="8" s="1"/>
  <c r="N921" i="5"/>
  <c r="F919" i="8" s="1"/>
  <c r="N922" i="5"/>
  <c r="F920" i="8" s="1"/>
  <c r="N923" i="5"/>
  <c r="N924" i="5"/>
  <c r="F922" i="8" s="1"/>
  <c r="N925" i="5"/>
  <c r="F923" i="8" s="1"/>
  <c r="N926" i="5"/>
  <c r="F924" i="8" s="1"/>
  <c r="N927" i="5"/>
  <c r="F925" i="8" s="1"/>
  <c r="N928" i="5"/>
  <c r="F926" i="8" s="1"/>
  <c r="N929" i="5"/>
  <c r="F927" i="8" s="1"/>
  <c r="N930" i="5"/>
  <c r="F928" i="8" s="1"/>
  <c r="N931" i="5"/>
  <c r="F929" i="8" s="1"/>
  <c r="N932" i="5"/>
  <c r="F930" i="8" s="1"/>
  <c r="N933" i="5"/>
  <c r="F931" i="8" s="1"/>
  <c r="N934" i="5"/>
  <c r="F932" i="8" s="1"/>
  <c r="N935" i="5"/>
  <c r="F933" i="8" s="1"/>
  <c r="N936" i="5"/>
  <c r="F934" i="8" s="1"/>
  <c r="N937" i="5"/>
  <c r="F935" i="8" s="1"/>
  <c r="N938" i="5"/>
  <c r="F936" i="8" s="1"/>
  <c r="N939" i="5"/>
  <c r="F937" i="8" s="1"/>
  <c r="N940" i="5"/>
  <c r="F938" i="8" s="1"/>
  <c r="N941" i="5"/>
  <c r="F939" i="8" s="1"/>
  <c r="N942" i="5"/>
  <c r="F940" i="8" s="1"/>
  <c r="N943" i="5"/>
  <c r="F941" i="8" s="1"/>
  <c r="N944" i="5"/>
  <c r="F942" i="8" s="1"/>
  <c r="N945" i="5"/>
  <c r="F943" i="8" s="1"/>
  <c r="N946" i="5"/>
  <c r="F944" i="8" s="1"/>
  <c r="N947" i="5"/>
  <c r="F945" i="8" s="1"/>
  <c r="N948" i="5"/>
  <c r="F946" i="8" s="1"/>
  <c r="N949" i="5"/>
  <c r="F947" i="8" s="1"/>
  <c r="N950" i="5"/>
  <c r="F948" i="8" s="1"/>
  <c r="N951" i="5"/>
  <c r="F949" i="8" s="1"/>
  <c r="N952" i="5"/>
  <c r="F950" i="8" s="1"/>
  <c r="N953" i="5"/>
  <c r="F951" i="8" s="1"/>
  <c r="N954" i="5"/>
  <c r="F952" i="8" s="1"/>
  <c r="N955" i="5"/>
  <c r="F953" i="8" s="1"/>
  <c r="N956" i="5"/>
  <c r="F954" i="8" s="1"/>
  <c r="N957" i="5"/>
  <c r="F955" i="8" s="1"/>
  <c r="N958" i="5"/>
  <c r="N959" i="5"/>
  <c r="N960" i="5"/>
  <c r="F958" i="8" s="1"/>
  <c r="N961" i="5"/>
  <c r="F959" i="8" s="1"/>
  <c r="N962" i="5"/>
  <c r="F960" i="8" s="1"/>
  <c r="N963" i="5"/>
  <c r="F961" i="8" s="1"/>
  <c r="N964" i="5"/>
  <c r="F962" i="8" s="1"/>
  <c r="N965" i="5"/>
  <c r="F963" i="8" s="1"/>
  <c r="N966" i="5"/>
  <c r="F964" i="8" s="1"/>
  <c r="N967" i="5"/>
  <c r="F965" i="8" s="1"/>
  <c r="N968" i="5"/>
  <c r="F966" i="8" s="1"/>
  <c r="N969" i="5"/>
  <c r="F967" i="8" s="1"/>
  <c r="N970" i="5"/>
  <c r="N971" i="5"/>
  <c r="N972" i="5"/>
  <c r="F970" i="8" s="1"/>
  <c r="N973" i="5"/>
  <c r="F971" i="8" s="1"/>
  <c r="N974" i="5"/>
  <c r="F972" i="8" s="1"/>
  <c r="N975" i="5"/>
  <c r="F973" i="8" s="1"/>
  <c r="N976" i="5"/>
  <c r="F974" i="8" s="1"/>
  <c r="N977" i="5"/>
  <c r="F975" i="8" s="1"/>
  <c r="N978" i="5"/>
  <c r="F976" i="8" s="1"/>
  <c r="N979" i="5"/>
  <c r="F977" i="8" s="1"/>
  <c r="N980" i="5"/>
  <c r="F978" i="8" s="1"/>
  <c r="N981" i="5"/>
  <c r="F979" i="8" s="1"/>
  <c r="N982" i="5"/>
  <c r="F980" i="8" s="1"/>
  <c r="N983" i="5"/>
  <c r="F981" i="8" s="1"/>
  <c r="N984" i="5"/>
  <c r="F982" i="8" s="1"/>
  <c r="N985" i="5"/>
  <c r="F983" i="8" s="1"/>
  <c r="N986" i="5"/>
  <c r="F984" i="8" s="1"/>
  <c r="N987" i="5"/>
  <c r="F985" i="8" s="1"/>
  <c r="N988" i="5"/>
  <c r="F986" i="8" s="1"/>
  <c r="N989" i="5"/>
  <c r="F987" i="8" s="1"/>
  <c r="N990" i="5"/>
  <c r="F988" i="8" s="1"/>
  <c r="N991" i="5"/>
  <c r="F989" i="8" s="1"/>
  <c r="N992" i="5"/>
  <c r="F990" i="8" s="1"/>
  <c r="N993" i="5"/>
  <c r="F991" i="8" s="1"/>
  <c r="N994" i="5"/>
  <c r="F992" i="8" s="1"/>
  <c r="N995" i="5"/>
  <c r="N996" i="5"/>
  <c r="F994" i="8" s="1"/>
  <c r="N997" i="5"/>
  <c r="F995" i="8" s="1"/>
  <c r="N998" i="5"/>
  <c r="F996" i="8" s="1"/>
  <c r="N999" i="5"/>
  <c r="F997" i="8" s="1"/>
  <c r="N1000" i="5"/>
  <c r="F998" i="8" s="1"/>
  <c r="N1001" i="5"/>
  <c r="F999" i="8" s="1"/>
  <c r="N1002" i="5"/>
  <c r="F1000" i="8" s="1"/>
  <c r="N1003" i="5"/>
  <c r="F1001" i="8" s="1"/>
  <c r="N1004" i="5"/>
  <c r="F1002" i="8" s="1"/>
  <c r="N1005" i="5"/>
  <c r="F1003" i="8" s="1"/>
  <c r="N1006" i="5"/>
  <c r="F1004" i="8" s="1"/>
  <c r="N1007" i="5"/>
  <c r="F1005" i="8" s="1"/>
  <c r="N1008" i="5"/>
  <c r="F1006" i="8" s="1"/>
  <c r="N1009" i="5"/>
  <c r="F1007" i="8" s="1"/>
  <c r="N1010" i="5"/>
  <c r="F1008" i="8" s="1"/>
  <c r="N1011" i="5"/>
  <c r="F1009" i="8" s="1"/>
  <c r="N1012" i="5"/>
  <c r="F1010" i="8" s="1"/>
  <c r="N1013" i="5"/>
  <c r="F1011" i="8" s="1"/>
  <c r="N1014" i="5"/>
  <c r="F1012" i="8" s="1"/>
  <c r="N1015" i="5"/>
  <c r="N1016" i="5"/>
  <c r="F1014" i="8" s="1"/>
  <c r="N1017" i="5"/>
  <c r="F1015" i="8" s="1"/>
  <c r="N1018" i="5"/>
  <c r="F1016" i="8" s="1"/>
  <c r="N1019" i="5"/>
  <c r="N1020" i="5"/>
  <c r="F1018" i="8" s="1"/>
  <c r="N1021" i="5"/>
  <c r="F1019" i="8" s="1"/>
  <c r="N1022" i="5"/>
  <c r="F1020" i="8" s="1"/>
  <c r="N1023" i="5"/>
  <c r="F1021" i="8" s="1"/>
  <c r="N1024" i="5"/>
  <c r="F1022" i="8" s="1"/>
  <c r="N1025" i="5"/>
  <c r="F1023" i="8" s="1"/>
  <c r="N1026" i="5"/>
  <c r="F1024" i="8" s="1"/>
  <c r="N1027" i="5"/>
  <c r="F1025" i="8" s="1"/>
  <c r="N1028" i="5"/>
  <c r="F1026" i="8" s="1"/>
  <c r="N1029" i="5"/>
  <c r="F1027" i="8" s="1"/>
  <c r="N1030" i="5"/>
  <c r="F1028" i="8" s="1"/>
  <c r="N1031" i="5"/>
  <c r="F1029" i="8" s="1"/>
  <c r="N1032" i="5"/>
  <c r="F1030" i="8" s="1"/>
  <c r="N1033" i="5"/>
  <c r="F1031" i="8" s="1"/>
  <c r="N1034" i="5"/>
  <c r="F1032" i="8" s="1"/>
  <c r="N1035" i="5"/>
  <c r="F1033" i="8" s="1"/>
  <c r="N1036" i="5"/>
  <c r="F1034" i="8" s="1"/>
  <c r="N1037" i="5"/>
  <c r="F1035" i="8" s="1"/>
  <c r="N1038" i="5"/>
  <c r="F1036" i="8" s="1"/>
  <c r="N1039" i="5"/>
  <c r="F1037" i="8" s="1"/>
  <c r="N1040" i="5"/>
  <c r="F1038" i="8" s="1"/>
  <c r="N1041" i="5"/>
  <c r="F1039" i="8" s="1"/>
  <c r="N1042" i="5"/>
  <c r="F1040" i="8" s="1"/>
  <c r="N1043" i="5"/>
  <c r="F1041" i="8" s="1"/>
  <c r="N1044" i="5"/>
  <c r="F1042" i="8" s="1"/>
  <c r="N1045" i="5"/>
  <c r="F1043" i="8" s="1"/>
  <c r="N1046" i="5"/>
  <c r="F1044" i="8" s="1"/>
  <c r="N1047" i="5"/>
  <c r="F1045" i="8" s="1"/>
  <c r="N1048" i="5"/>
  <c r="F1046" i="8" s="1"/>
  <c r="N1049" i="5"/>
  <c r="F1047" i="8" s="1"/>
  <c r="N1050" i="5"/>
  <c r="F1048" i="8" s="1"/>
  <c r="N1051" i="5"/>
  <c r="F1049" i="8" s="1"/>
  <c r="N1052" i="5"/>
  <c r="F1050" i="8" s="1"/>
  <c r="N1053" i="5"/>
  <c r="F1051" i="8" s="1"/>
  <c r="N1054" i="5"/>
  <c r="N1055" i="5"/>
  <c r="N1056" i="5"/>
  <c r="F1054" i="8" s="1"/>
  <c r="N1057" i="5"/>
  <c r="F1055" i="8" s="1"/>
  <c r="N1058" i="5"/>
  <c r="F1056" i="8" s="1"/>
  <c r="N1059" i="5"/>
  <c r="F1057" i="8" s="1"/>
  <c r="N1060" i="5"/>
  <c r="F1058" i="8" s="1"/>
  <c r="N1061" i="5"/>
  <c r="F1059" i="8" s="1"/>
  <c r="N1062" i="5"/>
  <c r="N1063" i="5"/>
  <c r="F1061" i="8" s="1"/>
  <c r="N1064" i="5"/>
  <c r="F1062" i="8" s="1"/>
  <c r="N1065" i="5"/>
  <c r="F1063" i="8" s="1"/>
  <c r="N1066" i="5"/>
  <c r="F1064" i="8" s="1"/>
  <c r="N1067" i="5"/>
  <c r="F1065" i="8" s="1"/>
  <c r="N1068" i="5"/>
  <c r="F1066" i="8" s="1"/>
  <c r="N1069" i="5"/>
  <c r="F1067" i="8" s="1"/>
  <c r="N1070" i="5"/>
  <c r="F1068" i="8" s="1"/>
  <c r="N1071" i="5"/>
  <c r="F1069" i="8" s="1"/>
  <c r="N1072" i="5"/>
  <c r="F1070" i="8" s="1"/>
  <c r="N1073" i="5"/>
  <c r="F1071" i="8" s="1"/>
  <c r="N1074" i="5"/>
  <c r="F1072" i="8" s="1"/>
  <c r="N1075" i="5"/>
  <c r="F1073" i="8" s="1"/>
  <c r="N1076" i="5"/>
  <c r="F1074" i="8" s="1"/>
  <c r="N1077" i="5"/>
  <c r="F1075" i="8" s="1"/>
  <c r="N1078" i="5"/>
  <c r="F1076" i="8" s="1"/>
  <c r="N1079" i="5"/>
  <c r="F1077" i="8" s="1"/>
  <c r="N1080" i="5"/>
  <c r="F1078" i="8" s="1"/>
  <c r="N1081" i="5"/>
  <c r="F1079" i="8" s="1"/>
  <c r="N1082" i="5"/>
  <c r="F1080" i="8" s="1"/>
  <c r="N1083" i="5"/>
  <c r="F1081" i="8" s="1"/>
  <c r="N1084" i="5"/>
  <c r="F1082" i="8" s="1"/>
  <c r="N1085" i="5"/>
  <c r="F1083" i="8" s="1"/>
  <c r="N1086" i="5"/>
  <c r="F1084" i="8" s="1"/>
  <c r="N1087" i="5"/>
  <c r="N1088" i="5"/>
  <c r="F1086" i="8" s="1"/>
  <c r="N1089" i="5"/>
  <c r="F1087" i="8" s="1"/>
  <c r="N1090" i="5"/>
  <c r="F1088" i="8" s="1"/>
  <c r="N1091" i="5"/>
  <c r="F1089" i="8" s="1"/>
  <c r="N1092" i="5"/>
  <c r="F1090" i="8" s="1"/>
  <c r="N1093" i="5"/>
  <c r="F1091" i="8" s="1"/>
  <c r="N1094" i="5"/>
  <c r="F1092" i="8" s="1"/>
  <c r="N1095" i="5"/>
  <c r="F1093" i="8" s="1"/>
  <c r="N1096" i="5"/>
  <c r="F1094" i="8" s="1"/>
  <c r="N1097" i="5"/>
  <c r="F1095" i="8" s="1"/>
  <c r="N1098" i="5"/>
  <c r="F1096" i="8" s="1"/>
  <c r="N1099" i="5"/>
  <c r="N1100" i="5"/>
  <c r="F1098" i="8" s="1"/>
  <c r="N1101" i="5"/>
  <c r="F1099" i="8" s="1"/>
  <c r="N1102" i="5"/>
  <c r="F1100" i="8" s="1"/>
  <c r="N1103" i="5"/>
  <c r="F1101" i="8" s="1"/>
  <c r="N1104" i="5"/>
  <c r="F1102" i="8" s="1"/>
  <c r="N1105" i="5"/>
  <c r="F1103" i="8" s="1"/>
  <c r="N1106" i="5"/>
  <c r="F1104" i="8" s="1"/>
  <c r="N1107" i="5"/>
  <c r="F1105" i="8" s="1"/>
  <c r="N1108" i="5"/>
  <c r="F1106" i="8" s="1"/>
  <c r="N1109" i="5"/>
  <c r="N1110" i="5"/>
  <c r="F1108" i="8" s="1"/>
  <c r="N1111" i="5"/>
  <c r="F1109" i="8" s="1"/>
  <c r="N1112" i="5"/>
  <c r="F1110" i="8" s="1"/>
  <c r="N1113" i="5"/>
  <c r="F1111" i="8" s="1"/>
  <c r="N1114" i="5"/>
  <c r="F1112" i="8" s="1"/>
  <c r="N1115" i="5"/>
  <c r="F1113" i="8" s="1"/>
  <c r="N1116" i="5"/>
  <c r="F1114" i="8" s="1"/>
  <c r="N1117" i="5"/>
  <c r="F1115" i="8" s="1"/>
  <c r="N1118" i="5"/>
  <c r="F1116" i="8" s="1"/>
  <c r="N1119" i="5"/>
  <c r="F1117" i="8" s="1"/>
  <c r="N1120" i="5"/>
  <c r="F1118" i="8" s="1"/>
  <c r="N1121" i="5"/>
  <c r="F1119" i="8" s="1"/>
  <c r="N1122" i="5"/>
  <c r="F1120" i="8" s="1"/>
  <c r="N1123" i="5"/>
  <c r="F1121" i="8" s="1"/>
  <c r="N1124" i="5"/>
  <c r="F1122" i="8" s="1"/>
  <c r="N1125" i="5"/>
  <c r="F1123" i="8" s="1"/>
  <c r="N1126" i="5"/>
  <c r="F1124" i="8" s="1"/>
  <c r="N1127" i="5"/>
  <c r="F1125" i="8" s="1"/>
  <c r="N1128" i="5"/>
  <c r="F1126" i="8" s="1"/>
  <c r="N1129" i="5"/>
  <c r="F1127" i="8" s="1"/>
  <c r="N1130" i="5"/>
  <c r="F1128" i="8" s="1"/>
  <c r="N1131" i="5"/>
  <c r="F1129" i="8" s="1"/>
  <c r="N1132" i="5"/>
  <c r="F1130" i="8" s="1"/>
  <c r="N1133" i="5"/>
  <c r="F1131" i="8" s="1"/>
  <c r="N1134" i="5"/>
  <c r="F1132" i="8" s="1"/>
  <c r="N1135" i="5"/>
  <c r="F1133" i="8" s="1"/>
  <c r="N1136" i="5"/>
  <c r="F1134" i="8" s="1"/>
  <c r="N1137" i="5"/>
  <c r="F1135" i="8" s="1"/>
  <c r="N1138" i="5"/>
  <c r="F1136" i="8" s="1"/>
  <c r="N1139" i="5"/>
  <c r="F1137" i="8" s="1"/>
  <c r="N1140" i="5"/>
  <c r="F1138" i="8" s="1"/>
  <c r="N1141" i="5"/>
  <c r="F1139" i="8" s="1"/>
  <c r="N1142" i="5"/>
  <c r="F1140" i="8" s="1"/>
  <c r="N1143" i="5"/>
  <c r="F1141" i="8" s="1"/>
  <c r="N1144" i="5"/>
  <c r="F1142" i="8" s="1"/>
  <c r="N1145" i="5"/>
  <c r="F1143" i="8" s="1"/>
  <c r="N1146" i="5"/>
  <c r="F1144" i="8" s="1"/>
  <c r="N1147" i="5"/>
  <c r="N1148" i="5"/>
  <c r="F1146" i="8" s="1"/>
  <c r="N1149" i="5"/>
  <c r="F1147" i="8" s="1"/>
  <c r="N1150" i="5"/>
  <c r="F1148" i="8" s="1"/>
  <c r="N1151" i="5"/>
  <c r="N1152" i="5"/>
  <c r="F1150" i="8" s="1"/>
  <c r="N1153" i="5"/>
  <c r="F1151" i="8" s="1"/>
  <c r="N1154" i="5"/>
  <c r="F1152" i="8" s="1"/>
  <c r="N1155" i="5"/>
  <c r="F1153" i="8" s="1"/>
  <c r="N1156" i="5"/>
  <c r="N1157" i="5"/>
  <c r="F1155" i="8" s="1"/>
  <c r="N1158" i="5"/>
  <c r="F1156" i="8" s="1"/>
  <c r="N1159" i="5"/>
  <c r="F1157" i="8" s="1"/>
  <c r="N1160" i="5"/>
  <c r="F1158" i="8" s="1"/>
  <c r="N1161" i="5"/>
  <c r="F1159" i="8" s="1"/>
  <c r="N1162" i="5"/>
  <c r="F1160" i="8" s="1"/>
  <c r="N1163" i="5"/>
  <c r="N1164" i="5"/>
  <c r="F1162" i="8" s="1"/>
  <c r="N1165" i="5"/>
  <c r="F1163" i="8" s="1"/>
  <c r="N1166" i="5"/>
  <c r="F1164" i="8" s="1"/>
  <c r="N1167" i="5"/>
  <c r="F1165" i="8" s="1"/>
  <c r="N1168" i="5"/>
  <c r="F1166" i="8" s="1"/>
  <c r="N1169" i="5"/>
  <c r="F1167" i="8" s="1"/>
  <c r="N1170" i="5"/>
  <c r="F1168" i="8" s="1"/>
  <c r="N1171" i="5"/>
  <c r="F1169" i="8" s="1"/>
  <c r="N1172" i="5"/>
  <c r="F1170" i="8" s="1"/>
  <c r="N1173" i="5"/>
  <c r="F1171" i="8" s="1"/>
  <c r="N1174" i="5"/>
  <c r="F1172" i="8" s="1"/>
  <c r="N1175" i="5"/>
  <c r="N1176" i="5"/>
  <c r="F1174" i="8" s="1"/>
  <c r="N1177" i="5"/>
  <c r="F1175" i="8" s="1"/>
  <c r="N1178" i="5"/>
  <c r="F1176" i="8" s="1"/>
  <c r="N1179" i="5"/>
  <c r="F1177" i="8" s="1"/>
  <c r="N1180" i="5"/>
  <c r="F1178" i="8" s="1"/>
  <c r="N1181" i="5"/>
  <c r="F1179" i="8" s="1"/>
  <c r="N1182" i="5"/>
  <c r="F1180" i="8" s="1"/>
  <c r="N1183" i="5"/>
  <c r="F1181" i="8" s="1"/>
  <c r="N1184" i="5"/>
  <c r="F1182" i="8" s="1"/>
  <c r="N1185" i="5"/>
  <c r="F1183" i="8" s="1"/>
  <c r="N1186" i="5"/>
  <c r="F1184" i="8" s="1"/>
  <c r="N1187" i="5"/>
  <c r="F1185" i="8" s="1"/>
  <c r="N1188" i="5"/>
  <c r="F1186" i="8" s="1"/>
  <c r="N1189" i="5"/>
  <c r="F1187" i="8" s="1"/>
  <c r="N1190" i="5"/>
  <c r="F1188" i="8" s="1"/>
  <c r="N1191" i="5"/>
  <c r="F1189" i="8" s="1"/>
  <c r="N1192" i="5"/>
  <c r="F1190" i="8" s="1"/>
  <c r="N1193" i="5"/>
  <c r="F1191" i="8" s="1"/>
  <c r="N1194" i="5"/>
  <c r="F1192" i="8" s="1"/>
  <c r="N1195" i="5"/>
  <c r="F1193" i="8" s="1"/>
  <c r="N1196" i="5"/>
  <c r="N1197" i="5"/>
  <c r="F1195" i="8" s="1"/>
  <c r="N1198" i="5"/>
  <c r="F1196" i="8" s="1"/>
  <c r="N1199" i="5"/>
  <c r="N1200" i="5"/>
  <c r="F1198" i="8" s="1"/>
  <c r="N1201" i="5"/>
  <c r="F1199" i="8" s="1"/>
  <c r="N1202" i="5"/>
  <c r="F1200" i="8" s="1"/>
  <c r="N1203" i="5"/>
  <c r="F1201" i="8" s="1"/>
  <c r="N1204" i="5"/>
  <c r="F1202" i="8" s="1"/>
  <c r="N1205" i="5"/>
  <c r="F1203" i="8" s="1"/>
  <c r="N1206" i="5"/>
  <c r="F1204" i="8" s="1"/>
  <c r="N1207" i="5"/>
  <c r="F1205" i="8" s="1"/>
  <c r="N1208" i="5"/>
  <c r="F1206" i="8" s="1"/>
  <c r="N1209" i="5"/>
  <c r="F1207" i="8" s="1"/>
  <c r="N1210" i="5"/>
  <c r="F1208" i="8" s="1"/>
  <c r="N1211" i="5"/>
  <c r="N1212" i="5"/>
  <c r="F1210" i="8" s="1"/>
  <c r="N1213" i="5"/>
  <c r="F1211" i="8" s="1"/>
  <c r="N1214" i="5"/>
  <c r="F1212" i="8" s="1"/>
  <c r="N1215" i="5"/>
  <c r="F1213" i="8" s="1"/>
  <c r="N1216" i="5"/>
  <c r="F1214" i="8" s="1"/>
  <c r="N1217" i="5"/>
  <c r="F1215" i="8" s="1"/>
  <c r="N1218" i="5"/>
  <c r="F1216" i="8" s="1"/>
  <c r="N1219" i="5"/>
  <c r="F1217" i="8" s="1"/>
  <c r="N1220" i="5"/>
  <c r="F1218" i="8" s="1"/>
  <c r="N1221" i="5"/>
  <c r="F1219" i="8" s="1"/>
  <c r="N1222" i="5"/>
  <c r="F1220" i="8" s="1"/>
  <c r="N1223" i="5"/>
  <c r="F1221" i="8" s="1"/>
  <c r="N1224" i="5"/>
  <c r="F1222" i="8" s="1"/>
  <c r="N1225" i="5"/>
  <c r="F1223" i="8" s="1"/>
  <c r="N1226" i="5"/>
  <c r="F1224" i="8" s="1"/>
  <c r="N1227" i="5"/>
  <c r="F1225" i="8" s="1"/>
  <c r="N1228" i="5"/>
  <c r="F1226" i="8" s="1"/>
  <c r="N1229" i="5"/>
  <c r="F1227" i="8" s="1"/>
  <c r="N1230" i="5"/>
  <c r="F1228" i="8" s="1"/>
  <c r="N1231" i="5"/>
  <c r="F1229" i="8" s="1"/>
  <c r="N1232" i="5"/>
  <c r="F1230" i="8" s="1"/>
  <c r="N1233" i="5"/>
  <c r="F1231" i="8" s="1"/>
  <c r="N1234" i="5"/>
  <c r="F1232" i="8" s="1"/>
  <c r="N1235" i="5"/>
  <c r="F1233" i="8" s="1"/>
  <c r="N1236" i="5"/>
  <c r="F1234" i="8" s="1"/>
  <c r="N1237" i="5"/>
  <c r="F1235" i="8" s="1"/>
  <c r="N1238" i="5"/>
  <c r="F1236" i="8" s="1"/>
  <c r="N1239" i="5"/>
  <c r="F1237" i="8" s="1"/>
  <c r="N1240" i="5"/>
  <c r="F1238" i="8" s="1"/>
  <c r="N1241" i="5"/>
  <c r="N1242" i="5"/>
  <c r="F1240" i="8" s="1"/>
  <c r="N1243" i="5"/>
  <c r="F1241" i="8" s="1"/>
  <c r="N1244" i="5"/>
  <c r="F1242" i="8" s="1"/>
  <c r="N1245" i="5"/>
  <c r="F1243" i="8" s="1"/>
  <c r="N1246" i="5"/>
  <c r="F1244" i="8" s="1"/>
  <c r="N1247" i="5"/>
  <c r="F1245" i="8" s="1"/>
  <c r="N1248" i="5"/>
  <c r="F1246" i="8" s="1"/>
  <c r="N1249" i="5"/>
  <c r="F1247" i="8" s="1"/>
  <c r="N1250" i="5"/>
  <c r="F1248" i="8" s="1"/>
  <c r="N1251" i="5"/>
  <c r="F1249" i="8" s="1"/>
  <c r="N1252" i="5"/>
  <c r="F1250" i="8" s="1"/>
  <c r="N1253" i="5"/>
  <c r="F1251" i="8" s="1"/>
  <c r="N1254" i="5"/>
  <c r="F1252" i="8" s="1"/>
  <c r="N1255" i="5"/>
  <c r="F1253" i="8" s="1"/>
  <c r="N1256" i="5"/>
  <c r="F1254" i="8" s="1"/>
  <c r="N1257" i="5"/>
  <c r="F1255" i="8" s="1"/>
  <c r="N1258" i="5"/>
  <c r="F1256" i="8" s="1"/>
  <c r="N1259" i="5"/>
  <c r="N1260" i="5"/>
  <c r="F1258" i="8" s="1"/>
  <c r="N1261" i="5"/>
  <c r="F1259" i="8" s="1"/>
  <c r="N1262" i="5"/>
  <c r="F1260" i="8" s="1"/>
  <c r="N1263" i="5"/>
  <c r="F1261" i="8" s="1"/>
  <c r="N1264" i="5"/>
  <c r="F1262" i="8" s="1"/>
  <c r="N1265" i="5"/>
  <c r="F1263" i="8" s="1"/>
  <c r="N1266" i="5"/>
  <c r="F1264" i="8" s="1"/>
  <c r="N1267" i="5"/>
  <c r="F1265" i="8" s="1"/>
  <c r="N1268" i="5"/>
  <c r="F1266" i="8" s="1"/>
  <c r="N1269" i="5"/>
  <c r="F1267" i="8" s="1"/>
  <c r="N1270" i="5"/>
  <c r="F1268" i="8" s="1"/>
  <c r="N1271" i="5"/>
  <c r="N1272" i="5"/>
  <c r="F1270" i="8" s="1"/>
  <c r="N1273" i="5"/>
  <c r="F1271" i="8" s="1"/>
  <c r="N1274" i="5"/>
  <c r="F1272" i="8" s="1"/>
  <c r="N1275" i="5"/>
  <c r="F1273" i="8" s="1"/>
  <c r="N1276" i="5"/>
  <c r="F1274" i="8" s="1"/>
  <c r="N1277" i="5"/>
  <c r="F1275" i="8" s="1"/>
  <c r="N1278" i="5"/>
  <c r="F1276" i="8" s="1"/>
  <c r="N1279" i="5"/>
  <c r="F1277" i="8" s="1"/>
  <c r="N1280" i="5"/>
  <c r="F1278" i="8" s="1"/>
  <c r="N1281" i="5"/>
  <c r="F1279" i="8" s="1"/>
  <c r="N1282" i="5"/>
  <c r="F1280" i="8" s="1"/>
  <c r="N1283" i="5"/>
  <c r="F1281" i="8" s="1"/>
  <c r="N1284" i="5"/>
  <c r="F1282" i="8" s="1"/>
  <c r="N1285" i="5"/>
  <c r="F1283" i="8" s="1"/>
  <c r="N1286" i="5"/>
  <c r="F1284" i="8" s="1"/>
  <c r="N1287" i="5"/>
  <c r="F1285" i="8" s="1"/>
  <c r="N1288" i="5"/>
  <c r="N1289" i="5"/>
  <c r="F1287" i="8" s="1"/>
  <c r="N1290" i="5"/>
  <c r="F1288" i="8" s="1"/>
  <c r="N1291" i="5"/>
  <c r="F1289" i="8" s="1"/>
  <c r="N1292" i="5"/>
  <c r="F1290" i="8" s="1"/>
  <c r="N1293" i="5"/>
  <c r="F1291" i="8" s="1"/>
  <c r="N1294" i="5"/>
  <c r="F1292" i="8" s="1"/>
  <c r="N1295" i="5"/>
  <c r="N1296" i="5"/>
  <c r="F1294" i="8" s="1"/>
  <c r="N1297" i="5"/>
  <c r="F1295" i="8" s="1"/>
  <c r="N1298" i="5"/>
  <c r="F1296" i="8" s="1"/>
  <c r="N1299" i="5"/>
  <c r="F1297" i="8" s="1"/>
  <c r="N1300" i="5"/>
  <c r="F1298" i="8" s="1"/>
  <c r="N1301" i="5"/>
  <c r="N1302" i="5"/>
  <c r="F1300" i="8" s="1"/>
  <c r="N1303" i="5"/>
  <c r="F1301" i="8" s="1"/>
  <c r="N1304" i="5"/>
  <c r="F1302" i="8" s="1"/>
  <c r="N1305" i="5"/>
  <c r="F1303" i="8" s="1"/>
  <c r="N1306" i="5"/>
  <c r="F1304" i="8" s="1"/>
  <c r="N1307" i="5"/>
  <c r="N1308" i="5"/>
  <c r="F1306" i="8" s="1"/>
  <c r="N1309" i="5"/>
  <c r="F1307" i="8" s="1"/>
  <c r="N1310" i="5"/>
  <c r="F1308" i="8" s="1"/>
  <c r="N1311" i="5"/>
  <c r="F1309" i="8" s="1"/>
  <c r="N1312" i="5"/>
  <c r="F1310" i="8" s="1"/>
  <c r="N1313" i="5"/>
  <c r="F1311" i="8" s="1"/>
  <c r="N1314" i="5"/>
  <c r="F1312" i="8" s="1"/>
  <c r="N1315" i="5"/>
  <c r="F1313" i="8" s="1"/>
  <c r="N1316" i="5"/>
  <c r="F1314" i="8" s="1"/>
  <c r="N1317" i="5"/>
  <c r="F1315" i="8" s="1"/>
  <c r="N1318" i="5"/>
  <c r="F1316" i="8" s="1"/>
  <c r="N1319" i="5"/>
  <c r="N1320" i="5"/>
  <c r="F1318" i="8" s="1"/>
  <c r="N1321" i="5"/>
  <c r="F1319" i="8" s="1"/>
  <c r="N1322" i="5"/>
  <c r="F1320" i="8" s="1"/>
  <c r="N1323" i="5"/>
  <c r="F1321" i="8" s="1"/>
  <c r="N1324" i="5"/>
  <c r="N1325" i="5"/>
  <c r="F1323" i="8" s="1"/>
  <c r="N1326" i="5"/>
  <c r="F1324" i="8" s="1"/>
  <c r="N1327" i="5"/>
  <c r="F1325" i="8" s="1"/>
  <c r="N1328" i="5"/>
  <c r="F1326" i="8" s="1"/>
  <c r="N1329" i="5"/>
  <c r="F1327" i="8" s="1"/>
  <c r="N1330" i="5"/>
  <c r="F1328" i="8" s="1"/>
  <c r="N1331" i="5"/>
  <c r="N1332" i="5"/>
  <c r="F1330" i="8" s="1"/>
  <c r="N1333" i="5"/>
  <c r="F1331" i="8" s="1"/>
  <c r="N1334" i="5"/>
  <c r="F1332" i="8" s="1"/>
  <c r="N1335" i="5"/>
  <c r="F1333" i="8" s="1"/>
  <c r="N1336" i="5"/>
  <c r="F1334" i="8" s="1"/>
  <c r="N1337" i="5"/>
  <c r="F1335" i="8" s="1"/>
  <c r="N1338" i="5"/>
  <c r="F1336" i="8" s="1"/>
  <c r="N1339" i="5"/>
  <c r="F1337" i="8" s="1"/>
  <c r="N1340" i="5"/>
  <c r="F1338" i="8" s="1"/>
  <c r="N1341" i="5"/>
  <c r="F1339" i="8" s="1"/>
  <c r="N1342" i="5"/>
  <c r="F1340" i="8" s="1"/>
  <c r="N1343" i="5"/>
  <c r="N1344" i="5"/>
  <c r="F1342" i="8" s="1"/>
  <c r="N1345" i="5"/>
  <c r="F1343" i="8" s="1"/>
  <c r="N1346" i="5"/>
  <c r="F1344" i="8" s="1"/>
  <c r="N1347" i="5"/>
  <c r="F1345" i="8" s="1"/>
  <c r="N1348" i="5"/>
  <c r="F1346" i="8" s="1"/>
  <c r="N1349" i="5"/>
  <c r="F1347" i="8" s="1"/>
  <c r="N1350" i="5"/>
  <c r="F1348" i="8" s="1"/>
  <c r="N1351" i="5"/>
  <c r="F1349" i="8" s="1"/>
  <c r="N1352" i="5"/>
  <c r="F1350" i="8" s="1"/>
  <c r="N1353" i="5"/>
  <c r="F1351" i="8" s="1"/>
  <c r="N1354" i="5"/>
  <c r="F1352" i="8" s="1"/>
  <c r="N1355" i="5"/>
  <c r="N1356" i="5"/>
  <c r="F1354" i="8" s="1"/>
  <c r="N1357" i="5"/>
  <c r="F1355" i="8" s="1"/>
  <c r="N1358" i="5"/>
  <c r="F1356" i="8" s="1"/>
  <c r="N1359" i="5"/>
  <c r="F1357" i="8" s="1"/>
  <c r="N1360" i="5"/>
  <c r="N1361" i="5"/>
  <c r="F1359" i="8" s="1"/>
  <c r="N1362" i="5"/>
  <c r="F1360" i="8" s="1"/>
  <c r="N1363" i="5"/>
  <c r="F1361" i="8" s="1"/>
  <c r="N1364" i="5"/>
  <c r="F1362" i="8" s="1"/>
  <c r="N1365" i="5"/>
  <c r="F1363" i="8" s="1"/>
  <c r="N1366" i="5"/>
  <c r="F1364" i="8" s="1"/>
  <c r="N1367" i="5"/>
  <c r="N1368" i="5"/>
  <c r="F1366" i="8" s="1"/>
  <c r="N1369" i="5"/>
  <c r="F1367" i="8" s="1"/>
  <c r="N1370" i="5"/>
  <c r="F1368" i="8" s="1"/>
  <c r="N1371" i="5"/>
  <c r="F1369" i="8" s="1"/>
  <c r="N1372" i="5"/>
  <c r="F1370" i="8" s="1"/>
  <c r="N1373" i="5"/>
  <c r="N1374" i="5"/>
  <c r="F1372" i="8" s="1"/>
  <c r="N1375" i="5"/>
  <c r="F1373" i="8" s="1"/>
  <c r="N1376" i="5"/>
  <c r="N1377" i="5"/>
  <c r="F1375" i="8" s="1"/>
  <c r="N1378" i="5"/>
  <c r="F1376" i="8" s="1"/>
  <c r="N1379" i="5"/>
  <c r="N1380" i="5"/>
  <c r="N1381" i="5"/>
  <c r="F1379" i="8" s="1"/>
  <c r="N1382" i="5"/>
  <c r="F1380" i="8" s="1"/>
  <c r="N1383" i="5"/>
  <c r="F1381" i="8" s="1"/>
  <c r="N1384" i="5"/>
  <c r="F1382" i="8" s="1"/>
  <c r="N1385" i="5"/>
  <c r="F1383" i="8" s="1"/>
  <c r="N1386" i="5"/>
  <c r="F1384" i="8" s="1"/>
  <c r="N1387" i="5"/>
  <c r="F1385" i="8" s="1"/>
  <c r="N1388" i="5"/>
  <c r="F1386" i="8" s="1"/>
  <c r="N1389" i="5"/>
  <c r="F1387" i="8" s="1"/>
  <c r="N1390" i="5"/>
  <c r="F1388" i="8" s="1"/>
  <c r="N1391" i="5"/>
  <c r="N1392" i="5"/>
  <c r="F1390" i="8" s="1"/>
  <c r="N1393" i="5"/>
  <c r="F1391" i="8" s="1"/>
  <c r="N1394" i="5"/>
  <c r="F1392" i="8" s="1"/>
  <c r="N1395" i="5"/>
  <c r="F1393" i="8" s="1"/>
  <c r="N1396" i="5"/>
  <c r="F1394" i="8" s="1"/>
  <c r="N1397" i="5"/>
  <c r="F1395" i="8" s="1"/>
  <c r="N1398" i="5"/>
  <c r="F1396" i="8" s="1"/>
  <c r="N1399" i="5"/>
  <c r="F1397" i="8" s="1"/>
  <c r="N1400" i="5"/>
  <c r="F1398" i="8" s="1"/>
  <c r="N1401" i="5"/>
  <c r="F1399" i="8" s="1"/>
  <c r="N1402" i="5"/>
  <c r="F1400" i="8" s="1"/>
  <c r="N1403" i="5"/>
  <c r="F1401" i="8" s="1"/>
  <c r="N1404" i="5"/>
  <c r="F1402" i="8" s="1"/>
  <c r="N1405" i="5"/>
  <c r="F1403" i="8" s="1"/>
  <c r="N1406" i="5"/>
  <c r="F1404" i="8" s="1"/>
  <c r="N1407" i="5"/>
  <c r="F1405" i="8" s="1"/>
  <c r="N1408" i="5"/>
  <c r="N1409" i="5"/>
  <c r="F1407" i="8" s="1"/>
  <c r="N1410" i="5"/>
  <c r="F1408" i="8" s="1"/>
  <c r="N1411" i="5"/>
  <c r="F1409" i="8" s="1"/>
  <c r="N1412" i="5"/>
  <c r="F1410" i="8" s="1"/>
  <c r="N1413" i="5"/>
  <c r="F1411" i="8" s="1"/>
  <c r="N1414" i="5"/>
  <c r="F1412" i="8" s="1"/>
  <c r="N1415" i="5"/>
  <c r="N1416" i="5"/>
  <c r="F1414" i="8" s="1"/>
  <c r="N1417" i="5"/>
  <c r="F1415" i="8" s="1"/>
  <c r="N1418" i="5"/>
  <c r="F1416" i="8" s="1"/>
  <c r="N1419" i="5"/>
  <c r="F1417" i="8" s="1"/>
  <c r="N1420" i="5"/>
  <c r="F1418" i="8" s="1"/>
  <c r="N1421" i="5"/>
  <c r="F1419" i="8" s="1"/>
  <c r="N1422" i="5"/>
  <c r="F1420" i="8" s="1"/>
  <c r="N1423" i="5"/>
  <c r="F1421" i="8" s="1"/>
  <c r="N1424" i="5"/>
  <c r="F1422" i="8" s="1"/>
  <c r="N1425" i="5"/>
  <c r="F1423" i="8" s="1"/>
  <c r="N1426" i="5"/>
  <c r="F1424" i="8" s="1"/>
  <c r="N1427" i="5"/>
  <c r="N1428" i="5"/>
  <c r="F1426" i="8" s="1"/>
  <c r="N1429" i="5"/>
  <c r="F1427" i="8" s="1"/>
  <c r="N1430" i="5"/>
  <c r="F1428" i="8" s="1"/>
  <c r="N1431" i="5"/>
  <c r="F1429" i="8" s="1"/>
  <c r="N1432" i="5"/>
  <c r="F1430" i="8" s="1"/>
  <c r="N1433" i="5"/>
  <c r="F1431" i="8" s="1"/>
  <c r="N1434" i="5"/>
  <c r="F1432" i="8" s="1"/>
  <c r="N1435" i="5"/>
  <c r="F1433" i="8" s="1"/>
  <c r="N1436" i="5"/>
  <c r="F1434" i="8" s="1"/>
  <c r="N1437" i="5"/>
  <c r="F1435" i="8" s="1"/>
  <c r="N1438" i="5"/>
  <c r="F1436" i="8" s="1"/>
  <c r="N1439" i="5"/>
  <c r="F1437" i="8" s="1"/>
  <c r="N1440" i="5"/>
  <c r="F1438" i="8" s="1"/>
  <c r="N1441" i="5"/>
  <c r="F1439" i="8" s="1"/>
  <c r="N1442" i="5"/>
  <c r="F1440" i="8" s="1"/>
  <c r="N1443" i="5"/>
  <c r="F1441" i="8" s="1"/>
  <c r="N1444" i="5"/>
  <c r="F1442" i="8" s="1"/>
  <c r="N1445" i="5"/>
  <c r="F1443" i="8" s="1"/>
  <c r="N1446" i="5"/>
  <c r="F1444" i="8" s="1"/>
  <c r="N1447" i="5"/>
  <c r="N1448" i="5"/>
  <c r="F1446" i="8" s="1"/>
  <c r="N1449" i="5"/>
  <c r="F1447" i="8" s="1"/>
  <c r="N1450" i="5"/>
  <c r="F1448" i="8" s="1"/>
  <c r="N1451" i="5"/>
  <c r="N1452" i="5"/>
  <c r="F1450" i="8" s="1"/>
  <c r="N1453" i="5"/>
  <c r="F1451" i="8" s="1"/>
  <c r="N1454" i="5"/>
  <c r="F1452" i="8" s="1"/>
  <c r="N1455" i="5"/>
  <c r="F1453" i="8" s="1"/>
  <c r="N1456" i="5"/>
  <c r="F1454" i="8" s="1"/>
  <c r="N1457" i="5"/>
  <c r="N1458" i="5"/>
  <c r="F1456" i="8" s="1"/>
  <c r="N1459" i="5"/>
  <c r="F1457" i="8" s="1"/>
  <c r="N1460" i="5"/>
  <c r="F1458" i="8" s="1"/>
  <c r="N1461" i="5"/>
  <c r="F1459" i="8" s="1"/>
  <c r="N1462" i="5"/>
  <c r="F1460" i="8" s="1"/>
  <c r="N1463" i="5"/>
  <c r="N1464" i="5"/>
  <c r="F1462" i="8" s="1"/>
  <c r="N1465" i="5"/>
  <c r="F1463" i="8" s="1"/>
  <c r="N1466" i="5"/>
  <c r="F1464" i="8" s="1"/>
  <c r="N1467" i="5"/>
  <c r="F1465" i="8" s="1"/>
  <c r="N1468" i="5"/>
  <c r="F1466" i="8" s="1"/>
  <c r="N1469" i="5"/>
  <c r="F1467" i="8" s="1"/>
  <c r="N1470" i="5"/>
  <c r="F1468" i="8" s="1"/>
  <c r="N1471" i="5"/>
  <c r="F1469" i="8" s="1"/>
  <c r="N1472" i="5"/>
  <c r="F1470" i="8" s="1"/>
  <c r="N1473" i="5"/>
  <c r="F1471" i="8" s="1"/>
  <c r="N1474" i="5"/>
  <c r="F1472" i="8" s="1"/>
  <c r="N1475" i="5"/>
  <c r="F1473" i="8" s="1"/>
  <c r="N1476" i="5"/>
  <c r="F1474" i="8" s="1"/>
  <c r="N1477" i="5"/>
  <c r="F1475" i="8" s="1"/>
  <c r="N1478" i="5"/>
  <c r="F1476" i="8" s="1"/>
  <c r="N1479" i="5"/>
  <c r="F1477" i="8" s="1"/>
  <c r="N1480" i="5"/>
  <c r="F1478" i="8" s="1"/>
  <c r="N1481" i="5"/>
  <c r="F1479" i="8" s="1"/>
  <c r="N1482" i="5"/>
  <c r="F1480" i="8" s="1"/>
  <c r="N1483" i="5"/>
  <c r="F1481" i="8" s="1"/>
  <c r="N1484" i="5"/>
  <c r="F1482" i="8" s="1"/>
  <c r="N1485" i="5"/>
  <c r="N1486" i="5"/>
  <c r="F1484" i="8" s="1"/>
  <c r="N1487" i="5"/>
  <c r="N1488" i="5"/>
  <c r="F1486" i="8" s="1"/>
  <c r="N1489" i="5"/>
  <c r="F1487" i="8" s="1"/>
  <c r="N1490" i="5"/>
  <c r="F1488" i="8" s="1"/>
  <c r="N1491" i="5"/>
  <c r="F1489" i="8" s="1"/>
  <c r="N1492" i="5"/>
  <c r="N1493" i="5"/>
  <c r="F1491" i="8" s="1"/>
  <c r="N1494" i="5"/>
  <c r="F1492" i="8" s="1"/>
  <c r="N1495" i="5"/>
  <c r="F1493" i="8" s="1"/>
  <c r="N1496" i="5"/>
  <c r="N1497" i="5"/>
  <c r="F1495" i="8" s="1"/>
  <c r="N1498" i="5"/>
  <c r="F1496" i="8" s="1"/>
  <c r="N1499" i="5"/>
  <c r="N1500" i="5"/>
  <c r="F1498" i="8" s="1"/>
  <c r="N1501" i="5"/>
  <c r="F1499" i="8" s="1"/>
  <c r="N1502" i="5"/>
  <c r="F1500" i="8" s="1"/>
  <c r="N1503" i="5"/>
  <c r="F1501" i="8" s="1"/>
  <c r="N1504" i="5"/>
  <c r="F1502" i="8" s="1"/>
  <c r="N1505" i="5"/>
  <c r="F1503" i="8" s="1"/>
  <c r="N1506" i="5"/>
  <c r="F1504" i="8" s="1"/>
  <c r="N1507" i="5"/>
  <c r="F1505" i="8" s="1"/>
  <c r="N1508" i="5"/>
  <c r="F1506" i="8" s="1"/>
  <c r="N1509" i="5"/>
  <c r="F1507" i="8" s="1"/>
  <c r="N1510" i="5"/>
  <c r="F1508" i="8" s="1"/>
  <c r="N1511" i="5"/>
  <c r="N1512" i="5"/>
  <c r="F1510" i="8" s="1"/>
  <c r="N1513" i="5"/>
  <c r="F1511" i="8" s="1"/>
  <c r="N1514" i="5"/>
  <c r="F1512" i="8" s="1"/>
  <c r="N1515" i="5"/>
  <c r="F1513" i="8" s="1"/>
  <c r="N1516" i="5"/>
  <c r="F1514" i="8" s="1"/>
  <c r="N1517" i="5"/>
  <c r="F1515" i="8" s="1"/>
  <c r="N1518" i="5"/>
  <c r="F1516" i="8" s="1"/>
  <c r="N1519" i="5"/>
  <c r="F1517" i="8" s="1"/>
  <c r="N1520" i="5"/>
  <c r="F1518" i="8" s="1"/>
  <c r="N1521" i="5"/>
  <c r="F1519" i="8" s="1"/>
  <c r="N1522" i="5"/>
  <c r="F1520" i="8" s="1"/>
  <c r="N1523" i="5"/>
  <c r="N1524" i="5"/>
  <c r="F1522" i="8" s="1"/>
  <c r="N1525" i="5"/>
  <c r="F1523" i="8" s="1"/>
  <c r="N1526" i="5"/>
  <c r="F1524" i="8" s="1"/>
  <c r="N1527" i="5"/>
  <c r="F1525" i="8" s="1"/>
  <c r="N1528" i="5"/>
  <c r="N1529" i="5"/>
  <c r="F1527" i="8" s="1"/>
  <c r="N1530" i="5"/>
  <c r="F1528" i="8" s="1"/>
  <c r="N1531" i="5"/>
  <c r="F1529" i="8" s="1"/>
  <c r="N1532" i="5"/>
  <c r="F1530" i="8" s="1"/>
  <c r="N1533" i="5"/>
  <c r="F1531" i="8" s="1"/>
  <c r="N1534" i="5"/>
  <c r="F1532" i="8" s="1"/>
  <c r="N1535" i="5"/>
  <c r="N1536" i="5"/>
  <c r="F1534" i="8" s="1"/>
  <c r="N1537" i="5"/>
  <c r="F1535" i="8" s="1"/>
  <c r="N1538" i="5"/>
  <c r="F1536" i="8" s="1"/>
  <c r="N1539" i="5"/>
  <c r="F1537" i="8" s="1"/>
  <c r="N1540" i="5"/>
  <c r="F1538" i="8" s="1"/>
  <c r="N1541" i="5"/>
  <c r="F1539" i="8" s="1"/>
  <c r="N1542" i="5"/>
  <c r="F1540" i="8" s="1"/>
  <c r="N1543" i="5"/>
  <c r="F1541" i="8" s="1"/>
  <c r="N1544" i="5"/>
  <c r="F1542" i="8" s="1"/>
  <c r="N1545" i="5"/>
  <c r="F1543" i="8" s="1"/>
  <c r="N1546" i="5"/>
  <c r="F1544" i="8" s="1"/>
  <c r="N1547" i="5"/>
  <c r="N1548" i="5"/>
  <c r="F1546" i="8" s="1"/>
  <c r="N1549" i="5"/>
  <c r="F1547" i="8" s="1"/>
  <c r="N1550" i="5"/>
  <c r="F1548" i="8" s="1"/>
  <c r="N1551" i="5"/>
  <c r="F1549" i="8" s="1"/>
  <c r="N1552" i="5"/>
  <c r="F1550" i="8" s="1"/>
  <c r="N1553" i="5"/>
  <c r="F1551" i="8" s="1"/>
  <c r="N1554" i="5"/>
  <c r="F1552" i="8" s="1"/>
  <c r="N1555" i="5"/>
  <c r="F1553" i="8" s="1"/>
  <c r="N1556" i="5"/>
  <c r="F1554" i="8" s="1"/>
  <c r="N1557" i="5"/>
  <c r="F1555" i="8" s="1"/>
  <c r="N1558" i="5"/>
  <c r="F1556" i="8" s="1"/>
  <c r="N1559" i="5"/>
  <c r="N1560" i="5"/>
  <c r="F1558" i="8" s="1"/>
  <c r="N1561" i="5"/>
  <c r="F1559" i="8" s="1"/>
  <c r="N1562" i="5"/>
  <c r="F1560" i="8" s="1"/>
  <c r="N1563" i="5"/>
  <c r="F1561" i="8" s="1"/>
  <c r="N1564" i="5"/>
  <c r="F1562" i="8" s="1"/>
  <c r="N1565" i="5"/>
  <c r="F1563" i="8" s="1"/>
  <c r="N1566" i="5"/>
  <c r="F1564" i="8" s="1"/>
  <c r="N1567" i="5"/>
  <c r="F1565" i="8" s="1"/>
  <c r="N1568" i="5"/>
  <c r="F1566" i="8" s="1"/>
  <c r="N1569" i="5"/>
  <c r="F1567" i="8" s="1"/>
  <c r="N1570" i="5"/>
  <c r="F1568" i="8" s="1"/>
  <c r="N1571" i="5"/>
  <c r="N1572" i="5"/>
  <c r="F1570" i="8" s="1"/>
  <c r="N1573" i="5"/>
  <c r="F1571" i="8" s="1"/>
  <c r="N1574" i="5"/>
  <c r="F1572" i="8" s="1"/>
  <c r="N1575" i="5"/>
  <c r="F1573" i="8" s="1"/>
  <c r="N1576" i="5"/>
  <c r="F1574" i="8" s="1"/>
  <c r="N1577" i="5"/>
  <c r="F1575" i="8" s="1"/>
  <c r="N1578" i="5"/>
  <c r="F1576" i="8" s="1"/>
  <c r="N1579" i="5"/>
  <c r="F1577" i="8" s="1"/>
  <c r="N1580" i="5"/>
  <c r="F1578" i="8" s="1"/>
  <c r="N1581" i="5"/>
  <c r="F1579" i="8" s="1"/>
  <c r="N1582" i="5"/>
  <c r="F1580" i="8" s="1"/>
  <c r="N1583" i="5"/>
  <c r="N1584" i="5"/>
  <c r="F1582" i="8" s="1"/>
  <c r="N1585" i="5"/>
  <c r="F1583" i="8" s="1"/>
  <c r="N1586" i="5"/>
  <c r="F1584" i="8" s="1"/>
  <c r="N1587" i="5"/>
  <c r="F1585" i="8" s="1"/>
  <c r="N1588" i="5"/>
  <c r="F1586" i="8" s="1"/>
  <c r="N1589" i="5"/>
  <c r="F1587" i="8" s="1"/>
  <c r="N1590" i="5"/>
  <c r="F1588" i="8" s="1"/>
  <c r="N1591" i="5"/>
  <c r="F1589" i="8" s="1"/>
  <c r="N1592" i="5"/>
  <c r="F1590" i="8" s="1"/>
  <c r="N1593" i="5"/>
  <c r="F1591" i="8" s="1"/>
  <c r="N1594" i="5"/>
  <c r="F1592" i="8" s="1"/>
  <c r="N1595" i="5"/>
  <c r="F1593" i="8" s="1"/>
  <c r="N1596" i="5"/>
  <c r="F1594" i="8" s="1"/>
  <c r="N1597" i="5"/>
  <c r="F1595" i="8" s="1"/>
  <c r="N1598" i="5"/>
  <c r="F1596" i="8" s="1"/>
  <c r="N1599" i="5"/>
  <c r="F1597" i="8" s="1"/>
  <c r="N1600" i="5"/>
  <c r="F1598" i="8" s="1"/>
  <c r="N1601" i="5"/>
  <c r="F1599" i="8" s="1"/>
  <c r="N1602" i="5"/>
  <c r="F1600" i="8" s="1"/>
  <c r="N1603" i="5"/>
  <c r="F1601" i="8" s="1"/>
  <c r="N1604" i="5"/>
  <c r="F1602" i="8" s="1"/>
  <c r="N1605" i="5"/>
  <c r="F1603" i="8" s="1"/>
  <c r="N1606" i="5"/>
  <c r="F1604" i="8" s="1"/>
  <c r="N1607" i="5"/>
  <c r="N1608" i="5"/>
  <c r="F1606" i="8" s="1"/>
  <c r="N1609" i="5"/>
  <c r="F1607" i="8" s="1"/>
  <c r="N1610" i="5"/>
  <c r="F1608" i="8" s="1"/>
  <c r="N1611" i="5"/>
  <c r="F1609" i="8" s="1"/>
  <c r="N1612" i="5"/>
  <c r="N1613" i="5"/>
  <c r="F1611" i="8" s="1"/>
  <c r="N1614" i="5"/>
  <c r="F1612" i="8" s="1"/>
  <c r="N1615" i="5"/>
  <c r="F1613" i="8" s="1"/>
  <c r="N1616" i="5"/>
  <c r="F1614" i="8" s="1"/>
  <c r="N1617" i="5"/>
  <c r="F1615" i="8" s="1"/>
  <c r="N1618" i="5"/>
  <c r="F1616" i="8" s="1"/>
  <c r="N1619" i="5"/>
  <c r="N1620" i="5"/>
  <c r="F1618" i="8" s="1"/>
  <c r="N1621" i="5"/>
  <c r="F1619" i="8" s="1"/>
  <c r="N1622" i="5"/>
  <c r="F1620" i="8" s="1"/>
  <c r="N1623" i="5"/>
  <c r="F1621" i="8" s="1"/>
  <c r="N1624" i="5"/>
  <c r="F1622" i="8" s="1"/>
  <c r="N1625" i="5"/>
  <c r="F1623" i="8" s="1"/>
  <c r="N1626" i="5"/>
  <c r="F1624" i="8" s="1"/>
  <c r="N1627" i="5"/>
  <c r="F1625" i="8" s="1"/>
  <c r="N1628" i="5"/>
  <c r="F1626" i="8" s="1"/>
  <c r="N1629" i="5"/>
  <c r="F1627" i="8" s="1"/>
  <c r="N1630" i="5"/>
  <c r="F1628" i="8" s="1"/>
  <c r="N1631" i="5"/>
  <c r="F1629" i="8" s="1"/>
  <c r="N1632" i="5"/>
  <c r="F1630" i="8" s="1"/>
  <c r="N1633" i="5"/>
  <c r="F1631" i="8" s="1"/>
  <c r="N1634" i="5"/>
  <c r="F1632" i="8" s="1"/>
  <c r="N1635" i="5"/>
  <c r="F1633" i="8" s="1"/>
  <c r="N1636" i="5"/>
  <c r="F1634" i="8" s="1"/>
  <c r="N1637" i="5"/>
  <c r="F1635" i="8" s="1"/>
  <c r="N1638" i="5"/>
  <c r="F1636" i="8" s="1"/>
  <c r="N1639" i="5"/>
  <c r="F1637" i="8" s="1"/>
  <c r="N1640" i="5"/>
  <c r="F1638" i="8" s="1"/>
  <c r="N1641" i="5"/>
  <c r="F1639" i="8" s="1"/>
  <c r="N1642" i="5"/>
  <c r="F1640" i="8" s="1"/>
  <c r="N1643" i="5"/>
  <c r="N1644" i="5"/>
  <c r="F1642" i="8" s="1"/>
  <c r="N1645" i="5"/>
  <c r="F1643" i="8" s="1"/>
  <c r="N1646" i="5"/>
  <c r="F1644" i="8" s="1"/>
  <c r="N1647" i="5"/>
  <c r="F1645" i="8" s="1"/>
  <c r="N1648" i="5"/>
  <c r="F1646" i="8" s="1"/>
  <c r="N1649" i="5"/>
  <c r="F1647" i="8" s="1"/>
  <c r="N1650" i="5"/>
  <c r="F1648" i="8" s="1"/>
  <c r="N1651" i="5"/>
  <c r="F1649" i="8" s="1"/>
  <c r="N1652" i="5"/>
  <c r="F1650" i="8" s="1"/>
  <c r="N1653" i="5"/>
  <c r="F1651" i="8" s="1"/>
  <c r="N1654" i="5"/>
  <c r="F1652" i="8" s="1"/>
  <c r="N1655" i="5"/>
  <c r="N1656" i="5"/>
  <c r="F1654" i="8" s="1"/>
  <c r="N1657" i="5"/>
  <c r="F1655" i="8" s="1"/>
  <c r="N1658" i="5"/>
  <c r="F1656" i="8" s="1"/>
  <c r="N1659" i="5"/>
  <c r="F1657" i="8" s="1"/>
  <c r="N1660" i="5"/>
  <c r="F1658" i="8" s="1"/>
  <c r="N1661" i="5"/>
  <c r="F1659" i="8" s="1"/>
  <c r="N1662" i="5"/>
  <c r="F1660" i="8" s="1"/>
  <c r="N1663" i="5"/>
  <c r="F1661" i="8" s="1"/>
  <c r="N1664" i="5"/>
  <c r="F1662" i="8" s="1"/>
  <c r="N1665" i="5"/>
  <c r="F1663" i="8" s="1"/>
  <c r="N1666" i="5"/>
  <c r="F1664" i="8" s="1"/>
  <c r="N1667" i="5"/>
  <c r="F1665" i="8" s="1"/>
  <c r="N1668" i="5"/>
  <c r="F1666" i="8" s="1"/>
  <c r="N1669" i="5"/>
  <c r="F1667" i="8" s="1"/>
  <c r="N1670" i="5"/>
  <c r="F1668" i="8" s="1"/>
  <c r="N1671" i="5"/>
  <c r="F1669" i="8" s="1"/>
  <c r="N1672" i="5"/>
  <c r="F1670" i="8" s="1"/>
  <c r="N1673" i="5"/>
  <c r="F1671" i="8" s="1"/>
  <c r="N1674" i="5"/>
  <c r="F1672" i="8" s="1"/>
  <c r="N1675" i="5"/>
  <c r="F1673" i="8" s="1"/>
  <c r="N1676" i="5"/>
  <c r="F1674" i="8" s="1"/>
  <c r="N1677" i="5"/>
  <c r="F1675" i="8" s="1"/>
  <c r="N1678" i="5"/>
  <c r="F1676" i="8" s="1"/>
  <c r="N1679" i="5"/>
  <c r="N1680" i="5"/>
  <c r="F1678" i="8" s="1"/>
  <c r="N1681" i="5"/>
  <c r="F1679" i="8" s="1"/>
  <c r="N1682" i="5"/>
  <c r="F1680" i="8" s="1"/>
  <c r="N1683" i="5"/>
  <c r="F1681" i="8" s="1"/>
  <c r="N1684" i="5"/>
  <c r="F1682" i="8" s="1"/>
  <c r="N1685" i="5"/>
  <c r="F1683" i="8" s="1"/>
  <c r="N1686" i="5"/>
  <c r="F1684" i="8" s="1"/>
  <c r="N1687" i="5"/>
  <c r="F1685" i="8" s="1"/>
  <c r="N1688" i="5"/>
  <c r="F1686" i="8" s="1"/>
  <c r="N1689" i="5"/>
  <c r="F1687" i="8" s="1"/>
  <c r="N1690" i="5"/>
  <c r="F1688" i="8" s="1"/>
  <c r="N1691" i="5"/>
  <c r="N1692" i="5"/>
  <c r="F1690" i="8" s="1"/>
  <c r="N1693" i="5"/>
  <c r="F1691" i="8" s="1"/>
  <c r="N1694" i="5"/>
  <c r="F1692" i="8" s="1"/>
  <c r="N1695" i="5"/>
  <c r="F1693" i="8" s="1"/>
  <c r="N1696" i="5"/>
  <c r="N1697" i="5"/>
  <c r="N1698" i="5"/>
  <c r="F1696" i="8" s="1"/>
  <c r="N1699" i="5"/>
  <c r="N1700" i="5"/>
  <c r="F1698" i="8" s="1"/>
  <c r="N1701" i="5"/>
  <c r="F1699" i="8" s="1"/>
  <c r="N1702" i="5"/>
  <c r="F1700" i="8" s="1"/>
  <c r="N1703" i="5"/>
  <c r="N1704" i="5"/>
  <c r="F1702" i="8" s="1"/>
  <c r="N1705" i="5"/>
  <c r="F1703" i="8" s="1"/>
  <c r="N1706" i="5"/>
  <c r="F1704" i="8" s="1"/>
  <c r="N1707" i="5"/>
  <c r="F1705" i="8" s="1"/>
  <c r="N1708" i="5"/>
  <c r="F1706" i="8" s="1"/>
  <c r="N1709" i="5"/>
  <c r="F1707" i="8" s="1"/>
  <c r="N1710" i="5"/>
  <c r="F1708" i="8" s="1"/>
  <c r="N1711" i="5"/>
  <c r="F1709" i="8" s="1"/>
  <c r="N1712" i="5"/>
  <c r="F1710" i="8" s="1"/>
  <c r="N1713" i="5"/>
  <c r="F1711" i="8" s="1"/>
  <c r="N1714" i="5"/>
  <c r="F1712" i="8" s="1"/>
  <c r="N1715" i="5"/>
  <c r="N1716" i="5"/>
  <c r="F1714" i="8" s="1"/>
  <c r="N1717" i="5"/>
  <c r="F1715" i="8" s="1"/>
  <c r="N1718" i="5"/>
  <c r="F1716" i="8" s="1"/>
  <c r="N1719" i="5"/>
  <c r="F1717" i="8" s="1"/>
  <c r="N1720" i="5"/>
  <c r="F1718" i="8" s="1"/>
  <c r="N1721" i="5"/>
  <c r="F1719" i="8" s="1"/>
  <c r="N1722" i="5"/>
  <c r="F1720" i="8" s="1"/>
  <c r="N1723" i="5"/>
  <c r="F1721" i="8" s="1"/>
  <c r="N1724" i="5"/>
  <c r="F1722" i="8" s="1"/>
  <c r="N1725" i="5"/>
  <c r="F1723" i="8" s="1"/>
  <c r="N1726" i="5"/>
  <c r="F1724" i="8" s="1"/>
  <c r="N1727" i="5"/>
  <c r="N1728" i="5"/>
  <c r="F1726" i="8" s="1"/>
  <c r="N1729" i="5"/>
  <c r="F1727" i="8" s="1"/>
  <c r="N1730" i="5"/>
  <c r="F1728" i="8" s="1"/>
  <c r="N1731" i="5"/>
  <c r="F1729" i="8" s="1"/>
  <c r="N1732" i="5"/>
  <c r="F1730" i="8" s="1"/>
  <c r="N1733" i="5"/>
  <c r="F1731" i="8" s="1"/>
  <c r="N1734" i="5"/>
  <c r="F1732" i="8" s="1"/>
  <c r="N1735" i="5"/>
  <c r="F1733" i="8" s="1"/>
  <c r="N1736" i="5"/>
  <c r="F1734" i="8" s="1"/>
  <c r="N1737" i="5"/>
  <c r="F1735" i="8" s="1"/>
  <c r="N1738" i="5"/>
  <c r="F1736" i="8" s="1"/>
  <c r="N1739" i="5"/>
  <c r="N1740" i="5"/>
  <c r="F1738" i="8" s="1"/>
  <c r="N1741" i="5"/>
  <c r="F1739" i="8" s="1"/>
  <c r="N1742" i="5"/>
  <c r="F1740" i="8" s="1"/>
  <c r="N1743" i="5"/>
  <c r="F1741" i="8" s="1"/>
  <c r="N1744" i="5"/>
  <c r="F1742" i="8" s="1"/>
  <c r="N1745" i="5"/>
  <c r="F1743" i="8" s="1"/>
  <c r="N1746" i="5"/>
  <c r="F1744" i="8" s="1"/>
  <c r="N1747" i="5"/>
  <c r="F1745" i="8" s="1"/>
  <c r="N1748" i="5"/>
  <c r="F1746" i="8" s="1"/>
  <c r="N1749" i="5"/>
  <c r="F1747" i="8" s="1"/>
  <c r="N1750" i="5"/>
  <c r="F1748" i="8" s="1"/>
  <c r="N1751" i="5"/>
  <c r="F1749" i="8" s="1"/>
  <c r="N1752" i="5"/>
  <c r="F1750" i="8" s="1"/>
  <c r="N1753" i="5"/>
  <c r="F1751" i="8" s="1"/>
  <c r="N1754" i="5"/>
  <c r="F1752" i="8" s="1"/>
  <c r="N1755" i="5"/>
  <c r="F1753" i="8" s="1"/>
  <c r="N1756" i="5"/>
  <c r="N1757" i="5"/>
  <c r="F1755" i="8" s="1"/>
  <c r="N1758" i="5"/>
  <c r="F1756" i="8" s="1"/>
  <c r="N1759" i="5"/>
  <c r="N1760" i="5"/>
  <c r="F1758" i="8" s="1"/>
  <c r="N1761" i="5"/>
  <c r="F1759" i="8" s="1"/>
  <c r="N1762" i="5"/>
  <c r="F1760" i="8" s="1"/>
  <c r="N1763" i="5"/>
  <c r="N1764" i="5"/>
  <c r="F1762" i="8" s="1"/>
  <c r="N1765" i="5"/>
  <c r="F1763" i="8" s="1"/>
  <c r="N1766" i="5"/>
  <c r="F1764" i="8" s="1"/>
  <c r="N1767" i="5"/>
  <c r="F1765" i="8" s="1"/>
  <c r="N1768" i="5"/>
  <c r="F1766" i="8" s="1"/>
  <c r="N1769" i="5"/>
  <c r="F1767" i="8" s="1"/>
  <c r="N1770" i="5"/>
  <c r="F1768" i="8" s="1"/>
  <c r="N1771" i="5"/>
  <c r="F1769" i="8" s="1"/>
  <c r="N1772" i="5"/>
  <c r="F1770" i="8" s="1"/>
  <c r="N1773" i="5"/>
  <c r="F1771" i="8" s="1"/>
  <c r="N1774" i="5"/>
  <c r="F1772" i="8" s="1"/>
  <c r="N1775" i="5"/>
  <c r="N1776" i="5"/>
  <c r="F1774" i="8" s="1"/>
  <c r="N1777" i="5"/>
  <c r="F1775" i="8" s="1"/>
  <c r="N1778" i="5"/>
  <c r="F1776" i="8" s="1"/>
  <c r="N1779" i="5"/>
  <c r="F1777" i="8" s="1"/>
  <c r="N1780" i="5"/>
  <c r="F1778" i="8" s="1"/>
  <c r="N1781" i="5"/>
  <c r="F1779" i="8" s="1"/>
  <c r="N1782" i="5"/>
  <c r="F1780" i="8" s="1"/>
  <c r="N1783" i="5"/>
  <c r="N1784" i="5"/>
  <c r="F1782" i="8" s="1"/>
  <c r="N1785" i="5"/>
  <c r="F1783" i="8" s="1"/>
  <c r="N1786" i="5"/>
  <c r="F1784" i="8" s="1"/>
  <c r="N1787" i="5"/>
  <c r="N1788" i="5"/>
  <c r="F1786" i="8" s="1"/>
  <c r="N1789" i="5"/>
  <c r="F1787" i="8" s="1"/>
  <c r="N1790" i="5"/>
  <c r="F1788" i="8" s="1"/>
  <c r="N1791" i="5"/>
  <c r="F1789" i="8" s="1"/>
  <c r="N1792" i="5"/>
  <c r="F1790" i="8" s="1"/>
  <c r="N1793" i="5"/>
  <c r="N1794" i="5"/>
  <c r="F1792" i="8" s="1"/>
  <c r="N1795" i="5"/>
  <c r="F1793" i="8" s="1"/>
  <c r="N1796" i="5"/>
  <c r="F1794" i="8" s="1"/>
  <c r="N1797" i="5"/>
  <c r="F1795" i="8" s="1"/>
  <c r="N1798" i="5"/>
  <c r="F1796" i="8" s="1"/>
  <c r="N1799" i="5"/>
  <c r="F1797" i="8" s="1"/>
  <c r="N1800" i="5"/>
  <c r="N1801" i="5"/>
  <c r="F1799" i="8" s="1"/>
  <c r="N1802" i="5"/>
  <c r="F1800" i="8" s="1"/>
  <c r="N1803" i="5"/>
  <c r="F1801" i="8" s="1"/>
  <c r="N1804" i="5"/>
  <c r="F1802" i="8" s="1"/>
  <c r="N1805" i="5"/>
  <c r="F1803" i="8" s="1"/>
  <c r="N1806" i="5"/>
  <c r="F1804" i="8" s="1"/>
  <c r="N1807" i="5"/>
  <c r="F1805" i="8" s="1"/>
  <c r="N1808" i="5"/>
  <c r="F1806" i="8" s="1"/>
  <c r="N1809" i="5"/>
  <c r="N1810" i="5"/>
  <c r="F1808" i="8" s="1"/>
  <c r="N1811" i="5"/>
  <c r="N1812" i="5"/>
  <c r="F1810" i="8" s="1"/>
  <c r="N1813" i="5"/>
  <c r="F1811" i="8" s="1"/>
  <c r="N1814" i="5"/>
  <c r="F1812" i="8" s="1"/>
  <c r="N1815" i="5"/>
  <c r="F1813" i="8" s="1"/>
  <c r="N1816" i="5"/>
  <c r="F1814" i="8" s="1"/>
  <c r="N1817" i="5"/>
  <c r="F1815" i="8" s="1"/>
  <c r="N1818" i="5"/>
  <c r="F1816" i="8" s="1"/>
  <c r="N1819" i="5"/>
  <c r="F1817" i="8" s="1"/>
  <c r="N1820" i="5"/>
  <c r="F1818" i="8" s="1"/>
  <c r="N1821" i="5"/>
  <c r="F1819" i="8" s="1"/>
  <c r="N1822" i="5"/>
  <c r="F1820" i="8" s="1"/>
  <c r="N1823" i="5"/>
  <c r="N1824" i="5"/>
  <c r="F1822" i="8" s="1"/>
  <c r="N1825" i="5"/>
  <c r="F1823" i="8" s="1"/>
  <c r="N1826" i="5"/>
  <c r="F1824" i="8" s="1"/>
  <c r="N1827" i="5"/>
  <c r="F1825" i="8" s="1"/>
  <c r="N1828" i="5"/>
  <c r="F1826" i="8" s="1"/>
  <c r="N1829" i="5"/>
  <c r="F1827" i="8" s="1"/>
  <c r="N1830" i="5"/>
  <c r="F1828" i="8" s="1"/>
  <c r="N1831" i="5"/>
  <c r="F1829" i="8" s="1"/>
  <c r="N1832" i="5"/>
  <c r="F1830" i="8" s="1"/>
  <c r="N1833" i="5"/>
  <c r="F1831" i="8" s="1"/>
  <c r="N1834" i="5"/>
  <c r="F1832" i="8" s="1"/>
  <c r="N1835" i="5"/>
  <c r="N1836" i="5"/>
  <c r="F1834" i="8" s="1"/>
  <c r="N1837" i="5"/>
  <c r="F1835" i="8" s="1"/>
  <c r="N1838" i="5"/>
  <c r="F1836" i="8" s="1"/>
  <c r="N1839" i="5"/>
  <c r="F1837" i="8" s="1"/>
  <c r="N1840" i="5"/>
  <c r="F1838" i="8" s="1"/>
  <c r="N1841" i="5"/>
  <c r="F1839" i="8" s="1"/>
  <c r="N1842" i="5"/>
  <c r="F1840" i="8" s="1"/>
  <c r="N1843" i="5"/>
  <c r="F1841" i="8" s="1"/>
  <c r="N1844" i="5"/>
  <c r="F1842" i="8" s="1"/>
  <c r="N1845" i="5"/>
  <c r="F1843" i="8" s="1"/>
  <c r="N1846" i="5"/>
  <c r="F1844" i="8" s="1"/>
  <c r="N1847" i="5"/>
  <c r="F1845" i="8" s="1"/>
  <c r="N1848" i="5"/>
  <c r="F1846" i="8" s="1"/>
  <c r="N1849" i="5"/>
  <c r="F1847" i="8" s="1"/>
  <c r="N1850" i="5"/>
  <c r="F1848" i="8" s="1"/>
  <c r="N1851" i="5"/>
  <c r="F1849" i="8" s="1"/>
  <c r="N1852" i="5"/>
  <c r="N1853" i="5"/>
  <c r="F1851" i="8" s="1"/>
  <c r="N1854" i="5"/>
  <c r="F1852" i="8" s="1"/>
  <c r="N1855" i="5"/>
  <c r="F1853" i="8" s="1"/>
  <c r="N1856" i="5"/>
  <c r="F1854" i="8" s="1"/>
  <c r="N1857" i="5"/>
  <c r="F1855" i="8" s="1"/>
  <c r="N1858" i="5"/>
  <c r="F1856" i="8" s="1"/>
  <c r="N1859" i="5"/>
  <c r="N1860" i="5"/>
  <c r="F1858" i="8" s="1"/>
  <c r="N1861" i="5"/>
  <c r="F1859" i="8" s="1"/>
  <c r="N1862" i="5"/>
  <c r="F1860" i="8" s="1"/>
  <c r="N1863" i="5"/>
  <c r="F1861" i="8" s="1"/>
  <c r="N1864" i="5"/>
  <c r="F1862" i="8" s="1"/>
  <c r="N1865" i="5"/>
  <c r="F1863" i="8" s="1"/>
  <c r="N1866" i="5"/>
  <c r="F1864" i="8" s="1"/>
  <c r="N1867" i="5"/>
  <c r="F1865" i="8" s="1"/>
  <c r="N1868" i="5"/>
  <c r="F1866" i="8" s="1"/>
  <c r="N1869" i="5"/>
  <c r="F1867" i="8" s="1"/>
  <c r="N1870" i="5"/>
  <c r="F1868" i="8" s="1"/>
  <c r="N1871" i="5"/>
  <c r="N1872" i="5"/>
  <c r="F1870" i="8" s="1"/>
  <c r="N1873" i="5"/>
  <c r="F1871" i="8" s="1"/>
  <c r="N1874" i="5"/>
  <c r="F1872" i="8" s="1"/>
  <c r="N1875" i="5"/>
  <c r="F1873" i="8" s="1"/>
  <c r="N1876" i="5"/>
  <c r="F1874" i="8" s="1"/>
  <c r="N1877" i="5"/>
  <c r="N1878" i="5"/>
  <c r="F1876" i="8" s="1"/>
  <c r="N1879" i="5"/>
  <c r="N1880" i="5"/>
  <c r="F1878" i="8" s="1"/>
  <c r="N1881" i="5"/>
  <c r="F1879" i="8" s="1"/>
  <c r="N1882" i="5"/>
  <c r="F1880" i="8" s="1"/>
  <c r="N1883" i="5"/>
  <c r="N1884" i="5"/>
  <c r="F1882" i="8" s="1"/>
  <c r="N1885" i="5"/>
  <c r="F1883" i="8" s="1"/>
  <c r="N1886" i="5"/>
  <c r="F1884" i="8" s="1"/>
  <c r="N1887" i="5"/>
  <c r="F1885" i="8" s="1"/>
  <c r="N1888" i="5"/>
  <c r="F1886" i="8" s="1"/>
  <c r="N1889" i="5"/>
  <c r="N1890" i="5"/>
  <c r="F1888" i="8" s="1"/>
  <c r="N1891" i="5"/>
  <c r="F1889" i="8" s="1"/>
  <c r="N1892" i="5"/>
  <c r="F1890" i="8" s="1"/>
  <c r="N1893" i="5"/>
  <c r="F1891" i="8" s="1"/>
  <c r="N1894" i="5"/>
  <c r="F1892" i="8" s="1"/>
  <c r="N1895" i="5"/>
  <c r="F1893" i="8" s="1"/>
  <c r="N1896" i="5"/>
  <c r="F1894" i="8" s="1"/>
  <c r="N1897" i="5"/>
  <c r="F1895" i="8" s="1"/>
  <c r="N1898" i="5"/>
  <c r="F1896" i="8" s="1"/>
  <c r="N1899" i="5"/>
  <c r="F1897" i="8" s="1"/>
  <c r="N1900" i="5"/>
  <c r="N1901" i="5"/>
  <c r="F1899" i="8" s="1"/>
  <c r="N1902" i="5"/>
  <c r="F1900" i="8" s="1"/>
  <c r="N1903" i="5"/>
  <c r="N1904" i="5"/>
  <c r="F1902" i="8" s="1"/>
  <c r="N1905" i="5"/>
  <c r="F1903" i="8" s="1"/>
  <c r="N1906" i="5"/>
  <c r="F1904" i="8" s="1"/>
  <c r="N1907" i="5"/>
  <c r="N1908" i="5"/>
  <c r="F1906" i="8" s="1"/>
  <c r="N1909" i="5"/>
  <c r="F1907" i="8" s="1"/>
  <c r="N1910" i="5"/>
  <c r="F1908" i="8" s="1"/>
  <c r="N1911" i="5"/>
  <c r="F1909" i="8" s="1"/>
  <c r="N1912" i="5"/>
  <c r="F1910" i="8" s="1"/>
  <c r="N1913" i="5"/>
  <c r="F1911" i="8" s="1"/>
  <c r="N1914" i="5"/>
  <c r="F1912" i="8" s="1"/>
  <c r="N1915" i="5"/>
  <c r="F1913" i="8" s="1"/>
  <c r="N1916" i="5"/>
  <c r="F1914" i="8" s="1"/>
  <c r="N1917" i="5"/>
  <c r="F1915" i="8" s="1"/>
  <c r="N1918" i="5"/>
  <c r="F1916" i="8" s="1"/>
  <c r="N1919" i="5"/>
  <c r="N1920" i="5"/>
  <c r="F1918" i="8" s="1"/>
  <c r="N1921" i="5"/>
  <c r="F1919" i="8" s="1"/>
  <c r="N1922" i="5"/>
  <c r="F1920" i="8" s="1"/>
  <c r="N1923" i="5"/>
  <c r="F1921" i="8" s="1"/>
  <c r="N1924" i="5"/>
  <c r="N1925" i="5"/>
  <c r="F1923" i="8" s="1"/>
  <c r="N1926" i="5"/>
  <c r="F1924" i="8" s="1"/>
  <c r="N1927" i="5"/>
  <c r="F1925" i="8" s="1"/>
  <c r="N1928" i="5"/>
  <c r="F1926" i="8" s="1"/>
  <c r="N1929" i="5"/>
  <c r="F1927" i="8" s="1"/>
  <c r="N1930" i="5"/>
  <c r="F1928" i="8" s="1"/>
  <c r="N1931" i="5"/>
  <c r="N1932" i="5"/>
  <c r="F1930" i="8" s="1"/>
  <c r="N1933" i="5"/>
  <c r="F1931" i="8" s="1"/>
  <c r="N1934" i="5"/>
  <c r="F1932" i="8" s="1"/>
  <c r="N1935" i="5"/>
  <c r="F1933" i="8" s="1"/>
  <c r="N1936" i="5"/>
  <c r="F1934" i="8" s="1"/>
  <c r="N1937" i="5"/>
  <c r="F1935" i="8" s="1"/>
  <c r="N1938" i="5"/>
  <c r="F1936" i="8" s="1"/>
  <c r="N1939" i="5"/>
  <c r="F1937" i="8" s="1"/>
  <c r="N1940" i="5"/>
  <c r="F1938" i="8" s="1"/>
  <c r="N1941" i="5"/>
  <c r="F1939" i="8" s="1"/>
  <c r="N1942" i="5"/>
  <c r="F1940" i="8" s="1"/>
  <c r="N1943" i="5"/>
  <c r="F1941" i="8" s="1"/>
  <c r="N1944" i="5"/>
  <c r="F1942" i="8" s="1"/>
  <c r="N1945" i="5"/>
  <c r="F1943" i="8" s="1"/>
  <c r="N1946" i="5"/>
  <c r="F1944" i="8" s="1"/>
  <c r="N1947" i="5"/>
  <c r="F1945" i="8" s="1"/>
  <c r="N1948" i="5"/>
  <c r="F1946" i="8" s="1"/>
  <c r="N1949" i="5"/>
  <c r="F1947" i="8" s="1"/>
  <c r="N1950" i="5"/>
  <c r="F1948" i="8" s="1"/>
  <c r="N1951" i="5"/>
  <c r="F1949" i="8" s="1"/>
  <c r="N1952" i="5"/>
  <c r="F1950" i="8" s="1"/>
  <c r="N1953" i="5"/>
  <c r="F1951" i="8" s="1"/>
  <c r="N1954" i="5"/>
  <c r="F1952" i="8" s="1"/>
  <c r="N1955" i="5"/>
  <c r="N1956" i="5"/>
  <c r="F1954" i="8" s="1"/>
  <c r="N1957" i="5"/>
  <c r="F1955" i="8" s="1"/>
  <c r="N1958" i="5"/>
  <c r="F1956" i="8" s="1"/>
  <c r="N1959" i="5"/>
  <c r="F1957" i="8" s="1"/>
  <c r="N1960" i="5"/>
  <c r="F1958" i="8" s="1"/>
  <c r="N1961" i="5"/>
  <c r="F1959" i="8" s="1"/>
  <c r="N1962" i="5"/>
  <c r="F1960" i="8" s="1"/>
  <c r="N1963" i="5"/>
  <c r="F1961" i="8" s="1"/>
  <c r="N1964" i="5"/>
  <c r="F1962" i="8" s="1"/>
  <c r="N1965" i="5"/>
  <c r="F1963" i="8" s="1"/>
  <c r="N1966" i="5"/>
  <c r="F1964" i="8" s="1"/>
  <c r="N1967" i="5"/>
  <c r="N1968" i="5"/>
  <c r="F1966" i="8" s="1"/>
  <c r="N1969" i="5"/>
  <c r="F1967" i="8" s="1"/>
  <c r="N1970" i="5"/>
  <c r="F1968" i="8" s="1"/>
  <c r="N1971" i="5"/>
  <c r="F1969" i="8" s="1"/>
  <c r="N1972" i="5"/>
  <c r="F1970" i="8" s="1"/>
  <c r="N1973" i="5"/>
  <c r="F1971" i="8" s="1"/>
  <c r="N1974" i="5"/>
  <c r="F1972" i="8" s="1"/>
  <c r="N1975" i="5"/>
  <c r="F1973" i="8" s="1"/>
  <c r="N1976" i="5"/>
  <c r="F1974" i="8" s="1"/>
  <c r="N1977" i="5"/>
  <c r="N1978" i="5"/>
  <c r="F1976" i="8" s="1"/>
  <c r="N1979" i="5"/>
  <c r="N1980" i="5"/>
  <c r="F1978" i="8" s="1"/>
  <c r="N1981" i="5"/>
  <c r="F1979" i="8" s="1"/>
  <c r="N1982" i="5"/>
  <c r="F1980" i="8" s="1"/>
  <c r="N1983" i="5"/>
  <c r="F1981" i="8" s="1"/>
  <c r="N1984" i="5"/>
  <c r="N1985" i="5"/>
  <c r="F1983" i="8" s="1"/>
  <c r="N1986" i="5"/>
  <c r="F1984" i="8" s="1"/>
  <c r="N1987" i="5"/>
  <c r="F1985" i="8" s="1"/>
  <c r="N1988" i="5"/>
  <c r="F1986" i="8" s="1"/>
  <c r="N1989" i="5"/>
  <c r="F1987" i="8" s="1"/>
  <c r="N1990" i="5"/>
  <c r="F1988" i="8" s="1"/>
  <c r="N1991" i="5"/>
  <c r="F1989" i="8" s="1"/>
  <c r="N1992" i="5"/>
  <c r="F1990" i="8" s="1"/>
  <c r="N1993" i="5"/>
  <c r="F1991" i="8" s="1"/>
  <c r="N1994" i="5"/>
  <c r="F1992" i="8" s="1"/>
  <c r="N1995" i="5"/>
  <c r="F1993" i="8" s="1"/>
  <c r="N1996" i="5"/>
  <c r="N1997" i="5"/>
  <c r="F1995" i="8" s="1"/>
  <c r="N1998" i="5"/>
  <c r="F1996" i="8" s="1"/>
  <c r="N1999" i="5"/>
  <c r="N2000" i="5"/>
  <c r="F1998" i="8" s="1"/>
  <c r="N2001" i="5"/>
  <c r="F1999" i="8" s="1"/>
  <c r="N2002" i="5"/>
  <c r="F2000" i="8" s="1"/>
  <c r="N2003" i="5"/>
  <c r="N2004" i="5"/>
  <c r="F2002" i="8" s="1"/>
  <c r="N2005" i="5"/>
  <c r="F2003" i="8" s="1"/>
  <c r="N2006" i="5"/>
  <c r="F2004" i="8" s="1"/>
  <c r="N2007" i="5"/>
  <c r="F2005" i="8" s="1"/>
  <c r="N2008" i="5"/>
  <c r="F2006" i="8" s="1"/>
  <c r="N2009" i="5"/>
  <c r="N2010" i="5"/>
  <c r="F2008" i="8" s="1"/>
  <c r="N2011" i="5"/>
  <c r="F2009" i="8" s="1"/>
  <c r="N2012" i="5"/>
  <c r="F2010" i="8" s="1"/>
  <c r="N2013" i="5"/>
  <c r="F2011" i="8" s="1"/>
  <c r="N2014" i="5"/>
  <c r="F2012" i="8" s="1"/>
  <c r="N2015" i="5"/>
  <c r="N2016" i="5"/>
  <c r="F2014" i="8" s="1"/>
  <c r="N2017" i="5"/>
  <c r="F2015" i="8" s="1"/>
  <c r="N2018" i="5"/>
  <c r="F2016" i="8" s="1"/>
  <c r="N2019" i="5"/>
  <c r="F2017" i="8" s="1"/>
  <c r="N2020" i="5"/>
  <c r="N2021" i="5"/>
  <c r="F2019" i="8" s="1"/>
  <c r="N2022" i="5"/>
  <c r="F2020" i="8" s="1"/>
  <c r="N2023" i="5"/>
  <c r="F2021" i="8" s="1"/>
  <c r="N2024" i="5"/>
  <c r="F2022" i="8" s="1"/>
  <c r="N2025" i="5"/>
  <c r="F2023" i="8" s="1"/>
  <c r="N2026" i="5"/>
  <c r="F2024" i="8" s="1"/>
  <c r="N2027" i="5"/>
  <c r="N2028" i="5"/>
  <c r="F2026" i="8" s="1"/>
  <c r="N2029" i="5"/>
  <c r="F2027" i="8" s="1"/>
  <c r="N2030" i="5"/>
  <c r="F2028" i="8" s="1"/>
  <c r="N2031" i="5"/>
  <c r="F2029" i="8" s="1"/>
  <c r="N2032" i="5"/>
  <c r="F2030" i="8" s="1"/>
  <c r="N2033" i="5"/>
  <c r="F2031" i="8" s="1"/>
  <c r="N2034" i="5"/>
  <c r="F2032" i="8" s="1"/>
  <c r="N2035" i="5"/>
  <c r="F2033" i="8" s="1"/>
  <c r="N2036" i="5"/>
  <c r="F2034" i="8" s="1"/>
  <c r="N2037" i="5"/>
  <c r="F2035" i="8" s="1"/>
  <c r="N2038" i="5"/>
  <c r="F2036" i="8" s="1"/>
  <c r="N2039" i="5"/>
  <c r="F2037" i="8" s="1"/>
  <c r="N2040" i="5"/>
  <c r="N2041" i="5"/>
  <c r="F2039" i="8" s="1"/>
  <c r="N2042" i="5"/>
  <c r="F2040" i="8" s="1"/>
  <c r="N2043" i="5"/>
  <c r="F2041" i="8" s="1"/>
  <c r="N2044" i="5"/>
  <c r="F2042" i="8" s="1"/>
  <c r="N2045" i="5"/>
  <c r="F2043" i="8" s="1"/>
  <c r="N2046" i="5"/>
  <c r="F2044" i="8" s="1"/>
  <c r="N2047" i="5"/>
  <c r="F2045" i="8" s="1"/>
  <c r="N2048" i="5"/>
  <c r="F2046" i="8" s="1"/>
  <c r="N2049" i="5"/>
  <c r="F2047" i="8" s="1"/>
  <c r="N2050" i="5"/>
  <c r="F2048" i="8" s="1"/>
  <c r="N2051" i="5"/>
  <c r="N2052" i="5"/>
  <c r="F2050" i="8" s="1"/>
  <c r="N2053" i="5"/>
  <c r="F2051" i="8" s="1"/>
  <c r="N2054" i="5"/>
  <c r="F2052" i="8" s="1"/>
  <c r="N2055" i="5"/>
  <c r="F2053" i="8" s="1"/>
  <c r="N2056" i="5"/>
  <c r="F2054" i="8" s="1"/>
  <c r="N2057" i="5"/>
  <c r="F2055" i="8" s="1"/>
  <c r="N2058" i="5"/>
  <c r="F2056" i="8" s="1"/>
  <c r="N2059" i="5"/>
  <c r="N2060" i="5"/>
  <c r="F2058" i="8" s="1"/>
  <c r="N2061" i="5"/>
  <c r="F2059" i="8" s="1"/>
  <c r="N2062" i="5"/>
  <c r="F2060" i="8" s="1"/>
  <c r="N2063" i="5"/>
  <c r="N2064" i="5"/>
  <c r="F2062" i="8" s="1"/>
  <c r="N2065" i="5"/>
  <c r="F2063" i="8" s="1"/>
  <c r="N2066" i="5"/>
  <c r="F2064" i="8" s="1"/>
  <c r="N2067" i="5"/>
  <c r="F2065" i="8" s="1"/>
  <c r="N2068" i="5"/>
  <c r="F2066" i="8" s="1"/>
  <c r="N2069" i="5"/>
  <c r="N2070" i="5"/>
  <c r="F2068" i="8" s="1"/>
  <c r="N2071" i="5"/>
  <c r="F2069" i="8" s="1"/>
  <c r="N2072" i="5"/>
  <c r="F2070" i="8" s="1"/>
  <c r="N2073" i="5"/>
  <c r="F2071" i="8" s="1"/>
  <c r="N2074" i="5"/>
  <c r="F2072" i="8" s="1"/>
  <c r="N2075" i="5"/>
  <c r="N2076" i="5"/>
  <c r="F2074" i="8" s="1"/>
  <c r="N2077" i="5"/>
  <c r="F2075" i="8" s="1"/>
  <c r="N2078" i="5"/>
  <c r="F2076" i="8" s="1"/>
  <c r="N2079" i="5"/>
  <c r="F2077" i="8" s="1"/>
  <c r="N2080" i="5"/>
  <c r="N2081" i="5"/>
  <c r="F2079" i="8" s="1"/>
  <c r="N2082" i="5"/>
  <c r="F2080" i="8" s="1"/>
  <c r="N2083" i="5"/>
  <c r="F2081" i="8" s="1"/>
  <c r="N2084" i="5"/>
  <c r="F2082" i="8" s="1"/>
  <c r="N2085" i="5"/>
  <c r="F2083" i="8" s="1"/>
  <c r="N2086" i="5"/>
  <c r="F2084" i="8" s="1"/>
  <c r="N2087" i="5"/>
  <c r="F2085" i="8" s="1"/>
  <c r="N2088" i="5"/>
  <c r="F2086" i="8" s="1"/>
  <c r="N2089" i="5"/>
  <c r="F2087" i="8" s="1"/>
  <c r="N2090" i="5"/>
  <c r="F2088" i="8" s="1"/>
  <c r="N2091" i="5"/>
  <c r="F2089" i="8" s="1"/>
  <c r="N2092" i="5"/>
  <c r="N2093" i="5"/>
  <c r="F2091" i="8" s="1"/>
  <c r="N2094" i="5"/>
  <c r="F2092" i="8" s="1"/>
  <c r="N2095" i="5"/>
  <c r="F2093" i="8" s="1"/>
  <c r="N2096" i="5"/>
  <c r="F2094" i="8" s="1"/>
  <c r="N2097" i="5"/>
  <c r="F2095" i="8" s="1"/>
  <c r="N2098" i="5"/>
  <c r="F2096" i="8" s="1"/>
  <c r="N2099" i="5"/>
  <c r="N2100" i="5"/>
  <c r="F2098" i="8" s="1"/>
  <c r="N2101" i="5"/>
  <c r="F2099" i="8" s="1"/>
  <c r="N2102" i="5"/>
  <c r="F2100" i="8" s="1"/>
  <c r="N2103" i="5"/>
  <c r="F2101" i="8" s="1"/>
  <c r="N2104" i="5"/>
  <c r="F2102" i="8" s="1"/>
  <c r="N2105" i="5"/>
  <c r="F2103" i="8" s="1"/>
  <c r="N2106" i="5"/>
  <c r="F2104" i="8" s="1"/>
  <c r="N2107" i="5"/>
  <c r="F2105" i="8" s="1"/>
  <c r="N2108" i="5"/>
  <c r="F2106" i="8" s="1"/>
  <c r="N2109" i="5"/>
  <c r="F2107" i="8" s="1"/>
  <c r="N2110" i="5"/>
  <c r="F2108" i="8" s="1"/>
  <c r="N2111" i="5"/>
  <c r="N2112" i="5"/>
  <c r="F2110" i="8" s="1"/>
  <c r="N2113" i="5"/>
  <c r="F2111" i="8" s="1"/>
  <c r="N2114" i="5"/>
  <c r="F2112" i="8" s="1"/>
  <c r="N2115" i="5"/>
  <c r="F2113" i="8" s="1"/>
  <c r="N2116" i="5"/>
  <c r="N2117" i="5"/>
  <c r="F2115" i="8" s="1"/>
  <c r="N2118" i="5"/>
  <c r="F2116" i="8" s="1"/>
  <c r="N2119" i="5"/>
  <c r="N2120" i="5"/>
  <c r="F2118" i="8" s="1"/>
  <c r="N2121" i="5"/>
  <c r="F2119" i="8" s="1"/>
  <c r="N2122" i="5"/>
  <c r="F2120" i="8" s="1"/>
  <c r="N2123" i="5"/>
  <c r="N2124" i="5"/>
  <c r="F2122" i="8" s="1"/>
  <c r="N2125" i="5"/>
  <c r="F2123" i="8" s="1"/>
  <c r="N2126" i="5"/>
  <c r="F2124" i="8" s="1"/>
  <c r="N2127" i="5"/>
  <c r="F2125" i="8" s="1"/>
  <c r="N2128" i="5"/>
  <c r="F2126" i="8" s="1"/>
  <c r="N2129" i="5"/>
  <c r="N2130" i="5"/>
  <c r="F2128" i="8" s="1"/>
  <c r="N2131" i="5"/>
  <c r="F2129" i="8" s="1"/>
  <c r="N2132" i="5"/>
  <c r="F2130" i="8" s="1"/>
  <c r="N2133" i="5"/>
  <c r="F2131" i="8" s="1"/>
  <c r="N2134" i="5"/>
  <c r="F2132" i="8" s="1"/>
  <c r="N2135" i="5"/>
  <c r="F2133" i="8" s="1"/>
  <c r="N2136" i="5"/>
  <c r="F2134" i="8" s="1"/>
  <c r="N2137" i="5"/>
  <c r="F2135" i="8" s="1"/>
  <c r="N2138" i="5"/>
  <c r="F2136" i="8" s="1"/>
  <c r="N2139" i="5"/>
  <c r="F2137" i="8" s="1"/>
  <c r="N2140" i="5"/>
  <c r="N2141" i="5"/>
  <c r="F2139" i="8" s="1"/>
  <c r="N2142" i="5"/>
  <c r="F2140" i="8" s="1"/>
  <c r="N2143" i="5"/>
  <c r="F2141" i="8" s="1"/>
  <c r="N2144" i="5"/>
  <c r="F2142" i="8" s="1"/>
  <c r="N2145" i="5"/>
  <c r="F2143" i="8" s="1"/>
  <c r="N2146" i="5"/>
  <c r="F2144" i="8" s="1"/>
  <c r="N2147" i="5"/>
  <c r="N2148" i="5"/>
  <c r="F2146" i="8" s="1"/>
  <c r="N2149" i="5"/>
  <c r="F2147" i="8" s="1"/>
  <c r="N2150" i="5"/>
  <c r="F2148" i="8" s="1"/>
  <c r="N2151" i="5"/>
  <c r="F2149" i="8" s="1"/>
  <c r="N2152" i="5"/>
  <c r="F2150" i="8" s="1"/>
  <c r="N2153" i="5"/>
  <c r="F2151" i="8" s="1"/>
  <c r="N2154" i="5"/>
  <c r="F2152" i="8" s="1"/>
  <c r="N2155" i="5"/>
  <c r="F2153" i="8" s="1"/>
  <c r="N2156" i="5"/>
  <c r="F2154" i="8" s="1"/>
  <c r="N2157" i="5"/>
  <c r="F2155" i="8" s="1"/>
  <c r="N2158" i="5"/>
  <c r="F2156" i="8" s="1"/>
  <c r="N2159" i="5"/>
  <c r="N2160" i="5"/>
  <c r="F2158" i="8" s="1"/>
  <c r="N2161" i="5"/>
  <c r="F2159" i="8" s="1"/>
  <c r="N2162" i="5"/>
  <c r="F2160" i="8" s="1"/>
  <c r="N2163" i="5"/>
  <c r="F2161" i="8" s="1"/>
  <c r="N2164" i="5"/>
  <c r="F2162" i="8" s="1"/>
  <c r="N2165" i="5"/>
  <c r="F2163" i="8" s="1"/>
  <c r="N2166" i="5"/>
  <c r="F2164" i="8" s="1"/>
  <c r="N2167" i="5"/>
  <c r="F2165" i="8" s="1"/>
  <c r="N2168" i="5"/>
  <c r="F2166" i="8" s="1"/>
  <c r="N2169" i="5"/>
  <c r="F2167" i="8" s="1"/>
  <c r="N2170" i="5"/>
  <c r="F2168" i="8" s="1"/>
  <c r="N2171" i="5"/>
  <c r="N2172" i="5"/>
  <c r="F2170" i="8" s="1"/>
  <c r="N2173" i="5"/>
  <c r="F2171" i="8" s="1"/>
  <c r="N2174" i="5"/>
  <c r="F2172" i="8" s="1"/>
  <c r="N2175" i="5"/>
  <c r="F2173" i="8" s="1"/>
  <c r="N2176" i="5"/>
  <c r="N2177" i="5"/>
  <c r="F2175" i="8" s="1"/>
  <c r="N2178" i="5"/>
  <c r="F2176" i="8" s="1"/>
  <c r="N2179" i="5"/>
  <c r="F2177" i="8" s="1"/>
  <c r="N2180" i="5"/>
  <c r="F2178" i="8" s="1"/>
  <c r="N2181" i="5"/>
  <c r="F2179" i="8" s="1"/>
  <c r="N2182" i="5"/>
  <c r="F2180" i="8" s="1"/>
  <c r="N2183" i="5"/>
  <c r="F2181" i="8" s="1"/>
  <c r="N2184" i="5"/>
  <c r="F2182" i="8" s="1"/>
  <c r="N2185" i="5"/>
  <c r="F2183" i="8" s="1"/>
  <c r="N2186" i="5"/>
  <c r="F2184" i="8" s="1"/>
  <c r="N2187" i="5"/>
  <c r="F2185" i="8" s="1"/>
  <c r="N2188" i="5"/>
  <c r="F2186" i="8" s="1"/>
  <c r="N2189" i="5"/>
  <c r="F2187" i="8" s="1"/>
  <c r="N2190" i="5"/>
  <c r="F2188" i="8" s="1"/>
  <c r="N2191" i="5"/>
  <c r="F2189" i="8" s="1"/>
  <c r="N2192" i="5"/>
  <c r="F2190" i="8" s="1"/>
  <c r="N2193" i="5"/>
  <c r="F2191" i="8" s="1"/>
  <c r="N2194" i="5"/>
  <c r="F2192" i="8" s="1"/>
  <c r="N2195" i="5"/>
  <c r="N2196" i="5"/>
  <c r="F2194" i="8" s="1"/>
  <c r="N2197" i="5"/>
  <c r="F2195" i="8" s="1"/>
  <c r="N2198" i="5"/>
  <c r="F2196" i="8" s="1"/>
  <c r="N2199" i="5"/>
  <c r="F2197" i="8" s="1"/>
  <c r="N2200" i="5"/>
  <c r="F2198" i="8" s="1"/>
  <c r="N2201" i="5"/>
  <c r="F2199" i="8" s="1"/>
  <c r="N2202" i="5"/>
  <c r="F2200" i="8" s="1"/>
  <c r="N2203" i="5"/>
  <c r="F2201" i="8" s="1"/>
  <c r="N2204" i="5"/>
  <c r="F2202" i="8" s="1"/>
  <c r="N2205" i="5"/>
  <c r="F2203" i="8" s="1"/>
  <c r="N2206" i="5"/>
  <c r="F2204" i="8" s="1"/>
  <c r="N2207" i="5"/>
  <c r="N2208" i="5"/>
  <c r="F2206" i="8" s="1"/>
  <c r="N2209" i="5"/>
  <c r="F2207" i="8" s="1"/>
  <c r="N2210" i="5"/>
  <c r="F2208" i="8" s="1"/>
  <c r="N2211" i="5"/>
  <c r="F2209" i="8" s="1"/>
  <c r="N2212" i="5"/>
  <c r="N2213" i="5"/>
  <c r="F2211" i="8" s="1"/>
  <c r="N2214" i="5"/>
  <c r="F2212" i="8" s="1"/>
  <c r="N2215" i="5"/>
  <c r="F2213" i="8" s="1"/>
  <c r="N2216" i="5"/>
  <c r="F2214" i="8" s="1"/>
  <c r="N2217" i="5"/>
  <c r="F2215" i="8" s="1"/>
  <c r="N2218" i="5"/>
  <c r="F2216" i="8" s="1"/>
  <c r="N2219" i="5"/>
  <c r="N2220" i="5"/>
  <c r="F2218" i="8" s="1"/>
  <c r="N2221" i="5"/>
  <c r="F2219" i="8" s="1"/>
  <c r="N2222" i="5"/>
  <c r="F2220" i="8" s="1"/>
  <c r="N2223" i="5"/>
  <c r="F2221" i="8" s="1"/>
  <c r="N2224" i="5"/>
  <c r="F2222" i="8" s="1"/>
  <c r="N2225" i="5"/>
  <c r="N2226" i="5"/>
  <c r="F2224" i="8" s="1"/>
  <c r="N2227" i="5"/>
  <c r="F2225" i="8" s="1"/>
  <c r="N2228" i="5"/>
  <c r="F2226" i="8" s="1"/>
  <c r="N2229" i="5"/>
  <c r="F2227" i="8" s="1"/>
  <c r="N2230" i="5"/>
  <c r="F2228" i="8" s="1"/>
  <c r="N2231" i="5"/>
  <c r="F2229" i="8" s="1"/>
  <c r="N2232" i="5"/>
  <c r="F2230" i="8" s="1"/>
  <c r="N2233" i="5"/>
  <c r="F2231" i="8" s="1"/>
  <c r="N2234" i="5"/>
  <c r="F2232" i="8" s="1"/>
  <c r="N2235" i="5"/>
  <c r="F2233" i="8" s="1"/>
  <c r="N2236" i="5"/>
  <c r="N2237" i="5"/>
  <c r="F2235" i="8" s="1"/>
  <c r="N2238" i="5"/>
  <c r="F2236" i="8" s="1"/>
  <c r="N2239" i="5"/>
  <c r="N2240" i="5"/>
  <c r="F2238" i="8" s="1"/>
  <c r="N2241" i="5"/>
  <c r="F2239" i="8" s="1"/>
  <c r="N2242" i="5"/>
  <c r="F2240" i="8" s="1"/>
  <c r="N2243" i="5"/>
  <c r="N2244" i="5"/>
  <c r="F2242" i="8" s="1"/>
  <c r="N2245" i="5"/>
  <c r="F2243" i="8" s="1"/>
  <c r="N2246" i="5"/>
  <c r="F2244" i="8" s="1"/>
  <c r="N2247" i="5"/>
  <c r="F2245" i="8" s="1"/>
  <c r="N2248" i="5"/>
  <c r="F2246" i="8" s="1"/>
  <c r="N2249" i="5"/>
  <c r="N2250" i="5"/>
  <c r="F2248" i="8" s="1"/>
  <c r="N2251" i="5"/>
  <c r="F2249" i="8" s="1"/>
  <c r="N2252" i="5"/>
  <c r="F2250" i="8" s="1"/>
  <c r="N2253" i="5"/>
  <c r="F2251" i="8" s="1"/>
  <c r="N2254" i="5"/>
  <c r="F2252" i="8" s="1"/>
  <c r="N2255" i="5"/>
  <c r="N2256" i="5"/>
  <c r="F2254" i="8" s="1"/>
  <c r="N2257" i="5"/>
  <c r="F2255" i="8" s="1"/>
  <c r="N2258" i="5"/>
  <c r="F2256" i="8" s="1"/>
  <c r="N2259" i="5"/>
  <c r="F2257" i="8" s="1"/>
  <c r="N2260" i="5"/>
  <c r="F2258" i="8" s="1"/>
  <c r="N2261" i="5"/>
  <c r="F2259" i="8" s="1"/>
  <c r="N2262" i="5"/>
  <c r="F2260" i="8" s="1"/>
  <c r="N2263" i="5"/>
  <c r="N2264" i="5"/>
  <c r="F2262" i="8" s="1"/>
  <c r="N2265" i="5"/>
  <c r="F2263" i="8" s="1"/>
  <c r="N2266" i="5"/>
  <c r="N2267" i="5"/>
  <c r="N2268" i="5"/>
  <c r="F2266" i="8" s="1"/>
  <c r="N2269" i="5"/>
  <c r="F2267" i="8" s="1"/>
  <c r="N2270" i="5"/>
  <c r="F2268" i="8" s="1"/>
  <c r="N2271" i="5"/>
  <c r="F2269" i="8" s="1"/>
  <c r="N2272" i="5"/>
  <c r="N2273" i="5"/>
  <c r="F2271" i="8" s="1"/>
  <c r="N2274" i="5"/>
  <c r="N2275" i="5"/>
  <c r="F2273" i="8" s="1"/>
  <c r="N2276" i="5"/>
  <c r="F2274" i="8" s="1"/>
  <c r="N2277" i="5"/>
  <c r="F2275" i="8" s="1"/>
  <c r="N2278" i="5"/>
  <c r="N2279" i="5"/>
  <c r="N2280" i="5"/>
  <c r="F2278" i="8" s="1"/>
  <c r="N2281" i="5"/>
  <c r="F2279" i="8" s="1"/>
  <c r="N2282" i="5"/>
  <c r="F2280" i="8" s="1"/>
  <c r="N2283" i="5"/>
  <c r="F2281" i="8" s="1"/>
  <c r="N2284" i="5"/>
  <c r="N2285" i="5"/>
  <c r="F2283" i="8" s="1"/>
  <c r="N2286" i="5"/>
  <c r="F2284" i="8" s="1"/>
  <c r="N2287" i="5"/>
  <c r="F2285" i="8" s="1"/>
  <c r="N2288" i="5"/>
  <c r="F2286" i="8" s="1"/>
  <c r="N2289" i="5"/>
  <c r="F2287" i="8" s="1"/>
  <c r="N2290" i="5"/>
  <c r="F2288" i="8" s="1"/>
  <c r="N2291" i="5"/>
  <c r="N2292" i="5"/>
  <c r="F2290" i="8" s="1"/>
  <c r="N2293" i="5"/>
  <c r="F2291" i="8" s="1"/>
  <c r="N2294" i="5"/>
  <c r="F2292" i="8" s="1"/>
  <c r="N2295" i="5"/>
  <c r="F2293" i="8" s="1"/>
  <c r="N2296" i="5"/>
  <c r="N2297" i="5"/>
  <c r="F2295" i="8" s="1"/>
  <c r="N2298" i="5"/>
  <c r="F2296" i="8" s="1"/>
  <c r="N2299" i="5"/>
  <c r="F2297" i="8" s="1"/>
  <c r="N2300" i="5"/>
  <c r="F2298" i="8" s="1"/>
  <c r="N2301" i="5"/>
  <c r="F2299" i="8" s="1"/>
  <c r="N2302" i="5"/>
  <c r="N2303" i="5"/>
  <c r="N2304" i="5"/>
  <c r="F2302" i="8" s="1"/>
  <c r="N2305" i="5"/>
  <c r="F2303" i="8" s="1"/>
  <c r="N2306" i="5"/>
  <c r="F2304" i="8" s="1"/>
  <c r="N2307" i="5"/>
  <c r="F2305" i="8" s="1"/>
  <c r="N2308" i="5"/>
  <c r="F2306" i="8" s="1"/>
  <c r="N2309" i="5"/>
  <c r="F2307" i="8" s="1"/>
  <c r="N2310" i="5"/>
  <c r="F2308" i="8" s="1"/>
  <c r="N2311" i="5"/>
  <c r="N2312" i="5"/>
  <c r="F2310" i="8" s="1"/>
  <c r="N2313" i="5"/>
  <c r="F2311" i="8" s="1"/>
  <c r="N2314" i="5"/>
  <c r="N2315" i="5"/>
  <c r="N2316" i="5"/>
  <c r="F2314" i="8" s="1"/>
  <c r="N2317" i="5"/>
  <c r="F2315" i="8" s="1"/>
  <c r="N2318" i="5"/>
  <c r="F2316" i="8" s="1"/>
  <c r="N2319" i="5"/>
  <c r="F2317" i="8" s="1"/>
  <c r="N2320" i="5"/>
  <c r="N2321" i="5"/>
  <c r="F2319" i="8" s="1"/>
  <c r="N2322" i="5"/>
  <c r="F2320" i="8" s="1"/>
  <c r="N2323" i="5"/>
  <c r="F2321" i="8" s="1"/>
  <c r="N2324" i="5"/>
  <c r="N2325" i="5"/>
  <c r="F2323" i="8" s="1"/>
  <c r="N2326" i="5"/>
  <c r="N2327" i="5"/>
  <c r="N2328" i="5"/>
  <c r="F2326" i="8" s="1"/>
  <c r="N2329" i="5"/>
  <c r="F2327" i="8" s="1"/>
  <c r="N2330" i="5"/>
  <c r="F2328" i="8" s="1"/>
  <c r="N2331" i="5"/>
  <c r="N2332" i="5"/>
  <c r="F2330" i="8" s="1"/>
  <c r="N2333" i="5"/>
  <c r="F2331" i="8" s="1"/>
  <c r="N2334" i="5"/>
  <c r="F2332" i="8" s="1"/>
  <c r="N2335" i="5"/>
  <c r="F2333" i="8" s="1"/>
  <c r="N2336" i="5"/>
  <c r="F2334" i="8" s="1"/>
  <c r="N2337" i="5"/>
  <c r="F2335" i="8" s="1"/>
  <c r="N2338" i="5"/>
  <c r="F2336" i="8" s="1"/>
  <c r="N4" i="5"/>
  <c r="J1392" i="8"/>
  <c r="J1356" i="8"/>
  <c r="J2194" i="8"/>
  <c r="J2182" i="8"/>
  <c r="J2146" i="8"/>
  <c r="J2134" i="8"/>
  <c r="J1870" i="8"/>
  <c r="J1822" i="8"/>
  <c r="J1810" i="8"/>
  <c r="J1786" i="8"/>
  <c r="J1594" i="8"/>
  <c r="J1582" i="8"/>
  <c r="J1546" i="8"/>
  <c r="J1522" i="8"/>
  <c r="J1330" i="8"/>
  <c r="J1318" i="8"/>
  <c r="J1306" i="8"/>
  <c r="J1246" i="8"/>
  <c r="J1042" i="8"/>
  <c r="J1006" i="8"/>
  <c r="J970" i="8"/>
  <c r="J958" i="8"/>
  <c r="J766" i="8"/>
  <c r="J754" i="8"/>
  <c r="J742" i="8"/>
  <c r="J730" i="8"/>
  <c r="J514" i="8"/>
  <c r="J490" i="8"/>
  <c r="J466" i="8"/>
  <c r="J430" i="8"/>
  <c r="J214" i="8"/>
  <c r="J190" i="8"/>
  <c r="J178" i="8"/>
  <c r="J154" i="8"/>
  <c r="J2301" i="8"/>
  <c r="J2277" i="8"/>
  <c r="J2265" i="8"/>
  <c r="J2253" i="8"/>
  <c r="J2085" i="8"/>
  <c r="J2073" i="8"/>
  <c r="J2061" i="8"/>
  <c r="J2025" i="8"/>
  <c r="J1977" i="8"/>
  <c r="J1845" i="8"/>
  <c r="J1797" i="8"/>
  <c r="J1773" i="8"/>
  <c r="J1725" i="8"/>
  <c r="J1557" i="8"/>
  <c r="J1545" i="8"/>
  <c r="J1533" i="8"/>
  <c r="J1521" i="8"/>
  <c r="J1509" i="8"/>
  <c r="J1341" i="8"/>
  <c r="J1305" i="8"/>
  <c r="J1281" i="8"/>
  <c r="J1269" i="8"/>
  <c r="J1233" i="8"/>
  <c r="J1053" i="8"/>
  <c r="J1017" i="8"/>
  <c r="J1005" i="8"/>
  <c r="J993" i="8"/>
  <c r="J837" i="8"/>
  <c r="J825" i="8"/>
  <c r="J801" i="8"/>
  <c r="J789" i="8"/>
  <c r="J777" i="8"/>
  <c r="J621" i="8"/>
  <c r="J597" i="8"/>
  <c r="J573" i="8"/>
  <c r="J537" i="8"/>
  <c r="J405" i="8"/>
  <c r="J369" i="8"/>
  <c r="J333" i="8"/>
  <c r="J309" i="8"/>
  <c r="J297" i="8"/>
  <c r="J141" i="8"/>
  <c r="J129" i="8"/>
  <c r="J117" i="8"/>
  <c r="J105" i="8"/>
  <c r="J1772" i="8"/>
  <c r="J1220" i="8"/>
  <c r="J128" i="8"/>
  <c r="J1999" i="8"/>
  <c r="J1891" i="8"/>
  <c r="J1735" i="8"/>
  <c r="J1399" i="8"/>
  <c r="J1375" i="8"/>
  <c r="J1327" i="8"/>
  <c r="J607" i="8"/>
  <c r="J271" i="8"/>
  <c r="J175" i="8"/>
  <c r="J151" i="8"/>
  <c r="J1854" i="8"/>
  <c r="J2309" i="8"/>
  <c r="J2297" i="8"/>
  <c r="J2249" i="8"/>
  <c r="J2213" i="8"/>
  <c r="J2153" i="8"/>
  <c r="J2141" i="8"/>
  <c r="J2129" i="8"/>
  <c r="J2105" i="8"/>
  <c r="J2093" i="8"/>
  <c r="J2033" i="8"/>
  <c r="J1961" i="8"/>
  <c r="J1949" i="8"/>
  <c r="J1937" i="8"/>
  <c r="J1889" i="8"/>
  <c r="J1877" i="8"/>
  <c r="J1865" i="8"/>
  <c r="J1853" i="8"/>
  <c r="J1793" i="8"/>
  <c r="J1721" i="8"/>
  <c r="J1709" i="8"/>
  <c r="J1697" i="8"/>
  <c r="J1685" i="8"/>
  <c r="J1613" i="8"/>
  <c r="J1601" i="8"/>
  <c r="J1577" i="8"/>
  <c r="J1565" i="8"/>
  <c r="J1529" i="8"/>
  <c r="J1433" i="8"/>
  <c r="J1421" i="8"/>
  <c r="J1409" i="8"/>
  <c r="J1397" i="8"/>
  <c r="J1385" i="8"/>
  <c r="J1373" i="8"/>
  <c r="J1361" i="8"/>
  <c r="J1265" i="8"/>
  <c r="J1241" i="8"/>
  <c r="J1229" i="8"/>
  <c r="J1169" i="8"/>
  <c r="J1157" i="8"/>
  <c r="J1109" i="8"/>
  <c r="J1097" i="8"/>
  <c r="J1037" i="8"/>
  <c r="J1025" i="8"/>
  <c r="J1013" i="8"/>
  <c r="J1001" i="8"/>
  <c r="J989" i="8"/>
  <c r="J893" i="8"/>
  <c r="J869" i="8"/>
  <c r="J833" i="8"/>
  <c r="J821" i="8"/>
  <c r="J749" i="8"/>
  <c r="J737" i="8"/>
  <c r="J725" i="8"/>
  <c r="J713" i="8"/>
  <c r="J701" i="8"/>
  <c r="J689" i="8"/>
  <c r="J665" i="8"/>
  <c r="J545" i="8"/>
  <c r="J533" i="8"/>
  <c r="J521" i="8"/>
  <c r="J509" i="8"/>
  <c r="J497" i="8"/>
  <c r="J461" i="8"/>
  <c r="J413" i="8"/>
  <c r="J401" i="8"/>
  <c r="J353" i="8"/>
  <c r="J317" i="8"/>
  <c r="J305" i="8"/>
  <c r="J233" i="8"/>
  <c r="J221" i="8"/>
  <c r="J209" i="8"/>
  <c r="J173" i="8"/>
  <c r="J137" i="8"/>
  <c r="J125" i="8"/>
  <c r="J65" i="8"/>
  <c r="J29" i="8"/>
  <c r="J17" i="8"/>
  <c r="J5" i="8"/>
  <c r="J2320" i="8"/>
  <c r="J2188" i="8"/>
  <c r="J2152" i="8"/>
  <c r="J2140" i="8"/>
  <c r="J2128" i="8"/>
  <c r="J2044" i="8"/>
  <c r="J2032" i="8"/>
  <c r="J2020" i="8"/>
  <c r="J1984" i="8"/>
  <c r="J1876" i="8"/>
  <c r="J1840" i="8"/>
  <c r="J1828" i="8"/>
  <c r="J1720" i="8"/>
  <c r="J1708" i="8"/>
  <c r="J1648" i="8"/>
  <c r="J1612" i="8"/>
  <c r="J1552" i="8"/>
  <c r="J1492" i="8"/>
  <c r="J1480" i="8"/>
  <c r="J1456" i="8"/>
  <c r="J1432" i="8"/>
  <c r="J1360" i="8"/>
  <c r="J1348" i="8"/>
  <c r="J1180" i="8"/>
  <c r="J1168" i="8"/>
  <c r="J1156" i="8"/>
  <c r="J1144" i="8"/>
  <c r="J1132" i="8"/>
  <c r="J1120" i="8"/>
  <c r="J1024" i="8"/>
  <c r="J928" i="8"/>
  <c r="J916" i="8"/>
  <c r="J904" i="8"/>
  <c r="J820" i="8"/>
  <c r="J760" i="8"/>
  <c r="J748" i="8"/>
  <c r="J676" i="8"/>
  <c r="J628" i="8"/>
  <c r="J592" i="8"/>
  <c r="J580" i="8"/>
  <c r="J484" i="8"/>
  <c r="J472" i="8"/>
  <c r="J448" i="8"/>
  <c r="J328" i="8"/>
  <c r="J292" i="8"/>
  <c r="J268" i="8"/>
  <c r="J256" i="8"/>
  <c r="J244" i="8"/>
  <c r="J208" i="8"/>
  <c r="J160" i="8"/>
  <c r="J52" i="8"/>
  <c r="J2043" i="8"/>
  <c r="J1994" i="8"/>
  <c r="J1814" i="8"/>
  <c r="J338" i="8"/>
  <c r="J218" i="8"/>
  <c r="J194" i="8"/>
  <c r="K2" i="8"/>
  <c r="K2313" i="8"/>
  <c r="K2289" i="8"/>
  <c r="K2265" i="8"/>
  <c r="K2193" i="8"/>
  <c r="K2169" i="8"/>
  <c r="K2145" i="8"/>
  <c r="K2121" i="8"/>
  <c r="K2061" i="8"/>
  <c r="K2037" i="8"/>
  <c r="K2013" i="8"/>
  <c r="K1989" i="8"/>
  <c r="K1977" i="8"/>
  <c r="K1929" i="8"/>
  <c r="K1881" i="8"/>
  <c r="K1857" i="8"/>
  <c r="K1845" i="8"/>
  <c r="K1797" i="8"/>
  <c r="K1773" i="8"/>
  <c r="K1725" i="8"/>
  <c r="K1701" i="8"/>
  <c r="K1677" i="8"/>
  <c r="K1641" i="8"/>
  <c r="K1617" i="8"/>
  <c r="K1569" i="8"/>
  <c r="K1533" i="8"/>
  <c r="K1509" i="8"/>
  <c r="K1485" i="8"/>
  <c r="K1461" i="8"/>
  <c r="K1437" i="8"/>
  <c r="K1389" i="8"/>
  <c r="K1341" i="8"/>
  <c r="K1317" i="8"/>
  <c r="K1293" i="8"/>
  <c r="K1233" i="8"/>
  <c r="K1209" i="8"/>
  <c r="K1185" i="8"/>
  <c r="K1161" i="8"/>
  <c r="K1137" i="8"/>
  <c r="K1113" i="8"/>
  <c r="K1089" i="8"/>
  <c r="K1017" i="8"/>
  <c r="K981" i="8"/>
  <c r="K957" i="8"/>
  <c r="K909" i="8"/>
  <c r="K885" i="8"/>
  <c r="K861" i="8"/>
  <c r="K837" i="8"/>
  <c r="K813" i="8"/>
  <c r="K789" i="8"/>
  <c r="K741" i="8"/>
  <c r="K681" i="8"/>
  <c r="K633" i="8"/>
  <c r="K585" i="8"/>
  <c r="K117" i="8"/>
  <c r="K2312" i="8"/>
  <c r="K2252" i="8"/>
  <c r="K2228" i="8"/>
  <c r="K1904" i="8"/>
  <c r="K800" i="8"/>
  <c r="K680" i="8"/>
  <c r="K656" i="8"/>
  <c r="K632" i="8"/>
  <c r="K320" i="8"/>
  <c r="L1719" i="8"/>
  <c r="L1695" i="8"/>
  <c r="L1683" i="8"/>
  <c r="L1659" i="8"/>
  <c r="L1359" i="8"/>
  <c r="L471" i="8"/>
  <c r="L459" i="8"/>
  <c r="L399" i="8"/>
  <c r="L387" i="8"/>
  <c r="L111" i="8"/>
  <c r="K2318" i="8"/>
  <c r="K2078" i="8"/>
  <c r="K2030" i="8"/>
  <c r="K2113" i="8"/>
  <c r="K2029" i="8"/>
  <c r="K1777" i="8"/>
  <c r="K1705" i="8"/>
  <c r="K1453" i="8"/>
  <c r="K2315" i="8"/>
  <c r="K2243" i="8"/>
  <c r="K2171" i="8"/>
  <c r="K2123" i="8"/>
  <c r="K2027" i="8"/>
  <c r="K1895" i="8"/>
  <c r="K1859" i="8"/>
  <c r="K1811" i="8"/>
  <c r="K1763" i="8"/>
  <c r="K1727" i="8"/>
  <c r="K1691" i="8"/>
  <c r="K1643" i="8"/>
  <c r="K1619" i="8"/>
  <c r="K1571" i="8"/>
  <c r="K1547" i="8"/>
  <c r="K1535" i="8"/>
  <c r="K1487" i="8"/>
  <c r="K1463" i="8"/>
  <c r="K1451" i="8"/>
  <c r="K1427" i="8"/>
  <c r="K1403" i="8"/>
  <c r="K1391" i="8"/>
  <c r="K1367" i="8"/>
  <c r="K1331" i="8"/>
  <c r="K1103" i="8"/>
  <c r="K2326" i="8"/>
  <c r="K2254" i="8"/>
  <c r="K2146" i="8"/>
  <c r="K2086" i="8"/>
  <c r="K2026" i="8"/>
  <c r="K1978" i="8"/>
  <c r="K1858" i="8"/>
  <c r="K1810" i="8"/>
  <c r="K1726" i="8"/>
  <c r="K1690" i="8"/>
  <c r="K1642" i="8"/>
  <c r="K1582" i="8"/>
  <c r="K1522" i="8"/>
  <c r="K1474" i="8"/>
  <c r="K1414" i="8"/>
  <c r="K1402" i="8"/>
  <c r="K1366" i="8"/>
  <c r="K1270" i="8"/>
  <c r="K1222" i="8"/>
  <c r="K1162" i="8"/>
  <c r="K1114" i="8"/>
  <c r="K1102" i="8"/>
  <c r="K1018" i="8"/>
  <c r="K994" i="8"/>
  <c r="K958" i="8"/>
  <c r="K934" i="8"/>
  <c r="K886" i="8"/>
  <c r="K418" i="8"/>
  <c r="K355" i="8"/>
  <c r="L674" i="8"/>
  <c r="K2305" i="8"/>
  <c r="K2137" i="8"/>
  <c r="K1489" i="8"/>
  <c r="K2327" i="8"/>
  <c r="K2279" i="8"/>
  <c r="K2099" i="8"/>
  <c r="K2063" i="8"/>
  <c r="K2015" i="8"/>
  <c r="K1943" i="8"/>
  <c r="K1871" i="8"/>
  <c r="K1787" i="8"/>
  <c r="K1751" i="8"/>
  <c r="K1667" i="8"/>
  <c r="K1607" i="8"/>
  <c r="K1559" i="8"/>
  <c r="K1163" i="8"/>
  <c r="K2230" i="8"/>
  <c r="K2206" i="8"/>
  <c r="K2134" i="8"/>
  <c r="K2062" i="8"/>
  <c r="K1930" i="8"/>
  <c r="K1870" i="8"/>
  <c r="K1798" i="8"/>
  <c r="K1750" i="8"/>
  <c r="K1666" i="8"/>
  <c r="K1594" i="8"/>
  <c r="K1450" i="8"/>
  <c r="K1378" i="8"/>
  <c r="K1330" i="8"/>
  <c r="K1306" i="8"/>
  <c r="K1246" i="8"/>
  <c r="K1090" i="8"/>
  <c r="K442" i="8"/>
  <c r="K1123" i="8"/>
  <c r="L1646" i="8"/>
  <c r="K1614" i="8"/>
  <c r="K1590" i="8"/>
  <c r="K546" i="8"/>
  <c r="K534" i="8"/>
  <c r="L1837" i="8"/>
  <c r="L1765" i="8"/>
  <c r="L829" i="8"/>
  <c r="L817" i="8"/>
  <c r="L49" i="8"/>
  <c r="L37" i="8"/>
  <c r="K2149" i="8"/>
  <c r="K1933" i="8"/>
  <c r="K2195" i="8"/>
  <c r="K2135" i="8"/>
  <c r="K2051" i="8"/>
  <c r="K2003" i="8"/>
  <c r="K1907" i="8"/>
  <c r="K1835" i="8"/>
  <c r="K1775" i="8"/>
  <c r="K1715" i="8"/>
  <c r="K1679" i="8"/>
  <c r="K1595" i="8"/>
  <c r="K1175" i="8"/>
  <c r="K2266" i="8"/>
  <c r="K2218" i="8"/>
  <c r="K2158" i="8"/>
  <c r="K2098" i="8"/>
  <c r="K2050" i="8"/>
  <c r="K2014" i="8"/>
  <c r="K1954" i="8"/>
  <c r="K1894" i="8"/>
  <c r="K1834" i="8"/>
  <c r="K1774" i="8"/>
  <c r="K1702" i="8"/>
  <c r="K1510" i="8"/>
  <c r="K1462" i="8"/>
  <c r="K1390" i="8"/>
  <c r="K1258" i="8"/>
  <c r="K430" i="8"/>
  <c r="K2333" i="8"/>
  <c r="K2297" i="8"/>
  <c r="K2285" i="8"/>
  <c r="K2201" i="8"/>
  <c r="K2177" i="8"/>
  <c r="K1937" i="8"/>
  <c r="K1925" i="8"/>
  <c r="K1913" i="8"/>
  <c r="K1889" i="8"/>
  <c r="K1877" i="8"/>
  <c r="K1589" i="8"/>
  <c r="K1553" i="8"/>
  <c r="K1517" i="8"/>
  <c r="K1505" i="8"/>
  <c r="K1493" i="8"/>
  <c r="K1277" i="8"/>
  <c r="K1265" i="8"/>
  <c r="K1169" i="8"/>
  <c r="K1145" i="8"/>
  <c r="K1133" i="8"/>
  <c r="K893" i="8"/>
  <c r="K881" i="8"/>
  <c r="K857" i="8"/>
  <c r="K845" i="8"/>
  <c r="K761" i="8"/>
  <c r="K509" i="8"/>
  <c r="K497" i="8"/>
  <c r="K485" i="8"/>
  <c r="K473" i="8"/>
  <c r="K461" i="8"/>
  <c r="K221" i="8"/>
  <c r="K149" i="8"/>
  <c r="K113" i="8"/>
  <c r="K89" i="8"/>
  <c r="K65" i="8"/>
  <c r="L2196" i="8"/>
  <c r="L2172" i="8"/>
  <c r="L2160" i="8"/>
  <c r="L2064" i="8"/>
  <c r="L2040" i="8"/>
  <c r="L1800" i="8"/>
  <c r="L1788" i="8"/>
  <c r="L1776" i="8"/>
  <c r="L1764" i="8"/>
  <c r="L1752" i="8"/>
  <c r="L1452" i="8"/>
  <c r="L1416" i="8"/>
  <c r="L1404" i="8"/>
  <c r="L1380" i="8"/>
  <c r="L1368" i="8"/>
  <c r="L1128" i="8"/>
  <c r="L1116" i="8"/>
  <c r="L1032" i="8"/>
  <c r="L1008" i="8"/>
  <c r="L984" i="8"/>
  <c r="L768" i="8"/>
  <c r="L756" i="8"/>
  <c r="L744" i="8"/>
  <c r="L720" i="8"/>
  <c r="L624" i="8"/>
  <c r="L384" i="8"/>
  <c r="L372" i="8"/>
  <c r="L348" i="8"/>
  <c r="L336" i="8"/>
  <c r="L324" i="8"/>
  <c r="L84" i="8"/>
  <c r="L12" i="8"/>
  <c r="K2018" i="8"/>
  <c r="K1922" i="8"/>
  <c r="K1742" i="8"/>
  <c r="K2308" i="8"/>
  <c r="K2284" i="8"/>
  <c r="K2260" i="8"/>
  <c r="K2236" i="8"/>
  <c r="K2200" i="8"/>
  <c r="K2164" i="8"/>
  <c r="K2152" i="8"/>
  <c r="K2116" i="8"/>
  <c r="K2092" i="8"/>
  <c r="K2068" i="8"/>
  <c r="K2044" i="8"/>
  <c r="K2032" i="8"/>
  <c r="K2020" i="8"/>
  <c r="K2008" i="8"/>
  <c r="K1996" i="8"/>
  <c r="K1984" i="8"/>
  <c r="K1972" i="8"/>
  <c r="K1960" i="8"/>
  <c r="K1948" i="8"/>
  <c r="K1936" i="8"/>
  <c r="K1924" i="8"/>
  <c r="K1900" i="8"/>
  <c r="K1888" i="8"/>
  <c r="K1876" i="8"/>
  <c r="K1864" i="8"/>
  <c r="K1852" i="8"/>
  <c r="K1840" i="8"/>
  <c r="K1828" i="8"/>
  <c r="K1816" i="8"/>
  <c r="K1804" i="8"/>
  <c r="K1792" i="8"/>
  <c r="K1780" i="8"/>
  <c r="K1768" i="8"/>
  <c r="K1756" i="8"/>
  <c r="K1744" i="8"/>
  <c r="K1732" i="8"/>
  <c r="K1720" i="8"/>
  <c r="K1708" i="8"/>
  <c r="K1696" i="8"/>
  <c r="K1684" i="8"/>
  <c r="K1672" i="8"/>
  <c r="K1660" i="8"/>
  <c r="K1648" i="8"/>
  <c r="K1636" i="8"/>
  <c r="K1624" i="8"/>
  <c r="K1612" i="8"/>
  <c r="K1600" i="8"/>
  <c r="K1588" i="8"/>
  <c r="K1576" i="8"/>
  <c r="K1564" i="8"/>
  <c r="K1552" i="8"/>
  <c r="K1540" i="8"/>
  <c r="K1528" i="8"/>
  <c r="K1516" i="8"/>
  <c r="K1504" i="8"/>
  <c r="K1492" i="8"/>
  <c r="K1480" i="8"/>
  <c r="K1468" i="8"/>
  <c r="K1456" i="8"/>
  <c r="K1444" i="8"/>
  <c r="K1432" i="8"/>
  <c r="K1420" i="8"/>
  <c r="K1408" i="8"/>
  <c r="K1396" i="8"/>
  <c r="K1384" i="8"/>
  <c r="K1372" i="8"/>
  <c r="K1360" i="8"/>
  <c r="K1348" i="8"/>
  <c r="K1336" i="8"/>
  <c r="K1324" i="8"/>
  <c r="K1312" i="8"/>
  <c r="K1300" i="8"/>
  <c r="K1288" i="8"/>
  <c r="K1276" i="8"/>
  <c r="K1264" i="8"/>
  <c r="K1252" i="8"/>
  <c r="K1240" i="8"/>
  <c r="K1228" i="8"/>
  <c r="K1216" i="8"/>
  <c r="K1204" i="8"/>
  <c r="K1192" i="8"/>
  <c r="K1180" i="8"/>
  <c r="K1168" i="8"/>
  <c r="K1156" i="8"/>
  <c r="K1144" i="8"/>
  <c r="K1132" i="8"/>
  <c r="K1120" i="8"/>
  <c r="K1108" i="8"/>
  <c r="K1096" i="8"/>
  <c r="K1084" i="8"/>
  <c r="K1072" i="8"/>
  <c r="K1060" i="8"/>
  <c r="K1048" i="8"/>
  <c r="K1036" i="8"/>
  <c r="K1024" i="8"/>
  <c r="K1012" i="8"/>
  <c r="K1000" i="8"/>
  <c r="K988" i="8"/>
  <c r="K976" i="8"/>
  <c r="K964" i="8"/>
  <c r="K952" i="8"/>
  <c r="K940" i="8"/>
  <c r="K928" i="8"/>
  <c r="K916" i="8"/>
  <c r="K904" i="8"/>
  <c r="K892" i="8"/>
  <c r="K880" i="8"/>
  <c r="K868" i="8"/>
  <c r="K856" i="8"/>
  <c r="K844" i="8"/>
  <c r="K832" i="8"/>
  <c r="K820" i="8"/>
  <c r="K808" i="8"/>
  <c r="K796" i="8"/>
  <c r="K784" i="8"/>
  <c r="K772" i="8"/>
  <c r="K760" i="8"/>
  <c r="K748" i="8"/>
  <c r="K736" i="8"/>
  <c r="K724" i="8"/>
  <c r="K712" i="8"/>
  <c r="K700" i="8"/>
  <c r="K688" i="8"/>
  <c r="K676" i="8"/>
  <c r="K664" i="8"/>
  <c r="K652" i="8"/>
  <c r="K640" i="8"/>
  <c r="K628" i="8"/>
  <c r="K616" i="8"/>
  <c r="K604" i="8"/>
  <c r="K592" i="8"/>
  <c r="K580" i="8"/>
  <c r="K568" i="8"/>
  <c r="K556" i="8"/>
  <c r="K544" i="8"/>
  <c r="K532" i="8"/>
  <c r="K520" i="8"/>
  <c r="K508" i="8"/>
  <c r="K496" i="8"/>
  <c r="K484" i="8"/>
  <c r="K472" i="8"/>
  <c r="K460" i="8"/>
  <c r="K448" i="8"/>
  <c r="K436" i="8"/>
  <c r="K424" i="8"/>
  <c r="K412" i="8"/>
  <c r="K400" i="8"/>
  <c r="K388" i="8"/>
  <c r="K376" i="8"/>
  <c r="K364" i="8"/>
  <c r="K352" i="8"/>
  <c r="K340" i="8"/>
  <c r="K328" i="8"/>
  <c r="K316" i="8"/>
  <c r="K304" i="8"/>
  <c r="K292" i="8"/>
  <c r="K280" i="8"/>
  <c r="K268" i="8"/>
  <c r="K256" i="8"/>
  <c r="K244" i="8"/>
  <c r="K232" i="8"/>
  <c r="K220" i="8"/>
  <c r="K208" i="8"/>
  <c r="K196" i="8"/>
  <c r="K184" i="8"/>
  <c r="K172" i="8"/>
  <c r="K160" i="8"/>
  <c r="K148" i="8"/>
  <c r="K136" i="8"/>
  <c r="K124" i="8"/>
  <c r="K112" i="8"/>
  <c r="K100" i="8"/>
  <c r="K88" i="8"/>
  <c r="K76" i="8"/>
  <c r="K64" i="8"/>
  <c r="K52" i="8"/>
  <c r="K40" i="8"/>
  <c r="K28" i="8"/>
  <c r="K16" i="8"/>
  <c r="K4" i="8"/>
  <c r="L2327" i="8"/>
  <c r="L2315" i="8"/>
  <c r="L2303" i="8"/>
  <c r="L2291" i="8"/>
  <c r="L2279" i="8"/>
  <c r="L2267" i="8"/>
  <c r="L2255" i="8"/>
  <c r="L2243" i="8"/>
  <c r="L2231" i="8"/>
  <c r="L2219" i="8"/>
  <c r="L2207" i="8"/>
  <c r="L2195" i="8"/>
  <c r="L2183" i="8"/>
  <c r="L2171" i="8"/>
  <c r="L2159" i="8"/>
  <c r="L2147" i="8"/>
  <c r="L2135" i="8"/>
  <c r="L2123" i="8"/>
  <c r="L2111" i="8"/>
  <c r="L2099" i="8"/>
  <c r="L2087" i="8"/>
  <c r="L2075" i="8"/>
  <c r="L2063" i="8"/>
  <c r="L2051" i="8"/>
  <c r="L2039" i="8"/>
  <c r="L2027" i="8"/>
  <c r="L2015" i="8"/>
  <c r="L2003" i="8"/>
  <c r="L1991" i="8"/>
  <c r="L1979" i="8"/>
  <c r="L1967" i="8"/>
  <c r="L1955" i="8"/>
  <c r="L1943" i="8"/>
  <c r="L1931" i="8"/>
  <c r="L1919" i="8"/>
  <c r="L1907" i="8"/>
  <c r="L1895" i="8"/>
  <c r="L1883" i="8"/>
  <c r="L1871" i="8"/>
  <c r="L1859" i="8"/>
  <c r="L1847" i="8"/>
  <c r="L1835" i="8"/>
  <c r="L1823" i="8"/>
  <c r="L1811" i="8"/>
  <c r="L1799" i="8"/>
  <c r="L1787" i="8"/>
  <c r="L1775" i="8"/>
  <c r="L1763" i="8"/>
  <c r="L1751" i="8"/>
  <c r="L1739" i="8"/>
  <c r="L1727" i="8"/>
  <c r="L1715" i="8"/>
  <c r="L1703" i="8"/>
  <c r="L1691" i="8"/>
  <c r="L1679" i="8"/>
  <c r="L1667" i="8"/>
  <c r="L1655" i="8"/>
  <c r="L1643" i="8"/>
  <c r="L1631" i="8"/>
  <c r="L1619" i="8"/>
  <c r="L1607" i="8"/>
  <c r="L1595" i="8"/>
  <c r="L1583" i="8"/>
  <c r="L1571" i="8"/>
  <c r="L1559" i="8"/>
  <c r="L1547" i="8"/>
  <c r="L1535" i="8"/>
  <c r="L1523" i="8"/>
  <c r="L1511" i="8"/>
  <c r="L1499" i="8"/>
  <c r="L1487" i="8"/>
  <c r="L1475" i="8"/>
  <c r="L1463" i="8"/>
  <c r="L1451" i="8"/>
  <c r="L1439" i="8"/>
  <c r="L1427" i="8"/>
  <c r="L1415" i="8"/>
  <c r="L1403" i="8"/>
  <c r="L1391" i="8"/>
  <c r="L1379" i="8"/>
  <c r="L1367" i="8"/>
  <c r="L1355" i="8"/>
  <c r="L1343" i="8"/>
  <c r="L1331" i="8"/>
  <c r="L1319" i="8"/>
  <c r="L1307" i="8"/>
  <c r="L1295" i="8"/>
  <c r="L1283" i="8"/>
  <c r="L1271" i="8"/>
  <c r="L1259" i="8"/>
  <c r="L1247" i="8"/>
  <c r="L1235" i="8"/>
  <c r="L1223" i="8"/>
  <c r="L1211" i="8"/>
  <c r="L1199" i="8"/>
  <c r="L1187" i="8"/>
  <c r="L1175" i="8"/>
  <c r="L1163" i="8"/>
  <c r="L1151" i="8"/>
  <c r="L1139" i="8"/>
  <c r="L1127" i="8"/>
  <c r="L1115" i="8"/>
  <c r="L1103" i="8"/>
  <c r="L1091" i="8"/>
  <c r="L1079" i="8"/>
  <c r="L1067" i="8"/>
  <c r="L1055" i="8"/>
  <c r="L1043" i="8"/>
  <c r="L1031" i="8"/>
  <c r="L1019" i="8"/>
  <c r="L1007" i="8"/>
  <c r="L995" i="8"/>
  <c r="L983" i="8"/>
  <c r="L971" i="8"/>
  <c r="L959" i="8"/>
  <c r="L947" i="8"/>
  <c r="L935" i="8"/>
  <c r="L923" i="8"/>
  <c r="L911" i="8"/>
  <c r="L899" i="8"/>
  <c r="L887" i="8"/>
  <c r="L875" i="8"/>
  <c r="L863" i="8"/>
  <c r="L851" i="8"/>
  <c r="L839" i="8"/>
  <c r="L827" i="8"/>
  <c r="L815" i="8"/>
  <c r="L803" i="8"/>
  <c r="L791" i="8"/>
  <c r="L779" i="8"/>
  <c r="L767" i="8"/>
  <c r="L755" i="8"/>
  <c r="L743" i="8"/>
  <c r="L731" i="8"/>
  <c r="L719" i="8"/>
  <c r="L707" i="8"/>
  <c r="L695" i="8"/>
  <c r="L683" i="8"/>
  <c r="L671" i="8"/>
  <c r="L659" i="8"/>
  <c r="L647" i="8"/>
  <c r="L635" i="8"/>
  <c r="L623" i="8"/>
  <c r="L611" i="8"/>
  <c r="L599" i="8"/>
  <c r="L587" i="8"/>
  <c r="L575" i="8"/>
  <c r="L563" i="8"/>
  <c r="L551" i="8"/>
  <c r="L539" i="8"/>
  <c r="L527" i="8"/>
  <c r="L515" i="8"/>
  <c r="L503" i="8"/>
  <c r="L491" i="8"/>
  <c r="L479" i="8"/>
  <c r="L467" i="8"/>
  <c r="L455" i="8"/>
  <c r="L443" i="8"/>
  <c r="L431" i="8"/>
  <c r="L419" i="8"/>
  <c r="L407" i="8"/>
  <c r="L395" i="8"/>
  <c r="L383" i="8"/>
  <c r="L371" i="8"/>
  <c r="L359" i="8"/>
  <c r="L347" i="8"/>
  <c r="L335" i="8"/>
  <c r="L323" i="8"/>
  <c r="L311" i="8"/>
  <c r="L299" i="8"/>
  <c r="L287" i="8"/>
  <c r="L275" i="8"/>
  <c r="L263" i="8"/>
  <c r="L251" i="8"/>
  <c r="L239" i="8"/>
  <c r="L227" i="8"/>
  <c r="L215" i="8"/>
  <c r="L203" i="8"/>
  <c r="L191" i="8"/>
  <c r="L179" i="8"/>
  <c r="L167" i="8"/>
  <c r="L155" i="8"/>
  <c r="L143" i="8"/>
  <c r="L131" i="8"/>
  <c r="L119" i="8"/>
  <c r="L107" i="8"/>
  <c r="L95" i="8"/>
  <c r="L83" i="8"/>
  <c r="L71" i="8"/>
  <c r="L59" i="8"/>
  <c r="L47" i="8"/>
  <c r="L35" i="8"/>
  <c r="L23" i="8"/>
  <c r="L11" i="8"/>
  <c r="K2210" i="8"/>
  <c r="K2162" i="8"/>
  <c r="K2006" i="8"/>
  <c r="K1550" i="8"/>
  <c r="K1442" i="8"/>
  <c r="K1849" i="8"/>
  <c r="K2332" i="8"/>
  <c r="K2320" i="8"/>
  <c r="K2296" i="8"/>
  <c r="K2272" i="8"/>
  <c r="K2248" i="8"/>
  <c r="K2224" i="8"/>
  <c r="K2212" i="8"/>
  <c r="K2188" i="8"/>
  <c r="K2176" i="8"/>
  <c r="K2140" i="8"/>
  <c r="K2128" i="8"/>
  <c r="K2104" i="8"/>
  <c r="K2080" i="8"/>
  <c r="K2056" i="8"/>
  <c r="K1912" i="8"/>
  <c r="K2331" i="8"/>
  <c r="K2319" i="8"/>
  <c r="K2307" i="8"/>
  <c r="K2295" i="8"/>
  <c r="K2283" i="8"/>
  <c r="K2271" i="8"/>
  <c r="K2259" i="8"/>
  <c r="K2247" i="8"/>
  <c r="K2235" i="8"/>
  <c r="K2223" i="8"/>
  <c r="K2211" i="8"/>
  <c r="K2199" i="8"/>
  <c r="K2187" i="8"/>
  <c r="K2175" i="8"/>
  <c r="K2163" i="8"/>
  <c r="K2151" i="8"/>
  <c r="K2139" i="8"/>
  <c r="K2127" i="8"/>
  <c r="K2115" i="8"/>
  <c r="K2103" i="8"/>
  <c r="K2091" i="8"/>
  <c r="K2079" i="8"/>
  <c r="K2067" i="8"/>
  <c r="K2055" i="8"/>
  <c r="K2043" i="8"/>
  <c r="K2031" i="8"/>
  <c r="K2019" i="8"/>
  <c r="K2007" i="8"/>
  <c r="K1995" i="8"/>
  <c r="K1983" i="8"/>
  <c r="K1971" i="8"/>
  <c r="K1959" i="8"/>
  <c r="K1947" i="8"/>
  <c r="K1935" i="8"/>
  <c r="K1923" i="8"/>
  <c r="K1911" i="8"/>
  <c r="K1899" i="8"/>
  <c r="K1887" i="8"/>
  <c r="K1875" i="8"/>
  <c r="K1863" i="8"/>
  <c r="K1851" i="8"/>
  <c r="K1839" i="8"/>
  <c r="K1827" i="8"/>
  <c r="K1815" i="8"/>
  <c r="K1803" i="8"/>
  <c r="K1791" i="8"/>
  <c r="K1779" i="8"/>
  <c r="K1767" i="8"/>
  <c r="K1755" i="8"/>
  <c r="K1743" i="8"/>
  <c r="K1731" i="8"/>
  <c r="K1719" i="8"/>
  <c r="K1707" i="8"/>
  <c r="K1695" i="8"/>
  <c r="K1683" i="8"/>
  <c r="K1671" i="8"/>
  <c r="K1659" i="8"/>
  <c r="K1647" i="8"/>
  <c r="K1635" i="8"/>
  <c r="K1623" i="8"/>
  <c r="K1611" i="8"/>
  <c r="K1599" i="8"/>
  <c r="K1587" i="8"/>
  <c r="K1575" i="8"/>
  <c r="K1563" i="8"/>
  <c r="K1551" i="8"/>
  <c r="K1539" i="8"/>
  <c r="K1527" i="8"/>
  <c r="K1515" i="8"/>
  <c r="K1503" i="8"/>
  <c r="K1491" i="8"/>
  <c r="K1479" i="8"/>
  <c r="K1467" i="8"/>
  <c r="K1455" i="8"/>
  <c r="K1443" i="8"/>
  <c r="K1431" i="8"/>
  <c r="K1419" i="8"/>
  <c r="K1407" i="8"/>
  <c r="K1395" i="8"/>
  <c r="K1383" i="8"/>
  <c r="K1371" i="8"/>
  <c r="K1359" i="8"/>
  <c r="K1347" i="8"/>
  <c r="K1335" i="8"/>
  <c r="K1323" i="8"/>
  <c r="K1311" i="8"/>
  <c r="K1299" i="8"/>
  <c r="K1287" i="8"/>
  <c r="K1275" i="8"/>
  <c r="K1263" i="8"/>
  <c r="K1251" i="8"/>
  <c r="K1239" i="8"/>
  <c r="K1227" i="8"/>
  <c r="K1215" i="8"/>
  <c r="K1203" i="8"/>
  <c r="K1191" i="8"/>
  <c r="K1179" i="8"/>
  <c r="K1167" i="8"/>
  <c r="K1155" i="8"/>
  <c r="K1143" i="8"/>
  <c r="K1131" i="8"/>
  <c r="K1119" i="8"/>
  <c r="K1107" i="8"/>
  <c r="K1095" i="8"/>
  <c r="K1083" i="8"/>
  <c r="K1071" i="8"/>
  <c r="K1059" i="8"/>
  <c r="K1047" i="8"/>
  <c r="K1035" i="8"/>
  <c r="K1023" i="8"/>
  <c r="K1011" i="8"/>
  <c r="K999" i="8"/>
  <c r="K987" i="8"/>
  <c r="K975" i="8"/>
  <c r="K963" i="8"/>
  <c r="K951" i="8"/>
  <c r="K939" i="8"/>
  <c r="K927" i="8"/>
  <c r="K915" i="8"/>
  <c r="K903" i="8"/>
  <c r="K891" i="8"/>
  <c r="K879" i="8"/>
  <c r="K867" i="8"/>
  <c r="K855" i="8"/>
  <c r="K843" i="8"/>
  <c r="K831" i="8"/>
  <c r="K819" i="8"/>
  <c r="K807" i="8"/>
  <c r="K795" i="8"/>
  <c r="K783" i="8"/>
  <c r="K771" i="8"/>
  <c r="K759" i="8"/>
  <c r="K747" i="8"/>
  <c r="K735" i="8"/>
  <c r="K723" i="8"/>
  <c r="K711" i="8"/>
  <c r="K699" i="8"/>
  <c r="K687" i="8"/>
  <c r="K675" i="8"/>
  <c r="K663" i="8"/>
  <c r="K651" i="8"/>
  <c r="K639" i="8"/>
  <c r="K627" i="8"/>
  <c r="K615" i="8"/>
  <c r="K603" i="8"/>
  <c r="K591" i="8"/>
  <c r="K579" i="8"/>
  <c r="K567" i="8"/>
  <c r="K555" i="8"/>
  <c r="K543" i="8"/>
  <c r="K531" i="8"/>
  <c r="K519" i="8"/>
  <c r="K507" i="8"/>
  <c r="K495" i="8"/>
  <c r="K483" i="8"/>
  <c r="K471" i="8"/>
  <c r="K459" i="8"/>
  <c r="K447" i="8"/>
  <c r="K435" i="8"/>
  <c r="K423" i="8"/>
  <c r="K411" i="8"/>
  <c r="K399" i="8"/>
  <c r="K387" i="8"/>
  <c r="K375" i="8"/>
  <c r="K363" i="8"/>
  <c r="K351" i="8"/>
  <c r="K339" i="8"/>
  <c r="K327" i="8"/>
  <c r="K315" i="8"/>
  <c r="K303" i="8"/>
  <c r="K291" i="8"/>
  <c r="K279" i="8"/>
  <c r="K267" i="8"/>
  <c r="K255" i="8"/>
  <c r="K243" i="8"/>
  <c r="K231" i="8"/>
  <c r="K219" i="8"/>
  <c r="K207" i="8"/>
  <c r="K195" i="8"/>
  <c r="K183" i="8"/>
  <c r="K171" i="8"/>
  <c r="K159" i="8"/>
  <c r="K147" i="8"/>
  <c r="K135" i="8"/>
  <c r="K123" i="8"/>
  <c r="K111" i="8"/>
  <c r="K99" i="8"/>
  <c r="K87" i="8"/>
  <c r="K75" i="8"/>
  <c r="K63" i="8"/>
  <c r="K51" i="8"/>
  <c r="K39" i="8"/>
  <c r="K27" i="8"/>
  <c r="K15" i="8"/>
  <c r="K3" i="8"/>
  <c r="L2326" i="8"/>
  <c r="L2314" i="8"/>
  <c r="L2302" i="8"/>
  <c r="L2290" i="8"/>
  <c r="L2278" i="8"/>
  <c r="L2266" i="8"/>
  <c r="L2254" i="8"/>
  <c r="L2242" i="8"/>
  <c r="L2230" i="8"/>
  <c r="L2218" i="8"/>
  <c r="L2206" i="8"/>
  <c r="L2194" i="8"/>
  <c r="L2182" i="8"/>
  <c r="L2170" i="8"/>
  <c r="L2158" i="8"/>
  <c r="L2146" i="8"/>
  <c r="L2134" i="8"/>
  <c r="L2122" i="8"/>
  <c r="L2110" i="8"/>
  <c r="L2098" i="8"/>
  <c r="L2086" i="8"/>
  <c r="L2074" i="8"/>
  <c r="L2062" i="8"/>
  <c r="L2050" i="8"/>
  <c r="L2038" i="8"/>
  <c r="L2026" i="8"/>
  <c r="L2014" i="8"/>
  <c r="L2002" i="8"/>
  <c r="L1990" i="8"/>
  <c r="L1978" i="8"/>
  <c r="L1966" i="8"/>
  <c r="L1954" i="8"/>
  <c r="L1942" i="8"/>
  <c r="L1930" i="8"/>
  <c r="L1918" i="8"/>
  <c r="L1906" i="8"/>
  <c r="L1894" i="8"/>
  <c r="L1882" i="8"/>
  <c r="L1870" i="8"/>
  <c r="L1858" i="8"/>
  <c r="L1846" i="8"/>
  <c r="L1834" i="8"/>
  <c r="L1822" i="8"/>
  <c r="L1810" i="8"/>
  <c r="L1798" i="8"/>
  <c r="L1786" i="8"/>
  <c r="L1774" i="8"/>
  <c r="L1762" i="8"/>
  <c r="L1750" i="8"/>
  <c r="L1738" i="8"/>
  <c r="L1726" i="8"/>
  <c r="L1714" i="8"/>
  <c r="L1702" i="8"/>
  <c r="L1690" i="8"/>
  <c r="L1678" i="8"/>
  <c r="L1666" i="8"/>
  <c r="L1654" i="8"/>
  <c r="L1642" i="8"/>
  <c r="L1630" i="8"/>
  <c r="L1618" i="8"/>
  <c r="L1606" i="8"/>
  <c r="L1594" i="8"/>
  <c r="L1582" i="8"/>
  <c r="L1570" i="8"/>
  <c r="L1558" i="8"/>
  <c r="L1546" i="8"/>
  <c r="L1534" i="8"/>
  <c r="L1522" i="8"/>
  <c r="L1510" i="8"/>
  <c r="L1498" i="8"/>
  <c r="L1486" i="8"/>
  <c r="L1474" i="8"/>
  <c r="L1462" i="8"/>
  <c r="L1450" i="8"/>
  <c r="L1438" i="8"/>
  <c r="L1426" i="8"/>
  <c r="L1414" i="8"/>
  <c r="L1402" i="8"/>
  <c r="L1390" i="8"/>
  <c r="L1378" i="8"/>
  <c r="L1366" i="8"/>
  <c r="L1354" i="8"/>
  <c r="L1342" i="8"/>
  <c r="L1330" i="8"/>
  <c r="L1318" i="8"/>
  <c r="L1306" i="8"/>
  <c r="L1294" i="8"/>
  <c r="L1282" i="8"/>
  <c r="L1270" i="8"/>
  <c r="L1258" i="8"/>
  <c r="L1246" i="8"/>
  <c r="L1234" i="8"/>
  <c r="L1222" i="8"/>
  <c r="L1210" i="8"/>
  <c r="L1198" i="8"/>
  <c r="L1186" i="8"/>
  <c r="L1174" i="8"/>
  <c r="L1162" i="8"/>
  <c r="L1150" i="8"/>
  <c r="L1138" i="8"/>
  <c r="L1126" i="8"/>
  <c r="L1114" i="8"/>
  <c r="L1102" i="8"/>
  <c r="L1090" i="8"/>
  <c r="L1078" i="8"/>
  <c r="L1066" i="8"/>
  <c r="L1054" i="8"/>
  <c r="L1042" i="8"/>
  <c r="L1030" i="8"/>
  <c r="L1018" i="8"/>
  <c r="L1006" i="8"/>
  <c r="L994" i="8"/>
  <c r="L982" i="8"/>
  <c r="L970" i="8"/>
  <c r="L958" i="8"/>
  <c r="L946" i="8"/>
  <c r="L934" i="8"/>
  <c r="L922" i="8"/>
  <c r="L910" i="8"/>
  <c r="L898" i="8"/>
  <c r="L886" i="8"/>
  <c r="L874" i="8"/>
  <c r="L862" i="8"/>
  <c r="L850" i="8"/>
  <c r="L838" i="8"/>
  <c r="L826" i="8"/>
  <c r="L814" i="8"/>
  <c r="L802" i="8"/>
  <c r="L790" i="8"/>
  <c r="L778" i="8"/>
  <c r="L766" i="8"/>
  <c r="L754" i="8"/>
  <c r="L742" i="8"/>
  <c r="L730" i="8"/>
  <c r="L718" i="8"/>
  <c r="L706" i="8"/>
  <c r="L694" i="8"/>
  <c r="L682" i="8"/>
  <c r="L670" i="8"/>
  <c r="L658" i="8"/>
  <c r="L646" i="8"/>
  <c r="L634" i="8"/>
  <c r="L622" i="8"/>
  <c r="L610" i="8"/>
  <c r="L598" i="8"/>
  <c r="L586" i="8"/>
  <c r="L574" i="8"/>
  <c r="L562" i="8"/>
  <c r="L550" i="8"/>
  <c r="L538" i="8"/>
  <c r="L526" i="8"/>
  <c r="L514" i="8"/>
  <c r="L502" i="8"/>
  <c r="L490" i="8"/>
  <c r="L478" i="8"/>
  <c r="L466" i="8"/>
  <c r="L454" i="8"/>
  <c r="L442" i="8"/>
  <c r="L430" i="8"/>
  <c r="L418" i="8"/>
  <c r="L406" i="8"/>
  <c r="L394" i="8"/>
  <c r="L382" i="8"/>
  <c r="L370" i="8"/>
  <c r="L358" i="8"/>
  <c r="L346" i="8"/>
  <c r="L334" i="8"/>
  <c r="L322" i="8"/>
  <c r="L310" i="8"/>
  <c r="L298" i="8"/>
  <c r="L286" i="8"/>
  <c r="L274" i="8"/>
  <c r="L262" i="8"/>
  <c r="L250" i="8"/>
  <c r="L238" i="8"/>
  <c r="L226" i="8"/>
  <c r="L214" i="8"/>
  <c r="L202" i="8"/>
  <c r="L190" i="8"/>
  <c r="L178" i="8"/>
  <c r="L166" i="8"/>
  <c r="L154" i="8"/>
  <c r="L142" i="8"/>
  <c r="L130" i="8"/>
  <c r="L118" i="8"/>
  <c r="L106" i="8"/>
  <c r="L94" i="8"/>
  <c r="L82" i="8"/>
  <c r="L70" i="8"/>
  <c r="L58" i="8"/>
  <c r="L46" i="8"/>
  <c r="L34" i="8"/>
  <c r="L22" i="8"/>
  <c r="L10" i="8"/>
  <c r="K2066" i="8"/>
  <c r="K1838" i="8"/>
  <c r="K1274" i="8"/>
  <c r="K1226" i="8"/>
  <c r="K1214" i="8"/>
  <c r="K1142" i="8"/>
  <c r="K1046" i="8"/>
  <c r="K974" i="8"/>
  <c r="K866" i="8"/>
  <c r="K770" i="8"/>
  <c r="K758" i="8"/>
  <c r="K710" i="8"/>
  <c r="K698" i="8"/>
  <c r="K686" i="8"/>
  <c r="K530" i="8"/>
  <c r="K494" i="8"/>
  <c r="K410" i="8"/>
  <c r="K374" i="8"/>
  <c r="K362" i="8"/>
  <c r="K350" i="8"/>
  <c r="K194" i="8"/>
  <c r="K146" i="8"/>
  <c r="K134" i="8"/>
  <c r="K122" i="8"/>
  <c r="K38" i="8"/>
  <c r="L2" i="8"/>
  <c r="L2265" i="8"/>
  <c r="L2145" i="8"/>
  <c r="L2121" i="8"/>
  <c r="L2109" i="8"/>
  <c r="L2097" i="8"/>
  <c r="L2085" i="8"/>
  <c r="L1929" i="8"/>
  <c r="L1809" i="8"/>
  <c r="L1785" i="8"/>
  <c r="L1761" i="8"/>
  <c r="L1749" i="8"/>
  <c r="L1737" i="8"/>
  <c r="L1581" i="8"/>
  <c r="L1545" i="8"/>
  <c r="L1521" i="8"/>
  <c r="L1437" i="8"/>
  <c r="L1413" i="8"/>
  <c r="L1401" i="8"/>
  <c r="L1257" i="8"/>
  <c r="L1209" i="8"/>
  <c r="L1161" i="8"/>
  <c r="L1149" i="8"/>
  <c r="L1137" i="8"/>
  <c r="L1077" i="8"/>
  <c r="L969" i="8"/>
  <c r="L849" i="8"/>
  <c r="L825" i="8"/>
  <c r="L813" i="8"/>
  <c r="L801" i="8"/>
  <c r="L789" i="8"/>
  <c r="L633" i="8"/>
  <c r="L585" i="8"/>
  <c r="L513" i="8"/>
  <c r="L465" i="8"/>
  <c r="L453" i="8"/>
  <c r="L441" i="8"/>
  <c r="L285" i="8"/>
  <c r="L237" i="8"/>
  <c r="L225" i="8"/>
  <c r="L213" i="8"/>
  <c r="L129" i="8"/>
  <c r="L105" i="8"/>
  <c r="L21" i="8"/>
  <c r="K2101" i="8"/>
  <c r="K1909" i="8"/>
  <c r="K1837" i="8"/>
  <c r="K1789" i="8"/>
  <c r="K1765" i="8"/>
  <c r="K1741" i="8"/>
  <c r="K1561" i="8"/>
  <c r="K1537" i="8"/>
  <c r="K1441" i="8"/>
  <c r="K1429" i="8"/>
  <c r="K1417" i="8"/>
  <c r="K1405" i="8"/>
  <c r="K1393" i="8"/>
  <c r="K1381" i="8"/>
  <c r="K1297" i="8"/>
  <c r="K1285" i="8"/>
  <c r="K1261" i="8"/>
  <c r="K1237" i="8"/>
  <c r="K1225" i="8"/>
  <c r="K1213" i="8"/>
  <c r="K1201" i="8"/>
  <c r="K1153" i="8"/>
  <c r="K1105" i="8"/>
  <c r="K1093" i="8"/>
  <c r="K1069" i="8"/>
  <c r="K1057" i="8"/>
  <c r="K1045" i="8"/>
  <c r="K1021" i="8"/>
  <c r="K985" i="8"/>
  <c r="K973" i="8"/>
  <c r="K925" i="8"/>
  <c r="K913" i="8"/>
  <c r="K877" i="8"/>
  <c r="K865" i="8"/>
  <c r="K841" i="8"/>
  <c r="K817" i="8"/>
  <c r="K805" i="8"/>
  <c r="K793" i="8"/>
  <c r="K733" i="8"/>
  <c r="K721" i="8"/>
  <c r="K685" i="8"/>
  <c r="K673" i="8"/>
  <c r="K649" i="8"/>
  <c r="K637" i="8"/>
  <c r="K625" i="8"/>
  <c r="K613" i="8"/>
  <c r="K553" i="8"/>
  <c r="K529" i="8"/>
  <c r="K505" i="8"/>
  <c r="K481" i="8"/>
  <c r="K469" i="8"/>
  <c r="K445" i="8"/>
  <c r="K433" i="8"/>
  <c r="K421" i="8"/>
  <c r="K361" i="8"/>
  <c r="K349" i="8"/>
  <c r="K301" i="8"/>
  <c r="K289" i="8"/>
  <c r="K277" i="8"/>
  <c r="K265" i="8"/>
  <c r="K253" i="8"/>
  <c r="K241" i="8"/>
  <c r="K181" i="8"/>
  <c r="K157" i="8"/>
  <c r="K121" i="8"/>
  <c r="K109" i="8"/>
  <c r="K97" i="8"/>
  <c r="K85" i="8"/>
  <c r="K61" i="8"/>
  <c r="K49" i="8"/>
  <c r="L2324" i="8"/>
  <c r="L2300" i="8"/>
  <c r="L2276" i="8"/>
  <c r="L2264" i="8"/>
  <c r="L2240" i="8"/>
  <c r="L2228" i="8"/>
  <c r="L2204" i="8"/>
  <c r="L2192" i="8"/>
  <c r="L2132" i="8"/>
  <c r="L2120" i="8"/>
  <c r="L2084" i="8"/>
  <c r="L2060" i="8"/>
  <c r="L2048" i="8"/>
  <c r="L2036" i="8"/>
  <c r="L2024" i="8"/>
  <c r="L2012" i="8"/>
  <c r="L1952" i="8"/>
  <c r="L1916" i="8"/>
  <c r="L1892" i="8"/>
  <c r="L1880" i="8"/>
  <c r="L1868" i="8"/>
  <c r="L1856" i="8"/>
  <c r="L1844" i="8"/>
  <c r="L1832" i="8"/>
  <c r="L1748" i="8"/>
  <c r="L1736" i="8"/>
  <c r="L1712" i="8"/>
  <c r="L1700" i="8"/>
  <c r="L1688" i="8"/>
  <c r="L1676" i="8"/>
  <c r="L1664" i="8"/>
  <c r="L1652" i="8"/>
  <c r="L1568" i="8"/>
  <c r="L1556" i="8"/>
  <c r="L1532" i="8"/>
  <c r="L1520" i="8"/>
  <c r="L1508" i="8"/>
  <c r="L1484" i="8"/>
  <c r="L1472" i="8"/>
  <c r="L1436" i="8"/>
  <c r="L1388" i="8"/>
  <c r="L1376" i="8"/>
  <c r="L1340" i="8"/>
  <c r="L1328" i="8"/>
  <c r="L1316" i="8"/>
  <c r="L1292" i="8"/>
  <c r="L1280" i="8"/>
  <c r="L1268" i="8"/>
  <c r="L1220" i="8"/>
  <c r="L1196" i="8"/>
  <c r="L1172" i="8"/>
  <c r="L1160" i="8"/>
  <c r="L1136" i="8"/>
  <c r="L1124" i="8"/>
  <c r="L1112" i="8"/>
  <c r="L1100" i="8"/>
  <c r="L1040" i="8"/>
  <c r="L1028" i="8"/>
  <c r="L1004" i="8"/>
  <c r="L980" i="8"/>
  <c r="L968" i="8"/>
  <c r="L956" i="8"/>
  <c r="L944" i="8"/>
  <c r="L932" i="8"/>
  <c r="L872" i="8"/>
  <c r="L860" i="8"/>
  <c r="L824" i="8"/>
  <c r="L812" i="8"/>
  <c r="L800" i="8"/>
  <c r="L788" i="8"/>
  <c r="L764" i="8"/>
  <c r="L752" i="8"/>
  <c r="L704" i="8"/>
  <c r="L692" i="8"/>
  <c r="L656" i="8"/>
  <c r="L644" i="8"/>
  <c r="L620" i="8"/>
  <c r="L608" i="8"/>
  <c r="L596" i="8"/>
  <c r="L584" i="8"/>
  <c r="L536" i="8"/>
  <c r="L512" i="8"/>
  <c r="L476" i="8"/>
  <c r="L464" i="8"/>
  <c r="L452" i="8"/>
  <c r="L440" i="8"/>
  <c r="L428" i="8"/>
  <c r="L416" i="8"/>
  <c r="L356" i="8"/>
  <c r="L332" i="8"/>
  <c r="L308" i="8"/>
  <c r="L296" i="8"/>
  <c r="L284" i="8"/>
  <c r="L272" i="8"/>
  <c r="L260" i="8"/>
  <c r="L248" i="8"/>
  <c r="L176" i="8"/>
  <c r="L164" i="8"/>
  <c r="L140" i="8"/>
  <c r="L128" i="8"/>
  <c r="L116" i="8"/>
  <c r="L104" i="8"/>
  <c r="L92" i="8"/>
  <c r="L80" i="8"/>
  <c r="L8" i="8"/>
  <c r="K1118" i="8"/>
  <c r="K2281" i="8"/>
  <c r="K2173" i="8"/>
  <c r="K1969" i="8"/>
  <c r="K1729" i="8"/>
  <c r="K1693" i="8"/>
  <c r="K1657" i="8"/>
  <c r="K1633" i="8"/>
  <c r="K1621" i="8"/>
  <c r="K1573" i="8"/>
  <c r="K1249" i="8"/>
  <c r="K2316" i="8"/>
  <c r="K2280" i="8"/>
  <c r="K2268" i="8"/>
  <c r="K2256" i="8"/>
  <c r="K2244" i="8"/>
  <c r="K2232" i="8"/>
  <c r="K2208" i="8"/>
  <c r="K2196" i="8"/>
  <c r="K2184" i="8"/>
  <c r="K2160" i="8"/>
  <c r="K2148" i="8"/>
  <c r="K2112" i="8"/>
  <c r="K2100" i="8"/>
  <c r="K2088" i="8"/>
  <c r="K2064" i="8"/>
  <c r="K2052" i="8"/>
  <c r="K2040" i="8"/>
  <c r="K2028" i="8"/>
  <c r="K2004" i="8"/>
  <c r="K1992" i="8"/>
  <c r="K1980" i="8"/>
  <c r="K1944" i="8"/>
  <c r="K1920" i="8"/>
  <c r="K1908" i="8"/>
  <c r="K1896" i="8"/>
  <c r="K1884" i="8"/>
  <c r="K1872" i="8"/>
  <c r="K1848" i="8"/>
  <c r="K1836" i="8"/>
  <c r="K1824" i="8"/>
  <c r="K1812" i="8"/>
  <c r="K1764" i="8"/>
  <c r="K1752" i="8"/>
  <c r="K1740" i="8"/>
  <c r="K1728" i="8"/>
  <c r="K1716" i="8"/>
  <c r="K1692" i="8"/>
  <c r="K1680" i="8"/>
  <c r="K1668" i="8"/>
  <c r="K1656" i="8"/>
  <c r="K1632" i="8"/>
  <c r="K1596" i="8"/>
  <c r="K1584" i="8"/>
  <c r="K1572" i="8"/>
  <c r="K1560" i="8"/>
  <c r="K1536" i="8"/>
  <c r="K1524" i="8"/>
  <c r="K1512" i="8"/>
  <c r="K1488" i="8"/>
  <c r="K1476" i="8"/>
  <c r="K1464" i="8"/>
  <c r="K1428" i="8"/>
  <c r="K1416" i="8"/>
  <c r="K1404" i="8"/>
  <c r="K1380" i="8"/>
  <c r="K1368" i="8"/>
  <c r="K1344" i="8"/>
  <c r="K1332" i="8"/>
  <c r="K1320" i="8"/>
  <c r="K1308" i="8"/>
  <c r="K1296" i="8"/>
  <c r="K1260" i="8"/>
  <c r="K1248" i="8"/>
  <c r="K1224" i="8"/>
  <c r="K1200" i="8"/>
  <c r="K1188" i="8"/>
  <c r="K1176" i="8"/>
  <c r="K1164" i="8"/>
  <c r="K1152" i="8"/>
  <c r="K1140" i="8"/>
  <c r="K1128" i="8"/>
  <c r="K1092" i="8"/>
  <c r="K1056" i="8"/>
  <c r="K1044" i="8"/>
  <c r="K1032" i="8"/>
  <c r="K1020" i="8"/>
  <c r="K1008" i="8"/>
  <c r="K996" i="8"/>
  <c r="K984" i="8"/>
  <c r="K972" i="8"/>
  <c r="K960" i="8"/>
  <c r="K900" i="8"/>
  <c r="K888" i="8"/>
  <c r="K876" i="8"/>
  <c r="K864" i="8"/>
  <c r="K852" i="8"/>
  <c r="K840" i="8"/>
  <c r="K828" i="8"/>
  <c r="K816" i="8"/>
  <c r="K804" i="8"/>
  <c r="K792" i="8"/>
  <c r="K732" i="8"/>
  <c r="K720" i="8"/>
  <c r="K708" i="8"/>
  <c r="K696" i="8"/>
  <c r="K684" i="8"/>
  <c r="K672" i="8"/>
  <c r="K660" i="8"/>
  <c r="K648" i="8"/>
  <c r="K624" i="8"/>
  <c r="K612" i="8"/>
  <c r="K564" i="8"/>
  <c r="K552" i="8"/>
  <c r="K540" i="8"/>
  <c r="K528" i="8"/>
  <c r="K516" i="8"/>
  <c r="K504" i="8"/>
  <c r="K480" i="8"/>
  <c r="K468" i="8"/>
  <c r="K456" i="8"/>
  <c r="K432" i="8"/>
  <c r="K396" i="8"/>
  <c r="K384" i="8"/>
  <c r="K372" i="8"/>
  <c r="K360" i="8"/>
  <c r="K336" i="8"/>
  <c r="K324" i="8"/>
  <c r="K312" i="8"/>
  <c r="K300" i="8"/>
  <c r="K276" i="8"/>
  <c r="K264" i="8"/>
  <c r="K228" i="8"/>
  <c r="K216" i="8"/>
  <c r="K192" i="8"/>
  <c r="K180" i="8"/>
  <c r="K168" i="8"/>
  <c r="K156" i="8"/>
  <c r="K144" i="8"/>
  <c r="K120" i="8"/>
  <c r="K108" i="8"/>
  <c r="K96" i="8"/>
  <c r="K48" i="8"/>
  <c r="K36" i="8"/>
  <c r="K24" i="8"/>
  <c r="K12" i="8"/>
  <c r="L2335" i="8"/>
  <c r="L2323" i="8"/>
  <c r="L2299" i="8"/>
  <c r="L2287" i="8"/>
  <c r="L2275" i="8"/>
  <c r="L2263" i="8"/>
  <c r="L2215" i="8"/>
  <c r="L2203" i="8"/>
  <c r="L2191" i="8"/>
  <c r="L2179" i="8"/>
  <c r="L2167" i="8"/>
  <c r="L2143" i="8"/>
  <c r="L2131" i="8"/>
  <c r="L2119" i="8"/>
  <c r="L2095" i="8"/>
  <c r="L2083" i="8"/>
  <c r="L2047" i="8"/>
  <c r="L2035" i="8"/>
  <c r="L2023" i="8"/>
  <c r="L2011" i="8"/>
  <c r="L1987" i="8"/>
  <c r="L1975" i="8"/>
  <c r="L1951" i="8"/>
  <c r="L1939" i="8"/>
  <c r="L1927" i="8"/>
  <c r="L1915" i="8"/>
  <c r="L1903" i="8"/>
  <c r="L1879" i="8"/>
  <c r="L1867" i="8"/>
  <c r="L1855" i="8"/>
  <c r="L1831" i="8"/>
  <c r="L1807" i="8"/>
  <c r="L1795" i="8"/>
  <c r="L1783" i="8"/>
  <c r="L1771" i="8"/>
  <c r="L1759" i="8"/>
  <c r="L1747" i="8"/>
  <c r="L1735" i="8"/>
  <c r="L1711" i="8"/>
  <c r="L1699" i="8"/>
  <c r="L1663" i="8"/>
  <c r="L1651" i="8"/>
  <c r="L1639" i="8"/>
  <c r="L1627" i="8"/>
  <c r="L1615" i="8"/>
  <c r="L1603" i="8"/>
  <c r="L1591" i="8"/>
  <c r="L1579" i="8"/>
  <c r="L1567" i="8"/>
  <c r="L1543" i="8"/>
  <c r="L1507" i="8"/>
  <c r="L1495" i="8"/>
  <c r="L1483" i="8"/>
  <c r="L1471" i="8"/>
  <c r="L1459" i="8"/>
  <c r="L1447" i="8"/>
  <c r="L1435" i="8"/>
  <c r="L1423" i="8"/>
  <c r="L1411" i="8"/>
  <c r="L1399" i="8"/>
  <c r="L1351" i="8"/>
  <c r="L1339" i="8"/>
  <c r="L1327" i="8"/>
  <c r="L1315" i="8"/>
  <c r="L1303" i="8"/>
  <c r="L1291" i="8"/>
  <c r="L1279" i="8"/>
  <c r="L1267" i="8"/>
  <c r="L1255" i="8"/>
  <c r="L1231" i="8"/>
  <c r="L1219" i="8"/>
  <c r="L1183" i="8"/>
  <c r="L1171" i="8"/>
  <c r="L1159" i="8"/>
  <c r="L1147" i="8"/>
  <c r="L1135" i="8"/>
  <c r="L1123" i="8"/>
  <c r="L1111" i="8"/>
  <c r="L1087" i="8"/>
  <c r="L1075" i="8"/>
  <c r="L1063" i="8"/>
  <c r="L1039" i="8"/>
  <c r="L1015" i="8"/>
  <c r="L1003" i="8"/>
  <c r="L991" i="8"/>
  <c r="L979" i="8"/>
  <c r="L967" i="8"/>
  <c r="L943" i="8"/>
  <c r="L931" i="8"/>
  <c r="L919" i="8"/>
  <c r="L907" i="8"/>
  <c r="L883" i="8"/>
  <c r="L871" i="8"/>
  <c r="L847" i="8"/>
  <c r="L835" i="8"/>
  <c r="L823" i="8"/>
  <c r="L799" i="8"/>
  <c r="L787" i="8"/>
  <c r="L775" i="8"/>
  <c r="L763" i="8"/>
  <c r="L751" i="8"/>
  <c r="L727" i="8"/>
  <c r="L715" i="8"/>
  <c r="L703" i="8"/>
  <c r="L679" i="8"/>
  <c r="L655" i="8"/>
  <c r="L643" i="8"/>
  <c r="L631" i="8"/>
  <c r="L619" i="8"/>
  <c r="L607" i="8"/>
  <c r="L595" i="8"/>
  <c r="L571" i="8"/>
  <c r="L559" i="8"/>
  <c r="L547" i="8"/>
  <c r="L535" i="8"/>
  <c r="L499" i="8"/>
  <c r="L487" i="8"/>
  <c r="L475" i="8"/>
  <c r="L463" i="8"/>
  <c r="L451" i="8"/>
  <c r="L439" i="8"/>
  <c r="L415" i="8"/>
  <c r="L403" i="8"/>
  <c r="L391" i="8"/>
  <c r="L367" i="8"/>
  <c r="L355" i="8"/>
  <c r="L331" i="8"/>
  <c r="L319" i="8"/>
  <c r="L307" i="8"/>
  <c r="L295" i="8"/>
  <c r="L283" i="8"/>
  <c r="L259" i="8"/>
  <c r="L247" i="8"/>
  <c r="L223" i="8"/>
  <c r="L211" i="8"/>
  <c r="L199" i="8"/>
  <c r="L187" i="8"/>
  <c r="L163" i="8"/>
  <c r="L151" i="8"/>
  <c r="L139" i="8"/>
  <c r="L127" i="8"/>
  <c r="L103" i="8"/>
  <c r="L79" i="8"/>
  <c r="L67" i="8"/>
  <c r="L55" i="8"/>
  <c r="L43" i="8"/>
  <c r="L31" i="8"/>
  <c r="L19" i="8"/>
  <c r="K1850" i="8"/>
  <c r="K2065" i="8"/>
  <c r="K1945" i="8"/>
  <c r="K1525" i="8"/>
  <c r="K2219" i="8"/>
  <c r="K2147" i="8"/>
  <c r="K2075" i="8"/>
  <c r="K1991" i="8"/>
  <c r="K1919" i="8"/>
  <c r="K1823" i="8"/>
  <c r="K1739" i="8"/>
  <c r="K1703" i="8"/>
  <c r="K1655" i="8"/>
  <c r="K1631" i="8"/>
  <c r="K1583" i="8"/>
  <c r="K1523" i="8"/>
  <c r="K1499" i="8"/>
  <c r="K1475" i="8"/>
  <c r="K1439" i="8"/>
  <c r="K1415" i="8"/>
  <c r="K1379" i="8"/>
  <c r="K1355" i="8"/>
  <c r="K1343" i="8"/>
  <c r="K1319" i="8"/>
  <c r="K1307" i="8"/>
  <c r="K1271" i="8"/>
  <c r="K1259" i="8"/>
  <c r="K1247" i="8"/>
  <c r="K1235" i="8"/>
  <c r="K1223" i="8"/>
  <c r="K1211" i="8"/>
  <c r="K1199" i="8"/>
  <c r="K1187" i="8"/>
  <c r="K1151" i="8"/>
  <c r="K1139" i="8"/>
  <c r="K1127" i="8"/>
  <c r="K1115" i="8"/>
  <c r="K1091" i="8"/>
  <c r="K1079" i="8"/>
  <c r="K1067" i="8"/>
  <c r="K1055" i="8"/>
  <c r="K1043" i="8"/>
  <c r="K1031" i="8"/>
  <c r="K1019" i="8"/>
  <c r="K1007" i="8"/>
  <c r="K995" i="8"/>
  <c r="K983" i="8"/>
  <c r="K971" i="8"/>
  <c r="K959" i="8"/>
  <c r="K947" i="8"/>
  <c r="K935" i="8"/>
  <c r="K923" i="8"/>
  <c r="K911" i="8"/>
  <c r="K899" i="8"/>
  <c r="K887" i="8"/>
  <c r="K875" i="8"/>
  <c r="K863" i="8"/>
  <c r="K851" i="8"/>
  <c r="K839" i="8"/>
  <c r="K827" i="8"/>
  <c r="K815" i="8"/>
  <c r="K803" i="8"/>
  <c r="K791" i="8"/>
  <c r="K779" i="8"/>
  <c r="K767" i="8"/>
  <c r="K755" i="8"/>
  <c r="K743" i="8"/>
  <c r="K731" i="8"/>
  <c r="K719" i="8"/>
  <c r="K707" i="8"/>
  <c r="K695" i="8"/>
  <c r="K683" i="8"/>
  <c r="K671" i="8"/>
  <c r="K659" i="8"/>
  <c r="K647" i="8"/>
  <c r="K635" i="8"/>
  <c r="K623" i="8"/>
  <c r="K611" i="8"/>
  <c r="K599" i="8"/>
  <c r="K587" i="8"/>
  <c r="K575" i="8"/>
  <c r="K563" i="8"/>
  <c r="K551" i="8"/>
  <c r="K539" i="8"/>
  <c r="K527" i="8"/>
  <c r="K515" i="8"/>
  <c r="K503" i="8"/>
  <c r="K491" i="8"/>
  <c r="K479" i="8"/>
  <c r="K467" i="8"/>
  <c r="K455" i="8"/>
  <c r="K443" i="8"/>
  <c r="K431" i="8"/>
  <c r="K419" i="8"/>
  <c r="K407" i="8"/>
  <c r="K395" i="8"/>
  <c r="K383" i="8"/>
  <c r="K371" i="8"/>
  <c r="K359" i="8"/>
  <c r="K347" i="8"/>
  <c r="K335" i="8"/>
  <c r="K323" i="8"/>
  <c r="K311" i="8"/>
  <c r="K299" i="8"/>
  <c r="K287" i="8"/>
  <c r="K275" i="8"/>
  <c r="K263" i="8"/>
  <c r="K251" i="8"/>
  <c r="K239" i="8"/>
  <c r="K227" i="8"/>
  <c r="K215" i="8"/>
  <c r="K203" i="8"/>
  <c r="K191" i="8"/>
  <c r="K179" i="8"/>
  <c r="K167" i="8"/>
  <c r="K155" i="8"/>
  <c r="K143" i="8"/>
  <c r="K131" i="8"/>
  <c r="K119" i="8"/>
  <c r="K107" i="8"/>
  <c r="K95" i="8"/>
  <c r="K83" i="8"/>
  <c r="K71" i="8"/>
  <c r="K59" i="8"/>
  <c r="K47" i="8"/>
  <c r="K35" i="8"/>
  <c r="K23" i="8"/>
  <c r="K11" i="8"/>
  <c r="L2334" i="8"/>
  <c r="L2322" i="8"/>
  <c r="L2310" i="8"/>
  <c r="L2298" i="8"/>
  <c r="L2286" i="8"/>
  <c r="L2274" i="8"/>
  <c r="L2262" i="8"/>
  <c r="L2250" i="8"/>
  <c r="L2238" i="8"/>
  <c r="L2226" i="8"/>
  <c r="L2214" i="8"/>
  <c r="L2202" i="8"/>
  <c r="L2190" i="8"/>
  <c r="L2178" i="8"/>
  <c r="L2166" i="8"/>
  <c r="L2154" i="8"/>
  <c r="L2142" i="8"/>
  <c r="L2130" i="8"/>
  <c r="L2118" i="8"/>
  <c r="L2106" i="8"/>
  <c r="L2094" i="8"/>
  <c r="L2082" i="8"/>
  <c r="L2070" i="8"/>
  <c r="L2058" i="8"/>
  <c r="L2046" i="8"/>
  <c r="L2034" i="8"/>
  <c r="L2022" i="8"/>
  <c r="L2010" i="8"/>
  <c r="L1998" i="8"/>
  <c r="L1986" i="8"/>
  <c r="L1974" i="8"/>
  <c r="L1962" i="8"/>
  <c r="L1950" i="8"/>
  <c r="L1938" i="8"/>
  <c r="L1926" i="8"/>
  <c r="L1914" i="8"/>
  <c r="L1902" i="8"/>
  <c r="L1890" i="8"/>
  <c r="L1878" i="8"/>
  <c r="L1866" i="8"/>
  <c r="L1854" i="8"/>
  <c r="L1842" i="8"/>
  <c r="L1830" i="8"/>
  <c r="L1818" i="8"/>
  <c r="L1806" i="8"/>
  <c r="L1794" i="8"/>
  <c r="L1782" i="8"/>
  <c r="L1770" i="8"/>
  <c r="L1758" i="8"/>
  <c r="L1746" i="8"/>
  <c r="L1734" i="8"/>
  <c r="L1722" i="8"/>
  <c r="L1710" i="8"/>
  <c r="L1698" i="8"/>
  <c r="L1686" i="8"/>
  <c r="L1674" i="8"/>
  <c r="L1662" i="8"/>
  <c r="L1650" i="8"/>
  <c r="L1638" i="8"/>
  <c r="L1626" i="8"/>
  <c r="L1614" i="8"/>
  <c r="L1602" i="8"/>
  <c r="L1590" i="8"/>
  <c r="L1578" i="8"/>
  <c r="L1566" i="8"/>
  <c r="L1554" i="8"/>
  <c r="L1542" i="8"/>
  <c r="L1530" i="8"/>
  <c r="L1518" i="8"/>
  <c r="L1506" i="8"/>
  <c r="L1494" i="8"/>
  <c r="L1482" i="8"/>
  <c r="L1470" i="8"/>
  <c r="L1458" i="8"/>
  <c r="L1446" i="8"/>
  <c r="L1434" i="8"/>
  <c r="L1422" i="8"/>
  <c r="L1410" i="8"/>
  <c r="L1398" i="8"/>
  <c r="L1386" i="8"/>
  <c r="L1374" i="8"/>
  <c r="L1362" i="8"/>
  <c r="L1350" i="8"/>
  <c r="L1338" i="8"/>
  <c r="L1326" i="8"/>
  <c r="L1314" i="8"/>
  <c r="L1302" i="8"/>
  <c r="L1290" i="8"/>
  <c r="L1278" i="8"/>
  <c r="L1266" i="8"/>
  <c r="L1254" i="8"/>
  <c r="L1242" i="8"/>
  <c r="L1230" i="8"/>
  <c r="L1218" i="8"/>
  <c r="L1206" i="8"/>
  <c r="L1194" i="8"/>
  <c r="L1182" i="8"/>
  <c r="L1170" i="8"/>
  <c r="L1158" i="8"/>
  <c r="L1146" i="8"/>
  <c r="L1134" i="8"/>
  <c r="L1122" i="8"/>
  <c r="L1110" i="8"/>
  <c r="L1098" i="8"/>
  <c r="L1086" i="8"/>
  <c r="L1074" i="8"/>
  <c r="L1062" i="8"/>
  <c r="L1050" i="8"/>
  <c r="L1038" i="8"/>
  <c r="L1026" i="8"/>
  <c r="L1014" i="8"/>
  <c r="L1002" i="8"/>
  <c r="L990" i="8"/>
  <c r="L978" i="8"/>
  <c r="L966" i="8"/>
  <c r="L954" i="8"/>
  <c r="L942" i="8"/>
  <c r="L930" i="8"/>
  <c r="L918" i="8"/>
  <c r="L906" i="8"/>
  <c r="L894" i="8"/>
  <c r="L882" i="8"/>
  <c r="L870" i="8"/>
  <c r="L858" i="8"/>
  <c r="L846" i="8"/>
  <c r="L834" i="8"/>
  <c r="L822" i="8"/>
  <c r="L810" i="8"/>
  <c r="L798" i="8"/>
  <c r="L786" i="8"/>
  <c r="L774" i="8"/>
  <c r="L762" i="8"/>
  <c r="L750" i="8"/>
  <c r="L738" i="8"/>
  <c r="L726" i="8"/>
  <c r="L714" i="8"/>
  <c r="L702" i="8"/>
  <c r="L690" i="8"/>
  <c r="L678" i="8"/>
  <c r="L666" i="8"/>
  <c r="L654" i="8"/>
  <c r="L642" i="8"/>
  <c r="L630" i="8"/>
  <c r="L618" i="8"/>
  <c r="L606" i="8"/>
  <c r="L594" i="8"/>
  <c r="L582" i="8"/>
  <c r="L570" i="8"/>
  <c r="L558" i="8"/>
  <c r="L546" i="8"/>
  <c r="L534" i="8"/>
  <c r="L522" i="8"/>
  <c r="L510" i="8"/>
  <c r="L498" i="8"/>
  <c r="L486" i="8"/>
  <c r="L474" i="8"/>
  <c r="L462" i="8"/>
  <c r="L450" i="8"/>
  <c r="L438" i="8"/>
  <c r="L426" i="8"/>
  <c r="L414" i="8"/>
  <c r="L402" i="8"/>
  <c r="L390" i="8"/>
  <c r="L378" i="8"/>
  <c r="L366" i="8"/>
  <c r="L354" i="8"/>
  <c r="L342" i="8"/>
  <c r="L330" i="8"/>
  <c r="L318" i="8"/>
  <c r="L306" i="8"/>
  <c r="L294" i="8"/>
  <c r="L282" i="8"/>
  <c r="L270" i="8"/>
  <c r="L258" i="8"/>
  <c r="L246" i="8"/>
  <c r="L234" i="8"/>
  <c r="L222" i="8"/>
  <c r="L210" i="8"/>
  <c r="L198" i="8"/>
  <c r="L186" i="8"/>
  <c r="L174" i="8"/>
  <c r="L162" i="8"/>
  <c r="L150" i="8"/>
  <c r="L138" i="8"/>
  <c r="L126" i="8"/>
  <c r="L114" i="8"/>
  <c r="L102" i="8"/>
  <c r="L90" i="8"/>
  <c r="L78" i="8"/>
  <c r="L66" i="8"/>
  <c r="L54" i="8"/>
  <c r="L42" i="8"/>
  <c r="L30" i="8"/>
  <c r="L18" i="8"/>
  <c r="L6" i="8"/>
  <c r="K2102" i="8"/>
  <c r="K1718" i="8"/>
  <c r="K1178" i="8"/>
  <c r="K2329" i="8"/>
  <c r="K2245" i="8"/>
  <c r="K2161" i="8"/>
  <c r="K2089" i="8"/>
  <c r="K2291" i="8"/>
  <c r="K2231" i="8"/>
  <c r="K2183" i="8"/>
  <c r="K2111" i="8"/>
  <c r="K2039" i="8"/>
  <c r="K1967" i="8"/>
  <c r="K1931" i="8"/>
  <c r="K1883" i="8"/>
  <c r="K1799" i="8"/>
  <c r="K1295" i="8"/>
  <c r="K2314" i="8"/>
  <c r="K2242" i="8"/>
  <c r="K2182" i="8"/>
  <c r="K2122" i="8"/>
  <c r="K2074" i="8"/>
  <c r="K2002" i="8"/>
  <c r="K1942" i="8"/>
  <c r="K1882" i="8"/>
  <c r="K1822" i="8"/>
  <c r="K1762" i="8"/>
  <c r="K1678" i="8"/>
  <c r="K1630" i="8"/>
  <c r="K1570" i="8"/>
  <c r="K1498" i="8"/>
  <c r="K1438" i="8"/>
  <c r="K1342" i="8"/>
  <c r="K1282" i="8"/>
  <c r="K1234" i="8"/>
  <c r="K1174" i="8"/>
  <c r="K1138" i="8"/>
  <c r="K1066" i="8"/>
  <c r="K1042" i="8"/>
  <c r="K1006" i="8"/>
  <c r="K970" i="8"/>
  <c r="K922" i="8"/>
  <c r="K910" i="8"/>
  <c r="K862" i="8"/>
  <c r="K850" i="8"/>
  <c r="K826" i="8"/>
  <c r="K802" i="8"/>
  <c r="K778" i="8"/>
  <c r="K754" i="8"/>
  <c r="K730" i="8"/>
  <c r="K718" i="8"/>
  <c r="K694" i="8"/>
  <c r="K670" i="8"/>
  <c r="K646" i="8"/>
  <c r="K622" i="8"/>
  <c r="K598" i="8"/>
  <c r="K574" i="8"/>
  <c r="K550" i="8"/>
  <c r="K526" i="8"/>
  <c r="K490" i="8"/>
  <c r="K454" i="8"/>
  <c r="K394" i="8"/>
  <c r="K382" i="8"/>
  <c r="K358" i="8"/>
  <c r="K334" i="8"/>
  <c r="K298" i="8"/>
  <c r="K274" i="8"/>
  <c r="K250" i="8"/>
  <c r="K226" i="8"/>
  <c r="K202" i="8"/>
  <c r="K178" i="8"/>
  <c r="K154" i="8"/>
  <c r="K130" i="8"/>
  <c r="K106" i="8"/>
  <c r="K94" i="8"/>
  <c r="K82" i="8"/>
  <c r="K58" i="8"/>
  <c r="K46" i="8"/>
  <c r="K10" i="8"/>
  <c r="L2321" i="8"/>
  <c r="L2297" i="8"/>
  <c r="L2273" i="8"/>
  <c r="L2249" i="8"/>
  <c r="L2237" i="8"/>
  <c r="L2213" i="8"/>
  <c r="L2189" i="8"/>
  <c r="L2165" i="8"/>
  <c r="L2153" i="8"/>
  <c r="L2141" i="8"/>
  <c r="L2117" i="8"/>
  <c r="L2105" i="8"/>
  <c r="L2093" i="8"/>
  <c r="L2081" i="8"/>
  <c r="L2069" i="8"/>
  <c r="L2057" i="8"/>
  <c r="L2045" i="8"/>
  <c r="L2033" i="8"/>
  <c r="L2021" i="8"/>
  <c r="L2009" i="8"/>
  <c r="L1997" i="8"/>
  <c r="L1985" i="8"/>
  <c r="L1973" i="8"/>
  <c r="L1949" i="8"/>
  <c r="L1937" i="8"/>
  <c r="L1925" i="8"/>
  <c r="L1913" i="8"/>
  <c r="L1901" i="8"/>
  <c r="L1889" i="8"/>
  <c r="L1877" i="8"/>
  <c r="L1865" i="8"/>
  <c r="L1853" i="8"/>
  <c r="L1841" i="8"/>
  <c r="L1829" i="8"/>
  <c r="L1817" i="8"/>
  <c r="L1805" i="8"/>
  <c r="L1793" i="8"/>
  <c r="L1781" i="8"/>
  <c r="L1769" i="8"/>
  <c r="L1757" i="8"/>
  <c r="L1745" i="8"/>
  <c r="L1733" i="8"/>
  <c r="L1721" i="8"/>
  <c r="L1709" i="8"/>
  <c r="L1697" i="8"/>
  <c r="L1685" i="8"/>
  <c r="L1673" i="8"/>
  <c r="L1661" i="8"/>
  <c r="L1649" i="8"/>
  <c r="L1637" i="8"/>
  <c r="L1625" i="8"/>
  <c r="L1613" i="8"/>
  <c r="L1601" i="8"/>
  <c r="L1589" i="8"/>
  <c r="L1577" i="8"/>
  <c r="L1565" i="8"/>
  <c r="L1553" i="8"/>
  <c r="L1541" i="8"/>
  <c r="L1529" i="8"/>
  <c r="L1517" i="8"/>
  <c r="L1481" i="8"/>
  <c r="L1469" i="8"/>
  <c r="L1457" i="8"/>
  <c r="L1445" i="8"/>
  <c r="L1433" i="8"/>
  <c r="L1421" i="8"/>
  <c r="L1409" i="8"/>
  <c r="L1397" i="8"/>
  <c r="L1385" i="8"/>
  <c r="L1373" i="8"/>
  <c r="L1361" i="8"/>
  <c r="L1349" i="8"/>
  <c r="L1337" i="8"/>
  <c r="L1325" i="8"/>
  <c r="L1313" i="8"/>
  <c r="L1301" i="8"/>
  <c r="L1289" i="8"/>
  <c r="L1277" i="8"/>
  <c r="L1265" i="8"/>
  <c r="L1253" i="8"/>
  <c r="L1241" i="8"/>
  <c r="L1229" i="8"/>
  <c r="L1217" i="8"/>
  <c r="L1205" i="8"/>
  <c r="L1193" i="8"/>
  <c r="L1181" i="8"/>
  <c r="L1169" i="8"/>
  <c r="L1157" i="8"/>
  <c r="L1145" i="8"/>
  <c r="L1133" i="8"/>
  <c r="L1121" i="8"/>
  <c r="L1109" i="8"/>
  <c r="L1097" i="8"/>
  <c r="L1085" i="8"/>
  <c r="L1073" i="8"/>
  <c r="L1061" i="8"/>
  <c r="L1049" i="8"/>
  <c r="L1037" i="8"/>
  <c r="L1025" i="8"/>
  <c r="L1013" i="8"/>
  <c r="L1001" i="8"/>
  <c r="L989" i="8"/>
  <c r="L977" i="8"/>
  <c r="L965" i="8"/>
  <c r="L953" i="8"/>
  <c r="L941" i="8"/>
  <c r="L929" i="8"/>
  <c r="L917" i="8"/>
  <c r="L905" i="8"/>
  <c r="L893" i="8"/>
  <c r="L881" i="8"/>
  <c r="L869" i="8"/>
  <c r="L857" i="8"/>
  <c r="L845" i="8"/>
  <c r="L833" i="8"/>
  <c r="L821" i="8"/>
  <c r="L809" i="8"/>
  <c r="L797" i="8"/>
  <c r="L785" i="8"/>
  <c r="L773" i="8"/>
  <c r="L761" i="8"/>
  <c r="L749" i="8"/>
  <c r="L737" i="8"/>
  <c r="L725" i="8"/>
  <c r="L713" i="8"/>
  <c r="L701" i="8"/>
  <c r="L689" i="8"/>
  <c r="L677" i="8"/>
  <c r="L665" i="8"/>
  <c r="L653" i="8"/>
  <c r="L641" i="8"/>
  <c r="L629" i="8"/>
  <c r="L617" i="8"/>
  <c r="L605" i="8"/>
  <c r="L593" i="8"/>
  <c r="L581" i="8"/>
  <c r="L569" i="8"/>
  <c r="L557" i="8"/>
  <c r="L545" i="8"/>
  <c r="L533" i="8"/>
  <c r="L521" i="8"/>
  <c r="L509" i="8"/>
  <c r="L497" i="8"/>
  <c r="L485" i="8"/>
  <c r="L473" i="8"/>
  <c r="L461" i="8"/>
  <c r="L449" i="8"/>
  <c r="L437" i="8"/>
  <c r="L425" i="8"/>
  <c r="L413" i="8"/>
  <c r="L401" i="8"/>
  <c r="L389" i="8"/>
  <c r="L377" i="8"/>
  <c r="L365" i="8"/>
  <c r="L353" i="8"/>
  <c r="L341" i="8"/>
  <c r="L329" i="8"/>
  <c r="L317" i="8"/>
  <c r="L305" i="8"/>
  <c r="L293" i="8"/>
  <c r="L281" i="8"/>
  <c r="L269" i="8"/>
  <c r="L257" i="8"/>
  <c r="L245" i="8"/>
  <c r="L233" i="8"/>
  <c r="L221" i="8"/>
  <c r="L209" i="8"/>
  <c r="L197" i="8"/>
  <c r="L185" i="8"/>
  <c r="L173" i="8"/>
  <c r="L161" i="8"/>
  <c r="L149" i="8"/>
  <c r="L137" i="8"/>
  <c r="L125" i="8"/>
  <c r="L113" i="8"/>
  <c r="L101" i="8"/>
  <c r="L89" i="8"/>
  <c r="L77" i="8"/>
  <c r="L65" i="8"/>
  <c r="L53" i="8"/>
  <c r="L41" i="8"/>
  <c r="L29" i="8"/>
  <c r="L17" i="8"/>
  <c r="L5" i="8"/>
  <c r="K2222" i="8"/>
  <c r="K2042" i="8"/>
  <c r="K1790" i="8"/>
  <c r="K1130" i="8"/>
  <c r="K2293" i="8"/>
  <c r="K2221" i="8"/>
  <c r="K2303" i="8"/>
  <c r="K2255" i="8"/>
  <c r="K2159" i="8"/>
  <c r="K2087" i="8"/>
  <c r="K1979" i="8"/>
  <c r="K1847" i="8"/>
  <c r="K1283" i="8"/>
  <c r="K2278" i="8"/>
  <c r="K2170" i="8"/>
  <c r="K2110" i="8"/>
  <c r="K2038" i="8"/>
  <c r="K1966" i="8"/>
  <c r="K1906" i="8"/>
  <c r="K1846" i="8"/>
  <c r="K1786" i="8"/>
  <c r="K1738" i="8"/>
  <c r="K1714" i="8"/>
  <c r="K1654" i="8"/>
  <c r="K1618" i="8"/>
  <c r="K1558" i="8"/>
  <c r="K1486" i="8"/>
  <c r="K1426" i="8"/>
  <c r="K1354" i="8"/>
  <c r="K1294" i="8"/>
  <c r="K1210" i="8"/>
  <c r="K1186" i="8"/>
  <c r="K1150" i="8"/>
  <c r="K1126" i="8"/>
  <c r="K1078" i="8"/>
  <c r="K1030" i="8"/>
  <c r="K982" i="8"/>
  <c r="K946" i="8"/>
  <c r="K898" i="8"/>
  <c r="K874" i="8"/>
  <c r="K838" i="8"/>
  <c r="K814" i="8"/>
  <c r="K790" i="8"/>
  <c r="K766" i="8"/>
  <c r="K742" i="8"/>
  <c r="K706" i="8"/>
  <c r="K682" i="8"/>
  <c r="K658" i="8"/>
  <c r="K634" i="8"/>
  <c r="K610" i="8"/>
  <c r="K586" i="8"/>
  <c r="K562" i="8"/>
  <c r="K538" i="8"/>
  <c r="K514" i="8"/>
  <c r="K502" i="8"/>
  <c r="K478" i="8"/>
  <c r="K466" i="8"/>
  <c r="K406" i="8"/>
  <c r="K370" i="8"/>
  <c r="K346" i="8"/>
  <c r="K322" i="8"/>
  <c r="K310" i="8"/>
  <c r="K286" i="8"/>
  <c r="K262" i="8"/>
  <c r="K238" i="8"/>
  <c r="K214" i="8"/>
  <c r="K190" i="8"/>
  <c r="K166" i="8"/>
  <c r="K142" i="8"/>
  <c r="K118" i="8"/>
  <c r="K70" i="8"/>
  <c r="K34" i="8"/>
  <c r="K22" i="8"/>
  <c r="L2333" i="8"/>
  <c r="L2309" i="8"/>
  <c r="L2285" i="8"/>
  <c r="L2261" i="8"/>
  <c r="L2225" i="8"/>
  <c r="L2201" i="8"/>
  <c r="L2177" i="8"/>
  <c r="L2129" i="8"/>
  <c r="L1961" i="8"/>
  <c r="L1505" i="8"/>
  <c r="K2325" i="8"/>
  <c r="K2301" i="8"/>
  <c r="K2277" i="8"/>
  <c r="K2253" i="8"/>
  <c r="K2229" i="8"/>
  <c r="K2205" i="8"/>
  <c r="K2181" i="8"/>
  <c r="K2157" i="8"/>
  <c r="K2133" i="8"/>
  <c r="K2097" i="8"/>
  <c r="K2073" i="8"/>
  <c r="K2049" i="8"/>
  <c r="K2025" i="8"/>
  <c r="K2001" i="8"/>
  <c r="K1965" i="8"/>
  <c r="K1941" i="8"/>
  <c r="K1917" i="8"/>
  <c r="K1893" i="8"/>
  <c r="K1869" i="8"/>
  <c r="K1833" i="8"/>
  <c r="K1809" i="8"/>
  <c r="K1785" i="8"/>
  <c r="K1761" i="8"/>
  <c r="K1737" i="8"/>
  <c r="K1713" i="8"/>
  <c r="K1689" i="8"/>
  <c r="K1665" i="8"/>
  <c r="K1629" i="8"/>
  <c r="K1605" i="8"/>
  <c r="K1581" i="8"/>
  <c r="K1557" i="8"/>
  <c r="K1521" i="8"/>
  <c r="K1497" i="8"/>
  <c r="K1473" i="8"/>
  <c r="K1449" i="8"/>
  <c r="K1425" i="8"/>
  <c r="K1401" i="8"/>
  <c r="K1377" i="8"/>
  <c r="K1353" i="8"/>
  <c r="K1329" i="8"/>
  <c r="K1305" i="8"/>
  <c r="K1281" i="8"/>
  <c r="K1245" i="8"/>
  <c r="K1221" i="8"/>
  <c r="K1197" i="8"/>
  <c r="K1173" i="8"/>
  <c r="K1149" i="8"/>
  <c r="K1125" i="8"/>
  <c r="K1101" i="8"/>
  <c r="K1077" i="8"/>
  <c r="K1053" i="8"/>
  <c r="K1029" i="8"/>
  <c r="K1005" i="8"/>
  <c r="K969" i="8"/>
  <c r="K945" i="8"/>
  <c r="K921" i="8"/>
  <c r="K897" i="8"/>
  <c r="K873" i="8"/>
  <c r="K849" i="8"/>
  <c r="K825" i="8"/>
  <c r="K801" i="8"/>
  <c r="K777" i="8"/>
  <c r="K753" i="8"/>
  <c r="K729" i="8"/>
  <c r="K705" i="8"/>
  <c r="K693" i="8"/>
  <c r="K669" i="8"/>
  <c r="K645" i="8"/>
  <c r="K621" i="8"/>
  <c r="K609" i="8"/>
  <c r="K597" i="8"/>
  <c r="K573" i="8"/>
  <c r="K561" i="8"/>
  <c r="K549" i="8"/>
  <c r="K525" i="8"/>
  <c r="K513" i="8"/>
  <c r="K501" i="8"/>
  <c r="K489" i="8"/>
  <c r="K477" i="8"/>
  <c r="K465" i="8"/>
  <c r="K453" i="8"/>
  <c r="K441" i="8"/>
  <c r="K429" i="8"/>
  <c r="K417" i="8"/>
  <c r="K405" i="8"/>
  <c r="K393" i="8"/>
  <c r="K381" i="8"/>
  <c r="K369" i="8"/>
  <c r="K357" i="8"/>
  <c r="K345" i="8"/>
  <c r="K333" i="8"/>
  <c r="K321" i="8"/>
  <c r="K309" i="8"/>
  <c r="K297" i="8"/>
  <c r="K285" i="8"/>
  <c r="K273" i="8"/>
  <c r="K261" i="8"/>
  <c r="K249" i="8"/>
  <c r="K237" i="8"/>
  <c r="K225" i="8"/>
  <c r="K213" i="8"/>
  <c r="K201" i="8"/>
  <c r="K189" i="8"/>
  <c r="K177" i="8"/>
  <c r="K165" i="8"/>
  <c r="K153" i="8"/>
  <c r="K141" i="8"/>
  <c r="K129" i="8"/>
  <c r="K105" i="8"/>
  <c r="K93" i="8"/>
  <c r="K81" i="8"/>
  <c r="K69" i="8"/>
  <c r="K57" i="8"/>
  <c r="K45" i="8"/>
  <c r="K33" i="8"/>
  <c r="K21" i="8"/>
  <c r="K9" i="8"/>
  <c r="L2332" i="8"/>
  <c r="L2320" i="8"/>
  <c r="L2308" i="8"/>
  <c r="L2296" i="8"/>
  <c r="L2284" i="8"/>
  <c r="L2272" i="8"/>
  <c r="L2260" i="8"/>
  <c r="L2248" i="8"/>
  <c r="L2236" i="8"/>
  <c r="L2224" i="8"/>
  <c r="L2212" i="8"/>
  <c r="L2200" i="8"/>
  <c r="L2188" i="8"/>
  <c r="L2176" i="8"/>
  <c r="L2164" i="8"/>
  <c r="L2152" i="8"/>
  <c r="L2140" i="8"/>
  <c r="L2128" i="8"/>
  <c r="L2116" i="8"/>
  <c r="L2104" i="8"/>
  <c r="L2092" i="8"/>
  <c r="L2080" i="8"/>
  <c r="L2068" i="8"/>
  <c r="L2056" i="8"/>
  <c r="L2044" i="8"/>
  <c r="L2032" i="8"/>
  <c r="L2020" i="8"/>
  <c r="L2008" i="8"/>
  <c r="L1996" i="8"/>
  <c r="L1984" i="8"/>
  <c r="L1972" i="8"/>
  <c r="L1960" i="8"/>
  <c r="L1948" i="8"/>
  <c r="L1936" i="8"/>
  <c r="L1924" i="8"/>
  <c r="L1912" i="8"/>
  <c r="L1900" i="8"/>
  <c r="L1888" i="8"/>
  <c r="L1876" i="8"/>
  <c r="L1864" i="8"/>
  <c r="L1852" i="8"/>
  <c r="L1840" i="8"/>
  <c r="L1828" i="8"/>
  <c r="L1816" i="8"/>
  <c r="L1804" i="8"/>
  <c r="L1792" i="8"/>
  <c r="L1780" i="8"/>
  <c r="L1768" i="8"/>
  <c r="L1756" i="8"/>
  <c r="L1744" i="8"/>
  <c r="L1732" i="8"/>
  <c r="L1720" i="8"/>
  <c r="L1708" i="8"/>
  <c r="L1696" i="8"/>
  <c r="L1684" i="8"/>
  <c r="L1672" i="8"/>
  <c r="L1660" i="8"/>
  <c r="L1648" i="8"/>
  <c r="L1636" i="8"/>
  <c r="L1624" i="8"/>
  <c r="L1612" i="8"/>
  <c r="L1600" i="8"/>
  <c r="L1588" i="8"/>
  <c r="L1576" i="8"/>
  <c r="L1564" i="8"/>
  <c r="L1552" i="8"/>
  <c r="L1540" i="8"/>
  <c r="L1528" i="8"/>
  <c r="L1516" i="8"/>
  <c r="L1504" i="8"/>
  <c r="L1492" i="8"/>
  <c r="L1480" i="8"/>
  <c r="L1468" i="8"/>
  <c r="L1456" i="8"/>
  <c r="L1444" i="8"/>
  <c r="L1432" i="8"/>
  <c r="L1420" i="8"/>
  <c r="L1408" i="8"/>
  <c r="L1396" i="8"/>
  <c r="L1384" i="8"/>
  <c r="L1372" i="8"/>
  <c r="L1360" i="8"/>
  <c r="L1348" i="8"/>
  <c r="L1336" i="8"/>
  <c r="L1324" i="8"/>
  <c r="L1312" i="8"/>
  <c r="L1300" i="8"/>
  <c r="L1288" i="8"/>
  <c r="L1276" i="8"/>
  <c r="L1264" i="8"/>
  <c r="L1252" i="8"/>
  <c r="L1240" i="8"/>
  <c r="L1228" i="8"/>
  <c r="L1216" i="8"/>
  <c r="L1204" i="8"/>
  <c r="L1192" i="8"/>
  <c r="L1180" i="8"/>
  <c r="L1168" i="8"/>
  <c r="L1156" i="8"/>
  <c r="L1144" i="8"/>
  <c r="L1132" i="8"/>
  <c r="L1120" i="8"/>
  <c r="L1108" i="8"/>
  <c r="L1096" i="8"/>
  <c r="L1084" i="8"/>
  <c r="L1072" i="8"/>
  <c r="L1060" i="8"/>
  <c r="L1048" i="8"/>
  <c r="L1036" i="8"/>
  <c r="L1024" i="8"/>
  <c r="L1012" i="8"/>
  <c r="L1000" i="8"/>
  <c r="L988" i="8"/>
  <c r="L976" i="8"/>
  <c r="L964" i="8"/>
  <c r="L952" i="8"/>
  <c r="L940" i="8"/>
  <c r="L928" i="8"/>
  <c r="L916" i="8"/>
  <c r="L904" i="8"/>
  <c r="L892" i="8"/>
  <c r="L880" i="8"/>
  <c r="L868" i="8"/>
  <c r="L856" i="8"/>
  <c r="L844" i="8"/>
  <c r="L832" i="8"/>
  <c r="L820" i="8"/>
  <c r="L808" i="8"/>
  <c r="L796" i="8"/>
  <c r="L784" i="8"/>
  <c r="L772" i="8"/>
  <c r="L760" i="8"/>
  <c r="L748" i="8"/>
  <c r="L736" i="8"/>
  <c r="L724" i="8"/>
  <c r="L712" i="8"/>
  <c r="L700" i="8"/>
  <c r="L688" i="8"/>
  <c r="L676" i="8"/>
  <c r="L664" i="8"/>
  <c r="L652" i="8"/>
  <c r="L640" i="8"/>
  <c r="L628" i="8"/>
  <c r="L616" i="8"/>
  <c r="L604" i="8"/>
  <c r="L592" i="8"/>
  <c r="L580" i="8"/>
  <c r="L568" i="8"/>
  <c r="L556" i="8"/>
  <c r="L544" i="8"/>
  <c r="L532" i="8"/>
  <c r="L520" i="8"/>
  <c r="L508" i="8"/>
  <c r="L496" i="8"/>
  <c r="L484" i="8"/>
  <c r="L472" i="8"/>
  <c r="L460" i="8"/>
  <c r="L448" i="8"/>
  <c r="L436" i="8"/>
  <c r="L424" i="8"/>
  <c r="L412" i="8"/>
  <c r="L400" i="8"/>
  <c r="L388" i="8"/>
  <c r="L376" i="8"/>
  <c r="L364" i="8"/>
  <c r="L352" i="8"/>
  <c r="L340" i="8"/>
  <c r="L328" i="8"/>
  <c r="L316" i="8"/>
  <c r="L304" i="8"/>
  <c r="L292" i="8"/>
  <c r="L280" i="8"/>
  <c r="L268" i="8"/>
  <c r="L256" i="8"/>
  <c r="L244" i="8"/>
  <c r="L232" i="8"/>
  <c r="L220" i="8"/>
  <c r="L208" i="8"/>
  <c r="L196" i="8"/>
  <c r="L184" i="8"/>
  <c r="L172" i="8"/>
  <c r="L160" i="8"/>
  <c r="L148" i="8"/>
  <c r="L136" i="8"/>
  <c r="L124" i="8"/>
  <c r="L112" i="8"/>
  <c r="L100" i="8"/>
  <c r="L88" i="8"/>
  <c r="L76" i="8"/>
  <c r="L64" i="8"/>
  <c r="L52" i="8"/>
  <c r="L40" i="8"/>
  <c r="L28" i="8"/>
  <c r="L16" i="8"/>
  <c r="L4" i="8"/>
  <c r="V701" i="5" l="1"/>
  <c r="S1641" i="8" s="1"/>
  <c r="M1641" i="8"/>
  <c r="V1679" i="5"/>
  <c r="S664" i="8" s="1"/>
  <c r="M664" i="8"/>
  <c r="M1470" i="8"/>
  <c r="M1863" i="8"/>
  <c r="V479" i="5"/>
  <c r="S1863" i="8" s="1"/>
  <c r="M1563" i="8"/>
  <c r="V1961" i="5"/>
  <c r="S383" i="8" s="1"/>
  <c r="V449" i="5"/>
  <c r="S1893" i="8" s="1"/>
  <c r="M930" i="8"/>
  <c r="M123" i="8"/>
  <c r="V2225" i="5"/>
  <c r="S123" i="8" s="1"/>
  <c r="V2045" i="5"/>
  <c r="S299" i="8" s="1"/>
  <c r="M299" i="8"/>
  <c r="M526" i="8"/>
  <c r="V1817" i="5"/>
  <c r="S526" i="8" s="1"/>
  <c r="V1745" i="5"/>
  <c r="S598" i="8" s="1"/>
  <c r="M598" i="8"/>
  <c r="M874" i="8"/>
  <c r="V1469" i="5"/>
  <c r="S874" i="8" s="1"/>
  <c r="V1385" i="5"/>
  <c r="S958" i="8" s="1"/>
  <c r="M958" i="8"/>
  <c r="V977" i="5"/>
  <c r="S1366" i="8" s="1"/>
  <c r="M1366" i="8"/>
  <c r="M1510" i="8"/>
  <c r="V833" i="5"/>
  <c r="S1510" i="8" s="1"/>
  <c r="M1558" i="8"/>
  <c r="V785" i="5"/>
  <c r="S1558" i="8" s="1"/>
  <c r="V329" i="5"/>
  <c r="S2013" i="8" s="1"/>
  <c r="M2013" i="8"/>
  <c r="V1812" i="5"/>
  <c r="S531" i="8" s="1"/>
  <c r="M531" i="8"/>
  <c r="V1861" i="5"/>
  <c r="S482" i="8" s="1"/>
  <c r="M482" i="8"/>
  <c r="V1997" i="5"/>
  <c r="S347" i="8" s="1"/>
  <c r="V317" i="5"/>
  <c r="S2025" i="8" s="1"/>
  <c r="M1895" i="8"/>
  <c r="V447" i="5"/>
  <c r="S1895" i="8" s="1"/>
  <c r="M2194" i="8"/>
  <c r="V147" i="5"/>
  <c r="S2194" i="8" s="1"/>
  <c r="V365" i="5"/>
  <c r="S1977" i="8" s="1"/>
  <c r="M1455" i="8"/>
  <c r="V888" i="5"/>
  <c r="S1455" i="8" s="1"/>
  <c r="M2317" i="8"/>
  <c r="V23" i="5"/>
  <c r="S2317" i="8" s="1"/>
  <c r="M415" i="8"/>
  <c r="M146" i="8"/>
  <c r="V2201" i="5"/>
  <c r="S146" i="8" s="1"/>
  <c r="M193" i="8"/>
  <c r="V2153" i="5"/>
  <c r="S193" i="8" s="1"/>
  <c r="V2105" i="5"/>
  <c r="S240" i="8" s="1"/>
  <c r="M240" i="8"/>
  <c r="M287" i="8"/>
  <c r="V2057" i="5"/>
  <c r="S287" i="8" s="1"/>
  <c r="M467" i="8"/>
  <c r="V1877" i="5"/>
  <c r="S467" i="8" s="1"/>
  <c r="V1721" i="5"/>
  <c r="S622" i="8" s="1"/>
  <c r="M622" i="8"/>
  <c r="M682" i="8"/>
  <c r="V1661" i="5"/>
  <c r="S682" i="8" s="1"/>
  <c r="M838" i="8"/>
  <c r="V1505" i="5"/>
  <c r="S838" i="8" s="1"/>
  <c r="V2333" i="5"/>
  <c r="S15" i="8" s="1"/>
  <c r="M15" i="8"/>
  <c r="M216" i="8"/>
  <c r="V2129" i="5"/>
  <c r="S216" i="8" s="1"/>
  <c r="V2081" i="5"/>
  <c r="S263" i="8" s="1"/>
  <c r="M263" i="8"/>
  <c r="V1925" i="5"/>
  <c r="S419" i="8" s="1"/>
  <c r="M419" i="8"/>
  <c r="M455" i="8"/>
  <c r="V1889" i="5"/>
  <c r="S455" i="8" s="1"/>
  <c r="M502" i="8"/>
  <c r="V1841" i="5"/>
  <c r="S502" i="8" s="1"/>
  <c r="M634" i="8"/>
  <c r="V1709" i="5"/>
  <c r="S634" i="8" s="1"/>
  <c r="V1541" i="5"/>
  <c r="S802" i="8" s="1"/>
  <c r="M802" i="8"/>
  <c r="M850" i="8"/>
  <c r="V1493" i="5"/>
  <c r="S850" i="8" s="1"/>
  <c r="M898" i="8"/>
  <c r="V1445" i="5"/>
  <c r="S898" i="8" s="1"/>
  <c r="M1150" i="8"/>
  <c r="V1193" i="5"/>
  <c r="S1150" i="8" s="1"/>
  <c r="M1462" i="8"/>
  <c r="V881" i="5"/>
  <c r="S1462" i="8" s="1"/>
  <c r="V845" i="5"/>
  <c r="S1498" i="8" s="1"/>
  <c r="M1498" i="8"/>
  <c r="M1582" i="8"/>
  <c r="V761" i="5"/>
  <c r="S1582" i="8" s="1"/>
  <c r="M1617" i="8"/>
  <c r="V725" i="5"/>
  <c r="S1617" i="8" s="1"/>
  <c r="V641" i="5"/>
  <c r="S1701" i="8" s="1"/>
  <c r="M1701" i="8"/>
  <c r="V485" i="5"/>
  <c r="S1857" i="8" s="1"/>
  <c r="M1857" i="8"/>
  <c r="V233" i="5"/>
  <c r="S2108" i="8" s="1"/>
  <c r="M2108" i="8"/>
  <c r="V1553" i="5"/>
  <c r="S790" i="8" s="1"/>
  <c r="M706" i="8"/>
  <c r="V796" i="5"/>
  <c r="S1547" i="8" s="1"/>
  <c r="M1547" i="8"/>
  <c r="V160" i="5"/>
  <c r="S2181" i="8" s="1"/>
  <c r="M2181" i="8"/>
  <c r="V2309" i="5"/>
  <c r="S39" i="8" s="1"/>
  <c r="V1913" i="5"/>
  <c r="S431" i="8" s="1"/>
  <c r="M323" i="8"/>
  <c r="M1390" i="8"/>
  <c r="M1665" i="8"/>
  <c r="V87" i="5"/>
  <c r="S2254" i="8" s="1"/>
  <c r="M2254" i="8"/>
  <c r="V1601" i="5"/>
  <c r="S742" i="8" s="1"/>
  <c r="M335" i="8"/>
  <c r="M1785" i="8"/>
  <c r="V1985" i="5"/>
  <c r="S359" i="8" s="1"/>
  <c r="V965" i="5"/>
  <c r="S1378" i="8" s="1"/>
  <c r="V629" i="5"/>
  <c r="S1713" i="8" s="1"/>
  <c r="M754" i="8"/>
  <c r="M2180" i="8"/>
  <c r="V917" i="5"/>
  <c r="S1426" i="8" s="1"/>
  <c r="V1764" i="5"/>
  <c r="S579" i="8" s="1"/>
  <c r="M579" i="8"/>
  <c r="M3" i="8"/>
  <c r="V2345" i="5"/>
  <c r="S3" i="8" s="1"/>
  <c r="M51" i="8"/>
  <c r="V2297" i="5"/>
  <c r="S51" i="8" s="1"/>
  <c r="V2093" i="5"/>
  <c r="S251" i="8" s="1"/>
  <c r="M251" i="8"/>
  <c r="M371" i="8"/>
  <c r="V1973" i="5"/>
  <c r="S371" i="8" s="1"/>
  <c r="V1937" i="5"/>
  <c r="S407" i="8" s="1"/>
  <c r="M407" i="8"/>
  <c r="V1901" i="5"/>
  <c r="S443" i="8" s="1"/>
  <c r="M443" i="8"/>
  <c r="M670" i="8"/>
  <c r="V1673" i="5"/>
  <c r="S670" i="8" s="1"/>
  <c r="M718" i="8"/>
  <c r="V1625" i="5"/>
  <c r="S718" i="8" s="1"/>
  <c r="V1457" i="5"/>
  <c r="S886" i="8" s="1"/>
  <c r="M886" i="8"/>
  <c r="M982" i="8"/>
  <c r="V1361" i="5"/>
  <c r="S982" i="8" s="1"/>
  <c r="M1066" i="8"/>
  <c r="V1277" i="5"/>
  <c r="S1066" i="8" s="1"/>
  <c r="M1294" i="8"/>
  <c r="V1049" i="5"/>
  <c r="S1294" i="8" s="1"/>
  <c r="M1318" i="8"/>
  <c r="V1025" i="5"/>
  <c r="S1318" i="8" s="1"/>
  <c r="M1438" i="8"/>
  <c r="V905" i="5"/>
  <c r="S1438" i="8" s="1"/>
  <c r="M1749" i="8"/>
  <c r="V593" i="5"/>
  <c r="S1749" i="8" s="1"/>
  <c r="V569" i="5"/>
  <c r="S1773" i="8" s="1"/>
  <c r="M1773" i="8"/>
  <c r="M2048" i="8"/>
  <c r="V293" i="5"/>
  <c r="S2048" i="8" s="1"/>
  <c r="M2072" i="8"/>
  <c r="V269" i="5"/>
  <c r="S2072" i="8" s="1"/>
  <c r="V209" i="5"/>
  <c r="S2132" i="8" s="1"/>
  <c r="M2132" i="8"/>
  <c r="V185" i="5"/>
  <c r="S2156" i="8" s="1"/>
  <c r="M2156" i="8"/>
  <c r="M2192" i="8"/>
  <c r="V149" i="5"/>
  <c r="S2192" i="8" s="1"/>
  <c r="M2228" i="8"/>
  <c r="V113" i="5"/>
  <c r="S2228" i="8" s="1"/>
  <c r="M2252" i="8"/>
  <c r="V89" i="5"/>
  <c r="S2252" i="8" s="1"/>
  <c r="V2273" i="5"/>
  <c r="S75" i="8" s="1"/>
  <c r="V1157" i="5"/>
  <c r="S1186" i="8" s="1"/>
  <c r="M311" i="8"/>
  <c r="V1109" i="5"/>
  <c r="S1234" i="8" s="1"/>
  <c r="V65" i="5"/>
  <c r="S2276" i="8" s="1"/>
  <c r="M1030" i="8"/>
  <c r="M2084" i="8"/>
  <c r="V1253" i="5"/>
  <c r="S1090" i="8" s="1"/>
  <c r="V1205" i="5"/>
  <c r="S1138" i="8" s="1"/>
  <c r="V821" i="5"/>
  <c r="S1522" i="8" s="1"/>
  <c r="M1102" i="8"/>
  <c r="V1324" i="5"/>
  <c r="S1019" i="8" s="1"/>
  <c r="V2069" i="5"/>
  <c r="S275" i="8" s="1"/>
  <c r="V869" i="5"/>
  <c r="S1474" i="8" s="1"/>
  <c r="V472" i="5"/>
  <c r="S1870" i="8" s="1"/>
  <c r="V437" i="5"/>
  <c r="S1905" i="8" s="1"/>
  <c r="M87" i="8"/>
  <c r="M1114" i="8"/>
  <c r="M2240" i="8"/>
  <c r="V1021" i="5"/>
  <c r="S1322" i="8" s="1"/>
  <c r="M1322" i="8"/>
  <c r="M814" i="8"/>
  <c r="V1529" i="5"/>
  <c r="S814" i="8" s="1"/>
  <c r="M994" i="8"/>
  <c r="V1349" i="5"/>
  <c r="S994" i="8" s="1"/>
  <c r="V1301" i="5"/>
  <c r="S1042" i="8" s="1"/>
  <c r="M1042" i="8"/>
  <c r="V1265" i="5"/>
  <c r="S1078" i="8" s="1"/>
  <c r="M1078" i="8"/>
  <c r="V1217" i="5"/>
  <c r="S1126" i="8" s="1"/>
  <c r="M1126" i="8"/>
  <c r="M1162" i="8"/>
  <c r="V1181" i="5"/>
  <c r="S1162" i="8" s="1"/>
  <c r="V1097" i="5"/>
  <c r="S1246" i="8" s="1"/>
  <c r="M1246" i="8"/>
  <c r="V1061" i="5"/>
  <c r="S1282" i="8" s="1"/>
  <c r="M1282" i="8"/>
  <c r="M1330" i="8"/>
  <c r="V1013" i="5"/>
  <c r="S1330" i="8" s="1"/>
  <c r="V857" i="5"/>
  <c r="S1486" i="8" s="1"/>
  <c r="M1486" i="8"/>
  <c r="V653" i="5"/>
  <c r="S1689" i="8" s="1"/>
  <c r="M1689" i="8"/>
  <c r="M1725" i="8"/>
  <c r="V617" i="5"/>
  <c r="S1725" i="8" s="1"/>
  <c r="M1761" i="8"/>
  <c r="V581" i="5"/>
  <c r="S1761" i="8" s="1"/>
  <c r="M1881" i="8"/>
  <c r="V461" i="5"/>
  <c r="S1881" i="8" s="1"/>
  <c r="M1917" i="8"/>
  <c r="V425" i="5"/>
  <c r="S1917" i="8" s="1"/>
  <c r="V389" i="5"/>
  <c r="S1953" i="8" s="1"/>
  <c r="M1953" i="8"/>
  <c r="M2037" i="8"/>
  <c r="V305" i="5"/>
  <c r="S2037" i="8" s="1"/>
  <c r="V221" i="5"/>
  <c r="S2120" i="8" s="1"/>
  <c r="M2120" i="8"/>
  <c r="M2216" i="8"/>
  <c r="V125" i="5"/>
  <c r="S2216" i="8" s="1"/>
  <c r="M2264" i="8"/>
  <c r="V77" i="5"/>
  <c r="S2264" i="8" s="1"/>
  <c r="V41" i="5"/>
  <c r="S2299" i="8" s="1"/>
  <c r="M2299" i="8"/>
  <c r="M1018" i="8"/>
  <c r="M1653" i="8"/>
  <c r="V2236" i="5"/>
  <c r="S112" i="8" s="1"/>
  <c r="M112" i="8"/>
  <c r="V1108" i="5"/>
  <c r="S1235" i="8" s="1"/>
  <c r="M1235" i="8"/>
  <c r="V280" i="5"/>
  <c r="S2061" i="8" s="1"/>
  <c r="M2061" i="8"/>
  <c r="V401" i="5"/>
  <c r="S1941" i="8" s="1"/>
  <c r="M730" i="8"/>
  <c r="V387" i="5"/>
  <c r="S1955" i="8" s="1"/>
  <c r="M1955" i="8"/>
  <c r="M2206" i="8"/>
  <c r="V135" i="5"/>
  <c r="S2206" i="8" s="1"/>
  <c r="V1649" i="5"/>
  <c r="S694" i="8" s="1"/>
  <c r="V473" i="5"/>
  <c r="S1869" i="8" s="1"/>
  <c r="M1402" i="8"/>
  <c r="M2168" i="8"/>
  <c r="M126" i="8"/>
  <c r="V2222" i="5"/>
  <c r="S126" i="8" s="1"/>
  <c r="M1414" i="8"/>
  <c r="M1797" i="8"/>
  <c r="M1307" i="8"/>
  <c r="V2177" i="5"/>
  <c r="S170" i="8" s="1"/>
  <c r="V2141" i="5"/>
  <c r="S205" i="8" s="1"/>
  <c r="V1949" i="5"/>
  <c r="S395" i="8" s="1"/>
  <c r="V1697" i="5"/>
  <c r="S646" i="8" s="1"/>
  <c r="V471" i="5"/>
  <c r="S1871" i="8" s="1"/>
  <c r="M99" i="8"/>
  <c r="M766" i="8"/>
  <c r="M1174" i="8"/>
  <c r="M1534" i="8"/>
  <c r="M1809" i="8"/>
  <c r="M1310" i="8"/>
  <c r="V2328" i="5"/>
  <c r="S20" i="8" s="1"/>
  <c r="M20" i="8"/>
  <c r="V1008" i="5"/>
  <c r="S1335" i="8" s="1"/>
  <c r="M1335" i="8"/>
  <c r="V972" i="5"/>
  <c r="S1371" i="8" s="1"/>
  <c r="M1371" i="8"/>
  <c r="V1433" i="5"/>
  <c r="S910" i="8" s="1"/>
  <c r="V1289" i="5"/>
  <c r="S1054" i="8" s="1"/>
  <c r="V665" i="5"/>
  <c r="S1677" i="8" s="1"/>
  <c r="M111" i="8"/>
  <c r="V1085" i="5"/>
  <c r="S1258" i="8" s="1"/>
  <c r="V2117" i="5"/>
  <c r="S228" i="8" s="1"/>
  <c r="V245" i="5"/>
  <c r="S2096" i="8" s="1"/>
  <c r="M538" i="8"/>
  <c r="M1570" i="8"/>
  <c r="V2321" i="5"/>
  <c r="S27" i="8" s="1"/>
  <c r="V1517" i="5"/>
  <c r="S826" i="8" s="1"/>
  <c r="V1421" i="5"/>
  <c r="S922" i="8" s="1"/>
  <c r="V1337" i="5"/>
  <c r="S1006" i="8" s="1"/>
  <c r="V605" i="5"/>
  <c r="S1737" i="8" s="1"/>
  <c r="V413" i="5"/>
  <c r="S1929" i="8" s="1"/>
  <c r="V377" i="5"/>
  <c r="S1965" i="8" s="1"/>
  <c r="V328" i="5"/>
  <c r="S2014" i="8" s="1"/>
  <c r="V29" i="5"/>
  <c r="S2311" i="8" s="1"/>
  <c r="M158" i="8"/>
  <c r="M550" i="8"/>
  <c r="M1222" i="8"/>
  <c r="M1594" i="8"/>
  <c r="V1992" i="5"/>
  <c r="S352" i="8" s="1"/>
  <c r="M1406" i="8"/>
  <c r="M778" i="8"/>
  <c r="M1546" i="8"/>
  <c r="M1821" i="8"/>
  <c r="M1311" i="8"/>
  <c r="M2074" i="8"/>
  <c r="V1001" i="5"/>
  <c r="S1342" i="8" s="1"/>
  <c r="V700" i="5"/>
  <c r="S1642" i="8" s="1"/>
  <c r="V137" i="5"/>
  <c r="S2204" i="8" s="1"/>
  <c r="M490" i="8"/>
  <c r="M1833" i="8"/>
  <c r="M1906" i="8"/>
  <c r="M127" i="8"/>
  <c r="V1994" i="5"/>
  <c r="S350" i="8" s="1"/>
  <c r="V724" i="5"/>
  <c r="S1618" i="8" s="1"/>
  <c r="V1685" i="5"/>
  <c r="S658" i="8" s="1"/>
  <c r="M1210" i="8"/>
  <c r="M1845" i="8"/>
  <c r="M128" i="8"/>
  <c r="V1993" i="5"/>
  <c r="S351" i="8" s="1"/>
  <c r="V940" i="5"/>
  <c r="S1403" i="8" s="1"/>
  <c r="V2165" i="5"/>
  <c r="S182" i="8" s="1"/>
  <c r="V1865" i="5"/>
  <c r="S478" i="8" s="1"/>
  <c r="V1769" i="5"/>
  <c r="S574" i="8" s="1"/>
  <c r="V1733" i="5"/>
  <c r="S610" i="8" s="1"/>
  <c r="V1073" i="5"/>
  <c r="S1270" i="8" s="1"/>
  <c r="V737" i="5"/>
  <c r="S1606" i="8" s="1"/>
  <c r="M562" i="8"/>
  <c r="M934" i="8"/>
  <c r="M396" i="8"/>
  <c r="M2288" i="8"/>
  <c r="M1989" i="8"/>
  <c r="M2169" i="8"/>
  <c r="M2316" i="8"/>
  <c r="V24" i="5"/>
  <c r="S2316" i="8" s="1"/>
  <c r="V1397" i="5"/>
  <c r="S946" i="8" s="1"/>
  <c r="V289" i="5"/>
  <c r="S2052" i="8" s="1"/>
  <c r="V197" i="5"/>
  <c r="S2144" i="8" s="1"/>
  <c r="V1037" i="5"/>
  <c r="S1306" i="8" s="1"/>
  <c r="M1198" i="8"/>
  <c r="V1829" i="5"/>
  <c r="S514" i="8" s="1"/>
  <c r="V1481" i="5"/>
  <c r="S862" i="8" s="1"/>
  <c r="M135" i="8"/>
  <c r="V2285" i="5"/>
  <c r="S63" i="8" s="1"/>
  <c r="V1373" i="5"/>
  <c r="S970" i="8" s="1"/>
  <c r="V1072" i="5"/>
  <c r="S1271" i="8" s="1"/>
  <c r="V893" i="5"/>
  <c r="S1450" i="8" s="1"/>
  <c r="V732" i="5"/>
  <c r="S1610" i="8" s="1"/>
  <c r="V281" i="5"/>
  <c r="S2060" i="8" s="1"/>
  <c r="M586" i="8"/>
  <c r="M1354" i="8"/>
  <c r="M731" i="8"/>
  <c r="M1629" i="8"/>
  <c r="M2001" i="8"/>
  <c r="V1020" i="5"/>
  <c r="S1323" i="8" s="1"/>
  <c r="M2170" i="8"/>
  <c r="V790" i="5"/>
  <c r="S1553" i="8" s="1"/>
  <c r="M1553" i="8"/>
  <c r="V1582" i="5"/>
  <c r="S761" i="8" s="1"/>
  <c r="V1186" i="5"/>
  <c r="S1157" i="8" s="1"/>
  <c r="M2115" i="8"/>
  <c r="V1366" i="5"/>
  <c r="S977" i="8" s="1"/>
  <c r="V1306" i="5"/>
  <c r="S1037" i="8" s="1"/>
  <c r="V1450" i="5"/>
  <c r="S893" i="8" s="1"/>
  <c r="M893" i="8"/>
  <c r="V418" i="5"/>
  <c r="S1924" i="8" s="1"/>
  <c r="M2127" i="8"/>
  <c r="M1589" i="8"/>
  <c r="V1630" i="5"/>
  <c r="S713" i="8" s="1"/>
  <c r="V82" i="5"/>
  <c r="S2259" i="8" s="1"/>
  <c r="V574" i="5"/>
  <c r="S1768" i="8" s="1"/>
  <c r="V34" i="5"/>
  <c r="S2306" i="8" s="1"/>
  <c r="V33" i="5"/>
  <c r="S2307" i="8" s="1"/>
  <c r="M498" i="8"/>
  <c r="V717" i="5"/>
  <c r="S1625" i="8" s="1"/>
  <c r="V609" i="5"/>
  <c r="S1733" i="8" s="1"/>
  <c r="M654" i="8"/>
  <c r="M224" i="8"/>
  <c r="M606" i="8"/>
  <c r="M774" i="8"/>
  <c r="V1924" i="5"/>
  <c r="S420" i="8" s="1"/>
  <c r="M420" i="8"/>
  <c r="V1864" i="5"/>
  <c r="S479" i="8" s="1"/>
  <c r="M479" i="8"/>
  <c r="M647" i="8"/>
  <c r="V1696" i="5"/>
  <c r="S647" i="8" s="1"/>
  <c r="V1312" i="5"/>
  <c r="S1031" i="8" s="1"/>
  <c r="M1031" i="8"/>
  <c r="V1240" i="5"/>
  <c r="S1103" i="8" s="1"/>
  <c r="M1103" i="8"/>
  <c r="V2269" i="5"/>
  <c r="S79" i="8" s="1"/>
  <c r="V1885" i="5"/>
  <c r="S459" i="8" s="1"/>
  <c r="V1468" i="5"/>
  <c r="S875" i="8" s="1"/>
  <c r="V1228" i="5"/>
  <c r="S1115" i="8" s="1"/>
  <c r="V1192" i="5"/>
  <c r="S1151" i="8" s="1"/>
  <c r="V1156" i="5"/>
  <c r="S1187" i="8" s="1"/>
  <c r="V688" i="5"/>
  <c r="S1654" i="8" s="1"/>
  <c r="V519" i="5"/>
  <c r="S1823" i="8" s="1"/>
  <c r="V220" i="5"/>
  <c r="S2121" i="8" s="1"/>
  <c r="V64" i="5"/>
  <c r="S2277" i="8" s="1"/>
  <c r="M276" i="8"/>
  <c r="M563" i="8"/>
  <c r="M899" i="8"/>
  <c r="M638" i="8"/>
  <c r="M2229" i="8"/>
  <c r="M1738" i="8"/>
  <c r="M2027" i="8"/>
  <c r="V1753" i="5"/>
  <c r="S590" i="8" s="1"/>
  <c r="M1023" i="8"/>
  <c r="M2232" i="8"/>
  <c r="M360" i="8"/>
  <c r="V1984" i="5"/>
  <c r="S360" i="8" s="1"/>
  <c r="M503" i="8"/>
  <c r="V1840" i="5"/>
  <c r="S503" i="8" s="1"/>
  <c r="V1660" i="5"/>
  <c r="S683" i="8" s="1"/>
  <c r="M683" i="8"/>
  <c r="M911" i="8"/>
  <c r="V1432" i="5"/>
  <c r="S911" i="8" s="1"/>
  <c r="M1067" i="8"/>
  <c r="V1276" i="5"/>
  <c r="S1067" i="8" s="1"/>
  <c r="M1355" i="8"/>
  <c r="V988" i="5"/>
  <c r="S1355" i="8" s="1"/>
  <c r="M1487" i="8"/>
  <c r="V856" i="5"/>
  <c r="S1487" i="8" s="1"/>
  <c r="V664" i="5"/>
  <c r="S1678" i="8" s="1"/>
  <c r="M1678" i="8"/>
  <c r="M1834" i="8"/>
  <c r="V508" i="5"/>
  <c r="S1834" i="8" s="1"/>
  <c r="V268" i="5"/>
  <c r="S2073" i="8" s="1"/>
  <c r="M2073" i="8"/>
  <c r="M2217" i="8"/>
  <c r="V124" i="5"/>
  <c r="S2217" i="8" s="1"/>
  <c r="V1648" i="5"/>
  <c r="S695" i="8" s="1"/>
  <c r="M743" i="8"/>
  <c r="M1630" i="8"/>
  <c r="M1775" i="8"/>
  <c r="V567" i="5"/>
  <c r="S1775" i="8" s="1"/>
  <c r="V423" i="5"/>
  <c r="S1919" i="8" s="1"/>
  <c r="M1919" i="8"/>
  <c r="M2122" i="8"/>
  <c r="V219" i="5"/>
  <c r="S2122" i="8" s="1"/>
  <c r="M2218" i="8"/>
  <c r="V123" i="5"/>
  <c r="S2218" i="8" s="1"/>
  <c r="M2242" i="8"/>
  <c r="V99" i="5"/>
  <c r="S2242" i="8" s="1"/>
  <c r="V231" i="5"/>
  <c r="S2110" i="8" s="1"/>
  <c r="M755" i="8"/>
  <c r="V39" i="5"/>
  <c r="S2301" i="8" s="1"/>
  <c r="M2099" i="8"/>
  <c r="V1888" i="5"/>
  <c r="S456" i="8" s="1"/>
  <c r="V1828" i="5"/>
  <c r="S515" i="8" s="1"/>
  <c r="M159" i="8"/>
  <c r="M1163" i="8"/>
  <c r="M2049" i="8"/>
  <c r="V2208" i="5"/>
  <c r="S140" i="8" s="1"/>
  <c r="M140" i="8"/>
  <c r="M280" i="8"/>
  <c r="V2064" i="5"/>
  <c r="S280" i="8" s="1"/>
  <c r="V1344" i="5"/>
  <c r="S999" i="8" s="1"/>
  <c r="M999" i="8"/>
  <c r="V2032" i="5"/>
  <c r="S312" i="8" s="1"/>
  <c r="V1094" i="5"/>
  <c r="S1249" i="8" s="1"/>
  <c r="V628" i="5"/>
  <c r="S1714" i="8" s="1"/>
  <c r="M887" i="8"/>
  <c r="M2003" i="8"/>
  <c r="V2164" i="5"/>
  <c r="S183" i="8" s="1"/>
  <c r="V2092" i="5"/>
  <c r="S252" i="8" s="1"/>
  <c r="V1996" i="5"/>
  <c r="S348" i="8" s="1"/>
  <c r="V1884" i="5"/>
  <c r="S460" i="8" s="1"/>
  <c r="V1492" i="5"/>
  <c r="S851" i="8" s="1"/>
  <c r="V1420" i="5"/>
  <c r="S923" i="8" s="1"/>
  <c r="V784" i="5"/>
  <c r="S1559" i="8" s="1"/>
  <c r="V375" i="5"/>
  <c r="S1967" i="8" s="1"/>
  <c r="V340" i="5"/>
  <c r="S2002" i="8" s="1"/>
  <c r="V88" i="5"/>
  <c r="S2253" i="8" s="1"/>
  <c r="M288" i="8"/>
  <c r="M575" i="8"/>
  <c r="M959" i="8"/>
  <c r="M1247" i="8"/>
  <c r="M650" i="8"/>
  <c r="M2324" i="8"/>
  <c r="M2193" i="8"/>
  <c r="M1750" i="8"/>
  <c r="M2039" i="8"/>
  <c r="V804" i="5"/>
  <c r="S1539" i="8" s="1"/>
  <c r="V697" i="5"/>
  <c r="S1645" i="8" s="1"/>
  <c r="V1564" i="5"/>
  <c r="S779" i="8" s="1"/>
  <c r="M779" i="8"/>
  <c r="V1504" i="5"/>
  <c r="S839" i="8" s="1"/>
  <c r="M839" i="8"/>
  <c r="V1300" i="5"/>
  <c r="S1043" i="8" s="1"/>
  <c r="M1043" i="8"/>
  <c r="V1144" i="5"/>
  <c r="S1199" i="8" s="1"/>
  <c r="M1199" i="8"/>
  <c r="V880" i="5"/>
  <c r="S1463" i="8" s="1"/>
  <c r="M1463" i="8"/>
  <c r="M1511" i="8"/>
  <c r="V832" i="5"/>
  <c r="S1511" i="8" s="1"/>
  <c r="M1702" i="8"/>
  <c r="V640" i="5"/>
  <c r="S1702" i="8" s="1"/>
  <c r="M1798" i="8"/>
  <c r="V544" i="5"/>
  <c r="S1798" i="8" s="1"/>
  <c r="M1966" i="8"/>
  <c r="V376" i="5"/>
  <c r="S1966" i="8" s="1"/>
  <c r="M2265" i="8"/>
  <c r="M2133" i="8"/>
  <c r="M1787" i="8"/>
  <c r="V555" i="5"/>
  <c r="S1787" i="8" s="1"/>
  <c r="V507" i="5"/>
  <c r="S1835" i="8" s="1"/>
  <c r="M1835" i="8"/>
  <c r="M1883" i="8"/>
  <c r="V459" i="5"/>
  <c r="S1883" i="8" s="1"/>
  <c r="M1931" i="8"/>
  <c r="V411" i="5"/>
  <c r="S1931" i="8" s="1"/>
  <c r="V2152" i="5"/>
  <c r="S194" i="8" s="1"/>
  <c r="V2044" i="5"/>
  <c r="S300" i="8" s="1"/>
  <c r="V1576" i="5"/>
  <c r="S767" i="8" s="1"/>
  <c r="M1139" i="8"/>
  <c r="M2266" i="8"/>
  <c r="M2205" i="8"/>
  <c r="M1930" i="8"/>
  <c r="M173" i="8"/>
  <c r="V2174" i="5"/>
  <c r="S173" i="8" s="1"/>
  <c r="V746" i="5"/>
  <c r="S1597" i="8" s="1"/>
  <c r="M1597" i="8"/>
  <c r="V2308" i="5"/>
  <c r="S40" i="8" s="1"/>
  <c r="V2248" i="5"/>
  <c r="S100" i="8" s="1"/>
  <c r="M527" i="8"/>
  <c r="M279" i="8"/>
  <c r="V2065" i="5"/>
  <c r="S279" i="8" s="1"/>
  <c r="V2008" i="5"/>
  <c r="S336" i="8" s="1"/>
  <c r="V1852" i="5"/>
  <c r="S491" i="8" s="1"/>
  <c r="V591" i="5"/>
  <c r="S1751" i="8" s="1"/>
  <c r="V556" i="5"/>
  <c r="S1786" i="8" s="1"/>
  <c r="M539" i="8"/>
  <c r="V1212" i="5"/>
  <c r="S1131" i="8" s="1"/>
  <c r="M1131" i="8"/>
  <c r="V2140" i="5"/>
  <c r="S206" i="8" s="1"/>
  <c r="V1120" i="5"/>
  <c r="S1223" i="8" s="1"/>
  <c r="V1060" i="5"/>
  <c r="S1283" i="8" s="1"/>
  <c r="M551" i="8"/>
  <c r="M2157" i="8"/>
  <c r="M854" i="8"/>
  <c r="M1766" i="8"/>
  <c r="V110" i="5"/>
  <c r="S2231" i="8" s="1"/>
  <c r="V1972" i="5"/>
  <c r="S372" i="8" s="1"/>
  <c r="V1490" i="5"/>
  <c r="S853" i="8" s="1"/>
  <c r="V1416" i="5"/>
  <c r="S927" i="8" s="1"/>
  <c r="V1288" i="5"/>
  <c r="S1055" i="8" s="1"/>
  <c r="V808" i="5"/>
  <c r="S1535" i="8" s="1"/>
  <c r="V748" i="5"/>
  <c r="S1595" i="8" s="1"/>
  <c r="V652" i="5"/>
  <c r="S1690" i="8" s="1"/>
  <c r="V580" i="5"/>
  <c r="S1762" i="8" s="1"/>
  <c r="V421" i="5"/>
  <c r="S1921" i="8" s="1"/>
  <c r="M587" i="8"/>
  <c r="M971" i="8"/>
  <c r="M1259" i="8"/>
  <c r="M2325" i="8"/>
  <c r="M2241" i="8"/>
  <c r="M1810" i="8"/>
  <c r="M2146" i="8"/>
  <c r="M2005" i="8"/>
  <c r="M16" i="8"/>
  <c r="V2332" i="5"/>
  <c r="S16" i="8" s="1"/>
  <c r="M76" i="8"/>
  <c r="V2272" i="5"/>
  <c r="S76" i="8" s="1"/>
  <c r="M217" i="8"/>
  <c r="V2128" i="5"/>
  <c r="S217" i="8" s="1"/>
  <c r="M635" i="8"/>
  <c r="V1708" i="5"/>
  <c r="S635" i="8" s="1"/>
  <c r="V1048" i="5"/>
  <c r="S1295" i="8" s="1"/>
  <c r="M1295" i="8"/>
  <c r="V1000" i="5"/>
  <c r="S1343" i="8" s="1"/>
  <c r="M1343" i="8"/>
  <c r="V760" i="5"/>
  <c r="S1583" i="8" s="1"/>
  <c r="M1583" i="8"/>
  <c r="M1774" i="8"/>
  <c r="V568" i="5"/>
  <c r="S1774" i="8" s="1"/>
  <c r="V388" i="5"/>
  <c r="S1954" i="8" s="1"/>
  <c r="M1954" i="8"/>
  <c r="M1990" i="8"/>
  <c r="V352" i="5"/>
  <c r="S1990" i="8" s="1"/>
  <c r="V304" i="5"/>
  <c r="S2038" i="8" s="1"/>
  <c r="M2038" i="8"/>
  <c r="V1132" i="5"/>
  <c r="S1211" i="8" s="1"/>
  <c r="V196" i="5"/>
  <c r="S2145" i="8" s="1"/>
  <c r="M124" i="8"/>
  <c r="M1415" i="8"/>
  <c r="V255" i="5"/>
  <c r="S2086" i="8" s="1"/>
  <c r="M2086" i="8"/>
  <c r="V207" i="5"/>
  <c r="S2134" i="8" s="1"/>
  <c r="M2134" i="8"/>
  <c r="M2313" i="8"/>
  <c r="V27" i="5"/>
  <c r="S2313" i="8" s="1"/>
  <c r="V496" i="5"/>
  <c r="S1846" i="8" s="1"/>
  <c r="M136" i="8"/>
  <c r="M1427" i="8"/>
  <c r="M2278" i="8"/>
  <c r="V2090" i="5"/>
  <c r="S254" i="8" s="1"/>
  <c r="M254" i="8"/>
  <c r="M470" i="8"/>
  <c r="V1874" i="5"/>
  <c r="S470" i="8" s="1"/>
  <c r="V446" i="5"/>
  <c r="S1896" i="8" s="1"/>
  <c r="M1896" i="8"/>
  <c r="V2284" i="5"/>
  <c r="S64" i="8" s="1"/>
  <c r="M147" i="8"/>
  <c r="M1439" i="8"/>
  <c r="M1942" i="8"/>
  <c r="M2315" i="8"/>
  <c r="V25" i="5"/>
  <c r="S2315" i="8" s="1"/>
  <c r="V964" i="5"/>
  <c r="S1379" i="8" s="1"/>
  <c r="V316" i="5"/>
  <c r="S2026" i="8" s="1"/>
  <c r="M827" i="8"/>
  <c r="M1991" i="8"/>
  <c r="M1175" i="8"/>
  <c r="M2097" i="8"/>
  <c r="V2320" i="5"/>
  <c r="S28" i="8" s="1"/>
  <c r="V2296" i="5"/>
  <c r="S52" i="8" s="1"/>
  <c r="V1912" i="5"/>
  <c r="S432" i="8" s="1"/>
  <c r="V1321" i="5"/>
  <c r="S1022" i="8" s="1"/>
  <c r="V1252" i="5"/>
  <c r="S1091" i="8" s="1"/>
  <c r="V952" i="5"/>
  <c r="S1391" i="8" s="1"/>
  <c r="V844" i="5"/>
  <c r="S1499" i="8" s="1"/>
  <c r="V616" i="5"/>
  <c r="S1726" i="8" s="1"/>
  <c r="V420" i="5"/>
  <c r="S1922" i="8" s="1"/>
  <c r="V279" i="5"/>
  <c r="S2062" i="8" s="1"/>
  <c r="V111" i="5"/>
  <c r="S2230" i="8" s="1"/>
  <c r="V28" i="5"/>
  <c r="S2312" i="8" s="1"/>
  <c r="M983" i="8"/>
  <c r="M1319" i="8"/>
  <c r="M1394" i="8"/>
  <c r="M2300" i="8"/>
  <c r="M1799" i="8"/>
  <c r="M2158" i="8"/>
  <c r="V1900" i="5"/>
  <c r="S444" i="8" s="1"/>
  <c r="M444" i="8"/>
  <c r="V1744" i="5"/>
  <c r="S599" i="8" s="1"/>
  <c r="M599" i="8"/>
  <c r="V1480" i="5"/>
  <c r="S863" i="8" s="1"/>
  <c r="M863" i="8"/>
  <c r="M947" i="8"/>
  <c r="V1396" i="5"/>
  <c r="S947" i="8" s="1"/>
  <c r="M1666" i="8"/>
  <c r="M1333" i="8"/>
  <c r="M819" i="8"/>
  <c r="V1524" i="5"/>
  <c r="S819" i="8" s="1"/>
  <c r="V2080" i="5"/>
  <c r="S264" i="8" s="1"/>
  <c r="V1936" i="5"/>
  <c r="S408" i="8" s="1"/>
  <c r="V1624" i="5"/>
  <c r="S719" i="8" s="1"/>
  <c r="V1552" i="5"/>
  <c r="S791" i="8" s="1"/>
  <c r="V399" i="5"/>
  <c r="S1943" i="8" s="1"/>
  <c r="V52" i="5"/>
  <c r="S2289" i="8" s="1"/>
  <c r="M324" i="8"/>
  <c r="M707" i="8"/>
  <c r="M995" i="8"/>
  <c r="M1331" i="8"/>
  <c r="M410" i="8"/>
  <c r="M2290" i="8"/>
  <c r="M1882" i="8"/>
  <c r="M1811" i="8"/>
  <c r="V1872" i="5"/>
  <c r="S472" i="8" s="1"/>
  <c r="M2015" i="8"/>
  <c r="V2104" i="5"/>
  <c r="S241" i="8" s="1"/>
  <c r="M241" i="8"/>
  <c r="V1732" i="5"/>
  <c r="S611" i="8" s="1"/>
  <c r="M611" i="8"/>
  <c r="M671" i="8"/>
  <c r="V1672" i="5"/>
  <c r="S671" i="8" s="1"/>
  <c r="M803" i="8"/>
  <c r="V1540" i="5"/>
  <c r="S803" i="8" s="1"/>
  <c r="M935" i="8"/>
  <c r="V1408" i="5"/>
  <c r="S935" i="8" s="1"/>
  <c r="M1475" i="8"/>
  <c r="V868" i="5"/>
  <c r="S1475" i="8" s="1"/>
  <c r="M1523" i="8"/>
  <c r="V820" i="5"/>
  <c r="S1523" i="8" s="1"/>
  <c r="M1858" i="8"/>
  <c r="V484" i="5"/>
  <c r="S1858" i="8" s="1"/>
  <c r="M2085" i="8"/>
  <c r="V256" i="5"/>
  <c r="S2085" i="8" s="1"/>
  <c r="V2176" i="5"/>
  <c r="S171" i="8" s="1"/>
  <c r="M1127" i="8"/>
  <c r="M1918" i="8"/>
  <c r="M1763" i="8"/>
  <c r="V579" i="5"/>
  <c r="S1763" i="8" s="1"/>
  <c r="V483" i="5"/>
  <c r="S1859" i="8" s="1"/>
  <c r="M1859" i="8"/>
  <c r="M1907" i="8"/>
  <c r="V435" i="5"/>
  <c r="S1907" i="8" s="1"/>
  <c r="V291" i="5"/>
  <c r="S2050" i="8" s="1"/>
  <c r="M2050" i="8"/>
  <c r="M2098" i="8"/>
  <c r="V243" i="5"/>
  <c r="S2098" i="8" s="1"/>
  <c r="V1684" i="5"/>
  <c r="S659" i="8" s="1"/>
  <c r="M468" i="8"/>
  <c r="M208" i="8"/>
  <c r="V2138" i="5"/>
  <c r="S208" i="8" s="1"/>
  <c r="V1720" i="5"/>
  <c r="S623" i="8" s="1"/>
  <c r="V495" i="5"/>
  <c r="S1847" i="8" s="1"/>
  <c r="M815" i="8"/>
  <c r="M1979" i="8"/>
  <c r="M1633" i="8"/>
  <c r="V709" i="5"/>
  <c r="S1633" i="8" s="1"/>
  <c r="V2344" i="5"/>
  <c r="S4" i="8" s="1"/>
  <c r="M1451" i="8"/>
  <c r="V1836" i="5"/>
  <c r="S507" i="8" s="1"/>
  <c r="M507" i="8"/>
  <c r="V1886" i="5"/>
  <c r="S458" i="8" s="1"/>
  <c r="V1264" i="5"/>
  <c r="S1079" i="8" s="1"/>
  <c r="V520" i="5"/>
  <c r="S1822" i="8" s="1"/>
  <c r="M508" i="8"/>
  <c r="V1835" i="5"/>
  <c r="S508" i="8" s="1"/>
  <c r="V2260" i="5"/>
  <c r="S88" i="8" s="1"/>
  <c r="V2116" i="5"/>
  <c r="S229" i="8" s="1"/>
  <c r="V976" i="5"/>
  <c r="S1367" i="8" s="1"/>
  <c r="V772" i="5"/>
  <c r="S1571" i="8" s="1"/>
  <c r="V736" i="5"/>
  <c r="S1607" i="8" s="1"/>
  <c r="V448" i="5"/>
  <c r="S1894" i="8" s="1"/>
  <c r="V364" i="5"/>
  <c r="S1978" i="8" s="1"/>
  <c r="M384" i="8"/>
  <c r="M1007" i="8"/>
  <c r="M697" i="8"/>
  <c r="M2109" i="8"/>
  <c r="M1477" i="8"/>
  <c r="M2182" i="8"/>
  <c r="M327" i="8"/>
  <c r="M1368" i="8"/>
  <c r="V975" i="5"/>
  <c r="S1368" i="8" s="1"/>
  <c r="M5" i="8"/>
  <c r="V2343" i="5"/>
  <c r="S5" i="8" s="1"/>
  <c r="M41" i="8"/>
  <c r="V2307" i="5"/>
  <c r="S41" i="8" s="1"/>
  <c r="V2259" i="5"/>
  <c r="S89" i="8" s="1"/>
  <c r="M89" i="8"/>
  <c r="V2211" i="5"/>
  <c r="S137" i="8" s="1"/>
  <c r="M137" i="8"/>
  <c r="M184" i="8"/>
  <c r="V2163" i="5"/>
  <c r="S184" i="8" s="1"/>
  <c r="V2079" i="5"/>
  <c r="S265" i="8" s="1"/>
  <c r="M265" i="8"/>
  <c r="V2031" i="5"/>
  <c r="S313" i="8" s="1"/>
  <c r="M313" i="8"/>
  <c r="M361" i="8"/>
  <c r="V1983" i="5"/>
  <c r="S361" i="8" s="1"/>
  <c r="M409" i="8"/>
  <c r="V1935" i="5"/>
  <c r="S409" i="8" s="1"/>
  <c r="V1887" i="5"/>
  <c r="S457" i="8" s="1"/>
  <c r="M457" i="8"/>
  <c r="M504" i="8"/>
  <c r="V1839" i="5"/>
  <c r="S504" i="8" s="1"/>
  <c r="V1791" i="5"/>
  <c r="S552" i="8" s="1"/>
  <c r="M552" i="8"/>
  <c r="V1671" i="5"/>
  <c r="S672" i="8" s="1"/>
  <c r="M672" i="8"/>
  <c r="V1635" i="5"/>
  <c r="S708" i="8" s="1"/>
  <c r="M708" i="8"/>
  <c r="M756" i="8"/>
  <c r="V1587" i="5"/>
  <c r="S756" i="8" s="1"/>
  <c r="V1539" i="5"/>
  <c r="S804" i="8" s="1"/>
  <c r="M804" i="8"/>
  <c r="M900" i="8"/>
  <c r="V1443" i="5"/>
  <c r="S900" i="8" s="1"/>
  <c r="V1395" i="5"/>
  <c r="S948" i="8" s="1"/>
  <c r="M948" i="8"/>
  <c r="M1008" i="8"/>
  <c r="V1335" i="5"/>
  <c r="S1008" i="8" s="1"/>
  <c r="M1056" i="8"/>
  <c r="V1287" i="5"/>
  <c r="S1056" i="8" s="1"/>
  <c r="V1239" i="5"/>
  <c r="S1104" i="8" s="1"/>
  <c r="M1104" i="8"/>
  <c r="V1191" i="5"/>
  <c r="S1152" i="8" s="1"/>
  <c r="M1152" i="8"/>
  <c r="M1200" i="8"/>
  <c r="V1143" i="5"/>
  <c r="S1200" i="8" s="1"/>
  <c r="M1248" i="8"/>
  <c r="V1095" i="5"/>
  <c r="S1248" i="8" s="1"/>
  <c r="M1296" i="8"/>
  <c r="V1047" i="5"/>
  <c r="S1296" i="8" s="1"/>
  <c r="M1344" i="8"/>
  <c r="V999" i="5"/>
  <c r="S1344" i="8" s="1"/>
  <c r="V939" i="5"/>
  <c r="S1404" i="8" s="1"/>
  <c r="M1404" i="8"/>
  <c r="M1440" i="8"/>
  <c r="V903" i="5"/>
  <c r="S1440" i="8" s="1"/>
  <c r="V855" i="5"/>
  <c r="S1488" i="8" s="1"/>
  <c r="M1488" i="8"/>
  <c r="M1524" i="8"/>
  <c r="V819" i="5"/>
  <c r="S1524" i="8" s="1"/>
  <c r="M1548" i="8"/>
  <c r="V795" i="5"/>
  <c r="S1548" i="8" s="1"/>
  <c r="M1584" i="8"/>
  <c r="V759" i="5"/>
  <c r="S1584" i="8" s="1"/>
  <c r="V747" i="5"/>
  <c r="S1596" i="8" s="1"/>
  <c r="M1596" i="8"/>
  <c r="M1619" i="8"/>
  <c r="V723" i="5"/>
  <c r="S1619" i="8" s="1"/>
  <c r="M1643" i="8"/>
  <c r="V699" i="5"/>
  <c r="S1643" i="8" s="1"/>
  <c r="V675" i="5"/>
  <c r="S1667" i="8" s="1"/>
  <c r="M1667" i="8"/>
  <c r="M1691" i="8"/>
  <c r="V651" i="5"/>
  <c r="S1691" i="8" s="1"/>
  <c r="M1715" i="8"/>
  <c r="V627" i="5"/>
  <c r="S1715" i="8" s="1"/>
  <c r="M1739" i="8"/>
  <c r="V603" i="5"/>
  <c r="S1739" i="8" s="1"/>
  <c r="M101" i="8"/>
  <c r="V2247" i="5"/>
  <c r="S101" i="8" s="1"/>
  <c r="V2199" i="5"/>
  <c r="S148" i="8" s="1"/>
  <c r="M148" i="8"/>
  <c r="M195" i="8"/>
  <c r="V2151" i="5"/>
  <c r="S195" i="8" s="1"/>
  <c r="M230" i="8"/>
  <c r="V2115" i="5"/>
  <c r="S230" i="8" s="1"/>
  <c r="M277" i="8"/>
  <c r="V2067" i="5"/>
  <c r="S277" i="8" s="1"/>
  <c r="M325" i="8"/>
  <c r="V2019" i="5"/>
  <c r="S325" i="8" s="1"/>
  <c r="V1971" i="5"/>
  <c r="S373" i="8" s="1"/>
  <c r="M373" i="8"/>
  <c r="M445" i="8"/>
  <c r="V1899" i="5"/>
  <c r="S445" i="8" s="1"/>
  <c r="M492" i="8"/>
  <c r="V1851" i="5"/>
  <c r="S492" i="8" s="1"/>
  <c r="M540" i="8"/>
  <c r="V1803" i="5"/>
  <c r="S540" i="8" s="1"/>
  <c r="M588" i="8"/>
  <c r="V1755" i="5"/>
  <c r="S588" i="8" s="1"/>
  <c r="M636" i="8"/>
  <c r="V1707" i="5"/>
  <c r="S636" i="8" s="1"/>
  <c r="M684" i="8"/>
  <c r="V1659" i="5"/>
  <c r="S684" i="8" s="1"/>
  <c r="V1611" i="5"/>
  <c r="S732" i="8" s="1"/>
  <c r="M732" i="8"/>
  <c r="V1563" i="5"/>
  <c r="S780" i="8" s="1"/>
  <c r="M780" i="8"/>
  <c r="V1527" i="5"/>
  <c r="S816" i="8" s="1"/>
  <c r="M816" i="8"/>
  <c r="M864" i="8"/>
  <c r="V1479" i="5"/>
  <c r="S864" i="8" s="1"/>
  <c r="M912" i="8"/>
  <c r="V1431" i="5"/>
  <c r="S912" i="8" s="1"/>
  <c r="V1371" i="5"/>
  <c r="S972" i="8" s="1"/>
  <c r="M972" i="8"/>
  <c r="M1020" i="8"/>
  <c r="V1323" i="5"/>
  <c r="S1020" i="8" s="1"/>
  <c r="V1275" i="5"/>
  <c r="S1068" i="8" s="1"/>
  <c r="M1068" i="8"/>
  <c r="V1227" i="5"/>
  <c r="S1116" i="8" s="1"/>
  <c r="M1116" i="8"/>
  <c r="V1179" i="5"/>
  <c r="S1164" i="8" s="1"/>
  <c r="M1164" i="8"/>
  <c r="M1212" i="8"/>
  <c r="V1131" i="5"/>
  <c r="S1212" i="8" s="1"/>
  <c r="M1260" i="8"/>
  <c r="V1083" i="5"/>
  <c r="S1260" i="8" s="1"/>
  <c r="V1035" i="5"/>
  <c r="S1308" i="8" s="1"/>
  <c r="M1308" i="8"/>
  <c r="M1356" i="8"/>
  <c r="V987" i="5"/>
  <c r="S1356" i="8" s="1"/>
  <c r="V927" i="5"/>
  <c r="S1416" i="8" s="1"/>
  <c r="M1416" i="8"/>
  <c r="M1452" i="8"/>
  <c r="V891" i="5"/>
  <c r="S1452" i="8" s="1"/>
  <c r="V843" i="5"/>
  <c r="S1500" i="8" s="1"/>
  <c r="M1500" i="8"/>
  <c r="V783" i="5"/>
  <c r="S1560" i="8" s="1"/>
  <c r="M1560" i="8"/>
  <c r="M53" i="8"/>
  <c r="M29" i="8"/>
  <c r="V2319" i="5"/>
  <c r="S29" i="8" s="1"/>
  <c r="V2283" i="5"/>
  <c r="S65" i="8" s="1"/>
  <c r="M65" i="8"/>
  <c r="M113" i="8"/>
  <c r="V2235" i="5"/>
  <c r="S113" i="8" s="1"/>
  <c r="M160" i="8"/>
  <c r="V2187" i="5"/>
  <c r="S160" i="8" s="1"/>
  <c r="M207" i="8"/>
  <c r="V2139" i="5"/>
  <c r="S207" i="8" s="1"/>
  <c r="M253" i="8"/>
  <c r="V2091" i="5"/>
  <c r="S253" i="8" s="1"/>
  <c r="V2043" i="5"/>
  <c r="S301" i="8" s="1"/>
  <c r="M301" i="8"/>
  <c r="V1995" i="5"/>
  <c r="S349" i="8" s="1"/>
  <c r="M349" i="8"/>
  <c r="V1959" i="5"/>
  <c r="S385" i="8" s="1"/>
  <c r="M385" i="8"/>
  <c r="M421" i="8"/>
  <c r="V1923" i="5"/>
  <c r="S421" i="8" s="1"/>
  <c r="M469" i="8"/>
  <c r="V1875" i="5"/>
  <c r="S469" i="8" s="1"/>
  <c r="M516" i="8"/>
  <c r="V1827" i="5"/>
  <c r="S516" i="8" s="1"/>
  <c r="V1767" i="5"/>
  <c r="S576" i="8" s="1"/>
  <c r="M576" i="8"/>
  <c r="M612" i="8"/>
  <c r="V1731" i="5"/>
  <c r="S612" i="8" s="1"/>
  <c r="M648" i="8"/>
  <c r="V1695" i="5"/>
  <c r="S648" i="8" s="1"/>
  <c r="V1647" i="5"/>
  <c r="S696" i="8" s="1"/>
  <c r="M696" i="8"/>
  <c r="M744" i="8"/>
  <c r="V1599" i="5"/>
  <c r="S744" i="8" s="1"/>
  <c r="M792" i="8"/>
  <c r="V1551" i="5"/>
  <c r="S792" i="8" s="1"/>
  <c r="M840" i="8"/>
  <c r="V1503" i="5"/>
  <c r="S840" i="8" s="1"/>
  <c r="M888" i="8"/>
  <c r="V1455" i="5"/>
  <c r="S888" i="8" s="1"/>
  <c r="M936" i="8"/>
  <c r="V1407" i="5"/>
  <c r="S936" i="8" s="1"/>
  <c r="M984" i="8"/>
  <c r="V1359" i="5"/>
  <c r="S984" i="8" s="1"/>
  <c r="M1032" i="8"/>
  <c r="V1311" i="5"/>
  <c r="S1032" i="8" s="1"/>
  <c r="M1080" i="8"/>
  <c r="V1263" i="5"/>
  <c r="S1080" i="8" s="1"/>
  <c r="V1215" i="5"/>
  <c r="S1128" i="8" s="1"/>
  <c r="M1128" i="8"/>
  <c r="M1176" i="8"/>
  <c r="V1167" i="5"/>
  <c r="S1176" i="8" s="1"/>
  <c r="M1224" i="8"/>
  <c r="V1119" i="5"/>
  <c r="S1224" i="8" s="1"/>
  <c r="M1272" i="8"/>
  <c r="V1071" i="5"/>
  <c r="S1272" i="8" s="1"/>
  <c r="M1320" i="8"/>
  <c r="V1023" i="5"/>
  <c r="S1320" i="8" s="1"/>
  <c r="M1380" i="8"/>
  <c r="V963" i="5"/>
  <c r="S1380" i="8" s="1"/>
  <c r="M720" i="8"/>
  <c r="M17" i="8"/>
  <c r="V2331" i="5"/>
  <c r="S17" i="8" s="1"/>
  <c r="M77" i="8"/>
  <c r="V2271" i="5"/>
  <c r="S77" i="8" s="1"/>
  <c r="M125" i="8"/>
  <c r="V2223" i="5"/>
  <c r="S125" i="8" s="1"/>
  <c r="M172" i="8"/>
  <c r="V2175" i="5"/>
  <c r="S172" i="8" s="1"/>
  <c r="M218" i="8"/>
  <c r="V2127" i="5"/>
  <c r="S218" i="8" s="1"/>
  <c r="M242" i="8"/>
  <c r="V2103" i="5"/>
  <c r="S242" i="8" s="1"/>
  <c r="V2055" i="5"/>
  <c r="S289" i="8" s="1"/>
  <c r="M289" i="8"/>
  <c r="M337" i="8"/>
  <c r="V2007" i="5"/>
  <c r="S337" i="8" s="1"/>
  <c r="V1947" i="5"/>
  <c r="S397" i="8" s="1"/>
  <c r="M397" i="8"/>
  <c r="M433" i="8"/>
  <c r="V1911" i="5"/>
  <c r="S433" i="8" s="1"/>
  <c r="M480" i="8"/>
  <c r="V1863" i="5"/>
  <c r="S480" i="8" s="1"/>
  <c r="M528" i="8"/>
  <c r="V1815" i="5"/>
  <c r="S528" i="8" s="1"/>
  <c r="M564" i="8"/>
  <c r="V1779" i="5"/>
  <c r="S564" i="8" s="1"/>
  <c r="V1743" i="5"/>
  <c r="S600" i="8" s="1"/>
  <c r="M600" i="8"/>
  <c r="V1683" i="5"/>
  <c r="S660" i="8" s="1"/>
  <c r="M660" i="8"/>
  <c r="M768" i="8"/>
  <c r="V1575" i="5"/>
  <c r="S768" i="8" s="1"/>
  <c r="V1467" i="5"/>
  <c r="S876" i="8" s="1"/>
  <c r="M876" i="8"/>
  <c r="V1419" i="5"/>
  <c r="S924" i="8" s="1"/>
  <c r="M924" i="8"/>
  <c r="M960" i="8"/>
  <c r="V1383" i="5"/>
  <c r="S960" i="8" s="1"/>
  <c r="M996" i="8"/>
  <c r="V1347" i="5"/>
  <c r="S996" i="8" s="1"/>
  <c r="M1044" i="8"/>
  <c r="V1299" i="5"/>
  <c r="S1044" i="8" s="1"/>
  <c r="M1092" i="8"/>
  <c r="V1251" i="5"/>
  <c r="S1092" i="8" s="1"/>
  <c r="V1203" i="5"/>
  <c r="S1140" i="8" s="1"/>
  <c r="M1140" i="8"/>
  <c r="M1188" i="8"/>
  <c r="V1155" i="5"/>
  <c r="S1188" i="8" s="1"/>
  <c r="V1107" i="5"/>
  <c r="S1236" i="8" s="1"/>
  <c r="M1236" i="8"/>
  <c r="V1059" i="5"/>
  <c r="S1284" i="8" s="1"/>
  <c r="M1284" i="8"/>
  <c r="V1011" i="5"/>
  <c r="S1332" i="8" s="1"/>
  <c r="M1332" i="8"/>
  <c r="V951" i="5"/>
  <c r="S1392" i="8" s="1"/>
  <c r="M1392" i="8"/>
  <c r="V915" i="5"/>
  <c r="S1428" i="8" s="1"/>
  <c r="M1428" i="8"/>
  <c r="M1464" i="8"/>
  <c r="V879" i="5"/>
  <c r="S1464" i="8" s="1"/>
  <c r="M1512" i="8"/>
  <c r="V831" i="5"/>
  <c r="S1512" i="8" s="1"/>
  <c r="M1536" i="8"/>
  <c r="V807" i="5"/>
  <c r="S1536" i="8" s="1"/>
  <c r="V771" i="5"/>
  <c r="S1572" i="8" s="1"/>
  <c r="M1572" i="8"/>
  <c r="M1631" i="8"/>
  <c r="V711" i="5"/>
  <c r="S1631" i="8" s="1"/>
  <c r="M1655" i="8"/>
  <c r="V687" i="5"/>
  <c r="S1655" i="8" s="1"/>
  <c r="V663" i="5"/>
  <c r="S1679" i="8" s="1"/>
  <c r="M1679" i="8"/>
  <c r="M1703" i="8"/>
  <c r="V639" i="5"/>
  <c r="S1703" i="8" s="1"/>
  <c r="M1727" i="8"/>
  <c r="V615" i="5"/>
  <c r="S1727" i="8" s="1"/>
  <c r="V1719" i="5"/>
  <c r="S624" i="8" s="1"/>
  <c r="V1515" i="5"/>
  <c r="S828" i="8" s="1"/>
  <c r="V1491" i="5"/>
  <c r="S852" i="8" s="1"/>
  <c r="M1476" i="8"/>
  <c r="V1969" i="5"/>
  <c r="S375" i="8" s="1"/>
  <c r="M375" i="8"/>
  <c r="V1645" i="5"/>
  <c r="S698" i="8" s="1"/>
  <c r="M698" i="8"/>
  <c r="V1333" i="5"/>
  <c r="S1010" i="8" s="1"/>
  <c r="M1010" i="8"/>
  <c r="M1058" i="8"/>
  <c r="V1285" i="5"/>
  <c r="S1058" i="8" s="1"/>
  <c r="M1130" i="8"/>
  <c r="V1213" i="5"/>
  <c r="S1130" i="8" s="1"/>
  <c r="V2294" i="5"/>
  <c r="S54" i="8" s="1"/>
  <c r="M54" i="8"/>
  <c r="M138" i="8"/>
  <c r="V2210" i="5"/>
  <c r="S138" i="8" s="1"/>
  <c r="M290" i="8"/>
  <c r="V2054" i="5"/>
  <c r="S290" i="8" s="1"/>
  <c r="M326" i="8"/>
  <c r="V2018" i="5"/>
  <c r="S326" i="8" s="1"/>
  <c r="M374" i="8"/>
  <c r="V1970" i="5"/>
  <c r="S374" i="8" s="1"/>
  <c r="M505" i="8"/>
  <c r="V1838" i="5"/>
  <c r="S505" i="8" s="1"/>
  <c r="M541" i="8"/>
  <c r="V1802" i="5"/>
  <c r="S541" i="8" s="1"/>
  <c r="M577" i="8"/>
  <c r="V1766" i="5"/>
  <c r="S577" i="8" s="1"/>
  <c r="M601" i="8"/>
  <c r="V1742" i="5"/>
  <c r="S601" i="8" s="1"/>
  <c r="M625" i="8"/>
  <c r="V1718" i="5"/>
  <c r="S625" i="8" s="1"/>
  <c r="V1574" i="5"/>
  <c r="S769" i="8" s="1"/>
  <c r="M769" i="8"/>
  <c r="V1526" i="5"/>
  <c r="S817" i="8" s="1"/>
  <c r="M817" i="8"/>
  <c r="V1406" i="5"/>
  <c r="S937" i="8" s="1"/>
  <c r="M937" i="8"/>
  <c r="M973" i="8"/>
  <c r="V1370" i="5"/>
  <c r="S973" i="8" s="1"/>
  <c r="V1334" i="5"/>
  <c r="S1009" i="8" s="1"/>
  <c r="M1009" i="8"/>
  <c r="M1021" i="8"/>
  <c r="V1322" i="5"/>
  <c r="S1021" i="8" s="1"/>
  <c r="V1286" i="5"/>
  <c r="S1057" i="8" s="1"/>
  <c r="M1057" i="8"/>
  <c r="V1250" i="5"/>
  <c r="S1093" i="8" s="1"/>
  <c r="M1093" i="8"/>
  <c r="M1117" i="8"/>
  <c r="V1226" i="5"/>
  <c r="S1117" i="8" s="1"/>
  <c r="M1141" i="8"/>
  <c r="V1202" i="5"/>
  <c r="S1141" i="8" s="1"/>
  <c r="V1118" i="5"/>
  <c r="S1225" i="8" s="1"/>
  <c r="M1225" i="8"/>
  <c r="M1261" i="8"/>
  <c r="V1082" i="5"/>
  <c r="S1261" i="8" s="1"/>
  <c r="M1297" i="8"/>
  <c r="V1046" i="5"/>
  <c r="S1297" i="8" s="1"/>
  <c r="M1309" i="8"/>
  <c r="V1034" i="5"/>
  <c r="S1309" i="8" s="1"/>
  <c r="M1345" i="8"/>
  <c r="V998" i="5"/>
  <c r="S1345" i="8" s="1"/>
  <c r="M1417" i="8"/>
  <c r="V926" i="5"/>
  <c r="S1417" i="8" s="1"/>
  <c r="M1537" i="8"/>
  <c r="V806" i="5"/>
  <c r="S1537" i="8" s="1"/>
  <c r="M1620" i="8"/>
  <c r="V722" i="5"/>
  <c r="S1620" i="8" s="1"/>
  <c r="M1656" i="8"/>
  <c r="V686" i="5"/>
  <c r="S1656" i="8" s="1"/>
  <c r="M1692" i="8"/>
  <c r="V650" i="5"/>
  <c r="S1692" i="8" s="1"/>
  <c r="V626" i="5"/>
  <c r="S1716" i="8" s="1"/>
  <c r="M1716" i="8"/>
  <c r="M1776" i="8"/>
  <c r="V566" i="5"/>
  <c r="S1776" i="8" s="1"/>
  <c r="V530" i="5"/>
  <c r="S1812" i="8" s="1"/>
  <c r="M1812" i="8"/>
  <c r="M1836" i="8"/>
  <c r="V506" i="5"/>
  <c r="S1836" i="8" s="1"/>
  <c r="M1932" i="8"/>
  <c r="V410" i="5"/>
  <c r="S1932" i="8" s="1"/>
  <c r="M1968" i="8"/>
  <c r="V374" i="5"/>
  <c r="S1968" i="8" s="1"/>
  <c r="M1980" i="8"/>
  <c r="V362" i="5"/>
  <c r="S1980" i="8" s="1"/>
  <c r="M2016" i="8"/>
  <c r="V326" i="5"/>
  <c r="S2016" i="8" s="1"/>
  <c r="M2075" i="8"/>
  <c r="V266" i="5"/>
  <c r="S2075" i="8" s="1"/>
  <c r="M2135" i="8"/>
  <c r="V206" i="5"/>
  <c r="S2135" i="8" s="1"/>
  <c r="M2171" i="8"/>
  <c r="V170" i="5"/>
  <c r="S2171" i="8" s="1"/>
  <c r="M2219" i="8"/>
  <c r="V122" i="5"/>
  <c r="S2219" i="8" s="1"/>
  <c r="V86" i="5"/>
  <c r="S2255" i="8" s="1"/>
  <c r="M2255" i="8"/>
  <c r="V74" i="5"/>
  <c r="S2267" i="8" s="1"/>
  <c r="M2267" i="8"/>
  <c r="M2291" i="8"/>
  <c r="V50" i="5"/>
  <c r="S2291" i="8" s="1"/>
  <c r="M1740" i="8"/>
  <c r="M2314" i="8"/>
  <c r="M197" i="8"/>
  <c r="V2149" i="5"/>
  <c r="S197" i="8" s="1"/>
  <c r="M232" i="8"/>
  <c r="V2113" i="5"/>
  <c r="S232" i="8" s="1"/>
  <c r="M339" i="8"/>
  <c r="V2005" i="5"/>
  <c r="S339" i="8" s="1"/>
  <c r="M387" i="8"/>
  <c r="V1957" i="5"/>
  <c r="S387" i="8" s="1"/>
  <c r="V1921" i="5"/>
  <c r="S423" i="8" s="1"/>
  <c r="M423" i="8"/>
  <c r="M471" i="8"/>
  <c r="V1873" i="5"/>
  <c r="S471" i="8" s="1"/>
  <c r="M542" i="8"/>
  <c r="V1801" i="5"/>
  <c r="S542" i="8" s="1"/>
  <c r="M602" i="8"/>
  <c r="V1741" i="5"/>
  <c r="S602" i="8" s="1"/>
  <c r="M686" i="8"/>
  <c r="V1657" i="5"/>
  <c r="S686" i="8" s="1"/>
  <c r="M722" i="8"/>
  <c r="V1621" i="5"/>
  <c r="S722" i="8" s="1"/>
  <c r="M782" i="8"/>
  <c r="V1561" i="5"/>
  <c r="S782" i="8" s="1"/>
  <c r="M890" i="8"/>
  <c r="V1453" i="5"/>
  <c r="S890" i="8" s="1"/>
  <c r="M914" i="8"/>
  <c r="V1429" i="5"/>
  <c r="S914" i="8" s="1"/>
  <c r="M950" i="8"/>
  <c r="V1393" i="5"/>
  <c r="S950" i="8" s="1"/>
  <c r="M1034" i="8"/>
  <c r="V1309" i="5"/>
  <c r="S1034" i="8" s="1"/>
  <c r="M1070" i="8"/>
  <c r="V1273" i="5"/>
  <c r="S1070" i="8" s="1"/>
  <c r="V1237" i="5"/>
  <c r="S1106" i="8" s="1"/>
  <c r="M1106" i="8"/>
  <c r="V1189" i="5"/>
  <c r="S1154" i="8" s="1"/>
  <c r="M1154" i="8"/>
  <c r="M1202" i="8"/>
  <c r="V1141" i="5"/>
  <c r="S1202" i="8" s="1"/>
  <c r="M1298" i="8"/>
  <c r="V1045" i="5"/>
  <c r="S1298" i="8" s="1"/>
  <c r="M1334" i="8"/>
  <c r="V1009" i="5"/>
  <c r="S1334" i="8" s="1"/>
  <c r="M1358" i="8"/>
  <c r="V985" i="5"/>
  <c r="S1358" i="8" s="1"/>
  <c r="M1382" i="8"/>
  <c r="V961" i="5"/>
  <c r="S1382" i="8" s="1"/>
  <c r="V925" i="5"/>
  <c r="S1418" i="8" s="1"/>
  <c r="M1418" i="8"/>
  <c r="M1478" i="8"/>
  <c r="V865" i="5"/>
  <c r="S1478" i="8" s="1"/>
  <c r="M1502" i="8"/>
  <c r="V841" i="5"/>
  <c r="S1502" i="8" s="1"/>
  <c r="V805" i="5"/>
  <c r="S1538" i="8" s="1"/>
  <c r="M1538" i="8"/>
  <c r="M1598" i="8"/>
  <c r="V745" i="5"/>
  <c r="S1598" i="8" s="1"/>
  <c r="M1621" i="8"/>
  <c r="V721" i="5"/>
  <c r="S1621" i="8" s="1"/>
  <c r="V661" i="5"/>
  <c r="S1681" i="8" s="1"/>
  <c r="M1681" i="8"/>
  <c r="V637" i="5"/>
  <c r="S1705" i="8" s="1"/>
  <c r="M1705" i="8"/>
  <c r="V601" i="5"/>
  <c r="S1741" i="8" s="1"/>
  <c r="M1741" i="8"/>
  <c r="M1777" i="8"/>
  <c r="V565" i="5"/>
  <c r="S1777" i="8" s="1"/>
  <c r="V553" i="5"/>
  <c r="S1789" i="8" s="1"/>
  <c r="M1789" i="8"/>
  <c r="V529" i="5"/>
  <c r="S1813" i="8" s="1"/>
  <c r="M1813" i="8"/>
  <c r="V493" i="5"/>
  <c r="S1849" i="8" s="1"/>
  <c r="M1849" i="8"/>
  <c r="M1885" i="8"/>
  <c r="V457" i="5"/>
  <c r="S1885" i="8" s="1"/>
  <c r="M1897" i="8"/>
  <c r="V445" i="5"/>
  <c r="S1897" i="8" s="1"/>
  <c r="M1933" i="8"/>
  <c r="V409" i="5"/>
  <c r="S1933" i="8" s="1"/>
  <c r="M2017" i="8"/>
  <c r="V325" i="5"/>
  <c r="S2017" i="8" s="1"/>
  <c r="V229" i="5"/>
  <c r="S2112" i="8" s="1"/>
  <c r="M2112" i="8"/>
  <c r="M2136" i="8"/>
  <c r="V205" i="5"/>
  <c r="S2136" i="8" s="1"/>
  <c r="M2172" i="8"/>
  <c r="V169" i="5"/>
  <c r="S2172" i="8" s="1"/>
  <c r="V145" i="5"/>
  <c r="S2196" i="8" s="1"/>
  <c r="M2196" i="8"/>
  <c r="V73" i="5"/>
  <c r="S2268" i="8" s="1"/>
  <c r="M2268" i="8"/>
  <c r="M2327" i="8"/>
  <c r="V13" i="5"/>
  <c r="S2327" i="8" s="1"/>
  <c r="V1585" i="5"/>
  <c r="S758" i="8" s="1"/>
  <c r="M150" i="8"/>
  <c r="M1657" i="8"/>
  <c r="M1860" i="8"/>
  <c r="M949" i="8"/>
  <c r="M997" i="8"/>
  <c r="M151" i="8"/>
  <c r="V2196" i="5"/>
  <c r="S151" i="8" s="1"/>
  <c r="M186" i="8"/>
  <c r="V2160" i="5"/>
  <c r="S186" i="8" s="1"/>
  <c r="V2148" i="5"/>
  <c r="S198" i="8" s="1"/>
  <c r="M198" i="8"/>
  <c r="M244" i="8"/>
  <c r="V2100" i="5"/>
  <c r="S244" i="8" s="1"/>
  <c r="M340" i="8"/>
  <c r="V2004" i="5"/>
  <c r="S340" i="8" s="1"/>
  <c r="M436" i="8"/>
  <c r="V1908" i="5"/>
  <c r="S436" i="8" s="1"/>
  <c r="M483" i="8"/>
  <c r="V1860" i="5"/>
  <c r="S483" i="8" s="1"/>
  <c r="M519" i="8"/>
  <c r="V1824" i="5"/>
  <c r="S519" i="8" s="1"/>
  <c r="M543" i="8"/>
  <c r="V1800" i="5"/>
  <c r="S543" i="8" s="1"/>
  <c r="M567" i="8"/>
  <c r="V1776" i="5"/>
  <c r="S567" i="8" s="1"/>
  <c r="V1740" i="5"/>
  <c r="S603" i="8" s="1"/>
  <c r="M603" i="8"/>
  <c r="V1680" i="5"/>
  <c r="S663" i="8" s="1"/>
  <c r="M663" i="8"/>
  <c r="V1644" i="5"/>
  <c r="S699" i="8" s="1"/>
  <c r="M699" i="8"/>
  <c r="M723" i="8"/>
  <c r="V1620" i="5"/>
  <c r="S723" i="8" s="1"/>
  <c r="M783" i="8"/>
  <c r="V1560" i="5"/>
  <c r="S783" i="8" s="1"/>
  <c r="M807" i="8"/>
  <c r="V1536" i="5"/>
  <c r="S807" i="8" s="1"/>
  <c r="M879" i="8"/>
  <c r="V1464" i="5"/>
  <c r="S879" i="8" s="1"/>
  <c r="M891" i="8"/>
  <c r="V1452" i="5"/>
  <c r="S891" i="8" s="1"/>
  <c r="M951" i="8"/>
  <c r="V1392" i="5"/>
  <c r="S951" i="8" s="1"/>
  <c r="V1356" i="5"/>
  <c r="S987" i="8" s="1"/>
  <c r="M987" i="8"/>
  <c r="V1272" i="5"/>
  <c r="S1071" i="8" s="1"/>
  <c r="M1071" i="8"/>
  <c r="M1107" i="8"/>
  <c r="V1236" i="5"/>
  <c r="S1107" i="8" s="1"/>
  <c r="M1143" i="8"/>
  <c r="V1200" i="5"/>
  <c r="S1143" i="8" s="1"/>
  <c r="M1167" i="8"/>
  <c r="V1176" i="5"/>
  <c r="S1167" i="8" s="1"/>
  <c r="M1227" i="8"/>
  <c r="V1116" i="5"/>
  <c r="S1227" i="8" s="1"/>
  <c r="V1080" i="5"/>
  <c r="S1263" i="8" s="1"/>
  <c r="M1263" i="8"/>
  <c r="M1347" i="8"/>
  <c r="V996" i="5"/>
  <c r="S1347" i="8" s="1"/>
  <c r="M1383" i="8"/>
  <c r="V960" i="5"/>
  <c r="S1383" i="8" s="1"/>
  <c r="V936" i="5"/>
  <c r="S1407" i="8" s="1"/>
  <c r="M1407" i="8"/>
  <c r="M1431" i="8"/>
  <c r="V912" i="5"/>
  <c r="S1431" i="8" s="1"/>
  <c r="M1467" i="8"/>
  <c r="V876" i="5"/>
  <c r="S1467" i="8" s="1"/>
  <c r="M1503" i="8"/>
  <c r="V840" i="5"/>
  <c r="S1503" i="8" s="1"/>
  <c r="M1622" i="8"/>
  <c r="V720" i="5"/>
  <c r="S1622" i="8" s="1"/>
  <c r="M1658" i="8"/>
  <c r="V684" i="5"/>
  <c r="S1658" i="8" s="1"/>
  <c r="M1694" i="8"/>
  <c r="V648" i="5"/>
  <c r="S1694" i="8" s="1"/>
  <c r="V636" i="5"/>
  <c r="S1706" i="8" s="1"/>
  <c r="M1706" i="8"/>
  <c r="V600" i="5"/>
  <c r="S1742" i="8" s="1"/>
  <c r="M1742" i="8"/>
  <c r="M1814" i="8"/>
  <c r="V528" i="5"/>
  <c r="S1814" i="8" s="1"/>
  <c r="M1838" i="8"/>
  <c r="V504" i="5"/>
  <c r="S1838" i="8" s="1"/>
  <c r="V456" i="5"/>
  <c r="S1886" i="8" s="1"/>
  <c r="M1886" i="8"/>
  <c r="M1958" i="8"/>
  <c r="V384" i="5"/>
  <c r="S1958" i="8" s="1"/>
  <c r="V276" i="5"/>
  <c r="S2065" i="8" s="1"/>
  <c r="M2065" i="8"/>
  <c r="M2125" i="8"/>
  <c r="V216" i="5"/>
  <c r="S2125" i="8" s="1"/>
  <c r="M2149" i="8"/>
  <c r="V192" i="5"/>
  <c r="S2149" i="8" s="1"/>
  <c r="V156" i="5"/>
  <c r="S2185" i="8" s="1"/>
  <c r="M2185" i="8"/>
  <c r="M2221" i="8"/>
  <c r="V120" i="5"/>
  <c r="S2221" i="8" s="1"/>
  <c r="V72" i="5"/>
  <c r="S2269" i="8" s="1"/>
  <c r="M2269" i="8"/>
  <c r="M2304" i="8"/>
  <c r="V36" i="5"/>
  <c r="S2304" i="8" s="1"/>
  <c r="M161" i="8"/>
  <c r="V2186" i="5"/>
  <c r="S161" i="8" s="1"/>
  <c r="M196" i="8"/>
  <c r="V2150" i="5"/>
  <c r="S196" i="8" s="1"/>
  <c r="M231" i="8"/>
  <c r="V2114" i="5"/>
  <c r="S231" i="8" s="1"/>
  <c r="V2042" i="5"/>
  <c r="S302" i="8" s="1"/>
  <c r="M302" i="8"/>
  <c r="V2006" i="5"/>
  <c r="S338" i="8" s="1"/>
  <c r="M338" i="8"/>
  <c r="M386" i="8"/>
  <c r="V1958" i="5"/>
  <c r="S386" i="8" s="1"/>
  <c r="M422" i="8"/>
  <c r="V1922" i="5"/>
  <c r="S422" i="8" s="1"/>
  <c r="V1814" i="5"/>
  <c r="S529" i="8" s="1"/>
  <c r="M529" i="8"/>
  <c r="M565" i="8"/>
  <c r="V1778" i="5"/>
  <c r="S565" i="8" s="1"/>
  <c r="M649" i="8"/>
  <c r="V1694" i="5"/>
  <c r="S649" i="8" s="1"/>
  <c r="V1658" i="5"/>
  <c r="S685" i="8" s="1"/>
  <c r="M685" i="8"/>
  <c r="M757" i="8"/>
  <c r="V1586" i="5"/>
  <c r="S757" i="8" s="1"/>
  <c r="M793" i="8"/>
  <c r="V1550" i="5"/>
  <c r="S793" i="8" s="1"/>
  <c r="M829" i="8"/>
  <c r="V1514" i="5"/>
  <c r="S829" i="8" s="1"/>
  <c r="M865" i="8"/>
  <c r="V1478" i="5"/>
  <c r="S865" i="8" s="1"/>
  <c r="M901" i="8"/>
  <c r="V1442" i="5"/>
  <c r="S901" i="8" s="1"/>
  <c r="V1358" i="5"/>
  <c r="S985" i="8" s="1"/>
  <c r="M985" i="8"/>
  <c r="M1069" i="8"/>
  <c r="V1274" i="5"/>
  <c r="S1069" i="8" s="1"/>
  <c r="M1105" i="8"/>
  <c r="V1238" i="5"/>
  <c r="S1105" i="8" s="1"/>
  <c r="M1153" i="8"/>
  <c r="V1190" i="5"/>
  <c r="S1153" i="8" s="1"/>
  <c r="M1237" i="8"/>
  <c r="V1106" i="5"/>
  <c r="S1237" i="8" s="1"/>
  <c r="V1070" i="5"/>
  <c r="S1273" i="8" s="1"/>
  <c r="M1273" i="8"/>
  <c r="M1369" i="8"/>
  <c r="V974" i="5"/>
  <c r="S1369" i="8" s="1"/>
  <c r="V950" i="5"/>
  <c r="S1393" i="8" s="1"/>
  <c r="M1393" i="8"/>
  <c r="V914" i="5"/>
  <c r="S1429" i="8" s="1"/>
  <c r="M1429" i="8"/>
  <c r="V878" i="5"/>
  <c r="S1465" i="8" s="1"/>
  <c r="M1465" i="8"/>
  <c r="V842" i="5"/>
  <c r="S1501" i="8" s="1"/>
  <c r="M1501" i="8"/>
  <c r="V794" i="5"/>
  <c r="S1549" i="8" s="1"/>
  <c r="M1549" i="8"/>
  <c r="M1632" i="8"/>
  <c r="V710" i="5"/>
  <c r="S1632" i="8" s="1"/>
  <c r="V674" i="5"/>
  <c r="S1668" i="8" s="1"/>
  <c r="M1668" i="8"/>
  <c r="V638" i="5"/>
  <c r="S1704" i="8" s="1"/>
  <c r="M1704" i="8"/>
  <c r="M1788" i="8"/>
  <c r="V554" i="5"/>
  <c r="S1788" i="8" s="1"/>
  <c r="M1920" i="8"/>
  <c r="V422" i="5"/>
  <c r="S1920" i="8" s="1"/>
  <c r="M1956" i="8"/>
  <c r="V386" i="5"/>
  <c r="S1956" i="8" s="1"/>
  <c r="M2004" i="8"/>
  <c r="V338" i="5"/>
  <c r="S2004" i="8" s="1"/>
  <c r="M2040" i="8"/>
  <c r="V302" i="5"/>
  <c r="S2040" i="8" s="1"/>
  <c r="V230" i="5"/>
  <c r="S2111" i="8" s="1"/>
  <c r="M2111" i="8"/>
  <c r="M2147" i="8"/>
  <c r="V194" i="5"/>
  <c r="S2147" i="8" s="1"/>
  <c r="V158" i="5"/>
  <c r="S2183" i="8" s="1"/>
  <c r="M2183" i="8"/>
  <c r="M841" i="8"/>
  <c r="M2326" i="8"/>
  <c r="M7" i="8"/>
  <c r="V2341" i="5"/>
  <c r="S7" i="8" s="1"/>
  <c r="M67" i="8"/>
  <c r="V2281" i="5"/>
  <c r="S67" i="8" s="1"/>
  <c r="M91" i="8"/>
  <c r="V2257" i="5"/>
  <c r="S91" i="8" s="1"/>
  <c r="M255" i="8"/>
  <c r="V2089" i="5"/>
  <c r="S255" i="8" s="1"/>
  <c r="M303" i="8"/>
  <c r="V2041" i="5"/>
  <c r="S303" i="8" s="1"/>
  <c r="M399" i="8"/>
  <c r="V1945" i="5"/>
  <c r="S399" i="8" s="1"/>
  <c r="V1813" i="5"/>
  <c r="S530" i="8" s="1"/>
  <c r="M530" i="8"/>
  <c r="M554" i="8"/>
  <c r="V1789" i="5"/>
  <c r="S554" i="8" s="1"/>
  <c r="M770" i="8"/>
  <c r="V1573" i="5"/>
  <c r="S770" i="8" s="1"/>
  <c r="M806" i="8"/>
  <c r="V1537" i="5"/>
  <c r="S806" i="8" s="1"/>
  <c r="V1501" i="5"/>
  <c r="S842" i="8" s="1"/>
  <c r="M842" i="8"/>
  <c r="M878" i="8"/>
  <c r="V1465" i="5"/>
  <c r="S878" i="8" s="1"/>
  <c r="M1046" i="8"/>
  <c r="V1297" i="5"/>
  <c r="S1046" i="8" s="1"/>
  <c r="V1249" i="5"/>
  <c r="S1094" i="8" s="1"/>
  <c r="M1094" i="8"/>
  <c r="V1201" i="5"/>
  <c r="S1142" i="8" s="1"/>
  <c r="M1142" i="8"/>
  <c r="M1262" i="8"/>
  <c r="V1081" i="5"/>
  <c r="S1262" i="8" s="1"/>
  <c r="M1346" i="8"/>
  <c r="V997" i="5"/>
  <c r="S1346" i="8" s="1"/>
  <c r="V913" i="5"/>
  <c r="S1430" i="8" s="1"/>
  <c r="M1430" i="8"/>
  <c r="V829" i="5"/>
  <c r="S1514" i="8" s="1"/>
  <c r="M1514" i="8"/>
  <c r="V793" i="5"/>
  <c r="S1550" i="8" s="1"/>
  <c r="M1550" i="8"/>
  <c r="V757" i="5"/>
  <c r="S1586" i="8" s="1"/>
  <c r="M1586" i="8"/>
  <c r="M1765" i="8"/>
  <c r="V577" i="5"/>
  <c r="S1765" i="8" s="1"/>
  <c r="V517" i="5"/>
  <c r="S1825" i="8" s="1"/>
  <c r="M1825" i="8"/>
  <c r="M1945" i="8"/>
  <c r="V397" i="5"/>
  <c r="S1945" i="8" s="1"/>
  <c r="V313" i="5"/>
  <c r="S2029" i="8" s="1"/>
  <c r="M2029" i="8"/>
  <c r="M2100" i="8"/>
  <c r="V241" i="5"/>
  <c r="S2100" i="8" s="1"/>
  <c r="M2148" i="8"/>
  <c r="V193" i="5"/>
  <c r="S2148" i="8" s="1"/>
  <c r="V157" i="5"/>
  <c r="S2184" i="8" s="1"/>
  <c r="M2184" i="8"/>
  <c r="M2220" i="8"/>
  <c r="V121" i="5"/>
  <c r="S2220" i="8" s="1"/>
  <c r="V85" i="5"/>
  <c r="S2256" i="8" s="1"/>
  <c r="M2256" i="8"/>
  <c r="M2303" i="8"/>
  <c r="V37" i="5"/>
  <c r="S2303" i="8" s="1"/>
  <c r="M1574" i="8"/>
  <c r="M721" i="8"/>
  <c r="M8" i="8"/>
  <c r="V2340" i="5"/>
  <c r="S8" i="8" s="1"/>
  <c r="M80" i="8"/>
  <c r="V2268" i="5"/>
  <c r="S80" i="8" s="1"/>
  <c r="M304" i="8"/>
  <c r="V2040" i="5"/>
  <c r="S304" i="8" s="1"/>
  <c r="M328" i="8"/>
  <c r="V2016" i="5"/>
  <c r="S328" i="8" s="1"/>
  <c r="M400" i="8"/>
  <c r="V1944" i="5"/>
  <c r="S400" i="8" s="1"/>
  <c r="M615" i="8"/>
  <c r="V1728" i="5"/>
  <c r="S615" i="8" s="1"/>
  <c r="M651" i="8"/>
  <c r="V1692" i="5"/>
  <c r="S651" i="8" s="1"/>
  <c r="V1656" i="5"/>
  <c r="S687" i="8" s="1"/>
  <c r="M687" i="8"/>
  <c r="M903" i="8"/>
  <c r="V1440" i="5"/>
  <c r="S903" i="8" s="1"/>
  <c r="M939" i="8"/>
  <c r="V1404" i="5"/>
  <c r="S939" i="8" s="1"/>
  <c r="M975" i="8"/>
  <c r="V1368" i="5"/>
  <c r="S975" i="8" s="1"/>
  <c r="M1011" i="8"/>
  <c r="V1332" i="5"/>
  <c r="S1011" i="8" s="1"/>
  <c r="V1296" i="5"/>
  <c r="S1047" i="8" s="1"/>
  <c r="M1047" i="8"/>
  <c r="M1179" i="8"/>
  <c r="V1164" i="5"/>
  <c r="S1179" i="8" s="1"/>
  <c r="M1203" i="8"/>
  <c r="V1140" i="5"/>
  <c r="S1203" i="8" s="1"/>
  <c r="M1419" i="8"/>
  <c r="V924" i="5"/>
  <c r="S1419" i="8" s="1"/>
  <c r="M1443" i="8"/>
  <c r="V900" i="5"/>
  <c r="S1443" i="8" s="1"/>
  <c r="V828" i="5"/>
  <c r="S1515" i="8" s="1"/>
  <c r="M1515" i="8"/>
  <c r="M1551" i="8"/>
  <c r="V792" i="5"/>
  <c r="S1551" i="8" s="1"/>
  <c r="V696" i="5"/>
  <c r="S1646" i="8" s="1"/>
  <c r="M1646" i="8"/>
  <c r="V660" i="5"/>
  <c r="S1682" i="8" s="1"/>
  <c r="M1682" i="8"/>
  <c r="M1718" i="8"/>
  <c r="V624" i="5"/>
  <c r="S1718" i="8" s="1"/>
  <c r="M1754" i="8"/>
  <c r="V588" i="5"/>
  <c r="S1754" i="8" s="1"/>
  <c r="V552" i="5"/>
  <c r="S1790" i="8" s="1"/>
  <c r="M1790" i="8"/>
  <c r="M1898" i="8"/>
  <c r="V444" i="5"/>
  <c r="S1898" i="8" s="1"/>
  <c r="M1934" i="8"/>
  <c r="V408" i="5"/>
  <c r="S1934" i="8" s="1"/>
  <c r="V372" i="5"/>
  <c r="S1970" i="8" s="1"/>
  <c r="M1970" i="8"/>
  <c r="M2006" i="8"/>
  <c r="V336" i="5"/>
  <c r="S2006" i="8" s="1"/>
  <c r="V300" i="5"/>
  <c r="S2042" i="8" s="1"/>
  <c r="M2042" i="8"/>
  <c r="M2077" i="8"/>
  <c r="V264" i="5"/>
  <c r="S2077" i="8" s="1"/>
  <c r="M2113" i="8"/>
  <c r="V228" i="5"/>
  <c r="S2113" i="8" s="1"/>
  <c r="V180" i="5"/>
  <c r="S2161" i="8" s="1"/>
  <c r="M2161" i="8"/>
  <c r="M2197" i="8"/>
  <c r="V144" i="5"/>
  <c r="S2197" i="8" s="1"/>
  <c r="M2292" i="8"/>
  <c r="V48" i="5"/>
  <c r="S2292" i="8" s="1"/>
  <c r="V2234" i="5"/>
  <c r="S114" i="8" s="1"/>
  <c r="V2137" i="5"/>
  <c r="S209" i="8" s="1"/>
  <c r="V1584" i="5"/>
  <c r="S759" i="8" s="1"/>
  <c r="V1261" i="5"/>
  <c r="S1082" i="8" s="1"/>
  <c r="V1130" i="5"/>
  <c r="S1213" i="8" s="1"/>
  <c r="V852" i="5"/>
  <c r="S1491" i="8" s="1"/>
  <c r="V349" i="5"/>
  <c r="S1993" i="8" s="1"/>
  <c r="M926" i="8"/>
  <c r="M831" i="8"/>
  <c r="M1778" i="8"/>
  <c r="V2123" i="5"/>
  <c r="S222" i="8" s="1"/>
  <c r="M222" i="8"/>
  <c r="V1883" i="5"/>
  <c r="S461" i="8" s="1"/>
  <c r="M461" i="8"/>
  <c r="V1163" i="5"/>
  <c r="S1180" i="8" s="1"/>
  <c r="M1180" i="8"/>
  <c r="V1127" i="5"/>
  <c r="S1216" i="8" s="1"/>
  <c r="M1216" i="8"/>
  <c r="V1019" i="5"/>
  <c r="S1324" i="8" s="1"/>
  <c r="M1324" i="8"/>
  <c r="V959" i="5"/>
  <c r="S1384" i="8" s="1"/>
  <c r="M1384" i="8"/>
  <c r="V827" i="5"/>
  <c r="S1516" i="8" s="1"/>
  <c r="M1516" i="8"/>
  <c r="V815" i="5"/>
  <c r="S1528" i="8" s="1"/>
  <c r="M1528" i="8"/>
  <c r="V803" i="5"/>
  <c r="S1540" i="8" s="1"/>
  <c r="M1540" i="8"/>
  <c r="V791" i="5"/>
  <c r="S1552" i="8" s="1"/>
  <c r="M1552" i="8"/>
  <c r="V767" i="5"/>
  <c r="S1576" i="8" s="1"/>
  <c r="M1576" i="8"/>
  <c r="V743" i="5"/>
  <c r="S1600" i="8" s="1"/>
  <c r="M1600" i="8"/>
  <c r="V695" i="5"/>
  <c r="S1647" i="8" s="1"/>
  <c r="M1647" i="8"/>
  <c r="V647" i="5"/>
  <c r="S1695" i="8" s="1"/>
  <c r="M1695" i="8"/>
  <c r="V623" i="5"/>
  <c r="S1719" i="8" s="1"/>
  <c r="M1719" i="8"/>
  <c r="V563" i="5"/>
  <c r="S1779" i="8" s="1"/>
  <c r="M1779" i="8"/>
  <c r="V515" i="5"/>
  <c r="S1827" i="8" s="1"/>
  <c r="M1827" i="8"/>
  <c r="V491" i="5"/>
  <c r="S1851" i="8" s="1"/>
  <c r="M1851" i="8"/>
  <c r="V407" i="5"/>
  <c r="S1935" i="8" s="1"/>
  <c r="M1935" i="8"/>
  <c r="V383" i="5"/>
  <c r="S1959" i="8" s="1"/>
  <c r="M1959" i="8"/>
  <c r="V287" i="5"/>
  <c r="S2054" i="8" s="1"/>
  <c r="M2054" i="8"/>
  <c r="V263" i="5"/>
  <c r="S2078" i="8" s="1"/>
  <c r="M2078" i="8"/>
  <c r="V227" i="5"/>
  <c r="S2114" i="8" s="1"/>
  <c r="M2114" i="8"/>
  <c r="V2342" i="5"/>
  <c r="S6" i="8" s="1"/>
  <c r="V2318" i="5"/>
  <c r="S30" i="8" s="1"/>
  <c r="V2304" i="5"/>
  <c r="S44" i="8" s="1"/>
  <c r="V1968" i="5"/>
  <c r="S376" i="8" s="1"/>
  <c r="V1850" i="5"/>
  <c r="S493" i="8" s="1"/>
  <c r="V1704" i="5"/>
  <c r="S639" i="8" s="1"/>
  <c r="V1682" i="5"/>
  <c r="S661" i="8" s="1"/>
  <c r="V481" i="5"/>
  <c r="S1861" i="8" s="1"/>
  <c r="V348" i="5"/>
  <c r="S1994" i="8" s="1"/>
  <c r="V240" i="5"/>
  <c r="S2101" i="8" s="1"/>
  <c r="V62" i="5"/>
  <c r="S2279" i="8" s="1"/>
  <c r="M174" i="8"/>
  <c r="M843" i="8"/>
  <c r="M1969" i="8"/>
  <c r="M1887" i="8"/>
  <c r="M22" i="8"/>
  <c r="V2326" i="5"/>
  <c r="S22" i="8" s="1"/>
  <c r="V2242" i="5"/>
  <c r="S106" i="8" s="1"/>
  <c r="M106" i="8"/>
  <c r="M165" i="8"/>
  <c r="V2182" i="5"/>
  <c r="S165" i="8" s="1"/>
  <c r="M306" i="8"/>
  <c r="V2038" i="5"/>
  <c r="S306" i="8" s="1"/>
  <c r="M450" i="8"/>
  <c r="V1894" i="5"/>
  <c r="S450" i="8" s="1"/>
  <c r="M533" i="8"/>
  <c r="V1810" i="5"/>
  <c r="S533" i="8" s="1"/>
  <c r="V1714" i="5"/>
  <c r="S629" i="8" s="1"/>
  <c r="M629" i="8"/>
  <c r="M749" i="8"/>
  <c r="V1594" i="5"/>
  <c r="S749" i="8" s="1"/>
  <c r="M1013" i="8"/>
  <c r="V1330" i="5"/>
  <c r="S1013" i="8" s="1"/>
  <c r="M1049" i="8"/>
  <c r="V1294" i="5"/>
  <c r="S1049" i="8" s="1"/>
  <c r="M1169" i="8"/>
  <c r="V1174" i="5"/>
  <c r="S1169" i="8" s="1"/>
  <c r="V1090" i="5"/>
  <c r="S1253" i="8" s="1"/>
  <c r="M1253" i="8"/>
  <c r="M1289" i="8"/>
  <c r="V1054" i="5"/>
  <c r="S1289" i="8" s="1"/>
  <c r="M1325" i="8"/>
  <c r="V1018" i="5"/>
  <c r="S1325" i="8" s="1"/>
  <c r="V982" i="5"/>
  <c r="S1361" i="8" s="1"/>
  <c r="M1361" i="8"/>
  <c r="M1385" i="8"/>
  <c r="V958" i="5"/>
  <c r="S1385" i="8" s="1"/>
  <c r="V910" i="5"/>
  <c r="S1433" i="8" s="1"/>
  <c r="M1433" i="8"/>
  <c r="M1469" i="8"/>
  <c r="V874" i="5"/>
  <c r="S1469" i="8" s="1"/>
  <c r="M1505" i="8"/>
  <c r="V838" i="5"/>
  <c r="S1505" i="8" s="1"/>
  <c r="M1541" i="8"/>
  <c r="V802" i="5"/>
  <c r="S1541" i="8" s="1"/>
  <c r="M1577" i="8"/>
  <c r="V766" i="5"/>
  <c r="S1577" i="8" s="1"/>
  <c r="M1636" i="8"/>
  <c r="V706" i="5"/>
  <c r="S1636" i="8" s="1"/>
  <c r="M1684" i="8"/>
  <c r="V658" i="5"/>
  <c r="S1684" i="8" s="1"/>
  <c r="M1720" i="8"/>
  <c r="V622" i="5"/>
  <c r="S1720" i="8" s="1"/>
  <c r="M1756" i="8"/>
  <c r="V586" i="5"/>
  <c r="S1756" i="8" s="1"/>
  <c r="V514" i="5"/>
  <c r="S1828" i="8" s="1"/>
  <c r="M1828" i="8"/>
  <c r="M1876" i="8"/>
  <c r="V466" i="5"/>
  <c r="S1876" i="8" s="1"/>
  <c r="M1972" i="8"/>
  <c r="V370" i="5"/>
  <c r="S1972" i="8" s="1"/>
  <c r="M2020" i="8"/>
  <c r="V322" i="5"/>
  <c r="S2020" i="8" s="1"/>
  <c r="V286" i="5"/>
  <c r="S2055" i="8" s="1"/>
  <c r="M2055" i="8"/>
  <c r="V166" i="5"/>
  <c r="S2175" i="8" s="1"/>
  <c r="M2175" i="8"/>
  <c r="V2317" i="5"/>
  <c r="S31" i="8" s="1"/>
  <c r="V2302" i="5"/>
  <c r="S46" i="8" s="1"/>
  <c r="V2078" i="5"/>
  <c r="S266" i="8" s="1"/>
  <c r="V1152" i="5"/>
  <c r="S1191" i="8" s="1"/>
  <c r="V1128" i="5"/>
  <c r="S1215" i="8" s="1"/>
  <c r="V480" i="5"/>
  <c r="S1862" i="8" s="1"/>
  <c r="V238" i="5"/>
  <c r="S2103" i="8" s="1"/>
  <c r="V218" i="5"/>
  <c r="S2123" i="8" s="1"/>
  <c r="V190" i="5"/>
  <c r="S2151" i="8" s="1"/>
  <c r="V97" i="5"/>
  <c r="S2244" i="8" s="1"/>
  <c r="M116" i="8"/>
  <c r="M1048" i="8"/>
  <c r="M1911" i="8"/>
  <c r="V2230" i="5"/>
  <c r="S118" i="8" s="1"/>
  <c r="V1730" i="5"/>
  <c r="S613" i="8" s="1"/>
  <c r="V1150" i="5"/>
  <c r="S1193" i="8" s="1"/>
  <c r="V817" i="5"/>
  <c r="S1526" i="8" s="1"/>
  <c r="V613" i="5"/>
  <c r="S1729" i="8" s="1"/>
  <c r="V217" i="5"/>
  <c r="S2124" i="8" s="1"/>
  <c r="M315" i="8"/>
  <c r="M915" i="8"/>
  <c r="M1874" i="8"/>
  <c r="V2194" i="5"/>
  <c r="S153" i="8" s="1"/>
  <c r="V1798" i="5"/>
  <c r="S545" i="8" s="1"/>
  <c r="V1777" i="5"/>
  <c r="S566" i="8" s="1"/>
  <c r="V1729" i="5"/>
  <c r="S614" i="8" s="1"/>
  <c r="V1402" i="5"/>
  <c r="S941" i="8" s="1"/>
  <c r="V816" i="5"/>
  <c r="S1527" i="8" s="1"/>
  <c r="V274" i="5"/>
  <c r="S2067" i="8" s="1"/>
  <c r="V253" i="5"/>
  <c r="S2088" i="8" s="1"/>
  <c r="M1910" i="8"/>
  <c r="V2124" i="5"/>
  <c r="S221" i="8" s="1"/>
  <c r="V1980" i="5"/>
  <c r="S364" i="8" s="1"/>
  <c r="V1642" i="5"/>
  <c r="S701" i="8" s="1"/>
  <c r="V1572" i="5"/>
  <c r="S771" i="8" s="1"/>
  <c r="V1476" i="5"/>
  <c r="S867" i="8" s="1"/>
  <c r="V1378" i="5"/>
  <c r="S965" i="8" s="1"/>
  <c r="V1069" i="5"/>
  <c r="S1274" i="8" s="1"/>
  <c r="V970" i="5"/>
  <c r="S1373" i="8" s="1"/>
  <c r="V610" i="5"/>
  <c r="S1732" i="8" s="1"/>
  <c r="V538" i="5"/>
  <c r="S1804" i="8" s="1"/>
  <c r="V250" i="5"/>
  <c r="S2091" i="8" s="1"/>
  <c r="M506" i="8"/>
  <c r="M1226" i="8"/>
  <c r="M412" i="8"/>
  <c r="M235" i="8"/>
  <c r="M1481" i="8"/>
  <c r="M2064" i="8"/>
  <c r="M1946" i="8"/>
  <c r="M2150" i="8"/>
  <c r="M2211" i="8"/>
  <c r="M805" i="8"/>
  <c r="M66" i="8"/>
  <c r="V2282" i="5"/>
  <c r="S66" i="8" s="1"/>
  <c r="M102" i="8"/>
  <c r="V2246" i="5"/>
  <c r="S102" i="8" s="1"/>
  <c r="M149" i="8"/>
  <c r="V2198" i="5"/>
  <c r="S149" i="8" s="1"/>
  <c r="M219" i="8"/>
  <c r="V2126" i="5"/>
  <c r="S219" i="8" s="1"/>
  <c r="M434" i="8"/>
  <c r="V1910" i="5"/>
  <c r="S434" i="8" s="1"/>
  <c r="M517" i="8"/>
  <c r="V1826" i="5"/>
  <c r="S517" i="8" s="1"/>
  <c r="V1790" i="5"/>
  <c r="S553" i="8" s="1"/>
  <c r="M553" i="8"/>
  <c r="V1754" i="5"/>
  <c r="S589" i="8" s="1"/>
  <c r="M589" i="8"/>
  <c r="M637" i="8"/>
  <c r="V1706" i="5"/>
  <c r="S637" i="8" s="1"/>
  <c r="M673" i="8"/>
  <c r="V1670" i="5"/>
  <c r="S673" i="8" s="1"/>
  <c r="M745" i="8"/>
  <c r="V1598" i="5"/>
  <c r="S745" i="8" s="1"/>
  <c r="M781" i="8"/>
  <c r="V1562" i="5"/>
  <c r="S781" i="8" s="1"/>
  <c r="M877" i="8"/>
  <c r="V1466" i="5"/>
  <c r="S877" i="8" s="1"/>
  <c r="M961" i="8"/>
  <c r="V1382" i="5"/>
  <c r="S961" i="8" s="1"/>
  <c r="M1045" i="8"/>
  <c r="V1298" i="5"/>
  <c r="S1045" i="8" s="1"/>
  <c r="M1081" i="8"/>
  <c r="V1262" i="5"/>
  <c r="S1081" i="8" s="1"/>
  <c r="M1129" i="8"/>
  <c r="V1214" i="5"/>
  <c r="S1129" i="8" s="1"/>
  <c r="M1165" i="8"/>
  <c r="V1178" i="5"/>
  <c r="S1165" i="8" s="1"/>
  <c r="V1154" i="5"/>
  <c r="S1189" i="8" s="1"/>
  <c r="M1189" i="8"/>
  <c r="V1058" i="5"/>
  <c r="S1285" i="8" s="1"/>
  <c r="M1285" i="8"/>
  <c r="M1357" i="8"/>
  <c r="V986" i="5"/>
  <c r="S1357" i="8" s="1"/>
  <c r="M1405" i="8"/>
  <c r="V938" i="5"/>
  <c r="S1405" i="8" s="1"/>
  <c r="M1441" i="8"/>
  <c r="V902" i="5"/>
  <c r="S1441" i="8" s="1"/>
  <c r="M1525" i="8"/>
  <c r="V818" i="5"/>
  <c r="S1525" i="8" s="1"/>
  <c r="M1561" i="8"/>
  <c r="V782" i="5"/>
  <c r="S1561" i="8" s="1"/>
  <c r="V758" i="5"/>
  <c r="S1585" i="8" s="1"/>
  <c r="M1585" i="8"/>
  <c r="M1680" i="8"/>
  <c r="V662" i="5"/>
  <c r="S1680" i="8" s="1"/>
  <c r="M1728" i="8"/>
  <c r="V614" i="5"/>
  <c r="S1728" i="8" s="1"/>
  <c r="V578" i="5"/>
  <c r="S1764" i="8" s="1"/>
  <c r="M1764" i="8"/>
  <c r="V542" i="5"/>
  <c r="S1800" i="8" s="1"/>
  <c r="M1800" i="8"/>
  <c r="V518" i="5"/>
  <c r="S1824" i="8" s="1"/>
  <c r="M1824" i="8"/>
  <c r="M1872" i="8"/>
  <c r="V470" i="5"/>
  <c r="S1872" i="8" s="1"/>
  <c r="M1944" i="8"/>
  <c r="V398" i="5"/>
  <c r="S1944" i="8" s="1"/>
  <c r="M1992" i="8"/>
  <c r="V350" i="5"/>
  <c r="S1992" i="8" s="1"/>
  <c r="M2028" i="8"/>
  <c r="V314" i="5"/>
  <c r="S2028" i="8" s="1"/>
  <c r="V278" i="5"/>
  <c r="S2063" i="8" s="1"/>
  <c r="M2063" i="8"/>
  <c r="M2159" i="8"/>
  <c r="V182" i="5"/>
  <c r="S2159" i="8" s="1"/>
  <c r="M2195" i="8"/>
  <c r="V146" i="5"/>
  <c r="S2195" i="8" s="1"/>
  <c r="V98" i="5"/>
  <c r="S2243" i="8" s="1"/>
  <c r="M2243" i="8"/>
  <c r="M2302" i="8"/>
  <c r="V38" i="5"/>
  <c r="S2302" i="8" s="1"/>
  <c r="V1610" i="5"/>
  <c r="S733" i="8" s="1"/>
  <c r="V854" i="5"/>
  <c r="S1489" i="8" s="1"/>
  <c r="V830" i="5"/>
  <c r="S1513" i="8" s="1"/>
  <c r="M362" i="8"/>
  <c r="M55" i="8"/>
  <c r="V2293" i="5"/>
  <c r="S55" i="8" s="1"/>
  <c r="M103" i="8"/>
  <c r="V2245" i="5"/>
  <c r="S103" i="8" s="1"/>
  <c r="M243" i="8"/>
  <c r="V2101" i="5"/>
  <c r="S243" i="8" s="1"/>
  <c r="M291" i="8"/>
  <c r="V2053" i="5"/>
  <c r="S291" i="8" s="1"/>
  <c r="V1933" i="5"/>
  <c r="S411" i="8" s="1"/>
  <c r="M411" i="8"/>
  <c r="M435" i="8"/>
  <c r="V1909" i="5"/>
  <c r="S435" i="8" s="1"/>
  <c r="M518" i="8"/>
  <c r="V1825" i="5"/>
  <c r="S518" i="8" s="1"/>
  <c r="M626" i="8"/>
  <c r="V1717" i="5"/>
  <c r="S626" i="8" s="1"/>
  <c r="M662" i="8"/>
  <c r="V1681" i="5"/>
  <c r="S662" i="8" s="1"/>
  <c r="M710" i="8"/>
  <c r="V1633" i="5"/>
  <c r="S710" i="8" s="1"/>
  <c r="V1597" i="5"/>
  <c r="S746" i="8" s="1"/>
  <c r="M746" i="8"/>
  <c r="M794" i="8"/>
  <c r="V1549" i="5"/>
  <c r="S794" i="8" s="1"/>
  <c r="V1513" i="5"/>
  <c r="S830" i="8" s="1"/>
  <c r="M830" i="8"/>
  <c r="M962" i="8"/>
  <c r="V1381" i="5"/>
  <c r="S962" i="8" s="1"/>
  <c r="M1118" i="8"/>
  <c r="V1225" i="5"/>
  <c r="S1118" i="8" s="1"/>
  <c r="V1177" i="5"/>
  <c r="S1166" i="8" s="1"/>
  <c r="M1166" i="8"/>
  <c r="M1286" i="8"/>
  <c r="V1057" i="5"/>
  <c r="S1286" i="8" s="1"/>
  <c r="V901" i="5"/>
  <c r="S1442" i="8" s="1"/>
  <c r="M1442" i="8"/>
  <c r="M1466" i="8"/>
  <c r="V877" i="5"/>
  <c r="S1466" i="8" s="1"/>
  <c r="V781" i="5"/>
  <c r="S1562" i="8" s="1"/>
  <c r="M1562" i="8"/>
  <c r="M1693" i="8"/>
  <c r="V649" i="5"/>
  <c r="S1693" i="8" s="1"/>
  <c r="M1717" i="8"/>
  <c r="V625" i="5"/>
  <c r="S1717" i="8" s="1"/>
  <c r="M1753" i="8"/>
  <c r="V589" i="5"/>
  <c r="S1753" i="8" s="1"/>
  <c r="M1801" i="8"/>
  <c r="V541" i="5"/>
  <c r="S1801" i="8" s="1"/>
  <c r="M1837" i="8"/>
  <c r="V505" i="5"/>
  <c r="S1837" i="8" s="1"/>
  <c r="V469" i="5"/>
  <c r="S1873" i="8" s="1"/>
  <c r="M1873" i="8"/>
  <c r="M2076" i="8"/>
  <c r="V265" i="5"/>
  <c r="S2076" i="8" s="1"/>
  <c r="V181" i="5"/>
  <c r="S2160" i="8" s="1"/>
  <c r="M2160" i="8"/>
  <c r="V133" i="5"/>
  <c r="S2208" i="8" s="1"/>
  <c r="M2208" i="8"/>
  <c r="V2306" i="5"/>
  <c r="S42" i="8" s="1"/>
  <c r="V1609" i="5"/>
  <c r="S734" i="8" s="1"/>
  <c r="V853" i="5"/>
  <c r="S1490" i="8" s="1"/>
  <c r="V673" i="5"/>
  <c r="S1669" i="8" s="1"/>
  <c r="M902" i="8"/>
  <c r="V2135" i="5"/>
  <c r="S211" i="8" s="1"/>
  <c r="M211" i="8"/>
  <c r="V1847" i="5"/>
  <c r="S496" i="8" s="1"/>
  <c r="M496" i="8"/>
  <c r="V1343" i="5"/>
  <c r="S1000" i="8" s="1"/>
  <c r="M1000" i="8"/>
  <c r="V1319" i="5"/>
  <c r="S1024" i="8" s="1"/>
  <c r="M1024" i="8"/>
  <c r="V1283" i="5"/>
  <c r="S1060" i="8" s="1"/>
  <c r="M1060" i="8"/>
  <c r="V1139" i="5"/>
  <c r="S1204" i="8" s="1"/>
  <c r="M1204" i="8"/>
  <c r="V1103" i="5"/>
  <c r="S1240" i="8" s="1"/>
  <c r="M1240" i="8"/>
  <c r="V995" i="5"/>
  <c r="S1348" i="8" s="1"/>
  <c r="M1348" i="8"/>
  <c r="V947" i="5"/>
  <c r="S1396" i="8" s="1"/>
  <c r="M1396" i="8"/>
  <c r="V935" i="5"/>
  <c r="S1408" i="8" s="1"/>
  <c r="M1408" i="8"/>
  <c r="V911" i="5"/>
  <c r="S1432" i="8" s="1"/>
  <c r="M1432" i="8"/>
  <c r="V887" i="5"/>
  <c r="S1456" i="8" s="1"/>
  <c r="M1456" i="8"/>
  <c r="V707" i="5"/>
  <c r="S1635" i="8" s="1"/>
  <c r="M1635" i="8"/>
  <c r="V683" i="5"/>
  <c r="S1659" i="8" s="1"/>
  <c r="M1659" i="8"/>
  <c r="V659" i="5"/>
  <c r="S1683" i="8" s="1"/>
  <c r="M1683" i="8"/>
  <c r="V635" i="5"/>
  <c r="S1707" i="8" s="1"/>
  <c r="M1707" i="8"/>
  <c r="V599" i="5"/>
  <c r="S1743" i="8" s="1"/>
  <c r="M1743" i="8"/>
  <c r="V575" i="5"/>
  <c r="S1767" i="8" s="1"/>
  <c r="M1767" i="8"/>
  <c r="V551" i="5"/>
  <c r="S1791" i="8" s="1"/>
  <c r="M1791" i="8"/>
  <c r="V527" i="5"/>
  <c r="S1815" i="8" s="1"/>
  <c r="M1815" i="8"/>
  <c r="V419" i="5"/>
  <c r="S1923" i="8" s="1"/>
  <c r="M1923" i="8"/>
  <c r="V395" i="5"/>
  <c r="S1947" i="8" s="1"/>
  <c r="M1947" i="8"/>
  <c r="V371" i="5"/>
  <c r="S1971" i="8" s="1"/>
  <c r="M1971" i="8"/>
  <c r="V347" i="5"/>
  <c r="S1995" i="8" s="1"/>
  <c r="M1995" i="8"/>
  <c r="V275" i="5"/>
  <c r="S2066" i="8" s="1"/>
  <c r="M2066" i="8"/>
  <c r="V251" i="5"/>
  <c r="S2090" i="8" s="1"/>
  <c r="M2090" i="8"/>
  <c r="V239" i="5"/>
  <c r="S2102" i="8" s="1"/>
  <c r="M2102" i="8"/>
  <c r="V203" i="5"/>
  <c r="S2138" i="8" s="1"/>
  <c r="M2138" i="8"/>
  <c r="V131" i="5"/>
  <c r="S2210" i="8" s="1"/>
  <c r="M2210" i="8"/>
  <c r="V119" i="5"/>
  <c r="S2222" i="8" s="1"/>
  <c r="M2222" i="8"/>
  <c r="V107" i="5"/>
  <c r="S2234" i="8" s="1"/>
  <c r="M2234" i="8"/>
  <c r="V95" i="5"/>
  <c r="S2246" i="8" s="1"/>
  <c r="M2246" i="8"/>
  <c r="V83" i="5"/>
  <c r="S2258" i="8" s="1"/>
  <c r="M2258" i="8"/>
  <c r="V71" i="5"/>
  <c r="S2270" i="8" s="1"/>
  <c r="M2270" i="8"/>
  <c r="V59" i="5"/>
  <c r="S2282" i="8" s="1"/>
  <c r="M2282" i="8"/>
  <c r="V35" i="5"/>
  <c r="S2305" i="8" s="1"/>
  <c r="M2305" i="8"/>
  <c r="V11" i="5"/>
  <c r="S2329" i="8" s="1"/>
  <c r="M2329" i="8"/>
  <c r="V2233" i="5"/>
  <c r="S115" i="8" s="1"/>
  <c r="V1898" i="5"/>
  <c r="S446" i="8" s="1"/>
  <c r="V1430" i="5"/>
  <c r="S913" i="8" s="1"/>
  <c r="V1284" i="5"/>
  <c r="S1059" i="8" s="1"/>
  <c r="V1260" i="5"/>
  <c r="S1083" i="8" s="1"/>
  <c r="V1153" i="5"/>
  <c r="S1190" i="8" s="1"/>
  <c r="V1129" i="5"/>
  <c r="S1214" i="8" s="1"/>
  <c r="V458" i="5"/>
  <c r="S1884" i="8" s="1"/>
  <c r="M938" i="8"/>
  <c r="M68" i="8"/>
  <c r="M892" i="8"/>
  <c r="M1850" i="8"/>
  <c r="M1608" i="8"/>
  <c r="M82" i="8"/>
  <c r="V2266" i="5"/>
  <c r="S82" i="8" s="1"/>
  <c r="V2146" i="5"/>
  <c r="S200" i="8" s="1"/>
  <c r="M200" i="8"/>
  <c r="M270" i="8"/>
  <c r="V2074" i="5"/>
  <c r="S270" i="8" s="1"/>
  <c r="M294" i="8"/>
  <c r="V2050" i="5"/>
  <c r="S294" i="8" s="1"/>
  <c r="M318" i="8"/>
  <c r="V2026" i="5"/>
  <c r="S318" i="8" s="1"/>
  <c r="M390" i="8"/>
  <c r="V1954" i="5"/>
  <c r="S390" i="8" s="1"/>
  <c r="M402" i="8"/>
  <c r="V1942" i="5"/>
  <c r="S402" i="8" s="1"/>
  <c r="M438" i="8"/>
  <c r="V1906" i="5"/>
  <c r="S438" i="8" s="1"/>
  <c r="M474" i="8"/>
  <c r="V1870" i="5"/>
  <c r="S474" i="8" s="1"/>
  <c r="V1858" i="5"/>
  <c r="S485" i="8" s="1"/>
  <c r="M485" i="8"/>
  <c r="M521" i="8"/>
  <c r="V1822" i="5"/>
  <c r="S521" i="8" s="1"/>
  <c r="M557" i="8"/>
  <c r="V1786" i="5"/>
  <c r="S557" i="8" s="1"/>
  <c r="M569" i="8"/>
  <c r="V1774" i="5"/>
  <c r="S569" i="8" s="1"/>
  <c r="V1738" i="5"/>
  <c r="S605" i="8" s="1"/>
  <c r="M605" i="8"/>
  <c r="V1678" i="5"/>
  <c r="S665" i="8" s="1"/>
  <c r="M665" i="8"/>
  <c r="M725" i="8"/>
  <c r="V1618" i="5"/>
  <c r="S725" i="8" s="1"/>
  <c r="M785" i="8"/>
  <c r="V1558" i="5"/>
  <c r="S785" i="8" s="1"/>
  <c r="M821" i="8"/>
  <c r="V1522" i="5"/>
  <c r="S821" i="8" s="1"/>
  <c r="V1486" i="5"/>
  <c r="S857" i="8" s="1"/>
  <c r="M857" i="8"/>
  <c r="M869" i="8"/>
  <c r="V1474" i="5"/>
  <c r="S869" i="8" s="1"/>
  <c r="M905" i="8"/>
  <c r="V1438" i="5"/>
  <c r="S905" i="8" s="1"/>
  <c r="M1001" i="8"/>
  <c r="V1342" i="5"/>
  <c r="S1001" i="8" s="1"/>
  <c r="M1121" i="8"/>
  <c r="V1222" i="5"/>
  <c r="S1121" i="8" s="1"/>
  <c r="M1181" i="8"/>
  <c r="V1162" i="5"/>
  <c r="S1181" i="8" s="1"/>
  <c r="M1205" i="8"/>
  <c r="V1138" i="5"/>
  <c r="S1205" i="8" s="1"/>
  <c r="M1241" i="8"/>
  <c r="V1102" i="5"/>
  <c r="S1241" i="8" s="1"/>
  <c r="V1066" i="5"/>
  <c r="S1277" i="8" s="1"/>
  <c r="M1277" i="8"/>
  <c r="V1042" i="5"/>
  <c r="S1301" i="8" s="1"/>
  <c r="M1301" i="8"/>
  <c r="M1397" i="8"/>
  <c r="V946" i="5"/>
  <c r="S1397" i="8" s="1"/>
  <c r="V922" i="5"/>
  <c r="S1421" i="8" s="1"/>
  <c r="M1421" i="8"/>
  <c r="M1457" i="8"/>
  <c r="V886" i="5"/>
  <c r="S1457" i="8" s="1"/>
  <c r="M1517" i="8"/>
  <c r="V826" i="5"/>
  <c r="S1517" i="8" s="1"/>
  <c r="V670" i="5"/>
  <c r="S1672" i="8" s="1"/>
  <c r="M1672" i="8"/>
  <c r="M1780" i="8"/>
  <c r="V562" i="5"/>
  <c r="S1780" i="8" s="1"/>
  <c r="M1840" i="8"/>
  <c r="V502" i="5"/>
  <c r="S1840" i="8" s="1"/>
  <c r="V478" i="5"/>
  <c r="S1864" i="8" s="1"/>
  <c r="M1864" i="8"/>
  <c r="V442" i="5"/>
  <c r="S1900" i="8" s="1"/>
  <c r="M1900" i="8"/>
  <c r="M1912" i="8"/>
  <c r="V430" i="5"/>
  <c r="S1912" i="8" s="1"/>
  <c r="M1948" i="8"/>
  <c r="V394" i="5"/>
  <c r="S1948" i="8" s="1"/>
  <c r="M1984" i="8"/>
  <c r="V358" i="5"/>
  <c r="S1984" i="8" s="1"/>
  <c r="M2008" i="8"/>
  <c r="V334" i="5"/>
  <c r="S2008" i="8" s="1"/>
  <c r="M2199" i="8"/>
  <c r="V142" i="5"/>
  <c r="S2199" i="8" s="1"/>
  <c r="M2223" i="8"/>
  <c r="V118" i="5"/>
  <c r="S2223" i="8" s="1"/>
  <c r="M2283" i="8"/>
  <c r="V58" i="5"/>
  <c r="S2283" i="8" s="1"/>
  <c r="M2294" i="8"/>
  <c r="V46" i="5"/>
  <c r="S2294" i="8" s="1"/>
  <c r="M2330" i="8"/>
  <c r="V10" i="5"/>
  <c r="S2330" i="8" s="1"/>
  <c r="V2256" i="5"/>
  <c r="S92" i="8" s="1"/>
  <c r="V1966" i="5"/>
  <c r="S378" i="8" s="1"/>
  <c r="V1918" i="5"/>
  <c r="S426" i="8" s="1"/>
  <c r="V1897" i="5"/>
  <c r="S447" i="8" s="1"/>
  <c r="V1849" i="5"/>
  <c r="S494" i="8" s="1"/>
  <c r="V1310" i="5"/>
  <c r="S1033" i="8" s="1"/>
  <c r="V434" i="5"/>
  <c r="S1908" i="8" s="1"/>
  <c r="V61" i="5"/>
  <c r="S2280" i="8" s="1"/>
  <c r="M185" i="8"/>
  <c r="M855" i="8"/>
  <c r="V2316" i="5"/>
  <c r="S32" i="8" s="1"/>
  <c r="V2077" i="5"/>
  <c r="S267" i="8" s="1"/>
  <c r="V1848" i="5"/>
  <c r="S495" i="8" s="1"/>
  <c r="V1126" i="5"/>
  <c r="S1217" i="8" s="1"/>
  <c r="V973" i="5"/>
  <c r="S1370" i="8" s="1"/>
  <c r="V590" i="5"/>
  <c r="S1752" i="8" s="1"/>
  <c r="V433" i="5"/>
  <c r="S1909" i="8" s="1"/>
  <c r="V254" i="5"/>
  <c r="S2087" i="8" s="1"/>
  <c r="V96" i="5"/>
  <c r="S2245" i="8" s="1"/>
  <c r="M1192" i="8"/>
  <c r="M2041" i="8"/>
  <c r="M398" i="8"/>
  <c r="M278" i="8"/>
  <c r="V1981" i="5"/>
  <c r="S363" i="8" s="1"/>
  <c r="V1546" i="5"/>
  <c r="S797" i="8" s="1"/>
  <c r="V1477" i="5"/>
  <c r="S866" i="8" s="1"/>
  <c r="V1454" i="5"/>
  <c r="S889" i="8" s="1"/>
  <c r="M1133" i="8"/>
  <c r="M709" i="8"/>
  <c r="V2330" i="5"/>
  <c r="S18" i="8" s="1"/>
  <c r="V2122" i="5"/>
  <c r="S223" i="8" s="1"/>
  <c r="V1978" i="5"/>
  <c r="S366" i="8" s="1"/>
  <c r="V1669" i="5"/>
  <c r="S674" i="8" s="1"/>
  <c r="V1418" i="5"/>
  <c r="S925" i="8" s="1"/>
  <c r="V1248" i="5"/>
  <c r="S1095" i="8" s="1"/>
  <c r="V1166" i="5"/>
  <c r="S1177" i="8" s="1"/>
  <c r="V1068" i="5"/>
  <c r="S1275" i="8" s="1"/>
  <c r="V890" i="5"/>
  <c r="S1453" i="8" s="1"/>
  <c r="V406" i="5"/>
  <c r="S1936" i="8" s="1"/>
  <c r="M1287" i="8"/>
  <c r="M1238" i="8"/>
  <c r="M424" i="8"/>
  <c r="M1251" i="8"/>
  <c r="M246" i="8"/>
  <c r="M1565" i="8"/>
  <c r="M2233" i="8"/>
  <c r="M1321" i="8"/>
  <c r="M1381" i="8"/>
  <c r="M104" i="8"/>
  <c r="V2244" i="5"/>
  <c r="S104" i="8" s="1"/>
  <c r="M163" i="8"/>
  <c r="V2184" i="5"/>
  <c r="S163" i="8" s="1"/>
  <c r="M210" i="8"/>
  <c r="V2136" i="5"/>
  <c r="S210" i="8" s="1"/>
  <c r="V2112" i="5"/>
  <c r="S233" i="8" s="1"/>
  <c r="M233" i="8"/>
  <c r="M256" i="8"/>
  <c r="V2088" i="5"/>
  <c r="S256" i="8" s="1"/>
  <c r="M292" i="8"/>
  <c r="V2052" i="5"/>
  <c r="S292" i="8" s="1"/>
  <c r="M316" i="8"/>
  <c r="V2028" i="5"/>
  <c r="S316" i="8" s="1"/>
  <c r="M388" i="8"/>
  <c r="V1956" i="5"/>
  <c r="S388" i="8" s="1"/>
  <c r="V1788" i="5"/>
  <c r="S555" i="8" s="1"/>
  <c r="M555" i="8"/>
  <c r="M591" i="8"/>
  <c r="V1752" i="5"/>
  <c r="S591" i="8" s="1"/>
  <c r="M627" i="8"/>
  <c r="V1716" i="5"/>
  <c r="S627" i="8" s="1"/>
  <c r="V1632" i="5"/>
  <c r="S711" i="8" s="1"/>
  <c r="M711" i="8"/>
  <c r="M747" i="8"/>
  <c r="V1596" i="5"/>
  <c r="S747" i="8" s="1"/>
  <c r="M795" i="8"/>
  <c r="V1548" i="5"/>
  <c r="S795" i="8" s="1"/>
  <c r="V1308" i="5"/>
  <c r="S1035" i="8" s="1"/>
  <c r="M1035" i="8"/>
  <c r="M1119" i="8"/>
  <c r="V1224" i="5"/>
  <c r="S1119" i="8" s="1"/>
  <c r="M1155" i="8"/>
  <c r="V1188" i="5"/>
  <c r="S1155" i="8" s="1"/>
  <c r="V1104" i="5"/>
  <c r="S1239" i="8" s="1"/>
  <c r="M1239" i="8"/>
  <c r="M1359" i="8"/>
  <c r="V984" i="5"/>
  <c r="S1359" i="8" s="1"/>
  <c r="V948" i="5"/>
  <c r="S1395" i="8" s="1"/>
  <c r="M1395" i="8"/>
  <c r="M1479" i="8"/>
  <c r="V864" i="5"/>
  <c r="S1479" i="8" s="1"/>
  <c r="V768" i="5"/>
  <c r="S1575" i="8" s="1"/>
  <c r="M1575" i="8"/>
  <c r="M1599" i="8"/>
  <c r="V744" i="5"/>
  <c r="S1599" i="8" s="1"/>
  <c r="V708" i="5"/>
  <c r="S1634" i="8" s="1"/>
  <c r="M1634" i="8"/>
  <c r="M1670" i="8"/>
  <c r="V672" i="5"/>
  <c r="S1670" i="8" s="1"/>
  <c r="V540" i="5"/>
  <c r="S1802" i="8" s="1"/>
  <c r="M1802" i="8"/>
  <c r="M1982" i="8"/>
  <c r="V360" i="5"/>
  <c r="S1982" i="8" s="1"/>
  <c r="V324" i="5"/>
  <c r="S2018" i="8" s="1"/>
  <c r="M2018" i="8"/>
  <c r="V288" i="5"/>
  <c r="S2053" i="8" s="1"/>
  <c r="M2053" i="8"/>
  <c r="V252" i="5"/>
  <c r="S2089" i="8" s="1"/>
  <c r="M2089" i="8"/>
  <c r="M2137" i="8"/>
  <c r="V204" i="5"/>
  <c r="S2137" i="8" s="1"/>
  <c r="M2173" i="8"/>
  <c r="V168" i="5"/>
  <c r="S2173" i="8" s="1"/>
  <c r="M2209" i="8"/>
  <c r="V132" i="5"/>
  <c r="S2209" i="8" s="1"/>
  <c r="M2281" i="8"/>
  <c r="V60" i="5"/>
  <c r="S2281" i="8" s="1"/>
  <c r="M2328" i="8"/>
  <c r="V12" i="5"/>
  <c r="S2328" i="8" s="1"/>
  <c r="V2305" i="5"/>
  <c r="S43" i="8" s="1"/>
  <c r="V1608" i="5"/>
  <c r="S735" i="8" s="1"/>
  <c r="V770" i="5"/>
  <c r="S1573" i="8" s="1"/>
  <c r="V698" i="5"/>
  <c r="S1644" i="8" s="1"/>
  <c r="M162" i="8"/>
  <c r="M56" i="8"/>
  <c r="M1957" i="8"/>
  <c r="M1201" i="8"/>
  <c r="V2147" i="5"/>
  <c r="S199" i="8" s="1"/>
  <c r="M199" i="8"/>
  <c r="V2063" i="5"/>
  <c r="S281" i="8" s="1"/>
  <c r="M281" i="8"/>
  <c r="V1859" i="5"/>
  <c r="S484" i="8" s="1"/>
  <c r="M484" i="8"/>
  <c r="V1307" i="5"/>
  <c r="S1036" i="8" s="1"/>
  <c r="M1036" i="8"/>
  <c r="V779" i="5"/>
  <c r="S1564" i="8" s="1"/>
  <c r="M1564" i="8"/>
  <c r="M10" i="8"/>
  <c r="V2338" i="5"/>
  <c r="S10" i="8" s="1"/>
  <c r="M94" i="8"/>
  <c r="V2254" i="5"/>
  <c r="S94" i="8" s="1"/>
  <c r="M330" i="8"/>
  <c r="V2014" i="5"/>
  <c r="S330" i="8" s="1"/>
  <c r="M462" i="8"/>
  <c r="V1882" i="5"/>
  <c r="S462" i="8" s="1"/>
  <c r="M617" i="8"/>
  <c r="V1726" i="5"/>
  <c r="S617" i="8" s="1"/>
  <c r="M653" i="8"/>
  <c r="V1690" i="5"/>
  <c r="S653" i="8" s="1"/>
  <c r="M689" i="8"/>
  <c r="V1654" i="5"/>
  <c r="S689" i="8" s="1"/>
  <c r="M737" i="8"/>
  <c r="V1606" i="5"/>
  <c r="S737" i="8" s="1"/>
  <c r="V1570" i="5"/>
  <c r="S773" i="8" s="1"/>
  <c r="M773" i="8"/>
  <c r="V1534" i="5"/>
  <c r="S809" i="8" s="1"/>
  <c r="M809" i="8"/>
  <c r="M845" i="8"/>
  <c r="V1498" i="5"/>
  <c r="S845" i="8" s="1"/>
  <c r="M881" i="8"/>
  <c r="V1462" i="5"/>
  <c r="S881" i="8" s="1"/>
  <c r="V1390" i="5"/>
  <c r="S953" i="8" s="1"/>
  <c r="M953" i="8"/>
  <c r="M989" i="8"/>
  <c r="V1354" i="5"/>
  <c r="S989" i="8" s="1"/>
  <c r="M1025" i="8"/>
  <c r="V1318" i="5"/>
  <c r="S1025" i="8" s="1"/>
  <c r="M1073" i="8"/>
  <c r="V1270" i="5"/>
  <c r="S1073" i="8" s="1"/>
  <c r="M1109" i="8"/>
  <c r="V1234" i="5"/>
  <c r="S1109" i="8" s="1"/>
  <c r="M1145" i="8"/>
  <c r="V1198" i="5"/>
  <c r="S1145" i="8" s="1"/>
  <c r="M1265" i="8"/>
  <c r="V1078" i="5"/>
  <c r="S1265" i="8" s="1"/>
  <c r="M1349" i="8"/>
  <c r="V994" i="5"/>
  <c r="S1349" i="8" s="1"/>
  <c r="M1445" i="8"/>
  <c r="V898" i="5"/>
  <c r="S1445" i="8" s="1"/>
  <c r="M1493" i="8"/>
  <c r="V850" i="5"/>
  <c r="S1493" i="8" s="1"/>
  <c r="M1529" i="8"/>
  <c r="V814" i="5"/>
  <c r="S1529" i="8" s="1"/>
  <c r="M1696" i="8"/>
  <c r="V646" i="5"/>
  <c r="S1696" i="8" s="1"/>
  <c r="M1816" i="8"/>
  <c r="V526" i="5"/>
  <c r="S1816" i="8" s="1"/>
  <c r="V490" i="5"/>
  <c r="S1852" i="8" s="1"/>
  <c r="M1852" i="8"/>
  <c r="V454" i="5"/>
  <c r="S1888" i="8" s="1"/>
  <c r="M1888" i="8"/>
  <c r="M1960" i="8"/>
  <c r="V382" i="5"/>
  <c r="S1960" i="8" s="1"/>
  <c r="V346" i="5"/>
  <c r="S1996" i="8" s="1"/>
  <c r="M1996" i="8"/>
  <c r="M2079" i="8"/>
  <c r="V262" i="5"/>
  <c r="S2079" i="8" s="1"/>
  <c r="M2187" i="8"/>
  <c r="V154" i="5"/>
  <c r="S2187" i="8" s="1"/>
  <c r="M2235" i="8"/>
  <c r="V106" i="5"/>
  <c r="S2235" i="8" s="1"/>
  <c r="M2271" i="8"/>
  <c r="V70" i="5"/>
  <c r="S2271" i="8" s="1"/>
  <c r="M2318" i="8"/>
  <c r="V22" i="5"/>
  <c r="S2318" i="8" s="1"/>
  <c r="V1525" i="5"/>
  <c r="S818" i="8" s="1"/>
  <c r="M974" i="8"/>
  <c r="M1061" i="8"/>
  <c r="M1981" i="8"/>
  <c r="M2139" i="8"/>
  <c r="V2172" i="5"/>
  <c r="S175" i="8" s="1"/>
  <c r="V2030" i="5"/>
  <c r="S314" i="8" s="1"/>
  <c r="M986" i="8"/>
  <c r="M1085" i="8"/>
  <c r="M2031" i="8"/>
  <c r="V2314" i="5"/>
  <c r="S34" i="8" s="1"/>
  <c r="V2170" i="5"/>
  <c r="S177" i="8" s="1"/>
  <c r="V2125" i="5"/>
  <c r="S220" i="8" s="1"/>
  <c r="V2076" i="5"/>
  <c r="S268" i="8" s="1"/>
  <c r="V1380" i="5"/>
  <c r="S963" i="8" s="1"/>
  <c r="V612" i="5"/>
  <c r="S1730" i="8" s="1"/>
  <c r="V516" i="5"/>
  <c r="S1826" i="8" s="1"/>
  <c r="V494" i="5"/>
  <c r="S1848" i="8" s="1"/>
  <c r="V94" i="5"/>
  <c r="S2247" i="8" s="1"/>
  <c r="M998" i="8"/>
  <c r="M1252" i="8"/>
  <c r="M2126" i="8"/>
  <c r="V2329" i="5"/>
  <c r="S19" i="8" s="1"/>
  <c r="V2270" i="5"/>
  <c r="S78" i="8" s="1"/>
  <c r="V2209" i="5"/>
  <c r="S139" i="8" s="1"/>
  <c r="V1930" i="5"/>
  <c r="S414" i="8" s="1"/>
  <c r="V1862" i="5"/>
  <c r="S481" i="8" s="1"/>
  <c r="V1668" i="5"/>
  <c r="S675" i="8" s="1"/>
  <c r="V1246" i="5"/>
  <c r="S1097" i="8" s="1"/>
  <c r="V1165" i="5"/>
  <c r="S1178" i="8" s="1"/>
  <c r="V889" i="5"/>
  <c r="S1454" i="8" s="1"/>
  <c r="V756" i="5"/>
  <c r="S1587" i="8" s="1"/>
  <c r="V733" i="5"/>
  <c r="S1609" i="8" s="1"/>
  <c r="V312" i="5"/>
  <c r="S2030" i="8" s="1"/>
  <c r="V290" i="5"/>
  <c r="S2051" i="8" s="1"/>
  <c r="V134" i="5"/>
  <c r="S2207" i="8" s="1"/>
  <c r="M578" i="8"/>
  <c r="M1250" i="8"/>
  <c r="M448" i="8"/>
  <c r="M1299" i="8"/>
  <c r="M258" i="8"/>
  <c r="M2293" i="8"/>
  <c r="M2257" i="8"/>
  <c r="M1648" i="8"/>
  <c r="M90" i="8"/>
  <c r="M738" i="8"/>
  <c r="V1605" i="5"/>
  <c r="S738" i="8" s="1"/>
  <c r="M870" i="8"/>
  <c r="V1473" i="5"/>
  <c r="S870" i="8" s="1"/>
  <c r="M1086" i="8"/>
  <c r="V1257" i="5"/>
  <c r="S1086" i="8" s="1"/>
  <c r="M1326" i="8"/>
  <c r="V1017" i="5"/>
  <c r="S1326" i="8" s="1"/>
  <c r="V765" i="5"/>
  <c r="S1578" i="8" s="1"/>
  <c r="M1578" i="8"/>
  <c r="M1613" i="8"/>
  <c r="V729" i="5"/>
  <c r="S1613" i="8" s="1"/>
  <c r="M1661" i="8"/>
  <c r="V681" i="5"/>
  <c r="S1661" i="8" s="1"/>
  <c r="M1805" i="8"/>
  <c r="V537" i="5"/>
  <c r="S1805" i="8" s="1"/>
  <c r="M1973" i="8"/>
  <c r="V369" i="5"/>
  <c r="S1973" i="8" s="1"/>
  <c r="M572" i="8"/>
  <c r="V1771" i="5"/>
  <c r="S572" i="8" s="1"/>
  <c r="V1723" i="5"/>
  <c r="S620" i="8" s="1"/>
  <c r="M620" i="8"/>
  <c r="M632" i="8"/>
  <c r="V1711" i="5"/>
  <c r="S632" i="8" s="1"/>
  <c r="M83" i="8"/>
  <c r="V2265" i="5"/>
  <c r="S83" i="8" s="1"/>
  <c r="V1677" i="5"/>
  <c r="S666" i="8" s="1"/>
  <c r="M666" i="8"/>
  <c r="M810" i="8"/>
  <c r="V1533" i="5"/>
  <c r="S810" i="8" s="1"/>
  <c r="V1341" i="5"/>
  <c r="S1002" i="8" s="1"/>
  <c r="M1002" i="8"/>
  <c r="M1134" i="8"/>
  <c r="V1209" i="5"/>
  <c r="S1134" i="8" s="1"/>
  <c r="M1182" i="8"/>
  <c r="V1161" i="5"/>
  <c r="S1182" i="8" s="1"/>
  <c r="V933" i="5"/>
  <c r="S1410" i="8" s="1"/>
  <c r="M1410" i="8"/>
  <c r="V909" i="5"/>
  <c r="S1434" i="8" s="1"/>
  <c r="M1434" i="8"/>
  <c r="M1769" i="8"/>
  <c r="V573" i="5"/>
  <c r="S1769" i="8" s="1"/>
  <c r="M1817" i="8"/>
  <c r="V525" i="5"/>
  <c r="S1817" i="8" s="1"/>
  <c r="M1841" i="8"/>
  <c r="V501" i="5"/>
  <c r="S1841" i="8" s="1"/>
  <c r="M2044" i="8"/>
  <c r="V297" i="5"/>
  <c r="S2044" i="8" s="1"/>
  <c r="M2080" i="8"/>
  <c r="V261" i="5"/>
  <c r="S2080" i="8" s="1"/>
  <c r="V141" i="5"/>
  <c r="S2200" i="8" s="1"/>
  <c r="M2200" i="8"/>
  <c r="V1857" i="5"/>
  <c r="S486" i="8" s="1"/>
  <c r="V1521" i="5"/>
  <c r="S822" i="8" s="1"/>
  <c r="V1317" i="5"/>
  <c r="S1026" i="8" s="1"/>
  <c r="M1877" i="8"/>
  <c r="M108" i="8"/>
  <c r="V2240" i="5"/>
  <c r="S108" i="8" s="1"/>
  <c r="V1676" i="5"/>
  <c r="S667" i="8" s="1"/>
  <c r="M667" i="8"/>
  <c r="M811" i="8"/>
  <c r="V1532" i="5"/>
  <c r="S811" i="8" s="1"/>
  <c r="M1123" i="8"/>
  <c r="V1220" i="5"/>
  <c r="S1123" i="8" s="1"/>
  <c r="M1159" i="8"/>
  <c r="V1184" i="5"/>
  <c r="S1159" i="8" s="1"/>
  <c r="V1088" i="5"/>
  <c r="S1255" i="8" s="1"/>
  <c r="M1255" i="8"/>
  <c r="M1291" i="8"/>
  <c r="V1052" i="5"/>
  <c r="S1291" i="8" s="1"/>
  <c r="V1016" i="5"/>
  <c r="S1327" i="8" s="1"/>
  <c r="M1327" i="8"/>
  <c r="M1459" i="8"/>
  <c r="V884" i="5"/>
  <c r="S1459" i="8" s="1"/>
  <c r="V608" i="5"/>
  <c r="S1734" i="8" s="1"/>
  <c r="M1734" i="8"/>
  <c r="M1758" i="8"/>
  <c r="V584" i="5"/>
  <c r="S1758" i="8" s="1"/>
  <c r="M1806" i="8"/>
  <c r="V536" i="5"/>
  <c r="S1806" i="8" s="1"/>
  <c r="V416" i="5"/>
  <c r="S1926" i="8" s="1"/>
  <c r="M1926" i="8"/>
  <c r="M1974" i="8"/>
  <c r="V368" i="5"/>
  <c r="S1974" i="8" s="1"/>
  <c r="V320" i="5"/>
  <c r="S2022" i="8" s="1"/>
  <c r="M2022" i="8"/>
  <c r="M2117" i="8"/>
  <c r="V224" i="5"/>
  <c r="S2117" i="8" s="1"/>
  <c r="M2141" i="8"/>
  <c r="V200" i="5"/>
  <c r="S2141" i="8" s="1"/>
  <c r="V176" i="5"/>
  <c r="S2165" i="8" s="1"/>
  <c r="M2165" i="8"/>
  <c r="V152" i="5"/>
  <c r="S2189" i="8" s="1"/>
  <c r="M2189" i="8"/>
  <c r="V128" i="5"/>
  <c r="S2213" i="8" s="1"/>
  <c r="M2213" i="8"/>
  <c r="V2324" i="5"/>
  <c r="S24" i="8" s="1"/>
  <c r="V2072" i="5"/>
  <c r="S272" i="8" s="1"/>
  <c r="V2037" i="5"/>
  <c r="S307" i="8" s="1"/>
  <c r="V764" i="5"/>
  <c r="S1579" i="8" s="1"/>
  <c r="V704" i="5"/>
  <c r="S1638" i="8" s="1"/>
  <c r="M166" i="8"/>
  <c r="M225" i="8"/>
  <c r="M214" i="8"/>
  <c r="V2131" i="5"/>
  <c r="S214" i="8" s="1"/>
  <c r="M238" i="8"/>
  <c r="V2107" i="5"/>
  <c r="S238" i="8" s="1"/>
  <c r="M357" i="8"/>
  <c r="V1987" i="5"/>
  <c r="S357" i="8" s="1"/>
  <c r="M488" i="8"/>
  <c r="V1855" i="5"/>
  <c r="S488" i="8" s="1"/>
  <c r="V2323" i="5"/>
  <c r="S25" i="8" s="1"/>
  <c r="V2275" i="5"/>
  <c r="S73" i="8" s="1"/>
  <c r="V2241" i="5"/>
  <c r="S107" i="8" s="1"/>
  <c r="V2071" i="5"/>
  <c r="S273" i="8" s="1"/>
  <c r="V2036" i="5"/>
  <c r="S308" i="8" s="1"/>
  <c r="V1941" i="5"/>
  <c r="S403" i="8" s="1"/>
  <c r="V1905" i="5"/>
  <c r="S439" i="8" s="1"/>
  <c r="V1807" i="5"/>
  <c r="S536" i="8" s="1"/>
  <c r="V1713" i="5"/>
  <c r="S630" i="8" s="1"/>
  <c r="V1293" i="5"/>
  <c r="S1050" i="8" s="1"/>
  <c r="V1100" i="5"/>
  <c r="S1243" i="8" s="1"/>
  <c r="V381" i="5"/>
  <c r="S1961" i="8" s="1"/>
  <c r="M618" i="8"/>
  <c r="M990" i="8"/>
  <c r="M1482" i="8"/>
  <c r="M1901" i="8"/>
  <c r="M823" i="8"/>
  <c r="M1195" i="8"/>
  <c r="M1614" i="8"/>
  <c r="M2140" i="8"/>
  <c r="M2069" i="8"/>
  <c r="M95" i="8"/>
  <c r="V2253" i="5"/>
  <c r="S95" i="8" s="1"/>
  <c r="M331" i="8"/>
  <c r="V2013" i="5"/>
  <c r="S331" i="8" s="1"/>
  <c r="M570" i="8"/>
  <c r="V1773" i="5"/>
  <c r="S570" i="8" s="1"/>
  <c r="M714" i="8"/>
  <c r="V1629" i="5"/>
  <c r="S714" i="8" s="1"/>
  <c r="M762" i="8"/>
  <c r="V1581" i="5"/>
  <c r="S762" i="8" s="1"/>
  <c r="V1329" i="5"/>
  <c r="S1014" i="8" s="1"/>
  <c r="M1014" i="8"/>
  <c r="M1254" i="8"/>
  <c r="V1089" i="5"/>
  <c r="S1254" i="8" s="1"/>
  <c r="M1350" i="8"/>
  <c r="V993" i="5"/>
  <c r="S1350" i="8" s="1"/>
  <c r="M1446" i="8"/>
  <c r="V897" i="5"/>
  <c r="S1446" i="8" s="1"/>
  <c r="V621" i="5"/>
  <c r="S1721" i="8" s="1"/>
  <c r="M1721" i="8"/>
  <c r="V513" i="5"/>
  <c r="S1829" i="8" s="1"/>
  <c r="M1829" i="8"/>
  <c r="M2128" i="8"/>
  <c r="V213" i="5"/>
  <c r="S2128" i="8" s="1"/>
  <c r="M2152" i="8"/>
  <c r="V189" i="5"/>
  <c r="S2152" i="8" s="1"/>
  <c r="V153" i="5"/>
  <c r="S2188" i="8" s="1"/>
  <c r="M2188" i="8"/>
  <c r="M2224" i="8"/>
  <c r="V117" i="5"/>
  <c r="S2224" i="8" s="1"/>
  <c r="V2325" i="5"/>
  <c r="S23" i="8" s="1"/>
  <c r="M954" i="8"/>
  <c r="M96" i="8"/>
  <c r="V2252" i="5"/>
  <c r="S96" i="8" s="1"/>
  <c r="M619" i="8"/>
  <c r="V1724" i="5"/>
  <c r="S619" i="8" s="1"/>
  <c r="V1664" i="5"/>
  <c r="S679" i="8" s="1"/>
  <c r="M679" i="8"/>
  <c r="M751" i="8"/>
  <c r="V1592" i="5"/>
  <c r="S751" i="8" s="1"/>
  <c r="M787" i="8"/>
  <c r="V1556" i="5"/>
  <c r="S787" i="8" s="1"/>
  <c r="M895" i="8"/>
  <c r="V1448" i="5"/>
  <c r="S895" i="8" s="1"/>
  <c r="M955" i="8"/>
  <c r="V1388" i="5"/>
  <c r="S955" i="8" s="1"/>
  <c r="V1316" i="5"/>
  <c r="S1027" i="8" s="1"/>
  <c r="M1027" i="8"/>
  <c r="M1051" i="8"/>
  <c r="V1292" i="5"/>
  <c r="S1051" i="8" s="1"/>
  <c r="M1171" i="8"/>
  <c r="V1172" i="5"/>
  <c r="S1171" i="8" s="1"/>
  <c r="V1040" i="5"/>
  <c r="S1303" i="8" s="1"/>
  <c r="M1303" i="8"/>
  <c r="M1363" i="8"/>
  <c r="V980" i="5"/>
  <c r="S1363" i="8" s="1"/>
  <c r="M1495" i="8"/>
  <c r="V848" i="5"/>
  <c r="S1495" i="8" s="1"/>
  <c r="M1531" i="8"/>
  <c r="V812" i="5"/>
  <c r="S1531" i="8" s="1"/>
  <c r="M1567" i="8"/>
  <c r="V776" i="5"/>
  <c r="S1567" i="8" s="1"/>
  <c r="M1626" i="8"/>
  <c r="V716" i="5"/>
  <c r="S1626" i="8" s="1"/>
  <c r="M1662" i="8"/>
  <c r="V680" i="5"/>
  <c r="S1662" i="8" s="1"/>
  <c r="M1698" i="8"/>
  <c r="V644" i="5"/>
  <c r="S1698" i="8" s="1"/>
  <c r="M1770" i="8"/>
  <c r="V572" i="5"/>
  <c r="S1770" i="8" s="1"/>
  <c r="M1842" i="8"/>
  <c r="V500" i="5"/>
  <c r="S1842" i="8" s="1"/>
  <c r="M1986" i="8"/>
  <c r="V356" i="5"/>
  <c r="S1986" i="8" s="1"/>
  <c r="M2010" i="8"/>
  <c r="V332" i="5"/>
  <c r="S2010" i="8" s="1"/>
  <c r="M2034" i="8"/>
  <c r="V308" i="5"/>
  <c r="S2034" i="8" s="1"/>
  <c r="M2081" i="8"/>
  <c r="V260" i="5"/>
  <c r="S2081" i="8" s="1"/>
  <c r="M2129" i="8"/>
  <c r="V212" i="5"/>
  <c r="S2129" i="8" s="1"/>
  <c r="M2177" i="8"/>
  <c r="V164" i="5"/>
  <c r="S2177" i="8" s="1"/>
  <c r="V140" i="5"/>
  <c r="S2201" i="8" s="1"/>
  <c r="M2201" i="8"/>
  <c r="M2225" i="8"/>
  <c r="V116" i="5"/>
  <c r="S2225" i="8" s="1"/>
  <c r="M2237" i="8"/>
  <c r="V104" i="5"/>
  <c r="S2237" i="8" s="1"/>
  <c r="M2285" i="8"/>
  <c r="V56" i="5"/>
  <c r="S2285" i="8" s="1"/>
  <c r="V1808" i="5"/>
  <c r="S535" i="8" s="1"/>
  <c r="V1425" i="5"/>
  <c r="S918" i="8" s="1"/>
  <c r="V1041" i="5"/>
  <c r="S1302" i="8" s="1"/>
  <c r="V921" i="5"/>
  <c r="S1422" i="8" s="1"/>
  <c r="M522" i="8"/>
  <c r="M715" i="8"/>
  <c r="M1603" i="8"/>
  <c r="M13" i="8"/>
  <c r="V2335" i="5"/>
  <c r="S13" i="8" s="1"/>
  <c r="M121" i="8"/>
  <c r="V2227" i="5"/>
  <c r="S121" i="8" s="1"/>
  <c r="M226" i="8"/>
  <c r="V2119" i="5"/>
  <c r="S226" i="8" s="1"/>
  <c r="M345" i="8"/>
  <c r="V1999" i="5"/>
  <c r="S345" i="8" s="1"/>
  <c r="V2336" i="5"/>
  <c r="S12" i="8" s="1"/>
  <c r="V2097" i="5"/>
  <c r="S247" i="8" s="1"/>
  <c r="V2084" i="5"/>
  <c r="S260" i="8" s="1"/>
  <c r="V2035" i="5"/>
  <c r="S309" i="8" s="1"/>
  <c r="V1940" i="5"/>
  <c r="S404" i="8" s="1"/>
  <c r="V1904" i="5"/>
  <c r="S440" i="8" s="1"/>
  <c r="V1653" i="5"/>
  <c r="S690" i="8" s="1"/>
  <c r="V1233" i="5"/>
  <c r="S1110" i="8" s="1"/>
  <c r="V801" i="5"/>
  <c r="S1542" i="8" s="1"/>
  <c r="V597" i="5"/>
  <c r="S1745" i="8" s="1"/>
  <c r="V561" i="5"/>
  <c r="S1781" i="8" s="1"/>
  <c r="V380" i="5"/>
  <c r="S1962" i="8" s="1"/>
  <c r="M1146" i="8"/>
  <c r="M1494" i="8"/>
  <c r="M1913" i="8"/>
  <c r="M847" i="8"/>
  <c r="M1219" i="8"/>
  <c r="M343" i="8"/>
  <c r="V2001" i="5"/>
  <c r="S343" i="8" s="1"/>
  <c r="M558" i="8"/>
  <c r="V1785" i="5"/>
  <c r="S558" i="8" s="1"/>
  <c r="M750" i="8"/>
  <c r="V1593" i="5"/>
  <c r="S750" i="8" s="1"/>
  <c r="M894" i="8"/>
  <c r="V1449" i="5"/>
  <c r="S894" i="8" s="1"/>
  <c r="M1074" i="8"/>
  <c r="V1269" i="5"/>
  <c r="S1074" i="8" s="1"/>
  <c r="M1122" i="8"/>
  <c r="V1221" i="5"/>
  <c r="S1122" i="8" s="1"/>
  <c r="M1266" i="8"/>
  <c r="V1077" i="5"/>
  <c r="S1266" i="8" s="1"/>
  <c r="V981" i="5"/>
  <c r="S1362" i="8" s="1"/>
  <c r="M1362" i="8"/>
  <c r="V813" i="5"/>
  <c r="S1530" i="8" s="1"/>
  <c r="M1530" i="8"/>
  <c r="M1566" i="8"/>
  <c r="V777" i="5"/>
  <c r="S1566" i="8" s="1"/>
  <c r="M1602" i="8"/>
  <c r="V741" i="5"/>
  <c r="S1602" i="8" s="1"/>
  <c r="V645" i="5"/>
  <c r="S1697" i="8" s="1"/>
  <c r="M1697" i="8"/>
  <c r="M1997" i="8"/>
  <c r="V345" i="5"/>
  <c r="S1997" i="8" s="1"/>
  <c r="M2033" i="8"/>
  <c r="V309" i="5"/>
  <c r="S2033" i="8" s="1"/>
  <c r="V273" i="5"/>
  <c r="S2068" i="8" s="1"/>
  <c r="M2068" i="8"/>
  <c r="M2236" i="8"/>
  <c r="V105" i="5"/>
  <c r="S2236" i="8" s="1"/>
  <c r="M2272" i="8"/>
  <c r="V69" i="5"/>
  <c r="S2272" i="8" s="1"/>
  <c r="V2277" i="5"/>
  <c r="S71" i="8" s="1"/>
  <c r="V1809" i="5"/>
  <c r="S534" i="8" s="1"/>
  <c r="V1617" i="5"/>
  <c r="S726" i="8" s="1"/>
  <c r="V321" i="5"/>
  <c r="S2021" i="8" s="1"/>
  <c r="M1458" i="8"/>
  <c r="M2104" i="8"/>
  <c r="M344" i="8"/>
  <c r="V2000" i="5"/>
  <c r="S344" i="8" s="1"/>
  <c r="M727" i="8"/>
  <c r="V1616" i="5"/>
  <c r="S727" i="8" s="1"/>
  <c r="V1580" i="5"/>
  <c r="S763" i="8" s="1"/>
  <c r="M763" i="8"/>
  <c r="V1328" i="5"/>
  <c r="S1015" i="8" s="1"/>
  <c r="M1015" i="8"/>
  <c r="M1207" i="8"/>
  <c r="V1136" i="5"/>
  <c r="S1207" i="8" s="1"/>
  <c r="V1064" i="5"/>
  <c r="S1279" i="8" s="1"/>
  <c r="M1279" i="8"/>
  <c r="M1375" i="8"/>
  <c r="V968" i="5"/>
  <c r="S1375" i="8" s="1"/>
  <c r="M1411" i="8"/>
  <c r="V932" i="5"/>
  <c r="S1411" i="8" s="1"/>
  <c r="M1519" i="8"/>
  <c r="V824" i="5"/>
  <c r="S1519" i="8" s="1"/>
  <c r="V32" i="5"/>
  <c r="S2308" i="8" s="1"/>
  <c r="M2308" i="8"/>
  <c r="V1101" i="5"/>
  <c r="S1242" i="8" s="1"/>
  <c r="M2116" i="8"/>
  <c r="M109" i="8"/>
  <c r="V2239" i="5"/>
  <c r="S109" i="8" s="1"/>
  <c r="V2143" i="5"/>
  <c r="S203" i="8" s="1"/>
  <c r="V2096" i="5"/>
  <c r="S248" i="8" s="1"/>
  <c r="V2083" i="5"/>
  <c r="S261" i="8" s="1"/>
  <c r="V1903" i="5"/>
  <c r="S441" i="8" s="1"/>
  <c r="V1784" i="5"/>
  <c r="S559" i="8" s="1"/>
  <c r="V1749" i="5"/>
  <c r="S594" i="8" s="1"/>
  <c r="V1688" i="5"/>
  <c r="S655" i="8" s="1"/>
  <c r="V1652" i="5"/>
  <c r="S691" i="8" s="1"/>
  <c r="V1365" i="5"/>
  <c r="S978" i="8" s="1"/>
  <c r="V1232" i="5"/>
  <c r="S1111" i="8" s="1"/>
  <c r="V1076" i="5"/>
  <c r="S1267" i="8" s="1"/>
  <c r="V957" i="5"/>
  <c r="S1386" i="8" s="1"/>
  <c r="V837" i="5"/>
  <c r="S1506" i="8" s="1"/>
  <c r="V657" i="5"/>
  <c r="S1685" i="8" s="1"/>
  <c r="V596" i="5"/>
  <c r="S1746" i="8" s="1"/>
  <c r="V560" i="5"/>
  <c r="S1782" i="8" s="1"/>
  <c r="V44" i="5"/>
  <c r="S2296" i="8" s="1"/>
  <c r="M201" i="8"/>
  <c r="M1518" i="8"/>
  <c r="M1985" i="8"/>
  <c r="M859" i="8"/>
  <c r="M1722" i="8"/>
  <c r="M2176" i="8"/>
  <c r="V1579" i="5"/>
  <c r="S764" i="8" s="1"/>
  <c r="M764" i="8"/>
  <c r="M800" i="8"/>
  <c r="V1543" i="5"/>
  <c r="S800" i="8" s="1"/>
  <c r="M908" i="8"/>
  <c r="V1435" i="5"/>
  <c r="S908" i="8" s="1"/>
  <c r="M968" i="8"/>
  <c r="V1375" i="5"/>
  <c r="S968" i="8" s="1"/>
  <c r="V1663" i="5"/>
  <c r="S680" i="8" s="1"/>
  <c r="V1627" i="5"/>
  <c r="S716" i="8" s="1"/>
  <c r="M1160" i="8"/>
  <c r="V1183" i="5"/>
  <c r="S1160" i="8" s="1"/>
  <c r="V1027" i="5"/>
  <c r="S1316" i="8" s="1"/>
  <c r="M1316" i="8"/>
  <c r="M9" i="8"/>
  <c r="V2339" i="5"/>
  <c r="S9" i="8" s="1"/>
  <c r="V2327" i="5"/>
  <c r="S21" i="8" s="1"/>
  <c r="M21" i="8"/>
  <c r="V2315" i="5"/>
  <c r="S33" i="8" s="1"/>
  <c r="M33" i="8"/>
  <c r="V2267" i="5"/>
  <c r="S81" i="8" s="1"/>
  <c r="M81" i="8"/>
  <c r="V2255" i="5"/>
  <c r="S93" i="8" s="1"/>
  <c r="M93" i="8"/>
  <c r="V2243" i="5"/>
  <c r="S105" i="8" s="1"/>
  <c r="M105" i="8"/>
  <c r="M117" i="8"/>
  <c r="V2231" i="5"/>
  <c r="S117" i="8" s="1"/>
  <c r="M129" i="8"/>
  <c r="V2219" i="5"/>
  <c r="S129" i="8" s="1"/>
  <c r="M152" i="8"/>
  <c r="V2195" i="5"/>
  <c r="S152" i="8" s="1"/>
  <c r="V2183" i="5"/>
  <c r="S164" i="8" s="1"/>
  <c r="M164" i="8"/>
  <c r="V2171" i="5"/>
  <c r="S176" i="8" s="1"/>
  <c r="M176" i="8"/>
  <c r="V2159" i="5"/>
  <c r="S187" i="8" s="1"/>
  <c r="M187" i="8"/>
  <c r="V2111" i="5"/>
  <c r="S234" i="8" s="1"/>
  <c r="M234" i="8"/>
  <c r="V2099" i="5"/>
  <c r="S245" i="8" s="1"/>
  <c r="M245" i="8"/>
  <c r="V2087" i="5"/>
  <c r="S257" i="8" s="1"/>
  <c r="M257" i="8"/>
  <c r="M269" i="8"/>
  <c r="V2075" i="5"/>
  <c r="S269" i="8" s="1"/>
  <c r="M293" i="8"/>
  <c r="V2051" i="5"/>
  <c r="S293" i="8" s="1"/>
  <c r="M305" i="8"/>
  <c r="V2039" i="5"/>
  <c r="S305" i="8" s="1"/>
  <c r="V2027" i="5"/>
  <c r="S317" i="8" s="1"/>
  <c r="M317" i="8"/>
  <c r="V2015" i="5"/>
  <c r="S329" i="8" s="1"/>
  <c r="M329" i="8"/>
  <c r="V2003" i="5"/>
  <c r="S341" i="8" s="1"/>
  <c r="M341" i="8"/>
  <c r="V1991" i="5"/>
  <c r="S353" i="8" s="1"/>
  <c r="M353" i="8"/>
  <c r="V1979" i="5"/>
  <c r="S365" i="8" s="1"/>
  <c r="M365" i="8"/>
  <c r="V1967" i="5"/>
  <c r="S377" i="8" s="1"/>
  <c r="M377" i="8"/>
  <c r="V1955" i="5"/>
  <c r="S389" i="8" s="1"/>
  <c r="M389" i="8"/>
  <c r="V1943" i="5"/>
  <c r="S401" i="8" s="1"/>
  <c r="M401" i="8"/>
  <c r="M413" i="8"/>
  <c r="V1931" i="5"/>
  <c r="S413" i="8" s="1"/>
  <c r="V1919" i="5"/>
  <c r="S425" i="8" s="1"/>
  <c r="M425" i="8"/>
  <c r="M437" i="8"/>
  <c r="V1907" i="5"/>
  <c r="S437" i="8" s="1"/>
  <c r="V1895" i="5"/>
  <c r="S449" i="8" s="1"/>
  <c r="M449" i="8"/>
  <c r="M473" i="8"/>
  <c r="V1871" i="5"/>
  <c r="S473" i="8" s="1"/>
  <c r="V1823" i="5"/>
  <c r="S520" i="8" s="1"/>
  <c r="M520" i="8"/>
  <c r="V1811" i="5"/>
  <c r="S532" i="8" s="1"/>
  <c r="M532" i="8"/>
  <c r="V1799" i="5"/>
  <c r="S544" i="8" s="1"/>
  <c r="M544" i="8"/>
  <c r="M556" i="8"/>
  <c r="V1787" i="5"/>
  <c r="S556" i="8" s="1"/>
  <c r="V1775" i="5"/>
  <c r="S568" i="8" s="1"/>
  <c r="M568" i="8"/>
  <c r="M580" i="8"/>
  <c r="V1763" i="5"/>
  <c r="S580" i="8" s="1"/>
  <c r="V1751" i="5"/>
  <c r="S592" i="8" s="1"/>
  <c r="M592" i="8"/>
  <c r="V1739" i="5"/>
  <c r="S604" i="8" s="1"/>
  <c r="M604" i="8"/>
  <c r="V1727" i="5"/>
  <c r="S616" i="8" s="1"/>
  <c r="M616" i="8"/>
  <c r="V1715" i="5"/>
  <c r="S628" i="8" s="1"/>
  <c r="M628" i="8"/>
  <c r="M640" i="8"/>
  <c r="V1703" i="5"/>
  <c r="S640" i="8" s="1"/>
  <c r="V1691" i="5"/>
  <c r="S652" i="8" s="1"/>
  <c r="M652" i="8"/>
  <c r="M700" i="8"/>
  <c r="V1643" i="5"/>
  <c r="S700" i="8" s="1"/>
  <c r="V1631" i="5"/>
  <c r="S712" i="8" s="1"/>
  <c r="M712" i="8"/>
  <c r="M724" i="8"/>
  <c r="V1619" i="5"/>
  <c r="S724" i="8" s="1"/>
  <c r="V1607" i="5"/>
  <c r="S736" i="8" s="1"/>
  <c r="M736" i="8"/>
  <c r="V1595" i="5"/>
  <c r="S748" i="8" s="1"/>
  <c r="M748" i="8"/>
  <c r="V1571" i="5"/>
  <c r="S772" i="8" s="1"/>
  <c r="M772" i="8"/>
  <c r="V1559" i="5"/>
  <c r="S784" i="8" s="1"/>
  <c r="M784" i="8"/>
  <c r="V1547" i="5"/>
  <c r="S796" i="8" s="1"/>
  <c r="M796" i="8"/>
  <c r="M808" i="8"/>
  <c r="V1535" i="5"/>
  <c r="S808" i="8" s="1"/>
  <c r="V1523" i="5"/>
  <c r="S820" i="8" s="1"/>
  <c r="M820" i="8"/>
  <c r="V1511" i="5"/>
  <c r="S832" i="8" s="1"/>
  <c r="M832" i="8"/>
  <c r="M844" i="8"/>
  <c r="V1499" i="5"/>
  <c r="S844" i="8" s="1"/>
  <c r="V1487" i="5"/>
  <c r="S856" i="8" s="1"/>
  <c r="M856" i="8"/>
  <c r="M868" i="8"/>
  <c r="V1475" i="5"/>
  <c r="S868" i="8" s="1"/>
  <c r="V1463" i="5"/>
  <c r="S880" i="8" s="1"/>
  <c r="M880" i="8"/>
  <c r="V1439" i="5"/>
  <c r="S904" i="8" s="1"/>
  <c r="M904" i="8"/>
  <c r="V1427" i="5"/>
  <c r="S916" i="8" s="1"/>
  <c r="M916" i="8"/>
  <c r="V1415" i="5"/>
  <c r="S928" i="8" s="1"/>
  <c r="M928" i="8"/>
  <c r="V1403" i="5"/>
  <c r="S940" i="8" s="1"/>
  <c r="M940" i="8"/>
  <c r="V1391" i="5"/>
  <c r="S952" i="8" s="1"/>
  <c r="M952" i="8"/>
  <c r="V1379" i="5"/>
  <c r="S964" i="8" s="1"/>
  <c r="M964" i="8"/>
  <c r="M976" i="8"/>
  <c r="V1367" i="5"/>
  <c r="S976" i="8" s="1"/>
  <c r="M988" i="8"/>
  <c r="V1355" i="5"/>
  <c r="S988" i="8" s="1"/>
  <c r="M1012" i="8"/>
  <c r="V1331" i="5"/>
  <c r="S1012" i="8" s="1"/>
  <c r="V1271" i="5"/>
  <c r="S1072" i="8" s="1"/>
  <c r="M1072" i="8"/>
  <c r="V1259" i="5"/>
  <c r="S1084" i="8" s="1"/>
  <c r="M1084" i="8"/>
  <c r="V1247" i="5"/>
  <c r="S1096" i="8" s="1"/>
  <c r="M1096" i="8"/>
  <c r="V1235" i="5"/>
  <c r="S1108" i="8" s="1"/>
  <c r="M1108" i="8"/>
  <c r="V1223" i="5"/>
  <c r="S1120" i="8" s="1"/>
  <c r="M1120" i="8"/>
  <c r="M1132" i="8"/>
  <c r="V1211" i="5"/>
  <c r="S1132" i="8" s="1"/>
  <c r="V1199" i="5"/>
  <c r="S1144" i="8" s="1"/>
  <c r="M1144" i="8"/>
  <c r="M1156" i="8"/>
  <c r="V1187" i="5"/>
  <c r="S1156" i="8" s="1"/>
  <c r="M1168" i="8"/>
  <c r="V1175" i="5"/>
  <c r="S1168" i="8" s="1"/>
  <c r="M45" i="8"/>
  <c r="M57" i="8"/>
  <c r="M676" i="8"/>
  <c r="M69" i="8"/>
  <c r="M688" i="8"/>
  <c r="M141" i="8"/>
  <c r="M760" i="8"/>
  <c r="M1228" i="8"/>
  <c r="V1079" i="5"/>
  <c r="S1264" i="8" s="1"/>
  <c r="M1264" i="8"/>
  <c r="M1276" i="8"/>
  <c r="V1067" i="5"/>
  <c r="S1276" i="8" s="1"/>
  <c r="V1055" i="5"/>
  <c r="S1288" i="8" s="1"/>
  <c r="M1288" i="8"/>
  <c r="M1300" i="8"/>
  <c r="V1043" i="5"/>
  <c r="S1300" i="8" s="1"/>
  <c r="V1031" i="5"/>
  <c r="S1312" i="8" s="1"/>
  <c r="M1312" i="8"/>
  <c r="M1336" i="8"/>
  <c r="V1007" i="5"/>
  <c r="S1336" i="8" s="1"/>
  <c r="M1420" i="8"/>
  <c r="V923" i="5"/>
  <c r="S1420" i="8" s="1"/>
  <c r="M1444" i="8"/>
  <c r="V899" i="5"/>
  <c r="S1444" i="8" s="1"/>
  <c r="V875" i="5"/>
  <c r="S1468" i="8" s="1"/>
  <c r="M1468" i="8"/>
  <c r="V863" i="5"/>
  <c r="S1480" i="8" s="1"/>
  <c r="M1480" i="8"/>
  <c r="M58" i="8"/>
  <c r="V2290" i="5"/>
  <c r="S58" i="8" s="1"/>
  <c r="M212" i="8"/>
  <c r="V2134" i="5"/>
  <c r="S212" i="8" s="1"/>
  <c r="V2002" i="5"/>
  <c r="S342" i="8" s="1"/>
  <c r="M342" i="8"/>
  <c r="M354" i="8"/>
  <c r="V1990" i="5"/>
  <c r="S354" i="8" s="1"/>
  <c r="M497" i="8"/>
  <c r="V1846" i="5"/>
  <c r="S497" i="8" s="1"/>
  <c r="M1360" i="8"/>
  <c r="M70" i="8"/>
  <c r="M1372" i="8"/>
  <c r="M1504" i="8"/>
  <c r="V839" i="5"/>
  <c r="S1504" i="8" s="1"/>
  <c r="M1588" i="8"/>
  <c r="V755" i="5"/>
  <c r="S1588" i="8" s="1"/>
  <c r="M1611" i="8"/>
  <c r="V731" i="5"/>
  <c r="S1611" i="8" s="1"/>
  <c r="V671" i="5"/>
  <c r="S1671" i="8" s="1"/>
  <c r="M1671" i="8"/>
  <c r="V611" i="5"/>
  <c r="S1731" i="8" s="1"/>
  <c r="M1731" i="8"/>
  <c r="M1755" i="8"/>
  <c r="V587" i="5"/>
  <c r="S1755" i="8" s="1"/>
  <c r="V503" i="5"/>
  <c r="S1839" i="8" s="1"/>
  <c r="M1839" i="8"/>
  <c r="V467" i="5"/>
  <c r="S1875" i="8" s="1"/>
  <c r="M1875" i="8"/>
  <c r="M1899" i="8"/>
  <c r="V443" i="5"/>
  <c r="S1899" i="8" s="1"/>
  <c r="V335" i="5"/>
  <c r="S2007" i="8" s="1"/>
  <c r="M2007" i="8"/>
  <c r="V323" i="5"/>
  <c r="S2019" i="8" s="1"/>
  <c r="M2019" i="8"/>
  <c r="M2043" i="8"/>
  <c r="V299" i="5"/>
  <c r="S2043" i="8" s="1"/>
  <c r="V179" i="5"/>
  <c r="S2162" i="8" s="1"/>
  <c r="M2162" i="8"/>
  <c r="M2186" i="8"/>
  <c r="V155" i="5"/>
  <c r="S2186" i="8" s="1"/>
  <c r="V143" i="5"/>
  <c r="S2198" i="8" s="1"/>
  <c r="M2198" i="8"/>
  <c r="V1702" i="5"/>
  <c r="S641" i="8" s="1"/>
  <c r="V1426" i="5"/>
  <c r="S917" i="8" s="1"/>
  <c r="M1492" i="8"/>
  <c r="M1623" i="8"/>
  <c r="M1803" i="8"/>
  <c r="M1983" i="8"/>
  <c r="M2174" i="8"/>
</calcChain>
</file>

<file path=xl/sharedStrings.xml><?xml version="1.0" encoding="utf-8"?>
<sst xmlns="http://schemas.openxmlformats.org/spreadsheetml/2006/main" count="109859" uniqueCount="10444">
  <si>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</si>
  <si>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</si>
  <si>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</si>
  <si>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</si>
  <si>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</si>
  <si>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</si>
  <si>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</si>
  <si>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</si>
  <si>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</si>
  <si>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</si>
  <si>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</si>
  <si>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</si>
  <si>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</si>
  <si>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</si>
  <si>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</si>
  <si>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</si>
  <si>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</si>
  <si>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</si>
  <si>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</si>
  <si>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</si>
  <si>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</si>
  <si>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</si>
  <si>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</si>
  <si>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</si>
  <si>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</si>
  <si>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</si>
  <si>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</si>
  <si>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</si>
  <si>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</si>
  <si>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</si>
  <si>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</si>
  <si>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</si>
  <si>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</si>
  <si>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</si>
  <si>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</si>
  <si>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</si>
  <si>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</si>
  <si>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</si>
  <si>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</si>
  <si>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</si>
  <si>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</si>
  <si>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</si>
  <si>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</si>
  <si>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</si>
  <si>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</si>
  <si>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</si>
  <si>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</si>
  <si>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</si>
  <si>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</si>
  <si>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</si>
  <si>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</si>
  <si>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</si>
  <si>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</si>
  <si>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</si>
  <si>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</si>
  <si>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</si>
  <si>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</si>
  <si>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</si>
  <si>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</si>
  <si>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</si>
  <si>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</si>
  <si>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</si>
  <si>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</si>
  <si>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</si>
  <si>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</si>
  <si>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</si>
  <si>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</si>
  <si>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</si>
  <si>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</si>
  <si>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</si>
  <si>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</si>
  <si>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</si>
  <si>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</si>
  <si>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</si>
  <si>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</si>
  <si>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</si>
  <si>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</si>
  <si>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</si>
  <si>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</si>
  <si>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</si>
  <si>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</si>
  <si>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</si>
  <si>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</si>
  <si>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</si>
  <si>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</si>
  <si>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</si>
  <si>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</si>
  <si>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</si>
  <si>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</si>
  <si>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</si>
  <si>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</si>
  <si>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</si>
  <si>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</si>
  <si>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</si>
  <si>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</si>
  <si>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</si>
  <si>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</si>
  <si>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</si>
  <si>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</si>
  <si>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</si>
  <si>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</si>
  <si>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</si>
  <si>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</si>
  <si>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</si>
  <si>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</si>
  <si>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</si>
  <si>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</si>
  <si>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</si>
  <si>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</si>
  <si>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</si>
  <si>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</si>
  <si>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</si>
  <si>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</si>
  <si>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</si>
  <si>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</si>
  <si>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</si>
  <si>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</si>
  <si>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</si>
  <si>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</si>
  <si>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</si>
  <si>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</si>
  <si>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</si>
  <si>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</si>
  <si>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</si>
  <si>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</si>
  <si>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</si>
  <si>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</si>
  <si>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</si>
  <si>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</si>
  <si>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</si>
  <si>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</si>
  <si>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</si>
  <si>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</si>
  <si>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</si>
  <si>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</si>
  <si>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</si>
  <si>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</si>
  <si>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</si>
  <si>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</si>
  <si>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</si>
  <si>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</si>
  <si>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</si>
  <si>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</si>
  <si>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</si>
  <si>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</si>
  <si>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</si>
  <si>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</si>
  <si>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</si>
  <si>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</si>
  <si>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</si>
  <si>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</si>
  <si>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</si>
  <si>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</si>
  <si>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</si>
  <si>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</si>
  <si>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</si>
  <si>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</si>
  <si>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</si>
  <si>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</si>
  <si>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</si>
  <si>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</si>
  <si>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</si>
  <si>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</si>
  <si>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</si>
  <si>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</si>
  <si>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</si>
  <si>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</si>
  <si>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</si>
  <si>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</si>
  <si>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</si>
  <si>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</si>
  <si>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</si>
  <si>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</si>
  <si>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</si>
  <si>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</si>
  <si>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</si>
  <si>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</si>
  <si>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</si>
  <si>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</si>
  <si>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</si>
  <si>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</si>
  <si>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</si>
  <si>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</si>
  <si>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</si>
  <si>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</si>
  <si>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</si>
  <si>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</si>
  <si>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</si>
  <si>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</si>
  <si>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</si>
  <si>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</si>
  <si>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</si>
  <si>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</si>
  <si>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</si>
  <si>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</si>
  <si>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</si>
  <si>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</si>
  <si>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</si>
  <si>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</si>
  <si>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</si>
  <si>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</si>
  <si>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</si>
  <si>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</si>
  <si>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</si>
  <si>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</si>
  <si>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</si>
  <si>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</si>
  <si>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</si>
  <si>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</si>
  <si>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</si>
  <si>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</si>
  <si>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</si>
  <si>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</si>
  <si>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</si>
  <si>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</si>
  <si>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</si>
  <si>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</si>
  <si>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</si>
  <si>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</si>
  <si>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</si>
  <si>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</si>
  <si>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</si>
  <si>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</si>
  <si>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</si>
  <si>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</si>
  <si>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</si>
  <si>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</si>
  <si>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</si>
  <si>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</si>
  <si>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</si>
  <si>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</si>
  <si>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</si>
  <si>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</si>
  <si>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</si>
  <si>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</si>
  <si>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</si>
  <si>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</si>
  <si>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</si>
  <si>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</si>
  <si>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</si>
  <si>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</si>
  <si>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</si>
  <si>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</si>
  <si>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</si>
  <si>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</si>
  <si>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</si>
  <si>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</si>
  <si>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</si>
  <si>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</si>
  <si>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</si>
  <si>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</si>
  <si>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</si>
  <si>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</si>
  <si>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</si>
  <si>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</si>
  <si>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</si>
  <si>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</si>
  <si>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</si>
  <si>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</si>
  <si>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</si>
  <si>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</si>
  <si>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</si>
  <si>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</si>
  <si>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</si>
  <si>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</si>
  <si>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</si>
  <si>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</si>
  <si>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</si>
  <si>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</si>
  <si>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</si>
  <si>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</si>
  <si>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</si>
  <si>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</si>
  <si>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</si>
  <si>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</si>
  <si>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</si>
  <si>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</si>
  <si>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</si>
  <si>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</si>
  <si>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</si>
  <si>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</si>
  <si>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</si>
  <si>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</si>
  <si>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</si>
  <si>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</si>
  <si>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</si>
  <si>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</si>
  <si>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</si>
  <si>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</si>
  <si>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</si>
  <si>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</si>
  <si>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</si>
  <si>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</si>
  <si>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</si>
  <si>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</si>
  <si>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</si>
  <si>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</si>
  <si>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</si>
  <si>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</si>
  <si>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</si>
  <si>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</si>
  <si>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</si>
  <si>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</si>
  <si>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</si>
  <si>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</si>
  <si>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</si>
  <si>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</si>
  <si>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</si>
  <si>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</si>
  <si>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</si>
  <si>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</si>
  <si>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</si>
  <si>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</si>
  <si>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</si>
  <si>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</si>
  <si>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</si>
  <si>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</si>
  <si>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</si>
  <si>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</si>
  <si>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</si>
  <si>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</si>
  <si>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</si>
  <si>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</si>
  <si>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</si>
  <si>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</si>
  <si>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</si>
  <si>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</si>
  <si>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</si>
  <si>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</si>
  <si>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</si>
  <si>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</si>
  <si>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</si>
  <si>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</si>
  <si>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</si>
  <si>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</si>
  <si>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</si>
  <si>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</si>
  <si>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</si>
  <si>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</si>
  <si>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</si>
  <si>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</si>
  <si>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</si>
  <si>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</si>
  <si>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</si>
  <si>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</si>
  <si>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</si>
  <si>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</si>
  <si>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</si>
  <si>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</si>
  <si>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</si>
  <si>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</si>
  <si>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</si>
  <si>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</si>
  <si>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</si>
  <si>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</si>
  <si>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</si>
  <si>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</si>
  <si>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</si>
  <si>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</si>
  <si>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</si>
  <si>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</si>
  <si>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</si>
  <si>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</si>
  <si>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</si>
  <si>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</si>
  <si>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</si>
  <si>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</si>
  <si>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</si>
  <si>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</si>
  <si>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</si>
  <si>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</si>
  <si>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</si>
  <si>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</si>
  <si>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</si>
  <si>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</si>
  <si>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</si>
  <si>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</si>
  <si>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</si>
  <si>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</si>
  <si>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</si>
  <si>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</si>
  <si>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</si>
  <si>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</si>
  <si>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</si>
  <si>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</si>
  <si>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</si>
  <si>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</si>
  <si>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</si>
  <si>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</si>
  <si>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</si>
  <si>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</si>
  <si>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</si>
  <si>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</si>
  <si>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</si>
  <si>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</si>
  <si>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</si>
  <si>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</si>
  <si>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</si>
  <si>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</si>
  <si>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</si>
  <si>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</si>
  <si>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</si>
  <si>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</si>
  <si>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</si>
  <si>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</si>
  <si>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</si>
  <si>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</si>
  <si>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</si>
  <si>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</si>
  <si>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</si>
  <si>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</si>
  <si>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</si>
  <si>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</si>
  <si>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</si>
  <si>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</si>
  <si>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</si>
  <si>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</si>
  <si>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</si>
  <si>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</si>
  <si>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</si>
  <si>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</si>
  <si>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</si>
  <si>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</si>
  <si>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</si>
  <si>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</si>
  <si>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</si>
  <si>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</si>
  <si>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</si>
  <si>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</si>
  <si>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</si>
  <si>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</si>
  <si>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</si>
  <si>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</si>
  <si>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</si>
  <si>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</si>
  <si>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</si>
  <si>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</si>
  <si>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</si>
  <si>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</si>
  <si>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</si>
  <si>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</si>
  <si>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</si>
  <si>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</si>
  <si>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</si>
  <si>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</si>
  <si>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</si>
  <si>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</si>
  <si>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</si>
  <si>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</si>
  <si>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</si>
  <si>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</si>
  <si>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</si>
  <si>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</si>
  <si>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</si>
  <si>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</si>
  <si>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</si>
  <si>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</si>
  <si>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</si>
  <si>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</si>
  <si>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</si>
  <si>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</si>
  <si>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</si>
  <si>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</si>
  <si>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</si>
  <si>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</si>
  <si>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</si>
  <si>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</si>
  <si>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</si>
  <si>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</si>
  <si>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</si>
  <si>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</si>
  <si>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</si>
  <si>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</si>
  <si>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</si>
  <si>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</si>
  <si>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</si>
  <si>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</si>
  <si>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</si>
  <si>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</si>
  <si>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</si>
  <si>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</si>
  <si>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</si>
  <si>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</si>
  <si>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</si>
  <si>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</si>
  <si>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</si>
  <si>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</si>
  <si>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</si>
  <si>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</si>
  <si>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</si>
  <si>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</si>
  <si>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</si>
  <si>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</si>
  <si>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</si>
  <si>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</si>
  <si>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</si>
  <si>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</si>
  <si>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</si>
  <si>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</si>
  <si>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</si>
  <si>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</si>
  <si>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</si>
  <si>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</si>
  <si>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</si>
  <si>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</si>
  <si>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</si>
  <si>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</si>
  <si>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</si>
  <si>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</si>
  <si>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</si>
  <si>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</si>
  <si>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</si>
  <si>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</si>
  <si>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</si>
  <si>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</si>
  <si>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</si>
  <si>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</si>
  <si>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</si>
  <si>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</si>
  <si>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</si>
  <si>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</si>
  <si>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</si>
  <si>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</si>
  <si>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</si>
  <si>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</si>
  <si>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</si>
  <si>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</si>
  <si>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</si>
  <si>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</si>
  <si>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</si>
  <si>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</si>
  <si>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</si>
  <si>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</si>
  <si>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</si>
  <si>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</si>
  <si>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</si>
  <si>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</si>
  <si>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</si>
  <si>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</si>
  <si>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</si>
  <si>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</si>
  <si>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</si>
  <si>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</si>
  <si>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</si>
  <si>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</si>
  <si>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</si>
  <si>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</si>
  <si>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</si>
  <si>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</si>
  <si>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</si>
  <si>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</si>
  <si>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</si>
  <si>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</si>
  <si>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</si>
  <si>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</si>
  <si>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</si>
  <si>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</si>
  <si>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</si>
  <si>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</si>
  <si>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</si>
  <si>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</si>
  <si>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</si>
  <si>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</si>
  <si>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</si>
  <si>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</si>
  <si>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</si>
  <si>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</si>
  <si>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</si>
  <si>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</si>
  <si>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</si>
  <si>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</si>
  <si>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</si>
  <si>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</si>
  <si>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</si>
  <si>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</si>
  <si>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</si>
  <si>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</si>
  <si>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</si>
  <si>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</si>
  <si>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</si>
  <si>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</si>
  <si>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</si>
  <si>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</si>
  <si>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</si>
  <si>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</si>
  <si>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</si>
  <si>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</si>
  <si>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</si>
  <si>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</si>
  <si>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</si>
  <si>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</si>
  <si>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</si>
  <si>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</si>
  <si>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</si>
  <si>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</si>
  <si>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</si>
  <si>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</si>
  <si>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</si>
  <si>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</si>
  <si>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</si>
  <si>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</si>
  <si>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</si>
  <si>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</si>
  <si>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</si>
  <si>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</si>
  <si>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</si>
  <si>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</si>
  <si>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</si>
  <si>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</si>
  <si>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</si>
  <si>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</si>
  <si>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</si>
  <si>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</si>
  <si>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</si>
  <si>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</si>
  <si>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</si>
  <si>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</si>
  <si>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</si>
  <si>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</si>
  <si>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</si>
  <si>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</si>
  <si>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</si>
  <si>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</si>
  <si>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</si>
  <si>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</si>
  <si>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</si>
  <si>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</si>
  <si>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</si>
  <si>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</si>
  <si>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</si>
  <si>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</si>
  <si>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</si>
  <si>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</si>
  <si>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</si>
  <si>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</si>
  <si>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</si>
  <si>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</si>
  <si>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</si>
  <si>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</si>
  <si>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</si>
  <si>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</si>
  <si>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</si>
  <si>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</si>
  <si>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</si>
  <si>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</si>
  <si>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</si>
  <si>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</si>
  <si>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</si>
  <si>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</si>
  <si>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</si>
  <si>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</si>
  <si>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</si>
  <si>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</si>
  <si>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</si>
  <si>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</si>
  <si>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</si>
  <si>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</si>
  <si>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</si>
  <si>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</si>
  <si>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</si>
  <si>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</si>
  <si>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</si>
  <si>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</si>
  <si>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</si>
  <si>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</si>
  <si>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</si>
  <si>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</si>
  <si>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</si>
  <si>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</si>
  <si>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</si>
  <si>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</si>
  <si>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</si>
  <si>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</si>
  <si>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</si>
  <si>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</si>
  <si>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</si>
  <si>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</si>
  <si>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</si>
  <si>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</si>
  <si>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</si>
  <si>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</si>
  <si>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</si>
  <si>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</si>
  <si>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</si>
  <si>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</si>
  <si>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</si>
  <si>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</si>
  <si>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</si>
  <si>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</si>
  <si>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</si>
  <si>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</si>
  <si>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</si>
  <si>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</si>
  <si>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</si>
  <si>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</si>
  <si>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</si>
  <si>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</si>
  <si>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</si>
  <si>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</si>
  <si>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</si>
  <si>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</si>
  <si>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</si>
  <si>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</si>
  <si>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</si>
  <si>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</si>
  <si>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</si>
  <si>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</si>
  <si>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</si>
  <si>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</si>
  <si>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</si>
  <si>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</si>
  <si>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</si>
  <si>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</si>
  <si>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</si>
  <si>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</si>
  <si>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</si>
  <si>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</si>
  <si>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</si>
  <si>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</si>
  <si>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</si>
  <si>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</si>
  <si>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</si>
  <si>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</si>
  <si>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</si>
  <si>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</si>
  <si>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</si>
  <si>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</si>
  <si>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</si>
  <si>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</si>
  <si>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</si>
  <si>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</si>
  <si>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</si>
  <si>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</si>
  <si>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</si>
  <si>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</si>
  <si>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</si>
  <si>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</si>
  <si>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</si>
  <si>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</si>
  <si>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</si>
  <si>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</si>
  <si>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</si>
  <si>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</si>
  <si>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</si>
  <si>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</si>
  <si>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</si>
  <si>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</si>
  <si>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</si>
  <si>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</si>
  <si>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</si>
  <si>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</si>
  <si>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</si>
  <si>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</si>
  <si>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</si>
  <si>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</si>
  <si>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</si>
  <si>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</si>
  <si>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</si>
  <si>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</si>
  <si>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</si>
  <si>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</si>
  <si>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</si>
  <si>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</si>
  <si>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</si>
  <si>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</si>
  <si>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</si>
  <si>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</si>
  <si>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</si>
  <si>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</si>
  <si>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</si>
  <si>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</si>
  <si>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</si>
  <si>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</si>
  <si>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</si>
  <si>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</si>
  <si>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</si>
  <si>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</si>
  <si>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</si>
  <si>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</si>
  <si>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</si>
  <si>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</si>
  <si>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</si>
  <si>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</si>
  <si>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</si>
  <si>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</si>
  <si>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</si>
  <si>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</si>
  <si>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</si>
  <si>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</si>
  <si>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</si>
  <si>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</si>
  <si>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</si>
  <si>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</si>
  <si>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</si>
  <si>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</si>
  <si>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</si>
  <si>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</si>
  <si>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</si>
  <si>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</si>
  <si>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</si>
  <si>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</si>
  <si>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</si>
  <si>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</si>
  <si>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</si>
  <si>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</si>
  <si>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</si>
  <si>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</si>
  <si>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</si>
  <si>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</si>
  <si>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</si>
  <si>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</si>
  <si>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</si>
  <si>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</si>
  <si>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</si>
  <si>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</si>
  <si>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</si>
  <si>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</si>
  <si>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</si>
  <si>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</si>
  <si>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</si>
  <si>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</si>
  <si>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</si>
  <si>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</si>
  <si>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</si>
  <si>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</si>
  <si>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</si>
  <si>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</si>
  <si>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</si>
  <si>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</si>
  <si>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</si>
  <si>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</si>
  <si>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</si>
  <si>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</si>
  <si>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</si>
  <si>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</si>
  <si>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</si>
  <si>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</si>
  <si>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</si>
  <si>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</si>
  <si>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</si>
  <si>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</si>
  <si>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</si>
  <si>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</si>
  <si>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</si>
  <si>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</si>
  <si>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</si>
  <si>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</si>
  <si>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</si>
  <si>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</si>
  <si>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</si>
  <si>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</si>
  <si>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</si>
  <si>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</si>
  <si>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</si>
  <si>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</si>
  <si>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</si>
  <si>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</si>
  <si>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</si>
  <si>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</si>
  <si>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</si>
  <si>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</si>
  <si>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</si>
  <si>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</si>
  <si>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</si>
  <si>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</si>
  <si>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</si>
  <si>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</si>
  <si>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</si>
  <si>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</si>
  <si>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</si>
  <si>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</si>
  <si>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</si>
  <si>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</si>
  <si>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</si>
  <si>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</si>
  <si>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</si>
  <si>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</si>
  <si>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</si>
  <si>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</si>
  <si>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</si>
  <si>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</si>
  <si>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</si>
  <si>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</si>
  <si>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</si>
  <si>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</si>
  <si>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</si>
  <si>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</si>
  <si>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</si>
  <si>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</si>
  <si>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</si>
  <si>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</si>
  <si>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</si>
  <si>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</si>
  <si>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</si>
  <si>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</si>
  <si>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</si>
  <si>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</si>
  <si>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</si>
  <si>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</si>
  <si>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</si>
  <si>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</si>
  <si>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</si>
  <si>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</si>
  <si>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</si>
  <si>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</si>
  <si>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</si>
  <si>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</si>
  <si>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</si>
  <si>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</si>
  <si>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</si>
  <si>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</si>
  <si>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</si>
  <si>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</si>
  <si>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</si>
  <si>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</si>
  <si>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</si>
  <si>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</si>
  <si>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</si>
  <si>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</si>
  <si>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</si>
  <si>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</si>
  <si>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</si>
  <si>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</si>
  <si>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</si>
  <si>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</si>
  <si>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</si>
  <si>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</si>
  <si>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</si>
  <si>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</si>
  <si>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</si>
  <si>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</si>
  <si>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</si>
  <si>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</si>
  <si>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</si>
  <si>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</si>
  <si>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</si>
  <si>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</si>
  <si>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</si>
  <si>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</si>
  <si>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</si>
  <si>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</si>
  <si>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</si>
  <si>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</si>
  <si>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</si>
  <si>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</si>
  <si>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</si>
  <si>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</si>
  <si>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</si>
  <si>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</si>
  <si>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</si>
  <si>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</si>
  <si>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</si>
  <si>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</si>
  <si>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</si>
  <si>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</si>
  <si>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</si>
  <si>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</si>
  <si>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</si>
  <si>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</si>
  <si>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</si>
  <si>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</si>
  <si>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</si>
  <si>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</si>
  <si>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</si>
  <si>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</si>
  <si>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</si>
  <si>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</si>
  <si>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</si>
  <si>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</si>
  <si>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</si>
  <si>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</si>
  <si>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</si>
  <si>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</si>
  <si>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</si>
  <si>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</si>
  <si>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</si>
  <si>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</si>
  <si>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</si>
  <si>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</si>
  <si>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</si>
  <si>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</si>
  <si>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</si>
  <si>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</si>
  <si>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</si>
  <si>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</si>
  <si>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</si>
  <si>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</si>
  <si>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</si>
  <si>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</si>
  <si>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</si>
  <si>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</si>
  <si>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</si>
  <si>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</si>
  <si>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</si>
  <si>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</si>
  <si>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</si>
  <si>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</si>
  <si>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</si>
  <si>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</si>
  <si>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</si>
  <si>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</si>
  <si>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</si>
  <si>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</si>
  <si>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</si>
  <si>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</si>
  <si>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</si>
  <si>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</si>
  <si>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</si>
  <si>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</si>
  <si>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</si>
  <si>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</si>
  <si>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</si>
  <si>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</si>
  <si>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</si>
  <si>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</si>
  <si>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</si>
  <si>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</si>
  <si>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</si>
  <si>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</si>
  <si>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</si>
  <si>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</si>
  <si>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</si>
  <si>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</si>
  <si>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</si>
  <si>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</si>
  <si>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</si>
  <si>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</si>
  <si>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</si>
  <si>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</si>
  <si>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</si>
  <si>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</si>
  <si>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</si>
  <si>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</si>
  <si>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</si>
  <si>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</si>
  <si>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</si>
  <si>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</si>
  <si>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</si>
  <si>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</si>
  <si>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</si>
  <si>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</si>
  <si>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</si>
  <si>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</si>
  <si>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</si>
  <si>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</si>
  <si>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</si>
  <si>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</si>
  <si>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</si>
  <si>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</si>
  <si>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</si>
  <si>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</si>
  <si>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</si>
  <si>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</si>
  <si>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</si>
  <si>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</si>
  <si>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</si>
  <si>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</si>
  <si>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</si>
  <si>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</si>
  <si>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</si>
  <si>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</si>
  <si>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</si>
  <si>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</si>
  <si>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</si>
  <si>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</si>
  <si>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</si>
  <si>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</si>
  <si>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</si>
  <si>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</si>
  <si>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</si>
  <si>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</si>
  <si>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</si>
  <si>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</si>
  <si>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</si>
  <si>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</si>
  <si>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</si>
  <si>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</si>
  <si>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</si>
  <si>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</si>
  <si>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</si>
  <si>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</si>
  <si>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</si>
  <si>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</si>
  <si>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</si>
  <si>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</si>
  <si>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</si>
  <si>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</si>
  <si>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</si>
  <si>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</si>
  <si>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</si>
  <si>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</si>
  <si>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</si>
  <si>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</si>
  <si>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</si>
  <si>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</si>
  <si>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</si>
  <si>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</si>
  <si>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</si>
  <si>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</si>
  <si>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</si>
  <si>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</si>
  <si>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</si>
  <si>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</si>
  <si>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</si>
  <si>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</si>
  <si>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</si>
  <si>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</si>
  <si>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</si>
  <si>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</si>
  <si>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</si>
  <si>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</si>
  <si>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</si>
  <si>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</si>
  <si>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</si>
  <si>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</si>
  <si>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</si>
  <si>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</si>
  <si>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</si>
  <si>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</si>
  <si>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</si>
  <si>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</si>
  <si>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</si>
  <si>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</si>
  <si>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</si>
  <si>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</si>
  <si>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</si>
  <si>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</si>
  <si>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</si>
  <si>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</si>
  <si>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</si>
  <si>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</si>
  <si>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</si>
  <si>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</si>
  <si>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</si>
  <si>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</si>
  <si>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</si>
  <si>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</si>
  <si>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</si>
  <si>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</si>
  <si>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</si>
  <si>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</si>
  <si>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</si>
  <si>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</si>
  <si>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</si>
  <si>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</si>
  <si>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</si>
  <si>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</si>
  <si>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</si>
  <si>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</si>
  <si>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</si>
  <si>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</si>
  <si>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</si>
  <si>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</si>
  <si>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</si>
  <si>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</si>
  <si>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</si>
  <si>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</si>
  <si>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</si>
  <si>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</si>
  <si>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</si>
  <si>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</si>
  <si>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</si>
  <si>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</si>
  <si>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</si>
  <si>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</si>
  <si>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</si>
  <si>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</si>
  <si>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</si>
  <si>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</si>
  <si>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</si>
  <si>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</si>
  <si>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</si>
  <si>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</si>
  <si>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</si>
  <si>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</si>
  <si>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</si>
  <si>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</si>
  <si>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</si>
  <si>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</si>
  <si>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</si>
  <si>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</si>
  <si>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</si>
  <si>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</si>
  <si>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</si>
  <si>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</si>
  <si>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</si>
  <si>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</si>
  <si>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</si>
  <si>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</si>
  <si>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</si>
  <si>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</si>
  <si>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</si>
  <si>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</si>
  <si>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</si>
  <si>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</si>
  <si>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</si>
  <si>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</si>
  <si>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</si>
  <si>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</si>
  <si>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</si>
  <si>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</si>
  <si>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</si>
  <si>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</si>
  <si>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</si>
  <si>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</si>
  <si>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</si>
  <si>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</si>
  <si>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</si>
  <si>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</si>
  <si>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</si>
  <si>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</si>
  <si>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</si>
  <si>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</si>
  <si>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</si>
  <si>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</si>
  <si>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</si>
  <si>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</si>
  <si>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</si>
  <si>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</si>
  <si>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</si>
  <si>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</si>
  <si>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</si>
  <si>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</si>
  <si>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</si>
  <si>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</si>
  <si>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</si>
  <si>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</si>
  <si>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</si>
  <si>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</si>
  <si>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</si>
  <si>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</si>
  <si>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</si>
  <si>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</si>
  <si>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</si>
  <si>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</si>
  <si>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</si>
  <si>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</si>
  <si>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</si>
  <si>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</si>
  <si>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</si>
  <si>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</si>
  <si>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</si>
  <si>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</si>
  <si>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</si>
  <si>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</si>
  <si>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</si>
  <si>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</si>
  <si>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</si>
  <si>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</si>
  <si>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</si>
  <si>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</si>
  <si>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</si>
  <si>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</si>
  <si>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</si>
  <si>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</si>
  <si>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</si>
  <si>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</si>
  <si>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</si>
  <si>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</si>
  <si>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</si>
  <si>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</si>
  <si>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</si>
  <si>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</si>
  <si>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</si>
  <si>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</si>
  <si>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</si>
  <si>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</si>
  <si>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</si>
  <si>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</si>
  <si>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</si>
  <si>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</si>
  <si>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</si>
  <si>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</si>
  <si>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</si>
  <si>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</si>
  <si>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</si>
  <si>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</si>
  <si>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</si>
  <si>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</si>
  <si>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</si>
  <si>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</si>
  <si>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</si>
  <si>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</si>
  <si>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</si>
  <si>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</si>
  <si>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</si>
  <si>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</si>
  <si>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</si>
  <si>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</si>
  <si>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</si>
  <si>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</si>
  <si>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</si>
  <si>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</si>
  <si>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</si>
  <si>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</si>
  <si>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</si>
  <si>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</si>
  <si>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</si>
  <si>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</si>
  <si>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</si>
  <si>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</si>
  <si>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</si>
  <si>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</si>
  <si>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</si>
  <si>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</si>
  <si>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</si>
  <si>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</si>
  <si>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</si>
  <si>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</si>
  <si>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</si>
  <si>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</si>
  <si>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</si>
  <si>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</si>
  <si>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</si>
  <si>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</si>
  <si>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</si>
  <si>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</si>
  <si>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</si>
  <si>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</si>
  <si>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</si>
  <si>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</si>
  <si>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</si>
  <si>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</si>
  <si>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</si>
  <si>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</si>
  <si>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</si>
  <si>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</si>
  <si>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</si>
  <si>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</si>
  <si>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</si>
  <si>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</si>
  <si>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</si>
  <si>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</si>
  <si>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</si>
  <si>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</si>
  <si>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</si>
  <si>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</si>
  <si>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</si>
  <si>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</si>
  <si>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</si>
  <si>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</si>
  <si>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</si>
  <si>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</si>
  <si>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</si>
  <si>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</si>
  <si>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</si>
  <si>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</si>
  <si>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</si>
  <si>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</si>
  <si>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</si>
  <si>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</si>
  <si>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</si>
  <si>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</si>
  <si>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</si>
  <si>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</si>
  <si>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</si>
  <si>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</si>
  <si>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</si>
  <si>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</si>
  <si>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</si>
  <si>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</si>
  <si>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</si>
  <si>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</si>
  <si>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</si>
  <si>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</si>
  <si>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</si>
  <si>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</si>
  <si>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</si>
  <si>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</si>
  <si>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</si>
  <si>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</si>
  <si>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</si>
  <si>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</si>
  <si>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</si>
  <si>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</si>
  <si>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</si>
  <si>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</si>
  <si>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</si>
  <si>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</si>
  <si>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</si>
  <si>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</si>
  <si>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</si>
  <si>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</si>
  <si>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</si>
  <si>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</si>
  <si>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</si>
  <si>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</si>
  <si>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</si>
  <si>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</si>
  <si>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</si>
  <si>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</si>
  <si>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</si>
  <si>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</si>
  <si>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</si>
  <si>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</si>
  <si>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</si>
  <si>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</si>
  <si>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</si>
  <si>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</si>
  <si>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</si>
  <si>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</si>
  <si>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</si>
  <si>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</si>
  <si>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</si>
  <si>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</si>
  <si>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</si>
  <si>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</si>
  <si>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</si>
  <si>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</si>
  <si>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</si>
  <si>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</si>
  <si>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</si>
  <si>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</si>
  <si>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</si>
  <si>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</si>
  <si>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</si>
  <si>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</si>
  <si>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</si>
  <si>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</si>
  <si>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</si>
  <si>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</si>
  <si>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</si>
  <si>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</si>
  <si>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</si>
  <si>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</si>
  <si>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</si>
  <si>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</si>
  <si>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</si>
  <si>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</si>
  <si>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</si>
  <si>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</si>
  <si>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</si>
  <si>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</si>
  <si>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</si>
  <si>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</si>
  <si>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</si>
  <si>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</si>
  <si>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</si>
  <si>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</si>
  <si>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</si>
  <si>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</si>
  <si>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</si>
  <si>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</si>
  <si>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</si>
  <si>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</si>
  <si>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</si>
  <si>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</si>
  <si>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</si>
  <si>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</si>
  <si>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</si>
  <si>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</si>
  <si>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</si>
  <si>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</si>
  <si>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</si>
  <si>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</si>
  <si>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</si>
  <si>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</si>
  <si>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</si>
  <si>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</si>
  <si>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</si>
  <si>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</si>
  <si>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</si>
  <si>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</si>
  <si>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</si>
  <si>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</si>
  <si>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</si>
  <si>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</si>
  <si>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</si>
  <si>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</si>
  <si>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</si>
  <si>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</si>
  <si>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</si>
  <si>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</si>
  <si>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</si>
  <si>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</si>
  <si>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</si>
  <si>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</si>
  <si>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</si>
  <si>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</si>
  <si>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</si>
  <si>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</si>
  <si>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</si>
  <si>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</si>
  <si>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</si>
  <si>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</si>
  <si>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</si>
  <si>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</si>
  <si>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</si>
  <si>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</si>
  <si>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</si>
  <si>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</si>
  <si>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</si>
  <si>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</si>
  <si>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</si>
  <si>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</si>
  <si>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</si>
  <si>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</si>
  <si>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</si>
  <si>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</si>
  <si>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</si>
  <si>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</si>
  <si>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</si>
  <si>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</si>
  <si>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</si>
  <si>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</si>
  <si>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</si>
  <si>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</si>
  <si>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</si>
  <si>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</si>
  <si>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</si>
  <si>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</si>
  <si>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</si>
  <si>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</si>
  <si>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</si>
  <si>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</si>
  <si>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</si>
  <si>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</si>
  <si>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</si>
  <si>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</si>
  <si>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</si>
  <si>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</si>
  <si>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</si>
  <si>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</si>
  <si>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</si>
  <si>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</si>
  <si>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</si>
  <si>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</si>
  <si>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</si>
  <si>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</si>
  <si>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</si>
  <si>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</si>
  <si>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</si>
  <si>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</si>
  <si>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</si>
  <si>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</si>
  <si>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</si>
  <si>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</si>
  <si>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</si>
  <si>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</si>
  <si>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</si>
  <si>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</si>
  <si>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</si>
  <si>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</si>
  <si>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</si>
  <si>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</si>
  <si>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</si>
  <si>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</si>
  <si>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</si>
  <si>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</si>
  <si>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</si>
  <si>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</si>
  <si>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</si>
  <si>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</si>
  <si>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</si>
  <si>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</si>
  <si>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</si>
  <si>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</si>
  <si>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</si>
  <si>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</si>
  <si>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</si>
  <si>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</si>
  <si>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</si>
  <si>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</si>
  <si>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</si>
  <si>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</si>
  <si>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</si>
  <si>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</si>
  <si>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</si>
  <si>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</si>
  <si>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</si>
  <si>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</si>
  <si>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</si>
  <si>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</si>
  <si>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</si>
  <si>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</si>
  <si>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</si>
  <si>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</si>
  <si>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</si>
  <si>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</si>
  <si>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</si>
  <si>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</si>
  <si>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</si>
  <si>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</si>
  <si>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</si>
  <si>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</si>
  <si>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</si>
  <si>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</si>
  <si>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</si>
  <si>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</si>
  <si>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</si>
  <si>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</si>
  <si>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</si>
  <si>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</si>
  <si>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</si>
  <si>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</si>
  <si>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</si>
  <si>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</si>
  <si>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</si>
  <si>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</si>
  <si>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</si>
  <si>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</si>
  <si>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</si>
  <si>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</si>
  <si>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</si>
  <si>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</si>
  <si>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</si>
  <si>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</si>
  <si>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</si>
  <si>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</si>
  <si>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</si>
  <si>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</si>
  <si>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</si>
  <si>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</si>
  <si>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</si>
  <si>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</si>
  <si>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</si>
  <si>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</si>
  <si>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</si>
  <si>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</si>
  <si>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</si>
  <si>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</si>
  <si>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</si>
  <si>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</si>
  <si>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</si>
  <si>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</si>
  <si>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</si>
  <si>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</si>
  <si>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</si>
  <si>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</si>
  <si>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</si>
  <si>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</si>
  <si>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</si>
  <si>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</si>
  <si>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</si>
  <si>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</si>
  <si>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</si>
  <si>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</si>
  <si>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</si>
  <si>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</si>
  <si>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</si>
  <si>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</si>
  <si>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</si>
  <si>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</si>
  <si>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</si>
  <si>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</si>
  <si>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</si>
  <si>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</si>
  <si>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</si>
  <si>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</si>
  <si>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</si>
  <si>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</si>
  <si>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</si>
  <si>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</si>
  <si>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</si>
  <si>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</si>
  <si>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</si>
  <si>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</si>
  <si>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</si>
  <si>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</si>
  <si>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</si>
  <si>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</si>
  <si>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</si>
  <si>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</si>
  <si>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</si>
  <si>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</si>
  <si>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</si>
  <si>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</si>
  <si>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</si>
  <si>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</si>
  <si>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</si>
  <si>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</si>
  <si>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</si>
  <si>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</si>
  <si>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</si>
  <si>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</si>
  <si>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</si>
  <si>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</si>
  <si>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</si>
  <si>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</si>
  <si>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</si>
  <si>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</si>
  <si>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</si>
  <si>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</si>
  <si>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</si>
  <si>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</si>
  <si>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</si>
  <si>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</si>
  <si>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</si>
  <si>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</si>
  <si>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</si>
  <si>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</si>
  <si>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</si>
  <si>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</si>
  <si>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</si>
  <si>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</si>
  <si>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</si>
  <si>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</si>
  <si>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</si>
  <si>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</si>
  <si>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</si>
  <si>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</si>
  <si>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</si>
  <si>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</si>
  <si>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</si>
  <si>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</si>
  <si>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</si>
  <si>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</si>
  <si>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</si>
  <si>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</si>
  <si>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</si>
  <si>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</si>
  <si>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</si>
  <si>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</si>
  <si>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</si>
  <si>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</si>
  <si>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</si>
  <si>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</si>
  <si>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</si>
  <si>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</si>
  <si>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</si>
  <si>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</si>
  <si>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</si>
  <si>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</si>
  <si>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</si>
  <si>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</si>
  <si>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</si>
  <si>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</si>
  <si>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</si>
  <si>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</si>
  <si>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</si>
  <si>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</si>
  <si>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</si>
  <si>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</si>
  <si>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</si>
  <si>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</si>
  <si>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</si>
  <si>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</si>
  <si>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</si>
  <si>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</si>
  <si>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</si>
  <si>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</si>
  <si>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</si>
  <si>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</si>
  <si>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</si>
  <si>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</si>
  <si>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</si>
  <si>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</si>
  <si>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</si>
  <si>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</si>
  <si>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</si>
  <si>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</si>
  <si>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</si>
  <si>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</si>
  <si>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</si>
  <si>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</si>
  <si>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</si>
  <si>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</si>
  <si>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</si>
  <si>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</si>
  <si>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</si>
  <si>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</si>
  <si>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</si>
  <si>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</si>
  <si>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</si>
  <si>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</si>
  <si>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</si>
  <si>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</si>
  <si>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</si>
  <si>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</si>
  <si>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</si>
  <si>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</si>
  <si>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</si>
  <si>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</si>
  <si>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</si>
  <si>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</si>
  <si>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</si>
  <si>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</si>
  <si>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</si>
  <si>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</si>
  <si>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</si>
  <si>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</si>
  <si>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</si>
  <si>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</si>
  <si>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</si>
  <si>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</si>
  <si>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</si>
  <si>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</si>
  <si>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</si>
  <si>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</si>
  <si>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</si>
  <si>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</si>
  <si>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</si>
  <si>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</si>
  <si>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</si>
  <si>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</si>
  <si>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</si>
  <si>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</si>
  <si>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</si>
  <si>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</si>
  <si>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</si>
  <si>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</si>
  <si>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</si>
  <si>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</si>
  <si>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</si>
  <si>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</si>
  <si>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</si>
  <si>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</si>
  <si>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</si>
  <si>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</si>
  <si>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</si>
  <si>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</si>
  <si>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</si>
  <si>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</si>
  <si>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</si>
  <si>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</si>
  <si>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</si>
  <si>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</si>
  <si>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</si>
  <si>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</si>
  <si>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</si>
  <si>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</si>
  <si>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</si>
  <si>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</si>
  <si>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</si>
  <si>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</si>
  <si>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</si>
  <si>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</si>
  <si>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</si>
  <si>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</si>
  <si>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</si>
  <si>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</si>
  <si>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</si>
  <si>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</si>
  <si>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</si>
  <si>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</si>
  <si>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</si>
  <si>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</si>
  <si>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</si>
  <si>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</si>
  <si>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</si>
  <si>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</si>
  <si>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</si>
  <si>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</si>
  <si>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</si>
  <si>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</si>
  <si>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</si>
  <si>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</si>
  <si>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</si>
  <si>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</si>
  <si>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</si>
  <si>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</si>
  <si>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</si>
  <si>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</si>
  <si>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</si>
  <si>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</si>
  <si>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</si>
  <si>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</si>
  <si>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</si>
  <si>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</si>
  <si>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</si>
  <si>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</si>
  <si>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</si>
  <si>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</si>
  <si>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</si>
  <si>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</si>
  <si>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</si>
  <si>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</si>
  <si>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</si>
  <si>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</si>
  <si>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</si>
  <si>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</si>
  <si>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</si>
  <si>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</si>
  <si>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</si>
  <si>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</si>
  <si>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</si>
  <si>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</si>
  <si>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</si>
  <si>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</si>
  <si>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</si>
  <si>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</si>
  <si>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</si>
  <si>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</si>
  <si>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</si>
  <si>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</si>
  <si>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</si>
  <si>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</si>
  <si>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</si>
  <si>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</si>
  <si>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</si>
  <si>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</si>
  <si>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</si>
  <si>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</si>
  <si>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</si>
  <si>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</si>
  <si>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</si>
  <si>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</si>
  <si>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</si>
  <si>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</si>
  <si>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</si>
  <si>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</si>
  <si>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</si>
  <si>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</si>
  <si>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</si>
  <si>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</si>
  <si>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</si>
  <si>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</si>
  <si>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</si>
  <si>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</si>
  <si>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</si>
  <si>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</si>
  <si>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</si>
  <si>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</si>
  <si>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</si>
  <si>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</si>
  <si>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</si>
  <si>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</si>
  <si>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</si>
  <si>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</si>
  <si>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</si>
  <si>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</si>
  <si>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</si>
  <si>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</si>
  <si>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</si>
  <si>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</si>
  <si>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</si>
  <si>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</si>
  <si>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</si>
  <si>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</si>
  <si>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</si>
  <si>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</si>
  <si>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</si>
  <si>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</si>
  <si>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</si>
  <si>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</si>
  <si>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</si>
  <si>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</si>
  <si>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</si>
  <si>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</si>
  <si>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</si>
  <si>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</si>
  <si>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</si>
  <si>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</si>
  <si>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</si>
  <si>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</si>
  <si>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</si>
  <si>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</si>
  <si>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</si>
  <si>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</si>
  <si>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</si>
  <si>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</si>
  <si>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</si>
  <si>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</si>
  <si>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</si>
  <si>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</si>
  <si>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</si>
  <si>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</si>
  <si>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</si>
  <si>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</si>
  <si>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</si>
  <si>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</si>
  <si>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</si>
  <si>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</si>
  <si>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</si>
  <si>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</si>
  <si>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</si>
  <si>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</si>
  <si>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</si>
  <si>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</si>
  <si>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</si>
  <si>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</si>
  <si>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</si>
  <si>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</si>
  <si>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</si>
  <si>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</si>
  <si>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</si>
  <si>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</si>
  <si>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</si>
  <si>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</si>
  <si>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</si>
  <si>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</si>
  <si>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</si>
  <si>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</si>
  <si>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</si>
  <si>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</si>
  <si>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</si>
  <si>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</si>
  <si>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</si>
  <si>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</si>
  <si>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</si>
  <si>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</si>
  <si>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</si>
  <si>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</si>
  <si>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</si>
  <si>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</si>
  <si>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</si>
  <si>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</si>
  <si>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</si>
  <si>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</si>
  <si>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</si>
  <si>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</si>
  <si>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</si>
  <si>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</si>
  <si>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</si>
  <si>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</si>
  <si>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</si>
  <si>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</si>
  <si>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</si>
  <si>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</si>
  <si>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</si>
  <si>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</si>
  <si>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</si>
  <si>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</si>
  <si>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</si>
  <si>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</si>
  <si>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</si>
  <si>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</si>
  <si>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</si>
  <si>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</si>
  <si>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</si>
  <si>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</si>
  <si>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</si>
  <si>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</si>
  <si>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</si>
  <si>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</si>
  <si>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</si>
  <si>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</si>
  <si>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</si>
  <si>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</si>
  <si>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</si>
  <si>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</si>
  <si>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</si>
  <si>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</si>
  <si>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</si>
  <si>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</si>
  <si>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</si>
  <si>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</si>
  <si>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</si>
  <si>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</si>
  <si>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</si>
  <si>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</si>
  <si>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</si>
  <si>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</si>
  <si>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</si>
  <si>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</si>
  <si>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</si>
  <si>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</si>
  <si>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</si>
  <si>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</si>
  <si>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</si>
  <si>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</si>
  <si>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</si>
  <si>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</si>
  <si>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</si>
  <si>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</si>
  <si>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</si>
  <si>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</si>
  <si>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</si>
  <si>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</si>
  <si>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</si>
  <si>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</si>
  <si>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</si>
  <si>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</si>
  <si>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</si>
  <si>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</si>
  <si>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</si>
  <si>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</si>
  <si>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</si>
  <si>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</si>
  <si>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</si>
  <si>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</si>
  <si>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</si>
  <si>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</si>
  <si>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</si>
  <si>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</si>
  <si>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</si>
  <si>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</si>
  <si>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</si>
  <si>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</si>
  <si>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</si>
  <si>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</si>
  <si>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</si>
  <si>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</si>
  <si>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</si>
  <si>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</si>
  <si>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</si>
  <si>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</si>
  <si>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</si>
  <si>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</si>
  <si>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</si>
  <si>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</si>
  <si>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</si>
  <si>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</si>
  <si>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</si>
  <si>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</si>
  <si>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</si>
  <si>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</si>
  <si>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</si>
  <si>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</si>
  <si>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</si>
  <si>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</si>
  <si>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</si>
  <si>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</si>
  <si>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</si>
  <si>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</si>
  <si>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</si>
  <si>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</si>
  <si>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</si>
  <si>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</si>
  <si>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</si>
  <si>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</si>
  <si>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</si>
  <si>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</si>
  <si>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</si>
  <si>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</si>
  <si>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</si>
  <si>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</si>
  <si>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</si>
  <si>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</si>
  <si>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</si>
  <si>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</si>
  <si>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</si>
  <si>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</si>
  <si>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</si>
  <si>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</si>
  <si>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</si>
  <si>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</si>
  <si>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</si>
  <si>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</si>
  <si>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</si>
  <si>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</si>
  <si>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</si>
  <si>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</si>
  <si>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</si>
  <si>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</si>
  <si>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</si>
  <si>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</si>
  <si>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</si>
  <si>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</si>
  <si>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</si>
  <si>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</si>
  <si>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</si>
  <si>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</si>
  <si>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</si>
  <si>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</si>
  <si>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</si>
  <si>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</si>
  <si>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</si>
  <si>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</si>
  <si>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</si>
  <si>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</si>
  <si>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</si>
  <si>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</si>
  <si>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</si>
  <si>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</si>
  <si>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</si>
  <si>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</si>
  <si>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</si>
  <si>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</si>
  <si>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</si>
  <si>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</si>
  <si>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</si>
  <si>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</si>
  <si>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</si>
  <si>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</si>
  <si>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</si>
  <si>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</si>
  <si>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</si>
  <si>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</si>
  <si>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</si>
  <si>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</si>
  <si>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</si>
  <si>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</si>
  <si>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</si>
  <si>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</si>
  <si>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</si>
  <si>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</si>
  <si>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</si>
  <si>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</si>
  <si>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</si>
  <si>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</si>
  <si>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</si>
  <si>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</si>
  <si>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</si>
  <si>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</si>
  <si>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</si>
  <si>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</si>
  <si>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</si>
  <si>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</si>
  <si>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</si>
  <si>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</si>
  <si>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</si>
  <si>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</si>
  <si>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</si>
  <si>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</si>
  <si>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</si>
  <si>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</si>
  <si>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</si>
  <si>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</si>
  <si>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</si>
  <si>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</si>
  <si>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</si>
  <si>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</si>
  <si>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</si>
  <si>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</si>
  <si>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</si>
  <si>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</si>
  <si>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</si>
  <si>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</si>
  <si>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</si>
  <si>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</si>
  <si>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</si>
  <si>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</si>
  <si>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</si>
  <si>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</si>
  <si>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</si>
  <si>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</si>
  <si>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</si>
  <si>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</si>
  <si>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</si>
  <si>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</si>
  <si>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</si>
  <si>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</si>
  <si>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</si>
  <si>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</si>
  <si>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</si>
  <si>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</si>
  <si>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</si>
  <si>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</si>
  <si>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</si>
  <si>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</si>
  <si>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</si>
  <si>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</si>
  <si>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</si>
  <si>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</si>
  <si>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</si>
  <si>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</si>
  <si>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</si>
  <si>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</si>
  <si>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</si>
  <si>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</si>
  <si>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</si>
  <si>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</si>
  <si>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</si>
  <si>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</si>
  <si>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</si>
  <si>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</si>
  <si>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</si>
  <si>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</si>
  <si>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</si>
  <si>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</si>
  <si>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</si>
  <si>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</si>
  <si>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</si>
  <si>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</si>
  <si>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</si>
  <si>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</si>
  <si>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</si>
  <si>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</si>
  <si>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</si>
  <si>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</si>
  <si>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</si>
  <si>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</si>
  <si>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</si>
  <si>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</si>
  <si>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</si>
  <si>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</si>
  <si>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</si>
  <si>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</si>
  <si>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</si>
  <si>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</si>
  <si>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</si>
  <si>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</si>
  <si>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</si>
  <si>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</si>
  <si>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</si>
  <si>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</si>
  <si>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</si>
  <si>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</si>
  <si>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</si>
  <si>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</si>
  <si>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</si>
  <si>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</si>
  <si>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</si>
  <si>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</si>
  <si>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</si>
  <si>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</si>
  <si>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</si>
  <si>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</si>
  <si>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</si>
  <si>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</si>
  <si>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</si>
  <si>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</si>
  <si>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</si>
  <si>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</si>
  <si>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</si>
  <si>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</si>
  <si>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</si>
  <si>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</si>
  <si>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</si>
  <si>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</si>
  <si>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</si>
  <si>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</si>
  <si>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</si>
  <si>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</si>
  <si>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</si>
  <si>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</si>
  <si>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</si>
  <si>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</si>
  <si>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</si>
  <si>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</si>
  <si>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</si>
  <si>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</si>
  <si>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</si>
  <si>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</si>
  <si>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</si>
  <si>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</si>
  <si>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</si>
  <si>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</si>
  <si>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</si>
  <si>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</si>
  <si>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</si>
  <si>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</si>
  <si>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</si>
  <si>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</si>
  <si>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</si>
  <si>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</si>
  <si>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</si>
  <si>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</si>
  <si>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</si>
  <si>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</si>
  <si>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</si>
  <si>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</si>
  <si>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</si>
  <si>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</si>
  <si>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</si>
  <si>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</si>
  <si>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</si>
  <si>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</si>
  <si>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</si>
  <si>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</si>
  <si>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</si>
  <si>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</si>
  <si>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</si>
  <si>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</si>
  <si>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</si>
  <si>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</si>
  <si>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</si>
  <si>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</si>
  <si>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</si>
  <si>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</si>
  <si>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</si>
  <si>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</si>
  <si>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</si>
  <si>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</si>
  <si>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</si>
  <si>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</si>
  <si>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</si>
  <si>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</si>
  <si>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</si>
  <si>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</si>
  <si>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</si>
  <si>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</si>
  <si>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</si>
  <si>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</si>
  <si>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</si>
  <si>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</si>
  <si>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</si>
  <si>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</si>
  <si>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</si>
  <si>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</si>
  <si>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</si>
  <si>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</si>
  <si>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</si>
  <si>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</si>
  <si>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</si>
  <si>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</si>
  <si>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</si>
  <si>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</si>
  <si>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</si>
  <si>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</si>
  <si>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</si>
  <si>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</si>
  <si>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</si>
  <si>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</si>
  <si>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</si>
  <si>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</si>
  <si>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</si>
  <si>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</si>
  <si>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</si>
  <si>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</si>
  <si>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</si>
  <si>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</si>
  <si>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</si>
  <si>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</si>
  <si>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</si>
  <si>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</si>
  <si>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</si>
  <si>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</si>
  <si>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</si>
  <si>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</si>
  <si>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</si>
  <si>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</si>
  <si>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</si>
  <si>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</si>
  <si>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</si>
  <si>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</si>
  <si>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</si>
  <si>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</si>
  <si>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</si>
  <si>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</si>
  <si>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</si>
  <si>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</si>
  <si>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</si>
  <si>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</si>
  <si>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</si>
  <si>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</si>
  <si>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</si>
  <si>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</si>
  <si>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</si>
  <si>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</si>
  <si>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</si>
  <si>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</si>
  <si>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</si>
  <si>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</si>
  <si>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</si>
  <si>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</si>
  <si>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</si>
  <si>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</si>
  <si>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</si>
  <si>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</si>
  <si>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</si>
  <si>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</si>
  <si>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</si>
  <si>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</si>
  <si>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</si>
  <si>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</si>
  <si>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</si>
  <si>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</si>
  <si>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</si>
  <si>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</si>
  <si>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</si>
  <si>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</si>
  <si>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</si>
  <si>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</si>
  <si>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</si>
  <si>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</si>
  <si>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</si>
  <si>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</si>
  <si>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</si>
  <si>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</si>
  <si>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</si>
  <si>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</si>
  <si>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</si>
  <si>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</si>
  <si>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</si>
  <si>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</si>
  <si>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</si>
  <si>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</si>
  <si>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</si>
  <si>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</si>
  <si>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</si>
  <si>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</si>
  <si>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</si>
  <si>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</si>
  <si>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</si>
  <si>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</si>
  <si>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</si>
  <si>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</si>
  <si>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</si>
  <si>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</si>
  <si>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</si>
  <si>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</si>
  <si>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</si>
  <si>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</si>
  <si>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</si>
  <si>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</si>
  <si>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</si>
  <si>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</si>
  <si>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</si>
  <si>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</si>
  <si>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</si>
  <si>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</si>
  <si>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</si>
  <si>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</si>
  <si>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</si>
  <si>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</si>
  <si>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</si>
  <si>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</si>
  <si>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</si>
  <si>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</si>
  <si>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</si>
  <si>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</si>
  <si>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</si>
  <si>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</si>
  <si>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</si>
  <si>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</si>
  <si>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</si>
  <si>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</si>
  <si>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</si>
  <si>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</si>
  <si>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</si>
  <si>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</si>
  <si>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</si>
  <si>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</si>
  <si>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</si>
  <si>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</si>
  <si>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</si>
  <si>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</si>
  <si>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</si>
  <si>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</si>
  <si>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</si>
  <si>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</si>
  <si>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</si>
  <si>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</si>
  <si>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</si>
  <si>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</si>
  <si>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</si>
  <si>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</si>
  <si>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</si>
  <si>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</si>
  <si>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</si>
  <si>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</si>
  <si>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</si>
  <si>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</si>
  <si>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</si>
  <si>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</si>
  <si>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</si>
  <si>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</si>
  <si>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</si>
  <si>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</si>
  <si>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</si>
  <si>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</si>
  <si>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</si>
  <si>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</si>
  <si>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</si>
  <si>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</si>
  <si>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</si>
  <si>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</si>
  <si>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</si>
  <si>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</si>
  <si>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</si>
  <si>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</si>
  <si>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</si>
  <si>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</si>
  <si>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</si>
  <si>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</si>
  <si>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</si>
  <si>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</si>
  <si>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</si>
  <si>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</si>
  <si>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</si>
  <si>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</si>
  <si>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</si>
  <si>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</si>
  <si>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</si>
  <si>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</si>
  <si>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</si>
  <si>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</si>
  <si>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</si>
  <si>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</si>
  <si>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</si>
  <si>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</si>
  <si>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</si>
  <si>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</si>
  <si>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</si>
  <si>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</si>
  <si>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</si>
  <si>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</si>
  <si>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</si>
  <si>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</si>
  <si>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</si>
  <si>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</si>
  <si>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</si>
  <si>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</si>
  <si>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</si>
  <si>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</si>
  <si>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</si>
  <si>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</si>
  <si>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</si>
  <si>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</si>
  <si>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</si>
  <si>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</si>
  <si>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</si>
  <si>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</si>
  <si>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</si>
  <si>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</si>
  <si>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</si>
  <si>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</si>
  <si>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</si>
  <si>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</si>
  <si>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</si>
  <si>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</si>
  <si>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</si>
  <si>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</si>
  <si>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</si>
  <si>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</si>
  <si>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</si>
  <si>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</si>
  <si>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</si>
  <si>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</si>
  <si>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</si>
  <si>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</si>
  <si>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</si>
  <si>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</si>
  <si>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</si>
  <si>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</si>
  <si>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</si>
  <si>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</si>
  <si>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</si>
  <si>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</si>
  <si>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</si>
  <si>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</si>
  <si>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</si>
  <si>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</si>
  <si>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</si>
  <si>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</si>
  <si>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</si>
  <si>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</si>
  <si>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</si>
  <si>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</si>
  <si>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</si>
  <si>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</si>
  <si>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</si>
  <si>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</si>
  <si>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</si>
  <si>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</si>
  <si>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</si>
  <si>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</si>
  <si>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</si>
  <si>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</si>
  <si>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</si>
  <si>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</si>
  <si>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</si>
  <si>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</si>
  <si>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</si>
  <si>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</si>
  <si>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</si>
  <si>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</si>
  <si>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</si>
  <si>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</si>
  <si>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</si>
  <si>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</si>
  <si>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</si>
  <si>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</si>
  <si>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</si>
  <si>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</si>
  <si>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</si>
  <si>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</si>
  <si>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</si>
  <si>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</si>
  <si>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</si>
  <si>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</si>
  <si>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</si>
  <si>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</si>
  <si>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</si>
  <si>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</si>
  <si>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</si>
  <si>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</si>
  <si>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</si>
  <si>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</si>
  <si>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</si>
  <si>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</si>
  <si>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</si>
  <si>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</si>
  <si>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</si>
  <si>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</si>
  <si>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</si>
  <si>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</si>
  <si>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</si>
  <si>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</si>
  <si>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</si>
  <si>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</si>
  <si>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</si>
  <si>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</si>
  <si>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</si>
  <si>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</si>
  <si>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</si>
  <si>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</si>
  <si>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</si>
  <si>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</si>
  <si>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</si>
  <si>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</si>
  <si>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</si>
  <si>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</si>
  <si>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</si>
  <si>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</si>
  <si>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</si>
  <si>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</si>
  <si>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</si>
  <si>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</si>
  <si>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</si>
  <si>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</si>
  <si>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</si>
  <si>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</si>
  <si>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</si>
  <si>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</si>
  <si>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</si>
  <si>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</si>
  <si>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</si>
  <si>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</si>
  <si>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</si>
  <si>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</si>
  <si>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</si>
  <si>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</si>
  <si>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</si>
  <si>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</si>
  <si>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</si>
  <si>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</si>
  <si>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</si>
  <si>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</si>
  <si>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</si>
  <si>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</si>
  <si>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</si>
  <si>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</si>
  <si>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</si>
  <si>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</si>
  <si>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</si>
  <si>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</si>
  <si>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</si>
  <si>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</si>
  <si>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</si>
  <si>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</si>
  <si>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</si>
  <si>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</si>
  <si>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</si>
  <si>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</si>
  <si>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</si>
  <si>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</si>
  <si>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</si>
  <si>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</si>
  <si>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</si>
  <si>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</si>
  <si>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</si>
  <si>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</si>
  <si>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</si>
  <si>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</si>
  <si>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</si>
  <si>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</si>
  <si>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</si>
  <si>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</si>
  <si>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</si>
  <si>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</si>
  <si>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</si>
  <si>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</si>
  <si>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</si>
  <si>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</si>
  <si>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</si>
  <si>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</si>
  <si>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</si>
  <si>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</si>
  <si>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</si>
  <si>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</si>
  <si>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</si>
  <si>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</si>
  <si>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</si>
  <si>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</si>
  <si>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</si>
  <si>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</si>
  <si>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</si>
  <si>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</si>
  <si>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</si>
  <si>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</si>
  <si>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</si>
  <si>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</si>
  <si>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</si>
  <si>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</si>
  <si>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</si>
  <si>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</si>
  <si>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</si>
  <si>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</si>
  <si>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</si>
  <si>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</si>
  <si>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</si>
  <si>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</si>
  <si>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</si>
  <si>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</si>
  <si>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</si>
  <si>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</si>
  <si>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</si>
  <si>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</si>
  <si>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</si>
  <si>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</si>
  <si>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</si>
  <si>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</si>
  <si>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</si>
  <si>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</si>
  <si>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</si>
  <si>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</si>
  <si>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</si>
  <si>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</si>
  <si>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</si>
  <si>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</si>
  <si>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</si>
  <si>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</si>
  <si>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</si>
  <si>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</si>
  <si>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</si>
  <si>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</si>
  <si>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</si>
  <si>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</si>
  <si>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</si>
  <si>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</si>
  <si>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</si>
  <si>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</si>
  <si>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</si>
  <si>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</si>
  <si>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</si>
  <si>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</si>
  <si>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</si>
  <si>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</si>
  <si>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</si>
  <si>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</si>
  <si>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</si>
  <si>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</si>
  <si>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</si>
  <si>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</si>
  <si>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</si>
  <si>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</si>
  <si>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</si>
  <si>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</si>
  <si>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</si>
  <si>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</si>
  <si>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</si>
  <si>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</si>
  <si>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</si>
  <si>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</si>
  <si>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</si>
  <si>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</si>
  <si>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</si>
  <si>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</si>
  <si>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</si>
  <si>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</si>
  <si>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</si>
  <si>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</si>
  <si>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</si>
  <si>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</si>
  <si>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</si>
  <si>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</si>
  <si>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</si>
  <si>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</si>
  <si>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</si>
  <si>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</si>
  <si>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</si>
  <si>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</si>
  <si>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</si>
  <si>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</si>
  <si>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</si>
  <si>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</si>
  <si>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</si>
  <si>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</si>
  <si>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</si>
  <si>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</si>
  <si>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</si>
  <si>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</si>
  <si>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</si>
  <si>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</si>
  <si>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</si>
  <si>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</si>
  <si>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</si>
  <si>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</si>
  <si>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</si>
  <si>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</si>
  <si>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</si>
  <si>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</si>
  <si>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</si>
  <si>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</si>
  <si>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</si>
  <si>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</si>
  <si>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</si>
  <si>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</si>
  <si>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</si>
  <si>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</si>
  <si>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</si>
  <si>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</si>
  <si>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</si>
  <si>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</si>
  <si>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</si>
  <si>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</si>
  <si>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</si>
  <si>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</si>
  <si>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</si>
  <si>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</si>
  <si>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</si>
  <si>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</si>
  <si>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</si>
  <si>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</si>
  <si>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</si>
  <si>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</si>
  <si>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</si>
  <si>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</si>
  <si>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</si>
  <si>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</si>
  <si>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</si>
  <si>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</si>
  <si>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</si>
  <si>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</si>
  <si>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</si>
  <si>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</si>
  <si>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</si>
  <si>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</si>
  <si>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</si>
  <si>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</si>
  <si>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</si>
  <si>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</si>
  <si>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</si>
  <si>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</si>
  <si>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</si>
  <si>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</si>
  <si>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</si>
  <si>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</si>
  <si>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</si>
  <si>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</si>
  <si>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</si>
  <si>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</si>
  <si>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</si>
  <si>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</si>
  <si>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</si>
  <si>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</si>
  <si>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</si>
  <si>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</si>
  <si>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</si>
  <si>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</si>
  <si>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</si>
  <si>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</si>
  <si>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</si>
  <si>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</si>
  <si>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</si>
  <si>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</si>
  <si>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</si>
  <si>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</si>
  <si>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</si>
  <si>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</si>
  <si>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</si>
  <si>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</si>
  <si>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</si>
  <si>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</si>
  <si>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</si>
  <si>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</si>
  <si>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</si>
  <si>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</si>
  <si>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</si>
  <si>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</si>
  <si>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</si>
  <si>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</si>
  <si>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</si>
  <si>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</si>
  <si>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</si>
  <si>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</si>
  <si>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</si>
  <si>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</si>
  <si>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</si>
  <si>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</si>
  <si>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</si>
  <si>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</si>
  <si>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</si>
  <si>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</si>
  <si>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</si>
  <si>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</si>
  <si>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</si>
  <si>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</si>
  <si>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</si>
  <si>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</si>
  <si>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</si>
  <si>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</si>
  <si>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</si>
  <si>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</si>
  <si>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</si>
  <si>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</si>
  <si>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</si>
  <si>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</si>
  <si>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</si>
  <si>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</si>
  <si>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</si>
  <si>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</si>
  <si>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</si>
  <si>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</si>
  <si>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</si>
  <si>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</si>
  <si>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</si>
  <si>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</si>
  <si>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</si>
  <si>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</si>
  <si>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</si>
  <si>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</si>
  <si>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</si>
  <si>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</si>
  <si>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</si>
  <si>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</si>
  <si>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</si>
  <si>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</si>
  <si>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</si>
  <si>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</si>
  <si>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</si>
  <si>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</si>
  <si>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</si>
  <si>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</si>
  <si>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</si>
  <si>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</si>
  <si>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</si>
  <si>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</si>
  <si>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</si>
  <si>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</si>
  <si>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</si>
  <si>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</si>
  <si>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</si>
  <si>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</si>
  <si>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</si>
  <si>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</si>
  <si>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</si>
  <si>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</si>
  <si>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</si>
  <si>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</si>
  <si>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</si>
  <si>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</si>
  <si>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</si>
  <si>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</si>
  <si>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</si>
  <si>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</si>
  <si>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</si>
  <si>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</si>
  <si>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</si>
  <si>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</si>
  <si>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</si>
  <si>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</si>
  <si>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</si>
  <si>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</si>
  <si>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</si>
  <si>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</si>
  <si>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</si>
  <si>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</si>
  <si>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</si>
  <si>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</si>
  <si>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</si>
  <si>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</si>
  <si>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</si>
  <si>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</si>
  <si>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</si>
  <si>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</si>
  <si>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</si>
  <si>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</si>
  <si>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</si>
  <si>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</si>
  <si>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</si>
  <si>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</si>
  <si>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</si>
  <si>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</si>
  <si>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</si>
  <si>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</si>
  <si>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</si>
  <si>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</si>
  <si>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</si>
  <si>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</si>
  <si>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</si>
  <si>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</si>
  <si>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</si>
  <si>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</si>
  <si>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</si>
  <si>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</si>
  <si>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</si>
  <si>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</si>
  <si>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</si>
  <si>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</si>
  <si>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</si>
  <si>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</si>
  <si>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</si>
  <si>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</si>
  <si>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</si>
  <si>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</si>
  <si>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</si>
  <si>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</si>
  <si>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</si>
  <si>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</si>
  <si>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</si>
  <si>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</si>
  <si>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</si>
  <si>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</si>
  <si>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</si>
  <si>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</si>
  <si>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</si>
  <si>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</si>
  <si>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</si>
  <si>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</si>
  <si>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</si>
  <si>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</si>
  <si>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</si>
  <si>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</si>
  <si>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</si>
  <si>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</si>
  <si>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</si>
  <si>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</si>
  <si>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</si>
  <si>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</si>
  <si>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</si>
  <si>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</si>
  <si>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</si>
  <si>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</si>
  <si>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</si>
  <si>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</si>
  <si>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</si>
  <si>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</si>
  <si>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</si>
  <si>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</si>
  <si>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</si>
  <si>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</si>
  <si>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</si>
  <si>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</si>
  <si>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</si>
  <si>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</si>
  <si>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</si>
  <si>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</si>
  <si>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</si>
  <si>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</si>
  <si>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</si>
  <si>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</si>
  <si>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</si>
  <si>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</si>
  <si>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</si>
  <si>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</si>
  <si>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</si>
  <si>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</si>
  <si>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</si>
  <si>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</si>
  <si>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</si>
  <si>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</si>
  <si>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</si>
  <si>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</si>
  <si>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</si>
  <si>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</si>
  <si>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</si>
  <si>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</si>
  <si>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</si>
  <si>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</si>
  <si>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</si>
  <si>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</si>
  <si>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</si>
  <si>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</si>
  <si>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</si>
  <si>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</si>
  <si>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</si>
  <si>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</si>
  <si>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</si>
  <si>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</si>
  <si>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</si>
  <si>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</si>
  <si>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</si>
  <si>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</si>
  <si>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</si>
  <si>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</si>
  <si>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</si>
  <si>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</si>
  <si>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</si>
  <si>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</si>
  <si>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</si>
  <si>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</si>
  <si>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</si>
  <si>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</si>
  <si>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</si>
  <si>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</si>
  <si>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</si>
  <si>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</si>
  <si>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</si>
  <si>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</si>
  <si>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</si>
  <si>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</si>
  <si>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</si>
  <si>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</si>
  <si>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</si>
  <si>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</si>
  <si>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</si>
  <si>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</si>
  <si>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</si>
  <si>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</si>
  <si>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</si>
  <si>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</si>
  <si>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</si>
  <si>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</si>
  <si>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</si>
  <si>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</si>
  <si>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</si>
  <si>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</si>
  <si>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</si>
  <si>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</si>
  <si>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</si>
  <si>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</si>
  <si>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</si>
  <si>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</si>
  <si>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</si>
  <si>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</si>
  <si>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</si>
  <si>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</si>
  <si>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</si>
  <si>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</si>
  <si>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</si>
  <si>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</si>
  <si>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</si>
  <si>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</si>
  <si>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</si>
  <si>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</si>
  <si>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</si>
  <si>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</si>
  <si>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</si>
  <si>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</si>
  <si>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</si>
  <si>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</si>
  <si>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</si>
  <si>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</si>
  <si>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</si>
  <si>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</si>
  <si>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</si>
  <si>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</si>
  <si>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</si>
  <si>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</si>
  <si>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</si>
  <si>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</si>
  <si>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</si>
  <si>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</si>
  <si>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</si>
  <si>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</si>
  <si>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</si>
  <si>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</si>
  <si>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</si>
  <si>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</si>
  <si>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</si>
  <si>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</si>
  <si>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</si>
  <si>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</si>
  <si>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</si>
  <si>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</si>
  <si>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</si>
  <si>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</si>
  <si>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</si>
  <si>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</si>
  <si>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</si>
  <si>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</si>
  <si>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</si>
  <si>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</si>
  <si>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</si>
  <si>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</si>
  <si>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</si>
  <si>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</si>
  <si>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</si>
  <si>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</si>
  <si>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</si>
  <si>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</si>
  <si>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</si>
  <si>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</si>
  <si>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</si>
  <si>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</si>
  <si>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</si>
  <si>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</si>
  <si>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</si>
  <si>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</si>
  <si>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</si>
  <si>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</si>
  <si>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</si>
  <si>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</si>
  <si>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</si>
  <si>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</si>
  <si>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</si>
  <si>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</si>
  <si>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</si>
  <si>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</si>
  <si>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</si>
  <si>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</si>
  <si>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</si>
  <si>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</si>
  <si>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</si>
  <si>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</si>
  <si>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</si>
  <si>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</si>
  <si>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</si>
  <si>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</si>
  <si>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</si>
  <si>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</si>
  <si>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</si>
  <si>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</si>
  <si>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</si>
  <si>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</si>
  <si>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</si>
  <si>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</si>
  <si>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</si>
  <si>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</si>
  <si>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</si>
  <si>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</si>
  <si>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</si>
  <si>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</si>
  <si>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</si>
  <si>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</si>
  <si>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</si>
  <si>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</si>
  <si>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</si>
  <si>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</si>
  <si>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</si>
  <si>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</si>
  <si>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</si>
  <si>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</si>
  <si>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</si>
  <si>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</si>
  <si>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</si>
  <si>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</si>
  <si>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</si>
  <si>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</si>
  <si>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</si>
  <si>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</si>
  <si>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</si>
  <si>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</si>
  <si>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</si>
  <si>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</si>
  <si>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</si>
  <si>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</si>
  <si>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</si>
  <si>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</si>
  <si>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</si>
  <si>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</si>
  <si>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</si>
  <si>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</si>
  <si>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</si>
  <si>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</si>
  <si>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</si>
  <si>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</si>
  <si>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</si>
  <si>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</si>
  <si>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</si>
  <si>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</si>
  <si>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</si>
  <si>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</si>
  <si>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</si>
  <si>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</si>
  <si>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</si>
  <si>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</si>
  <si>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</si>
  <si>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</si>
  <si>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</si>
  <si>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</si>
  <si>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</si>
  <si>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</si>
  <si>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</si>
  <si>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</si>
  <si>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</si>
  <si>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</si>
  <si>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</si>
  <si>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</si>
  <si>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</si>
  <si>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</si>
  <si>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</si>
  <si>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</si>
  <si>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</si>
  <si>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</si>
  <si>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</si>
  <si>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</si>
  <si>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</si>
  <si>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</si>
  <si>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</si>
  <si>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</si>
  <si>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</si>
  <si>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</si>
  <si>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</si>
  <si>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</si>
  <si>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</si>
  <si>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</si>
  <si>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</si>
  <si>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</si>
  <si>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</si>
  <si>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</si>
  <si>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</si>
  <si>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</si>
  <si>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</si>
  <si>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</si>
  <si>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</si>
  <si>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</si>
  <si>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</si>
  <si>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</si>
  <si>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</si>
  <si>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</si>
  <si>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</si>
  <si>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</si>
  <si>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</si>
  <si>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</si>
  <si>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</si>
  <si>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</si>
  <si>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</si>
  <si>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</si>
  <si>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</si>
  <si>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</si>
  <si>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</si>
  <si>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</si>
  <si>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</si>
  <si>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</si>
  <si>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</si>
  <si>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</si>
  <si>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</si>
  <si>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</si>
  <si>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</si>
  <si>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</si>
  <si>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</si>
  <si>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</si>
  <si>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</si>
  <si>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</si>
  <si>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</si>
  <si>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</si>
  <si>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</si>
  <si>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</si>
  <si>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</si>
  <si>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</si>
  <si>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</si>
  <si>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</si>
  <si>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</si>
  <si>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</si>
  <si>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</si>
  <si>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</si>
  <si>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</si>
  <si>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</si>
  <si>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</si>
  <si>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</si>
  <si>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</si>
  <si>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</si>
  <si>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</si>
  <si>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</si>
  <si>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</si>
  <si>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</si>
  <si>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</si>
  <si>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</si>
  <si>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</si>
  <si>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</si>
  <si>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</si>
  <si>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</si>
  <si>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</si>
  <si>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</si>
  <si>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</si>
  <si>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</si>
  <si>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</si>
  <si>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</si>
  <si>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</si>
  <si>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</si>
  <si>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</si>
  <si>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</si>
  <si>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</si>
  <si>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</si>
  <si>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</si>
  <si>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</si>
  <si>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</si>
  <si>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</si>
  <si>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</si>
  <si>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</si>
  <si>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</si>
  <si>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</si>
  <si>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</si>
  <si>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</si>
  <si>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</si>
  <si>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</si>
  <si>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</si>
  <si>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</si>
  <si>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</si>
  <si>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</si>
  <si>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</si>
  <si>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</si>
  <si>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</si>
  <si>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</si>
  <si>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</si>
  <si>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</si>
  <si>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</si>
  <si>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</si>
  <si>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</si>
  <si>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</si>
  <si>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</si>
  <si>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</si>
  <si>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</si>
  <si>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</si>
  <si>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</si>
  <si>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</si>
  <si>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</si>
  <si>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</si>
  <si>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</si>
  <si>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</si>
  <si>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</si>
  <si>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</si>
  <si>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</si>
  <si>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</si>
  <si>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</si>
  <si>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</si>
  <si>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</si>
  <si>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</si>
  <si>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</si>
  <si>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</si>
  <si>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</si>
  <si>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</si>
  <si>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</si>
  <si>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</si>
  <si>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</si>
  <si>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</si>
  <si>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</si>
  <si>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</si>
  <si>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</si>
  <si>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</si>
  <si>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</si>
  <si>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</si>
  <si>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</si>
  <si>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</si>
  <si>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</si>
  <si>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</si>
  <si>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</si>
  <si>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</si>
  <si>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</si>
  <si>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</si>
  <si>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</si>
  <si>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</si>
  <si>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</si>
  <si>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</si>
  <si>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</si>
  <si>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</si>
  <si>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</si>
  <si>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</si>
  <si>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</si>
  <si>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</si>
  <si>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</si>
  <si>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</si>
  <si>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</si>
  <si>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</si>
  <si>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</si>
  <si>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</si>
  <si>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</si>
  <si>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</si>
  <si>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</si>
  <si>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</si>
  <si>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</si>
  <si>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</si>
  <si>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</si>
  <si>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</si>
  <si>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</si>
  <si>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</si>
  <si>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</si>
  <si>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</si>
  <si>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</si>
  <si>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</si>
  <si>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</si>
  <si>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</si>
  <si>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</si>
  <si>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</si>
  <si>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</si>
  <si>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</si>
  <si>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</si>
  <si>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</si>
  <si>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</si>
  <si>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</si>
  <si>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</si>
  <si>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</si>
  <si>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</si>
  <si>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</si>
  <si>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</si>
  <si>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</si>
  <si>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</si>
  <si>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</si>
  <si>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</si>
  <si>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</si>
  <si>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</si>
  <si>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</si>
  <si>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</si>
  <si>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</si>
  <si>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</si>
  <si>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</si>
  <si>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</si>
  <si>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</si>
  <si>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</si>
  <si>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</si>
  <si>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</si>
  <si>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</si>
  <si>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</si>
  <si>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</si>
  <si>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</si>
  <si>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</si>
  <si>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</si>
  <si>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</si>
  <si>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</si>
  <si>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</si>
  <si>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</si>
  <si>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</si>
  <si>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</si>
  <si>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</si>
  <si>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</si>
  <si>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</si>
  <si>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</si>
  <si>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</si>
  <si>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</si>
  <si>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</si>
  <si>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</si>
  <si>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</si>
  <si>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</si>
  <si>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</si>
  <si>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</si>
  <si>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</si>
  <si>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</si>
  <si>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</si>
  <si>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</si>
  <si>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</si>
  <si>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</si>
  <si>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</si>
  <si>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</si>
  <si>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</si>
  <si>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</si>
  <si>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</si>
  <si>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</si>
  <si>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</si>
  <si>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</si>
  <si>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</si>
  <si>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</si>
  <si>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</si>
  <si>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</si>
  <si>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</si>
  <si>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</si>
  <si>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</si>
  <si>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</si>
  <si>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</si>
  <si>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</si>
  <si>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</si>
  <si>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</si>
  <si>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</si>
  <si>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</si>
  <si>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</si>
  <si>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</si>
  <si>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</si>
  <si>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</si>
  <si>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</si>
  <si>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</si>
  <si>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</si>
  <si>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</si>
  <si>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</si>
  <si>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</si>
  <si>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</si>
  <si>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</si>
  <si>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</si>
  <si>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</si>
  <si>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</si>
  <si>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</si>
  <si>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</si>
  <si>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</si>
  <si>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</si>
  <si>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</si>
  <si>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</si>
  <si>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</si>
  <si>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</si>
  <si>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</si>
  <si>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</si>
  <si>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</si>
  <si>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</si>
  <si>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</si>
  <si>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</si>
  <si>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</si>
  <si>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</si>
  <si>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</si>
  <si>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</si>
  <si>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</si>
  <si>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</si>
  <si>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</si>
  <si>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</si>
  <si>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</si>
  <si>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</si>
  <si>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</si>
  <si>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</si>
  <si>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</si>
  <si>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</si>
  <si>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</si>
  <si>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</si>
  <si>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</si>
  <si>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</si>
  <si>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</si>
  <si>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</si>
  <si>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</si>
  <si>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</si>
  <si>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</si>
  <si>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</si>
  <si>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</si>
  <si>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</si>
  <si>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</si>
  <si>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</si>
  <si>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</si>
  <si>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</si>
  <si>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</si>
  <si>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</si>
  <si>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</si>
  <si>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</si>
  <si>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</si>
  <si>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</si>
  <si>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</si>
  <si>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</si>
  <si>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</si>
  <si>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</si>
  <si>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</si>
  <si>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</si>
  <si>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</si>
  <si>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</si>
  <si>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</si>
  <si>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</si>
  <si>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</si>
  <si>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</si>
  <si>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</si>
  <si>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</si>
  <si>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</si>
  <si>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</si>
  <si>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</si>
  <si>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</si>
  <si>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</si>
  <si>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</si>
  <si>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</si>
  <si>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</si>
  <si>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</si>
  <si>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</si>
  <si>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</si>
  <si>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</si>
  <si>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</si>
  <si>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</si>
  <si>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</si>
  <si>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</si>
  <si>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</si>
  <si>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</si>
  <si>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</si>
  <si>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</si>
  <si>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</si>
  <si>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</si>
  <si>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</si>
  <si>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</si>
  <si>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</si>
  <si>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</si>
  <si>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</si>
  <si>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</si>
  <si>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</si>
  <si>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</si>
  <si>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</si>
  <si>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</si>
  <si>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</si>
  <si>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</si>
  <si>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</si>
  <si>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</si>
  <si>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</si>
  <si>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</si>
  <si>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</si>
  <si>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</si>
  <si>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</si>
  <si>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</si>
  <si>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</si>
  <si>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</si>
  <si>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</si>
  <si>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</si>
  <si>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</si>
  <si>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</si>
  <si>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</si>
  <si>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</si>
  <si>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</si>
  <si>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</si>
  <si>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</si>
  <si>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</si>
  <si>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</si>
  <si>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</si>
  <si>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</si>
  <si>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</si>
  <si>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</si>
  <si>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</si>
  <si>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</si>
  <si>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</si>
  <si>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</si>
  <si>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</si>
  <si>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</si>
  <si>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</si>
  <si>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</si>
  <si>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</si>
  <si>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</si>
  <si>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</si>
  <si>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</si>
  <si>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</si>
  <si>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</si>
  <si>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</si>
  <si>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</si>
  <si>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</si>
  <si>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</si>
  <si>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</si>
  <si>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</si>
  <si>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</si>
  <si>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</si>
  <si>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</si>
  <si>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</si>
  <si>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</si>
  <si>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</si>
  <si>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</si>
  <si>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</si>
  <si>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</si>
  <si>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</si>
  <si>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</si>
  <si>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</si>
  <si>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</si>
  <si>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</si>
  <si>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</si>
  <si>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</si>
  <si>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</si>
  <si>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</si>
  <si>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</si>
  <si>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</si>
  <si>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</si>
  <si>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</si>
  <si>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</si>
  <si>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</si>
  <si>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</si>
  <si>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</si>
  <si>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</si>
  <si>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</si>
  <si>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</si>
  <si>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</si>
  <si>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</si>
  <si>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</si>
  <si>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</si>
  <si>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</si>
  <si>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</si>
  <si>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</si>
  <si>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</si>
  <si>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</si>
  <si>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</si>
  <si>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</si>
  <si>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</si>
  <si>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</si>
  <si>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</si>
  <si>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</si>
  <si>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</si>
  <si>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</si>
  <si>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</si>
  <si>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</si>
  <si>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</si>
  <si>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</si>
  <si>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</si>
  <si>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</si>
  <si>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</si>
  <si>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</si>
  <si>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</si>
  <si>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</si>
  <si>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</si>
  <si>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</si>
  <si>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</si>
  <si>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</si>
  <si>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</si>
  <si>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</si>
  <si>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</si>
  <si>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</si>
  <si>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</si>
  <si>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</si>
  <si>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</si>
  <si>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</si>
  <si>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</si>
  <si>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</si>
  <si>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</si>
  <si>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</si>
  <si>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</si>
  <si>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</si>
  <si>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</si>
  <si>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</si>
  <si>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</si>
  <si>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</si>
  <si>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</si>
  <si>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</si>
  <si>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</si>
  <si>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</si>
  <si>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</si>
  <si>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</si>
  <si>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</si>
  <si>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</si>
  <si>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</si>
  <si>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</si>
  <si>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</si>
  <si>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</si>
  <si>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</si>
  <si>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</si>
  <si>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</si>
  <si>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</si>
  <si>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</si>
  <si>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</si>
  <si>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</si>
  <si>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</si>
  <si>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</si>
  <si>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</si>
  <si>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</si>
  <si>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</si>
  <si>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</si>
  <si>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</si>
  <si>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</si>
  <si>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</si>
  <si>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</si>
  <si>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</si>
  <si>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</si>
  <si>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</si>
  <si>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</si>
  <si>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</si>
  <si>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</si>
  <si>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</si>
  <si>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</si>
  <si>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</si>
  <si>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</si>
  <si>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</si>
  <si>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</si>
  <si>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</si>
  <si>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</si>
  <si>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</si>
  <si>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</si>
  <si>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</si>
  <si>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</si>
  <si>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</si>
  <si>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</si>
  <si>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</si>
  <si>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</si>
  <si>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</si>
  <si>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</si>
  <si>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</si>
  <si>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</si>
  <si>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</si>
  <si>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</si>
  <si>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</si>
  <si>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</si>
  <si>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</si>
  <si>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</si>
  <si>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</si>
  <si>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</si>
  <si>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</si>
  <si>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</si>
  <si>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</si>
  <si>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</si>
  <si>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</si>
  <si>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</si>
  <si>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</si>
  <si>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</si>
  <si>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</si>
  <si>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</si>
  <si>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</si>
  <si>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</si>
  <si>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</si>
  <si>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</si>
  <si>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</si>
  <si>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</si>
  <si>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</si>
  <si>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</si>
  <si>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</si>
  <si>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</si>
  <si>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</si>
  <si>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</si>
  <si>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</si>
  <si>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</si>
  <si>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</si>
  <si>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</si>
  <si>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</si>
  <si>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</si>
  <si>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</si>
  <si>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</si>
  <si>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</si>
  <si>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</si>
  <si>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</si>
  <si>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</si>
  <si>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</si>
  <si>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</si>
  <si>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</si>
  <si>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</si>
  <si>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</si>
  <si>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</si>
  <si>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</si>
  <si>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</si>
  <si>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</si>
  <si>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</si>
  <si>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</si>
  <si>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</si>
  <si>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</si>
  <si>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</si>
  <si>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</si>
  <si>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</si>
  <si>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</si>
  <si>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</si>
  <si>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</si>
  <si>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</si>
  <si>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</si>
  <si>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</si>
  <si>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</si>
  <si>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</si>
  <si>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</si>
  <si>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</si>
  <si>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</si>
  <si>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</si>
  <si>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</si>
  <si>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</si>
  <si>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</si>
  <si>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</si>
  <si>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</si>
  <si>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</si>
  <si>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</si>
  <si>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</si>
  <si>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</si>
  <si>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</si>
  <si>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</si>
  <si>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</si>
  <si>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</si>
  <si>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</si>
  <si>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</si>
  <si>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</si>
  <si>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</si>
  <si>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</si>
  <si>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</si>
  <si>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</si>
  <si>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</si>
  <si>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</si>
  <si>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</si>
  <si>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</si>
  <si>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</si>
  <si>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</si>
  <si>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</si>
  <si>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</si>
  <si>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</si>
  <si>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</si>
  <si>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</si>
  <si>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</si>
  <si>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</si>
  <si>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</si>
  <si>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</si>
  <si>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</si>
  <si>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</si>
  <si>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</si>
  <si>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</si>
  <si>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</si>
  <si>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</si>
  <si>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</si>
  <si>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</si>
  <si>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</si>
  <si>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</si>
  <si>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</si>
  <si>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</si>
  <si>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</si>
  <si>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</si>
  <si>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</si>
  <si>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</si>
  <si>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</si>
  <si>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</si>
  <si>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</si>
  <si>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</si>
  <si>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</si>
  <si>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</si>
  <si>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</si>
  <si>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</si>
  <si>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</si>
  <si>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</si>
  <si>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</si>
  <si>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</si>
  <si>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</si>
  <si>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</si>
  <si>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</si>
  <si>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</si>
  <si>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</si>
  <si>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</si>
  <si>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</si>
  <si>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</si>
  <si>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</si>
  <si>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</si>
  <si>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</si>
  <si>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</si>
  <si>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</si>
  <si>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</si>
  <si>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</si>
  <si>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</si>
  <si>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</si>
  <si>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</si>
  <si>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</si>
  <si>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</si>
  <si>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</si>
  <si>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</si>
  <si>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</si>
  <si>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</si>
  <si>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</si>
  <si>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</si>
  <si>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</si>
  <si>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</si>
  <si>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</si>
  <si>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</si>
  <si>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</si>
  <si>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</si>
  <si>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</si>
  <si>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</si>
  <si>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</si>
  <si>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</si>
  <si>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</si>
  <si>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</si>
  <si>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</si>
  <si>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</si>
  <si>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</si>
  <si>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</si>
  <si>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</si>
  <si>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</si>
  <si>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</si>
  <si>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</si>
  <si>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</si>
  <si>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</si>
  <si>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</si>
  <si>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</si>
  <si>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</si>
  <si>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</si>
  <si>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</si>
  <si>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</si>
  <si>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</si>
  <si>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</si>
  <si>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</si>
  <si>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</si>
  <si>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</si>
  <si>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</si>
  <si>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</si>
  <si>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</si>
  <si>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</si>
  <si>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</si>
  <si>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</si>
  <si>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</si>
  <si>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</si>
  <si>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</si>
  <si>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</si>
  <si>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</si>
  <si>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</si>
  <si>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</si>
  <si>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</si>
  <si>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</si>
  <si>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</si>
  <si>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</si>
  <si>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</si>
  <si>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</si>
  <si>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</si>
  <si>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</si>
  <si>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</si>
  <si>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</si>
  <si>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</si>
  <si>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</si>
  <si>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</si>
  <si>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</si>
  <si>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</si>
  <si>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</si>
  <si>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</si>
  <si>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</si>
  <si>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</si>
  <si>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</si>
  <si>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</si>
  <si>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</si>
  <si>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</si>
  <si>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</si>
  <si>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</si>
  <si>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</si>
  <si>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</si>
  <si>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</si>
  <si>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</si>
  <si>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</si>
  <si>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</si>
  <si>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</si>
  <si>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</si>
  <si>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</si>
  <si>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</si>
  <si>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</si>
  <si>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</si>
  <si>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</si>
  <si>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</si>
  <si>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</si>
  <si>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</si>
  <si>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</si>
  <si>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</si>
  <si>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</si>
  <si>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</si>
  <si>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</si>
  <si>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</si>
  <si>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</si>
  <si>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</si>
  <si>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</si>
  <si>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</si>
  <si>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</si>
  <si>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</si>
  <si>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</si>
  <si>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</si>
  <si>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</si>
  <si>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</si>
  <si>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</si>
  <si>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</si>
  <si>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</si>
  <si>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</si>
  <si>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</si>
  <si>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</si>
  <si>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</si>
  <si>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</si>
  <si>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</si>
  <si>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</si>
  <si>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</si>
  <si>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</si>
  <si>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</si>
  <si>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</si>
  <si>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</si>
  <si>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</si>
  <si>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</si>
  <si>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</si>
  <si>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</si>
  <si>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</si>
  <si>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</si>
  <si>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</si>
  <si>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</si>
  <si>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</si>
  <si>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</si>
  <si>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</si>
  <si>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</si>
  <si>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</si>
  <si>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</si>
  <si>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</si>
  <si>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</si>
  <si>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</si>
  <si>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</si>
  <si>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</si>
  <si>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</si>
  <si>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</si>
  <si>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</si>
  <si>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</si>
  <si>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</si>
  <si>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</si>
  <si>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</si>
  <si>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</si>
  <si>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</si>
  <si>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</si>
  <si>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</si>
  <si>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</si>
  <si>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</si>
  <si>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</si>
  <si>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</si>
  <si>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</si>
  <si>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</si>
  <si>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</si>
  <si>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</si>
  <si>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</si>
  <si>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</si>
  <si>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</si>
  <si>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</si>
  <si>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</si>
  <si>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</si>
  <si>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</si>
  <si>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</si>
  <si>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</si>
  <si>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</si>
  <si>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</si>
  <si>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</si>
  <si>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</si>
  <si>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</si>
  <si>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</si>
  <si>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</si>
  <si>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</si>
  <si>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</si>
  <si>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</si>
  <si>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</si>
  <si>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</si>
  <si>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</si>
  <si>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</si>
  <si>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</si>
  <si>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</si>
  <si>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</si>
  <si>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</si>
  <si>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</si>
  <si>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</si>
  <si>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</si>
  <si>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</si>
  <si>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</si>
  <si>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</si>
  <si>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</si>
  <si>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</si>
  <si>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</si>
  <si>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</si>
  <si>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</si>
  <si>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</si>
  <si>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</si>
  <si>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</si>
  <si>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</si>
  <si>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</si>
  <si>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</si>
  <si>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</si>
  <si>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</si>
  <si>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</si>
  <si>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</si>
  <si>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</si>
  <si>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</si>
  <si>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</si>
  <si>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</si>
  <si>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</si>
  <si>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</si>
  <si>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</si>
  <si>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</si>
  <si>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</si>
  <si>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</si>
  <si>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</si>
  <si>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</si>
  <si>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</si>
  <si>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</si>
  <si>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</si>
  <si>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</si>
  <si>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</si>
  <si>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</si>
  <si>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</si>
  <si>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</si>
  <si>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</si>
  <si>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</si>
  <si>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</si>
  <si>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</si>
  <si>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</si>
  <si>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</si>
  <si>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</si>
  <si>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</si>
  <si>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</si>
  <si>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</si>
  <si>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</si>
  <si>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</si>
  <si>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</si>
  <si>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</si>
  <si>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</si>
  <si>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</si>
  <si>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</si>
  <si>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</si>
  <si>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</si>
  <si>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</si>
  <si>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</si>
  <si>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</si>
  <si>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</si>
  <si>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</si>
  <si>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</si>
  <si>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</si>
  <si>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</si>
  <si>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</si>
  <si>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</si>
  <si>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</si>
  <si>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</si>
  <si>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</si>
  <si>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</si>
  <si>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</si>
  <si>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</si>
  <si>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</si>
  <si>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</si>
  <si>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</si>
  <si>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</si>
  <si>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</si>
  <si>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</si>
  <si>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</si>
  <si>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</si>
  <si>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</si>
  <si>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</si>
  <si>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</si>
  <si>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</si>
  <si>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</si>
  <si>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</si>
  <si>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</si>
  <si>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</si>
  <si>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</si>
  <si>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</si>
  <si>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</si>
  <si>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</si>
  <si>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</si>
  <si>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</si>
  <si>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</si>
  <si>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</si>
  <si>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</si>
  <si>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</si>
  <si>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</si>
  <si>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</si>
  <si>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</si>
  <si>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</si>
  <si>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</si>
  <si>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</si>
  <si>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</si>
  <si>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</si>
  <si>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</si>
  <si>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</si>
  <si>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</si>
  <si>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</si>
  <si>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</si>
  <si>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</si>
  <si>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</si>
  <si>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</si>
  <si>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</si>
  <si>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</si>
  <si>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</si>
  <si>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</si>
  <si>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</si>
  <si>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</si>
  <si>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</si>
  <si>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</si>
  <si>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</si>
  <si>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</si>
  <si>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</si>
  <si>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</si>
  <si>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</si>
  <si>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</si>
  <si>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</si>
  <si>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</si>
  <si>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</si>
  <si>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</si>
  <si>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</si>
  <si>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</si>
  <si>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</si>
  <si>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</si>
  <si>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</si>
  <si>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</si>
  <si>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</si>
  <si>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</si>
  <si>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</si>
  <si>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</si>
  <si>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</si>
  <si>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</si>
  <si>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</si>
  <si>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</si>
  <si>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</si>
  <si>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</si>
  <si>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</si>
  <si>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</si>
  <si>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</si>
  <si>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</si>
  <si>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</si>
  <si>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</si>
  <si>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</si>
  <si>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</si>
  <si>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</si>
  <si>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</si>
  <si>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</si>
  <si>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</si>
  <si>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</si>
  <si>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</si>
  <si>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</si>
  <si>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</si>
  <si>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</si>
  <si>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</si>
  <si>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</si>
  <si>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</si>
  <si>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</si>
  <si>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</si>
  <si>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</si>
  <si>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</si>
  <si>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</si>
  <si>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</si>
  <si>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</si>
  <si>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</si>
  <si>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</si>
  <si>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</si>
  <si>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</si>
  <si>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</si>
  <si>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</si>
  <si>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</si>
  <si>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</si>
  <si>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</si>
  <si>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</si>
  <si>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</si>
  <si>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</si>
  <si>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</si>
  <si>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</si>
  <si>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</si>
  <si>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</si>
  <si>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</si>
  <si>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</si>
  <si>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</si>
  <si>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</si>
  <si>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</si>
  <si>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</si>
  <si>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</si>
  <si>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</si>
  <si>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</si>
  <si>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</si>
  <si>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</si>
  <si>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</si>
  <si>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</si>
  <si>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</si>
  <si>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</si>
  <si>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</si>
  <si>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</si>
  <si>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</si>
  <si>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</si>
  <si>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</si>
  <si>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</si>
  <si>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</si>
  <si>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</si>
  <si>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</si>
  <si>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</si>
  <si>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</si>
  <si>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</si>
  <si>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</si>
  <si>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</si>
  <si>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</si>
  <si>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</si>
  <si>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</si>
  <si>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</si>
  <si>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</si>
  <si>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</si>
  <si>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</si>
  <si>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</si>
  <si>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</si>
  <si>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</si>
  <si>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</si>
  <si>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</si>
  <si>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</si>
  <si>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</si>
  <si>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</si>
  <si>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</si>
  <si>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</si>
  <si>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</si>
  <si>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</si>
  <si>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</si>
  <si>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</si>
  <si>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</si>
  <si>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</si>
  <si>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</si>
  <si>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</si>
  <si>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</si>
  <si>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</si>
  <si>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</si>
  <si>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</si>
  <si>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</si>
  <si>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</si>
  <si>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</si>
  <si>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</si>
  <si>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</si>
  <si>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</si>
  <si>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</si>
  <si>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</si>
  <si>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</si>
  <si>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</si>
  <si>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</si>
  <si>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</si>
  <si>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</si>
  <si>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</si>
  <si>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</si>
  <si>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</si>
  <si>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</si>
  <si>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</si>
  <si>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</si>
  <si>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</si>
  <si>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</si>
  <si>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</si>
  <si>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</si>
  <si>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</si>
  <si>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</si>
  <si>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</si>
  <si>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</si>
  <si>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</si>
  <si>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</si>
  <si>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</si>
  <si>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</si>
  <si>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</si>
  <si>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</si>
  <si>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</si>
  <si>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</si>
  <si>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</si>
  <si>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</si>
  <si>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</si>
  <si>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</si>
  <si>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</si>
  <si>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</si>
  <si>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</si>
  <si>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</si>
  <si>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</si>
  <si>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</si>
  <si>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</si>
  <si>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</si>
  <si>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</si>
  <si>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</si>
  <si>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</si>
  <si>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</si>
  <si>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</si>
  <si>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</si>
  <si>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</si>
  <si>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</si>
  <si>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</si>
  <si>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</si>
  <si>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</si>
  <si>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</si>
  <si>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</si>
  <si>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</si>
  <si>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</si>
  <si>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</si>
  <si>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</si>
  <si>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</si>
  <si>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</si>
  <si>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</si>
  <si>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</si>
  <si>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</si>
  <si>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</si>
  <si>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</si>
  <si>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</si>
  <si>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</si>
  <si>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</si>
  <si>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</si>
  <si>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</si>
  <si>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</si>
  <si>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</si>
  <si>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</si>
  <si>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</si>
  <si>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</si>
  <si>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</si>
  <si>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</si>
  <si>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</si>
  <si>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</si>
  <si>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</si>
  <si>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</si>
  <si>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</si>
  <si>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</si>
  <si>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</si>
  <si>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</si>
  <si>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</si>
  <si>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</si>
  <si>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</si>
  <si>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</si>
  <si>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</si>
  <si>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</si>
  <si>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</si>
  <si>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</si>
  <si>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</si>
  <si>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</si>
  <si>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</si>
  <si>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</si>
  <si>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</si>
  <si>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</si>
  <si>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</si>
  <si>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</si>
  <si>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</si>
  <si>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</si>
  <si>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</si>
  <si>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</si>
  <si>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</si>
  <si>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</si>
  <si>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</si>
  <si>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</si>
  <si>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</si>
  <si>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</si>
  <si>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</si>
  <si>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</si>
  <si>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</si>
  <si>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</si>
  <si>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</si>
  <si>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</si>
  <si>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</si>
  <si>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</si>
  <si>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</si>
  <si>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</si>
  <si>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</si>
  <si>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</si>
  <si>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</si>
  <si>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</si>
  <si>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</si>
  <si>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</si>
  <si>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</si>
  <si>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</si>
  <si>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</si>
  <si>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</si>
  <si>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</si>
  <si>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</si>
  <si>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</si>
  <si>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</si>
  <si>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</si>
  <si>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</si>
  <si>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</si>
  <si>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</si>
  <si>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</si>
  <si>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</si>
  <si>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</si>
  <si>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</si>
  <si>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</si>
  <si>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</si>
  <si>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</si>
  <si>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</si>
  <si>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</si>
  <si>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</si>
  <si>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</si>
  <si>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</si>
  <si>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</si>
  <si>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</si>
  <si>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</si>
  <si>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</si>
  <si>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</si>
  <si>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</si>
  <si>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</si>
  <si>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</si>
  <si>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</si>
  <si>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</si>
  <si>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</si>
  <si>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</si>
  <si>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</si>
  <si>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</si>
  <si>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</si>
  <si>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</si>
  <si>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</si>
  <si>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</si>
  <si>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</si>
  <si>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</si>
  <si>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</si>
  <si>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</si>
  <si>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</si>
  <si>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</si>
  <si>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</si>
  <si>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</si>
  <si>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</si>
  <si>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</si>
  <si>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</si>
  <si>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</si>
  <si>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</si>
  <si>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</si>
  <si>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</si>
  <si>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</si>
  <si>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</si>
  <si>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</si>
  <si>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</si>
  <si>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</si>
  <si>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</si>
  <si>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</si>
  <si>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</si>
  <si>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</si>
  <si>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</si>
  <si>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</si>
  <si>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</si>
  <si>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</si>
  <si>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</si>
  <si>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</si>
  <si>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</si>
  <si>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</si>
  <si>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</si>
  <si>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</si>
  <si>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</si>
  <si>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</si>
  <si>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</si>
  <si>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</si>
  <si>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</si>
  <si>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</si>
  <si>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</si>
  <si>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Sl No</t>
  </si>
  <si>
    <t>Number of missing values marked with '?' in each column of the “Medical Examinations” Table</t>
  </si>
  <si>
    <t>Column Name</t>
  </si>
  <si>
    <t>Number of Missing Value</t>
  </si>
  <si>
    <t>Number of missing values marked with '?' in each column of the"Hospitalization Details" Table.</t>
  </si>
  <si>
    <t>Count of "Yes"</t>
  </si>
  <si>
    <t>Count Of "No"</t>
  </si>
  <si>
    <t>Count of tier - 1</t>
  </si>
  <si>
    <t>Count of tier - 2</t>
  </si>
  <si>
    <t>Count of tier - 3</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</si>
  <si>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</si>
  <si>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</si>
  <si>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</si>
  <si>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</si>
  <si>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</si>
  <si>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</si>
  <si>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</si>
  <si>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</si>
  <si>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</si>
  <si>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</si>
  <si>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</si>
  <si>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</si>
  <si>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</si>
  <si>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</si>
  <si>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</si>
  <si>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</si>
  <si>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</si>
  <si>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</si>
  <si>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</si>
  <si>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</si>
  <si>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</si>
  <si>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</si>
  <si>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</si>
  <si>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</si>
  <si>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</si>
  <si>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</si>
  <si>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</si>
  <si>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</si>
  <si>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</si>
  <si>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</si>
  <si>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</si>
  <si>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</si>
  <si>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</si>
  <si>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</si>
  <si>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</si>
  <si>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</si>
  <si>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</si>
  <si>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</si>
  <si>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</si>
  <si>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</si>
  <si>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</si>
  <si>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</si>
  <si>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</si>
  <si>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</si>
  <si>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</si>
  <si>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</si>
  <si>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</si>
  <si>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</si>
  <si>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</si>
  <si>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</si>
  <si>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</si>
  <si>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</si>
  <si>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</si>
  <si>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</si>
  <si>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</si>
  <si>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</si>
  <si>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</si>
  <si>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</si>
  <si>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</si>
  <si>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</si>
  <si>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</si>
  <si>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</si>
  <si>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</si>
  <si>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</si>
  <si>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</si>
  <si>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</si>
  <si>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</si>
  <si>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</si>
  <si>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</si>
  <si>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</si>
  <si>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</si>
  <si>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</si>
  <si>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</si>
  <si>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</si>
  <si>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</si>
  <si>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</si>
  <si>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</si>
  <si>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</si>
  <si>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</si>
  <si>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</si>
  <si>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</si>
  <si>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</si>
  <si>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</si>
  <si>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</si>
  <si>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</si>
  <si>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</si>
  <si>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</si>
  <si>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</si>
  <si>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</si>
  <si>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</si>
  <si>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</si>
  <si>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</si>
  <si>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</si>
  <si>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</si>
  <si>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</si>
  <si>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</si>
  <si>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</si>
  <si>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</si>
  <si>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</si>
  <si>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</si>
  <si>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</si>
  <si>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</si>
  <si>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</si>
  <si>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</si>
  <si>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</si>
  <si>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</si>
  <si>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</si>
  <si>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</si>
  <si>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</si>
  <si>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</si>
  <si>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</si>
  <si>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</si>
  <si>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</si>
  <si>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</si>
  <si>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</si>
  <si>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</si>
  <si>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</si>
  <si>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</si>
  <si>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</si>
  <si>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</si>
  <si>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</si>
  <si>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</si>
  <si>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</si>
  <si>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</si>
  <si>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</si>
  <si>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</si>
  <si>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</si>
  <si>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</si>
  <si>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</si>
  <si>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</si>
  <si>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</si>
  <si>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</si>
  <si>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</si>
  <si>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</si>
  <si>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</si>
  <si>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</si>
  <si>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</si>
  <si>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</si>
  <si>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</si>
  <si>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</si>
  <si>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</si>
  <si>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</si>
  <si>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</si>
  <si>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</si>
  <si>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</si>
  <si>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</si>
  <si>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</si>
  <si>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</si>
  <si>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</si>
  <si>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</si>
  <si>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</si>
  <si>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</si>
  <si>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</si>
  <si>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</si>
  <si>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</si>
  <si>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</si>
  <si>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</si>
  <si>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</si>
  <si>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</si>
  <si>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</si>
  <si>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</si>
  <si>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</si>
  <si>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</si>
  <si>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</si>
  <si>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</si>
  <si>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</si>
  <si>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</si>
  <si>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</si>
  <si>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</si>
  <si>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</si>
  <si>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</si>
  <si>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</si>
  <si>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</si>
  <si>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</si>
  <si>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</si>
  <si>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</si>
  <si>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</si>
  <si>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</si>
  <si>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</si>
  <si>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</si>
  <si>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</si>
  <si>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</si>
  <si>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</si>
  <si>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</si>
  <si>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</si>
  <si>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</si>
  <si>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</si>
  <si>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</si>
  <si>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</si>
  <si>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</si>
  <si>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</si>
  <si>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</si>
  <si>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</si>
  <si>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</si>
  <si>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</si>
  <si>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</si>
  <si>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</si>
  <si>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</si>
  <si>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</si>
  <si>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</si>
  <si>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</si>
  <si>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</si>
  <si>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</si>
  <si>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</si>
  <si>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</si>
  <si>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</si>
  <si>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</si>
  <si>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</si>
  <si>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</si>
  <si>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</si>
  <si>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</si>
  <si>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</si>
  <si>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</si>
  <si>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</si>
  <si>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</si>
  <si>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</si>
  <si>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</si>
  <si>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</si>
  <si>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</si>
  <si>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</si>
  <si>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</si>
  <si>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</si>
  <si>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</si>
  <si>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</si>
  <si>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</si>
  <si>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</si>
  <si>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</si>
  <si>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</si>
  <si>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</si>
  <si>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</si>
  <si>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</si>
  <si>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</si>
  <si>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</si>
  <si>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</si>
  <si>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</si>
  <si>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</si>
  <si>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</si>
  <si>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</si>
  <si>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</si>
  <si>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</si>
  <si>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</si>
  <si>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</si>
  <si>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</si>
  <si>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</si>
  <si>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</si>
  <si>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</si>
  <si>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</si>
  <si>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</si>
  <si>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</si>
  <si>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</si>
  <si>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</si>
  <si>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</si>
  <si>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</si>
  <si>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</si>
  <si>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</si>
  <si>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</si>
  <si>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</si>
  <si>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</si>
  <si>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</si>
  <si>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</si>
  <si>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</si>
  <si>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</si>
  <si>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</si>
  <si>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</si>
  <si>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</si>
  <si>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</si>
  <si>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</si>
  <si>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</si>
  <si>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</si>
  <si>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</si>
  <si>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</si>
  <si>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</si>
  <si>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</si>
  <si>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</si>
  <si>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</si>
  <si>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</si>
  <si>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</si>
  <si>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</si>
  <si>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</si>
  <si>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</si>
  <si>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</si>
  <si>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</si>
  <si>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</si>
  <si>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</si>
  <si>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</si>
  <si>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</si>
  <si>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</si>
  <si>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</si>
  <si>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</si>
  <si>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</si>
  <si>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</si>
  <si>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</si>
  <si>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</si>
  <si>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</si>
  <si>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</si>
  <si>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</si>
  <si>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</si>
  <si>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</si>
  <si>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</si>
  <si>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</si>
  <si>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</si>
  <si>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</si>
  <si>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</si>
  <si>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</si>
  <si>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</si>
  <si>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</si>
  <si>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</si>
  <si>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</si>
  <si>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</si>
  <si>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</si>
  <si>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</si>
  <si>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</si>
  <si>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</si>
  <si>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</si>
  <si>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</si>
  <si>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</si>
  <si>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</si>
  <si>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</si>
  <si>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</si>
  <si>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</si>
  <si>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</si>
  <si>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</si>
  <si>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</si>
  <si>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</si>
  <si>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</si>
  <si>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</si>
  <si>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</si>
  <si>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</si>
  <si>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</si>
  <si>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</si>
  <si>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</si>
  <si>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</si>
  <si>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</si>
  <si>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</si>
  <si>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</si>
  <si>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</si>
  <si>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</si>
  <si>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</si>
  <si>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</si>
  <si>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</si>
  <si>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</si>
  <si>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</si>
  <si>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</si>
  <si>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</si>
  <si>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</si>
  <si>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</si>
  <si>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</si>
  <si>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</si>
  <si>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</si>
  <si>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</si>
  <si>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</si>
  <si>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</si>
  <si>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</si>
  <si>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</si>
  <si>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</si>
  <si>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</si>
  <si>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</si>
  <si>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</si>
  <si>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</si>
  <si>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</si>
  <si>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</si>
  <si>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</si>
  <si>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</si>
  <si>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</si>
  <si>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</si>
  <si>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</si>
  <si>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</si>
  <si>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</si>
  <si>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</si>
  <si>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</si>
  <si>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</si>
  <si>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</si>
  <si>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</si>
  <si>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</si>
  <si>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</si>
  <si>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</si>
  <si>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</si>
  <si>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</si>
  <si>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</si>
  <si>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</si>
  <si>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</si>
  <si>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</si>
  <si>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</si>
  <si>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</si>
  <si>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</si>
  <si>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</si>
  <si>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</si>
  <si>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</si>
  <si>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</si>
  <si>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</si>
  <si>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</si>
  <si>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</si>
  <si>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</si>
  <si>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</si>
  <si>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</si>
  <si>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</si>
  <si>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</si>
  <si>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</si>
  <si>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</si>
  <si>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</si>
  <si>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</si>
  <si>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</si>
  <si>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</si>
  <si>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</si>
  <si>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</si>
  <si>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</si>
  <si>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</si>
  <si>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</si>
  <si>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</si>
  <si>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</si>
  <si>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</si>
  <si>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</si>
  <si>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</si>
  <si>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</si>
  <si>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</si>
  <si>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</si>
  <si>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</si>
  <si>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</si>
  <si>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</si>
  <si>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</si>
  <si>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</si>
  <si>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</si>
  <si>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</si>
  <si>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</si>
  <si>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</si>
  <si>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</si>
  <si>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</si>
  <si>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</si>
  <si>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</si>
  <si>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</si>
  <si>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</si>
  <si>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</si>
  <si>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</si>
  <si>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</si>
  <si>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</si>
  <si>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</si>
  <si>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</si>
  <si>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</si>
  <si>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</si>
  <si>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</si>
  <si>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</si>
  <si>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</si>
  <si>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</si>
  <si>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</si>
  <si>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</si>
  <si>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</si>
  <si>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</si>
  <si>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</si>
  <si>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</si>
  <si>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</si>
  <si>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</si>
  <si>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</si>
  <si>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</si>
  <si>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</si>
  <si>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</si>
  <si>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</si>
  <si>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</si>
  <si>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</si>
  <si>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</si>
  <si>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</si>
  <si>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</si>
  <si>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</si>
  <si>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</si>
  <si>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</si>
  <si>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</si>
  <si>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</si>
  <si>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</si>
  <si>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</si>
  <si>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</si>
  <si>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</si>
  <si>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</si>
  <si>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</si>
  <si>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</si>
  <si>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</si>
  <si>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</si>
  <si>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</si>
  <si>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</si>
  <si>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</si>
  <si>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</si>
  <si>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</si>
  <si>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</si>
  <si>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</si>
  <si>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</si>
  <si>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</si>
  <si>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</si>
  <si>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</si>
  <si>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</si>
  <si>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</si>
  <si>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</si>
  <si>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</si>
  <si>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</si>
  <si>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</si>
  <si>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</si>
  <si>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</si>
  <si>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</si>
  <si>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</si>
  <si>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</si>
  <si>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</si>
  <si>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</si>
  <si>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</si>
  <si>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</si>
  <si>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</si>
  <si>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</si>
  <si>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</si>
  <si>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</si>
  <si>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</si>
  <si>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</si>
  <si>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</si>
  <si>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</si>
  <si>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</si>
  <si>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</si>
  <si>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</si>
  <si>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</si>
  <si>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</si>
  <si>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</si>
  <si>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</si>
  <si>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</si>
  <si>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</si>
  <si>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</si>
  <si>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</si>
  <si>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</si>
  <si>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</si>
  <si>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</si>
  <si>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</si>
  <si>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</si>
  <si>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</si>
  <si>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</si>
  <si>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</si>
  <si>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</si>
  <si>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</si>
  <si>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</si>
  <si>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</si>
  <si>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</si>
  <si>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</si>
  <si>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</si>
  <si>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</si>
  <si>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</si>
  <si>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</si>
  <si>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</si>
  <si>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</si>
  <si>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</si>
  <si>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</si>
  <si>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</si>
  <si>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</si>
  <si>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</si>
  <si>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</si>
  <si>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</si>
  <si>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</si>
  <si>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</si>
  <si>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</si>
  <si>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</si>
  <si>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</si>
  <si>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</si>
  <si>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</si>
  <si>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</si>
  <si>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</si>
  <si>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</si>
  <si>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</si>
  <si>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</si>
  <si>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</si>
  <si>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</si>
  <si>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</si>
  <si>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</si>
  <si>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</si>
  <si>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</si>
  <si>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</si>
  <si>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</si>
  <si>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</si>
  <si>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</si>
  <si>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</si>
  <si>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</si>
  <si>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</si>
  <si>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</si>
  <si>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</si>
  <si>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</si>
  <si>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</si>
  <si>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</si>
  <si>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</si>
  <si>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</si>
  <si>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</si>
  <si>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</si>
  <si>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</si>
  <si>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</si>
  <si>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</si>
  <si>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</si>
  <si>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</si>
  <si>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</si>
  <si>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</si>
  <si>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</si>
  <si>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</si>
  <si>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</si>
  <si>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</si>
  <si>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</si>
  <si>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</si>
  <si>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</si>
  <si>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</si>
  <si>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</si>
  <si>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</si>
  <si>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</si>
  <si>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</si>
  <si>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</si>
  <si>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</si>
  <si>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</si>
  <si>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</si>
  <si>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</si>
  <si>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</si>
  <si>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</si>
  <si>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</si>
  <si>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</si>
  <si>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</si>
  <si>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</si>
  <si>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</si>
  <si>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</si>
  <si>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</si>
  <si>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</si>
  <si>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</si>
  <si>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</si>
  <si>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</si>
  <si>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</si>
  <si>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</si>
  <si>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</si>
  <si>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</si>
  <si>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</si>
  <si>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</si>
  <si>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</si>
  <si>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</si>
  <si>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</si>
  <si>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</si>
  <si>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</si>
  <si>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</si>
  <si>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</si>
  <si>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</si>
  <si>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</si>
  <si>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</si>
  <si>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</si>
  <si>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</si>
  <si>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</si>
  <si>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</si>
  <si>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</si>
  <si>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</si>
  <si>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</si>
  <si>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</si>
  <si>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</si>
  <si>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</si>
  <si>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</si>
  <si>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</si>
  <si>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</si>
  <si>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</si>
  <si>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</si>
  <si>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</si>
  <si>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</si>
  <si>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</si>
  <si>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</si>
  <si>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</si>
  <si>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</si>
  <si>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</si>
  <si>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</si>
  <si>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</si>
  <si>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</si>
  <si>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</si>
  <si>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</si>
  <si>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</si>
  <si>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</si>
  <si>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</si>
  <si>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</si>
  <si>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</si>
  <si>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</si>
  <si>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</si>
  <si>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</si>
  <si>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</si>
  <si>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</si>
  <si>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</si>
  <si>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</si>
  <si>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</si>
  <si>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</si>
  <si>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</si>
  <si>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</si>
  <si>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</si>
  <si>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</si>
  <si>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</si>
  <si>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</si>
  <si>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</si>
  <si>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</si>
  <si>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</si>
  <si>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</si>
  <si>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</si>
  <si>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</si>
  <si>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</si>
  <si>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</si>
  <si>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</si>
  <si>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</si>
  <si>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</si>
  <si>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</si>
  <si>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</si>
  <si>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</si>
  <si>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</si>
  <si>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</si>
  <si>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</si>
  <si>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</si>
  <si>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</si>
  <si>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</si>
  <si>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</si>
  <si>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</si>
  <si>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</si>
  <si>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</si>
  <si>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</si>
  <si>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</si>
  <si>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</si>
  <si>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</si>
  <si>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</si>
  <si>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</si>
  <si>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</si>
  <si>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</si>
  <si>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</si>
  <si>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</si>
  <si>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</si>
  <si>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</si>
  <si>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</si>
  <si>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</si>
  <si>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</si>
  <si>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</si>
  <si>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</si>
  <si>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</si>
  <si>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</si>
  <si>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</si>
  <si>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</si>
  <si>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</si>
  <si>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</si>
  <si>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</si>
  <si>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</si>
  <si>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</si>
  <si>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</si>
  <si>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</si>
  <si>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</si>
  <si>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</si>
  <si>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</si>
  <si>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</si>
  <si>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</si>
  <si>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</si>
  <si>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</si>
  <si>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</si>
  <si>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</si>
  <si>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</si>
  <si>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</si>
  <si>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</si>
  <si>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</si>
  <si>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</si>
  <si>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</si>
  <si>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</si>
  <si>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</si>
  <si>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</si>
  <si>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</si>
  <si>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</si>
  <si>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</si>
  <si>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</si>
  <si>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</si>
  <si>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</si>
  <si>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</si>
  <si>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</si>
  <si>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</si>
  <si>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</si>
  <si>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</si>
  <si>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</si>
  <si>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</si>
  <si>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</si>
  <si>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</si>
  <si>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</si>
  <si>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</si>
  <si>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</si>
  <si>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</si>
  <si>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</si>
  <si>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</si>
  <si>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</si>
  <si>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</si>
  <si>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</si>
  <si>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</si>
  <si>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</si>
  <si>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</si>
  <si>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</si>
  <si>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</si>
  <si>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</si>
  <si>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</si>
  <si>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</si>
  <si>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</si>
  <si>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</si>
  <si>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</si>
  <si>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</si>
  <si>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</si>
  <si>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</si>
  <si>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</si>
  <si>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</si>
  <si>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</si>
  <si>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</si>
  <si>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</si>
  <si>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</si>
  <si>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</si>
  <si>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</si>
  <si>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</si>
  <si>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</si>
  <si>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</si>
  <si>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</si>
  <si>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</si>
  <si>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</si>
  <si>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</si>
  <si>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</si>
  <si>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</si>
  <si>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</si>
  <si>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</si>
  <si>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</si>
  <si>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</si>
  <si>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</si>
  <si>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</si>
  <si>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</si>
  <si>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</si>
  <si>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</si>
  <si>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</si>
  <si>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</si>
  <si>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</si>
  <si>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</si>
  <si>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</si>
  <si>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</si>
  <si>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</si>
  <si>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</si>
  <si>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</si>
  <si>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</si>
  <si>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</si>
  <si>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</si>
  <si>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</si>
  <si>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</si>
  <si>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</si>
  <si>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</si>
  <si>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</si>
  <si>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</si>
  <si>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</si>
  <si>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</si>
  <si>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</si>
  <si>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</si>
  <si>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</si>
  <si>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</si>
  <si>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</si>
  <si>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</si>
  <si>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</si>
  <si>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</si>
  <si>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</si>
  <si>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</si>
  <si>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</si>
  <si>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</si>
  <si>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</si>
  <si>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</si>
  <si>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</si>
  <si>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</si>
  <si>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</si>
  <si>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</si>
  <si>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</si>
  <si>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</si>
  <si>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</si>
  <si>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</si>
  <si>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</si>
  <si>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</si>
  <si>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</si>
  <si>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</si>
  <si>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</si>
  <si>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</si>
  <si>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</si>
  <si>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</si>
  <si>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</si>
  <si>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</si>
  <si>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</si>
  <si>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</si>
  <si>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</si>
  <si>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</si>
  <si>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</si>
  <si>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</si>
  <si>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</si>
  <si>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</si>
  <si>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</si>
  <si>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</si>
  <si>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</si>
  <si>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</si>
  <si>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</si>
  <si>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</si>
  <si>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</si>
  <si>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</si>
  <si>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</si>
  <si>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</si>
  <si>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</si>
  <si>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</si>
  <si>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</si>
  <si>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</si>
  <si>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</si>
  <si>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</si>
  <si>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</si>
  <si>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</si>
  <si>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</si>
  <si>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</si>
  <si>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</si>
  <si>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</si>
  <si>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</si>
  <si>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</si>
  <si>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</si>
  <si>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</si>
  <si>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</si>
  <si>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</si>
  <si>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</si>
  <si>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</si>
  <si>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</si>
  <si>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</si>
  <si>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</si>
  <si>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</si>
  <si>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</si>
  <si>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</si>
  <si>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</si>
  <si>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</si>
  <si>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</si>
  <si>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</si>
  <si>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</si>
  <si>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</si>
  <si>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</si>
  <si>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</si>
  <si>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</si>
  <si>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</si>
  <si>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</si>
  <si>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</si>
  <si>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</si>
  <si>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</si>
  <si>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</si>
  <si>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</si>
  <si>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</si>
  <si>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</si>
  <si>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</si>
  <si>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</si>
  <si>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</si>
  <si>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</si>
  <si>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</si>
  <si>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</si>
  <si>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</si>
  <si>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</si>
  <si>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</si>
  <si>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</si>
  <si>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</si>
  <si>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</si>
  <si>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</si>
  <si>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</si>
  <si>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</si>
  <si>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</si>
  <si>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</si>
  <si>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</si>
  <si>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</si>
  <si>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</si>
  <si>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</si>
  <si>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</si>
  <si>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</si>
  <si>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</si>
  <si>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</si>
  <si>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</si>
  <si>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</si>
  <si>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</si>
  <si>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</si>
  <si>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</si>
  <si>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</si>
  <si>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</si>
  <si>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</si>
  <si>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</si>
  <si>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</si>
  <si>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</si>
  <si>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</si>
  <si>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</si>
  <si>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</si>
  <si>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</si>
  <si>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</si>
  <si>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</si>
  <si>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</si>
  <si>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</si>
  <si>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</si>
  <si>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</si>
  <si>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</si>
  <si>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</si>
  <si>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</si>
  <si>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</si>
  <si>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</si>
  <si>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</si>
  <si>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</si>
  <si>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</si>
  <si>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</si>
  <si>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</si>
  <si>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</si>
  <si>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</si>
  <si>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</si>
  <si>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</si>
  <si>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</si>
  <si>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</si>
  <si>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</si>
  <si>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</si>
  <si>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</si>
  <si>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</si>
  <si>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</si>
  <si>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</si>
  <si>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</si>
  <si>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</si>
  <si>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</si>
  <si>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</si>
  <si>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</si>
  <si>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</si>
  <si>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</si>
  <si>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</si>
  <si>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</si>
  <si>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</si>
  <si>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</si>
  <si>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</si>
  <si>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</si>
  <si>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</si>
  <si>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</si>
  <si>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</si>
  <si>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</si>
  <si>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</si>
  <si>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</si>
  <si>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</si>
  <si>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</si>
  <si>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</si>
  <si>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</si>
  <si>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</si>
  <si>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</si>
  <si>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</si>
  <si>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</si>
  <si>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</si>
  <si>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</si>
  <si>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</si>
  <si>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</si>
  <si>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</si>
  <si>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</si>
  <si>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</si>
  <si>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</si>
  <si>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</si>
  <si>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</si>
  <si>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</si>
  <si>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</si>
  <si>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</si>
  <si>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</si>
  <si>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</si>
  <si>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</si>
  <si>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</si>
  <si>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</si>
  <si>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</si>
  <si>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</si>
  <si>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</si>
  <si>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</si>
  <si>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</si>
  <si>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</si>
  <si>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</si>
  <si>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</si>
  <si>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</si>
  <si>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</si>
  <si>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</si>
  <si>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</si>
  <si>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</si>
  <si>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</si>
  <si>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</si>
  <si>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</si>
  <si>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</si>
  <si>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</si>
  <si>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</si>
  <si>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</si>
  <si>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</si>
  <si>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</si>
  <si>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</si>
  <si>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</si>
  <si>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</si>
  <si>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</si>
  <si>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</si>
  <si>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</si>
  <si>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</si>
  <si>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</si>
  <si>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</si>
  <si>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</si>
  <si>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</si>
  <si>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</si>
  <si>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</si>
  <si>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</si>
  <si>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</si>
  <si>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</si>
  <si>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</si>
  <si>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</si>
  <si>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</si>
  <si>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</si>
  <si>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</si>
  <si>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</si>
  <si>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</si>
  <si>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</si>
  <si>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</si>
  <si>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</si>
  <si>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</si>
  <si>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</si>
  <si>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</si>
  <si>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</si>
  <si>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</si>
  <si>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</si>
  <si>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</si>
  <si>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</si>
  <si>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</si>
  <si>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</si>
  <si>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</si>
  <si>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</si>
  <si>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</si>
  <si>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</si>
  <si>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</si>
  <si>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</si>
  <si>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</si>
  <si>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</si>
  <si>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</si>
  <si>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</si>
  <si>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</si>
  <si>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</si>
  <si>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</si>
  <si>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</si>
  <si>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</si>
  <si>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</si>
  <si>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</si>
  <si>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</si>
  <si>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</si>
  <si>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</si>
  <si>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</si>
  <si>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</si>
  <si>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</si>
  <si>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</si>
  <si>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</si>
  <si>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</si>
  <si>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</si>
  <si>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</si>
  <si>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</si>
  <si>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</si>
  <si>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</si>
  <si>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</si>
  <si>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</si>
  <si>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</si>
  <si>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</si>
  <si>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</si>
  <si>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</si>
  <si>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</si>
  <si>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</si>
  <si>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</si>
  <si>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</si>
  <si>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</si>
  <si>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</si>
  <si>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</si>
  <si>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</si>
  <si>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</si>
  <si>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</si>
  <si>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</si>
  <si>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</si>
  <si>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</si>
  <si>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</si>
  <si>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</si>
  <si>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</si>
  <si>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</si>
  <si>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</si>
  <si>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</si>
  <si>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</si>
  <si>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</si>
  <si>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</si>
  <si>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</si>
  <si>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</si>
  <si>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</si>
  <si>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</si>
  <si>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</si>
  <si>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</si>
  <si>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</si>
  <si>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</si>
  <si>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</si>
  <si>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</si>
  <si>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</si>
  <si>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</si>
  <si>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</si>
  <si>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</si>
  <si>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</si>
  <si>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</si>
  <si>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</si>
  <si>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</si>
  <si>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</si>
  <si>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</si>
  <si>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</si>
  <si>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</si>
  <si>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</si>
  <si>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</si>
  <si>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</si>
  <si>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</si>
  <si>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</si>
  <si>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</si>
  <si>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</si>
  <si>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</si>
  <si>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</si>
  <si>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</si>
  <si>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</si>
  <si>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</si>
  <si>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</si>
  <si>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</si>
  <si>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</si>
  <si>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</si>
  <si>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</si>
  <si>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</si>
  <si>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</si>
  <si>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</si>
  <si>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</si>
  <si>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</si>
  <si>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</si>
  <si>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</si>
  <si>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</si>
  <si>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</si>
  <si>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</si>
  <si>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</si>
  <si>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</si>
  <si>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</si>
  <si>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</si>
  <si>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</si>
  <si>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</si>
  <si>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</si>
  <si>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</si>
  <si>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</si>
  <si>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</si>
  <si>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</si>
  <si>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</si>
  <si>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</si>
  <si>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</si>
  <si>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</si>
  <si>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</si>
  <si>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</si>
  <si>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</si>
  <si>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</si>
  <si>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</si>
  <si>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</si>
  <si>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</si>
  <si>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</si>
  <si>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</si>
  <si>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</si>
  <si>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</si>
  <si>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</si>
  <si>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</si>
  <si>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</si>
  <si>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</si>
  <si>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</si>
  <si>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</si>
  <si>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</si>
  <si>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</si>
  <si>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</si>
  <si>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</si>
  <si>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</si>
  <si>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</si>
  <si>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</si>
  <si>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</si>
  <si>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</si>
  <si>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</si>
  <si>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</si>
  <si>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</si>
  <si>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</si>
  <si>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</si>
  <si>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</si>
  <si>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</si>
  <si>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</si>
  <si>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</si>
  <si>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</si>
  <si>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</si>
  <si>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</si>
  <si>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</si>
  <si>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</si>
  <si>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</si>
  <si>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</si>
  <si>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</si>
  <si>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</si>
  <si>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</si>
  <si>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</si>
  <si>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</si>
  <si>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</si>
  <si>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</si>
  <si>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</si>
  <si>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</si>
  <si>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</si>
  <si>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</si>
  <si>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</si>
  <si>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</si>
  <si>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</si>
  <si>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</si>
  <si>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</si>
  <si>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</si>
  <si>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</si>
  <si>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</si>
  <si>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</si>
  <si>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</si>
  <si>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</si>
  <si>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</si>
  <si>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</si>
  <si>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</si>
  <si>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</si>
  <si>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</si>
  <si>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</si>
  <si>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</si>
  <si>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</si>
  <si>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</si>
  <si>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</si>
  <si>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</si>
  <si>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</si>
  <si>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</si>
  <si>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</si>
  <si>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</si>
  <si>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</si>
  <si>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</si>
  <si>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</si>
  <si>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</si>
  <si>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</si>
  <si>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</si>
  <si>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</si>
  <si>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</si>
  <si>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</si>
  <si>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</si>
  <si>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</si>
  <si>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</si>
  <si>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</si>
  <si>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</si>
  <si>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</si>
  <si>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</si>
  <si>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</si>
  <si>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</si>
  <si>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</si>
  <si>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</si>
  <si>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</si>
  <si>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</si>
  <si>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</si>
  <si>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</si>
  <si>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</si>
  <si>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</si>
  <si>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</si>
  <si>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</si>
  <si>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</si>
  <si>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</si>
  <si>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</si>
  <si>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</si>
  <si>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</si>
  <si>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</si>
  <si>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</si>
  <si>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</si>
  <si>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</si>
  <si>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</si>
  <si>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</si>
  <si>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</si>
  <si>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</si>
  <si>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</si>
  <si>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</si>
  <si>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</si>
  <si>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</si>
  <si>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</si>
  <si>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</si>
  <si>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</si>
  <si>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</si>
  <si>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</si>
  <si>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</si>
  <si>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</si>
  <si>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</si>
  <si>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</si>
  <si>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</si>
  <si>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</si>
  <si>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</si>
  <si>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</si>
  <si>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</si>
  <si>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</si>
  <si>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</si>
  <si>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</si>
  <si>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</si>
  <si>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</si>
  <si>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</si>
  <si>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</si>
  <si>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</si>
  <si>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</si>
  <si>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</si>
  <si>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</si>
  <si>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</si>
  <si>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</si>
  <si>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</si>
  <si>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</si>
  <si>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</si>
  <si>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</si>
  <si>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</si>
  <si>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</si>
  <si>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</si>
  <si>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</si>
  <si>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</si>
  <si>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</si>
  <si>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</si>
  <si>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</si>
  <si>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</si>
  <si>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</si>
  <si>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</si>
  <si>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</si>
  <si>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</si>
  <si>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</si>
  <si>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</si>
  <si>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</si>
  <si>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</si>
  <si>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</si>
  <si>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</si>
  <si>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</si>
  <si>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</si>
  <si>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</si>
  <si>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</si>
  <si>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</si>
  <si>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</si>
  <si>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</si>
  <si>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</si>
  <si>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</si>
  <si>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</si>
  <si>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</si>
  <si>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</si>
  <si>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</si>
  <si>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</si>
  <si>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</si>
  <si>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</si>
  <si>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</si>
  <si>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</si>
  <si>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</si>
  <si>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</si>
  <si>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</si>
  <si>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</si>
  <si>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</si>
  <si>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</si>
  <si>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</si>
  <si>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</si>
  <si>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</si>
  <si>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</si>
  <si>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</si>
  <si>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</si>
  <si>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</si>
  <si>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</si>
  <si>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</si>
  <si>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</si>
  <si>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</si>
  <si>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</si>
  <si>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</si>
  <si>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</si>
  <si>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</si>
  <si>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</si>
  <si>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</si>
  <si>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</si>
  <si>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</si>
  <si>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</si>
  <si>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</si>
  <si>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</si>
  <si>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</si>
  <si>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</si>
  <si>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</si>
  <si>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</si>
  <si>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</si>
  <si>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</si>
  <si>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</si>
  <si>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</si>
  <si>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</si>
  <si>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</si>
  <si>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</si>
  <si>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</si>
  <si>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</si>
  <si>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</si>
  <si>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</si>
  <si>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</si>
  <si>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</si>
  <si>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</si>
  <si>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</si>
  <si>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</si>
  <si>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</si>
  <si>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</si>
  <si>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</si>
  <si>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</si>
  <si>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</si>
  <si>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</si>
  <si>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</si>
  <si>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</si>
  <si>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</si>
  <si>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</si>
  <si>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</si>
  <si>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</si>
  <si>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</si>
  <si>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</si>
  <si>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</si>
  <si>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</si>
  <si>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</si>
  <si>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</si>
  <si>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</si>
  <si>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</si>
  <si>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</si>
  <si>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</si>
  <si>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</si>
  <si>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</si>
  <si>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</si>
  <si>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</si>
  <si>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</si>
  <si>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</si>
  <si>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</si>
  <si>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</si>
  <si>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</si>
  <si>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</si>
  <si>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</si>
  <si>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</si>
  <si>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</si>
  <si>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</si>
  <si>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</si>
  <si>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</si>
  <si>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</si>
  <si>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</si>
  <si>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</si>
  <si>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</si>
  <si>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</si>
  <si>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</si>
  <si>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</si>
  <si>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</si>
  <si>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</si>
  <si>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</si>
  <si>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</si>
  <si>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</si>
  <si>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</si>
  <si>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</si>
  <si>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</si>
  <si>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</si>
  <si>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</si>
  <si>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</si>
  <si>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</si>
  <si>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</si>
  <si>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</si>
  <si>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</si>
  <si>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</si>
  <si>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</si>
  <si>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</si>
  <si>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</si>
  <si>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</si>
  <si>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</si>
  <si>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</si>
  <si>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</si>
  <si>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</si>
  <si>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</si>
  <si>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</si>
  <si>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</si>
  <si>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</si>
  <si>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</si>
  <si>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</si>
  <si>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</si>
  <si>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</si>
  <si>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</si>
  <si>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</si>
  <si>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</si>
  <si>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</si>
  <si>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</si>
  <si>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</si>
  <si>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</si>
  <si>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</si>
  <si>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</si>
  <si>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</si>
  <si>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</si>
  <si>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</si>
  <si>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</si>
  <si>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</si>
  <si>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</si>
  <si>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</si>
  <si>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</si>
  <si>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</si>
  <si>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</si>
  <si>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</si>
  <si>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</si>
  <si>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</si>
  <si>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</si>
  <si>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</si>
  <si>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</si>
  <si>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</si>
  <si>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</si>
  <si>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</si>
  <si>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</si>
  <si>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</si>
  <si>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</si>
  <si>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</si>
  <si>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</si>
  <si>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</si>
  <si>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</si>
  <si>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</si>
  <si>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</si>
  <si>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</si>
  <si>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</si>
  <si>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</si>
  <si>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</si>
  <si>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</si>
  <si>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</si>
  <si>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</si>
  <si>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</si>
  <si>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</si>
  <si>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</si>
  <si>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</si>
  <si>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</si>
  <si>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</si>
  <si>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</si>
  <si>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</si>
  <si>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</si>
  <si>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</si>
  <si>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</si>
  <si>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</si>
  <si>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</si>
  <si>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</si>
  <si>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</si>
  <si>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</si>
  <si>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</si>
  <si>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</si>
  <si>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</si>
  <si>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</si>
  <si>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</si>
  <si>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</si>
  <si>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</si>
  <si>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</si>
  <si>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</si>
  <si>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</si>
  <si>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</si>
  <si>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</si>
  <si>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</si>
  <si>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</si>
  <si>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</si>
  <si>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</si>
  <si>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</si>
  <si>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</si>
  <si>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</si>
  <si>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</si>
  <si>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</si>
  <si>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</si>
  <si>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</si>
  <si>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</si>
  <si>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</si>
  <si>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</si>
  <si>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</si>
  <si>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</si>
  <si>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</si>
  <si>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</si>
  <si>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</si>
  <si>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</si>
  <si>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</si>
  <si>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</si>
  <si>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</si>
  <si>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</si>
  <si>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</si>
  <si>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</si>
  <si>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</si>
  <si>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</si>
  <si>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</si>
  <si>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</si>
  <si>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</si>
  <si>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</si>
  <si>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</si>
  <si>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</si>
  <si>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</si>
  <si>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</si>
  <si>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</si>
  <si>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</si>
  <si>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</si>
  <si>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</si>
  <si>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</si>
  <si>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</si>
  <si>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</si>
  <si>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</si>
  <si>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</si>
  <si>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</si>
  <si>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</si>
  <si>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</si>
  <si>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</si>
  <si>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</si>
  <si>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</si>
  <si>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</si>
  <si>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</si>
  <si>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</si>
  <si>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</si>
  <si>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</si>
  <si>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</si>
  <si>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</si>
  <si>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</si>
  <si>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</si>
  <si>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</si>
  <si>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</si>
  <si>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</si>
  <si>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</si>
  <si>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</si>
  <si>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</si>
  <si>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</si>
  <si>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</si>
  <si>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</si>
  <si>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</si>
  <si>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</si>
  <si>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</si>
  <si>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</si>
  <si>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</si>
  <si>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</si>
  <si>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</si>
  <si>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</si>
  <si>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</si>
  <si>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</si>
  <si>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</si>
  <si>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</si>
  <si>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</si>
  <si>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</si>
  <si>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</si>
  <si>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</si>
  <si>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</si>
  <si>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</si>
  <si>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</si>
  <si>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</si>
  <si>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</si>
  <si>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</si>
  <si>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</si>
  <si>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</si>
  <si>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</si>
  <si>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</si>
  <si>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</si>
  <si>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</si>
  <si>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</si>
  <si>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</si>
  <si>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</si>
  <si>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</si>
  <si>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</si>
  <si>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</si>
  <si>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</si>
  <si>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</si>
  <si>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</si>
  <si>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</si>
  <si>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</si>
  <si>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</si>
  <si>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</si>
  <si>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</si>
  <si>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</si>
  <si>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</si>
  <si>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</si>
  <si>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</si>
  <si>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</si>
  <si>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</si>
  <si>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</si>
  <si>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</si>
  <si>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</si>
  <si>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</si>
  <si>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</si>
  <si>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</si>
  <si>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</si>
  <si>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</si>
  <si>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</si>
  <si>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</si>
  <si>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</si>
  <si>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</si>
  <si>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</si>
  <si>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</si>
  <si>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</si>
  <si>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</si>
  <si>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</si>
  <si>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</si>
  <si>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</si>
  <si>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</si>
  <si>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</si>
  <si>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</si>
  <si>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</si>
  <si>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</si>
  <si>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</si>
  <si>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</si>
  <si>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</si>
  <si>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</si>
  <si>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</si>
  <si>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</si>
  <si>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</si>
  <si>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</si>
  <si>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</si>
  <si>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</si>
  <si>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</si>
  <si>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</si>
  <si>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</si>
  <si>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</si>
  <si>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</si>
  <si>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</si>
  <si>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</si>
  <si>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</si>
  <si>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</si>
  <si>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</si>
  <si>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</si>
  <si>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</si>
  <si>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</si>
  <si>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</si>
  <si>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</si>
  <si>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</si>
  <si>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</si>
  <si>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</si>
  <si>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</si>
  <si>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</si>
  <si>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</si>
  <si>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</si>
  <si>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</si>
  <si>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</si>
  <si>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</si>
  <si>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</si>
  <si>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</si>
  <si>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</si>
  <si>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</si>
  <si>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</si>
  <si>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</si>
  <si>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</si>
  <si>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</si>
  <si>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</si>
  <si>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</si>
  <si>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</si>
  <si>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</si>
  <si>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</si>
  <si>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</si>
  <si>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</si>
  <si>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</si>
  <si>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</si>
  <si>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</si>
  <si>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</si>
  <si>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</si>
  <si>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</si>
  <si>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</si>
  <si>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</si>
  <si>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</si>
  <si>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</si>
  <si>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</si>
  <si>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</si>
  <si>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</si>
  <si>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</si>
  <si>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</si>
  <si>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</si>
  <si>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</si>
  <si>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</si>
  <si>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</si>
  <si>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</si>
  <si>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</si>
  <si>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</si>
  <si>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</si>
  <si>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</si>
  <si>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</si>
  <si>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</si>
  <si>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</si>
  <si>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</si>
  <si>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</si>
  <si>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</si>
  <si>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</si>
  <si>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</si>
  <si>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</si>
  <si>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</si>
  <si>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</si>
  <si>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</si>
  <si>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</si>
  <si>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</si>
  <si>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</si>
  <si>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</si>
  <si>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</si>
  <si>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</si>
  <si>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</si>
  <si>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</si>
  <si>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</si>
  <si>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</si>
  <si>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</si>
  <si>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</si>
  <si>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</si>
  <si>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</si>
  <si>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</si>
  <si>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</si>
  <si>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</si>
  <si>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</si>
  <si>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</si>
  <si>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</si>
  <si>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</si>
  <si>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</si>
  <si>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</si>
  <si>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</si>
  <si>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</si>
  <si>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</si>
  <si>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</si>
  <si>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</si>
  <si>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</si>
  <si>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</si>
  <si>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</si>
  <si>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</si>
  <si>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</si>
  <si>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</si>
  <si>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</si>
  <si>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</si>
  <si>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</si>
  <si>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</si>
  <si>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</si>
  <si>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</si>
  <si>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</si>
  <si>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</si>
  <si>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</si>
  <si>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</si>
  <si>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</si>
  <si>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</si>
  <si>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</si>
  <si>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</si>
  <si>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</si>
  <si>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</si>
  <si>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</si>
  <si>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</si>
  <si>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</si>
  <si>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</si>
  <si>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</si>
  <si>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</si>
  <si>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</si>
  <si>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</si>
  <si>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</si>
  <si>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</si>
  <si>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</si>
  <si>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</si>
  <si>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</si>
  <si>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</si>
  <si>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</si>
  <si>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</si>
  <si>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</si>
  <si>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</si>
  <si>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</si>
  <si>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</si>
  <si>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</si>
  <si>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</si>
  <si>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</si>
  <si>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</si>
  <si>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</si>
  <si>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</si>
  <si>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</si>
  <si>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</si>
  <si>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</si>
  <si>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</si>
  <si>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</si>
  <si>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</si>
  <si>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</si>
  <si>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</si>
  <si>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</si>
  <si>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</si>
  <si>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</si>
  <si>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</si>
  <si>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</si>
  <si>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</si>
  <si>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</si>
  <si>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</si>
  <si>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</si>
  <si>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</si>
  <si>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</si>
  <si>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</si>
  <si>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</si>
  <si>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</si>
  <si>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</si>
  <si>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</si>
  <si>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</si>
  <si>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</si>
  <si>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</si>
  <si>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</si>
  <si>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</si>
  <si>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</si>
  <si>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</si>
  <si>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</si>
  <si>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</si>
  <si>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</si>
  <si>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</si>
  <si>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</si>
  <si>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</si>
  <si>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</si>
  <si>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</si>
  <si>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</si>
  <si>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</si>
  <si>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</si>
  <si>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</si>
  <si>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</si>
  <si>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</si>
  <si>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</si>
  <si>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</si>
  <si>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</si>
  <si>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</si>
  <si>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</si>
  <si>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</si>
  <si>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</si>
  <si>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</si>
  <si>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</si>
  <si>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</si>
  <si>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</si>
  <si>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</si>
  <si>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</si>
  <si>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</si>
  <si>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</si>
  <si>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</si>
  <si>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</si>
  <si>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</si>
  <si>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</si>
  <si>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</si>
  <si>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</si>
  <si>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</si>
  <si>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</si>
  <si>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</si>
  <si>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</si>
  <si>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</si>
  <si>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</si>
  <si>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</si>
  <si>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</si>
  <si>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</si>
  <si>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</si>
  <si>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</si>
  <si>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</si>
  <si>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</si>
  <si>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</si>
  <si>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</si>
  <si>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</si>
  <si>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</si>
  <si>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</si>
  <si>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</si>
  <si>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</si>
  <si>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</si>
  <si>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</si>
  <si>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</si>
  <si>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</si>
  <si>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</si>
  <si>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</si>
  <si>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</si>
  <si>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</si>
  <si>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</si>
  <si>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</si>
  <si>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</si>
  <si>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</si>
  <si>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</si>
  <si>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</si>
  <si>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</si>
  <si>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</si>
  <si>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</si>
  <si>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</si>
  <si>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</si>
  <si>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</si>
  <si>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</si>
  <si>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</si>
  <si>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</si>
  <si>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</si>
  <si>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</si>
  <si>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</si>
  <si>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</si>
  <si>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</si>
  <si>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</si>
  <si>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</si>
  <si>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</si>
  <si>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</si>
  <si>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</si>
  <si>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</si>
  <si>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</si>
  <si>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</si>
  <si>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</si>
  <si>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</si>
  <si>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</si>
  <si>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</si>
  <si>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</si>
  <si>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</si>
  <si>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</si>
  <si>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</si>
  <si>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</si>
  <si>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</si>
  <si>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</si>
  <si>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</si>
  <si>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</si>
  <si>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</si>
  <si>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</si>
  <si>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</si>
  <si>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</si>
  <si>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</si>
  <si>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</si>
  <si>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</si>
  <si>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</si>
  <si>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</si>
  <si>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</si>
  <si>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</si>
  <si>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</si>
  <si>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</si>
  <si>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</si>
  <si>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</si>
  <si>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</si>
  <si>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</si>
  <si>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</si>
  <si>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</si>
  <si>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</si>
  <si>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</si>
  <si>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</si>
  <si>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</si>
  <si>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</si>
  <si>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</si>
  <si>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</si>
  <si>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</si>
  <si>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</si>
  <si>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</si>
  <si>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</si>
  <si>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</si>
  <si>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</si>
  <si>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</si>
  <si>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</si>
  <si>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</si>
  <si>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</si>
  <si>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</si>
  <si>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</si>
  <si>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</si>
  <si>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</si>
  <si>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</si>
  <si>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</si>
  <si>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</si>
  <si>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</si>
  <si>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</si>
  <si>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</si>
  <si>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</si>
  <si>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</si>
  <si>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</si>
  <si>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</si>
  <si>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</si>
  <si>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</si>
  <si>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</si>
  <si>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</si>
  <si>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</si>
  <si>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</si>
  <si>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</si>
  <si>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</si>
  <si>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</si>
  <si>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</si>
  <si>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</si>
  <si>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</si>
  <si>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</si>
  <si>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</si>
  <si>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</si>
  <si>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</si>
  <si>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</si>
  <si>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</si>
  <si>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</si>
  <si>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</si>
  <si>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</si>
  <si>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</si>
  <si>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</si>
  <si>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</si>
  <si>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</si>
  <si>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</si>
  <si>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</si>
  <si>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</si>
  <si>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</si>
  <si>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</si>
  <si>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</si>
  <si>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</si>
  <si>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</si>
  <si>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</si>
  <si>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</si>
  <si>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</si>
  <si>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</si>
  <si>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</si>
  <si>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</si>
  <si>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</si>
  <si>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</si>
  <si>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</si>
  <si>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</si>
  <si>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</si>
  <si>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</si>
  <si>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</si>
  <si>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</si>
  <si>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</si>
  <si>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</si>
  <si>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</si>
  <si>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</si>
  <si>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</si>
  <si>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</si>
  <si>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</si>
  <si>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</si>
  <si>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</si>
  <si>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</si>
  <si>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</si>
  <si>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</si>
  <si>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</si>
  <si>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</si>
  <si>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</si>
  <si>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</si>
  <si>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</si>
  <si>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</si>
  <si>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</si>
  <si>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</si>
  <si>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</si>
  <si>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</si>
  <si>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</si>
  <si>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</si>
  <si>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</si>
  <si>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</si>
  <si>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</si>
  <si>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</si>
  <si>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</si>
  <si>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</si>
  <si>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</si>
  <si>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</si>
  <si>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</si>
  <si>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</si>
  <si>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</si>
  <si>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</si>
  <si>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</si>
  <si>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</si>
  <si>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</si>
  <si>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</si>
  <si>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</si>
  <si>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</si>
  <si>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</si>
  <si>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</si>
  <si>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</si>
  <si>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</si>
  <si>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</si>
  <si>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</si>
  <si>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</si>
  <si>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</si>
  <si>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</si>
  <si>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</si>
  <si>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</si>
  <si>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</si>
  <si>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</si>
  <si>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</si>
  <si>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</si>
  <si>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</si>
  <si>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</si>
  <si>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</si>
  <si>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</si>
  <si>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</si>
  <si>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</si>
  <si>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</si>
  <si>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</si>
  <si>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</si>
  <si>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</si>
  <si>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</si>
  <si>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</si>
  <si>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</si>
  <si>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</si>
  <si>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</si>
  <si>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</si>
  <si>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</si>
  <si>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</si>
  <si>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</si>
  <si>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</si>
  <si>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</si>
  <si>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</si>
  <si>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</si>
  <si>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</si>
  <si>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</si>
  <si>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</si>
  <si>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</si>
  <si>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</si>
  <si>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</si>
  <si>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</si>
  <si>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</si>
  <si>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</si>
  <si>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</si>
  <si>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</si>
  <si>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</si>
  <si>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</si>
  <si>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</si>
  <si>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</si>
  <si>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</si>
  <si>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</si>
  <si>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</si>
  <si>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</si>
  <si>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</si>
  <si>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</si>
  <si>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</si>
  <si>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</si>
  <si>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</si>
  <si>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</si>
  <si>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</si>
  <si>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</si>
  <si>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</si>
  <si>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</si>
  <si>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</si>
  <si>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</si>
  <si>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</si>
  <si>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</si>
  <si>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</si>
  <si>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</si>
  <si>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</si>
  <si>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</si>
  <si>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</si>
  <si>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</si>
  <si>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</si>
  <si>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</si>
  <si>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</si>
  <si>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</si>
  <si>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</si>
  <si>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</si>
  <si>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</si>
  <si>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</si>
  <si>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</si>
  <si>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</si>
  <si>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</si>
  <si>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</si>
  <si>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</si>
  <si>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</si>
  <si>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</si>
  <si>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</si>
  <si>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</si>
  <si>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</si>
  <si>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</si>
  <si>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</si>
  <si>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</si>
  <si>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</si>
  <si>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</si>
  <si>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</si>
  <si>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</si>
  <si>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</si>
  <si>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</si>
  <si>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</si>
  <si>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</si>
  <si>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</si>
  <si>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</si>
  <si>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</si>
  <si>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</si>
  <si>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</si>
  <si>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</si>
  <si>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</si>
  <si>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</si>
  <si>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</si>
  <si>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</si>
  <si>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</si>
  <si>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</si>
  <si>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</si>
  <si>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</si>
  <si>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</si>
  <si>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</si>
  <si>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</si>
  <si>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</si>
  <si>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</si>
  <si>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</si>
  <si>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</si>
  <si>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</si>
  <si>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</si>
  <si>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</si>
  <si>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</si>
  <si>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</si>
  <si>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</si>
  <si>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</si>
  <si>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</si>
  <si>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</si>
  <si>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</si>
  <si>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</si>
  <si>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</si>
  <si>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</si>
  <si>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</si>
  <si>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</si>
  <si>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</si>
  <si>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</si>
  <si>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</si>
  <si>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</si>
  <si>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</si>
  <si>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</si>
  <si>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</si>
  <si>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</si>
  <si>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</si>
  <si>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</si>
  <si>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</si>
  <si>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</si>
  <si>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</si>
  <si>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</si>
  <si>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</si>
  <si>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</si>
  <si>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</si>
  <si>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</si>
  <si>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</si>
  <si>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</si>
  <si>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</si>
  <si>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</si>
  <si>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</si>
  <si>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</si>
  <si>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</si>
  <si>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</si>
  <si>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</si>
  <si>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</si>
  <si>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</si>
  <si>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</si>
  <si>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</si>
  <si>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</si>
  <si>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</si>
  <si>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</si>
  <si>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</si>
  <si>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</si>
  <si>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</si>
  <si>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</si>
  <si>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</si>
  <si>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</si>
  <si>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</si>
  <si>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</si>
  <si>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</si>
  <si>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</si>
  <si>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</si>
  <si>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</si>
  <si>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</si>
  <si>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</si>
  <si>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</si>
  <si>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</si>
  <si>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</si>
  <si>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</si>
  <si>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</si>
  <si>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</si>
  <si>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</si>
  <si>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</si>
  <si>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</si>
  <si>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</si>
  <si>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</si>
  <si>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</si>
  <si>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</si>
  <si>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</si>
  <si>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</si>
  <si>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</si>
  <si>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</si>
  <si>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</si>
  <si>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</si>
  <si>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</si>
  <si>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</si>
  <si>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</si>
  <si>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</si>
  <si>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</si>
  <si>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</si>
  <si>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</si>
  <si>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</si>
  <si>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</si>
  <si>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</si>
  <si>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</si>
  <si>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</si>
  <si>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</si>
  <si>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</si>
  <si>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</si>
  <si>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</si>
  <si>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</si>
  <si>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</si>
  <si>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</si>
  <si>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</si>
  <si>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</si>
  <si>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</si>
  <si>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</si>
  <si>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</si>
  <si>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</si>
  <si>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</si>
  <si>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</si>
  <si>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</si>
  <si>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</si>
  <si>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</si>
  <si>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</si>
  <si>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</si>
  <si>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</si>
  <si>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</si>
  <si>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</si>
  <si>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</si>
  <si>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</si>
  <si>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</si>
  <si>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</si>
  <si>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</si>
  <si>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</si>
  <si>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</si>
  <si>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</si>
  <si>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</si>
  <si>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</si>
  <si>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</si>
  <si>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</si>
  <si>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</si>
  <si>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</si>
  <si>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</si>
  <si>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</si>
  <si>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</si>
  <si>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</si>
  <si>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</si>
  <si>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</si>
  <si>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</si>
  <si>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</si>
  <si>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</si>
  <si>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</si>
  <si>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</si>
  <si>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</si>
  <si>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</si>
  <si>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</si>
  <si>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</si>
  <si>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</si>
  <si>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</si>
  <si>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</si>
  <si>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</si>
  <si>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</si>
  <si>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</si>
  <si>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</si>
  <si>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</si>
  <si>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</si>
  <si>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</si>
  <si>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</si>
  <si>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</si>
  <si>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</si>
  <si>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</si>
  <si>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</si>
  <si>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</si>
  <si>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</si>
  <si>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</si>
  <si>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</si>
  <si>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</si>
  <si>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</si>
  <si>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</si>
  <si>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</si>
  <si>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</si>
  <si>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</si>
  <si>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</si>
  <si>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</si>
  <si>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</si>
  <si>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</si>
  <si>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</si>
  <si>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</si>
  <si>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</si>
  <si>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</si>
  <si>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</si>
  <si>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</si>
  <si>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</si>
  <si>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</si>
  <si>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</si>
  <si>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</si>
  <si>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</si>
  <si>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</si>
  <si>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</si>
  <si>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</si>
  <si>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</si>
  <si>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</si>
  <si>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</si>
  <si>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</si>
  <si>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</si>
  <si>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</si>
  <si>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</si>
  <si>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</si>
  <si>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</si>
  <si>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</si>
  <si>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</si>
  <si>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</si>
  <si>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</si>
  <si>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</si>
  <si>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</si>
  <si>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</si>
  <si>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</si>
  <si>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</si>
  <si>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</si>
  <si>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</si>
  <si>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</si>
  <si>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</si>
  <si>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</si>
  <si>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</si>
  <si>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</si>
  <si>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</si>
  <si>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</si>
  <si>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</si>
  <si>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</si>
  <si>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</si>
  <si>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</si>
  <si>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</si>
  <si>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</si>
  <si>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</si>
  <si>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</si>
  <si>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</si>
  <si>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</si>
  <si>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</si>
  <si>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</si>
  <si>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</si>
  <si>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</si>
  <si>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</si>
  <si>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</si>
  <si>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</si>
  <si>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</si>
  <si>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</si>
  <si>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</si>
  <si>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</si>
  <si>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</si>
  <si>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</si>
  <si>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</si>
  <si>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</si>
  <si>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</si>
  <si>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</si>
  <si>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</si>
  <si>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</si>
  <si>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</si>
  <si>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</si>
  <si>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</si>
  <si>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</si>
  <si>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</si>
  <si>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</si>
  <si>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</si>
  <si>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</si>
  <si>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</si>
  <si>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</si>
  <si>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</si>
  <si>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</si>
  <si>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</si>
  <si>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</si>
  <si>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</si>
  <si>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</si>
  <si>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</si>
  <si>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</si>
  <si>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</si>
  <si>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</si>
  <si>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</si>
  <si>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</si>
  <si>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</si>
  <si>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</si>
  <si>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</si>
  <si>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</si>
  <si>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</si>
  <si>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</si>
  <si>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</si>
  <si>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</si>
  <si>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</si>
  <si>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</si>
  <si>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</si>
  <si>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</si>
  <si>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</si>
  <si>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</si>
  <si>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</si>
  <si>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</si>
  <si>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</si>
  <si>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</si>
  <si>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</si>
  <si>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</si>
  <si>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</si>
  <si>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</si>
  <si>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</si>
  <si>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</si>
  <si>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</si>
  <si>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</si>
  <si>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</si>
  <si>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</si>
  <si>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</si>
  <si>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</si>
  <si>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</si>
  <si>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</si>
  <si>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</si>
  <si>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</si>
  <si>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</si>
  <si>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</si>
  <si>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</si>
  <si>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</si>
  <si>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</si>
  <si>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</si>
  <si>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</si>
  <si>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</si>
  <si>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</si>
  <si>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</si>
  <si>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</si>
  <si>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</si>
  <si>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</si>
  <si>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</si>
  <si>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</si>
  <si>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</si>
  <si>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</si>
  <si>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</si>
  <si>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</si>
  <si>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</si>
  <si>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</si>
  <si>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</si>
  <si>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</si>
  <si>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</si>
  <si>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</si>
  <si>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</si>
  <si>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</si>
  <si>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</si>
  <si>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</si>
  <si>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</si>
  <si>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</si>
  <si>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</si>
  <si>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</si>
  <si>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</si>
  <si>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</si>
  <si>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</si>
  <si>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</si>
  <si>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</si>
  <si>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</si>
  <si>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</si>
  <si>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</si>
  <si>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</si>
  <si>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</si>
  <si>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</si>
  <si>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</si>
  <si>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</si>
  <si>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</si>
  <si>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</si>
  <si>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</si>
  <si>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</si>
  <si>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</si>
  <si>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</si>
  <si>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</si>
  <si>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</si>
  <si>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</si>
  <si>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</si>
  <si>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</si>
  <si>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</si>
  <si>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</si>
  <si>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</si>
  <si>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</si>
  <si>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</si>
  <si>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</si>
  <si>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</si>
  <si>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</si>
  <si>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</si>
  <si>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</si>
  <si>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</si>
  <si>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</si>
  <si>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</si>
  <si>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</si>
  <si>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</si>
  <si>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</si>
  <si>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</si>
  <si>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</si>
  <si>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</si>
  <si>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</si>
  <si>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</si>
  <si>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</si>
  <si>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</si>
  <si>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</si>
  <si>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</si>
  <si>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</si>
  <si>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</si>
  <si>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</si>
  <si>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</si>
  <si>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</si>
  <si>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</si>
  <si>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</si>
  <si>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</si>
  <si>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</si>
  <si>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</si>
  <si>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</si>
  <si>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</si>
  <si>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</si>
  <si>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</si>
  <si>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</si>
  <si>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</si>
  <si>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</si>
  <si>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</si>
  <si>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</si>
  <si>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</si>
  <si>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</si>
  <si>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</si>
  <si>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</si>
  <si>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</si>
  <si>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</si>
  <si>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</si>
  <si>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</si>
  <si>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</si>
  <si>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</si>
  <si>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</si>
  <si>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</si>
  <si>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</si>
  <si>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</si>
  <si>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</si>
  <si>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</si>
  <si>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</si>
  <si>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</si>
  <si>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</si>
  <si>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</si>
  <si>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</si>
  <si>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</si>
  <si>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</si>
  <si>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</si>
  <si>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</si>
  <si>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</si>
  <si>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</si>
  <si>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</si>
  <si>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</si>
  <si>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</si>
  <si>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</si>
  <si>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</si>
  <si>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</si>
  <si>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</si>
  <si>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</si>
  <si>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</si>
  <si>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</si>
  <si>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</si>
  <si>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</si>
  <si>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</si>
  <si>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</si>
  <si>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</si>
  <si>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</si>
  <si>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</si>
  <si>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</si>
  <si>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</si>
  <si>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</si>
  <si>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</si>
  <si>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</si>
  <si>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</si>
  <si>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</si>
  <si>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</si>
  <si>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</si>
  <si>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</si>
  <si>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</si>
  <si>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</si>
  <si>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</si>
  <si>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</si>
  <si>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</si>
  <si>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</si>
  <si>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</si>
  <si>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</si>
  <si>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</si>
  <si>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</si>
  <si>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</si>
  <si>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</si>
  <si>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</si>
  <si>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</si>
  <si>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</si>
  <si>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</si>
  <si>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</si>
  <si>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</si>
  <si>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</si>
  <si>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</si>
  <si>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</si>
  <si>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</si>
  <si>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</si>
  <si>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</si>
  <si>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</si>
  <si>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</si>
  <si>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</si>
  <si>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</si>
  <si>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</si>
  <si>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</si>
  <si>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</si>
  <si>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</si>
  <si>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</si>
  <si>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</si>
  <si>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</si>
  <si>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</si>
  <si>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</si>
  <si>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</si>
  <si>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</si>
  <si>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</si>
  <si>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</si>
  <si>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</si>
  <si>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</si>
  <si>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</si>
  <si>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</si>
  <si>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</si>
  <si>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</si>
  <si>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</si>
  <si>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</si>
  <si>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</si>
  <si>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</si>
  <si>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</si>
  <si>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</si>
  <si>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</si>
  <si>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</si>
  <si>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</si>
  <si>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</si>
  <si>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</si>
  <si>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</si>
  <si>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</si>
  <si>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</si>
  <si>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</si>
  <si>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</si>
  <si>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</si>
  <si>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</si>
  <si>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</si>
  <si>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</si>
  <si>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</si>
  <si>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</si>
  <si>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</si>
  <si>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</si>
  <si>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</si>
  <si>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</si>
  <si>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</si>
  <si>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</si>
  <si>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</si>
  <si>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</si>
  <si>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</si>
  <si>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</si>
  <si>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</si>
  <si>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</si>
  <si>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</si>
  <si>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</si>
  <si>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</si>
  <si>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</si>
  <si>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</si>
  <si>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</si>
  <si>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</si>
  <si>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</si>
  <si>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</si>
  <si>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</si>
  <si>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</si>
  <si>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</si>
  <si>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</si>
  <si>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</si>
  <si>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</si>
  <si>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</si>
  <si>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</si>
  <si>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</si>
  <si>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</si>
  <si>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</si>
  <si>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</si>
  <si>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</si>
  <si>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</si>
  <si>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</si>
  <si>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</si>
  <si>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</si>
  <si>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</si>
  <si>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</si>
  <si>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</si>
  <si>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</si>
  <si>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</si>
  <si>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</si>
  <si>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</si>
  <si>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</si>
  <si>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</si>
  <si>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</si>
  <si>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</si>
  <si>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</si>
  <si>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</si>
  <si>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</si>
  <si>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</si>
  <si>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</si>
  <si>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</si>
  <si>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</si>
  <si>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</si>
  <si>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</si>
  <si>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</si>
  <si>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</si>
  <si>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</si>
  <si>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</si>
  <si>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</si>
  <si>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</si>
  <si>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</si>
  <si>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</si>
  <si>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</si>
  <si>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</si>
  <si>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</si>
  <si>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</si>
  <si>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</si>
  <si>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</si>
  <si>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</si>
  <si>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</si>
  <si>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</si>
  <si>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</si>
  <si>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</si>
  <si>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</si>
  <si>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</si>
  <si>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</si>
  <si>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</si>
  <si>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</si>
  <si>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</si>
  <si>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</si>
  <si>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</si>
  <si>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</si>
  <si>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</si>
  <si>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</si>
  <si>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</si>
  <si>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</si>
  <si>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</si>
  <si>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</si>
  <si>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</si>
  <si>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</si>
  <si>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</si>
  <si>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</si>
  <si>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</si>
  <si>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</si>
  <si>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</si>
  <si>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</si>
  <si>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</si>
  <si>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</si>
  <si>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</si>
  <si>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</si>
  <si>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</si>
  <si>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</si>
  <si>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</si>
  <si>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</si>
  <si>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</si>
  <si>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</si>
  <si>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</si>
  <si>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</si>
  <si>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</si>
  <si>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</si>
  <si>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</si>
  <si>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</si>
  <si>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</si>
  <si>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</si>
  <si>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</si>
  <si>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</si>
  <si>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</si>
  <si>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</si>
  <si>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</si>
  <si>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</si>
  <si>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</si>
  <si>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</si>
  <si>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</si>
  <si>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</si>
  <si>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</si>
  <si>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</si>
  <si>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</si>
  <si>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</si>
  <si>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</si>
  <si>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</si>
  <si>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</si>
  <si>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</si>
  <si>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</si>
  <si>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</si>
  <si>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</si>
  <si>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</si>
  <si>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</si>
  <si>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</si>
  <si>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</si>
  <si>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</si>
  <si>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</si>
  <si>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</si>
  <si>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</si>
  <si>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</si>
  <si>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</si>
  <si>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</si>
  <si>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</si>
  <si>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</si>
  <si>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</si>
  <si>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</si>
  <si>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</si>
  <si>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</si>
  <si>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</si>
  <si>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</si>
  <si>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</si>
  <si>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</si>
  <si>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</si>
  <si>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</si>
  <si>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</si>
  <si>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</si>
  <si>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</si>
  <si>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</si>
  <si>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</si>
  <si>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</si>
  <si>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</si>
  <si>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</si>
  <si>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</si>
  <si>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</si>
  <si>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</si>
  <si>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</si>
  <si>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</si>
  <si>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</si>
  <si>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</si>
  <si>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</si>
  <si>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</si>
  <si>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</si>
  <si>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</si>
  <si>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</si>
  <si>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</si>
  <si>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</si>
  <si>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</si>
  <si>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</si>
  <si>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</si>
  <si>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</si>
  <si>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</si>
  <si>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</si>
  <si>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</si>
  <si>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</si>
  <si>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</si>
  <si>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</si>
  <si>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</si>
  <si>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</si>
  <si>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</si>
  <si>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</si>
  <si>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</si>
  <si>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</si>
  <si>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</si>
  <si>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</si>
  <si>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</si>
  <si>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</si>
  <si>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</si>
  <si>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</si>
  <si>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</si>
  <si>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</si>
  <si>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</si>
  <si>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</si>
  <si>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</si>
  <si>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</si>
  <si>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</si>
  <si>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</si>
  <si>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</si>
  <si>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</si>
  <si>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</si>
  <si>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</si>
  <si>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</si>
  <si>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</si>
  <si>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</si>
  <si>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</si>
  <si>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</si>
  <si>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</si>
  <si>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</si>
  <si>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</si>
  <si>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</si>
  <si>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</si>
  <si>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</si>
  <si>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</si>
  <si>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</si>
  <si>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</si>
  <si>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</si>
  <si>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</si>
  <si>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</si>
  <si>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</si>
  <si>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</si>
  <si>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</si>
  <si>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</si>
  <si>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</si>
  <si>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</si>
  <si>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</si>
  <si>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</si>
  <si>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</si>
  <si>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</si>
  <si>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</si>
  <si>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</si>
  <si>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</si>
  <si>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</si>
  <si>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</si>
  <si>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</si>
  <si>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</si>
  <si>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</si>
  <si>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</si>
  <si>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</si>
  <si>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</si>
  <si>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</si>
  <si>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</si>
  <si>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</si>
  <si>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</si>
  <si>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</si>
  <si>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</si>
  <si>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</si>
  <si>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</si>
  <si>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</si>
  <si>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</si>
  <si>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</si>
  <si>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</si>
  <si>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</si>
  <si>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</si>
  <si>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</si>
  <si>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</si>
  <si>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</si>
  <si>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</si>
  <si>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</si>
  <si>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</si>
  <si>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</si>
  <si>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</si>
  <si>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</si>
  <si>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</si>
  <si>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</si>
  <si>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</si>
  <si>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</si>
  <si>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</si>
  <si>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</si>
  <si>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</si>
  <si>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</si>
  <si>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</si>
  <si>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</si>
  <si>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</si>
  <si>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</si>
  <si>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</si>
  <si>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</si>
  <si>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</si>
  <si>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</si>
  <si>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</si>
  <si>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</si>
  <si>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</si>
  <si>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</si>
  <si>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</si>
  <si>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</si>
  <si>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</si>
  <si>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</si>
  <si>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</si>
  <si>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</si>
  <si>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</si>
  <si>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</si>
  <si>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</si>
  <si>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</si>
  <si>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</si>
  <si>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</si>
  <si>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</si>
  <si>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</si>
  <si>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</si>
  <si>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</si>
  <si>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</si>
  <si>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</si>
  <si>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</si>
  <si>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</si>
  <si>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</si>
  <si>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</si>
  <si>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</si>
  <si>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</si>
  <si>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</si>
  <si>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</si>
  <si>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</si>
  <si>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</si>
  <si>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</si>
  <si>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</si>
  <si>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</si>
  <si>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</si>
  <si>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</si>
  <si>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</si>
  <si>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</si>
  <si>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</si>
  <si>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</si>
  <si>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</si>
  <si>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</si>
  <si>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</si>
  <si>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</si>
  <si>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</si>
  <si>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</si>
  <si>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</si>
  <si>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</si>
  <si>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</si>
  <si>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</si>
  <si>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</si>
  <si>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</si>
  <si>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</si>
  <si>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</si>
  <si>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</si>
  <si>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</si>
  <si>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</si>
  <si>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</si>
  <si>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</si>
  <si>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</si>
  <si>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</si>
  <si>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</si>
  <si>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</si>
  <si>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</si>
  <si>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</si>
  <si>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</si>
  <si>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</si>
  <si>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</si>
  <si>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</si>
  <si>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</si>
  <si>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</si>
  <si>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</si>
  <si>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</si>
  <si>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</si>
  <si>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</si>
  <si>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</si>
  <si>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</si>
  <si>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</si>
  <si>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</si>
  <si>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</si>
  <si>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</si>
  <si>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</si>
  <si>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</si>
  <si>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</si>
  <si>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</si>
  <si>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</si>
  <si>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</si>
  <si>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</si>
  <si>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</si>
  <si>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</si>
  <si>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</si>
  <si>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</si>
  <si>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</si>
  <si>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</si>
  <si>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</si>
  <si>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</si>
  <si>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</si>
  <si>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</si>
  <si>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</si>
  <si>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</si>
  <si>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</si>
  <si>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</si>
  <si>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</si>
  <si>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</si>
  <si>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</si>
  <si>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</si>
  <si>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</si>
  <si>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</si>
  <si>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</si>
  <si>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</si>
  <si>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</si>
  <si>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</si>
  <si>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</si>
  <si>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</si>
  <si>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</si>
  <si>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</si>
  <si>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</si>
  <si>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</si>
  <si>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</si>
  <si>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</si>
  <si>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</si>
  <si>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</si>
  <si>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</si>
  <si>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</si>
  <si>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</si>
  <si>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</si>
  <si>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</si>
  <si>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</si>
  <si>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</si>
  <si>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</si>
  <si>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</si>
  <si>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</si>
  <si>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</si>
  <si>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</si>
  <si>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</si>
  <si>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</si>
  <si>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</si>
  <si>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</si>
  <si>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</si>
  <si>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</si>
  <si>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</si>
  <si>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</si>
  <si>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</si>
  <si>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</si>
  <si>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</si>
  <si>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</si>
  <si>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</si>
  <si>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</si>
  <si>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</si>
  <si>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</si>
  <si>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</si>
  <si>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</si>
  <si>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</si>
  <si>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</si>
  <si>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</si>
  <si>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</si>
  <si>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</si>
  <si>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</si>
  <si>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</si>
  <si>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</si>
  <si>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</si>
  <si>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</si>
  <si>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</si>
  <si>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</si>
  <si>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</si>
  <si>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</si>
  <si>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</si>
  <si>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</si>
  <si>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</si>
  <si>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</si>
  <si>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</si>
  <si>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</si>
  <si>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</si>
  <si>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</si>
  <si>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</si>
  <si>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</si>
  <si>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</si>
  <si>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</si>
  <si>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</si>
  <si>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</si>
  <si>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</si>
  <si>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</si>
  <si>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</si>
  <si>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</si>
  <si>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</si>
  <si>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</si>
  <si>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</si>
  <si>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</si>
  <si>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</si>
  <si>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</si>
  <si>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</si>
  <si>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</si>
  <si>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</si>
  <si>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</si>
  <si>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</si>
  <si>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</si>
  <si>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</si>
  <si>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</si>
  <si>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</si>
  <si>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</si>
  <si>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</si>
  <si>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</si>
  <si>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</si>
  <si>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</si>
  <si>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</si>
  <si>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</si>
  <si>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</si>
  <si>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</si>
  <si>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</si>
  <si>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</si>
  <si>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</si>
  <si>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</si>
  <si>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</si>
  <si>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</si>
  <si>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</si>
  <si>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</si>
  <si>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</si>
  <si>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</si>
  <si>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</si>
  <si>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</si>
  <si>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</si>
  <si>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</si>
  <si>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</si>
  <si>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</si>
  <si>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</si>
  <si>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</si>
  <si>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</si>
  <si>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</si>
  <si>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</si>
  <si>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</si>
  <si>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</si>
  <si>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</si>
  <si>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</si>
  <si>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</si>
  <si>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</si>
  <si>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</si>
  <si>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</si>
  <si>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</si>
  <si>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</si>
  <si>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</si>
  <si>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</si>
  <si>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</si>
  <si>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</si>
  <si>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</si>
  <si>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</si>
  <si>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</si>
  <si>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</si>
  <si>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</si>
  <si>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</si>
  <si>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</si>
  <si>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</si>
  <si>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</si>
  <si>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</si>
  <si>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</si>
  <si>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</si>
  <si>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</si>
  <si>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</si>
  <si>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</si>
  <si>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</si>
  <si>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</si>
  <si>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</si>
  <si>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</si>
  <si>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</si>
  <si>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</si>
  <si>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</si>
  <si>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</si>
  <si>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</si>
  <si>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</si>
  <si>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</si>
  <si>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</si>
  <si>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</si>
  <si>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</si>
  <si>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</si>
  <si>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</si>
  <si>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</si>
  <si>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</si>
  <si>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</si>
  <si>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</si>
  <si>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</si>
  <si>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</si>
  <si>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</si>
  <si>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</si>
  <si>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</si>
  <si>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</si>
  <si>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</si>
  <si>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</si>
  <si>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</si>
  <si>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</si>
  <si>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</si>
  <si>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</si>
  <si>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</si>
  <si>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</si>
  <si>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</si>
  <si>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</si>
  <si>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</si>
  <si>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</si>
  <si>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</si>
  <si>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</si>
  <si>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</si>
  <si>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</si>
  <si>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</si>
  <si>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</si>
  <si>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</si>
  <si>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</si>
  <si>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</si>
  <si>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</si>
  <si>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</si>
  <si>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</si>
  <si>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</si>
  <si>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</si>
  <si>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</si>
  <si>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</si>
  <si>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</si>
  <si>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</si>
  <si>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</si>
  <si>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</si>
  <si>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</si>
  <si>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</si>
  <si>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</si>
  <si>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</si>
  <si>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</si>
  <si>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</si>
  <si>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</si>
  <si>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</si>
  <si>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</si>
  <si>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</si>
  <si>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</si>
  <si>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</si>
  <si>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</si>
  <si>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</si>
  <si>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</si>
  <si>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</si>
  <si>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</si>
  <si>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</si>
  <si>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</si>
  <si>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</si>
  <si>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</si>
  <si>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</si>
  <si>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</si>
  <si>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</si>
  <si>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</si>
  <si>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</si>
  <si>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</si>
  <si>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</si>
  <si>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</si>
  <si>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</si>
  <si>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</si>
  <si>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</si>
  <si>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</si>
  <si>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</si>
  <si>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</si>
  <si>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</si>
  <si>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</si>
  <si>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</si>
  <si>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</si>
  <si>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</si>
  <si>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</si>
  <si>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</si>
  <si>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</si>
  <si>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</si>
  <si>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</si>
  <si>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</si>
  <si>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</si>
  <si>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</si>
  <si>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</si>
  <si>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</si>
  <si>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</si>
  <si>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</si>
  <si>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</si>
  <si>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</si>
  <si>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</si>
  <si>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</si>
  <si>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</si>
  <si>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</si>
  <si>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</si>
  <si>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</si>
  <si>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</si>
  <si>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</si>
  <si>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</si>
  <si>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</si>
  <si>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</si>
  <si>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</si>
  <si>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</si>
  <si>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</si>
  <si>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</si>
  <si>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</si>
  <si>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</si>
  <si>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</si>
  <si>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</si>
  <si>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</si>
  <si>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</si>
  <si>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</si>
  <si>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</si>
  <si>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</si>
  <si>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</si>
  <si>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</si>
  <si>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</si>
  <si>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</si>
  <si>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</si>
  <si>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</si>
  <si>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</si>
  <si>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</si>
  <si>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</si>
  <si>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</si>
  <si>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</si>
  <si>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</si>
  <si>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</si>
  <si>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</si>
  <si>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</si>
  <si>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</si>
  <si>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</si>
  <si>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</si>
  <si>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</si>
  <si>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</si>
  <si>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</si>
  <si>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</si>
  <si>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</si>
  <si>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</si>
  <si>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</si>
  <si>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</si>
  <si>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</si>
  <si>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</si>
  <si>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</si>
  <si>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</si>
  <si>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</si>
  <si>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</si>
  <si>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</si>
  <si>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</si>
  <si>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</si>
  <si>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</si>
  <si>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</si>
  <si>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</si>
  <si>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</si>
  <si>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</si>
  <si>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</si>
  <si>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</si>
  <si>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</si>
  <si>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</si>
  <si>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</si>
  <si>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</si>
  <si>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</si>
  <si>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</si>
  <si>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</si>
  <si>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</si>
  <si>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</si>
  <si>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</si>
  <si>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</si>
  <si>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</si>
  <si>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</si>
  <si>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</si>
  <si>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</si>
  <si>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</si>
  <si>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</si>
  <si>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</si>
  <si>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</si>
  <si>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</si>
  <si>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</si>
  <si>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</si>
  <si>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</si>
  <si>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</si>
  <si>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</si>
  <si>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</si>
  <si>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</si>
  <si>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</si>
  <si>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</si>
  <si>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</si>
  <si>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</si>
  <si>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</si>
  <si>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</si>
  <si>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</si>
  <si>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</si>
  <si>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</si>
  <si>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</si>
  <si>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</si>
  <si>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Weight Status</t>
  </si>
  <si>
    <t>Diabetes Status</t>
  </si>
  <si>
    <t>Most frequently occurring values in Smoker is "No"</t>
  </si>
  <si>
    <t>Most frequently occurring values in Hospital tier is tier - 2 and City tier is tier - 2</t>
  </si>
  <si>
    <t>Unknown</t>
  </si>
  <si>
    <t>Date of Birth</t>
  </si>
  <si>
    <t>Age</t>
  </si>
  <si>
    <t>1,2</t>
  </si>
  <si>
    <t>Row Labels</t>
  </si>
  <si>
    <t>Grand Total</t>
  </si>
  <si>
    <t>Count of Smoker</t>
  </si>
  <si>
    <t>Obesity</t>
  </si>
  <si>
    <t>Overweight</t>
  </si>
  <si>
    <t>Normal Weight</t>
  </si>
  <si>
    <t>Underweight</t>
  </si>
  <si>
    <t>Sum of NumberOfMajorSurgeries</t>
  </si>
  <si>
    <t>(All)</t>
  </si>
  <si>
    <t>Sum of charges</t>
  </si>
  <si>
    <t>Answer 1</t>
  </si>
  <si>
    <t>Answer 2</t>
  </si>
  <si>
    <t>Average of charges</t>
  </si>
  <si>
    <t>Smoker</t>
  </si>
  <si>
    <t>Diabetes</t>
  </si>
  <si>
    <t>12-Oct-1968</t>
  </si>
  <si>
    <t>Prediabetes</t>
  </si>
  <si>
    <t>08-Jun-1977</t>
  </si>
  <si>
    <t>11-Sep-1970</t>
  </si>
  <si>
    <t>06-Jun-1991</t>
  </si>
  <si>
    <t>Normal</t>
  </si>
  <si>
    <t>19-Jun-1989</t>
  </si>
  <si>
    <t>04-Aug-1962</t>
  </si>
  <si>
    <t>27-Oct-1994</t>
  </si>
  <si>
    <t>27-Jun-1958</t>
  </si>
  <si>
    <t>04-Sep-1963</t>
  </si>
  <si>
    <t>29-Dec-1978</t>
  </si>
  <si>
    <t>22-Jul-1959</t>
  </si>
  <si>
    <t>27-Oct-1965</t>
  </si>
  <si>
    <t>11-Oct-1962</t>
  </si>
  <si>
    <t>01-Dec-1968</t>
  </si>
  <si>
    <t>21-Dec-1961</t>
  </si>
  <si>
    <t>27-Aug-1962</t>
  </si>
  <si>
    <t>16-Nov-1958</t>
  </si>
  <si>
    <t>05-Aug-1963</t>
  </si>
  <si>
    <t>07-Nov-1964</t>
  </si>
  <si>
    <t>27-Sep-1971</t>
  </si>
  <si>
    <t>13-Jun-1961</t>
  </si>
  <si>
    <t>04-Oct-1959</t>
  </si>
  <si>
    <t>03-Sep-1958</t>
  </si>
  <si>
    <t>28-Dec-1970</t>
  </si>
  <si>
    <t>14-Jul-1959</t>
  </si>
  <si>
    <t>15-Sep-1958</t>
  </si>
  <si>
    <t>17-Nov-1960</t>
  </si>
  <si>
    <t>23-Jun-1969</t>
  </si>
  <si>
    <t>08-Aug-1961</t>
  </si>
  <si>
    <t>06-Dec-1971</t>
  </si>
  <si>
    <t>17-Aug-1978</t>
  </si>
  <si>
    <t>02-Dec-1976</t>
  </si>
  <si>
    <t>04-Dec-1962</t>
  </si>
  <si>
    <t>30-Sep-1985</t>
  </si>
  <si>
    <t>12-Aug-1979</t>
  </si>
  <si>
    <t>21-Dec-1960</t>
  </si>
  <si>
    <t>09-Aug-1974</t>
  </si>
  <si>
    <t>17-Dec-1962</t>
  </si>
  <si>
    <t>13-Aug-1971</t>
  </si>
  <si>
    <t>11-Oct-1993</t>
  </si>
  <si>
    <t>02-Aug-2000</t>
  </si>
  <si>
    <t>14-Sep-1967</t>
  </si>
  <si>
    <t>29-Oct-1971</t>
  </si>
  <si>
    <t>24-Nov-1968</t>
  </si>
  <si>
    <t>01-Jun-1975</t>
  </si>
  <si>
    <t>16-Jul-1988</t>
  </si>
  <si>
    <t>05-Oct-1966</t>
  </si>
  <si>
    <t>10-Nov-1980</t>
  </si>
  <si>
    <t>02-Jul-1966</t>
  </si>
  <si>
    <t>25-Oct-1966</t>
  </si>
  <si>
    <t>29-Dec-1986</t>
  </si>
  <si>
    <t>22-Aug-1965</t>
  </si>
  <si>
    <t>03-Dec-1969</t>
  </si>
  <si>
    <t>29-Nov-1965</t>
  </si>
  <si>
    <t>04-Nov-1978</t>
  </si>
  <si>
    <t>23-Oct-1975</t>
  </si>
  <si>
    <t>10-Sep-1972</t>
  </si>
  <si>
    <t>29-Oct-1965</t>
  </si>
  <si>
    <t>21-Oct-1977</t>
  </si>
  <si>
    <t>03-Nov-1971</t>
  </si>
  <si>
    <t>27-Dec-1979</t>
  </si>
  <si>
    <t>27-Jun-1967</t>
  </si>
  <si>
    <t>03-Aug-1968</t>
  </si>
  <si>
    <t>28-Jun-1967</t>
  </si>
  <si>
    <t>15-Aug-1975</t>
  </si>
  <si>
    <t>18-Sep-1973</t>
  </si>
  <si>
    <t>03-Jul-1979</t>
  </si>
  <si>
    <t>09-Dec-1997</t>
  </si>
  <si>
    <t>28-Nov-1976</t>
  </si>
  <si>
    <t>19-Dec-1968</t>
  </si>
  <si>
    <t>10-Nov-1984</t>
  </si>
  <si>
    <t>08-Jun-1972</t>
  </si>
  <si>
    <t>21-Sep-1966</t>
  </si>
  <si>
    <t>22-Sep-1962</t>
  </si>
  <si>
    <t>29-Sep-1975</t>
  </si>
  <si>
    <t>14-Nov-1975</t>
  </si>
  <si>
    <t>29-Oct-1976</t>
  </si>
  <si>
    <t>24-Nov-1974</t>
  </si>
  <si>
    <t>22-Dec-1967</t>
  </si>
  <si>
    <t>16-Oct-1971</t>
  </si>
  <si>
    <t>07-Oct-1964</t>
  </si>
  <si>
    <t>27-Aug-1977</t>
  </si>
  <si>
    <t>06-Jun-1964</t>
  </si>
  <si>
    <t>08-Aug-1969</t>
  </si>
  <si>
    <t>06-Sep-1972</t>
  </si>
  <si>
    <t>12-Aug-1972</t>
  </si>
  <si>
    <t>11-Oct-1979</t>
  </si>
  <si>
    <t>05-Jun-1974</t>
  </si>
  <si>
    <t>08-Sep-1983</t>
  </si>
  <si>
    <t>16-Sep-1979</t>
  </si>
  <si>
    <t>04-Aug-1992</t>
  </si>
  <si>
    <t>02-Jul-1999</t>
  </si>
  <si>
    <t>10-Jun-1972</t>
  </si>
  <si>
    <t>26-Dec-1976</t>
  </si>
  <si>
    <t>25-Sep-1970</t>
  </si>
  <si>
    <t>10-Jul-1975</t>
  </si>
  <si>
    <t>03-Nov-1985</t>
  </si>
  <si>
    <t>12-Aug-1966</t>
  </si>
  <si>
    <t>04-Sep-1962</t>
  </si>
  <si>
    <t>27-Jun-1977</t>
  </si>
  <si>
    <t>04-Oct-1981</t>
  </si>
  <si>
    <t>28-Jul-1981</t>
  </si>
  <si>
    <t>18-Aug-1979</t>
  </si>
  <si>
    <t>21-Oct-1985</t>
  </si>
  <si>
    <t>14-Oct-1983</t>
  </si>
  <si>
    <t>20-Dec-1978</t>
  </si>
  <si>
    <t>25-Dec-1982</t>
  </si>
  <si>
    <t>08-Aug-1987</t>
  </si>
  <si>
    <t>02-Dec-1975</t>
  </si>
  <si>
    <t>22-Aug-1985</t>
  </si>
  <si>
    <t>01-Jun-1983</t>
  </si>
  <si>
    <t>17-Jul-1985</t>
  </si>
  <si>
    <t>24-Jul-1987</t>
  </si>
  <si>
    <t>17-Dec-1973</t>
  </si>
  <si>
    <t>12-Aug-1977</t>
  </si>
  <si>
    <t>16-Jul-2003</t>
  </si>
  <si>
    <t>29-Sep-1968</t>
  </si>
  <si>
    <t>17-Dec-1977</t>
  </si>
  <si>
    <t>07-Aug-1995</t>
  </si>
  <si>
    <t>05-Jul-1981</t>
  </si>
  <si>
    <t>12-Jul-1978</t>
  </si>
  <si>
    <t>24-Jun-1966</t>
  </si>
  <si>
    <t>05-Aug-1978</t>
  </si>
  <si>
    <t>16-Aug-1982</t>
  </si>
  <si>
    <t>30-Nov-1992</t>
  </si>
  <si>
    <t>07-Jul-1962</t>
  </si>
  <si>
    <t>04-Aug-1982</t>
  </si>
  <si>
    <t>20-Sep-1985</t>
  </si>
  <si>
    <t>12-Oct-1978</t>
  </si>
  <si>
    <t>24-Sep-1980</t>
  </si>
  <si>
    <t>15-Dec-1976</t>
  </si>
  <si>
    <t>16-Jun-1987</t>
  </si>
  <si>
    <t>30-Jul-1967</t>
  </si>
  <si>
    <t>03-Dec-1979</t>
  </si>
  <si>
    <t>05-Dec-2004</t>
  </si>
  <si>
    <t>08-Nov-1991</t>
  </si>
  <si>
    <t>15-Jun-1976</t>
  </si>
  <si>
    <t>02-Nov-1991</t>
  </si>
  <si>
    <t>20-Jul-1986</t>
  </si>
  <si>
    <t>13-Jul-1990</t>
  </si>
  <si>
    <t>12-Nov-1999</t>
  </si>
  <si>
    <t>21-Jun-1986</t>
  </si>
  <si>
    <t>23-Dec-1971</t>
  </si>
  <si>
    <t>22-Aug-1970</t>
  </si>
  <si>
    <t>17-Sep-2002</t>
  </si>
  <si>
    <t>12-Jun-1980</t>
  </si>
  <si>
    <t>30-Oct-1989</t>
  </si>
  <si>
    <t>16-Aug-1980</t>
  </si>
  <si>
    <t>16-Jun-1964</t>
  </si>
  <si>
    <t>08-Sep-1989</t>
  </si>
  <si>
    <t>19-Nov-1972</t>
  </si>
  <si>
    <t>29-Jul-1998</t>
  </si>
  <si>
    <t>09-Sep-1979</t>
  </si>
  <si>
    <t>26-Jul-1983</t>
  </si>
  <si>
    <t>15-Aug-1986</t>
  </si>
  <si>
    <t>18-Sep-1976</t>
  </si>
  <si>
    <t>10-Oct-1988</t>
  </si>
  <si>
    <t>28-Oct-1970</t>
  </si>
  <si>
    <t>20-Jun-1982</t>
  </si>
  <si>
    <t>16-Nov-1990</t>
  </si>
  <si>
    <t>12-Oct-2000</t>
  </si>
  <si>
    <t>27-Sep-2002</t>
  </si>
  <si>
    <t>03-Aug-1979</t>
  </si>
  <si>
    <t>30-Oct-1969</t>
  </si>
  <si>
    <t>09-Nov-1975</t>
  </si>
  <si>
    <t>17-Nov-1985</t>
  </si>
  <si>
    <t>17-Oct-1990</t>
  </si>
  <si>
    <t>05-Sep-2000</t>
  </si>
  <si>
    <t>30-Oct-1995</t>
  </si>
  <si>
    <t>10-Jun-1989</t>
  </si>
  <si>
    <t>17-Dec-1988</t>
  </si>
  <si>
    <t>01-Nov-1991</t>
  </si>
  <si>
    <t>13-Sep-1992</t>
  </si>
  <si>
    <t>25-Aug-1992</t>
  </si>
  <si>
    <t>13-Aug-1977</t>
  </si>
  <si>
    <t>22-Oct-1968</t>
  </si>
  <si>
    <t>10-Jun-1991</t>
  </si>
  <si>
    <t>24-Jul-1963</t>
  </si>
  <si>
    <t>21-Jun-2003</t>
  </si>
  <si>
    <t>05-Dec-1972</t>
  </si>
  <si>
    <t>04-Jul-1992</t>
  </si>
  <si>
    <t>28-Dec-1965</t>
  </si>
  <si>
    <t>14-Jul-1970</t>
  </si>
  <si>
    <t>29-Jul-1961</t>
  </si>
  <si>
    <t>09-Oct-1992</t>
  </si>
  <si>
    <t>09-Aug-1973</t>
  </si>
  <si>
    <t>19-Nov-1962</t>
  </si>
  <si>
    <t>09-Dec-2003</t>
  </si>
  <si>
    <t>05-Jun-1975</t>
  </si>
  <si>
    <t>18-Oct-1967</t>
  </si>
  <si>
    <t>16-Jun-1992</t>
  </si>
  <si>
    <t>25-Dec-2004</t>
  </si>
  <si>
    <t>05-Sep-2003</t>
  </si>
  <si>
    <t>28-Dec-1993</t>
  </si>
  <si>
    <t>01-Oct-1999</t>
  </si>
  <si>
    <t>06-Dec-1974</t>
  </si>
  <si>
    <t>30-Aug-2004</t>
  </si>
  <si>
    <t>12-Jun-1997</t>
  </si>
  <si>
    <t>04-Nov-1979</t>
  </si>
  <si>
    <t>20-Aug-1996</t>
  </si>
  <si>
    <t>22-Jul-1963</t>
  </si>
  <si>
    <t>04-Sep-1999</t>
  </si>
  <si>
    <t>22-Nov-1981</t>
  </si>
  <si>
    <t>18-Jun-1992</t>
  </si>
  <si>
    <t>04-Oct-1976</t>
  </si>
  <si>
    <t>15-Jul-1974</t>
  </si>
  <si>
    <t>19-Dec-1978</t>
  </si>
  <si>
    <t>17-Dec-2000</t>
  </si>
  <si>
    <t>19-Nov-2000</t>
  </si>
  <si>
    <t>10-Aug-1971</t>
  </si>
  <si>
    <t>29-Aug-1964</t>
  </si>
  <si>
    <t>27-Oct-1973</t>
  </si>
  <si>
    <t>16-Dec-1973</t>
  </si>
  <si>
    <t>20-Nov-1988</t>
  </si>
  <si>
    <t>22-Sep-1971</t>
  </si>
  <si>
    <t>19-Sep-1988</t>
  </si>
  <si>
    <t>09-Jul-1997</t>
  </si>
  <si>
    <t>30-Dec-1967</t>
  </si>
  <si>
    <t>22-Dec-1998</t>
  </si>
  <si>
    <t>29-Jun-1977</t>
  </si>
  <si>
    <t>29-Aug-1975</t>
  </si>
  <si>
    <t>05-Jul-1982</t>
  </si>
  <si>
    <t>22-Aug-1997</t>
  </si>
  <si>
    <t>22-Aug-1998</t>
  </si>
  <si>
    <t>07-Oct-1967</t>
  </si>
  <si>
    <t>29-Jul-1983</t>
  </si>
  <si>
    <t>17-Oct-1995</t>
  </si>
  <si>
    <t>17-Sep-2003</t>
  </si>
  <si>
    <t>27-Dec-1995</t>
  </si>
  <si>
    <t>03-Jul-2003</t>
  </si>
  <si>
    <t>07-Jul-1994</t>
  </si>
  <si>
    <t>09-Oct-2004</t>
  </si>
  <si>
    <t>25-Nov-1976</t>
  </si>
  <si>
    <t>24-Jun-1998</t>
  </si>
  <si>
    <t>24-Sep-1990</t>
  </si>
  <si>
    <t>05-Oct-2003</t>
  </si>
  <si>
    <t>01-Oct-1984</t>
  </si>
  <si>
    <t>02-Oct-1983</t>
  </si>
  <si>
    <t>11-Oct-1986</t>
  </si>
  <si>
    <t>11-Jun-1998</t>
  </si>
  <si>
    <t>05-Jul-1962</t>
  </si>
  <si>
    <t>21-Jul-1975</t>
  </si>
  <si>
    <t>25-Aug-1971</t>
  </si>
  <si>
    <t>06-Nov-1999</t>
  </si>
  <si>
    <t>26-Dec-2002</t>
  </si>
  <si>
    <t>26-Jul-1972</t>
  </si>
  <si>
    <t>25-Sep-1994</t>
  </si>
  <si>
    <t>27-Dec-2000</t>
  </si>
  <si>
    <t>09-Aug-1997</t>
  </si>
  <si>
    <t>26-Oct-2000</t>
  </si>
  <si>
    <t>11-Dec-1962</t>
  </si>
  <si>
    <t>12-Sep-2003</t>
  </si>
  <si>
    <t>01-Nov-2004</t>
  </si>
  <si>
    <t>28-Nov-1993</t>
  </si>
  <si>
    <t>09-Sep-2003</t>
  </si>
  <si>
    <t>22-Jul-1984</t>
  </si>
  <si>
    <t>25-Aug-2002</t>
  </si>
  <si>
    <t>18-Jun-1970</t>
  </si>
  <si>
    <t>07-Dec-1985</t>
  </si>
  <si>
    <t>05-Sep-1972</t>
  </si>
  <si>
    <t>28-Nov-2003</t>
  </si>
  <si>
    <t>12-Oct-1990</t>
  </si>
  <si>
    <t>15-Jul-1985</t>
  </si>
  <si>
    <t>01-Jul-1962</t>
  </si>
  <si>
    <t>28-Jul-1994</t>
  </si>
  <si>
    <t>10-Jul-1967</t>
  </si>
  <si>
    <t>08-Jul-1995</t>
  </si>
  <si>
    <t>24-Aug-1971</t>
  </si>
  <si>
    <t>17-Nov-1981</t>
  </si>
  <si>
    <t>04-Dec-1995</t>
  </si>
  <si>
    <t>12-Dec-1980</t>
  </si>
  <si>
    <t>07-Nov-1972</t>
  </si>
  <si>
    <t>09-Jul-1990</t>
  </si>
  <si>
    <t>30-Sep-1990</t>
  </si>
  <si>
    <t>01-Nov-1968</t>
  </si>
  <si>
    <t>08-Oct-2003</t>
  </si>
  <si>
    <t>19-Sep-1976</t>
  </si>
  <si>
    <t>27-Sep-1981</t>
  </si>
  <si>
    <t>09-Aug-1976</t>
  </si>
  <si>
    <t>19-Oct-1972</t>
  </si>
  <si>
    <t>02-Dec-1986</t>
  </si>
  <si>
    <t>17-Dec-1975</t>
  </si>
  <si>
    <t>08-Sep-1994</t>
  </si>
  <si>
    <t>11-Sep-1969</t>
  </si>
  <si>
    <t>10-Nov-1978</t>
  </si>
  <si>
    <t>13-Sep-1993</t>
  </si>
  <si>
    <t>21-Sep-1972</t>
  </si>
  <si>
    <t>25-Sep-1975</t>
  </si>
  <si>
    <t>10-Sep-1984</t>
  </si>
  <si>
    <t>14-Oct-1977</t>
  </si>
  <si>
    <t>13-Dec-1960</t>
  </si>
  <si>
    <t>29-Oct-1975</t>
  </si>
  <si>
    <t>08-Oct-1974</t>
  </si>
  <si>
    <t>27-Sep-1995</t>
  </si>
  <si>
    <t>09-Jul-1968</t>
  </si>
  <si>
    <t>22-Jul-2000</t>
  </si>
  <si>
    <t>09-Nov-2004</t>
  </si>
  <si>
    <t>09-Sep-1961</t>
  </si>
  <si>
    <t>05-Sep-1988</t>
  </si>
  <si>
    <t>21-Dec-1983</t>
  </si>
  <si>
    <t>21-Sep-1999</t>
  </si>
  <si>
    <t>11-Nov-1970</t>
  </si>
  <si>
    <t>10-Aug-1986</t>
  </si>
  <si>
    <t>03-Sep-1983</t>
  </si>
  <si>
    <t>28-Oct-1998</t>
  </si>
  <si>
    <t>03-Sep-1976</t>
  </si>
  <si>
    <t>30-Jul-1969</t>
  </si>
  <si>
    <t>01-Jun-2004</t>
  </si>
  <si>
    <t>24-Jul-1972</t>
  </si>
  <si>
    <t>15-Sep-1962</t>
  </si>
  <si>
    <t>13-Sep-1963</t>
  </si>
  <si>
    <t>11-Aug-1958</t>
  </si>
  <si>
    <t>25-Dec-1971</t>
  </si>
  <si>
    <t>02-Sep-1979</t>
  </si>
  <si>
    <t>16-Jun-1967</t>
  </si>
  <si>
    <t>04-Aug-1981</t>
  </si>
  <si>
    <t>05-Oct-1991</t>
  </si>
  <si>
    <t>12-Jun-1976</t>
  </si>
  <si>
    <t>30-Dec-1988</t>
  </si>
  <si>
    <t>19-Aug-1975</t>
  </si>
  <si>
    <t>30-Dec-1989</t>
  </si>
  <si>
    <t>29-Oct-1982</t>
  </si>
  <si>
    <t>13-Aug-1981</t>
  </si>
  <si>
    <t>20-Jun-1998</t>
  </si>
  <si>
    <t>23-Aug-1973</t>
  </si>
  <si>
    <t>27-Jul-1993</t>
  </si>
  <si>
    <t>03-Nov-1975</t>
  </si>
  <si>
    <t>20-Oct-1959</t>
  </si>
  <si>
    <t>16-Jul-1987</t>
  </si>
  <si>
    <t>07-Nov-1985</t>
  </si>
  <si>
    <t>05-Jun-1958</t>
  </si>
  <si>
    <t>21-Jul-1978</t>
  </si>
  <si>
    <t>09-Jul-1969</t>
  </si>
  <si>
    <t>08-Nov-1976</t>
  </si>
  <si>
    <t>24-Dec-1961</t>
  </si>
  <si>
    <t>29-Nov-1978</t>
  </si>
  <si>
    <t>14-Jul-1980</t>
  </si>
  <si>
    <t>07-Jul-1992</t>
  </si>
  <si>
    <t>01-Sep-2003</t>
  </si>
  <si>
    <t>05-Dec-1959</t>
  </si>
  <si>
    <t>25-Jul-1962</t>
  </si>
  <si>
    <t>03-Aug-1961</t>
  </si>
  <si>
    <t>05-Dec-1990</t>
  </si>
  <si>
    <t>27-Sep-1985</t>
  </si>
  <si>
    <t>11-Dec-1982</t>
  </si>
  <si>
    <t>16-Sep-1974</t>
  </si>
  <si>
    <t>02-Dec-1977</t>
  </si>
  <si>
    <t>24-Dec-1990</t>
  </si>
  <si>
    <t>25-Nov-1963</t>
  </si>
  <si>
    <t>06-Sep-1999</t>
  </si>
  <si>
    <t>22-Nov-1960</t>
  </si>
  <si>
    <t>29-Nov-1985</t>
  </si>
  <si>
    <t>21-Dec-1999</t>
  </si>
  <si>
    <t>28-Jul-1961</t>
  </si>
  <si>
    <t>04-Jun-1991</t>
  </si>
  <si>
    <t>21-Nov-1989</t>
  </si>
  <si>
    <t>04-Dec-1985</t>
  </si>
  <si>
    <t>06-Jul-1960</t>
  </si>
  <si>
    <t>06-Dec-2002</t>
  </si>
  <si>
    <t>03-Jul-1992</t>
  </si>
  <si>
    <t>07-Oct-1997</t>
  </si>
  <si>
    <t>09-Sep-1997</t>
  </si>
  <si>
    <t>11-Jun-1992</t>
  </si>
  <si>
    <t>06-Nov-1985</t>
  </si>
  <si>
    <t>19-Oct-1965</t>
  </si>
  <si>
    <t>03-Oct-1981</t>
  </si>
  <si>
    <t>05-Dec-1985</t>
  </si>
  <si>
    <t>15-Sep-1988</t>
  </si>
  <si>
    <t>16-Oct-1969</t>
  </si>
  <si>
    <t>06-Jun-1968</t>
  </si>
  <si>
    <t>02-Dec-1999</t>
  </si>
  <si>
    <t>21-Dec-1965</t>
  </si>
  <si>
    <t>02-Oct-1970</t>
  </si>
  <si>
    <t>13-Dec-1990</t>
  </si>
  <si>
    <t>02-Jul-1994</t>
  </si>
  <si>
    <t>30-Jun-1958</t>
  </si>
  <si>
    <t>09-Jul-1960</t>
  </si>
  <si>
    <t>09-Nov-2000</t>
  </si>
  <si>
    <t>17-Jun-2002</t>
  </si>
  <si>
    <t>25-Dec-1958</t>
  </si>
  <si>
    <t>22-Aug-1991</t>
  </si>
  <si>
    <t>22-Jul-1988</t>
  </si>
  <si>
    <t>05-Sep-2004</t>
  </si>
  <si>
    <t>27-Aug-1970</t>
  </si>
  <si>
    <t>21-Sep-1974</t>
  </si>
  <si>
    <t>04-Jun-1975</t>
  </si>
  <si>
    <t>07-Jul-1973</t>
  </si>
  <si>
    <t>11-Oct-2002</t>
  </si>
  <si>
    <t>09-Jul-1966</t>
  </si>
  <si>
    <t>26-Dec-2000</t>
  </si>
  <si>
    <t>05-Jun-2001</t>
  </si>
  <si>
    <t>03-Dec-1970</t>
  </si>
  <si>
    <t>21-Aug-1963</t>
  </si>
  <si>
    <t>17-Jul-1972</t>
  </si>
  <si>
    <t>02-Aug-2001</t>
  </si>
  <si>
    <t>11-Dec-1968</t>
  </si>
  <si>
    <t>22-Aug-1968</t>
  </si>
  <si>
    <t>26-Sep-1972</t>
  </si>
  <si>
    <t>14-Dec-1975</t>
  </si>
  <si>
    <t>24-Nov-1998</t>
  </si>
  <si>
    <t>14-Jun-1998</t>
  </si>
  <si>
    <t>14-Jun-1987</t>
  </si>
  <si>
    <t>23-Jul-1969</t>
  </si>
  <si>
    <t>26-Nov-1970</t>
  </si>
  <si>
    <t>10-Jun-1995</t>
  </si>
  <si>
    <t>09-Sep-1994</t>
  </si>
  <si>
    <t>11-Oct-1992</t>
  </si>
  <si>
    <t>28-Aug-1996</t>
  </si>
  <si>
    <t>12-Jun-1970</t>
  </si>
  <si>
    <t>12-Oct-1976</t>
  </si>
  <si>
    <t>13-Jun-1975</t>
  </si>
  <si>
    <t>14-Sep-1972</t>
  </si>
  <si>
    <t>21-Oct-1961</t>
  </si>
  <si>
    <t>06-Jul-1968</t>
  </si>
  <si>
    <t>30-Nov-1970</t>
  </si>
  <si>
    <t>07-Oct-1999</t>
  </si>
  <si>
    <t>03-Aug-2004</t>
  </si>
  <si>
    <t>16-Dec-1964</t>
  </si>
  <si>
    <t>10-Sep-1974</t>
  </si>
  <si>
    <t>13-Jun-1973</t>
  </si>
  <si>
    <t>30-Dec-2003</t>
  </si>
  <si>
    <t>10-Jul-1971</t>
  </si>
  <si>
    <t>08-Aug-1970</t>
  </si>
  <si>
    <t>27-Jun-1973</t>
  </si>
  <si>
    <t>02-Jun-1974</t>
  </si>
  <si>
    <t>26-Aug-1983</t>
  </si>
  <si>
    <t>13-Nov-1975</t>
  </si>
  <si>
    <t>22-Oct-1973</t>
  </si>
  <si>
    <t>03-Oct-1994</t>
  </si>
  <si>
    <t>14-Nov-1969</t>
  </si>
  <si>
    <t>07-Aug-1997</t>
  </si>
  <si>
    <t>14-Dec-2003</t>
  </si>
  <si>
    <t>09-Sep-1975</t>
  </si>
  <si>
    <t>09-Nov-1970</t>
  </si>
  <si>
    <t>25-Jul-2003</t>
  </si>
  <si>
    <t>14-Nov-1979</t>
  </si>
  <si>
    <t>18-Aug-1966</t>
  </si>
  <si>
    <t>26-Aug-1999</t>
  </si>
  <si>
    <t>27-Dec-1982</t>
  </si>
  <si>
    <t>16-Jun-1971</t>
  </si>
  <si>
    <t>24-Aug-1965</t>
  </si>
  <si>
    <t>12-Sep-1980</t>
  </si>
  <si>
    <t>28-Aug-2001</t>
  </si>
  <si>
    <t>14-Oct-1989</t>
  </si>
  <si>
    <t>19-Dec-1975</t>
  </si>
  <si>
    <t>28-Sep-2003</t>
  </si>
  <si>
    <t>17-Aug-1979</t>
  </si>
  <si>
    <t>27-Aug-1963</t>
  </si>
  <si>
    <t>28-Sep-1979</t>
  </si>
  <si>
    <t>20-Sep-1979</t>
  </si>
  <si>
    <t>18-Jul-1976</t>
  </si>
  <si>
    <t>16-Nov-1962</t>
  </si>
  <si>
    <t>25-Dec-1983</t>
  </si>
  <si>
    <t>12-Jun-1999</t>
  </si>
  <si>
    <t>21-Nov-1990</t>
  </si>
  <si>
    <t>04-Sep-1980</t>
  </si>
  <si>
    <t>04-Aug-2004</t>
  </si>
  <si>
    <t>10-Dec-1980</t>
  </si>
  <si>
    <t>03-Sep-1974</t>
  </si>
  <si>
    <t>14-Oct-1974</t>
  </si>
  <si>
    <t>26-Aug-1969</t>
  </si>
  <si>
    <t>23-Nov-1977</t>
  </si>
  <si>
    <t>02-Jul-1983</t>
  </si>
  <si>
    <t>19-Nov-1964</t>
  </si>
  <si>
    <t>08-Dec-1975</t>
  </si>
  <si>
    <t>08-Sep-1967</t>
  </si>
  <si>
    <t>04-Aug-1986</t>
  </si>
  <si>
    <t>14-Sep-1992</t>
  </si>
  <si>
    <t>01-Aug-1965</t>
  </si>
  <si>
    <t>17-Dec-1967</t>
  </si>
  <si>
    <t>13-Oct-1969</t>
  </si>
  <si>
    <t>18-Oct-1962</t>
  </si>
  <si>
    <t>12-Jul-1985</t>
  </si>
  <si>
    <t>02-Jul-1962</t>
  </si>
  <si>
    <t>17-Sep-1985</t>
  </si>
  <si>
    <t>07-Sep-1993</t>
  </si>
  <si>
    <t>22-Aug-1966</t>
  </si>
  <si>
    <t>17-Oct-1987</t>
  </si>
  <si>
    <t>08-Jun-1994</t>
  </si>
  <si>
    <t>09-Jul-2002</t>
  </si>
  <si>
    <t>06-Oct-1983</t>
  </si>
  <si>
    <t>25-Jul-1988</t>
  </si>
  <si>
    <t>10-Aug-1966</t>
  </si>
  <si>
    <t>09-Oct-1980</t>
  </si>
  <si>
    <t>18-Oct-1997</t>
  </si>
  <si>
    <t>30-Oct-1979</t>
  </si>
  <si>
    <t>14-Jun-1972</t>
  </si>
  <si>
    <t>08-Aug-1990</t>
  </si>
  <si>
    <t>27-Aug-1994</t>
  </si>
  <si>
    <t>24-Sep-1978</t>
  </si>
  <si>
    <t>14-Jul-1963</t>
  </si>
  <si>
    <t>19-Aug-1992</t>
  </si>
  <si>
    <t>08-Nov-1980</t>
  </si>
  <si>
    <t>30-Nov-1987</t>
  </si>
  <si>
    <t>15-Dec-1982</t>
  </si>
  <si>
    <t>06-Sep-1993</t>
  </si>
  <si>
    <t>30-Jun-1987</t>
  </si>
  <si>
    <t>24-Aug-1991</t>
  </si>
  <si>
    <t>15-Nov-1966</t>
  </si>
  <si>
    <t>29-Jul-1967</t>
  </si>
  <si>
    <t>28-Dec-1985</t>
  </si>
  <si>
    <t>16-Sep-1991</t>
  </si>
  <si>
    <t>02-Jul-1979</t>
  </si>
  <si>
    <t>28-Sep-1993</t>
  </si>
  <si>
    <t>05-Jun-1989</t>
  </si>
  <si>
    <t>19-Dec-1983</t>
  </si>
  <si>
    <t>24-Oct-1988</t>
  </si>
  <si>
    <t>06-Aug-1998</t>
  </si>
  <si>
    <t>20-Oct-1963</t>
  </si>
  <si>
    <t>03-Aug-1969</t>
  </si>
  <si>
    <t>06-Dec-1963</t>
  </si>
  <si>
    <t>24-Jul-2003</t>
  </si>
  <si>
    <t>18-Dec-1962</t>
  </si>
  <si>
    <t>15-Oct-1979</t>
  </si>
  <si>
    <t>28-Nov-1995</t>
  </si>
  <si>
    <t>19-Nov-1979</t>
  </si>
  <si>
    <t>27-Dec-1992</t>
  </si>
  <si>
    <t>30-Aug-1967</t>
  </si>
  <si>
    <t>17-Oct-1970</t>
  </si>
  <si>
    <t>23-Sep-1998</t>
  </si>
  <si>
    <t>12-Aug-1986</t>
  </si>
  <si>
    <t>26-Sep-1964</t>
  </si>
  <si>
    <t>15-Dec-1999</t>
  </si>
  <si>
    <t>04-Jul-1995</t>
  </si>
  <si>
    <t>25-Dec-1992</t>
  </si>
  <si>
    <t>03-Aug-1995</t>
  </si>
  <si>
    <t>10-Sep-2004</t>
  </si>
  <si>
    <t>15-Jun-1997</t>
  </si>
  <si>
    <t>04-Jul-1963</t>
  </si>
  <si>
    <t>12-Jul-1993</t>
  </si>
  <si>
    <t>24-Oct-1999</t>
  </si>
  <si>
    <t>17-Oct-1965</t>
  </si>
  <si>
    <t>27-Jun-1975</t>
  </si>
  <si>
    <t>28-Sep-2001</t>
  </si>
  <si>
    <t>17-Oct-1977</t>
  </si>
  <si>
    <t>04-Dec-1989</t>
  </si>
  <si>
    <t>12-Nov-1979</t>
  </si>
  <si>
    <t>26-Aug-1997</t>
  </si>
  <si>
    <t>12-Dec-1976</t>
  </si>
  <si>
    <t>08-Dec-1963</t>
  </si>
  <si>
    <t>10-Oct-1979</t>
  </si>
  <si>
    <t>21-Jun-1966</t>
  </si>
  <si>
    <t>14-Jul-2003</t>
  </si>
  <si>
    <t>01-Jul-1994</t>
  </si>
  <si>
    <t>25-Oct-1990</t>
  </si>
  <si>
    <t>26-Jul-1970</t>
  </si>
  <si>
    <t>16-Nov-1963</t>
  </si>
  <si>
    <t>12-Jul-1968</t>
  </si>
  <si>
    <t>16-Jun-1965</t>
  </si>
  <si>
    <t>29-Dec-1990</t>
  </si>
  <si>
    <t>08-Jun-1971</t>
  </si>
  <si>
    <t>02-Nov-2003</t>
  </si>
  <si>
    <t>18-Oct-1992</t>
  </si>
  <si>
    <t>01-Nov-2003</t>
  </si>
  <si>
    <t>12-Jul-1963</t>
  </si>
  <si>
    <t>25-Aug-1975</t>
  </si>
  <si>
    <t>22-Oct-1982</t>
  </si>
  <si>
    <t>18-Aug-2004</t>
  </si>
  <si>
    <t>07-Jun-1964</t>
  </si>
  <si>
    <t>16-Sep-1965</t>
  </si>
  <si>
    <t>03-Jun-1998</t>
  </si>
  <si>
    <t>28-Jun-2002</t>
  </si>
  <si>
    <t>26-Dec-2003</t>
  </si>
  <si>
    <t>10-Jun-1996</t>
  </si>
  <si>
    <t>22-Aug-1971</t>
  </si>
  <si>
    <t>16-Jul-1980</t>
  </si>
  <si>
    <t>25-Aug-1977</t>
  </si>
  <si>
    <t>21-Oct-1968</t>
  </si>
  <si>
    <t>10-Sep-2003</t>
  </si>
  <si>
    <t>08-Aug-1974</t>
  </si>
  <si>
    <t>19-Oct-1995</t>
  </si>
  <si>
    <t>29-Jul-1962</t>
  </si>
  <si>
    <t>23-Sep-1989</t>
  </si>
  <si>
    <t>28-Aug-1974</t>
  </si>
  <si>
    <t>05-Nov-1993</t>
  </si>
  <si>
    <t>25-Sep-1977</t>
  </si>
  <si>
    <t>24-Jul-1975</t>
  </si>
  <si>
    <t>10-Jul-1970</t>
  </si>
  <si>
    <t>25-Jun-1963</t>
  </si>
  <si>
    <t>25-Jun-2001</t>
  </si>
  <si>
    <t>23-Dec-1995</t>
  </si>
  <si>
    <t>10-Oct-1958</t>
  </si>
  <si>
    <t>20-Dec-2003</t>
  </si>
  <si>
    <t>28-Sep-1995</t>
  </si>
  <si>
    <t>05-Dec-1965</t>
  </si>
  <si>
    <t>24-Aug-2003</t>
  </si>
  <si>
    <t>30-Jul-1972</t>
  </si>
  <si>
    <t>08-Sep-2002</t>
  </si>
  <si>
    <t>21-Aug-1988</t>
  </si>
  <si>
    <t>06-Aug-1988</t>
  </si>
  <si>
    <t>11-Sep-1974</t>
  </si>
  <si>
    <t>06-Jul-1982</t>
  </si>
  <si>
    <t>12-Dec-1993</t>
  </si>
  <si>
    <t>06-Oct-1987</t>
  </si>
  <si>
    <t>08-Aug-1993</t>
  </si>
  <si>
    <t>27-Aug-1985</t>
  </si>
  <si>
    <t>21-Jun-1958</t>
  </si>
  <si>
    <t>22-Oct-1958</t>
  </si>
  <si>
    <t>16-Sep-1978</t>
  </si>
  <si>
    <t>05-Dec-1988</t>
  </si>
  <si>
    <t>19-Sep-1980</t>
  </si>
  <si>
    <t>24-Jul-1982</t>
  </si>
  <si>
    <t>12-Oct-1980</t>
  </si>
  <si>
    <t>25-Dec-1962</t>
  </si>
  <si>
    <t>11-Nov-1982</t>
  </si>
  <si>
    <t>26-Jun-1984</t>
  </si>
  <si>
    <t>09-Oct-1997</t>
  </si>
  <si>
    <t>29-Aug-1974</t>
  </si>
  <si>
    <t>20-Sep-1976</t>
  </si>
  <si>
    <t>26-Jun-1973</t>
  </si>
  <si>
    <t>22-Dec-1988</t>
  </si>
  <si>
    <t>06-Jun-1960</t>
  </si>
  <si>
    <t>28-Oct-1965</t>
  </si>
  <si>
    <t>30-Jul-1974</t>
  </si>
  <si>
    <t>02-Oct-1959</t>
  </si>
  <si>
    <t>28-Jun-1974</t>
  </si>
  <si>
    <t>17-Jul-2004</t>
  </si>
  <si>
    <t>20-Jul-1976</t>
  </si>
  <si>
    <t>04-Sep-1964</t>
  </si>
  <si>
    <t>06-Sep-1962</t>
  </si>
  <si>
    <t>18-Jul-1968</t>
  </si>
  <si>
    <t>14-Jul-2001</t>
  </si>
  <si>
    <t>13-Dec-1963</t>
  </si>
  <si>
    <t>16-Sep-1969</t>
  </si>
  <si>
    <t>25-Jul-1960</t>
  </si>
  <si>
    <t>23-Nov-1978</t>
  </si>
  <si>
    <t>17-Jun-1962</t>
  </si>
  <si>
    <t>03-Dec-1959</t>
  </si>
  <si>
    <t>04-Jun-1959</t>
  </si>
  <si>
    <t>25-Oct-1962</t>
  </si>
  <si>
    <t>25-Nov-1971</t>
  </si>
  <si>
    <t>05-Sep-1978</t>
  </si>
  <si>
    <t>26-Oct-1975</t>
  </si>
  <si>
    <t>12-Jun-1968</t>
  </si>
  <si>
    <t>15-Aug-1971</t>
  </si>
  <si>
    <t>25-Nov-1979</t>
  </si>
  <si>
    <t>08-Aug-1960</t>
  </si>
  <si>
    <t>02-Aug-1995</t>
  </si>
  <si>
    <t>29-Jul-1958</t>
  </si>
  <si>
    <t>29-Nov-1962</t>
  </si>
  <si>
    <t>08-Nov-1968</t>
  </si>
  <si>
    <t>04-Jul-1981</t>
  </si>
  <si>
    <t>17-Oct-1958</t>
  </si>
  <si>
    <t>05-Jun-1981</t>
  </si>
  <si>
    <t>18-Oct-1979</t>
  </si>
  <si>
    <t>10-Dec-1975</t>
  </si>
  <si>
    <t>27-Jul-1965</t>
  </si>
  <si>
    <t>24-Sep-2002</t>
  </si>
  <si>
    <t>04-Sep-1982</t>
  </si>
  <si>
    <t>23-Jul-1958</t>
  </si>
  <si>
    <t>20-Oct-1969</t>
  </si>
  <si>
    <t>13-Nov-1981</t>
  </si>
  <si>
    <t>01-Sep-1967</t>
  </si>
  <si>
    <t>21-Aug-1991</t>
  </si>
  <si>
    <t>08-Nov-1965</t>
  </si>
  <si>
    <t>18-Jul-1967</t>
  </si>
  <si>
    <t>14-Oct-1963</t>
  </si>
  <si>
    <t>03-Dec-1962</t>
  </si>
  <si>
    <t>12-Sep-1998</t>
  </si>
  <si>
    <t>14-Jul-1989</t>
  </si>
  <si>
    <t>22-Jul-1989</t>
  </si>
  <si>
    <t>20-Oct-1979</t>
  </si>
  <si>
    <t>20-Nov-1959</t>
  </si>
  <si>
    <t>27-Nov-1976</t>
  </si>
  <si>
    <t>10-Nov-1996</t>
  </si>
  <si>
    <t>03-Aug-1959</t>
  </si>
  <si>
    <t>29-Jun-1959</t>
  </si>
  <si>
    <t>04-Nov-1967</t>
  </si>
  <si>
    <t>15-Aug-1967</t>
  </si>
  <si>
    <t>10-Aug-1999</t>
  </si>
  <si>
    <t>20-Sep-1958</t>
  </si>
  <si>
    <t>14-Sep-1958</t>
  </si>
  <si>
    <t>22-Jun-1965</t>
  </si>
  <si>
    <t>16-Jul-1963</t>
  </si>
  <si>
    <t>16-Nov-1988</t>
  </si>
  <si>
    <t>10-Oct-1967</t>
  </si>
  <si>
    <t>24-Dec-1959</t>
  </si>
  <si>
    <t>26-Sep-1969</t>
  </si>
  <si>
    <t>10-Jul-1958</t>
  </si>
  <si>
    <t>15-Oct-1958</t>
  </si>
  <si>
    <t>15-Dec-1968</t>
  </si>
  <si>
    <t>06-Sep-2004</t>
  </si>
  <si>
    <t>13-Jul-1972</t>
  </si>
  <si>
    <t>26-Dec-1974</t>
  </si>
  <si>
    <t>08-Nov-1959</t>
  </si>
  <si>
    <t>10-Oct-1959</t>
  </si>
  <si>
    <t>25-Sep-1961</t>
  </si>
  <si>
    <t>21-Sep-1958</t>
  </si>
  <si>
    <t>17-Nov-1983</t>
  </si>
  <si>
    <t>25-Dec-1968</t>
  </si>
  <si>
    <t>07-Jul-1984</t>
  </si>
  <si>
    <t>06-Jul-2004</t>
  </si>
  <si>
    <t>14-Jun-1961</t>
  </si>
  <si>
    <t>26-Sep-1976</t>
  </si>
  <si>
    <t>12-Sep-1991</t>
  </si>
  <si>
    <t>08-Nov-1960</t>
  </si>
  <si>
    <t>08-Jul-1963</t>
  </si>
  <si>
    <t>06-Jul-1963</t>
  </si>
  <si>
    <t>23-Dec-1963</t>
  </si>
  <si>
    <t>06-Sep-1959</t>
  </si>
  <si>
    <t>29-Aug-1959</t>
  </si>
  <si>
    <t>18-Jun-1960</t>
  </si>
  <si>
    <t>27-Jul-1962</t>
  </si>
  <si>
    <t>07-Jul-1959</t>
  </si>
  <si>
    <t>29-Dec-1959</t>
  </si>
  <si>
    <t>25-Sep-1985</t>
  </si>
  <si>
    <t>05-Oct-1959</t>
  </si>
  <si>
    <t>21-Jul-1960</t>
  </si>
  <si>
    <t>07-Jun-2003</t>
  </si>
  <si>
    <t>10-Dec-1958</t>
  </si>
  <si>
    <t>25-Nov-1958</t>
  </si>
  <si>
    <t>08-Dec-1986</t>
  </si>
  <si>
    <t>10-Nov-1966</t>
  </si>
  <si>
    <t>06-Aug-1959</t>
  </si>
  <si>
    <t>16-Jul-2004</t>
  </si>
  <si>
    <t>23-Oct-1969</t>
  </si>
  <si>
    <t>29-Aug-1985</t>
  </si>
  <si>
    <t>02-Aug-1981</t>
  </si>
  <si>
    <t>24-Nov-1986</t>
  </si>
  <si>
    <t>14-Sep-1985</t>
  </si>
  <si>
    <t>04-Aug-1963</t>
  </si>
  <si>
    <t>20-Jul-1984</t>
  </si>
  <si>
    <t>26-Jul-1969</t>
  </si>
  <si>
    <t>18-Nov-1961</t>
  </si>
  <si>
    <t>10-Sep-1964</t>
  </si>
  <si>
    <t>14-Aug-1992</t>
  </si>
  <si>
    <t>15-Jul-1968</t>
  </si>
  <si>
    <t>11-Jul-1960</t>
  </si>
  <si>
    <t>30-Aug-1990</t>
  </si>
  <si>
    <t>07-Aug-1975</t>
  </si>
  <si>
    <t>24-Jul-1960</t>
  </si>
  <si>
    <t>28-Jul-1960</t>
  </si>
  <si>
    <t>19-Aug-1985</t>
  </si>
  <si>
    <t>16-Dec-1960</t>
  </si>
  <si>
    <t>13-Aug-1960</t>
  </si>
  <si>
    <t>29-Jun-1975</t>
  </si>
  <si>
    <t>14-Nov-1966</t>
  </si>
  <si>
    <t>03-Nov-1961</t>
  </si>
  <si>
    <t>17-Jun-1994</t>
  </si>
  <si>
    <t>22-Jul-1961</t>
  </si>
  <si>
    <t>19-Dec-1992</t>
  </si>
  <si>
    <t>20-Dec-1959</t>
  </si>
  <si>
    <t>25-Nov-1959</t>
  </si>
  <si>
    <t>09-Dec-1959</t>
  </si>
  <si>
    <t>06-Jun-1984</t>
  </si>
  <si>
    <t>30-Sep-1979</t>
  </si>
  <si>
    <t>24-Sep-1964</t>
  </si>
  <si>
    <t>02-Oct-1990</t>
  </si>
  <si>
    <t>11-Nov-1960</t>
  </si>
  <si>
    <t>23-Aug-1976</t>
  </si>
  <si>
    <t>24-Nov-1962</t>
  </si>
  <si>
    <t>13-Nov-1965</t>
  </si>
  <si>
    <t>07-Dec-1962</t>
  </si>
  <si>
    <t>15-Oct-1982</t>
  </si>
  <si>
    <t>05-Aug-1962</t>
  </si>
  <si>
    <t>06-Dec-1961</t>
  </si>
  <si>
    <t>07-Sep-1961</t>
  </si>
  <si>
    <t>16-Aug-1999</t>
  </si>
  <si>
    <t>14-Sep-1963</t>
  </si>
  <si>
    <t>12-Aug-1992</t>
  </si>
  <si>
    <t>02-Aug-1962</t>
  </si>
  <si>
    <t>30-Oct-1971</t>
  </si>
  <si>
    <t>17-Jul-1978</t>
  </si>
  <si>
    <t>06-Nov-1961</t>
  </si>
  <si>
    <t>26-Oct-1985</t>
  </si>
  <si>
    <t>06-Aug-1967</t>
  </si>
  <si>
    <t>23-Sep-1969</t>
  </si>
  <si>
    <t>09-Nov-1961</t>
  </si>
  <si>
    <t>04-Nov-1965</t>
  </si>
  <si>
    <t>23-Sep-1964</t>
  </si>
  <si>
    <t>20-Jul-1962</t>
  </si>
  <si>
    <t>27-Sep-1972</t>
  </si>
  <si>
    <t>13-Dec-1969</t>
  </si>
  <si>
    <t>24-Jun-1962</t>
  </si>
  <si>
    <t>30-Oct-1981</t>
  </si>
  <si>
    <t>27-Nov-1979</t>
  </si>
  <si>
    <t>28-Nov-1960</t>
  </si>
  <si>
    <t>23-Sep-1960</t>
  </si>
  <si>
    <t>22-Jun-1960</t>
  </si>
  <si>
    <t>04-Nov-1960</t>
  </si>
  <si>
    <t>20-Aug-1961</t>
  </si>
  <si>
    <t>22-Dec-1966</t>
  </si>
  <si>
    <t>14-Aug-1963</t>
  </si>
  <si>
    <t>01-Sep-1963</t>
  </si>
  <si>
    <t>16-Aug-1963</t>
  </si>
  <si>
    <t>09-Jul-2004</t>
  </si>
  <si>
    <t>06-Aug-1984</t>
  </si>
  <si>
    <t>27-Sep-1963</t>
  </si>
  <si>
    <t>22-Sep-1973</t>
  </si>
  <si>
    <t>27-Sep-1993</t>
  </si>
  <si>
    <t>25-Sep-1967</t>
  </si>
  <si>
    <t>20-Jul-1963</t>
  </si>
  <si>
    <t>24-Jul-1978</t>
  </si>
  <si>
    <t>29-Oct-1983</t>
  </si>
  <si>
    <t>05-Dec-1963</t>
  </si>
  <si>
    <t>07-Oct-1972</t>
  </si>
  <si>
    <t>01-Oct-1962</t>
  </si>
  <si>
    <t>02-Sep-1962</t>
  </si>
  <si>
    <t>17-Jul-1988</t>
  </si>
  <si>
    <t>08-Jul-1970</t>
  </si>
  <si>
    <t>28-Nov-1964</t>
  </si>
  <si>
    <t>24-Sep-1974</t>
  </si>
  <si>
    <t>14-Sep-1965</t>
  </si>
  <si>
    <t>11-Jul-1962</t>
  </si>
  <si>
    <t>17-Dec-1966</t>
  </si>
  <si>
    <t>22-Jul-1962</t>
  </si>
  <si>
    <t>22-Nov-1962</t>
  </si>
  <si>
    <t>04-Oct-1965</t>
  </si>
  <si>
    <t>19-Aug-1963</t>
  </si>
  <si>
    <t>18-Nov-1998</t>
  </si>
  <si>
    <t>11-Aug-1988</t>
  </si>
  <si>
    <t>26-Nov-1969</t>
  </si>
  <si>
    <t>28-Nov-1961</t>
  </si>
  <si>
    <t>16-Oct-1962</t>
  </si>
  <si>
    <t>12-Jul-1966</t>
  </si>
  <si>
    <t>03-Dec-1968</t>
  </si>
  <si>
    <t>12-Nov-1968</t>
  </si>
  <si>
    <t>26-Nov-1968</t>
  </si>
  <si>
    <t>09-Aug-1995</t>
  </si>
  <si>
    <t>04-Aug-1964</t>
  </si>
  <si>
    <t>14-Jul-1979</t>
  </si>
  <si>
    <t>21-Aug-1972</t>
  </si>
  <si>
    <t>29-Dec-1989</t>
  </si>
  <si>
    <t>26-Sep-1962</t>
  </si>
  <si>
    <t>29-Dec-1966</t>
  </si>
  <si>
    <t>22-Sep-1963</t>
  </si>
  <si>
    <t>02-Aug-1963</t>
  </si>
  <si>
    <t>29-Aug-1963</t>
  </si>
  <si>
    <t>28-Oct-1963</t>
  </si>
  <si>
    <t>29-Oct-1990</t>
  </si>
  <si>
    <t>16-Nov-1966</t>
  </si>
  <si>
    <t>28-Aug-1967</t>
  </si>
  <si>
    <t>06-Dec-1966</t>
  </si>
  <si>
    <t>13-Aug-1986</t>
  </si>
  <si>
    <t>23-Nov-1989</t>
  </si>
  <si>
    <t>23-Jun-1974</t>
  </si>
  <si>
    <t>17-Jul-1963</t>
  </si>
  <si>
    <t>29-Jul-1966</t>
  </si>
  <si>
    <t>15-Oct-1964</t>
  </si>
  <si>
    <t>19-Jul-1963</t>
  </si>
  <si>
    <t>24-Jun-1964</t>
  </si>
  <si>
    <t>02-Jul-1964</t>
  </si>
  <si>
    <t>20-Jul-1964</t>
  </si>
  <si>
    <t>14-Aug-1977</t>
  </si>
  <si>
    <t>29-Aug-1991</t>
  </si>
  <si>
    <t>05-Oct-1987</t>
  </si>
  <si>
    <t>04-Nov-1962</t>
  </si>
  <si>
    <t>06-Nov-1991</t>
  </si>
  <si>
    <t>04-Jun-1963</t>
  </si>
  <si>
    <t>25-Oct-1968</t>
  </si>
  <si>
    <t>09-Dec-1968</t>
  </si>
  <si>
    <t>21-Jun-1968</t>
  </si>
  <si>
    <t>02-Sep-1984</t>
  </si>
  <si>
    <t>07-Sep-1986</t>
  </si>
  <si>
    <t>24-Nov-1966</t>
  </si>
  <si>
    <t>16-Oct-1979</t>
  </si>
  <si>
    <t>09-Jun-1965</t>
  </si>
  <si>
    <t>17-Oct-1982</t>
  </si>
  <si>
    <t>04-Jul-1983</t>
  </si>
  <si>
    <t>29-Sep-1964</t>
  </si>
  <si>
    <t>01-Nov-1965</t>
  </si>
  <si>
    <t>25-Dec-1964</t>
  </si>
  <si>
    <t>19-Oct-1991</t>
  </si>
  <si>
    <t>02-Aug-1964</t>
  </si>
  <si>
    <t>20-Dec-1964</t>
  </si>
  <si>
    <t>02-Jun-2004</t>
  </si>
  <si>
    <t>29-Oct-1967</t>
  </si>
  <si>
    <t>14-Jul-1967</t>
  </si>
  <si>
    <t>24-Aug-1967</t>
  </si>
  <si>
    <t>07-Jul-1974</t>
  </si>
  <si>
    <t>27-Jun-1964</t>
  </si>
  <si>
    <t>10-Nov-1965</t>
  </si>
  <si>
    <t>11-Jul-1964</t>
  </si>
  <si>
    <t>25-Sep-1965</t>
  </si>
  <si>
    <t>11-Sep-1964</t>
  </si>
  <si>
    <t>03-Oct-1965</t>
  </si>
  <si>
    <t>20-Nov-1982</t>
  </si>
  <si>
    <t>25-Jul-1966</t>
  </si>
  <si>
    <t>06-Nov-1979</t>
  </si>
  <si>
    <t>02-Dec-1964</t>
  </si>
  <si>
    <t>09-Jun-1963</t>
  </si>
  <si>
    <t>12-Nov-1969</t>
  </si>
  <si>
    <t>09-Nov-1964</t>
  </si>
  <si>
    <t>26-Nov-1984</t>
  </si>
  <si>
    <t>12-Oct-1969</t>
  </si>
  <si>
    <t>21-Oct-1982</t>
  </si>
  <si>
    <t>01-Dec-1970</t>
  </si>
  <si>
    <t>09-Nov-1966</t>
  </si>
  <si>
    <t>23-Aug-1966</t>
  </si>
  <si>
    <t>06-Jul-1966</t>
  </si>
  <si>
    <t>20-Jul-1994</t>
  </si>
  <si>
    <t>04-Oct-1966</t>
  </si>
  <si>
    <t>17-Jul-1986</t>
  </si>
  <si>
    <t>20-Jun-1964</t>
  </si>
  <si>
    <t>06-Nov-1965</t>
  </si>
  <si>
    <t>25-Dec-1965</t>
  </si>
  <si>
    <t>23-Jul-1973</t>
  </si>
  <si>
    <t>01-Dec-1971</t>
  </si>
  <si>
    <t>14-Nov-1968</t>
  </si>
  <si>
    <t>23-Jul-1970</t>
  </si>
  <si>
    <t>12-Jun-1988</t>
  </si>
  <si>
    <t>19-Dec-1971</t>
  </si>
  <si>
    <t>24-Jun-1968</t>
  </si>
  <si>
    <t>06-Oct-1989</t>
  </si>
  <si>
    <t>11-Aug-1969</t>
  </si>
  <si>
    <t>07-Jun-1983</t>
  </si>
  <si>
    <t>13-Oct-1970</t>
  </si>
  <si>
    <t>07-Sep-1966</t>
  </si>
  <si>
    <t>23-Jun-1965</t>
  </si>
  <si>
    <t>14-Jun-1966</t>
  </si>
  <si>
    <t>12-Sep-1971</t>
  </si>
  <si>
    <t>17-Jul-1980</t>
  </si>
  <si>
    <t>09-Jun-1985</t>
  </si>
  <si>
    <t>23-Oct-1983</t>
  </si>
  <si>
    <t>07-Oct-1970</t>
  </si>
  <si>
    <t>19-Dec-1967</t>
  </si>
  <si>
    <t>28-Jul-1997</t>
  </si>
  <si>
    <t>13-Jun-1964</t>
  </si>
  <si>
    <t>06-Dec-1972</t>
  </si>
  <si>
    <t>07-Jun-1979</t>
  </si>
  <si>
    <t>13-Dec-1964</t>
  </si>
  <si>
    <t>03-Jul-1964</t>
  </si>
  <si>
    <t>04-Jul-1964</t>
  </si>
  <si>
    <t>26-Sep-1965</t>
  </si>
  <si>
    <t>12-Jul-1964</t>
  </si>
  <si>
    <t>02-Nov-1968</t>
  </si>
  <si>
    <t>19-Aug-1989</t>
  </si>
  <si>
    <t>20-Sep-2002</t>
  </si>
  <si>
    <t>11-Jul-1963</t>
  </si>
  <si>
    <t>10-Dec-1995</t>
  </si>
  <si>
    <t>22-Nov-1963</t>
  </si>
  <si>
    <t>06-Oct-1968</t>
  </si>
  <si>
    <t>25-Sep-1972</t>
  </si>
  <si>
    <t>14-Nov-1988</t>
  </si>
  <si>
    <t>22-Jun-1970</t>
  </si>
  <si>
    <t>14-Jun-1967</t>
  </si>
  <si>
    <t>04-Oct-2004</t>
  </si>
  <si>
    <t>26-Dec-1971</t>
  </si>
  <si>
    <t>11-Oct-1969</t>
  </si>
  <si>
    <t>02-Oct-1981</t>
  </si>
  <si>
    <t>20-Aug-1969</t>
  </si>
  <si>
    <t>17-Dec-1989</t>
  </si>
  <si>
    <t>30-Dec-1969</t>
  </si>
  <si>
    <t>28-Jun-1976</t>
  </si>
  <si>
    <t>14-Jun-1970</t>
  </si>
  <si>
    <t>03-Sep-1972</t>
  </si>
  <si>
    <t>06-Aug-1966</t>
  </si>
  <si>
    <t>25-Jun-1969</t>
  </si>
  <si>
    <t>30-Nov-1969</t>
  </si>
  <si>
    <t>20-Aug-1980</t>
  </si>
  <si>
    <t>05-Jul-1966</t>
  </si>
  <si>
    <t>09-Sep-1966</t>
  </si>
  <si>
    <t>04-Sep-1967</t>
  </si>
  <si>
    <t>20-Nov-1966</t>
  </si>
  <si>
    <t>07-Nov-1966</t>
  </si>
  <si>
    <t>09-Nov-1971</t>
  </si>
  <si>
    <t>18-Sep-2000</t>
  </si>
  <si>
    <t>17-Dec-2001</t>
  </si>
  <si>
    <t>30-Aug-1974</t>
  </si>
  <si>
    <t>25-Oct-1989</t>
  </si>
  <si>
    <t>10-Dec-1974</t>
  </si>
  <si>
    <t>21-Jul-1996</t>
  </si>
  <si>
    <t>26-Jun-1991</t>
  </si>
  <si>
    <t>15-Dec-1974</t>
  </si>
  <si>
    <t>24-Oct-1968</t>
  </si>
  <si>
    <t>17-Sep-2000</t>
  </si>
  <si>
    <t>18-Dec-1965</t>
  </si>
  <si>
    <t>21-Oct-1973</t>
  </si>
  <si>
    <t>19-Jun-1965</t>
  </si>
  <si>
    <t>14-Aug-1969</t>
  </si>
  <si>
    <t>04-Dec-1965</t>
  </si>
  <si>
    <t>10-Nov-1969</t>
  </si>
  <si>
    <t>13-Nov-1968</t>
  </si>
  <si>
    <t>06-Sep-1994</t>
  </si>
  <si>
    <t>20-Dec-1971</t>
  </si>
  <si>
    <t>28-Jul-1968</t>
  </si>
  <si>
    <t>02-Oct-1967</t>
  </si>
  <si>
    <t>18-Dec-1970</t>
  </si>
  <si>
    <t>23-Oct-1967</t>
  </si>
  <si>
    <t>24-Dec-1999</t>
  </si>
  <si>
    <t>11-Nov-1967</t>
  </si>
  <si>
    <t>25-Nov-1989</t>
  </si>
  <si>
    <t>29-Aug-1986</t>
  </si>
  <si>
    <t>09-Dec-1974</t>
  </si>
  <si>
    <t>25-Jun-1992</t>
  </si>
  <si>
    <t>05-Oct-1967</t>
  </si>
  <si>
    <t>24-Oct-1972</t>
  </si>
  <si>
    <t>30-Sep-1976</t>
  </si>
  <si>
    <t>02-Aug-1977</t>
  </si>
  <si>
    <t>07-Sep-1962</t>
  </si>
  <si>
    <t>22-Nov-1976</t>
  </si>
  <si>
    <t>08-Aug-1964</t>
  </si>
  <si>
    <t>06-Jul-1990</t>
  </si>
  <si>
    <t>23-Jul-1992</t>
  </si>
  <si>
    <t>27-Jun-1965</t>
  </si>
  <si>
    <t>23-Jun-1967</t>
  </si>
  <si>
    <t>20-Jul-1966</t>
  </si>
  <si>
    <t>14-Dec-1972</t>
  </si>
  <si>
    <t>29-Nov-1967</t>
  </si>
  <si>
    <t>03-Nov-1966</t>
  </si>
  <si>
    <t>25-Dec-1969</t>
  </si>
  <si>
    <t>11-Dec-1966</t>
  </si>
  <si>
    <t>17-Jul-1969</t>
  </si>
  <si>
    <t>29-Jun-1971</t>
  </si>
  <si>
    <t>26-Sep-1971</t>
  </si>
  <si>
    <t>25-Oct-1977</t>
  </si>
  <si>
    <t>21-Aug-1978</t>
  </si>
  <si>
    <t>28-Jun-1987</t>
  </si>
  <si>
    <t>22-Sep-1969</t>
  </si>
  <si>
    <t>27-Jul-1964</t>
  </si>
  <si>
    <t>03-Aug-1976</t>
  </si>
  <si>
    <t>14-Oct-1964</t>
  </si>
  <si>
    <t>29-Aug-1968</t>
  </si>
  <si>
    <t>23-Aug-1968</t>
  </si>
  <si>
    <t>27-Dec-1968</t>
  </si>
  <si>
    <t>11-Oct-1973</t>
  </si>
  <si>
    <t>24-Oct-1980</t>
  </si>
  <si>
    <t>07-Jul-1969</t>
  </si>
  <si>
    <t>19-Sep-1973</t>
  </si>
  <si>
    <t>29-Sep-1973</t>
  </si>
  <si>
    <t>06-Sep-1971</t>
  </si>
  <si>
    <t>17-Jun-1969</t>
  </si>
  <si>
    <t>29-Sep-1974</t>
  </si>
  <si>
    <t>08-Aug-1973</t>
  </si>
  <si>
    <t>19-Jul-1968</t>
  </si>
  <si>
    <t>21-Jul-1982</t>
  </si>
  <si>
    <t>17-Nov-1991</t>
  </si>
  <si>
    <t>12-Jul-1962</t>
  </si>
  <si>
    <t>24-Sep-1963</t>
  </si>
  <si>
    <t>14-Sep-1988</t>
  </si>
  <si>
    <t>21-Jun-1970</t>
  </si>
  <si>
    <t>27-Nov-1973</t>
  </si>
  <si>
    <t>05-Sep-1973</t>
  </si>
  <si>
    <t>23-Sep-1968</t>
  </si>
  <si>
    <t>26-Sep-1967</t>
  </si>
  <si>
    <t>24-Dec-1970</t>
  </si>
  <si>
    <t>16-Oct-1985</t>
  </si>
  <si>
    <t>10-Jul-1972</t>
  </si>
  <si>
    <t>13-Oct-1973</t>
  </si>
  <si>
    <t>12-Jun-1981</t>
  </si>
  <si>
    <t>30-Dec-1974</t>
  </si>
  <si>
    <t>05-Sep-1997</t>
  </si>
  <si>
    <t>16-Nov-1972</t>
  </si>
  <si>
    <t>02-Jul-1975</t>
  </si>
  <si>
    <t>08-Aug-1972</t>
  </si>
  <si>
    <t>19-Dec-1976</t>
  </si>
  <si>
    <t>03-Jul-1969</t>
  </si>
  <si>
    <t>27-Oct-1969</t>
  </si>
  <si>
    <t>22-Aug-1969</t>
  </si>
  <si>
    <t>28-Dec-1979</t>
  </si>
  <si>
    <t>03-Jul-1988</t>
  </si>
  <si>
    <t>11-Aug-1970</t>
  </si>
  <si>
    <t>06-Oct-1971</t>
  </si>
  <si>
    <t>03-Dec-1983</t>
  </si>
  <si>
    <t>17-Aug-1962</t>
  </si>
  <si>
    <t>08-Jul-1996</t>
  </si>
  <si>
    <t>05-Nov-1966</t>
  </si>
  <si>
    <t>08-Nov-1971</t>
  </si>
  <si>
    <t>03-Oct-1971</t>
  </si>
  <si>
    <t>03-Jul-1971</t>
  </si>
  <si>
    <t>22-Dec-1971</t>
  </si>
  <si>
    <t>06-Jul-1998</t>
  </si>
  <si>
    <t>13-Aug-1969</t>
  </si>
  <si>
    <t>17-Jul-1971</t>
  </si>
  <si>
    <t>23-Oct-1971</t>
  </si>
  <si>
    <t>04-Nov-1968</t>
  </si>
  <si>
    <t>13-Aug-1992</t>
  </si>
  <si>
    <t>28-Jun-1972</t>
  </si>
  <si>
    <t>17-Sep-1973</t>
  </si>
  <si>
    <t>07-Jun-1977</t>
  </si>
  <si>
    <t>08-Aug-1996</t>
  </si>
  <si>
    <t>05-Sep-1965</t>
  </si>
  <si>
    <t>04-Jul-1970</t>
  </si>
  <si>
    <t>18-Aug-1970</t>
  </si>
  <si>
    <t>12-Sep-1970</t>
  </si>
  <si>
    <t>19-Sep-1977</t>
  </si>
  <si>
    <t>16-Sep-1966</t>
  </si>
  <si>
    <t>08-Aug-1981</t>
  </si>
  <si>
    <t>08-Jul-1974</t>
  </si>
  <si>
    <t>19-Jul-1971</t>
  </si>
  <si>
    <t>30-Sep-1970</t>
  </si>
  <si>
    <t>22-Jun-1968</t>
  </si>
  <si>
    <t>23-Oct-1972</t>
  </si>
  <si>
    <t>19-Dec-1979</t>
  </si>
  <si>
    <t>23-Jun-1998</t>
  </si>
  <si>
    <t>16-Dec-1970</t>
  </si>
  <si>
    <t>29-Aug-1982</t>
  </si>
  <si>
    <t>27-Dec-1972</t>
  </si>
  <si>
    <t>15-Dec-1964</t>
  </si>
  <si>
    <t>18-Oct-1981</t>
  </si>
  <si>
    <t>28-Nov-1973</t>
  </si>
  <si>
    <t>04-Dec-1966</t>
  </si>
  <si>
    <t>01-Dec-1973</t>
  </si>
  <si>
    <t>14-Aug-1974</t>
  </si>
  <si>
    <t>22-Sep-1972</t>
  </si>
  <si>
    <t>28-Jul-1975</t>
  </si>
  <si>
    <t>21-Dec-1973</t>
  </si>
  <si>
    <t>29-Nov-1971</t>
  </si>
  <si>
    <t>22-Aug-1992</t>
  </si>
  <si>
    <t>24-Aug-1969</t>
  </si>
  <si>
    <t>04-Jun-1969</t>
  </si>
  <si>
    <t>17-Jul-1979</t>
  </si>
  <si>
    <t>14-Nov-1987</t>
  </si>
  <si>
    <t>08-Jun-1974</t>
  </si>
  <si>
    <t>27-Nov-1974</t>
  </si>
  <si>
    <t>03-Nov-1976</t>
  </si>
  <si>
    <t>30-Oct-1976</t>
  </si>
  <si>
    <t>17-Oct-1976</t>
  </si>
  <si>
    <t>20-Oct-1971</t>
  </si>
  <si>
    <t>29-Dec-1971</t>
  </si>
  <si>
    <t>26-Nov-1971</t>
  </si>
  <si>
    <t>24-Nov-1969</t>
  </si>
  <si>
    <t>08-Oct-1971</t>
  </si>
  <si>
    <t>01-Jul-1988</t>
  </si>
  <si>
    <t>12-Oct-1996</t>
  </si>
  <si>
    <t>09-Jul-1988</t>
  </si>
  <si>
    <t>12-Oct-1977</t>
  </si>
  <si>
    <t>08-Jun-1963</t>
  </si>
  <si>
    <t>16-Oct-1973</t>
  </si>
  <si>
    <t>02-Jul-1971</t>
  </si>
  <si>
    <t>06-Aug-1971</t>
  </si>
  <si>
    <t>21-Aug-1974</t>
  </si>
  <si>
    <t>05-Oct-1980</t>
  </si>
  <si>
    <t>06-Dec-1975</t>
  </si>
  <si>
    <t>05-Dec-1981</t>
  </si>
  <si>
    <t>25-Dec-1986</t>
  </si>
  <si>
    <t>10-Sep-1976</t>
  </si>
  <si>
    <t>25-Dec-1973</t>
  </si>
  <si>
    <t>24-Oct-1970</t>
  </si>
  <si>
    <t>23-Aug-1990</t>
  </si>
  <si>
    <t>08-Dec-1982</t>
  </si>
  <si>
    <t>18-Oct-1970</t>
  </si>
  <si>
    <t>12-Aug-1970</t>
  </si>
  <si>
    <t>09-Nov-1965</t>
  </si>
  <si>
    <t>04-Nov-1977</t>
  </si>
  <si>
    <t>02-Dec-1972</t>
  </si>
  <si>
    <t>07-Dec-1972</t>
  </si>
  <si>
    <t>01-Dec-1993</t>
  </si>
  <si>
    <t>16-Dec-1979</t>
  </si>
  <si>
    <t>21-Jul-1974</t>
  </si>
  <si>
    <t>08-Sep-1974</t>
  </si>
  <si>
    <t>15-Jul-1983</t>
  </si>
  <si>
    <t>17-Aug-1974</t>
  </si>
  <si>
    <t>27-Sep-1992</t>
  </si>
  <si>
    <t>25-Dec-1976</t>
  </si>
  <si>
    <t>06-Jun-1972</t>
  </si>
  <si>
    <t>07-Jul-1975</t>
  </si>
  <si>
    <t>06-Sep-1967</t>
  </si>
  <si>
    <t>28-Nov-1997</t>
  </si>
  <si>
    <t>16-Dec-1978</t>
  </si>
  <si>
    <t>09-Sep-1973</t>
  </si>
  <si>
    <t>18-Jun-1974</t>
  </si>
  <si>
    <t>22-Nov-1972</t>
  </si>
  <si>
    <t>14-Nov-1972</t>
  </si>
  <si>
    <t>14-Jul-1976</t>
  </si>
  <si>
    <t>22-Aug-1988</t>
  </si>
  <si>
    <t>19-Oct-1976</t>
  </si>
  <si>
    <t>14-Jun-1976</t>
  </si>
  <si>
    <t>07-Nov-2001</t>
  </si>
  <si>
    <t>29-Aug-1965</t>
  </si>
  <si>
    <t>18-Jun-1971</t>
  </si>
  <si>
    <t>23-Aug-1971</t>
  </si>
  <si>
    <t>06-Sep-1974</t>
  </si>
  <si>
    <t>09-Sep-1969</t>
  </si>
  <si>
    <t>23-Aug-1999</t>
  </si>
  <si>
    <t>17-Jun-1976</t>
  </si>
  <si>
    <t>25-Jun-1973</t>
  </si>
  <si>
    <t>28-Oct-1980</t>
  </si>
  <si>
    <t>16-Aug-1974</t>
  </si>
  <si>
    <t>10-Aug-1969</t>
  </si>
  <si>
    <t>21-Oct-1965</t>
  </si>
  <si>
    <t>03-Aug-1975</t>
  </si>
  <si>
    <t>02-Sep-1977</t>
  </si>
  <si>
    <t>15-Oct-1977</t>
  </si>
  <si>
    <t>12-Nov-1977</t>
  </si>
  <si>
    <t>24-Sep-1977</t>
  </si>
  <si>
    <t>11-Jul-1973</t>
  </si>
  <si>
    <t>25-Jul-1983</t>
  </si>
  <si>
    <t>30-Dec-1983</t>
  </si>
  <si>
    <t>11-Nov-1987</t>
  </si>
  <si>
    <t>06-Dec-1982</t>
  </si>
  <si>
    <t>26-Sep-1975</t>
  </si>
  <si>
    <t>21-Sep-1988</t>
  </si>
  <si>
    <t>21-Aug-1975</t>
  </si>
  <si>
    <t>06-Aug-1975</t>
  </si>
  <si>
    <t>12-Dec-1983</t>
  </si>
  <si>
    <t>06-Nov-1975</t>
  </si>
  <si>
    <t>27-Dec-1981</t>
  </si>
  <si>
    <t>24-Jul-1983</t>
  </si>
  <si>
    <t>26-Jul-1977</t>
  </si>
  <si>
    <t>13-Aug-1979</t>
  </si>
  <si>
    <t>29-Dec-1977</t>
  </si>
  <si>
    <t>21-Jun-1977</t>
  </si>
  <si>
    <t>26-Dec-1977</t>
  </si>
  <si>
    <t>10-Nov-1993</t>
  </si>
  <si>
    <t>09-Sep-1992</t>
  </si>
  <si>
    <t>26-Dec-1972</t>
  </si>
  <si>
    <t>19-Jun-1984</t>
  </si>
  <si>
    <t>12-Jun-1966</t>
  </si>
  <si>
    <t>04-Sep-1972</t>
  </si>
  <si>
    <t>09-Sep-1972</t>
  </si>
  <si>
    <t>28-Sep-1975</t>
  </si>
  <si>
    <t>04-Sep-1977</t>
  </si>
  <si>
    <t>11-Jun-1979</t>
  </si>
  <si>
    <t>18-Sep-1971</t>
  </si>
  <si>
    <t>04-Sep-1971</t>
  </si>
  <si>
    <t>21-Sep-1963</t>
  </si>
  <si>
    <t>07-Jul-1976</t>
  </si>
  <si>
    <t>12-Jul-1976</t>
  </si>
  <si>
    <t>22-Jun-1993</t>
  </si>
  <si>
    <t>07-Aug-1979</t>
  </si>
  <si>
    <t>26-Jun-1978</t>
  </si>
  <si>
    <t>06-Jun-1974</t>
  </si>
  <si>
    <t>22-Dec-1974</t>
  </si>
  <si>
    <t>26-Sep-1974</t>
  </si>
  <si>
    <t>28-Nov-2000</t>
  </si>
  <si>
    <t>05-Aug-1974</t>
  </si>
  <si>
    <t>05-Sep-1964</t>
  </si>
  <si>
    <t>27-Sep-1982</t>
  </si>
  <si>
    <t>02-Sep-1976</t>
  </si>
  <si>
    <t>30-Jun-1976</t>
  </si>
  <si>
    <t>30-Jun-1978</t>
  </si>
  <si>
    <t>24-Oct-1978</t>
  </si>
  <si>
    <t>23-Nov-1962</t>
  </si>
  <si>
    <t>21-Oct-1997</t>
  </si>
  <si>
    <t>08-Jun-1983</t>
  </si>
  <si>
    <t>05-Nov-1963</t>
  </si>
  <si>
    <t>28-Jun-1982</t>
  </si>
  <si>
    <t>21-Jun-1990</t>
  </si>
  <si>
    <t>03-Sep-1973</t>
  </si>
  <si>
    <t>30-Aug-1973</t>
  </si>
  <si>
    <t>01-Sep-1978</t>
  </si>
  <si>
    <t>10-Jun-1967</t>
  </si>
  <si>
    <t>21-Dec-1975</t>
  </si>
  <si>
    <t>12-Oct-1994</t>
  </si>
  <si>
    <t>07-Nov-1993</t>
  </si>
  <si>
    <t>15-Dec-1975</t>
  </si>
  <si>
    <t>11-Aug-1965</t>
  </si>
  <si>
    <t>28-Jun-1975</t>
  </si>
  <si>
    <t>12-Dec-1970</t>
  </si>
  <si>
    <t>28-Nov-1985</t>
  </si>
  <si>
    <t>12-Dec-2003</t>
  </si>
  <si>
    <t>06-Nov-1977</t>
  </si>
  <si>
    <t>20-Dec-1976</t>
  </si>
  <si>
    <t>03-Nov-1989</t>
  </si>
  <si>
    <t>18-Sep-1995</t>
  </si>
  <si>
    <t>22-Aug-1962</t>
  </si>
  <si>
    <t>20-Aug-1983</t>
  </si>
  <si>
    <t>28-Aug-1983</t>
  </si>
  <si>
    <t>23-Nov-1972</t>
  </si>
  <si>
    <t>10-Aug-1975</t>
  </si>
  <si>
    <t>19-Jun-1970</t>
  </si>
  <si>
    <t>28-Dec-1981</t>
  </si>
  <si>
    <t>29-Oct-1987</t>
  </si>
  <si>
    <t>20-Jul-1977</t>
  </si>
  <si>
    <t>10-Oct-1962</t>
  </si>
  <si>
    <t>17-Nov-1994</t>
  </si>
  <si>
    <t>05-Oct-2001</t>
  </si>
  <si>
    <t>12-Oct-1989</t>
  </si>
  <si>
    <t>21-Dec-1991</t>
  </si>
  <si>
    <t>09-Nov-1974</t>
  </si>
  <si>
    <t>02-Dec-1997</t>
  </si>
  <si>
    <t>25-Dec-1999</t>
  </si>
  <si>
    <t>21-Dec-1997</t>
  </si>
  <si>
    <t>30-Jun-1981</t>
  </si>
  <si>
    <t>04-Sep-1978</t>
  </si>
  <si>
    <t>18-Jul-1965</t>
  </si>
  <si>
    <t>29-Aug-1977</t>
  </si>
  <si>
    <t>04-Dec-1978</t>
  </si>
  <si>
    <t>10-Sep-1980</t>
  </si>
  <si>
    <t>02-Jun-1979</t>
  </si>
  <si>
    <t>12-Jul-1987</t>
  </si>
  <si>
    <t>18-Dec-1982</t>
  </si>
  <si>
    <t>19-Dec-1981</t>
  </si>
  <si>
    <t>11-Oct-1971</t>
  </si>
  <si>
    <t>13-Sep-1995</t>
  </si>
  <si>
    <t>24-Nov-1996</t>
  </si>
  <si>
    <t>09-Oct-1976</t>
  </si>
  <si>
    <t>27-Dec-1965</t>
  </si>
  <si>
    <t>30-Sep-1998</t>
  </si>
  <si>
    <t>10-Aug-1993</t>
  </si>
  <si>
    <t>16-Oct-1980</t>
  </si>
  <si>
    <t>15-Jun-1999</t>
  </si>
  <si>
    <t>24-Jul-1980</t>
  </si>
  <si>
    <t>20-Jun-1980</t>
  </si>
  <si>
    <t>13-Dec-2001</t>
  </si>
  <si>
    <t>24-Aug-1978</t>
  </si>
  <si>
    <t>06-Nov-1978</t>
  </si>
  <si>
    <t>28-Nov-1978</t>
  </si>
  <si>
    <t>17-Sep-1996</t>
  </si>
  <si>
    <t>03-Jul-1968</t>
  </si>
  <si>
    <t>30-Sep-1997</t>
  </si>
  <si>
    <t>17-Jul-1967</t>
  </si>
  <si>
    <t>14-Aug-1994</t>
  </si>
  <si>
    <t>15-Dec-1988</t>
  </si>
  <si>
    <t>22-Aug-1984</t>
  </si>
  <si>
    <t>14-Dec-1978</t>
  </si>
  <si>
    <t>10-Oct-1976</t>
  </si>
  <si>
    <t>18-Oct-1978</t>
  </si>
  <si>
    <t>10-Jul-1983</t>
  </si>
  <si>
    <t>28-Oct-1997</t>
  </si>
  <si>
    <t>14-Jun-1996</t>
  </si>
  <si>
    <t>04-Aug-1967</t>
  </si>
  <si>
    <t>01-Jun-2001</t>
  </si>
  <si>
    <t>30-Sep-1977</t>
  </si>
  <si>
    <t>07-Jul-1980</t>
  </si>
  <si>
    <t>01-Sep-1979</t>
  </si>
  <si>
    <t>02-Dec-1978</t>
  </si>
  <si>
    <t>12-Nov-1978</t>
  </si>
  <si>
    <t>19-Sep-1983</t>
  </si>
  <si>
    <t>22-Jul-1993</t>
  </si>
  <si>
    <t>24-Nov-1981</t>
  </si>
  <si>
    <t>09-Dec-1965</t>
  </si>
  <si>
    <t>16-Jul-1981</t>
  </si>
  <si>
    <t>21-Jun-1983</t>
  </si>
  <si>
    <t>05-Oct-1993</t>
  </si>
  <si>
    <t>01-Dec-1977</t>
  </si>
  <si>
    <t>26-Jun-1979</t>
  </si>
  <si>
    <t>18-Dec-1977</t>
  </si>
  <si>
    <t>15-Jun-1986</t>
  </si>
  <si>
    <t>19-Sep-1979</t>
  </si>
  <si>
    <t>25-Jul-1984</t>
  </si>
  <si>
    <t>19-Jun-1979</t>
  </si>
  <si>
    <t>15-Nov-2004</t>
  </si>
  <si>
    <t>11-Jul-1965</t>
  </si>
  <si>
    <t>11-Aug-1972</t>
  </si>
  <si>
    <t>25-Jun-1965</t>
  </si>
  <si>
    <t>06-Jun-1965</t>
  </si>
  <si>
    <t>26-Dec-1966</t>
  </si>
  <si>
    <t>02-Nov-1985</t>
  </si>
  <si>
    <t>18-Dec-1976</t>
  </si>
  <si>
    <t>25-Oct-1973</t>
  </si>
  <si>
    <t>13-Jun-1981</t>
  </si>
  <si>
    <t>14-Aug-1981</t>
  </si>
  <si>
    <t>02-Sep-1986</t>
  </si>
  <si>
    <t>13-Jul-1986</t>
  </si>
  <si>
    <t>15-Sep-1977</t>
  </si>
  <si>
    <t>28-Jun-1991</t>
  </si>
  <si>
    <t>21-Nov-1983</t>
  </si>
  <si>
    <t>11-Aug-1983</t>
  </si>
  <si>
    <t>14-Sep-1982</t>
  </si>
  <si>
    <t>26-Aug-1968</t>
  </si>
  <si>
    <t>19-Jul-1975</t>
  </si>
  <si>
    <t>30-Sep-1980</t>
  </si>
  <si>
    <t>07-Oct-1980</t>
  </si>
  <si>
    <t>22-Jun-1980</t>
  </si>
  <si>
    <t>17-Jul-1981</t>
  </si>
  <si>
    <t>06-Sep-1978</t>
  </si>
  <si>
    <t>29-Jun-1984</t>
  </si>
  <si>
    <t>30-Jul-1978</t>
  </si>
  <si>
    <t>24-Jun-1976</t>
  </si>
  <si>
    <t>21-Nov-1984</t>
  </si>
  <si>
    <t>08-Aug-1999</t>
  </si>
  <si>
    <t>01-Aug-1993</t>
  </si>
  <si>
    <t>29-Jun-1968</t>
  </si>
  <si>
    <t>11-Aug-1987</t>
  </si>
  <si>
    <t>06-Oct-1982</t>
  </si>
  <si>
    <t>24-Jun-1978</t>
  </si>
  <si>
    <t>28-Jun-1980</t>
  </si>
  <si>
    <t>21-Jul-1980</t>
  </si>
  <si>
    <t>22-Oct-1980</t>
  </si>
  <si>
    <t>26-Jul-1980</t>
  </si>
  <si>
    <t>29-Oct-1995</t>
  </si>
  <si>
    <t>02-Jun-1978</t>
  </si>
  <si>
    <t>06-Jul-1969</t>
  </si>
  <si>
    <t>01-Sep-1982</t>
  </si>
  <si>
    <t>18-Oct-1982</t>
  </si>
  <si>
    <t>10-Dec-1985</t>
  </si>
  <si>
    <t>03-Jun-1975</t>
  </si>
  <si>
    <t>18-Aug-1980</t>
  </si>
  <si>
    <t>15-Dec-1978</t>
  </si>
  <si>
    <t>30-Aug-1980</t>
  </si>
  <si>
    <t>05-Sep-1984</t>
  </si>
  <si>
    <t>21-Dec-1989</t>
  </si>
  <si>
    <t>10-Sep-1985</t>
  </si>
  <si>
    <t>24-Dec-2004</t>
  </si>
  <si>
    <t>23-Jun-1981</t>
  </si>
  <si>
    <t>19-Jun-1981</t>
  </si>
  <si>
    <t>15-Jun-1977</t>
  </si>
  <si>
    <t>30-Nov-2000</t>
  </si>
  <si>
    <t>15-Jul-1979</t>
  </si>
  <si>
    <t>08-Jul-1994</t>
  </si>
  <si>
    <t>17-Aug-1975</t>
  </si>
  <si>
    <t>29-Jun-1991</t>
  </si>
  <si>
    <t>24-Dec-1985</t>
  </si>
  <si>
    <t>23-Nov-1980</t>
  </si>
  <si>
    <t>08-Oct-1981</t>
  </si>
  <si>
    <t>03-Sep-1981</t>
  </si>
  <si>
    <t>21-Sep-1981</t>
  </si>
  <si>
    <t>09-Dec-1966</t>
  </si>
  <si>
    <t>17-Jun-1970</t>
  </si>
  <si>
    <t>05-Jun-1986</t>
  </si>
  <si>
    <t>07-Aug-1986</t>
  </si>
  <si>
    <t>21-Oct-1978</t>
  </si>
  <si>
    <t>13-Jun-1994</t>
  </si>
  <si>
    <t>12-Jun-1983</t>
  </si>
  <si>
    <t>12-Dec-1971</t>
  </si>
  <si>
    <t>13-Jul-1968</t>
  </si>
  <si>
    <t>09-Jul-1985</t>
  </si>
  <si>
    <t>20-Oct-1989</t>
  </si>
  <si>
    <t>17-Sep-1981</t>
  </si>
  <si>
    <t>19-Nov-1989</t>
  </si>
  <si>
    <t>01-Jul-1984</t>
  </si>
  <si>
    <t>08-Nov-1970</t>
  </si>
  <si>
    <t>08-Dec-1984</t>
  </si>
  <si>
    <t>06-Jun-1990</t>
  </si>
  <si>
    <t>04-Sep-2003</t>
  </si>
  <si>
    <t>29-Aug-1973</t>
  </si>
  <si>
    <t>28-Aug-1982</t>
  </si>
  <si>
    <t>07-Nov-1982</t>
  </si>
  <si>
    <t>29-Dec-1982</t>
  </si>
  <si>
    <t>22-Nov-1982</t>
  </si>
  <si>
    <t>05-Oct-1984</t>
  </si>
  <si>
    <t>20-Jul-1981</t>
  </si>
  <si>
    <t>20-Sep-1984</t>
  </si>
  <si>
    <t>06-Aug-1989</t>
  </si>
  <si>
    <t>18-Dec-1986</t>
  </si>
  <si>
    <t>02-Oct-1982</t>
  </si>
  <si>
    <t>12-Aug-1982</t>
  </si>
  <si>
    <t>23-Oct-1976</t>
  </si>
  <si>
    <t>09-Oct-1982</t>
  </si>
  <si>
    <t>08-Jun-1980</t>
  </si>
  <si>
    <t>27-Jul-1981</t>
  </si>
  <si>
    <t>01-Nov-1984</t>
  </si>
  <si>
    <t>26-Aug-1984</t>
  </si>
  <si>
    <t>22-Jul-1985</t>
  </si>
  <si>
    <t>05-Aug-1975</t>
  </si>
  <si>
    <t>30-Dec-1976</t>
  </si>
  <si>
    <t>04-Sep-1987</t>
  </si>
  <si>
    <t>20-Aug-1970</t>
  </si>
  <si>
    <t>09-Sep-1987</t>
  </si>
  <si>
    <t>28-Oct-1982</t>
  </si>
  <si>
    <t>16-Aug-1997</t>
  </si>
  <si>
    <t>06-Aug-1982</t>
  </si>
  <si>
    <t>18-Nov-1976</t>
  </si>
  <si>
    <t>13-Aug-1984</t>
  </si>
  <si>
    <t>07-Jul-1996</t>
  </si>
  <si>
    <t>24-Jun-1989</t>
  </si>
  <si>
    <t>30-Oct-1980</t>
  </si>
  <si>
    <t>19-Aug-1983</t>
  </si>
  <si>
    <t>21-Oct-1983</t>
  </si>
  <si>
    <t>25-Sep-1986</t>
  </si>
  <si>
    <t>13-Aug-1990</t>
  </si>
  <si>
    <t>15-Dec-1985</t>
  </si>
  <si>
    <t>19-Nov-1985</t>
  </si>
  <si>
    <t>27-Jul-2004</t>
  </si>
  <si>
    <t>04-Sep-1969</t>
  </si>
  <si>
    <t>17-Sep-1974</t>
  </si>
  <si>
    <t>04-Jul-1996</t>
  </si>
  <si>
    <t>26-Aug-1981</t>
  </si>
  <si>
    <t>16-Oct-1993</t>
  </si>
  <si>
    <t>25-Sep-1984</t>
  </si>
  <si>
    <t>11-Oct-1970</t>
  </si>
  <si>
    <t>08-Sep-1972</t>
  </si>
  <si>
    <t>11-Nov-1972</t>
  </si>
  <si>
    <t>19-Sep-1978</t>
  </si>
  <si>
    <t>29-Jun-1972</t>
  </si>
  <si>
    <t>10-Sep-1999</t>
  </si>
  <si>
    <t>22-Sep-1985</t>
  </si>
  <si>
    <t>23-Oct-1988</t>
  </si>
  <si>
    <t>01-Oct-1981</t>
  </si>
  <si>
    <t>01-Nov-1988</t>
  </si>
  <si>
    <t>05-Oct-1970</t>
  </si>
  <si>
    <t>09-Aug-1985</t>
  </si>
  <si>
    <t>06-Oct-1984</t>
  </si>
  <si>
    <t>15-Oct-1985</t>
  </si>
  <si>
    <t>06-Nov-1973</t>
  </si>
  <si>
    <t>14-Oct-1970</t>
  </si>
  <si>
    <t>09-Nov-1969</t>
  </si>
  <si>
    <t>18-Aug-1990</t>
  </si>
  <si>
    <t>16-Nov-1983</t>
  </si>
  <si>
    <t>25-Jul-1991</t>
  </si>
  <si>
    <t>21-Jul-1985</t>
  </si>
  <si>
    <t>09-Sep-1995</t>
  </si>
  <si>
    <t>09-Jun-1970</t>
  </si>
  <si>
    <t>14-Oct-1984</t>
  </si>
  <si>
    <t>08-Aug-1979</t>
  </si>
  <si>
    <t>21-Sep-1984</t>
  </si>
  <si>
    <t>08-Nov-1994</t>
  </si>
  <si>
    <t>28-Jul-1996</t>
  </si>
  <si>
    <t>16-Aug-1989</t>
  </si>
  <si>
    <t>08-Aug-1980</t>
  </si>
  <si>
    <t>10-Jun-1988</t>
  </si>
  <si>
    <t>11-Oct-1974</t>
  </si>
  <si>
    <t>10-Oct-1980</t>
  </si>
  <si>
    <t>25-Jun-1970</t>
  </si>
  <si>
    <t>11-Nov-1984</t>
  </si>
  <si>
    <t>19-Sep-1984</t>
  </si>
  <si>
    <t>05-Aug-1980</t>
  </si>
  <si>
    <t>15-Jul-2004</t>
  </si>
  <si>
    <t>13-Aug-2003</t>
  </si>
  <si>
    <t>14-Jul-1987</t>
  </si>
  <si>
    <t>30-Jul-1994</t>
  </si>
  <si>
    <t>13-Aug-1993</t>
  </si>
  <si>
    <t>29-Jul-1987</t>
  </si>
  <si>
    <t>21-Dec-1982</t>
  </si>
  <si>
    <t>08-Jul-1982</t>
  </si>
  <si>
    <t>19-Oct-1993</t>
  </si>
  <si>
    <t>22-Nov-1984</t>
  </si>
  <si>
    <t>18-Jun-1985</t>
  </si>
  <si>
    <t>30-Sep-1987</t>
  </si>
  <si>
    <t>20-Aug-1995</t>
  </si>
  <si>
    <t>27-Jul-1987</t>
  </si>
  <si>
    <t>22-Jul-2002</t>
  </si>
  <si>
    <t>02-Nov-1972</t>
  </si>
  <si>
    <t>18-Sep-1980</t>
  </si>
  <si>
    <t>30-Aug-1983</t>
  </si>
  <si>
    <t>10-Jun-1993</t>
  </si>
  <si>
    <t>19-Oct-1987</t>
  </si>
  <si>
    <t>18-Dec-1971</t>
  </si>
  <si>
    <t>30-Aug-1981</t>
  </si>
  <si>
    <t>03-Nov-1993</t>
  </si>
  <si>
    <t>15-Jun-1981</t>
  </si>
  <si>
    <t>06-Jul-1974</t>
  </si>
  <si>
    <t>03-Nov-1992</t>
  </si>
  <si>
    <t>28-Oct-1972</t>
  </si>
  <si>
    <t>12-Aug-1984</t>
  </si>
  <si>
    <t>27-Sep-1978</t>
  </si>
  <si>
    <t>09-Dec-1987</t>
  </si>
  <si>
    <t>15-Nov-1994</t>
  </si>
  <si>
    <t>11-Sep-1978</t>
  </si>
  <si>
    <t>18-Nov-1988</t>
  </si>
  <si>
    <t>03-Oct-1983</t>
  </si>
  <si>
    <t>21-Nov-1986</t>
  </si>
  <si>
    <t>05-Sep-1985</t>
  </si>
  <si>
    <t>18-Sep-1974</t>
  </si>
  <si>
    <t>22-Sep-1999</t>
  </si>
  <si>
    <t>07-Dec-1980</t>
  </si>
  <si>
    <t>07-Nov-1981</t>
  </si>
  <si>
    <t>29-Jul-1988</t>
  </si>
  <si>
    <t>17-Aug-1984</t>
  </si>
  <si>
    <t>30-Sep-1986</t>
  </si>
  <si>
    <t>12-Jul-1986</t>
  </si>
  <si>
    <t>24-Oct-1973</t>
  </si>
  <si>
    <t>25-Aug-1982</t>
  </si>
  <si>
    <t>08-Jun-1978</t>
  </si>
  <si>
    <t>17-Sep-1992</t>
  </si>
  <si>
    <t>06-Jul-1991</t>
  </si>
  <si>
    <t>27-Sep-1975</t>
  </si>
  <si>
    <t>23-Dec-1985</t>
  </si>
  <si>
    <t>01-Aug-1984</t>
  </si>
  <si>
    <t>03-Sep-1984</t>
  </si>
  <si>
    <t>06-Nov-1989</t>
  </si>
  <si>
    <t>08-Aug-1988</t>
  </si>
  <si>
    <t>01-Jun-1984</t>
  </si>
  <si>
    <t>22-Jul-1986</t>
  </si>
  <si>
    <t>18-Nov-1989</t>
  </si>
  <si>
    <t>01-Jun-1986</t>
  </si>
  <si>
    <t>07-Dec-1994</t>
  </si>
  <si>
    <t>07-Nov-1989</t>
  </si>
  <si>
    <t>15-Dec-1972</t>
  </si>
  <si>
    <t>28-Aug-1991</t>
  </si>
  <si>
    <t>02-Sep-1974</t>
  </si>
  <si>
    <t>13-Nov-1994</t>
  </si>
  <si>
    <t>09-Sep-2000</t>
  </si>
  <si>
    <t>22-Aug-2004</t>
  </si>
  <si>
    <t>12-Nov-1974</t>
  </si>
  <si>
    <t>01-Sep-1987</t>
  </si>
  <si>
    <t>20-Oct-1986</t>
  </si>
  <si>
    <t>20-Sep-1986</t>
  </si>
  <si>
    <t>25-Oct-1986</t>
  </si>
  <si>
    <t>19-Jul-1989</t>
  </si>
  <si>
    <t>05-Jul-1987</t>
  </si>
  <si>
    <t>26-Dec-1987</t>
  </si>
  <si>
    <t>29-Jun-1987</t>
  </si>
  <si>
    <t>06-Jun-1995</t>
  </si>
  <si>
    <t>01-Dec-1999</t>
  </si>
  <si>
    <t>17-Jun-1993</t>
  </si>
  <si>
    <t>24-Oct-1983</t>
  </si>
  <si>
    <t>06-Jun-2004</t>
  </si>
  <si>
    <t>12-Sep-1979</t>
  </si>
  <si>
    <t>16-Oct-1984</t>
  </si>
  <si>
    <t>09-Oct-1990</t>
  </si>
  <si>
    <t>22-Aug-1990</t>
  </si>
  <si>
    <t>10-Dec-1993</t>
  </si>
  <si>
    <t>13-Sep-1987</t>
  </si>
  <si>
    <t>18-Nov-1987</t>
  </si>
  <si>
    <t>19-Jun-1999</t>
  </si>
  <si>
    <t>14-Jul-1997</t>
  </si>
  <si>
    <t>22-Nov-1978</t>
  </si>
  <si>
    <t>11-Jun-1993</t>
  </si>
  <si>
    <t>07-Sep-1980</t>
  </si>
  <si>
    <t>29-Jul-1997</t>
  </si>
  <si>
    <t>16-Oct-2001</t>
  </si>
  <si>
    <t>04-Dec-1997</t>
  </si>
  <si>
    <t>29-Jun-1986</t>
  </si>
  <si>
    <t>10-Sep-1991</t>
  </si>
  <si>
    <t>09-Nov-1988</t>
  </si>
  <si>
    <t>08-Jul-1988</t>
  </si>
  <si>
    <t>09-Jun-1977</t>
  </si>
  <si>
    <t>04-Sep-1988</t>
  </si>
  <si>
    <t>24-Jun-1988</t>
  </si>
  <si>
    <t>07-Nov-1973</t>
  </si>
  <si>
    <t>30-Aug-1991</t>
  </si>
  <si>
    <t>26-Jun-1974</t>
  </si>
  <si>
    <t>27-Nov-1991</t>
  </si>
  <si>
    <t>23-Aug-1991</t>
  </si>
  <si>
    <t>21-Aug-2002</t>
  </si>
  <si>
    <t>10-Jul-1993</t>
  </si>
  <si>
    <t>23-Sep-1988</t>
  </si>
  <si>
    <t>28-Nov-1990</t>
  </si>
  <si>
    <t>10-Jul-1989</t>
  </si>
  <si>
    <t>27-Oct-1986</t>
  </si>
  <si>
    <t>23-Dec-1986</t>
  </si>
  <si>
    <t>29-Sep-1997</t>
  </si>
  <si>
    <t>01-Sep-1989</t>
  </si>
  <si>
    <t>07-Jun-2001</t>
  </si>
  <si>
    <t>13-Dec-1979</t>
  </si>
  <si>
    <t>29-Sep-1995</t>
  </si>
  <si>
    <t>15-Oct-1984</t>
  </si>
  <si>
    <t>10-Sep-1992</t>
  </si>
  <si>
    <t>11-Dec-2000</t>
  </si>
  <si>
    <t>27-Jun-2002</t>
  </si>
  <si>
    <t>01-Dec-1995</t>
  </si>
  <si>
    <t>03-Jul-1981</t>
  </si>
  <si>
    <t>03-Oct-1978</t>
  </si>
  <si>
    <t>16-Dec-1989</t>
  </si>
  <si>
    <t>22-Jun-1987</t>
  </si>
  <si>
    <t>09-Dec-1989</t>
  </si>
  <si>
    <t>01-Aug-1989</t>
  </si>
  <si>
    <t>27-Sep-1987</t>
  </si>
  <si>
    <t>16-Aug-1992</t>
  </si>
  <si>
    <t>22-Nov-1987</t>
  </si>
  <si>
    <t>02-Sep-1987</t>
  </si>
  <si>
    <t>05-Jun-1987</t>
  </si>
  <si>
    <t>24-Nov-2004</t>
  </si>
  <si>
    <t>12-Oct-1991</t>
  </si>
  <si>
    <t>05-Sep-1986</t>
  </si>
  <si>
    <t>02-Jul-1980</t>
  </si>
  <si>
    <t>12-Aug-1994</t>
  </si>
  <si>
    <t>28-Sep-1992</t>
  </si>
  <si>
    <t>12-Aug-1981</t>
  </si>
  <si>
    <t>04-Dec-1977</t>
  </si>
  <si>
    <t>22-Jun-2003</t>
  </si>
  <si>
    <t>04-Sep-1990</t>
  </si>
  <si>
    <t>04-Oct-2003</t>
  </si>
  <si>
    <t>26-Sep-1990</t>
  </si>
  <si>
    <t>05-Aug-1990</t>
  </si>
  <si>
    <t>25-Oct-1996</t>
  </si>
  <si>
    <t>22-Jun-1985</t>
  </si>
  <si>
    <t>29-Jun-1998</t>
  </si>
  <si>
    <t>02-Jul-2000</t>
  </si>
  <si>
    <t>18-Sep-1989</t>
  </si>
  <si>
    <t>25-Dec-1996</t>
  </si>
  <si>
    <t>20-Sep-1990</t>
  </si>
  <si>
    <t>22-Dec-2004</t>
  </si>
  <si>
    <t>17-Nov-1990</t>
  </si>
  <si>
    <t>13-Jun-1988</t>
  </si>
  <si>
    <t>29-Jun-1993</t>
  </si>
  <si>
    <t>21-Dec-1988</t>
  </si>
  <si>
    <t>05-Dec-1987</t>
  </si>
  <si>
    <t>02-Oct-2003</t>
  </si>
  <si>
    <t>16-Jun-1980</t>
  </si>
  <si>
    <t>13-Oct-1997</t>
  </si>
  <si>
    <t>26-Jun-1988</t>
  </si>
  <si>
    <t>12-Jul-1992</t>
  </si>
  <si>
    <t>18-Jul-2004</t>
  </si>
  <si>
    <t>20-Nov-1999</t>
  </si>
  <si>
    <t>04-Jul-1991</t>
  </si>
  <si>
    <t>15-Jul-1990</t>
  </si>
  <si>
    <t>28-Jun-1994</t>
  </si>
  <si>
    <t>03-Sep-1991</t>
  </si>
  <si>
    <t>24-Oct-1994</t>
  </si>
  <si>
    <t>08-Oct-1994</t>
  </si>
  <si>
    <t>23-Dec-1993</t>
  </si>
  <si>
    <t>04-Sep-1993</t>
  </si>
  <si>
    <t>29-Dec-1994</t>
  </si>
  <si>
    <t>15-Aug-1992</t>
  </si>
  <si>
    <t>16-Sep-1988</t>
  </si>
  <si>
    <t>11-Aug-1986</t>
  </si>
  <si>
    <t>18-Jul-1988</t>
  </si>
  <si>
    <t>29-Jun-1982</t>
  </si>
  <si>
    <t>29-Nov-1997</t>
  </si>
  <si>
    <t>28-Aug-1990</t>
  </si>
  <si>
    <t>13-Sep-1991</t>
  </si>
  <si>
    <t>01-Nov-1994</t>
  </si>
  <si>
    <t>01-Jun-1991</t>
  </si>
  <si>
    <t>26-Oct-1994</t>
  </si>
  <si>
    <t>02-Nov-1994</t>
  </si>
  <si>
    <t>19-Dec-1988</t>
  </si>
  <si>
    <t>25-Nov-2000</t>
  </si>
  <si>
    <t>08-Jun-2003</t>
  </si>
  <si>
    <t>20-Nov-1983</t>
  </si>
  <si>
    <t>14-Oct-1995</t>
  </si>
  <si>
    <t>16-Jun-1982</t>
  </si>
  <si>
    <t>01-Dec-1991</t>
  </si>
  <si>
    <t>03-Nov-1991</t>
  </si>
  <si>
    <t>27-Jun-1992</t>
  </si>
  <si>
    <t>14-Dec-1998</t>
  </si>
  <si>
    <t>06-Sep-1997</t>
  </si>
  <si>
    <t>03-Oct-1995</t>
  </si>
  <si>
    <t>25-Jun-1989</t>
  </si>
  <si>
    <t>16-Sep-1984</t>
  </si>
  <si>
    <t>26-Nov-1998</t>
  </si>
  <si>
    <t>28-Jun-1992</t>
  </si>
  <si>
    <t>06-Aug-1991</t>
  </si>
  <si>
    <t>21-Aug-1994</t>
  </si>
  <si>
    <t>14-Dec-1990</t>
  </si>
  <si>
    <t>01-Dec-1990</t>
  </si>
  <si>
    <t>18-Oct-2002</t>
  </si>
  <si>
    <t>16-Sep-1983</t>
  </si>
  <si>
    <t>14-Sep-1995</t>
  </si>
  <si>
    <t>30-Nov-1988</t>
  </si>
  <si>
    <t>26-Dec-1993</t>
  </si>
  <si>
    <t>10-Nov-1983</t>
  </si>
  <si>
    <t>13-Sep-2000</t>
  </si>
  <si>
    <t>01-Nov-1990</t>
  </si>
  <si>
    <t>22-Nov-1990</t>
  </si>
  <si>
    <t>08-Sep-1996</t>
  </si>
  <si>
    <t>17-Aug-1996</t>
  </si>
  <si>
    <t>29-Jul-1990</t>
  </si>
  <si>
    <t>11-Jul-1995</t>
  </si>
  <si>
    <t>10-Jul-1999</t>
  </si>
  <si>
    <t>11-Nov-1993</t>
  </si>
  <si>
    <t>29-Sep-1993</t>
  </si>
  <si>
    <t>15-Jun-2002</t>
  </si>
  <si>
    <t>10-Jul-2000</t>
  </si>
  <si>
    <t>05-Jul-1985</t>
  </si>
  <si>
    <t>24-Nov-1997</t>
  </si>
  <si>
    <t>27-Aug-1981</t>
  </si>
  <si>
    <t>14-Sep-1993</t>
  </si>
  <si>
    <t>13-Jul-2004</t>
  </si>
  <si>
    <t>23-Oct-1996</t>
  </si>
  <si>
    <t>24-Jun-1990</t>
  </si>
  <si>
    <t>18-Oct-2001</t>
  </si>
  <si>
    <t>06-Jun-2001</t>
  </si>
  <si>
    <t>19-Aug-1991</t>
  </si>
  <si>
    <t>29-Sep-1981</t>
  </si>
  <si>
    <t>24-Jun-1999</t>
  </si>
  <si>
    <t>28-Aug-1988</t>
  </si>
  <si>
    <t>13-Dec-1981</t>
  </si>
  <si>
    <t>24-Oct-1987</t>
  </si>
  <si>
    <t>21-Nov-1994</t>
  </si>
  <si>
    <t>24-Oct-1991</t>
  </si>
  <si>
    <t>25-Aug-1991</t>
  </si>
  <si>
    <t>28-Oct-1991</t>
  </si>
  <si>
    <t>09-Sep-1986</t>
  </si>
  <si>
    <t>22-Aug-1994</t>
  </si>
  <si>
    <t>01-Dec-1986</t>
  </si>
  <si>
    <t>05-Nov-2004</t>
  </si>
  <si>
    <t>02-Dec-1989</t>
  </si>
  <si>
    <t>18-Aug-1988</t>
  </si>
  <si>
    <t>21-Oct-1995</t>
  </si>
  <si>
    <t>14-Dec-1981</t>
  </si>
  <si>
    <t>10-Jul-2003</t>
  </si>
  <si>
    <t>06-Jul-1984</t>
  </si>
  <si>
    <t>08-Nov-1990</t>
  </si>
  <si>
    <t>17-Nov-1992</t>
  </si>
  <si>
    <t>14-Jun-1985</t>
  </si>
  <si>
    <t>11-Oct-1990</t>
  </si>
  <si>
    <t>04-Nov-1988</t>
  </si>
  <si>
    <t>12-Aug-1999</t>
  </si>
  <si>
    <t>04-Nov-1997</t>
  </si>
  <si>
    <t>06-Jun-1999</t>
  </si>
  <si>
    <t>27-Dec-1986</t>
  </si>
  <si>
    <t>11-Nov-2001</t>
  </si>
  <si>
    <t>23-Aug-1995</t>
  </si>
  <si>
    <t>10-Oct-1981</t>
  </si>
  <si>
    <t>16-Jun-1995</t>
  </si>
  <si>
    <t>09-Oct-1995</t>
  </si>
  <si>
    <t>24-Sep-1994</t>
  </si>
  <si>
    <t>22-Dec-1992</t>
  </si>
  <si>
    <t>15-Oct-1988</t>
  </si>
  <si>
    <t>16-Sep-1998</t>
  </si>
  <si>
    <t>18-Sep-1996</t>
  </si>
  <si>
    <t>19-Sep-1996</t>
  </si>
  <si>
    <t>26-Jun-2004</t>
  </si>
  <si>
    <t>12-Oct-1993</t>
  </si>
  <si>
    <t>29-Jul-2003</t>
  </si>
  <si>
    <t>14-Sep-1987</t>
  </si>
  <si>
    <t>20-Jun-2000</t>
  </si>
  <si>
    <t>27-Aug-1986</t>
  </si>
  <si>
    <t>26-Dec-2001</t>
  </si>
  <si>
    <t>19-Dec-1996</t>
  </si>
  <si>
    <t>27-Oct-1996</t>
  </si>
  <si>
    <t>10-Aug-1996</t>
  </si>
  <si>
    <t>13-Nov-1996</t>
  </si>
  <si>
    <t>14-Dec-1996</t>
  </si>
  <si>
    <t>07-Oct-1993</t>
  </si>
  <si>
    <t>23-Jun-1995</t>
  </si>
  <si>
    <t>28-Oct-1993</t>
  </si>
  <si>
    <t>01-Sep-1991</t>
  </si>
  <si>
    <t>20-Jun-1997</t>
  </si>
  <si>
    <t>18-Nov-2003</t>
  </si>
  <si>
    <t>05-Dec-2003</t>
  </si>
  <si>
    <t>17-Nov-1996</t>
  </si>
  <si>
    <t>06-Oct-2001</t>
  </si>
  <si>
    <t>02-Dec-1994</t>
  </si>
  <si>
    <t>13-Nov-1991</t>
  </si>
  <si>
    <t>02-Sep-1997</t>
  </si>
  <si>
    <t>02-Aug-1997</t>
  </si>
  <si>
    <t>06-Jul-1997</t>
  </si>
  <si>
    <t>22-Dec-1997</t>
  </si>
  <si>
    <t>05-Jul-1997</t>
  </si>
  <si>
    <t>11-Oct-1996</t>
  </si>
  <si>
    <t>02-Sep-2001</t>
  </si>
  <si>
    <t>23-Sep-2000</t>
  </si>
  <si>
    <t>03-Jul-1996</t>
  </si>
  <si>
    <t>14-Aug-1996</t>
  </si>
  <si>
    <t>06-Jul-1994</t>
  </si>
  <si>
    <t>25-Oct-1994</t>
  </si>
  <si>
    <t>29-Aug-2001</t>
  </si>
  <si>
    <t>25-Sep-1993</t>
  </si>
  <si>
    <t>10-Jul-1994</t>
  </si>
  <si>
    <t>25-Jun-1999</t>
  </si>
  <si>
    <t>01-Aug-1987</t>
  </si>
  <si>
    <t>13-Oct-2001</t>
  </si>
  <si>
    <t>10-Sep-1995</t>
  </si>
  <si>
    <t>01-Oct-1989</t>
  </si>
  <si>
    <t>26-Sep-1994</t>
  </si>
  <si>
    <t>21-Jun-2002</t>
  </si>
  <si>
    <t>09-Aug-1998</t>
  </si>
  <si>
    <t>15-Sep-1998</t>
  </si>
  <si>
    <t>19-Dec-1997</t>
  </si>
  <si>
    <t>28-Sep-1988</t>
  </si>
  <si>
    <t>15-Dec-2002</t>
  </si>
  <si>
    <t>20-Nov-1991</t>
  </si>
  <si>
    <t>18-Jun-1987</t>
  </si>
  <si>
    <t>24-Sep-1995</t>
  </si>
  <si>
    <t>30-Sep-2002</t>
  </si>
  <si>
    <t>30-Jun-1996</t>
  </si>
  <si>
    <t>05-Jun-2003</t>
  </si>
  <si>
    <t>13-Jun-1996</t>
  </si>
  <si>
    <t>24-Oct-1996</t>
  </si>
  <si>
    <t>01-Nov-1999</t>
  </si>
  <si>
    <t>14-Jul-2000</t>
  </si>
  <si>
    <t>21-Jun-1996</t>
  </si>
  <si>
    <t>12-Aug-1993</t>
  </si>
  <si>
    <t>01-Nov-1993</t>
  </si>
  <si>
    <t>04-Sep-1998</t>
  </si>
  <si>
    <t>17-Jun-1998</t>
  </si>
  <si>
    <t>15-Nov-1998</t>
  </si>
  <si>
    <t>01-Oct-2000</t>
  </si>
  <si>
    <t>23-Sep-2003</t>
  </si>
  <si>
    <t>29-Aug-1999</t>
  </si>
  <si>
    <t>14-Nov-2004</t>
  </si>
  <si>
    <t>10-Aug-1997</t>
  </si>
  <si>
    <t>11-Oct-2000</t>
  </si>
  <si>
    <t>03-Oct-2000</t>
  </si>
  <si>
    <t>03-Dec-2003</t>
  </si>
  <si>
    <t>06-Oct-1997</t>
  </si>
  <si>
    <t>20-Aug-1988</t>
  </si>
  <si>
    <t>30-Oct-1997</t>
  </si>
  <si>
    <t>06-Aug-2003</t>
  </si>
  <si>
    <t>01-Dec-2003</t>
  </si>
  <si>
    <t>21-Nov-2003</t>
  </si>
  <si>
    <t>17-Jul-2003</t>
  </si>
  <si>
    <t>11-Jun-1999</t>
  </si>
  <si>
    <t>02-Oct-1994</t>
  </si>
  <si>
    <t>17-Sep-1994</t>
  </si>
  <si>
    <t>05-Aug-1996</t>
  </si>
  <si>
    <t>09-Dec-2000</t>
  </si>
  <si>
    <t>24-Jun-2000</t>
  </si>
  <si>
    <t>26-Aug-2001</t>
  </si>
  <si>
    <t>28-Jul-2001</t>
  </si>
  <si>
    <t>15-Oct-2001</t>
  </si>
  <si>
    <t>20-Jul-2002</t>
  </si>
  <si>
    <t>01-Oct-1990</t>
  </si>
  <si>
    <t>25-Aug-2000</t>
  </si>
  <si>
    <t>02-Nov-1997</t>
  </si>
  <si>
    <t>05-Aug-1991</t>
  </si>
  <si>
    <t>15-Oct-1995</t>
  </si>
  <si>
    <t>09-Jul-1995</t>
  </si>
  <si>
    <t>06-Nov-1995</t>
  </si>
  <si>
    <t>02-Jul-1998</t>
  </si>
  <si>
    <t>17-Aug-1998</t>
  </si>
  <si>
    <t>11-Jul-2002</t>
  </si>
  <si>
    <t>19-Nov-1998</t>
  </si>
  <si>
    <t>29-Jul-2002</t>
  </si>
  <si>
    <t>21-Nov-1999</t>
  </si>
  <si>
    <t>03-Jun-2001</t>
  </si>
  <si>
    <t>17-Dec-1999</t>
  </si>
  <si>
    <t>12-Dec-1988</t>
  </si>
  <si>
    <t>05-Nov-2002</t>
  </si>
  <si>
    <t>21-Oct-1998</t>
  </si>
  <si>
    <t>17-Dec-1996</t>
  </si>
  <si>
    <t>28-Nov-1996</t>
  </si>
  <si>
    <t>05-Oct-1989</t>
  </si>
  <si>
    <t>16-Jun-1991</t>
  </si>
  <si>
    <t>12-Nov-2002</t>
  </si>
  <si>
    <t>15-Jul-2002</t>
  </si>
  <si>
    <t>30-Jun-2000</t>
  </si>
  <si>
    <t>10-Dec-2003</t>
  </si>
  <si>
    <t>12-Dec-2004</t>
  </si>
  <si>
    <t>25-Sep-2004</t>
  </si>
  <si>
    <t>13-Jun-2004</t>
  </si>
  <si>
    <t>06-Aug-2004</t>
  </si>
  <si>
    <t>13-Nov-2004</t>
  </si>
  <si>
    <t>28-Oct-2004</t>
  </si>
  <si>
    <t>12-Sep-2004</t>
  </si>
  <si>
    <t>03-Sep-2004</t>
  </si>
  <si>
    <t>07-Dec-2004</t>
  </si>
  <si>
    <t>16-Dec-1991</t>
  </si>
  <si>
    <t>27-Sep-1994</t>
  </si>
  <si>
    <t>23-Aug-2000</t>
  </si>
  <si>
    <t>10-Dec-2000</t>
  </si>
  <si>
    <t>29-Nov-2000</t>
  </si>
  <si>
    <t>22-Oct-2000</t>
  </si>
  <si>
    <t>19-Aug-2003</t>
  </si>
  <si>
    <t>03-Sep-1997</t>
  </si>
  <si>
    <t>26-Sep-2003</t>
  </si>
  <si>
    <t>22-Dec-2003</t>
  </si>
  <si>
    <t>30-Aug-2003</t>
  </si>
  <si>
    <t>04-Nov-2004</t>
  </si>
  <si>
    <t>30-Sep-2003</t>
  </si>
  <si>
    <t>21-Jul-1989</t>
  </si>
  <si>
    <t>28-Nov-2001</t>
  </si>
  <si>
    <t>22-Jun-2001</t>
  </si>
  <si>
    <t>14-Aug-2001</t>
  </si>
  <si>
    <t>12-Jun-2004</t>
  </si>
  <si>
    <t>26-Jul-2000</t>
  </si>
  <si>
    <t>02-Sep-2000</t>
  </si>
  <si>
    <t>04-Aug-2001</t>
  </si>
  <si>
    <t>06-Sep-2001</t>
  </si>
  <si>
    <t>01-Jul-2001</t>
  </si>
  <si>
    <t>14-Sep-1998</t>
  </si>
  <si>
    <t>29-Sep-2002</t>
  </si>
  <si>
    <t>29-Dec-1998</t>
  </si>
  <si>
    <t>16-Jul-2002</t>
  </si>
  <si>
    <t>29-Sep-1998</t>
  </si>
  <si>
    <t>05-Oct-1998</t>
  </si>
  <si>
    <t>28-Sep-1998</t>
  </si>
  <si>
    <t>07-Sep-2002</t>
  </si>
  <si>
    <t>09-Dec-2001</t>
  </si>
  <si>
    <t>03-Aug-2001</t>
  </si>
  <si>
    <t>06-Oct-1994</t>
  </si>
  <si>
    <t>10-Aug-2001</t>
  </si>
  <si>
    <t>29-Aug-2002</t>
  </si>
  <si>
    <t>29-Oct-2002</t>
  </si>
  <si>
    <t>22-Sep-2002</t>
  </si>
  <si>
    <t>02-Jul-1996</t>
  </si>
  <si>
    <t>27-Dec-2004</t>
  </si>
  <si>
    <t>06-Dec-1994</t>
  </si>
  <si>
    <t>20-Jul-2003</t>
  </si>
  <si>
    <t>12-Dec-1999</t>
  </si>
  <si>
    <t>04-Aug-2003</t>
  </si>
  <si>
    <t>11-Aug-2003</t>
  </si>
  <si>
    <t>17-Nov-1999</t>
  </si>
  <si>
    <t>19-Aug-2004</t>
  </si>
  <si>
    <t>25-Sep-1999</t>
  </si>
  <si>
    <t>13-Dec-2002</t>
  </si>
  <si>
    <t>19-Nov-2003</t>
  </si>
  <si>
    <t>07-Oct-1998</t>
  </si>
  <si>
    <t>28-Jul-2003</t>
  </si>
  <si>
    <t>14-Nov-2003</t>
  </si>
  <si>
    <t>09-Nov-2003</t>
  </si>
  <si>
    <t>09-Sep-2004</t>
  </si>
  <si>
    <t>21-Oct-2004</t>
  </si>
  <si>
    <t>11-Sep-2004</t>
  </si>
  <si>
    <t>10-Jun-2004</t>
  </si>
  <si>
    <t>21-Sep-2004</t>
  </si>
  <si>
    <t>19-Sep-2004</t>
  </si>
  <si>
    <t>17-Oct-2004</t>
  </si>
  <si>
    <t>06-Dec-2004</t>
  </si>
  <si>
    <t>14-Dec-2004</t>
  </si>
  <si>
    <t>07-Nov-2004</t>
  </si>
  <si>
    <t>10-Dec-2004</t>
  </si>
  <si>
    <t>17-Nov-2004</t>
  </si>
  <si>
    <t>21-Oct-2000</t>
  </si>
  <si>
    <t>10-Jun-2000</t>
  </si>
  <si>
    <t>23-Oct-2000</t>
  </si>
  <si>
    <t>21-Aug-2003</t>
  </si>
  <si>
    <t>16-Sep-2003</t>
  </si>
  <si>
    <t>08-Aug-2004</t>
  </si>
  <si>
    <t>13-Dec-2004</t>
  </si>
  <si>
    <t>03-Oct-2003</t>
  </si>
  <si>
    <t>04-Dec-2003</t>
  </si>
  <si>
    <t>25-Jul-2004</t>
  </si>
  <si>
    <t>21-Aug-2004</t>
  </si>
  <si>
    <t>14-Sep-2003</t>
  </si>
  <si>
    <t>05-Aug-1995</t>
  </si>
  <si>
    <t>22-Jul-2004</t>
  </si>
  <si>
    <t>19-Nov-2004</t>
  </si>
  <si>
    <t>22-Sep-1992</t>
  </si>
  <si>
    <t>05-Dec-2001</t>
  </si>
  <si>
    <t>02-Jun-2001</t>
  </si>
  <si>
    <t>07-Jul-2001</t>
  </si>
  <si>
    <t>25-Aug-2001</t>
  </si>
  <si>
    <t>19-Jun-1998</t>
  </si>
  <si>
    <t>07-Oct-1995</t>
  </si>
  <si>
    <t>09-Jun-1997</t>
  </si>
  <si>
    <t>07-Dec-1998</t>
  </si>
  <si>
    <t>20-Jun-2003</t>
  </si>
  <si>
    <t>19-Jun-1997</t>
  </si>
  <si>
    <t>01-Sep-2000</t>
  </si>
  <si>
    <t>05-Dec-1997</t>
  </si>
  <si>
    <t>23-Aug-2001</t>
  </si>
  <si>
    <t>23-Jun-1996</t>
  </si>
  <si>
    <t>27-Oct-1997</t>
  </si>
  <si>
    <t>05-Sep-1998</t>
  </si>
  <si>
    <t>22-Dec-2002</t>
  </si>
  <si>
    <t>14-Nov-2002</t>
  </si>
  <si>
    <t>06-Jul-1999</t>
  </si>
  <si>
    <t>15-Aug-2002</t>
  </si>
  <si>
    <t>03-Dec-1998</t>
  </si>
  <si>
    <t>07-Nov-1997</t>
  </si>
  <si>
    <t>30-Jul-1995</t>
  </si>
  <si>
    <t>12-Jul-1998</t>
  </si>
  <si>
    <t>14-Oct-1999</t>
  </si>
  <si>
    <t>13-Oct-2002</t>
  </si>
  <si>
    <t>10-Dec-2002</t>
  </si>
  <si>
    <t>29-Nov-2001</t>
  </si>
  <si>
    <t>04-Jun-1998</t>
  </si>
  <si>
    <t>26-Jun-2000</t>
  </si>
  <si>
    <t>28-Jul-2004</t>
  </si>
  <si>
    <t>30-Sep-2004</t>
  </si>
  <si>
    <t>26-Oct-1997</t>
  </si>
  <si>
    <t>04-Dec-2002</t>
  </si>
  <si>
    <t>15-Aug-2003</t>
  </si>
  <si>
    <t>30-Oct-2003</t>
  </si>
  <si>
    <t>13-Oct-2003</t>
  </si>
  <si>
    <t>15-Sep-2003</t>
  </si>
  <si>
    <t>08-Sep-2003</t>
  </si>
  <si>
    <t>02-Aug-2003</t>
  </si>
  <si>
    <t>01-Jul-2002</t>
  </si>
  <si>
    <t>11-Oct-1998</t>
  </si>
  <si>
    <t>12-Dec-2002</t>
  </si>
  <si>
    <t>13-Jul-1998</t>
  </si>
  <si>
    <t>16-Oct-2004</t>
  </si>
  <si>
    <t>04-Nov-1996</t>
  </si>
  <si>
    <t>06-Oct-1992</t>
  </si>
  <si>
    <t>28-Jun-1999</t>
  </si>
  <si>
    <t>26-Aug-2002</t>
  </si>
  <si>
    <t>28-Jun-1997</t>
  </si>
  <si>
    <t>11-Aug-1996</t>
  </si>
  <si>
    <t>12-Nov-2001</t>
  </si>
  <si>
    <t>11-Jun-2002</t>
  </si>
  <si>
    <t>11-Nov-2004</t>
  </si>
  <si>
    <t>26-Jul-1994</t>
  </si>
  <si>
    <t>12-Jun-2003</t>
  </si>
  <si>
    <t>01-Oct-2002</t>
  </si>
  <si>
    <t>25-Oct-2001</t>
  </si>
  <si>
    <t>27-Nov-2004</t>
  </si>
  <si>
    <t>15-Oct-2004</t>
  </si>
  <si>
    <t>11-Aug-2002</t>
  </si>
  <si>
    <t>28-Nov-2004</t>
  </si>
  <si>
    <t>11-Jun-2004</t>
  </si>
  <si>
    <t>06-Oct-2004</t>
  </si>
  <si>
    <t>19-Jul-2002</t>
  </si>
  <si>
    <t>14-Jun-2004</t>
  </si>
  <si>
    <t>12-Nov-2004</t>
  </si>
  <si>
    <t>13-Aug-2002</t>
  </si>
  <si>
    <t>26-Dec-1998</t>
  </si>
  <si>
    <t>13-Aug-1997</t>
  </si>
  <si>
    <t>24-Aug-2004</t>
  </si>
  <si>
    <t>01-Jun-1995</t>
  </si>
  <si>
    <t>05-Oct-1995</t>
  </si>
  <si>
    <t>05-Aug-1999</t>
  </si>
  <si>
    <t>09-Oct-2000</t>
  </si>
  <si>
    <t>22-Nov-1994</t>
  </si>
  <si>
    <t>19-Aug-2001</t>
  </si>
  <si>
    <t>28-Oct-1995</t>
  </si>
  <si>
    <t>30-Oct-1994</t>
  </si>
  <si>
    <t>27-Nov-1993</t>
  </si>
  <si>
    <t>18-Nov-2000</t>
  </si>
  <si>
    <t>07-Oct-2004</t>
  </si>
  <si>
    <t>07-Dec-1995</t>
  </si>
  <si>
    <t>28-Jun-1993</t>
  </si>
  <si>
    <t>22-Oct-1996</t>
  </si>
  <si>
    <t>09-Aug-1993</t>
  </si>
  <si>
    <t>19-Sep-2002</t>
  </si>
  <si>
    <t>14-Dec-1999</t>
  </si>
  <si>
    <t>26-Dec-1999</t>
  </si>
  <si>
    <t>12-Sep-2001</t>
  </si>
  <si>
    <t>09-Nov-1997</t>
  </si>
  <si>
    <t>29-Nov-2002</t>
  </si>
  <si>
    <t>01-Jun-1993</t>
  </si>
  <si>
    <t>20-Nov-2001</t>
  </si>
  <si>
    <t>27-Jul-1998</t>
  </si>
  <si>
    <t>30-Jun-1993</t>
  </si>
  <si>
    <t>09-Jul-1992</t>
  </si>
  <si>
    <t>Average of HBA1C</t>
  </si>
  <si>
    <t>Analysis using Column/Bar Chart</t>
  </si>
  <si>
    <t>Analysis using Pie/Donut Chart</t>
  </si>
  <si>
    <t>Average of year</t>
  </si>
  <si>
    <t>Average of BMI</t>
  </si>
  <si>
    <t>Analysis using Line/Scatter Plot</t>
  </si>
  <si>
    <t>A Detailed Analysis in Healthcare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</si>
</sst>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09]#,##0.00"/>
    <numFmt numFmtId="166" formatCode="[$-14009]dd\-mm\-yyyy;@"/>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color theme="1"/>
      <name val="Calibri"/>
      <family val="2"/>
      <scheme val="minor"/>
    </font>
    <font>
      <sz val="11"/>
      <color theme="4"/>
      <name val="Calibri"/>
      <family val="2"/>
      <scheme val="minor"/>
    </font>
    <font>
      <sz val="36"/>
      <color theme="1"/>
      <name val="Algerian"/>
      <family val="5"/>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
      <patternFill patternType="solid">
        <fgColor theme="7"/>
        <bgColor indexed="64"/>
      </patternFill>
    </fill>
    <fill>
      <patternFill patternType="solid">
        <fgColor rgb="FF00B050"/>
        <bgColor indexed="64"/>
      </patternFill>
    </fill>
    <fill>
      <patternFill patternType="solid">
        <fgColor theme="9" tint="0.39994506668294322"/>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2">
    <xf numFmtId="0" fontId="0" fillId="0" borderId="0"/>
    <xf numFmtId="0" fontId="1" fillId="0" borderId="0"/>
  </cellStyleXfs>
  <cellXfs count="4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xf numFmtId="0" fontId="5" fillId="5" borderId="0" xfId="0" applyFont="1" applyFill="1" applyAlignment="1">
      <alignment horizontal="left" vertical="center" wrapText="1"/>
    </xf>
    <xf numFmtId="0" fontId="0" fillId="0" borderId="2" xfId="0" applyBorder="1"/>
    <xf numFmtId="0" fontId="3" fillId="0" borderId="0" xfId="0" applyFont="1" applyAlignment="1">
      <alignment horizontal="left" vertical="center"/>
    </xf>
    <xf numFmtId="0" fontId="0" fillId="6" borderId="0" xfId="0" applyFill="1"/>
    <xf numFmtId="0" fontId="2" fillId="3"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0" fillId="6" borderId="2" xfId="0" applyFill="1" applyBorder="1"/>
    <xf numFmtId="0" fontId="5" fillId="0" borderId="0" xfId="0" applyFont="1" applyAlignment="1">
      <alignment horizontal="center" vertical="center"/>
    </xf>
    <xf numFmtId="0" fontId="5" fillId="7" borderId="2" xfId="0" applyFont="1" applyFill="1" applyBorder="1" applyAlignment="1">
      <alignment horizontal="center" vertical="center"/>
    </xf>
    <xf numFmtId="0" fontId="5" fillId="7" borderId="0" xfId="0" applyFont="1" applyFill="1" applyAlignment="1">
      <alignment horizontal="center" vertical="center"/>
    </xf>
    <xf numFmtId="0" fontId="0" fillId="0" borderId="0" xfId="0" applyAlignment="1">
      <alignment horizontal="left" vertical="center"/>
    </xf>
    <xf numFmtId="0" fontId="4" fillId="4" borderId="1" xfId="0" applyFont="1" applyFill="1" applyBorder="1" applyAlignment="1">
      <alignment horizontal="center" vertical="center"/>
    </xf>
    <xf numFmtId="0" fontId="0" fillId="8" borderId="0" xfId="0" applyFill="1"/>
    <xf numFmtId="0" fontId="5" fillId="0" borderId="0" xfId="0" applyFont="1" applyAlignment="1">
      <alignment horizontal="center"/>
    </xf>
    <xf numFmtId="165" fontId="0" fillId="0" borderId="0" xfId="0" applyNumberFormat="1"/>
    <xf numFmtId="166" fontId="0" fillId="0" borderId="0" xfId="0" applyNumberFormat="1"/>
    <xf numFmtId="15" fontId="0" fillId="0" borderId="0" xfId="0" applyNumberFormat="1"/>
    <xf numFmtId="164" fontId="6" fillId="5" borderId="2" xfId="0" applyNumberFormat="1" applyFont="1" applyFill="1" applyBorder="1" applyAlignment="1">
      <alignment horizontal="center" vertical="center"/>
    </xf>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center" vertical="center" wrapText="1"/>
    </xf>
    <xf numFmtId="0" fontId="0" fillId="0" borderId="0" xfId="0" pivotButton="1"/>
    <xf numFmtId="0" fontId="5" fillId="7" borderId="0" xfId="0" applyFont="1" applyFill="1"/>
    <xf numFmtId="0" fontId="5" fillId="0" borderId="2" xfId="0" applyFont="1" applyBorder="1" applyAlignment="1">
      <alignment horizontal="center" vertical="center"/>
    </xf>
    <xf numFmtId="1" fontId="5" fillId="0" borderId="0" xfId="0" applyNumberFormat="1" applyFont="1" applyAlignment="1">
      <alignment horizontal="center" vertical="center"/>
    </xf>
    <xf numFmtId="0" fontId="7" fillId="9" borderId="0" xfId="0" applyFont="1" applyFill="1" applyAlignment="1">
      <alignment horizontal="left" vertical="center"/>
    </xf>
    <xf numFmtId="0" fontId="0" fillId="9" borderId="0" xfId="0" applyFill="1"/>
    <xf numFmtId="0" fontId="8" fillId="9" borderId="0" xfId="0" applyFont="1" applyFill="1" applyAlignment="1">
      <alignment horizontal="center" vertical="center"/>
    </xf>
    <xf numFmtId="0" fontId="5" fillId="0" borderId="3" xfId="0" applyFont="1" applyBorder="1" applyAlignment="1">
      <alignment horizontal="center" vertical="center" wrapText="1"/>
    </xf>
    <xf numFmtId="0" fontId="5" fillId="0" borderId="0" xfId="0" applyFont="1" applyAlignment="1">
      <alignment horizontal="left" vertical="top" wrapText="1"/>
    </xf>
    <xf numFmtId="0" fontId="5" fillId="0" borderId="3" xfId="0" applyFont="1" applyBorder="1" applyAlignment="1">
      <alignment horizontal="left" vertical="top" wrapText="1"/>
    </xf>
    <xf numFmtId="0" fontId="5" fillId="7" borderId="2" xfId="0" applyFont="1" applyFill="1" applyBorder="1" applyAlignment="1">
      <alignment horizontal="center" vertical="center"/>
    </xf>
    <xf numFmtId="0" fontId="0" fillId="0" borderId="0" xfId="0" applyAlignment="1">
      <alignment horizontal="left" vertical="center" wrapText="1"/>
    </xf>
    <xf numFmtId="0" fontId="5" fillId="7" borderId="0" xfId="0" applyFont="1" applyFill="1" applyAlignment="1">
      <alignment horizontal="center" vertical="center"/>
    </xf>
    <xf numFmtId="0" fontId="5" fillId="7" borderId="4" xfId="0" applyFont="1" applyFill="1" applyBorder="1" applyAlignment="1">
      <alignment horizontal="center" vertical="center"/>
    </xf>
    <xf numFmtId="0" fontId="5" fillId="7" borderId="0" xfId="0" applyFont="1" applyFill="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Insights.xlsx]cancer distribution in smoker!Cancer Distribution</c:name>
    <c:fmtId val="0"/>
  </c:pivotSource>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rgbClr val="FF0000"/>
                </a:solidFill>
              </a:rPr>
              <a:t>Cancer</a:t>
            </a:r>
            <a:r>
              <a:rPr lang="en-US" sz="1100" b="1" baseline="0">
                <a:solidFill>
                  <a:srgbClr val="FF0000"/>
                </a:solidFill>
              </a:rPr>
              <a:t> History Among Smokers and Non-smokers</a:t>
            </a:r>
            <a:endParaRPr lang="en-US" sz="1100" b="1">
              <a:solidFill>
                <a:srgbClr val="FF0000"/>
              </a:solidFill>
            </a:endParaRPr>
          </a:p>
        </c:rich>
      </c:tx>
      <c:overlay val="0"/>
      <c:spPr>
        <a:solidFill>
          <a:schemeClr val="accent4"/>
        </a:solid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'cancer distribution in smoker'!$B$4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1E-4998-94B3-1B53A7F37A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1E-4998-94B3-1B53A7F37A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distribution in smoker'!$A$5:$A$7</c:f>
              <c:strCache>
                <c:ptCount val="2"/>
                <c:pt idx="0">
                  <c:v>No</c:v>
                </c:pt>
                <c:pt idx="1">
                  <c:v>Yes</c:v>
                </c:pt>
              </c:strCache>
            </c:strRef>
          </c:cat>
          <c:val>
            <c:numRef>
              <c:f>'cancer distribution in smoker'!$B$5:$B$7</c:f>
              <c:numCache>
                <c:formatCode>General</c:formatCode>
                <c:ptCount val="2"/>
                <c:pt idx="0">
                  <c:v>1847</c:v>
                </c:pt>
                <c:pt idx="1">
                  <c:v>488</c:v>
                </c:pt>
              </c:numCache>
            </c:numRef>
          </c:val>
          <c:extLst>
            <c:ext xmlns:c16="http://schemas.microsoft.com/office/drawing/2014/chart" uri="{C3380CC4-5D6E-409C-BE32-E72D297353CC}">
              <c16:uniqueId val="{00000000-68FD-4B1A-B238-D349DB6381E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Insights.xlsx]Surgery and HBA1C-Transplant Hi!Surgery</c:name>
    <c:fmtId val="0"/>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GB" sz="1050" b="1">
                <a:solidFill>
                  <a:srgbClr val="FF0000"/>
                </a:solidFill>
              </a:rPr>
              <a:t>Average of HBA1C and No.major surgeries differ b/w Transplant and Non-transplant</a:t>
            </a:r>
            <a:r>
              <a:rPr lang="en-GB" sz="1050" b="1" baseline="0">
                <a:solidFill>
                  <a:srgbClr val="FF0000"/>
                </a:solidFill>
              </a:rPr>
              <a:t> Patients</a:t>
            </a:r>
            <a:endParaRPr lang="en-GB" sz="1050" b="1">
              <a:solidFill>
                <a:srgbClr val="FF0000"/>
              </a:solidFill>
            </a:endParaRPr>
          </a:p>
        </c:rich>
      </c:tx>
      <c:overlay val="0"/>
      <c:spPr>
        <a:solidFill>
          <a:schemeClr val="accent4"/>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'Surgery and HBA1C-Transplant Hi'!$B$5</c:f>
              <c:strCache>
                <c:ptCount val="1"/>
                <c:pt idx="0">
                  <c:v>Average of HBA1C</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CE-418A-A250-2B526DA89F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CE-418A-A250-2B526DA89F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'Surgery and HBA1C-Transplant Hi'!$A$6:$A$8</c:f>
              <c:strCache>
                <c:ptCount val="2"/>
                <c:pt idx="0">
                  <c:v>No</c:v>
                </c:pt>
                <c:pt idx="1">
                  <c:v>yes</c:v>
                </c:pt>
              </c:strCache>
            </c:strRef>
          </c:cat>
          <c:val>
            <c:numRef>
              <c:f>'Surgery and HBA1C-Transplant Hi'!$B$6:$B$8</c:f>
              <c:numCache>
                <c:formatCode>General</c:formatCode>
                <c:ptCount val="2"/>
                <c:pt idx="0">
                  <c:v>6.6704427202190848</c:v>
                </c:pt>
                <c:pt idx="1">
                  <c:v>5.1876388888888894</c:v>
                </c:pt>
              </c:numCache>
            </c:numRef>
          </c:val>
          <c:extLst>
            <c:ext xmlns:c16="http://schemas.microsoft.com/office/drawing/2014/chart" uri="{C3380CC4-5D6E-409C-BE32-E72D297353CC}">
              <c16:uniqueId val="{00000000-5ECB-42AC-A742-DE0769604D04}"/>
            </c:ext>
          </c:extLst>
        </c:ser>
        <c:ser>
          <c:idx val="1"/>
          <c:order val="1"/>
          <c:tx>
            <c:strRef>
              <c:f>'Surgery and HBA1C-Transplant Hi'!$C$5</c:f>
              <c:strCache>
                <c:ptCount val="1"/>
                <c:pt idx="0">
                  <c:v>Sum of NumberOfMajorSurgeries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CE-418A-A250-2B526DA89F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E5CE-418A-A250-2B526DA89F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'Surgery and HBA1C-Transplant Hi'!$A$6:$A$8</c:f>
              <c:strCache>
                <c:ptCount val="2"/>
                <c:pt idx="0">
                  <c:v>No</c:v>
                </c:pt>
                <c:pt idx="1">
                  <c:v>yes</c:v>
                </c:pt>
              </c:strCache>
            </c:strRef>
          </c:cat>
          <c:val>
            <c:numRef>
              <c:f>'Surgery and HBA1C-Transplant Hi'!$C$6:$C$8</c:f>
              <c:numCache>
                <c:formatCode>General</c:formatCode>
                <c:ptCount val="2"/>
                <c:pt idx="0">
                  <c:v>1417</c:v>
                </c:pt>
                <c:pt idx="1">
                  <c:v>162</c:v>
                </c:pt>
              </c:numCache>
            </c:numRef>
          </c:val>
          <c:extLst>
            <c:ext xmlns:c16="http://schemas.microsoft.com/office/drawing/2014/chart" uri="{C3380CC4-5D6E-409C-BE32-E72D297353CC}">
              <c16:uniqueId val="{00000001-5ECB-42AC-A742-DE0769604D0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Insights.xlsx]Charges-Weight and Diabetes!Health charges</c:name>
    <c:fmtId val="0"/>
  </c:pivotSource>
  <c:chart>
    <c:title>
      <c:tx>
        <c:rich>
          <a:bodyPr rot="0" spcFirstLastPara="1" vertOverflow="ellipsis" vert="horz" wrap="square" anchor="ctr" anchorCtr="1"/>
          <a:lstStyle/>
          <a:p>
            <a:pPr algn="ctr" rtl="0">
              <a:defRPr sz="12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rgbClr val="FF0000"/>
                </a:solidFill>
                <a:latin typeface="+mn-lt"/>
                <a:ea typeface="+mn-ea"/>
                <a:cs typeface="+mn-cs"/>
              </a:rPr>
              <a:t>Health Charges Based on Weight and Diabetes Status</a:t>
            </a:r>
          </a:p>
        </c:rich>
      </c:tx>
      <c:layout>
        <c:manualLayout>
          <c:xMode val="edge"/>
          <c:yMode val="edge"/>
          <c:x val="0.17032633420822396"/>
          <c:y val="0.11472003499562555"/>
        </c:manualLayout>
      </c:layout>
      <c:overlay val="0"/>
      <c:spPr>
        <a:solidFill>
          <a:schemeClr val="accent4"/>
        </a:solidFill>
        <a:ln>
          <a:noFill/>
        </a:ln>
        <a:effectLst/>
      </c:spPr>
      <c:txPr>
        <a:bodyPr rot="0" spcFirstLastPara="1" vertOverflow="ellipsis" vert="horz" wrap="square" anchor="ctr" anchorCtr="1"/>
        <a:lstStyle/>
        <a:p>
          <a:pPr algn="ctr" rtl="0">
            <a:defRPr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3648293963255"/>
          <c:y val="0.23425707203266258"/>
          <c:w val="0.7104560367454068"/>
          <c:h val="0.55751239428404786"/>
        </c:manualLayout>
      </c:layout>
      <c:barChart>
        <c:barDir val="col"/>
        <c:grouping val="stacked"/>
        <c:varyColors val="0"/>
        <c:ser>
          <c:idx val="0"/>
          <c:order val="0"/>
          <c:tx>
            <c:strRef>
              <c:f>'Charges-Weight and Diabetes'!$B$4</c:f>
              <c:strCache>
                <c:ptCount val="1"/>
                <c:pt idx="0">
                  <c:v>Total</c:v>
                </c:pt>
              </c:strCache>
            </c:strRef>
          </c:tx>
          <c:spPr>
            <a:solidFill>
              <a:schemeClr val="accent1"/>
            </a:solidFill>
            <a:ln>
              <a:noFill/>
            </a:ln>
            <a:effectLst/>
          </c:spPr>
          <c:invertIfNegative val="0"/>
          <c:cat>
            <c:strRef>
              <c:f>'Charges-Weight and Diabetes'!$A$5:$A$9</c:f>
              <c:strCache>
                <c:ptCount val="4"/>
                <c:pt idx="0">
                  <c:v>Normal Weight</c:v>
                </c:pt>
                <c:pt idx="1">
                  <c:v>Obesity</c:v>
                </c:pt>
                <c:pt idx="2">
                  <c:v>Overweight</c:v>
                </c:pt>
                <c:pt idx="3">
                  <c:v>Underweight</c:v>
                </c:pt>
              </c:strCache>
            </c:strRef>
          </c:cat>
          <c:val>
            <c:numRef>
              <c:f>'Charges-Weight and Diabetes'!$B$5:$B$9</c:f>
              <c:numCache>
                <c:formatCode>General</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3365-4C3F-99EB-95E14E9C87A2}"/>
            </c:ext>
          </c:extLst>
        </c:ser>
        <c:dLbls>
          <c:showLegendKey val="0"/>
          <c:showVal val="0"/>
          <c:showCatName val="0"/>
          <c:showSerName val="0"/>
          <c:showPercent val="0"/>
          <c:showBubbleSize val="0"/>
        </c:dLbls>
        <c:gapWidth val="150"/>
        <c:overlap val="100"/>
        <c:axId val="1167760543"/>
        <c:axId val="1167761023"/>
      </c:barChart>
      <c:catAx>
        <c:axId val="116776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61023"/>
        <c:crosses val="autoZero"/>
        <c:auto val="1"/>
        <c:lblAlgn val="ctr"/>
        <c:lblOffset val="100"/>
        <c:noMultiLvlLbl val="0"/>
      </c:catAx>
      <c:valAx>
        <c:axId val="116776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6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Insights.xlsx]Average healthcharges state!Average Health charges</c:name>
    <c:fmtId val="0"/>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US" sz="1600" b="1">
                <a:solidFill>
                  <a:srgbClr val="FF0000"/>
                </a:solidFill>
              </a:rPr>
              <a:t>Statewise Average Health Charges</a:t>
            </a:r>
          </a:p>
        </c:rich>
      </c:tx>
      <c:overlay val="0"/>
      <c:spPr>
        <a:solidFill>
          <a:schemeClr val="accent4"/>
        </a:solid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healthcharges state'!$B$5</c:f>
              <c:strCache>
                <c:ptCount val="1"/>
                <c:pt idx="0">
                  <c:v>Total</c:v>
                </c:pt>
              </c:strCache>
            </c:strRef>
          </c:tx>
          <c:spPr>
            <a:solidFill>
              <a:schemeClr val="accent1"/>
            </a:solidFill>
            <a:ln>
              <a:noFill/>
            </a:ln>
            <a:effectLst/>
          </c:spPr>
          <c:invertIfNegative val="0"/>
          <c:cat>
            <c:strRef>
              <c:f>'Average healthcharges state'!$A$6:$A$23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'Average healthcharges state'!$B$6:$B$23</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0CE0-4845-A046-3F22943236C2}"/>
            </c:ext>
          </c:extLst>
        </c:ser>
        <c:dLbls>
          <c:showLegendKey val="0"/>
          <c:showVal val="0"/>
          <c:showCatName val="0"/>
          <c:showSerName val="0"/>
          <c:showPercent val="0"/>
          <c:showBubbleSize val="0"/>
        </c:dLbls>
        <c:gapWidth val="182"/>
        <c:axId val="1789272255"/>
        <c:axId val="1789260735"/>
      </c:barChart>
      <c:catAx>
        <c:axId val="178927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60735"/>
        <c:crosses val="autoZero"/>
        <c:auto val="1"/>
        <c:lblAlgn val="ctr"/>
        <c:lblOffset val="100"/>
        <c:noMultiLvlLbl val="0"/>
      </c:catAx>
      <c:valAx>
        <c:axId val="178926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7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Insights.xlsx]Correlation of age and BMI,HBA1!Age,BMI,HBA1C</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FF0000"/>
                </a:solidFill>
              </a:rPr>
              <a:t>Correlation- Age,BMI,HBA1C</a:t>
            </a:r>
          </a:p>
        </c:rich>
      </c:tx>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'Correlation of age and BMI,HBA1'!$B$5</c:f>
              <c:strCache>
                <c:ptCount val="1"/>
                <c:pt idx="0">
                  <c:v>Average of HBA1C</c:v>
                </c:pt>
              </c:strCache>
            </c:strRef>
          </c:tx>
          <c:spPr>
            <a:ln w="28575" cap="rnd">
              <a:solidFill>
                <a:schemeClr val="accent1"/>
              </a:solidFill>
              <a:round/>
            </a:ln>
            <a:effectLst/>
          </c:spPr>
          <c:marker>
            <c:symbol val="none"/>
          </c:marker>
          <c:cat>
            <c:strRef>
              <c:f>'Correlation of age and BMI,HBA1'!$A$6:$A$54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'Correlation of age and BMI,HBA1'!$B$6:$B$54</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D389-4500-B2D5-D5A2BBC0EB88}"/>
            </c:ext>
          </c:extLst>
        </c:ser>
        <c:ser>
          <c:idx val="1"/>
          <c:order val="1"/>
          <c:tx>
            <c:strRef>
              <c:f>'Correlation of age and BMI,HBA1'!$C$5</c:f>
              <c:strCache>
                <c:ptCount val="1"/>
                <c:pt idx="0">
                  <c:v>Average of BMI</c:v>
                </c:pt>
              </c:strCache>
            </c:strRef>
          </c:tx>
          <c:spPr>
            <a:ln w="28575" cap="rnd">
              <a:solidFill>
                <a:schemeClr val="accent2"/>
              </a:solidFill>
              <a:round/>
            </a:ln>
            <a:effectLst/>
          </c:spPr>
          <c:marker>
            <c:symbol val="none"/>
          </c:marker>
          <c:cat>
            <c:strRef>
              <c:f>'Correlation of age and BMI,HBA1'!$A$6:$A$54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'Correlation of age and BMI,HBA1'!$C$6:$C$54</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D389-4500-B2D5-D5A2BBC0EB88}"/>
            </c:ext>
          </c:extLst>
        </c:ser>
        <c:dLbls>
          <c:showLegendKey val="0"/>
          <c:showVal val="0"/>
          <c:showCatName val="0"/>
          <c:showSerName val="0"/>
          <c:showPercent val="0"/>
          <c:showBubbleSize val="0"/>
        </c:dLbls>
        <c:smooth val="0"/>
        <c:axId val="1789280415"/>
        <c:axId val="1789280895"/>
      </c:lineChart>
      <c:catAx>
        <c:axId val="178928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0895"/>
        <c:crosses val="autoZero"/>
        <c:auto val="1"/>
        <c:lblAlgn val="ctr"/>
        <c:lblOffset val="100"/>
        <c:noMultiLvlLbl val="0"/>
      </c:catAx>
      <c:valAx>
        <c:axId val="178928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Insights.xlsx]Relationship bw age and Charges!Relationship-Age,charge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solidFill>
                  <a:srgbClr val="FF0000"/>
                </a:solidFill>
              </a:rPr>
              <a:t>Relationship b/w Age and Health Charge</a:t>
            </a:r>
          </a:p>
        </c:rich>
      </c:tx>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'Relationship bw age and Charges'!$B$4</c:f>
              <c:strCache>
                <c:ptCount val="1"/>
                <c:pt idx="0">
                  <c:v>Total</c:v>
                </c:pt>
              </c:strCache>
            </c:strRef>
          </c:tx>
          <c:spPr>
            <a:ln w="28575" cap="rnd">
              <a:solidFill>
                <a:schemeClr val="accent1"/>
              </a:solidFill>
              <a:round/>
            </a:ln>
            <a:effectLst/>
          </c:spPr>
          <c:marker>
            <c:symbol val="none"/>
          </c:marker>
          <c:cat>
            <c:strRef>
              <c:f>'Relationship bw age and Charges'!$A$5:$A$53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'Relationship bw age and Charges'!$B$5:$B$53</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712C-4E6E-B37E-7B83673758C8}"/>
            </c:ext>
          </c:extLst>
        </c:ser>
        <c:dLbls>
          <c:showLegendKey val="0"/>
          <c:showVal val="0"/>
          <c:showCatName val="0"/>
          <c:showSerName val="0"/>
          <c:showPercent val="0"/>
          <c:showBubbleSize val="0"/>
        </c:dLbls>
        <c:smooth val="0"/>
        <c:axId val="1789289535"/>
        <c:axId val="1789290495"/>
      </c:lineChart>
      <c:catAx>
        <c:axId val="178928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90495"/>
        <c:crosses val="autoZero"/>
        <c:auto val="1"/>
        <c:lblAlgn val="ctr"/>
        <c:lblOffset val="100"/>
        <c:noMultiLvlLbl val="0"/>
      </c:catAx>
      <c:valAx>
        <c:axId val="1789290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Insights.xlsx]cancer distribution in smoker!Cancer Distribution</c:name>
    <c:fmtId val="7"/>
  </c:pivotSource>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rgbClr val="FF0000"/>
                </a:solidFill>
              </a:rPr>
              <a:t>Cancer</a:t>
            </a:r>
            <a:r>
              <a:rPr lang="en-US" sz="1100" b="1" baseline="0">
                <a:solidFill>
                  <a:srgbClr val="FF0000"/>
                </a:solidFill>
              </a:rPr>
              <a:t> History Among Smokers and Non-smokers</a:t>
            </a:r>
            <a:endParaRPr lang="en-US" sz="1100" b="1">
              <a:solidFill>
                <a:srgbClr val="FF0000"/>
              </a:solidFill>
            </a:endParaRPr>
          </a:p>
        </c:rich>
      </c:tx>
      <c:overlay val="0"/>
      <c:spPr>
        <a:solidFill>
          <a:schemeClr val="accent4"/>
        </a:solid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'cancer distribution in smoker'!$B$4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083-4FC8-B677-4A90E286004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083-4FC8-B677-4A90E28600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distribution in smoker'!$A$5:$A$7</c:f>
              <c:strCache>
                <c:ptCount val="2"/>
                <c:pt idx="0">
                  <c:v>No</c:v>
                </c:pt>
                <c:pt idx="1">
                  <c:v>Yes</c:v>
                </c:pt>
              </c:strCache>
            </c:strRef>
          </c:cat>
          <c:val>
            <c:numRef>
              <c:f>'cancer distribution in smoker'!$B$5:$B$7</c:f>
              <c:numCache>
                <c:formatCode>General</c:formatCode>
                <c:ptCount val="2"/>
                <c:pt idx="0">
                  <c:v>1847</c:v>
                </c:pt>
                <c:pt idx="1">
                  <c:v>488</c:v>
                </c:pt>
              </c:numCache>
            </c:numRef>
          </c:val>
          <c:extLst>
            <c:ext xmlns:c16="http://schemas.microsoft.com/office/drawing/2014/chart" uri="{C3380CC4-5D6E-409C-BE32-E72D297353CC}">
              <c16:uniqueId val="{00000004-F083-4FC8-B677-4A90E286004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Insights.xlsx]Surgery and HBA1C-Transplant Hi!Surgery</c:name>
    <c:fmtId val="7"/>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GB" sz="1050" b="1">
                <a:solidFill>
                  <a:srgbClr val="FF0000"/>
                </a:solidFill>
              </a:rPr>
              <a:t>Average of HBA1C and No.major surgeries differ b/w Transplant and Non-transplant</a:t>
            </a:r>
            <a:r>
              <a:rPr lang="en-GB" sz="1050" b="1" baseline="0">
                <a:solidFill>
                  <a:srgbClr val="FF0000"/>
                </a:solidFill>
              </a:rPr>
              <a:t> Patients</a:t>
            </a:r>
            <a:endParaRPr lang="en-GB" sz="1050" b="1">
              <a:solidFill>
                <a:srgbClr val="FF0000"/>
              </a:solidFill>
            </a:endParaRPr>
          </a:p>
        </c:rich>
      </c:tx>
      <c:overlay val="0"/>
      <c:spPr>
        <a:solidFill>
          <a:schemeClr val="accent4"/>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'Surgery and HBA1C-Transplant Hi'!$B$5</c:f>
              <c:strCache>
                <c:ptCount val="1"/>
                <c:pt idx="0">
                  <c:v>Average of HBA1C</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B85-435A-A11A-E4C5235B5FF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B85-435A-A11A-E4C5235B5F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'Surgery and HBA1C-Transplant Hi'!$A$6:$A$8</c:f>
              <c:strCache>
                <c:ptCount val="2"/>
                <c:pt idx="0">
                  <c:v>No</c:v>
                </c:pt>
                <c:pt idx="1">
                  <c:v>yes</c:v>
                </c:pt>
              </c:strCache>
            </c:strRef>
          </c:cat>
          <c:val>
            <c:numRef>
              <c:f>'Surgery and HBA1C-Transplant Hi'!$B$6:$B$8</c:f>
              <c:numCache>
                <c:formatCode>General</c:formatCode>
                <c:ptCount val="2"/>
                <c:pt idx="0">
                  <c:v>6.6704427202190848</c:v>
                </c:pt>
                <c:pt idx="1">
                  <c:v>5.1876388888888894</c:v>
                </c:pt>
              </c:numCache>
            </c:numRef>
          </c:val>
          <c:extLst>
            <c:ext xmlns:c16="http://schemas.microsoft.com/office/drawing/2014/chart" uri="{C3380CC4-5D6E-409C-BE32-E72D297353CC}">
              <c16:uniqueId val="{00000004-9B85-435A-A11A-E4C5235B5FF7}"/>
            </c:ext>
          </c:extLst>
        </c:ser>
        <c:ser>
          <c:idx val="1"/>
          <c:order val="1"/>
          <c:tx>
            <c:strRef>
              <c:f>'Surgery and HBA1C-Transplant Hi'!$C$5</c:f>
              <c:strCache>
                <c:ptCount val="1"/>
                <c:pt idx="0">
                  <c:v>Sum of NumberOfMajorSurgeries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9B85-435A-A11A-E4C5235B5FF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9B85-435A-A11A-E4C5235B5F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'Surgery and HBA1C-Transplant Hi'!$A$6:$A$8</c:f>
              <c:strCache>
                <c:ptCount val="2"/>
                <c:pt idx="0">
                  <c:v>No</c:v>
                </c:pt>
                <c:pt idx="1">
                  <c:v>yes</c:v>
                </c:pt>
              </c:strCache>
            </c:strRef>
          </c:cat>
          <c:val>
            <c:numRef>
              <c:f>'Surgery and HBA1C-Transplant Hi'!$C$6:$C$8</c:f>
              <c:numCache>
                <c:formatCode>General</c:formatCode>
                <c:ptCount val="2"/>
                <c:pt idx="0">
                  <c:v>1417</c:v>
                </c:pt>
                <c:pt idx="1">
                  <c:v>162</c:v>
                </c:pt>
              </c:numCache>
            </c:numRef>
          </c:val>
          <c:extLst>
            <c:ext xmlns:c16="http://schemas.microsoft.com/office/drawing/2014/chart" uri="{C3380CC4-5D6E-409C-BE32-E72D297353CC}">
              <c16:uniqueId val="{00000009-9B85-435A-A11A-E4C5235B5FF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Insights.xlsx]Charges-Weight and Diabetes!Health charges</c:name>
    <c:fmtId val="5"/>
  </c:pivotSource>
  <c:chart>
    <c:title>
      <c:tx>
        <c:rich>
          <a:bodyPr rot="0" spcFirstLastPara="1" vertOverflow="ellipsis" vert="horz" wrap="square" anchor="ctr" anchorCtr="1"/>
          <a:lstStyle/>
          <a:p>
            <a:pPr algn="ctr" rtl="0">
              <a:defRPr sz="1050" b="0" i="0" u="none" strike="noStrike" kern="1200" spc="0" baseline="0">
                <a:solidFill>
                  <a:sysClr val="windowText" lastClr="000000">
                    <a:lumMod val="65000"/>
                    <a:lumOff val="35000"/>
                  </a:sysClr>
                </a:solidFill>
                <a:latin typeface="+mn-lt"/>
                <a:ea typeface="+mn-ea"/>
                <a:cs typeface="+mn-cs"/>
              </a:defRPr>
            </a:pPr>
            <a:r>
              <a:rPr lang="en-US" sz="1050" b="1" i="0" u="none" strike="noStrike" kern="1200" spc="0" baseline="0">
                <a:solidFill>
                  <a:srgbClr val="FF0000"/>
                </a:solidFill>
                <a:latin typeface="+mn-lt"/>
                <a:ea typeface="+mn-ea"/>
                <a:cs typeface="+mn-cs"/>
              </a:rPr>
              <a:t>Health Charges Based on Weight and Diabetes Status</a:t>
            </a:r>
          </a:p>
        </c:rich>
      </c:tx>
      <c:layout>
        <c:manualLayout>
          <c:xMode val="edge"/>
          <c:yMode val="edge"/>
          <c:x val="0.17032633420822396"/>
          <c:y val="0.11472003499562555"/>
        </c:manualLayout>
      </c:layout>
      <c:overlay val="0"/>
      <c:spPr>
        <a:solidFill>
          <a:schemeClr val="accent4"/>
        </a:solidFill>
        <a:ln>
          <a:noFill/>
        </a:ln>
        <a:effectLst/>
      </c:spPr>
      <c:txPr>
        <a:bodyPr rot="0" spcFirstLastPara="1" vertOverflow="ellipsis" vert="horz" wrap="square" anchor="ctr" anchorCtr="1"/>
        <a:lstStyle/>
        <a:p>
          <a:pPr algn="ctr" rtl="0">
            <a:defRPr sz="105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3648293963255"/>
          <c:y val="0.23425707203266258"/>
          <c:w val="0.7104560367454068"/>
          <c:h val="0.55751239428404786"/>
        </c:manualLayout>
      </c:layout>
      <c:barChart>
        <c:barDir val="col"/>
        <c:grouping val="stacked"/>
        <c:varyColors val="0"/>
        <c:ser>
          <c:idx val="0"/>
          <c:order val="0"/>
          <c:tx>
            <c:strRef>
              <c:f>'Charges-Weight and Diabetes'!$B$4</c:f>
              <c:strCache>
                <c:ptCount val="1"/>
                <c:pt idx="0">
                  <c:v>Total</c:v>
                </c:pt>
              </c:strCache>
            </c:strRef>
          </c:tx>
          <c:spPr>
            <a:solidFill>
              <a:schemeClr val="accent1"/>
            </a:solidFill>
            <a:ln>
              <a:noFill/>
            </a:ln>
            <a:effectLst/>
          </c:spPr>
          <c:invertIfNegative val="0"/>
          <c:cat>
            <c:strRef>
              <c:f>'Charges-Weight and Diabetes'!$A$5:$A$9</c:f>
              <c:strCache>
                <c:ptCount val="4"/>
                <c:pt idx="0">
                  <c:v>Normal Weight</c:v>
                </c:pt>
                <c:pt idx="1">
                  <c:v>Obesity</c:v>
                </c:pt>
                <c:pt idx="2">
                  <c:v>Overweight</c:v>
                </c:pt>
                <c:pt idx="3">
                  <c:v>Underweight</c:v>
                </c:pt>
              </c:strCache>
            </c:strRef>
          </c:cat>
          <c:val>
            <c:numRef>
              <c:f>'Charges-Weight and Diabetes'!$B$5:$B$9</c:f>
              <c:numCache>
                <c:formatCode>General</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826E-4DDE-8D4E-CB3182B6725C}"/>
            </c:ext>
          </c:extLst>
        </c:ser>
        <c:dLbls>
          <c:showLegendKey val="0"/>
          <c:showVal val="0"/>
          <c:showCatName val="0"/>
          <c:showSerName val="0"/>
          <c:showPercent val="0"/>
          <c:showBubbleSize val="0"/>
        </c:dLbls>
        <c:gapWidth val="150"/>
        <c:overlap val="100"/>
        <c:axId val="1167760543"/>
        <c:axId val="1167761023"/>
      </c:barChart>
      <c:catAx>
        <c:axId val="116776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61023"/>
        <c:crosses val="autoZero"/>
        <c:auto val="1"/>
        <c:lblAlgn val="ctr"/>
        <c:lblOffset val="100"/>
        <c:noMultiLvlLbl val="0"/>
      </c:catAx>
      <c:valAx>
        <c:axId val="116776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6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Insights.xlsx]Average healthcharges state!Average Health charges</c:name>
    <c:fmtId val="5"/>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US" sz="1600" b="1">
                <a:solidFill>
                  <a:srgbClr val="FF0000"/>
                </a:solidFill>
              </a:rPr>
              <a:t>Statewise Average Health Charges</a:t>
            </a:r>
          </a:p>
        </c:rich>
      </c:tx>
      <c:layout>
        <c:manualLayout>
          <c:xMode val="edge"/>
          <c:yMode val="edge"/>
          <c:x val="0.27132998465797986"/>
          <c:y val="0.15721017349975455"/>
        </c:manualLayout>
      </c:layout>
      <c:overlay val="0"/>
      <c:spPr>
        <a:solidFill>
          <a:schemeClr val="accent4"/>
        </a:solid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healthcharges state'!$B$5</c:f>
              <c:strCache>
                <c:ptCount val="1"/>
                <c:pt idx="0">
                  <c:v>Total</c:v>
                </c:pt>
              </c:strCache>
            </c:strRef>
          </c:tx>
          <c:spPr>
            <a:solidFill>
              <a:schemeClr val="accent1"/>
            </a:solidFill>
            <a:ln>
              <a:noFill/>
            </a:ln>
            <a:effectLst/>
          </c:spPr>
          <c:invertIfNegative val="0"/>
          <c:cat>
            <c:strRef>
              <c:f>'Average healthcharges state'!$A$6:$A$23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'Average healthcharges state'!$B$6:$B$23</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21F8-4A17-A267-9703F2E32B6E}"/>
            </c:ext>
          </c:extLst>
        </c:ser>
        <c:dLbls>
          <c:showLegendKey val="0"/>
          <c:showVal val="0"/>
          <c:showCatName val="0"/>
          <c:showSerName val="0"/>
          <c:showPercent val="0"/>
          <c:showBubbleSize val="0"/>
        </c:dLbls>
        <c:gapWidth val="182"/>
        <c:axId val="1789272255"/>
        <c:axId val="1789260735"/>
      </c:barChart>
      <c:catAx>
        <c:axId val="178927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60735"/>
        <c:crosses val="autoZero"/>
        <c:auto val="1"/>
        <c:lblAlgn val="ctr"/>
        <c:lblOffset val="100"/>
        <c:noMultiLvlLbl val="0"/>
      </c:catAx>
      <c:valAx>
        <c:axId val="178926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7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Insights.xlsx]Correlation of age and BMI,HBA1!Age,BMI,HBA1C</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FF0000"/>
                </a:solidFill>
              </a:rPr>
              <a:t>Correlation- Age,BMI,HBA1C</a:t>
            </a:r>
          </a:p>
        </c:rich>
      </c:tx>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'Correlation of age and BMI,HBA1'!$B$5</c:f>
              <c:strCache>
                <c:ptCount val="1"/>
                <c:pt idx="0">
                  <c:v>Average of HBA1C</c:v>
                </c:pt>
              </c:strCache>
            </c:strRef>
          </c:tx>
          <c:spPr>
            <a:ln w="28575" cap="rnd">
              <a:solidFill>
                <a:schemeClr val="accent1"/>
              </a:solidFill>
              <a:round/>
            </a:ln>
            <a:effectLst/>
          </c:spPr>
          <c:marker>
            <c:symbol val="none"/>
          </c:marker>
          <c:cat>
            <c:strRef>
              <c:f>'Correlation of age and BMI,HBA1'!$A$6:$A$54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'Correlation of age and BMI,HBA1'!$B$6:$B$54</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DE23-473C-9386-0BC0E7DAF87C}"/>
            </c:ext>
          </c:extLst>
        </c:ser>
        <c:ser>
          <c:idx val="1"/>
          <c:order val="1"/>
          <c:tx>
            <c:strRef>
              <c:f>'Correlation of age and BMI,HBA1'!$C$5</c:f>
              <c:strCache>
                <c:ptCount val="1"/>
                <c:pt idx="0">
                  <c:v>Average of BMI</c:v>
                </c:pt>
              </c:strCache>
            </c:strRef>
          </c:tx>
          <c:spPr>
            <a:ln w="28575" cap="rnd">
              <a:solidFill>
                <a:schemeClr val="accent2"/>
              </a:solidFill>
              <a:round/>
            </a:ln>
            <a:effectLst/>
          </c:spPr>
          <c:marker>
            <c:symbol val="none"/>
          </c:marker>
          <c:cat>
            <c:strRef>
              <c:f>'Correlation of age and BMI,HBA1'!$A$6:$A$54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'Correlation of age and BMI,HBA1'!$C$6:$C$54</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DE23-473C-9386-0BC0E7DAF87C}"/>
            </c:ext>
          </c:extLst>
        </c:ser>
        <c:dLbls>
          <c:showLegendKey val="0"/>
          <c:showVal val="0"/>
          <c:showCatName val="0"/>
          <c:showSerName val="0"/>
          <c:showPercent val="0"/>
          <c:showBubbleSize val="0"/>
        </c:dLbls>
        <c:smooth val="0"/>
        <c:axId val="1789280415"/>
        <c:axId val="1789280895"/>
      </c:lineChart>
      <c:catAx>
        <c:axId val="178928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0895"/>
        <c:crosses val="autoZero"/>
        <c:auto val="1"/>
        <c:lblAlgn val="ctr"/>
        <c:lblOffset val="100"/>
        <c:noMultiLvlLbl val="0"/>
      </c:catAx>
      <c:valAx>
        <c:axId val="178928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Insights.xlsx]Relationship bw age and Charges!Relationship-Age,charge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solidFill>
                  <a:srgbClr val="FF0000"/>
                </a:solidFill>
              </a:rPr>
              <a:t>Relationship b/w Age and Health Charge</a:t>
            </a:r>
          </a:p>
        </c:rich>
      </c:tx>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'Relationship bw age and Charges'!$B$4</c:f>
              <c:strCache>
                <c:ptCount val="1"/>
                <c:pt idx="0">
                  <c:v>Total</c:v>
                </c:pt>
              </c:strCache>
            </c:strRef>
          </c:tx>
          <c:spPr>
            <a:ln w="28575" cap="rnd">
              <a:solidFill>
                <a:schemeClr val="accent1"/>
              </a:solidFill>
              <a:round/>
            </a:ln>
            <a:effectLst/>
          </c:spPr>
          <c:marker>
            <c:symbol val="none"/>
          </c:marker>
          <c:cat>
            <c:strRef>
              <c:f>'Relationship bw age and Charges'!$A$5:$A$53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'Relationship bw age and Charges'!$B$5:$B$53</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A6DE-4BE2-8238-D82C14959263}"/>
            </c:ext>
          </c:extLst>
        </c:ser>
        <c:dLbls>
          <c:showLegendKey val="0"/>
          <c:showVal val="0"/>
          <c:showCatName val="0"/>
          <c:showSerName val="0"/>
          <c:showPercent val="0"/>
          <c:showBubbleSize val="0"/>
        </c:dLbls>
        <c:smooth val="0"/>
        <c:axId val="1789289535"/>
        <c:axId val="1789290495"/>
      </c:lineChart>
      <c:catAx>
        <c:axId val="178928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90495"/>
        <c:crosses val="autoZero"/>
        <c:auto val="1"/>
        <c:lblAlgn val="ctr"/>
        <c:lblOffset val="100"/>
        <c:noMultiLvlLbl val="0"/>
      </c:catAx>
      <c:valAx>
        <c:axId val="1789290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38100</xdr:colOff>
      <xdr:row>3</xdr:row>
      <xdr:rowOff>3174</xdr:rowOff>
    </xdr:from>
    <xdr:to>
      <xdr:col>10</xdr:col>
      <xdr:colOff>203200</xdr:colOff>
      <xdr:row>19</xdr:row>
      <xdr:rowOff>69849</xdr:rowOff>
    </xdr:to>
    <xdr:graphicFrame macro="">
      <xdr:nvGraphicFramePr>
        <xdr:cNvPr id="4" name="Chart 3">
          <a:extLst>
            <a:ext uri="{FF2B5EF4-FFF2-40B4-BE49-F238E27FC236}">
              <a16:creationId xmlns:a16="http://schemas.microsoft.com/office/drawing/2014/main" id="{35879BB1-3C0E-F826-2BE3-74A098EEF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590550</xdr:colOff>
      <xdr:row>3</xdr:row>
      <xdr:rowOff>53974</xdr:rowOff>
    </xdr:from>
    <xdr:to>
      <xdr:col>11</xdr:col>
      <xdr:colOff>400050</xdr:colOff>
      <xdr:row>20</xdr:row>
      <xdr:rowOff>25399</xdr:rowOff>
    </xdr:to>
    <xdr:graphicFrame macro="">
      <xdr:nvGraphicFramePr>
        <xdr:cNvPr id="4" name="Chart 3">
          <a:extLst>
            <a:ext uri="{FF2B5EF4-FFF2-40B4-BE49-F238E27FC236}">
              <a16:creationId xmlns:a16="http://schemas.microsoft.com/office/drawing/2014/main" id="{841124FB-73D9-7B55-E75A-C4E6ED42C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6350</xdr:colOff>
      <xdr:row>3</xdr:row>
      <xdr:rowOff>0</xdr:rowOff>
    </xdr:from>
    <xdr:to>
      <xdr:col>5</xdr:col>
      <xdr:colOff>6350</xdr:colOff>
      <xdr:row>9</xdr:row>
      <xdr:rowOff>133349</xdr:rowOff>
    </xdr:to>
    <mc:AlternateContent xmlns:mc="http://schemas.openxmlformats.org/markup-compatibility/2006" xmlns:a14="http://schemas.microsoft.com/office/drawing/2010/main">
      <mc:Choice Requires="a14">
        <xdr:graphicFrame macro="">
          <xdr:nvGraphicFramePr>
            <xdr:cNvPr id="6" name="Diabetes Status">
              <a:extLst>
                <a:ext uri="{FF2B5EF4-FFF2-40B4-BE49-F238E27FC236}">
                  <a16:creationId xmlns:a16="http://schemas.microsoft.com/office/drawing/2014/main" id="{6503442F-32F2-250A-B59C-C761CBDD553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816100" y="552450"/>
              <a:ext cx="1828800" cy="12382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596900</xdr:colOff>
      <xdr:row>2</xdr:row>
      <xdr:rowOff>180974</xdr:rowOff>
    </xdr:from>
    <xdr:to>
      <xdr:col>13</xdr:col>
      <xdr:colOff>292100</xdr:colOff>
      <xdr:row>18</xdr:row>
      <xdr:rowOff>126999</xdr:rowOff>
    </xdr:to>
    <xdr:graphicFrame macro="">
      <xdr:nvGraphicFramePr>
        <xdr:cNvPr id="7" name="Chart 6">
          <a:extLst>
            <a:ext uri="{FF2B5EF4-FFF2-40B4-BE49-F238E27FC236}">
              <a16:creationId xmlns:a16="http://schemas.microsoft.com/office/drawing/2014/main" id="{2CB14ED6-B2F9-F906-C937-D3D0CDBA4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1149350</xdr:colOff>
      <xdr:row>4</xdr:row>
      <xdr:rowOff>1</xdr:rowOff>
    </xdr:from>
    <xdr:to>
      <xdr:col>4</xdr:col>
      <xdr:colOff>596900</xdr:colOff>
      <xdr:row>10</xdr:row>
      <xdr:rowOff>57151</xdr:rowOff>
    </xdr:to>
    <mc:AlternateContent xmlns:mc="http://schemas.openxmlformats.org/markup-compatibility/2006" xmlns:a14="http://schemas.microsoft.com/office/drawing/2010/main">
      <mc:Choice Requires="a14">
        <xdr:graphicFrame macro="">
          <xdr:nvGraphicFramePr>
            <xdr:cNvPr id="6" name="Hospital tier">
              <a:extLst>
                <a:ext uri="{FF2B5EF4-FFF2-40B4-BE49-F238E27FC236}">
                  <a16:creationId xmlns:a16="http://schemas.microsoft.com/office/drawing/2014/main" id="{1ABB37BF-B965-B18D-8180-B155550B6E02}"/>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2012950" y="736601"/>
              <a:ext cx="1828800" cy="11620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6350</xdr:colOff>
      <xdr:row>3</xdr:row>
      <xdr:rowOff>161925</xdr:rowOff>
    </xdr:from>
    <xdr:to>
      <xdr:col>12</xdr:col>
      <xdr:colOff>311150</xdr:colOff>
      <xdr:row>18</xdr:row>
      <xdr:rowOff>142875</xdr:rowOff>
    </xdr:to>
    <xdr:graphicFrame macro="">
      <xdr:nvGraphicFramePr>
        <xdr:cNvPr id="7" name="Chart 6">
          <a:extLst>
            <a:ext uri="{FF2B5EF4-FFF2-40B4-BE49-F238E27FC236}">
              <a16:creationId xmlns:a16="http://schemas.microsoft.com/office/drawing/2014/main" id="{908BFCF3-53CF-F6FF-2E6E-122F973D3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4</xdr:row>
      <xdr:rowOff>53975</xdr:rowOff>
    </xdr:from>
    <xdr:to>
      <xdr:col>13</xdr:col>
      <xdr:colOff>158750</xdr:colOff>
      <xdr:row>19</xdr:row>
      <xdr:rowOff>34925</xdr:rowOff>
    </xdr:to>
    <xdr:graphicFrame macro="">
      <xdr:nvGraphicFramePr>
        <xdr:cNvPr id="8" name="Chart 7">
          <a:extLst>
            <a:ext uri="{FF2B5EF4-FFF2-40B4-BE49-F238E27FC236}">
              <a16:creationId xmlns:a16="http://schemas.microsoft.com/office/drawing/2014/main" id="{98B51B3E-9DFB-6F16-C3ED-4F9047432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50800</xdr:colOff>
      <xdr:row>3</xdr:row>
      <xdr:rowOff>28575</xdr:rowOff>
    </xdr:from>
    <xdr:to>
      <xdr:col>16</xdr:col>
      <xdr:colOff>107950</xdr:colOff>
      <xdr:row>18</xdr:row>
      <xdr:rowOff>9525</xdr:rowOff>
    </xdr:to>
    <xdr:graphicFrame macro="">
      <xdr:nvGraphicFramePr>
        <xdr:cNvPr id="5" name="Chart 4">
          <a:extLst>
            <a:ext uri="{FF2B5EF4-FFF2-40B4-BE49-F238E27FC236}">
              <a16:creationId xmlns:a16="http://schemas.microsoft.com/office/drawing/2014/main" id="{8BE45D8E-695A-CC6C-B83D-8714DC6C5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133349</xdr:colOff>
      <xdr:row>3</xdr:row>
      <xdr:rowOff>95250</xdr:rowOff>
    </xdr:from>
    <xdr:to>
      <xdr:col>11</xdr:col>
      <xdr:colOff>205052</xdr:colOff>
      <xdr:row>15</xdr:row>
      <xdr:rowOff>6351</xdr:rowOff>
    </xdr:to>
    <xdr:graphicFrame macro="">
      <xdr:nvGraphicFramePr>
        <xdr:cNvPr id="2" name="Chart 1">
          <a:extLst>
            <a:ext uri="{FF2B5EF4-FFF2-40B4-BE49-F238E27FC236}">
              <a16:creationId xmlns:a16="http://schemas.microsoft.com/office/drawing/2014/main" id="{2856C9B0-4658-4184-92CF-467E35B6D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284427</xdr:colOff>
      <xdr:row>3</xdr:row>
      <xdr:rowOff>99219</xdr:rowOff>
    </xdr:from>
    <xdr:to>
      <xdr:col>19</xdr:col>
      <xdr:colOff>582083</xdr:colOff>
      <xdr:row>15</xdr:row>
      <xdr:rowOff>5820</xdr:rowOff>
    </xdr:to>
    <xdr:graphicFrame macro="">
      <xdr:nvGraphicFramePr>
        <xdr:cNvPr id="3" name="Chart 2">
          <a:extLst>
            <a:ext uri="{FF2B5EF4-FFF2-40B4-BE49-F238E27FC236}">
              <a16:creationId xmlns:a16="http://schemas.microsoft.com/office/drawing/2014/main" id="{D926FB51-F5B5-44EE-BD43-6D522D063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289190</xdr:colOff>
      <xdr:row>15</xdr:row>
      <xdr:rowOff>82815</xdr:rowOff>
    </xdr:from>
    <xdr:to>
      <xdr:col>19</xdr:col>
      <xdr:colOff>588698</xdr:colOff>
      <xdr:row>27</xdr:row>
      <xdr:rowOff>6615</xdr:rowOff>
    </xdr:to>
    <xdr:graphicFrame macro="">
      <xdr:nvGraphicFramePr>
        <xdr:cNvPr id="4" name="Chart 3">
          <a:extLst>
            <a:ext uri="{FF2B5EF4-FFF2-40B4-BE49-F238E27FC236}">
              <a16:creationId xmlns:a16="http://schemas.microsoft.com/office/drawing/2014/main" id="{034224F6-6594-4341-B794-364C26C29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139701</xdr:colOff>
      <xdr:row>15</xdr:row>
      <xdr:rowOff>82549</xdr:rowOff>
    </xdr:from>
    <xdr:to>
      <xdr:col>11</xdr:col>
      <xdr:colOff>211667</xdr:colOff>
      <xdr:row>27</xdr:row>
      <xdr:rowOff>0</xdr:rowOff>
    </xdr:to>
    <xdr:graphicFrame macro="">
      <xdr:nvGraphicFramePr>
        <xdr:cNvPr id="5" name="Chart 4">
          <a:extLst>
            <a:ext uri="{FF2B5EF4-FFF2-40B4-BE49-F238E27FC236}">
              <a16:creationId xmlns:a16="http://schemas.microsoft.com/office/drawing/2014/main" id="{BACF364D-0084-4AD4-BC8A-00BB10CE6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139700</xdr:colOff>
      <xdr:row>27</xdr:row>
      <xdr:rowOff>44450</xdr:rowOff>
    </xdr:from>
    <xdr:to>
      <xdr:col>11</xdr:col>
      <xdr:colOff>211667</xdr:colOff>
      <xdr:row>38</xdr:row>
      <xdr:rowOff>107950</xdr:rowOff>
    </xdr:to>
    <xdr:graphicFrame macro="">
      <xdr:nvGraphicFramePr>
        <xdr:cNvPr id="6" name="Chart 5">
          <a:extLst>
            <a:ext uri="{FF2B5EF4-FFF2-40B4-BE49-F238E27FC236}">
              <a16:creationId xmlns:a16="http://schemas.microsoft.com/office/drawing/2014/main" id="{9FF74A7A-886C-4384-8AFE-17C0BBB10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288925</xdr:colOff>
      <xdr:row>27</xdr:row>
      <xdr:rowOff>50800</xdr:rowOff>
    </xdr:from>
    <xdr:to>
      <xdr:col>19</xdr:col>
      <xdr:colOff>555625</xdr:colOff>
      <xdr:row>38</xdr:row>
      <xdr:rowOff>95250</xdr:rowOff>
    </xdr:to>
    <xdr:graphicFrame macro="">
      <xdr:nvGraphicFramePr>
        <xdr:cNvPr id="7" name="Chart 6">
          <a:extLst>
            <a:ext uri="{FF2B5EF4-FFF2-40B4-BE49-F238E27FC236}">
              <a16:creationId xmlns:a16="http://schemas.microsoft.com/office/drawing/2014/main" id="{A2ADC194-F21A-49F4-8619-6E806EA5F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3</xdr:row>
      <xdr:rowOff>95250</xdr:rowOff>
    </xdr:from>
    <xdr:to>
      <xdr:col>3</xdr:col>
      <xdr:colOff>63500</xdr:colOff>
      <xdr:row>10</xdr:row>
      <xdr:rowOff>76199</xdr:rowOff>
    </xdr:to>
    <mc:AlternateContent xmlns:mc="http://schemas.openxmlformats.org/markup-compatibility/2006" xmlns:a14="http://schemas.microsoft.com/office/drawing/2010/main">
      <mc:Choice Requires="a14">
        <xdr:graphicFrame macro="">
          <xdr:nvGraphicFramePr>
            <xdr:cNvPr id="8" name="State ID 1">
              <a:extLst>
                <a:ext uri="{FF2B5EF4-FFF2-40B4-BE49-F238E27FC236}">
                  <a16:creationId xmlns:a16="http://schemas.microsoft.com/office/drawing/2014/main" id="{6D151DEB-7E39-48D5-96C8-48294D70E6FD}"/>
                </a:ext>
              </a:extLst>
            </xdr:cNvPr>
            <xdr:cNvGraphicFramePr/>
          </xdr:nvGraphicFramePr>
          <xdr:xfrm>
            <a:off x="0" y="0"/>
            <a:ext cx="0" cy="0"/>
          </xdr:xfrm>
          <a:graphic>
            <a:graphicData uri="http://schemas.microsoft.com/office/drawing/2010/slicer">
              <sle:slicer xmlns:sle="http://schemas.microsoft.com/office/drawing/2010/slicer" name="State ID 1"/>
            </a:graphicData>
          </a:graphic>
        </xdr:graphicFrame>
      </mc:Choice>
      <mc:Fallback xmlns="">
        <xdr:sp macro="" textlink="">
          <xdr:nvSpPr>
            <xdr:cNvPr id="0" name=""/>
            <xdr:cNvSpPr>
              <a:spLocks noTextEdit="1"/>
            </xdr:cNvSpPr>
          </xdr:nvSpPr>
          <xdr:spPr>
            <a:xfrm>
              <a:off x="95250" y="656724"/>
              <a:ext cx="1793039" cy="129105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10</xdr:row>
      <xdr:rowOff>152400</xdr:rowOff>
    </xdr:from>
    <xdr:to>
      <xdr:col>3</xdr:col>
      <xdr:colOff>63500</xdr:colOff>
      <xdr:row>17</xdr:row>
      <xdr:rowOff>88900</xdr:rowOff>
    </xdr:to>
    <mc:AlternateContent xmlns:mc="http://schemas.openxmlformats.org/markup-compatibility/2006" xmlns:a14="http://schemas.microsoft.com/office/drawing/2010/main">
      <mc:Choice Requires="a14">
        <xdr:graphicFrame macro="">
          <xdr:nvGraphicFramePr>
            <xdr:cNvPr id="9" name="City tier 1">
              <a:extLst>
                <a:ext uri="{FF2B5EF4-FFF2-40B4-BE49-F238E27FC236}">
                  <a16:creationId xmlns:a16="http://schemas.microsoft.com/office/drawing/2014/main" id="{DE41A551-4DD7-42B1-BF37-98A962F04267}"/>
                </a:ext>
              </a:extLst>
            </xdr:cNvPr>
            <xdr:cNvGraphicFramePr/>
          </xdr:nvGraphicFramePr>
          <xdr:xfrm>
            <a:off x="0" y="0"/>
            <a:ext cx="0" cy="0"/>
          </xdr:xfrm>
          <a:graphic>
            <a:graphicData uri="http://schemas.microsoft.com/office/drawing/2010/slicer">
              <sle:slicer xmlns:sle="http://schemas.microsoft.com/office/drawing/2010/slicer" name="City tier 1"/>
            </a:graphicData>
          </a:graphic>
        </xdr:graphicFrame>
      </mc:Choice>
      <mc:Fallback xmlns="">
        <xdr:sp macro="" textlink="">
          <xdr:nvSpPr>
            <xdr:cNvPr id="0" name=""/>
            <xdr:cNvSpPr>
              <a:spLocks noTextEdit="1"/>
            </xdr:cNvSpPr>
          </xdr:nvSpPr>
          <xdr:spPr>
            <a:xfrm>
              <a:off x="95250" y="2023979"/>
              <a:ext cx="1793039" cy="124660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17</xdr:row>
      <xdr:rowOff>152400</xdr:rowOff>
    </xdr:from>
    <xdr:to>
      <xdr:col>3</xdr:col>
      <xdr:colOff>69850</xdr:colOff>
      <xdr:row>24</xdr:row>
      <xdr:rowOff>57150</xdr:rowOff>
    </xdr:to>
    <mc:AlternateContent xmlns:mc="http://schemas.openxmlformats.org/markup-compatibility/2006" xmlns:a14="http://schemas.microsoft.com/office/drawing/2010/main">
      <mc:Choice Requires="a14">
        <xdr:graphicFrame macro="">
          <xdr:nvGraphicFramePr>
            <xdr:cNvPr id="10" name="NumberOfMajorSurgeries 1">
              <a:extLst>
                <a:ext uri="{FF2B5EF4-FFF2-40B4-BE49-F238E27FC236}">
                  <a16:creationId xmlns:a16="http://schemas.microsoft.com/office/drawing/2014/main" id="{DB0C00E6-758B-400F-B7DA-685124561743}"/>
                </a:ext>
              </a:extLst>
            </xdr:cNvPr>
            <xdr:cNvGraphicFramePr/>
          </xdr:nvGraphicFramePr>
          <xdr:xfrm>
            <a:off x="0" y="0"/>
            <a:ext cx="0" cy="0"/>
          </xdr:xfrm>
          <a:graphic>
            <a:graphicData uri="http://schemas.microsoft.com/office/drawing/2010/slicer">
              <sle:slicer xmlns:sle="http://schemas.microsoft.com/office/drawing/2010/slicer" name="NumberOfMajorSurgeries 1"/>
            </a:graphicData>
          </a:graphic>
        </xdr:graphicFrame>
      </mc:Choice>
      <mc:Fallback xmlns="">
        <xdr:sp macro="" textlink="">
          <xdr:nvSpPr>
            <xdr:cNvPr id="0" name=""/>
            <xdr:cNvSpPr>
              <a:spLocks noTextEdit="1"/>
            </xdr:cNvSpPr>
          </xdr:nvSpPr>
          <xdr:spPr>
            <a:xfrm>
              <a:off x="95250" y="3334084"/>
              <a:ext cx="1799389" cy="121485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24</xdr:row>
      <xdr:rowOff>124620</xdr:rowOff>
    </xdr:from>
    <xdr:to>
      <xdr:col>3</xdr:col>
      <xdr:colOff>57150</xdr:colOff>
      <xdr:row>31</xdr:row>
      <xdr:rowOff>120650</xdr:rowOff>
    </xdr:to>
    <mc:AlternateContent xmlns:mc="http://schemas.openxmlformats.org/markup-compatibility/2006" xmlns:a14="http://schemas.microsoft.com/office/drawing/2010/main">
      <mc:Choice Requires="a14">
        <xdr:graphicFrame macro="">
          <xdr:nvGraphicFramePr>
            <xdr:cNvPr id="11" name="Weight Status 1">
              <a:extLst>
                <a:ext uri="{FF2B5EF4-FFF2-40B4-BE49-F238E27FC236}">
                  <a16:creationId xmlns:a16="http://schemas.microsoft.com/office/drawing/2014/main" id="{2BCD3DA5-7112-4E78-A223-68A4EACE4D29}"/>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82550" y="4616409"/>
              <a:ext cx="1799389" cy="130613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31</xdr:row>
      <xdr:rowOff>165100</xdr:rowOff>
    </xdr:from>
    <xdr:to>
      <xdr:col>3</xdr:col>
      <xdr:colOff>50800</xdr:colOff>
      <xdr:row>38</xdr:row>
      <xdr:rowOff>111126</xdr:rowOff>
    </xdr:to>
    <mc:AlternateContent xmlns:mc="http://schemas.openxmlformats.org/markup-compatibility/2006" xmlns:a14="http://schemas.microsoft.com/office/drawing/2010/main">
      <mc:Choice Requires="a14">
        <xdr:graphicFrame macro="">
          <xdr:nvGraphicFramePr>
            <xdr:cNvPr id="12" name="Diabetes Status 2">
              <a:extLst>
                <a:ext uri="{FF2B5EF4-FFF2-40B4-BE49-F238E27FC236}">
                  <a16:creationId xmlns:a16="http://schemas.microsoft.com/office/drawing/2014/main" id="{E7C837B0-83DD-4152-B510-8365B856F562}"/>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82550" y="5966995"/>
              <a:ext cx="1793039" cy="125613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3.933941087962" createdVersion="8" refreshedVersion="8" minRefreshableVersion="3" recordCount="2335" xr:uid="{513611A0-3669-4020-9EEF-8F09E1FB9263}">
  <cacheSource type="worksheet">
    <worksheetSource name="Table4"/>
  </cacheSource>
  <cacheFields count="18">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ount="2071">
        <s v="12-Oct-1968"/>
        <s v="08-Jun-1977"/>
        <s v="11-Sep-1970"/>
        <s v="06-Jun-1991"/>
        <s v="19-Jun-1989"/>
        <s v="04-Aug-1962"/>
        <s v="27-Oct-1994"/>
        <s v="27-Jun-1958"/>
        <s v="04-Sep-1963"/>
        <s v="29-Dec-1978"/>
        <s v="22-Jul-1959"/>
        <s v="27-Oct-1965"/>
        <s v="11-Oct-1962"/>
        <s v="01-Dec-1968"/>
        <s v="21-Dec-1961"/>
        <s v="27-Aug-1962"/>
        <s v="16-Nov-1958"/>
        <s v="05-Aug-1963"/>
        <s v="07-Nov-1964"/>
        <s v="27-Sep-1971"/>
        <s v="13-Jun-1961"/>
        <s v="04-Oct-1959"/>
        <s v="03-Sep-1958"/>
        <s v="28-Dec-1970"/>
        <s v="14-Jul-1959"/>
        <s v="15-Sep-1958"/>
        <s v="17-Nov-1960"/>
        <s v="23-Jun-1969"/>
        <s v="08-Aug-1961"/>
        <s v="06-Dec-1971"/>
        <s v="17-Aug-1978"/>
        <s v="02-Dec-1976"/>
        <s v="04-Dec-1962"/>
        <s v="30-Sep-1985"/>
        <s v="12-Aug-1979"/>
        <s v="21-Dec-1960"/>
        <s v="09-Aug-1974"/>
        <s v="17-Dec-1962"/>
        <s v="13-Aug-1971"/>
        <s v="11-Oct-1993"/>
        <s v="02-Aug-2000"/>
        <s v="14-Sep-1967"/>
        <s v="29-Oct-1971"/>
        <s v="24-Nov-1968"/>
        <s v="01-Jun-1975"/>
        <s v="16-Jul-1988"/>
        <s v="05-Oct-1966"/>
        <s v="10-Nov-1980"/>
        <s v="02-Jul-1966"/>
        <s v="25-Oct-1966"/>
        <s v="29-Dec-1986"/>
        <s v="22-Aug-1965"/>
        <s v="03-Dec-1969"/>
        <s v="29-Nov-1965"/>
        <s v="04-Nov-1978"/>
        <s v="23-Oct-1975"/>
        <s v="10-Sep-1972"/>
        <s v="29-Oct-1965"/>
        <s v="21-Oct-1977"/>
        <s v="03-Nov-1971"/>
        <s v="27-Dec-1979"/>
        <s v="27-Jun-1967"/>
        <s v="03-Aug-1968"/>
        <s v="28-Jun-1967"/>
        <s v="15-Aug-1975"/>
        <s v="18-Sep-1973"/>
        <s v="03-Jul-1979"/>
        <s v="09-Dec-1997"/>
        <s v="28-Nov-1976"/>
        <s v="19-Dec-1968"/>
        <s v="10-Nov-1984"/>
        <s v="08-Jun-1972"/>
        <s v="21-Sep-1966"/>
        <s v="22-Sep-1962"/>
        <s v="29-Sep-1975"/>
        <s v="14-Nov-1975"/>
        <s v="29-Oct-1976"/>
        <s v="24-Nov-1974"/>
        <s v="22-Dec-1967"/>
        <s v="16-Oct-1971"/>
        <s v="07-Oct-1964"/>
        <s v="27-Aug-1977"/>
        <s v="06-Jun-1964"/>
        <s v="08-Aug-1969"/>
        <s v="06-Sep-1972"/>
        <s v="12-Aug-1972"/>
        <s v="11-Oct-1979"/>
        <s v="05-Jun-1974"/>
        <s v="08-Sep-1983"/>
        <s v="16-Sep-1979"/>
        <s v="04-Aug-1992"/>
        <s v="02-Jul-1999"/>
        <s v="10-Jun-1972"/>
        <s v="26-Dec-1976"/>
        <s v="25-Sep-1970"/>
        <s v="10-Jul-1975"/>
        <s v="03-Nov-1985"/>
        <s v="12-Aug-1966"/>
        <s v="04-Sep-1962"/>
        <s v="27-Jun-1977"/>
        <s v="04-Oct-1981"/>
        <s v="28-Jul-1981"/>
        <s v="18-Aug-1979"/>
        <s v="21-Oct-1985"/>
        <s v="14-Oct-1983"/>
        <s v="20-Dec-1978"/>
        <s v="25-Dec-1982"/>
        <s v="08-Aug-1987"/>
        <s v="02-Dec-1975"/>
        <s v="22-Aug-1985"/>
        <s v="01-Jun-1983"/>
        <s v="17-Jul-1985"/>
        <s v="24-Jul-1987"/>
        <s v="17-Dec-1973"/>
        <s v="12-Aug-1977"/>
        <s v="16-Jul-2003"/>
        <s v="29-Sep-1968"/>
        <s v="17-Dec-1977"/>
        <s v="07-Aug-1995"/>
        <s v="05-Jul-1981"/>
        <s v="12-Jul-1978"/>
        <s v="24-Jun-1966"/>
        <s v="05-Aug-1978"/>
        <s v="16-Aug-1982"/>
        <s v="30-Nov-1992"/>
        <s v="07-Jul-1962"/>
        <s v="04-Aug-1982"/>
        <s v="20-Sep-1985"/>
        <s v="12-Oct-1978"/>
        <s v="24-Sep-1980"/>
        <s v="15-Dec-1976"/>
        <s v="16-Jun-1987"/>
        <s v="30-Jul-1967"/>
        <s v="03-Dec-1979"/>
        <s v="05-Dec-2004"/>
        <s v="08-Nov-1991"/>
        <s v="15-Jun-1976"/>
        <s v="02-Nov-1991"/>
        <s v="20-Jul-1986"/>
        <s v="13-Jul-1990"/>
        <s v="12-Nov-1999"/>
        <s v="21-Jun-1986"/>
        <s v="23-Dec-1971"/>
        <s v="22-Aug-1970"/>
        <s v="17-Sep-2002"/>
        <s v="12-Jun-1980"/>
        <s v="30-Oct-1989"/>
        <s v="16-Aug-1980"/>
        <s v="16-Jun-1964"/>
        <s v="08-Sep-1989"/>
        <s v="19-Nov-1972"/>
        <s v="29-Jul-1998"/>
        <s v="09-Sep-1979"/>
        <s v="26-Jul-1983"/>
        <s v="15-Aug-1986"/>
        <s v="18-Sep-1976"/>
        <s v="10-Oct-1988"/>
        <s v="28-Oct-1970"/>
        <s v="20-Jun-1982"/>
        <s v="16-Nov-1990"/>
        <s v="12-Oct-2000"/>
        <s v="27-Sep-2002"/>
        <s v="03-Aug-1979"/>
        <s v="30-Oct-1969"/>
        <s v="09-Nov-1975"/>
        <s v="17-Nov-1985"/>
        <s v="17-Oct-1990"/>
        <s v="05-Sep-2000"/>
        <s v="30-Oct-1995"/>
        <s v="10-Jun-1989"/>
        <s v="17-Dec-1988"/>
        <s v="01-Nov-1991"/>
        <s v="13-Sep-1992"/>
        <s v="25-Aug-1992"/>
        <s v="13-Aug-1977"/>
        <s v="22-Oct-1968"/>
        <s v="10-Jun-1991"/>
        <s v="24-Jul-1963"/>
        <s v="21-Jun-2003"/>
        <s v="05-Dec-1972"/>
        <s v="04-Jul-1992"/>
        <s v="28-Dec-1965"/>
        <s v="14-Jul-1970"/>
        <s v="29-Jul-1961"/>
        <s v="09-Oct-1992"/>
        <s v="09-Aug-1973"/>
        <s v="19-Nov-1962"/>
        <s v="09-Dec-2003"/>
        <s v="05-Jun-1975"/>
        <s v="18-Oct-1967"/>
        <s v="16-Jun-1992"/>
        <s v="25-Dec-2004"/>
        <s v="05-Sep-2003"/>
        <s v="28-Dec-1993"/>
        <s v="01-Oct-1999"/>
        <s v="06-Dec-1974"/>
        <s v="30-Aug-2004"/>
        <s v="12-Jun-1997"/>
        <s v="04-Nov-1979"/>
        <s v="20-Aug-1996"/>
        <s v="22-Jul-1963"/>
        <s v="04-Sep-1999"/>
        <s v="22-Nov-1981"/>
        <s v="18-Jun-1992"/>
        <s v="04-Oct-1976"/>
        <s v="15-Jul-1974"/>
        <s v="19-Dec-1978"/>
        <s v="17-Dec-2000"/>
        <s v="19-Nov-2000"/>
        <s v="10-Aug-1971"/>
        <s v="29-Aug-1964"/>
        <s v="27-Oct-1973"/>
        <s v="16-Dec-1973"/>
        <s v="20-Nov-1988"/>
        <s v="22-Sep-1971"/>
        <s v="19-Sep-1988"/>
        <s v="09-Jul-1997"/>
        <s v="30-Dec-1967"/>
        <s v="22-Dec-1998"/>
        <s v="29-Jun-1977"/>
        <s v="29-Aug-1975"/>
        <s v="05-Jul-1982"/>
        <s v="22-Aug-1997"/>
        <s v="22-Aug-1998"/>
        <s v="07-Oct-1967"/>
        <s v="29-Jul-1983"/>
        <s v="17-Oct-1995"/>
        <s v="17-Sep-2003"/>
        <s v="27-Dec-1995"/>
        <s v="03-Jul-2003"/>
        <s v="07-Jul-1994"/>
        <s v="09-Oct-2004"/>
        <s v="25-Nov-1976"/>
        <s v="24-Jun-1998"/>
        <s v="24-Sep-1990"/>
        <s v="05-Oct-2003"/>
        <s v="01-Oct-1984"/>
        <s v="02-Oct-1983"/>
        <s v="11-Oct-1986"/>
        <s v="11-Jun-1998"/>
        <s v="05-Jul-1962"/>
        <s v="21-Jul-1975"/>
        <s v="25-Aug-1971"/>
        <s v="06-Nov-1999"/>
        <s v="26-Dec-2002"/>
        <s v="26-Jul-1972"/>
        <s v="25-Sep-1994"/>
        <s v="27-Dec-2000"/>
        <s v="09-Aug-1997"/>
        <s v="26-Oct-2000"/>
        <s v="11-Dec-1962"/>
        <s v="12-Sep-2003"/>
        <s v="01-Nov-2004"/>
        <s v="28-Nov-1993"/>
        <s v="09-Sep-2003"/>
        <s v="22-Jul-1984"/>
        <s v="25-Aug-2002"/>
        <s v="18-Jun-1970"/>
        <s v="07-Dec-1985"/>
        <s v="05-Sep-1972"/>
        <s v="28-Nov-2003"/>
        <s v="12-Oct-1990"/>
        <s v="15-Jul-1985"/>
        <s v="01-Jul-1962"/>
        <s v="28-Jul-1994"/>
        <s v="10-Jul-1967"/>
        <s v="08-Jul-1995"/>
        <s v="24-Aug-1971"/>
        <s v="17-Nov-1981"/>
        <s v="04-Dec-1995"/>
        <s v="12-Dec-1980"/>
        <s v="07-Nov-1972"/>
        <s v="09-Jul-1990"/>
        <s v="30-Sep-1990"/>
        <s v="01-Nov-1968"/>
        <s v="08-Oct-2003"/>
        <s v="19-Sep-1976"/>
        <s v="27-Sep-1981"/>
        <s v="09-Aug-1976"/>
        <s v="19-Oct-1972"/>
        <s v="02-Dec-1986"/>
        <s v="17-Dec-1975"/>
        <s v="08-Sep-1994"/>
        <s v="11-Sep-1969"/>
        <s v="10-Nov-1978"/>
        <s v="13-Sep-1993"/>
        <s v="21-Sep-1972"/>
        <s v="25-Sep-1975"/>
        <s v="10-Sep-1984"/>
        <s v="14-Oct-1977"/>
        <s v="13-Dec-1960"/>
        <s v="29-Oct-1975"/>
        <s v="08-Oct-1974"/>
        <s v="27-Sep-1995"/>
        <s v="09-Jul-1968"/>
        <s v="22-Jul-2000"/>
        <s v="09-Nov-2004"/>
        <s v="09-Sep-1961"/>
        <s v="05-Sep-1988"/>
        <s v="21-Dec-1983"/>
        <s v="21-Sep-1999"/>
        <s v="11-Nov-1970"/>
        <s v="10-Aug-1986"/>
        <s v="03-Sep-1983"/>
        <s v="28-Oct-1998"/>
        <s v="03-Sep-1976"/>
        <s v="30-Jul-1969"/>
        <s v="01-Jun-2004"/>
        <s v="24-Jul-1972"/>
        <s v="15-Sep-1962"/>
        <s v="13-Sep-1963"/>
        <s v="11-Aug-1958"/>
        <s v="25-Dec-1971"/>
        <s v="02-Sep-1979"/>
        <s v="16-Jun-1967"/>
        <s v="04-Aug-1981"/>
        <s v="05-Oct-1991"/>
        <s v="12-Jun-1976"/>
        <s v="30-Dec-1988"/>
        <s v="19-Aug-1975"/>
        <s v="30-Dec-1989"/>
        <s v="29-Oct-1982"/>
        <s v="13-Aug-1981"/>
        <s v="20-Jun-1998"/>
        <s v="23-Aug-1973"/>
        <s v="27-Jul-1993"/>
        <s v="03-Nov-1975"/>
        <s v="20-Oct-1959"/>
        <s v="16-Jul-1987"/>
        <s v="07-Nov-1985"/>
        <s v="05-Jun-1958"/>
        <s v="21-Jul-1978"/>
        <s v="09-Jul-1969"/>
        <s v="08-Nov-1976"/>
        <s v="24-Dec-1961"/>
        <s v="29-Nov-1978"/>
        <s v="14-Jul-1980"/>
        <s v="07-Jul-1992"/>
        <s v="01-Sep-2003"/>
        <s v="05-Dec-1959"/>
        <s v="25-Jul-1962"/>
        <s v="03-Aug-1961"/>
        <s v="05-Dec-1990"/>
        <s v="27-Sep-1985"/>
        <s v="11-Dec-1982"/>
        <s v="16-Sep-1974"/>
        <s v="02-Dec-1977"/>
        <s v="24-Dec-1990"/>
        <s v="25-Nov-1963"/>
        <s v="06-Sep-1999"/>
        <s v="22-Nov-1960"/>
        <s v="29-Nov-1985"/>
        <s v="21-Dec-1999"/>
        <s v="28-Jul-1961"/>
        <s v="04-Jun-1991"/>
        <s v="21-Nov-1989"/>
        <s v="04-Dec-1985"/>
        <s v="06-Jul-1960"/>
        <s v="06-Dec-2002"/>
        <s v="03-Jul-1992"/>
        <s v="07-Oct-1997"/>
        <s v="09-Sep-1997"/>
        <s v="11-Jun-1992"/>
        <s v="06-Nov-1985"/>
        <s v="19-Oct-1965"/>
        <s v="03-Oct-1981"/>
        <s v="05-Dec-1985"/>
        <s v="15-Sep-1988"/>
        <s v="16-Oct-1969"/>
        <s v="06-Jun-1968"/>
        <s v="02-Dec-1999"/>
        <s v="21-Dec-1965"/>
        <s v="02-Oct-1970"/>
        <s v="13-Dec-1990"/>
        <s v="02-Jul-1994"/>
        <s v="30-Jun-1958"/>
        <s v="09-Jul-1960"/>
        <s v="09-Nov-2000"/>
        <s v="17-Jun-2002"/>
        <s v="25-Dec-1958"/>
        <s v="22-Aug-1991"/>
        <s v="22-Jul-1988"/>
        <s v="05-Sep-2004"/>
        <s v="27-Aug-1970"/>
        <s v="21-Sep-1974"/>
        <s v="04-Jun-1975"/>
        <s v="07-Jul-1973"/>
        <s v="11-Oct-2002"/>
        <s v="09-Jul-1966"/>
        <s v="26-Dec-2000"/>
        <s v="05-Jun-2001"/>
        <s v="03-Dec-1970"/>
        <s v="21-Aug-1963"/>
        <s v="17-Jul-1972"/>
        <s v="02-Aug-2001"/>
        <s v="11-Dec-1968"/>
        <s v="22-Aug-1968"/>
        <s v="26-Sep-1972"/>
        <s v="14-Dec-1975"/>
        <s v="24-Nov-1998"/>
        <s v="14-Jun-1998"/>
        <s v="14-Jun-1987"/>
        <s v="23-Jul-1969"/>
        <s v="26-Nov-1970"/>
        <s v="10-Jun-1995"/>
        <s v="09-Sep-1994"/>
        <s v="11-Oct-1992"/>
        <s v="28-Aug-1996"/>
        <s v="12-Jun-1970"/>
        <s v="12-Oct-1976"/>
        <s v="13-Jun-1975"/>
        <s v="14-Sep-1972"/>
        <s v="21-Oct-1961"/>
        <s v="06-Jul-1968"/>
        <s v="30-Nov-1970"/>
        <s v="07-Oct-1999"/>
        <s v="03-Aug-2004"/>
        <s v="16-Dec-1964"/>
        <s v="10-Sep-1974"/>
        <s v="13-Jun-1973"/>
        <s v="30-Dec-2003"/>
        <s v="10-Jul-1971"/>
        <s v="08-Aug-1970"/>
        <s v="27-Jun-1973"/>
        <s v="02-Jun-1974"/>
        <s v="26-Aug-1983"/>
        <s v="13-Nov-1975"/>
        <s v="22-Oct-1973"/>
        <s v="03-Oct-1994"/>
        <s v="14-Nov-1969"/>
        <s v="07-Aug-1997"/>
        <s v="14-Dec-2003"/>
        <s v="09-Sep-1975"/>
        <s v="09-Nov-1970"/>
        <s v="25-Jul-2003"/>
        <s v="14-Nov-1979"/>
        <s v="18-Aug-1966"/>
        <s v="26-Aug-1999"/>
        <s v="27-Dec-1982"/>
        <s v="16-Jun-1971"/>
        <s v="24-Aug-1965"/>
        <s v="12-Sep-1980"/>
        <s v="28-Aug-2001"/>
        <s v="14-Oct-1989"/>
        <s v="19-Dec-1975"/>
        <s v="28-Sep-2003"/>
        <s v="17-Aug-1979"/>
        <s v="27-Aug-1963"/>
        <s v="28-Sep-1979"/>
        <s v="20-Sep-1979"/>
        <s v="18-Jul-1976"/>
        <s v="16-Nov-1962"/>
        <s v="25-Dec-1983"/>
        <s v="12-Jun-1999"/>
        <s v="21-Nov-1990"/>
        <s v="04-Sep-1980"/>
        <s v="04-Aug-2004"/>
        <s v="10-Dec-1980"/>
        <s v="03-Sep-1974"/>
        <s v="14-Oct-1974"/>
        <s v="26-Aug-1969"/>
        <s v="23-Nov-1977"/>
        <s v="02-Jul-1983"/>
        <s v="19-Nov-1964"/>
        <s v="08-Dec-1975"/>
        <s v="08-Sep-1967"/>
        <s v="04-Aug-1986"/>
        <s v="14-Sep-1992"/>
        <s v="01-Aug-1965"/>
        <s v="17-Dec-1967"/>
        <s v="13-Oct-1969"/>
        <s v="18-Oct-1962"/>
        <s v="12-Jul-1985"/>
        <s v="02-Jul-1962"/>
        <s v="17-Sep-1985"/>
        <s v="07-Sep-1993"/>
        <s v="22-Aug-1966"/>
        <s v="17-Oct-1987"/>
        <s v="08-Jun-1994"/>
        <s v="09-Jul-2002"/>
        <s v="06-Oct-1983"/>
        <s v="25-Jul-1988"/>
        <s v="10-Aug-1966"/>
        <s v="09-Oct-1980"/>
        <s v="18-Oct-1997"/>
        <s v="30-Oct-1979"/>
        <s v="14-Jun-1972"/>
        <s v="08-Aug-1990"/>
        <s v="27-Aug-1994"/>
        <s v="24-Sep-1978"/>
        <s v="14-Jul-1963"/>
        <s v="19-Aug-1992"/>
        <s v="08-Nov-1980"/>
        <s v="30-Nov-1987"/>
        <s v="15-Dec-1982"/>
        <s v="06-Sep-1993"/>
        <s v="30-Jun-1987"/>
        <s v="24-Aug-1991"/>
        <s v="15-Nov-1966"/>
        <s v="29-Jul-1967"/>
        <s v="28-Dec-1985"/>
        <s v="16-Sep-1991"/>
        <s v="02-Jul-1979"/>
        <s v="28-Sep-1993"/>
        <s v="05-Jun-1989"/>
        <s v="19-Dec-1983"/>
        <s v="24-Oct-1988"/>
        <s v="06-Aug-1998"/>
        <s v="20-Oct-1963"/>
        <s v="03-Aug-1969"/>
        <s v="06-Dec-1963"/>
        <s v="24-Jul-2003"/>
        <s v="18-Dec-1962"/>
        <s v="15-Oct-1979"/>
        <s v="28-Nov-1995"/>
        <s v="19-Nov-1979"/>
        <s v="27-Dec-1992"/>
        <s v="30-Aug-1967"/>
        <s v="17-Oct-1970"/>
        <s v="23-Sep-1998"/>
        <s v="12-Aug-1986"/>
        <s v="26-Sep-1964"/>
        <s v="15-Dec-1999"/>
        <s v="04-Jul-1995"/>
        <s v="25-Dec-1992"/>
        <s v="03-Aug-1995"/>
        <s v="10-Sep-2004"/>
        <s v="15-Jun-1997"/>
        <s v="04-Jul-1963"/>
        <s v="12-Jul-1993"/>
        <s v="24-Oct-1999"/>
        <s v="17-Oct-1965"/>
        <s v="27-Jun-1975"/>
        <s v="28-Sep-2001"/>
        <s v="17-Oct-1977"/>
        <s v="04-Dec-1989"/>
        <s v="12-Nov-1979"/>
        <s v="26-Aug-1997"/>
        <s v="12-Dec-1976"/>
        <s v="08-Dec-1963"/>
        <s v="10-Oct-1979"/>
        <s v="21-Jun-1966"/>
        <s v="14-Jul-2003"/>
        <s v="01-Jul-1994"/>
        <s v="25-Oct-1990"/>
        <s v="26-Jul-1970"/>
        <s v="16-Nov-1963"/>
        <s v="12-Jul-1968"/>
        <s v="16-Jun-1965"/>
        <s v="29-Dec-1990"/>
        <s v="08-Jun-1971"/>
        <s v="02-Nov-2003"/>
        <s v="18-Oct-1992"/>
        <s v="01-Nov-2003"/>
        <s v="12-Jul-1963"/>
        <s v="25-Aug-1975"/>
        <s v="22-Oct-1982"/>
        <s v="18-Aug-2004"/>
        <s v="07-Jun-1964"/>
        <s v="16-Sep-1965"/>
        <s v="03-Jun-1998"/>
        <s v="28-Jun-2002"/>
        <s v="26-Dec-2003"/>
        <s v="10-Jun-1996"/>
        <s v="22-Aug-1971"/>
        <s v="16-Jul-1980"/>
        <s v="25-Aug-1977"/>
        <s v="21-Oct-1968"/>
        <s v="10-Sep-2003"/>
        <s v="08-Aug-1974"/>
        <s v="19-Oct-1995"/>
        <s v="29-Jul-1962"/>
        <s v="23-Sep-1989"/>
        <s v="28-Aug-1974"/>
        <s v="05-Nov-1993"/>
        <s v="25-Sep-1977"/>
        <s v="24-Jul-1975"/>
        <s v="10-Jul-1970"/>
        <s v="25-Jun-1963"/>
        <s v="25-Jun-2001"/>
        <s v="23-Dec-1995"/>
        <s v="10-Oct-1958"/>
        <s v="20-Dec-2003"/>
        <s v="28-Sep-1995"/>
        <s v="05-Dec-1965"/>
        <s v="24-Aug-2003"/>
        <s v="30-Jul-1972"/>
        <s v="08-Sep-2002"/>
        <s v="21-Aug-1988"/>
        <s v="06-Aug-1988"/>
        <s v="11-Sep-1974"/>
        <s v="06-Jul-1982"/>
        <s v="12-Dec-1993"/>
        <s v="06-Oct-1987"/>
        <s v="08-Aug-1993"/>
        <s v="27-Aug-1985"/>
        <s v="21-Jun-1958"/>
        <s v="22-Oct-1958"/>
        <s v="16-Sep-1978"/>
        <s v="05-Dec-1988"/>
        <s v="19-Sep-1980"/>
        <s v="24-Jul-1982"/>
        <s v="12-Oct-1980"/>
        <s v="25-Dec-1962"/>
        <s v="11-Nov-1982"/>
        <s v="26-Jun-1984"/>
        <s v="09-Oct-1997"/>
        <s v="29-Aug-1974"/>
        <s v="20-Sep-1976"/>
        <s v="26-Jun-1973"/>
        <s v="22-Dec-1988"/>
        <s v="06-Jun-1960"/>
        <s v="28-Oct-1965"/>
        <s v="30-Jul-1974"/>
        <s v="02-Oct-1959"/>
        <s v="28-Jun-1974"/>
        <s v="17-Jul-2004"/>
        <s v="20-Jul-1976"/>
        <s v="04-Sep-1964"/>
        <s v="06-Sep-1962"/>
        <s v="18-Jul-1968"/>
        <s v="14-Jul-2001"/>
        <s v="13-Dec-1963"/>
        <s v="16-Sep-1969"/>
        <s v="25-Jul-1960"/>
        <s v="23-Nov-1978"/>
        <s v="17-Jun-1962"/>
        <s v="03-Dec-1959"/>
        <s v="04-Jun-1959"/>
        <s v="25-Oct-1962"/>
        <s v="25-Nov-1971"/>
        <s v="05-Sep-1978"/>
        <s v="26-Oct-1975"/>
        <s v="12-Jun-1968"/>
        <s v="15-Aug-1971"/>
        <s v="25-Nov-1979"/>
        <s v="08-Aug-1960"/>
        <s v="02-Aug-1995"/>
        <s v="29-Jul-1958"/>
        <s v="29-Nov-1962"/>
        <s v="08-Nov-1968"/>
        <s v="04-Jul-1981"/>
        <s v="17-Oct-1958"/>
        <s v="05-Jun-1981"/>
        <s v="18-Oct-1979"/>
        <s v="10-Dec-1975"/>
        <s v="27-Jul-1965"/>
        <s v="24-Sep-2002"/>
        <s v="04-Sep-1982"/>
        <s v="23-Jul-1958"/>
        <s v="20-Oct-1969"/>
        <s v="13-Nov-1981"/>
        <s v="01-Sep-1967"/>
        <s v="21-Aug-1991"/>
        <s v="08-Nov-1965"/>
        <s v="18-Jul-1967"/>
        <s v="14-Oct-1963"/>
        <s v="03-Dec-1962"/>
        <s v="12-Sep-1998"/>
        <s v="14-Jul-1989"/>
        <s v="22-Jul-1989"/>
        <s v="20-Oct-1979"/>
        <s v="20-Nov-1959"/>
        <s v="27-Nov-1976"/>
        <s v="10-Nov-1996"/>
        <s v="03-Aug-1959"/>
        <s v="29-Jun-1959"/>
        <s v="04-Nov-1967"/>
        <s v="15-Aug-1967"/>
        <s v="10-Aug-1999"/>
        <s v="20-Sep-1958"/>
        <s v="14-Sep-1958"/>
        <s v="22-Jun-1965"/>
        <s v="16-Jul-1963"/>
        <s v="16-Nov-1988"/>
        <s v="10-Oct-1967"/>
        <s v="24-Dec-1959"/>
        <s v="26-Sep-1969"/>
        <s v="10-Jul-1958"/>
        <s v="15-Oct-1958"/>
        <s v="15-Dec-1968"/>
        <s v="06-Sep-2004"/>
        <s v="13-Jul-1972"/>
        <s v="26-Dec-1974"/>
        <s v="08-Nov-1959"/>
        <s v="10-Oct-1959"/>
        <s v="25-Sep-1961"/>
        <s v="21-Sep-1958"/>
        <s v="17-Nov-1983"/>
        <s v="25-Dec-1968"/>
        <s v="07-Jul-1984"/>
        <s v="06-Jul-2004"/>
        <s v="14-Jun-1961"/>
        <s v="26-Sep-1976"/>
        <s v="12-Sep-1991"/>
        <s v="08-Nov-1960"/>
        <s v="08-Jul-1963"/>
        <s v="06-Jul-1963"/>
        <s v="23-Dec-1963"/>
        <s v="06-Sep-1959"/>
        <s v="29-Aug-1959"/>
        <s v="18-Jun-1960"/>
        <s v="27-Jul-1962"/>
        <s v="07-Jul-1959"/>
        <s v="29-Dec-1959"/>
        <s v="25-Sep-1985"/>
        <s v="05-Oct-1959"/>
        <s v="21-Jul-1960"/>
        <s v="07-Jun-2003"/>
        <s v="10-Dec-1958"/>
        <s v="25-Nov-1958"/>
        <s v="08-Dec-1986"/>
        <s v="10-Nov-1966"/>
        <s v="06-Aug-1959"/>
        <s v="16-Jul-2004"/>
        <s v="23-Oct-1969"/>
        <s v="29-Aug-1985"/>
        <s v="02-Aug-1981"/>
        <s v="24-Nov-1986"/>
        <s v="14-Sep-1985"/>
        <s v="04-Aug-1963"/>
        <s v="20-Jul-1984"/>
        <s v="26-Jul-1969"/>
        <s v="18-Nov-1961"/>
        <s v="10-Sep-1964"/>
        <s v="14-Aug-1992"/>
        <s v="15-Jul-1968"/>
        <s v="11-Jul-1960"/>
        <s v="30-Aug-1990"/>
        <s v="07-Aug-1975"/>
        <s v="24-Jul-1960"/>
        <s v="28-Jul-1960"/>
        <s v="19-Aug-1985"/>
        <s v="16-Dec-1960"/>
        <s v="13-Aug-1960"/>
        <s v="29-Jun-1975"/>
        <s v="14-Nov-1966"/>
        <s v="03-Nov-1961"/>
        <s v="17-Jun-1994"/>
        <s v="22-Jul-1961"/>
        <s v="19-Dec-1992"/>
        <s v="20-Dec-1959"/>
        <s v="25-Nov-1959"/>
        <s v="09-Dec-1959"/>
        <s v="06-Jun-1984"/>
        <s v="30-Sep-1979"/>
        <s v="24-Sep-1964"/>
        <s v="02-Oct-1990"/>
        <s v="11-Nov-1960"/>
        <s v="23-Aug-1976"/>
        <s v="24-Nov-1962"/>
        <s v="13-Nov-1965"/>
        <s v="07-Dec-1962"/>
        <s v="15-Oct-1982"/>
        <s v="05-Aug-1962"/>
        <s v="06-Dec-1961"/>
        <s v="07-Sep-1961"/>
        <s v="16-Aug-1999"/>
        <s v="14-Sep-1963"/>
        <s v="12-Aug-1992"/>
        <s v="02-Aug-1962"/>
        <s v="30-Oct-1971"/>
        <s v="17-Jul-1978"/>
        <s v="06-Nov-1961"/>
        <s v="26-Oct-1985"/>
        <s v="06-Aug-1967"/>
        <s v="23-Sep-1969"/>
        <s v="09-Nov-1961"/>
        <s v="04-Nov-1965"/>
        <s v="23-Sep-1964"/>
        <s v="20-Jul-1962"/>
        <s v="27-Sep-1972"/>
        <s v="13-Dec-1969"/>
        <s v="24-Jun-1962"/>
        <s v="30-Oct-1981"/>
        <s v="27-Nov-1979"/>
        <s v="28-Nov-1960"/>
        <s v="23-Sep-1960"/>
        <s v="22-Jun-1960"/>
        <s v="04-Nov-1960"/>
        <s v="20-Aug-1961"/>
        <s v="22-Dec-1966"/>
        <s v="14-Aug-1963"/>
        <s v="01-Sep-1963"/>
        <s v="16-Aug-1963"/>
        <s v="09-Jul-2004"/>
        <s v="06-Aug-1984"/>
        <s v="27-Sep-1963"/>
        <s v="22-Sep-1973"/>
        <s v="27-Sep-1993"/>
        <s v="25-Sep-1967"/>
        <s v="20-Jul-1963"/>
        <s v="24-Jul-1978"/>
        <s v="29-Oct-1983"/>
        <s v="05-Dec-1963"/>
        <s v="07-Oct-1972"/>
        <s v="01-Oct-1962"/>
        <s v="02-Sep-1962"/>
        <s v="17-Jul-1988"/>
        <s v="08-Jul-1970"/>
        <s v="28-Nov-1964"/>
        <s v="24-Sep-1974"/>
        <s v="14-Sep-1965"/>
        <s v="11-Jul-1962"/>
        <s v="17-Dec-1966"/>
        <s v="22-Jul-1962"/>
        <s v="22-Nov-1962"/>
        <s v="04-Oct-1965"/>
        <s v="19-Aug-1963"/>
        <s v="18-Nov-1998"/>
        <s v="11-Aug-1988"/>
        <s v="26-Nov-1969"/>
        <s v="28-Nov-1961"/>
        <s v="16-Oct-1962"/>
        <s v="12-Jul-1966"/>
        <s v="03-Dec-1968"/>
        <s v="12-Nov-1968"/>
        <s v="26-Nov-1968"/>
        <s v="09-Aug-1995"/>
        <s v="04-Aug-1964"/>
        <s v="14-Jul-1979"/>
        <s v="21-Aug-1972"/>
        <s v="29-Dec-1989"/>
        <s v="26-Sep-1962"/>
        <s v="29-Dec-1966"/>
        <s v="22-Sep-1963"/>
        <s v="02-Aug-1963"/>
        <s v="29-Aug-1963"/>
        <s v="28-Oct-1963"/>
        <s v="29-Oct-1990"/>
        <s v="16-Nov-1966"/>
        <s v="28-Aug-1967"/>
        <s v="06-Dec-1966"/>
        <s v="13-Aug-1986"/>
        <s v="23-Nov-1989"/>
        <s v="23-Jun-1974"/>
        <s v="17-Jul-1963"/>
        <s v="29-Jul-1966"/>
        <s v="15-Oct-1964"/>
        <s v="19-Jul-1963"/>
        <s v="24-Jun-1964"/>
        <s v="02-Jul-1964"/>
        <s v="20-Jul-1964"/>
        <s v="14-Aug-1977"/>
        <s v="29-Aug-1991"/>
        <s v="05-Oct-1987"/>
        <s v="04-Nov-1962"/>
        <s v="06-Nov-1991"/>
        <s v="04-Jun-1963"/>
        <s v="25-Oct-1968"/>
        <s v="09-Dec-1968"/>
        <s v="21-Jun-1968"/>
        <s v="02-Sep-1984"/>
        <s v="07-Sep-1986"/>
        <s v="24-Nov-1966"/>
        <s v="16-Oct-1979"/>
        <s v="09-Jun-1965"/>
        <s v="17-Oct-1982"/>
        <s v="04-Jul-1983"/>
        <s v="29-Sep-1964"/>
        <s v="01-Nov-1965"/>
        <s v="25-Dec-1964"/>
        <s v="19-Oct-1991"/>
        <s v="02-Aug-1964"/>
        <s v="20-Dec-1964"/>
        <s v="02-Jun-2004"/>
        <s v="29-Oct-1967"/>
        <s v="14-Jul-1967"/>
        <s v="24-Aug-1967"/>
        <s v="07-Jul-1974"/>
        <s v="27-Jun-1964"/>
        <s v="10-Nov-1965"/>
        <s v="11-Jul-1964"/>
        <s v="25-Sep-1965"/>
        <s v="11-Sep-1964"/>
        <s v="03-Oct-1965"/>
        <s v="20-Nov-1982"/>
        <s v="25-Jul-1966"/>
        <s v="06-Nov-1979"/>
        <s v="02-Dec-1964"/>
        <s v="09-Jun-1963"/>
        <s v="12-Nov-1969"/>
        <s v="09-Nov-1964"/>
        <s v="26-Nov-1984"/>
        <s v="12-Oct-1969"/>
        <s v="21-Oct-1982"/>
        <s v="01-Dec-1970"/>
        <s v="09-Nov-1966"/>
        <s v="23-Aug-1966"/>
        <s v="06-Jul-1966"/>
        <s v="20-Jul-1994"/>
        <s v="04-Oct-1966"/>
        <s v="17-Jul-1986"/>
        <s v="20-Jun-1964"/>
        <s v="06-Nov-1965"/>
        <s v="25-Dec-1965"/>
        <s v="23-Jul-1973"/>
        <s v="01-Dec-1971"/>
        <s v="14-Nov-1968"/>
        <s v="23-Jul-1970"/>
        <s v="12-Jun-1988"/>
        <s v="19-Dec-1971"/>
        <s v="24-Jun-1968"/>
        <s v="06-Oct-1989"/>
        <s v="11-Aug-1969"/>
        <s v="07-Jun-1983"/>
        <s v="13-Oct-1970"/>
        <s v="07-Sep-1966"/>
        <s v="23-Jun-1965"/>
        <s v="14-Jun-1966"/>
        <s v="12-Sep-1971"/>
        <s v="17-Jul-1980"/>
        <s v="09-Jun-1985"/>
        <s v="23-Oct-1983"/>
        <s v="07-Oct-1970"/>
        <s v="19-Dec-1967"/>
        <s v="28-Jul-1997"/>
        <s v="13-Jun-1964"/>
        <s v="06-Dec-1972"/>
        <s v="07-Jun-1979"/>
        <s v="13-Dec-1964"/>
        <s v="03-Jul-1964"/>
        <s v="04-Jul-1964"/>
        <s v="26-Sep-1965"/>
        <s v="12-Jul-1964"/>
        <s v="02-Nov-1968"/>
        <s v="19-Aug-1989"/>
        <s v="20-Sep-2002"/>
        <s v="11-Jul-1963"/>
        <s v="10-Dec-1995"/>
        <s v="22-Nov-1963"/>
        <s v="06-Oct-1968"/>
        <s v="25-Sep-1972"/>
        <s v="14-Nov-1988"/>
        <s v="22-Jun-1970"/>
        <s v="14-Jun-1967"/>
        <s v="04-Oct-2004"/>
        <s v="26-Dec-1971"/>
        <s v="11-Oct-1969"/>
        <s v="02-Oct-1981"/>
        <s v="20-Aug-1969"/>
        <s v="17-Dec-1989"/>
        <s v="30-Dec-1969"/>
        <s v="28-Jun-1976"/>
        <s v="14-Jun-1970"/>
        <s v="03-Sep-1972"/>
        <s v="06-Aug-1966"/>
        <s v="25-Jun-1969"/>
        <s v="30-Nov-1969"/>
        <s v="20-Aug-1980"/>
        <s v="05-Jul-1966"/>
        <s v="09-Sep-1966"/>
        <s v="04-Sep-1967"/>
        <s v="20-Nov-1966"/>
        <s v="07-Nov-1966"/>
        <s v="09-Nov-1971"/>
        <s v="18-Sep-2000"/>
        <s v="17-Dec-2001"/>
        <s v="30-Aug-1974"/>
        <s v="25-Oct-1989"/>
        <s v="10-Dec-1974"/>
        <s v="21-Jul-1996"/>
        <s v="26-Jun-1991"/>
        <s v="15-Dec-1974"/>
        <s v="24-Oct-1968"/>
        <s v="17-Sep-2000"/>
        <s v="18-Dec-1965"/>
        <s v="21-Oct-1973"/>
        <s v="19-Jun-1965"/>
        <s v="14-Aug-1969"/>
        <s v="04-Dec-1965"/>
        <s v="10-Nov-1969"/>
        <s v="13-Nov-1968"/>
        <s v="06-Sep-1994"/>
        <s v="20-Dec-1971"/>
        <s v="28-Jul-1968"/>
        <s v="02-Oct-1967"/>
        <s v="18-Dec-1970"/>
        <s v="23-Oct-1967"/>
        <s v="24-Dec-1999"/>
        <s v="11-Nov-1967"/>
        <s v="25-Nov-1989"/>
        <s v="29-Aug-1986"/>
        <s v="09-Dec-1974"/>
        <s v="25-Jun-1992"/>
        <s v="05-Oct-1967"/>
        <s v="24-Oct-1972"/>
        <s v="30-Sep-1976"/>
        <s v="02-Aug-1977"/>
        <s v="07-Sep-1962"/>
        <s v="22-Nov-1976"/>
        <s v="08-Aug-1964"/>
        <s v="06-Jul-1990"/>
        <s v="23-Jul-1992"/>
        <s v="27-Jun-1965"/>
        <s v="23-Jun-1967"/>
        <s v="20-Jul-1966"/>
        <s v="14-Dec-1972"/>
        <s v="29-Nov-1967"/>
        <s v="03-Nov-1966"/>
        <s v="25-Dec-1969"/>
        <s v="11-Dec-1966"/>
        <s v="17-Jul-1969"/>
        <s v="29-Jun-1971"/>
        <s v="26-Sep-1971"/>
        <s v="25-Oct-1977"/>
        <s v="21-Aug-1978"/>
        <s v="28-Jun-1987"/>
        <s v="22-Sep-1969"/>
        <s v="27-Jul-1964"/>
        <s v="03-Aug-1976"/>
        <s v="14-Oct-1964"/>
        <s v="29-Aug-1968"/>
        <s v="23-Aug-1968"/>
        <s v="27-Dec-1968"/>
        <s v="11-Oct-1973"/>
        <s v="24-Oct-1980"/>
        <s v="07-Jul-1969"/>
        <s v="19-Sep-1973"/>
        <s v="29-Sep-1973"/>
        <s v="06-Sep-1971"/>
        <s v="17-Jun-1969"/>
        <s v="29-Sep-1974"/>
        <s v="08-Aug-1973"/>
        <s v="19-Jul-1968"/>
        <s v="21-Jul-1982"/>
        <s v="17-Nov-1991"/>
        <s v="12-Jul-1962"/>
        <s v="24-Sep-1963"/>
        <s v="14-Sep-1988"/>
        <s v="21-Jun-1970"/>
        <s v="27-Nov-1973"/>
        <s v="05-Sep-1973"/>
        <s v="23-Sep-1968"/>
        <s v="26-Sep-1967"/>
        <s v="24-Dec-1970"/>
        <s v="16-Oct-1985"/>
        <s v="10-Jul-1972"/>
        <s v="13-Oct-1973"/>
        <s v="12-Jun-1981"/>
        <s v="30-Dec-1974"/>
        <s v="05-Sep-1997"/>
        <s v="16-Nov-1972"/>
        <s v="02-Jul-1975"/>
        <s v="08-Aug-1972"/>
        <s v="19-Dec-1976"/>
        <s v="03-Jul-1969"/>
        <s v="27-Oct-1969"/>
        <s v="22-Aug-1969"/>
        <s v="28-Dec-1979"/>
        <s v="03-Jul-1988"/>
        <s v="11-Aug-1970"/>
        <s v="06-Oct-1971"/>
        <s v="03-Dec-1983"/>
        <s v="17-Aug-1962"/>
        <s v="08-Jul-1996"/>
        <s v="05-Nov-1966"/>
        <s v="08-Nov-1971"/>
        <s v="03-Oct-1971"/>
        <s v="03-Jul-1971"/>
        <s v="22-Dec-1971"/>
        <s v="06-Jul-1998"/>
        <s v="13-Aug-1969"/>
        <s v="17-Jul-1971"/>
        <s v="23-Oct-1971"/>
        <s v="04-Nov-1968"/>
        <s v="13-Aug-1992"/>
        <s v="28-Jun-1972"/>
        <s v="17-Sep-1973"/>
        <s v="07-Jun-1977"/>
        <s v="08-Aug-1996"/>
        <s v="05-Sep-1965"/>
        <s v="04-Jul-1970"/>
        <s v="18-Aug-1970"/>
        <s v="12-Sep-1970"/>
        <s v="19-Sep-1977"/>
        <s v="16-Sep-1966"/>
        <s v="08-Aug-1981"/>
        <s v="08-Jul-1974"/>
        <s v="19-Jul-1971"/>
        <s v="30-Sep-1970"/>
        <s v="22-Jun-1968"/>
        <s v="23-Oct-1972"/>
        <s v="19-Dec-1979"/>
        <s v="23-Jun-1998"/>
        <s v="16-Dec-1970"/>
        <s v="29-Aug-1982"/>
        <s v="27-Dec-1972"/>
        <s v="15-Dec-1964"/>
        <s v="18-Oct-1981"/>
        <s v="28-Nov-1973"/>
        <s v="04-Dec-1966"/>
        <s v="01-Dec-1973"/>
        <s v="14-Aug-1974"/>
        <s v="22-Sep-1972"/>
        <s v="28-Jul-1975"/>
        <s v="21-Dec-1973"/>
        <s v="29-Nov-1971"/>
        <s v="22-Aug-1992"/>
        <s v="24-Aug-1969"/>
        <s v="04-Jun-1969"/>
        <s v="17-Jul-1979"/>
        <s v="14-Nov-1987"/>
        <s v="08-Jun-1974"/>
        <s v="27-Nov-1974"/>
        <s v="03-Nov-1976"/>
        <s v="30-Oct-1976"/>
        <s v="17-Oct-1976"/>
        <s v="20-Oct-1971"/>
        <s v="29-Dec-1971"/>
        <s v="26-Nov-1971"/>
        <s v="24-Nov-1969"/>
        <s v="08-Oct-1971"/>
        <s v="01-Jul-1988"/>
        <s v="12-Oct-1996"/>
        <s v="09-Jul-1988"/>
        <s v="12-Oct-1977"/>
        <s v="08-Jun-1963"/>
        <s v="16-Oct-1973"/>
        <s v="02-Jul-1971"/>
        <s v="06-Aug-1971"/>
        <s v="21-Aug-1974"/>
        <s v="05-Oct-1980"/>
        <s v="06-Dec-1975"/>
        <s v="05-Dec-1981"/>
        <s v="25-Dec-1986"/>
        <s v="10-Sep-1976"/>
        <s v="25-Dec-1973"/>
        <s v="24-Oct-1970"/>
        <s v="23-Aug-1990"/>
        <s v="08-Dec-1982"/>
        <s v="18-Oct-1970"/>
        <s v="12-Aug-1970"/>
        <s v="09-Nov-1965"/>
        <s v="04-Nov-1977"/>
        <s v="02-Dec-1972"/>
        <s v="07-Dec-1972"/>
        <s v="01-Dec-1993"/>
        <s v="16-Dec-1979"/>
        <s v="21-Jul-1974"/>
        <s v="08-Sep-1974"/>
        <s v="15-Jul-1983"/>
        <s v="17-Aug-1974"/>
        <s v="27-Sep-1992"/>
        <s v="25-Dec-1976"/>
        <s v="06-Jun-1972"/>
        <s v="07-Jul-1975"/>
        <s v="06-Sep-1967"/>
        <s v="28-Nov-1997"/>
        <s v="16-Dec-1978"/>
        <s v="09-Sep-1973"/>
        <s v="18-Jun-1974"/>
        <s v="22-Nov-1972"/>
        <s v="14-Nov-1972"/>
        <s v="14-Jul-1976"/>
        <s v="22-Aug-1988"/>
        <s v="19-Oct-1976"/>
        <s v="14-Jun-1976"/>
        <s v="07-Nov-2001"/>
        <s v="29-Aug-1965"/>
        <s v="18-Jun-1971"/>
        <s v="23-Aug-1971"/>
        <s v="06-Sep-1974"/>
        <s v="09-Sep-1969"/>
        <s v="23-Aug-1999"/>
        <s v="17-Jun-1976"/>
        <s v="25-Jun-1973"/>
        <s v="28-Oct-1980"/>
        <s v="16-Aug-1974"/>
        <s v="10-Aug-1969"/>
        <s v="21-Oct-1965"/>
        <s v="03-Aug-1975"/>
        <s v="02-Sep-1977"/>
        <s v="15-Oct-1977"/>
        <s v="12-Nov-1977"/>
        <s v="24-Sep-1977"/>
        <s v="11-Jul-1973"/>
        <s v="25-Jul-1983"/>
        <s v="30-Dec-1983"/>
        <s v="11-Nov-1987"/>
        <s v="06-Dec-1982"/>
        <s v="26-Sep-1975"/>
        <s v="21-Sep-1988"/>
        <s v="21-Aug-1975"/>
        <s v="06-Aug-1975"/>
        <s v="12-Dec-1983"/>
        <s v="06-Nov-1975"/>
        <s v="27-Dec-1981"/>
        <s v="24-Jul-1983"/>
        <s v="26-Jul-1977"/>
        <s v="13-Aug-1979"/>
        <s v="29-Dec-1977"/>
        <s v="21-Jun-1977"/>
        <s v="26-Dec-1977"/>
        <s v="10-Nov-1993"/>
        <s v="09-Sep-1992"/>
        <s v="26-Dec-1972"/>
        <s v="19-Jun-1984"/>
        <s v="12-Jun-1966"/>
        <s v="04-Sep-1972"/>
        <s v="09-Sep-1972"/>
        <s v="28-Sep-1975"/>
        <s v="04-Sep-1977"/>
        <s v="11-Jun-1979"/>
        <s v="18-Sep-1971"/>
        <s v="04-Sep-1971"/>
        <s v="21-Sep-1963"/>
        <s v="07-Jul-1976"/>
        <s v="12-Jul-1976"/>
        <s v="22-Jun-1993"/>
        <s v="07-Aug-1979"/>
        <s v="26-Jun-1978"/>
        <s v="06-Jun-1974"/>
        <s v="22-Dec-1974"/>
        <s v="26-Sep-1974"/>
        <s v="28-Nov-2000"/>
        <s v="05-Aug-1974"/>
        <s v="05-Sep-1964"/>
        <s v="27-Sep-1982"/>
        <s v="02-Sep-1976"/>
        <s v="30-Jun-1976"/>
        <s v="30-Jun-1978"/>
        <s v="24-Oct-1978"/>
        <s v="23-Nov-1962"/>
        <s v="21-Oct-1997"/>
        <s v="08-Jun-1983"/>
        <s v="05-Nov-1963"/>
        <s v="28-Jun-1982"/>
        <s v="21-Jun-1990"/>
        <s v="03-Sep-1973"/>
        <s v="30-Aug-1973"/>
        <s v="01-Sep-1978"/>
        <s v="10-Jun-1967"/>
        <s v="21-Dec-1975"/>
        <s v="12-Oct-1994"/>
        <s v="07-Nov-1993"/>
        <s v="15-Dec-1975"/>
        <s v="11-Aug-1965"/>
        <s v="28-Jun-1975"/>
        <s v="12-Dec-1970"/>
        <s v="28-Nov-1985"/>
        <s v="12-Dec-2003"/>
        <s v="06-Nov-1977"/>
        <s v="20-Dec-1976"/>
        <s v="03-Nov-1989"/>
        <s v="18-Sep-1995"/>
        <s v="22-Aug-1962"/>
        <s v="20-Aug-1983"/>
        <s v="28-Aug-1983"/>
        <s v="23-Nov-1972"/>
        <s v="10-Aug-1975"/>
        <s v="19-Jun-1970"/>
        <s v="28-Dec-1981"/>
        <s v="29-Oct-1987"/>
        <s v="20-Jul-1977"/>
        <s v="10-Oct-1962"/>
        <s v="17-Nov-1994"/>
        <s v="05-Oct-2001"/>
        <s v="12-Oct-1989"/>
        <s v="21-Dec-1991"/>
        <s v="09-Nov-1974"/>
        <s v="02-Dec-1997"/>
        <s v="25-Dec-1999"/>
        <s v="21-Dec-1997"/>
        <s v="30-Jun-1981"/>
        <s v="04-Sep-1978"/>
        <s v="18-Jul-1965"/>
        <s v="29-Aug-1977"/>
        <s v="04-Dec-1978"/>
        <s v="10-Sep-1980"/>
        <s v="02-Jun-1979"/>
        <s v="12-Jul-1987"/>
        <s v="18-Dec-1982"/>
        <s v="19-Dec-1981"/>
        <s v="11-Oct-1971"/>
        <s v="13-Sep-1995"/>
        <s v="24-Nov-1996"/>
        <s v="09-Oct-1976"/>
        <s v="27-Dec-1965"/>
        <s v="30-Sep-1998"/>
        <s v="10-Aug-1993"/>
        <s v="16-Oct-1980"/>
        <s v="15-Jun-1999"/>
        <s v="24-Jul-1980"/>
        <s v="20-Jun-1980"/>
        <s v="13-Dec-2001"/>
        <s v="24-Aug-1978"/>
        <s v="06-Nov-1978"/>
        <s v="28-Nov-1978"/>
        <s v="17-Sep-1996"/>
        <s v="03-Jul-1968"/>
        <s v="30-Sep-1997"/>
        <s v="17-Jul-1967"/>
        <s v="14-Aug-1994"/>
        <s v="15-Dec-1988"/>
        <s v="22-Aug-1984"/>
        <s v="14-Dec-1978"/>
        <s v="10-Oct-1976"/>
        <s v="18-Oct-1978"/>
        <s v="10-Jul-1983"/>
        <s v="28-Oct-1997"/>
        <s v="14-Jun-1996"/>
        <s v="04-Aug-1967"/>
        <s v="01-Jun-2001"/>
        <s v="30-Sep-1977"/>
        <s v="07-Jul-1980"/>
        <s v="01-Sep-1979"/>
        <s v="02-Dec-1978"/>
        <s v="12-Nov-1978"/>
        <s v="19-Sep-1983"/>
        <s v="22-Jul-1993"/>
        <s v="24-Nov-1981"/>
        <s v="09-Dec-1965"/>
        <s v="16-Jul-1981"/>
        <s v="21-Jun-1983"/>
        <s v="05-Oct-1993"/>
        <s v="01-Dec-1977"/>
        <s v="26-Jun-1979"/>
        <s v="18-Dec-1977"/>
        <s v="15-Jun-1986"/>
        <s v="19-Sep-1979"/>
        <s v="25-Jul-1984"/>
        <s v="19-Jun-1979"/>
        <s v="15-Nov-2004"/>
        <s v="11-Jul-1965"/>
        <s v="11-Aug-1972"/>
        <s v="25-Jun-1965"/>
        <s v="06-Jun-1965"/>
        <s v="26-Dec-1966"/>
        <s v="02-Nov-1985"/>
        <s v="18-Dec-1976"/>
        <s v="25-Oct-1973"/>
        <s v="13-Jun-1981"/>
        <s v="14-Aug-1981"/>
        <s v="02-Sep-1986"/>
        <s v="13-Jul-1986"/>
        <s v="15-Sep-1977"/>
        <s v="28-Jun-1991"/>
        <s v="21-Nov-1983"/>
        <s v="11-Aug-1983"/>
        <s v="14-Sep-1982"/>
        <s v="26-Aug-1968"/>
        <s v="19-Jul-1975"/>
        <s v="30-Sep-1980"/>
        <s v="07-Oct-1980"/>
        <s v="22-Jun-1980"/>
        <s v="17-Jul-1981"/>
        <s v="06-Sep-1978"/>
        <s v="29-Jun-1984"/>
        <s v="30-Jul-1978"/>
        <s v="24-Jun-1976"/>
        <s v="21-Nov-1984"/>
        <s v="08-Aug-1999"/>
        <s v="01-Aug-1993"/>
        <s v="29-Jun-1968"/>
        <s v="11-Aug-1987"/>
        <s v="06-Oct-1982"/>
        <s v="24-Jun-1978"/>
        <s v="28-Jun-1980"/>
        <s v="21-Jul-1980"/>
        <s v="22-Oct-1980"/>
        <s v="26-Jul-1980"/>
        <s v="29-Oct-1995"/>
        <s v="02-Jun-1978"/>
        <s v="06-Jul-1969"/>
        <s v="01-Sep-1982"/>
        <s v="18-Oct-1982"/>
        <s v="10-Dec-1985"/>
        <s v="03-Jun-1975"/>
        <s v="18-Aug-1980"/>
        <s v="15-Dec-1978"/>
        <s v="30-Aug-1980"/>
        <s v="05-Sep-1984"/>
        <s v="21-Dec-1989"/>
        <s v="10-Sep-1985"/>
        <s v="24-Dec-2004"/>
        <s v="23-Jun-1981"/>
        <s v="19-Jun-1981"/>
        <s v="15-Jun-1977"/>
        <s v="30-Nov-2000"/>
        <s v="15-Jul-1979"/>
        <s v="08-Jul-1994"/>
        <s v="17-Aug-1975"/>
        <s v="29-Jun-1991"/>
        <s v="24-Dec-1985"/>
        <s v="23-Nov-1980"/>
        <s v="08-Oct-1981"/>
        <s v="03-Sep-1981"/>
        <s v="21-Sep-1981"/>
        <s v="09-Dec-1966"/>
        <s v="17-Jun-1970"/>
        <s v="05-Jun-1986"/>
        <s v="07-Aug-1986"/>
        <s v="21-Oct-1978"/>
        <s v="13-Jun-1994"/>
        <s v="12-Jun-1983"/>
        <s v="12-Dec-1971"/>
        <s v="13-Jul-1968"/>
        <s v="09-Jul-1985"/>
        <s v="20-Oct-1989"/>
        <s v="17-Sep-1981"/>
        <s v="19-Nov-1989"/>
        <s v="01-Jul-1984"/>
        <s v="08-Nov-1970"/>
        <s v="08-Dec-1984"/>
        <s v="06-Jun-1990"/>
        <s v="04-Sep-2003"/>
        <s v="29-Aug-1973"/>
        <s v="28-Aug-1982"/>
        <s v="07-Nov-1982"/>
        <s v="29-Dec-1982"/>
        <s v="22-Nov-1982"/>
        <s v="05-Oct-1984"/>
        <s v="20-Jul-1981"/>
        <s v="20-Sep-1984"/>
        <s v="06-Aug-1989"/>
        <s v="18-Dec-1986"/>
        <s v="02-Oct-1982"/>
        <s v="12-Aug-1982"/>
        <s v="23-Oct-1976"/>
        <s v="09-Oct-1982"/>
        <s v="08-Jun-1980"/>
        <s v="27-Jul-1981"/>
        <s v="01-Nov-1984"/>
        <s v="26-Aug-1984"/>
        <s v="22-Jul-1985"/>
        <s v="05-Aug-1975"/>
        <s v="30-Dec-1976"/>
        <s v="04-Sep-1987"/>
        <s v="20-Aug-1970"/>
        <s v="09-Sep-1987"/>
        <s v="28-Oct-1982"/>
        <s v="16-Aug-1997"/>
        <s v="06-Aug-1982"/>
        <s v="18-Nov-1976"/>
        <s v="13-Aug-1984"/>
        <s v="07-Jul-1996"/>
        <s v="24-Jun-1989"/>
        <s v="30-Oct-1980"/>
        <s v="19-Aug-1983"/>
        <s v="21-Oct-1983"/>
        <s v="25-Sep-1986"/>
        <s v="13-Aug-1990"/>
        <s v="15-Dec-1985"/>
        <s v="19-Nov-1985"/>
        <s v="27-Jul-2004"/>
        <s v="04-Sep-1969"/>
        <s v="17-Sep-1974"/>
        <s v="04-Jul-1996"/>
        <s v="26-Aug-1981"/>
        <s v="16-Oct-1993"/>
        <s v="25-Sep-1984"/>
        <s v="11-Oct-1970"/>
        <s v="08-Sep-1972"/>
        <s v="11-Nov-1972"/>
        <s v="19-Sep-1978"/>
        <s v="29-Jun-1972"/>
        <s v="10-Sep-1999"/>
        <s v="22-Sep-1985"/>
        <s v="23-Oct-1988"/>
        <s v="01-Oct-1981"/>
        <s v="01-Nov-1988"/>
        <s v="05-Oct-1970"/>
        <s v="09-Aug-1985"/>
        <s v="06-Oct-1984"/>
        <s v="15-Oct-1985"/>
        <s v="06-Nov-1973"/>
        <s v="14-Oct-1970"/>
        <s v="09-Nov-1969"/>
        <s v="18-Aug-1990"/>
        <s v="16-Nov-1983"/>
        <s v="25-Jul-1991"/>
        <s v="21-Jul-1985"/>
        <s v="09-Sep-1995"/>
        <s v="09-Jun-1970"/>
        <s v="14-Oct-1984"/>
        <s v="08-Aug-1979"/>
        <s v="21-Sep-1984"/>
        <s v="08-Nov-1994"/>
        <s v="28-Jul-1996"/>
        <s v="16-Aug-1989"/>
        <s v="08-Aug-1980"/>
        <s v="10-Jun-1988"/>
        <s v="11-Oct-1974"/>
        <s v="10-Oct-1980"/>
        <s v="25-Jun-1970"/>
        <s v="11-Nov-1984"/>
        <s v="19-Sep-1984"/>
        <s v="05-Aug-1980"/>
        <s v="15-Jul-2004"/>
        <s v="13-Aug-2003"/>
        <s v="14-Jul-1987"/>
        <s v="30-Jul-1994"/>
        <s v="13-Aug-1993"/>
        <s v="29-Jul-1987"/>
        <s v="21-Dec-1982"/>
        <s v="08-Jul-1982"/>
        <s v="19-Oct-1993"/>
        <s v="22-Nov-1984"/>
        <s v="18-Jun-1985"/>
        <s v="30-Sep-1987"/>
        <s v="20-Aug-1995"/>
        <s v="27-Jul-1987"/>
        <s v="22-Jul-2002"/>
        <s v="02-Nov-1972"/>
        <s v="18-Sep-1980"/>
        <s v="30-Aug-1983"/>
        <s v="10-Jun-1993"/>
        <s v="19-Oct-1987"/>
        <s v="18-Dec-1971"/>
        <s v="30-Aug-1981"/>
        <s v="03-Nov-1993"/>
        <s v="15-Jun-1981"/>
        <s v="06-Jul-1974"/>
        <s v="03-Nov-1992"/>
        <s v="28-Oct-1972"/>
        <s v="12-Aug-1984"/>
        <s v="27-Sep-1978"/>
        <s v="09-Dec-1987"/>
        <s v="15-Nov-1994"/>
        <s v="11-Sep-1978"/>
        <s v="18-Nov-1988"/>
        <s v="03-Oct-1983"/>
        <s v="21-Nov-1986"/>
        <s v="05-Sep-1985"/>
        <s v="18-Sep-1974"/>
        <s v="22-Sep-1999"/>
        <s v="07-Dec-1980"/>
        <s v="07-Nov-1981"/>
        <s v="29-Jul-1988"/>
        <s v="17-Aug-1984"/>
        <s v="30-Sep-1986"/>
        <s v="12-Jul-1986"/>
        <s v="24-Oct-1973"/>
        <s v="25-Aug-1982"/>
        <s v="08-Jun-1978"/>
        <s v="17-Sep-1992"/>
        <s v="06-Jul-1991"/>
        <s v="27-Sep-1975"/>
        <s v="23-Dec-1985"/>
        <s v="01-Aug-1984"/>
        <s v="03-Sep-1984"/>
        <s v="06-Nov-1989"/>
        <s v="08-Aug-1988"/>
        <s v="01-Jun-1984"/>
        <s v="22-Jul-1986"/>
        <s v="18-Nov-1989"/>
        <s v="01-Jun-1986"/>
        <s v="07-Dec-1994"/>
        <s v="07-Nov-1989"/>
        <s v="15-Dec-1972"/>
        <s v="28-Aug-1991"/>
        <s v="02-Sep-1974"/>
        <s v="13-Nov-1994"/>
        <s v="09-Sep-2000"/>
        <s v="22-Aug-2004"/>
        <s v="12-Nov-1974"/>
        <s v="01-Sep-1987"/>
        <s v="20-Oct-1986"/>
        <s v="20-Sep-1986"/>
        <s v="25-Oct-1986"/>
        <s v="19-Jul-1989"/>
        <s v="05-Jul-1987"/>
        <s v="26-Dec-1987"/>
        <s v="29-Jun-1987"/>
        <s v="06-Jun-1995"/>
        <s v="01-Dec-1999"/>
        <s v="17-Jun-1993"/>
        <s v="24-Oct-1983"/>
        <s v="06-Jun-2004"/>
        <s v="12-Sep-1979"/>
        <s v="16-Oct-1984"/>
        <s v="09-Oct-1990"/>
        <s v="22-Aug-1990"/>
        <s v="10-Dec-1993"/>
        <s v="13-Sep-1987"/>
        <s v="18-Nov-1987"/>
        <s v="19-Jun-1999"/>
        <s v="14-Jul-1997"/>
        <s v="22-Nov-1978"/>
        <s v="11-Jun-1993"/>
        <s v="07-Sep-1980"/>
        <s v="29-Jul-1997"/>
        <s v="16-Oct-2001"/>
        <s v="04-Dec-1997"/>
        <s v="29-Jun-1986"/>
        <s v="10-Sep-1991"/>
        <s v="09-Nov-1988"/>
        <s v="08-Jul-1988"/>
        <s v="09-Jun-1977"/>
        <s v="04-Sep-1988"/>
        <s v="24-Jun-1988"/>
        <s v="07-Nov-1973"/>
        <s v="30-Aug-1991"/>
        <s v="26-Jun-1974"/>
        <s v="27-Nov-1991"/>
        <s v="23-Aug-1991"/>
        <s v="21-Aug-2002"/>
        <s v="10-Jul-1993"/>
        <s v="23-Sep-1988"/>
        <s v="28-Nov-1990"/>
        <s v="10-Jul-1989"/>
        <s v="27-Oct-1986"/>
        <s v="23-Dec-1986"/>
        <s v="29-Sep-1997"/>
        <s v="01-Sep-1989"/>
        <s v="07-Jun-2001"/>
        <s v="13-Dec-1979"/>
        <s v="29-Sep-1995"/>
        <s v="15-Oct-1984"/>
        <s v="10-Sep-1992"/>
        <s v="11-Dec-2000"/>
        <s v="27-Jun-2002"/>
        <s v="01-Dec-1995"/>
        <s v="03-Jul-1981"/>
        <s v="03-Oct-1978"/>
        <s v="16-Dec-1989"/>
        <s v="22-Jun-1987"/>
        <s v="09-Dec-1989"/>
        <s v="01-Aug-1989"/>
        <s v="27-Sep-1987"/>
        <s v="16-Aug-1992"/>
        <s v="22-Nov-1987"/>
        <s v="02-Sep-1987"/>
        <s v="05-Jun-1987"/>
        <s v="24-Nov-2004"/>
        <s v="12-Oct-1991"/>
        <s v="05-Sep-1986"/>
        <s v="02-Jul-1980"/>
        <s v="12-Aug-1994"/>
        <s v="28-Sep-1992"/>
        <s v="12-Aug-1981"/>
        <s v="04-Dec-1977"/>
        <s v="22-Jun-2003"/>
        <s v="04-Sep-1990"/>
        <s v="04-Oct-2003"/>
        <s v="26-Sep-1990"/>
        <s v="05-Aug-1990"/>
        <s v="25-Oct-1996"/>
        <s v="22-Jun-1985"/>
        <s v="29-Jun-1998"/>
        <s v="02-Jul-2000"/>
        <s v="18-Sep-1989"/>
        <s v="25-Dec-1996"/>
        <s v="20-Sep-1990"/>
        <s v="22-Dec-2004"/>
        <s v="17-Nov-1990"/>
        <s v="13-Jun-1988"/>
        <s v="29-Jun-1993"/>
        <s v="21-Dec-1988"/>
        <s v="05-Dec-1987"/>
        <s v="02-Oct-2003"/>
        <s v="16-Jun-1980"/>
        <s v="13-Oct-1997"/>
        <s v="26-Jun-1988"/>
        <s v="12-Jul-1992"/>
        <s v="18-Jul-2004"/>
        <s v="20-Nov-1999"/>
        <s v="04-Jul-1991"/>
        <s v="15-Jul-1990"/>
        <s v="28-Jun-1994"/>
        <s v="03-Sep-1991"/>
        <s v="24-Oct-1994"/>
        <s v="08-Oct-1994"/>
        <s v="23-Dec-1993"/>
        <s v="04-Sep-1993"/>
        <s v="29-Dec-1994"/>
        <s v="15-Aug-1992"/>
        <s v="16-Sep-1988"/>
        <s v="11-Aug-1986"/>
        <s v="18-Jul-1988"/>
        <s v="29-Jun-1982"/>
        <s v="29-Nov-1997"/>
        <s v="28-Aug-1990"/>
        <s v="13-Sep-1991"/>
        <s v="01-Nov-1994"/>
        <s v="01-Jun-1991"/>
        <s v="26-Oct-1994"/>
        <s v="02-Nov-1994"/>
        <s v="19-Dec-1988"/>
        <s v="25-Nov-2000"/>
        <s v="08-Jun-2003"/>
        <s v="20-Nov-1983"/>
        <s v="14-Oct-1995"/>
        <s v="16-Jun-1982"/>
        <s v="01-Dec-1991"/>
        <s v="03-Nov-1991"/>
        <s v="27-Jun-1992"/>
        <s v="14-Dec-1998"/>
        <s v="06-Sep-1997"/>
        <s v="03-Oct-1995"/>
        <s v="25-Jun-1989"/>
        <s v="16-Sep-1984"/>
        <s v="26-Nov-1998"/>
        <s v="28-Jun-1992"/>
        <s v="06-Aug-1991"/>
        <s v="21-Aug-1994"/>
        <s v="14-Dec-1990"/>
        <s v="01-Dec-1990"/>
        <s v="18-Oct-2002"/>
        <s v="16-Sep-1983"/>
        <s v="14-Sep-1995"/>
        <s v="30-Nov-1988"/>
        <s v="26-Dec-1993"/>
        <s v="10-Nov-1983"/>
        <s v="13-Sep-2000"/>
        <s v="01-Nov-1990"/>
        <s v="22-Nov-1990"/>
        <s v="08-Sep-1996"/>
        <s v="17-Aug-1996"/>
        <s v="29-Jul-1990"/>
        <s v="11-Jul-1995"/>
        <s v="10-Jul-1999"/>
        <s v="11-Nov-1993"/>
        <s v="29-Sep-1993"/>
        <s v="15-Jun-2002"/>
        <s v="10-Jul-2000"/>
        <s v="05-Jul-1985"/>
        <s v="24-Nov-1997"/>
        <s v="27-Aug-1981"/>
        <s v="14-Sep-1993"/>
        <s v="13-Jul-2004"/>
        <s v="23-Oct-1996"/>
        <s v="24-Jun-1990"/>
        <s v="18-Oct-2001"/>
        <s v="06-Jun-2001"/>
        <s v="19-Aug-1991"/>
        <s v="29-Sep-1981"/>
        <s v="24-Jun-1999"/>
        <s v="28-Aug-1988"/>
        <s v="13-Dec-1981"/>
        <s v="24-Oct-1987"/>
        <s v="21-Nov-1994"/>
        <s v="24-Oct-1991"/>
        <s v="25-Aug-1991"/>
        <s v="28-Oct-1991"/>
        <s v="09-Sep-1986"/>
        <s v="22-Aug-1994"/>
        <s v="01-Dec-1986"/>
        <s v="05-Nov-2004"/>
        <s v="02-Dec-1989"/>
        <s v="18-Aug-1988"/>
        <s v="21-Oct-1995"/>
        <s v="14-Dec-1981"/>
        <s v="10-Jul-2003"/>
        <s v="06-Jul-1984"/>
        <s v="08-Nov-1990"/>
        <s v="17-Nov-1992"/>
        <s v="14-Jun-1985"/>
        <s v="11-Oct-1990"/>
        <s v="04-Nov-1988"/>
        <s v="12-Aug-1999"/>
        <s v="04-Nov-1997"/>
        <s v="06-Jun-1999"/>
        <s v="27-Dec-1986"/>
        <s v="11-Nov-2001"/>
        <s v="23-Aug-1995"/>
        <s v="10-Oct-1981"/>
        <s v="16-Jun-1995"/>
        <s v="09-Oct-1995"/>
        <s v="24-Sep-1994"/>
        <s v="22-Dec-1992"/>
        <s v="15-Oct-1988"/>
        <s v="16-Sep-1998"/>
        <s v="18-Sep-1996"/>
        <s v="19-Sep-1996"/>
        <s v="26-Jun-2004"/>
        <s v="12-Oct-1993"/>
        <s v="29-Jul-2003"/>
        <s v="14-Sep-1987"/>
        <s v="20-Jun-2000"/>
        <s v="27-Aug-1986"/>
        <s v="26-Dec-2001"/>
        <s v="19-Dec-1996"/>
        <s v="27-Oct-1996"/>
        <s v="10-Aug-1996"/>
        <s v="13-Nov-1996"/>
        <s v="14-Dec-1996"/>
        <s v="07-Oct-1993"/>
        <s v="23-Jun-1995"/>
        <s v="28-Oct-1993"/>
        <s v="01-Sep-1991"/>
        <s v="20-Jun-1997"/>
        <s v="18-Nov-2003"/>
        <s v="05-Dec-2003"/>
        <s v="17-Nov-1996"/>
        <s v="06-Oct-2001"/>
        <s v="02-Dec-1994"/>
        <s v="13-Nov-1991"/>
        <s v="02-Sep-1997"/>
        <s v="02-Aug-1997"/>
        <s v="06-Jul-1997"/>
        <s v="22-Dec-1997"/>
        <s v="05-Jul-1997"/>
        <s v="11-Oct-1996"/>
        <s v="02-Sep-2001"/>
        <s v="23-Sep-2000"/>
        <s v="03-Jul-1996"/>
        <s v="14-Aug-1996"/>
        <s v="06-Jul-1994"/>
        <s v="25-Oct-1994"/>
        <s v="29-Aug-2001"/>
        <s v="25-Sep-1993"/>
        <s v="10-Jul-1994"/>
        <s v="25-Jun-1999"/>
        <s v="01-Aug-1987"/>
        <s v="13-Oct-2001"/>
        <s v="10-Sep-1995"/>
        <s v="01-Oct-1989"/>
        <s v="26-Sep-1994"/>
        <s v="21-Jun-2002"/>
        <s v="09-Aug-1998"/>
        <s v="15-Sep-1998"/>
        <s v="19-Dec-1997"/>
        <s v="28-Sep-1988"/>
        <s v="15-Dec-2002"/>
        <s v="20-Nov-1991"/>
        <s v="18-Jun-1987"/>
        <s v="24-Sep-1995"/>
        <s v="30-Sep-2002"/>
        <s v="30-Jun-1996"/>
        <s v="05-Jun-2003"/>
        <s v="13-Jun-1996"/>
        <s v="24-Oct-1996"/>
        <s v="01-Nov-1999"/>
        <s v="14-Jul-2000"/>
        <s v="21-Jun-1996"/>
        <s v="12-Aug-1993"/>
        <s v="01-Nov-1993"/>
        <s v="04-Sep-1998"/>
        <s v="17-Jun-1998"/>
        <s v="15-Nov-1998"/>
        <s v="01-Oct-2000"/>
        <s v="23-Sep-2003"/>
        <s v="29-Aug-1999"/>
        <s v="14-Nov-2004"/>
        <s v="10-Aug-1997"/>
        <s v="11-Oct-2000"/>
        <s v="03-Oct-2000"/>
        <s v="03-Dec-2003"/>
        <s v="06-Oct-1997"/>
        <s v="20-Aug-1988"/>
        <s v="30-Oct-1997"/>
        <s v="06-Aug-2003"/>
        <s v="01-Dec-2003"/>
        <s v="21-Nov-2003"/>
        <s v="17-Jul-2003"/>
        <s v="11-Jun-1999"/>
        <s v="02-Oct-1994"/>
        <s v="17-Sep-1994"/>
        <s v="05-Aug-1996"/>
        <s v="09-Dec-2000"/>
        <s v="24-Jun-2000"/>
        <s v="26-Aug-2001"/>
        <s v="28-Jul-2001"/>
        <s v="15-Oct-2001"/>
        <s v="20-Jul-2002"/>
        <s v="01-Oct-1990"/>
        <s v="25-Aug-2000"/>
        <s v="02-Nov-1997"/>
        <s v="05-Aug-1991"/>
        <s v="15-Oct-1995"/>
        <s v="09-Jul-1995"/>
        <s v="06-Nov-1995"/>
        <s v="02-Jul-1998"/>
        <s v="17-Aug-1998"/>
        <s v="11-Jul-2002"/>
        <s v="19-Nov-1998"/>
        <s v="29-Jul-2002"/>
        <s v="21-Nov-1999"/>
        <s v="03-Jun-2001"/>
        <s v="17-Dec-1999"/>
        <s v="12-Dec-1988"/>
        <s v="05-Nov-2002"/>
        <s v="21-Oct-1998"/>
        <s v="17-Dec-1996"/>
        <s v="28-Nov-1996"/>
        <s v="05-Oct-1989"/>
        <s v="16-Jun-1991"/>
        <s v="12-Nov-2002"/>
        <s v="15-Jul-2002"/>
        <s v="30-Jun-2000"/>
        <s v="10-Dec-2003"/>
        <s v="12-Dec-2004"/>
        <s v="25-Sep-2004"/>
        <s v="13-Jun-2004"/>
        <s v="06-Aug-2004"/>
        <s v="13-Nov-2004"/>
        <s v="28-Oct-2004"/>
        <s v="12-Sep-2004"/>
        <s v="03-Sep-2004"/>
        <s v="07-Dec-2004"/>
        <s v="16-Dec-1991"/>
        <s v="27-Sep-1994"/>
        <s v="23-Aug-2000"/>
        <s v="10-Dec-2000"/>
        <s v="29-Nov-2000"/>
        <s v="22-Oct-2000"/>
        <s v="19-Aug-2003"/>
        <s v="03-Sep-1997"/>
        <s v="26-Sep-2003"/>
        <s v="22-Dec-2003"/>
        <s v="30-Aug-2003"/>
        <s v="04-Nov-2004"/>
        <s v="30-Sep-2003"/>
        <s v="21-Jul-1989"/>
        <s v="28-Nov-2001"/>
        <s v="22-Jun-2001"/>
        <s v="14-Aug-2001"/>
        <s v="12-Jun-2004"/>
        <s v="26-Jul-2000"/>
        <s v="02-Sep-2000"/>
        <s v="04-Aug-2001"/>
        <s v="06-Sep-2001"/>
        <s v="01-Jul-2001"/>
        <s v="14-Sep-1998"/>
        <s v="29-Sep-2002"/>
        <s v="29-Dec-1998"/>
        <s v="16-Jul-2002"/>
        <s v="29-Sep-1998"/>
        <s v="05-Oct-1998"/>
        <s v="28-Sep-1998"/>
        <s v="07-Sep-2002"/>
        <s v="09-Dec-2001"/>
        <s v="03-Aug-2001"/>
        <s v="06-Oct-1994"/>
        <s v="10-Aug-2001"/>
        <s v="29-Aug-2002"/>
        <s v="29-Oct-2002"/>
        <s v="22-Sep-2002"/>
        <s v="02-Jul-1996"/>
        <s v="27-Dec-2004"/>
        <s v="06-Dec-1994"/>
        <s v="20-Jul-2003"/>
        <s v="12-Dec-1999"/>
        <s v="04-Aug-2003"/>
        <s v="11-Aug-2003"/>
        <s v="17-Nov-1999"/>
        <s v="19-Aug-2004"/>
        <s v="25-Sep-1999"/>
        <s v="13-Dec-2002"/>
        <s v="19-Nov-2003"/>
        <s v="07-Oct-1998"/>
        <s v="28-Jul-2003"/>
        <s v="14-Nov-2003"/>
        <s v="09-Nov-2003"/>
        <s v="09-Sep-2004"/>
        <s v="21-Oct-2004"/>
        <s v="11-Sep-2004"/>
        <s v="10-Jun-2004"/>
        <s v="21-Sep-2004"/>
        <s v="19-Sep-2004"/>
        <s v="17-Oct-2004"/>
        <s v="06-Dec-2004"/>
        <s v="14-Dec-2004"/>
        <s v="07-Nov-2004"/>
        <s v="10-Dec-2004"/>
        <s v="17-Nov-2004"/>
        <s v="21-Oct-2000"/>
        <s v="10-Jun-2000"/>
        <s v="23-Oct-2000"/>
        <s v="21-Aug-2003"/>
        <s v="16-Sep-2003"/>
        <s v="08-Aug-2004"/>
        <s v="13-Dec-2004"/>
        <s v="03-Oct-2003"/>
        <s v="04-Dec-2003"/>
        <s v="25-Jul-2004"/>
        <s v="21-Aug-2004"/>
        <s v="14-Sep-2003"/>
        <s v="05-Aug-1995"/>
        <s v="22-Jul-2004"/>
        <s v="19-Nov-2004"/>
        <s v="22-Sep-1992"/>
        <s v="05-Dec-2001"/>
        <s v="02-Jun-2001"/>
        <s v="07-Jul-2001"/>
        <s v="25-Aug-2001"/>
        <s v="19-Jun-1998"/>
        <s v="07-Oct-1995"/>
        <s v="09-Jun-1997"/>
        <s v="07-Dec-1998"/>
        <s v="20-Jun-2003"/>
        <s v="19-Jun-1997"/>
        <s v="01-Sep-2000"/>
        <s v="05-Dec-1997"/>
        <s v="23-Aug-2001"/>
        <s v="23-Jun-1996"/>
        <s v="27-Oct-1997"/>
        <s v="05-Sep-1998"/>
        <s v="22-Dec-2002"/>
        <s v="14-Nov-2002"/>
        <s v="06-Jul-1999"/>
        <s v="15-Aug-2002"/>
        <s v="03-Dec-1998"/>
        <s v="07-Nov-1997"/>
        <s v="30-Jul-1995"/>
        <s v="12-Jul-1998"/>
        <s v="14-Oct-1999"/>
        <s v="13-Oct-2002"/>
        <s v="10-Dec-2002"/>
        <s v="29-Nov-2001"/>
        <s v="04-Jun-1998"/>
        <s v="26-Jun-2000"/>
        <s v="28-Jul-2004"/>
        <s v="30-Sep-2004"/>
        <s v="26-Oct-1997"/>
        <s v="04-Dec-2002"/>
        <s v="15-Aug-2003"/>
        <s v="30-Oct-2003"/>
        <s v="13-Oct-2003"/>
        <s v="15-Sep-2003"/>
        <s v="08-Sep-2003"/>
        <s v="02-Aug-2003"/>
        <s v="01-Jul-2002"/>
        <s v="11-Oct-1998"/>
        <s v="12-Dec-2002"/>
        <s v="13-Jul-1998"/>
        <s v="16-Oct-2004"/>
        <s v="04-Nov-1996"/>
        <s v="06-Oct-1992"/>
        <s v="28-Jun-1999"/>
        <s v="26-Aug-2002"/>
        <s v="28-Jun-1997"/>
        <s v="11-Aug-1996"/>
        <s v="12-Nov-2001"/>
        <s v="11-Jun-2002"/>
        <s v="11-Nov-2004"/>
        <s v="26-Jul-1994"/>
        <s v="12-Jun-2003"/>
        <s v="01-Oct-2002"/>
        <s v="25-Oct-2001"/>
        <s v="27-Nov-2004"/>
        <s v="15-Oct-2004"/>
        <s v="11-Aug-2002"/>
        <s v="28-Nov-2004"/>
        <s v="11-Jun-2004"/>
        <s v="06-Oct-2004"/>
        <s v="19-Jul-2002"/>
        <s v="14-Jun-2004"/>
        <s v="12-Nov-2004"/>
        <s v="13-Aug-2002"/>
        <s v="26-Dec-1998"/>
        <s v="13-Aug-1997"/>
        <s v="24-Aug-2004"/>
        <s v="01-Jun-1995"/>
        <s v="05-Oct-1995"/>
        <s v="05-Aug-1999"/>
        <s v="09-Oct-2000"/>
        <s v="22-Nov-1994"/>
        <s v="19-Aug-2001"/>
        <s v="28-Oct-1995"/>
        <s v="30-Oct-1994"/>
        <s v="27-Nov-1993"/>
        <s v="18-Nov-2000"/>
        <s v="07-Oct-2004"/>
        <s v="07-Dec-1995"/>
        <s v="28-Jun-1993"/>
        <s v="22-Oct-1996"/>
        <s v="09-Aug-1993"/>
        <s v="19-Sep-2002"/>
        <s v="14-Dec-1999"/>
        <s v="26-Dec-1999"/>
        <s v="12-Sep-2001"/>
        <s v="09-Nov-1997"/>
        <s v="29-Nov-2002"/>
        <s v="01-Jun-1993"/>
        <s v="20-Nov-2001"/>
        <s v="27-Jul-1998"/>
        <s v="30-Jun-1993"/>
        <s v="09-Jul-1992"/>
      </sharedItems>
    </cacheField>
    <cacheField name="children" numFmtId="0">
      <sharedItems containsSemiMixedTypes="0" containsString="0" containsNumber="1" containsInteger="1" minValue="0" maxValue="5" count="6">
        <n v="0"/>
        <n v="3"/>
        <n v="1"/>
        <n v="2"/>
        <n v="4"/>
        <n v="5"/>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543899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n v="7.47"/>
    <s v="No"/>
    <x v="0"/>
    <x v="0"/>
    <x v="0"/>
    <x v="0"/>
    <x v="0"/>
    <x v="0"/>
    <x v="0"/>
    <x v="0"/>
    <n v="63770.43"/>
    <x v="0"/>
    <x v="0"/>
    <x v="0"/>
    <x v="0"/>
  </r>
  <r>
    <s v="Id2"/>
    <s v="  Matthew D"/>
    <x v="1"/>
    <n v="5.77"/>
    <s v="No"/>
    <x v="0"/>
    <x v="0"/>
    <x v="0"/>
    <x v="0"/>
    <x v="0"/>
    <x v="1"/>
    <x v="1"/>
    <x v="0"/>
    <n v="62592.87"/>
    <x v="1"/>
    <x v="0"/>
    <x v="0"/>
    <x v="1"/>
  </r>
  <r>
    <s v="Id3"/>
    <s v="  Phil"/>
    <x v="2"/>
    <n v="11.87"/>
    <s v="Yes"/>
    <x v="0"/>
    <x v="0"/>
    <x v="1"/>
    <x v="0"/>
    <x v="0"/>
    <x v="0"/>
    <x v="2"/>
    <x v="1"/>
    <n v="60021.4"/>
    <x v="0"/>
    <x v="1"/>
    <x v="1"/>
    <x v="2"/>
  </r>
  <r>
    <s v="Id4"/>
    <s v="  Kelsey"/>
    <x v="3"/>
    <n v="6.05"/>
    <s v="No"/>
    <x v="0"/>
    <x v="0"/>
    <x v="0"/>
    <x v="0"/>
    <x v="0"/>
    <x v="1"/>
    <x v="3"/>
    <x v="2"/>
    <n v="58571.07"/>
    <x v="0"/>
    <x v="0"/>
    <x v="2"/>
    <x v="3"/>
  </r>
  <r>
    <s v="Id5"/>
    <s v="  Kristyn"/>
    <x v="4"/>
    <n v="5.45"/>
    <s v="No"/>
    <x v="0"/>
    <x v="0"/>
    <x v="0"/>
    <x v="0"/>
    <x v="0"/>
    <x v="2"/>
    <x v="4"/>
    <x v="0"/>
    <n v="55135.4"/>
    <x v="0"/>
    <x v="2"/>
    <x v="1"/>
    <x v="4"/>
  </r>
  <r>
    <s v="Id6"/>
    <s v="  Russell B"/>
    <x v="5"/>
    <n v="6.59"/>
    <s v="No"/>
    <x v="0"/>
    <x v="0"/>
    <x v="0"/>
    <x v="0"/>
    <x v="0"/>
    <x v="0"/>
    <x v="5"/>
    <x v="0"/>
    <n v="52590.83"/>
    <x v="0"/>
    <x v="0"/>
    <x v="3"/>
    <x v="5"/>
  </r>
  <r>
    <s v="Id7"/>
    <s v="  Scott"/>
    <x v="6"/>
    <n v="6.07"/>
    <s v="No"/>
    <x v="0"/>
    <x v="0"/>
    <x v="0"/>
    <x v="0"/>
    <x v="0"/>
    <x v="1"/>
    <x v="6"/>
    <x v="2"/>
    <n v="51194.559999999998"/>
    <x v="0"/>
    <x v="0"/>
    <x v="3"/>
    <x v="6"/>
  </r>
  <r>
    <s v="Id8"/>
    <s v="  Stephen"/>
    <x v="7"/>
    <n v="7.93"/>
    <s v="No"/>
    <x v="0"/>
    <x v="0"/>
    <x v="2"/>
    <x v="0"/>
    <x v="0"/>
    <x v="0"/>
    <x v="7"/>
    <x v="3"/>
    <n v="49577.66"/>
    <x v="1"/>
    <x v="2"/>
    <x v="0"/>
    <x v="7"/>
  </r>
  <r>
    <s v="Id9"/>
    <s v="  Patrick R"/>
    <x v="8"/>
    <n v="9.58"/>
    <s v="Yes"/>
    <x v="0"/>
    <x v="1"/>
    <x v="3"/>
    <x v="0"/>
    <x v="0"/>
    <x v="0"/>
    <x v="8"/>
    <x v="2"/>
    <n v="48970.25"/>
    <x v="0"/>
    <x v="2"/>
    <x v="0"/>
    <x v="8"/>
  </r>
  <r>
    <s v="Id10"/>
    <s v="  Brooke N"/>
    <x v="9"/>
    <n v="10.79"/>
    <s v="No"/>
    <x v="0"/>
    <x v="0"/>
    <x v="0"/>
    <x v="0"/>
    <x v="0"/>
    <x v="0"/>
    <x v="9"/>
    <x v="0"/>
    <n v="48885.14"/>
    <x v="0"/>
    <x v="2"/>
    <x v="0"/>
    <x v="9"/>
  </r>
  <r>
    <s v="Id11"/>
    <s v="  Paola Andrea"/>
    <x v="10"/>
    <n v="5.96"/>
    <s v="Yes"/>
    <x v="0"/>
    <x v="0"/>
    <x v="1"/>
    <x v="0"/>
    <x v="0"/>
    <x v="1"/>
    <x v="10"/>
    <x v="0"/>
    <n v="48824.45"/>
    <x v="1"/>
    <x v="1"/>
    <x v="3"/>
    <x v="10"/>
  </r>
  <r>
    <s v="Id12"/>
    <s v="  David"/>
    <x v="11"/>
    <n v="11.9"/>
    <s v="No"/>
    <x v="0"/>
    <x v="0"/>
    <x v="0"/>
    <x v="0"/>
    <x v="0"/>
    <x v="0"/>
    <x v="11"/>
    <x v="2"/>
    <n v="48675.519999999997"/>
    <x v="0"/>
    <x v="2"/>
    <x v="0"/>
    <x v="11"/>
  </r>
  <r>
    <s v="Id13"/>
    <s v="  Wade"/>
    <x v="12"/>
    <n v="8.41"/>
    <s v="No"/>
    <x v="0"/>
    <x v="0"/>
    <x v="0"/>
    <x v="0"/>
    <x v="0"/>
    <x v="0"/>
    <x v="12"/>
    <x v="0"/>
    <n v="48673.56"/>
    <x v="0"/>
    <x v="2"/>
    <x v="0"/>
    <x v="5"/>
  </r>
  <r>
    <s v="Id14"/>
    <s v="  Franklin"/>
    <x v="13"/>
    <n v="7.02"/>
    <s v="No"/>
    <x v="0"/>
    <x v="0"/>
    <x v="0"/>
    <x v="0"/>
    <x v="0"/>
    <x v="0"/>
    <x v="13"/>
    <x v="1"/>
    <n v="48549.18"/>
    <x v="0"/>
    <x v="0"/>
    <x v="4"/>
    <x v="0"/>
  </r>
  <r>
    <s v="Id15"/>
    <s v="  Leilani M"/>
    <x v="14"/>
    <n v="7.59"/>
    <s v="Yes"/>
    <x v="0"/>
    <x v="0"/>
    <x v="1"/>
    <x v="0"/>
    <x v="0"/>
    <x v="0"/>
    <x v="14"/>
    <x v="2"/>
    <n v="48517.56"/>
    <x v="0"/>
    <x v="0"/>
    <x v="2"/>
    <x v="12"/>
  </r>
  <r>
    <s v="Id16"/>
    <s v="  Philippe"/>
    <x v="15"/>
    <n v="11.32"/>
    <s v="No"/>
    <x v="0"/>
    <x v="0"/>
    <x v="0"/>
    <x v="0"/>
    <x v="0"/>
    <x v="0"/>
    <x v="15"/>
    <x v="0"/>
    <n v="48173.36"/>
    <x v="0"/>
    <x v="0"/>
    <x v="3"/>
    <x v="5"/>
  </r>
  <r>
    <s v="Id17"/>
    <s v="  Jennifer A"/>
    <x v="16"/>
    <n v="7.67"/>
    <s v="No"/>
    <x v="0"/>
    <x v="0"/>
    <x v="2"/>
    <x v="0"/>
    <x v="0"/>
    <x v="0"/>
    <x v="16"/>
    <x v="2"/>
    <n v="47928.03"/>
    <x v="1"/>
    <x v="0"/>
    <x v="3"/>
    <x v="7"/>
  </r>
  <r>
    <s v="Id18"/>
    <s v="  Christina M"/>
    <x v="17"/>
    <n v="7.29"/>
    <s v="Yes"/>
    <x v="0"/>
    <x v="1"/>
    <x v="3"/>
    <x v="0"/>
    <x v="0"/>
    <x v="0"/>
    <x v="17"/>
    <x v="2"/>
    <n v="47896.79"/>
    <x v="0"/>
    <x v="0"/>
    <x v="2"/>
    <x v="8"/>
  </r>
  <r>
    <s v="Id19"/>
    <s v="  Said Sr"/>
    <x v="18"/>
    <n v="4.72"/>
    <s v="Yes"/>
    <x v="0"/>
    <x v="0"/>
    <x v="3"/>
    <x v="0"/>
    <x v="0"/>
    <x v="2"/>
    <x v="18"/>
    <x v="3"/>
    <n v="47496.49"/>
    <x v="0"/>
    <x v="0"/>
    <x v="1"/>
    <x v="13"/>
  </r>
  <r>
    <s v="Id20"/>
    <s v="  John"/>
    <x v="19"/>
    <n v="11.41"/>
    <s v="No"/>
    <x v="0"/>
    <x v="0"/>
    <x v="0"/>
    <x v="0"/>
    <x v="0"/>
    <x v="0"/>
    <x v="19"/>
    <x v="3"/>
    <n v="47462.89"/>
    <x v="0"/>
    <x v="2"/>
    <x v="0"/>
    <x v="14"/>
  </r>
  <r>
    <s v="Id21"/>
    <s v="  Myles"/>
    <x v="20"/>
    <n v="11.5"/>
    <s v="Yes"/>
    <x v="0"/>
    <x v="0"/>
    <x v="1"/>
    <x v="0"/>
    <x v="0"/>
    <x v="0"/>
    <x v="20"/>
    <x v="2"/>
    <n v="47403.88"/>
    <x v="0"/>
    <x v="0"/>
    <x v="3"/>
    <x v="12"/>
  </r>
  <r>
    <s v="Id22"/>
    <s v="  Madelyn C"/>
    <x v="21"/>
    <n v="6.22"/>
    <s v="Yes"/>
    <x v="0"/>
    <x v="0"/>
    <x v="1"/>
    <x v="0"/>
    <x v="0"/>
    <x v="1"/>
    <x v="21"/>
    <x v="3"/>
    <n v="47305.31"/>
    <x v="1"/>
    <x v="1"/>
    <x v="3"/>
    <x v="10"/>
  </r>
  <r>
    <s v="Id23"/>
    <s v="  Nicole"/>
    <x v="22"/>
    <n v="11.38"/>
    <s v="No"/>
    <x v="0"/>
    <x v="0"/>
    <x v="2"/>
    <x v="0"/>
    <x v="0"/>
    <x v="0"/>
    <x v="22"/>
    <x v="3"/>
    <n v="47291.06"/>
    <x v="1"/>
    <x v="1"/>
    <x v="3"/>
    <x v="7"/>
  </r>
  <r>
    <s v="Id24"/>
    <s v="  Eric A"/>
    <x v="23"/>
    <n v="7.89"/>
    <s v="Yes"/>
    <x v="0"/>
    <x v="0"/>
    <x v="1"/>
    <x v="0"/>
    <x v="0"/>
    <x v="0"/>
    <x v="23"/>
    <x v="3"/>
    <n v="47269.85"/>
    <x v="0"/>
    <x v="2"/>
    <x v="0"/>
    <x v="2"/>
  </r>
  <r>
    <s v="Id25"/>
    <s v="  Emiliano I"/>
    <x v="24"/>
    <n v="4.38"/>
    <s v="Yes"/>
    <x v="0"/>
    <x v="0"/>
    <x v="1"/>
    <x v="0"/>
    <x v="0"/>
    <x v="2"/>
    <x v="24"/>
    <x v="0"/>
    <n v="47055.53"/>
    <x v="1"/>
    <x v="1"/>
    <x v="0"/>
    <x v="10"/>
  </r>
  <r>
    <s v="Id26"/>
    <s v="  Adam"/>
    <x v="25"/>
    <n v="7.01"/>
    <s v="No"/>
    <x v="0"/>
    <x v="0"/>
    <x v="2"/>
    <x v="0"/>
    <x v="0"/>
    <x v="0"/>
    <x v="25"/>
    <x v="0"/>
    <n v="46889.26"/>
    <x v="1"/>
    <x v="0"/>
    <x v="0"/>
    <x v="7"/>
  </r>
  <r>
    <s v="Id27"/>
    <s v="  Zach"/>
    <x v="26"/>
    <n v="11.88"/>
    <s v="No"/>
    <x v="0"/>
    <x v="0"/>
    <x v="0"/>
    <x v="0"/>
    <x v="0"/>
    <x v="0"/>
    <x v="26"/>
    <x v="1"/>
    <n v="46718.16"/>
    <x v="0"/>
    <x v="1"/>
    <x v="1"/>
    <x v="15"/>
  </r>
  <r>
    <s v="Id28"/>
    <s v="  Stephanie W"/>
    <x v="27"/>
    <n v="5.19"/>
    <s v="Yes"/>
    <x v="0"/>
    <x v="1"/>
    <x v="3"/>
    <x v="0"/>
    <x v="0"/>
    <x v="2"/>
    <x v="27"/>
    <x v="1"/>
    <n v="46661.440000000002"/>
    <x v="0"/>
    <x v="0"/>
    <x v="1"/>
    <x v="16"/>
  </r>
  <r>
    <s v="Id29"/>
    <s v="  Stephen"/>
    <x v="28"/>
    <n v="6.74"/>
    <s v="Yes"/>
    <x v="0"/>
    <x v="0"/>
    <x v="1"/>
    <x v="0"/>
    <x v="0"/>
    <x v="0"/>
    <x v="28"/>
    <x v="0"/>
    <n v="46599.11"/>
    <x v="0"/>
    <x v="1"/>
    <x v="0"/>
    <x v="12"/>
  </r>
  <r>
    <s v="Id30"/>
    <s v="  Natalie"/>
    <x v="29"/>
    <n v="8.44"/>
    <s v="No"/>
    <x v="0"/>
    <x v="0"/>
    <x v="0"/>
    <x v="0"/>
    <x v="0"/>
    <x v="0"/>
    <x v="29"/>
    <x v="1"/>
    <n v="46255.11"/>
    <x v="0"/>
    <x v="0"/>
    <x v="2"/>
    <x v="14"/>
  </r>
  <r>
    <s v="Id31"/>
    <s v="  Nicole J"/>
    <x v="30"/>
    <n v="8.7100000000000009"/>
    <s v="No"/>
    <x v="0"/>
    <x v="0"/>
    <x v="0"/>
    <x v="0"/>
    <x v="0"/>
    <x v="0"/>
    <x v="30"/>
    <x v="3"/>
    <n v="46200.99"/>
    <x v="0"/>
    <x v="1"/>
    <x v="0"/>
    <x v="9"/>
  </r>
  <r>
    <s v="Id32"/>
    <s v="  Jefferson D"/>
    <x v="31"/>
    <n v="5.08"/>
    <s v="Yes"/>
    <x v="0"/>
    <x v="0"/>
    <x v="0"/>
    <x v="0"/>
    <x v="0"/>
    <x v="2"/>
    <x v="31"/>
    <x v="1"/>
    <n v="46151.12"/>
    <x v="0"/>
    <x v="0"/>
    <x v="0"/>
    <x v="1"/>
  </r>
  <r>
    <s v="Id33"/>
    <s v="  Brendan D"/>
    <x v="32"/>
    <n v="6.86"/>
    <s v="No"/>
    <x v="0"/>
    <x v="0"/>
    <x v="0"/>
    <x v="0"/>
    <x v="0"/>
    <x v="0"/>
    <x v="32"/>
    <x v="1"/>
    <n v="46130.53"/>
    <x v="0"/>
    <x v="1"/>
    <x v="1"/>
    <x v="5"/>
  </r>
  <r>
    <s v="Id34"/>
    <s v="  Courtney"/>
    <x v="33"/>
    <n v="5.95"/>
    <s v="Yes"/>
    <x v="0"/>
    <x v="0"/>
    <x v="0"/>
    <x v="0"/>
    <x v="0"/>
    <x v="1"/>
    <x v="33"/>
    <x v="3"/>
    <n v="46113.51"/>
    <x v="1"/>
    <x v="0"/>
    <x v="3"/>
    <x v="17"/>
  </r>
  <r>
    <s v="Id35"/>
    <s v="  Sydney L"/>
    <x v="34"/>
    <n v="6.09"/>
    <s v="No"/>
    <x v="0"/>
    <x v="1"/>
    <x v="3"/>
    <x v="0"/>
    <x v="0"/>
    <x v="1"/>
    <x v="34"/>
    <x v="0"/>
    <n v="45863.21"/>
    <x v="1"/>
    <x v="1"/>
    <x v="0"/>
    <x v="18"/>
  </r>
  <r>
    <s v="Id36"/>
    <s v="  Julien"/>
    <x v="35"/>
    <n v="11.75"/>
    <s v="No"/>
    <x v="0"/>
    <x v="0"/>
    <x v="0"/>
    <x v="0"/>
    <x v="0"/>
    <x v="0"/>
    <x v="35"/>
    <x v="0"/>
    <n v="45710.21"/>
    <x v="1"/>
    <x v="2"/>
    <x v="4"/>
    <x v="15"/>
  </r>
  <r>
    <s v="Id37"/>
    <s v="  Ryan M"/>
    <x v="13"/>
    <n v="7.37"/>
    <s v="No"/>
    <x v="0"/>
    <x v="0"/>
    <x v="0"/>
    <x v="0"/>
    <x v="0"/>
    <x v="0"/>
    <x v="36"/>
    <x v="3"/>
    <n v="45702.02"/>
    <x v="1"/>
    <x v="2"/>
    <x v="1"/>
    <x v="19"/>
  </r>
  <r>
    <s v="Id38"/>
    <s v="  Anna H"/>
    <x v="36"/>
    <n v="11.91"/>
    <s v="No"/>
    <x v="0"/>
    <x v="0"/>
    <x v="0"/>
    <x v="0"/>
    <x v="0"/>
    <x v="0"/>
    <x v="37"/>
    <x v="0"/>
    <n v="45008.959999999999"/>
    <x v="1"/>
    <x v="2"/>
    <x v="0"/>
    <x v="5"/>
  </r>
  <r>
    <s v="Id39"/>
    <s v="  Samantha"/>
    <x v="37"/>
    <n v="6.52"/>
    <s v="No"/>
    <x v="0"/>
    <x v="0"/>
    <x v="0"/>
    <x v="0"/>
    <x v="0"/>
    <x v="0"/>
    <x v="38"/>
    <x v="3"/>
    <n v="44641.2"/>
    <x v="1"/>
    <x v="0"/>
    <x v="2"/>
    <x v="14"/>
  </r>
  <r>
    <s v="Id40"/>
    <s v="  Robert"/>
    <x v="38"/>
    <n v="5.14"/>
    <s v="No"/>
    <x v="0"/>
    <x v="1"/>
    <x v="3"/>
    <x v="0"/>
    <x v="0"/>
    <x v="2"/>
    <x v="39"/>
    <x v="3"/>
    <n v="44585.46"/>
    <x v="1"/>
    <x v="2"/>
    <x v="3"/>
    <x v="20"/>
  </r>
  <r>
    <s v="Id41"/>
    <s v="  James R"/>
    <x v="39"/>
    <n v="4.1900000000000004"/>
    <s v="No"/>
    <x v="1"/>
    <x v="0"/>
    <x v="3"/>
    <x v="0"/>
    <x v="0"/>
    <x v="2"/>
    <x v="40"/>
    <x v="2"/>
    <n v="44501.4"/>
    <x v="1"/>
    <x v="0"/>
    <x v="0"/>
    <x v="21"/>
  </r>
  <r>
    <s v="Id42"/>
    <s v="  Roseann"/>
    <x v="40"/>
    <n v="11.68"/>
    <s v="Yes"/>
    <x v="0"/>
    <x v="0"/>
    <x v="0"/>
    <x v="0"/>
    <x v="0"/>
    <x v="0"/>
    <x v="41"/>
    <x v="0"/>
    <n v="44423.8"/>
    <x v="1"/>
    <x v="0"/>
    <x v="0"/>
    <x v="22"/>
  </r>
  <r>
    <s v="Id43"/>
    <s v="  Nicole"/>
    <x v="9"/>
    <n v="6.98"/>
    <s v="No"/>
    <x v="0"/>
    <x v="0"/>
    <x v="0"/>
    <x v="0"/>
    <x v="0"/>
    <x v="0"/>
    <x v="42"/>
    <x v="0"/>
    <n v="44400.41"/>
    <x v="1"/>
    <x v="2"/>
    <x v="0"/>
    <x v="14"/>
  </r>
  <r>
    <s v="Id44"/>
    <s v="  Spencer"/>
    <x v="41"/>
    <n v="8.34"/>
    <s v="No"/>
    <x v="0"/>
    <x v="0"/>
    <x v="0"/>
    <x v="0"/>
    <x v="0"/>
    <x v="0"/>
    <x v="43"/>
    <x v="3"/>
    <n v="44260.75"/>
    <x v="1"/>
    <x v="1"/>
    <x v="0"/>
    <x v="0"/>
  </r>
  <r>
    <s v="Id45"/>
    <s v="  Eric W"/>
    <x v="42"/>
    <n v="8.49"/>
    <s v="Yes"/>
    <x v="0"/>
    <x v="0"/>
    <x v="3"/>
    <x v="0"/>
    <x v="0"/>
    <x v="0"/>
    <x v="44"/>
    <x v="3"/>
    <n v="44202.65"/>
    <x v="1"/>
    <x v="2"/>
    <x v="0"/>
    <x v="19"/>
  </r>
  <r>
    <s v="Id46"/>
    <s v="  Brianna L"/>
    <x v="43"/>
    <n v="5.34"/>
    <s v="Yes"/>
    <x v="0"/>
    <x v="0"/>
    <x v="3"/>
    <x v="0"/>
    <x v="0"/>
    <x v="2"/>
    <x v="45"/>
    <x v="2"/>
    <n v="43943.88"/>
    <x v="1"/>
    <x v="1"/>
    <x v="1"/>
    <x v="23"/>
  </r>
  <r>
    <s v="Id47"/>
    <s v="  Thomas J"/>
    <x v="44"/>
    <n v="4.43"/>
    <s v="Yes"/>
    <x v="0"/>
    <x v="0"/>
    <x v="1"/>
    <x v="0"/>
    <x v="0"/>
    <x v="2"/>
    <x v="46"/>
    <x v="0"/>
    <n v="43921.18"/>
    <x v="1"/>
    <x v="2"/>
    <x v="1"/>
    <x v="24"/>
  </r>
  <r>
    <s v="Id48"/>
    <s v="  Melissa L"/>
    <x v="45"/>
    <n v="4.47"/>
    <s v="No"/>
    <x v="0"/>
    <x v="0"/>
    <x v="0"/>
    <x v="0"/>
    <x v="0"/>
    <x v="2"/>
    <x v="47"/>
    <x v="3"/>
    <n v="43896.38"/>
    <x v="1"/>
    <x v="1"/>
    <x v="0"/>
    <x v="25"/>
  </r>
  <r>
    <s v="Id49"/>
    <s v="  Flavio"/>
    <x v="46"/>
    <n v="4.82"/>
    <s v="Yes"/>
    <x v="0"/>
    <x v="0"/>
    <x v="1"/>
    <x v="0"/>
    <x v="0"/>
    <x v="2"/>
    <x v="48"/>
    <x v="0"/>
    <n v="43817.45"/>
    <x v="1"/>
    <x v="0"/>
    <x v="1"/>
    <x v="24"/>
  </r>
  <r>
    <s v="Id50"/>
    <s v="  Ryan"/>
    <x v="47"/>
    <n v="5.51"/>
    <s v="Yes"/>
    <x v="0"/>
    <x v="0"/>
    <x v="1"/>
    <x v="0"/>
    <x v="0"/>
    <x v="2"/>
    <x v="49"/>
    <x v="3"/>
    <n v="43813.87"/>
    <x v="1"/>
    <x v="2"/>
    <x v="0"/>
    <x v="24"/>
  </r>
  <r>
    <s v="Id51"/>
    <s v="  Anthony J"/>
    <x v="48"/>
    <n v="10.87"/>
    <s v="Yes"/>
    <x v="0"/>
    <x v="0"/>
    <x v="3"/>
    <x v="0"/>
    <x v="0"/>
    <x v="0"/>
    <x v="50"/>
    <x v="1"/>
    <n v="43753.34"/>
    <x v="1"/>
    <x v="1"/>
    <x v="5"/>
    <x v="26"/>
  </r>
  <r>
    <s v="Id52"/>
    <s v="  Alex"/>
    <x v="49"/>
    <n v="9.34"/>
    <s v="No"/>
    <x v="0"/>
    <x v="0"/>
    <x v="0"/>
    <x v="0"/>
    <x v="0"/>
    <x v="0"/>
    <x v="51"/>
    <x v="0"/>
    <n v="43578.94"/>
    <x v="1"/>
    <x v="2"/>
    <x v="1"/>
    <x v="11"/>
  </r>
  <r>
    <s v="Id53"/>
    <s v="  David"/>
    <x v="50"/>
    <n v="5.03"/>
    <s v="Yes"/>
    <x v="0"/>
    <x v="1"/>
    <x v="3"/>
    <x v="0"/>
    <x v="0"/>
    <x v="2"/>
    <x v="52"/>
    <x v="0"/>
    <n v="43254.42"/>
    <x v="1"/>
    <x v="2"/>
    <x v="4"/>
    <x v="16"/>
  </r>
  <r>
    <s v="Id54"/>
    <s v="  Andrew B"/>
    <x v="51"/>
    <n v="11.05"/>
    <s v="No"/>
    <x v="0"/>
    <x v="0"/>
    <x v="0"/>
    <x v="0"/>
    <x v="0"/>
    <x v="0"/>
    <x v="53"/>
    <x v="0"/>
    <n v="43073.760000000002"/>
    <x v="1"/>
    <x v="2"/>
    <x v="3"/>
    <x v="11"/>
  </r>
  <r>
    <s v="Id55"/>
    <s v="  Dara E"/>
    <x v="52"/>
    <n v="11.95"/>
    <s v="No"/>
    <x v="0"/>
    <x v="0"/>
    <x v="0"/>
    <x v="0"/>
    <x v="0"/>
    <x v="0"/>
    <x v="54"/>
    <x v="0"/>
    <n v="42983.46"/>
    <x v="0"/>
    <x v="2"/>
    <x v="1"/>
    <x v="9"/>
  </r>
  <r>
    <s v="Id56"/>
    <s v="  Inna"/>
    <x v="53"/>
    <n v="7.72"/>
    <s v="Yes"/>
    <x v="0"/>
    <x v="0"/>
    <x v="3"/>
    <x v="0"/>
    <x v="0"/>
    <x v="0"/>
    <x v="55"/>
    <x v="2"/>
    <n v="42969.85"/>
    <x v="0"/>
    <x v="0"/>
    <x v="0"/>
    <x v="27"/>
  </r>
  <r>
    <s v="Id57"/>
    <s v="  Ari"/>
    <x v="54"/>
    <n v="5.75"/>
    <s v="No"/>
    <x v="0"/>
    <x v="0"/>
    <x v="1"/>
    <x v="0"/>
    <x v="0"/>
    <x v="1"/>
    <x v="56"/>
    <x v="3"/>
    <n v="42856.84"/>
    <x v="0"/>
    <x v="1"/>
    <x v="3"/>
    <x v="28"/>
  </r>
  <r>
    <s v="Id58"/>
    <s v="  Lindsey"/>
    <x v="55"/>
    <n v="11.89"/>
    <s v="No"/>
    <x v="0"/>
    <x v="0"/>
    <x v="0"/>
    <x v="0"/>
    <x v="0"/>
    <x v="0"/>
    <x v="57"/>
    <x v="0"/>
    <n v="42764.12"/>
    <x v="0"/>
    <x v="2"/>
    <x v="3"/>
    <x v="11"/>
  </r>
  <r>
    <s v="Id59"/>
    <s v="  Kenny"/>
    <x v="56"/>
    <n v="6.2"/>
    <s v="No"/>
    <x v="0"/>
    <x v="0"/>
    <x v="0"/>
    <x v="0"/>
    <x v="0"/>
    <x v="1"/>
    <x v="58"/>
    <x v="3"/>
    <n v="42760.5"/>
    <x v="0"/>
    <x v="2"/>
    <x v="1"/>
    <x v="29"/>
  </r>
  <r>
    <s v="Id60"/>
    <s v="  Louise"/>
    <x v="57"/>
    <n v="10.61"/>
    <s v="No"/>
    <x v="0"/>
    <x v="0"/>
    <x v="0"/>
    <x v="0"/>
    <x v="0"/>
    <x v="0"/>
    <x v="59"/>
    <x v="0"/>
    <n v="42644.2"/>
    <x v="0"/>
    <x v="0"/>
    <x v="3"/>
    <x v="14"/>
  </r>
  <r>
    <s v="Id61"/>
    <s v="  Cameron"/>
    <x v="9"/>
    <n v="6.04"/>
    <s v="No"/>
    <x v="0"/>
    <x v="1"/>
    <x v="3"/>
    <x v="0"/>
    <x v="0"/>
    <x v="1"/>
    <x v="60"/>
    <x v="3"/>
    <n v="42560.43"/>
    <x v="0"/>
    <x v="0"/>
    <x v="0"/>
    <x v="18"/>
  </r>
  <r>
    <s v="Id62"/>
    <s v="  Katie T"/>
    <x v="58"/>
    <n v="9.33"/>
    <s v="Yes"/>
    <x v="0"/>
    <x v="0"/>
    <x v="0"/>
    <x v="0"/>
    <x v="0"/>
    <x v="0"/>
    <x v="61"/>
    <x v="0"/>
    <n v="42538.720000000001"/>
    <x v="0"/>
    <x v="0"/>
    <x v="3"/>
    <x v="22"/>
  </r>
  <r>
    <s v="Id63"/>
    <s v="  Casey"/>
    <x v="59"/>
    <n v="11.47"/>
    <s v="No"/>
    <x v="0"/>
    <x v="0"/>
    <x v="0"/>
    <x v="0"/>
    <x v="0"/>
    <x v="0"/>
    <x v="62"/>
    <x v="0"/>
    <n v="42478.6"/>
    <x v="0"/>
    <x v="2"/>
    <x v="3"/>
    <x v="0"/>
  </r>
  <r>
    <s v="Id64"/>
    <s v="  David"/>
    <x v="60"/>
    <n v="7.02"/>
    <s v="Yes"/>
    <x v="0"/>
    <x v="0"/>
    <x v="0"/>
    <x v="0"/>
    <x v="0"/>
    <x v="0"/>
    <x v="63"/>
    <x v="0"/>
    <n v="42303.69"/>
    <x v="0"/>
    <x v="2"/>
    <x v="4"/>
    <x v="22"/>
  </r>
  <r>
    <s v="Id65"/>
    <s v="  Bryson C"/>
    <x v="61"/>
    <n v="8.8000000000000007"/>
    <s v="Yes"/>
    <x v="0"/>
    <x v="0"/>
    <x v="3"/>
    <x v="0"/>
    <x v="0"/>
    <x v="0"/>
    <x v="64"/>
    <x v="2"/>
    <n v="42211.14"/>
    <x v="0"/>
    <x v="0"/>
    <x v="0"/>
    <x v="27"/>
  </r>
  <r>
    <s v="Id66"/>
    <s v="  Megan"/>
    <x v="62"/>
    <n v="8.68"/>
    <s v="No"/>
    <x v="0"/>
    <x v="0"/>
    <x v="1"/>
    <x v="0"/>
    <x v="0"/>
    <x v="0"/>
    <x v="65"/>
    <x v="0"/>
    <n v="42188.15"/>
    <x v="0"/>
    <x v="1"/>
    <x v="3"/>
    <x v="30"/>
  </r>
  <r>
    <s v="Id67"/>
    <s v="  Daniel"/>
    <x v="63"/>
    <n v="6.12"/>
    <s v="No"/>
    <x v="0"/>
    <x v="1"/>
    <x v="3"/>
    <x v="0"/>
    <x v="0"/>
    <x v="1"/>
    <x v="66"/>
    <x v="1"/>
    <n v="42124.52"/>
    <x v="0"/>
    <x v="1"/>
    <x v="0"/>
    <x v="18"/>
  </r>
  <r>
    <s v="Id68"/>
    <s v="  Steven M"/>
    <x v="64"/>
    <n v="5.4"/>
    <s v="Yes"/>
    <x v="0"/>
    <x v="1"/>
    <x v="3"/>
    <x v="0"/>
    <x v="0"/>
    <x v="2"/>
    <x v="67"/>
    <x v="3"/>
    <n v="42112.24"/>
    <x v="0"/>
    <x v="0"/>
    <x v="0"/>
    <x v="31"/>
  </r>
  <r>
    <s v="Id69"/>
    <s v="  Jenna L"/>
    <x v="4"/>
    <n v="4.3600000000000003"/>
    <s v="Yes"/>
    <x v="0"/>
    <x v="0"/>
    <x v="0"/>
    <x v="0"/>
    <x v="0"/>
    <x v="2"/>
    <x v="68"/>
    <x v="0"/>
    <n v="42111.66"/>
    <x v="0"/>
    <x v="1"/>
    <x v="2"/>
    <x v="1"/>
  </r>
  <r>
    <s v="Id70"/>
    <s v="  Freeman"/>
    <x v="65"/>
    <n v="9.77"/>
    <s v="No"/>
    <x v="0"/>
    <x v="0"/>
    <x v="0"/>
    <x v="0"/>
    <x v="0"/>
    <x v="0"/>
    <x v="69"/>
    <x v="2"/>
    <n v="41999.519999999997"/>
    <x v="0"/>
    <x v="0"/>
    <x v="0"/>
    <x v="0"/>
  </r>
  <r>
    <s v="Id71"/>
    <s v="  Jeff"/>
    <x v="66"/>
    <n v="4.25"/>
    <s v="No"/>
    <x v="0"/>
    <x v="0"/>
    <x v="3"/>
    <x v="0"/>
    <x v="0"/>
    <x v="2"/>
    <x v="70"/>
    <x v="1"/>
    <n v="41949.24"/>
    <x v="0"/>
    <x v="1"/>
    <x v="0"/>
    <x v="32"/>
  </r>
  <r>
    <s v="Id72"/>
    <s v="  Elenilton V"/>
    <x v="67"/>
    <n v="4.76"/>
    <s v="No"/>
    <x v="0"/>
    <x v="0"/>
    <x v="1"/>
    <x v="0"/>
    <x v="0"/>
    <x v="2"/>
    <x v="71"/>
    <x v="2"/>
    <n v="41919.1"/>
    <x v="0"/>
    <x v="1"/>
    <x v="4"/>
    <x v="14"/>
  </r>
  <r>
    <s v="Id73"/>
    <s v="  Maurya"/>
    <x v="68"/>
    <n v="6.22"/>
    <s v="Yes"/>
    <x v="0"/>
    <x v="0"/>
    <x v="1"/>
    <x v="0"/>
    <x v="0"/>
    <x v="1"/>
    <x v="72"/>
    <x v="0"/>
    <n v="41886.54"/>
    <x v="0"/>
    <x v="0"/>
    <x v="3"/>
    <x v="24"/>
  </r>
  <r>
    <s v="Id74"/>
    <s v="  Samantha C"/>
    <x v="69"/>
    <n v="7.96"/>
    <s v="No"/>
    <x v="0"/>
    <x v="0"/>
    <x v="0"/>
    <x v="0"/>
    <x v="0"/>
    <x v="0"/>
    <x v="73"/>
    <x v="0"/>
    <n v="41794.629999999997"/>
    <x v="0"/>
    <x v="0"/>
    <x v="3"/>
    <x v="5"/>
  </r>
  <r>
    <s v="Id75"/>
    <s v="  Bethany A"/>
    <x v="70"/>
    <n v="10.92"/>
    <s v="Yes"/>
    <x v="0"/>
    <x v="0"/>
    <x v="3"/>
    <x v="0"/>
    <x v="0"/>
    <x v="0"/>
    <x v="74"/>
    <x v="2"/>
    <n v="41681.86"/>
    <x v="0"/>
    <x v="1"/>
    <x v="3"/>
    <x v="27"/>
  </r>
  <r>
    <s v="Id76"/>
    <s v="  Yves"/>
    <x v="71"/>
    <n v="11.51"/>
    <s v="Yes"/>
    <x v="0"/>
    <x v="0"/>
    <x v="3"/>
    <x v="0"/>
    <x v="0"/>
    <x v="0"/>
    <x v="75"/>
    <x v="0"/>
    <n v="41676.080000000002"/>
    <x v="0"/>
    <x v="2"/>
    <x v="0"/>
    <x v="27"/>
  </r>
  <r>
    <s v="Id77"/>
    <s v="  Danielle"/>
    <x v="72"/>
    <n v="5.99"/>
    <s v="Yes"/>
    <x v="0"/>
    <x v="0"/>
    <x v="0"/>
    <x v="0"/>
    <x v="0"/>
    <x v="1"/>
    <x v="76"/>
    <x v="2"/>
    <n v="41661.599999999999"/>
    <x v="0"/>
    <x v="0"/>
    <x v="3"/>
    <x v="1"/>
  </r>
  <r>
    <s v="Id78"/>
    <s v="  Julia"/>
    <x v="73"/>
    <n v="11.57"/>
    <s v="No"/>
    <x v="0"/>
    <x v="0"/>
    <x v="0"/>
    <x v="0"/>
    <x v="0"/>
    <x v="0"/>
    <x v="77"/>
    <x v="0"/>
    <n v="41636.199999999997"/>
    <x v="0"/>
    <x v="1"/>
    <x v="3"/>
    <x v="19"/>
  </r>
  <r>
    <s v="Id79"/>
    <s v="  Joshua"/>
    <x v="74"/>
    <n v="6.67"/>
    <s v="Yes"/>
    <x v="0"/>
    <x v="0"/>
    <x v="0"/>
    <x v="0"/>
    <x v="0"/>
    <x v="0"/>
    <x v="78"/>
    <x v="0"/>
    <n v="41505.15"/>
    <x v="0"/>
    <x v="2"/>
    <x v="3"/>
    <x v="22"/>
  </r>
  <r>
    <s v="Id80"/>
    <s v="  Jennifer"/>
    <x v="75"/>
    <n v="9.1999999999999993"/>
    <s v="No"/>
    <x v="0"/>
    <x v="0"/>
    <x v="0"/>
    <x v="0"/>
    <x v="0"/>
    <x v="0"/>
    <x v="79"/>
    <x v="0"/>
    <n v="41351.879999999997"/>
    <x v="0"/>
    <x v="2"/>
    <x v="3"/>
    <x v="14"/>
  </r>
  <r>
    <s v="Id81"/>
    <s v="  Gwen M"/>
    <x v="76"/>
    <n v="5.1100000000000003"/>
    <s v="Yes"/>
    <x v="0"/>
    <x v="0"/>
    <x v="3"/>
    <x v="0"/>
    <x v="0"/>
    <x v="2"/>
    <x v="80"/>
    <x v="0"/>
    <n v="41331.79"/>
    <x v="0"/>
    <x v="2"/>
    <x v="3"/>
    <x v="13"/>
  </r>
  <r>
    <s v="Id82"/>
    <s v="  Patrick"/>
    <x v="77"/>
    <n v="5.34"/>
    <s v="No"/>
    <x v="0"/>
    <x v="0"/>
    <x v="0"/>
    <x v="0"/>
    <x v="0"/>
    <x v="2"/>
    <x v="81"/>
    <x v="3"/>
    <n v="41271.5"/>
    <x v="0"/>
    <x v="2"/>
    <x v="3"/>
    <x v="29"/>
  </r>
  <r>
    <s v="Id83"/>
    <s v="  Kate"/>
    <x v="78"/>
    <n v="4.03"/>
    <s v="Yes"/>
    <x v="0"/>
    <x v="0"/>
    <x v="3"/>
    <x v="0"/>
    <x v="0"/>
    <x v="2"/>
    <x v="82"/>
    <x v="0"/>
    <n v="41250.39"/>
    <x v="0"/>
    <x v="0"/>
    <x v="3"/>
    <x v="8"/>
  </r>
  <r>
    <s v="Id84"/>
    <s v="  Kevin"/>
    <x v="79"/>
    <n v="4.2300000000000004"/>
    <s v="Yes"/>
    <x v="0"/>
    <x v="1"/>
    <x v="3"/>
    <x v="0"/>
    <x v="0"/>
    <x v="2"/>
    <x v="83"/>
    <x v="0"/>
    <n v="41191.57"/>
    <x v="0"/>
    <x v="2"/>
    <x v="3"/>
    <x v="16"/>
  </r>
  <r>
    <s v="Id85"/>
    <s v="  Stephen II"/>
    <x v="80"/>
    <n v="4.0599999999999996"/>
    <s v="No"/>
    <x v="0"/>
    <x v="0"/>
    <x v="1"/>
    <x v="0"/>
    <x v="0"/>
    <x v="2"/>
    <x v="84"/>
    <x v="0"/>
    <n v="41097.160000000003"/>
    <x v="0"/>
    <x v="0"/>
    <x v="4"/>
    <x v="28"/>
  </r>
  <r>
    <s v="Id86"/>
    <s v="  Philip"/>
    <x v="81"/>
    <n v="4.68"/>
    <s v="No"/>
    <x v="0"/>
    <x v="0"/>
    <x v="1"/>
    <x v="0"/>
    <x v="0"/>
    <x v="2"/>
    <x v="85"/>
    <x v="0"/>
    <n v="41055.29"/>
    <x v="0"/>
    <x v="2"/>
    <x v="3"/>
    <x v="28"/>
  </r>
  <r>
    <s v="Id87"/>
    <s v="  Brett A"/>
    <x v="37"/>
    <n v="4.34"/>
    <s v="No"/>
    <x v="0"/>
    <x v="1"/>
    <x v="3"/>
    <x v="0"/>
    <x v="0"/>
    <x v="2"/>
    <x v="86"/>
    <x v="2"/>
    <n v="41034.22"/>
    <x v="0"/>
    <x v="0"/>
    <x v="6"/>
    <x v="18"/>
  </r>
  <r>
    <s v="Id88"/>
    <s v="  Rebecca"/>
    <x v="82"/>
    <n v="10.51"/>
    <s v="No"/>
    <x v="0"/>
    <x v="0"/>
    <x v="0"/>
    <x v="0"/>
    <x v="0"/>
    <x v="0"/>
    <x v="87"/>
    <x v="0"/>
    <n v="40974.160000000003"/>
    <x v="0"/>
    <x v="2"/>
    <x v="0"/>
    <x v="30"/>
  </r>
  <r>
    <s v="Id89"/>
    <s v="  Kelley"/>
    <x v="83"/>
    <n v="5.84"/>
    <s v="Yes"/>
    <x v="0"/>
    <x v="1"/>
    <x v="3"/>
    <x v="0"/>
    <x v="0"/>
    <x v="1"/>
    <x v="88"/>
    <x v="1"/>
    <n v="40961.29"/>
    <x v="0"/>
    <x v="2"/>
    <x v="3"/>
    <x v="33"/>
  </r>
  <r>
    <s v="Id90"/>
    <s v="  Abigail K"/>
    <x v="84"/>
    <n v="5.41"/>
    <s v="No"/>
    <x v="0"/>
    <x v="1"/>
    <x v="3"/>
    <x v="0"/>
    <x v="0"/>
    <x v="2"/>
    <x v="89"/>
    <x v="1"/>
    <n v="40941.29"/>
    <x v="0"/>
    <x v="2"/>
    <x v="0"/>
    <x v="18"/>
  </r>
  <r>
    <s v="Id91"/>
    <s v="  Hope"/>
    <x v="85"/>
    <n v="6.06"/>
    <s v="No"/>
    <x v="0"/>
    <x v="0"/>
    <x v="3"/>
    <x v="0"/>
    <x v="0"/>
    <x v="1"/>
    <x v="90"/>
    <x v="1"/>
    <n v="40932.43"/>
    <x v="0"/>
    <x v="2"/>
    <x v="0"/>
    <x v="34"/>
  </r>
  <r>
    <s v="Id92"/>
    <s v="  Elyse M"/>
    <x v="86"/>
    <n v="4.22"/>
    <s v="No"/>
    <x v="0"/>
    <x v="0"/>
    <x v="0"/>
    <x v="0"/>
    <x v="0"/>
    <x v="2"/>
    <x v="91"/>
    <x v="2"/>
    <n v="40904.199999999997"/>
    <x v="0"/>
    <x v="1"/>
    <x v="2"/>
    <x v="35"/>
  </r>
  <r>
    <s v="Id93"/>
    <s v="  Nicholas"/>
    <x v="87"/>
    <n v="5.12"/>
    <s v="No"/>
    <x v="0"/>
    <x v="0"/>
    <x v="1"/>
    <x v="0"/>
    <x v="0"/>
    <x v="2"/>
    <x v="92"/>
    <x v="0"/>
    <n v="40817.85"/>
    <x v="0"/>
    <x v="0"/>
    <x v="3"/>
    <x v="28"/>
  </r>
  <r>
    <s v="Id94"/>
    <s v="  David"/>
    <x v="88"/>
    <n v="4.57"/>
    <s v="Yes"/>
    <x v="0"/>
    <x v="0"/>
    <x v="0"/>
    <x v="0"/>
    <x v="0"/>
    <x v="2"/>
    <x v="93"/>
    <x v="1"/>
    <n v="40720.550000000003"/>
    <x v="0"/>
    <x v="0"/>
    <x v="1"/>
    <x v="1"/>
  </r>
  <r>
    <s v="Id95"/>
    <s v="  Natalie"/>
    <x v="89"/>
    <n v="9.58"/>
    <s v="Yes"/>
    <x v="0"/>
    <x v="0"/>
    <x v="1"/>
    <x v="0"/>
    <x v="0"/>
    <x v="0"/>
    <x v="94"/>
    <x v="0"/>
    <n v="40692.910000000003"/>
    <x v="0"/>
    <x v="1"/>
    <x v="3"/>
    <x v="2"/>
  </r>
  <r>
    <s v="Id96"/>
    <s v="  Thomas"/>
    <x v="90"/>
    <n v="9.7799999999999994"/>
    <s v="Yes"/>
    <x v="0"/>
    <x v="0"/>
    <x v="3"/>
    <x v="0"/>
    <x v="0"/>
    <x v="0"/>
    <x v="95"/>
    <x v="2"/>
    <n v="40590.550000000003"/>
    <x v="0"/>
    <x v="0"/>
    <x v="1"/>
    <x v="27"/>
  </r>
  <r>
    <s v="Id97"/>
    <s v="  Pamela J"/>
    <x v="66"/>
    <n v="4.1100000000000003"/>
    <s v="Yes"/>
    <x v="0"/>
    <x v="0"/>
    <x v="0"/>
    <x v="0"/>
    <x v="0"/>
    <x v="2"/>
    <x v="96"/>
    <x v="0"/>
    <n v="40419.019999999997"/>
    <x v="0"/>
    <x v="2"/>
    <x v="0"/>
    <x v="17"/>
  </r>
  <r>
    <s v="Id98"/>
    <s v="  Jessica"/>
    <x v="91"/>
    <n v="4.0199999999999996"/>
    <s v="Yes"/>
    <x v="0"/>
    <x v="0"/>
    <x v="1"/>
    <x v="0"/>
    <x v="0"/>
    <x v="2"/>
    <x v="97"/>
    <x v="0"/>
    <n v="40373.74"/>
    <x v="0"/>
    <x v="0"/>
    <x v="3"/>
    <x v="24"/>
  </r>
  <r>
    <s v="Id99"/>
    <s v="  Ron N"/>
    <x v="92"/>
    <n v="6.92"/>
    <s v="No"/>
    <x v="0"/>
    <x v="0"/>
    <x v="0"/>
    <x v="0"/>
    <x v="0"/>
    <x v="0"/>
    <x v="98"/>
    <x v="0"/>
    <n v="40309.93"/>
    <x v="0"/>
    <x v="0"/>
    <x v="3"/>
    <x v="5"/>
  </r>
  <r>
    <s v="Id100"/>
    <s v="  Daniel"/>
    <x v="93"/>
    <n v="4.84"/>
    <s v="No"/>
    <x v="0"/>
    <x v="0"/>
    <x v="0"/>
    <x v="0"/>
    <x v="0"/>
    <x v="2"/>
    <x v="99"/>
    <x v="3"/>
    <n v="40284.379999999997"/>
    <x v="0"/>
    <x v="0"/>
    <x v="1"/>
    <x v="29"/>
  </r>
  <r>
    <s v="Id101"/>
    <s v="  Brian"/>
    <x v="94"/>
    <n v="8"/>
    <s v="Yes"/>
    <x v="0"/>
    <x v="0"/>
    <x v="0"/>
    <x v="0"/>
    <x v="0"/>
    <x v="0"/>
    <x v="100"/>
    <x v="2"/>
    <n v="40273.65"/>
    <x v="0"/>
    <x v="0"/>
    <x v="0"/>
    <x v="36"/>
  </r>
  <r>
    <s v="Id102"/>
    <s v="  Sari"/>
    <x v="95"/>
    <n v="8.77"/>
    <s v="Yes"/>
    <x v="0"/>
    <x v="0"/>
    <x v="0"/>
    <x v="0"/>
    <x v="0"/>
    <x v="0"/>
    <x v="101"/>
    <x v="2"/>
    <n v="40208.559999999998"/>
    <x v="0"/>
    <x v="2"/>
    <x v="3"/>
    <x v="36"/>
  </r>
  <r>
    <s v="Id103"/>
    <s v="  Robert M"/>
    <x v="96"/>
    <n v="4.96"/>
    <s v="No"/>
    <x v="0"/>
    <x v="1"/>
    <x v="3"/>
    <x v="0"/>
    <x v="0"/>
    <x v="2"/>
    <x v="102"/>
    <x v="3"/>
    <n v="40204.83"/>
    <x v="0"/>
    <x v="0"/>
    <x v="1"/>
    <x v="18"/>
  </r>
  <r>
    <s v="Id104"/>
    <s v="  Ricardo"/>
    <x v="97"/>
    <n v="4.43"/>
    <s v="Yes"/>
    <x v="0"/>
    <x v="0"/>
    <x v="0"/>
    <x v="0"/>
    <x v="0"/>
    <x v="2"/>
    <x v="103"/>
    <x v="4"/>
    <n v="40182.25"/>
    <x v="0"/>
    <x v="2"/>
    <x v="3"/>
    <x v="17"/>
  </r>
  <r>
    <s v="Id105"/>
    <s v="  Gedion"/>
    <x v="98"/>
    <n v="5.82"/>
    <s v="Yes"/>
    <x v="0"/>
    <x v="1"/>
    <x v="3"/>
    <x v="0"/>
    <x v="0"/>
    <x v="1"/>
    <x v="104"/>
    <x v="3"/>
    <n v="40103.89"/>
    <x v="0"/>
    <x v="2"/>
    <x v="3"/>
    <x v="33"/>
  </r>
  <r>
    <s v="Id106"/>
    <s v="  Mark"/>
    <x v="99"/>
    <n v="6.03"/>
    <s v="Yes"/>
    <x v="0"/>
    <x v="0"/>
    <x v="1"/>
    <x v="0"/>
    <x v="0"/>
    <x v="1"/>
    <x v="97"/>
    <x v="0"/>
    <n v="40069.440000000002"/>
    <x v="0"/>
    <x v="0"/>
    <x v="3"/>
    <x v="24"/>
  </r>
  <r>
    <s v="Id107"/>
    <s v="  Gamini P"/>
    <x v="100"/>
    <n v="9.27"/>
    <s v="No"/>
    <x v="0"/>
    <x v="0"/>
    <x v="0"/>
    <x v="0"/>
    <x v="0"/>
    <x v="0"/>
    <x v="105"/>
    <x v="3"/>
    <n v="40054.730000000003"/>
    <x v="0"/>
    <x v="0"/>
    <x v="3"/>
    <x v="9"/>
  </r>
  <r>
    <s v="Id108"/>
    <s v="  Emily J"/>
    <x v="101"/>
    <n v="5.53"/>
    <s v="No"/>
    <x v="0"/>
    <x v="0"/>
    <x v="0"/>
    <x v="0"/>
    <x v="0"/>
    <x v="2"/>
    <x v="106"/>
    <x v="3"/>
    <n v="40003.33"/>
    <x v="0"/>
    <x v="1"/>
    <x v="1"/>
    <x v="37"/>
  </r>
  <r>
    <s v="Id109"/>
    <s v="  Amanda"/>
    <x v="50"/>
    <n v="5.07"/>
    <s v="No"/>
    <x v="0"/>
    <x v="0"/>
    <x v="3"/>
    <x v="0"/>
    <x v="0"/>
    <x v="2"/>
    <x v="107"/>
    <x v="1"/>
    <n v="39983.43"/>
    <x v="1"/>
    <x v="0"/>
    <x v="1"/>
    <x v="38"/>
  </r>
  <r>
    <s v="Id110"/>
    <s v="  Nicholas"/>
    <x v="102"/>
    <n v="11.17"/>
    <s v="Yes"/>
    <x v="0"/>
    <x v="0"/>
    <x v="3"/>
    <x v="0"/>
    <x v="0"/>
    <x v="0"/>
    <x v="108"/>
    <x v="2"/>
    <n v="39963.120000000003"/>
    <x v="1"/>
    <x v="2"/>
    <x v="3"/>
    <x v="27"/>
  </r>
  <r>
    <s v="Id111"/>
    <s v="  Knox"/>
    <x v="103"/>
    <n v="6.14"/>
    <s v="Yes"/>
    <x v="0"/>
    <x v="0"/>
    <x v="0"/>
    <x v="0"/>
    <x v="0"/>
    <x v="1"/>
    <x v="109"/>
    <x v="2"/>
    <n v="39871.699999999997"/>
    <x v="0"/>
    <x v="2"/>
    <x v="0"/>
    <x v="17"/>
  </r>
  <r>
    <s v="Id112"/>
    <s v="  Yianna"/>
    <x v="104"/>
    <n v="6.26"/>
    <s v="Yes"/>
    <x v="0"/>
    <x v="1"/>
    <x v="3"/>
    <x v="0"/>
    <x v="0"/>
    <x v="1"/>
    <x v="110"/>
    <x v="1"/>
    <n v="39865.699999999997"/>
    <x v="1"/>
    <x v="2"/>
    <x v="3"/>
    <x v="37"/>
  </r>
  <r>
    <s v="Id113"/>
    <s v="  Roberta"/>
    <x v="105"/>
    <n v="4.72"/>
    <s v="Yes"/>
    <x v="0"/>
    <x v="0"/>
    <x v="0"/>
    <x v="0"/>
    <x v="0"/>
    <x v="2"/>
    <x v="111"/>
    <x v="3"/>
    <n v="39836.519999999997"/>
    <x v="1"/>
    <x v="1"/>
    <x v="3"/>
    <x v="17"/>
  </r>
  <r>
    <s v="Id114"/>
    <s v="  Benjamin P"/>
    <x v="106"/>
    <n v="5.18"/>
    <s v="No"/>
    <x v="0"/>
    <x v="0"/>
    <x v="3"/>
    <x v="0"/>
    <x v="0"/>
    <x v="2"/>
    <x v="112"/>
    <x v="2"/>
    <n v="39774.28"/>
    <x v="0"/>
    <x v="1"/>
    <x v="7"/>
    <x v="38"/>
  </r>
  <r>
    <s v="Id115"/>
    <s v="  Craig"/>
    <x v="107"/>
    <n v="9.4"/>
    <s v="No"/>
    <x v="0"/>
    <x v="0"/>
    <x v="1"/>
    <x v="0"/>
    <x v="0"/>
    <x v="0"/>
    <x v="113"/>
    <x v="0"/>
    <n v="39727.61"/>
    <x v="0"/>
    <x v="2"/>
    <x v="3"/>
    <x v="30"/>
  </r>
  <r>
    <s v="Id116"/>
    <s v="  Ann"/>
    <x v="88"/>
    <n v="6.29"/>
    <s v="No"/>
    <x v="0"/>
    <x v="0"/>
    <x v="0"/>
    <x v="0"/>
    <x v="0"/>
    <x v="1"/>
    <x v="114"/>
    <x v="2"/>
    <n v="39725.519999999997"/>
    <x v="1"/>
    <x v="1"/>
    <x v="1"/>
    <x v="29"/>
  </r>
  <r>
    <s v="Id117"/>
    <s v="  Jamie P"/>
    <x v="108"/>
    <n v="6.04"/>
    <s v="No"/>
    <x v="0"/>
    <x v="1"/>
    <x v="3"/>
    <x v="0"/>
    <x v="0"/>
    <x v="1"/>
    <x v="115"/>
    <x v="0"/>
    <n v="39722.75"/>
    <x v="0"/>
    <x v="1"/>
    <x v="0"/>
    <x v="39"/>
  </r>
  <r>
    <s v="Id118"/>
    <s v="  John"/>
    <x v="109"/>
    <n v="10.55"/>
    <s v="No"/>
    <x v="0"/>
    <x v="0"/>
    <x v="0"/>
    <x v="0"/>
    <x v="0"/>
    <x v="0"/>
    <x v="116"/>
    <x v="0"/>
    <n v="39721.93"/>
    <x v="1"/>
    <x v="2"/>
    <x v="3"/>
    <x v="0"/>
  </r>
  <r>
    <s v="Id119"/>
    <s v="  Charlie"/>
    <x v="110"/>
    <n v="5.09"/>
    <s v="No"/>
    <x v="0"/>
    <x v="0"/>
    <x v="0"/>
    <x v="0"/>
    <x v="0"/>
    <x v="2"/>
    <x v="117"/>
    <x v="3"/>
    <n v="39670.44"/>
    <x v="1"/>
    <x v="1"/>
    <x v="1"/>
    <x v="29"/>
  </r>
  <r>
    <s v="Id120"/>
    <s v="  Meb"/>
    <x v="11"/>
    <n v="5.2"/>
    <s v="Yes"/>
    <x v="0"/>
    <x v="0"/>
    <x v="3"/>
    <x v="0"/>
    <x v="0"/>
    <x v="2"/>
    <x v="118"/>
    <x v="0"/>
    <n v="39611.760000000002"/>
    <x v="0"/>
    <x v="0"/>
    <x v="0"/>
    <x v="40"/>
  </r>
  <r>
    <s v="Id121"/>
    <s v="  Aaqib L"/>
    <x v="111"/>
    <n v="8.4499999999999993"/>
    <s v="Yes"/>
    <x v="0"/>
    <x v="0"/>
    <x v="0"/>
    <x v="0"/>
    <x v="0"/>
    <x v="0"/>
    <x v="119"/>
    <x v="1"/>
    <n v="39597.410000000003"/>
    <x v="0"/>
    <x v="2"/>
    <x v="6"/>
    <x v="36"/>
  </r>
  <r>
    <s v="Id122"/>
    <s v="  Craig A"/>
    <x v="32"/>
    <n v="9.5399999999999991"/>
    <s v="No"/>
    <x v="0"/>
    <x v="0"/>
    <x v="0"/>
    <x v="0"/>
    <x v="0"/>
    <x v="0"/>
    <x v="120"/>
    <x v="2"/>
    <n v="39556.49"/>
    <x v="0"/>
    <x v="2"/>
    <x v="5"/>
    <x v="9"/>
  </r>
  <r>
    <s v="Id123"/>
    <s v="  Meredith"/>
    <x v="112"/>
    <n v="4.99"/>
    <s v="Yes"/>
    <x v="0"/>
    <x v="0"/>
    <x v="1"/>
    <x v="0"/>
    <x v="0"/>
    <x v="2"/>
    <x v="121"/>
    <x v="0"/>
    <n v="39396.86"/>
    <x v="1"/>
    <x v="2"/>
    <x v="3"/>
    <x v="24"/>
  </r>
  <r>
    <s v="Id124"/>
    <s v="  Doug"/>
    <x v="113"/>
    <n v="10.54"/>
    <s v="No"/>
    <x v="0"/>
    <x v="0"/>
    <x v="0"/>
    <x v="0"/>
    <x v="0"/>
    <x v="0"/>
    <x v="122"/>
    <x v="3"/>
    <n v="39352.6"/>
    <x v="1"/>
    <x v="0"/>
    <x v="3"/>
    <x v="9"/>
  </r>
  <r>
    <s v="Id125"/>
    <s v="  Elizabeth J"/>
    <x v="114"/>
    <n v="4.54"/>
    <s v="No"/>
    <x v="0"/>
    <x v="0"/>
    <x v="0"/>
    <x v="0"/>
    <x v="0"/>
    <x v="2"/>
    <x v="123"/>
    <x v="1"/>
    <n v="39315.279999999999"/>
    <x v="1"/>
    <x v="0"/>
    <x v="3"/>
    <x v="37"/>
  </r>
  <r>
    <s v="Id126"/>
    <s v="  Matthew P"/>
    <x v="115"/>
    <n v="6.29"/>
    <s v="No"/>
    <x v="0"/>
    <x v="0"/>
    <x v="3"/>
    <x v="0"/>
    <x v="0"/>
    <x v="1"/>
    <x v="124"/>
    <x v="3"/>
    <n v="39241.440000000002"/>
    <x v="0"/>
    <x v="0"/>
    <x v="3"/>
    <x v="34"/>
  </r>
  <r>
    <s v="Id127"/>
    <s v="  Guillermo Sr"/>
    <x v="116"/>
    <n v="9.51"/>
    <s v="No"/>
    <x v="0"/>
    <x v="0"/>
    <x v="0"/>
    <x v="0"/>
    <x v="0"/>
    <x v="0"/>
    <x v="125"/>
    <x v="0"/>
    <n v="39221.120000000003"/>
    <x v="1"/>
    <x v="1"/>
    <x v="3"/>
    <x v="5"/>
  </r>
  <r>
    <s v="Id128"/>
    <s v="  Ryan C"/>
    <x v="101"/>
    <n v="4.72"/>
    <s v="No"/>
    <x v="0"/>
    <x v="0"/>
    <x v="0"/>
    <x v="0"/>
    <x v="0"/>
    <x v="2"/>
    <x v="126"/>
    <x v="2"/>
    <n v="39125.33"/>
    <x v="0"/>
    <x v="1"/>
    <x v="4"/>
    <x v="37"/>
  </r>
  <r>
    <s v="Id129"/>
    <s v="  Dane"/>
    <x v="54"/>
    <n v="5.91"/>
    <s v="Yes"/>
    <x v="0"/>
    <x v="0"/>
    <x v="0"/>
    <x v="0"/>
    <x v="0"/>
    <x v="1"/>
    <x v="127"/>
    <x v="2"/>
    <n v="39047.29"/>
    <x v="0"/>
    <x v="0"/>
    <x v="6"/>
    <x v="17"/>
  </r>
  <r>
    <s v="Id130"/>
    <s v="  Jonas"/>
    <x v="117"/>
    <n v="9.58"/>
    <s v="No"/>
    <x v="0"/>
    <x v="0"/>
    <x v="0"/>
    <x v="0"/>
    <x v="0"/>
    <x v="0"/>
    <x v="128"/>
    <x v="3"/>
    <n v="38998.550000000003"/>
    <x v="0"/>
    <x v="1"/>
    <x v="3"/>
    <x v="9"/>
  </r>
  <r>
    <s v="Id131"/>
    <s v="  George E"/>
    <x v="118"/>
    <n v="5.77"/>
    <s v="No"/>
    <x v="0"/>
    <x v="0"/>
    <x v="0"/>
    <x v="0"/>
    <x v="0"/>
    <x v="1"/>
    <x v="129"/>
    <x v="3"/>
    <n v="38947.43"/>
    <x v="1"/>
    <x v="0"/>
    <x v="3"/>
    <x v="25"/>
  </r>
  <r>
    <s v="Id132"/>
    <s v="  Sara S"/>
    <x v="119"/>
    <n v="4.38"/>
    <s v="Yes"/>
    <x v="0"/>
    <x v="0"/>
    <x v="0"/>
    <x v="0"/>
    <x v="0"/>
    <x v="2"/>
    <x v="130"/>
    <x v="3"/>
    <n v="38932.559999999998"/>
    <x v="1"/>
    <x v="0"/>
    <x v="3"/>
    <x v="1"/>
  </r>
  <r>
    <s v="Id133"/>
    <s v="  Nick"/>
    <x v="120"/>
    <n v="5.65"/>
    <s v="No"/>
    <x v="0"/>
    <x v="0"/>
    <x v="3"/>
    <x v="0"/>
    <x v="0"/>
    <x v="2"/>
    <x v="131"/>
    <x v="1"/>
    <n v="38924.04"/>
    <x v="1"/>
    <x v="2"/>
    <x v="3"/>
    <x v="38"/>
  </r>
  <r>
    <s v="Id134"/>
    <s v="  Timothy"/>
    <x v="121"/>
    <n v="7.54"/>
    <s v="Yes"/>
    <x v="0"/>
    <x v="0"/>
    <x v="0"/>
    <x v="0"/>
    <x v="0"/>
    <x v="0"/>
    <x v="132"/>
    <x v="0"/>
    <n v="38893.360000000001"/>
    <x v="0"/>
    <x v="2"/>
    <x v="3"/>
    <x v="22"/>
  </r>
  <r>
    <s v="Id135"/>
    <s v="  Becky L"/>
    <x v="66"/>
    <n v="5.1100000000000003"/>
    <s v="Yes"/>
    <x v="0"/>
    <x v="0"/>
    <x v="3"/>
    <x v="0"/>
    <x v="0"/>
    <x v="2"/>
    <x v="82"/>
    <x v="0"/>
    <n v="38869.25"/>
    <x v="1"/>
    <x v="2"/>
    <x v="3"/>
    <x v="8"/>
  </r>
  <r>
    <s v="Id136"/>
    <s v="  Steph K"/>
    <x v="122"/>
    <n v="4.25"/>
    <s v="No"/>
    <x v="0"/>
    <x v="1"/>
    <x v="3"/>
    <x v="0"/>
    <x v="0"/>
    <x v="2"/>
    <x v="133"/>
    <x v="3"/>
    <n v="38836.980000000003"/>
    <x v="1"/>
    <x v="1"/>
    <x v="3"/>
    <x v="18"/>
  </r>
  <r>
    <s v="Id137"/>
    <s v="  Kristine B"/>
    <x v="123"/>
    <n v="5.55"/>
    <s v="No"/>
    <x v="1"/>
    <x v="0"/>
    <x v="3"/>
    <x v="0"/>
    <x v="0"/>
    <x v="2"/>
    <x v="134"/>
    <x v="0"/>
    <n v="38792.69"/>
    <x v="1"/>
    <x v="2"/>
    <x v="0"/>
    <x v="41"/>
  </r>
  <r>
    <s v="Id138"/>
    <s v="  Taylor B"/>
    <x v="124"/>
    <n v="5.78"/>
    <s v="No"/>
    <x v="0"/>
    <x v="0"/>
    <x v="0"/>
    <x v="0"/>
    <x v="0"/>
    <x v="1"/>
    <x v="135"/>
    <x v="1"/>
    <n v="38746.36"/>
    <x v="0"/>
    <x v="2"/>
    <x v="1"/>
    <x v="42"/>
  </r>
  <r>
    <s v="Id139"/>
    <s v="  William"/>
    <x v="125"/>
    <n v="5.28"/>
    <s v="Yes"/>
    <x v="0"/>
    <x v="0"/>
    <x v="0"/>
    <x v="0"/>
    <x v="0"/>
    <x v="2"/>
    <x v="136"/>
    <x v="3"/>
    <n v="38740.120000000003"/>
    <x v="1"/>
    <x v="2"/>
    <x v="1"/>
    <x v="1"/>
  </r>
  <r>
    <s v="Id140"/>
    <s v="  Sage"/>
    <x v="20"/>
    <n v="5.39"/>
    <s v="No"/>
    <x v="0"/>
    <x v="0"/>
    <x v="0"/>
    <x v="0"/>
    <x v="0"/>
    <x v="2"/>
    <x v="137"/>
    <x v="3"/>
    <n v="38711"/>
    <x v="1"/>
    <x v="2"/>
    <x v="3"/>
    <x v="42"/>
  </r>
  <r>
    <s v="Id141"/>
    <s v="  Cole"/>
    <x v="40"/>
    <n v="8.01"/>
    <s v="Yes"/>
    <x v="0"/>
    <x v="0"/>
    <x v="3"/>
    <x v="0"/>
    <x v="0"/>
    <x v="0"/>
    <x v="138"/>
    <x v="2"/>
    <n v="38709.18"/>
    <x v="0"/>
    <x v="0"/>
    <x v="0"/>
    <x v="26"/>
  </r>
  <r>
    <s v="Id142"/>
    <s v="  Jesse"/>
    <x v="126"/>
    <n v="5.21"/>
    <s v="No"/>
    <x v="0"/>
    <x v="0"/>
    <x v="0"/>
    <x v="0"/>
    <x v="0"/>
    <x v="2"/>
    <x v="139"/>
    <x v="1"/>
    <n v="38652.089999999997"/>
    <x v="1"/>
    <x v="2"/>
    <x v="3"/>
    <x v="3"/>
  </r>
  <r>
    <s v="Id143"/>
    <s v="  Tammi J"/>
    <x v="106"/>
    <n v="6.27"/>
    <s v="No"/>
    <x v="0"/>
    <x v="0"/>
    <x v="0"/>
    <x v="0"/>
    <x v="0"/>
    <x v="1"/>
    <x v="140"/>
    <x v="3"/>
    <n v="38511.629999999997"/>
    <x v="1"/>
    <x v="2"/>
    <x v="2"/>
    <x v="35"/>
  </r>
  <r>
    <s v="Id144"/>
    <s v="  Matthew S"/>
    <x v="127"/>
    <n v="10.73"/>
    <s v="Yes"/>
    <x v="0"/>
    <x v="0"/>
    <x v="3"/>
    <x v="0"/>
    <x v="0"/>
    <x v="0"/>
    <x v="141"/>
    <x v="3"/>
    <n v="38415.47"/>
    <x v="0"/>
    <x v="2"/>
    <x v="3"/>
    <x v="26"/>
  </r>
  <r>
    <s v="Id145"/>
    <s v="  Eric"/>
    <x v="128"/>
    <n v="10.52"/>
    <s v="No"/>
    <x v="0"/>
    <x v="0"/>
    <x v="0"/>
    <x v="0"/>
    <x v="0"/>
    <x v="0"/>
    <x v="142"/>
    <x v="0"/>
    <n v="38405.26"/>
    <x v="1"/>
    <x v="1"/>
    <x v="3"/>
    <x v="14"/>
  </r>
  <r>
    <s v="Id146"/>
    <s v="  Valeria R"/>
    <x v="129"/>
    <n v="11.82"/>
    <s v="Yes"/>
    <x v="0"/>
    <x v="0"/>
    <x v="1"/>
    <x v="0"/>
    <x v="0"/>
    <x v="0"/>
    <x v="143"/>
    <x v="0"/>
    <n v="38389.79"/>
    <x v="1"/>
    <x v="0"/>
    <x v="3"/>
    <x v="2"/>
  </r>
  <r>
    <s v="Id147"/>
    <s v="  Michael P"/>
    <x v="130"/>
    <n v="6.76"/>
    <s v="No"/>
    <x v="0"/>
    <x v="0"/>
    <x v="0"/>
    <x v="0"/>
    <x v="0"/>
    <x v="0"/>
    <x v="144"/>
    <x v="3"/>
    <n v="38344.57"/>
    <x v="0"/>
    <x v="0"/>
    <x v="3"/>
    <x v="43"/>
  </r>
  <r>
    <s v="Id148"/>
    <s v="  Rami"/>
    <x v="131"/>
    <n v="5.62"/>
    <s v="No"/>
    <x v="0"/>
    <x v="0"/>
    <x v="0"/>
    <x v="0"/>
    <x v="0"/>
    <x v="2"/>
    <x v="145"/>
    <x v="3"/>
    <n v="38313.129999999997"/>
    <x v="0"/>
    <x v="0"/>
    <x v="3"/>
    <x v="25"/>
  </r>
  <r>
    <s v="Id149"/>
    <s v="  Denis"/>
    <x v="94"/>
    <n v="4.1900000000000004"/>
    <s v="No"/>
    <x v="0"/>
    <x v="0"/>
    <x v="0"/>
    <x v="0"/>
    <x v="0"/>
    <x v="2"/>
    <x v="146"/>
    <x v="2"/>
    <n v="38282.75"/>
    <x v="0"/>
    <x v="2"/>
    <x v="0"/>
    <x v="4"/>
  </r>
  <r>
    <s v="Id150"/>
    <s v="  Brian E"/>
    <x v="132"/>
    <n v="5.32"/>
    <s v="No"/>
    <x v="0"/>
    <x v="0"/>
    <x v="0"/>
    <x v="0"/>
    <x v="1"/>
    <x v="2"/>
    <x v="147"/>
    <x v="2"/>
    <n v="38245.589999999997"/>
    <x v="0"/>
    <x v="2"/>
    <x v="0"/>
    <x v="25"/>
  </r>
  <r>
    <s v="Id151"/>
    <s v="  Bonnie"/>
    <x v="133"/>
    <n v="4.46"/>
    <s v="Yes"/>
    <x v="0"/>
    <x v="0"/>
    <x v="3"/>
    <x v="0"/>
    <x v="0"/>
    <x v="2"/>
    <x v="148"/>
    <x v="0"/>
    <n v="38241.74"/>
    <x v="1"/>
    <x v="0"/>
    <x v="3"/>
    <x v="13"/>
  </r>
  <r>
    <s v="Id152"/>
    <s v="  Michael P"/>
    <x v="134"/>
    <n v="5.65"/>
    <s v="No"/>
    <x v="0"/>
    <x v="0"/>
    <x v="0"/>
    <x v="0"/>
    <x v="0"/>
    <x v="2"/>
    <x v="149"/>
    <x v="1"/>
    <n v="38237.339999999997"/>
    <x v="1"/>
    <x v="0"/>
    <x v="3"/>
    <x v="4"/>
  </r>
  <r>
    <s v="Id153"/>
    <s v="  Paul"/>
    <x v="135"/>
    <n v="6.04"/>
    <s v="No"/>
    <x v="0"/>
    <x v="0"/>
    <x v="1"/>
    <x v="0"/>
    <x v="0"/>
    <x v="1"/>
    <x v="150"/>
    <x v="0"/>
    <n v="38189.1"/>
    <x v="1"/>
    <x v="2"/>
    <x v="3"/>
    <x v="28"/>
  </r>
  <r>
    <s v="Id154"/>
    <s v="  Michael"/>
    <x v="136"/>
    <n v="5.76"/>
    <s v="No"/>
    <x v="0"/>
    <x v="0"/>
    <x v="3"/>
    <x v="0"/>
    <x v="0"/>
    <x v="1"/>
    <x v="151"/>
    <x v="0"/>
    <n v="38126.25"/>
    <x v="0"/>
    <x v="0"/>
    <x v="0"/>
    <x v="44"/>
  </r>
  <r>
    <s v="Id155"/>
    <s v="  Samuel"/>
    <x v="137"/>
    <n v="4.3600000000000003"/>
    <s v="No"/>
    <x v="0"/>
    <x v="1"/>
    <x v="3"/>
    <x v="0"/>
    <x v="1"/>
    <x v="2"/>
    <x v="152"/>
    <x v="0"/>
    <n v="37829.72"/>
    <x v="0"/>
    <x v="2"/>
    <x v="3"/>
    <x v="18"/>
  </r>
  <r>
    <s v="Id156"/>
    <s v="  Matthew"/>
    <x v="138"/>
    <n v="4.76"/>
    <s v="Yes"/>
    <x v="0"/>
    <x v="1"/>
    <x v="3"/>
    <x v="0"/>
    <x v="0"/>
    <x v="2"/>
    <x v="153"/>
    <x v="1"/>
    <n v="37800.980000000003"/>
    <x v="1"/>
    <x v="2"/>
    <x v="3"/>
    <x v="33"/>
  </r>
  <r>
    <s v="Id157"/>
    <s v="  Daniel"/>
    <x v="139"/>
    <n v="10.82"/>
    <s v="Yes"/>
    <x v="0"/>
    <x v="0"/>
    <x v="3"/>
    <x v="0"/>
    <x v="0"/>
    <x v="0"/>
    <x v="154"/>
    <x v="0"/>
    <n v="37742.58"/>
    <x v="0"/>
    <x v="1"/>
    <x v="0"/>
    <x v="26"/>
  </r>
  <r>
    <s v="Id158"/>
    <s v="  Syndy"/>
    <x v="140"/>
    <n v="4.01"/>
    <s v="Yes"/>
    <x v="0"/>
    <x v="0"/>
    <x v="0"/>
    <x v="0"/>
    <x v="0"/>
    <x v="2"/>
    <x v="155"/>
    <x v="3"/>
    <n v="37735.199999999997"/>
    <x v="1"/>
    <x v="2"/>
    <x v="3"/>
    <x v="1"/>
  </r>
  <r>
    <s v="Id159"/>
    <s v="  Aleksandra"/>
    <x v="141"/>
    <n v="5.12"/>
    <s v="Yes"/>
    <x v="0"/>
    <x v="0"/>
    <x v="3"/>
    <x v="0"/>
    <x v="0"/>
    <x v="2"/>
    <x v="156"/>
    <x v="2"/>
    <n v="37701.879999999997"/>
    <x v="1"/>
    <x v="0"/>
    <x v="8"/>
    <x v="23"/>
  </r>
  <r>
    <s v="Id160"/>
    <s v="  Steeve T Sr"/>
    <x v="142"/>
    <n v="10.54"/>
    <s v="Yes"/>
    <x v="0"/>
    <x v="0"/>
    <x v="1"/>
    <x v="0"/>
    <x v="0"/>
    <x v="0"/>
    <x v="157"/>
    <x v="0"/>
    <n v="37675.06"/>
    <x v="1"/>
    <x v="0"/>
    <x v="3"/>
    <x v="2"/>
  </r>
  <r>
    <s v="Id161"/>
    <s v="  Richard"/>
    <x v="143"/>
    <n v="4.21"/>
    <s v="No"/>
    <x v="0"/>
    <x v="0"/>
    <x v="0"/>
    <x v="0"/>
    <x v="0"/>
    <x v="2"/>
    <x v="158"/>
    <x v="1"/>
    <n v="37650.74"/>
    <x v="1"/>
    <x v="2"/>
    <x v="1"/>
    <x v="37"/>
  </r>
  <r>
    <s v="Id162"/>
    <s v="  Aaron T"/>
    <x v="44"/>
    <n v="5.42"/>
    <s v="No"/>
    <x v="0"/>
    <x v="0"/>
    <x v="0"/>
    <x v="0"/>
    <x v="0"/>
    <x v="2"/>
    <x v="159"/>
    <x v="2"/>
    <n v="37607.53"/>
    <x v="0"/>
    <x v="2"/>
    <x v="9"/>
    <x v="3"/>
  </r>
  <r>
    <s v="Id163"/>
    <s v="  Akira"/>
    <x v="103"/>
    <n v="4.28"/>
    <s v="No"/>
    <x v="1"/>
    <x v="0"/>
    <x v="3"/>
    <x v="0"/>
    <x v="0"/>
    <x v="2"/>
    <x v="160"/>
    <x v="3"/>
    <n v="37484.449999999997"/>
    <x v="0"/>
    <x v="1"/>
    <x v="0"/>
    <x v="21"/>
  </r>
  <r>
    <s v="Id164"/>
    <s v="  Ben"/>
    <x v="144"/>
    <n v="8.9"/>
    <s v="No"/>
    <x v="0"/>
    <x v="0"/>
    <x v="0"/>
    <x v="0"/>
    <x v="0"/>
    <x v="0"/>
    <x v="161"/>
    <x v="1"/>
    <n v="37465.339999999997"/>
    <x v="0"/>
    <x v="2"/>
    <x v="1"/>
    <x v="43"/>
  </r>
  <r>
    <s v="Id165"/>
    <s v="  Jana"/>
    <x v="145"/>
    <n v="4.8899999999999997"/>
    <s v="No"/>
    <x v="0"/>
    <x v="1"/>
    <x v="3"/>
    <x v="0"/>
    <x v="0"/>
    <x v="2"/>
    <x v="162"/>
    <x v="3"/>
    <n v="37425.94"/>
    <x v="1"/>
    <x v="1"/>
    <x v="3"/>
    <x v="18"/>
  </r>
  <r>
    <s v="Id166"/>
    <s v="  Jay T"/>
    <x v="146"/>
    <n v="4.29"/>
    <s v="Yes"/>
    <x v="0"/>
    <x v="1"/>
    <x v="3"/>
    <x v="0"/>
    <x v="0"/>
    <x v="2"/>
    <x v="163"/>
    <x v="0"/>
    <n v="37277.269999999997"/>
    <x v="0"/>
    <x v="0"/>
    <x v="3"/>
    <x v="16"/>
  </r>
  <r>
    <s v="Id167"/>
    <s v="  Marie-Helene"/>
    <x v="147"/>
    <n v="8"/>
    <s v="Yes"/>
    <x v="0"/>
    <x v="0"/>
    <x v="3"/>
    <x v="0"/>
    <x v="0"/>
    <x v="0"/>
    <x v="164"/>
    <x v="2"/>
    <n v="37272.339999999997"/>
    <x v="1"/>
    <x v="0"/>
    <x v="3"/>
    <x v="27"/>
  </r>
  <r>
    <s v="Id168"/>
    <s v="  Bret R"/>
    <x v="111"/>
    <n v="4.67"/>
    <s v="Yes"/>
    <x v="0"/>
    <x v="0"/>
    <x v="0"/>
    <x v="0"/>
    <x v="0"/>
    <x v="2"/>
    <x v="165"/>
    <x v="0"/>
    <n v="37270.15"/>
    <x v="1"/>
    <x v="1"/>
    <x v="2"/>
    <x v="17"/>
  </r>
  <r>
    <s v="Id169"/>
    <s v="  Gardner L"/>
    <x v="148"/>
    <n v="4.5"/>
    <s v="No"/>
    <x v="0"/>
    <x v="0"/>
    <x v="0"/>
    <x v="0"/>
    <x v="0"/>
    <x v="2"/>
    <x v="166"/>
    <x v="1"/>
    <n v="37251.22"/>
    <x v="1"/>
    <x v="2"/>
    <x v="3"/>
    <x v="3"/>
  </r>
  <r>
    <s v="Id170"/>
    <s v="  Bobby"/>
    <x v="149"/>
    <n v="6.32"/>
    <s v="Yes"/>
    <x v="1"/>
    <x v="0"/>
    <x v="1"/>
    <x v="0"/>
    <x v="0"/>
    <x v="1"/>
    <x v="167"/>
    <x v="2"/>
    <n v="37165.160000000003"/>
    <x v="0"/>
    <x v="0"/>
    <x v="10"/>
    <x v="21"/>
  </r>
  <r>
    <s v="Id171"/>
    <s v="  Natalie"/>
    <x v="61"/>
    <n v="6.1"/>
    <s v="Yes"/>
    <x v="0"/>
    <x v="0"/>
    <x v="3"/>
    <x v="0"/>
    <x v="0"/>
    <x v="1"/>
    <x v="168"/>
    <x v="0"/>
    <n v="37133.9"/>
    <x v="1"/>
    <x v="2"/>
    <x v="0"/>
    <x v="40"/>
  </r>
  <r>
    <s v="Id172"/>
    <s v="  Lina"/>
    <x v="150"/>
    <n v="5.4"/>
    <s v="No"/>
    <x v="0"/>
    <x v="0"/>
    <x v="0"/>
    <x v="0"/>
    <x v="0"/>
    <x v="2"/>
    <x v="169"/>
    <x v="0"/>
    <n v="37079.370000000003"/>
    <x v="1"/>
    <x v="0"/>
    <x v="3"/>
    <x v="4"/>
  </r>
  <r>
    <s v="Id173"/>
    <s v="  Zebulon"/>
    <x v="151"/>
    <n v="6.24"/>
    <s v="Yes"/>
    <x v="0"/>
    <x v="0"/>
    <x v="3"/>
    <x v="0"/>
    <x v="0"/>
    <x v="1"/>
    <x v="170"/>
    <x v="1"/>
    <n v="37076.370000000003"/>
    <x v="1"/>
    <x v="1"/>
    <x v="3"/>
    <x v="23"/>
  </r>
  <r>
    <s v="Id174"/>
    <s v="  Amanda"/>
    <x v="152"/>
    <n v="4.45"/>
    <s v="No"/>
    <x v="0"/>
    <x v="0"/>
    <x v="0"/>
    <x v="0"/>
    <x v="0"/>
    <x v="2"/>
    <x v="171"/>
    <x v="1"/>
    <n v="37040.879999999997"/>
    <x v="1"/>
    <x v="2"/>
    <x v="3"/>
    <x v="42"/>
  </r>
  <r>
    <s v="Id175"/>
    <s v="  Greg"/>
    <x v="153"/>
    <n v="5.22"/>
    <s v="No"/>
    <x v="0"/>
    <x v="0"/>
    <x v="3"/>
    <x v="0"/>
    <x v="0"/>
    <x v="2"/>
    <x v="172"/>
    <x v="0"/>
    <n v="36976.449999999997"/>
    <x v="1"/>
    <x v="0"/>
    <x v="3"/>
    <x v="34"/>
  </r>
  <r>
    <s v="Id176"/>
    <s v="  John"/>
    <x v="4"/>
    <n v="4.6100000000000003"/>
    <s v="No"/>
    <x v="0"/>
    <x v="0"/>
    <x v="3"/>
    <x v="0"/>
    <x v="0"/>
    <x v="2"/>
    <x v="173"/>
    <x v="0"/>
    <n v="36950.26"/>
    <x v="0"/>
    <x v="1"/>
    <x v="0"/>
    <x v="34"/>
  </r>
  <r>
    <s v="Id177"/>
    <s v="  Kelsey A"/>
    <x v="154"/>
    <n v="6.24"/>
    <s v="No"/>
    <x v="0"/>
    <x v="0"/>
    <x v="0"/>
    <x v="0"/>
    <x v="0"/>
    <x v="1"/>
    <x v="174"/>
    <x v="3"/>
    <n v="36935.64"/>
    <x v="1"/>
    <x v="1"/>
    <x v="3"/>
    <x v="29"/>
  </r>
  <r>
    <s v="Id178"/>
    <s v="  Bronwen L"/>
    <x v="155"/>
    <n v="10.039999999999999"/>
    <s v="No"/>
    <x v="0"/>
    <x v="0"/>
    <x v="0"/>
    <x v="0"/>
    <x v="0"/>
    <x v="0"/>
    <x v="175"/>
    <x v="0"/>
    <n v="36922.61"/>
    <x v="1"/>
    <x v="1"/>
    <x v="3"/>
    <x v="0"/>
  </r>
  <r>
    <s v="Id179"/>
    <s v="  Manuela"/>
    <x v="156"/>
    <n v="6.09"/>
    <s v="No"/>
    <x v="0"/>
    <x v="0"/>
    <x v="0"/>
    <x v="0"/>
    <x v="0"/>
    <x v="1"/>
    <x v="176"/>
    <x v="1"/>
    <n v="36911.99"/>
    <x v="1"/>
    <x v="2"/>
    <x v="3"/>
    <x v="42"/>
  </r>
  <r>
    <s v="Id180"/>
    <s v="  Jennifer L"/>
    <x v="105"/>
    <n v="11.4"/>
    <s v="Yes"/>
    <x v="0"/>
    <x v="1"/>
    <x v="3"/>
    <x v="1"/>
    <x v="0"/>
    <x v="0"/>
    <x v="177"/>
    <x v="3"/>
    <n v="36910.61"/>
    <x v="1"/>
    <x v="2"/>
    <x v="3"/>
    <x v="8"/>
  </r>
  <r>
    <s v="Id181"/>
    <s v="  Abby W"/>
    <x v="157"/>
    <n v="4.29"/>
    <s v="No"/>
    <x v="0"/>
    <x v="1"/>
    <x v="3"/>
    <x v="0"/>
    <x v="0"/>
    <x v="2"/>
    <x v="178"/>
    <x v="0"/>
    <n v="36898.730000000003"/>
    <x v="1"/>
    <x v="1"/>
    <x v="1"/>
    <x v="39"/>
  </r>
  <r>
    <s v="Id182"/>
    <s v="  Tyler"/>
    <x v="158"/>
    <n v="5.7"/>
    <s v="No"/>
    <x v="0"/>
    <x v="0"/>
    <x v="1"/>
    <x v="0"/>
    <x v="0"/>
    <x v="1"/>
    <x v="179"/>
    <x v="0"/>
    <n v="36889.99"/>
    <x v="0"/>
    <x v="0"/>
    <x v="3"/>
    <x v="28"/>
  </r>
  <r>
    <s v="Id183"/>
    <s v="  Jeffrey"/>
    <x v="98"/>
    <n v="6.09"/>
    <s v="No"/>
    <x v="0"/>
    <x v="0"/>
    <x v="3"/>
    <x v="0"/>
    <x v="0"/>
    <x v="1"/>
    <x v="180"/>
    <x v="0"/>
    <n v="36837.47"/>
    <x v="1"/>
    <x v="0"/>
    <x v="3"/>
    <x v="34"/>
  </r>
  <r>
    <s v="Id184"/>
    <s v="  Matthew F"/>
    <x v="159"/>
    <n v="10.67"/>
    <s v="No"/>
    <x v="0"/>
    <x v="0"/>
    <x v="0"/>
    <x v="0"/>
    <x v="0"/>
    <x v="0"/>
    <x v="181"/>
    <x v="0"/>
    <n v="36795.29"/>
    <x v="1"/>
    <x v="1"/>
    <x v="3"/>
    <x v="11"/>
  </r>
  <r>
    <s v="Id185"/>
    <s v="  Ryan J"/>
    <x v="160"/>
    <n v="6.75"/>
    <s v="Yes"/>
    <x v="0"/>
    <x v="0"/>
    <x v="1"/>
    <x v="0"/>
    <x v="0"/>
    <x v="0"/>
    <x v="182"/>
    <x v="0"/>
    <n v="36786.370000000003"/>
    <x v="0"/>
    <x v="1"/>
    <x v="3"/>
    <x v="2"/>
  </r>
  <r>
    <s v="Id186"/>
    <s v="  Amy"/>
    <x v="161"/>
    <n v="9.26"/>
    <s v="Yes"/>
    <x v="0"/>
    <x v="0"/>
    <x v="1"/>
    <x v="1"/>
    <x v="0"/>
    <x v="0"/>
    <x v="183"/>
    <x v="4"/>
    <n v="36580.28"/>
    <x v="1"/>
    <x v="2"/>
    <x v="0"/>
    <x v="12"/>
  </r>
  <r>
    <s v="Id187"/>
    <s v="  Andrew P"/>
    <x v="162"/>
    <n v="4.2699999999999996"/>
    <s v="No"/>
    <x v="0"/>
    <x v="0"/>
    <x v="3"/>
    <x v="0"/>
    <x v="0"/>
    <x v="2"/>
    <x v="184"/>
    <x v="0"/>
    <n v="36572.800000000003"/>
    <x v="0"/>
    <x v="2"/>
    <x v="3"/>
    <x v="34"/>
  </r>
  <r>
    <s v="Id188"/>
    <s v="  George M"/>
    <x v="163"/>
    <n v="11.51"/>
    <s v="No"/>
    <x v="0"/>
    <x v="0"/>
    <x v="1"/>
    <x v="0"/>
    <x v="0"/>
    <x v="0"/>
    <x v="185"/>
    <x v="0"/>
    <n v="36541.550000000003"/>
    <x v="1"/>
    <x v="0"/>
    <x v="3"/>
    <x v="30"/>
  </r>
  <r>
    <s v="Id189"/>
    <s v="  Sarah"/>
    <x v="164"/>
    <n v="7.22"/>
    <s v="No"/>
    <x v="0"/>
    <x v="0"/>
    <x v="0"/>
    <x v="0"/>
    <x v="1"/>
    <x v="0"/>
    <x v="186"/>
    <x v="0"/>
    <n v="36445.550000000003"/>
    <x v="1"/>
    <x v="2"/>
    <x v="3"/>
    <x v="5"/>
  </r>
  <r>
    <s v="Id190"/>
    <s v="  Lara"/>
    <x v="165"/>
    <n v="4.37"/>
    <s v="No"/>
    <x v="0"/>
    <x v="1"/>
    <x v="3"/>
    <x v="0"/>
    <x v="0"/>
    <x v="2"/>
    <x v="187"/>
    <x v="3"/>
    <n v="36397.58"/>
    <x v="1"/>
    <x v="0"/>
    <x v="3"/>
    <x v="39"/>
  </r>
  <r>
    <s v="Id191"/>
    <s v="  Sebastien"/>
    <x v="166"/>
    <n v="11.56"/>
    <s v="Yes"/>
    <x v="0"/>
    <x v="0"/>
    <x v="3"/>
    <x v="0"/>
    <x v="0"/>
    <x v="0"/>
    <x v="188"/>
    <x v="2"/>
    <n v="36350.71"/>
    <x v="0"/>
    <x v="2"/>
    <x v="3"/>
    <x v="19"/>
  </r>
  <r>
    <s v="Id192"/>
    <s v="  Padraig"/>
    <x v="167"/>
    <n v="8.82"/>
    <s v="Yes"/>
    <x v="0"/>
    <x v="0"/>
    <x v="0"/>
    <x v="0"/>
    <x v="0"/>
    <x v="0"/>
    <x v="189"/>
    <x v="0"/>
    <n v="36332.449999999997"/>
    <x v="0"/>
    <x v="0"/>
    <x v="3"/>
    <x v="22"/>
  </r>
  <r>
    <s v="Id193"/>
    <s v="  Heather"/>
    <x v="59"/>
    <n v="4.6900000000000004"/>
    <s v="No"/>
    <x v="0"/>
    <x v="0"/>
    <x v="3"/>
    <x v="0"/>
    <x v="0"/>
    <x v="2"/>
    <x v="190"/>
    <x v="0"/>
    <n v="36314.050000000003"/>
    <x v="1"/>
    <x v="2"/>
    <x v="3"/>
    <x v="34"/>
  </r>
  <r>
    <s v="Id194"/>
    <s v="  Jorge"/>
    <x v="168"/>
    <n v="4.53"/>
    <s v="No"/>
    <x v="1"/>
    <x v="0"/>
    <x v="3"/>
    <x v="0"/>
    <x v="0"/>
    <x v="2"/>
    <x v="191"/>
    <x v="0"/>
    <n v="36307.800000000003"/>
    <x v="0"/>
    <x v="2"/>
    <x v="0"/>
    <x v="41"/>
  </r>
  <r>
    <s v="Id195"/>
    <s v="  Jack R"/>
    <x v="18"/>
    <n v="5.84"/>
    <s v="No"/>
    <x v="0"/>
    <x v="1"/>
    <x v="3"/>
    <x v="0"/>
    <x v="0"/>
    <x v="1"/>
    <x v="192"/>
    <x v="0"/>
    <n v="36219.410000000003"/>
    <x v="0"/>
    <x v="1"/>
    <x v="1"/>
    <x v="39"/>
  </r>
  <r>
    <s v="Id196"/>
    <s v="  Felix"/>
    <x v="169"/>
    <n v="4.9000000000000004"/>
    <s v="No"/>
    <x v="0"/>
    <x v="1"/>
    <x v="3"/>
    <x v="0"/>
    <x v="0"/>
    <x v="2"/>
    <x v="193"/>
    <x v="0"/>
    <n v="36197.699999999997"/>
    <x v="0"/>
    <x v="0"/>
    <x v="3"/>
    <x v="20"/>
  </r>
  <r>
    <s v="Id197"/>
    <s v="  Christopher C"/>
    <x v="170"/>
    <n v="4.3"/>
    <s v="No"/>
    <x v="0"/>
    <x v="0"/>
    <x v="0"/>
    <x v="0"/>
    <x v="0"/>
    <x v="2"/>
    <x v="194"/>
    <x v="1"/>
    <n v="36189.1"/>
    <x v="0"/>
    <x v="0"/>
    <x v="4"/>
    <x v="35"/>
  </r>
  <r>
    <s v="Id198"/>
    <s v="  Jesse"/>
    <x v="171"/>
    <n v="11.34"/>
    <s v="No"/>
    <x v="0"/>
    <x v="0"/>
    <x v="0"/>
    <x v="0"/>
    <x v="0"/>
    <x v="0"/>
    <x v="195"/>
    <x v="0"/>
    <n v="36182.870000000003"/>
    <x v="1"/>
    <x v="0"/>
    <x v="1"/>
    <x v="19"/>
  </r>
  <r>
    <s v="Id199"/>
    <s v="  Jill"/>
    <x v="172"/>
    <n v="5.88"/>
    <s v="No"/>
    <x v="1"/>
    <x v="0"/>
    <x v="3"/>
    <x v="0"/>
    <x v="0"/>
    <x v="1"/>
    <x v="196"/>
    <x v="0"/>
    <n v="36149.480000000003"/>
    <x v="1"/>
    <x v="2"/>
    <x v="0"/>
    <x v="41"/>
  </r>
  <r>
    <s v="Id200"/>
    <s v="  William"/>
    <x v="161"/>
    <n v="5.01"/>
    <s v="Yes"/>
    <x v="0"/>
    <x v="1"/>
    <x v="3"/>
    <x v="0"/>
    <x v="0"/>
    <x v="2"/>
    <x v="197"/>
    <x v="3"/>
    <n v="36124.57"/>
    <x v="0"/>
    <x v="0"/>
    <x v="0"/>
    <x v="31"/>
  </r>
  <r>
    <s v="Id201"/>
    <s v="  Alejandro"/>
    <x v="173"/>
    <n v="4.4000000000000004"/>
    <s v="No"/>
    <x v="0"/>
    <x v="1"/>
    <x v="3"/>
    <x v="0"/>
    <x v="0"/>
    <x v="2"/>
    <x v="198"/>
    <x v="3"/>
    <n v="36090.49"/>
    <x v="1"/>
    <x v="2"/>
    <x v="3"/>
    <x v="18"/>
  </r>
  <r>
    <s v="Id202"/>
    <s v="  Ian E"/>
    <x v="174"/>
    <n v="6.26"/>
    <s v="Yes"/>
    <x v="0"/>
    <x v="0"/>
    <x v="0"/>
    <x v="0"/>
    <x v="0"/>
    <x v="1"/>
    <x v="199"/>
    <x v="3"/>
    <n v="36085.22"/>
    <x v="0"/>
    <x v="1"/>
    <x v="3"/>
    <x v="45"/>
  </r>
  <r>
    <s v="Id203"/>
    <s v="  Hector Sr"/>
    <x v="175"/>
    <n v="10.27"/>
    <s v="Yes"/>
    <x v="0"/>
    <x v="1"/>
    <x v="3"/>
    <x v="0"/>
    <x v="1"/>
    <x v="0"/>
    <x v="200"/>
    <x v="0"/>
    <n v="36074.339999999997"/>
    <x v="1"/>
    <x v="1"/>
    <x v="3"/>
    <x v="8"/>
  </r>
  <r>
    <s v="Id204"/>
    <s v="  Rebecca"/>
    <x v="176"/>
    <n v="5.27"/>
    <s v="No"/>
    <x v="0"/>
    <x v="0"/>
    <x v="0"/>
    <x v="0"/>
    <x v="0"/>
    <x v="2"/>
    <x v="201"/>
    <x v="3"/>
    <n v="36021.01"/>
    <x v="1"/>
    <x v="0"/>
    <x v="0"/>
    <x v="35"/>
  </r>
  <r>
    <s v="Id205"/>
    <s v="  Matt"/>
    <x v="177"/>
    <n v="10.73"/>
    <s v="Yes"/>
    <x v="0"/>
    <x v="0"/>
    <x v="0"/>
    <x v="0"/>
    <x v="0"/>
    <x v="0"/>
    <x v="202"/>
    <x v="2"/>
    <n v="35952.65"/>
    <x v="0"/>
    <x v="0"/>
    <x v="3"/>
    <x v="36"/>
  </r>
  <r>
    <s v="Id206"/>
    <s v="  Elizabeth H"/>
    <x v="178"/>
    <n v="4.45"/>
    <s v="No"/>
    <x v="0"/>
    <x v="0"/>
    <x v="3"/>
    <x v="0"/>
    <x v="0"/>
    <x v="2"/>
    <x v="203"/>
    <x v="0"/>
    <n v="35883.269999999997"/>
    <x v="1"/>
    <x v="1"/>
    <x v="3"/>
    <x v="34"/>
  </r>
  <r>
    <s v="Id207"/>
    <s v="  Grace"/>
    <x v="179"/>
    <n v="5.25"/>
    <s v="Yes"/>
    <x v="0"/>
    <x v="0"/>
    <x v="0"/>
    <x v="0"/>
    <x v="0"/>
    <x v="2"/>
    <x v="204"/>
    <x v="3"/>
    <n v="35733.96"/>
    <x v="1"/>
    <x v="2"/>
    <x v="3"/>
    <x v="1"/>
  </r>
  <r>
    <s v="Id208"/>
    <s v="  Jaime"/>
    <x v="180"/>
    <n v="9.51"/>
    <s v="No"/>
    <x v="0"/>
    <x v="0"/>
    <x v="0"/>
    <x v="0"/>
    <x v="0"/>
    <x v="0"/>
    <x v="205"/>
    <x v="0"/>
    <n v="35711.39"/>
    <x v="1"/>
    <x v="0"/>
    <x v="1"/>
    <x v="19"/>
  </r>
  <r>
    <s v="Id209"/>
    <s v="  Calesse"/>
    <x v="172"/>
    <n v="11.12"/>
    <s v="No"/>
    <x v="0"/>
    <x v="0"/>
    <x v="0"/>
    <x v="0"/>
    <x v="0"/>
    <x v="0"/>
    <x v="206"/>
    <x v="3"/>
    <n v="35701.9"/>
    <x v="1"/>
    <x v="1"/>
    <x v="3"/>
    <x v="9"/>
  </r>
  <r>
    <s v="Id210"/>
    <s v="  Kate L"/>
    <x v="181"/>
    <n v="4.5599999999999996"/>
    <s v="No"/>
    <x v="1"/>
    <x v="0"/>
    <x v="3"/>
    <x v="0"/>
    <x v="0"/>
    <x v="2"/>
    <x v="207"/>
    <x v="1"/>
    <n v="35595.589999999997"/>
    <x v="1"/>
    <x v="0"/>
    <x v="0"/>
    <x v="21"/>
  </r>
  <r>
    <s v="Id211"/>
    <s v="  Sergey"/>
    <x v="182"/>
    <n v="4.0199999999999996"/>
    <s v="Yes"/>
    <x v="1"/>
    <x v="0"/>
    <x v="1"/>
    <x v="0"/>
    <x v="0"/>
    <x v="2"/>
    <x v="208"/>
    <x v="0"/>
    <n v="35585.58"/>
    <x v="1"/>
    <x v="0"/>
    <x v="3"/>
    <x v="21"/>
  </r>
  <r>
    <s v="Id212"/>
    <s v="  Timothy V"/>
    <x v="124"/>
    <n v="8.7200000000000006"/>
    <s v="No"/>
    <x v="0"/>
    <x v="0"/>
    <x v="0"/>
    <x v="0"/>
    <x v="0"/>
    <x v="0"/>
    <x v="209"/>
    <x v="0"/>
    <n v="35583.17"/>
    <x v="0"/>
    <x v="0"/>
    <x v="3"/>
    <x v="14"/>
  </r>
  <r>
    <s v="Id213"/>
    <s v="  Andrew S"/>
    <x v="183"/>
    <n v="6.25"/>
    <s v="Yes"/>
    <x v="0"/>
    <x v="0"/>
    <x v="3"/>
    <x v="0"/>
    <x v="1"/>
    <x v="1"/>
    <x v="210"/>
    <x v="0"/>
    <n v="35573.26"/>
    <x v="1"/>
    <x v="1"/>
    <x v="3"/>
    <x v="13"/>
  </r>
  <r>
    <s v="Id214"/>
    <s v="  Matthew D"/>
    <x v="184"/>
    <n v="7.32"/>
    <s v="No"/>
    <x v="0"/>
    <x v="0"/>
    <x v="1"/>
    <x v="0"/>
    <x v="0"/>
    <x v="0"/>
    <x v="211"/>
    <x v="0"/>
    <n v="35547.72"/>
    <x v="0"/>
    <x v="1"/>
    <x v="3"/>
    <x v="30"/>
  </r>
  <r>
    <s v="Id215"/>
    <s v="  Jessica"/>
    <x v="185"/>
    <n v="4.24"/>
    <s v="No"/>
    <x v="0"/>
    <x v="0"/>
    <x v="3"/>
    <x v="0"/>
    <x v="0"/>
    <x v="2"/>
    <x v="172"/>
    <x v="0"/>
    <n v="35547.47"/>
    <x v="1"/>
    <x v="0"/>
    <x v="3"/>
    <x v="34"/>
  </r>
  <r>
    <s v="Id216"/>
    <s v="  Lawrence"/>
    <x v="186"/>
    <n v="6.84"/>
    <s v="No"/>
    <x v="0"/>
    <x v="0"/>
    <x v="1"/>
    <x v="0"/>
    <x v="0"/>
    <x v="0"/>
    <x v="212"/>
    <x v="0"/>
    <n v="35517.19"/>
    <x v="1"/>
    <x v="2"/>
    <x v="3"/>
    <x v="30"/>
  </r>
  <r>
    <s v="Id217"/>
    <s v="  Alex"/>
    <x v="65"/>
    <n v="5.23"/>
    <s v="Yes"/>
    <x v="0"/>
    <x v="0"/>
    <x v="3"/>
    <x v="0"/>
    <x v="0"/>
    <x v="2"/>
    <x v="213"/>
    <x v="0"/>
    <n v="35491.64"/>
    <x v="0"/>
    <x v="2"/>
    <x v="3"/>
    <x v="23"/>
  </r>
  <r>
    <s v="Id218"/>
    <s v="  Kevin"/>
    <x v="187"/>
    <n v="9.68"/>
    <s v="No"/>
    <x v="0"/>
    <x v="0"/>
    <x v="0"/>
    <x v="0"/>
    <x v="0"/>
    <x v="0"/>
    <x v="214"/>
    <x v="0"/>
    <n v="35345.730000000003"/>
    <x v="1"/>
    <x v="0"/>
    <x v="3"/>
    <x v="14"/>
  </r>
  <r>
    <s v="Id219"/>
    <s v="  Gavin M"/>
    <x v="188"/>
    <n v="6.05"/>
    <s v="Yes"/>
    <x v="0"/>
    <x v="0"/>
    <x v="3"/>
    <x v="0"/>
    <x v="0"/>
    <x v="1"/>
    <x v="215"/>
    <x v="1"/>
    <n v="35315.96"/>
    <x v="1"/>
    <x v="1"/>
    <x v="3"/>
    <x v="23"/>
  </r>
  <r>
    <s v="Id220"/>
    <s v="  Rick E"/>
    <x v="189"/>
    <n v="6.11"/>
    <s v="Yes"/>
    <x v="0"/>
    <x v="1"/>
    <x v="3"/>
    <x v="0"/>
    <x v="0"/>
    <x v="1"/>
    <x v="216"/>
    <x v="0"/>
    <n v="35302.089999999997"/>
    <x v="0"/>
    <x v="2"/>
    <x v="3"/>
    <x v="31"/>
  </r>
  <r>
    <s v="Id221"/>
    <s v="  Andrea H"/>
    <x v="190"/>
    <n v="10.93"/>
    <s v="Yes"/>
    <x v="0"/>
    <x v="0"/>
    <x v="0"/>
    <x v="1"/>
    <x v="1"/>
    <x v="0"/>
    <x v="217"/>
    <x v="2"/>
    <n v="35160.129999999997"/>
    <x v="1"/>
    <x v="2"/>
    <x v="3"/>
    <x v="22"/>
  </r>
  <r>
    <s v="Id222"/>
    <s v="  Anthony S"/>
    <x v="191"/>
    <n v="5.12"/>
    <s v="No"/>
    <x v="0"/>
    <x v="0"/>
    <x v="3"/>
    <x v="0"/>
    <x v="1"/>
    <x v="2"/>
    <x v="218"/>
    <x v="0"/>
    <n v="35147.53"/>
    <x v="0"/>
    <x v="1"/>
    <x v="4"/>
    <x v="44"/>
  </r>
  <r>
    <s v="Id223"/>
    <s v="  Erik"/>
    <x v="192"/>
    <n v="5.72"/>
    <s v="No"/>
    <x v="0"/>
    <x v="0"/>
    <x v="0"/>
    <x v="0"/>
    <x v="2"/>
    <x v="1"/>
    <x v="219"/>
    <x v="0"/>
    <n v="35069.370000000003"/>
    <x v="0"/>
    <x v="1"/>
    <x v="6"/>
    <x v="29"/>
  </r>
  <r>
    <s v="Id224"/>
    <s v="  Kiley D"/>
    <x v="193"/>
    <n v="11.83"/>
    <s v="Yes"/>
    <x v="0"/>
    <x v="0"/>
    <x v="3"/>
    <x v="0"/>
    <x v="0"/>
    <x v="0"/>
    <x v="220"/>
    <x v="2"/>
    <n v="35050.620000000003"/>
    <x v="1"/>
    <x v="1"/>
    <x v="3"/>
    <x v="27"/>
  </r>
  <r>
    <s v="Id225"/>
    <s v="  Jennifer"/>
    <x v="194"/>
    <n v="4.55"/>
    <s v="No"/>
    <x v="0"/>
    <x v="0"/>
    <x v="0"/>
    <x v="0"/>
    <x v="0"/>
    <x v="2"/>
    <x v="221"/>
    <x v="1"/>
    <n v="35000.730000000003"/>
    <x v="1"/>
    <x v="0"/>
    <x v="3"/>
    <x v="37"/>
  </r>
  <r>
    <s v="Id226"/>
    <s v="  Chris"/>
    <x v="195"/>
    <n v="4.87"/>
    <s v="Yes"/>
    <x v="0"/>
    <x v="1"/>
    <x v="3"/>
    <x v="0"/>
    <x v="0"/>
    <x v="2"/>
    <x v="222"/>
    <x v="0"/>
    <n v="34979.86"/>
    <x v="1"/>
    <x v="2"/>
    <x v="3"/>
    <x v="31"/>
  </r>
  <r>
    <s v="Id227"/>
    <s v="  Marian M"/>
    <x v="196"/>
    <n v="4.45"/>
    <s v="No"/>
    <x v="0"/>
    <x v="0"/>
    <x v="3"/>
    <x v="0"/>
    <x v="0"/>
    <x v="2"/>
    <x v="223"/>
    <x v="0"/>
    <n v="34976.42"/>
    <x v="1"/>
    <x v="1"/>
    <x v="3"/>
    <x v="44"/>
  </r>
  <r>
    <s v="Id228"/>
    <s v="  Jeremy"/>
    <x v="197"/>
    <n v="9.42"/>
    <s v="Yes"/>
    <x v="0"/>
    <x v="0"/>
    <x v="0"/>
    <x v="0"/>
    <x v="1"/>
    <x v="0"/>
    <x v="224"/>
    <x v="0"/>
    <n v="34975.68"/>
    <x v="1"/>
    <x v="2"/>
    <x v="3"/>
    <x v="22"/>
  </r>
  <r>
    <s v="Id229"/>
    <s v="  Allison H"/>
    <x v="198"/>
    <n v="5.37"/>
    <s v="Yes"/>
    <x v="0"/>
    <x v="1"/>
    <x v="3"/>
    <x v="0"/>
    <x v="0"/>
    <x v="2"/>
    <x v="225"/>
    <x v="1"/>
    <n v="34940.61"/>
    <x v="1"/>
    <x v="0"/>
    <x v="3"/>
    <x v="33"/>
  </r>
  <r>
    <s v="Id230"/>
    <s v="  Elizabeth"/>
    <x v="199"/>
    <n v="4.5999999999999996"/>
    <s v="Yes"/>
    <x v="0"/>
    <x v="0"/>
    <x v="3"/>
    <x v="0"/>
    <x v="0"/>
    <x v="2"/>
    <x v="226"/>
    <x v="0"/>
    <n v="34838.870000000003"/>
    <x v="1"/>
    <x v="0"/>
    <x v="3"/>
    <x v="40"/>
  </r>
  <r>
    <s v="Id231"/>
    <s v="  Andrew"/>
    <x v="200"/>
    <n v="6.22"/>
    <s v="No"/>
    <x v="0"/>
    <x v="1"/>
    <x v="3"/>
    <x v="0"/>
    <x v="0"/>
    <x v="1"/>
    <x v="227"/>
    <x v="0"/>
    <n v="34828.65"/>
    <x v="0"/>
    <x v="0"/>
    <x v="3"/>
    <x v="39"/>
  </r>
  <r>
    <s v="Id232"/>
    <s v="  Anders J"/>
    <x v="201"/>
    <n v="4.5199999999999996"/>
    <s v="Yes"/>
    <x v="0"/>
    <x v="0"/>
    <x v="3"/>
    <x v="0"/>
    <x v="0"/>
    <x v="2"/>
    <x v="228"/>
    <x v="2"/>
    <n v="34806.47"/>
    <x v="0"/>
    <x v="2"/>
    <x v="0"/>
    <x v="40"/>
  </r>
  <r>
    <s v="Id233"/>
    <s v="  Sean"/>
    <x v="105"/>
    <n v="6.18"/>
    <s v="No"/>
    <x v="0"/>
    <x v="1"/>
    <x v="3"/>
    <x v="0"/>
    <x v="0"/>
    <x v="1"/>
    <x v="229"/>
    <x v="0"/>
    <n v="34779.620000000003"/>
    <x v="0"/>
    <x v="2"/>
    <x v="3"/>
    <x v="39"/>
  </r>
  <r>
    <s v="Id234"/>
    <s v="  Brian M"/>
    <x v="202"/>
    <n v="4.4000000000000004"/>
    <s v="No"/>
    <x v="0"/>
    <x v="0"/>
    <x v="0"/>
    <x v="0"/>
    <x v="0"/>
    <x v="2"/>
    <x v="230"/>
    <x v="0"/>
    <n v="34672.15"/>
    <x v="0"/>
    <x v="0"/>
    <x v="0"/>
    <x v="6"/>
  </r>
  <r>
    <s v="Id235"/>
    <s v="  Jeremy"/>
    <x v="203"/>
    <n v="6.23"/>
    <s v="No"/>
    <x v="1"/>
    <x v="0"/>
    <x v="3"/>
    <x v="0"/>
    <x v="0"/>
    <x v="1"/>
    <x v="231"/>
    <x v="0"/>
    <n v="34617.839999999997"/>
    <x v="0"/>
    <x v="0"/>
    <x v="4"/>
    <x v="41"/>
  </r>
  <r>
    <s v="Id236"/>
    <s v="  Susannah"/>
    <x v="141"/>
    <n v="5.33"/>
    <s v="Yes"/>
    <x v="0"/>
    <x v="0"/>
    <x v="0"/>
    <x v="0"/>
    <x v="0"/>
    <x v="2"/>
    <x v="232"/>
    <x v="3"/>
    <n v="34543.39"/>
    <x v="1"/>
    <x v="0"/>
    <x v="3"/>
    <x v="1"/>
  </r>
  <r>
    <s v="Id237"/>
    <s v="  Randy"/>
    <x v="204"/>
    <n v="4.09"/>
    <s v="No"/>
    <x v="0"/>
    <x v="0"/>
    <x v="3"/>
    <x v="0"/>
    <x v="0"/>
    <x v="2"/>
    <x v="233"/>
    <x v="0"/>
    <n v="34472.839999999997"/>
    <x v="0"/>
    <x v="0"/>
    <x v="3"/>
    <x v="44"/>
  </r>
  <r>
    <s v="Id238"/>
    <s v="  Leslie"/>
    <x v="205"/>
    <n v="5.19"/>
    <s v="No"/>
    <x v="0"/>
    <x v="0"/>
    <x v="0"/>
    <x v="0"/>
    <x v="0"/>
    <x v="2"/>
    <x v="234"/>
    <x v="1"/>
    <n v="34456.269999999997"/>
    <x v="0"/>
    <x v="2"/>
    <x v="3"/>
    <x v="3"/>
  </r>
  <r>
    <s v="Id239"/>
    <s v="  Brittany L"/>
    <x v="82"/>
    <n v="4.12"/>
    <s v="No"/>
    <x v="0"/>
    <x v="1"/>
    <x v="3"/>
    <x v="0"/>
    <x v="0"/>
    <x v="2"/>
    <x v="235"/>
    <x v="0"/>
    <n v="34439.86"/>
    <x v="1"/>
    <x v="1"/>
    <x v="0"/>
    <x v="39"/>
  </r>
  <r>
    <s v="Id240"/>
    <s v="  Cassie J"/>
    <x v="206"/>
    <n v="5.0999999999999996"/>
    <s v="No"/>
    <x v="0"/>
    <x v="0"/>
    <x v="3"/>
    <x v="0"/>
    <x v="0"/>
    <x v="2"/>
    <x v="236"/>
    <x v="1"/>
    <n v="34402.22"/>
    <x v="1"/>
    <x v="0"/>
    <x v="3"/>
    <x v="32"/>
  </r>
  <r>
    <s v="Id241"/>
    <s v="  Peter W"/>
    <x v="207"/>
    <n v="6.21"/>
    <s v="Yes"/>
    <x v="0"/>
    <x v="1"/>
    <x v="3"/>
    <x v="0"/>
    <x v="0"/>
    <x v="1"/>
    <x v="237"/>
    <x v="1"/>
    <n v="34307.22"/>
    <x v="1"/>
    <x v="2"/>
    <x v="1"/>
    <x v="33"/>
  </r>
  <r>
    <s v="Id242"/>
    <s v="  Douglas"/>
    <x v="208"/>
    <n v="9.5299999999999994"/>
    <s v="Yes"/>
    <x v="0"/>
    <x v="0"/>
    <x v="3"/>
    <x v="0"/>
    <x v="0"/>
    <x v="0"/>
    <x v="238"/>
    <x v="1"/>
    <n v="34293.120000000003"/>
    <x v="0"/>
    <x v="2"/>
    <x v="3"/>
    <x v="26"/>
  </r>
  <r>
    <s v="Id243"/>
    <s v="  Dan"/>
    <x v="209"/>
    <n v="4.6399999999999997"/>
    <s v="Yes"/>
    <x v="0"/>
    <x v="0"/>
    <x v="3"/>
    <x v="0"/>
    <x v="0"/>
    <x v="2"/>
    <x v="168"/>
    <x v="0"/>
    <n v="34289.43"/>
    <x v="0"/>
    <x v="1"/>
    <x v="3"/>
    <x v="40"/>
  </r>
  <r>
    <s v="Id244"/>
    <s v="  Dan M"/>
    <x v="210"/>
    <n v="5.05"/>
    <s v="No"/>
    <x v="0"/>
    <x v="0"/>
    <x v="3"/>
    <x v="0"/>
    <x v="0"/>
    <x v="2"/>
    <x v="239"/>
    <x v="0"/>
    <n v="34254.050000000003"/>
    <x v="0"/>
    <x v="0"/>
    <x v="9"/>
    <x v="44"/>
  </r>
  <r>
    <s v="Id245"/>
    <s v="  Eric L"/>
    <x v="211"/>
    <n v="10.38"/>
    <s v="No"/>
    <x v="0"/>
    <x v="0"/>
    <x v="0"/>
    <x v="0"/>
    <x v="2"/>
    <x v="0"/>
    <x v="240"/>
    <x v="0"/>
    <n v="34218.019999999997"/>
    <x v="0"/>
    <x v="1"/>
    <x v="3"/>
    <x v="5"/>
  </r>
  <r>
    <s v="Id246"/>
    <s v="  Les J"/>
    <x v="212"/>
    <n v="8.31"/>
    <s v="Yes"/>
    <x v="0"/>
    <x v="0"/>
    <x v="3"/>
    <x v="0"/>
    <x v="0"/>
    <x v="0"/>
    <x v="241"/>
    <x v="2"/>
    <n v="34210.33"/>
    <x v="1"/>
    <x v="1"/>
    <x v="1"/>
    <x v="27"/>
  </r>
  <r>
    <s v="Id247"/>
    <s v="  Stephanie"/>
    <x v="213"/>
    <n v="7.59"/>
    <s v="No"/>
    <x v="0"/>
    <x v="0"/>
    <x v="0"/>
    <x v="0"/>
    <x v="1"/>
    <x v="0"/>
    <x v="242"/>
    <x v="0"/>
    <n v="34205.07"/>
    <x v="1"/>
    <x v="2"/>
    <x v="3"/>
    <x v="14"/>
  </r>
  <r>
    <s v="Id248"/>
    <s v="  Melissa Y"/>
    <x v="199"/>
    <n v="5.49"/>
    <s v="No"/>
    <x v="0"/>
    <x v="0"/>
    <x v="0"/>
    <x v="0"/>
    <x v="0"/>
    <x v="2"/>
    <x v="243"/>
    <x v="0"/>
    <n v="34166.269999999997"/>
    <x v="1"/>
    <x v="0"/>
    <x v="3"/>
    <x v="35"/>
  </r>
  <r>
    <s v="Id249"/>
    <s v="  Ashley"/>
    <x v="214"/>
    <n v="11.68"/>
    <s v="No"/>
    <x v="0"/>
    <x v="0"/>
    <x v="0"/>
    <x v="0"/>
    <x v="0"/>
    <x v="0"/>
    <x v="244"/>
    <x v="0"/>
    <n v="34084.68"/>
    <x v="1"/>
    <x v="0"/>
    <x v="3"/>
    <x v="43"/>
  </r>
  <r>
    <s v="Id250"/>
    <s v="  Stephanie M"/>
    <x v="215"/>
    <n v="4.1900000000000004"/>
    <s v="No"/>
    <x v="0"/>
    <x v="0"/>
    <x v="1"/>
    <x v="0"/>
    <x v="0"/>
    <x v="2"/>
    <x v="245"/>
    <x v="0"/>
    <n v="34053.360000000001"/>
    <x v="1"/>
    <x v="2"/>
    <x v="3"/>
    <x v="28"/>
  </r>
  <r>
    <s v="Id251"/>
    <s v="  Kylie"/>
    <x v="216"/>
    <n v="4.01"/>
    <s v="No"/>
    <x v="0"/>
    <x v="0"/>
    <x v="0"/>
    <x v="0"/>
    <x v="0"/>
    <x v="2"/>
    <x v="246"/>
    <x v="0"/>
    <n v="33975.47"/>
    <x v="1"/>
    <x v="2"/>
    <x v="3"/>
    <x v="6"/>
  </r>
  <r>
    <s v="Id252"/>
    <s v="  Kelly"/>
    <x v="217"/>
    <n v="5.91"/>
    <s v="No"/>
    <x v="1"/>
    <x v="0"/>
    <x v="1"/>
    <x v="0"/>
    <x v="0"/>
    <x v="1"/>
    <x v="247"/>
    <x v="0"/>
    <n v="33907.550000000003"/>
    <x v="1"/>
    <x v="2"/>
    <x v="1"/>
    <x v="21"/>
  </r>
  <r>
    <s v="Id253"/>
    <s v="  Carrie"/>
    <x v="117"/>
    <n v="4.47"/>
    <s v="Yes"/>
    <x v="0"/>
    <x v="1"/>
    <x v="3"/>
    <x v="0"/>
    <x v="0"/>
    <x v="2"/>
    <x v="248"/>
    <x v="0"/>
    <n v="33900.65"/>
    <x v="1"/>
    <x v="0"/>
    <x v="3"/>
    <x v="31"/>
  </r>
  <r>
    <s v="Id254"/>
    <s v="  Alex"/>
    <x v="218"/>
    <n v="4.5599999999999996"/>
    <s v="Yes"/>
    <x v="1"/>
    <x v="0"/>
    <x v="1"/>
    <x v="0"/>
    <x v="0"/>
    <x v="2"/>
    <x v="249"/>
    <x v="0"/>
    <n v="33829.39"/>
    <x v="1"/>
    <x v="0"/>
    <x v="3"/>
    <x v="21"/>
  </r>
  <r>
    <s v="Id255"/>
    <s v="  Zach S"/>
    <x v="219"/>
    <n v="9.9"/>
    <s v="No"/>
    <x v="0"/>
    <x v="0"/>
    <x v="0"/>
    <x v="0"/>
    <x v="2"/>
    <x v="0"/>
    <x v="250"/>
    <x v="0"/>
    <n v="33753.32"/>
    <x v="0"/>
    <x v="0"/>
    <x v="3"/>
    <x v="5"/>
  </r>
  <r>
    <s v="Id256"/>
    <s v="  Alan"/>
    <x v="141"/>
    <n v="5.1100000000000003"/>
    <s v="No"/>
    <x v="0"/>
    <x v="1"/>
    <x v="3"/>
    <x v="0"/>
    <x v="0"/>
    <x v="2"/>
    <x v="251"/>
    <x v="0"/>
    <n v="33750.29"/>
    <x v="0"/>
    <x v="0"/>
    <x v="1"/>
    <x v="39"/>
  </r>
  <r>
    <s v="Id257"/>
    <s v="  Nate"/>
    <x v="170"/>
    <n v="5.73"/>
    <s v="No"/>
    <x v="1"/>
    <x v="0"/>
    <x v="3"/>
    <x v="0"/>
    <x v="0"/>
    <x v="1"/>
    <x v="252"/>
    <x v="0"/>
    <n v="33732.69"/>
    <x v="0"/>
    <x v="1"/>
    <x v="6"/>
    <x v="41"/>
  </r>
  <r>
    <s v="Id258"/>
    <s v="  Jesse G"/>
    <x v="220"/>
    <n v="6.04"/>
    <s v="No"/>
    <x v="0"/>
    <x v="1"/>
    <x v="3"/>
    <x v="0"/>
    <x v="0"/>
    <x v="1"/>
    <x v="253"/>
    <x v="0"/>
    <n v="33707.550000000003"/>
    <x v="1"/>
    <x v="2"/>
    <x v="3"/>
    <x v="20"/>
  </r>
  <r>
    <s v="Id259"/>
    <s v="  Jason"/>
    <x v="221"/>
    <n v="5.19"/>
    <s v="No"/>
    <x v="0"/>
    <x v="1"/>
    <x v="3"/>
    <x v="0"/>
    <x v="0"/>
    <x v="2"/>
    <x v="254"/>
    <x v="0"/>
    <n v="33611.71"/>
    <x v="0"/>
    <x v="2"/>
    <x v="3"/>
    <x v="39"/>
  </r>
  <r>
    <s v="Id260"/>
    <s v="  Megan A"/>
    <x v="222"/>
    <n v="5.56"/>
    <s v="No"/>
    <x v="0"/>
    <x v="0"/>
    <x v="3"/>
    <x v="0"/>
    <x v="0"/>
    <x v="2"/>
    <x v="255"/>
    <x v="1"/>
    <n v="33527.1"/>
    <x v="1"/>
    <x v="0"/>
    <x v="3"/>
    <x v="32"/>
  </r>
  <r>
    <s v="Id261"/>
    <s v="  Luke M"/>
    <x v="60"/>
    <n v="8.23"/>
    <s v="No"/>
    <x v="0"/>
    <x v="0"/>
    <x v="0"/>
    <x v="0"/>
    <x v="0"/>
    <x v="0"/>
    <x v="256"/>
    <x v="0"/>
    <n v="33475.82"/>
    <x v="0"/>
    <x v="1"/>
    <x v="11"/>
    <x v="43"/>
  </r>
  <r>
    <s v="Id262"/>
    <s v="  Jacy D"/>
    <x v="223"/>
    <n v="9.0299999999999994"/>
    <s v="Yes"/>
    <x v="0"/>
    <x v="0"/>
    <x v="1"/>
    <x v="1"/>
    <x v="0"/>
    <x v="0"/>
    <x v="257"/>
    <x v="3"/>
    <n v="33471.97"/>
    <x v="1"/>
    <x v="2"/>
    <x v="1"/>
    <x v="2"/>
  </r>
  <r>
    <s v="Id263"/>
    <s v="  Simon G"/>
    <x v="224"/>
    <n v="4.07"/>
    <s v="Yes"/>
    <x v="0"/>
    <x v="0"/>
    <x v="0"/>
    <x v="0"/>
    <x v="0"/>
    <x v="2"/>
    <x v="258"/>
    <x v="1"/>
    <n v="33450.99"/>
    <x v="1"/>
    <x v="2"/>
    <x v="3"/>
    <x v="17"/>
  </r>
  <r>
    <s v="Id264"/>
    <s v="  Ainsley E"/>
    <x v="225"/>
    <n v="5.77"/>
    <s v="No"/>
    <x v="0"/>
    <x v="0"/>
    <x v="1"/>
    <x v="0"/>
    <x v="1"/>
    <x v="1"/>
    <x v="259"/>
    <x v="0"/>
    <n v="33344.449999999997"/>
    <x v="1"/>
    <x v="0"/>
    <x v="3"/>
    <x v="28"/>
  </r>
  <r>
    <s v="Id265"/>
    <s v="  Erica A"/>
    <x v="226"/>
    <n v="5.98"/>
    <s v="No"/>
    <x v="0"/>
    <x v="1"/>
    <x v="3"/>
    <x v="0"/>
    <x v="0"/>
    <x v="1"/>
    <x v="260"/>
    <x v="0"/>
    <n v="33307.550000000003"/>
    <x v="1"/>
    <x v="0"/>
    <x v="1"/>
    <x v="39"/>
  </r>
  <r>
    <s v="Id266"/>
    <s v="  Erik"/>
    <x v="227"/>
    <n v="6.01"/>
    <s v="No"/>
    <x v="0"/>
    <x v="0"/>
    <x v="0"/>
    <x v="0"/>
    <x v="0"/>
    <x v="1"/>
    <x v="261"/>
    <x v="1"/>
    <n v="33292.83"/>
    <x v="1"/>
    <x v="1"/>
    <x v="3"/>
    <x v="3"/>
  </r>
  <r>
    <s v="Id267"/>
    <s v="  Erin C"/>
    <x v="228"/>
    <n v="5.67"/>
    <s v="Yes"/>
    <x v="0"/>
    <x v="0"/>
    <x v="0"/>
    <x v="0"/>
    <x v="0"/>
    <x v="2"/>
    <x v="262"/>
    <x v="1"/>
    <n v="33121"/>
    <x v="1"/>
    <x v="1"/>
    <x v="3"/>
    <x v="17"/>
  </r>
  <r>
    <s v="Id268"/>
    <s v="  Adrienne"/>
    <x v="229"/>
    <n v="6.02"/>
    <s v="Yes"/>
    <x v="0"/>
    <x v="1"/>
    <x v="3"/>
    <x v="0"/>
    <x v="1"/>
    <x v="1"/>
    <x v="163"/>
    <x v="0"/>
    <n v="33090.660000000003"/>
    <x v="1"/>
    <x v="2"/>
    <x v="3"/>
    <x v="16"/>
  </r>
  <r>
    <s v="Id269"/>
    <s v="  Adam"/>
    <x v="230"/>
    <n v="11.19"/>
    <s v="No"/>
    <x v="0"/>
    <x v="0"/>
    <x v="0"/>
    <x v="0"/>
    <x v="2"/>
    <x v="0"/>
    <x v="263"/>
    <x v="0"/>
    <n v="33074.94"/>
    <x v="0"/>
    <x v="2"/>
    <x v="3"/>
    <x v="5"/>
  </r>
  <r>
    <s v="Id270"/>
    <s v="  Yutaka"/>
    <x v="231"/>
    <n v="5.1100000000000003"/>
    <s v="No"/>
    <x v="0"/>
    <x v="0"/>
    <x v="0"/>
    <x v="0"/>
    <x v="0"/>
    <x v="2"/>
    <x v="264"/>
    <x v="0"/>
    <n v="33057.230000000003"/>
    <x v="0"/>
    <x v="2"/>
    <x v="3"/>
    <x v="6"/>
  </r>
  <r>
    <s v="Id271"/>
    <s v="  Tyler M"/>
    <x v="232"/>
    <n v="10.85"/>
    <s v="Yes"/>
    <x v="0"/>
    <x v="0"/>
    <x v="0"/>
    <x v="0"/>
    <x v="2"/>
    <x v="0"/>
    <x v="265"/>
    <x v="0"/>
    <n v="33025.32"/>
    <x v="1"/>
    <x v="0"/>
    <x v="3"/>
    <x v="22"/>
  </r>
  <r>
    <s v="Id272"/>
    <s v="  Stephen"/>
    <x v="233"/>
    <n v="5.24"/>
    <s v="Yes"/>
    <x v="0"/>
    <x v="0"/>
    <x v="3"/>
    <x v="0"/>
    <x v="0"/>
    <x v="2"/>
    <x v="266"/>
    <x v="0"/>
    <n v="33017.46"/>
    <x v="0"/>
    <x v="1"/>
    <x v="3"/>
    <x v="40"/>
  </r>
  <r>
    <s v="Id273"/>
    <s v="  Andrew B"/>
    <x v="234"/>
    <n v="10.08"/>
    <s v="No"/>
    <x v="0"/>
    <x v="0"/>
    <x v="0"/>
    <x v="0"/>
    <x v="1"/>
    <x v="0"/>
    <x v="267"/>
    <x v="0"/>
    <n v="32947.629999999997"/>
    <x v="1"/>
    <x v="1"/>
    <x v="3"/>
    <x v="14"/>
  </r>
  <r>
    <s v="Id274"/>
    <s v="  James"/>
    <x v="235"/>
    <n v="10.97"/>
    <s v="Yes"/>
    <x v="0"/>
    <x v="0"/>
    <x v="0"/>
    <x v="0"/>
    <x v="0"/>
    <x v="0"/>
    <x v="268"/>
    <x v="2"/>
    <n v="32906.69"/>
    <x v="1"/>
    <x v="0"/>
    <x v="3"/>
    <x v="36"/>
  </r>
  <r>
    <s v="Id275"/>
    <s v="  Shawn P"/>
    <x v="236"/>
    <n v="4.9000000000000004"/>
    <s v="Yes"/>
    <x v="0"/>
    <x v="0"/>
    <x v="3"/>
    <x v="0"/>
    <x v="0"/>
    <x v="2"/>
    <x v="269"/>
    <x v="0"/>
    <n v="32827.51"/>
    <x v="0"/>
    <x v="2"/>
    <x v="3"/>
    <x v="40"/>
  </r>
  <r>
    <s v="Id276"/>
    <s v="  Matt"/>
    <x v="237"/>
    <n v="5.33"/>
    <s v="No"/>
    <x v="0"/>
    <x v="0"/>
    <x v="0"/>
    <x v="0"/>
    <x v="1"/>
    <x v="2"/>
    <x v="270"/>
    <x v="1"/>
    <n v="32787.46"/>
    <x v="0"/>
    <x v="0"/>
    <x v="1"/>
    <x v="25"/>
  </r>
  <r>
    <s v="Id277"/>
    <s v="  Nathaniel"/>
    <x v="238"/>
    <n v="4.6100000000000003"/>
    <s v="No"/>
    <x v="0"/>
    <x v="0"/>
    <x v="1"/>
    <x v="0"/>
    <x v="1"/>
    <x v="2"/>
    <x v="271"/>
    <x v="0"/>
    <n v="32765.33"/>
    <x v="1"/>
    <x v="2"/>
    <x v="1"/>
    <x v="28"/>
  </r>
  <r>
    <s v="Id278"/>
    <s v="  Kevin D"/>
    <x v="239"/>
    <n v="8.18"/>
    <s v="No"/>
    <x v="0"/>
    <x v="0"/>
    <x v="0"/>
    <x v="0"/>
    <x v="1"/>
    <x v="0"/>
    <x v="195"/>
    <x v="0"/>
    <n v="32760.48"/>
    <x v="0"/>
    <x v="1"/>
    <x v="3"/>
    <x v="19"/>
  </r>
  <r>
    <s v="Id279"/>
    <s v="  Joan"/>
    <x v="240"/>
    <n v="5.62"/>
    <s v="No"/>
    <x v="0"/>
    <x v="0"/>
    <x v="0"/>
    <x v="0"/>
    <x v="3"/>
    <x v="2"/>
    <x v="272"/>
    <x v="3"/>
    <n v="32734.19"/>
    <x v="1"/>
    <x v="1"/>
    <x v="1"/>
    <x v="3"/>
  </r>
  <r>
    <s v="Id280"/>
    <s v="  Christopher A"/>
    <x v="241"/>
    <n v="5.82"/>
    <s v="No"/>
    <x v="0"/>
    <x v="0"/>
    <x v="0"/>
    <x v="0"/>
    <x v="0"/>
    <x v="1"/>
    <x v="273"/>
    <x v="1"/>
    <n v="32716.2"/>
    <x v="0"/>
    <x v="2"/>
    <x v="3"/>
    <x v="3"/>
  </r>
  <r>
    <s v="Id281"/>
    <s v="  Kacy L"/>
    <x v="242"/>
    <n v="7.66"/>
    <s v="No"/>
    <x v="0"/>
    <x v="0"/>
    <x v="0"/>
    <x v="0"/>
    <x v="2"/>
    <x v="0"/>
    <x v="274"/>
    <x v="0"/>
    <n v="32686.080000000002"/>
    <x v="1"/>
    <x v="0"/>
    <x v="3"/>
    <x v="0"/>
  </r>
  <r>
    <s v="Id282"/>
    <s v="  Benjamin H"/>
    <x v="243"/>
    <n v="4.2300000000000004"/>
    <s v="No"/>
    <x v="0"/>
    <x v="0"/>
    <x v="0"/>
    <x v="0"/>
    <x v="0"/>
    <x v="2"/>
    <x v="139"/>
    <x v="1"/>
    <n v="32672.11"/>
    <x v="0"/>
    <x v="1"/>
    <x v="3"/>
    <x v="3"/>
  </r>
  <r>
    <s v="Id283"/>
    <s v="  Xaviour J"/>
    <x v="215"/>
    <n v="5.58"/>
    <s v="No"/>
    <x v="0"/>
    <x v="1"/>
    <x v="3"/>
    <x v="0"/>
    <x v="0"/>
    <x v="2"/>
    <x v="275"/>
    <x v="0"/>
    <n v="32548.34"/>
    <x v="0"/>
    <x v="2"/>
    <x v="0"/>
    <x v="39"/>
  </r>
  <r>
    <s v="Id284"/>
    <s v="  Michael T"/>
    <x v="244"/>
    <n v="6.26"/>
    <s v="Yes"/>
    <x v="0"/>
    <x v="0"/>
    <x v="0"/>
    <x v="0"/>
    <x v="1"/>
    <x v="1"/>
    <x v="276"/>
    <x v="3"/>
    <n v="32485.46"/>
    <x v="1"/>
    <x v="1"/>
    <x v="3"/>
    <x v="1"/>
  </r>
  <r>
    <s v="Id285"/>
    <s v="  Bradley"/>
    <x v="245"/>
    <n v="10.6"/>
    <s v="Yes"/>
    <x v="0"/>
    <x v="0"/>
    <x v="0"/>
    <x v="0"/>
    <x v="0"/>
    <x v="0"/>
    <x v="277"/>
    <x v="2"/>
    <n v="32462.35"/>
    <x v="1"/>
    <x v="2"/>
    <x v="3"/>
    <x v="36"/>
  </r>
  <r>
    <s v="Id286"/>
    <s v="  Andrea"/>
    <x v="246"/>
    <n v="4.78"/>
    <s v="Yes"/>
    <x v="0"/>
    <x v="0"/>
    <x v="0"/>
    <x v="0"/>
    <x v="1"/>
    <x v="2"/>
    <x v="278"/>
    <x v="3"/>
    <n v="32430.22"/>
    <x v="1"/>
    <x v="0"/>
    <x v="3"/>
    <x v="1"/>
  </r>
  <r>
    <s v="Id287"/>
    <s v="  Nancy M"/>
    <x v="247"/>
    <n v="6.03"/>
    <s v="No"/>
    <x v="0"/>
    <x v="0"/>
    <x v="1"/>
    <x v="0"/>
    <x v="1"/>
    <x v="1"/>
    <x v="279"/>
    <x v="0"/>
    <n v="32428.63"/>
    <x v="1"/>
    <x v="2"/>
    <x v="3"/>
    <x v="28"/>
  </r>
  <r>
    <s v="Id288"/>
    <s v="  Matt"/>
    <x v="248"/>
    <n v="11.55"/>
    <s v="Yes"/>
    <x v="0"/>
    <x v="0"/>
    <x v="3"/>
    <x v="0"/>
    <x v="0"/>
    <x v="0"/>
    <x v="280"/>
    <x v="1"/>
    <n v="32288.49"/>
    <x v="1"/>
    <x v="2"/>
    <x v="3"/>
    <x v="26"/>
  </r>
  <r>
    <s v="Id289"/>
    <s v="  Lee"/>
    <x v="249"/>
    <n v="7.59"/>
    <s v="Yes"/>
    <x v="0"/>
    <x v="0"/>
    <x v="3"/>
    <x v="0"/>
    <x v="2"/>
    <x v="0"/>
    <x v="281"/>
    <x v="2"/>
    <n v="32259.96"/>
    <x v="1"/>
    <x v="0"/>
    <x v="1"/>
    <x v="27"/>
  </r>
  <r>
    <s v="Id290"/>
    <s v="  Chris"/>
    <x v="250"/>
    <n v="4.26"/>
    <s v="No"/>
    <x v="0"/>
    <x v="0"/>
    <x v="0"/>
    <x v="0"/>
    <x v="0"/>
    <x v="2"/>
    <x v="282"/>
    <x v="0"/>
    <n v="32222.81"/>
    <x v="1"/>
    <x v="1"/>
    <x v="3"/>
    <x v="6"/>
  </r>
  <r>
    <s v="Id291"/>
    <s v="  Erik T"/>
    <x v="251"/>
    <n v="5.9"/>
    <s v="Yes"/>
    <x v="0"/>
    <x v="1"/>
    <x v="3"/>
    <x v="0"/>
    <x v="2"/>
    <x v="1"/>
    <x v="283"/>
    <x v="0"/>
    <n v="32192.76"/>
    <x v="0"/>
    <x v="2"/>
    <x v="3"/>
    <x v="16"/>
  </r>
  <r>
    <s v="Id292"/>
    <s v="  Rod W"/>
    <x v="252"/>
    <n v="7.79"/>
    <s v="No"/>
    <x v="0"/>
    <x v="0"/>
    <x v="0"/>
    <x v="1"/>
    <x v="1"/>
    <x v="0"/>
    <x v="284"/>
    <x v="3"/>
    <n v="32108.66"/>
    <x v="0"/>
    <x v="0"/>
    <x v="6"/>
    <x v="9"/>
  </r>
  <r>
    <s v="Id293"/>
    <s v="  Joey"/>
    <x v="253"/>
    <n v="5.28"/>
    <s v="No"/>
    <x v="0"/>
    <x v="1"/>
    <x v="3"/>
    <x v="0"/>
    <x v="0"/>
    <x v="2"/>
    <x v="285"/>
    <x v="0"/>
    <n v="32086.21"/>
    <x v="0"/>
    <x v="0"/>
    <x v="3"/>
    <x v="20"/>
  </r>
  <r>
    <s v="Id294"/>
    <s v="  Hillary L"/>
    <x v="254"/>
    <n v="5.87"/>
    <s v="No"/>
    <x v="0"/>
    <x v="0"/>
    <x v="1"/>
    <x v="0"/>
    <x v="2"/>
    <x v="1"/>
    <x v="286"/>
    <x v="0"/>
    <n v="31980.89"/>
    <x v="1"/>
    <x v="1"/>
    <x v="3"/>
    <x v="28"/>
  </r>
  <r>
    <s v="Id295"/>
    <s v="  Eric J"/>
    <x v="255"/>
    <n v="9.08"/>
    <s v="Yes"/>
    <x v="0"/>
    <x v="0"/>
    <x v="3"/>
    <x v="0"/>
    <x v="1"/>
    <x v="0"/>
    <x v="287"/>
    <x v="2"/>
    <n v="31897.1"/>
    <x v="1"/>
    <x v="0"/>
    <x v="3"/>
    <x v="27"/>
  </r>
  <r>
    <s v="Id296"/>
    <s v="  Nicolas"/>
    <x v="256"/>
    <n v="5.2"/>
    <s v="No"/>
    <x v="0"/>
    <x v="0"/>
    <x v="3"/>
    <x v="0"/>
    <x v="1"/>
    <x v="2"/>
    <x v="288"/>
    <x v="1"/>
    <n v="31743.919999999998"/>
    <x v="1"/>
    <x v="1"/>
    <x v="3"/>
    <x v="32"/>
  </r>
  <r>
    <s v="Id297"/>
    <s v="  Marcel"/>
    <x v="257"/>
    <n v="5.48"/>
    <s v="No"/>
    <x v="0"/>
    <x v="0"/>
    <x v="0"/>
    <x v="0"/>
    <x v="2"/>
    <x v="2"/>
    <x v="289"/>
    <x v="3"/>
    <n v="31736.7"/>
    <x v="1"/>
    <x v="2"/>
    <x v="1"/>
    <x v="29"/>
  </r>
  <r>
    <s v="Id298"/>
    <s v="  Ashley N"/>
    <x v="27"/>
    <n v="11.95"/>
    <s v="No"/>
    <x v="0"/>
    <x v="0"/>
    <x v="0"/>
    <x v="1"/>
    <x v="0"/>
    <x v="0"/>
    <x v="290"/>
    <x v="2"/>
    <n v="31620"/>
    <x v="1"/>
    <x v="1"/>
    <x v="2"/>
    <x v="15"/>
  </r>
  <r>
    <s v="Id299"/>
    <s v="  Evan D"/>
    <x v="258"/>
    <n v="8.6999999999999993"/>
    <s v="Yes"/>
    <x v="0"/>
    <x v="0"/>
    <x v="3"/>
    <x v="0"/>
    <x v="2"/>
    <x v="0"/>
    <x v="291"/>
    <x v="2"/>
    <n v="31591.82"/>
    <x v="1"/>
    <x v="1"/>
    <x v="3"/>
    <x v="27"/>
  </r>
  <r>
    <s v="Id300"/>
    <s v="  Krisana"/>
    <x v="259"/>
    <n v="7.84"/>
    <s v="No"/>
    <x v="0"/>
    <x v="0"/>
    <x v="0"/>
    <x v="0"/>
    <x v="2"/>
    <x v="0"/>
    <x v="292"/>
    <x v="0"/>
    <n v="31368.81"/>
    <x v="1"/>
    <x v="0"/>
    <x v="3"/>
    <x v="19"/>
  </r>
  <r>
    <s v="Id301"/>
    <s v="  Kyle"/>
    <x v="260"/>
    <n v="5.19"/>
    <s v="Yes"/>
    <x v="0"/>
    <x v="0"/>
    <x v="3"/>
    <x v="0"/>
    <x v="0"/>
    <x v="2"/>
    <x v="293"/>
    <x v="0"/>
    <n v="31328.27"/>
    <x v="1"/>
    <x v="2"/>
    <x v="3"/>
    <x v="40"/>
  </r>
  <r>
    <s v="Id302"/>
    <s v="  Kate"/>
    <x v="261"/>
    <n v="8.41"/>
    <s v="No"/>
    <x v="0"/>
    <x v="0"/>
    <x v="0"/>
    <x v="0"/>
    <x v="2"/>
    <x v="0"/>
    <x v="294"/>
    <x v="0"/>
    <n v="31322.53"/>
    <x v="1"/>
    <x v="1"/>
    <x v="3"/>
    <x v="0"/>
  </r>
  <r>
    <s v="Id303"/>
    <s v="  Martin A"/>
    <x v="262"/>
    <n v="5.86"/>
    <s v="Yes"/>
    <x v="1"/>
    <x v="0"/>
    <x v="1"/>
    <x v="0"/>
    <x v="0"/>
    <x v="1"/>
    <x v="295"/>
    <x v="0"/>
    <n v="31234.560000000001"/>
    <x v="0"/>
    <x v="1"/>
    <x v="3"/>
    <x v="21"/>
  </r>
  <r>
    <s v="Id304"/>
    <s v="  Stacey"/>
    <x v="263"/>
    <n v="4.18"/>
    <s v="No"/>
    <x v="1"/>
    <x v="0"/>
    <x v="3"/>
    <x v="0"/>
    <x v="0"/>
    <x v="2"/>
    <x v="296"/>
    <x v="0"/>
    <n v="31196.61"/>
    <x v="1"/>
    <x v="1"/>
    <x v="3"/>
    <x v="41"/>
  </r>
  <r>
    <s v="Id305"/>
    <s v="  Christine"/>
    <x v="264"/>
    <n v="11.99"/>
    <s v="Yes"/>
    <x v="0"/>
    <x v="0"/>
    <x v="1"/>
    <x v="0"/>
    <x v="1"/>
    <x v="0"/>
    <x v="297"/>
    <x v="1"/>
    <n v="30942.19"/>
    <x v="1"/>
    <x v="2"/>
    <x v="0"/>
    <x v="12"/>
  </r>
  <r>
    <s v="Id306"/>
    <s v="  Sarah C"/>
    <x v="265"/>
    <n v="4.8499999999999996"/>
    <s v="Yes"/>
    <x v="0"/>
    <x v="0"/>
    <x v="3"/>
    <x v="0"/>
    <x v="1"/>
    <x v="2"/>
    <x v="298"/>
    <x v="1"/>
    <n v="30763.01"/>
    <x v="1"/>
    <x v="1"/>
    <x v="3"/>
    <x v="23"/>
  </r>
  <r>
    <s v="Id307"/>
    <s v="  Megan"/>
    <x v="266"/>
    <n v="6.18"/>
    <s v="Yes"/>
    <x v="0"/>
    <x v="1"/>
    <x v="3"/>
    <x v="0"/>
    <x v="2"/>
    <x v="1"/>
    <x v="299"/>
    <x v="1"/>
    <n v="30724.44"/>
    <x v="1"/>
    <x v="0"/>
    <x v="3"/>
    <x v="33"/>
  </r>
  <r>
    <s v="Id308"/>
    <s v="  Jason W"/>
    <x v="267"/>
    <n v="6.37"/>
    <s v="No"/>
    <x v="0"/>
    <x v="0"/>
    <x v="0"/>
    <x v="0"/>
    <x v="0"/>
    <x v="1"/>
    <x v="300"/>
    <x v="0"/>
    <n v="30697.71"/>
    <x v="0"/>
    <x v="2"/>
    <x v="3"/>
    <x v="35"/>
  </r>
  <r>
    <s v="Id309"/>
    <s v="  Michele"/>
    <x v="268"/>
    <n v="9.81"/>
    <s v="Yes"/>
    <x v="0"/>
    <x v="0"/>
    <x v="1"/>
    <x v="0"/>
    <x v="2"/>
    <x v="0"/>
    <x v="301"/>
    <x v="0"/>
    <n v="30625.65"/>
    <x v="1"/>
    <x v="0"/>
    <x v="3"/>
    <x v="2"/>
  </r>
  <r>
    <s v="Id310"/>
    <s v="  Nikki"/>
    <x v="269"/>
    <n v="11.8"/>
    <s v="Yes"/>
    <x v="0"/>
    <x v="0"/>
    <x v="3"/>
    <x v="0"/>
    <x v="1"/>
    <x v="0"/>
    <x v="302"/>
    <x v="1"/>
    <n v="30530.5"/>
    <x v="1"/>
    <x v="1"/>
    <x v="3"/>
    <x v="26"/>
  </r>
  <r>
    <s v="Id311"/>
    <s v="  Philip J"/>
    <x v="270"/>
    <n v="5.86"/>
    <s v="Yes"/>
    <x v="0"/>
    <x v="1"/>
    <x v="3"/>
    <x v="0"/>
    <x v="2"/>
    <x v="1"/>
    <x v="303"/>
    <x v="1"/>
    <n v="30457.37"/>
    <x v="1"/>
    <x v="1"/>
    <x v="1"/>
    <x v="33"/>
  </r>
  <r>
    <s v="Id312"/>
    <s v="  Bryan L"/>
    <x v="271"/>
    <n v="4.28"/>
    <s v="No"/>
    <x v="0"/>
    <x v="0"/>
    <x v="3"/>
    <x v="0"/>
    <x v="0"/>
    <x v="2"/>
    <x v="304"/>
    <x v="0"/>
    <n v="30422.03"/>
    <x v="1"/>
    <x v="0"/>
    <x v="3"/>
    <x v="44"/>
  </r>
  <r>
    <s v="Id313"/>
    <s v="  Timothy F"/>
    <x v="272"/>
    <n v="4.16"/>
    <s v="Yes"/>
    <x v="0"/>
    <x v="0"/>
    <x v="0"/>
    <x v="0"/>
    <x v="3"/>
    <x v="2"/>
    <x v="305"/>
    <x v="3"/>
    <n v="30409.53"/>
    <x v="1"/>
    <x v="0"/>
    <x v="1"/>
    <x v="1"/>
  </r>
  <r>
    <s v="Id314"/>
    <s v="  Angielyn M"/>
    <x v="273"/>
    <n v="4.9800000000000004"/>
    <s v="Yes"/>
    <x v="0"/>
    <x v="1"/>
    <x v="3"/>
    <x v="0"/>
    <x v="3"/>
    <x v="2"/>
    <x v="306"/>
    <x v="0"/>
    <n v="30366.93"/>
    <x v="1"/>
    <x v="2"/>
    <x v="3"/>
    <x v="16"/>
  </r>
  <r>
    <s v="Id315"/>
    <s v="  Jeanie M"/>
    <x v="274"/>
    <n v="6.38"/>
    <s v="No"/>
    <x v="1"/>
    <x v="0"/>
    <x v="3"/>
    <x v="0"/>
    <x v="0"/>
    <x v="1"/>
    <x v="307"/>
    <x v="0"/>
    <n v="30328.27"/>
    <x v="1"/>
    <x v="2"/>
    <x v="3"/>
    <x v="39"/>
  </r>
  <r>
    <s v="Id316"/>
    <s v="  Greg"/>
    <x v="275"/>
    <n v="5.19"/>
    <s v="No"/>
    <x v="0"/>
    <x v="0"/>
    <x v="1"/>
    <x v="1"/>
    <x v="1"/>
    <x v="2"/>
    <x v="308"/>
    <x v="3"/>
    <n v="30284.639999999999"/>
    <x v="0"/>
    <x v="1"/>
    <x v="1"/>
    <x v="28"/>
  </r>
  <r>
    <s v="Id317"/>
    <s v="  John"/>
    <x v="276"/>
    <n v="10.210000000000001"/>
    <s v="No"/>
    <x v="0"/>
    <x v="0"/>
    <x v="0"/>
    <x v="1"/>
    <x v="1"/>
    <x v="0"/>
    <x v="309"/>
    <x v="0"/>
    <n v="30260"/>
    <x v="0"/>
    <x v="1"/>
    <x v="7"/>
    <x v="5"/>
  </r>
  <r>
    <s v="Id318"/>
    <s v="  Aliaksandr"/>
    <x v="277"/>
    <n v="9.6999999999999993"/>
    <s v="Yes"/>
    <x v="0"/>
    <x v="1"/>
    <x v="3"/>
    <x v="0"/>
    <x v="1"/>
    <x v="0"/>
    <x v="310"/>
    <x v="1"/>
    <n v="30184.94"/>
    <x v="0"/>
    <x v="1"/>
    <x v="7"/>
    <x v="8"/>
  </r>
  <r>
    <s v="Id319"/>
    <s v="  Jason M"/>
    <x v="278"/>
    <n v="10.25"/>
    <s v="No"/>
    <x v="0"/>
    <x v="0"/>
    <x v="2"/>
    <x v="1"/>
    <x v="2"/>
    <x v="0"/>
    <x v="311"/>
    <x v="2"/>
    <n v="30166.62"/>
    <x v="0"/>
    <x v="0"/>
    <x v="1"/>
    <x v="7"/>
  </r>
  <r>
    <s v="Id320"/>
    <s v="  Sheera K"/>
    <x v="279"/>
    <n v="9.77"/>
    <s v="No"/>
    <x v="0"/>
    <x v="0"/>
    <x v="0"/>
    <x v="0"/>
    <x v="3"/>
    <x v="0"/>
    <x v="312"/>
    <x v="0"/>
    <n v="30134.75"/>
    <x v="1"/>
    <x v="0"/>
    <x v="3"/>
    <x v="14"/>
  </r>
  <r>
    <s v="Id321"/>
    <s v="  Janice"/>
    <x v="280"/>
    <n v="4.83"/>
    <s v="No"/>
    <x v="0"/>
    <x v="1"/>
    <x v="3"/>
    <x v="0"/>
    <x v="2"/>
    <x v="2"/>
    <x v="313"/>
    <x v="3"/>
    <n v="30095.97"/>
    <x v="1"/>
    <x v="0"/>
    <x v="3"/>
    <x v="18"/>
  </r>
  <r>
    <s v="Id322"/>
    <s v="  Timothy G"/>
    <x v="281"/>
    <n v="10.86"/>
    <s v="Yes"/>
    <x v="0"/>
    <x v="0"/>
    <x v="0"/>
    <x v="1"/>
    <x v="0"/>
    <x v="0"/>
    <x v="314"/>
    <x v="1"/>
    <n v="30063.58"/>
    <x v="0"/>
    <x v="1"/>
    <x v="1"/>
    <x v="22"/>
  </r>
  <r>
    <s v="Id323"/>
    <s v="  Alan R"/>
    <x v="282"/>
    <n v="9.5299999999999994"/>
    <s v="Yes"/>
    <x v="0"/>
    <x v="0"/>
    <x v="0"/>
    <x v="0"/>
    <x v="2"/>
    <x v="0"/>
    <x v="315"/>
    <x v="2"/>
    <n v="30026.87"/>
    <x v="1"/>
    <x v="0"/>
    <x v="1"/>
    <x v="36"/>
  </r>
  <r>
    <s v="Id324"/>
    <s v="  Michael"/>
    <x v="283"/>
    <n v="5.68"/>
    <s v="No"/>
    <x v="0"/>
    <x v="0"/>
    <x v="0"/>
    <x v="0"/>
    <x v="1"/>
    <x v="2"/>
    <x v="316"/>
    <x v="1"/>
    <n v="29969.67"/>
    <x v="0"/>
    <x v="1"/>
    <x v="3"/>
    <x v="42"/>
  </r>
  <r>
    <s v="Id325"/>
    <s v="  Marie-France"/>
    <x v="272"/>
    <n v="5.57"/>
    <s v="Yes"/>
    <x v="0"/>
    <x v="0"/>
    <x v="0"/>
    <x v="0"/>
    <x v="3"/>
    <x v="2"/>
    <x v="317"/>
    <x v="3"/>
    <n v="29933.75"/>
    <x v="0"/>
    <x v="1"/>
    <x v="3"/>
    <x v="1"/>
  </r>
  <r>
    <s v="Id326"/>
    <s v="  Erik F"/>
    <x v="284"/>
    <n v="4.58"/>
    <s v="Yes"/>
    <x v="0"/>
    <x v="0"/>
    <x v="3"/>
    <x v="0"/>
    <x v="1"/>
    <x v="2"/>
    <x v="318"/>
    <x v="1"/>
    <n v="29929.56"/>
    <x v="0"/>
    <x v="1"/>
    <x v="3"/>
    <x v="23"/>
  </r>
  <r>
    <s v="Id327"/>
    <s v="  Andrew"/>
    <x v="285"/>
    <n v="8.9600000000000009"/>
    <s v="Yes"/>
    <x v="0"/>
    <x v="0"/>
    <x v="3"/>
    <x v="0"/>
    <x v="2"/>
    <x v="0"/>
    <x v="319"/>
    <x v="2"/>
    <n v="29899.25"/>
    <x v="0"/>
    <x v="0"/>
    <x v="3"/>
    <x v="27"/>
  </r>
  <r>
    <s v="Id328"/>
    <s v="  Anthony"/>
    <x v="286"/>
    <n v="6.09"/>
    <s v="No"/>
    <x v="0"/>
    <x v="0"/>
    <x v="0"/>
    <x v="0"/>
    <x v="1"/>
    <x v="1"/>
    <x v="320"/>
    <x v="1"/>
    <n v="29852.48"/>
    <x v="0"/>
    <x v="0"/>
    <x v="3"/>
    <x v="4"/>
  </r>
  <r>
    <s v="Id329"/>
    <s v="  Chris"/>
    <x v="287"/>
    <n v="4.3600000000000003"/>
    <s v="No"/>
    <x v="0"/>
    <x v="0"/>
    <x v="0"/>
    <x v="0"/>
    <x v="2"/>
    <x v="2"/>
    <x v="321"/>
    <x v="1"/>
    <n v="29818.76"/>
    <x v="0"/>
    <x v="1"/>
    <x v="1"/>
    <x v="37"/>
  </r>
  <r>
    <s v="Id330"/>
    <s v="  Yu"/>
    <x v="288"/>
    <n v="11.74"/>
    <s v="Yes"/>
    <x v="0"/>
    <x v="0"/>
    <x v="0"/>
    <x v="0"/>
    <x v="2"/>
    <x v="0"/>
    <x v="322"/>
    <x v="2"/>
    <n v="29816.639999999999"/>
    <x v="0"/>
    <x v="2"/>
    <x v="3"/>
    <x v="36"/>
  </r>
  <r>
    <s v="Id331"/>
    <s v="  Caleb N"/>
    <x v="289"/>
    <n v="5.89"/>
    <s v="No"/>
    <x v="0"/>
    <x v="0"/>
    <x v="3"/>
    <x v="0"/>
    <x v="0"/>
    <x v="1"/>
    <x v="323"/>
    <x v="0"/>
    <n v="29760.6"/>
    <x v="0"/>
    <x v="2"/>
    <x v="3"/>
    <x v="44"/>
  </r>
  <r>
    <s v="Id332"/>
    <s v="  Jason M"/>
    <x v="290"/>
    <n v="10.64"/>
    <s v="No"/>
    <x v="0"/>
    <x v="0"/>
    <x v="1"/>
    <x v="0"/>
    <x v="2"/>
    <x v="0"/>
    <x v="324"/>
    <x v="0"/>
    <n v="29757.69"/>
    <x v="0"/>
    <x v="0"/>
    <x v="3"/>
    <x v="30"/>
  </r>
  <r>
    <s v="Id333"/>
    <s v="  Angela R"/>
    <x v="291"/>
    <n v="6.06"/>
    <s v="No"/>
    <x v="0"/>
    <x v="1"/>
    <x v="3"/>
    <x v="0"/>
    <x v="0"/>
    <x v="1"/>
    <x v="325"/>
    <x v="0"/>
    <n v="29622.69"/>
    <x v="0"/>
    <x v="1"/>
    <x v="3"/>
    <x v="20"/>
  </r>
  <r>
    <s v="Id334"/>
    <s v="  Keith J"/>
    <x v="272"/>
    <n v="7.46"/>
    <s v="Yes"/>
    <x v="0"/>
    <x v="0"/>
    <x v="3"/>
    <x v="0"/>
    <x v="3"/>
    <x v="0"/>
    <x v="326"/>
    <x v="2"/>
    <n v="29583.8"/>
    <x v="0"/>
    <x v="1"/>
    <x v="3"/>
    <x v="27"/>
  </r>
  <r>
    <s v="Id335"/>
    <s v="  Emma"/>
    <x v="292"/>
    <n v="4.68"/>
    <s v="Yes"/>
    <x v="0"/>
    <x v="0"/>
    <x v="1"/>
    <x v="0"/>
    <x v="1"/>
    <x v="2"/>
    <x v="327"/>
    <x v="0"/>
    <n v="29523.17"/>
    <x v="0"/>
    <x v="2"/>
    <x v="2"/>
    <x v="10"/>
  </r>
  <r>
    <s v="Id336"/>
    <s v="  Nathan A"/>
    <x v="293"/>
    <n v="6.15"/>
    <s v="No"/>
    <x v="0"/>
    <x v="0"/>
    <x v="3"/>
    <x v="0"/>
    <x v="2"/>
    <x v="1"/>
    <x v="328"/>
    <x v="1"/>
    <n v="29443.59"/>
    <x v="0"/>
    <x v="1"/>
    <x v="3"/>
    <x v="38"/>
  </r>
  <r>
    <s v="Id337"/>
    <s v="  Kathryn"/>
    <x v="294"/>
    <n v="4.28"/>
    <s v="Yes"/>
    <x v="0"/>
    <x v="0"/>
    <x v="0"/>
    <x v="0"/>
    <x v="2"/>
    <x v="2"/>
    <x v="329"/>
    <x v="1"/>
    <n v="29352.560000000001"/>
    <x v="0"/>
    <x v="1"/>
    <x v="3"/>
    <x v="17"/>
  </r>
  <r>
    <s v="Id338"/>
    <s v="  Elizabeth H"/>
    <x v="295"/>
    <n v="9.86"/>
    <s v="No"/>
    <x v="0"/>
    <x v="0"/>
    <x v="2"/>
    <x v="0"/>
    <x v="1"/>
    <x v="0"/>
    <x v="330"/>
    <x v="0"/>
    <n v="29330.98"/>
    <x v="0"/>
    <x v="2"/>
    <x v="1"/>
    <x v="46"/>
  </r>
  <r>
    <s v="Id339"/>
    <s v="  Ben"/>
    <x v="296"/>
    <n v="11.19"/>
    <s v="No"/>
    <x v="0"/>
    <x v="0"/>
    <x v="0"/>
    <x v="0"/>
    <x v="3"/>
    <x v="0"/>
    <x v="331"/>
    <x v="3"/>
    <n v="29227.599999999999"/>
    <x v="0"/>
    <x v="0"/>
    <x v="1"/>
    <x v="9"/>
  </r>
  <r>
    <s v="Id340"/>
    <s v="  Cheryl A"/>
    <x v="67"/>
    <n v="4.8899999999999997"/>
    <s v="Yes"/>
    <x v="0"/>
    <x v="1"/>
    <x v="3"/>
    <x v="1"/>
    <x v="0"/>
    <x v="2"/>
    <x v="332"/>
    <x v="3"/>
    <n v="29186.48"/>
    <x v="0"/>
    <x v="0"/>
    <x v="2"/>
    <x v="16"/>
  </r>
  <r>
    <s v="Id341"/>
    <s v="  Kimberly A"/>
    <x v="297"/>
    <n v="4.3499999999999996"/>
    <s v="Yes"/>
    <x v="0"/>
    <x v="0"/>
    <x v="0"/>
    <x v="0"/>
    <x v="3"/>
    <x v="2"/>
    <x v="333"/>
    <x v="3"/>
    <n v="29160.39"/>
    <x v="0"/>
    <x v="2"/>
    <x v="3"/>
    <x v="1"/>
  </r>
  <r>
    <s v="Id342"/>
    <s v="  Cynthia"/>
    <x v="298"/>
    <n v="8.66"/>
    <s v="Yes"/>
    <x v="0"/>
    <x v="0"/>
    <x v="1"/>
    <x v="0"/>
    <x v="1"/>
    <x v="0"/>
    <x v="334"/>
    <x v="0"/>
    <n v="29141.360000000001"/>
    <x v="0"/>
    <x v="0"/>
    <x v="1"/>
    <x v="12"/>
  </r>
  <r>
    <s v="Id343"/>
    <s v="  Jessica"/>
    <x v="299"/>
    <n v="8.64"/>
    <s v="No"/>
    <x v="0"/>
    <x v="0"/>
    <x v="0"/>
    <x v="0"/>
    <x v="3"/>
    <x v="0"/>
    <x v="335"/>
    <x v="3"/>
    <n v="29114.77"/>
    <x v="0"/>
    <x v="1"/>
    <x v="3"/>
    <x v="9"/>
  </r>
  <r>
    <s v="Id344"/>
    <s v="  Bruce"/>
    <x v="300"/>
    <n v="4.2699999999999996"/>
    <s v="No"/>
    <x v="0"/>
    <x v="0"/>
    <x v="0"/>
    <x v="0"/>
    <x v="2"/>
    <x v="2"/>
    <x v="336"/>
    <x v="3"/>
    <n v="29114.21"/>
    <x v="0"/>
    <x v="0"/>
    <x v="3"/>
    <x v="25"/>
  </r>
  <r>
    <s v="Id345"/>
    <s v="  Allison"/>
    <x v="301"/>
    <n v="4.21"/>
    <s v="No"/>
    <x v="0"/>
    <x v="0"/>
    <x v="3"/>
    <x v="0"/>
    <x v="0"/>
    <x v="2"/>
    <x v="337"/>
    <x v="0"/>
    <n v="29007.82"/>
    <x v="0"/>
    <x v="0"/>
    <x v="3"/>
    <x v="34"/>
  </r>
  <r>
    <s v="Id346"/>
    <s v="  Alex"/>
    <x v="302"/>
    <n v="5.04"/>
    <s v="No"/>
    <x v="0"/>
    <x v="1"/>
    <x v="3"/>
    <x v="0"/>
    <x v="0"/>
    <x v="2"/>
    <x v="338"/>
    <x v="0"/>
    <n v="28998.68"/>
    <x v="0"/>
    <x v="0"/>
    <x v="3"/>
    <x v="39"/>
  </r>
  <r>
    <s v="Id347"/>
    <s v="  Gabriela"/>
    <x v="303"/>
    <n v="5.21"/>
    <s v="Yes"/>
    <x v="0"/>
    <x v="0"/>
    <x v="1"/>
    <x v="0"/>
    <x v="1"/>
    <x v="2"/>
    <x v="339"/>
    <x v="0"/>
    <n v="28950.47"/>
    <x v="0"/>
    <x v="1"/>
    <x v="1"/>
    <x v="10"/>
  </r>
  <r>
    <s v="Id348"/>
    <s v="  Sharon"/>
    <x v="304"/>
    <n v="8.83"/>
    <s v="No"/>
    <x v="0"/>
    <x v="0"/>
    <x v="0"/>
    <x v="1"/>
    <x v="1"/>
    <x v="0"/>
    <x v="340"/>
    <x v="0"/>
    <n v="28923.14"/>
    <x v="0"/>
    <x v="1"/>
    <x v="1"/>
    <x v="5"/>
  </r>
  <r>
    <s v="Id349"/>
    <s v="  Jason A"/>
    <x v="237"/>
    <n v="8.4700000000000006"/>
    <s v="Yes"/>
    <x v="0"/>
    <x v="0"/>
    <x v="1"/>
    <x v="0"/>
    <x v="1"/>
    <x v="0"/>
    <x v="341"/>
    <x v="2"/>
    <n v="28868.66"/>
    <x v="0"/>
    <x v="2"/>
    <x v="1"/>
    <x v="12"/>
  </r>
  <r>
    <s v="Id350"/>
    <s v="  Chelsey C"/>
    <x v="305"/>
    <n v="4.2"/>
    <s v="No"/>
    <x v="0"/>
    <x v="0"/>
    <x v="0"/>
    <x v="0"/>
    <x v="2"/>
    <x v="2"/>
    <x v="342"/>
    <x v="1"/>
    <n v="28716.14"/>
    <x v="0"/>
    <x v="0"/>
    <x v="3"/>
    <x v="3"/>
  </r>
  <r>
    <s v="Id351"/>
    <s v="  Devon A"/>
    <x v="306"/>
    <n v="6.14"/>
    <s v="Yes"/>
    <x v="0"/>
    <x v="0"/>
    <x v="0"/>
    <x v="0"/>
    <x v="2"/>
    <x v="1"/>
    <x v="343"/>
    <x v="1"/>
    <n v="28542.86"/>
    <x v="0"/>
    <x v="0"/>
    <x v="3"/>
    <x v="17"/>
  </r>
  <r>
    <s v="Id352"/>
    <s v="  Joni L"/>
    <x v="307"/>
    <n v="6.07"/>
    <s v="No"/>
    <x v="0"/>
    <x v="0"/>
    <x v="0"/>
    <x v="1"/>
    <x v="0"/>
    <x v="1"/>
    <x v="344"/>
    <x v="2"/>
    <n v="28476.73"/>
    <x v="0"/>
    <x v="2"/>
    <x v="1"/>
    <x v="37"/>
  </r>
  <r>
    <s v="Id353"/>
    <s v="  Colin"/>
    <x v="106"/>
    <n v="10.210000000000001"/>
    <s v="No"/>
    <x v="0"/>
    <x v="0"/>
    <x v="0"/>
    <x v="1"/>
    <x v="0"/>
    <x v="0"/>
    <x v="345"/>
    <x v="2"/>
    <n v="28468.92"/>
    <x v="0"/>
    <x v="1"/>
    <x v="1"/>
    <x v="19"/>
  </r>
  <r>
    <s v="Id354"/>
    <s v="  Rachael"/>
    <x v="308"/>
    <n v="4.6900000000000004"/>
    <s v="No"/>
    <x v="0"/>
    <x v="0"/>
    <x v="0"/>
    <x v="1"/>
    <x v="1"/>
    <x v="2"/>
    <x v="346"/>
    <x v="2"/>
    <n v="28340.19"/>
    <x v="0"/>
    <x v="2"/>
    <x v="1"/>
    <x v="29"/>
  </r>
  <r>
    <s v="Id355"/>
    <s v="  Maricela"/>
    <x v="309"/>
    <n v="5.71"/>
    <s v="No"/>
    <x v="0"/>
    <x v="0"/>
    <x v="0"/>
    <x v="0"/>
    <x v="2"/>
    <x v="1"/>
    <x v="347"/>
    <x v="1"/>
    <n v="28302.33"/>
    <x v="0"/>
    <x v="2"/>
    <x v="3"/>
    <x v="3"/>
  </r>
  <r>
    <s v="Id356"/>
    <s v="  Marie"/>
    <x v="310"/>
    <n v="9.07"/>
    <s v="Yes"/>
    <x v="0"/>
    <x v="1"/>
    <x v="3"/>
    <x v="1"/>
    <x v="0"/>
    <x v="0"/>
    <x v="348"/>
    <x v="2"/>
    <n v="28287.9"/>
    <x v="0"/>
    <x v="1"/>
    <x v="0"/>
    <x v="8"/>
  </r>
  <r>
    <s v="Id357"/>
    <s v="  Frank"/>
    <x v="311"/>
    <n v="4.99"/>
    <s v="No"/>
    <x v="0"/>
    <x v="0"/>
    <x v="0"/>
    <x v="0"/>
    <x v="0"/>
    <x v="2"/>
    <x v="349"/>
    <x v="0"/>
    <n v="28245.34"/>
    <x v="0"/>
    <x v="0"/>
    <x v="3"/>
    <x v="35"/>
  </r>
  <r>
    <s v="Id358"/>
    <s v="  Jeffry"/>
    <x v="312"/>
    <n v="8.31"/>
    <s v="No"/>
    <x v="0"/>
    <x v="0"/>
    <x v="0"/>
    <x v="0"/>
    <x v="1"/>
    <x v="0"/>
    <x v="350"/>
    <x v="0"/>
    <n v="28101.33"/>
    <x v="0"/>
    <x v="2"/>
    <x v="9"/>
    <x v="15"/>
  </r>
  <r>
    <s v="Id359"/>
    <s v="  Mike"/>
    <x v="313"/>
    <n v="5.07"/>
    <s v="Yes"/>
    <x v="0"/>
    <x v="0"/>
    <x v="0"/>
    <x v="0"/>
    <x v="3"/>
    <x v="2"/>
    <x v="351"/>
    <x v="1"/>
    <n v="28006.94"/>
    <x v="0"/>
    <x v="2"/>
    <x v="3"/>
    <x v="17"/>
  </r>
  <r>
    <s v="Id360"/>
    <s v="  Rick"/>
    <x v="314"/>
    <n v="4.79"/>
    <s v="No"/>
    <x v="0"/>
    <x v="0"/>
    <x v="0"/>
    <x v="0"/>
    <x v="0"/>
    <x v="2"/>
    <x v="352"/>
    <x v="0"/>
    <n v="27980.77"/>
    <x v="0"/>
    <x v="1"/>
    <x v="3"/>
    <x v="35"/>
  </r>
  <r>
    <s v="Id361"/>
    <s v="  Pierre-Michel"/>
    <x v="315"/>
    <n v="11.39"/>
    <s v="Yes"/>
    <x v="0"/>
    <x v="0"/>
    <x v="1"/>
    <x v="1"/>
    <x v="0"/>
    <x v="0"/>
    <x v="353"/>
    <x v="1"/>
    <n v="27941.29"/>
    <x v="0"/>
    <x v="0"/>
    <x v="3"/>
    <x v="12"/>
  </r>
  <r>
    <s v="Id362"/>
    <s v="  Daniel"/>
    <x v="316"/>
    <n v="6"/>
    <s v="No"/>
    <x v="0"/>
    <x v="0"/>
    <x v="0"/>
    <x v="0"/>
    <x v="2"/>
    <x v="1"/>
    <x v="354"/>
    <x v="1"/>
    <n v="27931.11"/>
    <x v="0"/>
    <x v="0"/>
    <x v="3"/>
    <x v="3"/>
  </r>
  <r>
    <s v="Id363"/>
    <s v="  Brian L"/>
    <x v="317"/>
    <n v="5.13"/>
    <s v="No"/>
    <x v="0"/>
    <x v="0"/>
    <x v="0"/>
    <x v="0"/>
    <x v="2"/>
    <x v="2"/>
    <x v="355"/>
    <x v="1"/>
    <n v="27925.86"/>
    <x v="0"/>
    <x v="2"/>
    <x v="3"/>
    <x v="4"/>
  </r>
  <r>
    <s v="Id364"/>
    <s v="  Morgan M"/>
    <x v="318"/>
    <n v="5.26"/>
    <s v="Yes"/>
    <x v="0"/>
    <x v="0"/>
    <x v="0"/>
    <x v="0"/>
    <x v="3"/>
    <x v="2"/>
    <x v="356"/>
    <x v="1"/>
    <n v="27849.94"/>
    <x v="0"/>
    <x v="1"/>
    <x v="3"/>
    <x v="17"/>
  </r>
  <r>
    <s v="Id365"/>
    <s v="  Caroline"/>
    <x v="319"/>
    <n v="6.84"/>
    <s v="No"/>
    <x v="0"/>
    <x v="0"/>
    <x v="0"/>
    <x v="0"/>
    <x v="1"/>
    <x v="0"/>
    <x v="357"/>
    <x v="0"/>
    <n v="27808.73"/>
    <x v="0"/>
    <x v="1"/>
    <x v="0"/>
    <x v="15"/>
  </r>
  <r>
    <s v="Id366"/>
    <s v="  Drew T"/>
    <x v="320"/>
    <n v="9.0399999999999991"/>
    <s v="No"/>
    <x v="0"/>
    <x v="0"/>
    <x v="0"/>
    <x v="1"/>
    <x v="0"/>
    <x v="0"/>
    <x v="358"/>
    <x v="2"/>
    <n v="27724.29"/>
    <x v="0"/>
    <x v="0"/>
    <x v="0"/>
    <x v="43"/>
  </r>
  <r>
    <s v="Id367"/>
    <s v="  Austin W"/>
    <x v="321"/>
    <n v="4.0999999999999996"/>
    <s v="No"/>
    <x v="0"/>
    <x v="0"/>
    <x v="3"/>
    <x v="0"/>
    <x v="1"/>
    <x v="2"/>
    <x v="359"/>
    <x v="0"/>
    <n v="27696.11"/>
    <x v="0"/>
    <x v="2"/>
    <x v="3"/>
    <x v="34"/>
  </r>
  <r>
    <s v="Id368"/>
    <s v="  Berenice"/>
    <x v="322"/>
    <n v="4.2300000000000004"/>
    <s v="Yes"/>
    <x v="0"/>
    <x v="1"/>
    <x v="3"/>
    <x v="0"/>
    <x v="0"/>
    <x v="2"/>
    <x v="360"/>
    <x v="0"/>
    <n v="27625.17"/>
    <x v="0"/>
    <x v="1"/>
    <x v="3"/>
    <x v="31"/>
  </r>
  <r>
    <s v="Id369"/>
    <s v="  Kenneth A"/>
    <x v="323"/>
    <n v="6.48"/>
    <s v="Yes"/>
    <x v="0"/>
    <x v="1"/>
    <x v="3"/>
    <x v="0"/>
    <x v="0"/>
    <x v="1"/>
    <x v="361"/>
    <x v="0"/>
    <n v="27619.360000000001"/>
    <x v="1"/>
    <x v="0"/>
    <x v="3"/>
    <x v="31"/>
  </r>
  <r>
    <s v="Id370"/>
    <s v="  Miguel"/>
    <x v="190"/>
    <n v="5.53"/>
    <s v="No"/>
    <x v="0"/>
    <x v="0"/>
    <x v="3"/>
    <x v="0"/>
    <x v="1"/>
    <x v="2"/>
    <x v="362"/>
    <x v="0"/>
    <n v="27614.71"/>
    <x v="1"/>
    <x v="0"/>
    <x v="3"/>
    <x v="34"/>
  </r>
  <r>
    <s v="Id371"/>
    <s v="  Hadley T"/>
    <x v="324"/>
    <n v="4.07"/>
    <s v="Yes"/>
    <x v="0"/>
    <x v="0"/>
    <x v="0"/>
    <x v="0"/>
    <x v="3"/>
    <x v="2"/>
    <x v="363"/>
    <x v="1"/>
    <n v="27598.93"/>
    <x v="1"/>
    <x v="1"/>
    <x v="3"/>
    <x v="17"/>
  </r>
  <r>
    <s v="Id372"/>
    <s v="  Taylor"/>
    <x v="325"/>
    <n v="5.51"/>
    <s v="No"/>
    <x v="0"/>
    <x v="0"/>
    <x v="3"/>
    <x v="0"/>
    <x v="3"/>
    <x v="2"/>
    <x v="255"/>
    <x v="1"/>
    <n v="27534.53"/>
    <x v="1"/>
    <x v="2"/>
    <x v="3"/>
    <x v="32"/>
  </r>
  <r>
    <s v="Id373"/>
    <s v="  Tenielle M"/>
    <x v="326"/>
    <n v="11.66"/>
    <s v="No"/>
    <x v="0"/>
    <x v="0"/>
    <x v="0"/>
    <x v="0"/>
    <x v="1"/>
    <x v="0"/>
    <x v="364"/>
    <x v="0"/>
    <n v="27533.91"/>
    <x v="1"/>
    <x v="0"/>
    <x v="0"/>
    <x v="11"/>
  </r>
  <r>
    <s v="Id374"/>
    <s v="  Andrea"/>
    <x v="327"/>
    <n v="7.26"/>
    <s v="Yes"/>
    <x v="0"/>
    <x v="0"/>
    <x v="0"/>
    <x v="0"/>
    <x v="3"/>
    <x v="0"/>
    <x v="365"/>
    <x v="2"/>
    <n v="27495.59"/>
    <x v="1"/>
    <x v="1"/>
    <x v="3"/>
    <x v="36"/>
  </r>
  <r>
    <s v="Id375"/>
    <s v="  Nora P"/>
    <x v="328"/>
    <n v="4.79"/>
    <s v="Yes"/>
    <x v="0"/>
    <x v="0"/>
    <x v="0"/>
    <x v="0"/>
    <x v="3"/>
    <x v="2"/>
    <x v="366"/>
    <x v="1"/>
    <n v="27432.73"/>
    <x v="1"/>
    <x v="1"/>
    <x v="3"/>
    <x v="17"/>
  </r>
  <r>
    <s v="Id376"/>
    <s v="  Zachary"/>
    <x v="329"/>
    <n v="4.68"/>
    <s v="Yes"/>
    <x v="0"/>
    <x v="0"/>
    <x v="3"/>
    <x v="1"/>
    <x v="2"/>
    <x v="2"/>
    <x v="367"/>
    <x v="3"/>
    <n v="27375.9"/>
    <x v="1"/>
    <x v="0"/>
    <x v="5"/>
    <x v="23"/>
  </r>
  <r>
    <s v="Id377"/>
    <s v="  Michael"/>
    <x v="32"/>
    <n v="4.33"/>
    <s v="Yes"/>
    <x v="0"/>
    <x v="1"/>
    <x v="3"/>
    <x v="1"/>
    <x v="0"/>
    <x v="2"/>
    <x v="368"/>
    <x v="0"/>
    <n v="27346.04"/>
    <x v="1"/>
    <x v="2"/>
    <x v="0"/>
    <x v="16"/>
  </r>
  <r>
    <s v="Id378"/>
    <s v="  Alyssa K"/>
    <x v="330"/>
    <n v="11.89"/>
    <s v="No"/>
    <x v="0"/>
    <x v="0"/>
    <x v="0"/>
    <x v="1"/>
    <x v="0"/>
    <x v="0"/>
    <x v="369"/>
    <x v="1"/>
    <n v="27322.73"/>
    <x v="1"/>
    <x v="2"/>
    <x v="0"/>
    <x v="22"/>
  </r>
  <r>
    <s v="Id379"/>
    <s v="  Heather"/>
    <x v="323"/>
    <n v="5.24"/>
    <s v="No"/>
    <x v="0"/>
    <x v="0"/>
    <x v="0"/>
    <x v="0"/>
    <x v="0"/>
    <x v="2"/>
    <x v="370"/>
    <x v="0"/>
    <n v="27236.959999999999"/>
    <x v="1"/>
    <x v="1"/>
    <x v="3"/>
    <x v="35"/>
  </r>
  <r>
    <s v="Id380"/>
    <s v="  Dante"/>
    <x v="331"/>
    <n v="7.63"/>
    <s v="No"/>
    <x v="0"/>
    <x v="0"/>
    <x v="0"/>
    <x v="0"/>
    <x v="1"/>
    <x v="0"/>
    <x v="371"/>
    <x v="0"/>
    <n v="27218.44"/>
    <x v="1"/>
    <x v="1"/>
    <x v="6"/>
    <x v="11"/>
  </r>
  <r>
    <s v="Id381"/>
    <s v="  Sara E"/>
    <x v="332"/>
    <n v="8.92"/>
    <s v="Yes"/>
    <x v="0"/>
    <x v="0"/>
    <x v="1"/>
    <x v="1"/>
    <x v="2"/>
    <x v="0"/>
    <x v="372"/>
    <x v="0"/>
    <n v="27117.99"/>
    <x v="1"/>
    <x v="2"/>
    <x v="0"/>
    <x v="2"/>
  </r>
  <r>
    <s v="Id382"/>
    <s v="  Scott"/>
    <x v="333"/>
    <n v="5.37"/>
    <s v="No"/>
    <x v="0"/>
    <x v="0"/>
    <x v="0"/>
    <x v="0"/>
    <x v="2"/>
    <x v="2"/>
    <x v="373"/>
    <x v="1"/>
    <n v="27092.38"/>
    <x v="1"/>
    <x v="0"/>
    <x v="3"/>
    <x v="3"/>
  </r>
  <r>
    <s v="Id383"/>
    <s v="  Sean"/>
    <x v="334"/>
    <n v="4.3099999999999996"/>
    <s v="No"/>
    <x v="0"/>
    <x v="0"/>
    <x v="0"/>
    <x v="0"/>
    <x v="1"/>
    <x v="2"/>
    <x v="374"/>
    <x v="0"/>
    <n v="27080.639999999999"/>
    <x v="1"/>
    <x v="2"/>
    <x v="3"/>
    <x v="6"/>
  </r>
  <r>
    <s v="Id384"/>
    <s v="  Danielle"/>
    <x v="335"/>
    <n v="10.46"/>
    <s v="No"/>
    <x v="0"/>
    <x v="0"/>
    <x v="2"/>
    <x v="0"/>
    <x v="2"/>
    <x v="0"/>
    <x v="375"/>
    <x v="0"/>
    <n v="27037.91"/>
    <x v="1"/>
    <x v="2"/>
    <x v="0"/>
    <x v="7"/>
  </r>
  <r>
    <s v="Id385"/>
    <s v="  Andrew D"/>
    <x v="336"/>
    <n v="7.39"/>
    <s v="No"/>
    <x v="0"/>
    <x v="0"/>
    <x v="0"/>
    <x v="1"/>
    <x v="0"/>
    <x v="0"/>
    <x v="376"/>
    <x v="2"/>
    <n v="27000.98"/>
    <x v="1"/>
    <x v="2"/>
    <x v="0"/>
    <x v="15"/>
  </r>
  <r>
    <s v="Id386"/>
    <s v="  Joel D"/>
    <x v="337"/>
    <n v="6.18"/>
    <s v="No"/>
    <x v="1"/>
    <x v="0"/>
    <x v="1"/>
    <x v="0"/>
    <x v="0"/>
    <x v="1"/>
    <x v="377"/>
    <x v="0"/>
    <n v="26936.98"/>
    <x v="1"/>
    <x v="0"/>
    <x v="3"/>
    <x v="21"/>
  </r>
  <r>
    <s v="Id387"/>
    <s v="  Michelle"/>
    <x v="338"/>
    <n v="8.86"/>
    <s v="No"/>
    <x v="0"/>
    <x v="0"/>
    <x v="0"/>
    <x v="0"/>
    <x v="0"/>
    <x v="0"/>
    <x v="378"/>
    <x v="0"/>
    <n v="26927.69"/>
    <x v="1"/>
    <x v="2"/>
    <x v="3"/>
    <x v="43"/>
  </r>
  <r>
    <s v="Id388"/>
    <s v="  Michael J"/>
    <x v="339"/>
    <n v="10.96"/>
    <s v="No"/>
    <x v="0"/>
    <x v="0"/>
    <x v="2"/>
    <x v="0"/>
    <x v="2"/>
    <x v="0"/>
    <x v="379"/>
    <x v="0"/>
    <n v="26926.51"/>
    <x v="1"/>
    <x v="1"/>
    <x v="0"/>
    <x v="7"/>
  </r>
  <r>
    <s v="Id389"/>
    <s v="  Nikki"/>
    <x v="340"/>
    <n v="6.28"/>
    <s v="No"/>
    <x v="0"/>
    <x v="0"/>
    <x v="0"/>
    <x v="0"/>
    <x v="2"/>
    <x v="1"/>
    <x v="380"/>
    <x v="1"/>
    <n v="26912.560000000001"/>
    <x v="1"/>
    <x v="2"/>
    <x v="3"/>
    <x v="42"/>
  </r>
  <r>
    <s v="Id390"/>
    <s v="  Summer B"/>
    <x v="341"/>
    <n v="6.29"/>
    <s v="Yes"/>
    <x v="0"/>
    <x v="0"/>
    <x v="3"/>
    <x v="0"/>
    <x v="3"/>
    <x v="1"/>
    <x v="381"/>
    <x v="1"/>
    <n v="26607.89"/>
    <x v="1"/>
    <x v="1"/>
    <x v="3"/>
    <x v="23"/>
  </r>
  <r>
    <s v="Id391"/>
    <s v="  Edward"/>
    <x v="342"/>
    <n v="4.0199999999999996"/>
    <s v="No"/>
    <x v="1"/>
    <x v="0"/>
    <x v="3"/>
    <x v="0"/>
    <x v="0"/>
    <x v="2"/>
    <x v="382"/>
    <x v="0"/>
    <n v="26479.4"/>
    <x v="1"/>
    <x v="2"/>
    <x v="3"/>
    <x v="41"/>
  </r>
  <r>
    <s v="Id392"/>
    <s v="  Ryan"/>
    <x v="17"/>
    <n v="11.95"/>
    <s v="Yes"/>
    <x v="0"/>
    <x v="0"/>
    <x v="1"/>
    <x v="1"/>
    <x v="0"/>
    <x v="0"/>
    <x v="383"/>
    <x v="3"/>
    <n v="26467.1"/>
    <x v="1"/>
    <x v="0"/>
    <x v="1"/>
    <x v="2"/>
  </r>
  <r>
    <s v="Id393"/>
    <s v="  Kacee"/>
    <x v="343"/>
    <n v="8.7100000000000009"/>
    <s v="No"/>
    <x v="0"/>
    <x v="0"/>
    <x v="0"/>
    <x v="1"/>
    <x v="0"/>
    <x v="0"/>
    <x v="384"/>
    <x v="2"/>
    <n v="26392.26"/>
    <x v="1"/>
    <x v="2"/>
    <x v="2"/>
    <x v="19"/>
  </r>
  <r>
    <s v="Id394"/>
    <s v="  Dave"/>
    <x v="344"/>
    <n v="4.67"/>
    <s v="No"/>
    <x v="1"/>
    <x v="0"/>
    <x v="3"/>
    <x v="0"/>
    <x v="0"/>
    <x v="2"/>
    <x v="134"/>
    <x v="0"/>
    <n v="26316.59"/>
    <x v="1"/>
    <x v="0"/>
    <x v="3"/>
    <x v="41"/>
  </r>
  <r>
    <s v="Id395"/>
    <s v="  Maryanna"/>
    <x v="345"/>
    <n v="11.14"/>
    <s v="Yes"/>
    <x v="0"/>
    <x v="0"/>
    <x v="3"/>
    <x v="1"/>
    <x v="2"/>
    <x v="0"/>
    <x v="385"/>
    <x v="2"/>
    <n v="26236.58"/>
    <x v="1"/>
    <x v="1"/>
    <x v="3"/>
    <x v="19"/>
  </r>
  <r>
    <s v="Id396"/>
    <s v="  Jessica H"/>
    <x v="346"/>
    <n v="9.0500000000000007"/>
    <s v="No"/>
    <x v="0"/>
    <x v="0"/>
    <x v="1"/>
    <x v="1"/>
    <x v="1"/>
    <x v="0"/>
    <x v="386"/>
    <x v="2"/>
    <n v="26140.36"/>
    <x v="1"/>
    <x v="0"/>
    <x v="3"/>
    <x v="30"/>
  </r>
  <r>
    <s v="Id397"/>
    <s v="  Deanna"/>
    <x v="347"/>
    <n v="11.31"/>
    <s v="No"/>
    <x v="0"/>
    <x v="0"/>
    <x v="0"/>
    <x v="0"/>
    <x v="2"/>
    <x v="0"/>
    <x v="387"/>
    <x v="0"/>
    <n v="26125.67"/>
    <x v="1"/>
    <x v="1"/>
    <x v="0"/>
    <x v="43"/>
  </r>
  <r>
    <s v="Id398"/>
    <s v="  Peter"/>
    <x v="312"/>
    <n v="4.68"/>
    <s v="Yes"/>
    <x v="0"/>
    <x v="0"/>
    <x v="1"/>
    <x v="0"/>
    <x v="1"/>
    <x v="2"/>
    <x v="388"/>
    <x v="2"/>
    <n v="26109.33"/>
    <x v="1"/>
    <x v="0"/>
    <x v="1"/>
    <x v="24"/>
  </r>
  <r>
    <s v="Id399"/>
    <s v="  Rebecca"/>
    <x v="348"/>
    <n v="6.05"/>
    <s v="Yes"/>
    <x v="1"/>
    <x v="0"/>
    <x v="3"/>
    <x v="0"/>
    <x v="1"/>
    <x v="1"/>
    <x v="389"/>
    <x v="0"/>
    <n v="26026.97"/>
    <x v="1"/>
    <x v="0"/>
    <x v="3"/>
    <x v="21"/>
  </r>
  <r>
    <s v="Id400"/>
    <s v="  Elizabeth M"/>
    <x v="349"/>
    <n v="4.68"/>
    <s v="Yes"/>
    <x v="0"/>
    <x v="0"/>
    <x v="0"/>
    <x v="1"/>
    <x v="0"/>
    <x v="2"/>
    <x v="390"/>
    <x v="3"/>
    <n v="26018.95"/>
    <x v="1"/>
    <x v="2"/>
    <x v="1"/>
    <x v="21"/>
  </r>
  <r>
    <s v="Id401"/>
    <s v="  Gregory"/>
    <x v="350"/>
    <n v="9.5"/>
    <s v="Yes"/>
    <x v="0"/>
    <x v="0"/>
    <x v="1"/>
    <x v="1"/>
    <x v="1"/>
    <x v="0"/>
    <x v="391"/>
    <x v="1"/>
    <n v="25992.82"/>
    <x v="1"/>
    <x v="2"/>
    <x v="0"/>
    <x v="2"/>
  </r>
  <r>
    <s v="Id402"/>
    <s v="  Sarah E"/>
    <x v="351"/>
    <n v="10.84"/>
    <s v="Yes"/>
    <x v="0"/>
    <x v="1"/>
    <x v="3"/>
    <x v="0"/>
    <x v="2"/>
    <x v="0"/>
    <x v="392"/>
    <x v="0"/>
    <n v="25678.78"/>
    <x v="1"/>
    <x v="0"/>
    <x v="1"/>
    <x v="8"/>
  </r>
  <r>
    <s v="Id403"/>
    <s v="  Anne Elise"/>
    <x v="352"/>
    <n v="5.88"/>
    <s v="No"/>
    <x v="0"/>
    <x v="0"/>
    <x v="1"/>
    <x v="1"/>
    <x v="1"/>
    <x v="1"/>
    <x v="393"/>
    <x v="0"/>
    <n v="25656.58"/>
    <x v="1"/>
    <x v="0"/>
    <x v="2"/>
    <x v="28"/>
  </r>
  <r>
    <s v="Id404"/>
    <s v="  Christopher R"/>
    <x v="353"/>
    <n v="5.24"/>
    <s v="Yes"/>
    <x v="0"/>
    <x v="0"/>
    <x v="0"/>
    <x v="0"/>
    <x v="1"/>
    <x v="2"/>
    <x v="394"/>
    <x v="0"/>
    <n v="25648.98"/>
    <x v="1"/>
    <x v="1"/>
    <x v="3"/>
    <x v="47"/>
  </r>
  <r>
    <s v="Id405"/>
    <s v="  Elliot"/>
    <x v="247"/>
    <n v="11.75"/>
    <s v="No"/>
    <x v="0"/>
    <x v="0"/>
    <x v="0"/>
    <x v="1"/>
    <x v="1"/>
    <x v="0"/>
    <x v="395"/>
    <x v="2"/>
    <n v="25517.11"/>
    <x v="1"/>
    <x v="0"/>
    <x v="6"/>
    <x v="0"/>
  </r>
  <r>
    <s v="Id406"/>
    <s v="  Christopher D"/>
    <x v="354"/>
    <n v="6.97"/>
    <s v="No"/>
    <x v="0"/>
    <x v="0"/>
    <x v="0"/>
    <x v="0"/>
    <x v="1"/>
    <x v="0"/>
    <x v="396"/>
    <x v="1"/>
    <n v="25382.3"/>
    <x v="1"/>
    <x v="2"/>
    <x v="3"/>
    <x v="0"/>
  </r>
  <r>
    <s v="Id407"/>
    <s v="  Corey"/>
    <x v="355"/>
    <n v="4.76"/>
    <s v="No"/>
    <x v="0"/>
    <x v="0"/>
    <x v="1"/>
    <x v="1"/>
    <x v="0"/>
    <x v="2"/>
    <x v="397"/>
    <x v="3"/>
    <n v="25333.33"/>
    <x v="1"/>
    <x v="2"/>
    <x v="6"/>
    <x v="28"/>
  </r>
  <r>
    <s v="Id408"/>
    <s v="  Patrick D"/>
    <x v="356"/>
    <n v="8.24"/>
    <s v="Yes"/>
    <x v="0"/>
    <x v="0"/>
    <x v="3"/>
    <x v="0"/>
    <x v="1"/>
    <x v="0"/>
    <x v="398"/>
    <x v="1"/>
    <n v="25309.49"/>
    <x v="1"/>
    <x v="1"/>
    <x v="3"/>
    <x v="27"/>
  </r>
  <r>
    <s v="Id409"/>
    <s v="  Anthony D"/>
    <x v="357"/>
    <n v="4.76"/>
    <s v="No"/>
    <x v="0"/>
    <x v="0"/>
    <x v="3"/>
    <x v="0"/>
    <x v="2"/>
    <x v="2"/>
    <x v="399"/>
    <x v="0"/>
    <n v="25127.22"/>
    <x v="1"/>
    <x v="0"/>
    <x v="3"/>
    <x v="44"/>
  </r>
  <r>
    <s v="Id410"/>
    <s v="  Melissa"/>
    <x v="358"/>
    <n v="6.03"/>
    <s v="No"/>
    <x v="0"/>
    <x v="0"/>
    <x v="3"/>
    <x v="1"/>
    <x v="2"/>
    <x v="1"/>
    <x v="400"/>
    <x v="0"/>
    <n v="25081.77"/>
    <x v="1"/>
    <x v="2"/>
    <x v="0"/>
    <x v="44"/>
  </r>
  <r>
    <s v="Id411"/>
    <s v="  Raven"/>
    <x v="359"/>
    <n v="4.07"/>
    <s v="Yes"/>
    <x v="0"/>
    <x v="0"/>
    <x v="3"/>
    <x v="0"/>
    <x v="2"/>
    <x v="2"/>
    <x v="269"/>
    <x v="0"/>
    <n v="25075.97"/>
    <x v="1"/>
    <x v="2"/>
    <x v="3"/>
    <x v="40"/>
  </r>
  <r>
    <s v="Id412"/>
    <s v="  Christopher"/>
    <x v="360"/>
    <n v="8.26"/>
    <s v="Yes"/>
    <x v="0"/>
    <x v="0"/>
    <x v="3"/>
    <x v="0"/>
    <x v="1"/>
    <x v="0"/>
    <x v="75"/>
    <x v="1"/>
    <n v="24915.22"/>
    <x v="1"/>
    <x v="0"/>
    <x v="1"/>
    <x v="27"/>
  </r>
  <r>
    <s v="Id413"/>
    <s v="  Kendra A"/>
    <x v="3"/>
    <n v="4.76"/>
    <s v="No"/>
    <x v="0"/>
    <x v="0"/>
    <x v="3"/>
    <x v="1"/>
    <x v="0"/>
    <x v="2"/>
    <x v="401"/>
    <x v="3"/>
    <n v="24915.05"/>
    <x v="1"/>
    <x v="1"/>
    <x v="2"/>
    <x v="38"/>
  </r>
  <r>
    <s v="Id414"/>
    <s v="  Jordan"/>
    <x v="361"/>
    <n v="6.13"/>
    <s v="Yes"/>
    <x v="0"/>
    <x v="1"/>
    <x v="3"/>
    <x v="0"/>
    <x v="2"/>
    <x v="1"/>
    <x v="402"/>
    <x v="1"/>
    <n v="24873.38"/>
    <x v="1"/>
    <x v="1"/>
    <x v="2"/>
    <x v="16"/>
  </r>
  <r>
    <s v="Id415"/>
    <s v="  Nils"/>
    <x v="362"/>
    <n v="10.47"/>
    <s v="Yes"/>
    <x v="0"/>
    <x v="0"/>
    <x v="1"/>
    <x v="0"/>
    <x v="2"/>
    <x v="0"/>
    <x v="403"/>
    <x v="1"/>
    <n v="24869.84"/>
    <x v="1"/>
    <x v="2"/>
    <x v="4"/>
    <x v="2"/>
  </r>
  <r>
    <s v="Id416"/>
    <s v="  Scott"/>
    <x v="363"/>
    <n v="4.04"/>
    <s v="Yes"/>
    <x v="0"/>
    <x v="0"/>
    <x v="3"/>
    <x v="0"/>
    <x v="2"/>
    <x v="2"/>
    <x v="404"/>
    <x v="0"/>
    <n v="24863.25"/>
    <x v="1"/>
    <x v="0"/>
    <x v="3"/>
    <x v="40"/>
  </r>
  <r>
    <s v="Id417"/>
    <s v="  Angela"/>
    <x v="364"/>
    <n v="5.74"/>
    <s v="No"/>
    <x v="0"/>
    <x v="0"/>
    <x v="0"/>
    <x v="0"/>
    <x v="2"/>
    <x v="1"/>
    <x v="405"/>
    <x v="0"/>
    <n v="24817.25"/>
    <x v="1"/>
    <x v="2"/>
    <x v="3"/>
    <x v="6"/>
  </r>
  <r>
    <s v="Id418"/>
    <s v="  Allison"/>
    <x v="365"/>
    <n v="6.33"/>
    <s v="No"/>
    <x v="0"/>
    <x v="0"/>
    <x v="3"/>
    <x v="0"/>
    <x v="3"/>
    <x v="1"/>
    <x v="406"/>
    <x v="0"/>
    <n v="24795.040000000001"/>
    <x v="1"/>
    <x v="0"/>
    <x v="3"/>
    <x v="34"/>
  </r>
  <r>
    <s v="Id419"/>
    <s v="  Caitlin O"/>
    <x v="366"/>
    <n v="4.28"/>
    <s v="Yes"/>
    <x v="0"/>
    <x v="0"/>
    <x v="0"/>
    <x v="1"/>
    <x v="1"/>
    <x v="2"/>
    <x v="407"/>
    <x v="4"/>
    <n v="24671.66"/>
    <x v="1"/>
    <x v="1"/>
    <x v="2"/>
    <x v="45"/>
  </r>
  <r>
    <s v="Id420"/>
    <s v="  Tracy M"/>
    <x v="367"/>
    <n v="9.4700000000000006"/>
    <s v="Yes"/>
    <x v="0"/>
    <x v="0"/>
    <x v="1"/>
    <x v="0"/>
    <x v="1"/>
    <x v="0"/>
    <x v="408"/>
    <x v="3"/>
    <n v="24667.42"/>
    <x v="1"/>
    <x v="0"/>
    <x v="0"/>
    <x v="2"/>
  </r>
  <r>
    <s v="Id421"/>
    <s v="  Dustin M"/>
    <x v="368"/>
    <n v="4.8499999999999996"/>
    <s v="Yes"/>
    <x v="0"/>
    <x v="0"/>
    <x v="0"/>
    <x v="1"/>
    <x v="1"/>
    <x v="2"/>
    <x v="409"/>
    <x v="0"/>
    <n v="24603.05"/>
    <x v="1"/>
    <x v="2"/>
    <x v="3"/>
    <x v="1"/>
  </r>
  <r>
    <s v="Id422"/>
    <s v="  Jenny"/>
    <x v="308"/>
    <n v="11.03"/>
    <s v="Yes"/>
    <x v="0"/>
    <x v="0"/>
    <x v="3"/>
    <x v="0"/>
    <x v="1"/>
    <x v="0"/>
    <x v="410"/>
    <x v="3"/>
    <n v="24535.7"/>
    <x v="1"/>
    <x v="2"/>
    <x v="1"/>
    <x v="27"/>
  </r>
  <r>
    <s v="Id423"/>
    <s v="  Emily"/>
    <x v="368"/>
    <n v="5.22"/>
    <s v="No"/>
    <x v="0"/>
    <x v="0"/>
    <x v="1"/>
    <x v="0"/>
    <x v="1"/>
    <x v="2"/>
    <x v="411"/>
    <x v="2"/>
    <n v="24520.26"/>
    <x v="1"/>
    <x v="0"/>
    <x v="3"/>
    <x v="28"/>
  </r>
  <r>
    <s v="Id424"/>
    <s v="  Fabienne"/>
    <x v="369"/>
    <n v="9.52"/>
    <s v="Yes"/>
    <x v="0"/>
    <x v="0"/>
    <x v="1"/>
    <x v="1"/>
    <x v="1"/>
    <x v="0"/>
    <x v="412"/>
    <x v="0"/>
    <n v="24513.09"/>
    <x v="1"/>
    <x v="2"/>
    <x v="0"/>
    <x v="12"/>
  </r>
  <r>
    <s v="Id425"/>
    <s v="  Jordan"/>
    <x v="226"/>
    <n v="11.09"/>
    <s v="No"/>
    <x v="0"/>
    <x v="0"/>
    <x v="0"/>
    <x v="1"/>
    <x v="0"/>
    <x v="0"/>
    <x v="413"/>
    <x v="0"/>
    <n v="24476.48"/>
    <x v="1"/>
    <x v="2"/>
    <x v="1"/>
    <x v="0"/>
  </r>
  <r>
    <s v="Id426"/>
    <s v="  Matt"/>
    <x v="352"/>
    <n v="9.4499999999999993"/>
    <s v="Yes"/>
    <x v="0"/>
    <x v="0"/>
    <x v="1"/>
    <x v="0"/>
    <x v="1"/>
    <x v="0"/>
    <x v="414"/>
    <x v="0"/>
    <n v="24393.62"/>
    <x v="1"/>
    <x v="0"/>
    <x v="1"/>
    <x v="2"/>
  </r>
  <r>
    <s v="Id427"/>
    <s v="  Taryn L"/>
    <x v="370"/>
    <n v="5.51"/>
    <s v="No"/>
    <x v="0"/>
    <x v="0"/>
    <x v="0"/>
    <x v="0"/>
    <x v="2"/>
    <x v="2"/>
    <x v="415"/>
    <x v="0"/>
    <n v="24387.74"/>
    <x v="1"/>
    <x v="1"/>
    <x v="3"/>
    <x v="35"/>
  </r>
  <r>
    <s v="Id428"/>
    <s v="  Temima"/>
    <x v="371"/>
    <n v="4.18"/>
    <s v="No"/>
    <x v="1"/>
    <x v="0"/>
    <x v="3"/>
    <x v="0"/>
    <x v="1"/>
    <x v="2"/>
    <x v="416"/>
    <x v="0"/>
    <n v="24294.02"/>
    <x v="1"/>
    <x v="1"/>
    <x v="3"/>
    <x v="41"/>
  </r>
  <r>
    <s v="Id429"/>
    <s v="  Jennifer"/>
    <x v="372"/>
    <n v="5.98"/>
    <s v="Yes"/>
    <x v="0"/>
    <x v="0"/>
    <x v="3"/>
    <x v="1"/>
    <x v="0"/>
    <x v="1"/>
    <x v="417"/>
    <x v="0"/>
    <n v="24227.34"/>
    <x v="1"/>
    <x v="1"/>
    <x v="0"/>
    <x v="13"/>
  </r>
  <r>
    <s v="Id430"/>
    <s v="  Serena M"/>
    <x v="373"/>
    <n v="10.16"/>
    <s v="No"/>
    <x v="0"/>
    <x v="0"/>
    <x v="0"/>
    <x v="0"/>
    <x v="1"/>
    <x v="0"/>
    <x v="418"/>
    <x v="1"/>
    <n v="24180.93"/>
    <x v="1"/>
    <x v="1"/>
    <x v="0"/>
    <x v="19"/>
  </r>
  <r>
    <s v="Id431"/>
    <s v="  Victoria M"/>
    <x v="374"/>
    <n v="11.71"/>
    <s v="No"/>
    <x v="0"/>
    <x v="0"/>
    <x v="1"/>
    <x v="0"/>
    <x v="2"/>
    <x v="0"/>
    <x v="419"/>
    <x v="1"/>
    <n v="24106.91"/>
    <x v="1"/>
    <x v="2"/>
    <x v="2"/>
    <x v="30"/>
  </r>
  <r>
    <s v="Id432"/>
    <s v="  Phoebe"/>
    <x v="375"/>
    <n v="5.23"/>
    <s v="No"/>
    <x v="0"/>
    <x v="1"/>
    <x v="3"/>
    <x v="1"/>
    <x v="0"/>
    <x v="2"/>
    <x v="420"/>
    <x v="3"/>
    <n v="24059.68"/>
    <x v="1"/>
    <x v="2"/>
    <x v="1"/>
    <x v="39"/>
  </r>
  <r>
    <s v="Id433"/>
    <s v="  Corey"/>
    <x v="376"/>
    <n v="6.85"/>
    <s v="No"/>
    <x v="0"/>
    <x v="0"/>
    <x v="0"/>
    <x v="0"/>
    <x v="2"/>
    <x v="0"/>
    <x v="421"/>
    <x v="3"/>
    <n v="23967.38"/>
    <x v="1"/>
    <x v="2"/>
    <x v="1"/>
    <x v="14"/>
  </r>
  <r>
    <s v="Id434"/>
    <s v="  Rebecca"/>
    <x v="377"/>
    <n v="7.05"/>
    <s v="Yes"/>
    <x v="0"/>
    <x v="0"/>
    <x v="1"/>
    <x v="0"/>
    <x v="2"/>
    <x v="0"/>
    <x v="422"/>
    <x v="2"/>
    <n v="23887.66"/>
    <x v="1"/>
    <x v="0"/>
    <x v="1"/>
    <x v="2"/>
  </r>
  <r>
    <s v="Id435"/>
    <s v="  Nicholas D"/>
    <x v="304"/>
    <n v="11.64"/>
    <s v="No"/>
    <x v="0"/>
    <x v="0"/>
    <x v="1"/>
    <x v="0"/>
    <x v="1"/>
    <x v="0"/>
    <x v="423"/>
    <x v="3"/>
    <n v="23807.24"/>
    <x v="1"/>
    <x v="0"/>
    <x v="1"/>
    <x v="30"/>
  </r>
  <r>
    <s v="Id436"/>
    <s v="  Christian"/>
    <x v="378"/>
    <n v="10.52"/>
    <s v="No"/>
    <x v="0"/>
    <x v="0"/>
    <x v="0"/>
    <x v="0"/>
    <x v="1"/>
    <x v="0"/>
    <x v="424"/>
    <x v="2"/>
    <n v="23568.27"/>
    <x v="1"/>
    <x v="2"/>
    <x v="3"/>
    <x v="30"/>
  </r>
  <r>
    <s v="Id437"/>
    <s v="  Jonathon S"/>
    <x v="97"/>
    <n v="4.01"/>
    <s v="Yes"/>
    <x v="0"/>
    <x v="1"/>
    <x v="3"/>
    <x v="1"/>
    <x v="0"/>
    <x v="2"/>
    <x v="425"/>
    <x v="3"/>
    <n v="23563.02"/>
    <x v="1"/>
    <x v="2"/>
    <x v="0"/>
    <x v="33"/>
  </r>
  <r>
    <s v="Id438"/>
    <s v="  Caroline"/>
    <x v="379"/>
    <n v="8.56"/>
    <s v="Yes"/>
    <x v="0"/>
    <x v="0"/>
    <x v="3"/>
    <x v="0"/>
    <x v="1"/>
    <x v="0"/>
    <x v="426"/>
    <x v="2"/>
    <n v="23401.31"/>
    <x v="1"/>
    <x v="0"/>
    <x v="2"/>
    <x v="27"/>
  </r>
  <r>
    <s v="Id439"/>
    <s v="  Joshua D"/>
    <x v="380"/>
    <n v="10.5"/>
    <s v="No"/>
    <x v="0"/>
    <x v="0"/>
    <x v="1"/>
    <x v="0"/>
    <x v="1"/>
    <x v="0"/>
    <x v="427"/>
    <x v="3"/>
    <n v="23306.55"/>
    <x v="1"/>
    <x v="2"/>
    <x v="3"/>
    <x v="30"/>
  </r>
  <r>
    <s v="Id440"/>
    <s v="  Nichole"/>
    <x v="362"/>
    <n v="6.39"/>
    <s v="No"/>
    <x v="0"/>
    <x v="0"/>
    <x v="0"/>
    <x v="1"/>
    <x v="2"/>
    <x v="1"/>
    <x v="428"/>
    <x v="2"/>
    <n v="23288.93"/>
    <x v="1"/>
    <x v="0"/>
    <x v="2"/>
    <x v="6"/>
  </r>
  <r>
    <s v="Id441"/>
    <s v="  Denise M"/>
    <x v="251"/>
    <n v="5.71"/>
    <s v="Yes"/>
    <x v="0"/>
    <x v="1"/>
    <x v="3"/>
    <x v="0"/>
    <x v="2"/>
    <x v="1"/>
    <x v="429"/>
    <x v="2"/>
    <n v="23244.79"/>
    <x v="1"/>
    <x v="0"/>
    <x v="0"/>
    <x v="16"/>
  </r>
  <r>
    <s v="Id442"/>
    <s v="  Peter R"/>
    <x v="381"/>
    <n v="4.43"/>
    <s v="Yes"/>
    <x v="0"/>
    <x v="1"/>
    <x v="3"/>
    <x v="1"/>
    <x v="2"/>
    <x v="2"/>
    <x v="430"/>
    <x v="3"/>
    <n v="23241.47"/>
    <x v="1"/>
    <x v="0"/>
    <x v="11"/>
    <x v="31"/>
  </r>
  <r>
    <s v="Id443"/>
    <s v="  Johnson K"/>
    <x v="382"/>
    <n v="5.52"/>
    <s v="No"/>
    <x v="0"/>
    <x v="1"/>
    <x v="3"/>
    <x v="1"/>
    <x v="0"/>
    <x v="2"/>
    <x v="431"/>
    <x v="0"/>
    <n v="23082.959999999999"/>
    <x v="1"/>
    <x v="2"/>
    <x v="3"/>
    <x v="39"/>
  </r>
  <r>
    <s v="Id444"/>
    <s v="  Katherine"/>
    <x v="383"/>
    <n v="9.1999999999999993"/>
    <s v="Yes"/>
    <x v="0"/>
    <x v="0"/>
    <x v="3"/>
    <x v="0"/>
    <x v="1"/>
    <x v="0"/>
    <x v="432"/>
    <x v="0"/>
    <n v="23065.42"/>
    <x v="1"/>
    <x v="2"/>
    <x v="0"/>
    <x v="27"/>
  </r>
  <r>
    <s v="Id445"/>
    <s v="  Lynda"/>
    <x v="26"/>
    <n v="10.97"/>
    <s v="Yes"/>
    <x v="0"/>
    <x v="0"/>
    <x v="1"/>
    <x v="1"/>
    <x v="0"/>
    <x v="0"/>
    <x v="433"/>
    <x v="0"/>
    <n v="23045.57"/>
    <x v="1"/>
    <x v="2"/>
    <x v="2"/>
    <x v="2"/>
  </r>
  <r>
    <s v="Id446"/>
    <s v="  Anthony"/>
    <x v="384"/>
    <n v="4.25"/>
    <s v="No"/>
    <x v="0"/>
    <x v="1"/>
    <x v="3"/>
    <x v="1"/>
    <x v="1"/>
    <x v="2"/>
    <x v="434"/>
    <x v="3"/>
    <n v="22493.66"/>
    <x v="1"/>
    <x v="1"/>
    <x v="1"/>
    <x v="39"/>
  </r>
  <r>
    <s v="Id447"/>
    <s v="  Linnea C"/>
    <x v="385"/>
    <n v="5.23"/>
    <s v="No"/>
    <x v="0"/>
    <x v="1"/>
    <x v="3"/>
    <x v="0"/>
    <x v="1"/>
    <x v="2"/>
    <x v="435"/>
    <x v="3"/>
    <n v="22478.6"/>
    <x v="2"/>
    <x v="2"/>
    <x v="3"/>
    <x v="18"/>
  </r>
  <r>
    <s v="Id448"/>
    <s v="  Massimiliano A"/>
    <x v="386"/>
    <n v="5.96"/>
    <s v="Yes"/>
    <x v="0"/>
    <x v="1"/>
    <x v="3"/>
    <x v="0"/>
    <x v="1"/>
    <x v="1"/>
    <x v="299"/>
    <x v="2"/>
    <n v="22462.04"/>
    <x v="2"/>
    <x v="1"/>
    <x v="9"/>
    <x v="33"/>
  </r>
  <r>
    <s v="Id449"/>
    <s v="  James M"/>
    <x v="387"/>
    <n v="4.29"/>
    <s v="Yes"/>
    <x v="0"/>
    <x v="0"/>
    <x v="1"/>
    <x v="0"/>
    <x v="2"/>
    <x v="2"/>
    <x v="436"/>
    <x v="0"/>
    <n v="22412.65"/>
    <x v="2"/>
    <x v="0"/>
    <x v="7"/>
    <x v="24"/>
  </r>
  <r>
    <s v="Id450"/>
    <s v="  Lauren"/>
    <x v="388"/>
    <n v="4.09"/>
    <s v="No"/>
    <x v="0"/>
    <x v="0"/>
    <x v="0"/>
    <x v="1"/>
    <x v="2"/>
    <x v="2"/>
    <x v="437"/>
    <x v="3"/>
    <n v="22395.74"/>
    <x v="2"/>
    <x v="2"/>
    <x v="2"/>
    <x v="35"/>
  </r>
  <r>
    <s v="Id451"/>
    <s v="  Michele V"/>
    <x v="389"/>
    <n v="4.88"/>
    <s v="No"/>
    <x v="0"/>
    <x v="0"/>
    <x v="0"/>
    <x v="0"/>
    <x v="1"/>
    <x v="2"/>
    <x v="438"/>
    <x v="2"/>
    <n v="22331.57"/>
    <x v="1"/>
    <x v="0"/>
    <x v="2"/>
    <x v="37"/>
  </r>
  <r>
    <s v="Id452"/>
    <s v="  Xiao"/>
    <x v="358"/>
    <n v="6.76"/>
    <s v="No"/>
    <x v="0"/>
    <x v="0"/>
    <x v="0"/>
    <x v="0"/>
    <x v="2"/>
    <x v="0"/>
    <x v="439"/>
    <x v="2"/>
    <n v="22218.11"/>
    <x v="1"/>
    <x v="0"/>
    <x v="0"/>
    <x v="14"/>
  </r>
  <r>
    <s v="Id453"/>
    <s v="  Harper L"/>
    <x v="390"/>
    <n v="10.67"/>
    <s v="No"/>
    <x v="0"/>
    <x v="0"/>
    <x v="0"/>
    <x v="1"/>
    <x v="2"/>
    <x v="0"/>
    <x v="440"/>
    <x v="2"/>
    <n v="22192.44"/>
    <x v="2"/>
    <x v="1"/>
    <x v="0"/>
    <x v="11"/>
  </r>
  <r>
    <s v="Id454"/>
    <s v="  Nick"/>
    <x v="391"/>
    <n v="6.21"/>
    <s v="No"/>
    <x v="0"/>
    <x v="0"/>
    <x v="0"/>
    <x v="0"/>
    <x v="0"/>
    <x v="1"/>
    <x v="441"/>
    <x v="0"/>
    <n v="22144.03"/>
    <x v="1"/>
    <x v="2"/>
    <x v="3"/>
    <x v="25"/>
  </r>
  <r>
    <s v="Id455"/>
    <s v="  Scott"/>
    <x v="392"/>
    <n v="5.03"/>
    <s v="Yes"/>
    <x v="0"/>
    <x v="0"/>
    <x v="0"/>
    <x v="0"/>
    <x v="3"/>
    <x v="2"/>
    <x v="442"/>
    <x v="0"/>
    <n v="22097.62"/>
    <x v="2"/>
    <x v="1"/>
    <x v="3"/>
    <x v="47"/>
  </r>
  <r>
    <s v="Id456"/>
    <s v="  Wilson"/>
    <x v="393"/>
    <n v="5.27"/>
    <s v="No"/>
    <x v="0"/>
    <x v="0"/>
    <x v="0"/>
    <x v="1"/>
    <x v="2"/>
    <x v="2"/>
    <x v="443"/>
    <x v="0"/>
    <n v="21984.47"/>
    <x v="2"/>
    <x v="1"/>
    <x v="1"/>
    <x v="4"/>
  </r>
  <r>
    <s v="Id457"/>
    <s v="  Lee"/>
    <x v="394"/>
    <n v="10.53"/>
    <s v="Yes"/>
    <x v="0"/>
    <x v="0"/>
    <x v="3"/>
    <x v="0"/>
    <x v="1"/>
    <x v="0"/>
    <x v="444"/>
    <x v="2"/>
    <n v="21978.68"/>
    <x v="2"/>
    <x v="0"/>
    <x v="0"/>
    <x v="27"/>
  </r>
  <r>
    <s v="Id458"/>
    <s v="  Shizhong"/>
    <x v="395"/>
    <n v="5.78"/>
    <s v="No"/>
    <x v="0"/>
    <x v="1"/>
    <x v="3"/>
    <x v="0"/>
    <x v="3"/>
    <x v="1"/>
    <x v="445"/>
    <x v="0"/>
    <n v="21882.400000000001"/>
    <x v="1"/>
    <x v="1"/>
    <x v="3"/>
    <x v="39"/>
  </r>
  <r>
    <s v="Id459"/>
    <s v="  Marie-Claire"/>
    <x v="278"/>
    <n v="4.3600000000000003"/>
    <s v="No"/>
    <x v="0"/>
    <x v="1"/>
    <x v="3"/>
    <x v="0"/>
    <x v="2"/>
    <x v="2"/>
    <x v="446"/>
    <x v="3"/>
    <n v="21880.82"/>
    <x v="2"/>
    <x v="1"/>
    <x v="1"/>
    <x v="18"/>
  </r>
  <r>
    <s v="Id460"/>
    <s v="  Todd J"/>
    <x v="396"/>
    <n v="9.7200000000000006"/>
    <s v="Yes"/>
    <x v="0"/>
    <x v="1"/>
    <x v="3"/>
    <x v="1"/>
    <x v="0"/>
    <x v="0"/>
    <x v="447"/>
    <x v="0"/>
    <n v="21797"/>
    <x v="2"/>
    <x v="1"/>
    <x v="3"/>
    <x v="8"/>
  </r>
  <r>
    <s v="Id461"/>
    <s v="  Carolyn"/>
    <x v="295"/>
    <n v="5.18"/>
    <s v="No"/>
    <x v="0"/>
    <x v="1"/>
    <x v="3"/>
    <x v="0"/>
    <x v="1"/>
    <x v="2"/>
    <x v="448"/>
    <x v="0"/>
    <n v="21774.32"/>
    <x v="2"/>
    <x v="2"/>
    <x v="1"/>
    <x v="18"/>
  </r>
  <r>
    <s v="Id462"/>
    <s v="  Lindsey"/>
    <x v="397"/>
    <n v="5.29"/>
    <s v="No"/>
    <x v="0"/>
    <x v="1"/>
    <x v="3"/>
    <x v="0"/>
    <x v="1"/>
    <x v="2"/>
    <x v="449"/>
    <x v="2"/>
    <n v="21771.34"/>
    <x v="2"/>
    <x v="1"/>
    <x v="2"/>
    <x v="18"/>
  </r>
  <r>
    <s v="Id463"/>
    <s v="  Marissa D"/>
    <x v="351"/>
    <n v="4.8600000000000003"/>
    <s v="Yes"/>
    <x v="0"/>
    <x v="0"/>
    <x v="0"/>
    <x v="0"/>
    <x v="2"/>
    <x v="2"/>
    <x v="450"/>
    <x v="2"/>
    <n v="21677.279999999999"/>
    <x v="2"/>
    <x v="1"/>
    <x v="1"/>
    <x v="1"/>
  </r>
  <r>
    <s v="Id464"/>
    <s v="  Jean Luc"/>
    <x v="398"/>
    <n v="7.66"/>
    <s v="No"/>
    <x v="0"/>
    <x v="0"/>
    <x v="0"/>
    <x v="1"/>
    <x v="0"/>
    <x v="0"/>
    <x v="451"/>
    <x v="0"/>
    <n v="21661.16"/>
    <x v="1"/>
    <x v="2"/>
    <x v="1"/>
    <x v="5"/>
  </r>
  <r>
    <s v="Id465"/>
    <s v="  Danielle"/>
    <x v="399"/>
    <n v="6.1"/>
    <s v="Yes"/>
    <x v="0"/>
    <x v="1"/>
    <x v="3"/>
    <x v="0"/>
    <x v="2"/>
    <x v="1"/>
    <x v="452"/>
    <x v="1"/>
    <n v="21659.93"/>
    <x v="2"/>
    <x v="0"/>
    <x v="2"/>
    <x v="33"/>
  </r>
  <r>
    <s v="Id466"/>
    <s v="  Jim"/>
    <x v="400"/>
    <n v="4.4400000000000004"/>
    <s v="No"/>
    <x v="0"/>
    <x v="0"/>
    <x v="0"/>
    <x v="1"/>
    <x v="2"/>
    <x v="2"/>
    <x v="453"/>
    <x v="0"/>
    <n v="21595.38"/>
    <x v="1"/>
    <x v="0"/>
    <x v="1"/>
    <x v="35"/>
  </r>
  <r>
    <s v="Id467"/>
    <s v="  Matthew T"/>
    <x v="389"/>
    <n v="6.15"/>
    <s v="No"/>
    <x v="0"/>
    <x v="0"/>
    <x v="0"/>
    <x v="0"/>
    <x v="1"/>
    <x v="1"/>
    <x v="454"/>
    <x v="4"/>
    <n v="21472.48"/>
    <x v="1"/>
    <x v="2"/>
    <x v="1"/>
    <x v="3"/>
  </r>
  <r>
    <s v="Id468"/>
    <s v="  Rachel L"/>
    <x v="401"/>
    <n v="4.53"/>
    <s v="No"/>
    <x v="0"/>
    <x v="0"/>
    <x v="0"/>
    <x v="0"/>
    <x v="1"/>
    <x v="2"/>
    <x v="455"/>
    <x v="0"/>
    <n v="21348.71"/>
    <x v="1"/>
    <x v="1"/>
    <x v="1"/>
    <x v="25"/>
  </r>
  <r>
    <s v="Id469"/>
    <s v="  Corina"/>
    <x v="402"/>
    <n v="5.48"/>
    <s v="No"/>
    <x v="1"/>
    <x v="0"/>
    <x v="3"/>
    <x v="1"/>
    <x v="0"/>
    <x v="2"/>
    <x v="456"/>
    <x v="0"/>
    <n v="21344.85"/>
    <x v="2"/>
    <x v="1"/>
    <x v="2"/>
    <x v="41"/>
  </r>
  <r>
    <s v="Id470"/>
    <s v="  Guannan"/>
    <x v="403"/>
    <n v="5.48"/>
    <s v="No"/>
    <x v="0"/>
    <x v="0"/>
    <x v="0"/>
    <x v="0"/>
    <x v="2"/>
    <x v="2"/>
    <x v="457"/>
    <x v="3"/>
    <n v="21259.38"/>
    <x v="2"/>
    <x v="0"/>
    <x v="9"/>
    <x v="25"/>
  </r>
  <r>
    <s v="Id471"/>
    <s v="  Don"/>
    <x v="404"/>
    <n v="8.1"/>
    <s v="No"/>
    <x v="0"/>
    <x v="0"/>
    <x v="0"/>
    <x v="1"/>
    <x v="1"/>
    <x v="0"/>
    <x v="458"/>
    <x v="0"/>
    <n v="21232.18"/>
    <x v="2"/>
    <x v="2"/>
    <x v="3"/>
    <x v="19"/>
  </r>
  <r>
    <s v="Id472"/>
    <s v="  Chris"/>
    <x v="347"/>
    <n v="7.16"/>
    <s v="No"/>
    <x v="0"/>
    <x v="0"/>
    <x v="0"/>
    <x v="0"/>
    <x v="2"/>
    <x v="0"/>
    <x v="459"/>
    <x v="0"/>
    <n v="21223.68"/>
    <x v="2"/>
    <x v="2"/>
    <x v="0"/>
    <x v="19"/>
  </r>
  <r>
    <s v="Id473"/>
    <s v="  Gavin V"/>
    <x v="405"/>
    <n v="4.55"/>
    <s v="Yes"/>
    <x v="0"/>
    <x v="1"/>
    <x v="3"/>
    <x v="0"/>
    <x v="2"/>
    <x v="2"/>
    <x v="460"/>
    <x v="0"/>
    <n v="21195.82"/>
    <x v="2"/>
    <x v="1"/>
    <x v="0"/>
    <x v="16"/>
  </r>
  <r>
    <s v="Id474"/>
    <s v="  David"/>
    <x v="192"/>
    <n v="6.03"/>
    <s v="No"/>
    <x v="0"/>
    <x v="0"/>
    <x v="0"/>
    <x v="0"/>
    <x v="2"/>
    <x v="1"/>
    <x v="461"/>
    <x v="3"/>
    <n v="21098.55"/>
    <x v="2"/>
    <x v="0"/>
    <x v="1"/>
    <x v="29"/>
  </r>
  <r>
    <s v="Id475"/>
    <s v="  Jatin"/>
    <x v="406"/>
    <n v="5.47"/>
    <s v="Yes"/>
    <x v="0"/>
    <x v="1"/>
    <x v="3"/>
    <x v="0"/>
    <x v="1"/>
    <x v="2"/>
    <x v="462"/>
    <x v="2"/>
    <n v="21082.16"/>
    <x v="2"/>
    <x v="2"/>
    <x v="3"/>
    <x v="33"/>
  </r>
  <r>
    <s v="Id476"/>
    <s v="  J P"/>
    <x v="407"/>
    <n v="4.1500000000000004"/>
    <s v="Yes"/>
    <x v="0"/>
    <x v="0"/>
    <x v="3"/>
    <x v="1"/>
    <x v="0"/>
    <x v="2"/>
    <x v="463"/>
    <x v="0"/>
    <n v="20893.060000000001"/>
    <x v="1"/>
    <x v="0"/>
    <x v="1"/>
    <x v="13"/>
  </r>
  <r>
    <s v="Id477"/>
    <s v="  Angela M"/>
    <x v="408"/>
    <n v="11.32"/>
    <s v="Yes"/>
    <x v="0"/>
    <x v="0"/>
    <x v="3"/>
    <x v="1"/>
    <x v="0"/>
    <x v="0"/>
    <x v="464"/>
    <x v="0"/>
    <n v="20878.78"/>
    <x v="1"/>
    <x v="1"/>
    <x v="2"/>
    <x v="27"/>
  </r>
  <r>
    <s v="Id478"/>
    <s v="  Blake K"/>
    <x v="409"/>
    <n v="9.51"/>
    <s v="Yes"/>
    <x v="0"/>
    <x v="0"/>
    <x v="0"/>
    <x v="1"/>
    <x v="0"/>
    <x v="0"/>
    <x v="465"/>
    <x v="0"/>
    <n v="20781.490000000002"/>
    <x v="1"/>
    <x v="0"/>
    <x v="0"/>
    <x v="22"/>
  </r>
  <r>
    <s v="Id479"/>
    <s v="  Brian T"/>
    <x v="410"/>
    <n v="7.67"/>
    <s v="Yes"/>
    <x v="0"/>
    <x v="0"/>
    <x v="3"/>
    <x v="0"/>
    <x v="1"/>
    <x v="0"/>
    <x v="466"/>
    <x v="2"/>
    <n v="20773.63"/>
    <x v="1"/>
    <x v="0"/>
    <x v="6"/>
    <x v="26"/>
  </r>
  <r>
    <s v="Id480"/>
    <s v="  Damon"/>
    <x v="411"/>
    <n v="6.23"/>
    <s v="No"/>
    <x v="0"/>
    <x v="0"/>
    <x v="3"/>
    <x v="0"/>
    <x v="1"/>
    <x v="1"/>
    <x v="467"/>
    <x v="1"/>
    <n v="20745.990000000002"/>
    <x v="2"/>
    <x v="1"/>
    <x v="1"/>
    <x v="34"/>
  </r>
  <r>
    <s v="Id481"/>
    <s v="  Jeffrey"/>
    <x v="412"/>
    <n v="8.9"/>
    <s v="No"/>
    <x v="0"/>
    <x v="0"/>
    <x v="0"/>
    <x v="1"/>
    <x v="0"/>
    <x v="0"/>
    <x v="468"/>
    <x v="0"/>
    <n v="20709.02"/>
    <x v="2"/>
    <x v="2"/>
    <x v="9"/>
    <x v="11"/>
  </r>
  <r>
    <s v="Id482"/>
    <s v="  Malcolm J"/>
    <x v="413"/>
    <n v="7.79"/>
    <s v="Yes"/>
    <x v="0"/>
    <x v="0"/>
    <x v="0"/>
    <x v="1"/>
    <x v="0"/>
    <x v="0"/>
    <x v="469"/>
    <x v="0"/>
    <n v="20630.28"/>
    <x v="1"/>
    <x v="0"/>
    <x v="3"/>
    <x v="22"/>
  </r>
  <r>
    <s v="Id483"/>
    <s v="  Margaret B"/>
    <x v="414"/>
    <n v="4.49"/>
    <s v="Yes"/>
    <x v="0"/>
    <x v="0"/>
    <x v="1"/>
    <x v="1"/>
    <x v="0"/>
    <x v="2"/>
    <x v="388"/>
    <x v="0"/>
    <n v="20568.32"/>
    <x v="2"/>
    <x v="2"/>
    <x v="1"/>
    <x v="24"/>
  </r>
  <r>
    <s v="Id484"/>
    <s v="  Helen"/>
    <x v="9"/>
    <n v="5.24"/>
    <s v="Yes"/>
    <x v="0"/>
    <x v="1"/>
    <x v="3"/>
    <x v="1"/>
    <x v="0"/>
    <x v="2"/>
    <x v="470"/>
    <x v="1"/>
    <n v="20463"/>
    <x v="1"/>
    <x v="2"/>
    <x v="0"/>
    <x v="16"/>
  </r>
  <r>
    <s v="Id485"/>
    <s v="  Matthew"/>
    <x v="415"/>
    <n v="9.6"/>
    <s v="No"/>
    <x v="0"/>
    <x v="0"/>
    <x v="0"/>
    <x v="1"/>
    <x v="0"/>
    <x v="0"/>
    <x v="471"/>
    <x v="0"/>
    <n v="20446.849999999999"/>
    <x v="1"/>
    <x v="1"/>
    <x v="1"/>
    <x v="5"/>
  </r>
  <r>
    <s v="Id486"/>
    <s v="  Jeff"/>
    <x v="356"/>
    <n v="5.78"/>
    <s v="Yes"/>
    <x v="0"/>
    <x v="0"/>
    <x v="0"/>
    <x v="1"/>
    <x v="1"/>
    <x v="1"/>
    <x v="472"/>
    <x v="0"/>
    <n v="20420.599999999999"/>
    <x v="2"/>
    <x v="2"/>
    <x v="3"/>
    <x v="17"/>
  </r>
  <r>
    <s v="Id487"/>
    <s v="  Tara R"/>
    <x v="416"/>
    <n v="7.02"/>
    <s v="No"/>
    <x v="0"/>
    <x v="0"/>
    <x v="0"/>
    <x v="1"/>
    <x v="0"/>
    <x v="0"/>
    <x v="473"/>
    <x v="0"/>
    <n v="20354.5"/>
    <x v="2"/>
    <x v="2"/>
    <x v="12"/>
    <x v="5"/>
  </r>
  <r>
    <s v="Id488"/>
    <s v="  Kristin"/>
    <x v="417"/>
    <n v="4.09"/>
    <s v="Yes"/>
    <x v="0"/>
    <x v="0"/>
    <x v="0"/>
    <x v="0"/>
    <x v="1"/>
    <x v="2"/>
    <x v="474"/>
    <x v="2"/>
    <n v="20296.86"/>
    <x v="2"/>
    <x v="1"/>
    <x v="2"/>
    <x v="17"/>
  </r>
  <r>
    <s v="Id489"/>
    <s v="  Timothy"/>
    <x v="366"/>
    <n v="4.93"/>
    <s v="No"/>
    <x v="0"/>
    <x v="1"/>
    <x v="3"/>
    <x v="1"/>
    <x v="1"/>
    <x v="2"/>
    <x v="475"/>
    <x v="2"/>
    <n v="20277.810000000001"/>
    <x v="2"/>
    <x v="0"/>
    <x v="4"/>
    <x v="20"/>
  </r>
  <r>
    <s v="Id490"/>
    <s v="  Scott"/>
    <x v="418"/>
    <n v="5.34"/>
    <s v="Yes"/>
    <x v="0"/>
    <x v="0"/>
    <x v="1"/>
    <x v="1"/>
    <x v="0"/>
    <x v="2"/>
    <x v="476"/>
    <x v="0"/>
    <n v="20253.84"/>
    <x v="1"/>
    <x v="0"/>
    <x v="1"/>
    <x v="24"/>
  </r>
  <r>
    <s v="Id491"/>
    <s v="  Carly E"/>
    <x v="410"/>
    <n v="5.65"/>
    <s v="No"/>
    <x v="0"/>
    <x v="0"/>
    <x v="3"/>
    <x v="0"/>
    <x v="1"/>
    <x v="2"/>
    <x v="477"/>
    <x v="0"/>
    <n v="20234.849999999999"/>
    <x v="1"/>
    <x v="0"/>
    <x v="1"/>
    <x v="38"/>
  </r>
  <r>
    <s v="Id492"/>
    <s v="  Lisa"/>
    <x v="419"/>
    <n v="4.49"/>
    <s v="No"/>
    <x v="0"/>
    <x v="0"/>
    <x v="0"/>
    <x v="1"/>
    <x v="1"/>
    <x v="2"/>
    <x v="478"/>
    <x v="3"/>
    <n v="20177.669999999998"/>
    <x v="1"/>
    <x v="1"/>
    <x v="3"/>
    <x v="20"/>
  </r>
  <r>
    <s v="Id493"/>
    <s v="  Stacey"/>
    <x v="420"/>
    <n v="10.55"/>
    <s v="No"/>
    <x v="0"/>
    <x v="0"/>
    <x v="0"/>
    <x v="0"/>
    <x v="2"/>
    <x v="0"/>
    <x v="479"/>
    <x v="0"/>
    <n v="20167.34"/>
    <x v="2"/>
    <x v="0"/>
    <x v="3"/>
    <x v="43"/>
  </r>
  <r>
    <s v="Id494"/>
    <s v="  Louis"/>
    <x v="421"/>
    <n v="4.92"/>
    <s v="Yes"/>
    <x v="0"/>
    <x v="1"/>
    <x v="3"/>
    <x v="0"/>
    <x v="1"/>
    <x v="2"/>
    <x v="480"/>
    <x v="0"/>
    <n v="20149.32"/>
    <x v="1"/>
    <x v="1"/>
    <x v="4"/>
    <x v="33"/>
  </r>
  <r>
    <s v="Id495"/>
    <s v="  Brian R"/>
    <x v="422"/>
    <n v="5.9"/>
    <s v="Yes"/>
    <x v="0"/>
    <x v="0"/>
    <x v="3"/>
    <x v="0"/>
    <x v="1"/>
    <x v="1"/>
    <x v="481"/>
    <x v="2"/>
    <n v="20009.63"/>
    <x v="1"/>
    <x v="1"/>
    <x v="1"/>
    <x v="23"/>
  </r>
  <r>
    <s v="Id496"/>
    <s v="  Jessica"/>
    <x v="423"/>
    <n v="4.9800000000000004"/>
    <s v="Yes"/>
    <x v="0"/>
    <x v="0"/>
    <x v="1"/>
    <x v="1"/>
    <x v="0"/>
    <x v="2"/>
    <x v="482"/>
    <x v="0"/>
    <n v="19995.29"/>
    <x v="0"/>
    <x v="0"/>
    <x v="12"/>
    <x v="24"/>
  </r>
  <r>
    <s v="Id497"/>
    <s v="  Dawn M"/>
    <x v="424"/>
    <n v="5.8"/>
    <s v="No"/>
    <x v="0"/>
    <x v="0"/>
    <x v="0"/>
    <x v="0"/>
    <x v="2"/>
    <x v="1"/>
    <x v="483"/>
    <x v="0"/>
    <n v="19964.75"/>
    <x v="0"/>
    <x v="2"/>
    <x v="2"/>
    <x v="25"/>
  </r>
  <r>
    <s v="Id498"/>
    <s v="  Chris"/>
    <x v="425"/>
    <n v="6.21"/>
    <s v="Yes"/>
    <x v="0"/>
    <x v="1"/>
    <x v="3"/>
    <x v="0"/>
    <x v="1"/>
    <x v="1"/>
    <x v="484"/>
    <x v="1"/>
    <n v="19933.46"/>
    <x v="0"/>
    <x v="0"/>
    <x v="3"/>
    <x v="31"/>
  </r>
  <r>
    <s v="Id499"/>
    <s v="  Karen"/>
    <x v="426"/>
    <n v="6.17"/>
    <s v="No"/>
    <x v="0"/>
    <x v="1"/>
    <x v="3"/>
    <x v="0"/>
    <x v="2"/>
    <x v="1"/>
    <x v="485"/>
    <x v="3"/>
    <n v="19798.05"/>
    <x v="0"/>
    <x v="1"/>
    <x v="2"/>
    <x v="18"/>
  </r>
  <r>
    <s v="Id500"/>
    <s v="  Jessica"/>
    <x v="383"/>
    <n v="5.36"/>
    <s v="No"/>
    <x v="0"/>
    <x v="0"/>
    <x v="1"/>
    <x v="1"/>
    <x v="1"/>
    <x v="2"/>
    <x v="486"/>
    <x v="1"/>
    <n v="19749.38"/>
    <x v="0"/>
    <x v="0"/>
    <x v="0"/>
    <x v="28"/>
  </r>
  <r>
    <s v="Id501"/>
    <s v="  Mathieu"/>
    <x v="427"/>
    <n v="5.2"/>
    <s v="No"/>
    <x v="0"/>
    <x v="0"/>
    <x v="0"/>
    <x v="0"/>
    <x v="1"/>
    <x v="2"/>
    <x v="487"/>
    <x v="2"/>
    <n v="19719.689999999999"/>
    <x v="0"/>
    <x v="2"/>
    <x v="0"/>
    <x v="3"/>
  </r>
  <r>
    <s v="Id502"/>
    <s v="  Kam S"/>
    <x v="428"/>
    <n v="5.42"/>
    <s v="No"/>
    <x v="0"/>
    <x v="0"/>
    <x v="0"/>
    <x v="1"/>
    <x v="0"/>
    <x v="2"/>
    <x v="488"/>
    <x v="0"/>
    <n v="19673.34"/>
    <x v="0"/>
    <x v="2"/>
    <x v="1"/>
    <x v="6"/>
  </r>
  <r>
    <s v="Id503"/>
    <s v="  Valerie A"/>
    <x v="429"/>
    <n v="6.84"/>
    <s v="No"/>
    <x v="0"/>
    <x v="0"/>
    <x v="0"/>
    <x v="0"/>
    <x v="2"/>
    <x v="0"/>
    <x v="489"/>
    <x v="2"/>
    <n v="19594.810000000001"/>
    <x v="0"/>
    <x v="1"/>
    <x v="2"/>
    <x v="9"/>
  </r>
  <r>
    <s v="Id504"/>
    <s v="  Freya R"/>
    <x v="430"/>
    <n v="10.9"/>
    <s v="Yes"/>
    <x v="0"/>
    <x v="1"/>
    <x v="3"/>
    <x v="1"/>
    <x v="0"/>
    <x v="0"/>
    <x v="490"/>
    <x v="0"/>
    <n v="19551.34"/>
    <x v="0"/>
    <x v="0"/>
    <x v="1"/>
    <x v="8"/>
  </r>
  <r>
    <s v="Id505"/>
    <s v="  Jennifer"/>
    <x v="350"/>
    <n v="4.87"/>
    <s v="Yes"/>
    <x v="0"/>
    <x v="0"/>
    <x v="0"/>
    <x v="0"/>
    <x v="1"/>
    <x v="2"/>
    <x v="474"/>
    <x v="0"/>
    <n v="19539.240000000002"/>
    <x v="0"/>
    <x v="1"/>
    <x v="0"/>
    <x v="17"/>
  </r>
  <r>
    <s v="Id506"/>
    <s v="  Kara"/>
    <x v="431"/>
    <n v="6.07"/>
    <s v="No"/>
    <x v="0"/>
    <x v="0"/>
    <x v="3"/>
    <x v="0"/>
    <x v="1"/>
    <x v="1"/>
    <x v="491"/>
    <x v="2"/>
    <n v="19521.97"/>
    <x v="0"/>
    <x v="2"/>
    <x v="0"/>
    <x v="34"/>
  </r>
  <r>
    <s v="Id507"/>
    <s v="  Bradley A"/>
    <x v="432"/>
    <n v="4.33"/>
    <s v="No"/>
    <x v="0"/>
    <x v="0"/>
    <x v="0"/>
    <x v="0"/>
    <x v="2"/>
    <x v="2"/>
    <x v="492"/>
    <x v="0"/>
    <n v="19515.54"/>
    <x v="0"/>
    <x v="1"/>
    <x v="0"/>
    <x v="25"/>
  </r>
  <r>
    <s v="Id508"/>
    <s v="  Brendan"/>
    <x v="433"/>
    <n v="5.83"/>
    <s v="No"/>
    <x v="0"/>
    <x v="0"/>
    <x v="3"/>
    <x v="1"/>
    <x v="0"/>
    <x v="1"/>
    <x v="493"/>
    <x v="4"/>
    <n v="19496.72"/>
    <x v="0"/>
    <x v="0"/>
    <x v="9"/>
    <x v="38"/>
  </r>
  <r>
    <s v="Id509"/>
    <s v="  Amber R"/>
    <x v="434"/>
    <n v="5.5"/>
    <s v="No"/>
    <x v="0"/>
    <x v="0"/>
    <x v="0"/>
    <x v="0"/>
    <x v="2"/>
    <x v="2"/>
    <x v="494"/>
    <x v="3"/>
    <n v="19444.27"/>
    <x v="0"/>
    <x v="1"/>
    <x v="0"/>
    <x v="37"/>
  </r>
  <r>
    <s v="Id510"/>
    <s v="  Sean K"/>
    <x v="408"/>
    <n v="4.79"/>
    <s v="No"/>
    <x v="0"/>
    <x v="1"/>
    <x v="3"/>
    <x v="1"/>
    <x v="0"/>
    <x v="2"/>
    <x v="495"/>
    <x v="3"/>
    <n v="19442.349999999999"/>
    <x v="0"/>
    <x v="0"/>
    <x v="1"/>
    <x v="20"/>
  </r>
  <r>
    <s v="Id511"/>
    <s v="  Rick"/>
    <x v="347"/>
    <n v="5.81"/>
    <s v="No"/>
    <x v="0"/>
    <x v="0"/>
    <x v="3"/>
    <x v="0"/>
    <x v="2"/>
    <x v="1"/>
    <x v="496"/>
    <x v="1"/>
    <n v="19362"/>
    <x v="0"/>
    <x v="0"/>
    <x v="0"/>
    <x v="38"/>
  </r>
  <r>
    <s v="Id512"/>
    <s v="  Matthew"/>
    <x v="326"/>
    <n v="5.58"/>
    <s v="No"/>
    <x v="0"/>
    <x v="0"/>
    <x v="0"/>
    <x v="0"/>
    <x v="1"/>
    <x v="2"/>
    <x v="497"/>
    <x v="0"/>
    <n v="19350.37"/>
    <x v="0"/>
    <x v="0"/>
    <x v="0"/>
    <x v="42"/>
  </r>
  <r>
    <s v="Id513"/>
    <s v="  Brady"/>
    <x v="218"/>
    <n v="4.4000000000000004"/>
    <s v="Yes"/>
    <x v="0"/>
    <x v="0"/>
    <x v="1"/>
    <x v="1"/>
    <x v="0"/>
    <x v="2"/>
    <x v="498"/>
    <x v="0"/>
    <n v="19321.060000000001"/>
    <x v="0"/>
    <x v="1"/>
    <x v="1"/>
    <x v="24"/>
  </r>
  <r>
    <s v="Id514"/>
    <s v="  Kameko"/>
    <x v="435"/>
    <n v="8.18"/>
    <s v="Yes"/>
    <x v="0"/>
    <x v="0"/>
    <x v="0"/>
    <x v="1"/>
    <x v="0"/>
    <x v="0"/>
    <x v="499"/>
    <x v="0"/>
    <n v="19259.96"/>
    <x v="0"/>
    <x v="1"/>
    <x v="1"/>
    <x v="22"/>
  </r>
  <r>
    <s v="Id515"/>
    <s v="  Jeremy A"/>
    <x v="71"/>
    <n v="5.52"/>
    <s v="Yes"/>
    <x v="0"/>
    <x v="0"/>
    <x v="0"/>
    <x v="1"/>
    <x v="0"/>
    <x v="2"/>
    <x v="500"/>
    <x v="0"/>
    <n v="19214.71"/>
    <x v="0"/>
    <x v="0"/>
    <x v="0"/>
    <x v="17"/>
  </r>
  <r>
    <s v="Id516"/>
    <s v="  Daniel"/>
    <x v="436"/>
    <n v="4.84"/>
    <s v="No"/>
    <x v="0"/>
    <x v="0"/>
    <x v="0"/>
    <x v="0"/>
    <x v="1"/>
    <x v="2"/>
    <x v="501"/>
    <x v="1"/>
    <n v="19199.939999999999"/>
    <x v="0"/>
    <x v="0"/>
    <x v="3"/>
    <x v="42"/>
  </r>
  <r>
    <s v="Id517"/>
    <s v="  Amanda"/>
    <x v="437"/>
    <n v="4.08"/>
    <s v="No"/>
    <x v="0"/>
    <x v="1"/>
    <x v="3"/>
    <x v="1"/>
    <x v="0"/>
    <x v="2"/>
    <x v="502"/>
    <x v="3"/>
    <n v="19144.580000000002"/>
    <x v="0"/>
    <x v="1"/>
    <x v="2"/>
    <x v="18"/>
  </r>
  <r>
    <s v="Id518"/>
    <s v="  Karen"/>
    <x v="438"/>
    <n v="4.4800000000000004"/>
    <s v="No"/>
    <x v="0"/>
    <x v="1"/>
    <x v="3"/>
    <x v="0"/>
    <x v="1"/>
    <x v="2"/>
    <x v="503"/>
    <x v="2"/>
    <n v="19107.78"/>
    <x v="0"/>
    <x v="2"/>
    <x v="0"/>
    <x v="20"/>
  </r>
  <r>
    <s v="Id519"/>
    <s v="  Gregory"/>
    <x v="346"/>
    <n v="5.73"/>
    <s v="No"/>
    <x v="0"/>
    <x v="0"/>
    <x v="0"/>
    <x v="0"/>
    <x v="1"/>
    <x v="1"/>
    <x v="504"/>
    <x v="2"/>
    <n v="19040.88"/>
    <x v="0"/>
    <x v="0"/>
    <x v="3"/>
    <x v="23"/>
  </r>
  <r>
    <s v="Id520"/>
    <s v="  Sabine"/>
    <x v="439"/>
    <n v="5.46"/>
    <s v="Yes"/>
    <x v="0"/>
    <x v="1"/>
    <x v="3"/>
    <x v="0"/>
    <x v="3"/>
    <x v="2"/>
    <x v="505"/>
    <x v="5"/>
    <n v="19023.259999999998"/>
    <x v="0"/>
    <x v="0"/>
    <x v="3"/>
    <x v="33"/>
  </r>
  <r>
    <s v="Id521"/>
    <s v="  Joseph"/>
    <x v="367"/>
    <n v="5.0199999999999996"/>
    <s v="Yes"/>
    <x v="0"/>
    <x v="0"/>
    <x v="3"/>
    <x v="0"/>
    <x v="1"/>
    <x v="2"/>
    <x v="506"/>
    <x v="3"/>
    <n v="18972.5"/>
    <x v="0"/>
    <x v="0"/>
    <x v="0"/>
    <x v="23"/>
  </r>
  <r>
    <s v="Id522"/>
    <s v="  Adam"/>
    <x v="440"/>
    <n v="6.36"/>
    <s v="No"/>
    <x v="0"/>
    <x v="0"/>
    <x v="3"/>
    <x v="1"/>
    <x v="0"/>
    <x v="1"/>
    <x v="124"/>
    <x v="2"/>
    <n v="18963.169999999998"/>
    <x v="0"/>
    <x v="1"/>
    <x v="0"/>
    <x v="34"/>
  </r>
  <r>
    <s v="Id523"/>
    <s v="  Karolyn A"/>
    <x v="368"/>
    <n v="5.36"/>
    <s v="No"/>
    <x v="0"/>
    <x v="0"/>
    <x v="3"/>
    <x v="1"/>
    <x v="1"/>
    <x v="2"/>
    <x v="507"/>
    <x v="0"/>
    <n v="18955.22"/>
    <x v="0"/>
    <x v="0"/>
    <x v="3"/>
    <x v="44"/>
  </r>
  <r>
    <s v="Id524"/>
    <s v="  Anita L"/>
    <x v="441"/>
    <n v="8.3699999999999992"/>
    <s v="Yes"/>
    <x v="0"/>
    <x v="1"/>
    <x v="3"/>
    <x v="1"/>
    <x v="0"/>
    <x v="0"/>
    <x v="508"/>
    <x v="0"/>
    <n v="18954.560000000001"/>
    <x v="0"/>
    <x v="1"/>
    <x v="12"/>
    <x v="8"/>
  </r>
  <r>
    <s v="Id525"/>
    <s v="  Laura E"/>
    <x v="442"/>
    <n v="5.18"/>
    <s v="Yes"/>
    <x v="0"/>
    <x v="1"/>
    <x v="3"/>
    <x v="1"/>
    <x v="0"/>
    <x v="2"/>
    <x v="509"/>
    <x v="0"/>
    <n v="18932.810000000001"/>
    <x v="0"/>
    <x v="0"/>
    <x v="1"/>
    <x v="16"/>
  </r>
  <r>
    <s v="Id526"/>
    <s v="  Sarah"/>
    <x v="443"/>
    <n v="5.68"/>
    <s v="Yes"/>
    <x v="0"/>
    <x v="0"/>
    <x v="3"/>
    <x v="1"/>
    <x v="0"/>
    <x v="2"/>
    <x v="293"/>
    <x v="2"/>
    <n v="18903.490000000002"/>
    <x v="0"/>
    <x v="2"/>
    <x v="2"/>
    <x v="40"/>
  </r>
  <r>
    <s v="Id527"/>
    <s v="  Ashley E"/>
    <x v="444"/>
    <n v="7.31"/>
    <s v="Yes"/>
    <x v="0"/>
    <x v="1"/>
    <x v="3"/>
    <x v="1"/>
    <x v="0"/>
    <x v="0"/>
    <x v="510"/>
    <x v="0"/>
    <n v="18883.330000000002"/>
    <x v="0"/>
    <x v="1"/>
    <x v="12"/>
    <x v="8"/>
  </r>
  <r>
    <s v="Id528"/>
    <s v="  Lindsey"/>
    <x v="445"/>
    <n v="4.67"/>
    <s v="No"/>
    <x v="0"/>
    <x v="1"/>
    <x v="3"/>
    <x v="1"/>
    <x v="1"/>
    <x v="2"/>
    <x v="511"/>
    <x v="1"/>
    <n v="18838.7"/>
    <x v="0"/>
    <x v="0"/>
    <x v="1"/>
    <x v="39"/>
  </r>
  <r>
    <s v="Id529"/>
    <s v="  Alan"/>
    <x v="446"/>
    <n v="6.87"/>
    <s v="No"/>
    <x v="0"/>
    <x v="0"/>
    <x v="0"/>
    <x v="1"/>
    <x v="0"/>
    <x v="0"/>
    <x v="512"/>
    <x v="0"/>
    <n v="18815.53"/>
    <x v="0"/>
    <x v="1"/>
    <x v="8"/>
    <x v="5"/>
  </r>
  <r>
    <s v="Id530"/>
    <s v="  Dan R"/>
    <x v="320"/>
    <n v="5.87"/>
    <s v="No"/>
    <x v="0"/>
    <x v="1"/>
    <x v="3"/>
    <x v="1"/>
    <x v="0"/>
    <x v="1"/>
    <x v="513"/>
    <x v="3"/>
    <n v="18806.150000000001"/>
    <x v="0"/>
    <x v="2"/>
    <x v="0"/>
    <x v="18"/>
  </r>
  <r>
    <s v="Id531"/>
    <s v="  Katie"/>
    <x v="217"/>
    <n v="4.07"/>
    <s v="Yes"/>
    <x v="0"/>
    <x v="0"/>
    <x v="3"/>
    <x v="1"/>
    <x v="0"/>
    <x v="2"/>
    <x v="514"/>
    <x v="1"/>
    <n v="18804.75"/>
    <x v="0"/>
    <x v="1"/>
    <x v="1"/>
    <x v="40"/>
  </r>
  <r>
    <s v="Id532"/>
    <s v="  Eric"/>
    <x v="447"/>
    <n v="6.47"/>
    <s v="No"/>
    <x v="0"/>
    <x v="1"/>
    <x v="3"/>
    <x v="0"/>
    <x v="2"/>
    <x v="1"/>
    <x v="515"/>
    <x v="3"/>
    <n v="18767.740000000002"/>
    <x v="0"/>
    <x v="1"/>
    <x v="0"/>
    <x v="18"/>
  </r>
  <r>
    <s v="Id533"/>
    <s v="  Cathryn"/>
    <x v="351"/>
    <n v="5.14"/>
    <s v="No"/>
    <x v="0"/>
    <x v="0"/>
    <x v="3"/>
    <x v="0"/>
    <x v="2"/>
    <x v="2"/>
    <x v="516"/>
    <x v="1"/>
    <n v="18765.88"/>
    <x v="0"/>
    <x v="2"/>
    <x v="1"/>
    <x v="34"/>
  </r>
  <r>
    <s v="Id534"/>
    <s v="  Brendan"/>
    <x v="448"/>
    <n v="9.77"/>
    <s v="Yes"/>
    <x v="0"/>
    <x v="0"/>
    <x v="0"/>
    <x v="1"/>
    <x v="0"/>
    <x v="0"/>
    <x v="517"/>
    <x v="0"/>
    <n v="18694.689999999999"/>
    <x v="0"/>
    <x v="1"/>
    <x v="8"/>
    <x v="22"/>
  </r>
  <r>
    <s v="Id535"/>
    <s v="  Shauna"/>
    <x v="449"/>
    <n v="8.8000000000000007"/>
    <s v="Yes"/>
    <x v="0"/>
    <x v="0"/>
    <x v="1"/>
    <x v="1"/>
    <x v="0"/>
    <x v="0"/>
    <x v="518"/>
    <x v="0"/>
    <n v="18682.740000000002"/>
    <x v="0"/>
    <x v="0"/>
    <x v="1"/>
    <x v="2"/>
  </r>
  <r>
    <s v="Id536"/>
    <s v="  Terence"/>
    <x v="277"/>
    <n v="5.84"/>
    <s v="No"/>
    <x v="0"/>
    <x v="0"/>
    <x v="3"/>
    <x v="0"/>
    <x v="1"/>
    <x v="1"/>
    <x v="519"/>
    <x v="0"/>
    <n v="18648.419999999998"/>
    <x v="0"/>
    <x v="1"/>
    <x v="9"/>
    <x v="44"/>
  </r>
  <r>
    <s v="Id537"/>
    <s v="  Marisol"/>
    <x v="450"/>
    <n v="10.43"/>
    <s v="Yes"/>
    <x v="0"/>
    <x v="0"/>
    <x v="3"/>
    <x v="0"/>
    <x v="2"/>
    <x v="0"/>
    <x v="520"/>
    <x v="3"/>
    <n v="18608.259999999998"/>
    <x v="0"/>
    <x v="0"/>
    <x v="3"/>
    <x v="26"/>
  </r>
  <r>
    <s v="Id538"/>
    <s v="  Lindsay"/>
    <x v="451"/>
    <n v="4.25"/>
    <s v="Yes"/>
    <x v="0"/>
    <x v="0"/>
    <x v="3"/>
    <x v="1"/>
    <x v="0"/>
    <x v="2"/>
    <x v="521"/>
    <x v="0"/>
    <n v="18443.11"/>
    <x v="0"/>
    <x v="2"/>
    <x v="1"/>
    <x v="13"/>
  </r>
  <r>
    <s v="Id539"/>
    <s v="  Katie"/>
    <x v="452"/>
    <n v="4.8899999999999997"/>
    <s v="No"/>
    <x v="0"/>
    <x v="0"/>
    <x v="0"/>
    <x v="0"/>
    <x v="1"/>
    <x v="2"/>
    <x v="522"/>
    <x v="2"/>
    <n v="18328.240000000002"/>
    <x v="0"/>
    <x v="2"/>
    <x v="0"/>
    <x v="35"/>
  </r>
  <r>
    <s v="Id540"/>
    <s v="  Daniel"/>
    <x v="191"/>
    <n v="5.55"/>
    <s v="Yes"/>
    <x v="0"/>
    <x v="0"/>
    <x v="3"/>
    <x v="0"/>
    <x v="1"/>
    <x v="2"/>
    <x v="523"/>
    <x v="0"/>
    <n v="18310.740000000002"/>
    <x v="0"/>
    <x v="0"/>
    <x v="1"/>
    <x v="40"/>
  </r>
  <r>
    <s v="Id541"/>
    <s v="  Brett W"/>
    <x v="453"/>
    <n v="4.5199999999999996"/>
    <s v="No"/>
    <x v="0"/>
    <x v="0"/>
    <x v="3"/>
    <x v="0"/>
    <x v="2"/>
    <x v="2"/>
    <x v="524"/>
    <x v="1"/>
    <n v="18259.22"/>
    <x v="0"/>
    <x v="0"/>
    <x v="3"/>
    <x v="34"/>
  </r>
  <r>
    <s v="Id542"/>
    <s v="  Dylan J"/>
    <x v="454"/>
    <n v="4.45"/>
    <s v="Yes"/>
    <x v="0"/>
    <x v="0"/>
    <x v="3"/>
    <x v="0"/>
    <x v="1"/>
    <x v="2"/>
    <x v="525"/>
    <x v="0"/>
    <n v="18246.5"/>
    <x v="0"/>
    <x v="1"/>
    <x v="0"/>
    <x v="40"/>
  </r>
  <r>
    <s v="Id543"/>
    <s v="  Elizabeth"/>
    <x v="455"/>
    <n v="4.72"/>
    <s v="No"/>
    <x v="1"/>
    <x v="0"/>
    <x v="3"/>
    <x v="0"/>
    <x v="1"/>
    <x v="2"/>
    <x v="526"/>
    <x v="1"/>
    <n v="18223.45"/>
    <x v="0"/>
    <x v="0"/>
    <x v="0"/>
    <x v="41"/>
  </r>
  <r>
    <s v="Id544"/>
    <s v="  Brooke M"/>
    <x v="456"/>
    <n v="4.6500000000000004"/>
    <s v="Yes"/>
    <x v="0"/>
    <x v="1"/>
    <x v="3"/>
    <x v="1"/>
    <x v="0"/>
    <x v="2"/>
    <x v="527"/>
    <x v="2"/>
    <n v="18218.16"/>
    <x v="0"/>
    <x v="1"/>
    <x v="0"/>
    <x v="31"/>
  </r>
  <r>
    <s v="Id545"/>
    <s v="  Teiko"/>
    <x v="457"/>
    <n v="11.34"/>
    <s v="Yes"/>
    <x v="0"/>
    <x v="1"/>
    <x v="3"/>
    <x v="1"/>
    <x v="0"/>
    <x v="0"/>
    <x v="528"/>
    <x v="0"/>
    <n v="18208.34"/>
    <x v="0"/>
    <x v="2"/>
    <x v="12"/>
    <x v="8"/>
  </r>
  <r>
    <s v="Id546"/>
    <s v="  Zachary"/>
    <x v="252"/>
    <n v="4.53"/>
    <s v="No"/>
    <x v="0"/>
    <x v="1"/>
    <x v="3"/>
    <x v="1"/>
    <x v="1"/>
    <x v="2"/>
    <x v="529"/>
    <x v="3"/>
    <n v="18157.88"/>
    <x v="0"/>
    <x v="1"/>
    <x v="1"/>
    <x v="20"/>
  </r>
  <r>
    <s v="Id547"/>
    <s v="  Johannah"/>
    <x v="237"/>
    <n v="6.35"/>
    <s v="No"/>
    <x v="0"/>
    <x v="0"/>
    <x v="0"/>
    <x v="0"/>
    <x v="1"/>
    <x v="1"/>
    <x v="530"/>
    <x v="0"/>
    <n v="18033.97"/>
    <x v="0"/>
    <x v="1"/>
    <x v="1"/>
    <x v="35"/>
  </r>
  <r>
    <s v="Id548"/>
    <s v="  Ryan A"/>
    <x v="458"/>
    <n v="8.51"/>
    <s v="No"/>
    <x v="0"/>
    <x v="0"/>
    <x v="0"/>
    <x v="1"/>
    <x v="0"/>
    <x v="0"/>
    <x v="531"/>
    <x v="0"/>
    <n v="18031.189999999999"/>
    <x v="0"/>
    <x v="2"/>
    <x v="1"/>
    <x v="11"/>
  </r>
  <r>
    <s v="Id549"/>
    <s v="  Andres Sr"/>
    <x v="459"/>
    <n v="8.59"/>
    <s v="Yes"/>
    <x v="0"/>
    <x v="0"/>
    <x v="3"/>
    <x v="1"/>
    <x v="0"/>
    <x v="0"/>
    <x v="532"/>
    <x v="2"/>
    <n v="18031.16"/>
    <x v="0"/>
    <x v="0"/>
    <x v="8"/>
    <x v="27"/>
  </r>
  <r>
    <s v="Id550"/>
    <s v="  Bryan"/>
    <x v="460"/>
    <n v="4.13"/>
    <s v="Yes"/>
    <x v="0"/>
    <x v="0"/>
    <x v="0"/>
    <x v="0"/>
    <x v="1"/>
    <x v="2"/>
    <x v="533"/>
    <x v="4"/>
    <n v="17942.11"/>
    <x v="0"/>
    <x v="2"/>
    <x v="3"/>
    <x v="47"/>
  </r>
  <r>
    <s v="Id551"/>
    <s v="  Lizette"/>
    <x v="47"/>
    <n v="4.55"/>
    <s v="No"/>
    <x v="0"/>
    <x v="0"/>
    <x v="0"/>
    <x v="1"/>
    <x v="0"/>
    <x v="2"/>
    <x v="534"/>
    <x v="0"/>
    <n v="17929.3"/>
    <x v="0"/>
    <x v="2"/>
    <x v="0"/>
    <x v="29"/>
  </r>
  <r>
    <s v="Id552"/>
    <s v="  Don"/>
    <x v="376"/>
    <n v="4.5199999999999996"/>
    <s v="No"/>
    <x v="0"/>
    <x v="0"/>
    <x v="0"/>
    <x v="0"/>
    <x v="2"/>
    <x v="2"/>
    <x v="535"/>
    <x v="0"/>
    <n v="17904.53"/>
    <x v="0"/>
    <x v="2"/>
    <x v="6"/>
    <x v="4"/>
  </r>
  <r>
    <s v="Id553"/>
    <s v="  Jeb"/>
    <x v="461"/>
    <n v="5.07"/>
    <s v="No"/>
    <x v="0"/>
    <x v="1"/>
    <x v="3"/>
    <x v="1"/>
    <x v="0"/>
    <x v="2"/>
    <x v="536"/>
    <x v="3"/>
    <n v="17882.669999999998"/>
    <x v="0"/>
    <x v="0"/>
    <x v="1"/>
    <x v="18"/>
  </r>
  <r>
    <s v="Id554"/>
    <s v="  Amy R"/>
    <x v="462"/>
    <n v="4.04"/>
    <s v="Yes"/>
    <x v="0"/>
    <x v="1"/>
    <x v="3"/>
    <x v="1"/>
    <x v="0"/>
    <x v="2"/>
    <x v="537"/>
    <x v="0"/>
    <n v="17878.900000000001"/>
    <x v="0"/>
    <x v="2"/>
    <x v="2"/>
    <x v="31"/>
  </r>
  <r>
    <s v="Id555"/>
    <s v="  Brian"/>
    <x v="463"/>
    <n v="5.3"/>
    <s v="Yes"/>
    <x v="0"/>
    <x v="0"/>
    <x v="0"/>
    <x v="1"/>
    <x v="0"/>
    <x v="2"/>
    <x v="538"/>
    <x v="3"/>
    <n v="17862.919999999998"/>
    <x v="0"/>
    <x v="2"/>
    <x v="1"/>
    <x v="1"/>
  </r>
  <r>
    <s v="Id556"/>
    <s v="  Mike G"/>
    <x v="464"/>
    <n v="8.64"/>
    <s v="Yes"/>
    <x v="0"/>
    <x v="1"/>
    <x v="3"/>
    <x v="1"/>
    <x v="0"/>
    <x v="0"/>
    <x v="539"/>
    <x v="0"/>
    <n v="17832.599999999999"/>
    <x v="0"/>
    <x v="2"/>
    <x v="1"/>
    <x v="8"/>
  </r>
  <r>
    <s v="Id557"/>
    <s v="  Simonezitrone Sr"/>
    <x v="465"/>
    <n v="4.03"/>
    <s v="No"/>
    <x v="0"/>
    <x v="1"/>
    <x v="3"/>
    <x v="1"/>
    <x v="0"/>
    <x v="2"/>
    <x v="540"/>
    <x v="3"/>
    <n v="17779.939999999999"/>
    <x v="0"/>
    <x v="2"/>
    <x v="1"/>
    <x v="18"/>
  </r>
  <r>
    <s v="Id558"/>
    <s v="  Nicholas"/>
    <x v="466"/>
    <n v="4.26"/>
    <s v="Yes"/>
    <x v="0"/>
    <x v="0"/>
    <x v="1"/>
    <x v="1"/>
    <x v="0"/>
    <x v="2"/>
    <x v="541"/>
    <x v="0"/>
    <n v="17777.73"/>
    <x v="0"/>
    <x v="0"/>
    <x v="1"/>
    <x v="24"/>
  </r>
  <r>
    <s v="Id559"/>
    <s v="  Angela M"/>
    <x v="467"/>
    <n v="5.35"/>
    <s v="No"/>
    <x v="0"/>
    <x v="1"/>
    <x v="3"/>
    <x v="0"/>
    <x v="1"/>
    <x v="2"/>
    <x v="542"/>
    <x v="0"/>
    <n v="17748.509999999998"/>
    <x v="0"/>
    <x v="1"/>
    <x v="1"/>
    <x v="39"/>
  </r>
  <r>
    <s v="Id560"/>
    <s v="  Oz"/>
    <x v="390"/>
    <n v="4.9000000000000004"/>
    <s v="No"/>
    <x v="0"/>
    <x v="0"/>
    <x v="0"/>
    <x v="1"/>
    <x v="2"/>
    <x v="2"/>
    <x v="543"/>
    <x v="1"/>
    <n v="17663.14"/>
    <x v="0"/>
    <x v="0"/>
    <x v="0"/>
    <x v="6"/>
  </r>
  <r>
    <s v="Id561"/>
    <s v="  Erin M"/>
    <x v="468"/>
    <n v="4.5"/>
    <s v="No"/>
    <x v="0"/>
    <x v="0"/>
    <x v="0"/>
    <x v="1"/>
    <x v="2"/>
    <x v="2"/>
    <x v="544"/>
    <x v="2"/>
    <n v="17626.240000000002"/>
    <x v="0"/>
    <x v="0"/>
    <x v="0"/>
    <x v="3"/>
  </r>
  <r>
    <s v="Id562"/>
    <s v="  Bobby E"/>
    <x v="469"/>
    <n v="8.3800000000000008"/>
    <s v="Yes"/>
    <x v="0"/>
    <x v="0"/>
    <x v="1"/>
    <x v="1"/>
    <x v="0"/>
    <x v="0"/>
    <x v="545"/>
    <x v="0"/>
    <n v="17584.72"/>
    <x v="0"/>
    <x v="0"/>
    <x v="1"/>
    <x v="2"/>
  </r>
  <r>
    <s v="Id563"/>
    <s v="  Daniel P"/>
    <x v="410"/>
    <n v="7.03"/>
    <s v="No"/>
    <x v="0"/>
    <x v="0"/>
    <x v="0"/>
    <x v="0"/>
    <x v="1"/>
    <x v="0"/>
    <x v="256"/>
    <x v="2"/>
    <n v="17560.38"/>
    <x v="0"/>
    <x v="1"/>
    <x v="1"/>
    <x v="43"/>
  </r>
  <r>
    <s v="Id564"/>
    <s v="  Marie E"/>
    <x v="470"/>
    <n v="8.75"/>
    <s v="Yes"/>
    <x v="0"/>
    <x v="1"/>
    <x v="3"/>
    <x v="1"/>
    <x v="0"/>
    <x v="0"/>
    <x v="546"/>
    <x v="0"/>
    <n v="17556.88"/>
    <x v="0"/>
    <x v="2"/>
    <x v="1"/>
    <x v="8"/>
  </r>
  <r>
    <s v="Id565"/>
    <s v="  Katie"/>
    <x v="471"/>
    <n v="9.51"/>
    <s v="No"/>
    <x v="0"/>
    <x v="0"/>
    <x v="0"/>
    <x v="1"/>
    <x v="0"/>
    <x v="0"/>
    <x v="547"/>
    <x v="0"/>
    <n v="17507.47"/>
    <x v="0"/>
    <x v="1"/>
    <x v="12"/>
    <x v="0"/>
  </r>
  <r>
    <s v="Id566"/>
    <s v="  Eric D"/>
    <x v="472"/>
    <n v="9.36"/>
    <s v="No"/>
    <x v="0"/>
    <x v="0"/>
    <x v="0"/>
    <x v="1"/>
    <x v="0"/>
    <x v="0"/>
    <x v="548"/>
    <x v="0"/>
    <n v="17505.650000000001"/>
    <x v="0"/>
    <x v="2"/>
    <x v="8"/>
    <x v="11"/>
  </r>
  <r>
    <s v="Id567"/>
    <s v="  Tara"/>
    <x v="473"/>
    <n v="4.8099999999999996"/>
    <s v="No"/>
    <x v="0"/>
    <x v="0"/>
    <x v="0"/>
    <x v="0"/>
    <x v="2"/>
    <x v="2"/>
    <x v="549"/>
    <x v="0"/>
    <n v="17496.310000000001"/>
    <x v="0"/>
    <x v="2"/>
    <x v="3"/>
    <x v="3"/>
  </r>
  <r>
    <s v="Id568"/>
    <s v="  Haley L"/>
    <x v="474"/>
    <n v="8.08"/>
    <s v="No"/>
    <x v="0"/>
    <x v="0"/>
    <x v="0"/>
    <x v="1"/>
    <x v="0"/>
    <x v="0"/>
    <x v="550"/>
    <x v="0"/>
    <n v="17479.53"/>
    <x v="0"/>
    <x v="1"/>
    <x v="1"/>
    <x v="2"/>
  </r>
  <r>
    <s v="Id569"/>
    <s v="  Kayla B"/>
    <x v="237"/>
    <n v="6.29"/>
    <s v="No"/>
    <x v="0"/>
    <x v="1"/>
    <x v="3"/>
    <x v="0"/>
    <x v="1"/>
    <x v="1"/>
    <x v="551"/>
    <x v="0"/>
    <n v="17468.98"/>
    <x v="1"/>
    <x v="1"/>
    <x v="1"/>
    <x v="39"/>
  </r>
  <r>
    <s v="Id570"/>
    <s v="  Mark D"/>
    <x v="335"/>
    <n v="6.29"/>
    <s v="No"/>
    <x v="0"/>
    <x v="0"/>
    <x v="3"/>
    <x v="0"/>
    <x v="2"/>
    <x v="1"/>
    <x v="552"/>
    <x v="3"/>
    <n v="17361.77"/>
    <x v="1"/>
    <x v="1"/>
    <x v="1"/>
    <x v="34"/>
  </r>
  <r>
    <s v="Id571"/>
    <s v="  Patrick J"/>
    <x v="298"/>
    <n v="5.12"/>
    <s v="No"/>
    <x v="0"/>
    <x v="1"/>
    <x v="3"/>
    <x v="0"/>
    <x v="1"/>
    <x v="2"/>
    <x v="553"/>
    <x v="0"/>
    <n v="17352.68"/>
    <x v="1"/>
    <x v="0"/>
    <x v="1"/>
    <x v="39"/>
  </r>
  <r>
    <s v="Id572"/>
    <s v="  Alejandro"/>
    <x v="475"/>
    <n v="9.9499999999999993"/>
    <s v="Yes"/>
    <x v="0"/>
    <x v="1"/>
    <x v="3"/>
    <x v="1"/>
    <x v="0"/>
    <x v="0"/>
    <x v="554"/>
    <x v="0"/>
    <n v="17337.580000000002"/>
    <x v="1"/>
    <x v="0"/>
    <x v="8"/>
    <x v="8"/>
  </r>
  <r>
    <s v="Id573"/>
    <s v="  Beth A"/>
    <x v="476"/>
    <n v="9.08"/>
    <s v="Yes"/>
    <x v="0"/>
    <x v="0"/>
    <x v="3"/>
    <x v="1"/>
    <x v="0"/>
    <x v="0"/>
    <x v="555"/>
    <x v="2"/>
    <n v="17253.43"/>
    <x v="1"/>
    <x v="0"/>
    <x v="12"/>
    <x v="27"/>
  </r>
  <r>
    <s v="Id574"/>
    <s v="  Jason R"/>
    <x v="477"/>
    <n v="4.82"/>
    <s v="No"/>
    <x v="0"/>
    <x v="0"/>
    <x v="0"/>
    <x v="0"/>
    <x v="2"/>
    <x v="2"/>
    <x v="556"/>
    <x v="2"/>
    <n v="17179.52"/>
    <x v="1"/>
    <x v="1"/>
    <x v="0"/>
    <x v="37"/>
  </r>
  <r>
    <s v="Id575"/>
    <s v="  Yoshinori"/>
    <x v="352"/>
    <n v="4.6500000000000004"/>
    <s v="No"/>
    <x v="1"/>
    <x v="0"/>
    <x v="3"/>
    <x v="0"/>
    <x v="1"/>
    <x v="2"/>
    <x v="557"/>
    <x v="2"/>
    <n v="17178.68"/>
    <x v="1"/>
    <x v="2"/>
    <x v="9"/>
    <x v="41"/>
  </r>
  <r>
    <s v="Id576"/>
    <s v="  Adrienne G"/>
    <x v="478"/>
    <n v="5.16"/>
    <s v="Yes"/>
    <x v="0"/>
    <x v="0"/>
    <x v="3"/>
    <x v="1"/>
    <x v="0"/>
    <x v="2"/>
    <x v="558"/>
    <x v="0"/>
    <n v="17174.52"/>
    <x v="1"/>
    <x v="2"/>
    <x v="1"/>
    <x v="8"/>
  </r>
  <r>
    <s v="Id577"/>
    <s v="  Meredith"/>
    <x v="479"/>
    <n v="10.44"/>
    <s v="No"/>
    <x v="0"/>
    <x v="0"/>
    <x v="0"/>
    <x v="1"/>
    <x v="0"/>
    <x v="0"/>
    <x v="559"/>
    <x v="0"/>
    <n v="17172.27"/>
    <x v="1"/>
    <x v="2"/>
    <x v="12"/>
    <x v="11"/>
  </r>
  <r>
    <s v="Id578"/>
    <s v="  Junyong"/>
    <x v="44"/>
    <n v="5.69"/>
    <s v="No"/>
    <x v="0"/>
    <x v="0"/>
    <x v="3"/>
    <x v="1"/>
    <x v="0"/>
    <x v="2"/>
    <x v="560"/>
    <x v="4"/>
    <n v="17128.43"/>
    <x v="1"/>
    <x v="0"/>
    <x v="4"/>
    <x v="31"/>
  </r>
  <r>
    <s v="Id579"/>
    <s v="  Kristen A"/>
    <x v="480"/>
    <n v="6.5"/>
    <s v="No"/>
    <x v="0"/>
    <x v="0"/>
    <x v="0"/>
    <x v="0"/>
    <x v="1"/>
    <x v="0"/>
    <x v="561"/>
    <x v="2"/>
    <n v="17085.27"/>
    <x v="1"/>
    <x v="0"/>
    <x v="0"/>
    <x v="43"/>
  </r>
  <r>
    <s v="Id580"/>
    <s v="  Maria I"/>
    <x v="406"/>
    <n v="5.73"/>
    <s v="No"/>
    <x v="0"/>
    <x v="1"/>
    <x v="3"/>
    <x v="0"/>
    <x v="1"/>
    <x v="1"/>
    <x v="562"/>
    <x v="0"/>
    <n v="17081.080000000002"/>
    <x v="1"/>
    <x v="2"/>
    <x v="3"/>
    <x v="39"/>
  </r>
  <r>
    <s v="Id581"/>
    <s v="  Jonathan"/>
    <x v="481"/>
    <n v="5.74"/>
    <s v="Yes"/>
    <x v="0"/>
    <x v="0"/>
    <x v="0"/>
    <x v="0"/>
    <x v="1"/>
    <x v="1"/>
    <x v="563"/>
    <x v="0"/>
    <n v="17043.34"/>
    <x v="1"/>
    <x v="0"/>
    <x v="0"/>
    <x v="45"/>
  </r>
  <r>
    <s v="Id582"/>
    <s v="  Phil"/>
    <x v="482"/>
    <n v="8.6999999999999993"/>
    <s v="No"/>
    <x v="0"/>
    <x v="0"/>
    <x v="0"/>
    <x v="1"/>
    <x v="0"/>
    <x v="0"/>
    <x v="564"/>
    <x v="0"/>
    <n v="17016.009999999998"/>
    <x v="1"/>
    <x v="2"/>
    <x v="8"/>
    <x v="14"/>
  </r>
  <r>
    <s v="Id583"/>
    <s v="  Benjamina C"/>
    <x v="483"/>
    <n v="5.09"/>
    <s v="No"/>
    <x v="0"/>
    <x v="0"/>
    <x v="0"/>
    <x v="1"/>
    <x v="0"/>
    <x v="2"/>
    <x v="565"/>
    <x v="3"/>
    <n v="16990.55"/>
    <x v="1"/>
    <x v="0"/>
    <x v="1"/>
    <x v="25"/>
  </r>
  <r>
    <s v="Id584"/>
    <s v="  Christopher"/>
    <x v="484"/>
    <n v="5.57"/>
    <s v="No"/>
    <x v="0"/>
    <x v="0"/>
    <x v="0"/>
    <x v="1"/>
    <x v="0"/>
    <x v="2"/>
    <x v="566"/>
    <x v="3"/>
    <n v="16921.09"/>
    <x v="1"/>
    <x v="0"/>
    <x v="8"/>
    <x v="29"/>
  </r>
  <r>
    <s v="Id585"/>
    <s v="  Alison B"/>
    <x v="485"/>
    <n v="10.87"/>
    <s v="No"/>
    <x v="0"/>
    <x v="0"/>
    <x v="0"/>
    <x v="1"/>
    <x v="0"/>
    <x v="0"/>
    <x v="567"/>
    <x v="0"/>
    <n v="16903.5"/>
    <x v="1"/>
    <x v="0"/>
    <x v="1"/>
    <x v="0"/>
  </r>
  <r>
    <s v="Id586"/>
    <s v="  Caroline"/>
    <x v="486"/>
    <n v="6.02"/>
    <s v="No"/>
    <x v="0"/>
    <x v="1"/>
    <x v="3"/>
    <x v="0"/>
    <x v="1"/>
    <x v="1"/>
    <x v="568"/>
    <x v="0"/>
    <n v="16884.919999999998"/>
    <x v="1"/>
    <x v="2"/>
    <x v="3"/>
    <x v="39"/>
  </r>
  <r>
    <s v="Id587"/>
    <s v="  Alexis N"/>
    <x v="487"/>
    <n v="7"/>
    <s v="No"/>
    <x v="0"/>
    <x v="0"/>
    <x v="0"/>
    <x v="1"/>
    <x v="0"/>
    <x v="0"/>
    <x v="569"/>
    <x v="0"/>
    <n v="16841.32"/>
    <x v="1"/>
    <x v="0"/>
    <x v="3"/>
    <x v="19"/>
  </r>
  <r>
    <s v="Id588"/>
    <s v="  Shanda L"/>
    <x v="375"/>
    <n v="5.56"/>
    <s v="Yes"/>
    <x v="0"/>
    <x v="0"/>
    <x v="3"/>
    <x v="1"/>
    <x v="0"/>
    <x v="2"/>
    <x v="570"/>
    <x v="2"/>
    <n v="16796.41"/>
    <x v="1"/>
    <x v="0"/>
    <x v="2"/>
    <x v="40"/>
  </r>
  <r>
    <s v="Id589"/>
    <s v="  Lacey"/>
    <x v="488"/>
    <n v="8.4499999999999993"/>
    <s v="No"/>
    <x v="0"/>
    <x v="0"/>
    <x v="0"/>
    <x v="1"/>
    <x v="0"/>
    <x v="0"/>
    <x v="571"/>
    <x v="0"/>
    <n v="16779.400000000001"/>
    <x v="1"/>
    <x v="2"/>
    <x v="12"/>
    <x v="5"/>
  </r>
  <r>
    <s v="Id590"/>
    <s v="  Laurette"/>
    <x v="489"/>
    <n v="6.19"/>
    <s v="No"/>
    <x v="0"/>
    <x v="0"/>
    <x v="0"/>
    <x v="0"/>
    <x v="2"/>
    <x v="1"/>
    <x v="572"/>
    <x v="3"/>
    <n v="16776.3"/>
    <x v="1"/>
    <x v="2"/>
    <x v="2"/>
    <x v="4"/>
  </r>
  <r>
    <s v="Id591"/>
    <s v="  Jason"/>
    <x v="490"/>
    <n v="7.71"/>
    <s v="No"/>
    <x v="0"/>
    <x v="0"/>
    <x v="0"/>
    <x v="1"/>
    <x v="0"/>
    <x v="0"/>
    <x v="573"/>
    <x v="0"/>
    <n v="16770.990000000002"/>
    <x v="1"/>
    <x v="1"/>
    <x v="1"/>
    <x v="19"/>
  </r>
  <r>
    <s v="Id592"/>
    <s v="  Mary"/>
    <x v="491"/>
    <n v="4.63"/>
    <s v="No"/>
    <x v="0"/>
    <x v="1"/>
    <x v="3"/>
    <x v="0"/>
    <x v="2"/>
    <x v="2"/>
    <x v="574"/>
    <x v="2"/>
    <n v="16657.72"/>
    <x v="1"/>
    <x v="1"/>
    <x v="2"/>
    <x v="20"/>
  </r>
  <r>
    <s v="Id593"/>
    <s v="  Kati A"/>
    <x v="492"/>
    <n v="4.6100000000000003"/>
    <s v="No"/>
    <x v="0"/>
    <x v="0"/>
    <x v="0"/>
    <x v="1"/>
    <x v="0"/>
    <x v="2"/>
    <x v="575"/>
    <x v="3"/>
    <n v="16631.61"/>
    <x v="1"/>
    <x v="1"/>
    <x v="1"/>
    <x v="29"/>
  </r>
  <r>
    <s v="Id594"/>
    <s v="  Kelly J"/>
    <x v="493"/>
    <n v="9.5299999999999994"/>
    <s v="Yes"/>
    <x v="0"/>
    <x v="0"/>
    <x v="3"/>
    <x v="1"/>
    <x v="0"/>
    <x v="0"/>
    <x v="576"/>
    <x v="2"/>
    <n v="16602.18"/>
    <x v="1"/>
    <x v="1"/>
    <x v="12"/>
    <x v="27"/>
  </r>
  <r>
    <s v="Id595"/>
    <s v="  Greer D"/>
    <x v="494"/>
    <n v="11.43"/>
    <s v="Yes"/>
    <x v="0"/>
    <x v="0"/>
    <x v="1"/>
    <x v="1"/>
    <x v="0"/>
    <x v="0"/>
    <x v="577"/>
    <x v="0"/>
    <n v="16600.16"/>
    <x v="1"/>
    <x v="2"/>
    <x v="3"/>
    <x v="2"/>
  </r>
  <r>
    <s v="Id596"/>
    <s v="  Brent"/>
    <x v="495"/>
    <n v="7.65"/>
    <s v="Yes"/>
    <x v="0"/>
    <x v="1"/>
    <x v="3"/>
    <x v="1"/>
    <x v="0"/>
    <x v="0"/>
    <x v="578"/>
    <x v="0"/>
    <n v="16587.96"/>
    <x v="1"/>
    <x v="2"/>
    <x v="8"/>
    <x v="8"/>
  </r>
  <r>
    <s v="Id597"/>
    <s v="  Eugene M"/>
    <x v="181"/>
    <n v="5.87"/>
    <s v="Yes"/>
    <x v="0"/>
    <x v="0"/>
    <x v="0"/>
    <x v="1"/>
    <x v="0"/>
    <x v="1"/>
    <x v="579"/>
    <x v="0"/>
    <n v="16586.5"/>
    <x v="1"/>
    <x v="1"/>
    <x v="0"/>
    <x v="47"/>
  </r>
  <r>
    <s v="Id598"/>
    <s v="  Erin D"/>
    <x v="496"/>
    <n v="4.3600000000000003"/>
    <s v="Yes"/>
    <x v="0"/>
    <x v="0"/>
    <x v="3"/>
    <x v="0"/>
    <x v="2"/>
    <x v="2"/>
    <x v="580"/>
    <x v="0"/>
    <n v="16577.78"/>
    <x v="1"/>
    <x v="1"/>
    <x v="0"/>
    <x v="40"/>
  </r>
  <r>
    <s v="Id599"/>
    <s v="  Kamilla"/>
    <x v="402"/>
    <n v="10.119999999999999"/>
    <s v="No"/>
    <x v="0"/>
    <x v="0"/>
    <x v="2"/>
    <x v="1"/>
    <x v="0"/>
    <x v="0"/>
    <x v="581"/>
    <x v="1"/>
    <n v="16455.71"/>
    <x v="1"/>
    <x v="2"/>
    <x v="1"/>
    <x v="7"/>
  </r>
  <r>
    <s v="Id600"/>
    <s v="  Wayne I"/>
    <x v="497"/>
    <n v="4.01"/>
    <s v="No"/>
    <x v="0"/>
    <x v="1"/>
    <x v="3"/>
    <x v="0"/>
    <x v="1"/>
    <x v="2"/>
    <x v="582"/>
    <x v="2"/>
    <n v="16450.89"/>
    <x v="1"/>
    <x v="1"/>
    <x v="1"/>
    <x v="39"/>
  </r>
  <r>
    <s v="Id601"/>
    <s v="  Tracy L"/>
    <x v="426"/>
    <n v="4.7699999999999996"/>
    <s v="Yes"/>
    <x v="0"/>
    <x v="0"/>
    <x v="3"/>
    <x v="0"/>
    <x v="2"/>
    <x v="2"/>
    <x v="583"/>
    <x v="1"/>
    <n v="16420.490000000002"/>
    <x v="1"/>
    <x v="0"/>
    <x v="1"/>
    <x v="40"/>
  </r>
  <r>
    <s v="Id602"/>
    <s v="  Heather"/>
    <x v="498"/>
    <n v="6.83"/>
    <s v="No"/>
    <x v="0"/>
    <x v="0"/>
    <x v="0"/>
    <x v="1"/>
    <x v="0"/>
    <x v="0"/>
    <x v="584"/>
    <x v="0"/>
    <n v="16351.42"/>
    <x v="1"/>
    <x v="0"/>
    <x v="12"/>
    <x v="11"/>
  </r>
  <r>
    <s v="Id603"/>
    <s v="  Megan C"/>
    <x v="499"/>
    <n v="6.14"/>
    <s v="Yes"/>
    <x v="0"/>
    <x v="1"/>
    <x v="3"/>
    <x v="1"/>
    <x v="0"/>
    <x v="1"/>
    <x v="83"/>
    <x v="0"/>
    <n v="16311.05"/>
    <x v="1"/>
    <x v="0"/>
    <x v="12"/>
    <x v="16"/>
  </r>
  <r>
    <s v="Id604"/>
    <s v="  Jonathan"/>
    <x v="500"/>
    <n v="5.6"/>
    <s v="No"/>
    <x v="0"/>
    <x v="1"/>
    <x v="3"/>
    <x v="0"/>
    <x v="1"/>
    <x v="2"/>
    <x v="585"/>
    <x v="0"/>
    <n v="16297.85"/>
    <x v="1"/>
    <x v="0"/>
    <x v="3"/>
    <x v="39"/>
  </r>
  <r>
    <s v="Id605"/>
    <s v="  Greg D"/>
    <x v="501"/>
    <n v="4.8"/>
    <s v="No"/>
    <x v="0"/>
    <x v="0"/>
    <x v="1"/>
    <x v="1"/>
    <x v="0"/>
    <x v="2"/>
    <x v="586"/>
    <x v="0"/>
    <n v="16267.32"/>
    <x v="1"/>
    <x v="2"/>
    <x v="8"/>
    <x v="28"/>
  </r>
  <r>
    <s v="Id606"/>
    <s v="  Steven L"/>
    <x v="502"/>
    <n v="11.89"/>
    <s v="No"/>
    <x v="0"/>
    <x v="0"/>
    <x v="0"/>
    <x v="0"/>
    <x v="1"/>
    <x v="0"/>
    <x v="587"/>
    <x v="0"/>
    <n v="16232.85"/>
    <x v="1"/>
    <x v="1"/>
    <x v="3"/>
    <x v="43"/>
  </r>
  <r>
    <s v="Id607"/>
    <s v="  Gianfilippo"/>
    <x v="503"/>
    <n v="4.7300000000000004"/>
    <s v="Yes"/>
    <x v="0"/>
    <x v="0"/>
    <x v="3"/>
    <x v="1"/>
    <x v="0"/>
    <x v="2"/>
    <x v="588"/>
    <x v="1"/>
    <n v="16205.88"/>
    <x v="1"/>
    <x v="1"/>
    <x v="1"/>
    <x v="23"/>
  </r>
  <r>
    <s v="Id608"/>
    <s v="  Hector"/>
    <x v="504"/>
    <n v="4.6100000000000003"/>
    <s v="Yes"/>
    <x v="0"/>
    <x v="0"/>
    <x v="3"/>
    <x v="1"/>
    <x v="0"/>
    <x v="2"/>
    <x v="589"/>
    <x v="1"/>
    <n v="16199.1"/>
    <x v="1"/>
    <x v="2"/>
    <x v="1"/>
    <x v="23"/>
  </r>
  <r>
    <s v="Id609"/>
    <s v="  Mark W"/>
    <x v="505"/>
    <n v="7.3"/>
    <s v="No"/>
    <x v="0"/>
    <x v="0"/>
    <x v="0"/>
    <x v="1"/>
    <x v="0"/>
    <x v="0"/>
    <x v="590"/>
    <x v="0"/>
    <n v="16190.97"/>
    <x v="1"/>
    <x v="0"/>
    <x v="1"/>
    <x v="19"/>
  </r>
  <r>
    <s v="Id610"/>
    <s v="  Aubri"/>
    <x v="118"/>
    <n v="5.88"/>
    <s v="No"/>
    <x v="0"/>
    <x v="0"/>
    <x v="0"/>
    <x v="1"/>
    <x v="0"/>
    <x v="1"/>
    <x v="591"/>
    <x v="1"/>
    <n v="16152.04"/>
    <x v="1"/>
    <x v="1"/>
    <x v="12"/>
    <x v="37"/>
  </r>
  <r>
    <s v="Id611"/>
    <s v="  Justin"/>
    <x v="192"/>
    <n v="4.0599999999999996"/>
    <s v="No"/>
    <x v="0"/>
    <x v="1"/>
    <x v="3"/>
    <x v="0"/>
    <x v="2"/>
    <x v="2"/>
    <x v="592"/>
    <x v="0"/>
    <n v="16138.76"/>
    <x v="1"/>
    <x v="0"/>
    <x v="6"/>
    <x v="20"/>
  </r>
  <r>
    <s v="Id612"/>
    <s v="  Megan A"/>
    <x v="506"/>
    <n v="4.9000000000000004"/>
    <s v="No"/>
    <x v="0"/>
    <x v="0"/>
    <x v="3"/>
    <x v="1"/>
    <x v="0"/>
    <x v="2"/>
    <x v="593"/>
    <x v="1"/>
    <n v="16122.65"/>
    <x v="1"/>
    <x v="1"/>
    <x v="3"/>
    <x v="38"/>
  </r>
  <r>
    <s v="Id613"/>
    <s v="  Erika M"/>
    <x v="507"/>
    <n v="5.52"/>
    <s v="No"/>
    <x v="0"/>
    <x v="1"/>
    <x v="3"/>
    <x v="0"/>
    <x v="2"/>
    <x v="2"/>
    <x v="594"/>
    <x v="0"/>
    <n v="16115.3"/>
    <x v="1"/>
    <x v="1"/>
    <x v="2"/>
    <x v="20"/>
  </r>
  <r>
    <s v="Id614"/>
    <s v="  Daniel G"/>
    <x v="508"/>
    <n v="5.2"/>
    <s v="Yes"/>
    <x v="0"/>
    <x v="0"/>
    <x v="0"/>
    <x v="1"/>
    <x v="0"/>
    <x v="2"/>
    <x v="595"/>
    <x v="1"/>
    <n v="16097.94"/>
    <x v="1"/>
    <x v="0"/>
    <x v="1"/>
    <x v="17"/>
  </r>
  <r>
    <s v="Id615"/>
    <s v="  Devin C"/>
    <x v="85"/>
    <n v="7.59"/>
    <s v="No"/>
    <x v="0"/>
    <x v="0"/>
    <x v="2"/>
    <x v="1"/>
    <x v="0"/>
    <x v="0"/>
    <x v="596"/>
    <x v="1"/>
    <n v="16085.13"/>
    <x v="1"/>
    <x v="2"/>
    <x v="0"/>
    <x v="7"/>
  </r>
  <r>
    <s v="Id616"/>
    <s v="  Louise A"/>
    <x v="80"/>
    <n v="8.2799999999999994"/>
    <s v="No"/>
    <x v="0"/>
    <x v="0"/>
    <x v="2"/>
    <x v="1"/>
    <x v="0"/>
    <x v="0"/>
    <x v="597"/>
    <x v="3"/>
    <n v="16069.08"/>
    <x v="1"/>
    <x v="2"/>
    <x v="2"/>
    <x v="7"/>
  </r>
  <r>
    <s v="Id617"/>
    <s v="  Sarah"/>
    <x v="509"/>
    <n v="6.72"/>
    <s v="No"/>
    <x v="0"/>
    <x v="0"/>
    <x v="0"/>
    <x v="1"/>
    <x v="0"/>
    <x v="0"/>
    <x v="598"/>
    <x v="3"/>
    <n v="16062.89"/>
    <x v="1"/>
    <x v="2"/>
    <x v="12"/>
    <x v="9"/>
  </r>
  <r>
    <s v="Id618"/>
    <s v="  Amy"/>
    <x v="510"/>
    <n v="5.47"/>
    <s v="Yes"/>
    <x v="0"/>
    <x v="0"/>
    <x v="3"/>
    <x v="1"/>
    <x v="0"/>
    <x v="2"/>
    <x v="599"/>
    <x v="1"/>
    <n v="16059.06"/>
    <x v="1"/>
    <x v="0"/>
    <x v="1"/>
    <x v="23"/>
  </r>
  <r>
    <s v="Id619"/>
    <s v="  Brittany L"/>
    <x v="511"/>
    <n v="4.71"/>
    <s v="No"/>
    <x v="0"/>
    <x v="0"/>
    <x v="0"/>
    <x v="1"/>
    <x v="0"/>
    <x v="2"/>
    <x v="600"/>
    <x v="3"/>
    <n v="15966.19"/>
    <x v="1"/>
    <x v="2"/>
    <x v="1"/>
    <x v="25"/>
  </r>
  <r>
    <s v="Id620"/>
    <s v="  Jessica L"/>
    <x v="512"/>
    <n v="5.49"/>
    <s v="No"/>
    <x v="0"/>
    <x v="0"/>
    <x v="0"/>
    <x v="1"/>
    <x v="0"/>
    <x v="2"/>
    <x v="601"/>
    <x v="1"/>
    <n v="15965.29"/>
    <x v="1"/>
    <x v="1"/>
    <x v="1"/>
    <x v="37"/>
  </r>
  <r>
    <s v="Id621"/>
    <s v="  Kristina K"/>
    <x v="513"/>
    <n v="4.72"/>
    <s v="No"/>
    <x v="0"/>
    <x v="0"/>
    <x v="0"/>
    <x v="1"/>
    <x v="0"/>
    <x v="2"/>
    <x v="602"/>
    <x v="3"/>
    <n v="15922.29"/>
    <x v="1"/>
    <x v="0"/>
    <x v="12"/>
    <x v="25"/>
  </r>
  <r>
    <s v="Id622"/>
    <s v="  Brad"/>
    <x v="172"/>
    <n v="6.7"/>
    <s v="No"/>
    <x v="0"/>
    <x v="0"/>
    <x v="0"/>
    <x v="1"/>
    <x v="0"/>
    <x v="0"/>
    <x v="603"/>
    <x v="0"/>
    <n v="15840.81"/>
    <x v="1"/>
    <x v="1"/>
    <x v="13"/>
    <x v="5"/>
  </r>
  <r>
    <s v="Id623"/>
    <s v="  Margaret O"/>
    <x v="514"/>
    <n v="5.5"/>
    <s v="No"/>
    <x v="0"/>
    <x v="0"/>
    <x v="0"/>
    <x v="1"/>
    <x v="1"/>
    <x v="2"/>
    <x v="604"/>
    <x v="4"/>
    <n v="15828.82"/>
    <x v="1"/>
    <x v="0"/>
    <x v="3"/>
    <x v="37"/>
  </r>
  <r>
    <s v="Id624"/>
    <s v="  Craig R"/>
    <x v="515"/>
    <n v="4.46"/>
    <s v="No"/>
    <x v="0"/>
    <x v="0"/>
    <x v="3"/>
    <x v="0"/>
    <x v="2"/>
    <x v="2"/>
    <x v="605"/>
    <x v="0"/>
    <n v="15820.7"/>
    <x v="1"/>
    <x v="0"/>
    <x v="3"/>
    <x v="32"/>
  </r>
  <r>
    <s v="Id625"/>
    <s v="  Simo"/>
    <x v="377"/>
    <n v="5.29"/>
    <s v="Yes"/>
    <x v="0"/>
    <x v="1"/>
    <x v="3"/>
    <x v="0"/>
    <x v="2"/>
    <x v="2"/>
    <x v="606"/>
    <x v="0"/>
    <n v="15817.99"/>
    <x v="1"/>
    <x v="2"/>
    <x v="1"/>
    <x v="31"/>
  </r>
  <r>
    <s v="Id626"/>
    <s v="  Christopher J"/>
    <x v="516"/>
    <n v="10.99"/>
    <s v="No"/>
    <x v="0"/>
    <x v="0"/>
    <x v="0"/>
    <x v="1"/>
    <x v="0"/>
    <x v="0"/>
    <x v="607"/>
    <x v="0"/>
    <n v="15746.62"/>
    <x v="1"/>
    <x v="1"/>
    <x v="1"/>
    <x v="19"/>
  </r>
  <r>
    <s v="Id627"/>
    <s v="  Mario Sr"/>
    <x v="517"/>
    <n v="5.2"/>
    <s v="Yes"/>
    <x v="0"/>
    <x v="0"/>
    <x v="0"/>
    <x v="1"/>
    <x v="0"/>
    <x v="2"/>
    <x v="608"/>
    <x v="3"/>
    <n v="15698.86"/>
    <x v="1"/>
    <x v="2"/>
    <x v="1"/>
    <x v="1"/>
  </r>
  <r>
    <s v="Id628"/>
    <s v="  Meghann R"/>
    <x v="518"/>
    <n v="9.66"/>
    <s v="No"/>
    <x v="0"/>
    <x v="0"/>
    <x v="1"/>
    <x v="1"/>
    <x v="0"/>
    <x v="0"/>
    <x v="609"/>
    <x v="0"/>
    <n v="15670.3"/>
    <x v="1"/>
    <x v="2"/>
    <x v="12"/>
    <x v="30"/>
  </r>
  <r>
    <s v="Id629"/>
    <s v="  Scott M"/>
    <x v="519"/>
    <n v="4.22"/>
    <s v="Yes"/>
    <x v="0"/>
    <x v="0"/>
    <x v="3"/>
    <x v="1"/>
    <x v="0"/>
    <x v="2"/>
    <x v="610"/>
    <x v="1"/>
    <n v="15646.28"/>
    <x v="1"/>
    <x v="2"/>
    <x v="3"/>
    <x v="23"/>
  </r>
  <r>
    <s v="Id630"/>
    <s v="  Caitlin E"/>
    <x v="520"/>
    <n v="11.78"/>
    <s v="No"/>
    <x v="0"/>
    <x v="0"/>
    <x v="0"/>
    <x v="1"/>
    <x v="0"/>
    <x v="0"/>
    <x v="611"/>
    <x v="1"/>
    <n v="15612.19"/>
    <x v="1"/>
    <x v="2"/>
    <x v="1"/>
    <x v="10"/>
  </r>
  <r>
    <s v="Id631"/>
    <s v="  Samantha A"/>
    <x v="521"/>
    <n v="9.6199999999999992"/>
    <s v="No"/>
    <x v="0"/>
    <x v="0"/>
    <x v="0"/>
    <x v="1"/>
    <x v="0"/>
    <x v="0"/>
    <x v="612"/>
    <x v="0"/>
    <n v="15608.58"/>
    <x v="1"/>
    <x v="2"/>
    <x v="12"/>
    <x v="11"/>
  </r>
  <r>
    <s v="Id632"/>
    <s v="  Erik"/>
    <x v="522"/>
    <n v="10.78"/>
    <s v="No"/>
    <x v="0"/>
    <x v="0"/>
    <x v="0"/>
    <x v="1"/>
    <x v="0"/>
    <x v="0"/>
    <x v="613"/>
    <x v="0"/>
    <n v="15556.67"/>
    <x v="1"/>
    <x v="2"/>
    <x v="1"/>
    <x v="19"/>
  </r>
  <r>
    <s v="Id633"/>
    <s v="  Christopher"/>
    <x v="462"/>
    <n v="5.1100000000000003"/>
    <s v="Yes"/>
    <x v="0"/>
    <x v="0"/>
    <x v="1"/>
    <x v="1"/>
    <x v="0"/>
    <x v="2"/>
    <x v="614"/>
    <x v="1"/>
    <n v="15555.19"/>
    <x v="1"/>
    <x v="0"/>
    <x v="1"/>
    <x v="10"/>
  </r>
  <r>
    <s v="Id634"/>
    <s v="  Maya"/>
    <x v="523"/>
    <n v="7.18"/>
    <s v="No"/>
    <x v="0"/>
    <x v="0"/>
    <x v="0"/>
    <x v="1"/>
    <x v="0"/>
    <x v="0"/>
    <x v="615"/>
    <x v="0"/>
    <n v="15532.16"/>
    <x v="1"/>
    <x v="2"/>
    <x v="12"/>
    <x v="19"/>
  </r>
  <r>
    <s v="Id635"/>
    <s v="  Zachary T"/>
    <x v="524"/>
    <n v="4.96"/>
    <s v="No"/>
    <x v="1"/>
    <x v="0"/>
    <x v="3"/>
    <x v="1"/>
    <x v="1"/>
    <x v="2"/>
    <x v="616"/>
    <x v="0"/>
    <n v="15518.18"/>
    <x v="1"/>
    <x v="0"/>
    <x v="5"/>
    <x v="41"/>
  </r>
  <r>
    <s v="Id636"/>
    <s v="  Hilda"/>
    <x v="525"/>
    <n v="4.67"/>
    <s v="Yes"/>
    <x v="0"/>
    <x v="0"/>
    <x v="0"/>
    <x v="1"/>
    <x v="0"/>
    <x v="2"/>
    <x v="617"/>
    <x v="3"/>
    <n v="15450.48"/>
    <x v="1"/>
    <x v="1"/>
    <x v="12"/>
    <x v="1"/>
  </r>
  <r>
    <s v="Id637"/>
    <s v="  Stephanie"/>
    <x v="526"/>
    <n v="5.0599999999999996"/>
    <s v="No"/>
    <x v="0"/>
    <x v="0"/>
    <x v="0"/>
    <x v="1"/>
    <x v="0"/>
    <x v="2"/>
    <x v="544"/>
    <x v="1"/>
    <n v="15440.2"/>
    <x v="1"/>
    <x v="1"/>
    <x v="1"/>
    <x v="3"/>
  </r>
  <r>
    <s v="Id638"/>
    <s v="  Doug"/>
    <x v="527"/>
    <n v="5.0199999999999996"/>
    <s v="Yes"/>
    <x v="0"/>
    <x v="0"/>
    <x v="3"/>
    <x v="1"/>
    <x v="0"/>
    <x v="2"/>
    <x v="618"/>
    <x v="0"/>
    <n v="15377.77"/>
    <x v="1"/>
    <x v="2"/>
    <x v="1"/>
    <x v="13"/>
  </r>
  <r>
    <s v="Id639"/>
    <s v="  Bethany N"/>
    <x v="528"/>
    <n v="7.76"/>
    <s v="No"/>
    <x v="0"/>
    <x v="0"/>
    <x v="0"/>
    <x v="1"/>
    <x v="0"/>
    <x v="0"/>
    <x v="619"/>
    <x v="0"/>
    <n v="15368.22"/>
    <x v="1"/>
    <x v="2"/>
    <x v="3"/>
    <x v="5"/>
  </r>
  <r>
    <s v="Id640"/>
    <s v="  Sandra H"/>
    <x v="529"/>
    <n v="9.32"/>
    <s v="No"/>
    <x v="0"/>
    <x v="0"/>
    <x v="0"/>
    <x v="1"/>
    <x v="0"/>
    <x v="0"/>
    <x v="620"/>
    <x v="0"/>
    <n v="15363.77"/>
    <x v="1"/>
    <x v="1"/>
    <x v="12"/>
    <x v="0"/>
  </r>
  <r>
    <s v="Id641"/>
    <s v="  Takuo"/>
    <x v="530"/>
    <n v="5.31"/>
    <s v="Yes"/>
    <x v="0"/>
    <x v="0"/>
    <x v="3"/>
    <x v="1"/>
    <x v="0"/>
    <x v="2"/>
    <x v="170"/>
    <x v="1"/>
    <n v="15361.5"/>
    <x v="1"/>
    <x v="0"/>
    <x v="8"/>
    <x v="23"/>
  </r>
  <r>
    <s v="Id642"/>
    <s v="  Kelly A"/>
    <x v="507"/>
    <n v="5.56"/>
    <s v="Yes"/>
    <x v="0"/>
    <x v="0"/>
    <x v="0"/>
    <x v="0"/>
    <x v="2"/>
    <x v="2"/>
    <x v="621"/>
    <x v="2"/>
    <n v="15359.1"/>
    <x v="1"/>
    <x v="0"/>
    <x v="2"/>
    <x v="47"/>
  </r>
  <r>
    <s v="Id643"/>
    <s v="  Scott"/>
    <x v="61"/>
    <n v="7.11"/>
    <s v="Yes"/>
    <x v="0"/>
    <x v="1"/>
    <x v="3"/>
    <x v="1"/>
    <x v="0"/>
    <x v="0"/>
    <x v="622"/>
    <x v="0"/>
    <n v="15322.77"/>
    <x v="1"/>
    <x v="0"/>
    <x v="14"/>
    <x v="8"/>
  </r>
  <r>
    <s v="Id644"/>
    <s v="  Benoit"/>
    <x v="531"/>
    <n v="5.13"/>
    <s v="Yes"/>
    <x v="0"/>
    <x v="1"/>
    <x v="3"/>
    <x v="1"/>
    <x v="0"/>
    <x v="2"/>
    <x v="623"/>
    <x v="0"/>
    <n v="15260.52"/>
    <x v="1"/>
    <x v="2"/>
    <x v="8"/>
    <x v="16"/>
  </r>
  <r>
    <s v="Id645"/>
    <s v="  Elizabeth M"/>
    <x v="3"/>
    <n v="10.199999999999999"/>
    <s v="No"/>
    <x v="0"/>
    <x v="0"/>
    <x v="0"/>
    <x v="1"/>
    <x v="0"/>
    <x v="0"/>
    <x v="624"/>
    <x v="3"/>
    <n v="15230.32"/>
    <x v="1"/>
    <x v="2"/>
    <x v="2"/>
    <x v="15"/>
  </r>
  <r>
    <s v="Id646"/>
    <s v="  Jessica A"/>
    <x v="532"/>
    <n v="10.4"/>
    <s v="No"/>
    <x v="0"/>
    <x v="0"/>
    <x v="0"/>
    <x v="1"/>
    <x v="0"/>
    <x v="0"/>
    <x v="625"/>
    <x v="3"/>
    <n v="15207.92"/>
    <x v="1"/>
    <x v="1"/>
    <x v="1"/>
    <x v="9"/>
  </r>
  <r>
    <s v="Id647"/>
    <s v="  Monica K"/>
    <x v="533"/>
    <n v="10.67"/>
    <s v="No"/>
    <x v="0"/>
    <x v="0"/>
    <x v="0"/>
    <x v="1"/>
    <x v="0"/>
    <x v="0"/>
    <x v="626"/>
    <x v="0"/>
    <n v="15174.81"/>
    <x v="1"/>
    <x v="1"/>
    <x v="1"/>
    <x v="5"/>
  </r>
  <r>
    <s v="Id648"/>
    <s v="  Kevin L"/>
    <x v="142"/>
    <n v="4.6500000000000004"/>
    <s v="Yes"/>
    <x v="0"/>
    <x v="0"/>
    <x v="1"/>
    <x v="1"/>
    <x v="0"/>
    <x v="2"/>
    <x v="627"/>
    <x v="1"/>
    <n v="15170.07"/>
    <x v="1"/>
    <x v="0"/>
    <x v="3"/>
    <x v="10"/>
  </r>
  <r>
    <s v="Id649"/>
    <s v="  Gregory"/>
    <x v="534"/>
    <n v="5.65"/>
    <s v="Yes"/>
    <x v="0"/>
    <x v="0"/>
    <x v="1"/>
    <x v="1"/>
    <x v="0"/>
    <x v="2"/>
    <x v="628"/>
    <x v="1"/>
    <n v="15161.53"/>
    <x v="1"/>
    <x v="1"/>
    <x v="0"/>
    <x v="7"/>
  </r>
  <r>
    <s v="Id650"/>
    <s v="  Della"/>
    <x v="38"/>
    <n v="11.97"/>
    <s v="No"/>
    <x v="0"/>
    <x v="0"/>
    <x v="0"/>
    <x v="1"/>
    <x v="0"/>
    <x v="0"/>
    <x v="629"/>
    <x v="0"/>
    <n v="15161.25"/>
    <x v="1"/>
    <x v="2"/>
    <x v="1"/>
    <x v="5"/>
  </r>
  <r>
    <s v="Id651"/>
    <s v="  David"/>
    <x v="535"/>
    <n v="6.71"/>
    <s v="No"/>
    <x v="0"/>
    <x v="0"/>
    <x v="0"/>
    <x v="1"/>
    <x v="0"/>
    <x v="0"/>
    <x v="630"/>
    <x v="0"/>
    <n v="15150.44"/>
    <x v="1"/>
    <x v="1"/>
    <x v="8"/>
    <x v="14"/>
  </r>
  <r>
    <s v="Id652"/>
    <s v="  Victoria"/>
    <x v="536"/>
    <n v="11.92"/>
    <s v="No"/>
    <x v="0"/>
    <x v="0"/>
    <x v="0"/>
    <x v="1"/>
    <x v="0"/>
    <x v="0"/>
    <x v="631"/>
    <x v="3"/>
    <n v="15123.19"/>
    <x v="1"/>
    <x v="1"/>
    <x v="3"/>
    <x v="9"/>
  </r>
  <r>
    <s v="Id653"/>
    <s v="  Tasos"/>
    <x v="537"/>
    <n v="5.35"/>
    <s v="No"/>
    <x v="0"/>
    <x v="0"/>
    <x v="1"/>
    <x v="1"/>
    <x v="0"/>
    <x v="2"/>
    <x v="271"/>
    <x v="0"/>
    <n v="15103.69"/>
    <x v="1"/>
    <x v="1"/>
    <x v="1"/>
    <x v="28"/>
  </r>
  <r>
    <s v="Id654"/>
    <s v="  Thomas"/>
    <x v="538"/>
    <n v="8.9600000000000009"/>
    <s v="Yes"/>
    <x v="0"/>
    <x v="0"/>
    <x v="3"/>
    <x v="1"/>
    <x v="0"/>
    <x v="0"/>
    <x v="632"/>
    <x v="2"/>
    <n v="15090.35"/>
    <x v="1"/>
    <x v="1"/>
    <x v="8"/>
    <x v="27"/>
  </r>
  <r>
    <s v="Id655"/>
    <s v="  Lukasz"/>
    <x v="539"/>
    <n v="11.93"/>
    <s v="No"/>
    <x v="0"/>
    <x v="0"/>
    <x v="0"/>
    <x v="1"/>
    <x v="0"/>
    <x v="0"/>
    <x v="633"/>
    <x v="0"/>
    <n v="15052.68"/>
    <x v="1"/>
    <x v="2"/>
    <x v="13"/>
    <x v="0"/>
  </r>
  <r>
    <s v="Id656"/>
    <s v="  Matthew A"/>
    <x v="540"/>
    <n v="9.59"/>
    <s v="No"/>
    <x v="0"/>
    <x v="0"/>
    <x v="0"/>
    <x v="1"/>
    <x v="0"/>
    <x v="0"/>
    <x v="634"/>
    <x v="0"/>
    <n v="15038.51"/>
    <x v="1"/>
    <x v="0"/>
    <x v="8"/>
    <x v="14"/>
  </r>
  <r>
    <s v="Id657"/>
    <s v="  Meta"/>
    <x v="478"/>
    <n v="11.88"/>
    <s v="Yes"/>
    <x v="0"/>
    <x v="0"/>
    <x v="1"/>
    <x v="1"/>
    <x v="0"/>
    <x v="0"/>
    <x v="2"/>
    <x v="0"/>
    <n v="15026.3"/>
    <x v="1"/>
    <x v="0"/>
    <x v="3"/>
    <x v="2"/>
  </r>
  <r>
    <s v="Id658"/>
    <s v="  Rachel E"/>
    <x v="541"/>
    <n v="4.6399999999999997"/>
    <s v="No"/>
    <x v="0"/>
    <x v="1"/>
    <x v="3"/>
    <x v="1"/>
    <x v="0"/>
    <x v="2"/>
    <x v="635"/>
    <x v="3"/>
    <n v="15025.76"/>
    <x v="1"/>
    <x v="1"/>
    <x v="3"/>
    <x v="18"/>
  </r>
  <r>
    <s v="Id659"/>
    <s v="  Angelica"/>
    <x v="88"/>
    <n v="9.5299999999999994"/>
    <s v="No"/>
    <x v="0"/>
    <x v="0"/>
    <x v="0"/>
    <x v="1"/>
    <x v="0"/>
    <x v="0"/>
    <x v="636"/>
    <x v="3"/>
    <n v="15019.76"/>
    <x v="1"/>
    <x v="2"/>
    <x v="1"/>
    <x v="15"/>
  </r>
  <r>
    <s v="Id660"/>
    <s v="  Kathleen"/>
    <x v="542"/>
    <n v="5.29"/>
    <s v="Yes"/>
    <x v="0"/>
    <x v="0"/>
    <x v="3"/>
    <x v="0"/>
    <x v="3"/>
    <x v="2"/>
    <x v="637"/>
    <x v="3"/>
    <n v="15006.58"/>
    <x v="1"/>
    <x v="2"/>
    <x v="2"/>
    <x v="40"/>
  </r>
  <r>
    <s v="Id661"/>
    <s v="  Gabriel D"/>
    <x v="380"/>
    <n v="10.95"/>
    <s v="No"/>
    <x v="0"/>
    <x v="0"/>
    <x v="2"/>
    <x v="1"/>
    <x v="1"/>
    <x v="0"/>
    <x v="638"/>
    <x v="3"/>
    <n v="14988.43"/>
    <x v="1"/>
    <x v="0"/>
    <x v="3"/>
    <x v="7"/>
  </r>
  <r>
    <s v="Id662"/>
    <s v="  Jeff T"/>
    <x v="41"/>
    <n v="9.17"/>
    <s v="No"/>
    <x v="0"/>
    <x v="0"/>
    <x v="0"/>
    <x v="1"/>
    <x v="0"/>
    <x v="0"/>
    <x v="639"/>
    <x v="0"/>
    <n v="14945.34"/>
    <x v="1"/>
    <x v="1"/>
    <x v="14"/>
    <x v="5"/>
  </r>
  <r>
    <s v="Id663"/>
    <s v="  Neil D"/>
    <x v="543"/>
    <n v="7.39"/>
    <s v="No"/>
    <x v="0"/>
    <x v="0"/>
    <x v="0"/>
    <x v="1"/>
    <x v="0"/>
    <x v="0"/>
    <x v="640"/>
    <x v="0"/>
    <n v="14926.97"/>
    <x v="1"/>
    <x v="2"/>
    <x v="1"/>
    <x v="0"/>
  </r>
  <r>
    <s v="Id664"/>
    <s v="  Katherine L"/>
    <x v="544"/>
    <n v="9.1300000000000008"/>
    <s v="Yes"/>
    <x v="0"/>
    <x v="0"/>
    <x v="0"/>
    <x v="1"/>
    <x v="0"/>
    <x v="0"/>
    <x v="641"/>
    <x v="2"/>
    <n v="14908.27"/>
    <x v="1"/>
    <x v="1"/>
    <x v="3"/>
    <x v="36"/>
  </r>
  <r>
    <s v="Id665"/>
    <s v="  Ariel E"/>
    <x v="545"/>
    <n v="10.4"/>
    <s v="No"/>
    <x v="0"/>
    <x v="0"/>
    <x v="2"/>
    <x v="1"/>
    <x v="0"/>
    <x v="0"/>
    <x v="642"/>
    <x v="0"/>
    <n v="14901.52"/>
    <x v="1"/>
    <x v="2"/>
    <x v="2"/>
    <x v="7"/>
  </r>
  <r>
    <s v="Id666"/>
    <s v="  Christopher P"/>
    <x v="546"/>
    <n v="9.4600000000000009"/>
    <s v="Yes"/>
    <x v="0"/>
    <x v="0"/>
    <x v="1"/>
    <x v="1"/>
    <x v="0"/>
    <x v="0"/>
    <x v="301"/>
    <x v="0"/>
    <n v="14847.63"/>
    <x v="1"/>
    <x v="2"/>
    <x v="8"/>
    <x v="2"/>
  </r>
  <r>
    <s v="Id667"/>
    <s v="  Erin M"/>
    <x v="547"/>
    <n v="8.69"/>
    <s v="Yes"/>
    <x v="0"/>
    <x v="0"/>
    <x v="0"/>
    <x v="1"/>
    <x v="0"/>
    <x v="0"/>
    <x v="643"/>
    <x v="2"/>
    <n v="14843.96"/>
    <x v="1"/>
    <x v="0"/>
    <x v="12"/>
    <x v="25"/>
  </r>
  <r>
    <s v="Id668"/>
    <s v="  Molly K"/>
    <x v="548"/>
    <n v="4.2300000000000004"/>
    <s v="No"/>
    <x v="0"/>
    <x v="1"/>
    <x v="3"/>
    <x v="1"/>
    <x v="0"/>
    <x v="2"/>
    <x v="644"/>
    <x v="3"/>
    <n v="14839.34"/>
    <x v="1"/>
    <x v="0"/>
    <x v="12"/>
    <x v="18"/>
  </r>
  <r>
    <s v="Id669"/>
    <s v="  Ryan J"/>
    <x v="549"/>
    <n v="9.16"/>
    <s v="Yes"/>
    <x v="0"/>
    <x v="0"/>
    <x v="3"/>
    <x v="1"/>
    <x v="0"/>
    <x v="0"/>
    <x v="645"/>
    <x v="2"/>
    <n v="14819"/>
    <x v="1"/>
    <x v="0"/>
    <x v="8"/>
    <x v="27"/>
  </r>
  <r>
    <s v="Id670"/>
    <s v="  Jennifer"/>
    <x v="550"/>
    <n v="8.26"/>
    <s v="No"/>
    <x v="0"/>
    <x v="0"/>
    <x v="0"/>
    <x v="1"/>
    <x v="0"/>
    <x v="0"/>
    <x v="646"/>
    <x v="0"/>
    <n v="14750.42"/>
    <x v="1"/>
    <x v="2"/>
    <x v="12"/>
    <x v="11"/>
  </r>
  <r>
    <s v="Id671"/>
    <s v="  Daniel M"/>
    <x v="551"/>
    <n v="11.25"/>
    <s v="No"/>
    <x v="0"/>
    <x v="0"/>
    <x v="0"/>
    <x v="1"/>
    <x v="0"/>
    <x v="0"/>
    <x v="571"/>
    <x v="0"/>
    <n v="14738.43"/>
    <x v="1"/>
    <x v="0"/>
    <x v="14"/>
    <x v="5"/>
  </r>
  <r>
    <s v="Id672"/>
    <s v="  Hiruni"/>
    <x v="329"/>
    <n v="6.74"/>
    <s v="No"/>
    <x v="0"/>
    <x v="0"/>
    <x v="0"/>
    <x v="0"/>
    <x v="2"/>
    <x v="0"/>
    <x v="647"/>
    <x v="0"/>
    <n v="14711.74"/>
    <x v="1"/>
    <x v="2"/>
    <x v="1"/>
    <x v="43"/>
  </r>
  <r>
    <s v="Id673"/>
    <s v="  Reina H"/>
    <x v="552"/>
    <n v="4.87"/>
    <s v="No"/>
    <x v="0"/>
    <x v="0"/>
    <x v="0"/>
    <x v="1"/>
    <x v="0"/>
    <x v="2"/>
    <x v="648"/>
    <x v="1"/>
    <n v="14696.77"/>
    <x v="1"/>
    <x v="2"/>
    <x v="3"/>
    <x v="37"/>
  </r>
  <r>
    <s v="Id674"/>
    <s v="  Kristi"/>
    <x v="520"/>
    <n v="6.68"/>
    <s v="No"/>
    <x v="0"/>
    <x v="0"/>
    <x v="2"/>
    <x v="1"/>
    <x v="0"/>
    <x v="0"/>
    <x v="649"/>
    <x v="0"/>
    <n v="14692.67"/>
    <x v="1"/>
    <x v="1"/>
    <x v="1"/>
    <x v="7"/>
  </r>
  <r>
    <s v="Id675"/>
    <s v="  Meredith L"/>
    <x v="553"/>
    <n v="5.0199999999999996"/>
    <s v="Yes"/>
    <x v="0"/>
    <x v="1"/>
    <x v="3"/>
    <x v="1"/>
    <x v="0"/>
    <x v="2"/>
    <x v="650"/>
    <x v="0"/>
    <n v="14665.75"/>
    <x v="1"/>
    <x v="1"/>
    <x v="1"/>
    <x v="16"/>
  </r>
  <r>
    <s v="Id676"/>
    <s v="  Jocelyn"/>
    <x v="554"/>
    <n v="10.64"/>
    <s v="Yes"/>
    <x v="0"/>
    <x v="0"/>
    <x v="0"/>
    <x v="1"/>
    <x v="0"/>
    <x v="0"/>
    <x v="651"/>
    <x v="2"/>
    <n v="14657.2"/>
    <x v="1"/>
    <x v="1"/>
    <x v="1"/>
    <x v="36"/>
  </r>
  <r>
    <s v="Id677"/>
    <s v="  Daphne"/>
    <x v="555"/>
    <n v="8.74"/>
    <s v="Yes"/>
    <x v="0"/>
    <x v="0"/>
    <x v="0"/>
    <x v="1"/>
    <x v="0"/>
    <x v="0"/>
    <x v="652"/>
    <x v="0"/>
    <n v="14640.35"/>
    <x v="1"/>
    <x v="0"/>
    <x v="12"/>
    <x v="22"/>
  </r>
  <r>
    <s v="Id678"/>
    <s v="  Margaret E"/>
    <x v="556"/>
    <n v="5.64"/>
    <s v="No"/>
    <x v="0"/>
    <x v="0"/>
    <x v="0"/>
    <x v="1"/>
    <x v="0"/>
    <x v="2"/>
    <x v="653"/>
    <x v="1"/>
    <n v="14630.52"/>
    <x v="1"/>
    <x v="0"/>
    <x v="3"/>
    <x v="42"/>
  </r>
  <r>
    <s v="Id679"/>
    <s v="  Mario J"/>
    <x v="38"/>
    <n v="10.37"/>
    <s v="No"/>
    <x v="0"/>
    <x v="0"/>
    <x v="0"/>
    <x v="1"/>
    <x v="0"/>
    <x v="0"/>
    <x v="654"/>
    <x v="0"/>
    <n v="14612.33"/>
    <x v="1"/>
    <x v="0"/>
    <x v="14"/>
    <x v="11"/>
  </r>
  <r>
    <s v="Id680"/>
    <s v="  Peter"/>
    <x v="557"/>
    <n v="9.56"/>
    <s v="Yes"/>
    <x v="0"/>
    <x v="0"/>
    <x v="0"/>
    <x v="1"/>
    <x v="0"/>
    <x v="0"/>
    <x v="655"/>
    <x v="0"/>
    <n v="14600.62"/>
    <x v="1"/>
    <x v="0"/>
    <x v="13"/>
    <x v="22"/>
  </r>
  <r>
    <s v="Id681"/>
    <s v="  Carolina"/>
    <x v="443"/>
    <n v="8.23"/>
    <s v="Yes"/>
    <x v="0"/>
    <x v="1"/>
    <x v="3"/>
    <x v="1"/>
    <x v="0"/>
    <x v="0"/>
    <x v="656"/>
    <x v="1"/>
    <n v="14590.63"/>
    <x v="1"/>
    <x v="1"/>
    <x v="2"/>
    <x v="8"/>
  </r>
  <r>
    <s v="Id682"/>
    <s v="  Jenny K"/>
    <x v="558"/>
    <n v="7.03"/>
    <s v="No"/>
    <x v="0"/>
    <x v="0"/>
    <x v="0"/>
    <x v="1"/>
    <x v="0"/>
    <x v="0"/>
    <x v="657"/>
    <x v="0"/>
    <n v="14574.64"/>
    <x v="1"/>
    <x v="1"/>
    <x v="15"/>
    <x v="5"/>
  </r>
  <r>
    <s v="Id683"/>
    <s v="  Jessica"/>
    <x v="559"/>
    <n v="5.45"/>
    <s v="No"/>
    <x v="0"/>
    <x v="0"/>
    <x v="3"/>
    <x v="0"/>
    <x v="2"/>
    <x v="2"/>
    <x v="658"/>
    <x v="0"/>
    <n v="14571.89"/>
    <x v="1"/>
    <x v="1"/>
    <x v="2"/>
    <x v="44"/>
  </r>
  <r>
    <s v="Id684"/>
    <s v="  Kimberly D"/>
    <x v="483"/>
    <n v="5.76"/>
    <s v="No"/>
    <x v="0"/>
    <x v="0"/>
    <x v="0"/>
    <x v="1"/>
    <x v="0"/>
    <x v="1"/>
    <x v="659"/>
    <x v="1"/>
    <n v="14547.26"/>
    <x v="1"/>
    <x v="0"/>
    <x v="3"/>
    <x v="4"/>
  </r>
  <r>
    <s v="Id685"/>
    <s v="  Marc-Olivier"/>
    <x v="560"/>
    <n v="5.4"/>
    <s v="No"/>
    <x v="0"/>
    <x v="0"/>
    <x v="0"/>
    <x v="1"/>
    <x v="0"/>
    <x v="2"/>
    <x v="660"/>
    <x v="1"/>
    <n v="14507.46"/>
    <x v="1"/>
    <x v="0"/>
    <x v="1"/>
    <x v="4"/>
  </r>
  <r>
    <s v="Id686"/>
    <s v="  Russell J"/>
    <x v="561"/>
    <n v="6.35"/>
    <s v="No"/>
    <x v="0"/>
    <x v="1"/>
    <x v="3"/>
    <x v="1"/>
    <x v="1"/>
    <x v="1"/>
    <x v="661"/>
    <x v="5"/>
    <n v="14478.33"/>
    <x v="1"/>
    <x v="2"/>
    <x v="0"/>
    <x v="18"/>
  </r>
  <r>
    <s v="Id687"/>
    <s v="  Karine"/>
    <x v="40"/>
    <n v="6.26"/>
    <s v="Yes"/>
    <x v="0"/>
    <x v="0"/>
    <x v="1"/>
    <x v="1"/>
    <x v="0"/>
    <x v="1"/>
    <x v="662"/>
    <x v="2"/>
    <n v="14474.68"/>
    <x v="1"/>
    <x v="2"/>
    <x v="0"/>
    <x v="10"/>
  </r>
  <r>
    <s v="Id688"/>
    <s v="  Cheryl"/>
    <x v="562"/>
    <n v="5.97"/>
    <s v="Yes"/>
    <x v="0"/>
    <x v="0"/>
    <x v="0"/>
    <x v="1"/>
    <x v="0"/>
    <x v="1"/>
    <x v="663"/>
    <x v="3"/>
    <n v="14470.01"/>
    <x v="1"/>
    <x v="0"/>
    <x v="1"/>
    <x v="1"/>
  </r>
  <r>
    <s v="Id689"/>
    <s v="  Allison M"/>
    <x v="563"/>
    <n v="5.29"/>
    <s v="Yes"/>
    <x v="0"/>
    <x v="0"/>
    <x v="0"/>
    <x v="0"/>
    <x v="3"/>
    <x v="2"/>
    <x v="664"/>
    <x v="3"/>
    <n v="14455.64"/>
    <x v="1"/>
    <x v="0"/>
    <x v="2"/>
    <x v="45"/>
  </r>
  <r>
    <s v="Id690"/>
    <s v="  Adriana"/>
    <x v="564"/>
    <n v="4.2699999999999996"/>
    <s v="Yes"/>
    <x v="0"/>
    <x v="0"/>
    <x v="1"/>
    <x v="1"/>
    <x v="2"/>
    <x v="2"/>
    <x v="665"/>
    <x v="0"/>
    <n v="14451.84"/>
    <x v="1"/>
    <x v="0"/>
    <x v="8"/>
    <x v="10"/>
  </r>
  <r>
    <s v="Id691"/>
    <s v="  Miranda J"/>
    <x v="565"/>
    <n v="5.2"/>
    <s v="Yes"/>
    <x v="0"/>
    <x v="0"/>
    <x v="1"/>
    <x v="1"/>
    <x v="2"/>
    <x v="2"/>
    <x v="666"/>
    <x v="0"/>
    <n v="14449.85"/>
    <x v="1"/>
    <x v="1"/>
    <x v="2"/>
    <x v="10"/>
  </r>
  <r>
    <s v="Id692"/>
    <s v="  Roberto"/>
    <x v="566"/>
    <n v="8.23"/>
    <s v="Yes"/>
    <x v="0"/>
    <x v="0"/>
    <x v="0"/>
    <x v="1"/>
    <x v="0"/>
    <x v="0"/>
    <x v="667"/>
    <x v="0"/>
    <n v="14427.63"/>
    <x v="1"/>
    <x v="2"/>
    <x v="14"/>
    <x v="22"/>
  </r>
  <r>
    <s v="Id693"/>
    <s v="  Rebecca B"/>
    <x v="61"/>
    <n v="10.33"/>
    <s v="Yes"/>
    <x v="0"/>
    <x v="0"/>
    <x v="0"/>
    <x v="1"/>
    <x v="0"/>
    <x v="0"/>
    <x v="668"/>
    <x v="0"/>
    <n v="14426.66"/>
    <x v="1"/>
    <x v="2"/>
    <x v="12"/>
    <x v="22"/>
  </r>
  <r>
    <s v="Id694"/>
    <s v="  Tiffany"/>
    <x v="567"/>
    <n v="6.13"/>
    <s v="No"/>
    <x v="0"/>
    <x v="0"/>
    <x v="0"/>
    <x v="1"/>
    <x v="2"/>
    <x v="1"/>
    <x v="669"/>
    <x v="3"/>
    <n v="14426.07"/>
    <x v="1"/>
    <x v="1"/>
    <x v="1"/>
    <x v="35"/>
  </r>
  <r>
    <s v="Id695"/>
    <s v="  Alexander"/>
    <x v="568"/>
    <n v="8.08"/>
    <s v="No"/>
    <x v="0"/>
    <x v="0"/>
    <x v="2"/>
    <x v="1"/>
    <x v="0"/>
    <x v="0"/>
    <x v="670"/>
    <x v="2"/>
    <n v="14418.28"/>
    <x v="1"/>
    <x v="0"/>
    <x v="0"/>
    <x v="7"/>
  </r>
  <r>
    <s v="Id696"/>
    <s v="  Rich M"/>
    <x v="569"/>
    <n v="10.49"/>
    <s v="No"/>
    <x v="0"/>
    <x v="0"/>
    <x v="2"/>
    <x v="1"/>
    <x v="0"/>
    <x v="0"/>
    <x v="638"/>
    <x v="0"/>
    <n v="14410.93"/>
    <x v="1"/>
    <x v="2"/>
    <x v="4"/>
    <x v="7"/>
  </r>
  <r>
    <s v="Id697"/>
    <s v="  Aaron C"/>
    <x v="421"/>
    <n v="8.11"/>
    <s v="No"/>
    <x v="0"/>
    <x v="0"/>
    <x v="2"/>
    <x v="1"/>
    <x v="1"/>
    <x v="0"/>
    <x v="671"/>
    <x v="0"/>
    <n v="14394.56"/>
    <x v="1"/>
    <x v="1"/>
    <x v="11"/>
    <x v="7"/>
  </r>
  <r>
    <s v="Id698"/>
    <s v="  Kate"/>
    <x v="570"/>
    <n v="6.6"/>
    <s v="No"/>
    <x v="0"/>
    <x v="0"/>
    <x v="0"/>
    <x v="1"/>
    <x v="1"/>
    <x v="0"/>
    <x v="672"/>
    <x v="4"/>
    <n v="14394.4"/>
    <x v="1"/>
    <x v="0"/>
    <x v="2"/>
    <x v="11"/>
  </r>
  <r>
    <s v="Id699"/>
    <s v="  Maria M"/>
    <x v="312"/>
    <n v="10.14"/>
    <s v="Yes"/>
    <x v="0"/>
    <x v="1"/>
    <x v="3"/>
    <x v="1"/>
    <x v="1"/>
    <x v="0"/>
    <x v="673"/>
    <x v="1"/>
    <n v="14382.71"/>
    <x v="1"/>
    <x v="2"/>
    <x v="1"/>
    <x v="8"/>
  </r>
  <r>
    <s v="Id700"/>
    <s v="  Daven W"/>
    <x v="5"/>
    <n v="6.06"/>
    <s v="Yes"/>
    <x v="0"/>
    <x v="0"/>
    <x v="3"/>
    <x v="1"/>
    <x v="0"/>
    <x v="1"/>
    <x v="674"/>
    <x v="2"/>
    <n v="14358.36"/>
    <x v="1"/>
    <x v="2"/>
    <x v="3"/>
    <x v="23"/>
  </r>
  <r>
    <s v="Id701"/>
    <s v="  Brianne"/>
    <x v="571"/>
    <n v="9.91"/>
    <s v="Yes"/>
    <x v="0"/>
    <x v="0"/>
    <x v="0"/>
    <x v="1"/>
    <x v="0"/>
    <x v="0"/>
    <x v="675"/>
    <x v="0"/>
    <n v="14355.43"/>
    <x v="1"/>
    <x v="1"/>
    <x v="12"/>
    <x v="22"/>
  </r>
  <r>
    <s v="Id702"/>
    <s v="  Hiroki"/>
    <x v="565"/>
    <n v="4.1399999999999997"/>
    <s v="Yes"/>
    <x v="0"/>
    <x v="0"/>
    <x v="1"/>
    <x v="1"/>
    <x v="2"/>
    <x v="2"/>
    <x v="676"/>
    <x v="2"/>
    <n v="14349.85"/>
    <x v="1"/>
    <x v="2"/>
    <x v="1"/>
    <x v="10"/>
  </r>
  <r>
    <s v="Id703"/>
    <s v="  Anders"/>
    <x v="572"/>
    <n v="4.38"/>
    <s v="Yes"/>
    <x v="0"/>
    <x v="1"/>
    <x v="3"/>
    <x v="1"/>
    <x v="0"/>
    <x v="2"/>
    <x v="677"/>
    <x v="0"/>
    <n v="14337.91"/>
    <x v="1"/>
    <x v="0"/>
    <x v="13"/>
    <x v="16"/>
  </r>
  <r>
    <s v="Id704"/>
    <s v="  Danielle"/>
    <x v="573"/>
    <n v="9.83"/>
    <s v="No"/>
    <x v="0"/>
    <x v="0"/>
    <x v="2"/>
    <x v="1"/>
    <x v="0"/>
    <x v="0"/>
    <x v="678"/>
    <x v="0"/>
    <n v="14319.03"/>
    <x v="1"/>
    <x v="2"/>
    <x v="3"/>
    <x v="7"/>
  </r>
  <r>
    <s v="Id705"/>
    <s v="  Candace N"/>
    <x v="63"/>
    <n v="11.08"/>
    <s v="No"/>
    <x v="0"/>
    <x v="0"/>
    <x v="2"/>
    <x v="1"/>
    <x v="0"/>
    <x v="0"/>
    <x v="679"/>
    <x v="0"/>
    <n v="14313.85"/>
    <x v="1"/>
    <x v="0"/>
    <x v="0"/>
    <x v="7"/>
  </r>
  <r>
    <s v="Id706"/>
    <s v="  Bruno F"/>
    <x v="574"/>
    <n v="11.01"/>
    <s v="No"/>
    <x v="0"/>
    <x v="0"/>
    <x v="0"/>
    <x v="1"/>
    <x v="0"/>
    <x v="0"/>
    <x v="680"/>
    <x v="0"/>
    <n v="14285.9"/>
    <x v="1"/>
    <x v="0"/>
    <x v="1"/>
    <x v="0"/>
  </r>
  <r>
    <s v="Id707"/>
    <s v="  Emily"/>
    <x v="565"/>
    <n v="4.37"/>
    <s v="No"/>
    <x v="1"/>
    <x v="0"/>
    <x v="3"/>
    <x v="0"/>
    <x v="2"/>
    <x v="2"/>
    <x v="681"/>
    <x v="0"/>
    <n v="14283.46"/>
    <x v="1"/>
    <x v="2"/>
    <x v="2"/>
    <x v="41"/>
  </r>
  <r>
    <s v="Id708"/>
    <s v="  Katie"/>
    <x v="575"/>
    <n v="5.91"/>
    <s v="No"/>
    <x v="0"/>
    <x v="0"/>
    <x v="1"/>
    <x v="1"/>
    <x v="0"/>
    <x v="1"/>
    <x v="682"/>
    <x v="0"/>
    <n v="14258.33"/>
    <x v="1"/>
    <x v="2"/>
    <x v="12"/>
    <x v="28"/>
  </r>
  <r>
    <s v="Id709"/>
    <s v="  Sally"/>
    <x v="576"/>
    <n v="7.65"/>
    <s v="No"/>
    <x v="0"/>
    <x v="0"/>
    <x v="0"/>
    <x v="1"/>
    <x v="0"/>
    <x v="0"/>
    <x v="683"/>
    <x v="0"/>
    <n v="14256.79"/>
    <x v="1"/>
    <x v="2"/>
    <x v="12"/>
    <x v="19"/>
  </r>
  <r>
    <s v="Id710"/>
    <s v="  Meaghan J"/>
    <x v="577"/>
    <n v="5.37"/>
    <s v="Yes"/>
    <x v="0"/>
    <x v="0"/>
    <x v="1"/>
    <x v="1"/>
    <x v="1"/>
    <x v="2"/>
    <x v="684"/>
    <x v="0"/>
    <n v="14256.19"/>
    <x v="1"/>
    <x v="0"/>
    <x v="1"/>
    <x v="10"/>
  </r>
  <r>
    <s v="Id711"/>
    <s v="  Rina"/>
    <x v="369"/>
    <n v="5.75"/>
    <s v="Yes"/>
    <x v="0"/>
    <x v="0"/>
    <x v="1"/>
    <x v="1"/>
    <x v="1"/>
    <x v="1"/>
    <x v="685"/>
    <x v="0"/>
    <n v="14254.61"/>
    <x v="1"/>
    <x v="1"/>
    <x v="1"/>
    <x v="10"/>
  </r>
  <r>
    <s v="Id712"/>
    <s v="  Kristin P"/>
    <x v="578"/>
    <n v="6.79"/>
    <s v="Yes"/>
    <x v="0"/>
    <x v="0"/>
    <x v="1"/>
    <x v="1"/>
    <x v="0"/>
    <x v="0"/>
    <x v="686"/>
    <x v="3"/>
    <n v="14235.07"/>
    <x v="1"/>
    <x v="1"/>
    <x v="3"/>
    <x v="12"/>
  </r>
  <r>
    <s v="Id713"/>
    <s v="  Albert"/>
    <x v="579"/>
    <n v="7.03"/>
    <s v="No"/>
    <x v="0"/>
    <x v="0"/>
    <x v="2"/>
    <x v="1"/>
    <x v="0"/>
    <x v="0"/>
    <x v="687"/>
    <x v="0"/>
    <n v="14210.54"/>
    <x v="1"/>
    <x v="2"/>
    <x v="1"/>
    <x v="7"/>
  </r>
  <r>
    <s v="Id714"/>
    <s v="  Ashley"/>
    <x v="580"/>
    <n v="5.41"/>
    <s v="Yes"/>
    <x v="0"/>
    <x v="1"/>
    <x v="3"/>
    <x v="1"/>
    <x v="0"/>
    <x v="2"/>
    <x v="688"/>
    <x v="1"/>
    <n v="14209.4"/>
    <x v="1"/>
    <x v="1"/>
    <x v="12"/>
    <x v="33"/>
  </r>
  <r>
    <s v="Id715"/>
    <s v="  Shannon L"/>
    <x v="581"/>
    <n v="8.0500000000000007"/>
    <s v="No"/>
    <x v="0"/>
    <x v="0"/>
    <x v="0"/>
    <x v="1"/>
    <x v="0"/>
    <x v="0"/>
    <x v="689"/>
    <x v="0"/>
    <n v="14193.55"/>
    <x v="1"/>
    <x v="1"/>
    <x v="12"/>
    <x v="0"/>
  </r>
  <r>
    <s v="Id716"/>
    <s v="  Amy B"/>
    <x v="582"/>
    <n v="5.94"/>
    <s v="No"/>
    <x v="0"/>
    <x v="0"/>
    <x v="3"/>
    <x v="1"/>
    <x v="0"/>
    <x v="1"/>
    <x v="690"/>
    <x v="1"/>
    <n v="14152.46"/>
    <x v="1"/>
    <x v="1"/>
    <x v="1"/>
    <x v="32"/>
  </r>
  <r>
    <s v="Id717"/>
    <s v="  A Danielle"/>
    <x v="166"/>
    <n v="5.51"/>
    <s v="No"/>
    <x v="1"/>
    <x v="0"/>
    <x v="3"/>
    <x v="1"/>
    <x v="0"/>
    <x v="2"/>
    <x v="691"/>
    <x v="0"/>
    <n v="14133.04"/>
    <x v="1"/>
    <x v="0"/>
    <x v="0"/>
    <x v="41"/>
  </r>
  <r>
    <s v="Id718"/>
    <s v="  Conrad F"/>
    <x v="67"/>
    <n v="6.55"/>
    <s v="Yes"/>
    <x v="0"/>
    <x v="0"/>
    <x v="1"/>
    <x v="1"/>
    <x v="0"/>
    <x v="0"/>
    <x v="692"/>
    <x v="3"/>
    <n v="14119.62"/>
    <x v="1"/>
    <x v="1"/>
    <x v="1"/>
    <x v="12"/>
  </r>
  <r>
    <s v="Id719"/>
    <s v="  Josh"/>
    <x v="583"/>
    <n v="5.79"/>
    <s v="Yes"/>
    <x v="0"/>
    <x v="0"/>
    <x v="0"/>
    <x v="1"/>
    <x v="0"/>
    <x v="1"/>
    <x v="693"/>
    <x v="3"/>
    <n v="14098.07"/>
    <x v="1"/>
    <x v="0"/>
    <x v="8"/>
    <x v="1"/>
  </r>
  <r>
    <s v="Id720"/>
    <s v="  Maxime"/>
    <x v="584"/>
    <n v="4.5599999999999996"/>
    <s v="No"/>
    <x v="0"/>
    <x v="0"/>
    <x v="0"/>
    <x v="1"/>
    <x v="0"/>
    <x v="2"/>
    <x v="694"/>
    <x v="1"/>
    <n v="14081.93"/>
    <x v="1"/>
    <x v="0"/>
    <x v="1"/>
    <x v="42"/>
  </r>
  <r>
    <s v="Id721"/>
    <s v="  Natalie"/>
    <x v="170"/>
    <n v="7"/>
    <s v="No"/>
    <x v="0"/>
    <x v="0"/>
    <x v="0"/>
    <x v="1"/>
    <x v="0"/>
    <x v="0"/>
    <x v="695"/>
    <x v="0"/>
    <n v="14043.48"/>
    <x v="1"/>
    <x v="0"/>
    <x v="2"/>
    <x v="15"/>
  </r>
  <r>
    <s v="Id722"/>
    <s v="  Melissa"/>
    <x v="585"/>
    <n v="6.57"/>
    <s v="Yes"/>
    <x v="0"/>
    <x v="1"/>
    <x v="3"/>
    <x v="1"/>
    <x v="0"/>
    <x v="0"/>
    <x v="696"/>
    <x v="1"/>
    <n v="14007.22"/>
    <x v="1"/>
    <x v="0"/>
    <x v="3"/>
    <x v="8"/>
  </r>
  <r>
    <s v="Id723"/>
    <s v="  Laura P"/>
    <x v="383"/>
    <n v="11.61"/>
    <s v="Yes"/>
    <x v="0"/>
    <x v="1"/>
    <x v="3"/>
    <x v="1"/>
    <x v="1"/>
    <x v="0"/>
    <x v="697"/>
    <x v="1"/>
    <n v="14001.29"/>
    <x v="1"/>
    <x v="2"/>
    <x v="0"/>
    <x v="8"/>
  </r>
  <r>
    <s v="Id724"/>
    <s v="  Lisa"/>
    <x v="586"/>
    <n v="8.16"/>
    <s v="Yes"/>
    <x v="0"/>
    <x v="1"/>
    <x v="3"/>
    <x v="1"/>
    <x v="1"/>
    <x v="0"/>
    <x v="698"/>
    <x v="1"/>
    <n v="14001.13"/>
    <x v="1"/>
    <x v="1"/>
    <x v="0"/>
    <x v="8"/>
  </r>
  <r>
    <s v="Id725"/>
    <s v="  William D"/>
    <x v="17"/>
    <n v="4.4800000000000004"/>
    <s v="Yes"/>
    <x v="0"/>
    <x v="0"/>
    <x v="1"/>
    <x v="1"/>
    <x v="0"/>
    <x v="2"/>
    <x v="699"/>
    <x v="0"/>
    <n v="13981.85"/>
    <x v="1"/>
    <x v="1"/>
    <x v="4"/>
    <x v="10"/>
  </r>
  <r>
    <s v="Id726"/>
    <s v="  James"/>
    <x v="587"/>
    <n v="4.08"/>
    <s v="No"/>
    <x v="0"/>
    <x v="0"/>
    <x v="0"/>
    <x v="1"/>
    <x v="0"/>
    <x v="2"/>
    <x v="139"/>
    <x v="1"/>
    <n v="13979.45"/>
    <x v="1"/>
    <x v="1"/>
    <x v="8"/>
    <x v="3"/>
  </r>
  <r>
    <s v="Id727"/>
    <s v="  John"/>
    <x v="588"/>
    <n v="4.4000000000000004"/>
    <s v="Yes"/>
    <x v="0"/>
    <x v="0"/>
    <x v="1"/>
    <x v="1"/>
    <x v="0"/>
    <x v="2"/>
    <x v="700"/>
    <x v="0"/>
    <n v="13974.46"/>
    <x v="1"/>
    <x v="2"/>
    <x v="9"/>
    <x v="10"/>
  </r>
  <r>
    <s v="Id728"/>
    <s v="  Adam S"/>
    <x v="589"/>
    <n v="9.02"/>
    <s v="No"/>
    <x v="0"/>
    <x v="0"/>
    <x v="0"/>
    <x v="1"/>
    <x v="1"/>
    <x v="0"/>
    <x v="701"/>
    <x v="2"/>
    <n v="13937.67"/>
    <x v="1"/>
    <x v="1"/>
    <x v="1"/>
    <x v="15"/>
  </r>
  <r>
    <s v="Id729"/>
    <s v="  Armando"/>
    <x v="82"/>
    <n v="8.06"/>
    <s v="No"/>
    <x v="0"/>
    <x v="0"/>
    <x v="0"/>
    <x v="1"/>
    <x v="0"/>
    <x v="0"/>
    <x v="702"/>
    <x v="1"/>
    <n v="13919.82"/>
    <x v="1"/>
    <x v="2"/>
    <x v="0"/>
    <x v="5"/>
  </r>
  <r>
    <s v="Id730"/>
    <s v="  Dana"/>
    <x v="172"/>
    <n v="6.21"/>
    <s v="Yes"/>
    <x v="0"/>
    <x v="0"/>
    <x v="1"/>
    <x v="1"/>
    <x v="0"/>
    <x v="1"/>
    <x v="703"/>
    <x v="0"/>
    <n v="13887.97"/>
    <x v="1"/>
    <x v="2"/>
    <x v="0"/>
    <x v="10"/>
  </r>
  <r>
    <s v="Id731"/>
    <s v="  Jennifer L"/>
    <x v="20"/>
    <n v="5.79"/>
    <s v="Yes"/>
    <x v="0"/>
    <x v="0"/>
    <x v="1"/>
    <x v="1"/>
    <x v="0"/>
    <x v="1"/>
    <x v="704"/>
    <x v="0"/>
    <n v="13887.2"/>
    <x v="1"/>
    <x v="0"/>
    <x v="0"/>
    <x v="10"/>
  </r>
  <r>
    <s v="Id732"/>
    <s v="  Benjamin"/>
    <x v="590"/>
    <n v="5.69"/>
    <s v="Yes"/>
    <x v="0"/>
    <x v="0"/>
    <x v="0"/>
    <x v="1"/>
    <x v="0"/>
    <x v="2"/>
    <x v="705"/>
    <x v="1"/>
    <n v="13886.4"/>
    <x v="1"/>
    <x v="2"/>
    <x v="1"/>
    <x v="17"/>
  </r>
  <r>
    <s v="Id733"/>
    <s v="  Tanya"/>
    <x v="591"/>
    <n v="5.36"/>
    <s v="Yes"/>
    <x v="0"/>
    <x v="0"/>
    <x v="1"/>
    <x v="1"/>
    <x v="0"/>
    <x v="2"/>
    <x v="706"/>
    <x v="0"/>
    <n v="13880.95"/>
    <x v="1"/>
    <x v="2"/>
    <x v="3"/>
    <x v="10"/>
  </r>
  <r>
    <s v="Id734"/>
    <s v="  Tracy"/>
    <x v="592"/>
    <n v="11.37"/>
    <s v="No"/>
    <x v="0"/>
    <x v="0"/>
    <x v="0"/>
    <x v="1"/>
    <x v="0"/>
    <x v="0"/>
    <x v="206"/>
    <x v="3"/>
    <n v="13874.89"/>
    <x v="1"/>
    <x v="1"/>
    <x v="1"/>
    <x v="9"/>
  </r>
  <r>
    <s v="Id735"/>
    <s v="  Emily S"/>
    <x v="349"/>
    <n v="11.87"/>
    <s v="No"/>
    <x v="0"/>
    <x v="0"/>
    <x v="0"/>
    <x v="1"/>
    <x v="0"/>
    <x v="0"/>
    <x v="707"/>
    <x v="0"/>
    <n v="13844.8"/>
    <x v="1"/>
    <x v="2"/>
    <x v="1"/>
    <x v="15"/>
  </r>
  <r>
    <s v="Id736"/>
    <s v="  Kelly R"/>
    <x v="593"/>
    <n v="4.9000000000000004"/>
    <s v="No"/>
    <x v="0"/>
    <x v="1"/>
    <x v="3"/>
    <x v="0"/>
    <x v="2"/>
    <x v="2"/>
    <x v="708"/>
    <x v="0"/>
    <n v="13844.51"/>
    <x v="1"/>
    <x v="1"/>
    <x v="3"/>
    <x v="43"/>
  </r>
  <r>
    <s v="Id737"/>
    <s v="  Kyle"/>
    <x v="594"/>
    <n v="6.7"/>
    <s v="No"/>
    <x v="0"/>
    <x v="0"/>
    <x v="2"/>
    <x v="1"/>
    <x v="0"/>
    <x v="0"/>
    <x v="709"/>
    <x v="0"/>
    <n v="13831.12"/>
    <x v="2"/>
    <x v="1"/>
    <x v="0"/>
    <x v="7"/>
  </r>
  <r>
    <s v="Id738"/>
    <s v="  Bruce A Jr"/>
    <x v="224"/>
    <n v="10.3"/>
    <s v="No"/>
    <x v="0"/>
    <x v="0"/>
    <x v="2"/>
    <x v="1"/>
    <x v="0"/>
    <x v="0"/>
    <x v="710"/>
    <x v="0"/>
    <n v="13822.8"/>
    <x v="2"/>
    <x v="0"/>
    <x v="3"/>
    <x v="7"/>
  </r>
  <r>
    <s v="Id739"/>
    <s v="  Cary J"/>
    <x v="595"/>
    <n v="11.14"/>
    <s v="Yes"/>
    <x v="0"/>
    <x v="0"/>
    <x v="3"/>
    <x v="1"/>
    <x v="0"/>
    <x v="0"/>
    <x v="711"/>
    <x v="1"/>
    <n v="13819.49"/>
    <x v="2"/>
    <x v="2"/>
    <x v="1"/>
    <x v="26"/>
  </r>
  <r>
    <s v="Id740"/>
    <s v="  Jill M"/>
    <x v="596"/>
    <n v="4.74"/>
    <s v="Yes"/>
    <x v="0"/>
    <x v="0"/>
    <x v="1"/>
    <x v="1"/>
    <x v="0"/>
    <x v="2"/>
    <x v="712"/>
    <x v="0"/>
    <n v="13801.61"/>
    <x v="2"/>
    <x v="0"/>
    <x v="12"/>
    <x v="24"/>
  </r>
  <r>
    <s v="Id741"/>
    <s v="  Chris"/>
    <x v="237"/>
    <n v="5.96"/>
    <s v="Yes"/>
    <x v="0"/>
    <x v="0"/>
    <x v="1"/>
    <x v="1"/>
    <x v="1"/>
    <x v="1"/>
    <x v="713"/>
    <x v="0"/>
    <n v="13770.1"/>
    <x v="2"/>
    <x v="1"/>
    <x v="1"/>
    <x v="10"/>
  </r>
  <r>
    <s v="Id742"/>
    <s v="  Michael E"/>
    <x v="597"/>
    <n v="4.95"/>
    <s v="No"/>
    <x v="1"/>
    <x v="0"/>
    <x v="3"/>
    <x v="0"/>
    <x v="2"/>
    <x v="2"/>
    <x v="714"/>
    <x v="0"/>
    <n v="13747.87"/>
    <x v="2"/>
    <x v="2"/>
    <x v="11"/>
    <x v="41"/>
  </r>
  <r>
    <s v="Id743"/>
    <s v="  Lauren"/>
    <x v="598"/>
    <n v="5.21"/>
    <s v="Yes"/>
    <x v="0"/>
    <x v="1"/>
    <x v="3"/>
    <x v="1"/>
    <x v="0"/>
    <x v="2"/>
    <x v="715"/>
    <x v="0"/>
    <n v="13746.74"/>
    <x v="2"/>
    <x v="2"/>
    <x v="12"/>
    <x v="16"/>
  </r>
  <r>
    <s v="Id744"/>
    <s v="  Kathryn E"/>
    <x v="599"/>
    <n v="4.8600000000000003"/>
    <s v="Yes"/>
    <x v="0"/>
    <x v="0"/>
    <x v="0"/>
    <x v="1"/>
    <x v="0"/>
    <x v="2"/>
    <x v="716"/>
    <x v="1"/>
    <n v="13726.21"/>
    <x v="2"/>
    <x v="0"/>
    <x v="12"/>
    <x v="17"/>
  </r>
  <r>
    <s v="Id745"/>
    <s v="  Polly"/>
    <x v="491"/>
    <n v="7.79"/>
    <s v="Yes"/>
    <x v="0"/>
    <x v="0"/>
    <x v="0"/>
    <x v="1"/>
    <x v="2"/>
    <x v="0"/>
    <x v="717"/>
    <x v="2"/>
    <n v="13725.47"/>
    <x v="2"/>
    <x v="2"/>
    <x v="2"/>
    <x v="36"/>
  </r>
  <r>
    <s v="Id746"/>
    <s v="  Mark H"/>
    <x v="600"/>
    <n v="7.12"/>
    <s v="Yes"/>
    <x v="0"/>
    <x v="0"/>
    <x v="3"/>
    <x v="1"/>
    <x v="0"/>
    <x v="0"/>
    <x v="718"/>
    <x v="1"/>
    <n v="13714.55"/>
    <x v="2"/>
    <x v="2"/>
    <x v="8"/>
    <x v="26"/>
  </r>
  <r>
    <s v="Id747"/>
    <s v="  Jessie M"/>
    <x v="470"/>
    <n v="4.67"/>
    <s v="Yes"/>
    <x v="0"/>
    <x v="0"/>
    <x v="0"/>
    <x v="1"/>
    <x v="0"/>
    <x v="2"/>
    <x v="719"/>
    <x v="1"/>
    <n v="13685.51"/>
    <x v="2"/>
    <x v="1"/>
    <x v="12"/>
    <x v="17"/>
  </r>
  <r>
    <s v="Id748"/>
    <s v="  Chris"/>
    <x v="601"/>
    <n v="9.1199999999999992"/>
    <s v="Yes"/>
    <x v="0"/>
    <x v="1"/>
    <x v="3"/>
    <x v="1"/>
    <x v="0"/>
    <x v="0"/>
    <x v="720"/>
    <x v="0"/>
    <n v="13677.68"/>
    <x v="2"/>
    <x v="2"/>
    <x v="14"/>
    <x v="8"/>
  </r>
  <r>
    <s v="Id749"/>
    <s v="  Daniel"/>
    <x v="602"/>
    <n v="4.1500000000000004"/>
    <s v="No"/>
    <x v="0"/>
    <x v="0"/>
    <x v="3"/>
    <x v="1"/>
    <x v="0"/>
    <x v="2"/>
    <x v="721"/>
    <x v="1"/>
    <n v="13638.06"/>
    <x v="2"/>
    <x v="0"/>
    <x v="8"/>
    <x v="32"/>
  </r>
  <r>
    <s v="Id750"/>
    <s v="  Megan"/>
    <x v="343"/>
    <n v="6.72"/>
    <s v="Yes"/>
    <x v="0"/>
    <x v="0"/>
    <x v="1"/>
    <x v="1"/>
    <x v="0"/>
    <x v="0"/>
    <x v="334"/>
    <x v="0"/>
    <n v="13635.64"/>
    <x v="2"/>
    <x v="0"/>
    <x v="2"/>
    <x v="12"/>
  </r>
  <r>
    <s v="Id751"/>
    <s v="  Kevin"/>
    <x v="603"/>
    <n v="5.01"/>
    <s v="Yes"/>
    <x v="0"/>
    <x v="1"/>
    <x v="3"/>
    <x v="1"/>
    <x v="0"/>
    <x v="2"/>
    <x v="722"/>
    <x v="0"/>
    <n v="13622.01"/>
    <x v="2"/>
    <x v="0"/>
    <x v="1"/>
    <x v="16"/>
  </r>
  <r>
    <s v="Id752"/>
    <s v="  Caroline S"/>
    <x v="604"/>
    <n v="10.9"/>
    <s v="Yes"/>
    <x v="0"/>
    <x v="0"/>
    <x v="1"/>
    <x v="1"/>
    <x v="2"/>
    <x v="0"/>
    <x v="723"/>
    <x v="0"/>
    <n v="13616.36"/>
    <x v="2"/>
    <x v="0"/>
    <x v="2"/>
    <x v="12"/>
  </r>
  <r>
    <s v="Id753"/>
    <s v="  Nuta"/>
    <x v="80"/>
    <n v="5.52"/>
    <s v="Yes"/>
    <x v="0"/>
    <x v="0"/>
    <x v="3"/>
    <x v="1"/>
    <x v="0"/>
    <x v="2"/>
    <x v="724"/>
    <x v="3"/>
    <n v="13607.37"/>
    <x v="2"/>
    <x v="1"/>
    <x v="2"/>
    <x v="13"/>
  </r>
  <r>
    <s v="Id754"/>
    <s v="  Margie"/>
    <x v="605"/>
    <n v="4.55"/>
    <s v="No"/>
    <x v="0"/>
    <x v="0"/>
    <x v="3"/>
    <x v="1"/>
    <x v="0"/>
    <x v="2"/>
    <x v="725"/>
    <x v="0"/>
    <n v="13588.17"/>
    <x v="2"/>
    <x v="1"/>
    <x v="1"/>
    <x v="34"/>
  </r>
  <r>
    <s v="Id755"/>
    <s v="  Heidi"/>
    <x v="606"/>
    <n v="11.76"/>
    <s v="No"/>
    <x v="0"/>
    <x v="0"/>
    <x v="0"/>
    <x v="1"/>
    <x v="0"/>
    <x v="0"/>
    <x v="726"/>
    <x v="0"/>
    <n v="13566.04"/>
    <x v="2"/>
    <x v="0"/>
    <x v="12"/>
    <x v="0"/>
  </r>
  <r>
    <s v="Id756"/>
    <s v="  Diego J"/>
    <x v="355"/>
    <n v="7.06"/>
    <s v="No"/>
    <x v="0"/>
    <x v="0"/>
    <x v="0"/>
    <x v="1"/>
    <x v="0"/>
    <x v="0"/>
    <x v="727"/>
    <x v="0"/>
    <n v="13555"/>
    <x v="2"/>
    <x v="0"/>
    <x v="6"/>
    <x v="15"/>
  </r>
  <r>
    <s v="Id757"/>
    <s v="  Enrique M Sr"/>
    <x v="607"/>
    <n v="11.35"/>
    <s v="Yes"/>
    <x v="0"/>
    <x v="1"/>
    <x v="3"/>
    <x v="1"/>
    <x v="0"/>
    <x v="0"/>
    <x v="656"/>
    <x v="0"/>
    <n v="13511.28"/>
    <x v="2"/>
    <x v="1"/>
    <x v="1"/>
    <x v="8"/>
  </r>
  <r>
    <s v="Id758"/>
    <s v="  Greg"/>
    <x v="608"/>
    <n v="5.52"/>
    <s v="No"/>
    <x v="0"/>
    <x v="0"/>
    <x v="0"/>
    <x v="1"/>
    <x v="0"/>
    <x v="2"/>
    <x v="728"/>
    <x v="1"/>
    <n v="13480.83"/>
    <x v="2"/>
    <x v="2"/>
    <x v="8"/>
    <x v="3"/>
  </r>
  <r>
    <s v="Id759"/>
    <s v="  Filip"/>
    <x v="609"/>
    <n v="7.86"/>
    <s v="Yes"/>
    <x v="0"/>
    <x v="0"/>
    <x v="3"/>
    <x v="1"/>
    <x v="0"/>
    <x v="0"/>
    <x v="729"/>
    <x v="2"/>
    <n v="13472.19"/>
    <x v="2"/>
    <x v="2"/>
    <x v="1"/>
    <x v="27"/>
  </r>
  <r>
    <s v="Id760"/>
    <s v="  Rosemary E"/>
    <x v="610"/>
    <n v="11.38"/>
    <s v="No"/>
    <x v="0"/>
    <x v="0"/>
    <x v="0"/>
    <x v="1"/>
    <x v="0"/>
    <x v="0"/>
    <x v="730"/>
    <x v="0"/>
    <n v="13470.86"/>
    <x v="2"/>
    <x v="0"/>
    <x v="3"/>
    <x v="15"/>
  </r>
  <r>
    <s v="Id761"/>
    <s v="  Lisa"/>
    <x v="568"/>
    <n v="10.48"/>
    <s v="No"/>
    <x v="0"/>
    <x v="0"/>
    <x v="0"/>
    <x v="1"/>
    <x v="0"/>
    <x v="0"/>
    <x v="731"/>
    <x v="0"/>
    <n v="13470.8"/>
    <x v="2"/>
    <x v="2"/>
    <x v="0"/>
    <x v="15"/>
  </r>
  <r>
    <s v="Id762"/>
    <s v="  Jason"/>
    <x v="611"/>
    <n v="5.04"/>
    <s v="Yes"/>
    <x v="0"/>
    <x v="0"/>
    <x v="0"/>
    <x v="1"/>
    <x v="0"/>
    <x v="2"/>
    <x v="732"/>
    <x v="1"/>
    <n v="13465.8"/>
    <x v="2"/>
    <x v="1"/>
    <x v="1"/>
    <x v="17"/>
  </r>
  <r>
    <s v="Id763"/>
    <s v="  Courtney"/>
    <x v="612"/>
    <n v="9.06"/>
    <s v="No"/>
    <x v="0"/>
    <x v="0"/>
    <x v="0"/>
    <x v="1"/>
    <x v="0"/>
    <x v="0"/>
    <x v="733"/>
    <x v="0"/>
    <n v="13462.52"/>
    <x v="2"/>
    <x v="2"/>
    <x v="3"/>
    <x v="15"/>
  </r>
  <r>
    <s v="Id764"/>
    <s v="  Jennifer R"/>
    <x v="264"/>
    <n v="11.07"/>
    <s v="No"/>
    <x v="0"/>
    <x v="0"/>
    <x v="0"/>
    <x v="1"/>
    <x v="1"/>
    <x v="0"/>
    <x v="727"/>
    <x v="0"/>
    <n v="13457.96"/>
    <x v="2"/>
    <x v="1"/>
    <x v="0"/>
    <x v="15"/>
  </r>
  <r>
    <s v="Id765"/>
    <s v="  Lauren E"/>
    <x v="613"/>
    <n v="10.45"/>
    <s v="No"/>
    <x v="0"/>
    <x v="0"/>
    <x v="0"/>
    <x v="1"/>
    <x v="1"/>
    <x v="0"/>
    <x v="734"/>
    <x v="0"/>
    <n v="13451.12"/>
    <x v="2"/>
    <x v="1"/>
    <x v="3"/>
    <x v="15"/>
  </r>
  <r>
    <s v="Id766"/>
    <s v="  Ashley M"/>
    <x v="614"/>
    <n v="8.6300000000000008"/>
    <s v="Yes"/>
    <x v="0"/>
    <x v="0"/>
    <x v="3"/>
    <x v="1"/>
    <x v="0"/>
    <x v="0"/>
    <x v="735"/>
    <x v="2"/>
    <n v="13440.7"/>
    <x v="2"/>
    <x v="2"/>
    <x v="1"/>
    <x v="27"/>
  </r>
  <r>
    <s v="Id767"/>
    <s v="  Alison R"/>
    <x v="67"/>
    <n v="5.28"/>
    <s v="Yes"/>
    <x v="0"/>
    <x v="0"/>
    <x v="1"/>
    <x v="1"/>
    <x v="0"/>
    <x v="2"/>
    <x v="736"/>
    <x v="1"/>
    <n v="13430.27"/>
    <x v="2"/>
    <x v="0"/>
    <x v="2"/>
    <x v="24"/>
  </r>
  <r>
    <s v="Id768"/>
    <s v="  Madeleine"/>
    <x v="49"/>
    <n v="7.49"/>
    <s v="Yes"/>
    <x v="0"/>
    <x v="0"/>
    <x v="1"/>
    <x v="1"/>
    <x v="0"/>
    <x v="0"/>
    <x v="737"/>
    <x v="0"/>
    <n v="13429.04"/>
    <x v="2"/>
    <x v="0"/>
    <x v="1"/>
    <x v="12"/>
  </r>
  <r>
    <s v="Id769"/>
    <s v="  Stacey"/>
    <x v="519"/>
    <n v="4.2699999999999996"/>
    <s v="No"/>
    <x v="0"/>
    <x v="0"/>
    <x v="0"/>
    <x v="1"/>
    <x v="0"/>
    <x v="2"/>
    <x v="738"/>
    <x v="0"/>
    <n v="13417.05"/>
    <x v="2"/>
    <x v="0"/>
    <x v="1"/>
    <x v="6"/>
  </r>
  <r>
    <s v="Id770"/>
    <s v="  Kimberly"/>
    <x v="615"/>
    <n v="9.2200000000000006"/>
    <s v="Yes"/>
    <x v="0"/>
    <x v="0"/>
    <x v="1"/>
    <x v="1"/>
    <x v="2"/>
    <x v="0"/>
    <x v="739"/>
    <x v="0"/>
    <n v="13415.04"/>
    <x v="2"/>
    <x v="2"/>
    <x v="1"/>
    <x v="12"/>
  </r>
  <r>
    <s v="Id771"/>
    <s v="  Matthew D"/>
    <x v="616"/>
    <n v="5.99"/>
    <s v="No"/>
    <x v="0"/>
    <x v="0"/>
    <x v="3"/>
    <x v="1"/>
    <x v="0"/>
    <x v="1"/>
    <x v="740"/>
    <x v="0"/>
    <n v="13412.97"/>
    <x v="2"/>
    <x v="0"/>
    <x v="8"/>
    <x v="34"/>
  </r>
  <r>
    <s v="Id772"/>
    <s v="  Michael"/>
    <x v="617"/>
    <n v="5.86"/>
    <s v="Yes"/>
    <x v="0"/>
    <x v="0"/>
    <x v="1"/>
    <x v="1"/>
    <x v="0"/>
    <x v="1"/>
    <x v="741"/>
    <x v="0"/>
    <n v="13405.39"/>
    <x v="2"/>
    <x v="0"/>
    <x v="0"/>
    <x v="10"/>
  </r>
  <r>
    <s v="Id773"/>
    <s v="  Ben"/>
    <x v="382"/>
    <n v="5.19"/>
    <s v="Yes"/>
    <x v="0"/>
    <x v="0"/>
    <x v="1"/>
    <x v="1"/>
    <x v="0"/>
    <x v="2"/>
    <x v="742"/>
    <x v="0"/>
    <n v="13393.76"/>
    <x v="2"/>
    <x v="1"/>
    <x v="3"/>
    <x v="10"/>
  </r>
  <r>
    <s v="Id774"/>
    <s v="  Chris"/>
    <x v="65"/>
    <n v="4.37"/>
    <s v="Yes"/>
    <x v="0"/>
    <x v="0"/>
    <x v="1"/>
    <x v="1"/>
    <x v="0"/>
    <x v="2"/>
    <x v="743"/>
    <x v="0"/>
    <n v="13390.56"/>
    <x v="2"/>
    <x v="0"/>
    <x v="3"/>
    <x v="10"/>
  </r>
  <r>
    <s v="Id775"/>
    <s v="  Jeremy J"/>
    <x v="618"/>
    <n v="5.32"/>
    <s v="No"/>
    <x v="0"/>
    <x v="0"/>
    <x v="3"/>
    <x v="1"/>
    <x v="0"/>
    <x v="2"/>
    <x v="744"/>
    <x v="1"/>
    <n v="13383.67"/>
    <x v="2"/>
    <x v="2"/>
    <x v="8"/>
    <x v="33"/>
  </r>
  <r>
    <s v="Id776"/>
    <s v="  Amy L"/>
    <x v="619"/>
    <n v="5.64"/>
    <s v="No"/>
    <x v="0"/>
    <x v="1"/>
    <x v="3"/>
    <x v="1"/>
    <x v="0"/>
    <x v="2"/>
    <x v="745"/>
    <x v="3"/>
    <n v="13377.41"/>
    <x v="2"/>
    <x v="0"/>
    <x v="12"/>
    <x v="18"/>
  </r>
  <r>
    <s v="Id777"/>
    <s v="  Karen L"/>
    <x v="620"/>
    <n v="5.59"/>
    <s v="Yes"/>
    <x v="0"/>
    <x v="0"/>
    <x v="3"/>
    <x v="1"/>
    <x v="0"/>
    <x v="2"/>
    <x v="746"/>
    <x v="0"/>
    <n v="13375.76"/>
    <x v="2"/>
    <x v="2"/>
    <x v="15"/>
    <x v="13"/>
  </r>
  <r>
    <s v="Id778"/>
    <s v="  Tennille"/>
    <x v="621"/>
    <n v="5.29"/>
    <s v="No"/>
    <x v="0"/>
    <x v="0"/>
    <x v="0"/>
    <x v="1"/>
    <x v="0"/>
    <x v="2"/>
    <x v="747"/>
    <x v="1"/>
    <n v="13360.94"/>
    <x v="2"/>
    <x v="1"/>
    <x v="1"/>
    <x v="3"/>
  </r>
  <r>
    <s v="Id779"/>
    <s v="  Matt"/>
    <x v="226"/>
    <n v="6.65"/>
    <s v="No"/>
    <x v="0"/>
    <x v="0"/>
    <x v="0"/>
    <x v="1"/>
    <x v="0"/>
    <x v="0"/>
    <x v="748"/>
    <x v="0"/>
    <n v="13352.1"/>
    <x v="2"/>
    <x v="1"/>
    <x v="1"/>
    <x v="15"/>
  </r>
  <r>
    <s v="Id780"/>
    <s v="  Emily"/>
    <x v="622"/>
    <n v="5.68"/>
    <s v="Yes"/>
    <x v="0"/>
    <x v="0"/>
    <x v="0"/>
    <x v="1"/>
    <x v="0"/>
    <x v="2"/>
    <x v="749"/>
    <x v="3"/>
    <n v="13333.71"/>
    <x v="2"/>
    <x v="2"/>
    <x v="1"/>
    <x v="1"/>
  </r>
  <r>
    <s v="Id781"/>
    <s v="  Justin E"/>
    <x v="623"/>
    <n v="4.49"/>
    <s v="No"/>
    <x v="0"/>
    <x v="0"/>
    <x v="0"/>
    <x v="1"/>
    <x v="0"/>
    <x v="2"/>
    <x v="543"/>
    <x v="0"/>
    <n v="13292.52"/>
    <x v="2"/>
    <x v="0"/>
    <x v="1"/>
    <x v="6"/>
  </r>
  <r>
    <s v="Id782"/>
    <s v="  Shalane"/>
    <x v="624"/>
    <n v="6.9"/>
    <s v="No"/>
    <x v="0"/>
    <x v="0"/>
    <x v="0"/>
    <x v="1"/>
    <x v="0"/>
    <x v="0"/>
    <x v="12"/>
    <x v="0"/>
    <n v="13228.85"/>
    <x v="2"/>
    <x v="0"/>
    <x v="8"/>
    <x v="5"/>
  </r>
  <r>
    <s v="Id783"/>
    <s v="  Jessica N"/>
    <x v="625"/>
    <n v="11.52"/>
    <s v="No"/>
    <x v="0"/>
    <x v="0"/>
    <x v="0"/>
    <x v="1"/>
    <x v="1"/>
    <x v="0"/>
    <x v="750"/>
    <x v="2"/>
    <n v="13224.69"/>
    <x v="2"/>
    <x v="2"/>
    <x v="3"/>
    <x v="5"/>
  </r>
  <r>
    <s v="Id784"/>
    <s v="  Melanie"/>
    <x v="626"/>
    <n v="11.24"/>
    <s v="No"/>
    <x v="0"/>
    <x v="0"/>
    <x v="0"/>
    <x v="1"/>
    <x v="0"/>
    <x v="0"/>
    <x v="751"/>
    <x v="3"/>
    <n v="13224.06"/>
    <x v="2"/>
    <x v="0"/>
    <x v="2"/>
    <x v="11"/>
  </r>
  <r>
    <s v="Id785"/>
    <s v="  Ruth Angelica"/>
    <x v="589"/>
    <n v="10.98"/>
    <s v="No"/>
    <x v="0"/>
    <x v="0"/>
    <x v="0"/>
    <x v="1"/>
    <x v="1"/>
    <x v="0"/>
    <x v="752"/>
    <x v="0"/>
    <n v="13217.09"/>
    <x v="2"/>
    <x v="1"/>
    <x v="2"/>
    <x v="5"/>
  </r>
  <r>
    <s v="Id786"/>
    <s v="  Una M"/>
    <x v="627"/>
    <n v="5.42"/>
    <s v="No"/>
    <x v="0"/>
    <x v="0"/>
    <x v="0"/>
    <x v="1"/>
    <x v="0"/>
    <x v="2"/>
    <x v="753"/>
    <x v="1"/>
    <n v="13214.43"/>
    <x v="2"/>
    <x v="2"/>
    <x v="1"/>
    <x v="37"/>
  </r>
  <r>
    <s v="Id787"/>
    <s v="  Taralyn"/>
    <x v="628"/>
    <n v="10.97"/>
    <s v="No"/>
    <x v="0"/>
    <x v="0"/>
    <x v="0"/>
    <x v="1"/>
    <x v="3"/>
    <x v="0"/>
    <x v="754"/>
    <x v="0"/>
    <n v="13204.29"/>
    <x v="2"/>
    <x v="1"/>
    <x v="2"/>
    <x v="5"/>
  </r>
  <r>
    <s v="Id788"/>
    <s v="  James A"/>
    <x v="629"/>
    <n v="9.56"/>
    <s v="Yes"/>
    <x v="0"/>
    <x v="0"/>
    <x v="1"/>
    <x v="1"/>
    <x v="0"/>
    <x v="0"/>
    <x v="755"/>
    <x v="0"/>
    <n v="13143.86"/>
    <x v="2"/>
    <x v="2"/>
    <x v="4"/>
    <x v="12"/>
  </r>
  <r>
    <s v="Id789"/>
    <s v="  Ning"/>
    <x v="203"/>
    <n v="9.4"/>
    <s v="Yes"/>
    <x v="0"/>
    <x v="0"/>
    <x v="1"/>
    <x v="1"/>
    <x v="0"/>
    <x v="0"/>
    <x v="755"/>
    <x v="0"/>
    <n v="13143.34"/>
    <x v="2"/>
    <x v="2"/>
    <x v="16"/>
    <x v="12"/>
  </r>
  <r>
    <s v="Id790"/>
    <s v="  Joel"/>
    <x v="351"/>
    <n v="8.48"/>
    <s v="Yes"/>
    <x v="0"/>
    <x v="0"/>
    <x v="1"/>
    <x v="1"/>
    <x v="2"/>
    <x v="0"/>
    <x v="756"/>
    <x v="0"/>
    <n v="13129.6"/>
    <x v="2"/>
    <x v="2"/>
    <x v="6"/>
    <x v="12"/>
  </r>
  <r>
    <s v="Id791"/>
    <s v="  Pamela J"/>
    <x v="378"/>
    <n v="5.57"/>
    <s v="No"/>
    <x v="0"/>
    <x v="0"/>
    <x v="0"/>
    <x v="1"/>
    <x v="1"/>
    <x v="2"/>
    <x v="757"/>
    <x v="0"/>
    <n v="13126.68"/>
    <x v="2"/>
    <x v="0"/>
    <x v="3"/>
    <x v="35"/>
  </r>
  <r>
    <s v="Id792"/>
    <s v="  Brittney"/>
    <x v="322"/>
    <n v="6.94"/>
    <s v="Yes"/>
    <x v="0"/>
    <x v="1"/>
    <x v="3"/>
    <x v="1"/>
    <x v="0"/>
    <x v="0"/>
    <x v="758"/>
    <x v="0"/>
    <n v="13116.84"/>
    <x v="2"/>
    <x v="1"/>
    <x v="1"/>
    <x v="8"/>
  </r>
  <r>
    <s v="Id793"/>
    <s v="  Sheila"/>
    <x v="630"/>
    <n v="4.05"/>
    <s v="No"/>
    <x v="0"/>
    <x v="0"/>
    <x v="3"/>
    <x v="1"/>
    <x v="0"/>
    <x v="2"/>
    <x v="759"/>
    <x v="0"/>
    <n v="13113.51"/>
    <x v="2"/>
    <x v="2"/>
    <x v="12"/>
    <x v="34"/>
  </r>
  <r>
    <s v="Id794"/>
    <s v="  Koji"/>
    <x v="362"/>
    <n v="10.220000000000001"/>
    <s v="No"/>
    <x v="0"/>
    <x v="0"/>
    <x v="0"/>
    <x v="1"/>
    <x v="2"/>
    <x v="0"/>
    <x v="760"/>
    <x v="2"/>
    <n v="13112.6"/>
    <x v="2"/>
    <x v="0"/>
    <x v="1"/>
    <x v="5"/>
  </r>
  <r>
    <s v="Id795"/>
    <s v="  Sarah"/>
    <x v="9"/>
    <n v="9.24"/>
    <s v="No"/>
    <x v="0"/>
    <x v="0"/>
    <x v="0"/>
    <x v="1"/>
    <x v="0"/>
    <x v="0"/>
    <x v="761"/>
    <x v="0"/>
    <n v="13110.79"/>
    <x v="2"/>
    <x v="2"/>
    <x v="3"/>
    <x v="14"/>
  </r>
  <r>
    <s v="Id796"/>
    <s v="  Colleen M"/>
    <x v="10"/>
    <n v="8.6"/>
    <s v="No"/>
    <x v="0"/>
    <x v="0"/>
    <x v="0"/>
    <x v="1"/>
    <x v="0"/>
    <x v="0"/>
    <x v="762"/>
    <x v="3"/>
    <n v="13101.74"/>
    <x v="2"/>
    <x v="2"/>
    <x v="12"/>
    <x v="9"/>
  </r>
  <r>
    <s v="Id797"/>
    <s v="  Deedra G"/>
    <x v="631"/>
    <n v="9.32"/>
    <s v="Yes"/>
    <x v="0"/>
    <x v="0"/>
    <x v="1"/>
    <x v="1"/>
    <x v="0"/>
    <x v="0"/>
    <x v="763"/>
    <x v="0"/>
    <n v="13063.88"/>
    <x v="2"/>
    <x v="2"/>
    <x v="3"/>
    <x v="12"/>
  </r>
  <r>
    <s v="Id798"/>
    <s v="  Kulwinder"/>
    <x v="632"/>
    <n v="6.12"/>
    <s v="Yes"/>
    <x v="0"/>
    <x v="0"/>
    <x v="0"/>
    <x v="1"/>
    <x v="0"/>
    <x v="1"/>
    <x v="764"/>
    <x v="1"/>
    <n v="13051.22"/>
    <x v="2"/>
    <x v="1"/>
    <x v="12"/>
    <x v="17"/>
  </r>
  <r>
    <s v="Id799"/>
    <s v="  Ann M"/>
    <x v="275"/>
    <n v="9.19"/>
    <s v="Yes"/>
    <x v="0"/>
    <x v="0"/>
    <x v="0"/>
    <x v="1"/>
    <x v="1"/>
    <x v="0"/>
    <x v="765"/>
    <x v="1"/>
    <n v="13047.33"/>
    <x v="2"/>
    <x v="0"/>
    <x v="2"/>
    <x v="22"/>
  </r>
  <r>
    <s v="Id800"/>
    <s v="  Sarah E"/>
    <x v="633"/>
    <n v="5.84"/>
    <s v="Yes"/>
    <x v="0"/>
    <x v="1"/>
    <x v="3"/>
    <x v="1"/>
    <x v="0"/>
    <x v="1"/>
    <x v="766"/>
    <x v="0"/>
    <n v="13044.41"/>
    <x v="2"/>
    <x v="1"/>
    <x v="1"/>
    <x v="16"/>
  </r>
  <r>
    <s v="Id801"/>
    <s v="  Apryl J"/>
    <x v="634"/>
    <n v="7.19"/>
    <s v="Yes"/>
    <x v="0"/>
    <x v="0"/>
    <x v="1"/>
    <x v="1"/>
    <x v="1"/>
    <x v="0"/>
    <x v="767"/>
    <x v="0"/>
    <n v="13041.92"/>
    <x v="2"/>
    <x v="1"/>
    <x v="3"/>
    <x v="12"/>
  </r>
  <r>
    <s v="Id802"/>
    <s v="  Ilana"/>
    <x v="635"/>
    <n v="9.39"/>
    <s v="No"/>
    <x v="0"/>
    <x v="0"/>
    <x v="0"/>
    <x v="1"/>
    <x v="0"/>
    <x v="0"/>
    <x v="768"/>
    <x v="0"/>
    <n v="13023.93"/>
    <x v="2"/>
    <x v="2"/>
    <x v="15"/>
    <x v="11"/>
  </r>
  <r>
    <s v="Id803"/>
    <s v="  Katherine"/>
    <x v="443"/>
    <n v="4.2699999999999996"/>
    <s v="Yes"/>
    <x v="0"/>
    <x v="0"/>
    <x v="3"/>
    <x v="1"/>
    <x v="0"/>
    <x v="2"/>
    <x v="769"/>
    <x v="2"/>
    <n v="13019.16"/>
    <x v="2"/>
    <x v="1"/>
    <x v="2"/>
    <x v="13"/>
  </r>
  <r>
    <s v="Id804"/>
    <s v="  Katherine"/>
    <x v="636"/>
    <n v="11.71"/>
    <s v="No"/>
    <x v="0"/>
    <x v="0"/>
    <x v="0"/>
    <x v="1"/>
    <x v="2"/>
    <x v="0"/>
    <x v="770"/>
    <x v="0"/>
    <n v="13012.21"/>
    <x v="2"/>
    <x v="1"/>
    <x v="1"/>
    <x v="5"/>
  </r>
  <r>
    <s v="Id805"/>
    <s v="  Karl"/>
    <x v="637"/>
    <n v="5.29"/>
    <s v="No"/>
    <x v="0"/>
    <x v="0"/>
    <x v="1"/>
    <x v="1"/>
    <x v="0"/>
    <x v="2"/>
    <x v="771"/>
    <x v="0"/>
    <n v="13010.86"/>
    <x v="2"/>
    <x v="2"/>
    <x v="1"/>
    <x v="28"/>
  </r>
  <r>
    <s v="Id806"/>
    <s v="  Stephen"/>
    <x v="638"/>
    <n v="6"/>
    <s v="Yes"/>
    <x v="0"/>
    <x v="1"/>
    <x v="3"/>
    <x v="1"/>
    <x v="0"/>
    <x v="1"/>
    <x v="772"/>
    <x v="0"/>
    <n v="13008.07"/>
    <x v="2"/>
    <x v="0"/>
    <x v="1"/>
    <x v="16"/>
  </r>
  <r>
    <s v="Id807"/>
    <s v="  Will"/>
    <x v="639"/>
    <n v="10.64"/>
    <s v="No"/>
    <x v="0"/>
    <x v="0"/>
    <x v="0"/>
    <x v="1"/>
    <x v="1"/>
    <x v="0"/>
    <x v="773"/>
    <x v="0"/>
    <n v="13004.95"/>
    <x v="2"/>
    <x v="1"/>
    <x v="1"/>
    <x v="5"/>
  </r>
  <r>
    <s v="Id808"/>
    <s v="  Bradley D"/>
    <x v="640"/>
    <n v="8.2100000000000009"/>
    <s v="Yes"/>
    <x v="0"/>
    <x v="0"/>
    <x v="0"/>
    <x v="1"/>
    <x v="0"/>
    <x v="0"/>
    <x v="774"/>
    <x v="2"/>
    <n v="13002.91"/>
    <x v="2"/>
    <x v="1"/>
    <x v="1"/>
    <x v="36"/>
  </r>
  <r>
    <s v="Id809"/>
    <s v="  Amy M"/>
    <x v="641"/>
    <n v="5.58"/>
    <s v="No"/>
    <x v="0"/>
    <x v="1"/>
    <x v="3"/>
    <x v="1"/>
    <x v="0"/>
    <x v="2"/>
    <x v="775"/>
    <x v="3"/>
    <n v="12994.12"/>
    <x v="2"/>
    <x v="2"/>
    <x v="12"/>
    <x v="18"/>
  </r>
  <r>
    <s v="Id810"/>
    <s v="  Matthew W"/>
    <x v="642"/>
    <n v="8.75"/>
    <s v="No"/>
    <x v="0"/>
    <x v="0"/>
    <x v="0"/>
    <x v="1"/>
    <x v="0"/>
    <x v="0"/>
    <x v="776"/>
    <x v="0"/>
    <n v="12982.87"/>
    <x v="2"/>
    <x v="1"/>
    <x v="0"/>
    <x v="15"/>
  </r>
  <r>
    <s v="Id811"/>
    <s v="  Doug"/>
    <x v="440"/>
    <n v="11.86"/>
    <s v="No"/>
    <x v="0"/>
    <x v="0"/>
    <x v="0"/>
    <x v="1"/>
    <x v="0"/>
    <x v="0"/>
    <x v="777"/>
    <x v="0"/>
    <n v="12981.35"/>
    <x v="2"/>
    <x v="0"/>
    <x v="0"/>
    <x v="15"/>
  </r>
  <r>
    <s v="Id812"/>
    <s v="  Tom"/>
    <x v="396"/>
    <n v="11.46"/>
    <s v="No"/>
    <x v="0"/>
    <x v="0"/>
    <x v="0"/>
    <x v="1"/>
    <x v="0"/>
    <x v="0"/>
    <x v="778"/>
    <x v="0"/>
    <n v="12979.36"/>
    <x v="2"/>
    <x v="1"/>
    <x v="3"/>
    <x v="15"/>
  </r>
  <r>
    <s v="Id813"/>
    <s v="  Jonathan"/>
    <x v="643"/>
    <n v="9.0299999999999994"/>
    <s v="No"/>
    <x v="0"/>
    <x v="0"/>
    <x v="0"/>
    <x v="1"/>
    <x v="2"/>
    <x v="0"/>
    <x v="779"/>
    <x v="0"/>
    <n v="12957.12"/>
    <x v="2"/>
    <x v="1"/>
    <x v="3"/>
    <x v="15"/>
  </r>
  <r>
    <s v="Id814"/>
    <s v="  Wayne A"/>
    <x v="644"/>
    <n v="8.26"/>
    <s v="Yes"/>
    <x v="0"/>
    <x v="0"/>
    <x v="1"/>
    <x v="1"/>
    <x v="0"/>
    <x v="0"/>
    <x v="780"/>
    <x v="0"/>
    <n v="12950.07"/>
    <x v="2"/>
    <x v="1"/>
    <x v="1"/>
    <x v="12"/>
  </r>
  <r>
    <s v="Id815"/>
    <s v="  Nobuyori"/>
    <x v="534"/>
    <n v="5.42"/>
    <s v="Yes"/>
    <x v="0"/>
    <x v="0"/>
    <x v="1"/>
    <x v="1"/>
    <x v="0"/>
    <x v="2"/>
    <x v="781"/>
    <x v="4"/>
    <n v="12949.16"/>
    <x v="2"/>
    <x v="0"/>
    <x v="0"/>
    <x v="24"/>
  </r>
  <r>
    <s v="Id816"/>
    <s v="  Rich"/>
    <x v="47"/>
    <n v="11.33"/>
    <s v="Yes"/>
    <x v="0"/>
    <x v="1"/>
    <x v="3"/>
    <x v="1"/>
    <x v="0"/>
    <x v="0"/>
    <x v="782"/>
    <x v="3"/>
    <n v="12928.79"/>
    <x v="2"/>
    <x v="2"/>
    <x v="0"/>
    <x v="8"/>
  </r>
  <r>
    <s v="Id817"/>
    <s v="  Marcos S"/>
    <x v="425"/>
    <n v="7.69"/>
    <s v="Yes"/>
    <x v="0"/>
    <x v="1"/>
    <x v="3"/>
    <x v="1"/>
    <x v="1"/>
    <x v="0"/>
    <x v="783"/>
    <x v="3"/>
    <n v="12925.89"/>
    <x v="2"/>
    <x v="2"/>
    <x v="0"/>
    <x v="8"/>
  </r>
  <r>
    <s v="Id818"/>
    <s v="  Dave"/>
    <x v="247"/>
    <n v="8.77"/>
    <s v="Yes"/>
    <x v="0"/>
    <x v="1"/>
    <x v="3"/>
    <x v="1"/>
    <x v="1"/>
    <x v="0"/>
    <x v="784"/>
    <x v="2"/>
    <n v="12913.99"/>
    <x v="2"/>
    <x v="2"/>
    <x v="4"/>
    <x v="8"/>
  </r>
  <r>
    <s v="Id819"/>
    <s v="  Andy"/>
    <x v="173"/>
    <n v="4.91"/>
    <s v="No"/>
    <x v="1"/>
    <x v="0"/>
    <x v="3"/>
    <x v="1"/>
    <x v="0"/>
    <x v="2"/>
    <x v="785"/>
    <x v="0"/>
    <n v="12890.06"/>
    <x v="2"/>
    <x v="1"/>
    <x v="9"/>
    <x v="41"/>
  </r>
  <r>
    <s v="Id820"/>
    <s v="  Mary"/>
    <x v="645"/>
    <n v="4.95"/>
    <s v="No"/>
    <x v="0"/>
    <x v="0"/>
    <x v="3"/>
    <x v="1"/>
    <x v="0"/>
    <x v="2"/>
    <x v="786"/>
    <x v="1"/>
    <n v="12870.31"/>
    <x v="2"/>
    <x v="0"/>
    <x v="1"/>
    <x v="32"/>
  </r>
  <r>
    <s v="Id821"/>
    <s v="  Marcus B"/>
    <x v="646"/>
    <n v="10.8"/>
    <s v="Yes"/>
    <x v="0"/>
    <x v="1"/>
    <x v="3"/>
    <x v="1"/>
    <x v="1"/>
    <x v="0"/>
    <x v="787"/>
    <x v="0"/>
    <n v="12856.84"/>
    <x v="2"/>
    <x v="0"/>
    <x v="14"/>
    <x v="8"/>
  </r>
  <r>
    <s v="Id822"/>
    <s v="  Thomas K"/>
    <x v="647"/>
    <n v="7.21"/>
    <s v="No"/>
    <x v="0"/>
    <x v="0"/>
    <x v="1"/>
    <x v="1"/>
    <x v="0"/>
    <x v="0"/>
    <x v="788"/>
    <x v="0"/>
    <n v="12852.37"/>
    <x v="2"/>
    <x v="1"/>
    <x v="1"/>
    <x v="30"/>
  </r>
  <r>
    <s v="Id823"/>
    <s v="  Robert"/>
    <x v="648"/>
    <n v="5.12"/>
    <s v="No"/>
    <x v="0"/>
    <x v="1"/>
    <x v="3"/>
    <x v="1"/>
    <x v="0"/>
    <x v="2"/>
    <x v="789"/>
    <x v="0"/>
    <n v="12847.24"/>
    <x v="2"/>
    <x v="2"/>
    <x v="1"/>
    <x v="20"/>
  </r>
  <r>
    <s v="Id824"/>
    <s v="  Geoff"/>
    <x v="649"/>
    <n v="4.62"/>
    <s v="No"/>
    <x v="1"/>
    <x v="0"/>
    <x v="3"/>
    <x v="0"/>
    <x v="3"/>
    <x v="2"/>
    <x v="296"/>
    <x v="3"/>
    <n v="12829.46"/>
    <x v="2"/>
    <x v="0"/>
    <x v="4"/>
    <x v="41"/>
  </r>
  <r>
    <s v="Id825"/>
    <s v="  Chris J"/>
    <x v="650"/>
    <n v="7.68"/>
    <s v="Yes"/>
    <x v="0"/>
    <x v="0"/>
    <x v="0"/>
    <x v="1"/>
    <x v="0"/>
    <x v="0"/>
    <x v="790"/>
    <x v="0"/>
    <n v="12823.25"/>
    <x v="2"/>
    <x v="0"/>
    <x v="14"/>
    <x v="22"/>
  </r>
  <r>
    <s v="Id826"/>
    <s v="  Kate A"/>
    <x v="651"/>
    <n v="6.79"/>
    <s v="Yes"/>
    <x v="0"/>
    <x v="1"/>
    <x v="3"/>
    <x v="1"/>
    <x v="1"/>
    <x v="0"/>
    <x v="791"/>
    <x v="0"/>
    <n v="12815.44"/>
    <x v="2"/>
    <x v="0"/>
    <x v="2"/>
    <x v="8"/>
  </r>
  <r>
    <s v="Id827"/>
    <s v="  Kelli"/>
    <x v="56"/>
    <n v="11.09"/>
    <s v="No"/>
    <x v="0"/>
    <x v="0"/>
    <x v="0"/>
    <x v="1"/>
    <x v="0"/>
    <x v="0"/>
    <x v="792"/>
    <x v="0"/>
    <n v="12797.21"/>
    <x v="2"/>
    <x v="1"/>
    <x v="2"/>
    <x v="9"/>
  </r>
  <r>
    <s v="Id828"/>
    <s v="  Maggie M"/>
    <x v="568"/>
    <n v="5.24"/>
    <s v="Yes"/>
    <x v="0"/>
    <x v="1"/>
    <x v="3"/>
    <x v="1"/>
    <x v="0"/>
    <x v="2"/>
    <x v="793"/>
    <x v="1"/>
    <n v="12788.18"/>
    <x v="2"/>
    <x v="1"/>
    <x v="12"/>
    <x v="33"/>
  </r>
  <r>
    <s v="Id829"/>
    <s v="  Michelle L"/>
    <x v="652"/>
    <n v="7.51"/>
    <s v="Yes"/>
    <x v="0"/>
    <x v="1"/>
    <x v="3"/>
    <x v="1"/>
    <x v="1"/>
    <x v="0"/>
    <x v="794"/>
    <x v="0"/>
    <n v="12788.03"/>
    <x v="2"/>
    <x v="0"/>
    <x v="15"/>
    <x v="8"/>
  </r>
  <r>
    <s v="Id830"/>
    <s v="  Ashley K"/>
    <x v="653"/>
    <n v="4.13"/>
    <s v="No"/>
    <x v="0"/>
    <x v="0"/>
    <x v="1"/>
    <x v="1"/>
    <x v="0"/>
    <x v="2"/>
    <x v="795"/>
    <x v="0"/>
    <n v="12776.05"/>
    <x v="2"/>
    <x v="0"/>
    <x v="12"/>
    <x v="28"/>
  </r>
  <r>
    <s v="Id831"/>
    <s v="  Michael"/>
    <x v="654"/>
    <n v="8.3800000000000008"/>
    <s v="Yes"/>
    <x v="0"/>
    <x v="0"/>
    <x v="3"/>
    <x v="1"/>
    <x v="0"/>
    <x v="0"/>
    <x v="287"/>
    <x v="2"/>
    <n v="12770.27"/>
    <x v="2"/>
    <x v="0"/>
    <x v="14"/>
    <x v="27"/>
  </r>
  <r>
    <s v="Id832"/>
    <s v="  Ryan K"/>
    <x v="18"/>
    <n v="8.07"/>
    <s v="No"/>
    <x v="0"/>
    <x v="0"/>
    <x v="0"/>
    <x v="1"/>
    <x v="0"/>
    <x v="0"/>
    <x v="796"/>
    <x v="0"/>
    <n v="12741.17"/>
    <x v="2"/>
    <x v="1"/>
    <x v="6"/>
    <x v="5"/>
  </r>
  <r>
    <s v="Id833"/>
    <s v="  Matthew J"/>
    <x v="366"/>
    <n v="8.9499999999999993"/>
    <s v="No"/>
    <x v="0"/>
    <x v="0"/>
    <x v="0"/>
    <x v="1"/>
    <x v="1"/>
    <x v="0"/>
    <x v="797"/>
    <x v="0"/>
    <n v="12731"/>
    <x v="2"/>
    <x v="0"/>
    <x v="4"/>
    <x v="5"/>
  </r>
  <r>
    <s v="Id834"/>
    <s v="  Karine"/>
    <x v="655"/>
    <n v="6.31"/>
    <s v="Yes"/>
    <x v="0"/>
    <x v="0"/>
    <x v="3"/>
    <x v="1"/>
    <x v="0"/>
    <x v="1"/>
    <x v="798"/>
    <x v="1"/>
    <n v="12718.21"/>
    <x v="2"/>
    <x v="1"/>
    <x v="12"/>
    <x v="23"/>
  </r>
  <r>
    <s v="Id835"/>
    <s v="  Antonia G"/>
    <x v="656"/>
    <n v="7.19"/>
    <s v="Yes"/>
    <x v="0"/>
    <x v="0"/>
    <x v="1"/>
    <x v="1"/>
    <x v="0"/>
    <x v="0"/>
    <x v="799"/>
    <x v="0"/>
    <n v="12713"/>
    <x v="2"/>
    <x v="1"/>
    <x v="3"/>
    <x v="2"/>
  </r>
  <r>
    <s v="Id836"/>
    <s v="  Casondra L"/>
    <x v="657"/>
    <n v="6.11"/>
    <s v="Yes"/>
    <x v="0"/>
    <x v="0"/>
    <x v="3"/>
    <x v="1"/>
    <x v="0"/>
    <x v="1"/>
    <x v="800"/>
    <x v="0"/>
    <n v="12700.63"/>
    <x v="2"/>
    <x v="0"/>
    <x v="3"/>
    <x v="13"/>
  </r>
  <r>
    <s v="Id837"/>
    <s v="  Wendy"/>
    <x v="658"/>
    <n v="6.02"/>
    <s v="No"/>
    <x v="0"/>
    <x v="0"/>
    <x v="3"/>
    <x v="1"/>
    <x v="0"/>
    <x v="1"/>
    <x v="337"/>
    <x v="0"/>
    <n v="12699.56"/>
    <x v="2"/>
    <x v="2"/>
    <x v="3"/>
    <x v="34"/>
  </r>
  <r>
    <s v="Id838"/>
    <s v="  Eric D"/>
    <x v="106"/>
    <n v="11.86"/>
    <s v="No"/>
    <x v="0"/>
    <x v="0"/>
    <x v="0"/>
    <x v="1"/>
    <x v="0"/>
    <x v="0"/>
    <x v="801"/>
    <x v="0"/>
    <n v="12697.48"/>
    <x v="2"/>
    <x v="0"/>
    <x v="14"/>
    <x v="19"/>
  </r>
  <r>
    <s v="Id839"/>
    <s v="  Elizabeth"/>
    <x v="9"/>
    <n v="8.25"/>
    <s v="No"/>
    <x v="0"/>
    <x v="0"/>
    <x v="0"/>
    <x v="1"/>
    <x v="0"/>
    <x v="0"/>
    <x v="15"/>
    <x v="0"/>
    <n v="12648.7"/>
    <x v="2"/>
    <x v="2"/>
    <x v="0"/>
    <x v="5"/>
  </r>
  <r>
    <s v="Id840"/>
    <s v="  Laura F"/>
    <x v="659"/>
    <n v="8.1300000000000008"/>
    <s v="No"/>
    <x v="0"/>
    <x v="0"/>
    <x v="0"/>
    <x v="1"/>
    <x v="0"/>
    <x v="0"/>
    <x v="802"/>
    <x v="3"/>
    <n v="12646.21"/>
    <x v="2"/>
    <x v="2"/>
    <x v="3"/>
    <x v="11"/>
  </r>
  <r>
    <s v="Id841"/>
    <s v="  Amelia F"/>
    <x v="660"/>
    <n v="10.1"/>
    <s v="No"/>
    <x v="0"/>
    <x v="0"/>
    <x v="0"/>
    <x v="1"/>
    <x v="0"/>
    <x v="0"/>
    <x v="803"/>
    <x v="0"/>
    <n v="12644.59"/>
    <x v="2"/>
    <x v="2"/>
    <x v="3"/>
    <x v="5"/>
  </r>
  <r>
    <s v="Id842"/>
    <s v="  Amy L"/>
    <x v="428"/>
    <n v="5.89"/>
    <s v="Yes"/>
    <x v="0"/>
    <x v="0"/>
    <x v="1"/>
    <x v="1"/>
    <x v="0"/>
    <x v="1"/>
    <x v="804"/>
    <x v="3"/>
    <n v="12643.38"/>
    <x v="2"/>
    <x v="1"/>
    <x v="1"/>
    <x v="24"/>
  </r>
  <r>
    <s v="Id843"/>
    <s v="  Katie J"/>
    <x v="661"/>
    <n v="4.97"/>
    <s v="No"/>
    <x v="0"/>
    <x v="0"/>
    <x v="1"/>
    <x v="1"/>
    <x v="0"/>
    <x v="2"/>
    <x v="259"/>
    <x v="0"/>
    <n v="12640.24"/>
    <x v="2"/>
    <x v="1"/>
    <x v="3"/>
    <x v="28"/>
  </r>
  <r>
    <s v="Id844"/>
    <s v="  Laura E"/>
    <x v="662"/>
    <n v="9.9"/>
    <s v="No"/>
    <x v="0"/>
    <x v="0"/>
    <x v="0"/>
    <x v="1"/>
    <x v="0"/>
    <x v="0"/>
    <x v="805"/>
    <x v="0"/>
    <n v="12638.2"/>
    <x v="2"/>
    <x v="1"/>
    <x v="3"/>
    <x v="5"/>
  </r>
  <r>
    <s v="Id845"/>
    <s v="  Mayumi"/>
    <x v="663"/>
    <n v="9.0500000000000007"/>
    <s v="No"/>
    <x v="0"/>
    <x v="0"/>
    <x v="0"/>
    <x v="1"/>
    <x v="2"/>
    <x v="0"/>
    <x v="806"/>
    <x v="0"/>
    <n v="12629.9"/>
    <x v="2"/>
    <x v="0"/>
    <x v="0"/>
    <x v="5"/>
  </r>
  <r>
    <s v="Id846"/>
    <s v="  Vanessa"/>
    <x v="664"/>
    <n v="10.93"/>
    <s v="No"/>
    <x v="0"/>
    <x v="0"/>
    <x v="0"/>
    <x v="1"/>
    <x v="1"/>
    <x v="0"/>
    <x v="807"/>
    <x v="3"/>
    <n v="12629.17"/>
    <x v="2"/>
    <x v="1"/>
    <x v="0"/>
    <x v="11"/>
  </r>
  <r>
    <s v="Id847"/>
    <s v="  Natali N"/>
    <x v="665"/>
    <n v="7.58"/>
    <s v="Yes"/>
    <x v="0"/>
    <x v="0"/>
    <x v="1"/>
    <x v="1"/>
    <x v="0"/>
    <x v="0"/>
    <x v="23"/>
    <x v="0"/>
    <n v="12624.74"/>
    <x v="2"/>
    <x v="1"/>
    <x v="1"/>
    <x v="2"/>
  </r>
  <r>
    <s v="Id848"/>
    <s v="  Beth"/>
    <x v="32"/>
    <n v="11"/>
    <s v="Yes"/>
    <x v="0"/>
    <x v="1"/>
    <x v="3"/>
    <x v="1"/>
    <x v="0"/>
    <x v="0"/>
    <x v="808"/>
    <x v="0"/>
    <n v="12622.18"/>
    <x v="2"/>
    <x v="1"/>
    <x v="1"/>
    <x v="8"/>
  </r>
  <r>
    <s v="Id849"/>
    <s v="  Alex"/>
    <x v="666"/>
    <n v="5.0599999999999996"/>
    <s v="No"/>
    <x v="0"/>
    <x v="0"/>
    <x v="3"/>
    <x v="1"/>
    <x v="1"/>
    <x v="2"/>
    <x v="809"/>
    <x v="2"/>
    <n v="12609.89"/>
    <x v="2"/>
    <x v="0"/>
    <x v="1"/>
    <x v="44"/>
  </r>
  <r>
    <s v="Id850"/>
    <s v="  Spencer"/>
    <x v="667"/>
    <n v="6.11"/>
    <s v="Yes"/>
    <x v="0"/>
    <x v="0"/>
    <x v="3"/>
    <x v="1"/>
    <x v="0"/>
    <x v="1"/>
    <x v="810"/>
    <x v="1"/>
    <n v="12600.46"/>
    <x v="2"/>
    <x v="1"/>
    <x v="8"/>
    <x v="23"/>
  </r>
  <r>
    <s v="Id851"/>
    <s v="  Andee W"/>
    <x v="668"/>
    <n v="6.66"/>
    <s v="Yes"/>
    <x v="0"/>
    <x v="0"/>
    <x v="1"/>
    <x v="1"/>
    <x v="0"/>
    <x v="0"/>
    <x v="257"/>
    <x v="5"/>
    <n v="12592.53"/>
    <x v="2"/>
    <x v="2"/>
    <x v="0"/>
    <x v="2"/>
  </r>
  <r>
    <s v="Id852"/>
    <s v="  Amy"/>
    <x v="669"/>
    <n v="4.0199999999999996"/>
    <s v="Yes"/>
    <x v="0"/>
    <x v="1"/>
    <x v="3"/>
    <x v="1"/>
    <x v="0"/>
    <x v="2"/>
    <x v="811"/>
    <x v="0"/>
    <n v="12579.92"/>
    <x v="2"/>
    <x v="1"/>
    <x v="15"/>
    <x v="16"/>
  </r>
  <r>
    <s v="Id853"/>
    <s v="  Joshua"/>
    <x v="670"/>
    <n v="8.81"/>
    <s v="Yes"/>
    <x v="0"/>
    <x v="0"/>
    <x v="1"/>
    <x v="1"/>
    <x v="0"/>
    <x v="0"/>
    <x v="812"/>
    <x v="0"/>
    <n v="12574.05"/>
    <x v="2"/>
    <x v="1"/>
    <x v="3"/>
    <x v="12"/>
  </r>
  <r>
    <s v="Id854"/>
    <s v="  C Fred"/>
    <x v="671"/>
    <n v="7.92"/>
    <s v="Yes"/>
    <x v="0"/>
    <x v="0"/>
    <x v="1"/>
    <x v="1"/>
    <x v="0"/>
    <x v="0"/>
    <x v="812"/>
    <x v="0"/>
    <n v="12557.61"/>
    <x v="2"/>
    <x v="0"/>
    <x v="0"/>
    <x v="12"/>
  </r>
  <r>
    <s v="Id855"/>
    <s v="  Jeremy"/>
    <x v="362"/>
    <n v="7.48"/>
    <s v="No"/>
    <x v="0"/>
    <x v="0"/>
    <x v="0"/>
    <x v="1"/>
    <x v="2"/>
    <x v="0"/>
    <x v="813"/>
    <x v="0"/>
    <n v="12523.6"/>
    <x v="2"/>
    <x v="0"/>
    <x v="1"/>
    <x v="5"/>
  </r>
  <r>
    <s v="Id856"/>
    <s v="  Patrick Sr"/>
    <x v="672"/>
    <n v="4.62"/>
    <s v="Yes"/>
    <x v="0"/>
    <x v="0"/>
    <x v="1"/>
    <x v="1"/>
    <x v="0"/>
    <x v="2"/>
    <x v="814"/>
    <x v="0"/>
    <n v="12499.88"/>
    <x v="2"/>
    <x v="2"/>
    <x v="1"/>
    <x v="24"/>
  </r>
  <r>
    <s v="Id857"/>
    <s v="  Kelly M"/>
    <x v="673"/>
    <n v="8.4700000000000006"/>
    <s v="No"/>
    <x v="0"/>
    <x v="0"/>
    <x v="0"/>
    <x v="1"/>
    <x v="0"/>
    <x v="0"/>
    <x v="815"/>
    <x v="1"/>
    <n v="12495.29"/>
    <x v="2"/>
    <x v="0"/>
    <x v="1"/>
    <x v="0"/>
  </r>
  <r>
    <s v="Id858"/>
    <s v="  Katherine"/>
    <x v="674"/>
    <n v="10.58"/>
    <s v="Yes"/>
    <x v="0"/>
    <x v="0"/>
    <x v="0"/>
    <x v="1"/>
    <x v="0"/>
    <x v="0"/>
    <x v="652"/>
    <x v="1"/>
    <n v="12485.8"/>
    <x v="2"/>
    <x v="0"/>
    <x v="0"/>
    <x v="22"/>
  </r>
  <r>
    <s v="Id859"/>
    <s v="  Keila L"/>
    <x v="403"/>
    <n v="7.48"/>
    <s v="No"/>
    <x v="0"/>
    <x v="0"/>
    <x v="0"/>
    <x v="1"/>
    <x v="2"/>
    <x v="0"/>
    <x v="816"/>
    <x v="1"/>
    <n v="12479.71"/>
    <x v="2"/>
    <x v="0"/>
    <x v="1"/>
    <x v="0"/>
  </r>
  <r>
    <s v="Id860"/>
    <s v="  Zanae E"/>
    <x v="675"/>
    <n v="7.82"/>
    <s v="No"/>
    <x v="0"/>
    <x v="0"/>
    <x v="0"/>
    <x v="1"/>
    <x v="2"/>
    <x v="0"/>
    <x v="817"/>
    <x v="1"/>
    <n v="12475.35"/>
    <x v="2"/>
    <x v="1"/>
    <x v="1"/>
    <x v="0"/>
  </r>
  <r>
    <s v="Id861"/>
    <s v="  Alex"/>
    <x v="676"/>
    <n v="4.96"/>
    <s v="Yes"/>
    <x v="0"/>
    <x v="0"/>
    <x v="3"/>
    <x v="1"/>
    <x v="0"/>
    <x v="2"/>
    <x v="818"/>
    <x v="0"/>
    <n v="12452.25"/>
    <x v="2"/>
    <x v="0"/>
    <x v="1"/>
    <x v="40"/>
  </r>
  <r>
    <s v="Id862"/>
    <s v="  Kathryn"/>
    <x v="520"/>
    <n v="6.15"/>
    <s v="Yes"/>
    <x v="0"/>
    <x v="0"/>
    <x v="3"/>
    <x v="1"/>
    <x v="0"/>
    <x v="1"/>
    <x v="819"/>
    <x v="0"/>
    <n v="12430.95"/>
    <x v="2"/>
    <x v="0"/>
    <x v="2"/>
    <x v="13"/>
  </r>
  <r>
    <s v="Id863"/>
    <s v="  Jason L"/>
    <x v="677"/>
    <n v="4.62"/>
    <s v="No"/>
    <x v="0"/>
    <x v="1"/>
    <x v="3"/>
    <x v="1"/>
    <x v="0"/>
    <x v="2"/>
    <x v="820"/>
    <x v="3"/>
    <n v="12408.29"/>
    <x v="2"/>
    <x v="1"/>
    <x v="13"/>
    <x v="18"/>
  </r>
  <r>
    <s v="Id864"/>
    <s v="  Benjamin J"/>
    <x v="606"/>
    <n v="4.87"/>
    <s v="No"/>
    <x v="0"/>
    <x v="0"/>
    <x v="1"/>
    <x v="1"/>
    <x v="0"/>
    <x v="2"/>
    <x v="821"/>
    <x v="0"/>
    <n v="12407.3"/>
    <x v="2"/>
    <x v="2"/>
    <x v="14"/>
    <x v="28"/>
  </r>
  <r>
    <s v="Id865"/>
    <s v="  Steven M"/>
    <x v="678"/>
    <n v="4.63"/>
    <s v="No"/>
    <x v="0"/>
    <x v="0"/>
    <x v="0"/>
    <x v="1"/>
    <x v="0"/>
    <x v="2"/>
    <x v="822"/>
    <x v="0"/>
    <n v="12404.88"/>
    <x v="2"/>
    <x v="0"/>
    <x v="4"/>
    <x v="4"/>
  </r>
  <r>
    <s v="Id866"/>
    <s v="  Erika"/>
    <x v="679"/>
    <n v="11.93"/>
    <s v="No"/>
    <x v="0"/>
    <x v="0"/>
    <x v="0"/>
    <x v="1"/>
    <x v="1"/>
    <x v="0"/>
    <x v="823"/>
    <x v="0"/>
    <n v="12369.89"/>
    <x v="2"/>
    <x v="2"/>
    <x v="2"/>
    <x v="5"/>
  </r>
  <r>
    <s v="Id867"/>
    <s v="  Chad"/>
    <x v="315"/>
    <n v="5.65"/>
    <s v="Yes"/>
    <x v="0"/>
    <x v="0"/>
    <x v="1"/>
    <x v="1"/>
    <x v="0"/>
    <x v="2"/>
    <x v="824"/>
    <x v="1"/>
    <n v="12363.55"/>
    <x v="2"/>
    <x v="0"/>
    <x v="3"/>
    <x v="24"/>
  </r>
  <r>
    <s v="Id868"/>
    <s v="  Mark"/>
    <x v="680"/>
    <n v="11.21"/>
    <s v="Yes"/>
    <x v="0"/>
    <x v="1"/>
    <x v="3"/>
    <x v="1"/>
    <x v="0"/>
    <x v="0"/>
    <x v="825"/>
    <x v="2"/>
    <n v="12347.17"/>
    <x v="2"/>
    <x v="0"/>
    <x v="3"/>
    <x v="8"/>
  </r>
  <r>
    <s v="Id869"/>
    <s v="  David"/>
    <x v="419"/>
    <n v="10.62"/>
    <s v="Yes"/>
    <x v="0"/>
    <x v="1"/>
    <x v="3"/>
    <x v="1"/>
    <x v="1"/>
    <x v="0"/>
    <x v="826"/>
    <x v="2"/>
    <n v="12333.83"/>
    <x v="2"/>
    <x v="2"/>
    <x v="3"/>
    <x v="8"/>
  </r>
  <r>
    <s v="Id870"/>
    <s v="  Matthew R"/>
    <x v="278"/>
    <n v="10.7"/>
    <s v="Yes"/>
    <x v="0"/>
    <x v="1"/>
    <x v="3"/>
    <x v="1"/>
    <x v="2"/>
    <x v="0"/>
    <x v="827"/>
    <x v="0"/>
    <n v="12323.94"/>
    <x v="2"/>
    <x v="0"/>
    <x v="6"/>
    <x v="8"/>
  </r>
  <r>
    <s v="Id871"/>
    <s v="  Orla"/>
    <x v="681"/>
    <n v="10.02"/>
    <s v="Yes"/>
    <x v="0"/>
    <x v="1"/>
    <x v="3"/>
    <x v="1"/>
    <x v="1"/>
    <x v="0"/>
    <x v="828"/>
    <x v="0"/>
    <n v="12299.59"/>
    <x v="2"/>
    <x v="1"/>
    <x v="15"/>
    <x v="8"/>
  </r>
  <r>
    <s v="Id872"/>
    <s v="  Shaista S"/>
    <x v="682"/>
    <n v="4.8499999999999996"/>
    <s v="No"/>
    <x v="0"/>
    <x v="0"/>
    <x v="0"/>
    <x v="1"/>
    <x v="0"/>
    <x v="2"/>
    <x v="829"/>
    <x v="1"/>
    <n v="12282.38"/>
    <x v="2"/>
    <x v="1"/>
    <x v="3"/>
    <x v="3"/>
  </r>
  <r>
    <s v="Id873"/>
    <s v="  Emily"/>
    <x v="683"/>
    <n v="4.3899999999999997"/>
    <s v="Yes"/>
    <x v="0"/>
    <x v="0"/>
    <x v="1"/>
    <x v="1"/>
    <x v="1"/>
    <x v="2"/>
    <x v="830"/>
    <x v="0"/>
    <n v="12282.03"/>
    <x v="2"/>
    <x v="1"/>
    <x v="15"/>
    <x v="24"/>
  </r>
  <r>
    <s v="Id874"/>
    <s v="  Julie A"/>
    <x v="203"/>
    <n v="8.24"/>
    <s v="Yes"/>
    <x v="0"/>
    <x v="0"/>
    <x v="0"/>
    <x v="1"/>
    <x v="0"/>
    <x v="0"/>
    <x v="831"/>
    <x v="3"/>
    <n v="12269.69"/>
    <x v="2"/>
    <x v="2"/>
    <x v="1"/>
    <x v="22"/>
  </r>
  <r>
    <s v="Id875"/>
    <s v="  Megumi"/>
    <x v="101"/>
    <n v="9.77"/>
    <s v="Yes"/>
    <x v="0"/>
    <x v="0"/>
    <x v="0"/>
    <x v="1"/>
    <x v="0"/>
    <x v="0"/>
    <x v="217"/>
    <x v="3"/>
    <n v="12268.63"/>
    <x v="2"/>
    <x v="1"/>
    <x v="1"/>
    <x v="22"/>
  </r>
  <r>
    <s v="Id876"/>
    <s v="  Skylar"/>
    <x v="684"/>
    <n v="5.5"/>
    <s v="Yes"/>
    <x v="0"/>
    <x v="0"/>
    <x v="1"/>
    <x v="1"/>
    <x v="0"/>
    <x v="2"/>
    <x v="832"/>
    <x v="3"/>
    <n v="12265.51"/>
    <x v="2"/>
    <x v="0"/>
    <x v="0"/>
    <x v="24"/>
  </r>
  <r>
    <s v="Id877"/>
    <s v="  Victoria"/>
    <x v="685"/>
    <n v="11.84"/>
    <s v="Yes"/>
    <x v="0"/>
    <x v="0"/>
    <x v="3"/>
    <x v="1"/>
    <x v="0"/>
    <x v="0"/>
    <x v="833"/>
    <x v="1"/>
    <n v="12255.04"/>
    <x v="2"/>
    <x v="2"/>
    <x v="12"/>
    <x v="26"/>
  </r>
  <r>
    <s v="Id878"/>
    <s v="  Amanda L"/>
    <x v="11"/>
    <n v="4.66"/>
    <s v="No"/>
    <x v="0"/>
    <x v="0"/>
    <x v="0"/>
    <x v="1"/>
    <x v="0"/>
    <x v="2"/>
    <x v="834"/>
    <x v="1"/>
    <n v="12254.44"/>
    <x v="2"/>
    <x v="0"/>
    <x v="12"/>
    <x v="4"/>
  </r>
  <r>
    <s v="Id879"/>
    <s v="  Renee"/>
    <x v="243"/>
    <n v="11.11"/>
    <s v="No"/>
    <x v="0"/>
    <x v="0"/>
    <x v="0"/>
    <x v="1"/>
    <x v="0"/>
    <x v="0"/>
    <x v="835"/>
    <x v="0"/>
    <n v="12245.17"/>
    <x v="2"/>
    <x v="1"/>
    <x v="1"/>
    <x v="19"/>
  </r>
  <r>
    <s v="Id880"/>
    <s v="  Nellie A"/>
    <x v="40"/>
    <n v="7.72"/>
    <s v="Yes"/>
    <x v="0"/>
    <x v="1"/>
    <x v="3"/>
    <x v="1"/>
    <x v="0"/>
    <x v="0"/>
    <x v="836"/>
    <x v="0"/>
    <n v="12244.53"/>
    <x v="2"/>
    <x v="1"/>
    <x v="0"/>
    <x v="8"/>
  </r>
  <r>
    <s v="Id881"/>
    <s v="  Tamara"/>
    <x v="686"/>
    <n v="5.55"/>
    <s v="Yes"/>
    <x v="0"/>
    <x v="0"/>
    <x v="1"/>
    <x v="1"/>
    <x v="1"/>
    <x v="2"/>
    <x v="837"/>
    <x v="0"/>
    <n v="12237.73"/>
    <x v="2"/>
    <x v="0"/>
    <x v="1"/>
    <x v="24"/>
  </r>
  <r>
    <s v="Id882"/>
    <s v="  Joan"/>
    <x v="56"/>
    <n v="5.05"/>
    <s v="Yes"/>
    <x v="0"/>
    <x v="0"/>
    <x v="3"/>
    <x v="1"/>
    <x v="0"/>
    <x v="2"/>
    <x v="838"/>
    <x v="0"/>
    <n v="12235.84"/>
    <x v="2"/>
    <x v="0"/>
    <x v="1"/>
    <x v="13"/>
  </r>
  <r>
    <s v="Id883"/>
    <s v="  Aimee J"/>
    <x v="419"/>
    <n v="8.69"/>
    <s v="Yes"/>
    <x v="0"/>
    <x v="1"/>
    <x v="3"/>
    <x v="1"/>
    <x v="1"/>
    <x v="0"/>
    <x v="839"/>
    <x v="0"/>
    <n v="12233.83"/>
    <x v="2"/>
    <x v="1"/>
    <x v="3"/>
    <x v="8"/>
  </r>
  <r>
    <s v="Id884"/>
    <s v="  Suzanne"/>
    <x v="687"/>
    <n v="5.9"/>
    <s v="Yes"/>
    <x v="0"/>
    <x v="0"/>
    <x v="3"/>
    <x v="1"/>
    <x v="0"/>
    <x v="1"/>
    <x v="840"/>
    <x v="0"/>
    <n v="12231.61"/>
    <x v="2"/>
    <x v="0"/>
    <x v="1"/>
    <x v="13"/>
  </r>
  <r>
    <s v="Id885"/>
    <s v="  Kristin A"/>
    <x v="360"/>
    <n v="6.29"/>
    <s v="Yes"/>
    <x v="0"/>
    <x v="0"/>
    <x v="3"/>
    <x v="1"/>
    <x v="1"/>
    <x v="1"/>
    <x v="841"/>
    <x v="0"/>
    <n v="12224.35"/>
    <x v="2"/>
    <x v="1"/>
    <x v="1"/>
    <x v="13"/>
  </r>
  <r>
    <s v="Id886"/>
    <s v="  Bronwyn"/>
    <x v="688"/>
    <n v="5.84"/>
    <s v="Yes"/>
    <x v="0"/>
    <x v="0"/>
    <x v="3"/>
    <x v="1"/>
    <x v="1"/>
    <x v="1"/>
    <x v="842"/>
    <x v="0"/>
    <n v="12222.9"/>
    <x v="2"/>
    <x v="2"/>
    <x v="1"/>
    <x v="13"/>
  </r>
  <r>
    <s v="Id887"/>
    <s v="  Taylor J"/>
    <x v="689"/>
    <n v="6.12"/>
    <s v="No"/>
    <x v="0"/>
    <x v="0"/>
    <x v="0"/>
    <x v="1"/>
    <x v="0"/>
    <x v="1"/>
    <x v="843"/>
    <x v="3"/>
    <n v="12218.7"/>
    <x v="2"/>
    <x v="1"/>
    <x v="1"/>
    <x v="29"/>
  </r>
  <r>
    <s v="Id888"/>
    <s v="  Kimberly M"/>
    <x v="690"/>
    <n v="6.24"/>
    <s v="No"/>
    <x v="0"/>
    <x v="0"/>
    <x v="0"/>
    <x v="1"/>
    <x v="0"/>
    <x v="1"/>
    <x v="844"/>
    <x v="1"/>
    <n v="12198.64"/>
    <x v="2"/>
    <x v="0"/>
    <x v="12"/>
    <x v="42"/>
  </r>
  <r>
    <s v="Id889"/>
    <s v="  Joshua E"/>
    <x v="691"/>
    <n v="6.25"/>
    <s v="No"/>
    <x v="0"/>
    <x v="0"/>
    <x v="3"/>
    <x v="1"/>
    <x v="0"/>
    <x v="1"/>
    <x v="845"/>
    <x v="1"/>
    <n v="12148.2"/>
    <x v="2"/>
    <x v="0"/>
    <x v="1"/>
    <x v="38"/>
  </r>
  <r>
    <s v="Id890"/>
    <s v="  Jeffrey"/>
    <x v="692"/>
    <n v="11.96"/>
    <s v="No"/>
    <x v="0"/>
    <x v="0"/>
    <x v="0"/>
    <x v="1"/>
    <x v="1"/>
    <x v="0"/>
    <x v="309"/>
    <x v="0"/>
    <n v="12146.97"/>
    <x v="2"/>
    <x v="0"/>
    <x v="3"/>
    <x v="5"/>
  </r>
  <r>
    <s v="Id891"/>
    <s v="  Andrew R"/>
    <x v="664"/>
    <n v="7.69"/>
    <s v="No"/>
    <x v="0"/>
    <x v="0"/>
    <x v="0"/>
    <x v="1"/>
    <x v="1"/>
    <x v="0"/>
    <x v="846"/>
    <x v="0"/>
    <n v="12142.58"/>
    <x v="2"/>
    <x v="2"/>
    <x v="0"/>
    <x v="5"/>
  </r>
  <r>
    <s v="Id892"/>
    <s v="  Francisco J"/>
    <x v="693"/>
    <n v="8.83"/>
    <s v="No"/>
    <x v="0"/>
    <x v="0"/>
    <x v="0"/>
    <x v="1"/>
    <x v="0"/>
    <x v="0"/>
    <x v="345"/>
    <x v="0"/>
    <n v="12137.6"/>
    <x v="2"/>
    <x v="0"/>
    <x v="1"/>
    <x v="19"/>
  </r>
  <r>
    <s v="Id893"/>
    <s v="  Rhonda"/>
    <x v="694"/>
    <n v="4.41"/>
    <s v="No"/>
    <x v="0"/>
    <x v="0"/>
    <x v="0"/>
    <x v="1"/>
    <x v="0"/>
    <x v="2"/>
    <x v="847"/>
    <x v="1"/>
    <n v="12130.8"/>
    <x v="2"/>
    <x v="0"/>
    <x v="12"/>
    <x v="42"/>
  </r>
  <r>
    <s v="Id894"/>
    <s v="  John"/>
    <x v="570"/>
    <n v="9.1"/>
    <s v="Yes"/>
    <x v="0"/>
    <x v="1"/>
    <x v="3"/>
    <x v="1"/>
    <x v="1"/>
    <x v="0"/>
    <x v="848"/>
    <x v="0"/>
    <n v="12129.61"/>
    <x v="2"/>
    <x v="1"/>
    <x v="1"/>
    <x v="5"/>
  </r>
  <r>
    <s v="Id895"/>
    <s v="  Miles J"/>
    <x v="247"/>
    <n v="11.52"/>
    <s v="Yes"/>
    <x v="0"/>
    <x v="1"/>
    <x v="3"/>
    <x v="1"/>
    <x v="1"/>
    <x v="0"/>
    <x v="791"/>
    <x v="0"/>
    <n v="12124.99"/>
    <x v="2"/>
    <x v="1"/>
    <x v="1"/>
    <x v="8"/>
  </r>
  <r>
    <s v="Id896"/>
    <s v="  Justyna I"/>
    <x v="65"/>
    <n v="10.95"/>
    <s v="No"/>
    <x v="0"/>
    <x v="0"/>
    <x v="0"/>
    <x v="1"/>
    <x v="0"/>
    <x v="0"/>
    <x v="849"/>
    <x v="1"/>
    <n v="12105.32"/>
    <x v="2"/>
    <x v="0"/>
    <x v="3"/>
    <x v="0"/>
  </r>
  <r>
    <s v="Id897"/>
    <s v="  Lucille"/>
    <x v="467"/>
    <n v="11.5"/>
    <s v="No"/>
    <x v="0"/>
    <x v="0"/>
    <x v="0"/>
    <x v="1"/>
    <x v="1"/>
    <x v="0"/>
    <x v="850"/>
    <x v="3"/>
    <n v="12096.65"/>
    <x v="2"/>
    <x v="1"/>
    <x v="2"/>
    <x v="0"/>
  </r>
  <r>
    <s v="Id898"/>
    <s v="  April"/>
    <x v="257"/>
    <n v="9.8800000000000008"/>
    <s v="No"/>
    <x v="0"/>
    <x v="0"/>
    <x v="0"/>
    <x v="1"/>
    <x v="2"/>
    <x v="0"/>
    <x v="851"/>
    <x v="1"/>
    <n v="12094.48"/>
    <x v="2"/>
    <x v="0"/>
    <x v="3"/>
    <x v="0"/>
  </r>
  <r>
    <s v="Id899"/>
    <s v="  Robert"/>
    <x v="695"/>
    <n v="6.2"/>
    <s v="No"/>
    <x v="0"/>
    <x v="0"/>
    <x v="3"/>
    <x v="1"/>
    <x v="0"/>
    <x v="1"/>
    <x v="852"/>
    <x v="1"/>
    <n v="12091.34"/>
    <x v="2"/>
    <x v="2"/>
    <x v="13"/>
    <x v="32"/>
  </r>
  <r>
    <s v="Id900"/>
    <s v="  Alyssa"/>
    <x v="696"/>
    <n v="8.41"/>
    <s v="Yes"/>
    <x v="0"/>
    <x v="0"/>
    <x v="3"/>
    <x v="1"/>
    <x v="0"/>
    <x v="0"/>
    <x v="853"/>
    <x v="1"/>
    <n v="12048.13"/>
    <x v="2"/>
    <x v="2"/>
    <x v="12"/>
    <x v="26"/>
  </r>
  <r>
    <s v="Id901"/>
    <s v="  Jessica E"/>
    <x v="401"/>
    <n v="5.07"/>
    <s v="Yes"/>
    <x v="0"/>
    <x v="0"/>
    <x v="1"/>
    <x v="1"/>
    <x v="1"/>
    <x v="2"/>
    <x v="854"/>
    <x v="2"/>
    <n v="12044.34"/>
    <x v="2"/>
    <x v="1"/>
    <x v="1"/>
    <x v="24"/>
  </r>
  <r>
    <s v="Id902"/>
    <s v="  Patrick J"/>
    <x v="697"/>
    <n v="4.0599999999999996"/>
    <s v="No"/>
    <x v="0"/>
    <x v="1"/>
    <x v="3"/>
    <x v="1"/>
    <x v="0"/>
    <x v="2"/>
    <x v="855"/>
    <x v="3"/>
    <n v="12035.18"/>
    <x v="2"/>
    <x v="0"/>
    <x v="14"/>
    <x v="18"/>
  </r>
  <r>
    <s v="Id903"/>
    <s v="  Emilie"/>
    <x v="698"/>
    <n v="10.52"/>
    <s v="No"/>
    <x v="0"/>
    <x v="0"/>
    <x v="0"/>
    <x v="1"/>
    <x v="2"/>
    <x v="0"/>
    <x v="57"/>
    <x v="2"/>
    <n v="12032.33"/>
    <x v="2"/>
    <x v="1"/>
    <x v="3"/>
    <x v="11"/>
  </r>
  <r>
    <s v="Id904"/>
    <s v="  Caitlin B"/>
    <x v="699"/>
    <n v="9.65"/>
    <s v="No"/>
    <x v="0"/>
    <x v="0"/>
    <x v="0"/>
    <x v="1"/>
    <x v="2"/>
    <x v="0"/>
    <x v="856"/>
    <x v="0"/>
    <n v="12029.29"/>
    <x v="2"/>
    <x v="2"/>
    <x v="2"/>
    <x v="11"/>
  </r>
  <r>
    <s v="Id905"/>
    <s v="  Joseph W"/>
    <x v="566"/>
    <n v="6.21"/>
    <s v="No"/>
    <x v="0"/>
    <x v="0"/>
    <x v="0"/>
    <x v="1"/>
    <x v="0"/>
    <x v="1"/>
    <x v="857"/>
    <x v="1"/>
    <n v="12001.29"/>
    <x v="2"/>
    <x v="0"/>
    <x v="14"/>
    <x v="37"/>
  </r>
  <r>
    <s v="Id906"/>
    <s v="  Wendy"/>
    <x v="700"/>
    <n v="4.76"/>
    <s v="No"/>
    <x v="0"/>
    <x v="1"/>
    <x v="3"/>
    <x v="1"/>
    <x v="0"/>
    <x v="2"/>
    <x v="592"/>
    <x v="0"/>
    <n v="11994.89"/>
    <x v="2"/>
    <x v="2"/>
    <x v="1"/>
    <x v="20"/>
  </r>
  <r>
    <s v="Id907"/>
    <s v="  Leah L"/>
    <x v="677"/>
    <n v="5.73"/>
    <s v="Yes"/>
    <x v="0"/>
    <x v="1"/>
    <x v="3"/>
    <x v="1"/>
    <x v="0"/>
    <x v="1"/>
    <x v="858"/>
    <x v="1"/>
    <n v="11987.68"/>
    <x v="2"/>
    <x v="2"/>
    <x v="12"/>
    <x v="33"/>
  </r>
  <r>
    <s v="Id908"/>
    <s v="  Wayne L"/>
    <x v="25"/>
    <n v="10.78"/>
    <s v="Yes"/>
    <x v="0"/>
    <x v="0"/>
    <x v="0"/>
    <x v="1"/>
    <x v="0"/>
    <x v="0"/>
    <x v="78"/>
    <x v="1"/>
    <n v="11987.17"/>
    <x v="2"/>
    <x v="0"/>
    <x v="0"/>
    <x v="22"/>
  </r>
  <r>
    <s v="Id909"/>
    <s v="  Jason M"/>
    <x v="701"/>
    <n v="5.08"/>
    <s v="Yes"/>
    <x v="0"/>
    <x v="0"/>
    <x v="3"/>
    <x v="1"/>
    <x v="0"/>
    <x v="2"/>
    <x v="859"/>
    <x v="2"/>
    <n v="11946.63"/>
    <x v="2"/>
    <x v="2"/>
    <x v="0"/>
    <x v="13"/>
  </r>
  <r>
    <s v="Id910"/>
    <s v="  Floris"/>
    <x v="44"/>
    <n v="11.39"/>
    <s v="No"/>
    <x v="0"/>
    <x v="0"/>
    <x v="0"/>
    <x v="1"/>
    <x v="0"/>
    <x v="0"/>
    <x v="860"/>
    <x v="2"/>
    <n v="11945.13"/>
    <x v="2"/>
    <x v="2"/>
    <x v="1"/>
    <x v="11"/>
  </r>
  <r>
    <s v="Id911"/>
    <s v="  Marc"/>
    <x v="702"/>
    <n v="5.35"/>
    <s v="Yes"/>
    <x v="0"/>
    <x v="0"/>
    <x v="3"/>
    <x v="1"/>
    <x v="0"/>
    <x v="2"/>
    <x v="861"/>
    <x v="0"/>
    <n v="11944.59"/>
    <x v="2"/>
    <x v="2"/>
    <x v="4"/>
    <x v="13"/>
  </r>
  <r>
    <s v="Id912"/>
    <s v="  Christopher"/>
    <x v="525"/>
    <n v="5.6"/>
    <s v="No"/>
    <x v="0"/>
    <x v="0"/>
    <x v="0"/>
    <x v="1"/>
    <x v="0"/>
    <x v="2"/>
    <x v="862"/>
    <x v="1"/>
    <n v="11941.83"/>
    <x v="2"/>
    <x v="1"/>
    <x v="8"/>
    <x v="42"/>
  </r>
  <r>
    <s v="Id913"/>
    <s v="  Kevin"/>
    <x v="703"/>
    <n v="4.2699999999999996"/>
    <s v="Yes"/>
    <x v="0"/>
    <x v="0"/>
    <x v="3"/>
    <x v="1"/>
    <x v="0"/>
    <x v="2"/>
    <x v="863"/>
    <x v="0"/>
    <n v="11938.26"/>
    <x v="2"/>
    <x v="0"/>
    <x v="9"/>
    <x v="13"/>
  </r>
  <r>
    <s v="Id914"/>
    <s v="  Aharon N"/>
    <x v="524"/>
    <n v="5.57"/>
    <s v="Yes"/>
    <x v="0"/>
    <x v="0"/>
    <x v="3"/>
    <x v="1"/>
    <x v="1"/>
    <x v="2"/>
    <x v="864"/>
    <x v="0"/>
    <n v="11931.13"/>
    <x v="2"/>
    <x v="1"/>
    <x v="9"/>
    <x v="13"/>
  </r>
  <r>
    <s v="Id915"/>
    <s v="  Lawrence D"/>
    <x v="190"/>
    <n v="5.68"/>
    <s v="Yes"/>
    <x v="0"/>
    <x v="0"/>
    <x v="3"/>
    <x v="1"/>
    <x v="1"/>
    <x v="2"/>
    <x v="463"/>
    <x v="0"/>
    <n v="11918.2"/>
    <x v="2"/>
    <x v="1"/>
    <x v="14"/>
    <x v="13"/>
  </r>
  <r>
    <s v="Id916"/>
    <s v="  Malcolm"/>
    <x v="704"/>
    <n v="5.3"/>
    <s v="No"/>
    <x v="1"/>
    <x v="0"/>
    <x v="3"/>
    <x v="1"/>
    <x v="2"/>
    <x v="2"/>
    <x v="865"/>
    <x v="3"/>
    <n v="11884.05"/>
    <x v="2"/>
    <x v="0"/>
    <x v="0"/>
    <x v="39"/>
  </r>
  <r>
    <s v="Id917"/>
    <s v="  Anna E"/>
    <x v="705"/>
    <n v="9.4499999999999993"/>
    <s v="Yes"/>
    <x v="0"/>
    <x v="0"/>
    <x v="0"/>
    <x v="1"/>
    <x v="0"/>
    <x v="0"/>
    <x v="866"/>
    <x v="3"/>
    <n v="11881.97"/>
    <x v="2"/>
    <x v="1"/>
    <x v="0"/>
    <x v="22"/>
  </r>
  <r>
    <s v="Id918"/>
    <s v="  Jenny"/>
    <x v="425"/>
    <n v="6.79"/>
    <s v="Yes"/>
    <x v="0"/>
    <x v="0"/>
    <x v="0"/>
    <x v="1"/>
    <x v="1"/>
    <x v="0"/>
    <x v="867"/>
    <x v="3"/>
    <n v="11881.36"/>
    <x v="2"/>
    <x v="2"/>
    <x v="3"/>
    <x v="22"/>
  </r>
  <r>
    <s v="Id919"/>
    <s v="  Melissa L"/>
    <x v="443"/>
    <n v="11.1"/>
    <s v="Yes"/>
    <x v="0"/>
    <x v="0"/>
    <x v="0"/>
    <x v="1"/>
    <x v="0"/>
    <x v="0"/>
    <x v="868"/>
    <x v="2"/>
    <n v="11879.1"/>
    <x v="2"/>
    <x v="0"/>
    <x v="2"/>
    <x v="22"/>
  </r>
  <r>
    <s v="Id920"/>
    <s v="  Chia J"/>
    <x v="171"/>
    <n v="7.26"/>
    <s v="No"/>
    <x v="0"/>
    <x v="0"/>
    <x v="0"/>
    <x v="1"/>
    <x v="0"/>
    <x v="0"/>
    <x v="869"/>
    <x v="0"/>
    <n v="11858.56"/>
    <x v="2"/>
    <x v="0"/>
    <x v="3"/>
    <x v="19"/>
  </r>
  <r>
    <s v="Id921"/>
    <s v="  Laura A"/>
    <x v="85"/>
    <n v="5.27"/>
    <s v="Yes"/>
    <x v="0"/>
    <x v="0"/>
    <x v="3"/>
    <x v="1"/>
    <x v="0"/>
    <x v="2"/>
    <x v="859"/>
    <x v="0"/>
    <n v="11856.41"/>
    <x v="2"/>
    <x v="2"/>
    <x v="0"/>
    <x v="13"/>
  </r>
  <r>
    <s v="Id922"/>
    <s v="  Aditi"/>
    <x v="382"/>
    <n v="5.46"/>
    <s v="Yes"/>
    <x v="0"/>
    <x v="0"/>
    <x v="3"/>
    <x v="1"/>
    <x v="0"/>
    <x v="2"/>
    <x v="870"/>
    <x v="0"/>
    <n v="11848.14"/>
    <x v="2"/>
    <x v="2"/>
    <x v="3"/>
    <x v="13"/>
  </r>
  <r>
    <s v="Id923"/>
    <s v="  Leah A"/>
    <x v="80"/>
    <n v="8.1300000000000008"/>
    <s v="No"/>
    <x v="0"/>
    <x v="0"/>
    <x v="0"/>
    <x v="1"/>
    <x v="0"/>
    <x v="0"/>
    <x v="871"/>
    <x v="0"/>
    <n v="11842.62"/>
    <x v="2"/>
    <x v="0"/>
    <x v="1"/>
    <x v="11"/>
  </r>
  <r>
    <s v="Id924"/>
    <s v="  Marianne"/>
    <x v="683"/>
    <n v="4.25"/>
    <s v="Yes"/>
    <x v="0"/>
    <x v="0"/>
    <x v="3"/>
    <x v="1"/>
    <x v="1"/>
    <x v="2"/>
    <x v="872"/>
    <x v="0"/>
    <n v="11842.44"/>
    <x v="2"/>
    <x v="2"/>
    <x v="3"/>
    <x v="13"/>
  </r>
  <r>
    <s v="Id925"/>
    <s v="  Carla"/>
    <x v="88"/>
    <n v="8.68"/>
    <s v="No"/>
    <x v="0"/>
    <x v="0"/>
    <x v="0"/>
    <x v="1"/>
    <x v="0"/>
    <x v="0"/>
    <x v="873"/>
    <x v="0"/>
    <n v="11840.78"/>
    <x v="2"/>
    <x v="2"/>
    <x v="1"/>
    <x v="11"/>
  </r>
  <r>
    <s v="Id926"/>
    <s v="  Oksana"/>
    <x v="706"/>
    <n v="6.25"/>
    <s v="Yes"/>
    <x v="0"/>
    <x v="0"/>
    <x v="3"/>
    <x v="1"/>
    <x v="1"/>
    <x v="1"/>
    <x v="874"/>
    <x v="0"/>
    <n v="11837.16"/>
    <x v="2"/>
    <x v="0"/>
    <x v="3"/>
    <x v="13"/>
  </r>
  <r>
    <s v="Id927"/>
    <s v="  Rebecca B"/>
    <x v="316"/>
    <n v="4.47"/>
    <s v="Yes"/>
    <x v="0"/>
    <x v="0"/>
    <x v="3"/>
    <x v="1"/>
    <x v="2"/>
    <x v="2"/>
    <x v="870"/>
    <x v="0"/>
    <n v="11833.78"/>
    <x v="2"/>
    <x v="0"/>
    <x v="0"/>
    <x v="13"/>
  </r>
  <r>
    <s v="Id928"/>
    <s v="  Maria A"/>
    <x v="567"/>
    <n v="8.31"/>
    <s v="No"/>
    <x v="0"/>
    <x v="0"/>
    <x v="0"/>
    <x v="1"/>
    <x v="2"/>
    <x v="0"/>
    <x v="875"/>
    <x v="0"/>
    <n v="11830.61"/>
    <x v="2"/>
    <x v="1"/>
    <x v="1"/>
    <x v="11"/>
  </r>
  <r>
    <s v="Id929"/>
    <s v="  Lisa M"/>
    <x v="707"/>
    <n v="5.68"/>
    <s v="No"/>
    <x v="0"/>
    <x v="0"/>
    <x v="0"/>
    <x v="1"/>
    <x v="0"/>
    <x v="2"/>
    <x v="876"/>
    <x v="1"/>
    <n v="11773.06"/>
    <x v="2"/>
    <x v="0"/>
    <x v="12"/>
    <x v="37"/>
  </r>
  <r>
    <s v="Id930"/>
    <s v="  Steve Jr"/>
    <x v="355"/>
    <n v="4.75"/>
    <s v="Yes"/>
    <x v="0"/>
    <x v="0"/>
    <x v="1"/>
    <x v="1"/>
    <x v="0"/>
    <x v="2"/>
    <x v="877"/>
    <x v="2"/>
    <n v="11763"/>
    <x v="2"/>
    <x v="0"/>
    <x v="4"/>
    <x v="24"/>
  </r>
  <r>
    <s v="Id931"/>
    <s v="  Tiffany"/>
    <x v="708"/>
    <n v="6.31"/>
    <s v="No"/>
    <x v="0"/>
    <x v="1"/>
    <x v="3"/>
    <x v="1"/>
    <x v="0"/>
    <x v="1"/>
    <x v="878"/>
    <x v="3"/>
    <n v="11752.68"/>
    <x v="2"/>
    <x v="1"/>
    <x v="12"/>
    <x v="18"/>
  </r>
  <r>
    <s v="Id932"/>
    <s v="  Greg"/>
    <x v="124"/>
    <n v="6.28"/>
    <s v="Yes"/>
    <x v="0"/>
    <x v="0"/>
    <x v="3"/>
    <x v="1"/>
    <x v="0"/>
    <x v="1"/>
    <x v="879"/>
    <x v="0"/>
    <n v="11743.93"/>
    <x v="2"/>
    <x v="1"/>
    <x v="1"/>
    <x v="13"/>
  </r>
  <r>
    <s v="Id933"/>
    <s v="  Dale"/>
    <x v="350"/>
    <n v="9.2899999999999991"/>
    <s v="Yes"/>
    <x v="0"/>
    <x v="1"/>
    <x v="3"/>
    <x v="1"/>
    <x v="1"/>
    <x v="0"/>
    <x v="880"/>
    <x v="0"/>
    <n v="11743.3"/>
    <x v="2"/>
    <x v="0"/>
    <x v="0"/>
    <x v="8"/>
  </r>
  <r>
    <s v="Id934"/>
    <s v="  Brittany A"/>
    <x v="709"/>
    <n v="5.79"/>
    <s v="Yes"/>
    <x v="0"/>
    <x v="1"/>
    <x v="3"/>
    <x v="1"/>
    <x v="1"/>
    <x v="1"/>
    <x v="881"/>
    <x v="1"/>
    <n v="11741.73"/>
    <x v="2"/>
    <x v="1"/>
    <x v="3"/>
    <x v="16"/>
  </r>
  <r>
    <s v="Id935"/>
    <s v="  Robert S"/>
    <x v="710"/>
    <n v="4.54"/>
    <s v="Yes"/>
    <x v="0"/>
    <x v="0"/>
    <x v="3"/>
    <x v="1"/>
    <x v="1"/>
    <x v="2"/>
    <x v="298"/>
    <x v="3"/>
    <n v="11737.85"/>
    <x v="2"/>
    <x v="1"/>
    <x v="3"/>
    <x v="23"/>
  </r>
  <r>
    <s v="Id936"/>
    <s v="  Cameron"/>
    <x v="276"/>
    <n v="4.68"/>
    <s v="Yes"/>
    <x v="0"/>
    <x v="0"/>
    <x v="3"/>
    <x v="1"/>
    <x v="1"/>
    <x v="2"/>
    <x v="882"/>
    <x v="0"/>
    <n v="11735.88"/>
    <x v="2"/>
    <x v="1"/>
    <x v="1"/>
    <x v="13"/>
  </r>
  <r>
    <s v="Id937"/>
    <s v="  Ulrike"/>
    <x v="677"/>
    <n v="5.88"/>
    <s v="No"/>
    <x v="0"/>
    <x v="0"/>
    <x v="3"/>
    <x v="1"/>
    <x v="0"/>
    <x v="1"/>
    <x v="883"/>
    <x v="1"/>
    <n v="11730.82"/>
    <x v="2"/>
    <x v="0"/>
    <x v="12"/>
    <x v="32"/>
  </r>
  <r>
    <s v="Id938"/>
    <s v="  Katlyn A"/>
    <x v="711"/>
    <n v="5.42"/>
    <s v="Yes"/>
    <x v="0"/>
    <x v="1"/>
    <x v="3"/>
    <x v="1"/>
    <x v="2"/>
    <x v="2"/>
    <x v="884"/>
    <x v="3"/>
    <n v="11729.68"/>
    <x v="2"/>
    <x v="1"/>
    <x v="2"/>
    <x v="16"/>
  </r>
  <r>
    <s v="Id939"/>
    <s v="  Morgan B"/>
    <x v="712"/>
    <n v="4.16"/>
    <s v="No"/>
    <x v="0"/>
    <x v="0"/>
    <x v="0"/>
    <x v="1"/>
    <x v="0"/>
    <x v="2"/>
    <x v="885"/>
    <x v="1"/>
    <n v="11712.97"/>
    <x v="2"/>
    <x v="2"/>
    <x v="14"/>
    <x v="37"/>
  </r>
  <r>
    <s v="Id940"/>
    <s v="  Peter"/>
    <x v="713"/>
    <n v="7.05"/>
    <s v="Yes"/>
    <x v="0"/>
    <x v="0"/>
    <x v="1"/>
    <x v="1"/>
    <x v="0"/>
    <x v="0"/>
    <x v="886"/>
    <x v="0"/>
    <n v="11696.52"/>
    <x v="2"/>
    <x v="1"/>
    <x v="14"/>
    <x v="2"/>
  </r>
  <r>
    <s v="Id941"/>
    <s v="  Chandler"/>
    <x v="184"/>
    <n v="5.63"/>
    <s v="Yes"/>
    <x v="0"/>
    <x v="0"/>
    <x v="1"/>
    <x v="1"/>
    <x v="0"/>
    <x v="2"/>
    <x v="887"/>
    <x v="2"/>
    <n v="11674.13"/>
    <x v="2"/>
    <x v="1"/>
    <x v="3"/>
    <x v="24"/>
  </r>
  <r>
    <s v="Id942"/>
    <s v="  Silvana M"/>
    <x v="570"/>
    <n v="4.24"/>
    <s v="Yes"/>
    <x v="0"/>
    <x v="0"/>
    <x v="1"/>
    <x v="1"/>
    <x v="1"/>
    <x v="2"/>
    <x v="888"/>
    <x v="0"/>
    <n v="11658.38"/>
    <x v="2"/>
    <x v="0"/>
    <x v="2"/>
    <x v="24"/>
  </r>
  <r>
    <s v="Id943"/>
    <s v="  Natty"/>
    <x v="276"/>
    <n v="4.96"/>
    <s v="Yes"/>
    <x v="0"/>
    <x v="0"/>
    <x v="1"/>
    <x v="1"/>
    <x v="1"/>
    <x v="2"/>
    <x v="889"/>
    <x v="0"/>
    <n v="11658.12"/>
    <x v="2"/>
    <x v="1"/>
    <x v="2"/>
    <x v="24"/>
  </r>
  <r>
    <s v="Id944"/>
    <s v="  Nicholas T"/>
    <x v="209"/>
    <n v="4.34"/>
    <s v="No"/>
    <x v="0"/>
    <x v="0"/>
    <x v="0"/>
    <x v="1"/>
    <x v="0"/>
    <x v="2"/>
    <x v="890"/>
    <x v="0"/>
    <n v="11657.81"/>
    <x v="2"/>
    <x v="2"/>
    <x v="8"/>
    <x v="6"/>
  </r>
  <r>
    <s v="Id945"/>
    <s v="  Rebecca"/>
    <x v="237"/>
    <n v="5.43"/>
    <s v="Yes"/>
    <x v="0"/>
    <x v="0"/>
    <x v="1"/>
    <x v="1"/>
    <x v="1"/>
    <x v="2"/>
    <x v="891"/>
    <x v="0"/>
    <n v="11657.72"/>
    <x v="2"/>
    <x v="2"/>
    <x v="2"/>
    <x v="24"/>
  </r>
  <r>
    <s v="Id946"/>
    <s v="  John"/>
    <x v="66"/>
    <n v="8.33"/>
    <s v="Yes"/>
    <x v="0"/>
    <x v="0"/>
    <x v="3"/>
    <x v="1"/>
    <x v="0"/>
    <x v="0"/>
    <x v="892"/>
    <x v="1"/>
    <n v="11625.11"/>
    <x v="2"/>
    <x v="0"/>
    <x v="13"/>
    <x v="26"/>
  </r>
  <r>
    <s v="Id947"/>
    <s v="  Antony G"/>
    <x v="714"/>
    <n v="5.63"/>
    <s v="Yes"/>
    <x v="0"/>
    <x v="0"/>
    <x v="3"/>
    <x v="1"/>
    <x v="1"/>
    <x v="2"/>
    <x v="893"/>
    <x v="0"/>
    <n v="11602.75"/>
    <x v="2"/>
    <x v="1"/>
    <x v="16"/>
    <x v="13"/>
  </r>
  <r>
    <s v="Id948"/>
    <s v="  Eric"/>
    <x v="715"/>
    <n v="7.23"/>
    <s v="No"/>
    <x v="0"/>
    <x v="0"/>
    <x v="0"/>
    <x v="1"/>
    <x v="0"/>
    <x v="0"/>
    <x v="894"/>
    <x v="2"/>
    <n v="11576.13"/>
    <x v="2"/>
    <x v="0"/>
    <x v="3"/>
    <x v="11"/>
  </r>
  <r>
    <s v="Id949"/>
    <s v="  Erik"/>
    <x v="716"/>
    <n v="10.57"/>
    <s v="No"/>
    <x v="0"/>
    <x v="0"/>
    <x v="0"/>
    <x v="1"/>
    <x v="0"/>
    <x v="0"/>
    <x v="895"/>
    <x v="0"/>
    <n v="11566.3"/>
    <x v="2"/>
    <x v="0"/>
    <x v="4"/>
    <x v="11"/>
  </r>
  <r>
    <s v="Id950"/>
    <s v="  Matthew T"/>
    <x v="438"/>
    <n v="7.92"/>
    <s v="No"/>
    <x v="0"/>
    <x v="0"/>
    <x v="0"/>
    <x v="1"/>
    <x v="1"/>
    <x v="0"/>
    <x v="11"/>
    <x v="2"/>
    <n v="11554.22"/>
    <x v="2"/>
    <x v="1"/>
    <x v="0"/>
    <x v="11"/>
  </r>
  <r>
    <s v="Id951"/>
    <s v="  Cassandra"/>
    <x v="330"/>
    <n v="10.119999999999999"/>
    <s v="No"/>
    <x v="0"/>
    <x v="0"/>
    <x v="1"/>
    <x v="1"/>
    <x v="0"/>
    <x v="0"/>
    <x v="896"/>
    <x v="5"/>
    <n v="11552.9"/>
    <x v="2"/>
    <x v="2"/>
    <x v="3"/>
    <x v="30"/>
  </r>
  <r>
    <s v="Id952"/>
    <s v="  Rosemary C"/>
    <x v="717"/>
    <n v="7.91"/>
    <s v="No"/>
    <x v="0"/>
    <x v="0"/>
    <x v="0"/>
    <x v="1"/>
    <x v="0"/>
    <x v="0"/>
    <x v="897"/>
    <x v="0"/>
    <n v="11540.25"/>
    <x v="2"/>
    <x v="1"/>
    <x v="1"/>
    <x v="14"/>
  </r>
  <r>
    <s v="Id953"/>
    <s v="  Carrie A"/>
    <x v="516"/>
    <n v="10.9"/>
    <s v="No"/>
    <x v="0"/>
    <x v="0"/>
    <x v="0"/>
    <x v="1"/>
    <x v="0"/>
    <x v="0"/>
    <x v="898"/>
    <x v="3"/>
    <n v="11538.42"/>
    <x v="2"/>
    <x v="1"/>
    <x v="3"/>
    <x v="0"/>
  </r>
  <r>
    <s v="Id954"/>
    <s v="  Gerardo Sr"/>
    <x v="628"/>
    <n v="11.83"/>
    <s v="No"/>
    <x v="0"/>
    <x v="0"/>
    <x v="0"/>
    <x v="1"/>
    <x v="3"/>
    <x v="0"/>
    <x v="875"/>
    <x v="0"/>
    <n v="11534.87"/>
    <x v="2"/>
    <x v="1"/>
    <x v="6"/>
    <x v="11"/>
  </r>
  <r>
    <s v="Id955"/>
    <s v="  Matthew R"/>
    <x v="718"/>
    <n v="7.42"/>
    <s v="Yes"/>
    <x v="0"/>
    <x v="0"/>
    <x v="1"/>
    <x v="1"/>
    <x v="0"/>
    <x v="0"/>
    <x v="899"/>
    <x v="0"/>
    <n v="11530.12"/>
    <x v="2"/>
    <x v="1"/>
    <x v="1"/>
    <x v="2"/>
  </r>
  <r>
    <s v="Id956"/>
    <s v="  Meghan E"/>
    <x v="719"/>
    <n v="5.62"/>
    <s v="Yes"/>
    <x v="0"/>
    <x v="0"/>
    <x v="3"/>
    <x v="1"/>
    <x v="0"/>
    <x v="2"/>
    <x v="900"/>
    <x v="1"/>
    <n v="11524.25"/>
    <x v="2"/>
    <x v="1"/>
    <x v="12"/>
    <x v="23"/>
  </r>
  <r>
    <s v="Id957"/>
    <s v="  Eric"/>
    <x v="720"/>
    <n v="7.16"/>
    <s v="No"/>
    <x v="0"/>
    <x v="0"/>
    <x v="0"/>
    <x v="1"/>
    <x v="2"/>
    <x v="0"/>
    <x v="901"/>
    <x v="4"/>
    <n v="11520.1"/>
    <x v="2"/>
    <x v="1"/>
    <x v="1"/>
    <x v="14"/>
  </r>
  <r>
    <s v="Id958"/>
    <s v="  Lisa B"/>
    <x v="67"/>
    <n v="9.89"/>
    <s v="No"/>
    <x v="0"/>
    <x v="0"/>
    <x v="0"/>
    <x v="1"/>
    <x v="0"/>
    <x v="0"/>
    <x v="902"/>
    <x v="2"/>
    <n v="11512.41"/>
    <x v="2"/>
    <x v="1"/>
    <x v="2"/>
    <x v="0"/>
  </r>
  <r>
    <s v="Id959"/>
    <s v="  Jane R"/>
    <x v="721"/>
    <n v="5.14"/>
    <s v="No"/>
    <x v="0"/>
    <x v="0"/>
    <x v="0"/>
    <x v="1"/>
    <x v="0"/>
    <x v="2"/>
    <x v="903"/>
    <x v="1"/>
    <n v="11511.61"/>
    <x v="2"/>
    <x v="0"/>
    <x v="12"/>
    <x v="4"/>
  </r>
  <r>
    <s v="Id960"/>
    <s v="  Allison M"/>
    <x v="391"/>
    <n v="5.61"/>
    <s v="Yes"/>
    <x v="0"/>
    <x v="1"/>
    <x v="3"/>
    <x v="1"/>
    <x v="0"/>
    <x v="2"/>
    <x v="904"/>
    <x v="0"/>
    <n v="11497.69"/>
    <x v="2"/>
    <x v="1"/>
    <x v="1"/>
    <x v="16"/>
  </r>
  <r>
    <s v="Id961"/>
    <s v="  Sarah E"/>
    <x v="722"/>
    <n v="5.51"/>
    <s v="Yes"/>
    <x v="0"/>
    <x v="1"/>
    <x v="3"/>
    <x v="1"/>
    <x v="0"/>
    <x v="2"/>
    <x v="905"/>
    <x v="1"/>
    <n v="11492.46"/>
    <x v="2"/>
    <x v="0"/>
    <x v="12"/>
    <x v="37"/>
  </r>
  <r>
    <s v="Id962"/>
    <s v="  Philip J"/>
    <x v="723"/>
    <n v="8.3800000000000008"/>
    <s v="Yes"/>
    <x v="0"/>
    <x v="0"/>
    <x v="1"/>
    <x v="1"/>
    <x v="0"/>
    <x v="0"/>
    <x v="906"/>
    <x v="1"/>
    <n v="11488.32"/>
    <x v="2"/>
    <x v="1"/>
    <x v="7"/>
    <x v="2"/>
  </r>
  <r>
    <s v="Id963"/>
    <s v="  Jillian A"/>
    <x v="25"/>
    <n v="4.68"/>
    <s v="No"/>
    <x v="1"/>
    <x v="0"/>
    <x v="3"/>
    <x v="1"/>
    <x v="0"/>
    <x v="2"/>
    <x v="526"/>
    <x v="0"/>
    <n v="11482.63"/>
    <x v="2"/>
    <x v="2"/>
    <x v="0"/>
    <x v="41"/>
  </r>
  <r>
    <s v="Id964"/>
    <s v="  Laura D"/>
    <x v="724"/>
    <n v="4.3600000000000003"/>
    <s v="Yes"/>
    <x v="0"/>
    <x v="0"/>
    <x v="1"/>
    <x v="1"/>
    <x v="1"/>
    <x v="2"/>
    <x v="907"/>
    <x v="0"/>
    <n v="11478.14"/>
    <x v="2"/>
    <x v="2"/>
    <x v="15"/>
    <x v="24"/>
  </r>
  <r>
    <s v="Id965"/>
    <s v="  Megan E"/>
    <x v="625"/>
    <n v="7.74"/>
    <s v="No"/>
    <x v="0"/>
    <x v="0"/>
    <x v="0"/>
    <x v="1"/>
    <x v="1"/>
    <x v="0"/>
    <x v="908"/>
    <x v="0"/>
    <n v="11455.28"/>
    <x v="2"/>
    <x v="2"/>
    <x v="3"/>
    <x v="11"/>
  </r>
  <r>
    <s v="Id966"/>
    <s v="  Shannon J"/>
    <x v="725"/>
    <n v="4.05"/>
    <s v="Yes"/>
    <x v="0"/>
    <x v="0"/>
    <x v="1"/>
    <x v="1"/>
    <x v="1"/>
    <x v="2"/>
    <x v="909"/>
    <x v="0"/>
    <n v="11454.02"/>
    <x v="2"/>
    <x v="1"/>
    <x v="1"/>
    <x v="24"/>
  </r>
  <r>
    <s v="Id967"/>
    <s v="  Rachelle M"/>
    <x v="14"/>
    <n v="11.49"/>
    <s v="No"/>
    <x v="0"/>
    <x v="0"/>
    <x v="0"/>
    <x v="1"/>
    <x v="0"/>
    <x v="0"/>
    <x v="910"/>
    <x v="1"/>
    <n v="11436.74"/>
    <x v="2"/>
    <x v="0"/>
    <x v="1"/>
    <x v="14"/>
  </r>
  <r>
    <s v="Id968"/>
    <s v="  Casey"/>
    <x v="726"/>
    <n v="5.65"/>
    <s v="No"/>
    <x v="0"/>
    <x v="0"/>
    <x v="0"/>
    <x v="1"/>
    <x v="0"/>
    <x v="2"/>
    <x v="911"/>
    <x v="3"/>
    <n v="11435.74"/>
    <x v="2"/>
    <x v="0"/>
    <x v="14"/>
    <x v="25"/>
  </r>
  <r>
    <s v="Id969"/>
    <s v="  Jessica L"/>
    <x v="727"/>
    <n v="4.29"/>
    <s v="Yes"/>
    <x v="0"/>
    <x v="0"/>
    <x v="0"/>
    <x v="1"/>
    <x v="0"/>
    <x v="2"/>
    <x v="912"/>
    <x v="1"/>
    <n v="11419.49"/>
    <x v="2"/>
    <x v="1"/>
    <x v="1"/>
    <x v="17"/>
  </r>
  <r>
    <s v="Id970"/>
    <s v="  Brandon F"/>
    <x v="728"/>
    <n v="4.74"/>
    <s v="Yes"/>
    <x v="0"/>
    <x v="1"/>
    <x v="3"/>
    <x v="1"/>
    <x v="0"/>
    <x v="2"/>
    <x v="913"/>
    <x v="1"/>
    <n v="11412.02"/>
    <x v="2"/>
    <x v="1"/>
    <x v="14"/>
    <x v="33"/>
  </r>
  <r>
    <s v="Id971"/>
    <s v="  Melissa"/>
    <x v="729"/>
    <n v="7.6"/>
    <s v="Yes"/>
    <x v="0"/>
    <x v="0"/>
    <x v="1"/>
    <x v="1"/>
    <x v="0"/>
    <x v="0"/>
    <x v="914"/>
    <x v="1"/>
    <n v="11411.69"/>
    <x v="2"/>
    <x v="2"/>
    <x v="3"/>
    <x v="2"/>
  </r>
  <r>
    <s v="Id972"/>
    <s v="  Danielle N"/>
    <x v="644"/>
    <n v="8.5"/>
    <s v="Yes"/>
    <x v="0"/>
    <x v="0"/>
    <x v="1"/>
    <x v="1"/>
    <x v="0"/>
    <x v="0"/>
    <x v="372"/>
    <x v="3"/>
    <n v="11396.9"/>
    <x v="2"/>
    <x v="0"/>
    <x v="2"/>
    <x v="2"/>
  </r>
  <r>
    <s v="Id973"/>
    <s v="  Matthew"/>
    <x v="678"/>
    <n v="11.22"/>
    <s v="Yes"/>
    <x v="0"/>
    <x v="0"/>
    <x v="0"/>
    <x v="1"/>
    <x v="0"/>
    <x v="0"/>
    <x v="915"/>
    <x v="2"/>
    <n v="11394.07"/>
    <x v="2"/>
    <x v="1"/>
    <x v="11"/>
    <x v="22"/>
  </r>
  <r>
    <s v="Id974"/>
    <s v="  Bettina"/>
    <x v="730"/>
    <n v="5.0999999999999996"/>
    <s v="Yes"/>
    <x v="0"/>
    <x v="1"/>
    <x v="3"/>
    <x v="1"/>
    <x v="0"/>
    <x v="2"/>
    <x v="916"/>
    <x v="0"/>
    <n v="11388.27"/>
    <x v="2"/>
    <x v="2"/>
    <x v="12"/>
    <x v="31"/>
  </r>
  <r>
    <s v="Id975"/>
    <s v="  Alexander"/>
    <x v="731"/>
    <n v="5.43"/>
    <s v="Yes"/>
    <x v="0"/>
    <x v="0"/>
    <x v="3"/>
    <x v="1"/>
    <x v="0"/>
    <x v="2"/>
    <x v="917"/>
    <x v="0"/>
    <n v="11381.33"/>
    <x v="2"/>
    <x v="2"/>
    <x v="0"/>
    <x v="13"/>
  </r>
  <r>
    <s v="Id976"/>
    <s v="  Holli"/>
    <x v="732"/>
    <n v="5.82"/>
    <s v="No"/>
    <x v="0"/>
    <x v="0"/>
    <x v="1"/>
    <x v="1"/>
    <x v="0"/>
    <x v="1"/>
    <x v="918"/>
    <x v="0"/>
    <n v="11378.57"/>
    <x v="2"/>
    <x v="2"/>
    <x v="15"/>
    <x v="28"/>
  </r>
  <r>
    <s v="Id977"/>
    <s v="  Heather C"/>
    <x v="733"/>
    <n v="6.05"/>
    <s v="No"/>
    <x v="0"/>
    <x v="1"/>
    <x v="3"/>
    <x v="1"/>
    <x v="0"/>
    <x v="1"/>
    <x v="919"/>
    <x v="3"/>
    <n v="11369.39"/>
    <x v="2"/>
    <x v="1"/>
    <x v="12"/>
    <x v="9"/>
  </r>
  <r>
    <s v="Id978"/>
    <s v="  Kyle"/>
    <x v="659"/>
    <n v="6.38"/>
    <s v="Yes"/>
    <x v="0"/>
    <x v="0"/>
    <x v="3"/>
    <x v="1"/>
    <x v="0"/>
    <x v="1"/>
    <x v="920"/>
    <x v="0"/>
    <n v="11365.95"/>
    <x v="2"/>
    <x v="2"/>
    <x v="3"/>
    <x v="13"/>
  </r>
  <r>
    <s v="Id979"/>
    <s v="  Thomas J"/>
    <x v="61"/>
    <n v="5.73"/>
    <s v="Yes"/>
    <x v="0"/>
    <x v="0"/>
    <x v="3"/>
    <x v="1"/>
    <x v="0"/>
    <x v="1"/>
    <x v="921"/>
    <x v="0"/>
    <n v="11363.28"/>
    <x v="2"/>
    <x v="1"/>
    <x v="0"/>
    <x v="13"/>
  </r>
  <r>
    <s v="Id980"/>
    <s v="  Chris"/>
    <x v="697"/>
    <n v="5.47"/>
    <s v="Yes"/>
    <x v="0"/>
    <x v="0"/>
    <x v="3"/>
    <x v="1"/>
    <x v="0"/>
    <x v="2"/>
    <x v="922"/>
    <x v="0"/>
    <n v="11362.76"/>
    <x v="2"/>
    <x v="1"/>
    <x v="3"/>
    <x v="13"/>
  </r>
  <r>
    <s v="Id981"/>
    <s v="  Graham"/>
    <x v="734"/>
    <n v="11.3"/>
    <s v="No"/>
    <x v="0"/>
    <x v="0"/>
    <x v="0"/>
    <x v="1"/>
    <x v="0"/>
    <x v="0"/>
    <x v="923"/>
    <x v="0"/>
    <n v="11356.66"/>
    <x v="2"/>
    <x v="0"/>
    <x v="1"/>
    <x v="11"/>
  </r>
  <r>
    <s v="Id982"/>
    <s v="  Garrett"/>
    <x v="735"/>
    <n v="6.72"/>
    <s v="No"/>
    <x v="0"/>
    <x v="0"/>
    <x v="0"/>
    <x v="1"/>
    <x v="0"/>
    <x v="0"/>
    <x v="53"/>
    <x v="0"/>
    <n v="11353.23"/>
    <x v="2"/>
    <x v="1"/>
    <x v="1"/>
    <x v="11"/>
  </r>
  <r>
    <s v="Id983"/>
    <s v="  Andrew"/>
    <x v="736"/>
    <n v="5.36"/>
    <s v="Yes"/>
    <x v="0"/>
    <x v="0"/>
    <x v="3"/>
    <x v="1"/>
    <x v="2"/>
    <x v="2"/>
    <x v="924"/>
    <x v="0"/>
    <n v="11345.52"/>
    <x v="2"/>
    <x v="0"/>
    <x v="3"/>
    <x v="13"/>
  </r>
  <r>
    <s v="Id984"/>
    <s v="  Annabelle M"/>
    <x v="737"/>
    <n v="9.8800000000000008"/>
    <s v="No"/>
    <x v="0"/>
    <x v="0"/>
    <x v="0"/>
    <x v="1"/>
    <x v="1"/>
    <x v="0"/>
    <x v="925"/>
    <x v="0"/>
    <n v="11344.32"/>
    <x v="2"/>
    <x v="2"/>
    <x v="15"/>
    <x v="0"/>
  </r>
  <r>
    <s v="Id985"/>
    <s v="  Daniel T"/>
    <x v="738"/>
    <n v="4.1100000000000003"/>
    <s v="No"/>
    <x v="0"/>
    <x v="0"/>
    <x v="0"/>
    <x v="1"/>
    <x v="0"/>
    <x v="2"/>
    <x v="926"/>
    <x v="2"/>
    <n v="11326.71"/>
    <x v="2"/>
    <x v="0"/>
    <x v="0"/>
    <x v="4"/>
  </r>
  <r>
    <s v="Id986"/>
    <s v="  Deanne"/>
    <x v="414"/>
    <n v="7.48"/>
    <s v="No"/>
    <x v="0"/>
    <x v="0"/>
    <x v="0"/>
    <x v="1"/>
    <x v="0"/>
    <x v="0"/>
    <x v="927"/>
    <x v="0"/>
    <n v="11321.49"/>
    <x v="2"/>
    <x v="0"/>
    <x v="1"/>
    <x v="43"/>
  </r>
  <r>
    <s v="Id987"/>
    <s v="  Carrie"/>
    <x v="739"/>
    <n v="9.18"/>
    <s v="Yes"/>
    <x v="0"/>
    <x v="1"/>
    <x v="3"/>
    <x v="1"/>
    <x v="2"/>
    <x v="0"/>
    <x v="928"/>
    <x v="0"/>
    <n v="11319.12"/>
    <x v="2"/>
    <x v="1"/>
    <x v="1"/>
    <x v="8"/>
  </r>
  <r>
    <s v="Id988"/>
    <s v="  Suzanne"/>
    <x v="740"/>
    <n v="4.51"/>
    <s v="Yes"/>
    <x v="0"/>
    <x v="0"/>
    <x v="3"/>
    <x v="1"/>
    <x v="0"/>
    <x v="2"/>
    <x v="929"/>
    <x v="0"/>
    <n v="11318.57"/>
    <x v="2"/>
    <x v="2"/>
    <x v="12"/>
    <x v="40"/>
  </r>
  <r>
    <s v="Id989"/>
    <s v="  Jasmine P"/>
    <x v="741"/>
    <n v="7.33"/>
    <s v="Yes"/>
    <x v="0"/>
    <x v="1"/>
    <x v="3"/>
    <x v="1"/>
    <x v="2"/>
    <x v="0"/>
    <x v="930"/>
    <x v="0"/>
    <n v="11312.33"/>
    <x v="2"/>
    <x v="0"/>
    <x v="1"/>
    <x v="8"/>
  </r>
  <r>
    <s v="Id990"/>
    <s v="  Jennifer"/>
    <x v="308"/>
    <n v="10.56"/>
    <s v="No"/>
    <x v="0"/>
    <x v="0"/>
    <x v="0"/>
    <x v="1"/>
    <x v="1"/>
    <x v="0"/>
    <x v="931"/>
    <x v="2"/>
    <n v="11305.93"/>
    <x v="2"/>
    <x v="1"/>
    <x v="1"/>
    <x v="0"/>
  </r>
  <r>
    <s v="Id991"/>
    <s v="  Tracie"/>
    <x v="742"/>
    <n v="4.01"/>
    <s v="No"/>
    <x v="0"/>
    <x v="0"/>
    <x v="1"/>
    <x v="1"/>
    <x v="0"/>
    <x v="2"/>
    <x v="932"/>
    <x v="4"/>
    <n v="11299.34"/>
    <x v="2"/>
    <x v="2"/>
    <x v="3"/>
    <x v="28"/>
  </r>
  <r>
    <s v="Id992"/>
    <s v="  Tristan D"/>
    <x v="743"/>
    <n v="5.64"/>
    <s v="Yes"/>
    <x v="0"/>
    <x v="0"/>
    <x v="3"/>
    <x v="1"/>
    <x v="0"/>
    <x v="2"/>
    <x v="933"/>
    <x v="1"/>
    <n v="11294.57"/>
    <x v="2"/>
    <x v="1"/>
    <x v="13"/>
    <x v="23"/>
  </r>
  <r>
    <s v="Id993"/>
    <s v="  Peiweng"/>
    <x v="101"/>
    <n v="8.02"/>
    <s v="Yes"/>
    <x v="0"/>
    <x v="0"/>
    <x v="1"/>
    <x v="1"/>
    <x v="0"/>
    <x v="0"/>
    <x v="934"/>
    <x v="1"/>
    <n v="11289.11"/>
    <x v="2"/>
    <x v="1"/>
    <x v="1"/>
    <x v="2"/>
  </r>
  <r>
    <s v="Id994"/>
    <s v="  Theresa M"/>
    <x v="277"/>
    <n v="7.2"/>
    <s v="Yes"/>
    <x v="0"/>
    <x v="0"/>
    <x v="0"/>
    <x v="1"/>
    <x v="1"/>
    <x v="0"/>
    <x v="935"/>
    <x v="0"/>
    <n v="11286.54"/>
    <x v="2"/>
    <x v="0"/>
    <x v="2"/>
    <x v="22"/>
  </r>
  <r>
    <s v="Id995"/>
    <s v="  Daniel J"/>
    <x v="237"/>
    <n v="4.55"/>
    <s v="No"/>
    <x v="1"/>
    <x v="0"/>
    <x v="3"/>
    <x v="1"/>
    <x v="1"/>
    <x v="2"/>
    <x v="936"/>
    <x v="2"/>
    <n v="11272.33"/>
    <x v="2"/>
    <x v="2"/>
    <x v="9"/>
    <x v="41"/>
  </r>
  <r>
    <s v="Id996"/>
    <s v="  Courtney M"/>
    <x v="744"/>
    <n v="9.0299999999999994"/>
    <s v="No"/>
    <x v="0"/>
    <x v="0"/>
    <x v="0"/>
    <x v="1"/>
    <x v="1"/>
    <x v="0"/>
    <x v="937"/>
    <x v="0"/>
    <n v="11265.71"/>
    <x v="2"/>
    <x v="1"/>
    <x v="15"/>
    <x v="14"/>
  </r>
  <r>
    <s v="Id997"/>
    <s v="  Jose A"/>
    <x v="745"/>
    <n v="5.2"/>
    <s v="Yes"/>
    <x v="0"/>
    <x v="1"/>
    <x v="3"/>
    <x v="1"/>
    <x v="0"/>
    <x v="2"/>
    <x v="938"/>
    <x v="1"/>
    <n v="11264.54"/>
    <x v="2"/>
    <x v="2"/>
    <x v="3"/>
    <x v="16"/>
  </r>
  <r>
    <s v="Id998"/>
    <s v="  Lauren"/>
    <x v="746"/>
    <n v="8.3000000000000007"/>
    <s v="Yes"/>
    <x v="0"/>
    <x v="0"/>
    <x v="0"/>
    <x v="1"/>
    <x v="0"/>
    <x v="0"/>
    <x v="939"/>
    <x v="2"/>
    <n v="11255.29"/>
    <x v="2"/>
    <x v="1"/>
    <x v="12"/>
    <x v="36"/>
  </r>
  <r>
    <s v="Id999"/>
    <s v="  Jonathon M"/>
    <x v="747"/>
    <n v="5.56"/>
    <s v="Yes"/>
    <x v="0"/>
    <x v="1"/>
    <x v="3"/>
    <x v="1"/>
    <x v="1"/>
    <x v="2"/>
    <x v="940"/>
    <x v="1"/>
    <n v="11253.42"/>
    <x v="2"/>
    <x v="1"/>
    <x v="3"/>
    <x v="16"/>
  </r>
  <r>
    <s v="Id1000"/>
    <s v="  Stephanie A"/>
    <x v="748"/>
    <n v="4.1500000000000004"/>
    <s v="No"/>
    <x v="0"/>
    <x v="0"/>
    <x v="0"/>
    <x v="1"/>
    <x v="0"/>
    <x v="2"/>
    <x v="941"/>
    <x v="1"/>
    <n v="11250.43"/>
    <x v="2"/>
    <x v="2"/>
    <x v="12"/>
    <x v="4"/>
  </r>
  <r>
    <s v="Id1001"/>
    <s v="  Patrick"/>
    <x v="421"/>
    <n v="5.99"/>
    <s v="Yes"/>
    <x v="0"/>
    <x v="1"/>
    <x v="3"/>
    <x v="1"/>
    <x v="1"/>
    <x v="1"/>
    <x v="942"/>
    <x v="3"/>
    <n v="11244.38"/>
    <x v="2"/>
    <x v="1"/>
    <x v="4"/>
    <x v="16"/>
  </r>
  <r>
    <s v="Id1002"/>
    <s v="  Krista"/>
    <x v="749"/>
    <n v="5.8"/>
    <s v="Yes"/>
    <x v="0"/>
    <x v="0"/>
    <x v="0"/>
    <x v="1"/>
    <x v="0"/>
    <x v="1"/>
    <x v="943"/>
    <x v="3"/>
    <n v="11217.35"/>
    <x v="2"/>
    <x v="2"/>
    <x v="15"/>
    <x v="1"/>
  </r>
  <r>
    <s v="Id1003"/>
    <s v="  Jenessa"/>
    <x v="170"/>
    <n v="7.32"/>
    <s v="Yes"/>
    <x v="0"/>
    <x v="0"/>
    <x v="1"/>
    <x v="1"/>
    <x v="0"/>
    <x v="0"/>
    <x v="944"/>
    <x v="3"/>
    <n v="11187.66"/>
    <x v="2"/>
    <x v="2"/>
    <x v="1"/>
    <x v="2"/>
  </r>
  <r>
    <s v="Id1004"/>
    <s v="  Ryan M"/>
    <x v="750"/>
    <n v="5.16"/>
    <s v="No"/>
    <x v="0"/>
    <x v="0"/>
    <x v="1"/>
    <x v="1"/>
    <x v="0"/>
    <x v="2"/>
    <x v="945"/>
    <x v="0"/>
    <n v="11186.2"/>
    <x v="2"/>
    <x v="2"/>
    <x v="14"/>
    <x v="28"/>
  </r>
  <r>
    <s v="Id1005"/>
    <s v="  Thomas"/>
    <x v="751"/>
    <n v="5.96"/>
    <s v="Yes"/>
    <x v="0"/>
    <x v="0"/>
    <x v="1"/>
    <x v="1"/>
    <x v="1"/>
    <x v="1"/>
    <x v="946"/>
    <x v="0"/>
    <n v="11165.42"/>
    <x v="2"/>
    <x v="1"/>
    <x v="4"/>
    <x v="24"/>
  </r>
  <r>
    <s v="Id1006"/>
    <s v="  Amanda N"/>
    <x v="752"/>
    <n v="4.8499999999999996"/>
    <s v="Yes"/>
    <x v="0"/>
    <x v="1"/>
    <x v="3"/>
    <x v="1"/>
    <x v="0"/>
    <x v="2"/>
    <x v="947"/>
    <x v="3"/>
    <n v="11163.57"/>
    <x v="2"/>
    <x v="2"/>
    <x v="3"/>
    <x v="16"/>
  </r>
  <r>
    <s v="Id1007"/>
    <s v="  Teresa P"/>
    <x v="385"/>
    <n v="5.09"/>
    <s v="Yes"/>
    <x v="0"/>
    <x v="1"/>
    <x v="3"/>
    <x v="1"/>
    <x v="1"/>
    <x v="2"/>
    <x v="948"/>
    <x v="3"/>
    <n v="11150.78"/>
    <x v="2"/>
    <x v="2"/>
    <x v="3"/>
    <x v="16"/>
  </r>
  <r>
    <s v="Id1008"/>
    <s v="  Dorian"/>
    <x v="753"/>
    <n v="4.9400000000000004"/>
    <s v="No"/>
    <x v="0"/>
    <x v="0"/>
    <x v="0"/>
    <x v="1"/>
    <x v="0"/>
    <x v="2"/>
    <x v="949"/>
    <x v="3"/>
    <n v="11103.33"/>
    <x v="2"/>
    <x v="1"/>
    <x v="14"/>
    <x v="25"/>
  </r>
  <r>
    <s v="Id1009"/>
    <s v="  Amy"/>
    <x v="372"/>
    <n v="4.92"/>
    <s v="Yes"/>
    <x v="0"/>
    <x v="0"/>
    <x v="1"/>
    <x v="1"/>
    <x v="0"/>
    <x v="2"/>
    <x v="950"/>
    <x v="0"/>
    <n v="11093.62"/>
    <x v="2"/>
    <x v="1"/>
    <x v="0"/>
    <x v="24"/>
  </r>
  <r>
    <s v="Id1010"/>
    <s v="  Aberu"/>
    <x v="754"/>
    <n v="6.05"/>
    <s v="Yes"/>
    <x v="0"/>
    <x v="0"/>
    <x v="1"/>
    <x v="1"/>
    <x v="0"/>
    <x v="1"/>
    <x v="951"/>
    <x v="0"/>
    <n v="11090.72"/>
    <x v="2"/>
    <x v="1"/>
    <x v="0"/>
    <x v="24"/>
  </r>
  <r>
    <s v="Id1011"/>
    <s v="  Ashley"/>
    <x v="389"/>
    <n v="4.67"/>
    <s v="No"/>
    <x v="0"/>
    <x v="0"/>
    <x v="1"/>
    <x v="1"/>
    <x v="1"/>
    <x v="2"/>
    <x v="795"/>
    <x v="1"/>
    <n v="11085.59"/>
    <x v="2"/>
    <x v="2"/>
    <x v="1"/>
    <x v="28"/>
  </r>
  <r>
    <s v="Id1012"/>
    <s v="  Anna E"/>
    <x v="303"/>
    <n v="9.81"/>
    <s v="Yes"/>
    <x v="0"/>
    <x v="0"/>
    <x v="0"/>
    <x v="1"/>
    <x v="1"/>
    <x v="0"/>
    <x v="952"/>
    <x v="0"/>
    <n v="11082.58"/>
    <x v="2"/>
    <x v="2"/>
    <x v="1"/>
    <x v="22"/>
  </r>
  <r>
    <s v="Id1013"/>
    <s v="  Tania K"/>
    <x v="755"/>
    <n v="6.06"/>
    <s v="Yes"/>
    <x v="0"/>
    <x v="0"/>
    <x v="1"/>
    <x v="1"/>
    <x v="1"/>
    <x v="1"/>
    <x v="953"/>
    <x v="0"/>
    <n v="11073.18"/>
    <x v="2"/>
    <x v="0"/>
    <x v="3"/>
    <x v="24"/>
  </r>
  <r>
    <s v="Id1014"/>
    <s v="  Ashley E"/>
    <x v="367"/>
    <n v="5.19"/>
    <s v="Yes"/>
    <x v="0"/>
    <x v="0"/>
    <x v="1"/>
    <x v="1"/>
    <x v="1"/>
    <x v="2"/>
    <x v="954"/>
    <x v="0"/>
    <n v="11070.54"/>
    <x v="2"/>
    <x v="0"/>
    <x v="3"/>
    <x v="24"/>
  </r>
  <r>
    <s v="Id1015"/>
    <s v="  Aleksandra"/>
    <x v="215"/>
    <n v="10.16"/>
    <s v="No"/>
    <x v="0"/>
    <x v="0"/>
    <x v="0"/>
    <x v="1"/>
    <x v="0"/>
    <x v="0"/>
    <x v="955"/>
    <x v="0"/>
    <n v="11068.77"/>
    <x v="2"/>
    <x v="2"/>
    <x v="1"/>
    <x v="14"/>
  </r>
  <r>
    <s v="Id1016"/>
    <s v="  Valery L"/>
    <x v="756"/>
    <n v="4.68"/>
    <s v="Yes"/>
    <x v="1"/>
    <x v="0"/>
    <x v="1"/>
    <x v="1"/>
    <x v="0"/>
    <x v="2"/>
    <x v="956"/>
    <x v="0"/>
    <n v="11068.7"/>
    <x v="2"/>
    <x v="1"/>
    <x v="3"/>
    <x v="21"/>
  </r>
  <r>
    <s v="Id1017"/>
    <s v="  Joanna G"/>
    <x v="508"/>
    <n v="5.32"/>
    <s v="Yes"/>
    <x v="0"/>
    <x v="0"/>
    <x v="0"/>
    <x v="1"/>
    <x v="0"/>
    <x v="2"/>
    <x v="957"/>
    <x v="0"/>
    <n v="11046.02"/>
    <x v="2"/>
    <x v="1"/>
    <x v="12"/>
    <x v="47"/>
  </r>
  <r>
    <s v="Id1018"/>
    <s v="  Stefanie F"/>
    <x v="757"/>
    <n v="6.99"/>
    <s v="No"/>
    <x v="0"/>
    <x v="0"/>
    <x v="0"/>
    <x v="1"/>
    <x v="0"/>
    <x v="0"/>
    <x v="958"/>
    <x v="0"/>
    <n v="11037.85"/>
    <x v="2"/>
    <x v="2"/>
    <x v="15"/>
    <x v="19"/>
  </r>
  <r>
    <s v="Id1019"/>
    <s v="  Stephen"/>
    <x v="758"/>
    <n v="5.55"/>
    <s v="No"/>
    <x v="0"/>
    <x v="0"/>
    <x v="0"/>
    <x v="1"/>
    <x v="0"/>
    <x v="2"/>
    <x v="959"/>
    <x v="1"/>
    <n v="11037.51"/>
    <x v="2"/>
    <x v="1"/>
    <x v="1"/>
    <x v="4"/>
  </r>
  <r>
    <s v="Id1020"/>
    <s v="  Liza J"/>
    <x v="759"/>
    <n v="6.94"/>
    <s v="No"/>
    <x v="0"/>
    <x v="0"/>
    <x v="0"/>
    <x v="1"/>
    <x v="0"/>
    <x v="0"/>
    <x v="960"/>
    <x v="4"/>
    <n v="11033.66"/>
    <x v="2"/>
    <x v="0"/>
    <x v="1"/>
    <x v="19"/>
  </r>
  <r>
    <s v="Id1021"/>
    <s v="  Ian M"/>
    <x v="760"/>
    <n v="4.2"/>
    <s v="Yes"/>
    <x v="0"/>
    <x v="0"/>
    <x v="0"/>
    <x v="1"/>
    <x v="0"/>
    <x v="2"/>
    <x v="961"/>
    <x v="0"/>
    <n v="11028.56"/>
    <x v="2"/>
    <x v="0"/>
    <x v="1"/>
    <x v="45"/>
  </r>
  <r>
    <s v="Id1022"/>
    <s v="  Claudia L"/>
    <x v="761"/>
    <n v="5.59"/>
    <s v="No"/>
    <x v="0"/>
    <x v="0"/>
    <x v="0"/>
    <x v="1"/>
    <x v="0"/>
    <x v="2"/>
    <x v="962"/>
    <x v="1"/>
    <n v="11018.05"/>
    <x v="2"/>
    <x v="2"/>
    <x v="1"/>
    <x v="42"/>
  </r>
  <r>
    <s v="Id1023"/>
    <s v="  Jessica M"/>
    <x v="445"/>
    <n v="9.9600000000000009"/>
    <s v="No"/>
    <x v="0"/>
    <x v="0"/>
    <x v="0"/>
    <x v="1"/>
    <x v="1"/>
    <x v="0"/>
    <x v="963"/>
    <x v="4"/>
    <n v="11015.17"/>
    <x v="2"/>
    <x v="1"/>
    <x v="1"/>
    <x v="19"/>
  </r>
  <r>
    <s v="Id1024"/>
    <s v="  Billy Jr"/>
    <x v="762"/>
    <n v="7.37"/>
    <s v="No"/>
    <x v="0"/>
    <x v="0"/>
    <x v="0"/>
    <x v="1"/>
    <x v="2"/>
    <x v="0"/>
    <x v="964"/>
    <x v="3"/>
    <n v="11013.71"/>
    <x v="2"/>
    <x v="1"/>
    <x v="0"/>
    <x v="0"/>
  </r>
  <r>
    <s v="Id1025"/>
    <s v="  David"/>
    <x v="763"/>
    <n v="5.0599999999999996"/>
    <s v="Yes"/>
    <x v="1"/>
    <x v="0"/>
    <x v="1"/>
    <x v="1"/>
    <x v="0"/>
    <x v="2"/>
    <x v="965"/>
    <x v="0"/>
    <n v="10991.58"/>
    <x v="2"/>
    <x v="0"/>
    <x v="1"/>
    <x v="21"/>
  </r>
  <r>
    <s v="Id1026"/>
    <s v="  Tim"/>
    <x v="45"/>
    <n v="8.2100000000000009"/>
    <s v="No"/>
    <x v="0"/>
    <x v="0"/>
    <x v="0"/>
    <x v="1"/>
    <x v="0"/>
    <x v="0"/>
    <x v="966"/>
    <x v="0"/>
    <n v="10982.5"/>
    <x v="2"/>
    <x v="0"/>
    <x v="0"/>
    <x v="11"/>
  </r>
  <r>
    <s v="Id1027"/>
    <s v="  Emma M"/>
    <x v="617"/>
    <n v="10.34"/>
    <s v="No"/>
    <x v="0"/>
    <x v="0"/>
    <x v="1"/>
    <x v="1"/>
    <x v="0"/>
    <x v="0"/>
    <x v="967"/>
    <x v="4"/>
    <n v="10977.21"/>
    <x v="2"/>
    <x v="1"/>
    <x v="0"/>
    <x v="30"/>
  </r>
  <r>
    <s v="Id1028"/>
    <s v="  Tim"/>
    <x v="764"/>
    <n v="5.51"/>
    <s v="Yes"/>
    <x v="0"/>
    <x v="0"/>
    <x v="1"/>
    <x v="1"/>
    <x v="0"/>
    <x v="2"/>
    <x v="388"/>
    <x v="0"/>
    <n v="10976.25"/>
    <x v="2"/>
    <x v="2"/>
    <x v="1"/>
    <x v="24"/>
  </r>
  <r>
    <s v="Id1029"/>
    <s v="  Patrick"/>
    <x v="709"/>
    <n v="11.2"/>
    <s v="No"/>
    <x v="0"/>
    <x v="0"/>
    <x v="0"/>
    <x v="1"/>
    <x v="1"/>
    <x v="0"/>
    <x v="968"/>
    <x v="0"/>
    <n v="10965.45"/>
    <x v="2"/>
    <x v="2"/>
    <x v="3"/>
    <x v="11"/>
  </r>
  <r>
    <s v="Id1030"/>
    <s v="  Bridget K"/>
    <x v="661"/>
    <n v="4.3499999999999996"/>
    <s v="Yes"/>
    <x v="0"/>
    <x v="1"/>
    <x v="3"/>
    <x v="1"/>
    <x v="0"/>
    <x v="2"/>
    <x v="969"/>
    <x v="2"/>
    <n v="10959.69"/>
    <x v="2"/>
    <x v="0"/>
    <x v="1"/>
    <x v="16"/>
  </r>
  <r>
    <s v="Id1031"/>
    <s v="  Gabriel"/>
    <x v="765"/>
    <n v="10.45"/>
    <s v="No"/>
    <x v="0"/>
    <x v="0"/>
    <x v="0"/>
    <x v="1"/>
    <x v="2"/>
    <x v="0"/>
    <x v="970"/>
    <x v="0"/>
    <n v="10959.33"/>
    <x v="2"/>
    <x v="0"/>
    <x v="3"/>
    <x v="11"/>
  </r>
  <r>
    <s v="Id1032"/>
    <s v="  Natasha"/>
    <x v="376"/>
    <n v="4.07"/>
    <s v="Yes"/>
    <x v="0"/>
    <x v="1"/>
    <x v="3"/>
    <x v="1"/>
    <x v="2"/>
    <x v="2"/>
    <x v="971"/>
    <x v="2"/>
    <n v="10942.13"/>
    <x v="2"/>
    <x v="0"/>
    <x v="1"/>
    <x v="16"/>
  </r>
  <r>
    <s v="Id1033"/>
    <s v="  Abby A"/>
    <x v="330"/>
    <n v="8.34"/>
    <s v="No"/>
    <x v="0"/>
    <x v="0"/>
    <x v="0"/>
    <x v="1"/>
    <x v="0"/>
    <x v="0"/>
    <x v="816"/>
    <x v="2"/>
    <n v="10928.85"/>
    <x v="2"/>
    <x v="0"/>
    <x v="0"/>
    <x v="0"/>
  </r>
  <r>
    <s v="Id1034"/>
    <s v="  Michelle"/>
    <x v="349"/>
    <n v="7.41"/>
    <s v="No"/>
    <x v="0"/>
    <x v="0"/>
    <x v="0"/>
    <x v="1"/>
    <x v="0"/>
    <x v="0"/>
    <x v="972"/>
    <x v="0"/>
    <n v="10923.93"/>
    <x v="2"/>
    <x v="1"/>
    <x v="2"/>
    <x v="0"/>
  </r>
  <r>
    <s v="Id1035"/>
    <s v="  Mckendree"/>
    <x v="482"/>
    <n v="4.3099999999999996"/>
    <s v="No"/>
    <x v="0"/>
    <x v="0"/>
    <x v="0"/>
    <x v="1"/>
    <x v="0"/>
    <x v="2"/>
    <x v="973"/>
    <x v="0"/>
    <n v="10886.66"/>
    <x v="2"/>
    <x v="0"/>
    <x v="1"/>
    <x v="6"/>
  </r>
  <r>
    <s v="Id1036"/>
    <s v="  Tara"/>
    <x v="106"/>
    <n v="10.83"/>
    <s v="No"/>
    <x v="0"/>
    <x v="0"/>
    <x v="0"/>
    <x v="1"/>
    <x v="0"/>
    <x v="0"/>
    <x v="974"/>
    <x v="3"/>
    <n v="10848.13"/>
    <x v="2"/>
    <x v="0"/>
    <x v="1"/>
    <x v="14"/>
  </r>
  <r>
    <s v="Id1037"/>
    <s v="  Daniel"/>
    <x v="44"/>
    <n v="11.31"/>
    <s v="No"/>
    <x v="0"/>
    <x v="0"/>
    <x v="0"/>
    <x v="1"/>
    <x v="0"/>
    <x v="0"/>
    <x v="975"/>
    <x v="2"/>
    <n v="10825.25"/>
    <x v="2"/>
    <x v="0"/>
    <x v="1"/>
    <x v="0"/>
  </r>
  <r>
    <s v="Id1038"/>
    <s v="  Joshua P"/>
    <x v="235"/>
    <n v="11.81"/>
    <s v="Yes"/>
    <x v="0"/>
    <x v="0"/>
    <x v="0"/>
    <x v="1"/>
    <x v="0"/>
    <x v="0"/>
    <x v="976"/>
    <x v="2"/>
    <n v="10807.49"/>
    <x v="2"/>
    <x v="2"/>
    <x v="0"/>
    <x v="22"/>
  </r>
  <r>
    <s v="Id1039"/>
    <s v="  Erin C"/>
    <x v="766"/>
    <n v="8.26"/>
    <s v="Yes"/>
    <x v="0"/>
    <x v="0"/>
    <x v="1"/>
    <x v="1"/>
    <x v="0"/>
    <x v="0"/>
    <x v="977"/>
    <x v="3"/>
    <n v="10806.84"/>
    <x v="2"/>
    <x v="2"/>
    <x v="3"/>
    <x v="2"/>
  </r>
  <r>
    <s v="Id1040"/>
    <s v="  Shure"/>
    <x v="111"/>
    <n v="10.74"/>
    <s v="Yes"/>
    <x v="0"/>
    <x v="0"/>
    <x v="1"/>
    <x v="1"/>
    <x v="0"/>
    <x v="0"/>
    <x v="157"/>
    <x v="2"/>
    <n v="10797.34"/>
    <x v="2"/>
    <x v="2"/>
    <x v="8"/>
    <x v="2"/>
  </r>
  <r>
    <s v="Id1041"/>
    <s v="  Richard"/>
    <x v="331"/>
    <n v="7.69"/>
    <s v="Yes"/>
    <x v="0"/>
    <x v="0"/>
    <x v="0"/>
    <x v="1"/>
    <x v="1"/>
    <x v="0"/>
    <x v="978"/>
    <x v="0"/>
    <n v="10796.35"/>
    <x v="2"/>
    <x v="1"/>
    <x v="9"/>
    <x v="22"/>
  </r>
  <r>
    <s v="Id1042"/>
    <s v="  Brenda"/>
    <x v="127"/>
    <n v="4.84"/>
    <s v="No"/>
    <x v="0"/>
    <x v="0"/>
    <x v="0"/>
    <x v="1"/>
    <x v="0"/>
    <x v="2"/>
    <x v="979"/>
    <x v="0"/>
    <n v="10795.94"/>
    <x v="2"/>
    <x v="1"/>
    <x v="3"/>
    <x v="35"/>
  </r>
  <r>
    <s v="Id1043"/>
    <s v="  Joseph M"/>
    <x v="767"/>
    <n v="9.77"/>
    <s v="Yes"/>
    <x v="0"/>
    <x v="0"/>
    <x v="0"/>
    <x v="1"/>
    <x v="2"/>
    <x v="0"/>
    <x v="980"/>
    <x v="2"/>
    <n v="10791.96"/>
    <x v="2"/>
    <x v="2"/>
    <x v="3"/>
    <x v="22"/>
  </r>
  <r>
    <s v="Id1044"/>
    <s v="  Stephen J"/>
    <x v="641"/>
    <n v="5.84"/>
    <s v="No"/>
    <x v="0"/>
    <x v="0"/>
    <x v="0"/>
    <x v="1"/>
    <x v="0"/>
    <x v="1"/>
    <x v="981"/>
    <x v="1"/>
    <n v="10769.75"/>
    <x v="2"/>
    <x v="2"/>
    <x v="13"/>
    <x v="4"/>
  </r>
  <r>
    <s v="Id1045"/>
    <s v="  Kathya"/>
    <x v="768"/>
    <n v="8.6999999999999993"/>
    <s v="Yes"/>
    <x v="0"/>
    <x v="0"/>
    <x v="3"/>
    <x v="1"/>
    <x v="0"/>
    <x v="0"/>
    <x v="982"/>
    <x v="1"/>
    <n v="10749.02"/>
    <x v="2"/>
    <x v="1"/>
    <x v="12"/>
    <x v="26"/>
  </r>
  <r>
    <s v="Id1046"/>
    <s v="  Wesley"/>
    <x v="144"/>
    <n v="10.79"/>
    <s v="No"/>
    <x v="0"/>
    <x v="0"/>
    <x v="0"/>
    <x v="1"/>
    <x v="0"/>
    <x v="0"/>
    <x v="983"/>
    <x v="4"/>
    <n v="10736.87"/>
    <x v="2"/>
    <x v="1"/>
    <x v="4"/>
    <x v="19"/>
  </r>
  <r>
    <s v="Id1047"/>
    <s v="  Tim"/>
    <x v="769"/>
    <n v="4.32"/>
    <s v="No"/>
    <x v="0"/>
    <x v="0"/>
    <x v="3"/>
    <x v="1"/>
    <x v="0"/>
    <x v="2"/>
    <x v="984"/>
    <x v="0"/>
    <n v="10719.57"/>
    <x v="2"/>
    <x v="1"/>
    <x v="1"/>
    <x v="34"/>
  </r>
  <r>
    <s v="Id1048"/>
    <s v="  Jamie L"/>
    <x v="680"/>
    <n v="7.19"/>
    <s v="Yes"/>
    <x v="0"/>
    <x v="0"/>
    <x v="0"/>
    <x v="1"/>
    <x v="0"/>
    <x v="0"/>
    <x v="985"/>
    <x v="0"/>
    <n v="10713.64"/>
    <x v="2"/>
    <x v="0"/>
    <x v="3"/>
    <x v="22"/>
  </r>
  <r>
    <s v="Id1049"/>
    <s v="  Alexandra"/>
    <x v="662"/>
    <n v="11.94"/>
    <s v="Yes"/>
    <x v="0"/>
    <x v="0"/>
    <x v="0"/>
    <x v="1"/>
    <x v="0"/>
    <x v="0"/>
    <x v="132"/>
    <x v="0"/>
    <n v="10704.47"/>
    <x v="2"/>
    <x v="2"/>
    <x v="3"/>
    <x v="22"/>
  </r>
  <r>
    <s v="Id1050"/>
    <s v="  Tiffany"/>
    <x v="225"/>
    <n v="5.56"/>
    <s v="No"/>
    <x v="0"/>
    <x v="0"/>
    <x v="1"/>
    <x v="1"/>
    <x v="1"/>
    <x v="2"/>
    <x v="986"/>
    <x v="1"/>
    <n v="10702.64"/>
    <x v="2"/>
    <x v="0"/>
    <x v="0"/>
    <x v="28"/>
  </r>
  <r>
    <s v="Id1051"/>
    <s v="  Rebecca J"/>
    <x v="770"/>
    <n v="5.64"/>
    <s v="Yes"/>
    <x v="0"/>
    <x v="0"/>
    <x v="0"/>
    <x v="1"/>
    <x v="1"/>
    <x v="2"/>
    <x v="987"/>
    <x v="3"/>
    <n v="10698.38"/>
    <x v="2"/>
    <x v="1"/>
    <x v="15"/>
    <x v="1"/>
  </r>
  <r>
    <s v="Id1052"/>
    <s v="  Austin T"/>
    <x v="771"/>
    <n v="4.6500000000000004"/>
    <s v="No"/>
    <x v="0"/>
    <x v="0"/>
    <x v="0"/>
    <x v="1"/>
    <x v="0"/>
    <x v="2"/>
    <x v="988"/>
    <x v="3"/>
    <n v="10690.11"/>
    <x v="2"/>
    <x v="2"/>
    <x v="14"/>
    <x v="29"/>
  </r>
  <r>
    <s v="Id1053"/>
    <s v="  Jamie T"/>
    <x v="772"/>
    <n v="9.0500000000000007"/>
    <s v="No"/>
    <x v="0"/>
    <x v="0"/>
    <x v="0"/>
    <x v="1"/>
    <x v="2"/>
    <x v="0"/>
    <x v="989"/>
    <x v="0"/>
    <n v="10676.83"/>
    <x v="2"/>
    <x v="0"/>
    <x v="0"/>
    <x v="5"/>
  </r>
  <r>
    <s v="Id1054"/>
    <s v="  Matthew T"/>
    <x v="773"/>
    <n v="4.5199999999999996"/>
    <s v="Yes"/>
    <x v="0"/>
    <x v="0"/>
    <x v="0"/>
    <x v="1"/>
    <x v="1"/>
    <x v="2"/>
    <x v="990"/>
    <x v="3"/>
    <n v="10665.44"/>
    <x v="2"/>
    <x v="2"/>
    <x v="14"/>
    <x v="1"/>
  </r>
  <r>
    <s v="Id1055"/>
    <s v="  Emily"/>
    <x v="774"/>
    <n v="4.62"/>
    <s v="Yes"/>
    <x v="0"/>
    <x v="0"/>
    <x v="3"/>
    <x v="1"/>
    <x v="1"/>
    <x v="2"/>
    <x v="991"/>
    <x v="0"/>
    <n v="10627.81"/>
    <x v="2"/>
    <x v="0"/>
    <x v="0"/>
    <x v="13"/>
  </r>
  <r>
    <s v="Id1056"/>
    <s v="  Gillian"/>
    <x v="775"/>
    <n v="5.87"/>
    <s v="No"/>
    <x v="0"/>
    <x v="0"/>
    <x v="0"/>
    <x v="1"/>
    <x v="0"/>
    <x v="1"/>
    <x v="992"/>
    <x v="1"/>
    <n v="10620.26"/>
    <x v="2"/>
    <x v="0"/>
    <x v="1"/>
    <x v="3"/>
  </r>
  <r>
    <s v="Id1057"/>
    <s v="  Brenn E"/>
    <x v="776"/>
    <n v="5.71"/>
    <s v="No"/>
    <x v="0"/>
    <x v="0"/>
    <x v="3"/>
    <x v="1"/>
    <x v="0"/>
    <x v="1"/>
    <x v="993"/>
    <x v="0"/>
    <n v="10617.04"/>
    <x v="2"/>
    <x v="0"/>
    <x v="12"/>
    <x v="34"/>
  </r>
  <r>
    <s v="Id1058"/>
    <s v="  Lisa M"/>
    <x v="777"/>
    <n v="9.08"/>
    <s v="No"/>
    <x v="0"/>
    <x v="0"/>
    <x v="0"/>
    <x v="1"/>
    <x v="2"/>
    <x v="0"/>
    <x v="994"/>
    <x v="0"/>
    <n v="10608.67"/>
    <x v="2"/>
    <x v="0"/>
    <x v="1"/>
    <x v="11"/>
  </r>
  <r>
    <s v="Id1059"/>
    <s v="  Matt"/>
    <x v="778"/>
    <n v="5.3"/>
    <s v="Yes"/>
    <x v="0"/>
    <x v="0"/>
    <x v="1"/>
    <x v="1"/>
    <x v="0"/>
    <x v="2"/>
    <x v="48"/>
    <x v="0"/>
    <n v="10602.39"/>
    <x v="2"/>
    <x v="0"/>
    <x v="3"/>
    <x v="24"/>
  </r>
  <r>
    <s v="Id1060"/>
    <s v="  Thomas A"/>
    <x v="101"/>
    <n v="11.76"/>
    <s v="Yes"/>
    <x v="0"/>
    <x v="0"/>
    <x v="0"/>
    <x v="1"/>
    <x v="0"/>
    <x v="0"/>
    <x v="995"/>
    <x v="0"/>
    <n v="10601.63"/>
    <x v="2"/>
    <x v="2"/>
    <x v="1"/>
    <x v="22"/>
  </r>
  <r>
    <s v="Id1061"/>
    <s v="  Kevin J"/>
    <x v="529"/>
    <n v="5.1100000000000003"/>
    <s v="Yes"/>
    <x v="0"/>
    <x v="0"/>
    <x v="1"/>
    <x v="1"/>
    <x v="0"/>
    <x v="2"/>
    <x v="996"/>
    <x v="0"/>
    <n v="10601.41"/>
    <x v="2"/>
    <x v="2"/>
    <x v="3"/>
    <x v="24"/>
  </r>
  <r>
    <s v="Id1062"/>
    <s v="  William H"/>
    <x v="779"/>
    <n v="5.54"/>
    <s v="No"/>
    <x v="0"/>
    <x v="0"/>
    <x v="1"/>
    <x v="1"/>
    <x v="0"/>
    <x v="2"/>
    <x v="997"/>
    <x v="1"/>
    <n v="10600.55"/>
    <x v="2"/>
    <x v="1"/>
    <x v="1"/>
    <x v="28"/>
  </r>
  <r>
    <s v="Id1063"/>
    <s v="  Gal"/>
    <x v="308"/>
    <n v="8.8699999999999992"/>
    <s v="Yes"/>
    <x v="0"/>
    <x v="0"/>
    <x v="0"/>
    <x v="1"/>
    <x v="1"/>
    <x v="0"/>
    <x v="998"/>
    <x v="0"/>
    <n v="10594.5"/>
    <x v="2"/>
    <x v="1"/>
    <x v="1"/>
    <x v="22"/>
  </r>
  <r>
    <s v="Id1064"/>
    <s v="  Anton"/>
    <x v="139"/>
    <n v="5.96"/>
    <s v="Yes"/>
    <x v="0"/>
    <x v="0"/>
    <x v="1"/>
    <x v="1"/>
    <x v="0"/>
    <x v="1"/>
    <x v="999"/>
    <x v="0"/>
    <n v="10594.23"/>
    <x v="2"/>
    <x v="0"/>
    <x v="0"/>
    <x v="24"/>
  </r>
  <r>
    <s v="Id1065"/>
    <s v="  Yazmin"/>
    <x v="529"/>
    <n v="4.4400000000000004"/>
    <s v="Yes"/>
    <x v="0"/>
    <x v="1"/>
    <x v="3"/>
    <x v="1"/>
    <x v="0"/>
    <x v="2"/>
    <x v="1000"/>
    <x v="2"/>
    <n v="10579.71"/>
    <x v="2"/>
    <x v="0"/>
    <x v="0"/>
    <x v="16"/>
  </r>
  <r>
    <s v="Id1066"/>
    <s v="  Florian"/>
    <x v="780"/>
    <n v="4.6500000000000004"/>
    <s v="Yes"/>
    <x v="0"/>
    <x v="0"/>
    <x v="1"/>
    <x v="1"/>
    <x v="2"/>
    <x v="2"/>
    <x v="1001"/>
    <x v="0"/>
    <n v="10577.09"/>
    <x v="2"/>
    <x v="0"/>
    <x v="3"/>
    <x v="24"/>
  </r>
  <r>
    <s v="Id1067"/>
    <s v="  Karen L"/>
    <x v="781"/>
    <n v="5.64"/>
    <s v="Yes"/>
    <x v="0"/>
    <x v="1"/>
    <x v="3"/>
    <x v="1"/>
    <x v="0"/>
    <x v="2"/>
    <x v="1002"/>
    <x v="0"/>
    <n v="10564.88"/>
    <x v="2"/>
    <x v="1"/>
    <x v="2"/>
    <x v="16"/>
  </r>
  <r>
    <s v="Id1068"/>
    <s v="  Scott"/>
    <x v="161"/>
    <n v="10.19"/>
    <s v="No"/>
    <x v="0"/>
    <x v="0"/>
    <x v="0"/>
    <x v="1"/>
    <x v="0"/>
    <x v="0"/>
    <x v="1003"/>
    <x v="1"/>
    <n v="10560.49"/>
    <x v="2"/>
    <x v="2"/>
    <x v="0"/>
    <x v="14"/>
  </r>
  <r>
    <s v="Id1069"/>
    <s v="  Claire"/>
    <x v="662"/>
    <n v="10.79"/>
    <s v="No"/>
    <x v="0"/>
    <x v="0"/>
    <x v="0"/>
    <x v="1"/>
    <x v="0"/>
    <x v="0"/>
    <x v="1004"/>
    <x v="0"/>
    <n v="10546.48"/>
    <x v="2"/>
    <x v="0"/>
    <x v="3"/>
    <x v="14"/>
  </r>
  <r>
    <s v="Id1070"/>
    <s v="  Lynn M"/>
    <x v="782"/>
    <n v="4.24"/>
    <s v="No"/>
    <x v="0"/>
    <x v="0"/>
    <x v="0"/>
    <x v="1"/>
    <x v="0"/>
    <x v="2"/>
    <x v="1005"/>
    <x v="3"/>
    <n v="10495.6"/>
    <x v="2"/>
    <x v="1"/>
    <x v="1"/>
    <x v="29"/>
  </r>
  <r>
    <s v="Id1071"/>
    <s v="  Sharon"/>
    <x v="577"/>
    <n v="5.83"/>
    <s v="No"/>
    <x v="0"/>
    <x v="0"/>
    <x v="1"/>
    <x v="1"/>
    <x v="1"/>
    <x v="1"/>
    <x v="279"/>
    <x v="3"/>
    <n v="10493.95"/>
    <x v="2"/>
    <x v="1"/>
    <x v="1"/>
    <x v="28"/>
  </r>
  <r>
    <s v="Id1072"/>
    <s v="  Candice"/>
    <x v="783"/>
    <n v="11.85"/>
    <s v="No"/>
    <x v="0"/>
    <x v="0"/>
    <x v="0"/>
    <x v="1"/>
    <x v="1"/>
    <x v="0"/>
    <x v="1006"/>
    <x v="3"/>
    <n v="10486.55"/>
    <x v="2"/>
    <x v="0"/>
    <x v="15"/>
    <x v="9"/>
  </r>
  <r>
    <s v="Id1073"/>
    <s v="  Jennifer D"/>
    <x v="784"/>
    <n v="5.98"/>
    <s v="No"/>
    <x v="0"/>
    <x v="0"/>
    <x v="3"/>
    <x v="1"/>
    <x v="0"/>
    <x v="1"/>
    <x v="1007"/>
    <x v="1"/>
    <n v="10464.83"/>
    <x v="2"/>
    <x v="1"/>
    <x v="1"/>
    <x v="38"/>
  </r>
  <r>
    <s v="Id1074"/>
    <s v="  Eric"/>
    <x v="49"/>
    <n v="4.26"/>
    <s v="Yes"/>
    <x v="0"/>
    <x v="1"/>
    <x v="3"/>
    <x v="1"/>
    <x v="0"/>
    <x v="2"/>
    <x v="1008"/>
    <x v="2"/>
    <n v="10461.98"/>
    <x v="2"/>
    <x v="1"/>
    <x v="1"/>
    <x v="16"/>
  </r>
  <r>
    <s v="Id1075"/>
    <s v="  Bryan"/>
    <x v="785"/>
    <n v="4.96"/>
    <s v="Yes"/>
    <x v="0"/>
    <x v="0"/>
    <x v="3"/>
    <x v="1"/>
    <x v="1"/>
    <x v="2"/>
    <x v="1009"/>
    <x v="0"/>
    <n v="10459.19"/>
    <x v="2"/>
    <x v="1"/>
    <x v="0"/>
    <x v="13"/>
  </r>
  <r>
    <s v="Id1076"/>
    <s v="  Devon R"/>
    <x v="786"/>
    <n v="4"/>
    <s v="Yes"/>
    <x v="0"/>
    <x v="0"/>
    <x v="0"/>
    <x v="1"/>
    <x v="1"/>
    <x v="2"/>
    <x v="1010"/>
    <x v="3"/>
    <n v="10455.14"/>
    <x v="2"/>
    <x v="2"/>
    <x v="14"/>
    <x v="1"/>
  </r>
  <r>
    <s v="Id1077"/>
    <s v="  Elena"/>
    <x v="787"/>
    <n v="4.1500000000000004"/>
    <s v="Yes"/>
    <x v="0"/>
    <x v="0"/>
    <x v="3"/>
    <x v="1"/>
    <x v="2"/>
    <x v="2"/>
    <x v="1011"/>
    <x v="0"/>
    <n v="10455.1"/>
    <x v="2"/>
    <x v="1"/>
    <x v="1"/>
    <x v="13"/>
  </r>
  <r>
    <s v="Id1078"/>
    <s v="  Chris"/>
    <x v="529"/>
    <n v="11.36"/>
    <s v="No"/>
    <x v="0"/>
    <x v="0"/>
    <x v="0"/>
    <x v="1"/>
    <x v="0"/>
    <x v="0"/>
    <x v="640"/>
    <x v="2"/>
    <n v="10450.549999999999"/>
    <x v="2"/>
    <x v="1"/>
    <x v="3"/>
    <x v="0"/>
  </r>
  <r>
    <s v="Id1079"/>
    <s v="  Bert"/>
    <x v="788"/>
    <n v="7.53"/>
    <s v="No"/>
    <x v="0"/>
    <x v="0"/>
    <x v="0"/>
    <x v="1"/>
    <x v="1"/>
    <x v="0"/>
    <x v="1012"/>
    <x v="2"/>
    <n v="10436.1"/>
    <x v="2"/>
    <x v="0"/>
    <x v="3"/>
    <x v="0"/>
  </r>
  <r>
    <s v="Id1080"/>
    <s v="  John P"/>
    <x v="101"/>
    <n v="7.95"/>
    <s v="No"/>
    <x v="0"/>
    <x v="0"/>
    <x v="0"/>
    <x v="1"/>
    <x v="0"/>
    <x v="0"/>
    <x v="1013"/>
    <x v="0"/>
    <n v="10435.07"/>
    <x v="2"/>
    <x v="1"/>
    <x v="4"/>
    <x v="0"/>
  </r>
  <r>
    <s v="Id1081"/>
    <s v="  Daniel P"/>
    <x v="636"/>
    <n v="8.5"/>
    <s v="No"/>
    <x v="0"/>
    <x v="0"/>
    <x v="0"/>
    <x v="1"/>
    <x v="2"/>
    <x v="0"/>
    <x v="1014"/>
    <x v="0"/>
    <n v="10422.92"/>
    <x v="2"/>
    <x v="1"/>
    <x v="6"/>
    <x v="0"/>
  </r>
  <r>
    <s v="Id1082"/>
    <s v="  Lisa K"/>
    <x v="789"/>
    <n v="5.89"/>
    <s v="No"/>
    <x v="0"/>
    <x v="1"/>
    <x v="3"/>
    <x v="1"/>
    <x v="0"/>
    <x v="1"/>
    <x v="635"/>
    <x v="3"/>
    <n v="10419.65"/>
    <x v="2"/>
    <x v="2"/>
    <x v="15"/>
    <x v="18"/>
  </r>
  <r>
    <s v="Id1083"/>
    <s v="  Kristine"/>
    <x v="646"/>
    <n v="8.76"/>
    <s v="No"/>
    <x v="0"/>
    <x v="0"/>
    <x v="1"/>
    <x v="1"/>
    <x v="1"/>
    <x v="0"/>
    <x v="1015"/>
    <x v="0"/>
    <n v="10419.59"/>
    <x v="2"/>
    <x v="2"/>
    <x v="15"/>
    <x v="30"/>
  </r>
  <r>
    <s v="Id1084"/>
    <s v="  Paul A"/>
    <x v="790"/>
    <n v="4.1100000000000003"/>
    <s v="No"/>
    <x v="0"/>
    <x v="0"/>
    <x v="0"/>
    <x v="1"/>
    <x v="0"/>
    <x v="2"/>
    <x v="1016"/>
    <x v="3"/>
    <n v="10407.98"/>
    <x v="2"/>
    <x v="1"/>
    <x v="14"/>
    <x v="25"/>
  </r>
  <r>
    <s v="Id1085"/>
    <s v="  Bryan"/>
    <x v="360"/>
    <n v="7.56"/>
    <s v="Yes"/>
    <x v="0"/>
    <x v="0"/>
    <x v="3"/>
    <x v="1"/>
    <x v="1"/>
    <x v="0"/>
    <x v="188"/>
    <x v="4"/>
    <n v="10407.09"/>
    <x v="2"/>
    <x v="1"/>
    <x v="5"/>
    <x v="19"/>
  </r>
  <r>
    <s v="Id1086"/>
    <s v="  Chris"/>
    <x v="791"/>
    <n v="4.17"/>
    <s v="Yes"/>
    <x v="0"/>
    <x v="1"/>
    <x v="3"/>
    <x v="1"/>
    <x v="1"/>
    <x v="2"/>
    <x v="1017"/>
    <x v="0"/>
    <n v="10403.27"/>
    <x v="2"/>
    <x v="2"/>
    <x v="16"/>
    <x v="16"/>
  </r>
  <r>
    <s v="Id1087"/>
    <s v="  Milah B"/>
    <x v="53"/>
    <n v="11.42"/>
    <s v="No"/>
    <x v="0"/>
    <x v="0"/>
    <x v="1"/>
    <x v="1"/>
    <x v="0"/>
    <x v="0"/>
    <x v="1018"/>
    <x v="1"/>
    <n v="10381.48"/>
    <x v="2"/>
    <x v="0"/>
    <x v="0"/>
    <x v="30"/>
  </r>
  <r>
    <s v="Id1088"/>
    <s v="  Annette M"/>
    <x v="408"/>
    <n v="7.33"/>
    <s v="No"/>
    <x v="0"/>
    <x v="0"/>
    <x v="1"/>
    <x v="1"/>
    <x v="0"/>
    <x v="0"/>
    <x v="1019"/>
    <x v="3"/>
    <n v="10370.91"/>
    <x v="2"/>
    <x v="0"/>
    <x v="2"/>
    <x v="30"/>
  </r>
  <r>
    <s v="Id1089"/>
    <s v="  Yoko"/>
    <x v="792"/>
    <n v="6.7"/>
    <s v="No"/>
    <x v="0"/>
    <x v="0"/>
    <x v="0"/>
    <x v="1"/>
    <x v="1"/>
    <x v="0"/>
    <x v="1020"/>
    <x v="0"/>
    <n v="10356.67"/>
    <x v="2"/>
    <x v="1"/>
    <x v="15"/>
    <x v="14"/>
  </r>
  <r>
    <s v="Id1090"/>
    <s v="  Laura"/>
    <x v="401"/>
    <n v="5.27"/>
    <s v="Yes"/>
    <x v="0"/>
    <x v="1"/>
    <x v="3"/>
    <x v="1"/>
    <x v="1"/>
    <x v="2"/>
    <x v="1021"/>
    <x v="0"/>
    <n v="10355.64"/>
    <x v="2"/>
    <x v="1"/>
    <x v="1"/>
    <x v="16"/>
  </r>
  <r>
    <s v="Id1091"/>
    <s v="  Tess A"/>
    <x v="793"/>
    <n v="7.72"/>
    <s v="No"/>
    <x v="0"/>
    <x v="0"/>
    <x v="0"/>
    <x v="1"/>
    <x v="0"/>
    <x v="0"/>
    <x v="1022"/>
    <x v="0"/>
    <n v="10352.48"/>
    <x v="2"/>
    <x v="1"/>
    <x v="1"/>
    <x v="19"/>
  </r>
  <r>
    <s v="Id1092"/>
    <s v="  William G"/>
    <x v="794"/>
    <n v="8.68"/>
    <s v="No"/>
    <x v="0"/>
    <x v="0"/>
    <x v="1"/>
    <x v="1"/>
    <x v="1"/>
    <x v="0"/>
    <x v="1023"/>
    <x v="0"/>
    <n v="10345.93"/>
    <x v="2"/>
    <x v="2"/>
    <x v="14"/>
    <x v="30"/>
  </r>
  <r>
    <s v="Id1093"/>
    <s v="  Paige"/>
    <x v="718"/>
    <n v="9.8000000000000007"/>
    <s v="No"/>
    <x v="0"/>
    <x v="0"/>
    <x v="0"/>
    <x v="1"/>
    <x v="0"/>
    <x v="0"/>
    <x v="1024"/>
    <x v="0"/>
    <n v="10338.93"/>
    <x v="2"/>
    <x v="1"/>
    <x v="0"/>
    <x v="0"/>
  </r>
  <r>
    <s v="Id1094"/>
    <s v="  Matthew J"/>
    <x v="735"/>
    <n v="4.4400000000000004"/>
    <s v="No"/>
    <x v="0"/>
    <x v="0"/>
    <x v="0"/>
    <x v="1"/>
    <x v="0"/>
    <x v="2"/>
    <x v="1025"/>
    <x v="1"/>
    <n v="10329.06"/>
    <x v="2"/>
    <x v="1"/>
    <x v="14"/>
    <x v="37"/>
  </r>
  <r>
    <s v="Id1095"/>
    <s v="  Matthew"/>
    <x v="795"/>
    <n v="7.19"/>
    <s v="Yes"/>
    <x v="0"/>
    <x v="0"/>
    <x v="1"/>
    <x v="1"/>
    <x v="0"/>
    <x v="0"/>
    <x v="886"/>
    <x v="3"/>
    <n v="10325.209999999999"/>
    <x v="2"/>
    <x v="0"/>
    <x v="3"/>
    <x v="2"/>
  </r>
  <r>
    <s v="Id1096"/>
    <s v="  Maria"/>
    <x v="796"/>
    <n v="6.06"/>
    <s v="No"/>
    <x v="0"/>
    <x v="0"/>
    <x v="0"/>
    <x v="1"/>
    <x v="0"/>
    <x v="1"/>
    <x v="653"/>
    <x v="1"/>
    <n v="10322.9"/>
    <x v="2"/>
    <x v="1"/>
    <x v="12"/>
    <x v="42"/>
  </r>
  <r>
    <s v="Id1097"/>
    <s v="  Stephanie D"/>
    <x v="797"/>
    <n v="5.12"/>
    <s v="No"/>
    <x v="0"/>
    <x v="0"/>
    <x v="0"/>
    <x v="1"/>
    <x v="0"/>
    <x v="2"/>
    <x v="1026"/>
    <x v="1"/>
    <n v="10315.91"/>
    <x v="2"/>
    <x v="2"/>
    <x v="1"/>
    <x v="42"/>
  </r>
  <r>
    <s v="Id1098"/>
    <s v="  Tiffany"/>
    <x v="359"/>
    <n v="10.72"/>
    <s v="No"/>
    <x v="0"/>
    <x v="0"/>
    <x v="0"/>
    <x v="1"/>
    <x v="2"/>
    <x v="0"/>
    <x v="1027"/>
    <x v="0"/>
    <n v="10310.780000000001"/>
    <x v="2"/>
    <x v="0"/>
    <x v="1"/>
    <x v="5"/>
  </r>
  <r>
    <s v="Id1099"/>
    <s v="  Sara M"/>
    <x v="798"/>
    <n v="9.58"/>
    <s v="Yes"/>
    <x v="0"/>
    <x v="1"/>
    <x v="3"/>
    <x v="1"/>
    <x v="2"/>
    <x v="0"/>
    <x v="1028"/>
    <x v="0"/>
    <n v="10308.040000000001"/>
    <x v="2"/>
    <x v="1"/>
    <x v="0"/>
    <x v="8"/>
  </r>
  <r>
    <s v="Id1100"/>
    <s v="  Scott A"/>
    <x v="746"/>
    <n v="6.4"/>
    <s v="Yes"/>
    <x v="0"/>
    <x v="0"/>
    <x v="3"/>
    <x v="1"/>
    <x v="0"/>
    <x v="1"/>
    <x v="1029"/>
    <x v="1"/>
    <n v="10276.99"/>
    <x v="2"/>
    <x v="1"/>
    <x v="14"/>
    <x v="23"/>
  </r>
  <r>
    <s v="Id1101"/>
    <s v="  Lauren"/>
    <x v="799"/>
    <n v="6.8"/>
    <s v="Yes"/>
    <x v="0"/>
    <x v="0"/>
    <x v="1"/>
    <x v="1"/>
    <x v="1"/>
    <x v="0"/>
    <x v="1030"/>
    <x v="0"/>
    <n v="10274.33"/>
    <x v="2"/>
    <x v="1"/>
    <x v="2"/>
    <x v="2"/>
  </r>
  <r>
    <s v="Id1102"/>
    <s v="  Scott"/>
    <x v="67"/>
    <n v="9.48"/>
    <s v="No"/>
    <x v="0"/>
    <x v="0"/>
    <x v="1"/>
    <x v="1"/>
    <x v="0"/>
    <x v="0"/>
    <x v="1031"/>
    <x v="1"/>
    <n v="10269.459999999999"/>
    <x v="2"/>
    <x v="0"/>
    <x v="1"/>
    <x v="30"/>
  </r>
  <r>
    <s v="Id1103"/>
    <s v="  Brian A"/>
    <x v="411"/>
    <n v="7.45"/>
    <s v="No"/>
    <x v="0"/>
    <x v="0"/>
    <x v="1"/>
    <x v="1"/>
    <x v="1"/>
    <x v="0"/>
    <x v="1032"/>
    <x v="1"/>
    <n v="10264.44"/>
    <x v="2"/>
    <x v="2"/>
    <x v="1"/>
    <x v="30"/>
  </r>
  <r>
    <s v="Id1104"/>
    <s v="  Kaitlin R"/>
    <x v="800"/>
    <n v="6.94"/>
    <s v="Yes"/>
    <x v="0"/>
    <x v="0"/>
    <x v="3"/>
    <x v="1"/>
    <x v="0"/>
    <x v="0"/>
    <x v="64"/>
    <x v="2"/>
    <n v="10259.129999999999"/>
    <x v="2"/>
    <x v="2"/>
    <x v="3"/>
    <x v="27"/>
  </r>
  <r>
    <s v="Id1105"/>
    <s v="  Mohammad"/>
    <x v="43"/>
    <n v="7.83"/>
    <s v="No"/>
    <x v="0"/>
    <x v="0"/>
    <x v="0"/>
    <x v="1"/>
    <x v="0"/>
    <x v="0"/>
    <x v="1033"/>
    <x v="0"/>
    <n v="10231.5"/>
    <x v="2"/>
    <x v="1"/>
    <x v="1"/>
    <x v="0"/>
  </r>
  <r>
    <s v="Id1106"/>
    <s v="  Charlie"/>
    <x v="166"/>
    <n v="10.17"/>
    <s v="Yes"/>
    <x v="0"/>
    <x v="0"/>
    <x v="0"/>
    <x v="1"/>
    <x v="0"/>
    <x v="0"/>
    <x v="63"/>
    <x v="0"/>
    <n v="10226.280000000001"/>
    <x v="2"/>
    <x v="0"/>
    <x v="0"/>
    <x v="22"/>
  </r>
  <r>
    <s v="Id1107"/>
    <s v="  Brent"/>
    <x v="801"/>
    <n v="8.9600000000000009"/>
    <s v="Yes"/>
    <x v="0"/>
    <x v="0"/>
    <x v="0"/>
    <x v="1"/>
    <x v="1"/>
    <x v="0"/>
    <x v="1034"/>
    <x v="0"/>
    <n v="10214.64"/>
    <x v="2"/>
    <x v="2"/>
    <x v="3"/>
    <x v="22"/>
  </r>
  <r>
    <s v="Id1108"/>
    <s v="  Kelli M"/>
    <x v="567"/>
    <n v="6.96"/>
    <s v="Yes"/>
    <x v="0"/>
    <x v="0"/>
    <x v="1"/>
    <x v="1"/>
    <x v="2"/>
    <x v="0"/>
    <x v="1035"/>
    <x v="0"/>
    <n v="10197.77"/>
    <x v="2"/>
    <x v="1"/>
    <x v="2"/>
    <x v="2"/>
  </r>
  <r>
    <s v="Id1109"/>
    <s v="  Sheridan H"/>
    <x v="802"/>
    <n v="5.07"/>
    <s v="Yes"/>
    <x v="0"/>
    <x v="0"/>
    <x v="0"/>
    <x v="1"/>
    <x v="0"/>
    <x v="2"/>
    <x v="1036"/>
    <x v="1"/>
    <n v="10191.82"/>
    <x v="2"/>
    <x v="2"/>
    <x v="12"/>
    <x v="17"/>
  </r>
  <r>
    <s v="Id1110"/>
    <s v="  Sarah M"/>
    <x v="803"/>
    <n v="5.85"/>
    <s v="No"/>
    <x v="0"/>
    <x v="0"/>
    <x v="1"/>
    <x v="1"/>
    <x v="1"/>
    <x v="1"/>
    <x v="1037"/>
    <x v="0"/>
    <n v="10160.870000000001"/>
    <x v="2"/>
    <x v="0"/>
    <x v="15"/>
    <x v="28"/>
  </r>
  <r>
    <s v="Id1111"/>
    <s v="  Jennifer"/>
    <x v="567"/>
    <n v="10.56"/>
    <s v="No"/>
    <x v="0"/>
    <x v="0"/>
    <x v="1"/>
    <x v="1"/>
    <x v="2"/>
    <x v="0"/>
    <x v="1038"/>
    <x v="3"/>
    <n v="10156.780000000001"/>
    <x v="2"/>
    <x v="2"/>
    <x v="1"/>
    <x v="30"/>
  </r>
  <r>
    <s v="Id1112"/>
    <s v="  Laura J"/>
    <x v="804"/>
    <n v="8.92"/>
    <s v="Yes"/>
    <x v="0"/>
    <x v="0"/>
    <x v="0"/>
    <x v="1"/>
    <x v="0"/>
    <x v="0"/>
    <x v="1039"/>
    <x v="2"/>
    <n v="10146.129999999999"/>
    <x v="2"/>
    <x v="1"/>
    <x v="15"/>
    <x v="36"/>
  </r>
  <r>
    <s v="Id1113"/>
    <s v="  Thomas"/>
    <x v="111"/>
    <n v="8.6300000000000008"/>
    <s v="No"/>
    <x v="0"/>
    <x v="0"/>
    <x v="0"/>
    <x v="1"/>
    <x v="0"/>
    <x v="0"/>
    <x v="1040"/>
    <x v="1"/>
    <n v="10141.14"/>
    <x v="2"/>
    <x v="1"/>
    <x v="4"/>
    <x v="19"/>
  </r>
  <r>
    <s v="Id1114"/>
    <s v="  Gisele"/>
    <x v="805"/>
    <n v="6.29"/>
    <s v="Yes"/>
    <x v="0"/>
    <x v="1"/>
    <x v="3"/>
    <x v="1"/>
    <x v="0"/>
    <x v="1"/>
    <x v="1041"/>
    <x v="0"/>
    <n v="10139.84"/>
    <x v="2"/>
    <x v="2"/>
    <x v="1"/>
    <x v="31"/>
  </r>
  <r>
    <s v="Id1115"/>
    <s v="  Myra L"/>
    <x v="806"/>
    <n v="5.75"/>
    <s v="No"/>
    <x v="0"/>
    <x v="0"/>
    <x v="1"/>
    <x v="1"/>
    <x v="0"/>
    <x v="1"/>
    <x v="1042"/>
    <x v="3"/>
    <n v="10118.42"/>
    <x v="2"/>
    <x v="0"/>
    <x v="3"/>
    <x v="28"/>
  </r>
  <r>
    <s v="Id1116"/>
    <s v="  Melissa M"/>
    <x v="629"/>
    <n v="6.66"/>
    <s v="Yes"/>
    <x v="0"/>
    <x v="0"/>
    <x v="3"/>
    <x v="1"/>
    <x v="0"/>
    <x v="0"/>
    <x v="1043"/>
    <x v="1"/>
    <n v="10115.01"/>
    <x v="2"/>
    <x v="0"/>
    <x v="1"/>
    <x v="27"/>
  </r>
  <r>
    <s v="Id1117"/>
    <s v="  Eleanor F"/>
    <x v="807"/>
    <n v="5.0999999999999996"/>
    <s v="No"/>
    <x v="0"/>
    <x v="0"/>
    <x v="1"/>
    <x v="1"/>
    <x v="2"/>
    <x v="2"/>
    <x v="1044"/>
    <x v="3"/>
    <n v="10107.219999999999"/>
    <x v="2"/>
    <x v="1"/>
    <x v="0"/>
    <x v="28"/>
  </r>
  <r>
    <s v="Id1118"/>
    <s v="  Elizabeth"/>
    <x v="808"/>
    <n v="4.41"/>
    <s v="No"/>
    <x v="0"/>
    <x v="0"/>
    <x v="1"/>
    <x v="1"/>
    <x v="1"/>
    <x v="2"/>
    <x v="279"/>
    <x v="2"/>
    <n v="10106.129999999999"/>
    <x v="2"/>
    <x v="1"/>
    <x v="2"/>
    <x v="28"/>
  </r>
  <r>
    <s v="Id1119"/>
    <s v="  Kenneth"/>
    <x v="809"/>
    <n v="5.52"/>
    <s v="Yes"/>
    <x v="0"/>
    <x v="0"/>
    <x v="0"/>
    <x v="1"/>
    <x v="1"/>
    <x v="2"/>
    <x v="1045"/>
    <x v="5"/>
    <n v="10096.969999999999"/>
    <x v="2"/>
    <x v="2"/>
    <x v="3"/>
    <x v="1"/>
  </r>
  <r>
    <s v="Id1120"/>
    <s v="  Robert G"/>
    <x v="315"/>
    <n v="4.62"/>
    <s v="Yes"/>
    <x v="0"/>
    <x v="1"/>
    <x v="3"/>
    <x v="1"/>
    <x v="0"/>
    <x v="2"/>
    <x v="1046"/>
    <x v="2"/>
    <n v="10085.85"/>
    <x v="2"/>
    <x v="0"/>
    <x v="3"/>
    <x v="16"/>
  </r>
  <r>
    <s v="Id1121"/>
    <s v="  Thomas C"/>
    <x v="88"/>
    <n v="5.74"/>
    <s v="Yes"/>
    <x v="0"/>
    <x v="1"/>
    <x v="3"/>
    <x v="1"/>
    <x v="0"/>
    <x v="1"/>
    <x v="1047"/>
    <x v="0"/>
    <n v="10072.06"/>
    <x v="2"/>
    <x v="1"/>
    <x v="6"/>
    <x v="16"/>
  </r>
  <r>
    <s v="Id1122"/>
    <s v="  Matthew J"/>
    <x v="643"/>
    <n v="6.3"/>
    <s v="Yes"/>
    <x v="0"/>
    <x v="1"/>
    <x v="3"/>
    <x v="1"/>
    <x v="2"/>
    <x v="1"/>
    <x v="1048"/>
    <x v="2"/>
    <n v="10065.41"/>
    <x v="2"/>
    <x v="2"/>
    <x v="3"/>
    <x v="16"/>
  </r>
  <r>
    <s v="Id1123"/>
    <s v="  Mallory D"/>
    <x v="67"/>
    <n v="10.27"/>
    <s v="No"/>
    <x v="0"/>
    <x v="0"/>
    <x v="0"/>
    <x v="1"/>
    <x v="0"/>
    <x v="0"/>
    <x v="958"/>
    <x v="3"/>
    <n v="10043.25"/>
    <x v="2"/>
    <x v="2"/>
    <x v="2"/>
    <x v="19"/>
  </r>
  <r>
    <s v="Id1124"/>
    <s v="  Christopher D"/>
    <x v="175"/>
    <n v="5.85"/>
    <s v="No"/>
    <x v="0"/>
    <x v="1"/>
    <x v="3"/>
    <x v="1"/>
    <x v="1"/>
    <x v="1"/>
    <x v="1049"/>
    <x v="3"/>
    <n v="10027.15"/>
    <x v="2"/>
    <x v="1"/>
    <x v="14"/>
    <x v="18"/>
  </r>
  <r>
    <s v="Id1125"/>
    <s v="  Jamie"/>
    <x v="810"/>
    <n v="5.92"/>
    <s v="Yes"/>
    <x v="0"/>
    <x v="0"/>
    <x v="3"/>
    <x v="1"/>
    <x v="0"/>
    <x v="1"/>
    <x v="1050"/>
    <x v="1"/>
    <n v="10011.44"/>
    <x v="2"/>
    <x v="0"/>
    <x v="12"/>
    <x v="23"/>
  </r>
  <r>
    <s v="Id1126"/>
    <s v="  Ariell"/>
    <x v="628"/>
    <n v="10.01"/>
    <s v="Yes"/>
    <x v="0"/>
    <x v="0"/>
    <x v="1"/>
    <x v="1"/>
    <x v="3"/>
    <x v="0"/>
    <x v="1051"/>
    <x v="0"/>
    <n v="9991.0400000000009"/>
    <x v="1"/>
    <x v="0"/>
    <x v="1"/>
    <x v="2"/>
  </r>
  <r>
    <s v="Id1127"/>
    <s v="  Christopher"/>
    <x v="67"/>
    <n v="9.59"/>
    <s v="No"/>
    <x v="0"/>
    <x v="0"/>
    <x v="0"/>
    <x v="1"/>
    <x v="0"/>
    <x v="0"/>
    <x v="1052"/>
    <x v="2"/>
    <n v="9964.06"/>
    <x v="1"/>
    <x v="2"/>
    <x v="9"/>
    <x v="14"/>
  </r>
  <r>
    <s v="Id1128"/>
    <s v="  Ryan"/>
    <x v="292"/>
    <n v="10.37"/>
    <s v="No"/>
    <x v="0"/>
    <x v="0"/>
    <x v="0"/>
    <x v="1"/>
    <x v="1"/>
    <x v="0"/>
    <x v="937"/>
    <x v="2"/>
    <n v="9957.7199999999993"/>
    <x v="1"/>
    <x v="0"/>
    <x v="11"/>
    <x v="14"/>
  </r>
  <r>
    <s v="Id1129"/>
    <s v="  Thomas B"/>
    <x v="811"/>
    <n v="4.01"/>
    <s v="Yes"/>
    <x v="0"/>
    <x v="0"/>
    <x v="3"/>
    <x v="1"/>
    <x v="2"/>
    <x v="2"/>
    <x v="874"/>
    <x v="0"/>
    <n v="9933.44"/>
    <x v="2"/>
    <x v="0"/>
    <x v="0"/>
    <x v="13"/>
  </r>
  <r>
    <s v="Id1130"/>
    <s v="  Katie"/>
    <x v="607"/>
    <n v="4.24"/>
    <s v="Yes"/>
    <x v="0"/>
    <x v="1"/>
    <x v="3"/>
    <x v="1"/>
    <x v="0"/>
    <x v="2"/>
    <x v="1053"/>
    <x v="1"/>
    <n v="9931.9599999999991"/>
    <x v="1"/>
    <x v="2"/>
    <x v="1"/>
    <x v="33"/>
  </r>
  <r>
    <s v="Id1131"/>
    <s v="  Rachelle L"/>
    <x v="812"/>
    <n v="5.36"/>
    <s v="Yes"/>
    <x v="0"/>
    <x v="0"/>
    <x v="0"/>
    <x v="1"/>
    <x v="0"/>
    <x v="2"/>
    <x v="732"/>
    <x v="1"/>
    <n v="9930.64"/>
    <x v="1"/>
    <x v="0"/>
    <x v="15"/>
    <x v="17"/>
  </r>
  <r>
    <s v="Id1132"/>
    <s v="  Colleen"/>
    <x v="402"/>
    <n v="4.99"/>
    <s v="No"/>
    <x v="0"/>
    <x v="0"/>
    <x v="1"/>
    <x v="1"/>
    <x v="0"/>
    <x v="2"/>
    <x v="411"/>
    <x v="2"/>
    <n v="9910.36"/>
    <x v="1"/>
    <x v="0"/>
    <x v="1"/>
    <x v="28"/>
  </r>
  <r>
    <s v="Id1133"/>
    <s v="  Gregory A"/>
    <x v="813"/>
    <n v="8.68"/>
    <s v="No"/>
    <x v="0"/>
    <x v="0"/>
    <x v="0"/>
    <x v="1"/>
    <x v="2"/>
    <x v="0"/>
    <x v="1054"/>
    <x v="0"/>
    <n v="9907.83"/>
    <x v="2"/>
    <x v="2"/>
    <x v="0"/>
    <x v="5"/>
  </r>
  <r>
    <s v="Id1134"/>
    <s v="  Lara"/>
    <x v="814"/>
    <n v="4.2300000000000004"/>
    <s v="Yes"/>
    <x v="0"/>
    <x v="0"/>
    <x v="0"/>
    <x v="1"/>
    <x v="0"/>
    <x v="2"/>
    <x v="1055"/>
    <x v="0"/>
    <n v="9894.69"/>
    <x v="1"/>
    <x v="0"/>
    <x v="1"/>
    <x v="45"/>
  </r>
  <r>
    <s v="Id1135"/>
    <s v="  Megan"/>
    <x v="613"/>
    <n v="5.32"/>
    <s v="Yes"/>
    <x v="0"/>
    <x v="0"/>
    <x v="1"/>
    <x v="1"/>
    <x v="1"/>
    <x v="2"/>
    <x v="1056"/>
    <x v="0"/>
    <n v="9890.23"/>
    <x v="2"/>
    <x v="0"/>
    <x v="0"/>
    <x v="24"/>
  </r>
  <r>
    <s v="Id1136"/>
    <s v="  Sara"/>
    <x v="815"/>
    <n v="6.66"/>
    <s v="No"/>
    <x v="0"/>
    <x v="0"/>
    <x v="0"/>
    <x v="1"/>
    <x v="0"/>
    <x v="0"/>
    <x v="1057"/>
    <x v="2"/>
    <n v="9880.07"/>
    <x v="1"/>
    <x v="0"/>
    <x v="3"/>
    <x v="14"/>
  </r>
  <r>
    <s v="Id1137"/>
    <s v="  Lucie J"/>
    <x v="816"/>
    <n v="7.4"/>
    <s v="No"/>
    <x v="0"/>
    <x v="0"/>
    <x v="0"/>
    <x v="1"/>
    <x v="0"/>
    <x v="0"/>
    <x v="1058"/>
    <x v="2"/>
    <n v="9877.61"/>
    <x v="1"/>
    <x v="1"/>
    <x v="0"/>
    <x v="14"/>
  </r>
  <r>
    <s v="Id1138"/>
    <s v="  Elizabeth S"/>
    <x v="817"/>
    <n v="10.08"/>
    <s v="No"/>
    <x v="0"/>
    <x v="0"/>
    <x v="0"/>
    <x v="1"/>
    <x v="0"/>
    <x v="0"/>
    <x v="1059"/>
    <x v="0"/>
    <n v="9875.68"/>
    <x v="1"/>
    <x v="0"/>
    <x v="2"/>
    <x v="14"/>
  </r>
  <r>
    <s v="Id1139"/>
    <s v="  Carma S"/>
    <x v="54"/>
    <n v="8.58"/>
    <s v="No"/>
    <x v="0"/>
    <x v="0"/>
    <x v="0"/>
    <x v="1"/>
    <x v="0"/>
    <x v="0"/>
    <x v="1060"/>
    <x v="2"/>
    <n v="9872.7000000000007"/>
    <x v="1"/>
    <x v="2"/>
    <x v="3"/>
    <x v="14"/>
  </r>
  <r>
    <s v="Id1140"/>
    <s v="  Ryan"/>
    <x v="547"/>
    <n v="5.84"/>
    <s v="No"/>
    <x v="0"/>
    <x v="0"/>
    <x v="3"/>
    <x v="1"/>
    <x v="0"/>
    <x v="1"/>
    <x v="1061"/>
    <x v="0"/>
    <n v="9870.59"/>
    <x v="1"/>
    <x v="2"/>
    <x v="8"/>
    <x v="44"/>
  </r>
  <r>
    <s v="Id1141"/>
    <s v="  Daniel"/>
    <x v="467"/>
    <n v="4.8600000000000003"/>
    <s v="Yes"/>
    <x v="0"/>
    <x v="1"/>
    <x v="3"/>
    <x v="1"/>
    <x v="1"/>
    <x v="2"/>
    <x v="1062"/>
    <x v="0"/>
    <n v="9869.81"/>
    <x v="2"/>
    <x v="0"/>
    <x v="1"/>
    <x v="16"/>
  </r>
  <r>
    <s v="Id1142"/>
    <s v="  Sarah"/>
    <x v="629"/>
    <n v="11.52"/>
    <s v="No"/>
    <x v="0"/>
    <x v="0"/>
    <x v="0"/>
    <x v="1"/>
    <x v="0"/>
    <x v="0"/>
    <x v="955"/>
    <x v="0"/>
    <n v="9866.2999999999993"/>
    <x v="1"/>
    <x v="0"/>
    <x v="2"/>
    <x v="14"/>
  </r>
  <r>
    <s v="Id1143"/>
    <s v="  Matthew J"/>
    <x v="362"/>
    <n v="6.15"/>
    <s v="Yes"/>
    <x v="0"/>
    <x v="1"/>
    <x v="3"/>
    <x v="1"/>
    <x v="2"/>
    <x v="1"/>
    <x v="650"/>
    <x v="0"/>
    <n v="9863.4699999999993"/>
    <x v="2"/>
    <x v="0"/>
    <x v="1"/>
    <x v="16"/>
  </r>
  <r>
    <s v="Id1144"/>
    <s v="  Francesca"/>
    <x v="809"/>
    <n v="9.94"/>
    <s v="No"/>
    <x v="0"/>
    <x v="0"/>
    <x v="0"/>
    <x v="1"/>
    <x v="1"/>
    <x v="0"/>
    <x v="1063"/>
    <x v="2"/>
    <n v="9861.0300000000007"/>
    <x v="1"/>
    <x v="2"/>
    <x v="3"/>
    <x v="14"/>
  </r>
  <r>
    <s v="Id1145"/>
    <s v="  Nicole"/>
    <x v="818"/>
    <n v="10.56"/>
    <s v="No"/>
    <x v="0"/>
    <x v="0"/>
    <x v="0"/>
    <x v="1"/>
    <x v="2"/>
    <x v="0"/>
    <x v="1064"/>
    <x v="2"/>
    <n v="9855.1299999999992"/>
    <x v="1"/>
    <x v="0"/>
    <x v="0"/>
    <x v="14"/>
  </r>
  <r>
    <s v="Id1146"/>
    <s v="  Toshiyuki"/>
    <x v="806"/>
    <n v="6.79"/>
    <s v="No"/>
    <x v="0"/>
    <x v="0"/>
    <x v="0"/>
    <x v="1"/>
    <x v="0"/>
    <x v="0"/>
    <x v="1065"/>
    <x v="0"/>
    <n v="9850.43"/>
    <x v="2"/>
    <x v="0"/>
    <x v="3"/>
    <x v="0"/>
  </r>
  <r>
    <s v="Id1147"/>
    <s v="  Tom L"/>
    <x v="819"/>
    <n v="4.8"/>
    <s v="No"/>
    <x v="0"/>
    <x v="0"/>
    <x v="3"/>
    <x v="1"/>
    <x v="0"/>
    <x v="2"/>
    <x v="1066"/>
    <x v="0"/>
    <n v="9844.4500000000007"/>
    <x v="1"/>
    <x v="1"/>
    <x v="1"/>
    <x v="34"/>
  </r>
  <r>
    <s v="Id1148"/>
    <s v="  Brian"/>
    <x v="820"/>
    <n v="5.75"/>
    <s v="No"/>
    <x v="0"/>
    <x v="0"/>
    <x v="1"/>
    <x v="1"/>
    <x v="1"/>
    <x v="1"/>
    <x v="397"/>
    <x v="0"/>
    <n v="9836.2099999999991"/>
    <x v="1"/>
    <x v="0"/>
    <x v="14"/>
    <x v="28"/>
  </r>
  <r>
    <s v="Id1149"/>
    <s v="  Matthew"/>
    <x v="821"/>
    <n v="5.81"/>
    <s v="No"/>
    <x v="0"/>
    <x v="0"/>
    <x v="1"/>
    <x v="1"/>
    <x v="1"/>
    <x v="1"/>
    <x v="1067"/>
    <x v="0"/>
    <n v="9819.25"/>
    <x v="1"/>
    <x v="2"/>
    <x v="14"/>
    <x v="28"/>
  </r>
  <r>
    <s v="Id1150"/>
    <s v="  Julee"/>
    <x v="822"/>
    <n v="9.2799999999999994"/>
    <s v="No"/>
    <x v="0"/>
    <x v="0"/>
    <x v="1"/>
    <x v="1"/>
    <x v="0"/>
    <x v="0"/>
    <x v="1068"/>
    <x v="3"/>
    <n v="9800.89"/>
    <x v="1"/>
    <x v="1"/>
    <x v="0"/>
    <x v="30"/>
  </r>
  <r>
    <s v="Id1151"/>
    <s v="  Christopher M"/>
    <x v="823"/>
    <n v="6.37"/>
    <s v="No"/>
    <x v="0"/>
    <x v="0"/>
    <x v="0"/>
    <x v="1"/>
    <x v="2"/>
    <x v="1"/>
    <x v="1069"/>
    <x v="5"/>
    <n v="9788.8700000000008"/>
    <x v="2"/>
    <x v="2"/>
    <x v="0"/>
    <x v="1"/>
  </r>
  <r>
    <s v="Id1152"/>
    <s v="  Ciaran"/>
    <x v="824"/>
    <n v="5.09"/>
    <s v="Yes"/>
    <x v="0"/>
    <x v="0"/>
    <x v="0"/>
    <x v="1"/>
    <x v="0"/>
    <x v="2"/>
    <x v="1070"/>
    <x v="0"/>
    <n v="9787.32"/>
    <x v="1"/>
    <x v="0"/>
    <x v="8"/>
    <x v="45"/>
  </r>
  <r>
    <s v="Id1153"/>
    <s v="  Kara"/>
    <x v="111"/>
    <n v="7.94"/>
    <s v="No"/>
    <x v="0"/>
    <x v="0"/>
    <x v="1"/>
    <x v="1"/>
    <x v="0"/>
    <x v="0"/>
    <x v="386"/>
    <x v="2"/>
    <n v="9778.35"/>
    <x v="1"/>
    <x v="2"/>
    <x v="2"/>
    <x v="30"/>
  </r>
  <r>
    <s v="Id1154"/>
    <s v="  Makie"/>
    <x v="825"/>
    <n v="10.95"/>
    <s v="No"/>
    <x v="0"/>
    <x v="0"/>
    <x v="0"/>
    <x v="1"/>
    <x v="2"/>
    <x v="0"/>
    <x v="1071"/>
    <x v="0"/>
    <n v="9764.08"/>
    <x v="2"/>
    <x v="1"/>
    <x v="1"/>
    <x v="11"/>
  </r>
  <r>
    <s v="Id1155"/>
    <s v="  Emily E"/>
    <x v="469"/>
    <n v="6.3"/>
    <s v="Yes"/>
    <x v="0"/>
    <x v="0"/>
    <x v="0"/>
    <x v="1"/>
    <x v="0"/>
    <x v="1"/>
    <x v="621"/>
    <x v="0"/>
    <n v="9753.49"/>
    <x v="1"/>
    <x v="2"/>
    <x v="1"/>
    <x v="47"/>
  </r>
  <r>
    <s v="Id1156"/>
    <s v="  Cary"/>
    <x v="826"/>
    <n v="8.0500000000000007"/>
    <s v="Yes"/>
    <x v="0"/>
    <x v="0"/>
    <x v="1"/>
    <x v="1"/>
    <x v="0"/>
    <x v="0"/>
    <x v="1072"/>
    <x v="2"/>
    <n v="9748.91"/>
    <x v="1"/>
    <x v="1"/>
    <x v="0"/>
    <x v="2"/>
  </r>
  <r>
    <s v="Id1157"/>
    <s v="  Steven"/>
    <x v="117"/>
    <n v="9.8800000000000008"/>
    <s v="Yes"/>
    <x v="0"/>
    <x v="0"/>
    <x v="1"/>
    <x v="1"/>
    <x v="0"/>
    <x v="0"/>
    <x v="1073"/>
    <x v="2"/>
    <n v="9724.5300000000007"/>
    <x v="2"/>
    <x v="1"/>
    <x v="3"/>
    <x v="2"/>
  </r>
  <r>
    <s v="Id1158"/>
    <s v="  Jose Antonio Sr"/>
    <x v="781"/>
    <n v="7.42"/>
    <s v="Yes"/>
    <x v="0"/>
    <x v="0"/>
    <x v="1"/>
    <x v="1"/>
    <x v="0"/>
    <x v="0"/>
    <x v="1074"/>
    <x v="0"/>
    <n v="9722.77"/>
    <x v="2"/>
    <x v="1"/>
    <x v="4"/>
    <x v="2"/>
  </r>
  <r>
    <s v="Id1159"/>
    <s v="  Tatiana"/>
    <x v="401"/>
    <n v="8.4499999999999993"/>
    <s v="Yes"/>
    <x v="0"/>
    <x v="0"/>
    <x v="3"/>
    <x v="1"/>
    <x v="1"/>
    <x v="0"/>
    <x v="532"/>
    <x v="3"/>
    <n v="9715.84"/>
    <x v="1"/>
    <x v="1"/>
    <x v="2"/>
    <x v="27"/>
  </r>
  <r>
    <s v="Id1160"/>
    <s v="  Dan T"/>
    <x v="827"/>
    <n v="6.21"/>
    <s v="No"/>
    <x v="0"/>
    <x v="0"/>
    <x v="1"/>
    <x v="1"/>
    <x v="1"/>
    <x v="1"/>
    <x v="1037"/>
    <x v="0"/>
    <n v="9710.7099999999991"/>
    <x v="1"/>
    <x v="1"/>
    <x v="14"/>
    <x v="28"/>
  </r>
  <r>
    <s v="Id1161"/>
    <s v="  Liisa A"/>
    <x v="828"/>
    <n v="4.6500000000000004"/>
    <s v="No"/>
    <x v="0"/>
    <x v="0"/>
    <x v="0"/>
    <x v="1"/>
    <x v="0"/>
    <x v="2"/>
    <x v="1075"/>
    <x v="1"/>
    <n v="9704.67"/>
    <x v="1"/>
    <x v="0"/>
    <x v="2"/>
    <x v="29"/>
  </r>
  <r>
    <s v="Id1162"/>
    <s v="  Kathryn E"/>
    <x v="829"/>
    <n v="5.87"/>
    <s v="Yes"/>
    <x v="0"/>
    <x v="0"/>
    <x v="3"/>
    <x v="1"/>
    <x v="2"/>
    <x v="1"/>
    <x v="18"/>
    <x v="0"/>
    <n v="9698.42"/>
    <x v="2"/>
    <x v="0"/>
    <x v="0"/>
    <x v="13"/>
  </r>
  <r>
    <s v="Id1163"/>
    <s v="  Maxwell"/>
    <x v="830"/>
    <n v="4.24"/>
    <s v="Yes"/>
    <x v="0"/>
    <x v="0"/>
    <x v="1"/>
    <x v="1"/>
    <x v="2"/>
    <x v="2"/>
    <x v="1076"/>
    <x v="0"/>
    <n v="9684.2900000000009"/>
    <x v="2"/>
    <x v="2"/>
    <x v="0"/>
    <x v="24"/>
  </r>
  <r>
    <s v="Id1164"/>
    <s v="  Pascale"/>
    <x v="831"/>
    <n v="7.81"/>
    <s v="Yes"/>
    <x v="0"/>
    <x v="0"/>
    <x v="0"/>
    <x v="1"/>
    <x v="0"/>
    <x v="0"/>
    <x v="1077"/>
    <x v="2"/>
    <n v="9664.34"/>
    <x v="1"/>
    <x v="0"/>
    <x v="3"/>
    <x v="36"/>
  </r>
  <r>
    <s v="Id1165"/>
    <s v="  Becca"/>
    <x v="705"/>
    <n v="9.85"/>
    <s v="No"/>
    <x v="0"/>
    <x v="0"/>
    <x v="0"/>
    <x v="1"/>
    <x v="0"/>
    <x v="0"/>
    <x v="1078"/>
    <x v="0"/>
    <n v="9653.81"/>
    <x v="1"/>
    <x v="2"/>
    <x v="3"/>
    <x v="19"/>
  </r>
  <r>
    <s v="Id1166"/>
    <s v="  Grace"/>
    <x v="832"/>
    <n v="6.94"/>
    <s v="No"/>
    <x v="0"/>
    <x v="0"/>
    <x v="0"/>
    <x v="1"/>
    <x v="3"/>
    <x v="0"/>
    <x v="1079"/>
    <x v="0"/>
    <n v="9644.25"/>
    <x v="1"/>
    <x v="1"/>
    <x v="1"/>
    <x v="14"/>
  </r>
  <r>
    <s v="Id1167"/>
    <s v="  Samantha"/>
    <x v="396"/>
    <n v="11.3"/>
    <s v="Yes"/>
    <x v="0"/>
    <x v="0"/>
    <x v="1"/>
    <x v="1"/>
    <x v="0"/>
    <x v="0"/>
    <x v="1080"/>
    <x v="0"/>
    <n v="9634.5400000000009"/>
    <x v="1"/>
    <x v="2"/>
    <x v="3"/>
    <x v="2"/>
  </r>
  <r>
    <s v="Id1168"/>
    <s v="  Nicole R"/>
    <x v="833"/>
    <n v="9.23"/>
    <s v="No"/>
    <x v="0"/>
    <x v="0"/>
    <x v="0"/>
    <x v="1"/>
    <x v="1"/>
    <x v="0"/>
    <x v="1081"/>
    <x v="0"/>
    <n v="9630.91"/>
    <x v="2"/>
    <x v="2"/>
    <x v="0"/>
    <x v="0"/>
  </r>
  <r>
    <s v="Id1169"/>
    <s v="  David W"/>
    <x v="67"/>
    <n v="4.37"/>
    <s v="No"/>
    <x v="0"/>
    <x v="0"/>
    <x v="1"/>
    <x v="1"/>
    <x v="0"/>
    <x v="2"/>
    <x v="1082"/>
    <x v="3"/>
    <n v="9630.4"/>
    <x v="1"/>
    <x v="2"/>
    <x v="3"/>
    <x v="28"/>
  </r>
  <r>
    <s v="Id1170"/>
    <s v="  Grant"/>
    <x v="834"/>
    <n v="5.76"/>
    <s v="No"/>
    <x v="0"/>
    <x v="1"/>
    <x v="3"/>
    <x v="1"/>
    <x v="1"/>
    <x v="1"/>
    <x v="1083"/>
    <x v="3"/>
    <n v="9630.2999999999993"/>
    <x v="1"/>
    <x v="2"/>
    <x v="14"/>
    <x v="18"/>
  </r>
  <r>
    <s v="Id1171"/>
    <s v="  Sophia"/>
    <x v="78"/>
    <n v="4.96"/>
    <s v="No"/>
    <x v="0"/>
    <x v="0"/>
    <x v="3"/>
    <x v="1"/>
    <x v="0"/>
    <x v="2"/>
    <x v="1084"/>
    <x v="0"/>
    <n v="9628.7900000000009"/>
    <x v="1"/>
    <x v="2"/>
    <x v="12"/>
    <x v="44"/>
  </r>
  <r>
    <s v="Id1172"/>
    <s v="  Christina"/>
    <x v="835"/>
    <n v="11.04"/>
    <s v="Yes"/>
    <x v="0"/>
    <x v="0"/>
    <x v="1"/>
    <x v="1"/>
    <x v="0"/>
    <x v="0"/>
    <x v="1085"/>
    <x v="0"/>
    <n v="9625.92"/>
    <x v="1"/>
    <x v="0"/>
    <x v="3"/>
    <x v="2"/>
  </r>
  <r>
    <s v="Id1173"/>
    <s v="  Sam L"/>
    <x v="277"/>
    <n v="7.81"/>
    <s v="Yes"/>
    <x v="0"/>
    <x v="0"/>
    <x v="3"/>
    <x v="1"/>
    <x v="1"/>
    <x v="0"/>
    <x v="291"/>
    <x v="1"/>
    <n v="9620.33"/>
    <x v="2"/>
    <x v="0"/>
    <x v="1"/>
    <x v="27"/>
  </r>
  <r>
    <s v="Id1174"/>
    <s v="  Haley R"/>
    <x v="183"/>
    <n v="4.55"/>
    <s v="No"/>
    <x v="0"/>
    <x v="0"/>
    <x v="0"/>
    <x v="1"/>
    <x v="1"/>
    <x v="2"/>
    <x v="1086"/>
    <x v="1"/>
    <n v="9619.18"/>
    <x v="1"/>
    <x v="1"/>
    <x v="15"/>
    <x v="37"/>
  </r>
  <r>
    <s v="Id1175"/>
    <s v="  Ethan"/>
    <x v="836"/>
    <n v="6.13"/>
    <s v="No"/>
    <x v="0"/>
    <x v="0"/>
    <x v="1"/>
    <x v="1"/>
    <x v="1"/>
    <x v="1"/>
    <x v="1087"/>
    <x v="2"/>
    <n v="9617.66"/>
    <x v="2"/>
    <x v="0"/>
    <x v="4"/>
    <x v="28"/>
  </r>
  <r>
    <s v="Id1176"/>
    <s v="  Andrew W"/>
    <x v="837"/>
    <n v="6.04"/>
    <s v="Yes"/>
    <x v="0"/>
    <x v="0"/>
    <x v="3"/>
    <x v="1"/>
    <x v="2"/>
    <x v="1"/>
    <x v="1088"/>
    <x v="0"/>
    <n v="9597.6299999999992"/>
    <x v="2"/>
    <x v="0"/>
    <x v="0"/>
    <x v="13"/>
  </r>
  <r>
    <s v="Id1177"/>
    <s v="  Mark G"/>
    <x v="757"/>
    <n v="8.85"/>
    <s v="Yes"/>
    <x v="0"/>
    <x v="0"/>
    <x v="0"/>
    <x v="1"/>
    <x v="0"/>
    <x v="0"/>
    <x v="1089"/>
    <x v="2"/>
    <n v="9584.0400000000009"/>
    <x v="1"/>
    <x v="1"/>
    <x v="14"/>
    <x v="36"/>
  </r>
  <r>
    <s v="Id1178"/>
    <s v="  Kasey E"/>
    <x v="838"/>
    <n v="10.54"/>
    <s v="No"/>
    <x v="0"/>
    <x v="0"/>
    <x v="1"/>
    <x v="1"/>
    <x v="0"/>
    <x v="0"/>
    <x v="1090"/>
    <x v="2"/>
    <n v="9583.89"/>
    <x v="1"/>
    <x v="0"/>
    <x v="1"/>
    <x v="30"/>
  </r>
  <r>
    <s v="Id1179"/>
    <s v="  Jeff"/>
    <x v="839"/>
    <n v="4.37"/>
    <s v="Yes"/>
    <x v="0"/>
    <x v="0"/>
    <x v="1"/>
    <x v="1"/>
    <x v="2"/>
    <x v="2"/>
    <x v="1091"/>
    <x v="0"/>
    <n v="9582.5400000000009"/>
    <x v="2"/>
    <x v="2"/>
    <x v="0"/>
    <x v="24"/>
  </r>
  <r>
    <s v="Id1180"/>
    <s v="  Amy"/>
    <x v="361"/>
    <n v="9.6300000000000008"/>
    <s v="No"/>
    <x v="0"/>
    <x v="0"/>
    <x v="1"/>
    <x v="1"/>
    <x v="2"/>
    <x v="0"/>
    <x v="1092"/>
    <x v="2"/>
    <n v="9566.99"/>
    <x v="1"/>
    <x v="1"/>
    <x v="1"/>
    <x v="30"/>
  </r>
  <r>
    <s v="Id1181"/>
    <s v="  Adam"/>
    <x v="606"/>
    <n v="10.37"/>
    <s v="No"/>
    <x v="0"/>
    <x v="0"/>
    <x v="0"/>
    <x v="1"/>
    <x v="0"/>
    <x v="0"/>
    <x v="1093"/>
    <x v="1"/>
    <n v="9563.0300000000007"/>
    <x v="2"/>
    <x v="1"/>
    <x v="3"/>
    <x v="19"/>
  </r>
  <r>
    <s v="Id1182"/>
    <s v="  Kristin M"/>
    <x v="840"/>
    <n v="5.44"/>
    <s v="No"/>
    <x v="0"/>
    <x v="0"/>
    <x v="1"/>
    <x v="1"/>
    <x v="0"/>
    <x v="2"/>
    <x v="1094"/>
    <x v="2"/>
    <n v="9549.57"/>
    <x v="1"/>
    <x v="1"/>
    <x v="0"/>
    <x v="28"/>
  </r>
  <r>
    <s v="Id1183"/>
    <s v="  Mary-Lynn B"/>
    <x v="841"/>
    <n v="5.19"/>
    <s v="No"/>
    <x v="0"/>
    <x v="0"/>
    <x v="1"/>
    <x v="1"/>
    <x v="0"/>
    <x v="2"/>
    <x v="1094"/>
    <x v="0"/>
    <n v="9541.7000000000007"/>
    <x v="1"/>
    <x v="1"/>
    <x v="2"/>
    <x v="28"/>
  </r>
  <r>
    <s v="Id1184"/>
    <s v="  Jamie A"/>
    <x v="842"/>
    <n v="11.8"/>
    <s v="Yes"/>
    <x v="0"/>
    <x v="0"/>
    <x v="3"/>
    <x v="1"/>
    <x v="1"/>
    <x v="0"/>
    <x v="1095"/>
    <x v="2"/>
    <n v="9540.17"/>
    <x v="1"/>
    <x v="2"/>
    <x v="2"/>
    <x v="27"/>
  </r>
  <r>
    <s v="Id1185"/>
    <s v="  Jeffrey A"/>
    <x v="401"/>
    <n v="8.3800000000000008"/>
    <s v="No"/>
    <x v="0"/>
    <x v="0"/>
    <x v="1"/>
    <x v="1"/>
    <x v="1"/>
    <x v="0"/>
    <x v="1096"/>
    <x v="0"/>
    <n v="9538.65"/>
    <x v="1"/>
    <x v="0"/>
    <x v="14"/>
    <x v="30"/>
  </r>
  <r>
    <s v="Id1186"/>
    <s v="  Nicole"/>
    <x v="419"/>
    <n v="7.58"/>
    <s v="No"/>
    <x v="0"/>
    <x v="0"/>
    <x v="0"/>
    <x v="1"/>
    <x v="1"/>
    <x v="0"/>
    <x v="1097"/>
    <x v="0"/>
    <n v="9528.9"/>
    <x v="1"/>
    <x v="2"/>
    <x v="3"/>
    <x v="14"/>
  </r>
  <r>
    <s v="Id1187"/>
    <s v="  Audrey"/>
    <x v="843"/>
    <n v="4.6100000000000003"/>
    <s v="No"/>
    <x v="0"/>
    <x v="0"/>
    <x v="3"/>
    <x v="1"/>
    <x v="0"/>
    <x v="2"/>
    <x v="1098"/>
    <x v="0"/>
    <n v="9507.68"/>
    <x v="1"/>
    <x v="1"/>
    <x v="1"/>
    <x v="34"/>
  </r>
  <r>
    <s v="Id1188"/>
    <s v="  Jacob"/>
    <x v="617"/>
    <n v="4.7"/>
    <s v="Yes"/>
    <x v="0"/>
    <x v="1"/>
    <x v="3"/>
    <x v="1"/>
    <x v="0"/>
    <x v="2"/>
    <x v="1099"/>
    <x v="0"/>
    <n v="9504.31"/>
    <x v="2"/>
    <x v="2"/>
    <x v="0"/>
    <x v="16"/>
  </r>
  <r>
    <s v="Id1189"/>
    <s v="  Daniel S"/>
    <x v="376"/>
    <n v="6.05"/>
    <s v="Yes"/>
    <x v="0"/>
    <x v="0"/>
    <x v="0"/>
    <x v="1"/>
    <x v="2"/>
    <x v="1"/>
    <x v="68"/>
    <x v="1"/>
    <n v="9500.57"/>
    <x v="1"/>
    <x v="0"/>
    <x v="6"/>
    <x v="1"/>
  </r>
  <r>
    <s v="Id1190"/>
    <s v="  Marc C"/>
    <x v="844"/>
    <n v="5.63"/>
    <s v="Yes"/>
    <x v="0"/>
    <x v="1"/>
    <x v="3"/>
    <x v="1"/>
    <x v="1"/>
    <x v="2"/>
    <x v="1100"/>
    <x v="0"/>
    <n v="9487.64"/>
    <x v="1"/>
    <x v="2"/>
    <x v="0"/>
    <x v="0"/>
  </r>
  <r>
    <s v="Id1191"/>
    <s v="  Mark S"/>
    <x v="845"/>
    <n v="6.06"/>
    <s v="No"/>
    <x v="0"/>
    <x v="1"/>
    <x v="3"/>
    <x v="1"/>
    <x v="1"/>
    <x v="1"/>
    <x v="1101"/>
    <x v="3"/>
    <n v="9453.92"/>
    <x v="1"/>
    <x v="2"/>
    <x v="14"/>
    <x v="18"/>
  </r>
  <r>
    <s v="Id1192"/>
    <s v="  Dan"/>
    <x v="558"/>
    <n v="5.19"/>
    <s v="No"/>
    <x v="0"/>
    <x v="0"/>
    <x v="3"/>
    <x v="1"/>
    <x v="0"/>
    <x v="2"/>
    <x v="1102"/>
    <x v="1"/>
    <n v="9448.42"/>
    <x v="1"/>
    <x v="0"/>
    <x v="14"/>
    <x v="38"/>
  </r>
  <r>
    <s v="Id1193"/>
    <s v="  Gabriela"/>
    <x v="352"/>
    <n v="8.9600000000000009"/>
    <s v="No"/>
    <x v="0"/>
    <x v="0"/>
    <x v="0"/>
    <x v="1"/>
    <x v="1"/>
    <x v="0"/>
    <x v="1103"/>
    <x v="2"/>
    <n v="9447.3799999999992"/>
    <x v="1"/>
    <x v="0"/>
    <x v="2"/>
    <x v="30"/>
  </r>
  <r>
    <s v="Id1194"/>
    <s v="  Amanda"/>
    <x v="384"/>
    <n v="11.39"/>
    <s v="No"/>
    <x v="0"/>
    <x v="0"/>
    <x v="0"/>
    <x v="1"/>
    <x v="1"/>
    <x v="0"/>
    <x v="1104"/>
    <x v="2"/>
    <n v="9447.25"/>
    <x v="1"/>
    <x v="1"/>
    <x v="2"/>
    <x v="19"/>
  </r>
  <r>
    <s v="Id1195"/>
    <s v="  Dara"/>
    <x v="846"/>
    <n v="4.0599999999999996"/>
    <s v="Yes"/>
    <x v="0"/>
    <x v="0"/>
    <x v="0"/>
    <x v="1"/>
    <x v="0"/>
    <x v="2"/>
    <x v="1105"/>
    <x v="3"/>
    <n v="9432.93"/>
    <x v="1"/>
    <x v="1"/>
    <x v="2"/>
    <x v="1"/>
  </r>
  <r>
    <s v="Id1196"/>
    <s v="  Rachelle R"/>
    <x v="65"/>
    <n v="5.23"/>
    <s v="Yes"/>
    <x v="0"/>
    <x v="0"/>
    <x v="0"/>
    <x v="1"/>
    <x v="0"/>
    <x v="2"/>
    <x v="1106"/>
    <x v="1"/>
    <n v="9414.92"/>
    <x v="1"/>
    <x v="2"/>
    <x v="3"/>
    <x v="1"/>
  </r>
  <r>
    <s v="Id1197"/>
    <s v="  Brenda J"/>
    <x v="67"/>
    <n v="5.05"/>
    <s v="Yes"/>
    <x v="0"/>
    <x v="0"/>
    <x v="0"/>
    <x v="1"/>
    <x v="0"/>
    <x v="2"/>
    <x v="1107"/>
    <x v="3"/>
    <n v="9411.01"/>
    <x v="1"/>
    <x v="0"/>
    <x v="2"/>
    <x v="1"/>
  </r>
  <r>
    <s v="Id1198"/>
    <s v="  Tim"/>
    <x v="573"/>
    <n v="7.34"/>
    <s v="No"/>
    <x v="0"/>
    <x v="0"/>
    <x v="0"/>
    <x v="1"/>
    <x v="0"/>
    <x v="0"/>
    <x v="1108"/>
    <x v="2"/>
    <n v="9391.35"/>
    <x v="2"/>
    <x v="0"/>
    <x v="3"/>
    <x v="14"/>
  </r>
  <r>
    <s v="Id1199"/>
    <s v="  Sylvain"/>
    <x v="63"/>
    <n v="8.1300000000000008"/>
    <s v="No"/>
    <x v="0"/>
    <x v="0"/>
    <x v="0"/>
    <x v="1"/>
    <x v="0"/>
    <x v="0"/>
    <x v="1109"/>
    <x v="2"/>
    <n v="9386.16"/>
    <x v="2"/>
    <x v="2"/>
    <x v="0"/>
    <x v="14"/>
  </r>
  <r>
    <s v="Id1200"/>
    <s v="  Lisa M"/>
    <x v="847"/>
    <n v="6.68"/>
    <s v="Yes"/>
    <x v="0"/>
    <x v="0"/>
    <x v="3"/>
    <x v="1"/>
    <x v="1"/>
    <x v="0"/>
    <x v="108"/>
    <x v="2"/>
    <n v="9380.75"/>
    <x v="1"/>
    <x v="2"/>
    <x v="2"/>
    <x v="27"/>
  </r>
  <r>
    <s v="Id1201"/>
    <s v="  Ryan"/>
    <x v="848"/>
    <n v="11.51"/>
    <s v="No"/>
    <x v="0"/>
    <x v="0"/>
    <x v="0"/>
    <x v="1"/>
    <x v="0"/>
    <x v="0"/>
    <x v="1110"/>
    <x v="2"/>
    <n v="9377.9"/>
    <x v="1"/>
    <x v="1"/>
    <x v="0"/>
    <x v="14"/>
  </r>
  <r>
    <s v="Id1202"/>
    <s v="  Kaitlin M"/>
    <x v="849"/>
    <n v="6.02"/>
    <s v="Yes"/>
    <x v="0"/>
    <x v="1"/>
    <x v="3"/>
    <x v="1"/>
    <x v="1"/>
    <x v="1"/>
    <x v="1111"/>
    <x v="0"/>
    <n v="9377.4500000000007"/>
    <x v="1"/>
    <x v="0"/>
    <x v="0"/>
    <x v="16"/>
  </r>
  <r>
    <s v="Id1203"/>
    <s v="  William R"/>
    <x v="329"/>
    <n v="7.96"/>
    <s v="No"/>
    <x v="0"/>
    <x v="0"/>
    <x v="0"/>
    <x v="1"/>
    <x v="2"/>
    <x v="0"/>
    <x v="1112"/>
    <x v="0"/>
    <n v="9361.33"/>
    <x v="2"/>
    <x v="1"/>
    <x v="4"/>
    <x v="14"/>
  </r>
  <r>
    <s v="Id1204"/>
    <s v="  Bruce"/>
    <x v="314"/>
    <n v="6.01"/>
    <s v="Yes"/>
    <x v="0"/>
    <x v="0"/>
    <x v="3"/>
    <x v="1"/>
    <x v="0"/>
    <x v="1"/>
    <x v="1113"/>
    <x v="1"/>
    <n v="9344.2000000000007"/>
    <x v="1"/>
    <x v="1"/>
    <x v="14"/>
    <x v="23"/>
  </r>
  <r>
    <s v="Id1205"/>
    <s v="  Veronica"/>
    <x v="850"/>
    <n v="5.9"/>
    <s v="Yes"/>
    <x v="0"/>
    <x v="0"/>
    <x v="0"/>
    <x v="1"/>
    <x v="0"/>
    <x v="1"/>
    <x v="1114"/>
    <x v="0"/>
    <n v="9338.61"/>
    <x v="1"/>
    <x v="1"/>
    <x v="12"/>
    <x v="45"/>
  </r>
  <r>
    <s v="Id1206"/>
    <s v="  Warren"/>
    <x v="851"/>
    <n v="4.49"/>
    <s v="Yes"/>
    <x v="0"/>
    <x v="0"/>
    <x v="3"/>
    <x v="1"/>
    <x v="0"/>
    <x v="2"/>
    <x v="1115"/>
    <x v="1"/>
    <n v="9320.26"/>
    <x v="1"/>
    <x v="1"/>
    <x v="1"/>
    <x v="23"/>
  </r>
  <r>
    <s v="Id1207"/>
    <s v="  Daniela"/>
    <x v="852"/>
    <n v="6.25"/>
    <s v="No"/>
    <x v="0"/>
    <x v="0"/>
    <x v="0"/>
    <x v="1"/>
    <x v="1"/>
    <x v="1"/>
    <x v="1116"/>
    <x v="3"/>
    <n v="9315.41"/>
    <x v="1"/>
    <x v="1"/>
    <x v="2"/>
    <x v="29"/>
  </r>
  <r>
    <s v="Id1208"/>
    <s v="  Deirdre A"/>
    <x v="853"/>
    <n v="9.6199999999999992"/>
    <s v="Yes"/>
    <x v="0"/>
    <x v="1"/>
    <x v="3"/>
    <x v="1"/>
    <x v="2"/>
    <x v="0"/>
    <x v="1117"/>
    <x v="0"/>
    <n v="9310.81"/>
    <x v="2"/>
    <x v="1"/>
    <x v="0"/>
    <x v="5"/>
  </r>
  <r>
    <s v="Id1209"/>
    <s v="  Mathias"/>
    <x v="684"/>
    <n v="11.06"/>
    <s v="No"/>
    <x v="0"/>
    <x v="0"/>
    <x v="1"/>
    <x v="1"/>
    <x v="0"/>
    <x v="0"/>
    <x v="1118"/>
    <x v="3"/>
    <n v="9304.7000000000007"/>
    <x v="2"/>
    <x v="0"/>
    <x v="0"/>
    <x v="30"/>
  </r>
  <r>
    <s v="Id1210"/>
    <s v="  Matthew"/>
    <x v="854"/>
    <n v="6.11"/>
    <s v="Yes"/>
    <x v="0"/>
    <x v="0"/>
    <x v="0"/>
    <x v="1"/>
    <x v="1"/>
    <x v="1"/>
    <x v="1105"/>
    <x v="1"/>
    <n v="9301.89"/>
    <x v="1"/>
    <x v="1"/>
    <x v="1"/>
    <x v="1"/>
  </r>
  <r>
    <s v="Id1211"/>
    <s v="  Kurt"/>
    <x v="32"/>
    <n v="11.49"/>
    <s v="No"/>
    <x v="0"/>
    <x v="0"/>
    <x v="1"/>
    <x v="1"/>
    <x v="0"/>
    <x v="0"/>
    <x v="65"/>
    <x v="2"/>
    <n v="9290.14"/>
    <x v="2"/>
    <x v="0"/>
    <x v="4"/>
    <x v="30"/>
  </r>
  <r>
    <s v="Id1212"/>
    <s v="  Samuel"/>
    <x v="277"/>
    <n v="8.68"/>
    <s v="No"/>
    <x v="0"/>
    <x v="0"/>
    <x v="1"/>
    <x v="1"/>
    <x v="1"/>
    <x v="0"/>
    <x v="1118"/>
    <x v="2"/>
    <n v="9288.0300000000007"/>
    <x v="1"/>
    <x v="0"/>
    <x v="11"/>
    <x v="30"/>
  </r>
  <r>
    <s v="Id1213"/>
    <s v="  Emily"/>
    <x v="855"/>
    <n v="5.68"/>
    <s v="Yes"/>
    <x v="0"/>
    <x v="1"/>
    <x v="3"/>
    <x v="1"/>
    <x v="1"/>
    <x v="2"/>
    <x v="811"/>
    <x v="0"/>
    <n v="9285.8700000000008"/>
    <x v="1"/>
    <x v="0"/>
    <x v="0"/>
    <x v="16"/>
  </r>
  <r>
    <s v="Id1214"/>
    <s v="  Tiffany"/>
    <x v="97"/>
    <n v="8.4499999999999993"/>
    <s v="No"/>
    <x v="0"/>
    <x v="0"/>
    <x v="0"/>
    <x v="1"/>
    <x v="0"/>
    <x v="0"/>
    <x v="1119"/>
    <x v="0"/>
    <n v="9283.56"/>
    <x v="1"/>
    <x v="0"/>
    <x v="0"/>
    <x v="14"/>
  </r>
  <r>
    <s v="Id1215"/>
    <s v="  Alex F"/>
    <x v="304"/>
    <n v="8.51"/>
    <s v="No"/>
    <x v="0"/>
    <x v="0"/>
    <x v="1"/>
    <x v="1"/>
    <x v="1"/>
    <x v="0"/>
    <x v="211"/>
    <x v="2"/>
    <n v="9282.48"/>
    <x v="2"/>
    <x v="2"/>
    <x v="4"/>
    <x v="30"/>
  </r>
  <r>
    <s v="Id1216"/>
    <s v="  Alice"/>
    <x v="856"/>
    <n v="7.62"/>
    <s v="No"/>
    <x v="0"/>
    <x v="0"/>
    <x v="0"/>
    <x v="1"/>
    <x v="2"/>
    <x v="0"/>
    <x v="1120"/>
    <x v="0"/>
    <n v="9264.7999999999993"/>
    <x v="1"/>
    <x v="1"/>
    <x v="3"/>
    <x v="14"/>
  </r>
  <r>
    <s v="Id1217"/>
    <s v="  Allison M"/>
    <x v="467"/>
    <n v="10.18"/>
    <s v="No"/>
    <x v="0"/>
    <x v="0"/>
    <x v="0"/>
    <x v="1"/>
    <x v="1"/>
    <x v="0"/>
    <x v="1121"/>
    <x v="2"/>
    <n v="9249.5"/>
    <x v="1"/>
    <x v="1"/>
    <x v="1"/>
    <x v="19"/>
  </r>
  <r>
    <s v="Id1218"/>
    <s v="  Johannes Fiskerstand"/>
    <x v="857"/>
    <n v="5.36"/>
    <s v="No"/>
    <x v="0"/>
    <x v="0"/>
    <x v="0"/>
    <x v="1"/>
    <x v="1"/>
    <x v="2"/>
    <x v="1122"/>
    <x v="3"/>
    <n v="9247.94"/>
    <x v="1"/>
    <x v="1"/>
    <x v="14"/>
    <x v="25"/>
  </r>
  <r>
    <s v="Id1219"/>
    <s v="  Stephen"/>
    <x v="247"/>
    <n v="11.78"/>
    <s v="Yes"/>
    <x v="0"/>
    <x v="0"/>
    <x v="3"/>
    <x v="1"/>
    <x v="1"/>
    <x v="0"/>
    <x v="1123"/>
    <x v="3"/>
    <n v="9225.26"/>
    <x v="2"/>
    <x v="0"/>
    <x v="5"/>
    <x v="27"/>
  </r>
  <r>
    <s v="Id1220"/>
    <s v="  Jon M"/>
    <x v="366"/>
    <n v="10.82"/>
    <s v="Yes"/>
    <x v="0"/>
    <x v="0"/>
    <x v="0"/>
    <x v="1"/>
    <x v="1"/>
    <x v="0"/>
    <x v="1124"/>
    <x v="5"/>
    <n v="9222.4"/>
    <x v="1"/>
    <x v="0"/>
    <x v="9"/>
    <x v="36"/>
  </r>
  <r>
    <s v="Id1221"/>
    <s v="  Fasil"/>
    <x v="858"/>
    <n v="7.73"/>
    <s v="Yes"/>
    <x v="0"/>
    <x v="0"/>
    <x v="3"/>
    <x v="1"/>
    <x v="0"/>
    <x v="0"/>
    <x v="1125"/>
    <x v="1"/>
    <n v="9210.06"/>
    <x v="1"/>
    <x v="0"/>
    <x v="14"/>
    <x v="26"/>
  </r>
  <r>
    <s v="Id1222"/>
    <s v="  Megan C"/>
    <x v="387"/>
    <n v="6.24"/>
    <s v="Yes"/>
    <x v="0"/>
    <x v="0"/>
    <x v="0"/>
    <x v="1"/>
    <x v="2"/>
    <x v="1"/>
    <x v="1126"/>
    <x v="3"/>
    <n v="9193.84"/>
    <x v="1"/>
    <x v="1"/>
    <x v="1"/>
    <x v="1"/>
  </r>
  <r>
    <s v="Id1223"/>
    <s v="  Lisa J"/>
    <x v="859"/>
    <n v="10.42"/>
    <s v="No"/>
    <x v="0"/>
    <x v="0"/>
    <x v="1"/>
    <x v="1"/>
    <x v="2"/>
    <x v="0"/>
    <x v="1127"/>
    <x v="2"/>
    <n v="9182.17"/>
    <x v="1"/>
    <x v="0"/>
    <x v="3"/>
    <x v="30"/>
  </r>
  <r>
    <s v="Id1224"/>
    <s v="  Doron P"/>
    <x v="860"/>
    <n v="11.11"/>
    <s v="No"/>
    <x v="0"/>
    <x v="0"/>
    <x v="0"/>
    <x v="1"/>
    <x v="0"/>
    <x v="0"/>
    <x v="1109"/>
    <x v="0"/>
    <n v="9174.14"/>
    <x v="2"/>
    <x v="1"/>
    <x v="1"/>
    <x v="14"/>
  </r>
  <r>
    <s v="Id1225"/>
    <s v="  Katharina"/>
    <x v="861"/>
    <n v="7.67"/>
    <s v="Yes"/>
    <x v="0"/>
    <x v="0"/>
    <x v="1"/>
    <x v="1"/>
    <x v="2"/>
    <x v="0"/>
    <x v="1128"/>
    <x v="0"/>
    <n v="9171.75"/>
    <x v="1"/>
    <x v="2"/>
    <x v="1"/>
    <x v="2"/>
  </r>
  <r>
    <s v="Id1226"/>
    <s v="  Carl"/>
    <x v="851"/>
    <n v="6.15"/>
    <s v="No"/>
    <x v="0"/>
    <x v="0"/>
    <x v="0"/>
    <x v="1"/>
    <x v="0"/>
    <x v="1"/>
    <x v="1129"/>
    <x v="1"/>
    <n v="9159.51"/>
    <x v="1"/>
    <x v="2"/>
    <x v="14"/>
    <x v="3"/>
  </r>
  <r>
    <s v="Id1227"/>
    <s v="  Kelsey J"/>
    <x v="256"/>
    <n v="5.71"/>
    <s v="No"/>
    <x v="0"/>
    <x v="0"/>
    <x v="0"/>
    <x v="1"/>
    <x v="1"/>
    <x v="1"/>
    <x v="1130"/>
    <x v="1"/>
    <n v="9147.5"/>
    <x v="1"/>
    <x v="1"/>
    <x v="1"/>
    <x v="37"/>
  </r>
  <r>
    <s v="Id1228"/>
    <s v="  Stephen A"/>
    <x v="862"/>
    <n v="8.6999999999999993"/>
    <s v="Yes"/>
    <x v="0"/>
    <x v="0"/>
    <x v="1"/>
    <x v="1"/>
    <x v="0"/>
    <x v="0"/>
    <x v="1131"/>
    <x v="0"/>
    <n v="9144.57"/>
    <x v="2"/>
    <x v="2"/>
    <x v="3"/>
    <x v="2"/>
  </r>
  <r>
    <s v="Id1229"/>
    <s v="  Dan"/>
    <x v="97"/>
    <n v="9.0399999999999991"/>
    <s v="Yes"/>
    <x v="0"/>
    <x v="0"/>
    <x v="1"/>
    <x v="1"/>
    <x v="0"/>
    <x v="0"/>
    <x v="1132"/>
    <x v="0"/>
    <n v="9140.9500000000007"/>
    <x v="2"/>
    <x v="0"/>
    <x v="0"/>
    <x v="2"/>
  </r>
  <r>
    <s v="Id1230"/>
    <s v="  Katie C"/>
    <x v="460"/>
    <n v="5.61"/>
    <s v="No"/>
    <x v="0"/>
    <x v="0"/>
    <x v="0"/>
    <x v="1"/>
    <x v="1"/>
    <x v="2"/>
    <x v="346"/>
    <x v="1"/>
    <n v="9101.7999999999993"/>
    <x v="1"/>
    <x v="1"/>
    <x v="3"/>
    <x v="29"/>
  </r>
  <r>
    <s v="Id1231"/>
    <s v="  Melissa K"/>
    <x v="863"/>
    <n v="8.1199999999999992"/>
    <s v="No"/>
    <x v="0"/>
    <x v="0"/>
    <x v="0"/>
    <x v="1"/>
    <x v="2"/>
    <x v="0"/>
    <x v="1133"/>
    <x v="0"/>
    <n v="9095.94"/>
    <x v="2"/>
    <x v="1"/>
    <x v="3"/>
    <x v="11"/>
  </r>
  <r>
    <s v="Id1232"/>
    <s v="  Kara H"/>
    <x v="524"/>
    <n v="4.74"/>
    <s v="No"/>
    <x v="0"/>
    <x v="0"/>
    <x v="0"/>
    <x v="1"/>
    <x v="1"/>
    <x v="2"/>
    <x v="1134"/>
    <x v="3"/>
    <n v="9095.07"/>
    <x v="1"/>
    <x v="2"/>
    <x v="2"/>
    <x v="29"/>
  </r>
  <r>
    <s v="Id1233"/>
    <s v="  Juan Carlos"/>
    <x v="864"/>
    <n v="4.0599999999999996"/>
    <s v="No"/>
    <x v="0"/>
    <x v="0"/>
    <x v="1"/>
    <x v="1"/>
    <x v="0"/>
    <x v="2"/>
    <x v="1135"/>
    <x v="2"/>
    <n v="9058.73"/>
    <x v="2"/>
    <x v="2"/>
    <x v="0"/>
    <x v="28"/>
  </r>
  <r>
    <s v="Id1234"/>
    <s v="  John III"/>
    <x v="103"/>
    <n v="5.69"/>
    <s v="No"/>
    <x v="0"/>
    <x v="0"/>
    <x v="1"/>
    <x v="1"/>
    <x v="0"/>
    <x v="2"/>
    <x v="1136"/>
    <x v="2"/>
    <n v="9048.0300000000007"/>
    <x v="1"/>
    <x v="2"/>
    <x v="0"/>
    <x v="28"/>
  </r>
  <r>
    <s v="Id1235"/>
    <s v="  Sarah M"/>
    <x v="142"/>
    <n v="5.66"/>
    <s v="No"/>
    <x v="0"/>
    <x v="1"/>
    <x v="3"/>
    <x v="1"/>
    <x v="0"/>
    <x v="2"/>
    <x v="1137"/>
    <x v="0"/>
    <n v="9010.2000000000007"/>
    <x v="1"/>
    <x v="0"/>
    <x v="12"/>
    <x v="20"/>
  </r>
  <r>
    <s v="Id1236"/>
    <s v="  Kristin C"/>
    <x v="865"/>
    <n v="4.32"/>
    <s v="No"/>
    <x v="0"/>
    <x v="1"/>
    <x v="3"/>
    <x v="1"/>
    <x v="1"/>
    <x v="2"/>
    <x v="1138"/>
    <x v="3"/>
    <n v="8998.43"/>
    <x v="1"/>
    <x v="1"/>
    <x v="15"/>
    <x v="18"/>
  </r>
  <r>
    <s v="Id1237"/>
    <s v="  Casey M"/>
    <x v="386"/>
    <n v="8.2899999999999991"/>
    <s v="No"/>
    <x v="0"/>
    <x v="0"/>
    <x v="1"/>
    <x v="1"/>
    <x v="1"/>
    <x v="0"/>
    <x v="1015"/>
    <x v="0"/>
    <n v="8988.16"/>
    <x v="1"/>
    <x v="1"/>
    <x v="1"/>
    <x v="30"/>
  </r>
  <r>
    <s v="Id1238"/>
    <s v="  Samuel"/>
    <x v="866"/>
    <n v="10.46"/>
    <s v="No"/>
    <x v="0"/>
    <x v="0"/>
    <x v="0"/>
    <x v="1"/>
    <x v="0"/>
    <x v="0"/>
    <x v="1139"/>
    <x v="3"/>
    <n v="8978.19"/>
    <x v="1"/>
    <x v="2"/>
    <x v="0"/>
    <x v="19"/>
  </r>
  <r>
    <s v="Id1239"/>
    <s v="  Braulio"/>
    <x v="117"/>
    <n v="11.96"/>
    <s v="No"/>
    <x v="0"/>
    <x v="0"/>
    <x v="0"/>
    <x v="1"/>
    <x v="0"/>
    <x v="0"/>
    <x v="1140"/>
    <x v="3"/>
    <n v="8968.33"/>
    <x v="2"/>
    <x v="2"/>
    <x v="3"/>
    <x v="19"/>
  </r>
  <r>
    <s v="Id1240"/>
    <s v="  Anne-Marie"/>
    <x v="388"/>
    <n v="4.25"/>
    <s v="Yes"/>
    <x v="0"/>
    <x v="1"/>
    <x v="3"/>
    <x v="1"/>
    <x v="2"/>
    <x v="2"/>
    <x v="1141"/>
    <x v="5"/>
    <n v="8965.7999999999993"/>
    <x v="1"/>
    <x v="0"/>
    <x v="1"/>
    <x v="33"/>
  </r>
  <r>
    <s v="Id1241"/>
    <s v="  Samuel K"/>
    <x v="588"/>
    <n v="8.33"/>
    <s v="No"/>
    <x v="0"/>
    <x v="0"/>
    <x v="0"/>
    <x v="1"/>
    <x v="0"/>
    <x v="0"/>
    <x v="1142"/>
    <x v="2"/>
    <n v="8964.06"/>
    <x v="2"/>
    <x v="2"/>
    <x v="4"/>
    <x v="19"/>
  </r>
  <r>
    <s v="Id1242"/>
    <s v="  Yuki"/>
    <x v="867"/>
    <n v="4.29"/>
    <s v="No"/>
    <x v="0"/>
    <x v="0"/>
    <x v="3"/>
    <x v="1"/>
    <x v="0"/>
    <x v="2"/>
    <x v="1143"/>
    <x v="0"/>
    <n v="8954.99"/>
    <x v="1"/>
    <x v="0"/>
    <x v="12"/>
    <x v="34"/>
  </r>
  <r>
    <s v="Id1243"/>
    <s v="  Rafer"/>
    <x v="30"/>
    <n v="6.32"/>
    <s v="Yes"/>
    <x v="0"/>
    <x v="0"/>
    <x v="0"/>
    <x v="1"/>
    <x v="0"/>
    <x v="1"/>
    <x v="1144"/>
    <x v="1"/>
    <n v="8944.1200000000008"/>
    <x v="2"/>
    <x v="2"/>
    <x v="0"/>
    <x v="1"/>
  </r>
  <r>
    <s v="Id1244"/>
    <s v="  Claire"/>
    <x v="380"/>
    <n v="5.65"/>
    <s v="No"/>
    <x v="0"/>
    <x v="0"/>
    <x v="1"/>
    <x v="1"/>
    <x v="1"/>
    <x v="2"/>
    <x v="1145"/>
    <x v="0"/>
    <n v="8932.08"/>
    <x v="1"/>
    <x v="1"/>
    <x v="3"/>
    <x v="14"/>
  </r>
  <r>
    <s v="Id1245"/>
    <s v="  Erynn J"/>
    <x v="868"/>
    <n v="8.41"/>
    <s v="Yes"/>
    <x v="0"/>
    <x v="0"/>
    <x v="3"/>
    <x v="1"/>
    <x v="1"/>
    <x v="0"/>
    <x v="1146"/>
    <x v="2"/>
    <n v="8930.93"/>
    <x v="1"/>
    <x v="2"/>
    <x v="1"/>
    <x v="27"/>
  </r>
  <r>
    <s v="Id1246"/>
    <s v="  Mahesh"/>
    <x v="869"/>
    <n v="11.96"/>
    <s v="Yes"/>
    <x v="0"/>
    <x v="0"/>
    <x v="0"/>
    <x v="1"/>
    <x v="2"/>
    <x v="0"/>
    <x v="1147"/>
    <x v="0"/>
    <n v="8908.4699999999993"/>
    <x v="2"/>
    <x v="2"/>
    <x v="0"/>
    <x v="22"/>
  </r>
  <r>
    <s v="Id1247"/>
    <s v="  Stanley"/>
    <x v="870"/>
    <n v="5.17"/>
    <s v="Yes"/>
    <x v="0"/>
    <x v="1"/>
    <x v="3"/>
    <x v="1"/>
    <x v="0"/>
    <x v="2"/>
    <x v="1148"/>
    <x v="0"/>
    <n v="8906.14"/>
    <x v="1"/>
    <x v="2"/>
    <x v="1"/>
    <x v="31"/>
  </r>
  <r>
    <s v="Id1248"/>
    <s v="  Gregory"/>
    <x v="507"/>
    <n v="8.76"/>
    <s v="No"/>
    <x v="0"/>
    <x v="0"/>
    <x v="0"/>
    <x v="1"/>
    <x v="2"/>
    <x v="0"/>
    <x v="1149"/>
    <x v="1"/>
    <n v="8891.14"/>
    <x v="1"/>
    <x v="0"/>
    <x v="6"/>
    <x v="9"/>
  </r>
  <r>
    <s v="Id1249"/>
    <s v="  Eric"/>
    <x v="871"/>
    <n v="7.99"/>
    <s v="No"/>
    <x v="0"/>
    <x v="0"/>
    <x v="1"/>
    <x v="1"/>
    <x v="1"/>
    <x v="0"/>
    <x v="1150"/>
    <x v="0"/>
    <n v="8890.59"/>
    <x v="1"/>
    <x v="0"/>
    <x v="1"/>
    <x v="30"/>
  </r>
  <r>
    <s v="Id1250"/>
    <s v="  Rachel M"/>
    <x v="456"/>
    <n v="8.59"/>
    <s v="No"/>
    <x v="0"/>
    <x v="0"/>
    <x v="0"/>
    <x v="1"/>
    <x v="0"/>
    <x v="0"/>
    <x v="1151"/>
    <x v="2"/>
    <n v="8871.15"/>
    <x v="1"/>
    <x v="0"/>
    <x v="0"/>
    <x v="19"/>
  </r>
  <r>
    <s v="Id1251"/>
    <s v="  Fritz"/>
    <x v="723"/>
    <n v="6.14"/>
    <s v="No"/>
    <x v="0"/>
    <x v="0"/>
    <x v="1"/>
    <x v="1"/>
    <x v="0"/>
    <x v="1"/>
    <x v="1152"/>
    <x v="0"/>
    <n v="8835.26"/>
    <x v="2"/>
    <x v="2"/>
    <x v="1"/>
    <x v="28"/>
  </r>
  <r>
    <s v="Id1252"/>
    <s v="  Brad"/>
    <x v="421"/>
    <n v="4.08"/>
    <s v="No"/>
    <x v="0"/>
    <x v="0"/>
    <x v="1"/>
    <x v="1"/>
    <x v="1"/>
    <x v="2"/>
    <x v="1153"/>
    <x v="0"/>
    <n v="8827.2099999999991"/>
    <x v="2"/>
    <x v="1"/>
    <x v="1"/>
    <x v="28"/>
  </r>
  <r>
    <s v="Id1253"/>
    <s v="  Claire M"/>
    <x v="117"/>
    <n v="6.25"/>
    <s v="Yes"/>
    <x v="0"/>
    <x v="0"/>
    <x v="0"/>
    <x v="1"/>
    <x v="0"/>
    <x v="1"/>
    <x v="1154"/>
    <x v="3"/>
    <n v="8825.09"/>
    <x v="1"/>
    <x v="0"/>
    <x v="3"/>
    <x v="1"/>
  </r>
  <r>
    <s v="Id1254"/>
    <s v="  Jennifer"/>
    <x v="872"/>
    <n v="5.94"/>
    <s v="Yes"/>
    <x v="0"/>
    <x v="0"/>
    <x v="3"/>
    <x v="1"/>
    <x v="0"/>
    <x v="1"/>
    <x v="1155"/>
    <x v="1"/>
    <n v="8824.27"/>
    <x v="1"/>
    <x v="1"/>
    <x v="15"/>
    <x v="23"/>
  </r>
  <r>
    <s v="Id1255"/>
    <s v="  Maria S"/>
    <x v="764"/>
    <n v="6.45"/>
    <s v="Yes"/>
    <x v="0"/>
    <x v="0"/>
    <x v="0"/>
    <x v="1"/>
    <x v="0"/>
    <x v="1"/>
    <x v="1156"/>
    <x v="2"/>
    <n v="8823.99"/>
    <x v="1"/>
    <x v="0"/>
    <x v="2"/>
    <x v="1"/>
  </r>
  <r>
    <s v="Id1256"/>
    <s v="  Katherine E"/>
    <x v="692"/>
    <n v="5.74"/>
    <s v="Yes"/>
    <x v="0"/>
    <x v="0"/>
    <x v="0"/>
    <x v="1"/>
    <x v="1"/>
    <x v="1"/>
    <x v="1157"/>
    <x v="3"/>
    <n v="8823.2800000000007"/>
    <x v="1"/>
    <x v="1"/>
    <x v="3"/>
    <x v="1"/>
  </r>
  <r>
    <s v="Id1257"/>
    <s v="  Michael"/>
    <x v="873"/>
    <n v="4.43"/>
    <s v="Yes"/>
    <x v="0"/>
    <x v="0"/>
    <x v="0"/>
    <x v="1"/>
    <x v="0"/>
    <x v="2"/>
    <x v="1158"/>
    <x v="0"/>
    <n v="8821.8799999999992"/>
    <x v="1"/>
    <x v="0"/>
    <x v="8"/>
    <x v="47"/>
  </r>
  <r>
    <s v="Id1258"/>
    <s v="  Roxanne"/>
    <x v="874"/>
    <n v="6.5"/>
    <s v="No"/>
    <x v="0"/>
    <x v="0"/>
    <x v="0"/>
    <x v="1"/>
    <x v="2"/>
    <x v="0"/>
    <x v="1159"/>
    <x v="0"/>
    <n v="8800.49"/>
    <x v="2"/>
    <x v="2"/>
    <x v="0"/>
    <x v="11"/>
  </r>
  <r>
    <s v="Id1259"/>
    <s v="  Israel"/>
    <x v="875"/>
    <n v="8.75"/>
    <s v="No"/>
    <x v="0"/>
    <x v="0"/>
    <x v="0"/>
    <x v="1"/>
    <x v="0"/>
    <x v="0"/>
    <x v="1160"/>
    <x v="0"/>
    <n v="8798.59"/>
    <x v="1"/>
    <x v="1"/>
    <x v="3"/>
    <x v="14"/>
  </r>
  <r>
    <s v="Id1260"/>
    <s v="  Samalya"/>
    <x v="876"/>
    <n v="11.96"/>
    <s v="No"/>
    <x v="0"/>
    <x v="0"/>
    <x v="0"/>
    <x v="1"/>
    <x v="1"/>
    <x v="0"/>
    <x v="1161"/>
    <x v="0"/>
    <n v="8782.4699999999993"/>
    <x v="1"/>
    <x v="0"/>
    <x v="3"/>
    <x v="14"/>
  </r>
  <r>
    <s v="Id1261"/>
    <s v="  Peter"/>
    <x v="67"/>
    <n v="10.54"/>
    <s v="No"/>
    <x v="0"/>
    <x v="0"/>
    <x v="0"/>
    <x v="1"/>
    <x v="0"/>
    <x v="0"/>
    <x v="1162"/>
    <x v="2"/>
    <n v="8765.25"/>
    <x v="1"/>
    <x v="0"/>
    <x v="1"/>
    <x v="19"/>
  </r>
  <r>
    <s v="Id1262"/>
    <s v="  Alicia"/>
    <x v="305"/>
    <n v="4.54"/>
    <s v="Yes"/>
    <x v="0"/>
    <x v="1"/>
    <x v="3"/>
    <x v="1"/>
    <x v="2"/>
    <x v="2"/>
    <x v="1163"/>
    <x v="0"/>
    <n v="8760.1200000000008"/>
    <x v="1"/>
    <x v="1"/>
    <x v="0"/>
    <x v="16"/>
  </r>
  <r>
    <s v="Id1263"/>
    <s v="  Sarah K"/>
    <x v="441"/>
    <n v="5.71"/>
    <s v="No"/>
    <x v="0"/>
    <x v="0"/>
    <x v="0"/>
    <x v="1"/>
    <x v="0"/>
    <x v="1"/>
    <x v="1164"/>
    <x v="0"/>
    <n v="8747.68"/>
    <x v="1"/>
    <x v="0"/>
    <x v="3"/>
    <x v="35"/>
  </r>
  <r>
    <s v="Id1264"/>
    <s v="  Guomin"/>
    <x v="877"/>
    <n v="6.25"/>
    <s v="Yes"/>
    <x v="0"/>
    <x v="0"/>
    <x v="0"/>
    <x v="1"/>
    <x v="0"/>
    <x v="1"/>
    <x v="1165"/>
    <x v="3"/>
    <n v="8733.23"/>
    <x v="1"/>
    <x v="0"/>
    <x v="1"/>
    <x v="1"/>
  </r>
  <r>
    <s v="Id1265"/>
    <s v="  Javier"/>
    <x v="625"/>
    <n v="9.4700000000000006"/>
    <s v="No"/>
    <x v="0"/>
    <x v="0"/>
    <x v="1"/>
    <x v="1"/>
    <x v="1"/>
    <x v="0"/>
    <x v="1166"/>
    <x v="2"/>
    <n v="8703.4599999999991"/>
    <x v="2"/>
    <x v="0"/>
    <x v="3"/>
    <x v="30"/>
  </r>
  <r>
    <s v="Id1266"/>
    <s v="  Matt"/>
    <x v="724"/>
    <n v="5.7"/>
    <s v="No"/>
    <x v="0"/>
    <x v="0"/>
    <x v="0"/>
    <x v="1"/>
    <x v="1"/>
    <x v="1"/>
    <x v="1167"/>
    <x v="3"/>
    <n v="8701.84"/>
    <x v="1"/>
    <x v="0"/>
    <x v="14"/>
    <x v="25"/>
  </r>
  <r>
    <s v="Id1267"/>
    <s v="  Thomas S"/>
    <x v="878"/>
    <n v="11.18"/>
    <s v="No"/>
    <x v="0"/>
    <x v="0"/>
    <x v="1"/>
    <x v="1"/>
    <x v="2"/>
    <x v="0"/>
    <x v="1015"/>
    <x v="0"/>
    <n v="8688.86"/>
    <x v="1"/>
    <x v="1"/>
    <x v="6"/>
    <x v="30"/>
  </r>
  <r>
    <s v="Id1268"/>
    <s v="  Martha Patricia"/>
    <x v="879"/>
    <n v="10.98"/>
    <s v="No"/>
    <x v="0"/>
    <x v="0"/>
    <x v="0"/>
    <x v="1"/>
    <x v="0"/>
    <x v="0"/>
    <x v="1168"/>
    <x v="0"/>
    <n v="8671.19"/>
    <x v="1"/>
    <x v="1"/>
    <x v="1"/>
    <x v="19"/>
  </r>
  <r>
    <s v="Id1269"/>
    <s v="  Alicia"/>
    <x v="880"/>
    <n v="5.1100000000000003"/>
    <s v="Yes"/>
    <x v="0"/>
    <x v="1"/>
    <x v="3"/>
    <x v="1"/>
    <x v="2"/>
    <x v="2"/>
    <x v="1169"/>
    <x v="0"/>
    <n v="8665.14"/>
    <x v="1"/>
    <x v="0"/>
    <x v="0"/>
    <x v="16"/>
  </r>
  <r>
    <s v="Id1270"/>
    <s v="  Jennifer V"/>
    <x v="881"/>
    <n v="10.24"/>
    <s v="No"/>
    <x v="0"/>
    <x v="0"/>
    <x v="0"/>
    <x v="1"/>
    <x v="2"/>
    <x v="0"/>
    <x v="1170"/>
    <x v="0"/>
    <n v="8665.09"/>
    <x v="2"/>
    <x v="2"/>
    <x v="1"/>
    <x v="11"/>
  </r>
  <r>
    <s v="Id1271"/>
    <s v="  Michael W"/>
    <x v="882"/>
    <n v="7.71"/>
    <s v="Yes"/>
    <x v="0"/>
    <x v="0"/>
    <x v="3"/>
    <x v="1"/>
    <x v="2"/>
    <x v="0"/>
    <x v="1171"/>
    <x v="2"/>
    <n v="8627.5400000000009"/>
    <x v="1"/>
    <x v="2"/>
    <x v="6"/>
    <x v="27"/>
  </r>
  <r>
    <s v="Id1272"/>
    <s v="  Eddie C"/>
    <x v="419"/>
    <n v="6.03"/>
    <s v="No"/>
    <x v="0"/>
    <x v="0"/>
    <x v="0"/>
    <x v="1"/>
    <x v="1"/>
    <x v="1"/>
    <x v="1172"/>
    <x v="1"/>
    <n v="8615.2999999999993"/>
    <x v="1"/>
    <x v="0"/>
    <x v="3"/>
    <x v="29"/>
  </r>
  <r>
    <s v="Id1273"/>
    <s v="  Maxime M"/>
    <x v="352"/>
    <n v="5.96"/>
    <s v="No"/>
    <x v="0"/>
    <x v="1"/>
    <x v="3"/>
    <x v="1"/>
    <x v="1"/>
    <x v="1"/>
    <x v="1101"/>
    <x v="1"/>
    <n v="8606.2199999999993"/>
    <x v="0"/>
    <x v="2"/>
    <x v="7"/>
    <x v="18"/>
  </r>
  <r>
    <s v="Id1274"/>
    <s v="  Mark D"/>
    <x v="883"/>
    <n v="4.16"/>
    <s v="No"/>
    <x v="0"/>
    <x v="0"/>
    <x v="0"/>
    <x v="1"/>
    <x v="2"/>
    <x v="2"/>
    <x v="1173"/>
    <x v="1"/>
    <n v="8605.36"/>
    <x v="1"/>
    <x v="2"/>
    <x v="0"/>
    <x v="29"/>
  </r>
  <r>
    <s v="Id1275"/>
    <s v="  Adam"/>
    <x v="636"/>
    <n v="6.11"/>
    <s v="No"/>
    <x v="0"/>
    <x v="0"/>
    <x v="0"/>
    <x v="1"/>
    <x v="2"/>
    <x v="1"/>
    <x v="1174"/>
    <x v="3"/>
    <n v="8604.48"/>
    <x v="2"/>
    <x v="2"/>
    <x v="4"/>
    <x v="29"/>
  </r>
  <r>
    <s v="Id1276"/>
    <s v="  Justin M"/>
    <x v="288"/>
    <n v="5.97"/>
    <s v="No"/>
    <x v="0"/>
    <x v="0"/>
    <x v="0"/>
    <x v="1"/>
    <x v="2"/>
    <x v="1"/>
    <x v="1175"/>
    <x v="3"/>
    <n v="8603.82"/>
    <x v="1"/>
    <x v="1"/>
    <x v="9"/>
    <x v="29"/>
  </r>
  <r>
    <s v="Id1277"/>
    <s v="  Svetlana V"/>
    <x v="688"/>
    <n v="10.81"/>
    <s v="No"/>
    <x v="0"/>
    <x v="0"/>
    <x v="1"/>
    <x v="1"/>
    <x v="1"/>
    <x v="0"/>
    <x v="1176"/>
    <x v="0"/>
    <n v="8601.33"/>
    <x v="1"/>
    <x v="1"/>
    <x v="0"/>
    <x v="30"/>
  </r>
  <r>
    <s v="Id1278"/>
    <s v="  Jana L"/>
    <x v="884"/>
    <n v="5.7"/>
    <s v="Yes"/>
    <x v="0"/>
    <x v="1"/>
    <x v="3"/>
    <x v="1"/>
    <x v="0"/>
    <x v="1"/>
    <x v="1177"/>
    <x v="5"/>
    <n v="8596.83"/>
    <x v="1"/>
    <x v="0"/>
    <x v="0"/>
    <x v="33"/>
  </r>
  <r>
    <s v="Id1279"/>
    <s v="  Laura"/>
    <x v="885"/>
    <n v="4.7699999999999996"/>
    <s v="Yes"/>
    <x v="0"/>
    <x v="1"/>
    <x v="3"/>
    <x v="1"/>
    <x v="2"/>
    <x v="2"/>
    <x v="1178"/>
    <x v="5"/>
    <n v="8582.2999999999993"/>
    <x v="1"/>
    <x v="1"/>
    <x v="0"/>
    <x v="33"/>
  </r>
  <r>
    <s v="Id1280"/>
    <s v="  Torrey C III"/>
    <x v="886"/>
    <n v="4.25"/>
    <s v="No"/>
    <x v="0"/>
    <x v="0"/>
    <x v="3"/>
    <x v="1"/>
    <x v="0"/>
    <x v="2"/>
    <x v="1179"/>
    <x v="1"/>
    <n v="8573.2999999999993"/>
    <x v="1"/>
    <x v="2"/>
    <x v="14"/>
    <x v="38"/>
  </r>
  <r>
    <s v="Id1281"/>
    <s v="  Paul"/>
    <x v="865"/>
    <n v="5.52"/>
    <s v="No"/>
    <x v="0"/>
    <x v="0"/>
    <x v="0"/>
    <x v="1"/>
    <x v="1"/>
    <x v="2"/>
    <x v="1180"/>
    <x v="1"/>
    <n v="8572.0400000000009"/>
    <x v="1"/>
    <x v="2"/>
    <x v="14"/>
    <x v="37"/>
  </r>
  <r>
    <s v="Id1282"/>
    <s v="  Jennifer D"/>
    <x v="887"/>
    <n v="6.53"/>
    <s v="Yes"/>
    <x v="0"/>
    <x v="0"/>
    <x v="3"/>
    <x v="1"/>
    <x v="0"/>
    <x v="0"/>
    <x v="1181"/>
    <x v="2"/>
    <n v="8569.86"/>
    <x v="1"/>
    <x v="0"/>
    <x v="0"/>
    <x v="27"/>
  </r>
  <r>
    <s v="Id1283"/>
    <s v="  Erik"/>
    <x v="888"/>
    <n v="4.82"/>
    <s v="Yes"/>
    <x v="0"/>
    <x v="0"/>
    <x v="3"/>
    <x v="1"/>
    <x v="0"/>
    <x v="2"/>
    <x v="1182"/>
    <x v="1"/>
    <n v="8567.25"/>
    <x v="1"/>
    <x v="1"/>
    <x v="1"/>
    <x v="23"/>
  </r>
  <r>
    <s v="Id1284"/>
    <s v="  Lana J"/>
    <x v="889"/>
    <n v="11.94"/>
    <s v="Yes"/>
    <x v="0"/>
    <x v="0"/>
    <x v="3"/>
    <x v="1"/>
    <x v="0"/>
    <x v="0"/>
    <x v="1183"/>
    <x v="2"/>
    <n v="8556.91"/>
    <x v="1"/>
    <x v="1"/>
    <x v="3"/>
    <x v="27"/>
  </r>
  <r>
    <s v="Id1285"/>
    <s v="  Rebecca E"/>
    <x v="890"/>
    <n v="7.85"/>
    <s v="Yes"/>
    <x v="0"/>
    <x v="0"/>
    <x v="3"/>
    <x v="1"/>
    <x v="0"/>
    <x v="0"/>
    <x v="1184"/>
    <x v="2"/>
    <n v="8551.35"/>
    <x v="1"/>
    <x v="2"/>
    <x v="3"/>
    <x v="27"/>
  </r>
  <r>
    <s v="Id1286"/>
    <s v="  Katie M"/>
    <x v="891"/>
    <n v="8.01"/>
    <s v="Yes"/>
    <x v="0"/>
    <x v="0"/>
    <x v="3"/>
    <x v="1"/>
    <x v="1"/>
    <x v="0"/>
    <x v="1185"/>
    <x v="2"/>
    <n v="8547.69"/>
    <x v="1"/>
    <x v="1"/>
    <x v="0"/>
    <x v="33"/>
  </r>
  <r>
    <s v="Id1287"/>
    <s v="  Elizabeth A"/>
    <x v="892"/>
    <n v="7.4"/>
    <s v="Yes"/>
    <x v="0"/>
    <x v="0"/>
    <x v="3"/>
    <x v="1"/>
    <x v="2"/>
    <x v="0"/>
    <x v="1186"/>
    <x v="2"/>
    <n v="8539.67"/>
    <x v="1"/>
    <x v="0"/>
    <x v="3"/>
    <x v="27"/>
  </r>
  <r>
    <s v="Id1288"/>
    <s v="  Sarah"/>
    <x v="893"/>
    <n v="8.3800000000000008"/>
    <s v="Yes"/>
    <x v="0"/>
    <x v="0"/>
    <x v="0"/>
    <x v="1"/>
    <x v="0"/>
    <x v="0"/>
    <x v="1187"/>
    <x v="1"/>
    <n v="8538.2900000000009"/>
    <x v="1"/>
    <x v="0"/>
    <x v="2"/>
    <x v="36"/>
  </r>
  <r>
    <s v="Id1289"/>
    <s v="  Annie J"/>
    <x v="362"/>
    <n v="11.56"/>
    <s v="Yes"/>
    <x v="0"/>
    <x v="0"/>
    <x v="3"/>
    <x v="1"/>
    <x v="2"/>
    <x v="0"/>
    <x v="1188"/>
    <x v="0"/>
    <n v="8534.67"/>
    <x v="1"/>
    <x v="0"/>
    <x v="2"/>
    <x v="33"/>
  </r>
  <r>
    <s v="Id1290"/>
    <s v="  Annie"/>
    <x v="20"/>
    <n v="4.6100000000000003"/>
    <s v="No"/>
    <x v="0"/>
    <x v="0"/>
    <x v="0"/>
    <x v="1"/>
    <x v="0"/>
    <x v="2"/>
    <x v="1189"/>
    <x v="3"/>
    <n v="8527.5300000000007"/>
    <x v="1"/>
    <x v="2"/>
    <x v="0"/>
    <x v="29"/>
  </r>
  <r>
    <s v="Id1291"/>
    <s v="  Lindsey"/>
    <x v="169"/>
    <n v="4.95"/>
    <s v="No"/>
    <x v="0"/>
    <x v="1"/>
    <x v="3"/>
    <x v="1"/>
    <x v="0"/>
    <x v="2"/>
    <x v="1190"/>
    <x v="1"/>
    <n v="8522"/>
    <x v="1"/>
    <x v="2"/>
    <x v="3"/>
    <x v="18"/>
  </r>
  <r>
    <s v="Id1292"/>
    <s v="  Laura"/>
    <x v="107"/>
    <n v="5.04"/>
    <s v="No"/>
    <x v="0"/>
    <x v="0"/>
    <x v="0"/>
    <x v="1"/>
    <x v="0"/>
    <x v="2"/>
    <x v="1191"/>
    <x v="3"/>
    <n v="8520.0300000000007"/>
    <x v="1"/>
    <x v="0"/>
    <x v="3"/>
    <x v="29"/>
  </r>
  <r>
    <s v="Id1293"/>
    <s v="  Amy T"/>
    <x v="747"/>
    <n v="5.42"/>
    <s v="No"/>
    <x v="0"/>
    <x v="0"/>
    <x v="0"/>
    <x v="1"/>
    <x v="1"/>
    <x v="2"/>
    <x v="1192"/>
    <x v="3"/>
    <n v="8516.83"/>
    <x v="1"/>
    <x v="1"/>
    <x v="0"/>
    <x v="29"/>
  </r>
  <r>
    <s v="Id1294"/>
    <s v="  Katarina D"/>
    <x v="383"/>
    <n v="5.39"/>
    <s v="No"/>
    <x v="0"/>
    <x v="0"/>
    <x v="0"/>
    <x v="1"/>
    <x v="1"/>
    <x v="2"/>
    <x v="1193"/>
    <x v="3"/>
    <n v="8515.76"/>
    <x v="1"/>
    <x v="2"/>
    <x v="0"/>
    <x v="29"/>
  </r>
  <r>
    <s v="Id1295"/>
    <s v="  B"/>
    <x v="894"/>
    <n v="6"/>
    <s v="No"/>
    <x v="0"/>
    <x v="1"/>
    <x v="3"/>
    <x v="1"/>
    <x v="0"/>
    <x v="1"/>
    <x v="1194"/>
    <x v="0"/>
    <n v="8471.65"/>
    <x v="1"/>
    <x v="1"/>
    <x v="1"/>
    <x v="20"/>
  </r>
  <r>
    <s v="Id1296"/>
    <s v="  Alison"/>
    <x v="895"/>
    <n v="6.02"/>
    <s v="No"/>
    <x v="0"/>
    <x v="0"/>
    <x v="3"/>
    <x v="1"/>
    <x v="0"/>
    <x v="1"/>
    <x v="1195"/>
    <x v="0"/>
    <n v="8466.35"/>
    <x v="1"/>
    <x v="2"/>
    <x v="1"/>
    <x v="34"/>
  </r>
  <r>
    <s v="Id1297"/>
    <s v="  Neil K"/>
    <x v="896"/>
    <n v="4.62"/>
    <s v="No"/>
    <x v="0"/>
    <x v="0"/>
    <x v="1"/>
    <x v="1"/>
    <x v="0"/>
    <x v="2"/>
    <x v="1196"/>
    <x v="0"/>
    <n v="8457.82"/>
    <x v="1"/>
    <x v="0"/>
    <x v="3"/>
    <x v="28"/>
  </r>
  <r>
    <s v="Id1298"/>
    <s v="  Anne Hunter"/>
    <x v="897"/>
    <n v="5.59"/>
    <s v="No"/>
    <x v="0"/>
    <x v="0"/>
    <x v="3"/>
    <x v="1"/>
    <x v="1"/>
    <x v="2"/>
    <x v="1197"/>
    <x v="1"/>
    <n v="8450.82"/>
    <x v="1"/>
    <x v="2"/>
    <x v="15"/>
    <x v="32"/>
  </r>
  <r>
    <s v="Id1299"/>
    <s v="  Sandra"/>
    <x v="898"/>
    <n v="5.18"/>
    <s v="Yes"/>
    <x v="0"/>
    <x v="0"/>
    <x v="1"/>
    <x v="1"/>
    <x v="2"/>
    <x v="2"/>
    <x v="1198"/>
    <x v="0"/>
    <n v="8448.66"/>
    <x v="2"/>
    <x v="1"/>
    <x v="0"/>
    <x v="24"/>
  </r>
  <r>
    <s v="Id1300"/>
    <s v="  Robert"/>
    <x v="401"/>
    <n v="6.29"/>
    <s v="No"/>
    <x v="0"/>
    <x v="0"/>
    <x v="1"/>
    <x v="1"/>
    <x v="1"/>
    <x v="1"/>
    <x v="1199"/>
    <x v="0"/>
    <n v="8444.4699999999993"/>
    <x v="2"/>
    <x v="1"/>
    <x v="3"/>
    <x v="28"/>
  </r>
  <r>
    <s v="Id1301"/>
    <s v="  Rodney"/>
    <x v="367"/>
    <n v="4.49"/>
    <s v="No"/>
    <x v="0"/>
    <x v="0"/>
    <x v="1"/>
    <x v="1"/>
    <x v="1"/>
    <x v="2"/>
    <x v="1200"/>
    <x v="0"/>
    <n v="8442.67"/>
    <x v="1"/>
    <x v="0"/>
    <x v="0"/>
    <x v="28"/>
  </r>
  <r>
    <s v="Id1302"/>
    <s v="  Carl R"/>
    <x v="899"/>
    <n v="11.82"/>
    <s v="Yes"/>
    <x v="0"/>
    <x v="1"/>
    <x v="3"/>
    <x v="1"/>
    <x v="2"/>
    <x v="0"/>
    <x v="1028"/>
    <x v="0"/>
    <n v="8440.0499999999993"/>
    <x v="2"/>
    <x v="2"/>
    <x v="0"/>
    <x v="8"/>
  </r>
  <r>
    <s v="Id1303"/>
    <s v="  Maximilian"/>
    <x v="900"/>
    <n v="7.41"/>
    <s v="Yes"/>
    <x v="0"/>
    <x v="0"/>
    <x v="3"/>
    <x v="1"/>
    <x v="2"/>
    <x v="0"/>
    <x v="1201"/>
    <x v="2"/>
    <n v="8428.07"/>
    <x v="2"/>
    <x v="2"/>
    <x v="1"/>
    <x v="27"/>
  </r>
  <r>
    <s v="Id1304"/>
    <s v="  Erik"/>
    <x v="88"/>
    <n v="5.97"/>
    <s v="No"/>
    <x v="0"/>
    <x v="0"/>
    <x v="0"/>
    <x v="1"/>
    <x v="0"/>
    <x v="1"/>
    <x v="1202"/>
    <x v="3"/>
    <n v="8413.4599999999991"/>
    <x v="2"/>
    <x v="1"/>
    <x v="1"/>
    <x v="29"/>
  </r>
  <r>
    <s v="Id1305"/>
    <s v="  Christopher"/>
    <x v="402"/>
    <n v="5.74"/>
    <s v="No"/>
    <x v="0"/>
    <x v="1"/>
    <x v="3"/>
    <x v="1"/>
    <x v="0"/>
    <x v="1"/>
    <x v="1203"/>
    <x v="1"/>
    <n v="8410.0499999999993"/>
    <x v="1"/>
    <x v="2"/>
    <x v="1"/>
    <x v="18"/>
  </r>
  <r>
    <s v="Id1306"/>
    <s v="  Eirik"/>
    <x v="830"/>
    <n v="9.85"/>
    <s v="No"/>
    <x v="0"/>
    <x v="0"/>
    <x v="0"/>
    <x v="1"/>
    <x v="2"/>
    <x v="0"/>
    <x v="1204"/>
    <x v="0"/>
    <n v="8400.01"/>
    <x v="1"/>
    <x v="0"/>
    <x v="0"/>
    <x v="14"/>
  </r>
  <r>
    <s v="Id1307"/>
    <s v="  Rik"/>
    <x v="901"/>
    <n v="7.59"/>
    <s v="No"/>
    <x v="0"/>
    <x v="0"/>
    <x v="0"/>
    <x v="1"/>
    <x v="2"/>
    <x v="0"/>
    <x v="1205"/>
    <x v="0"/>
    <n v="8396.6200000000008"/>
    <x v="1"/>
    <x v="0"/>
    <x v="0"/>
    <x v="14"/>
  </r>
  <r>
    <s v="Id1308"/>
    <s v="  Matthew R"/>
    <x v="902"/>
    <n v="6.98"/>
    <s v="Yes"/>
    <x v="0"/>
    <x v="1"/>
    <x v="3"/>
    <x v="1"/>
    <x v="3"/>
    <x v="0"/>
    <x v="1206"/>
    <x v="0"/>
    <n v="8355.5400000000009"/>
    <x v="2"/>
    <x v="0"/>
    <x v="1"/>
    <x v="8"/>
  </r>
  <r>
    <s v="Id1309"/>
    <s v="  Daniel G"/>
    <x v="168"/>
    <n v="4.7300000000000004"/>
    <s v="Yes"/>
    <x v="0"/>
    <x v="0"/>
    <x v="0"/>
    <x v="1"/>
    <x v="0"/>
    <x v="2"/>
    <x v="317"/>
    <x v="3"/>
    <n v="8347.16"/>
    <x v="1"/>
    <x v="1"/>
    <x v="0"/>
    <x v="1"/>
  </r>
  <r>
    <s v="Id1310"/>
    <s v="  Yannick"/>
    <x v="903"/>
    <n v="4.76"/>
    <s v="Yes"/>
    <x v="0"/>
    <x v="0"/>
    <x v="0"/>
    <x v="1"/>
    <x v="0"/>
    <x v="2"/>
    <x v="1207"/>
    <x v="2"/>
    <n v="8342.91"/>
    <x v="2"/>
    <x v="1"/>
    <x v="4"/>
    <x v="1"/>
  </r>
  <r>
    <s v="Id1311"/>
    <s v="  Sean R"/>
    <x v="687"/>
    <n v="6.24"/>
    <s v="Yes"/>
    <x v="0"/>
    <x v="0"/>
    <x v="0"/>
    <x v="1"/>
    <x v="0"/>
    <x v="1"/>
    <x v="617"/>
    <x v="2"/>
    <n v="8334.59"/>
    <x v="2"/>
    <x v="2"/>
    <x v="4"/>
    <x v="1"/>
  </r>
  <r>
    <s v="Id1312"/>
    <s v="  Peter"/>
    <x v="408"/>
    <n v="5.44"/>
    <s v="Yes"/>
    <x v="0"/>
    <x v="0"/>
    <x v="0"/>
    <x v="1"/>
    <x v="0"/>
    <x v="2"/>
    <x v="1208"/>
    <x v="2"/>
    <n v="8334.4599999999991"/>
    <x v="2"/>
    <x v="2"/>
    <x v="4"/>
    <x v="1"/>
  </r>
  <r>
    <s v="Id1313"/>
    <s v="  Sara A"/>
    <x v="904"/>
    <n v="5.08"/>
    <s v="No"/>
    <x v="0"/>
    <x v="1"/>
    <x v="3"/>
    <x v="1"/>
    <x v="0"/>
    <x v="2"/>
    <x v="1209"/>
    <x v="0"/>
    <n v="8314.65"/>
    <x v="1"/>
    <x v="1"/>
    <x v="1"/>
    <x v="20"/>
  </r>
  <r>
    <s v="Id1314"/>
    <s v="  Erin C"/>
    <x v="60"/>
    <n v="4.87"/>
    <s v="No"/>
    <x v="0"/>
    <x v="1"/>
    <x v="3"/>
    <x v="1"/>
    <x v="0"/>
    <x v="2"/>
    <x v="1210"/>
    <x v="3"/>
    <n v="8310.84"/>
    <x v="1"/>
    <x v="2"/>
    <x v="1"/>
    <x v="18"/>
  </r>
  <r>
    <s v="Id1315"/>
    <s v="  Thibaud"/>
    <x v="905"/>
    <n v="8.17"/>
    <s v="No"/>
    <x v="0"/>
    <x v="0"/>
    <x v="0"/>
    <x v="1"/>
    <x v="2"/>
    <x v="0"/>
    <x v="1211"/>
    <x v="3"/>
    <n v="8302.5400000000009"/>
    <x v="2"/>
    <x v="0"/>
    <x v="4"/>
    <x v="9"/>
  </r>
  <r>
    <s v="Id1316"/>
    <s v="  Lisa"/>
    <x v="161"/>
    <n v="7.61"/>
    <s v="No"/>
    <x v="0"/>
    <x v="0"/>
    <x v="0"/>
    <x v="1"/>
    <x v="0"/>
    <x v="0"/>
    <x v="1212"/>
    <x v="0"/>
    <n v="8283.68"/>
    <x v="1"/>
    <x v="0"/>
    <x v="0"/>
    <x v="30"/>
  </r>
  <r>
    <s v="Id1317"/>
    <s v="  Gretchen K"/>
    <x v="201"/>
    <n v="10.1"/>
    <s v="No"/>
    <x v="0"/>
    <x v="0"/>
    <x v="0"/>
    <x v="1"/>
    <x v="0"/>
    <x v="0"/>
    <x v="1213"/>
    <x v="0"/>
    <n v="8280.6200000000008"/>
    <x v="1"/>
    <x v="2"/>
    <x v="0"/>
    <x v="19"/>
  </r>
  <r>
    <s v="Id1318"/>
    <s v="  Martina"/>
    <x v="692"/>
    <n v="11.24"/>
    <s v="No"/>
    <x v="0"/>
    <x v="0"/>
    <x v="0"/>
    <x v="1"/>
    <x v="1"/>
    <x v="0"/>
    <x v="1214"/>
    <x v="0"/>
    <n v="8277.52"/>
    <x v="1"/>
    <x v="2"/>
    <x v="3"/>
    <x v="19"/>
  </r>
  <r>
    <s v="Id1319"/>
    <s v="  Dustin J"/>
    <x v="906"/>
    <n v="6.1"/>
    <s v="Yes"/>
    <x v="1"/>
    <x v="0"/>
    <x v="3"/>
    <x v="1"/>
    <x v="0"/>
    <x v="1"/>
    <x v="1215"/>
    <x v="0"/>
    <n v="8271.4599999999991"/>
    <x v="1"/>
    <x v="1"/>
    <x v="8"/>
    <x v="21"/>
  </r>
  <r>
    <s v="Id1320"/>
    <s v="  Kelsey"/>
    <x v="907"/>
    <n v="6.98"/>
    <s v="No"/>
    <x v="0"/>
    <x v="0"/>
    <x v="0"/>
    <x v="1"/>
    <x v="2"/>
    <x v="0"/>
    <x v="1216"/>
    <x v="0"/>
    <n v="8269.0400000000009"/>
    <x v="1"/>
    <x v="1"/>
    <x v="3"/>
    <x v="19"/>
  </r>
  <r>
    <s v="Id1321"/>
    <s v="  Daniel V"/>
    <x v="908"/>
    <n v="4"/>
    <s v="Yes"/>
    <x v="0"/>
    <x v="0"/>
    <x v="3"/>
    <x v="1"/>
    <x v="2"/>
    <x v="2"/>
    <x v="1217"/>
    <x v="0"/>
    <n v="8268"/>
    <x v="2"/>
    <x v="0"/>
    <x v="0"/>
    <x v="13"/>
  </r>
  <r>
    <s v="Id1322"/>
    <s v="  Saeger"/>
    <x v="424"/>
    <n v="4.2300000000000004"/>
    <s v="No"/>
    <x v="0"/>
    <x v="0"/>
    <x v="0"/>
    <x v="1"/>
    <x v="2"/>
    <x v="2"/>
    <x v="1218"/>
    <x v="1"/>
    <n v="8252.2800000000007"/>
    <x v="1"/>
    <x v="2"/>
    <x v="2"/>
    <x v="37"/>
  </r>
  <r>
    <s v="Id1323"/>
    <s v="  Buzunesh"/>
    <x v="687"/>
    <n v="4.72"/>
    <s v="Yes"/>
    <x v="0"/>
    <x v="0"/>
    <x v="0"/>
    <x v="1"/>
    <x v="0"/>
    <x v="2"/>
    <x v="1219"/>
    <x v="2"/>
    <n v="8240.59"/>
    <x v="1"/>
    <x v="2"/>
    <x v="0"/>
    <x v="1"/>
  </r>
  <r>
    <s v="Id1324"/>
    <s v="  Mirte"/>
    <x v="909"/>
    <n v="5.63"/>
    <s v="Yes"/>
    <x v="0"/>
    <x v="0"/>
    <x v="0"/>
    <x v="1"/>
    <x v="1"/>
    <x v="2"/>
    <x v="1220"/>
    <x v="2"/>
    <n v="8233.1"/>
    <x v="1"/>
    <x v="2"/>
    <x v="0"/>
    <x v="1"/>
  </r>
  <r>
    <s v="Id1325"/>
    <s v="  Megan"/>
    <x v="586"/>
    <n v="5.83"/>
    <s v="Yes"/>
    <x v="0"/>
    <x v="0"/>
    <x v="0"/>
    <x v="1"/>
    <x v="1"/>
    <x v="1"/>
    <x v="305"/>
    <x v="2"/>
    <n v="8232.64"/>
    <x v="1"/>
    <x v="0"/>
    <x v="0"/>
    <x v="1"/>
  </r>
  <r>
    <s v="Id1326"/>
    <s v="  Kerry A"/>
    <x v="326"/>
    <n v="9.23"/>
    <s v="No"/>
    <x v="0"/>
    <x v="0"/>
    <x v="0"/>
    <x v="1"/>
    <x v="1"/>
    <x v="0"/>
    <x v="1221"/>
    <x v="3"/>
    <n v="8219.2000000000007"/>
    <x v="1"/>
    <x v="2"/>
    <x v="0"/>
    <x v="9"/>
  </r>
  <r>
    <s v="Id1327"/>
    <s v="  Kristin"/>
    <x v="390"/>
    <n v="9.89"/>
    <s v="No"/>
    <x v="0"/>
    <x v="0"/>
    <x v="0"/>
    <x v="1"/>
    <x v="2"/>
    <x v="0"/>
    <x v="1222"/>
    <x v="3"/>
    <n v="8211.1"/>
    <x v="1"/>
    <x v="0"/>
    <x v="0"/>
    <x v="9"/>
  </r>
  <r>
    <s v="Id1328"/>
    <s v="  Christopher R"/>
    <x v="910"/>
    <n v="12"/>
    <s v="No"/>
    <x v="0"/>
    <x v="0"/>
    <x v="0"/>
    <x v="1"/>
    <x v="3"/>
    <x v="0"/>
    <x v="1223"/>
    <x v="0"/>
    <n v="8188.12"/>
    <x v="2"/>
    <x v="0"/>
    <x v="0"/>
    <x v="5"/>
  </r>
  <r>
    <s v="Id1329"/>
    <s v="  Elizabeth A"/>
    <x v="911"/>
    <n v="4.24"/>
    <s v="Yes"/>
    <x v="0"/>
    <x v="1"/>
    <x v="3"/>
    <x v="1"/>
    <x v="0"/>
    <x v="2"/>
    <x v="1224"/>
    <x v="0"/>
    <n v="8182.89"/>
    <x v="1"/>
    <x v="1"/>
    <x v="12"/>
    <x v="31"/>
  </r>
  <r>
    <s v="Id1330"/>
    <s v="  Andrew"/>
    <x v="912"/>
    <n v="4.68"/>
    <s v="Yes"/>
    <x v="0"/>
    <x v="1"/>
    <x v="3"/>
    <x v="1"/>
    <x v="1"/>
    <x v="2"/>
    <x v="1225"/>
    <x v="1"/>
    <n v="8179.51"/>
    <x v="1"/>
    <x v="2"/>
    <x v="16"/>
    <x v="37"/>
  </r>
  <r>
    <s v="Id1331"/>
    <s v="  Dawn M"/>
    <x v="913"/>
    <n v="8.57"/>
    <s v="Yes"/>
    <x v="0"/>
    <x v="1"/>
    <x v="3"/>
    <x v="1"/>
    <x v="3"/>
    <x v="0"/>
    <x v="1226"/>
    <x v="0"/>
    <n v="8177.9"/>
    <x v="2"/>
    <x v="1"/>
    <x v="0"/>
    <x v="8"/>
  </r>
  <r>
    <s v="Id1332"/>
    <s v="  Jonathan P"/>
    <x v="26"/>
    <n v="4.0999999999999996"/>
    <s v="No"/>
    <x v="0"/>
    <x v="0"/>
    <x v="0"/>
    <x v="1"/>
    <x v="0"/>
    <x v="2"/>
    <x v="1227"/>
    <x v="4"/>
    <n v="8162.72"/>
    <x v="2"/>
    <x v="0"/>
    <x v="1"/>
    <x v="37"/>
  </r>
  <r>
    <s v="Id1333"/>
    <s v="  Gina"/>
    <x v="914"/>
    <n v="4.49"/>
    <s v="No"/>
    <x v="0"/>
    <x v="0"/>
    <x v="0"/>
    <x v="1"/>
    <x v="0"/>
    <x v="2"/>
    <x v="1228"/>
    <x v="1"/>
    <n v="8157.92"/>
    <x v="1"/>
    <x v="0"/>
    <x v="15"/>
    <x v="3"/>
  </r>
  <r>
    <s v="Id1334"/>
    <s v="  Dino"/>
    <x v="172"/>
    <n v="8.8000000000000007"/>
    <s v="No"/>
    <x v="0"/>
    <x v="0"/>
    <x v="1"/>
    <x v="1"/>
    <x v="0"/>
    <x v="0"/>
    <x v="1229"/>
    <x v="0"/>
    <n v="8125.78"/>
    <x v="1"/>
    <x v="2"/>
    <x v="0"/>
    <x v="30"/>
  </r>
  <r>
    <s v="Id1335"/>
    <s v="  Jan"/>
    <x v="28"/>
    <n v="7.93"/>
    <s v="No"/>
    <x v="0"/>
    <x v="0"/>
    <x v="1"/>
    <x v="1"/>
    <x v="0"/>
    <x v="0"/>
    <x v="1230"/>
    <x v="0"/>
    <n v="8124.41"/>
    <x v="2"/>
    <x v="1"/>
    <x v="0"/>
    <x v="30"/>
  </r>
  <r>
    <s v="Id1336"/>
    <s v="  Jonathan E"/>
    <x v="782"/>
    <n v="9.4499999999999993"/>
    <s v="No"/>
    <x v="0"/>
    <x v="0"/>
    <x v="1"/>
    <x v="1"/>
    <x v="0"/>
    <x v="0"/>
    <x v="212"/>
    <x v="0"/>
    <n v="8116.68"/>
    <x v="2"/>
    <x v="1"/>
    <x v="3"/>
    <x v="30"/>
  </r>
  <r>
    <s v="Id1337"/>
    <s v="  Mark A"/>
    <x v="35"/>
    <n v="7.67"/>
    <s v="No"/>
    <x v="0"/>
    <x v="0"/>
    <x v="0"/>
    <x v="1"/>
    <x v="0"/>
    <x v="0"/>
    <x v="1231"/>
    <x v="3"/>
    <n v="8116.27"/>
    <x v="2"/>
    <x v="1"/>
    <x v="1"/>
    <x v="9"/>
  </r>
  <r>
    <s v="Id1338"/>
    <s v="  Mary"/>
    <x v="915"/>
    <n v="10.53"/>
    <s v="No"/>
    <x v="0"/>
    <x v="0"/>
    <x v="1"/>
    <x v="1"/>
    <x v="1"/>
    <x v="0"/>
    <x v="1015"/>
    <x v="0"/>
    <n v="8112.59"/>
    <x v="1"/>
    <x v="2"/>
    <x v="0"/>
    <x v="30"/>
  </r>
  <r>
    <s v="Id1339"/>
    <s v="  Samuel"/>
    <x v="916"/>
    <n v="10.08"/>
    <s v="Yes"/>
    <x v="0"/>
    <x v="0"/>
    <x v="0"/>
    <x v="1"/>
    <x v="2"/>
    <x v="0"/>
    <x v="1232"/>
    <x v="0"/>
    <n v="8091.3"/>
    <x v="2"/>
    <x v="1"/>
    <x v="1"/>
    <x v="22"/>
  </r>
  <r>
    <s v="Id1340"/>
    <s v="  Stan J"/>
    <x v="917"/>
    <n v="11.39"/>
    <s v="Yes"/>
    <x v="0"/>
    <x v="0"/>
    <x v="3"/>
    <x v="1"/>
    <x v="0"/>
    <x v="0"/>
    <x v="1233"/>
    <x v="2"/>
    <n v="8083.92"/>
    <x v="2"/>
    <x v="0"/>
    <x v="0"/>
    <x v="27"/>
  </r>
  <r>
    <s v="Id1341"/>
    <s v="  Jessica L"/>
    <x v="227"/>
    <n v="6.36"/>
    <s v="No"/>
    <x v="0"/>
    <x v="0"/>
    <x v="0"/>
    <x v="1"/>
    <x v="0"/>
    <x v="1"/>
    <x v="1234"/>
    <x v="0"/>
    <n v="8081.74"/>
    <x v="1"/>
    <x v="2"/>
    <x v="12"/>
    <x v="6"/>
  </r>
  <r>
    <s v="Id1342"/>
    <s v="  Krysta"/>
    <x v="918"/>
    <n v="5.31"/>
    <s v="Yes"/>
    <x v="0"/>
    <x v="0"/>
    <x v="0"/>
    <x v="1"/>
    <x v="0"/>
    <x v="2"/>
    <x v="442"/>
    <x v="0"/>
    <n v="8081.26"/>
    <x v="1"/>
    <x v="2"/>
    <x v="1"/>
    <x v="47"/>
  </r>
  <r>
    <s v="Id1343"/>
    <s v="  Natascia"/>
    <x v="29"/>
    <n v="4.74"/>
    <s v="No"/>
    <x v="0"/>
    <x v="1"/>
    <x v="3"/>
    <x v="1"/>
    <x v="0"/>
    <x v="2"/>
    <x v="1235"/>
    <x v="0"/>
    <n v="8077.41"/>
    <x v="1"/>
    <x v="1"/>
    <x v="12"/>
    <x v="20"/>
  </r>
  <r>
    <s v="Id1344"/>
    <s v="  Jenny"/>
    <x v="919"/>
    <n v="11.35"/>
    <s v="No"/>
    <x v="0"/>
    <x v="0"/>
    <x v="0"/>
    <x v="1"/>
    <x v="2"/>
    <x v="0"/>
    <x v="1170"/>
    <x v="0"/>
    <n v="8071.57"/>
    <x v="2"/>
    <x v="1"/>
    <x v="3"/>
    <x v="11"/>
  </r>
  <r>
    <s v="Id1345"/>
    <s v="  Brian"/>
    <x v="896"/>
    <n v="6.81"/>
    <s v="Yes"/>
    <x v="0"/>
    <x v="0"/>
    <x v="3"/>
    <x v="1"/>
    <x v="0"/>
    <x v="0"/>
    <x v="1236"/>
    <x v="2"/>
    <n v="8068.19"/>
    <x v="2"/>
    <x v="2"/>
    <x v="3"/>
    <x v="27"/>
  </r>
  <r>
    <s v="Id1346"/>
    <s v="  Monica"/>
    <x v="920"/>
    <n v="8.06"/>
    <s v="No"/>
    <x v="0"/>
    <x v="0"/>
    <x v="0"/>
    <x v="1"/>
    <x v="2"/>
    <x v="0"/>
    <x v="1237"/>
    <x v="0"/>
    <n v="8067.83"/>
    <x v="2"/>
    <x v="1"/>
    <x v="0"/>
    <x v="11"/>
  </r>
  <r>
    <s v="Id1347"/>
    <s v="  Tyler"/>
    <x v="67"/>
    <n v="6.74"/>
    <s v="Yes"/>
    <x v="0"/>
    <x v="0"/>
    <x v="3"/>
    <x v="1"/>
    <x v="0"/>
    <x v="0"/>
    <x v="1238"/>
    <x v="2"/>
    <n v="8062.76"/>
    <x v="2"/>
    <x v="0"/>
    <x v="3"/>
    <x v="27"/>
  </r>
  <r>
    <s v="Id1348"/>
    <s v="  Kelly C"/>
    <x v="921"/>
    <n v="6.54"/>
    <s v="Yes"/>
    <x v="0"/>
    <x v="0"/>
    <x v="1"/>
    <x v="1"/>
    <x v="2"/>
    <x v="0"/>
    <x v="1239"/>
    <x v="0"/>
    <n v="8062.31"/>
    <x v="1"/>
    <x v="1"/>
    <x v="0"/>
    <x v="2"/>
  </r>
  <r>
    <s v="Id1349"/>
    <s v="  Emily"/>
    <x v="411"/>
    <n v="5.4"/>
    <s v="No"/>
    <x v="0"/>
    <x v="0"/>
    <x v="0"/>
    <x v="1"/>
    <x v="1"/>
    <x v="2"/>
    <x v="438"/>
    <x v="1"/>
    <n v="8059.68"/>
    <x v="1"/>
    <x v="0"/>
    <x v="1"/>
    <x v="37"/>
  </r>
  <r>
    <s v="Id1350"/>
    <s v="  James V"/>
    <x v="225"/>
    <n v="5.58"/>
    <s v="Yes"/>
    <x v="0"/>
    <x v="0"/>
    <x v="0"/>
    <x v="1"/>
    <x v="1"/>
    <x v="2"/>
    <x v="1240"/>
    <x v="1"/>
    <n v="8059.06"/>
    <x v="1"/>
    <x v="0"/>
    <x v="1"/>
    <x v="17"/>
  </r>
  <r>
    <s v="Id1351"/>
    <s v="  Angie"/>
    <x v="64"/>
    <n v="5.84"/>
    <s v="No"/>
    <x v="0"/>
    <x v="1"/>
    <x v="3"/>
    <x v="1"/>
    <x v="0"/>
    <x v="1"/>
    <x v="1241"/>
    <x v="0"/>
    <n v="8035.64"/>
    <x v="1"/>
    <x v="2"/>
    <x v="1"/>
    <x v="39"/>
  </r>
  <r>
    <s v="Id1352"/>
    <s v="  Michael J"/>
    <x v="625"/>
    <n v="4.2"/>
    <s v="No"/>
    <x v="0"/>
    <x v="0"/>
    <x v="0"/>
    <x v="1"/>
    <x v="1"/>
    <x v="2"/>
    <x v="1242"/>
    <x v="3"/>
    <n v="8027.97"/>
    <x v="2"/>
    <x v="2"/>
    <x v="3"/>
    <x v="29"/>
  </r>
  <r>
    <s v="Id1353"/>
    <s v="  Sabina"/>
    <x v="292"/>
    <n v="6.06"/>
    <s v="Yes"/>
    <x v="0"/>
    <x v="0"/>
    <x v="0"/>
    <x v="1"/>
    <x v="1"/>
    <x v="1"/>
    <x v="1243"/>
    <x v="0"/>
    <n v="8026.67"/>
    <x v="1"/>
    <x v="2"/>
    <x v="1"/>
    <x v="1"/>
  </r>
  <r>
    <s v="Id1354"/>
    <s v="  Amy C"/>
    <x v="18"/>
    <n v="7.57"/>
    <s v="No"/>
    <x v="0"/>
    <x v="0"/>
    <x v="0"/>
    <x v="1"/>
    <x v="0"/>
    <x v="0"/>
    <x v="762"/>
    <x v="2"/>
    <n v="8023.14"/>
    <x v="1"/>
    <x v="0"/>
    <x v="1"/>
    <x v="9"/>
  </r>
  <r>
    <s v="Id1355"/>
    <s v="  Victoria U"/>
    <x v="713"/>
    <n v="6.15"/>
    <s v="No"/>
    <x v="0"/>
    <x v="0"/>
    <x v="0"/>
    <x v="1"/>
    <x v="0"/>
    <x v="1"/>
    <x v="1244"/>
    <x v="1"/>
    <n v="8021.11"/>
    <x v="1"/>
    <x v="1"/>
    <x v="1"/>
    <x v="4"/>
  </r>
  <r>
    <s v="Id1356"/>
    <s v="  Amelia B"/>
    <x v="381"/>
    <n v="4.5599999999999996"/>
    <s v="No"/>
    <x v="0"/>
    <x v="0"/>
    <x v="0"/>
    <x v="1"/>
    <x v="2"/>
    <x v="2"/>
    <x v="492"/>
    <x v="3"/>
    <n v="8017.06"/>
    <x v="1"/>
    <x v="2"/>
    <x v="1"/>
    <x v="25"/>
  </r>
  <r>
    <s v="Id1357"/>
    <s v="  Jackie J"/>
    <x v="922"/>
    <n v="4.72"/>
    <s v="Yes"/>
    <x v="0"/>
    <x v="0"/>
    <x v="3"/>
    <x v="1"/>
    <x v="0"/>
    <x v="2"/>
    <x v="1245"/>
    <x v="0"/>
    <n v="8014.62"/>
    <x v="1"/>
    <x v="0"/>
    <x v="1"/>
    <x v="40"/>
  </r>
  <r>
    <s v="Id1358"/>
    <s v="  Justin"/>
    <x v="923"/>
    <n v="7.98"/>
    <s v="No"/>
    <x v="0"/>
    <x v="0"/>
    <x v="0"/>
    <x v="1"/>
    <x v="3"/>
    <x v="0"/>
    <x v="1246"/>
    <x v="0"/>
    <n v="8004.96"/>
    <x v="2"/>
    <x v="1"/>
    <x v="0"/>
    <x v="5"/>
  </r>
  <r>
    <s v="Id1359"/>
    <s v="  Kerry"/>
    <x v="924"/>
    <n v="6.26"/>
    <s v="Yes"/>
    <x v="0"/>
    <x v="1"/>
    <x v="3"/>
    <x v="1"/>
    <x v="2"/>
    <x v="1"/>
    <x v="1247"/>
    <x v="1"/>
    <n v="7986.48"/>
    <x v="1"/>
    <x v="0"/>
    <x v="2"/>
    <x v="33"/>
  </r>
  <r>
    <s v="Id1360"/>
    <s v="  Cindy G"/>
    <x v="907"/>
    <n v="4.29"/>
    <s v="Yes"/>
    <x v="0"/>
    <x v="1"/>
    <x v="3"/>
    <x v="1"/>
    <x v="2"/>
    <x v="2"/>
    <x v="1248"/>
    <x v="1"/>
    <n v="7985.82"/>
    <x v="1"/>
    <x v="1"/>
    <x v="2"/>
    <x v="33"/>
  </r>
  <r>
    <s v="Id1361"/>
    <s v="  Gennaro"/>
    <x v="925"/>
    <n v="5.43"/>
    <s v="No"/>
    <x v="0"/>
    <x v="0"/>
    <x v="1"/>
    <x v="1"/>
    <x v="2"/>
    <x v="2"/>
    <x v="1249"/>
    <x v="0"/>
    <n v="7980.34"/>
    <x v="1"/>
    <x v="2"/>
    <x v="0"/>
    <x v="28"/>
  </r>
  <r>
    <s v="Id1362"/>
    <s v="  Terry"/>
    <x v="926"/>
    <n v="8"/>
    <s v="Yes"/>
    <x v="0"/>
    <x v="0"/>
    <x v="3"/>
    <x v="1"/>
    <x v="1"/>
    <x v="0"/>
    <x v="1250"/>
    <x v="2"/>
    <n v="7966.81"/>
    <x v="1"/>
    <x v="2"/>
    <x v="0"/>
    <x v="27"/>
  </r>
  <r>
    <s v="Id1363"/>
    <s v="  Patrick J"/>
    <x v="309"/>
    <n v="9.9600000000000009"/>
    <s v="Yes"/>
    <x v="0"/>
    <x v="0"/>
    <x v="1"/>
    <x v="1"/>
    <x v="2"/>
    <x v="0"/>
    <x v="1251"/>
    <x v="0"/>
    <n v="7958.13"/>
    <x v="1"/>
    <x v="2"/>
    <x v="0"/>
    <x v="2"/>
  </r>
  <r>
    <s v="Id1364"/>
    <s v="  Keara"/>
    <x v="927"/>
    <n v="6.8"/>
    <s v="Yes"/>
    <x v="0"/>
    <x v="0"/>
    <x v="0"/>
    <x v="1"/>
    <x v="0"/>
    <x v="0"/>
    <x v="1252"/>
    <x v="1"/>
    <n v="7954.52"/>
    <x v="1"/>
    <x v="2"/>
    <x v="3"/>
    <x v="36"/>
  </r>
  <r>
    <s v="Id1365"/>
    <s v="  Nicole"/>
    <x v="928"/>
    <n v="6.22"/>
    <s v="Yes"/>
    <x v="0"/>
    <x v="0"/>
    <x v="1"/>
    <x v="1"/>
    <x v="3"/>
    <x v="1"/>
    <x v="388"/>
    <x v="0"/>
    <n v="7953.72"/>
    <x v="2"/>
    <x v="0"/>
    <x v="1"/>
    <x v="24"/>
  </r>
  <r>
    <s v="Id1366"/>
    <s v="  Katena"/>
    <x v="929"/>
    <n v="5.79"/>
    <s v="No"/>
    <x v="0"/>
    <x v="0"/>
    <x v="3"/>
    <x v="1"/>
    <x v="1"/>
    <x v="1"/>
    <x v="1253"/>
    <x v="1"/>
    <n v="7948.22"/>
    <x v="1"/>
    <x v="0"/>
    <x v="15"/>
    <x v="38"/>
  </r>
  <r>
    <s v="Id1367"/>
    <s v="  Bean K"/>
    <x v="930"/>
    <n v="5.41"/>
    <s v="No"/>
    <x v="0"/>
    <x v="0"/>
    <x v="0"/>
    <x v="1"/>
    <x v="0"/>
    <x v="2"/>
    <x v="1254"/>
    <x v="0"/>
    <n v="7935.29"/>
    <x v="1"/>
    <x v="1"/>
    <x v="2"/>
    <x v="29"/>
  </r>
  <r>
    <s v="Id1368"/>
    <s v="  Brian"/>
    <x v="931"/>
    <n v="11.05"/>
    <s v="No"/>
    <x v="0"/>
    <x v="0"/>
    <x v="0"/>
    <x v="1"/>
    <x v="3"/>
    <x v="0"/>
    <x v="1255"/>
    <x v="0"/>
    <n v="7896.41"/>
    <x v="2"/>
    <x v="2"/>
    <x v="0"/>
    <x v="5"/>
  </r>
  <r>
    <s v="Id1369"/>
    <s v="  Jan-Patrick"/>
    <x v="932"/>
    <n v="6.27"/>
    <s v="No"/>
    <x v="0"/>
    <x v="0"/>
    <x v="0"/>
    <x v="1"/>
    <x v="0"/>
    <x v="1"/>
    <x v="1256"/>
    <x v="0"/>
    <n v="7851.85"/>
    <x v="1"/>
    <x v="0"/>
    <x v="1"/>
    <x v="6"/>
  </r>
  <r>
    <s v="Id1370"/>
    <s v="  Jesse J"/>
    <x v="933"/>
    <n v="4.7699999999999996"/>
    <s v="Yes"/>
    <x v="0"/>
    <x v="0"/>
    <x v="0"/>
    <x v="1"/>
    <x v="0"/>
    <x v="2"/>
    <x v="1257"/>
    <x v="0"/>
    <n v="7844.8"/>
    <x v="1"/>
    <x v="2"/>
    <x v="1"/>
    <x v="47"/>
  </r>
  <r>
    <s v="Id1371"/>
    <s v="  Lindsey M"/>
    <x v="934"/>
    <n v="4.08"/>
    <s v="No"/>
    <x v="0"/>
    <x v="0"/>
    <x v="0"/>
    <x v="1"/>
    <x v="0"/>
    <x v="2"/>
    <x v="1258"/>
    <x v="1"/>
    <n v="7824.37"/>
    <x v="1"/>
    <x v="2"/>
    <x v="1"/>
    <x v="4"/>
  </r>
  <r>
    <s v="Id1372"/>
    <s v="  Marguerite K"/>
    <x v="935"/>
    <n v="6.01"/>
    <s v="No"/>
    <x v="0"/>
    <x v="0"/>
    <x v="0"/>
    <x v="1"/>
    <x v="0"/>
    <x v="1"/>
    <x v="1259"/>
    <x v="1"/>
    <n v="7812.67"/>
    <x v="1"/>
    <x v="1"/>
    <x v="1"/>
    <x v="42"/>
  </r>
  <r>
    <s v="Id1373"/>
    <s v="  Travis"/>
    <x v="136"/>
    <n v="11.84"/>
    <s v="No"/>
    <x v="0"/>
    <x v="0"/>
    <x v="0"/>
    <x v="1"/>
    <x v="0"/>
    <x v="0"/>
    <x v="1260"/>
    <x v="0"/>
    <n v="7804.16"/>
    <x v="1"/>
    <x v="0"/>
    <x v="0"/>
    <x v="19"/>
  </r>
  <r>
    <s v="Id1374"/>
    <s v="  Ricky"/>
    <x v="627"/>
    <n v="6.27"/>
    <s v="Yes"/>
    <x v="0"/>
    <x v="1"/>
    <x v="3"/>
    <x v="1"/>
    <x v="0"/>
    <x v="1"/>
    <x v="1261"/>
    <x v="0"/>
    <n v="7803.77"/>
    <x v="1"/>
    <x v="0"/>
    <x v="1"/>
    <x v="31"/>
  </r>
  <r>
    <s v="Id1375"/>
    <s v="  Colleen L"/>
    <x v="936"/>
    <n v="5.28"/>
    <s v="No"/>
    <x v="0"/>
    <x v="0"/>
    <x v="0"/>
    <x v="1"/>
    <x v="0"/>
    <x v="2"/>
    <x v="1262"/>
    <x v="0"/>
    <n v="7794.68"/>
    <x v="1"/>
    <x v="2"/>
    <x v="12"/>
    <x v="35"/>
  </r>
  <r>
    <s v="Id1376"/>
    <s v="  Charlie A"/>
    <x v="425"/>
    <n v="7.03"/>
    <s v="No"/>
    <x v="0"/>
    <x v="0"/>
    <x v="0"/>
    <x v="1"/>
    <x v="1"/>
    <x v="0"/>
    <x v="195"/>
    <x v="0"/>
    <n v="7789.64"/>
    <x v="0"/>
    <x v="0"/>
    <x v="0"/>
    <x v="19"/>
  </r>
  <r>
    <s v="Id1377"/>
    <s v="  Rick"/>
    <x v="937"/>
    <n v="5.32"/>
    <s v="Yes"/>
    <x v="0"/>
    <x v="1"/>
    <x v="3"/>
    <x v="1"/>
    <x v="0"/>
    <x v="2"/>
    <x v="1263"/>
    <x v="0"/>
    <n v="7763.06"/>
    <x v="1"/>
    <x v="1"/>
    <x v="1"/>
    <x v="31"/>
  </r>
  <r>
    <s v="Id1378"/>
    <s v="  Lauren C"/>
    <x v="938"/>
    <n v="9.59"/>
    <s v="Yes"/>
    <x v="0"/>
    <x v="0"/>
    <x v="0"/>
    <x v="1"/>
    <x v="0"/>
    <x v="0"/>
    <x v="1264"/>
    <x v="3"/>
    <n v="7749.16"/>
    <x v="1"/>
    <x v="1"/>
    <x v="1"/>
    <x v="36"/>
  </r>
  <r>
    <s v="Id1379"/>
    <s v="  Daniel"/>
    <x v="234"/>
    <n v="6.15"/>
    <s v="Yes"/>
    <x v="0"/>
    <x v="0"/>
    <x v="0"/>
    <x v="1"/>
    <x v="1"/>
    <x v="1"/>
    <x v="538"/>
    <x v="2"/>
    <n v="7742.11"/>
    <x v="2"/>
    <x v="2"/>
    <x v="0"/>
    <x v="1"/>
  </r>
  <r>
    <s v="Id1380"/>
    <s v="  Jaime"/>
    <x v="680"/>
    <n v="11.08"/>
    <s v="No"/>
    <x v="0"/>
    <x v="0"/>
    <x v="0"/>
    <x v="1"/>
    <x v="0"/>
    <x v="0"/>
    <x v="1265"/>
    <x v="3"/>
    <n v="7740.34"/>
    <x v="0"/>
    <x v="1"/>
    <x v="3"/>
    <x v="9"/>
  </r>
  <r>
    <s v="Id1381"/>
    <s v="  Erik R"/>
    <x v="939"/>
    <n v="7.95"/>
    <s v="No"/>
    <x v="0"/>
    <x v="0"/>
    <x v="0"/>
    <x v="1"/>
    <x v="3"/>
    <x v="0"/>
    <x v="1266"/>
    <x v="0"/>
    <n v="7736.39"/>
    <x v="2"/>
    <x v="2"/>
    <x v="0"/>
    <x v="11"/>
  </r>
  <r>
    <s v="Id1382"/>
    <s v="  Katie"/>
    <x v="673"/>
    <n v="6.23"/>
    <s v="No"/>
    <x v="0"/>
    <x v="0"/>
    <x v="0"/>
    <x v="1"/>
    <x v="0"/>
    <x v="1"/>
    <x v="1267"/>
    <x v="0"/>
    <n v="7731.86"/>
    <x v="1"/>
    <x v="0"/>
    <x v="1"/>
    <x v="29"/>
  </r>
  <r>
    <s v="Id1383"/>
    <s v="  Thomas A"/>
    <x v="713"/>
    <n v="6.5"/>
    <s v="No"/>
    <x v="0"/>
    <x v="0"/>
    <x v="0"/>
    <x v="1"/>
    <x v="0"/>
    <x v="0"/>
    <x v="1268"/>
    <x v="3"/>
    <n v="7731.43"/>
    <x v="2"/>
    <x v="2"/>
    <x v="0"/>
    <x v="9"/>
  </r>
  <r>
    <s v="Id1384"/>
    <s v="  Jean-Marc"/>
    <x v="379"/>
    <n v="5.22"/>
    <s v="No"/>
    <x v="0"/>
    <x v="0"/>
    <x v="0"/>
    <x v="1"/>
    <x v="1"/>
    <x v="2"/>
    <x v="1269"/>
    <x v="3"/>
    <n v="7729.65"/>
    <x v="2"/>
    <x v="1"/>
    <x v="4"/>
    <x v="25"/>
  </r>
  <r>
    <s v="Id1385"/>
    <s v="  Kerry L"/>
    <x v="940"/>
    <n v="6.3"/>
    <s v="No"/>
    <x v="0"/>
    <x v="1"/>
    <x v="3"/>
    <x v="1"/>
    <x v="0"/>
    <x v="1"/>
    <x v="1270"/>
    <x v="2"/>
    <n v="7727.25"/>
    <x v="1"/>
    <x v="0"/>
    <x v="1"/>
    <x v="9"/>
  </r>
  <r>
    <s v="Id1386"/>
    <s v="  Ulrich"/>
    <x v="941"/>
    <n v="8.84"/>
    <s v="No"/>
    <x v="0"/>
    <x v="0"/>
    <x v="0"/>
    <x v="1"/>
    <x v="1"/>
    <x v="0"/>
    <x v="9"/>
    <x v="3"/>
    <n v="7726.85"/>
    <x v="0"/>
    <x v="2"/>
    <x v="3"/>
    <x v="9"/>
  </r>
  <r>
    <s v="Id1387"/>
    <s v="  Justin P"/>
    <x v="942"/>
    <n v="4.1100000000000003"/>
    <s v="No"/>
    <x v="0"/>
    <x v="0"/>
    <x v="3"/>
    <x v="1"/>
    <x v="1"/>
    <x v="2"/>
    <x v="1271"/>
    <x v="1"/>
    <n v="7684.62"/>
    <x v="1"/>
    <x v="0"/>
    <x v="14"/>
    <x v="38"/>
  </r>
  <r>
    <s v="Id1388"/>
    <s v="  Hannah E"/>
    <x v="409"/>
    <n v="4.57"/>
    <s v="No"/>
    <x v="0"/>
    <x v="0"/>
    <x v="0"/>
    <x v="1"/>
    <x v="0"/>
    <x v="2"/>
    <x v="1272"/>
    <x v="1"/>
    <n v="7682.67"/>
    <x v="1"/>
    <x v="1"/>
    <x v="0"/>
    <x v="37"/>
  </r>
  <r>
    <s v="Id1389"/>
    <s v="  David"/>
    <x v="852"/>
    <n v="11.06"/>
    <s v="Yes"/>
    <x v="0"/>
    <x v="0"/>
    <x v="0"/>
    <x v="1"/>
    <x v="1"/>
    <x v="0"/>
    <x v="1273"/>
    <x v="2"/>
    <n v="7681.17"/>
    <x v="1"/>
    <x v="2"/>
    <x v="16"/>
    <x v="36"/>
  </r>
  <r>
    <s v="Id1390"/>
    <s v="  Jim"/>
    <x v="943"/>
    <n v="10.68"/>
    <s v="No"/>
    <x v="0"/>
    <x v="0"/>
    <x v="0"/>
    <x v="1"/>
    <x v="2"/>
    <x v="0"/>
    <x v="1274"/>
    <x v="0"/>
    <n v="7680.92"/>
    <x v="1"/>
    <x v="1"/>
    <x v="0"/>
    <x v="14"/>
  </r>
  <r>
    <s v="Id1391"/>
    <s v="  Joseph P"/>
    <x v="944"/>
    <n v="6.14"/>
    <s v="Yes"/>
    <x v="0"/>
    <x v="0"/>
    <x v="3"/>
    <x v="1"/>
    <x v="0"/>
    <x v="1"/>
    <x v="1275"/>
    <x v="0"/>
    <n v="7676.4"/>
    <x v="1"/>
    <x v="1"/>
    <x v="1"/>
    <x v="40"/>
  </r>
  <r>
    <s v="Id1392"/>
    <s v="  Michael"/>
    <x v="945"/>
    <n v="5.45"/>
    <s v="Yes"/>
    <x v="0"/>
    <x v="0"/>
    <x v="0"/>
    <x v="1"/>
    <x v="0"/>
    <x v="2"/>
    <x v="1276"/>
    <x v="0"/>
    <n v="7670.75"/>
    <x v="1"/>
    <x v="2"/>
    <x v="13"/>
    <x v="45"/>
  </r>
  <r>
    <s v="Id1393"/>
    <s v="  Gina M"/>
    <x v="946"/>
    <n v="6.14"/>
    <s v="Yes"/>
    <x v="0"/>
    <x v="0"/>
    <x v="0"/>
    <x v="1"/>
    <x v="2"/>
    <x v="1"/>
    <x v="1277"/>
    <x v="3"/>
    <n v="7662.47"/>
    <x v="1"/>
    <x v="1"/>
    <x v="3"/>
    <x v="1"/>
  </r>
  <r>
    <s v="Id1394"/>
    <s v="  Shantel C"/>
    <x v="947"/>
    <n v="7.85"/>
    <s v="No"/>
    <x v="0"/>
    <x v="0"/>
    <x v="0"/>
    <x v="1"/>
    <x v="3"/>
    <x v="0"/>
    <x v="1278"/>
    <x v="0"/>
    <n v="7657.69"/>
    <x v="2"/>
    <x v="0"/>
    <x v="1"/>
    <x v="11"/>
  </r>
  <r>
    <s v="Id1395"/>
    <s v="  Brian"/>
    <x v="758"/>
    <n v="4.09"/>
    <s v="No"/>
    <x v="0"/>
    <x v="0"/>
    <x v="3"/>
    <x v="1"/>
    <x v="0"/>
    <x v="2"/>
    <x v="1279"/>
    <x v="0"/>
    <n v="7652.26"/>
    <x v="1"/>
    <x v="0"/>
    <x v="8"/>
    <x v="44"/>
  </r>
  <r>
    <s v="Id1396"/>
    <s v="  Brian"/>
    <x v="948"/>
    <n v="4.62"/>
    <s v="No"/>
    <x v="0"/>
    <x v="1"/>
    <x v="3"/>
    <x v="1"/>
    <x v="0"/>
    <x v="2"/>
    <x v="1280"/>
    <x v="0"/>
    <n v="7650.8"/>
    <x v="1"/>
    <x v="2"/>
    <x v="1"/>
    <x v="20"/>
  </r>
  <r>
    <s v="Id1397"/>
    <s v="  Jessica R"/>
    <x v="462"/>
    <n v="5.77"/>
    <s v="No"/>
    <x v="0"/>
    <x v="0"/>
    <x v="0"/>
    <x v="1"/>
    <x v="0"/>
    <x v="1"/>
    <x v="1281"/>
    <x v="2"/>
    <n v="7650.77"/>
    <x v="1"/>
    <x v="2"/>
    <x v="2"/>
    <x v="25"/>
  </r>
  <r>
    <s v="Id1398"/>
    <s v="  Robyn"/>
    <x v="949"/>
    <n v="5.84"/>
    <s v="No"/>
    <x v="0"/>
    <x v="0"/>
    <x v="0"/>
    <x v="1"/>
    <x v="0"/>
    <x v="1"/>
    <x v="1282"/>
    <x v="0"/>
    <n v="7642.05"/>
    <x v="1"/>
    <x v="2"/>
    <x v="12"/>
    <x v="35"/>
  </r>
  <r>
    <s v="Id1399"/>
    <s v="  Ashley"/>
    <x v="844"/>
    <n v="4.91"/>
    <s v="No"/>
    <x v="0"/>
    <x v="0"/>
    <x v="0"/>
    <x v="1"/>
    <x v="1"/>
    <x v="2"/>
    <x v="1283"/>
    <x v="3"/>
    <n v="7640.31"/>
    <x v="1"/>
    <x v="1"/>
    <x v="0"/>
    <x v="25"/>
  </r>
  <r>
    <s v="Id1400"/>
    <s v="  Dana"/>
    <x v="893"/>
    <n v="5.07"/>
    <s v="No"/>
    <x v="0"/>
    <x v="0"/>
    <x v="0"/>
    <x v="1"/>
    <x v="0"/>
    <x v="2"/>
    <x v="1284"/>
    <x v="2"/>
    <n v="7639.42"/>
    <x v="1"/>
    <x v="2"/>
    <x v="2"/>
    <x v="25"/>
  </r>
  <r>
    <s v="Id1401"/>
    <s v="  Jessica F"/>
    <x v="950"/>
    <n v="5.81"/>
    <s v="Yes"/>
    <x v="0"/>
    <x v="0"/>
    <x v="0"/>
    <x v="1"/>
    <x v="0"/>
    <x v="1"/>
    <x v="1285"/>
    <x v="0"/>
    <n v="7636.92"/>
    <x v="1"/>
    <x v="0"/>
    <x v="1"/>
    <x v="47"/>
  </r>
  <r>
    <s v="Id1402"/>
    <s v="  Lindsey"/>
    <x v="951"/>
    <n v="11.2"/>
    <s v="No"/>
    <x v="0"/>
    <x v="0"/>
    <x v="0"/>
    <x v="1"/>
    <x v="0"/>
    <x v="0"/>
    <x v="1286"/>
    <x v="2"/>
    <n v="7633.72"/>
    <x v="1"/>
    <x v="1"/>
    <x v="0"/>
    <x v="9"/>
  </r>
  <r>
    <s v="Id1403"/>
    <s v="  Kelly A"/>
    <x v="419"/>
    <n v="10.75"/>
    <s v="No"/>
    <x v="0"/>
    <x v="0"/>
    <x v="0"/>
    <x v="1"/>
    <x v="1"/>
    <x v="0"/>
    <x v="335"/>
    <x v="2"/>
    <n v="7626.99"/>
    <x v="1"/>
    <x v="2"/>
    <x v="3"/>
    <x v="9"/>
  </r>
  <r>
    <s v="Id1404"/>
    <s v="  Brooke E"/>
    <x v="809"/>
    <n v="7.8"/>
    <s v="No"/>
    <x v="0"/>
    <x v="0"/>
    <x v="0"/>
    <x v="1"/>
    <x v="1"/>
    <x v="0"/>
    <x v="1287"/>
    <x v="2"/>
    <n v="7624.63"/>
    <x v="1"/>
    <x v="1"/>
    <x v="3"/>
    <x v="9"/>
  </r>
  <r>
    <s v="Id1405"/>
    <s v="  Katelyn E"/>
    <x v="613"/>
    <n v="7.04"/>
    <s v="No"/>
    <x v="0"/>
    <x v="0"/>
    <x v="0"/>
    <x v="1"/>
    <x v="1"/>
    <x v="0"/>
    <x v="1288"/>
    <x v="2"/>
    <n v="7623.52"/>
    <x v="1"/>
    <x v="1"/>
    <x v="3"/>
    <x v="9"/>
  </r>
  <r>
    <s v="Id1406"/>
    <s v="  Adam"/>
    <x v="645"/>
    <n v="4.18"/>
    <s v="Yes"/>
    <x v="0"/>
    <x v="0"/>
    <x v="0"/>
    <x v="1"/>
    <x v="0"/>
    <x v="2"/>
    <x v="1289"/>
    <x v="0"/>
    <n v="7623.13"/>
    <x v="1"/>
    <x v="0"/>
    <x v="3"/>
    <x v="45"/>
  </r>
  <r>
    <s v="Id1407"/>
    <s v="  Dana"/>
    <x v="952"/>
    <n v="8.19"/>
    <s v="No"/>
    <x v="0"/>
    <x v="0"/>
    <x v="0"/>
    <x v="1"/>
    <x v="3"/>
    <x v="0"/>
    <x v="1290"/>
    <x v="0"/>
    <n v="7609.6"/>
    <x v="2"/>
    <x v="2"/>
    <x v="1"/>
    <x v="0"/>
  </r>
  <r>
    <s v="Id1408"/>
    <s v="  Eric W"/>
    <x v="953"/>
    <n v="6.22"/>
    <s v="Yes"/>
    <x v="0"/>
    <x v="1"/>
    <x v="3"/>
    <x v="1"/>
    <x v="0"/>
    <x v="1"/>
    <x v="1291"/>
    <x v="0"/>
    <n v="7607.03"/>
    <x v="1"/>
    <x v="2"/>
    <x v="1"/>
    <x v="31"/>
  </r>
  <r>
    <s v="Id1409"/>
    <s v="  Matthew D"/>
    <x v="954"/>
    <n v="8.2200000000000006"/>
    <s v="Yes"/>
    <x v="0"/>
    <x v="0"/>
    <x v="0"/>
    <x v="1"/>
    <x v="2"/>
    <x v="0"/>
    <x v="1292"/>
    <x v="0"/>
    <n v="7585.62"/>
    <x v="2"/>
    <x v="2"/>
    <x v="0"/>
    <x v="22"/>
  </r>
  <r>
    <s v="Id1410"/>
    <s v="  Eoghan"/>
    <x v="955"/>
    <n v="6.15"/>
    <s v="No"/>
    <x v="0"/>
    <x v="0"/>
    <x v="0"/>
    <x v="1"/>
    <x v="0"/>
    <x v="1"/>
    <x v="1293"/>
    <x v="0"/>
    <n v="7567.13"/>
    <x v="1"/>
    <x v="2"/>
    <x v="14"/>
    <x v="6"/>
  </r>
  <r>
    <s v="Id1411"/>
    <s v="  Pamela W"/>
    <x v="956"/>
    <n v="5.65"/>
    <s v="Yes"/>
    <x v="0"/>
    <x v="0"/>
    <x v="3"/>
    <x v="1"/>
    <x v="1"/>
    <x v="2"/>
    <x v="1294"/>
    <x v="1"/>
    <n v="7538.52"/>
    <x v="1"/>
    <x v="2"/>
    <x v="1"/>
    <x v="23"/>
  </r>
  <r>
    <s v="Id1412"/>
    <s v="  Lindsey M"/>
    <x v="43"/>
    <n v="5.5"/>
    <s v="No"/>
    <x v="0"/>
    <x v="0"/>
    <x v="3"/>
    <x v="1"/>
    <x v="0"/>
    <x v="2"/>
    <x v="1295"/>
    <x v="1"/>
    <n v="7537.16"/>
    <x v="1"/>
    <x v="2"/>
    <x v="1"/>
    <x v="32"/>
  </r>
  <r>
    <s v="Id1413"/>
    <s v="  Kassie"/>
    <x v="957"/>
    <n v="8"/>
    <s v="No"/>
    <x v="0"/>
    <x v="0"/>
    <x v="0"/>
    <x v="1"/>
    <x v="2"/>
    <x v="0"/>
    <x v="1296"/>
    <x v="3"/>
    <n v="7531.7"/>
    <x v="1"/>
    <x v="1"/>
    <x v="0"/>
    <x v="9"/>
  </r>
  <r>
    <s v="Id1414"/>
    <s v="  Matthew"/>
    <x v="958"/>
    <n v="5.71"/>
    <s v="Yes"/>
    <x v="0"/>
    <x v="0"/>
    <x v="0"/>
    <x v="1"/>
    <x v="2"/>
    <x v="1"/>
    <x v="1297"/>
    <x v="0"/>
    <n v="7526.71"/>
    <x v="2"/>
    <x v="1"/>
    <x v="1"/>
    <x v="1"/>
  </r>
  <r>
    <s v="Id1415"/>
    <s v="  Ruben Dario"/>
    <x v="275"/>
    <n v="11.71"/>
    <s v="No"/>
    <x v="0"/>
    <x v="0"/>
    <x v="0"/>
    <x v="1"/>
    <x v="1"/>
    <x v="0"/>
    <x v="1298"/>
    <x v="2"/>
    <n v="7518.03"/>
    <x v="1"/>
    <x v="0"/>
    <x v="1"/>
    <x v="9"/>
  </r>
  <r>
    <s v="Id1416"/>
    <s v="  Kevin"/>
    <x v="404"/>
    <n v="6.17"/>
    <s v="Yes"/>
    <x v="0"/>
    <x v="1"/>
    <x v="3"/>
    <x v="1"/>
    <x v="1"/>
    <x v="1"/>
    <x v="1299"/>
    <x v="4"/>
    <n v="7512.27"/>
    <x v="2"/>
    <x v="2"/>
    <x v="3"/>
    <x v="33"/>
  </r>
  <r>
    <s v="Id1417"/>
    <s v="  Lindsay M"/>
    <x v="959"/>
    <n v="6.1"/>
    <s v="Yes"/>
    <x v="0"/>
    <x v="1"/>
    <x v="3"/>
    <x v="1"/>
    <x v="0"/>
    <x v="1"/>
    <x v="1300"/>
    <x v="0"/>
    <n v="7504.3"/>
    <x v="1"/>
    <x v="1"/>
    <x v="1"/>
    <x v="31"/>
  </r>
  <r>
    <s v="Id1418"/>
    <s v="  Amanda"/>
    <x v="960"/>
    <n v="5.19"/>
    <s v="Yes"/>
    <x v="0"/>
    <x v="0"/>
    <x v="3"/>
    <x v="1"/>
    <x v="1"/>
    <x v="2"/>
    <x v="1294"/>
    <x v="1"/>
    <n v="7494.63"/>
    <x v="1"/>
    <x v="0"/>
    <x v="15"/>
    <x v="23"/>
  </r>
  <r>
    <s v="Id1419"/>
    <s v="  James"/>
    <x v="961"/>
    <n v="5.37"/>
    <s v="Yes"/>
    <x v="0"/>
    <x v="0"/>
    <x v="0"/>
    <x v="1"/>
    <x v="0"/>
    <x v="2"/>
    <x v="1301"/>
    <x v="0"/>
    <n v="7487.38"/>
    <x v="1"/>
    <x v="0"/>
    <x v="1"/>
    <x v="45"/>
  </r>
  <r>
    <s v="Id1420"/>
    <s v="  Samuel H"/>
    <x v="962"/>
    <n v="10.82"/>
    <s v="Yes"/>
    <x v="0"/>
    <x v="0"/>
    <x v="0"/>
    <x v="1"/>
    <x v="2"/>
    <x v="0"/>
    <x v="1302"/>
    <x v="0"/>
    <n v="7463.51"/>
    <x v="2"/>
    <x v="0"/>
    <x v="0"/>
    <x v="22"/>
  </r>
  <r>
    <s v="Id1421"/>
    <s v="  Jenni"/>
    <x v="963"/>
    <n v="6.06"/>
    <s v="Yes"/>
    <x v="0"/>
    <x v="0"/>
    <x v="0"/>
    <x v="1"/>
    <x v="0"/>
    <x v="1"/>
    <x v="1303"/>
    <x v="0"/>
    <n v="7450.36"/>
    <x v="1"/>
    <x v="2"/>
    <x v="1"/>
    <x v="21"/>
  </r>
  <r>
    <s v="Id1422"/>
    <s v="  Estuardo F"/>
    <x v="964"/>
    <n v="5.91"/>
    <s v="No"/>
    <x v="0"/>
    <x v="0"/>
    <x v="0"/>
    <x v="1"/>
    <x v="0"/>
    <x v="1"/>
    <x v="1304"/>
    <x v="0"/>
    <n v="7448.4"/>
    <x v="2"/>
    <x v="0"/>
    <x v="6"/>
    <x v="29"/>
  </r>
  <r>
    <s v="Id1423"/>
    <s v="  Brett"/>
    <x v="742"/>
    <n v="5.87"/>
    <s v="No"/>
    <x v="0"/>
    <x v="0"/>
    <x v="0"/>
    <x v="1"/>
    <x v="0"/>
    <x v="1"/>
    <x v="575"/>
    <x v="2"/>
    <n v="7445.92"/>
    <x v="2"/>
    <x v="1"/>
    <x v="3"/>
    <x v="29"/>
  </r>
  <r>
    <s v="Id1424"/>
    <s v="  Sharon E"/>
    <x v="965"/>
    <n v="6.22"/>
    <s v="No"/>
    <x v="0"/>
    <x v="0"/>
    <x v="0"/>
    <x v="1"/>
    <x v="0"/>
    <x v="1"/>
    <x v="1305"/>
    <x v="2"/>
    <n v="7443.64"/>
    <x v="1"/>
    <x v="0"/>
    <x v="1"/>
    <x v="25"/>
  </r>
  <r>
    <s v="Id1425"/>
    <s v="  Jacob W√¶ver"/>
    <x v="927"/>
    <n v="5.73"/>
    <s v="No"/>
    <x v="0"/>
    <x v="1"/>
    <x v="3"/>
    <x v="1"/>
    <x v="0"/>
    <x v="1"/>
    <x v="1306"/>
    <x v="3"/>
    <n v="7441.5"/>
    <x v="2"/>
    <x v="2"/>
    <x v="3"/>
    <x v="18"/>
  </r>
  <r>
    <s v="Id1426"/>
    <s v="  Scott"/>
    <x v="117"/>
    <n v="5.7"/>
    <s v="No"/>
    <x v="0"/>
    <x v="0"/>
    <x v="0"/>
    <x v="1"/>
    <x v="0"/>
    <x v="1"/>
    <x v="566"/>
    <x v="2"/>
    <n v="7441.05"/>
    <x v="2"/>
    <x v="2"/>
    <x v="3"/>
    <x v="29"/>
  </r>
  <r>
    <s v="Id1427"/>
    <s v="  Brooke S"/>
    <x v="308"/>
    <n v="9.91"/>
    <s v="No"/>
    <x v="0"/>
    <x v="0"/>
    <x v="0"/>
    <x v="1"/>
    <x v="1"/>
    <x v="0"/>
    <x v="1307"/>
    <x v="0"/>
    <n v="7421.19"/>
    <x v="1"/>
    <x v="0"/>
    <x v="1"/>
    <x v="9"/>
  </r>
  <r>
    <s v="Id1428"/>
    <s v="  Kaye A"/>
    <x v="421"/>
    <n v="11.4"/>
    <s v="No"/>
    <x v="0"/>
    <x v="0"/>
    <x v="0"/>
    <x v="1"/>
    <x v="1"/>
    <x v="0"/>
    <x v="1308"/>
    <x v="0"/>
    <n v="7419.48"/>
    <x v="1"/>
    <x v="2"/>
    <x v="1"/>
    <x v="9"/>
  </r>
  <r>
    <s v="Id1429"/>
    <s v="  Carolyn"/>
    <x v="97"/>
    <n v="6.29"/>
    <s v="Yes"/>
    <x v="0"/>
    <x v="1"/>
    <x v="3"/>
    <x v="1"/>
    <x v="0"/>
    <x v="1"/>
    <x v="1309"/>
    <x v="1"/>
    <n v="7418.52"/>
    <x v="1"/>
    <x v="2"/>
    <x v="3"/>
    <x v="33"/>
  </r>
  <r>
    <s v="Id1430"/>
    <s v="  Daniel C"/>
    <x v="966"/>
    <n v="9.2799999999999994"/>
    <s v="No"/>
    <x v="0"/>
    <x v="0"/>
    <x v="0"/>
    <x v="1"/>
    <x v="3"/>
    <x v="0"/>
    <x v="584"/>
    <x v="0"/>
    <n v="7403.98"/>
    <x v="2"/>
    <x v="2"/>
    <x v="0"/>
    <x v="11"/>
  </r>
  <r>
    <s v="Id1431"/>
    <s v="  Laurie A"/>
    <x v="967"/>
    <n v="4.78"/>
    <s v="No"/>
    <x v="0"/>
    <x v="1"/>
    <x v="3"/>
    <x v="1"/>
    <x v="0"/>
    <x v="2"/>
    <x v="1310"/>
    <x v="0"/>
    <n v="7388.85"/>
    <x v="1"/>
    <x v="2"/>
    <x v="12"/>
    <x v="20"/>
  </r>
  <r>
    <s v="Id1432"/>
    <s v="  Nicole"/>
    <x v="680"/>
    <n v="8.8699999999999992"/>
    <s v="Yes"/>
    <x v="0"/>
    <x v="0"/>
    <x v="0"/>
    <x v="1"/>
    <x v="0"/>
    <x v="0"/>
    <x v="1311"/>
    <x v="3"/>
    <n v="7371.77"/>
    <x v="1"/>
    <x v="1"/>
    <x v="3"/>
    <x v="36"/>
  </r>
  <r>
    <s v="Id1433"/>
    <s v="  Shelby"/>
    <x v="968"/>
    <n v="11.4"/>
    <s v="No"/>
    <x v="0"/>
    <x v="0"/>
    <x v="0"/>
    <x v="1"/>
    <x v="3"/>
    <x v="0"/>
    <x v="1312"/>
    <x v="0"/>
    <n v="7362.31"/>
    <x v="2"/>
    <x v="0"/>
    <x v="0"/>
    <x v="11"/>
  </r>
  <r>
    <s v="Id1434"/>
    <s v="  Allison"/>
    <x v="860"/>
    <n v="9.1300000000000008"/>
    <s v="Yes"/>
    <x v="0"/>
    <x v="0"/>
    <x v="0"/>
    <x v="1"/>
    <x v="0"/>
    <x v="0"/>
    <x v="1313"/>
    <x v="2"/>
    <n v="7358.18"/>
    <x v="1"/>
    <x v="0"/>
    <x v="2"/>
    <x v="36"/>
  </r>
  <r>
    <s v="Id1435"/>
    <s v="  Leticia"/>
    <x v="969"/>
    <n v="6.22"/>
    <s v="Yes"/>
    <x v="0"/>
    <x v="1"/>
    <x v="3"/>
    <x v="1"/>
    <x v="2"/>
    <x v="1"/>
    <x v="1314"/>
    <x v="1"/>
    <n v="7357.49"/>
    <x v="1"/>
    <x v="2"/>
    <x v="1"/>
    <x v="33"/>
  </r>
  <r>
    <s v="Id1436"/>
    <s v="  John S"/>
    <x v="970"/>
    <n v="5.9"/>
    <s v="No"/>
    <x v="0"/>
    <x v="1"/>
    <x v="3"/>
    <x v="1"/>
    <x v="0"/>
    <x v="1"/>
    <x v="1315"/>
    <x v="0"/>
    <n v="7349.12"/>
    <x v="1"/>
    <x v="2"/>
    <x v="14"/>
    <x v="20"/>
  </r>
  <r>
    <s v="Id1437"/>
    <s v="  April"/>
    <x v="98"/>
    <n v="4.45"/>
    <s v="No"/>
    <x v="0"/>
    <x v="0"/>
    <x v="0"/>
    <x v="1"/>
    <x v="0"/>
    <x v="2"/>
    <x v="1316"/>
    <x v="0"/>
    <n v="7348.14"/>
    <x v="1"/>
    <x v="1"/>
    <x v="3"/>
    <x v="29"/>
  </r>
  <r>
    <s v="Id1438"/>
    <s v="  Ashley N"/>
    <x v="971"/>
    <n v="6.17"/>
    <s v="No"/>
    <x v="0"/>
    <x v="1"/>
    <x v="3"/>
    <x v="1"/>
    <x v="0"/>
    <x v="1"/>
    <x v="1317"/>
    <x v="2"/>
    <n v="7345.73"/>
    <x v="1"/>
    <x v="1"/>
    <x v="0"/>
    <x v="18"/>
  </r>
  <r>
    <s v="Id1439"/>
    <s v="  Madeleine"/>
    <x v="382"/>
    <n v="4.93"/>
    <s v="No"/>
    <x v="0"/>
    <x v="0"/>
    <x v="0"/>
    <x v="1"/>
    <x v="0"/>
    <x v="2"/>
    <x v="1318"/>
    <x v="0"/>
    <n v="7345.08"/>
    <x v="1"/>
    <x v="1"/>
    <x v="3"/>
    <x v="29"/>
  </r>
  <r>
    <s v="Id1440"/>
    <s v="  Nelly S"/>
    <x v="421"/>
    <n v="7.32"/>
    <s v="Yes"/>
    <x v="0"/>
    <x v="0"/>
    <x v="3"/>
    <x v="1"/>
    <x v="1"/>
    <x v="0"/>
    <x v="1319"/>
    <x v="1"/>
    <n v="7339.93"/>
    <x v="1"/>
    <x v="2"/>
    <x v="1"/>
    <x v="26"/>
  </r>
  <r>
    <s v="Id1441"/>
    <s v="  Meredith S"/>
    <x v="801"/>
    <n v="5.27"/>
    <s v="No"/>
    <x v="0"/>
    <x v="1"/>
    <x v="3"/>
    <x v="1"/>
    <x v="1"/>
    <x v="2"/>
    <x v="1320"/>
    <x v="2"/>
    <n v="7337.75"/>
    <x v="1"/>
    <x v="0"/>
    <x v="3"/>
    <x v="18"/>
  </r>
  <r>
    <s v="Id1442"/>
    <s v="  Kevin"/>
    <x v="972"/>
    <n v="5.82"/>
    <s v="No"/>
    <x v="0"/>
    <x v="0"/>
    <x v="3"/>
    <x v="1"/>
    <x v="1"/>
    <x v="1"/>
    <x v="1321"/>
    <x v="1"/>
    <n v="7325.47"/>
    <x v="1"/>
    <x v="1"/>
    <x v="1"/>
    <x v="32"/>
  </r>
  <r>
    <s v="Id1443"/>
    <s v="  Lisa"/>
    <x v="369"/>
    <n v="5.8"/>
    <s v="No"/>
    <x v="0"/>
    <x v="1"/>
    <x v="3"/>
    <x v="1"/>
    <x v="1"/>
    <x v="1"/>
    <x v="1322"/>
    <x v="0"/>
    <n v="7325.05"/>
    <x v="1"/>
    <x v="0"/>
    <x v="2"/>
    <x v="18"/>
  </r>
  <r>
    <s v="Id1444"/>
    <s v="  Katherine A"/>
    <x v="973"/>
    <n v="4.87"/>
    <s v="No"/>
    <x v="1"/>
    <x v="0"/>
    <x v="3"/>
    <x v="1"/>
    <x v="1"/>
    <x v="2"/>
    <x v="1323"/>
    <x v="0"/>
    <n v="7323.73"/>
    <x v="1"/>
    <x v="2"/>
    <x v="2"/>
    <x v="41"/>
  </r>
  <r>
    <s v="Id1445"/>
    <s v="  Steve"/>
    <x v="974"/>
    <n v="8.1199999999999992"/>
    <s v="No"/>
    <x v="0"/>
    <x v="0"/>
    <x v="0"/>
    <x v="1"/>
    <x v="3"/>
    <x v="0"/>
    <x v="1324"/>
    <x v="0"/>
    <n v="7322.86"/>
    <x v="2"/>
    <x v="0"/>
    <x v="1"/>
    <x v="11"/>
  </r>
  <r>
    <s v="Id1446"/>
    <s v="  Kate L"/>
    <x v="387"/>
    <n v="4.3600000000000003"/>
    <s v="No"/>
    <x v="0"/>
    <x v="0"/>
    <x v="1"/>
    <x v="1"/>
    <x v="2"/>
    <x v="2"/>
    <x v="1325"/>
    <x v="0"/>
    <n v="7318.22"/>
    <x v="1"/>
    <x v="0"/>
    <x v="1"/>
    <x v="28"/>
  </r>
  <r>
    <s v="Id1447"/>
    <s v="  Beth"/>
    <x v="975"/>
    <n v="9.16"/>
    <s v="No"/>
    <x v="0"/>
    <x v="0"/>
    <x v="0"/>
    <x v="1"/>
    <x v="3"/>
    <x v="0"/>
    <x v="1326"/>
    <x v="0"/>
    <n v="7318.21"/>
    <x v="2"/>
    <x v="1"/>
    <x v="0"/>
    <x v="11"/>
  </r>
  <r>
    <s v="Id1448"/>
    <s v="  Katharine"/>
    <x v="976"/>
    <n v="9.14"/>
    <s v="No"/>
    <x v="0"/>
    <x v="0"/>
    <x v="0"/>
    <x v="1"/>
    <x v="3"/>
    <x v="0"/>
    <x v="1327"/>
    <x v="0"/>
    <n v="7304.65"/>
    <x v="2"/>
    <x v="0"/>
    <x v="0"/>
    <x v="13"/>
  </r>
  <r>
    <s v="Id1449"/>
    <s v="  Heather L"/>
    <x v="977"/>
    <n v="5.49"/>
    <s v="Yes"/>
    <x v="0"/>
    <x v="0"/>
    <x v="1"/>
    <x v="1"/>
    <x v="3"/>
    <x v="2"/>
    <x v="1328"/>
    <x v="0"/>
    <n v="7302.46"/>
    <x v="2"/>
    <x v="1"/>
    <x v="1"/>
    <x v="24"/>
  </r>
  <r>
    <s v="Id1450"/>
    <s v="  Desiree"/>
    <x v="292"/>
    <n v="5.96"/>
    <s v="Yes"/>
    <x v="0"/>
    <x v="0"/>
    <x v="0"/>
    <x v="1"/>
    <x v="1"/>
    <x v="1"/>
    <x v="1329"/>
    <x v="1"/>
    <n v="7281.51"/>
    <x v="1"/>
    <x v="1"/>
    <x v="1"/>
    <x v="17"/>
  </r>
  <r>
    <s v="Id1451"/>
    <s v="  Peter B"/>
    <x v="978"/>
    <n v="4.62"/>
    <s v="Yes"/>
    <x v="0"/>
    <x v="0"/>
    <x v="0"/>
    <x v="1"/>
    <x v="2"/>
    <x v="2"/>
    <x v="1330"/>
    <x v="3"/>
    <n v="7273.02"/>
    <x v="1"/>
    <x v="1"/>
    <x v="0"/>
    <x v="1"/>
  </r>
  <r>
    <s v="Id1452"/>
    <s v="  Adam"/>
    <x v="29"/>
    <n v="9.9600000000000009"/>
    <s v="Yes"/>
    <x v="0"/>
    <x v="0"/>
    <x v="0"/>
    <x v="1"/>
    <x v="0"/>
    <x v="0"/>
    <x v="315"/>
    <x v="3"/>
    <n v="7265.7"/>
    <x v="2"/>
    <x v="0"/>
    <x v="1"/>
    <x v="36"/>
  </r>
  <r>
    <s v="Id1453"/>
    <s v="  Jeremy J"/>
    <x v="979"/>
    <n v="10.53"/>
    <s v="No"/>
    <x v="0"/>
    <x v="0"/>
    <x v="1"/>
    <x v="1"/>
    <x v="2"/>
    <x v="0"/>
    <x v="1331"/>
    <x v="0"/>
    <n v="7265.58"/>
    <x v="1"/>
    <x v="2"/>
    <x v="0"/>
    <x v="30"/>
  </r>
  <r>
    <s v="Id1454"/>
    <s v="  Adam C"/>
    <x v="54"/>
    <n v="6.69"/>
    <s v="Yes"/>
    <x v="0"/>
    <x v="0"/>
    <x v="0"/>
    <x v="1"/>
    <x v="0"/>
    <x v="0"/>
    <x v="1332"/>
    <x v="3"/>
    <n v="7261.74"/>
    <x v="2"/>
    <x v="0"/>
    <x v="1"/>
    <x v="36"/>
  </r>
  <r>
    <s v="Id1455"/>
    <s v="  Jon"/>
    <x v="375"/>
    <n v="9.5500000000000007"/>
    <s v="Yes"/>
    <x v="0"/>
    <x v="0"/>
    <x v="0"/>
    <x v="1"/>
    <x v="0"/>
    <x v="0"/>
    <x v="1333"/>
    <x v="3"/>
    <n v="7256.72"/>
    <x v="2"/>
    <x v="2"/>
    <x v="1"/>
    <x v="36"/>
  </r>
  <r>
    <s v="Id1456"/>
    <s v="  Steven J"/>
    <x v="980"/>
    <n v="6.05"/>
    <s v="No"/>
    <x v="0"/>
    <x v="0"/>
    <x v="0"/>
    <x v="1"/>
    <x v="1"/>
    <x v="1"/>
    <x v="601"/>
    <x v="1"/>
    <n v="7248.71"/>
    <x v="1"/>
    <x v="1"/>
    <x v="0"/>
    <x v="37"/>
  </r>
  <r>
    <s v="Id1457"/>
    <s v="  Jessica P"/>
    <x v="981"/>
    <n v="10.56"/>
    <s v="Yes"/>
    <x v="0"/>
    <x v="0"/>
    <x v="3"/>
    <x v="1"/>
    <x v="1"/>
    <x v="0"/>
    <x v="1334"/>
    <x v="4"/>
    <n v="7243.81"/>
    <x v="1"/>
    <x v="0"/>
    <x v="0"/>
    <x v="26"/>
  </r>
  <r>
    <s v="Id1458"/>
    <s v="  Ashley"/>
    <x v="905"/>
    <n v="10.81"/>
    <s v="Yes"/>
    <x v="0"/>
    <x v="0"/>
    <x v="3"/>
    <x v="1"/>
    <x v="2"/>
    <x v="0"/>
    <x v="1335"/>
    <x v="1"/>
    <n v="7228.22"/>
    <x v="1"/>
    <x v="1"/>
    <x v="2"/>
    <x v="26"/>
  </r>
  <r>
    <s v="Id1459"/>
    <s v="  Arturo H"/>
    <x v="982"/>
    <n v="4.32"/>
    <s v="No"/>
    <x v="0"/>
    <x v="0"/>
    <x v="0"/>
    <x v="1"/>
    <x v="2"/>
    <x v="2"/>
    <x v="1336"/>
    <x v="0"/>
    <n v="7222.79"/>
    <x v="2"/>
    <x v="0"/>
    <x v="1"/>
    <x v="29"/>
  </r>
  <r>
    <s v="Id1460"/>
    <s v="  Ketil"/>
    <x v="983"/>
    <n v="4.37"/>
    <s v="No"/>
    <x v="0"/>
    <x v="0"/>
    <x v="0"/>
    <x v="1"/>
    <x v="1"/>
    <x v="2"/>
    <x v="1337"/>
    <x v="1"/>
    <n v="7220.25"/>
    <x v="1"/>
    <x v="2"/>
    <x v="14"/>
    <x v="42"/>
  </r>
  <r>
    <s v="Id1461"/>
    <s v="  Katie"/>
    <x v="141"/>
    <n v="4.8099999999999996"/>
    <s v="Yes"/>
    <x v="0"/>
    <x v="1"/>
    <x v="3"/>
    <x v="1"/>
    <x v="0"/>
    <x v="2"/>
    <x v="1338"/>
    <x v="3"/>
    <n v="7209.49"/>
    <x v="1"/>
    <x v="0"/>
    <x v="1"/>
    <x v="33"/>
  </r>
  <r>
    <s v="Id1462"/>
    <s v="  Christi"/>
    <x v="984"/>
    <n v="4.5599999999999996"/>
    <s v="Yes"/>
    <x v="0"/>
    <x v="1"/>
    <x v="3"/>
    <x v="1"/>
    <x v="1"/>
    <x v="2"/>
    <x v="1339"/>
    <x v="3"/>
    <n v="7201.7"/>
    <x v="1"/>
    <x v="0"/>
    <x v="1"/>
    <x v="33"/>
  </r>
  <r>
    <s v="Id1463"/>
    <s v="  Alan"/>
    <x v="98"/>
    <n v="4.3899999999999997"/>
    <s v="No"/>
    <x v="0"/>
    <x v="0"/>
    <x v="0"/>
    <x v="1"/>
    <x v="0"/>
    <x v="2"/>
    <x v="1340"/>
    <x v="1"/>
    <n v="7196.87"/>
    <x v="2"/>
    <x v="2"/>
    <x v="3"/>
    <x v="37"/>
  </r>
  <r>
    <s v="Id1464"/>
    <s v="  Edivaldo B"/>
    <x v="985"/>
    <n v="11.44"/>
    <s v="No"/>
    <x v="0"/>
    <x v="0"/>
    <x v="0"/>
    <x v="1"/>
    <x v="2"/>
    <x v="0"/>
    <x v="1341"/>
    <x v="0"/>
    <n v="7179.52"/>
    <x v="2"/>
    <x v="0"/>
    <x v="0"/>
    <x v="0"/>
  </r>
  <r>
    <s v="Id1465"/>
    <s v="  Eve"/>
    <x v="813"/>
    <n v="11.37"/>
    <s v="Yes"/>
    <x v="0"/>
    <x v="0"/>
    <x v="3"/>
    <x v="1"/>
    <x v="2"/>
    <x v="0"/>
    <x v="1342"/>
    <x v="2"/>
    <n v="7175.51"/>
    <x v="1"/>
    <x v="0"/>
    <x v="0"/>
    <x v="27"/>
  </r>
  <r>
    <s v="Id1466"/>
    <s v="  Devin"/>
    <x v="393"/>
    <n v="6.14"/>
    <s v="No"/>
    <x v="0"/>
    <x v="0"/>
    <x v="0"/>
    <x v="1"/>
    <x v="2"/>
    <x v="1"/>
    <x v="123"/>
    <x v="3"/>
    <n v="7173.36"/>
    <x v="2"/>
    <x v="2"/>
    <x v="4"/>
    <x v="37"/>
  </r>
  <r>
    <s v="Id1467"/>
    <s v="  Shaun R"/>
    <x v="160"/>
    <n v="4.8899999999999997"/>
    <s v="No"/>
    <x v="0"/>
    <x v="0"/>
    <x v="0"/>
    <x v="1"/>
    <x v="0"/>
    <x v="2"/>
    <x v="1343"/>
    <x v="3"/>
    <n v="7162.01"/>
    <x v="1"/>
    <x v="0"/>
    <x v="0"/>
    <x v="25"/>
  </r>
  <r>
    <s v="Id1468"/>
    <s v="  Adrian"/>
    <x v="63"/>
    <n v="4.5999999999999996"/>
    <s v="No"/>
    <x v="0"/>
    <x v="0"/>
    <x v="0"/>
    <x v="1"/>
    <x v="0"/>
    <x v="2"/>
    <x v="1344"/>
    <x v="3"/>
    <n v="7160.33"/>
    <x v="1"/>
    <x v="1"/>
    <x v="0"/>
    <x v="25"/>
  </r>
  <r>
    <s v="Id1469"/>
    <s v="  Andrew"/>
    <x v="184"/>
    <n v="4.42"/>
    <s v="No"/>
    <x v="0"/>
    <x v="0"/>
    <x v="0"/>
    <x v="1"/>
    <x v="0"/>
    <x v="2"/>
    <x v="1345"/>
    <x v="3"/>
    <n v="7160.09"/>
    <x v="1"/>
    <x v="2"/>
    <x v="3"/>
    <x v="25"/>
  </r>
  <r>
    <s v="Id1470"/>
    <s v="  Mallory"/>
    <x v="237"/>
    <n v="7.48"/>
    <s v="Yes"/>
    <x v="0"/>
    <x v="0"/>
    <x v="0"/>
    <x v="1"/>
    <x v="1"/>
    <x v="0"/>
    <x v="1346"/>
    <x v="2"/>
    <n v="7153.55"/>
    <x v="1"/>
    <x v="1"/>
    <x v="1"/>
    <x v="36"/>
  </r>
  <r>
    <s v="Id1471"/>
    <s v="  Shawn E"/>
    <x v="9"/>
    <n v="10.74"/>
    <s v="No"/>
    <x v="0"/>
    <x v="0"/>
    <x v="0"/>
    <x v="1"/>
    <x v="0"/>
    <x v="0"/>
    <x v="1347"/>
    <x v="2"/>
    <n v="7152.67"/>
    <x v="2"/>
    <x v="2"/>
    <x v="0"/>
    <x v="9"/>
  </r>
  <r>
    <s v="Id1472"/>
    <s v="  Sarah E"/>
    <x v="378"/>
    <n v="5.19"/>
    <s v="No"/>
    <x v="0"/>
    <x v="0"/>
    <x v="3"/>
    <x v="1"/>
    <x v="1"/>
    <x v="2"/>
    <x v="1348"/>
    <x v="1"/>
    <n v="7151.09"/>
    <x v="1"/>
    <x v="2"/>
    <x v="3"/>
    <x v="32"/>
  </r>
  <r>
    <s v="Id1473"/>
    <s v="  Josh"/>
    <x v="884"/>
    <n v="9.17"/>
    <s v="No"/>
    <x v="0"/>
    <x v="0"/>
    <x v="0"/>
    <x v="1"/>
    <x v="0"/>
    <x v="0"/>
    <x v="1349"/>
    <x v="2"/>
    <n v="7147.47"/>
    <x v="1"/>
    <x v="0"/>
    <x v="0"/>
    <x v="9"/>
  </r>
  <r>
    <s v="Id1474"/>
    <s v="  Johann A"/>
    <x v="986"/>
    <n v="4.95"/>
    <s v="Yes"/>
    <x v="0"/>
    <x v="0"/>
    <x v="0"/>
    <x v="1"/>
    <x v="2"/>
    <x v="2"/>
    <x v="1350"/>
    <x v="0"/>
    <n v="7147.11"/>
    <x v="2"/>
    <x v="2"/>
    <x v="3"/>
    <x v="1"/>
  </r>
  <r>
    <s v="Id1475"/>
    <s v="  Robin M"/>
    <x v="422"/>
    <n v="6.03"/>
    <s v="No"/>
    <x v="0"/>
    <x v="0"/>
    <x v="3"/>
    <x v="1"/>
    <x v="1"/>
    <x v="1"/>
    <x v="1351"/>
    <x v="3"/>
    <n v="7144.86"/>
    <x v="1"/>
    <x v="2"/>
    <x v="2"/>
    <x v="32"/>
  </r>
  <r>
    <s v="Id1476"/>
    <s v="  Kyle K"/>
    <x v="488"/>
    <n v="5.36"/>
    <s v="No"/>
    <x v="0"/>
    <x v="0"/>
    <x v="0"/>
    <x v="1"/>
    <x v="0"/>
    <x v="2"/>
    <x v="1352"/>
    <x v="0"/>
    <n v="7144.4"/>
    <x v="1"/>
    <x v="1"/>
    <x v="13"/>
    <x v="35"/>
  </r>
  <r>
    <s v="Id1477"/>
    <s v="  Alison"/>
    <x v="387"/>
    <n v="6.11"/>
    <s v="No"/>
    <x v="0"/>
    <x v="0"/>
    <x v="3"/>
    <x v="1"/>
    <x v="2"/>
    <x v="1"/>
    <x v="690"/>
    <x v="3"/>
    <n v="7133.9"/>
    <x v="1"/>
    <x v="1"/>
    <x v="2"/>
    <x v="32"/>
  </r>
  <r>
    <s v="Id1478"/>
    <s v="  Michael A"/>
    <x v="987"/>
    <n v="4.88"/>
    <s v="No"/>
    <x v="0"/>
    <x v="1"/>
    <x v="3"/>
    <x v="1"/>
    <x v="0"/>
    <x v="2"/>
    <x v="1353"/>
    <x v="0"/>
    <n v="7128.64"/>
    <x v="1"/>
    <x v="2"/>
    <x v="14"/>
    <x v="20"/>
  </r>
  <r>
    <s v="Id1479"/>
    <s v="  Byron A"/>
    <x v="988"/>
    <n v="6.72"/>
    <s v="No"/>
    <x v="0"/>
    <x v="0"/>
    <x v="0"/>
    <x v="1"/>
    <x v="2"/>
    <x v="0"/>
    <x v="1354"/>
    <x v="0"/>
    <n v="7125.25"/>
    <x v="2"/>
    <x v="2"/>
    <x v="0"/>
    <x v="0"/>
  </r>
  <r>
    <s v="Id1480"/>
    <s v="  Carine A"/>
    <x v="989"/>
    <n v="4.2"/>
    <s v="No"/>
    <x v="0"/>
    <x v="0"/>
    <x v="3"/>
    <x v="1"/>
    <x v="1"/>
    <x v="2"/>
    <x v="1355"/>
    <x v="1"/>
    <n v="7106.81"/>
    <x v="1"/>
    <x v="1"/>
    <x v="1"/>
    <x v="38"/>
  </r>
  <r>
    <s v="Id1481"/>
    <s v="  Nathaniel"/>
    <x v="990"/>
    <n v="5.79"/>
    <s v="No"/>
    <x v="0"/>
    <x v="0"/>
    <x v="3"/>
    <x v="1"/>
    <x v="0"/>
    <x v="1"/>
    <x v="203"/>
    <x v="0"/>
    <n v="7096.98"/>
    <x v="1"/>
    <x v="2"/>
    <x v="1"/>
    <x v="34"/>
  </r>
  <r>
    <s v="Id1482"/>
    <s v="  Lindsay A"/>
    <x v="247"/>
    <n v="4.29"/>
    <s v="No"/>
    <x v="0"/>
    <x v="0"/>
    <x v="0"/>
    <x v="1"/>
    <x v="1"/>
    <x v="2"/>
    <x v="1356"/>
    <x v="2"/>
    <n v="7077.19"/>
    <x v="1"/>
    <x v="0"/>
    <x v="2"/>
    <x v="37"/>
  </r>
  <r>
    <s v="Id1483"/>
    <s v="  Justin R"/>
    <x v="991"/>
    <n v="8.27"/>
    <s v="No"/>
    <x v="0"/>
    <x v="0"/>
    <x v="0"/>
    <x v="1"/>
    <x v="2"/>
    <x v="0"/>
    <x v="1357"/>
    <x v="3"/>
    <n v="7054.41"/>
    <x v="1"/>
    <x v="2"/>
    <x v="0"/>
    <x v="9"/>
  </r>
  <r>
    <s v="Id1484"/>
    <s v="  Casey"/>
    <x v="683"/>
    <n v="4.5599999999999996"/>
    <s v="No"/>
    <x v="0"/>
    <x v="0"/>
    <x v="0"/>
    <x v="1"/>
    <x v="1"/>
    <x v="2"/>
    <x v="1358"/>
    <x v="2"/>
    <n v="7050.64"/>
    <x v="1"/>
    <x v="0"/>
    <x v="3"/>
    <x v="25"/>
  </r>
  <r>
    <s v="Id1485"/>
    <s v="  Amanda L"/>
    <x v="992"/>
    <n v="5.33"/>
    <s v="No"/>
    <x v="0"/>
    <x v="0"/>
    <x v="0"/>
    <x v="1"/>
    <x v="0"/>
    <x v="2"/>
    <x v="1359"/>
    <x v="0"/>
    <n v="7050.02"/>
    <x v="1"/>
    <x v="1"/>
    <x v="2"/>
    <x v="25"/>
  </r>
  <r>
    <s v="Id1486"/>
    <s v="  Ayako N"/>
    <x v="993"/>
    <n v="5.63"/>
    <s v="No"/>
    <x v="0"/>
    <x v="0"/>
    <x v="0"/>
    <x v="1"/>
    <x v="1"/>
    <x v="2"/>
    <x v="1360"/>
    <x v="2"/>
    <n v="7046.72"/>
    <x v="1"/>
    <x v="0"/>
    <x v="0"/>
    <x v="25"/>
  </r>
  <r>
    <s v="Id1487"/>
    <s v="  Emilee"/>
    <x v="367"/>
    <n v="5.12"/>
    <s v="No"/>
    <x v="0"/>
    <x v="0"/>
    <x v="0"/>
    <x v="1"/>
    <x v="1"/>
    <x v="2"/>
    <x v="1361"/>
    <x v="2"/>
    <n v="7045.5"/>
    <x v="1"/>
    <x v="1"/>
    <x v="3"/>
    <x v="25"/>
  </r>
  <r>
    <s v="Id1488"/>
    <s v="  Stephen M"/>
    <x v="994"/>
    <n v="5.15"/>
    <s v="Yes"/>
    <x v="0"/>
    <x v="0"/>
    <x v="3"/>
    <x v="1"/>
    <x v="0"/>
    <x v="2"/>
    <x v="1362"/>
    <x v="0"/>
    <n v="7042.11"/>
    <x v="1"/>
    <x v="0"/>
    <x v="1"/>
    <x v="40"/>
  </r>
  <r>
    <s v="Id1489"/>
    <s v="  Annemarie A"/>
    <x v="995"/>
    <n v="7.5"/>
    <s v="No"/>
    <x v="0"/>
    <x v="0"/>
    <x v="0"/>
    <x v="1"/>
    <x v="2"/>
    <x v="0"/>
    <x v="1363"/>
    <x v="3"/>
    <n v="7033.08"/>
    <x v="1"/>
    <x v="2"/>
    <x v="0"/>
    <x v="29"/>
  </r>
  <r>
    <s v="Id1490"/>
    <s v="  Ashley R"/>
    <x v="996"/>
    <n v="4.88"/>
    <s v="Yes"/>
    <x v="0"/>
    <x v="1"/>
    <x v="3"/>
    <x v="1"/>
    <x v="2"/>
    <x v="2"/>
    <x v="1364"/>
    <x v="0"/>
    <n v="7003.1"/>
    <x v="1"/>
    <x v="0"/>
    <x v="0"/>
    <x v="16"/>
  </r>
  <r>
    <s v="Id1491"/>
    <s v="  Leslie A"/>
    <x v="997"/>
    <n v="5.57"/>
    <s v="No"/>
    <x v="0"/>
    <x v="0"/>
    <x v="0"/>
    <x v="1"/>
    <x v="2"/>
    <x v="2"/>
    <x v="1365"/>
    <x v="1"/>
    <n v="6989.95"/>
    <x v="1"/>
    <x v="1"/>
    <x v="0"/>
    <x v="37"/>
  </r>
  <r>
    <s v="Id1492"/>
    <s v="  Mauricio J"/>
    <x v="67"/>
    <n v="5.31"/>
    <s v="No"/>
    <x v="0"/>
    <x v="0"/>
    <x v="0"/>
    <x v="1"/>
    <x v="0"/>
    <x v="2"/>
    <x v="1366"/>
    <x v="3"/>
    <n v="6986.7"/>
    <x v="2"/>
    <x v="1"/>
    <x v="1"/>
    <x v="37"/>
  </r>
  <r>
    <s v="Id1493"/>
    <s v="  Kieran"/>
    <x v="393"/>
    <n v="4.57"/>
    <s v="Yes"/>
    <x v="0"/>
    <x v="0"/>
    <x v="0"/>
    <x v="1"/>
    <x v="2"/>
    <x v="2"/>
    <x v="1367"/>
    <x v="1"/>
    <n v="6985.51"/>
    <x v="1"/>
    <x v="2"/>
    <x v="9"/>
    <x v="17"/>
  </r>
  <r>
    <s v="Id1494"/>
    <s v="  Elizabeth A"/>
    <x v="998"/>
    <n v="8.6999999999999993"/>
    <s v="Yes"/>
    <x v="0"/>
    <x v="0"/>
    <x v="3"/>
    <x v="1"/>
    <x v="2"/>
    <x v="0"/>
    <x v="1368"/>
    <x v="2"/>
    <n v="6965.21"/>
    <x v="1"/>
    <x v="0"/>
    <x v="0"/>
    <x v="19"/>
  </r>
  <r>
    <s v="Id1495"/>
    <s v="  Zeke M"/>
    <x v="999"/>
    <n v="4.76"/>
    <s v="No"/>
    <x v="0"/>
    <x v="0"/>
    <x v="0"/>
    <x v="1"/>
    <x v="2"/>
    <x v="2"/>
    <x v="1369"/>
    <x v="3"/>
    <n v="6951.12"/>
    <x v="1"/>
    <x v="2"/>
    <x v="0"/>
    <x v="25"/>
  </r>
  <r>
    <s v="Id1496"/>
    <s v="  Chip"/>
    <x v="1000"/>
    <n v="11.81"/>
    <s v="No"/>
    <x v="0"/>
    <x v="0"/>
    <x v="0"/>
    <x v="1"/>
    <x v="0"/>
    <x v="0"/>
    <x v="1370"/>
    <x v="0"/>
    <n v="6948.7"/>
    <x v="0"/>
    <x v="2"/>
    <x v="1"/>
    <x v="9"/>
  </r>
  <r>
    <s v="Id1497"/>
    <s v="  Miguel Angel Sr"/>
    <x v="1001"/>
    <n v="4.67"/>
    <s v="No"/>
    <x v="0"/>
    <x v="0"/>
    <x v="0"/>
    <x v="1"/>
    <x v="2"/>
    <x v="2"/>
    <x v="1122"/>
    <x v="3"/>
    <n v="6940.94"/>
    <x v="1"/>
    <x v="0"/>
    <x v="0"/>
    <x v="25"/>
  </r>
  <r>
    <s v="Id1498"/>
    <s v="  Brian"/>
    <x v="984"/>
    <n v="6.02"/>
    <s v="No"/>
    <x v="0"/>
    <x v="0"/>
    <x v="0"/>
    <x v="1"/>
    <x v="1"/>
    <x v="1"/>
    <x v="1371"/>
    <x v="2"/>
    <n v="6940.91"/>
    <x v="1"/>
    <x v="2"/>
    <x v="1"/>
    <x v="25"/>
  </r>
  <r>
    <s v="Id1499"/>
    <s v="  Meghan"/>
    <x v="1002"/>
    <n v="7.46"/>
    <s v="No"/>
    <x v="0"/>
    <x v="0"/>
    <x v="0"/>
    <x v="1"/>
    <x v="2"/>
    <x v="0"/>
    <x v="335"/>
    <x v="3"/>
    <n v="6938.11"/>
    <x v="1"/>
    <x v="2"/>
    <x v="0"/>
    <x v="9"/>
  </r>
  <r>
    <s v="Id1500"/>
    <s v="  Meredith L"/>
    <x v="1003"/>
    <n v="4.74"/>
    <s v="No"/>
    <x v="0"/>
    <x v="0"/>
    <x v="3"/>
    <x v="1"/>
    <x v="2"/>
    <x v="2"/>
    <x v="1372"/>
    <x v="3"/>
    <n v="6933.24"/>
    <x v="1"/>
    <x v="0"/>
    <x v="1"/>
    <x v="32"/>
  </r>
  <r>
    <s v="Id1501"/>
    <s v="  Millicent M"/>
    <x v="842"/>
    <n v="4.79"/>
    <s v="No"/>
    <x v="0"/>
    <x v="0"/>
    <x v="0"/>
    <x v="1"/>
    <x v="1"/>
    <x v="2"/>
    <x v="1373"/>
    <x v="1"/>
    <n v="6895.19"/>
    <x v="1"/>
    <x v="0"/>
    <x v="2"/>
    <x v="4"/>
  </r>
  <r>
    <s v="Id1502"/>
    <s v="  Kathleen"/>
    <x v="649"/>
    <n v="5.35"/>
    <s v="Yes"/>
    <x v="0"/>
    <x v="0"/>
    <x v="0"/>
    <x v="1"/>
    <x v="3"/>
    <x v="2"/>
    <x v="1374"/>
    <x v="3"/>
    <n v="6877.98"/>
    <x v="1"/>
    <x v="1"/>
    <x v="2"/>
    <x v="17"/>
  </r>
  <r>
    <s v="Id1503"/>
    <s v="  Kimberly K"/>
    <x v="1004"/>
    <n v="4.87"/>
    <s v="No"/>
    <x v="1"/>
    <x v="0"/>
    <x v="3"/>
    <x v="1"/>
    <x v="0"/>
    <x v="2"/>
    <x v="1375"/>
    <x v="0"/>
    <n v="6876.53"/>
    <x v="1"/>
    <x v="1"/>
    <x v="1"/>
    <x v="41"/>
  </r>
  <r>
    <s v="Id1504"/>
    <s v="  Justin C"/>
    <x v="21"/>
    <n v="10.09"/>
    <s v="Yes"/>
    <x v="0"/>
    <x v="0"/>
    <x v="0"/>
    <x v="1"/>
    <x v="0"/>
    <x v="0"/>
    <x v="1376"/>
    <x v="3"/>
    <n v="6875.96"/>
    <x v="1"/>
    <x v="2"/>
    <x v="3"/>
    <x v="36"/>
  </r>
  <r>
    <s v="Id1505"/>
    <s v="  Tristan P"/>
    <x v="988"/>
    <n v="5.47"/>
    <s v="Yes"/>
    <x v="0"/>
    <x v="1"/>
    <x v="3"/>
    <x v="1"/>
    <x v="2"/>
    <x v="2"/>
    <x v="715"/>
    <x v="0"/>
    <n v="6868.39"/>
    <x v="1"/>
    <x v="2"/>
    <x v="0"/>
    <x v="16"/>
  </r>
  <r>
    <s v="Id1506"/>
    <s v="  Traci A"/>
    <x v="1005"/>
    <n v="8.6"/>
    <s v="No"/>
    <x v="0"/>
    <x v="0"/>
    <x v="0"/>
    <x v="1"/>
    <x v="2"/>
    <x v="0"/>
    <x v="122"/>
    <x v="3"/>
    <n v="6863.49"/>
    <x v="1"/>
    <x v="1"/>
    <x v="0"/>
    <x v="9"/>
  </r>
  <r>
    <s v="Id1507"/>
    <s v="  Justin P"/>
    <x v="305"/>
    <n v="10.74"/>
    <s v="Yes"/>
    <x v="0"/>
    <x v="0"/>
    <x v="0"/>
    <x v="1"/>
    <x v="2"/>
    <x v="0"/>
    <x v="1377"/>
    <x v="2"/>
    <n v="6858.48"/>
    <x v="1"/>
    <x v="2"/>
    <x v="9"/>
    <x v="36"/>
  </r>
  <r>
    <s v="Id1508"/>
    <s v="  Logan M"/>
    <x v="1006"/>
    <n v="4.3899999999999997"/>
    <s v="No"/>
    <x v="0"/>
    <x v="1"/>
    <x v="3"/>
    <x v="1"/>
    <x v="0"/>
    <x v="2"/>
    <x v="198"/>
    <x v="2"/>
    <n v="6849.03"/>
    <x v="1"/>
    <x v="2"/>
    <x v="3"/>
    <x v="18"/>
  </r>
  <r>
    <s v="Id1509"/>
    <s v="  Sebastien"/>
    <x v="1007"/>
    <n v="6.3"/>
    <s v="No"/>
    <x v="0"/>
    <x v="0"/>
    <x v="0"/>
    <x v="1"/>
    <x v="2"/>
    <x v="1"/>
    <x v="1378"/>
    <x v="3"/>
    <n v="6843.17"/>
    <x v="1"/>
    <x v="1"/>
    <x v="0"/>
    <x v="29"/>
  </r>
  <r>
    <s v="Id1510"/>
    <s v="  Tiffany A"/>
    <x v="1008"/>
    <n v="5.41"/>
    <s v="No"/>
    <x v="1"/>
    <x v="0"/>
    <x v="3"/>
    <x v="1"/>
    <x v="0"/>
    <x v="2"/>
    <x v="1379"/>
    <x v="0"/>
    <n v="6842.28"/>
    <x v="1"/>
    <x v="1"/>
    <x v="1"/>
    <x v="21"/>
  </r>
  <r>
    <s v="Id1511"/>
    <s v="  Matthew"/>
    <x v="497"/>
    <n v="4.47"/>
    <s v="No"/>
    <x v="0"/>
    <x v="1"/>
    <x v="3"/>
    <x v="1"/>
    <x v="1"/>
    <x v="2"/>
    <x v="1380"/>
    <x v="0"/>
    <n v="6837.37"/>
    <x v="2"/>
    <x v="1"/>
    <x v="4"/>
    <x v="18"/>
  </r>
  <r>
    <s v="Id1512"/>
    <s v="  Luke"/>
    <x v="1009"/>
    <n v="6.26"/>
    <s v="No"/>
    <x v="0"/>
    <x v="0"/>
    <x v="0"/>
    <x v="1"/>
    <x v="0"/>
    <x v="1"/>
    <x v="1381"/>
    <x v="0"/>
    <n v="6827.69"/>
    <x v="1"/>
    <x v="2"/>
    <x v="14"/>
    <x v="6"/>
  </r>
  <r>
    <s v="Id1513"/>
    <s v="  Leigh"/>
    <x v="1010"/>
    <n v="11.58"/>
    <s v="Yes"/>
    <x v="0"/>
    <x v="0"/>
    <x v="3"/>
    <x v="1"/>
    <x v="2"/>
    <x v="0"/>
    <x v="1382"/>
    <x v="2"/>
    <n v="6809.46"/>
    <x v="1"/>
    <x v="1"/>
    <x v="1"/>
    <x v="27"/>
  </r>
  <r>
    <s v="Id1514"/>
    <s v="  Yosuke"/>
    <x v="191"/>
    <n v="4.3600000000000003"/>
    <s v="No"/>
    <x v="0"/>
    <x v="0"/>
    <x v="0"/>
    <x v="1"/>
    <x v="1"/>
    <x v="2"/>
    <x v="1383"/>
    <x v="5"/>
    <n v="6799.46"/>
    <x v="0"/>
    <x v="2"/>
    <x v="7"/>
    <x v="42"/>
  </r>
  <r>
    <s v="Id1515"/>
    <s v="  Matthew"/>
    <x v="26"/>
    <n v="4.1399999999999997"/>
    <s v="Yes"/>
    <x v="0"/>
    <x v="0"/>
    <x v="0"/>
    <x v="1"/>
    <x v="0"/>
    <x v="2"/>
    <x v="1384"/>
    <x v="1"/>
    <n v="6796.86"/>
    <x v="2"/>
    <x v="0"/>
    <x v="1"/>
    <x v="17"/>
  </r>
  <r>
    <s v="Id1516"/>
    <s v="  Jacob"/>
    <x v="1011"/>
    <n v="4.38"/>
    <s v="No"/>
    <x v="0"/>
    <x v="0"/>
    <x v="0"/>
    <x v="1"/>
    <x v="2"/>
    <x v="2"/>
    <x v="1385"/>
    <x v="3"/>
    <n v="6781.52"/>
    <x v="1"/>
    <x v="2"/>
    <x v="0"/>
    <x v="25"/>
  </r>
  <r>
    <s v="Id1517"/>
    <s v="  Jodi"/>
    <x v="61"/>
    <n v="11.61"/>
    <s v="Yes"/>
    <x v="0"/>
    <x v="0"/>
    <x v="0"/>
    <x v="1"/>
    <x v="0"/>
    <x v="0"/>
    <x v="1386"/>
    <x v="2"/>
    <n v="6781.35"/>
    <x v="1"/>
    <x v="1"/>
    <x v="0"/>
    <x v="36"/>
  </r>
  <r>
    <s v="Id1518"/>
    <s v="  Lauren"/>
    <x v="21"/>
    <n v="10.59"/>
    <s v="Yes"/>
    <x v="0"/>
    <x v="0"/>
    <x v="0"/>
    <x v="1"/>
    <x v="0"/>
    <x v="0"/>
    <x v="1387"/>
    <x v="2"/>
    <n v="6775.96"/>
    <x v="1"/>
    <x v="0"/>
    <x v="3"/>
    <x v="36"/>
  </r>
  <r>
    <s v="Id1519"/>
    <s v="  Misti C"/>
    <x v="909"/>
    <n v="11.85"/>
    <s v="Yes"/>
    <x v="0"/>
    <x v="0"/>
    <x v="0"/>
    <x v="1"/>
    <x v="1"/>
    <x v="0"/>
    <x v="1388"/>
    <x v="2"/>
    <n v="6770.19"/>
    <x v="1"/>
    <x v="0"/>
    <x v="0"/>
    <x v="36"/>
  </r>
  <r>
    <s v="Id1520"/>
    <s v="  Angela J"/>
    <x v="1012"/>
    <n v="5.46"/>
    <s v="Yes"/>
    <x v="0"/>
    <x v="0"/>
    <x v="3"/>
    <x v="1"/>
    <x v="2"/>
    <x v="2"/>
    <x v="156"/>
    <x v="1"/>
    <n v="6753.04"/>
    <x v="1"/>
    <x v="2"/>
    <x v="2"/>
    <x v="23"/>
  </r>
  <r>
    <s v="Id1521"/>
    <s v="  Jonathan D"/>
    <x v="1013"/>
    <n v="4.54"/>
    <s v="Yes"/>
    <x v="0"/>
    <x v="0"/>
    <x v="1"/>
    <x v="1"/>
    <x v="3"/>
    <x v="2"/>
    <x v="1389"/>
    <x v="0"/>
    <n v="6750.27"/>
    <x v="2"/>
    <x v="2"/>
    <x v="0"/>
    <x v="24"/>
  </r>
  <r>
    <s v="Id1522"/>
    <s v="  Victoria"/>
    <x v="1014"/>
    <n v="11.98"/>
    <s v="Yes"/>
    <x v="0"/>
    <x v="0"/>
    <x v="1"/>
    <x v="1"/>
    <x v="2"/>
    <x v="0"/>
    <x v="1390"/>
    <x v="0"/>
    <n v="6749.63"/>
    <x v="1"/>
    <x v="1"/>
    <x v="0"/>
    <x v="2"/>
  </r>
  <r>
    <s v="Id1523"/>
    <s v="  Adrian R"/>
    <x v="467"/>
    <n v="6.59"/>
    <s v="Yes"/>
    <x v="0"/>
    <x v="0"/>
    <x v="3"/>
    <x v="1"/>
    <x v="1"/>
    <x v="0"/>
    <x v="1391"/>
    <x v="1"/>
    <n v="6748.59"/>
    <x v="2"/>
    <x v="1"/>
    <x v="4"/>
    <x v="17"/>
  </r>
  <r>
    <s v="Id1524"/>
    <s v="  Andrew"/>
    <x v="589"/>
    <n v="10.83"/>
    <s v="Yes"/>
    <x v="0"/>
    <x v="0"/>
    <x v="3"/>
    <x v="1"/>
    <x v="1"/>
    <x v="0"/>
    <x v="1392"/>
    <x v="1"/>
    <n v="6746.74"/>
    <x v="2"/>
    <x v="2"/>
    <x v="4"/>
    <x v="26"/>
  </r>
  <r>
    <s v="Id1525"/>
    <s v="  Jason A"/>
    <x v="1015"/>
    <n v="8.6"/>
    <s v="No"/>
    <x v="0"/>
    <x v="0"/>
    <x v="0"/>
    <x v="1"/>
    <x v="3"/>
    <x v="0"/>
    <x v="620"/>
    <x v="0"/>
    <n v="6738.84"/>
    <x v="2"/>
    <x v="1"/>
    <x v="1"/>
    <x v="0"/>
  </r>
  <r>
    <s v="Id1526"/>
    <s v="  Rachel"/>
    <x v="1016"/>
    <n v="11.17"/>
    <s v="No"/>
    <x v="0"/>
    <x v="0"/>
    <x v="0"/>
    <x v="1"/>
    <x v="2"/>
    <x v="0"/>
    <x v="1393"/>
    <x v="3"/>
    <n v="6737.98"/>
    <x v="1"/>
    <x v="0"/>
    <x v="0"/>
    <x v="9"/>
  </r>
  <r>
    <s v="Id1527"/>
    <s v="  Susan"/>
    <x v="1017"/>
    <n v="5.75"/>
    <s v="No"/>
    <x v="0"/>
    <x v="0"/>
    <x v="0"/>
    <x v="1"/>
    <x v="0"/>
    <x v="1"/>
    <x v="1394"/>
    <x v="0"/>
    <n v="6721.37"/>
    <x v="1"/>
    <x v="1"/>
    <x v="1"/>
    <x v="6"/>
  </r>
  <r>
    <s v="Id1528"/>
    <s v="  Cameron M"/>
    <x v="1018"/>
    <n v="4.83"/>
    <s v="Yes"/>
    <x v="0"/>
    <x v="1"/>
    <x v="3"/>
    <x v="1"/>
    <x v="2"/>
    <x v="2"/>
    <x v="1395"/>
    <x v="3"/>
    <n v="6710.19"/>
    <x v="2"/>
    <x v="0"/>
    <x v="1"/>
    <x v="33"/>
  </r>
  <r>
    <s v="Id1529"/>
    <s v="  Claudia A"/>
    <x v="1019"/>
    <n v="11.93"/>
    <s v="No"/>
    <x v="0"/>
    <x v="0"/>
    <x v="0"/>
    <x v="1"/>
    <x v="2"/>
    <x v="0"/>
    <x v="1396"/>
    <x v="0"/>
    <n v="6706.47"/>
    <x v="1"/>
    <x v="1"/>
    <x v="0"/>
    <x v="14"/>
  </r>
  <r>
    <s v="Id1530"/>
    <s v="  Kate"/>
    <x v="1020"/>
    <n v="8.41"/>
    <s v="No"/>
    <x v="0"/>
    <x v="0"/>
    <x v="0"/>
    <x v="1"/>
    <x v="3"/>
    <x v="0"/>
    <x v="1397"/>
    <x v="0"/>
    <n v="6700.56"/>
    <x v="2"/>
    <x v="1"/>
    <x v="1"/>
    <x v="0"/>
  </r>
  <r>
    <s v="Id1531"/>
    <s v="  Nicole M"/>
    <x v="424"/>
    <n v="5.59"/>
    <s v="Yes"/>
    <x v="0"/>
    <x v="0"/>
    <x v="0"/>
    <x v="1"/>
    <x v="2"/>
    <x v="2"/>
    <x v="1398"/>
    <x v="3"/>
    <n v="6686.43"/>
    <x v="1"/>
    <x v="0"/>
    <x v="1"/>
    <x v="17"/>
  </r>
  <r>
    <s v="Id1532"/>
    <s v="  Jack"/>
    <x v="1021"/>
    <n v="4.0599999999999996"/>
    <s v="No"/>
    <x v="0"/>
    <x v="0"/>
    <x v="0"/>
    <x v="1"/>
    <x v="0"/>
    <x v="2"/>
    <x v="1399"/>
    <x v="5"/>
    <n v="6666.24"/>
    <x v="2"/>
    <x v="1"/>
    <x v="3"/>
    <x v="4"/>
  </r>
  <r>
    <s v="Id1533"/>
    <s v="  Gregory"/>
    <x v="1022"/>
    <n v="7.02"/>
    <s v="Yes"/>
    <x v="0"/>
    <x v="0"/>
    <x v="0"/>
    <x v="1"/>
    <x v="1"/>
    <x v="0"/>
    <x v="1400"/>
    <x v="2"/>
    <n v="6664.69"/>
    <x v="2"/>
    <x v="1"/>
    <x v="1"/>
    <x v="36"/>
  </r>
  <r>
    <s v="Id1534"/>
    <s v="  Rebecca"/>
    <x v="1023"/>
    <n v="4.47"/>
    <s v="No"/>
    <x v="0"/>
    <x v="0"/>
    <x v="0"/>
    <x v="1"/>
    <x v="2"/>
    <x v="2"/>
    <x v="1218"/>
    <x v="1"/>
    <n v="6664.32"/>
    <x v="1"/>
    <x v="2"/>
    <x v="0"/>
    <x v="37"/>
  </r>
  <r>
    <s v="Id1535"/>
    <s v="  Adam"/>
    <x v="687"/>
    <n v="4.54"/>
    <s v="No"/>
    <x v="0"/>
    <x v="0"/>
    <x v="0"/>
    <x v="1"/>
    <x v="0"/>
    <x v="2"/>
    <x v="1401"/>
    <x v="5"/>
    <n v="6653.79"/>
    <x v="1"/>
    <x v="1"/>
    <x v="0"/>
    <x v="4"/>
  </r>
  <r>
    <s v="Id1536"/>
    <s v="  Ryan"/>
    <x v="1024"/>
    <n v="4.99"/>
    <s v="No"/>
    <x v="0"/>
    <x v="0"/>
    <x v="3"/>
    <x v="1"/>
    <x v="2"/>
    <x v="2"/>
    <x v="1402"/>
    <x v="1"/>
    <n v="6652.53"/>
    <x v="2"/>
    <x v="2"/>
    <x v="0"/>
    <x v="32"/>
  </r>
  <r>
    <s v="Id1537"/>
    <s v="  Jackie K"/>
    <x v="1025"/>
    <n v="10.84"/>
    <s v="Yes"/>
    <x v="0"/>
    <x v="0"/>
    <x v="1"/>
    <x v="1"/>
    <x v="3"/>
    <x v="0"/>
    <x v="1403"/>
    <x v="0"/>
    <n v="6651.26"/>
    <x v="1"/>
    <x v="0"/>
    <x v="0"/>
    <x v="2"/>
  </r>
  <r>
    <s v="Id1538"/>
    <s v="  Chris"/>
    <x v="1026"/>
    <n v="5.63"/>
    <s v="No"/>
    <x v="0"/>
    <x v="0"/>
    <x v="3"/>
    <x v="1"/>
    <x v="3"/>
    <x v="2"/>
    <x v="1404"/>
    <x v="3"/>
    <n v="6640.54"/>
    <x v="1"/>
    <x v="0"/>
    <x v="9"/>
    <x v="32"/>
  </r>
  <r>
    <s v="Id1539"/>
    <s v="  Tyler C"/>
    <x v="820"/>
    <n v="4.1399999999999997"/>
    <s v="No"/>
    <x v="0"/>
    <x v="0"/>
    <x v="0"/>
    <x v="1"/>
    <x v="1"/>
    <x v="2"/>
    <x v="1405"/>
    <x v="1"/>
    <n v="6639.3"/>
    <x v="1"/>
    <x v="2"/>
    <x v="14"/>
    <x v="4"/>
  </r>
  <r>
    <s v="Id1540"/>
    <s v="  Yoshie"/>
    <x v="307"/>
    <n v="5.17"/>
    <s v="No"/>
    <x v="0"/>
    <x v="1"/>
    <x v="3"/>
    <x v="1"/>
    <x v="0"/>
    <x v="2"/>
    <x v="1406"/>
    <x v="0"/>
    <n v="6638.16"/>
    <x v="1"/>
    <x v="1"/>
    <x v="1"/>
    <x v="39"/>
  </r>
  <r>
    <s v="Id1541"/>
    <s v="  Lauren A"/>
    <x v="1027"/>
    <n v="6.93"/>
    <s v="No"/>
    <x v="0"/>
    <x v="0"/>
    <x v="1"/>
    <x v="1"/>
    <x v="2"/>
    <x v="0"/>
    <x v="1407"/>
    <x v="0"/>
    <n v="6630.31"/>
    <x v="1"/>
    <x v="1"/>
    <x v="0"/>
    <x v="30"/>
  </r>
  <r>
    <s v="Id1542"/>
    <s v="  Mason D"/>
    <x v="759"/>
    <n v="4.24"/>
    <s v="No"/>
    <x v="0"/>
    <x v="0"/>
    <x v="0"/>
    <x v="1"/>
    <x v="0"/>
    <x v="2"/>
    <x v="1408"/>
    <x v="2"/>
    <n v="6610.11"/>
    <x v="2"/>
    <x v="2"/>
    <x v="5"/>
    <x v="37"/>
  </r>
  <r>
    <s v="Id1543"/>
    <s v="  Ryan"/>
    <x v="801"/>
    <n v="5.91"/>
    <s v="No"/>
    <x v="0"/>
    <x v="0"/>
    <x v="0"/>
    <x v="1"/>
    <x v="1"/>
    <x v="1"/>
    <x v="1409"/>
    <x v="3"/>
    <n v="6600.36"/>
    <x v="1"/>
    <x v="0"/>
    <x v="3"/>
    <x v="37"/>
  </r>
  <r>
    <s v="Id1544"/>
    <s v="  Arturo"/>
    <x v="50"/>
    <n v="5.93"/>
    <s v="No"/>
    <x v="0"/>
    <x v="0"/>
    <x v="0"/>
    <x v="1"/>
    <x v="0"/>
    <x v="1"/>
    <x v="1410"/>
    <x v="2"/>
    <n v="6600.21"/>
    <x v="2"/>
    <x v="2"/>
    <x v="4"/>
    <x v="37"/>
  </r>
  <r>
    <s v="Id1545"/>
    <s v="  Jake"/>
    <x v="1028"/>
    <n v="5.66"/>
    <s v="No"/>
    <x v="0"/>
    <x v="0"/>
    <x v="0"/>
    <x v="1"/>
    <x v="2"/>
    <x v="2"/>
    <x v="1411"/>
    <x v="3"/>
    <n v="6593.51"/>
    <x v="1"/>
    <x v="1"/>
    <x v="0"/>
    <x v="37"/>
  </r>
  <r>
    <s v="Id1546"/>
    <s v="  Sarah E"/>
    <x v="105"/>
    <n v="4.1900000000000004"/>
    <s v="No"/>
    <x v="0"/>
    <x v="0"/>
    <x v="3"/>
    <x v="1"/>
    <x v="0"/>
    <x v="2"/>
    <x v="1412"/>
    <x v="3"/>
    <n v="6571.54"/>
    <x v="1"/>
    <x v="0"/>
    <x v="3"/>
    <x v="32"/>
  </r>
  <r>
    <s v="Id1547"/>
    <s v="  Alison L"/>
    <x v="520"/>
    <n v="9.2100000000000009"/>
    <s v="Yes"/>
    <x v="0"/>
    <x v="0"/>
    <x v="0"/>
    <x v="1"/>
    <x v="0"/>
    <x v="0"/>
    <x v="1413"/>
    <x v="0"/>
    <n v="6571.02"/>
    <x v="1"/>
    <x v="1"/>
    <x v="1"/>
    <x v="36"/>
  </r>
  <r>
    <s v="Id1548"/>
    <s v="  Karen A"/>
    <x v="384"/>
    <n v="5.51"/>
    <s v="No"/>
    <x v="0"/>
    <x v="0"/>
    <x v="3"/>
    <x v="1"/>
    <x v="1"/>
    <x v="2"/>
    <x v="1414"/>
    <x v="2"/>
    <n v="6555.07"/>
    <x v="1"/>
    <x v="2"/>
    <x v="2"/>
    <x v="32"/>
  </r>
  <r>
    <s v="Id1549"/>
    <s v="  Thomas R"/>
    <x v="1029"/>
    <n v="8.5"/>
    <s v="No"/>
    <x v="0"/>
    <x v="0"/>
    <x v="0"/>
    <x v="1"/>
    <x v="3"/>
    <x v="0"/>
    <x v="395"/>
    <x v="0"/>
    <n v="6552.01"/>
    <x v="2"/>
    <x v="2"/>
    <x v="0"/>
    <x v="0"/>
  </r>
  <r>
    <s v="Id1550"/>
    <s v="  Stephanie W"/>
    <x v="1030"/>
    <n v="6.23"/>
    <s v="No"/>
    <x v="0"/>
    <x v="0"/>
    <x v="0"/>
    <x v="1"/>
    <x v="0"/>
    <x v="1"/>
    <x v="1415"/>
    <x v="1"/>
    <n v="6551.75"/>
    <x v="1"/>
    <x v="2"/>
    <x v="2"/>
    <x v="4"/>
  </r>
  <r>
    <s v="Id1551"/>
    <s v="  Ezra"/>
    <x v="276"/>
    <n v="8.5299999999999994"/>
    <s v="Yes"/>
    <x v="0"/>
    <x v="0"/>
    <x v="3"/>
    <x v="1"/>
    <x v="1"/>
    <x v="0"/>
    <x v="1416"/>
    <x v="1"/>
    <n v="6548.2"/>
    <x v="1"/>
    <x v="0"/>
    <x v="1"/>
    <x v="26"/>
  </r>
  <r>
    <s v="Id1552"/>
    <s v="  Jim"/>
    <x v="1031"/>
    <n v="5.75"/>
    <s v="Yes"/>
    <x v="0"/>
    <x v="1"/>
    <x v="3"/>
    <x v="1"/>
    <x v="3"/>
    <x v="1"/>
    <x v="52"/>
    <x v="0"/>
    <n v="6546.16"/>
    <x v="1"/>
    <x v="0"/>
    <x v="0"/>
    <x v="16"/>
  </r>
  <r>
    <s v="Id1553"/>
    <s v="  Ari L"/>
    <x v="643"/>
    <n v="5.6"/>
    <s v="No"/>
    <x v="0"/>
    <x v="0"/>
    <x v="0"/>
    <x v="1"/>
    <x v="2"/>
    <x v="2"/>
    <x v="1417"/>
    <x v="1"/>
    <n v="6536.68"/>
    <x v="1"/>
    <x v="2"/>
    <x v="1"/>
    <x v="37"/>
  </r>
  <r>
    <s v="Id1554"/>
    <s v="  Fanny"/>
    <x v="837"/>
    <n v="4.68"/>
    <s v="No"/>
    <x v="0"/>
    <x v="0"/>
    <x v="0"/>
    <x v="1"/>
    <x v="2"/>
    <x v="2"/>
    <x v="1418"/>
    <x v="1"/>
    <n v="6532.04"/>
    <x v="1"/>
    <x v="1"/>
    <x v="0"/>
    <x v="37"/>
  </r>
  <r>
    <s v="Id1555"/>
    <s v="  Heather"/>
    <x v="1032"/>
    <n v="5.62"/>
    <s v="Yes"/>
    <x v="0"/>
    <x v="0"/>
    <x v="0"/>
    <x v="1"/>
    <x v="2"/>
    <x v="2"/>
    <x v="1419"/>
    <x v="3"/>
    <n v="6529.21"/>
    <x v="1"/>
    <x v="1"/>
    <x v="0"/>
    <x v="1"/>
  </r>
  <r>
    <s v="Id1556"/>
    <s v="  Peter W"/>
    <x v="222"/>
    <n v="5.08"/>
    <s v="No"/>
    <x v="0"/>
    <x v="0"/>
    <x v="0"/>
    <x v="1"/>
    <x v="0"/>
    <x v="2"/>
    <x v="230"/>
    <x v="0"/>
    <n v="6512.24"/>
    <x v="1"/>
    <x v="1"/>
    <x v="14"/>
    <x v="6"/>
  </r>
  <r>
    <s v="Id1557"/>
    <s v="  Catherine A"/>
    <x v="326"/>
    <n v="5.28"/>
    <s v="No"/>
    <x v="0"/>
    <x v="0"/>
    <x v="0"/>
    <x v="1"/>
    <x v="1"/>
    <x v="2"/>
    <x v="1408"/>
    <x v="2"/>
    <n v="6500.24"/>
    <x v="1"/>
    <x v="2"/>
    <x v="0"/>
    <x v="37"/>
  </r>
  <r>
    <s v="Id1558"/>
    <s v="  Kelly A"/>
    <x v="941"/>
    <n v="4.6100000000000003"/>
    <s v="No"/>
    <x v="0"/>
    <x v="0"/>
    <x v="0"/>
    <x v="1"/>
    <x v="1"/>
    <x v="2"/>
    <x v="1420"/>
    <x v="2"/>
    <n v="6496.89"/>
    <x v="1"/>
    <x v="0"/>
    <x v="3"/>
    <x v="37"/>
  </r>
  <r>
    <s v="Id1559"/>
    <s v="  Janel N"/>
    <x v="1033"/>
    <n v="6.57"/>
    <s v="Yes"/>
    <x v="0"/>
    <x v="0"/>
    <x v="1"/>
    <x v="1"/>
    <x v="3"/>
    <x v="0"/>
    <x v="886"/>
    <x v="0"/>
    <n v="6481.67"/>
    <x v="1"/>
    <x v="2"/>
    <x v="0"/>
    <x v="2"/>
  </r>
  <r>
    <s v="Id1560"/>
    <s v="  Yann Kai"/>
    <x v="528"/>
    <n v="5.83"/>
    <s v="No"/>
    <x v="0"/>
    <x v="0"/>
    <x v="0"/>
    <x v="1"/>
    <x v="0"/>
    <x v="1"/>
    <x v="1421"/>
    <x v="0"/>
    <n v="6474.01"/>
    <x v="1"/>
    <x v="0"/>
    <x v="3"/>
    <x v="18"/>
  </r>
  <r>
    <s v="Id1561"/>
    <s v="  Zachary R"/>
    <x v="397"/>
    <n v="6.98"/>
    <s v="Yes"/>
    <x v="0"/>
    <x v="0"/>
    <x v="0"/>
    <x v="1"/>
    <x v="1"/>
    <x v="0"/>
    <x v="1422"/>
    <x v="2"/>
    <n v="6473.15"/>
    <x v="1"/>
    <x v="2"/>
    <x v="0"/>
    <x v="36"/>
  </r>
  <r>
    <s v="Id1562"/>
    <s v="  Alejandro Sr"/>
    <x v="1034"/>
    <n v="4.03"/>
    <s v="No"/>
    <x v="0"/>
    <x v="0"/>
    <x v="3"/>
    <x v="1"/>
    <x v="1"/>
    <x v="2"/>
    <x v="1423"/>
    <x v="3"/>
    <n v="6457.84"/>
    <x v="1"/>
    <x v="0"/>
    <x v="1"/>
    <x v="32"/>
  </r>
  <r>
    <s v="Id1563"/>
    <s v="  Nicholas R"/>
    <x v="422"/>
    <n v="4.5599999999999996"/>
    <s v="No"/>
    <x v="0"/>
    <x v="0"/>
    <x v="3"/>
    <x v="1"/>
    <x v="1"/>
    <x v="2"/>
    <x v="1424"/>
    <x v="3"/>
    <n v="6455.86"/>
    <x v="2"/>
    <x v="0"/>
    <x v="1"/>
    <x v="32"/>
  </r>
  <r>
    <s v="Id1564"/>
    <s v="  Paul"/>
    <x v="1035"/>
    <n v="5.38"/>
    <s v="Yes"/>
    <x v="0"/>
    <x v="0"/>
    <x v="0"/>
    <x v="1"/>
    <x v="0"/>
    <x v="2"/>
    <x v="1425"/>
    <x v="1"/>
    <n v="6435.62"/>
    <x v="2"/>
    <x v="2"/>
    <x v="0"/>
    <x v="17"/>
  </r>
  <r>
    <s v="Id1565"/>
    <s v="  Michael D"/>
    <x v="1036"/>
    <n v="11.04"/>
    <s v="Yes"/>
    <x v="0"/>
    <x v="0"/>
    <x v="3"/>
    <x v="1"/>
    <x v="2"/>
    <x v="0"/>
    <x v="1426"/>
    <x v="2"/>
    <n v="6423.48"/>
    <x v="1"/>
    <x v="0"/>
    <x v="0"/>
    <x v="27"/>
  </r>
  <r>
    <s v="Id1566"/>
    <s v="  Marina"/>
    <x v="1037"/>
    <n v="6.09"/>
    <s v="Yes"/>
    <x v="0"/>
    <x v="0"/>
    <x v="0"/>
    <x v="1"/>
    <x v="2"/>
    <x v="1"/>
    <x v="1427"/>
    <x v="3"/>
    <n v="6417.28"/>
    <x v="1"/>
    <x v="0"/>
    <x v="0"/>
    <x v="1"/>
  </r>
  <r>
    <s v="Id1567"/>
    <s v="  Caroline"/>
    <x v="500"/>
    <n v="4.71"/>
    <s v="No"/>
    <x v="0"/>
    <x v="0"/>
    <x v="3"/>
    <x v="1"/>
    <x v="1"/>
    <x v="2"/>
    <x v="1428"/>
    <x v="1"/>
    <n v="6414.18"/>
    <x v="1"/>
    <x v="2"/>
    <x v="3"/>
    <x v="38"/>
  </r>
  <r>
    <s v="Id1568"/>
    <s v="  Ross P"/>
    <x v="1038"/>
    <n v="8.18"/>
    <s v="No"/>
    <x v="0"/>
    <x v="0"/>
    <x v="0"/>
    <x v="1"/>
    <x v="2"/>
    <x v="0"/>
    <x v="564"/>
    <x v="0"/>
    <n v="6412.34"/>
    <x v="1"/>
    <x v="0"/>
    <x v="0"/>
    <x v="14"/>
  </r>
  <r>
    <s v="Id1569"/>
    <s v="  Aoife"/>
    <x v="1039"/>
    <n v="11.18"/>
    <s v="Yes"/>
    <x v="0"/>
    <x v="0"/>
    <x v="1"/>
    <x v="1"/>
    <x v="3"/>
    <x v="0"/>
    <x v="1429"/>
    <x v="0"/>
    <n v="6407.05"/>
    <x v="1"/>
    <x v="1"/>
    <x v="0"/>
    <x v="2"/>
  </r>
  <r>
    <s v="Id1570"/>
    <s v="  Wesley"/>
    <x v="277"/>
    <n v="5.03"/>
    <s v="Yes"/>
    <x v="0"/>
    <x v="0"/>
    <x v="0"/>
    <x v="1"/>
    <x v="1"/>
    <x v="2"/>
    <x v="1367"/>
    <x v="3"/>
    <n v="6406.41"/>
    <x v="0"/>
    <x v="0"/>
    <x v="7"/>
    <x v="17"/>
  </r>
  <r>
    <s v="Id1571"/>
    <s v="  Rebecca J"/>
    <x v="1040"/>
    <n v="5.56"/>
    <s v="No"/>
    <x v="0"/>
    <x v="0"/>
    <x v="3"/>
    <x v="1"/>
    <x v="2"/>
    <x v="2"/>
    <x v="1430"/>
    <x v="3"/>
    <n v="6402.29"/>
    <x v="1"/>
    <x v="0"/>
    <x v="2"/>
    <x v="38"/>
  </r>
  <r>
    <s v="Id1572"/>
    <s v="  Barry P"/>
    <x v="1041"/>
    <n v="4.33"/>
    <s v="No"/>
    <x v="0"/>
    <x v="0"/>
    <x v="0"/>
    <x v="1"/>
    <x v="1"/>
    <x v="2"/>
    <x v="1431"/>
    <x v="2"/>
    <n v="6393.6"/>
    <x v="1"/>
    <x v="1"/>
    <x v="1"/>
    <x v="37"/>
  </r>
  <r>
    <s v="Id1573"/>
    <s v="  Maciej"/>
    <x v="728"/>
    <n v="5.21"/>
    <s v="Yes"/>
    <x v="0"/>
    <x v="1"/>
    <x v="3"/>
    <x v="1"/>
    <x v="0"/>
    <x v="2"/>
    <x v="1432"/>
    <x v="0"/>
    <n v="6389.53"/>
    <x v="1"/>
    <x v="2"/>
    <x v="14"/>
    <x v="31"/>
  </r>
  <r>
    <s v="Id1574"/>
    <s v="  Jerry D"/>
    <x v="984"/>
    <n v="5.89"/>
    <s v="No"/>
    <x v="0"/>
    <x v="0"/>
    <x v="0"/>
    <x v="1"/>
    <x v="1"/>
    <x v="1"/>
    <x v="1433"/>
    <x v="2"/>
    <n v="6389.38"/>
    <x v="0"/>
    <x v="2"/>
    <x v="1"/>
    <x v="37"/>
  </r>
  <r>
    <s v="Id1575"/>
    <s v="  Eric A"/>
    <x v="1042"/>
    <n v="4.8099999999999996"/>
    <s v="Yes"/>
    <x v="0"/>
    <x v="0"/>
    <x v="0"/>
    <x v="1"/>
    <x v="2"/>
    <x v="2"/>
    <x v="1434"/>
    <x v="3"/>
    <n v="6374.16"/>
    <x v="1"/>
    <x v="2"/>
    <x v="0"/>
    <x v="1"/>
  </r>
  <r>
    <s v="Id1576"/>
    <s v="  Cathi"/>
    <x v="13"/>
    <n v="5.66"/>
    <s v="No"/>
    <x v="0"/>
    <x v="0"/>
    <x v="3"/>
    <x v="1"/>
    <x v="0"/>
    <x v="2"/>
    <x v="1435"/>
    <x v="2"/>
    <n v="6373.56"/>
    <x v="1"/>
    <x v="1"/>
    <x v="1"/>
    <x v="32"/>
  </r>
  <r>
    <s v="Id1577"/>
    <s v="  Alex M"/>
    <x v="1043"/>
    <n v="10.66"/>
    <s v="Yes"/>
    <x v="0"/>
    <x v="0"/>
    <x v="1"/>
    <x v="1"/>
    <x v="3"/>
    <x v="0"/>
    <x v="433"/>
    <x v="0"/>
    <n v="6367.31"/>
    <x v="1"/>
    <x v="1"/>
    <x v="0"/>
    <x v="2"/>
  </r>
  <r>
    <s v="Id1578"/>
    <s v="  Liang"/>
    <x v="1044"/>
    <n v="5.98"/>
    <s v="Yes"/>
    <x v="0"/>
    <x v="0"/>
    <x v="0"/>
    <x v="1"/>
    <x v="0"/>
    <x v="1"/>
    <x v="1436"/>
    <x v="0"/>
    <n v="6361.47"/>
    <x v="1"/>
    <x v="0"/>
    <x v="14"/>
    <x v="45"/>
  </r>
  <r>
    <s v="Id1579"/>
    <s v="  Lexy"/>
    <x v="1045"/>
    <n v="4.34"/>
    <s v="No"/>
    <x v="0"/>
    <x v="0"/>
    <x v="0"/>
    <x v="1"/>
    <x v="0"/>
    <x v="2"/>
    <x v="1437"/>
    <x v="1"/>
    <n v="6360.99"/>
    <x v="1"/>
    <x v="2"/>
    <x v="1"/>
    <x v="4"/>
  </r>
  <r>
    <s v="Id1580"/>
    <s v="  Michael"/>
    <x v="1046"/>
    <n v="5.17"/>
    <s v="No"/>
    <x v="0"/>
    <x v="0"/>
    <x v="0"/>
    <x v="1"/>
    <x v="0"/>
    <x v="2"/>
    <x v="1438"/>
    <x v="0"/>
    <n v="6358.78"/>
    <x v="1"/>
    <x v="1"/>
    <x v="1"/>
    <x v="25"/>
  </r>
  <r>
    <s v="Id1581"/>
    <s v="  Samuel L"/>
    <x v="1047"/>
    <n v="4.2300000000000004"/>
    <s v="Yes"/>
    <x v="0"/>
    <x v="1"/>
    <x v="3"/>
    <x v="1"/>
    <x v="0"/>
    <x v="2"/>
    <x v="1439"/>
    <x v="3"/>
    <n v="6356.27"/>
    <x v="2"/>
    <x v="2"/>
    <x v="0"/>
    <x v="33"/>
  </r>
  <r>
    <s v="Id1582"/>
    <s v="  Spencer A"/>
    <x v="951"/>
    <n v="4.88"/>
    <s v="Yes"/>
    <x v="0"/>
    <x v="1"/>
    <x v="3"/>
    <x v="1"/>
    <x v="0"/>
    <x v="2"/>
    <x v="1440"/>
    <x v="3"/>
    <n v="6338.08"/>
    <x v="1"/>
    <x v="1"/>
    <x v="0"/>
    <x v="33"/>
  </r>
  <r>
    <s v="Id1583"/>
    <s v="  Rochelle"/>
    <x v="247"/>
    <n v="9.7100000000000009"/>
    <s v="Yes"/>
    <x v="0"/>
    <x v="0"/>
    <x v="3"/>
    <x v="1"/>
    <x v="1"/>
    <x v="0"/>
    <x v="1441"/>
    <x v="1"/>
    <n v="6335.64"/>
    <x v="1"/>
    <x v="2"/>
    <x v="0"/>
    <x v="26"/>
  </r>
  <r>
    <s v="Id1584"/>
    <s v="  Paula"/>
    <x v="1048"/>
    <n v="5.32"/>
    <s v="No"/>
    <x v="0"/>
    <x v="0"/>
    <x v="0"/>
    <x v="1"/>
    <x v="0"/>
    <x v="2"/>
    <x v="1442"/>
    <x v="1"/>
    <n v="6334.34"/>
    <x v="1"/>
    <x v="2"/>
    <x v="2"/>
    <x v="3"/>
  </r>
  <r>
    <s v="Id1585"/>
    <s v="  Madeline E"/>
    <x v="65"/>
    <n v="5.83"/>
    <s v="Yes"/>
    <x v="0"/>
    <x v="0"/>
    <x v="0"/>
    <x v="1"/>
    <x v="0"/>
    <x v="1"/>
    <x v="1443"/>
    <x v="3"/>
    <n v="6313.76"/>
    <x v="1"/>
    <x v="1"/>
    <x v="0"/>
    <x v="17"/>
  </r>
  <r>
    <s v="Id1586"/>
    <s v="  Maria Isabel"/>
    <x v="1049"/>
    <n v="5.54"/>
    <s v="Yes"/>
    <x v="0"/>
    <x v="0"/>
    <x v="0"/>
    <x v="1"/>
    <x v="1"/>
    <x v="2"/>
    <x v="1444"/>
    <x v="3"/>
    <n v="6311.95"/>
    <x v="1"/>
    <x v="1"/>
    <x v="3"/>
    <x v="17"/>
  </r>
  <r>
    <s v="Id1587"/>
    <s v="  Arthur M"/>
    <x v="1050"/>
    <n v="5.85"/>
    <s v="No"/>
    <x v="1"/>
    <x v="0"/>
    <x v="3"/>
    <x v="1"/>
    <x v="0"/>
    <x v="1"/>
    <x v="1445"/>
    <x v="0"/>
    <n v="6311.11"/>
    <x v="1"/>
    <x v="2"/>
    <x v="3"/>
    <x v="41"/>
  </r>
  <r>
    <s v="Id1588"/>
    <s v="  Joseph R"/>
    <x v="1051"/>
    <n v="4.8499999999999996"/>
    <s v="Yes"/>
    <x v="0"/>
    <x v="1"/>
    <x v="3"/>
    <x v="1"/>
    <x v="3"/>
    <x v="2"/>
    <x v="1446"/>
    <x v="0"/>
    <n v="6305.61"/>
    <x v="1"/>
    <x v="2"/>
    <x v="1"/>
    <x v="16"/>
  </r>
  <r>
    <s v="Id1589"/>
    <s v="  Sachiko"/>
    <x v="1052"/>
    <n v="11.09"/>
    <s v="No"/>
    <x v="0"/>
    <x v="0"/>
    <x v="0"/>
    <x v="1"/>
    <x v="2"/>
    <x v="0"/>
    <x v="1447"/>
    <x v="0"/>
    <n v="6302.23"/>
    <x v="1"/>
    <x v="1"/>
    <x v="0"/>
    <x v="19"/>
  </r>
  <r>
    <s v="Id1590"/>
    <s v="  Christopher"/>
    <x v="1053"/>
    <n v="5.58"/>
    <s v="Yes"/>
    <x v="0"/>
    <x v="0"/>
    <x v="0"/>
    <x v="1"/>
    <x v="0"/>
    <x v="2"/>
    <x v="1448"/>
    <x v="0"/>
    <n v="6293.63"/>
    <x v="1"/>
    <x v="0"/>
    <x v="14"/>
    <x v="45"/>
  </r>
  <r>
    <s v="Id1591"/>
    <s v="  Joseph"/>
    <x v="41"/>
    <n v="9.7200000000000006"/>
    <s v="Yes"/>
    <x v="0"/>
    <x v="0"/>
    <x v="0"/>
    <x v="1"/>
    <x v="0"/>
    <x v="0"/>
    <x v="1449"/>
    <x v="2"/>
    <n v="6289.75"/>
    <x v="1"/>
    <x v="0"/>
    <x v="0"/>
    <x v="36"/>
  </r>
  <r>
    <s v="Id1592"/>
    <s v="  Lawrence"/>
    <x v="1054"/>
    <n v="11.41"/>
    <s v="Yes"/>
    <x v="0"/>
    <x v="0"/>
    <x v="0"/>
    <x v="1"/>
    <x v="1"/>
    <x v="0"/>
    <x v="1311"/>
    <x v="2"/>
    <n v="6282.24"/>
    <x v="1"/>
    <x v="1"/>
    <x v="3"/>
    <x v="36"/>
  </r>
  <r>
    <s v="Id1593"/>
    <s v="  Katie"/>
    <x v="650"/>
    <n v="4.46"/>
    <s v="No"/>
    <x v="0"/>
    <x v="1"/>
    <x v="3"/>
    <x v="1"/>
    <x v="0"/>
    <x v="2"/>
    <x v="1450"/>
    <x v="0"/>
    <n v="6276.3"/>
    <x v="1"/>
    <x v="1"/>
    <x v="15"/>
    <x v="20"/>
  </r>
  <r>
    <s v="Id1594"/>
    <s v="  Ruben"/>
    <x v="704"/>
    <n v="9.31"/>
    <s v="Yes"/>
    <x v="0"/>
    <x v="0"/>
    <x v="0"/>
    <x v="1"/>
    <x v="2"/>
    <x v="0"/>
    <x v="1264"/>
    <x v="2"/>
    <n v="6272.48"/>
    <x v="0"/>
    <x v="0"/>
    <x v="0"/>
    <x v="36"/>
  </r>
  <r>
    <s v="Id1595"/>
    <s v="  Sarah"/>
    <x v="711"/>
    <n v="5.03"/>
    <s v="No"/>
    <x v="0"/>
    <x v="0"/>
    <x v="3"/>
    <x v="1"/>
    <x v="2"/>
    <x v="2"/>
    <x v="1451"/>
    <x v="1"/>
    <n v="6269.33"/>
    <x v="1"/>
    <x v="1"/>
    <x v="0"/>
    <x v="32"/>
  </r>
  <r>
    <s v="Id1596"/>
    <s v="  Angela R"/>
    <x v="1055"/>
    <n v="5.07"/>
    <s v="Yes"/>
    <x v="0"/>
    <x v="0"/>
    <x v="3"/>
    <x v="1"/>
    <x v="0"/>
    <x v="2"/>
    <x v="226"/>
    <x v="0"/>
    <n v="6261.2"/>
    <x v="1"/>
    <x v="1"/>
    <x v="12"/>
    <x v="40"/>
  </r>
  <r>
    <s v="Id1597"/>
    <s v="  Chatham"/>
    <x v="1056"/>
    <n v="10.42"/>
    <s v="Yes"/>
    <x v="0"/>
    <x v="0"/>
    <x v="1"/>
    <x v="1"/>
    <x v="3"/>
    <x v="0"/>
    <x v="1452"/>
    <x v="0"/>
    <n v="6255.38"/>
    <x v="1"/>
    <x v="2"/>
    <x v="0"/>
    <x v="2"/>
  </r>
  <r>
    <s v="Id1598"/>
    <s v="  Derek"/>
    <x v="1057"/>
    <n v="6.45"/>
    <s v="No"/>
    <x v="0"/>
    <x v="0"/>
    <x v="1"/>
    <x v="1"/>
    <x v="3"/>
    <x v="1"/>
    <x v="1453"/>
    <x v="0"/>
    <n v="6254.13"/>
    <x v="1"/>
    <x v="2"/>
    <x v="1"/>
    <x v="28"/>
  </r>
  <r>
    <s v="Id1599"/>
    <s v="  Kalvin J"/>
    <x v="1058"/>
    <n v="5.52"/>
    <s v="No"/>
    <x v="0"/>
    <x v="0"/>
    <x v="1"/>
    <x v="1"/>
    <x v="2"/>
    <x v="2"/>
    <x v="1454"/>
    <x v="0"/>
    <n v="6253.85"/>
    <x v="1"/>
    <x v="2"/>
    <x v="0"/>
    <x v="28"/>
  </r>
  <r>
    <s v="Id1600"/>
    <s v="  Dave"/>
    <x v="1059"/>
    <n v="4.41"/>
    <s v="No"/>
    <x v="0"/>
    <x v="1"/>
    <x v="3"/>
    <x v="1"/>
    <x v="2"/>
    <x v="2"/>
    <x v="540"/>
    <x v="0"/>
    <n v="6250.44"/>
    <x v="1"/>
    <x v="1"/>
    <x v="3"/>
    <x v="18"/>
  </r>
  <r>
    <s v="Id1601"/>
    <s v="  Barbara G"/>
    <x v="1060"/>
    <n v="4.6900000000000004"/>
    <s v="Yes"/>
    <x v="0"/>
    <x v="1"/>
    <x v="3"/>
    <x v="1"/>
    <x v="0"/>
    <x v="2"/>
    <x v="1339"/>
    <x v="2"/>
    <n v="6238.3"/>
    <x v="1"/>
    <x v="1"/>
    <x v="3"/>
    <x v="33"/>
  </r>
  <r>
    <s v="Id1602"/>
    <s v="  Skylar"/>
    <x v="405"/>
    <n v="6.94"/>
    <s v="No"/>
    <x v="0"/>
    <x v="0"/>
    <x v="0"/>
    <x v="1"/>
    <x v="2"/>
    <x v="0"/>
    <x v="1455"/>
    <x v="3"/>
    <n v="6236.95"/>
    <x v="1"/>
    <x v="2"/>
    <x v="0"/>
    <x v="9"/>
  </r>
  <r>
    <s v="Id1603"/>
    <s v="  Nick"/>
    <x v="1061"/>
    <n v="4.3499999999999996"/>
    <s v="No"/>
    <x v="0"/>
    <x v="0"/>
    <x v="1"/>
    <x v="1"/>
    <x v="2"/>
    <x v="2"/>
    <x v="1456"/>
    <x v="0"/>
    <n v="6219.93"/>
    <x v="1"/>
    <x v="2"/>
    <x v="0"/>
    <x v="28"/>
  </r>
  <r>
    <s v="Id1604"/>
    <s v="  Sunny S"/>
    <x v="1062"/>
    <n v="5.28"/>
    <s v="No"/>
    <x v="0"/>
    <x v="0"/>
    <x v="3"/>
    <x v="1"/>
    <x v="0"/>
    <x v="2"/>
    <x v="759"/>
    <x v="0"/>
    <n v="6208.5"/>
    <x v="1"/>
    <x v="1"/>
    <x v="14"/>
    <x v="34"/>
  </r>
  <r>
    <s v="Id1605"/>
    <s v="  Anne-Marie"/>
    <x v="61"/>
    <n v="4.29"/>
    <s v="No"/>
    <x v="0"/>
    <x v="0"/>
    <x v="0"/>
    <x v="1"/>
    <x v="0"/>
    <x v="2"/>
    <x v="1457"/>
    <x v="0"/>
    <n v="6207.26"/>
    <x v="1"/>
    <x v="2"/>
    <x v="12"/>
    <x v="35"/>
  </r>
  <r>
    <s v="Id1606"/>
    <s v="  Nicholas"/>
    <x v="410"/>
    <n v="5.69"/>
    <s v="Yes"/>
    <x v="0"/>
    <x v="0"/>
    <x v="0"/>
    <x v="1"/>
    <x v="1"/>
    <x v="2"/>
    <x v="1458"/>
    <x v="3"/>
    <n v="6203.9"/>
    <x v="1"/>
    <x v="2"/>
    <x v="1"/>
    <x v="17"/>
  </r>
  <r>
    <s v="Id1607"/>
    <s v="  Scott M"/>
    <x v="362"/>
    <n v="5.56"/>
    <s v="Yes"/>
    <x v="0"/>
    <x v="0"/>
    <x v="0"/>
    <x v="1"/>
    <x v="2"/>
    <x v="2"/>
    <x v="1425"/>
    <x v="3"/>
    <n v="6198.75"/>
    <x v="1"/>
    <x v="1"/>
    <x v="1"/>
    <x v="17"/>
  </r>
  <r>
    <s v="Id1608"/>
    <s v="  Marisa A"/>
    <x v="659"/>
    <n v="5.41"/>
    <s v="Yes"/>
    <x v="0"/>
    <x v="0"/>
    <x v="3"/>
    <x v="1"/>
    <x v="0"/>
    <x v="2"/>
    <x v="1459"/>
    <x v="1"/>
    <n v="6196.45"/>
    <x v="1"/>
    <x v="1"/>
    <x v="3"/>
    <x v="23"/>
  </r>
  <r>
    <s v="Id1609"/>
    <s v="  Katie"/>
    <x v="806"/>
    <n v="10.85"/>
    <s v="Yes"/>
    <x v="0"/>
    <x v="0"/>
    <x v="0"/>
    <x v="1"/>
    <x v="0"/>
    <x v="0"/>
    <x v="1460"/>
    <x v="0"/>
    <n v="6186.13"/>
    <x v="1"/>
    <x v="0"/>
    <x v="3"/>
    <x v="36"/>
  </r>
  <r>
    <s v="Id1610"/>
    <s v="  Amy L"/>
    <x v="181"/>
    <n v="11.63"/>
    <s v="Yes"/>
    <x v="0"/>
    <x v="0"/>
    <x v="0"/>
    <x v="1"/>
    <x v="0"/>
    <x v="0"/>
    <x v="202"/>
    <x v="0"/>
    <n v="6185.32"/>
    <x v="1"/>
    <x v="1"/>
    <x v="0"/>
    <x v="36"/>
  </r>
  <r>
    <s v="Id1611"/>
    <s v="  Jenna M"/>
    <x v="1034"/>
    <n v="5.68"/>
    <s v="Yes"/>
    <x v="0"/>
    <x v="0"/>
    <x v="3"/>
    <x v="1"/>
    <x v="1"/>
    <x v="2"/>
    <x v="1461"/>
    <x v="1"/>
    <n v="6184.3"/>
    <x v="1"/>
    <x v="0"/>
    <x v="0"/>
    <x v="23"/>
  </r>
  <r>
    <s v="Id1612"/>
    <s v="  Elizabeth M"/>
    <x v="1063"/>
    <n v="7.59"/>
    <s v="Yes"/>
    <x v="0"/>
    <x v="0"/>
    <x v="1"/>
    <x v="1"/>
    <x v="3"/>
    <x v="0"/>
    <x v="1462"/>
    <x v="0"/>
    <n v="6183.46"/>
    <x v="1"/>
    <x v="2"/>
    <x v="1"/>
    <x v="2"/>
  </r>
  <r>
    <s v="Id1613"/>
    <s v="  Lyazid"/>
    <x v="1064"/>
    <n v="5.09"/>
    <s v="Yes"/>
    <x v="0"/>
    <x v="0"/>
    <x v="0"/>
    <x v="1"/>
    <x v="2"/>
    <x v="2"/>
    <x v="1463"/>
    <x v="1"/>
    <n v="6183.32"/>
    <x v="1"/>
    <x v="2"/>
    <x v="1"/>
    <x v="17"/>
  </r>
  <r>
    <s v="Id1614"/>
    <s v="  Lindsey A"/>
    <x v="1065"/>
    <n v="4.21"/>
    <s v="No"/>
    <x v="0"/>
    <x v="0"/>
    <x v="3"/>
    <x v="1"/>
    <x v="2"/>
    <x v="2"/>
    <x v="1464"/>
    <x v="1"/>
    <n v="6170.96"/>
    <x v="1"/>
    <x v="1"/>
    <x v="0"/>
    <x v="32"/>
  </r>
  <r>
    <s v="Id1615"/>
    <s v="  Chris"/>
    <x v="1066"/>
    <n v="4.34"/>
    <s v="Yes"/>
    <x v="0"/>
    <x v="0"/>
    <x v="0"/>
    <x v="1"/>
    <x v="2"/>
    <x v="2"/>
    <x v="1465"/>
    <x v="1"/>
    <n v="6159.57"/>
    <x v="1"/>
    <x v="1"/>
    <x v="1"/>
    <x v="17"/>
  </r>
  <r>
    <s v="Id1616"/>
    <s v="  Jennifer A"/>
    <x v="1067"/>
    <n v="11.85"/>
    <s v="No"/>
    <x v="0"/>
    <x v="0"/>
    <x v="1"/>
    <x v="1"/>
    <x v="2"/>
    <x v="0"/>
    <x v="1466"/>
    <x v="0"/>
    <n v="6152.05"/>
    <x v="1"/>
    <x v="0"/>
    <x v="0"/>
    <x v="30"/>
  </r>
  <r>
    <s v="Id1617"/>
    <s v="  Leif S"/>
    <x v="1068"/>
    <n v="9.61"/>
    <s v="Yes"/>
    <x v="0"/>
    <x v="0"/>
    <x v="1"/>
    <x v="1"/>
    <x v="3"/>
    <x v="0"/>
    <x v="1467"/>
    <x v="0"/>
    <n v="6147.12"/>
    <x v="1"/>
    <x v="0"/>
    <x v="1"/>
    <x v="2"/>
  </r>
  <r>
    <s v="Id1618"/>
    <s v="  Stephanie A"/>
    <x v="1069"/>
    <n v="5.29"/>
    <s v="Yes"/>
    <x v="0"/>
    <x v="0"/>
    <x v="0"/>
    <x v="1"/>
    <x v="2"/>
    <x v="2"/>
    <x v="538"/>
    <x v="3"/>
    <n v="6139.14"/>
    <x v="1"/>
    <x v="0"/>
    <x v="0"/>
    <x v="1"/>
  </r>
  <r>
    <s v="Id1619"/>
    <s v="  Bo"/>
    <x v="1070"/>
    <n v="6.89"/>
    <s v="No"/>
    <x v="0"/>
    <x v="0"/>
    <x v="0"/>
    <x v="1"/>
    <x v="2"/>
    <x v="0"/>
    <x v="631"/>
    <x v="3"/>
    <n v="6138.58"/>
    <x v="1"/>
    <x v="1"/>
    <x v="0"/>
    <x v="9"/>
  </r>
  <r>
    <s v="Id1620"/>
    <s v="  Leah"/>
    <x v="1071"/>
    <n v="4.57"/>
    <s v="Yes"/>
    <x v="0"/>
    <x v="1"/>
    <x v="3"/>
    <x v="1"/>
    <x v="3"/>
    <x v="2"/>
    <x v="1468"/>
    <x v="0"/>
    <n v="6138.5"/>
    <x v="1"/>
    <x v="2"/>
    <x v="3"/>
    <x v="16"/>
  </r>
  <r>
    <s v="Id1621"/>
    <s v="  Kara Lynne"/>
    <x v="893"/>
    <n v="4.32"/>
    <s v="No"/>
    <x v="0"/>
    <x v="0"/>
    <x v="0"/>
    <x v="1"/>
    <x v="0"/>
    <x v="2"/>
    <x v="1469"/>
    <x v="1"/>
    <n v="6128.8"/>
    <x v="1"/>
    <x v="0"/>
    <x v="1"/>
    <x v="3"/>
  </r>
  <r>
    <s v="Id1622"/>
    <s v="  Jeffrey"/>
    <x v="577"/>
    <n v="5.57"/>
    <s v="Yes"/>
    <x v="0"/>
    <x v="1"/>
    <x v="3"/>
    <x v="1"/>
    <x v="1"/>
    <x v="2"/>
    <x v="1470"/>
    <x v="2"/>
    <n v="6123.57"/>
    <x v="2"/>
    <x v="2"/>
    <x v="1"/>
    <x v="33"/>
  </r>
  <r>
    <s v="Id1623"/>
    <s v="  Justin"/>
    <x v="507"/>
    <n v="5.26"/>
    <s v="Yes"/>
    <x v="0"/>
    <x v="1"/>
    <x v="3"/>
    <x v="1"/>
    <x v="2"/>
    <x v="2"/>
    <x v="1339"/>
    <x v="2"/>
    <n v="6117.49"/>
    <x v="1"/>
    <x v="0"/>
    <x v="1"/>
    <x v="33"/>
  </r>
  <r>
    <s v="Id1624"/>
    <s v="  Emily"/>
    <x v="88"/>
    <n v="6.25"/>
    <s v="No"/>
    <x v="0"/>
    <x v="0"/>
    <x v="0"/>
    <x v="1"/>
    <x v="0"/>
    <x v="1"/>
    <x v="1471"/>
    <x v="1"/>
    <n v="6113.23"/>
    <x v="1"/>
    <x v="2"/>
    <x v="2"/>
    <x v="42"/>
  </r>
  <r>
    <s v="Id1625"/>
    <s v="  Rebecca"/>
    <x v="50"/>
    <n v="5.67"/>
    <s v="Yes"/>
    <x v="0"/>
    <x v="0"/>
    <x v="0"/>
    <x v="1"/>
    <x v="0"/>
    <x v="2"/>
    <x v="1472"/>
    <x v="2"/>
    <n v="6112.35"/>
    <x v="1"/>
    <x v="1"/>
    <x v="1"/>
    <x v="17"/>
  </r>
  <r>
    <s v="Id1626"/>
    <s v="  Allie"/>
    <x v="1072"/>
    <n v="4.42"/>
    <s v="Yes"/>
    <x v="0"/>
    <x v="0"/>
    <x v="3"/>
    <x v="1"/>
    <x v="0"/>
    <x v="2"/>
    <x v="1473"/>
    <x v="0"/>
    <n v="6111.95"/>
    <x v="1"/>
    <x v="0"/>
    <x v="12"/>
    <x v="40"/>
  </r>
  <r>
    <s v="Id1627"/>
    <s v="  Trasi"/>
    <x v="1073"/>
    <n v="11.75"/>
    <s v="Yes"/>
    <x v="0"/>
    <x v="0"/>
    <x v="1"/>
    <x v="1"/>
    <x v="3"/>
    <x v="0"/>
    <x v="1474"/>
    <x v="0"/>
    <n v="6098.38"/>
    <x v="1"/>
    <x v="2"/>
    <x v="0"/>
    <x v="2"/>
  </r>
  <r>
    <s v="Id1628"/>
    <s v="  Kevin"/>
    <x v="165"/>
    <n v="6.06"/>
    <s v="No"/>
    <x v="0"/>
    <x v="0"/>
    <x v="3"/>
    <x v="1"/>
    <x v="0"/>
    <x v="1"/>
    <x v="1321"/>
    <x v="3"/>
    <n v="6082.41"/>
    <x v="0"/>
    <x v="2"/>
    <x v="3"/>
    <x v="32"/>
  </r>
  <r>
    <s v="Id1629"/>
    <s v="  Fernando"/>
    <x v="29"/>
    <n v="5.48"/>
    <s v="No"/>
    <x v="0"/>
    <x v="0"/>
    <x v="3"/>
    <x v="1"/>
    <x v="0"/>
    <x v="2"/>
    <x v="1475"/>
    <x v="2"/>
    <n v="6079.67"/>
    <x v="0"/>
    <x v="1"/>
    <x v="7"/>
    <x v="32"/>
  </r>
  <r>
    <s v="Id1630"/>
    <s v="  Ieva"/>
    <x v="1074"/>
    <n v="4.45"/>
    <s v="No"/>
    <x v="0"/>
    <x v="1"/>
    <x v="3"/>
    <x v="1"/>
    <x v="2"/>
    <x v="2"/>
    <x v="1476"/>
    <x v="3"/>
    <n v="6074.37"/>
    <x v="1"/>
    <x v="2"/>
    <x v="1"/>
    <x v="18"/>
  </r>
  <r>
    <s v="Id1631"/>
    <s v="  Chris"/>
    <x v="410"/>
    <n v="5"/>
    <s v="No"/>
    <x v="0"/>
    <x v="0"/>
    <x v="3"/>
    <x v="1"/>
    <x v="1"/>
    <x v="2"/>
    <x v="1477"/>
    <x v="2"/>
    <n v="6067.13"/>
    <x v="2"/>
    <x v="1"/>
    <x v="4"/>
    <x v="32"/>
  </r>
  <r>
    <s v="Id1632"/>
    <s v="  Drew L"/>
    <x v="24"/>
    <n v="5.84"/>
    <s v="No"/>
    <x v="0"/>
    <x v="0"/>
    <x v="0"/>
    <x v="1"/>
    <x v="0"/>
    <x v="1"/>
    <x v="1478"/>
    <x v="0"/>
    <n v="6064.37"/>
    <x v="1"/>
    <x v="2"/>
    <x v="3"/>
    <x v="6"/>
  </r>
  <r>
    <s v="Id1633"/>
    <s v="  Christina"/>
    <x v="1075"/>
    <n v="5.21"/>
    <s v="Yes"/>
    <x v="0"/>
    <x v="0"/>
    <x v="0"/>
    <x v="1"/>
    <x v="0"/>
    <x v="2"/>
    <x v="1479"/>
    <x v="0"/>
    <n v="6061.8"/>
    <x v="1"/>
    <x v="0"/>
    <x v="1"/>
    <x v="45"/>
  </r>
  <r>
    <s v="Id1634"/>
    <s v="  Alexander G"/>
    <x v="1076"/>
    <n v="4.26"/>
    <s v="No"/>
    <x v="0"/>
    <x v="0"/>
    <x v="0"/>
    <x v="1"/>
    <x v="1"/>
    <x v="2"/>
    <x v="1480"/>
    <x v="4"/>
    <n v="6059.17"/>
    <x v="1"/>
    <x v="1"/>
    <x v="3"/>
    <x v="4"/>
  </r>
  <r>
    <s v="Id1635"/>
    <s v="  Meaghan"/>
    <x v="1077"/>
    <n v="4.17"/>
    <s v="No"/>
    <x v="0"/>
    <x v="0"/>
    <x v="0"/>
    <x v="1"/>
    <x v="2"/>
    <x v="2"/>
    <x v="1481"/>
    <x v="3"/>
    <n v="5993.62"/>
    <x v="1"/>
    <x v="0"/>
    <x v="0"/>
    <x v="25"/>
  </r>
  <r>
    <s v="Id1636"/>
    <s v="  Kristin"/>
    <x v="1078"/>
    <n v="11.96"/>
    <s v="No"/>
    <x v="0"/>
    <x v="0"/>
    <x v="0"/>
    <x v="1"/>
    <x v="2"/>
    <x v="0"/>
    <x v="1142"/>
    <x v="0"/>
    <n v="5990.17"/>
    <x v="1"/>
    <x v="2"/>
    <x v="0"/>
    <x v="19"/>
  </r>
  <r>
    <s v="Id1637"/>
    <s v="  Andrea K"/>
    <x v="1079"/>
    <n v="6.26"/>
    <s v="Yes"/>
    <x v="0"/>
    <x v="0"/>
    <x v="3"/>
    <x v="1"/>
    <x v="0"/>
    <x v="1"/>
    <x v="1482"/>
    <x v="3"/>
    <n v="5989.52"/>
    <x v="1"/>
    <x v="1"/>
    <x v="1"/>
    <x v="23"/>
  </r>
  <r>
    <s v="Id1638"/>
    <s v="  Kris"/>
    <x v="1037"/>
    <n v="11.68"/>
    <s v="No"/>
    <x v="0"/>
    <x v="0"/>
    <x v="0"/>
    <x v="1"/>
    <x v="2"/>
    <x v="0"/>
    <x v="1483"/>
    <x v="0"/>
    <n v="5979.99"/>
    <x v="1"/>
    <x v="0"/>
    <x v="0"/>
    <x v="19"/>
  </r>
  <r>
    <s v="Id1639"/>
    <s v="  Alden W"/>
    <x v="97"/>
    <n v="5.16"/>
    <s v="No"/>
    <x v="0"/>
    <x v="0"/>
    <x v="0"/>
    <x v="1"/>
    <x v="0"/>
    <x v="2"/>
    <x v="1484"/>
    <x v="0"/>
    <n v="5979.73"/>
    <x v="1"/>
    <x v="2"/>
    <x v="3"/>
    <x v="25"/>
  </r>
  <r>
    <s v="Id1640"/>
    <s v="  Suzanne M"/>
    <x v="1080"/>
    <n v="6.9"/>
    <s v="Yes"/>
    <x v="0"/>
    <x v="0"/>
    <x v="1"/>
    <x v="1"/>
    <x v="3"/>
    <x v="0"/>
    <x v="1485"/>
    <x v="0"/>
    <n v="5979.66"/>
    <x v="1"/>
    <x v="0"/>
    <x v="0"/>
    <x v="2"/>
  </r>
  <r>
    <s v="Id1641"/>
    <s v="  Heidi Z"/>
    <x v="713"/>
    <n v="4.83"/>
    <s v="No"/>
    <x v="0"/>
    <x v="0"/>
    <x v="3"/>
    <x v="1"/>
    <x v="0"/>
    <x v="2"/>
    <x v="1486"/>
    <x v="2"/>
    <n v="5976.83"/>
    <x v="1"/>
    <x v="2"/>
    <x v="0"/>
    <x v="32"/>
  </r>
  <r>
    <s v="Id1642"/>
    <s v="  Carolyn"/>
    <x v="427"/>
    <n v="4.87"/>
    <s v="No"/>
    <x v="0"/>
    <x v="0"/>
    <x v="3"/>
    <x v="1"/>
    <x v="1"/>
    <x v="2"/>
    <x v="1487"/>
    <x v="2"/>
    <n v="5974.38"/>
    <x v="1"/>
    <x v="0"/>
    <x v="0"/>
    <x v="32"/>
  </r>
  <r>
    <s v="Id1643"/>
    <s v="  Sabine"/>
    <x v="1081"/>
    <n v="4.28"/>
    <s v="No"/>
    <x v="0"/>
    <x v="0"/>
    <x v="0"/>
    <x v="1"/>
    <x v="0"/>
    <x v="2"/>
    <x v="660"/>
    <x v="1"/>
    <n v="5972.38"/>
    <x v="1"/>
    <x v="2"/>
    <x v="3"/>
    <x v="4"/>
  </r>
  <r>
    <s v="Id1644"/>
    <s v="  Bobby"/>
    <x v="1082"/>
    <n v="4.07"/>
    <s v="No"/>
    <x v="0"/>
    <x v="0"/>
    <x v="0"/>
    <x v="1"/>
    <x v="1"/>
    <x v="2"/>
    <x v="1359"/>
    <x v="0"/>
    <n v="5969.72"/>
    <x v="2"/>
    <x v="0"/>
    <x v="3"/>
    <x v="25"/>
  </r>
  <r>
    <s v="Id1645"/>
    <s v="  Fan"/>
    <x v="332"/>
    <n v="6.23"/>
    <s v="No"/>
    <x v="0"/>
    <x v="0"/>
    <x v="0"/>
    <x v="1"/>
    <x v="2"/>
    <x v="1"/>
    <x v="1488"/>
    <x v="0"/>
    <n v="5966.89"/>
    <x v="1"/>
    <x v="0"/>
    <x v="0"/>
    <x v="25"/>
  </r>
  <r>
    <s v="Id1646"/>
    <s v="  Rachel M"/>
    <x v="173"/>
    <n v="6.24"/>
    <s v="No"/>
    <x v="1"/>
    <x v="0"/>
    <x v="3"/>
    <x v="1"/>
    <x v="0"/>
    <x v="1"/>
    <x v="1489"/>
    <x v="0"/>
    <n v="5960.91"/>
    <x v="1"/>
    <x v="1"/>
    <x v="12"/>
    <x v="41"/>
  </r>
  <r>
    <s v="Id1647"/>
    <s v="  Greg"/>
    <x v="142"/>
    <n v="6.17"/>
    <s v="No"/>
    <x v="0"/>
    <x v="1"/>
    <x v="3"/>
    <x v="1"/>
    <x v="0"/>
    <x v="1"/>
    <x v="1490"/>
    <x v="0"/>
    <n v="5957.35"/>
    <x v="1"/>
    <x v="2"/>
    <x v="1"/>
    <x v="39"/>
  </r>
  <r>
    <s v="Id1648"/>
    <s v="  Dan"/>
    <x v="884"/>
    <n v="5.16"/>
    <s v="No"/>
    <x v="0"/>
    <x v="0"/>
    <x v="3"/>
    <x v="1"/>
    <x v="0"/>
    <x v="2"/>
    <x v="1491"/>
    <x v="1"/>
    <n v="5934.38"/>
    <x v="2"/>
    <x v="2"/>
    <x v="0"/>
    <x v="38"/>
  </r>
  <r>
    <s v="Id1649"/>
    <s v="  Jennifer A"/>
    <x v="1083"/>
    <n v="4.3"/>
    <s v="No"/>
    <x v="0"/>
    <x v="0"/>
    <x v="0"/>
    <x v="1"/>
    <x v="0"/>
    <x v="2"/>
    <x v="1492"/>
    <x v="0"/>
    <n v="5927.65"/>
    <x v="1"/>
    <x v="1"/>
    <x v="1"/>
    <x v="6"/>
  </r>
  <r>
    <s v="Id1650"/>
    <s v="  Jessica"/>
    <x v="620"/>
    <n v="6.14"/>
    <s v="No"/>
    <x v="0"/>
    <x v="1"/>
    <x v="3"/>
    <x v="1"/>
    <x v="0"/>
    <x v="1"/>
    <x v="1493"/>
    <x v="0"/>
    <n v="5926.93"/>
    <x v="1"/>
    <x v="2"/>
    <x v="15"/>
    <x v="20"/>
  </r>
  <r>
    <s v="Id1651"/>
    <s v="  Chaiwat"/>
    <x v="692"/>
    <n v="5.36"/>
    <s v="No"/>
    <x v="0"/>
    <x v="0"/>
    <x v="3"/>
    <x v="1"/>
    <x v="1"/>
    <x v="2"/>
    <x v="1494"/>
    <x v="1"/>
    <n v="5926.85"/>
    <x v="2"/>
    <x v="0"/>
    <x v="3"/>
    <x v="38"/>
  </r>
  <r>
    <s v="Id1652"/>
    <s v="  Kerri"/>
    <x v="71"/>
    <n v="4.3"/>
    <s v="No"/>
    <x v="0"/>
    <x v="0"/>
    <x v="0"/>
    <x v="1"/>
    <x v="0"/>
    <x v="2"/>
    <x v="1495"/>
    <x v="0"/>
    <n v="5920.1"/>
    <x v="1"/>
    <x v="1"/>
    <x v="0"/>
    <x v="37"/>
  </r>
  <r>
    <s v="Id1653"/>
    <s v="  Lisa"/>
    <x v="404"/>
    <n v="4.09"/>
    <s v="No"/>
    <x v="0"/>
    <x v="0"/>
    <x v="0"/>
    <x v="1"/>
    <x v="1"/>
    <x v="2"/>
    <x v="1496"/>
    <x v="0"/>
    <n v="5910.94"/>
    <x v="1"/>
    <x v="1"/>
    <x v="3"/>
    <x v="37"/>
  </r>
  <r>
    <s v="Id1654"/>
    <s v="  Nicholas G"/>
    <x v="1084"/>
    <n v="6.27"/>
    <s v="No"/>
    <x v="0"/>
    <x v="1"/>
    <x v="3"/>
    <x v="1"/>
    <x v="0"/>
    <x v="1"/>
    <x v="1497"/>
    <x v="0"/>
    <n v="5877.02"/>
    <x v="1"/>
    <x v="2"/>
    <x v="14"/>
    <x v="20"/>
  </r>
  <r>
    <s v="Id1655"/>
    <s v="  Vasilis S"/>
    <x v="387"/>
    <n v="5.39"/>
    <s v="No"/>
    <x v="0"/>
    <x v="0"/>
    <x v="3"/>
    <x v="1"/>
    <x v="2"/>
    <x v="2"/>
    <x v="1498"/>
    <x v="2"/>
    <n v="5855.9"/>
    <x v="1"/>
    <x v="0"/>
    <x v="1"/>
    <x v="32"/>
  </r>
  <r>
    <s v="Id1656"/>
    <s v="  Michael P"/>
    <x v="468"/>
    <n v="5.75"/>
    <s v="Yes"/>
    <x v="0"/>
    <x v="0"/>
    <x v="0"/>
    <x v="1"/>
    <x v="2"/>
    <x v="1"/>
    <x v="1499"/>
    <x v="1"/>
    <n v="5847.24"/>
    <x v="1"/>
    <x v="1"/>
    <x v="0"/>
    <x v="17"/>
  </r>
  <r>
    <s v="Id1657"/>
    <s v="  Colleen C"/>
    <x v="1085"/>
    <n v="4.91"/>
    <s v="No"/>
    <x v="0"/>
    <x v="0"/>
    <x v="3"/>
    <x v="1"/>
    <x v="0"/>
    <x v="2"/>
    <x v="1500"/>
    <x v="3"/>
    <n v="5846.92"/>
    <x v="1"/>
    <x v="2"/>
    <x v="0"/>
    <x v="38"/>
  </r>
  <r>
    <s v="Id1658"/>
    <s v="  Annika"/>
    <x v="1086"/>
    <n v="4.46"/>
    <s v="Yes"/>
    <x v="0"/>
    <x v="0"/>
    <x v="3"/>
    <x v="1"/>
    <x v="0"/>
    <x v="2"/>
    <x v="1501"/>
    <x v="0"/>
    <n v="5843.99"/>
    <x v="1"/>
    <x v="2"/>
    <x v="15"/>
    <x v="40"/>
  </r>
  <r>
    <s v="Id1659"/>
    <s v="  Kelly"/>
    <x v="28"/>
    <n v="6.22"/>
    <s v="No"/>
    <x v="0"/>
    <x v="0"/>
    <x v="3"/>
    <x v="1"/>
    <x v="0"/>
    <x v="1"/>
    <x v="1502"/>
    <x v="3"/>
    <n v="5836.52"/>
    <x v="1"/>
    <x v="0"/>
    <x v="0"/>
    <x v="38"/>
  </r>
  <r>
    <s v="Id1660"/>
    <s v="  Nicholas C"/>
    <x v="1087"/>
    <n v="8.82"/>
    <s v="No"/>
    <x v="0"/>
    <x v="0"/>
    <x v="0"/>
    <x v="1"/>
    <x v="3"/>
    <x v="0"/>
    <x v="19"/>
    <x v="0"/>
    <n v="5832.6"/>
    <x v="1"/>
    <x v="0"/>
    <x v="1"/>
    <x v="14"/>
  </r>
  <r>
    <s v="Id1661"/>
    <s v="  Kelly K"/>
    <x v="1088"/>
    <n v="10.14"/>
    <s v="No"/>
    <x v="0"/>
    <x v="0"/>
    <x v="0"/>
    <x v="1"/>
    <x v="0"/>
    <x v="0"/>
    <x v="1503"/>
    <x v="0"/>
    <n v="5816.58"/>
    <x v="1"/>
    <x v="2"/>
    <x v="12"/>
    <x v="43"/>
  </r>
  <r>
    <s v="Id1662"/>
    <s v="  Andrew"/>
    <x v="1089"/>
    <n v="4.66"/>
    <s v="No"/>
    <x v="0"/>
    <x v="0"/>
    <x v="1"/>
    <x v="1"/>
    <x v="3"/>
    <x v="2"/>
    <x v="1504"/>
    <x v="0"/>
    <n v="5812.9"/>
    <x v="1"/>
    <x v="2"/>
    <x v="0"/>
    <x v="28"/>
  </r>
  <r>
    <s v="Id1663"/>
    <s v="  Hannah"/>
    <x v="1090"/>
    <n v="6.26"/>
    <s v="No"/>
    <x v="0"/>
    <x v="0"/>
    <x v="0"/>
    <x v="1"/>
    <x v="2"/>
    <x v="1"/>
    <x v="1505"/>
    <x v="3"/>
    <n v="5807.06"/>
    <x v="1"/>
    <x v="0"/>
    <x v="0"/>
    <x v="25"/>
  </r>
  <r>
    <s v="Id1664"/>
    <s v="  Patricio Sr"/>
    <x v="1091"/>
    <n v="5.21"/>
    <s v="No"/>
    <x v="1"/>
    <x v="0"/>
    <x v="3"/>
    <x v="1"/>
    <x v="0"/>
    <x v="2"/>
    <x v="252"/>
    <x v="0"/>
    <n v="5778.71"/>
    <x v="1"/>
    <x v="0"/>
    <x v="13"/>
    <x v="41"/>
  </r>
  <r>
    <s v="Id1665"/>
    <s v="  Robert B"/>
    <x v="1092"/>
    <n v="5.94"/>
    <s v="Yes"/>
    <x v="0"/>
    <x v="1"/>
    <x v="3"/>
    <x v="1"/>
    <x v="0"/>
    <x v="1"/>
    <x v="1506"/>
    <x v="0"/>
    <n v="5757.41"/>
    <x v="1"/>
    <x v="0"/>
    <x v="9"/>
    <x v="33"/>
  </r>
  <r>
    <s v="Id1666"/>
    <s v="  Benjamin M"/>
    <x v="1093"/>
    <n v="5.34"/>
    <s v="No"/>
    <x v="0"/>
    <x v="1"/>
    <x v="3"/>
    <x v="1"/>
    <x v="0"/>
    <x v="2"/>
    <x v="1507"/>
    <x v="0"/>
    <n v="5748.13"/>
    <x v="1"/>
    <x v="1"/>
    <x v="14"/>
    <x v="20"/>
  </r>
  <r>
    <s v="Id1667"/>
    <s v="  Robert"/>
    <x v="1056"/>
    <n v="6.38"/>
    <s v="No"/>
    <x v="0"/>
    <x v="0"/>
    <x v="1"/>
    <x v="1"/>
    <x v="3"/>
    <x v="1"/>
    <x v="821"/>
    <x v="0"/>
    <n v="5741.67"/>
    <x v="1"/>
    <x v="0"/>
    <x v="0"/>
    <x v="28"/>
  </r>
  <r>
    <s v="Id1668"/>
    <s v="  Eric R"/>
    <x v="838"/>
    <n v="4.47"/>
    <s v="No"/>
    <x v="0"/>
    <x v="0"/>
    <x v="3"/>
    <x v="1"/>
    <x v="0"/>
    <x v="2"/>
    <x v="1508"/>
    <x v="3"/>
    <n v="5729.01"/>
    <x v="0"/>
    <x v="2"/>
    <x v="1"/>
    <x v="38"/>
  </r>
  <r>
    <s v="Id1669"/>
    <s v="  Matthew"/>
    <x v="1094"/>
    <n v="9.9600000000000009"/>
    <s v="No"/>
    <x v="0"/>
    <x v="0"/>
    <x v="0"/>
    <x v="1"/>
    <x v="3"/>
    <x v="0"/>
    <x v="1509"/>
    <x v="0"/>
    <n v="5720.38"/>
    <x v="1"/>
    <x v="1"/>
    <x v="0"/>
    <x v="14"/>
  </r>
  <r>
    <s v="Id1670"/>
    <s v="  Bob R"/>
    <x v="1095"/>
    <n v="9.92"/>
    <s v="Yes"/>
    <x v="0"/>
    <x v="0"/>
    <x v="0"/>
    <x v="1"/>
    <x v="0"/>
    <x v="0"/>
    <x v="1510"/>
    <x v="0"/>
    <n v="5709.16"/>
    <x v="2"/>
    <x v="0"/>
    <x v="0"/>
    <x v="36"/>
  </r>
  <r>
    <s v="Id1671"/>
    <s v="  Stephanie J"/>
    <x v="380"/>
    <n v="6.03"/>
    <s v="No"/>
    <x v="0"/>
    <x v="1"/>
    <x v="3"/>
    <x v="1"/>
    <x v="1"/>
    <x v="1"/>
    <x v="1511"/>
    <x v="4"/>
    <n v="5708.87"/>
    <x v="1"/>
    <x v="1"/>
    <x v="3"/>
    <x v="20"/>
  </r>
  <r>
    <s v="Id1672"/>
    <s v="  Jake"/>
    <x v="1096"/>
    <n v="10.9"/>
    <s v="Yes"/>
    <x v="0"/>
    <x v="0"/>
    <x v="0"/>
    <x v="1"/>
    <x v="0"/>
    <x v="0"/>
    <x v="1512"/>
    <x v="0"/>
    <n v="5699.84"/>
    <x v="1"/>
    <x v="0"/>
    <x v="0"/>
    <x v="36"/>
  </r>
  <r>
    <s v="Id1673"/>
    <s v="  Alison L"/>
    <x v="1097"/>
    <n v="10.66"/>
    <s v="No"/>
    <x v="0"/>
    <x v="0"/>
    <x v="0"/>
    <x v="1"/>
    <x v="3"/>
    <x v="0"/>
    <x v="1513"/>
    <x v="0"/>
    <n v="5698.74"/>
    <x v="1"/>
    <x v="2"/>
    <x v="1"/>
    <x v="19"/>
  </r>
  <r>
    <s v="Id1674"/>
    <s v="  Lindsay M"/>
    <x v="387"/>
    <n v="4.05"/>
    <s v="No"/>
    <x v="0"/>
    <x v="0"/>
    <x v="3"/>
    <x v="1"/>
    <x v="2"/>
    <x v="2"/>
    <x v="1514"/>
    <x v="1"/>
    <n v="5693.43"/>
    <x v="1"/>
    <x v="0"/>
    <x v="1"/>
    <x v="34"/>
  </r>
  <r>
    <s v="Id1675"/>
    <s v="  Guillaume"/>
    <x v="1098"/>
    <n v="4.2300000000000004"/>
    <s v="No"/>
    <x v="0"/>
    <x v="0"/>
    <x v="1"/>
    <x v="1"/>
    <x v="3"/>
    <x v="2"/>
    <x v="1515"/>
    <x v="0"/>
    <n v="5690.79"/>
    <x v="1"/>
    <x v="1"/>
    <x v="0"/>
    <x v="28"/>
  </r>
  <r>
    <s v="Id1676"/>
    <s v="  Kaylee"/>
    <x v="1099"/>
    <n v="5.01"/>
    <s v="No"/>
    <x v="0"/>
    <x v="0"/>
    <x v="3"/>
    <x v="1"/>
    <x v="2"/>
    <x v="2"/>
    <x v="1516"/>
    <x v="1"/>
    <n v="5679.13"/>
    <x v="1"/>
    <x v="2"/>
    <x v="0"/>
    <x v="32"/>
  </r>
  <r>
    <s v="Id1677"/>
    <s v="  Theresa"/>
    <x v="23"/>
    <n v="5.82"/>
    <s v="Yes"/>
    <x v="0"/>
    <x v="1"/>
    <x v="3"/>
    <x v="1"/>
    <x v="0"/>
    <x v="1"/>
    <x v="303"/>
    <x v="0"/>
    <n v="5662.23"/>
    <x v="1"/>
    <x v="1"/>
    <x v="0"/>
    <x v="33"/>
  </r>
  <r>
    <s v="Id1678"/>
    <s v="  Travis G"/>
    <x v="261"/>
    <n v="7.94"/>
    <s v="No"/>
    <x v="0"/>
    <x v="0"/>
    <x v="0"/>
    <x v="1"/>
    <x v="2"/>
    <x v="0"/>
    <x v="1517"/>
    <x v="3"/>
    <n v="5650.14"/>
    <x v="1"/>
    <x v="1"/>
    <x v="0"/>
    <x v="9"/>
  </r>
  <r>
    <s v="Id1679"/>
    <s v="  Emma L"/>
    <x v="5"/>
    <n v="6.16"/>
    <s v="Yes"/>
    <x v="0"/>
    <x v="1"/>
    <x v="3"/>
    <x v="1"/>
    <x v="0"/>
    <x v="1"/>
    <x v="1225"/>
    <x v="0"/>
    <n v="5649.72"/>
    <x v="1"/>
    <x v="0"/>
    <x v="3"/>
    <x v="37"/>
  </r>
  <r>
    <s v="Id1680"/>
    <s v="  Linda"/>
    <x v="673"/>
    <n v="4.1500000000000004"/>
    <s v="No"/>
    <x v="0"/>
    <x v="0"/>
    <x v="3"/>
    <x v="1"/>
    <x v="0"/>
    <x v="2"/>
    <x v="1518"/>
    <x v="2"/>
    <n v="5630.46"/>
    <x v="1"/>
    <x v="0"/>
    <x v="1"/>
    <x v="38"/>
  </r>
  <r>
    <s v="Id1681"/>
    <s v="  Owen R"/>
    <x v="925"/>
    <n v="6.23"/>
    <s v="No"/>
    <x v="0"/>
    <x v="0"/>
    <x v="0"/>
    <x v="1"/>
    <x v="2"/>
    <x v="1"/>
    <x v="1519"/>
    <x v="5"/>
    <n v="5615.37"/>
    <x v="1"/>
    <x v="0"/>
    <x v="3"/>
    <x v="6"/>
  </r>
  <r>
    <s v="Id1682"/>
    <s v="  Jacob"/>
    <x v="1100"/>
    <n v="7.41"/>
    <s v="No"/>
    <x v="0"/>
    <x v="0"/>
    <x v="0"/>
    <x v="1"/>
    <x v="2"/>
    <x v="0"/>
    <x v="1520"/>
    <x v="3"/>
    <n v="5612.83"/>
    <x v="1"/>
    <x v="0"/>
    <x v="0"/>
    <x v="9"/>
  </r>
  <r>
    <s v="Id1683"/>
    <s v="  Jacqueline"/>
    <x v="781"/>
    <n v="5.62"/>
    <s v="Yes"/>
    <x v="0"/>
    <x v="0"/>
    <x v="3"/>
    <x v="1"/>
    <x v="0"/>
    <x v="2"/>
    <x v="1521"/>
    <x v="2"/>
    <n v="5594.85"/>
    <x v="1"/>
    <x v="0"/>
    <x v="2"/>
    <x v="23"/>
  </r>
  <r>
    <s v="Id1684"/>
    <s v="  Yefeng"/>
    <x v="1101"/>
    <n v="4.54"/>
    <s v="Yes"/>
    <x v="0"/>
    <x v="1"/>
    <x v="3"/>
    <x v="1"/>
    <x v="2"/>
    <x v="2"/>
    <x v="1522"/>
    <x v="1"/>
    <n v="5587.59"/>
    <x v="1"/>
    <x v="1"/>
    <x v="0"/>
    <x v="33"/>
  </r>
  <r>
    <s v="Id1685"/>
    <s v="  Thomas J"/>
    <x v="139"/>
    <n v="8.6199999999999992"/>
    <s v="Yes"/>
    <x v="0"/>
    <x v="0"/>
    <x v="3"/>
    <x v="1"/>
    <x v="0"/>
    <x v="0"/>
    <x v="1523"/>
    <x v="3"/>
    <n v="5584.31"/>
    <x v="2"/>
    <x v="1"/>
    <x v="0"/>
    <x v="26"/>
  </r>
  <r>
    <s v="Id1686"/>
    <s v="  Ken"/>
    <x v="1102"/>
    <n v="4.3600000000000003"/>
    <s v="Yes"/>
    <x v="0"/>
    <x v="0"/>
    <x v="0"/>
    <x v="1"/>
    <x v="2"/>
    <x v="2"/>
    <x v="1524"/>
    <x v="1"/>
    <n v="5582.95"/>
    <x v="1"/>
    <x v="1"/>
    <x v="1"/>
    <x v="17"/>
  </r>
  <r>
    <s v="Id1687"/>
    <s v="  Annie E"/>
    <x v="1103"/>
    <n v="10.01"/>
    <s v="No"/>
    <x v="0"/>
    <x v="0"/>
    <x v="0"/>
    <x v="1"/>
    <x v="3"/>
    <x v="0"/>
    <x v="1525"/>
    <x v="0"/>
    <n v="5576.35"/>
    <x v="1"/>
    <x v="0"/>
    <x v="0"/>
    <x v="19"/>
  </r>
  <r>
    <s v="Id1688"/>
    <s v="  Noel K"/>
    <x v="851"/>
    <n v="5.42"/>
    <s v="No"/>
    <x v="0"/>
    <x v="0"/>
    <x v="0"/>
    <x v="1"/>
    <x v="0"/>
    <x v="2"/>
    <x v="1526"/>
    <x v="0"/>
    <n v="5552.61"/>
    <x v="1"/>
    <x v="0"/>
    <x v="12"/>
    <x v="35"/>
  </r>
  <r>
    <s v="Id1689"/>
    <s v="  Mark S"/>
    <x v="1104"/>
    <n v="5.12"/>
    <s v="No"/>
    <x v="0"/>
    <x v="0"/>
    <x v="0"/>
    <x v="1"/>
    <x v="3"/>
    <x v="2"/>
    <x v="1527"/>
    <x v="3"/>
    <n v="5540.35"/>
    <x v="1"/>
    <x v="2"/>
    <x v="1"/>
    <x v="25"/>
  </r>
  <r>
    <s v="Id1690"/>
    <s v="  Federica"/>
    <x v="1105"/>
    <n v="9.1999999999999993"/>
    <s v="Yes"/>
    <x v="0"/>
    <x v="0"/>
    <x v="0"/>
    <x v="1"/>
    <x v="2"/>
    <x v="0"/>
    <x v="1528"/>
    <x v="2"/>
    <n v="5539.4"/>
    <x v="1"/>
    <x v="2"/>
    <x v="0"/>
    <x v="36"/>
  </r>
  <r>
    <s v="Id1691"/>
    <s v="  Pamela L"/>
    <x v="1106"/>
    <n v="6.08"/>
    <s v="Yes"/>
    <x v="0"/>
    <x v="0"/>
    <x v="3"/>
    <x v="1"/>
    <x v="2"/>
    <x v="1"/>
    <x v="1529"/>
    <x v="1"/>
    <n v="5503.36"/>
    <x v="1"/>
    <x v="2"/>
    <x v="1"/>
    <x v="23"/>
  </r>
  <r>
    <s v="Id1692"/>
    <s v="  Andrew W"/>
    <x v="1107"/>
    <n v="4.7699999999999996"/>
    <s v="No"/>
    <x v="0"/>
    <x v="0"/>
    <x v="3"/>
    <x v="1"/>
    <x v="0"/>
    <x v="2"/>
    <x v="1530"/>
    <x v="2"/>
    <n v="5488.26"/>
    <x v="1"/>
    <x v="0"/>
    <x v="3"/>
    <x v="32"/>
  </r>
  <r>
    <s v="Id1693"/>
    <s v="  Randall"/>
    <x v="1108"/>
    <n v="4.62"/>
    <s v="No"/>
    <x v="0"/>
    <x v="0"/>
    <x v="3"/>
    <x v="1"/>
    <x v="1"/>
    <x v="2"/>
    <x v="1424"/>
    <x v="2"/>
    <n v="5484.47"/>
    <x v="1"/>
    <x v="2"/>
    <x v="0"/>
    <x v="32"/>
  </r>
  <r>
    <s v="Id1694"/>
    <s v="  Tracy L"/>
    <x v="264"/>
    <n v="9.07"/>
    <s v="Yes"/>
    <x v="0"/>
    <x v="0"/>
    <x v="3"/>
    <x v="1"/>
    <x v="1"/>
    <x v="0"/>
    <x v="1531"/>
    <x v="2"/>
    <n v="5478.04"/>
    <x v="1"/>
    <x v="0"/>
    <x v="0"/>
    <x v="26"/>
  </r>
  <r>
    <s v="Id1695"/>
    <s v="  Azelie"/>
    <x v="436"/>
    <n v="9.1199999999999992"/>
    <s v="Yes"/>
    <x v="0"/>
    <x v="0"/>
    <x v="3"/>
    <x v="1"/>
    <x v="1"/>
    <x v="0"/>
    <x v="1532"/>
    <x v="2"/>
    <n v="5472.45"/>
    <x v="1"/>
    <x v="0"/>
    <x v="3"/>
    <x v="26"/>
  </r>
  <r>
    <s v="Id1696"/>
    <s v="  Monica M"/>
    <x v="292"/>
    <n v="7.32"/>
    <s v="Yes"/>
    <x v="0"/>
    <x v="0"/>
    <x v="3"/>
    <x v="1"/>
    <x v="1"/>
    <x v="0"/>
    <x v="280"/>
    <x v="0"/>
    <n v="5469.01"/>
    <x v="1"/>
    <x v="2"/>
    <x v="2"/>
    <x v="26"/>
  </r>
  <r>
    <s v="Id1697"/>
    <s v="  Katarina K"/>
    <x v="1109"/>
    <n v="11.73"/>
    <s v="No"/>
    <x v="0"/>
    <x v="0"/>
    <x v="1"/>
    <x v="1"/>
    <x v="3"/>
    <x v="0"/>
    <x v="1533"/>
    <x v="0"/>
    <n v="5466.88"/>
    <x v="1"/>
    <x v="2"/>
    <x v="0"/>
    <x v="30"/>
  </r>
  <r>
    <s v="Id1698"/>
    <s v="  Jamie L"/>
    <x v="958"/>
    <n v="6.64"/>
    <s v="Yes"/>
    <x v="0"/>
    <x v="0"/>
    <x v="3"/>
    <x v="1"/>
    <x v="2"/>
    <x v="0"/>
    <x v="1125"/>
    <x v="0"/>
    <n v="5458.05"/>
    <x v="1"/>
    <x v="2"/>
    <x v="2"/>
    <x v="26"/>
  </r>
  <r>
    <s v="Id1699"/>
    <s v="  Brian"/>
    <x v="1110"/>
    <n v="5.78"/>
    <s v="No"/>
    <x v="0"/>
    <x v="0"/>
    <x v="0"/>
    <x v="1"/>
    <x v="0"/>
    <x v="1"/>
    <x v="1534"/>
    <x v="0"/>
    <n v="5438.75"/>
    <x v="2"/>
    <x v="2"/>
    <x v="0"/>
    <x v="37"/>
  </r>
  <r>
    <s v="Id1700"/>
    <s v="  Stacey L"/>
    <x v="1111"/>
    <n v="10.45"/>
    <s v="No"/>
    <x v="0"/>
    <x v="0"/>
    <x v="0"/>
    <x v="1"/>
    <x v="3"/>
    <x v="0"/>
    <x v="1535"/>
    <x v="3"/>
    <n v="5428.98"/>
    <x v="1"/>
    <x v="2"/>
    <x v="1"/>
    <x v="29"/>
  </r>
  <r>
    <s v="Id1701"/>
    <s v="  Stephen"/>
    <x v="661"/>
    <n v="4.5199999999999996"/>
    <s v="No"/>
    <x v="0"/>
    <x v="0"/>
    <x v="3"/>
    <x v="1"/>
    <x v="0"/>
    <x v="2"/>
    <x v="1536"/>
    <x v="1"/>
    <n v="5428.73"/>
    <x v="2"/>
    <x v="1"/>
    <x v="6"/>
    <x v="34"/>
  </r>
  <r>
    <s v="Id1702"/>
    <s v="  Joshua"/>
    <x v="210"/>
    <n v="5.71"/>
    <s v="No"/>
    <x v="0"/>
    <x v="0"/>
    <x v="0"/>
    <x v="1"/>
    <x v="0"/>
    <x v="1"/>
    <x v="1537"/>
    <x v="1"/>
    <n v="5425.02"/>
    <x v="1"/>
    <x v="1"/>
    <x v="1"/>
    <x v="42"/>
  </r>
  <r>
    <s v="Id1703"/>
    <s v="  Josh"/>
    <x v="369"/>
    <n v="4.7699999999999996"/>
    <s v="No"/>
    <x v="0"/>
    <x v="0"/>
    <x v="0"/>
    <x v="1"/>
    <x v="1"/>
    <x v="2"/>
    <x v="1218"/>
    <x v="0"/>
    <n v="5415.66"/>
    <x v="1"/>
    <x v="0"/>
    <x v="0"/>
    <x v="37"/>
  </r>
  <r>
    <s v="Id1704"/>
    <s v="  Heather"/>
    <x v="1087"/>
    <n v="7.81"/>
    <s v="Yes"/>
    <x v="0"/>
    <x v="0"/>
    <x v="3"/>
    <x v="1"/>
    <x v="3"/>
    <x v="0"/>
    <x v="1538"/>
    <x v="2"/>
    <n v="5411.99"/>
    <x v="1"/>
    <x v="0"/>
    <x v="1"/>
    <x v="27"/>
  </r>
  <r>
    <s v="Id1705"/>
    <s v="  James C"/>
    <x v="1112"/>
    <n v="5.19"/>
    <s v="Yes"/>
    <x v="0"/>
    <x v="0"/>
    <x v="0"/>
    <x v="1"/>
    <x v="2"/>
    <x v="2"/>
    <x v="1539"/>
    <x v="1"/>
    <n v="5402.89"/>
    <x v="1"/>
    <x v="1"/>
    <x v="0"/>
    <x v="17"/>
  </r>
  <r>
    <s v="Id1706"/>
    <s v="  Kim"/>
    <x v="136"/>
    <n v="5.93"/>
    <s v="No"/>
    <x v="0"/>
    <x v="0"/>
    <x v="3"/>
    <x v="1"/>
    <x v="0"/>
    <x v="1"/>
    <x v="1540"/>
    <x v="0"/>
    <n v="5400.98"/>
    <x v="1"/>
    <x v="2"/>
    <x v="0"/>
    <x v="32"/>
  </r>
  <r>
    <s v="Id1707"/>
    <s v="  Marie E"/>
    <x v="816"/>
    <n v="6.29"/>
    <s v="No"/>
    <x v="0"/>
    <x v="0"/>
    <x v="3"/>
    <x v="1"/>
    <x v="0"/>
    <x v="1"/>
    <x v="1541"/>
    <x v="0"/>
    <n v="5397.62"/>
    <x v="1"/>
    <x v="2"/>
    <x v="0"/>
    <x v="32"/>
  </r>
  <r>
    <s v="Id1708"/>
    <s v="  Dariusz"/>
    <x v="1113"/>
    <n v="4.9000000000000004"/>
    <s v="No"/>
    <x v="0"/>
    <x v="0"/>
    <x v="0"/>
    <x v="1"/>
    <x v="1"/>
    <x v="2"/>
    <x v="1542"/>
    <x v="1"/>
    <n v="5396.44"/>
    <x v="1"/>
    <x v="0"/>
    <x v="0"/>
    <x v="4"/>
  </r>
  <r>
    <s v="Id1709"/>
    <s v="  Jessica E"/>
    <x v="421"/>
    <n v="5.07"/>
    <s v="Yes"/>
    <x v="0"/>
    <x v="0"/>
    <x v="3"/>
    <x v="1"/>
    <x v="1"/>
    <x v="2"/>
    <x v="1543"/>
    <x v="2"/>
    <n v="5385.34"/>
    <x v="1"/>
    <x v="0"/>
    <x v="1"/>
    <x v="23"/>
  </r>
  <r>
    <s v="Id1710"/>
    <s v="  Kristen"/>
    <x v="368"/>
    <n v="5.33"/>
    <s v="No"/>
    <x v="0"/>
    <x v="0"/>
    <x v="3"/>
    <x v="1"/>
    <x v="1"/>
    <x v="2"/>
    <x v="1544"/>
    <x v="0"/>
    <n v="5383.54"/>
    <x v="1"/>
    <x v="0"/>
    <x v="3"/>
    <x v="33"/>
  </r>
  <r>
    <s v="Id1711"/>
    <s v="  Jose Guadalupe P"/>
    <x v="428"/>
    <n v="8.93"/>
    <s v="Yes"/>
    <x v="0"/>
    <x v="0"/>
    <x v="3"/>
    <x v="1"/>
    <x v="0"/>
    <x v="0"/>
    <x v="1545"/>
    <x v="2"/>
    <n v="5377.46"/>
    <x v="1"/>
    <x v="0"/>
    <x v="1"/>
    <x v="26"/>
  </r>
  <r>
    <s v="Id1712"/>
    <s v="  Cynthia"/>
    <x v="174"/>
    <n v="4.3499999999999996"/>
    <s v="No"/>
    <x v="0"/>
    <x v="0"/>
    <x v="0"/>
    <x v="1"/>
    <x v="0"/>
    <x v="2"/>
    <x v="1546"/>
    <x v="3"/>
    <n v="5375.04"/>
    <x v="1"/>
    <x v="1"/>
    <x v="3"/>
    <x v="4"/>
  </r>
  <r>
    <s v="Id1713"/>
    <s v="  Tyler"/>
    <x v="26"/>
    <n v="9.5399999999999991"/>
    <s v="Yes"/>
    <x v="0"/>
    <x v="0"/>
    <x v="3"/>
    <x v="1"/>
    <x v="0"/>
    <x v="0"/>
    <x v="1547"/>
    <x v="2"/>
    <n v="5373.36"/>
    <x v="1"/>
    <x v="2"/>
    <x v="1"/>
    <x v="17"/>
  </r>
  <r>
    <s v="Id1714"/>
    <s v="  Holly J"/>
    <x v="1114"/>
    <n v="5.91"/>
    <s v="No"/>
    <x v="0"/>
    <x v="0"/>
    <x v="0"/>
    <x v="1"/>
    <x v="0"/>
    <x v="1"/>
    <x v="1548"/>
    <x v="0"/>
    <n v="5364.66"/>
    <x v="1"/>
    <x v="1"/>
    <x v="3"/>
    <x v="6"/>
  </r>
  <r>
    <s v="Id1715"/>
    <s v="  Kristen"/>
    <x v="905"/>
    <n v="5.0999999999999996"/>
    <s v="No"/>
    <x v="0"/>
    <x v="0"/>
    <x v="0"/>
    <x v="1"/>
    <x v="2"/>
    <x v="2"/>
    <x v="1549"/>
    <x v="2"/>
    <n v="5354.07"/>
    <x v="1"/>
    <x v="0"/>
    <x v="2"/>
    <x v="4"/>
  </r>
  <r>
    <s v="Id1716"/>
    <s v="  Thomas"/>
    <x v="1115"/>
    <n v="5.08"/>
    <s v="No"/>
    <x v="0"/>
    <x v="0"/>
    <x v="1"/>
    <x v="1"/>
    <x v="3"/>
    <x v="2"/>
    <x v="1550"/>
    <x v="0"/>
    <n v="5344.81"/>
    <x v="1"/>
    <x v="0"/>
    <x v="0"/>
    <x v="28"/>
  </r>
  <r>
    <s v="Id1717"/>
    <s v="  Tricity M"/>
    <x v="101"/>
    <n v="4.75"/>
    <s v="No"/>
    <x v="0"/>
    <x v="0"/>
    <x v="0"/>
    <x v="1"/>
    <x v="0"/>
    <x v="2"/>
    <x v="1551"/>
    <x v="3"/>
    <n v="5327.4"/>
    <x v="1"/>
    <x v="1"/>
    <x v="1"/>
    <x v="42"/>
  </r>
  <r>
    <s v="Id1718"/>
    <s v="  Sarah A"/>
    <x v="107"/>
    <n v="6.05"/>
    <s v="No"/>
    <x v="0"/>
    <x v="0"/>
    <x v="3"/>
    <x v="1"/>
    <x v="0"/>
    <x v="1"/>
    <x v="203"/>
    <x v="1"/>
    <n v="5325.65"/>
    <x v="1"/>
    <x v="1"/>
    <x v="3"/>
    <x v="34"/>
  </r>
  <r>
    <s v="Id1719"/>
    <s v="  Lisa M"/>
    <x v="1116"/>
    <n v="11.56"/>
    <s v="No"/>
    <x v="0"/>
    <x v="0"/>
    <x v="0"/>
    <x v="1"/>
    <x v="3"/>
    <x v="0"/>
    <x v="1552"/>
    <x v="0"/>
    <n v="5322.24"/>
    <x v="1"/>
    <x v="1"/>
    <x v="1"/>
    <x v="19"/>
  </r>
  <r>
    <s v="Id1720"/>
    <s v="  Tracy A"/>
    <x v="984"/>
    <n v="5.76"/>
    <s v="No"/>
    <x v="0"/>
    <x v="0"/>
    <x v="0"/>
    <x v="1"/>
    <x v="1"/>
    <x v="1"/>
    <x v="1553"/>
    <x v="1"/>
    <n v="5312.17"/>
    <x v="1"/>
    <x v="2"/>
    <x v="1"/>
    <x v="6"/>
  </r>
  <r>
    <s v="Id1721"/>
    <s v="  Patrick"/>
    <x v="1117"/>
    <n v="5.65"/>
    <s v="No"/>
    <x v="1"/>
    <x v="0"/>
    <x v="3"/>
    <x v="1"/>
    <x v="0"/>
    <x v="2"/>
    <x v="1554"/>
    <x v="0"/>
    <n v="5306.7"/>
    <x v="1"/>
    <x v="0"/>
    <x v="1"/>
    <x v="21"/>
  </r>
  <r>
    <s v="Id1722"/>
    <s v="  Trent"/>
    <x v="1118"/>
    <n v="5.88"/>
    <s v="No"/>
    <x v="1"/>
    <x v="0"/>
    <x v="3"/>
    <x v="1"/>
    <x v="0"/>
    <x v="1"/>
    <x v="1555"/>
    <x v="0"/>
    <n v="5293.67"/>
    <x v="1"/>
    <x v="2"/>
    <x v="13"/>
    <x v="41"/>
  </r>
  <r>
    <s v="Id1723"/>
    <s v="  Julie"/>
    <x v="1119"/>
    <n v="9.6"/>
    <s v="No"/>
    <x v="0"/>
    <x v="0"/>
    <x v="0"/>
    <x v="1"/>
    <x v="3"/>
    <x v="0"/>
    <x v="1556"/>
    <x v="0"/>
    <n v="5291.71"/>
    <x v="1"/>
    <x v="2"/>
    <x v="1"/>
    <x v="19"/>
  </r>
  <r>
    <s v="Id1724"/>
    <s v="  Sawomir"/>
    <x v="1120"/>
    <n v="6.24"/>
    <s v="No"/>
    <x v="0"/>
    <x v="0"/>
    <x v="3"/>
    <x v="1"/>
    <x v="2"/>
    <x v="1"/>
    <x v="1557"/>
    <x v="1"/>
    <n v="5275.86"/>
    <x v="1"/>
    <x v="2"/>
    <x v="0"/>
    <x v="38"/>
  </r>
  <r>
    <s v="Id1725"/>
    <s v="  Micah"/>
    <x v="226"/>
    <n v="7.63"/>
    <s v="Yes"/>
    <x v="0"/>
    <x v="0"/>
    <x v="3"/>
    <x v="1"/>
    <x v="0"/>
    <x v="0"/>
    <x v="1558"/>
    <x v="0"/>
    <n v="5272.18"/>
    <x v="1"/>
    <x v="0"/>
    <x v="1"/>
    <x v="26"/>
  </r>
  <r>
    <s v="Id1726"/>
    <s v="  Kelly H"/>
    <x v="295"/>
    <n v="8.66"/>
    <s v="Yes"/>
    <x v="0"/>
    <x v="0"/>
    <x v="3"/>
    <x v="1"/>
    <x v="1"/>
    <x v="0"/>
    <x v="1559"/>
    <x v="0"/>
    <n v="5267.82"/>
    <x v="1"/>
    <x v="2"/>
    <x v="1"/>
    <x v="26"/>
  </r>
  <r>
    <s v="Id1727"/>
    <s v="  Lindsay M"/>
    <x v="304"/>
    <n v="8.5500000000000007"/>
    <s v="Yes"/>
    <x v="0"/>
    <x v="0"/>
    <x v="3"/>
    <x v="1"/>
    <x v="1"/>
    <x v="0"/>
    <x v="1560"/>
    <x v="0"/>
    <n v="5266.37"/>
    <x v="1"/>
    <x v="2"/>
    <x v="1"/>
    <x v="26"/>
  </r>
  <r>
    <s v="Id1728"/>
    <s v="  Austen G"/>
    <x v="836"/>
    <n v="4.54"/>
    <s v="No"/>
    <x v="0"/>
    <x v="0"/>
    <x v="0"/>
    <x v="1"/>
    <x v="1"/>
    <x v="2"/>
    <x v="1561"/>
    <x v="3"/>
    <n v="5261.47"/>
    <x v="1"/>
    <x v="2"/>
    <x v="1"/>
    <x v="4"/>
  </r>
  <r>
    <s v="Id1729"/>
    <s v="  Tory J"/>
    <x v="403"/>
    <n v="5.7"/>
    <s v="No"/>
    <x v="0"/>
    <x v="0"/>
    <x v="0"/>
    <x v="1"/>
    <x v="2"/>
    <x v="1"/>
    <x v="981"/>
    <x v="3"/>
    <n v="5257.51"/>
    <x v="1"/>
    <x v="2"/>
    <x v="1"/>
    <x v="4"/>
  </r>
  <r>
    <s v="Id1730"/>
    <s v="  Robert J"/>
    <x v="65"/>
    <n v="5.07"/>
    <s v="No"/>
    <x v="0"/>
    <x v="0"/>
    <x v="0"/>
    <x v="1"/>
    <x v="0"/>
    <x v="2"/>
    <x v="992"/>
    <x v="1"/>
    <n v="5253.52"/>
    <x v="2"/>
    <x v="0"/>
    <x v="3"/>
    <x v="3"/>
  </r>
  <r>
    <s v="Id1731"/>
    <s v="  Steph"/>
    <x v="105"/>
    <n v="4.38"/>
    <s v="No"/>
    <x v="0"/>
    <x v="0"/>
    <x v="3"/>
    <x v="1"/>
    <x v="0"/>
    <x v="2"/>
    <x v="1430"/>
    <x v="2"/>
    <n v="5246.05"/>
    <x v="1"/>
    <x v="0"/>
    <x v="3"/>
    <x v="38"/>
  </r>
  <r>
    <s v="Id1732"/>
    <s v="  Kate"/>
    <x v="41"/>
    <n v="4.54"/>
    <s v="No"/>
    <x v="0"/>
    <x v="0"/>
    <x v="3"/>
    <x v="1"/>
    <x v="0"/>
    <x v="2"/>
    <x v="1562"/>
    <x v="2"/>
    <n v="5245.23"/>
    <x v="1"/>
    <x v="2"/>
    <x v="0"/>
    <x v="38"/>
  </r>
  <r>
    <s v="Id1733"/>
    <s v="  Kristina"/>
    <x v="1107"/>
    <n v="5.38"/>
    <s v="No"/>
    <x v="0"/>
    <x v="0"/>
    <x v="3"/>
    <x v="1"/>
    <x v="0"/>
    <x v="2"/>
    <x v="1563"/>
    <x v="2"/>
    <n v="5240.7700000000004"/>
    <x v="1"/>
    <x v="2"/>
    <x v="3"/>
    <x v="38"/>
  </r>
  <r>
    <s v="Id1734"/>
    <s v="  Flo"/>
    <x v="379"/>
    <n v="5.55"/>
    <s v="No"/>
    <x v="0"/>
    <x v="0"/>
    <x v="3"/>
    <x v="1"/>
    <x v="1"/>
    <x v="2"/>
    <x v="1564"/>
    <x v="0"/>
    <n v="5227.99"/>
    <x v="1"/>
    <x v="1"/>
    <x v="2"/>
    <x v="38"/>
  </r>
  <r>
    <s v="Id1735"/>
    <s v="  Sarah P"/>
    <x v="1121"/>
    <n v="4.03"/>
    <s v="Yes"/>
    <x v="0"/>
    <x v="0"/>
    <x v="3"/>
    <x v="1"/>
    <x v="0"/>
    <x v="2"/>
    <x v="1565"/>
    <x v="0"/>
    <n v="5216.4799999999996"/>
    <x v="1"/>
    <x v="2"/>
    <x v="15"/>
    <x v="6"/>
  </r>
  <r>
    <s v="Id1736"/>
    <s v="  Anabel"/>
    <x v="1122"/>
    <n v="4.1900000000000004"/>
    <s v="No"/>
    <x v="0"/>
    <x v="0"/>
    <x v="0"/>
    <x v="1"/>
    <x v="0"/>
    <x v="2"/>
    <x v="1566"/>
    <x v="0"/>
    <n v="5213.22"/>
    <x v="1"/>
    <x v="1"/>
    <x v="1"/>
    <x v="35"/>
  </r>
  <r>
    <s v="Id1737"/>
    <s v="  Ian"/>
    <x v="878"/>
    <n v="4.37"/>
    <s v="No"/>
    <x v="0"/>
    <x v="1"/>
    <x v="3"/>
    <x v="1"/>
    <x v="2"/>
    <x v="2"/>
    <x v="1567"/>
    <x v="1"/>
    <n v="5209.58"/>
    <x v="2"/>
    <x v="0"/>
    <x v="6"/>
    <x v="20"/>
  </r>
  <r>
    <s v="Id1738"/>
    <s v="  Alex"/>
    <x v="1123"/>
    <n v="5.31"/>
    <s v="Yes"/>
    <x v="0"/>
    <x v="1"/>
    <x v="3"/>
    <x v="1"/>
    <x v="3"/>
    <x v="2"/>
    <x v="1568"/>
    <x v="1"/>
    <n v="5207.97"/>
    <x v="1"/>
    <x v="2"/>
    <x v="1"/>
    <x v="33"/>
  </r>
  <r>
    <s v="Id1739"/>
    <s v="  Richard J"/>
    <x v="1124"/>
    <n v="4.66"/>
    <s v="No"/>
    <x v="1"/>
    <x v="0"/>
    <x v="3"/>
    <x v="1"/>
    <x v="0"/>
    <x v="2"/>
    <x v="1569"/>
    <x v="0"/>
    <n v="5198.6899999999996"/>
    <x v="1"/>
    <x v="2"/>
    <x v="13"/>
    <x v="39"/>
  </r>
  <r>
    <s v="Id1740"/>
    <s v="  Jacqueline N"/>
    <x v="1125"/>
    <n v="6.19"/>
    <s v="No"/>
    <x v="0"/>
    <x v="1"/>
    <x v="3"/>
    <x v="1"/>
    <x v="3"/>
    <x v="1"/>
    <x v="1570"/>
    <x v="3"/>
    <n v="5195.58"/>
    <x v="1"/>
    <x v="2"/>
    <x v="0"/>
    <x v="18"/>
  </r>
  <r>
    <s v="Id1741"/>
    <s v="  Cindy"/>
    <x v="1126"/>
    <n v="4.8600000000000003"/>
    <s v="No"/>
    <x v="0"/>
    <x v="0"/>
    <x v="3"/>
    <x v="1"/>
    <x v="2"/>
    <x v="2"/>
    <x v="1571"/>
    <x v="1"/>
    <n v="5177.12"/>
    <x v="1"/>
    <x v="1"/>
    <x v="0"/>
    <x v="32"/>
  </r>
  <r>
    <s v="Id1742"/>
    <s v="  Marcia"/>
    <x v="1127"/>
    <n v="4.74"/>
    <s v="No"/>
    <x v="0"/>
    <x v="0"/>
    <x v="0"/>
    <x v="1"/>
    <x v="2"/>
    <x v="2"/>
    <x v="844"/>
    <x v="1"/>
    <n v="5166.96"/>
    <x v="1"/>
    <x v="2"/>
    <x v="1"/>
    <x v="42"/>
  </r>
  <r>
    <s v="Id1743"/>
    <s v="  Samantha R"/>
    <x v="356"/>
    <n v="6.03"/>
    <s v="No"/>
    <x v="0"/>
    <x v="0"/>
    <x v="0"/>
    <x v="1"/>
    <x v="1"/>
    <x v="1"/>
    <x v="1572"/>
    <x v="3"/>
    <n v="5152.13"/>
    <x v="1"/>
    <x v="2"/>
    <x v="3"/>
    <x v="3"/>
  </r>
  <r>
    <s v="Id1744"/>
    <s v="  Katie"/>
    <x v="735"/>
    <n v="4.71"/>
    <s v="No"/>
    <x v="0"/>
    <x v="0"/>
    <x v="0"/>
    <x v="1"/>
    <x v="0"/>
    <x v="2"/>
    <x v="1573"/>
    <x v="2"/>
    <n v="5148.55"/>
    <x v="1"/>
    <x v="2"/>
    <x v="2"/>
    <x v="3"/>
  </r>
  <r>
    <s v="Id1745"/>
    <s v="  John P"/>
    <x v="1128"/>
    <n v="5.55"/>
    <s v="No"/>
    <x v="0"/>
    <x v="0"/>
    <x v="3"/>
    <x v="1"/>
    <x v="2"/>
    <x v="2"/>
    <x v="1295"/>
    <x v="1"/>
    <n v="5144.18"/>
    <x v="1"/>
    <x v="1"/>
    <x v="0"/>
    <x v="32"/>
  </r>
  <r>
    <s v="Id1746"/>
    <s v="  Rachel"/>
    <x v="440"/>
    <n v="4.78"/>
    <s v="No"/>
    <x v="0"/>
    <x v="1"/>
    <x v="3"/>
    <x v="1"/>
    <x v="0"/>
    <x v="2"/>
    <x v="1574"/>
    <x v="1"/>
    <n v="5138.26"/>
    <x v="1"/>
    <x v="2"/>
    <x v="0"/>
    <x v="20"/>
  </r>
  <r>
    <s v="Id1747"/>
    <s v="  Isabelle"/>
    <x v="1129"/>
    <n v="4.6500000000000004"/>
    <s v="Yes"/>
    <x v="0"/>
    <x v="0"/>
    <x v="3"/>
    <x v="1"/>
    <x v="2"/>
    <x v="2"/>
    <x v="367"/>
    <x v="1"/>
    <n v="5136.75"/>
    <x v="1"/>
    <x v="1"/>
    <x v="0"/>
    <x v="23"/>
  </r>
  <r>
    <s v="Id1748"/>
    <s v="  Neil"/>
    <x v="377"/>
    <n v="5.2"/>
    <s v="No"/>
    <x v="0"/>
    <x v="0"/>
    <x v="3"/>
    <x v="1"/>
    <x v="2"/>
    <x v="2"/>
    <x v="1575"/>
    <x v="2"/>
    <n v="5125.22"/>
    <x v="0"/>
    <x v="2"/>
    <x v="1"/>
    <x v="38"/>
  </r>
  <r>
    <s v="Id1749"/>
    <s v="  Tom"/>
    <x v="11"/>
    <n v="4.54"/>
    <s v="Yes"/>
    <x v="0"/>
    <x v="0"/>
    <x v="3"/>
    <x v="1"/>
    <x v="0"/>
    <x v="2"/>
    <x v="1461"/>
    <x v="3"/>
    <n v="5124.1899999999996"/>
    <x v="1"/>
    <x v="0"/>
    <x v="0"/>
    <x v="23"/>
  </r>
  <r>
    <s v="Id1750"/>
    <s v="  Nathan"/>
    <x v="1130"/>
    <n v="4.1100000000000003"/>
    <s v="No"/>
    <x v="0"/>
    <x v="0"/>
    <x v="3"/>
    <x v="1"/>
    <x v="3"/>
    <x v="2"/>
    <x v="1576"/>
    <x v="2"/>
    <n v="5116.5"/>
    <x v="1"/>
    <x v="2"/>
    <x v="1"/>
    <x v="38"/>
  </r>
  <r>
    <s v="Id1751"/>
    <s v="  Kelli N"/>
    <x v="176"/>
    <n v="4.63"/>
    <s v="No"/>
    <x v="0"/>
    <x v="0"/>
    <x v="0"/>
    <x v="1"/>
    <x v="0"/>
    <x v="2"/>
    <x v="1577"/>
    <x v="0"/>
    <n v="5087.92"/>
    <x v="1"/>
    <x v="2"/>
    <x v="12"/>
    <x v="35"/>
  </r>
  <r>
    <s v="Id1752"/>
    <s v="  Scott M"/>
    <x v="861"/>
    <n v="6.06"/>
    <s v="Yes"/>
    <x v="0"/>
    <x v="1"/>
    <x v="3"/>
    <x v="1"/>
    <x v="2"/>
    <x v="1"/>
    <x v="1578"/>
    <x v="5"/>
    <n v="5080.1000000000004"/>
    <x v="2"/>
    <x v="2"/>
    <x v="3"/>
    <x v="31"/>
  </r>
  <r>
    <s v="Id1753"/>
    <s v="  Grant A"/>
    <x v="1131"/>
    <n v="8.43"/>
    <s v="No"/>
    <x v="0"/>
    <x v="0"/>
    <x v="0"/>
    <x v="1"/>
    <x v="3"/>
    <x v="0"/>
    <x v="1579"/>
    <x v="3"/>
    <n v="5077.1899999999996"/>
    <x v="1"/>
    <x v="0"/>
    <x v="1"/>
    <x v="9"/>
  </r>
  <r>
    <s v="Id1754"/>
    <s v="  Jonathan C"/>
    <x v="1132"/>
    <n v="5.51"/>
    <s v="No"/>
    <x v="0"/>
    <x v="1"/>
    <x v="3"/>
    <x v="1"/>
    <x v="1"/>
    <x v="2"/>
    <x v="1580"/>
    <x v="0"/>
    <n v="5059.5600000000004"/>
    <x v="1"/>
    <x v="1"/>
    <x v="14"/>
    <x v="20"/>
  </r>
  <r>
    <s v="Id1755"/>
    <s v="  Rachael M"/>
    <x v="1133"/>
    <n v="4.95"/>
    <s v="No"/>
    <x v="0"/>
    <x v="0"/>
    <x v="0"/>
    <x v="1"/>
    <x v="2"/>
    <x v="2"/>
    <x v="1581"/>
    <x v="3"/>
    <n v="5054.05"/>
    <x v="1"/>
    <x v="2"/>
    <x v="0"/>
    <x v="25"/>
  </r>
  <r>
    <s v="Id1756"/>
    <s v="  Pilar"/>
    <x v="1134"/>
    <n v="6.44"/>
    <s v="Yes"/>
    <x v="0"/>
    <x v="1"/>
    <x v="3"/>
    <x v="1"/>
    <x v="0"/>
    <x v="1"/>
    <x v="1582"/>
    <x v="0"/>
    <n v="5045.1499999999996"/>
    <x v="1"/>
    <x v="2"/>
    <x v="1"/>
    <x v="31"/>
  </r>
  <r>
    <s v="Id1757"/>
    <s v="  Kyle M"/>
    <x v="1135"/>
    <n v="6.05"/>
    <s v="Yes"/>
    <x v="0"/>
    <x v="0"/>
    <x v="0"/>
    <x v="1"/>
    <x v="0"/>
    <x v="1"/>
    <x v="1583"/>
    <x v="0"/>
    <n v="5043.13"/>
    <x v="1"/>
    <x v="0"/>
    <x v="3"/>
    <x v="47"/>
  </r>
  <r>
    <s v="Id1758"/>
    <s v="  Christie"/>
    <x v="1136"/>
    <n v="4.76"/>
    <s v="Yes"/>
    <x v="0"/>
    <x v="1"/>
    <x v="3"/>
    <x v="1"/>
    <x v="0"/>
    <x v="2"/>
    <x v="1584"/>
    <x v="0"/>
    <n v="5038.57"/>
    <x v="1"/>
    <x v="2"/>
    <x v="15"/>
    <x v="31"/>
  </r>
  <r>
    <s v="Id1759"/>
    <s v="  David A"/>
    <x v="1099"/>
    <n v="6.72"/>
    <s v="Yes"/>
    <x v="0"/>
    <x v="0"/>
    <x v="3"/>
    <x v="1"/>
    <x v="2"/>
    <x v="0"/>
    <x v="1585"/>
    <x v="1"/>
    <n v="5034.1000000000004"/>
    <x v="1"/>
    <x v="2"/>
    <x v="0"/>
    <x v="26"/>
  </r>
  <r>
    <s v="Id1760"/>
    <s v="  Masahiro"/>
    <x v="308"/>
    <n v="5.7"/>
    <s v="No"/>
    <x v="0"/>
    <x v="0"/>
    <x v="0"/>
    <x v="1"/>
    <x v="1"/>
    <x v="1"/>
    <x v="1586"/>
    <x v="3"/>
    <n v="5031.2700000000004"/>
    <x v="2"/>
    <x v="1"/>
    <x v="4"/>
    <x v="42"/>
  </r>
  <r>
    <s v="Id1761"/>
    <s v="  Logan B"/>
    <x v="366"/>
    <n v="5.31"/>
    <s v="Yes"/>
    <x v="0"/>
    <x v="0"/>
    <x v="0"/>
    <x v="1"/>
    <x v="1"/>
    <x v="2"/>
    <x v="500"/>
    <x v="0"/>
    <n v="5028.1499999999996"/>
    <x v="0"/>
    <x v="2"/>
    <x v="1"/>
    <x v="17"/>
  </r>
  <r>
    <s v="Id1762"/>
    <s v="  Stephanie L"/>
    <x v="742"/>
    <n v="4.32"/>
    <s v="Yes"/>
    <x v="0"/>
    <x v="0"/>
    <x v="3"/>
    <x v="1"/>
    <x v="0"/>
    <x v="2"/>
    <x v="1587"/>
    <x v="2"/>
    <n v="5012.47"/>
    <x v="1"/>
    <x v="0"/>
    <x v="3"/>
    <x v="23"/>
  </r>
  <r>
    <s v="Id1763"/>
    <s v="  Angela H"/>
    <x v="419"/>
    <n v="4.2300000000000004"/>
    <s v="Yes"/>
    <x v="0"/>
    <x v="0"/>
    <x v="3"/>
    <x v="1"/>
    <x v="1"/>
    <x v="2"/>
    <x v="1588"/>
    <x v="2"/>
    <n v="5003.8500000000004"/>
    <x v="1"/>
    <x v="0"/>
    <x v="3"/>
    <x v="23"/>
  </r>
  <r>
    <s v="Id1764"/>
    <s v="  Britt K"/>
    <x v="1111"/>
    <n v="6.09"/>
    <s v="No"/>
    <x v="0"/>
    <x v="0"/>
    <x v="0"/>
    <x v="1"/>
    <x v="3"/>
    <x v="1"/>
    <x v="1589"/>
    <x v="3"/>
    <n v="5003.7700000000004"/>
    <x v="1"/>
    <x v="0"/>
    <x v="0"/>
    <x v="29"/>
  </r>
  <r>
    <s v="Id1765"/>
    <s v="  Joyce R"/>
    <x v="1137"/>
    <n v="4.74"/>
    <s v="Yes"/>
    <x v="0"/>
    <x v="0"/>
    <x v="3"/>
    <x v="1"/>
    <x v="1"/>
    <x v="2"/>
    <x v="1590"/>
    <x v="2"/>
    <n v="5002.78"/>
    <x v="1"/>
    <x v="2"/>
    <x v="0"/>
    <x v="23"/>
  </r>
  <r>
    <s v="Id1766"/>
    <s v="  Ben"/>
    <x v="1138"/>
    <n v="6.23"/>
    <s v="Yes"/>
    <x v="0"/>
    <x v="0"/>
    <x v="0"/>
    <x v="1"/>
    <x v="0"/>
    <x v="1"/>
    <x v="1257"/>
    <x v="0"/>
    <n v="4999.04"/>
    <x v="1"/>
    <x v="2"/>
    <x v="3"/>
    <x v="47"/>
  </r>
  <r>
    <s v="Id1767"/>
    <s v="  Sarah M"/>
    <x v="288"/>
    <n v="5.45"/>
    <s v="Yes"/>
    <x v="0"/>
    <x v="0"/>
    <x v="3"/>
    <x v="1"/>
    <x v="2"/>
    <x v="2"/>
    <x v="1591"/>
    <x v="0"/>
    <n v="4992.38"/>
    <x v="1"/>
    <x v="0"/>
    <x v="2"/>
    <x v="23"/>
  </r>
  <r>
    <s v="Id1768"/>
    <s v="  Sarah"/>
    <x v="1139"/>
    <n v="10.34"/>
    <s v="No"/>
    <x v="0"/>
    <x v="0"/>
    <x v="1"/>
    <x v="1"/>
    <x v="3"/>
    <x v="0"/>
    <x v="1592"/>
    <x v="0"/>
    <n v="4985.22"/>
    <x v="1"/>
    <x v="0"/>
    <x v="0"/>
    <x v="30"/>
  </r>
  <r>
    <s v="Id1769"/>
    <s v="  Katie"/>
    <x v="53"/>
    <n v="5.15"/>
    <s v="No"/>
    <x v="0"/>
    <x v="0"/>
    <x v="0"/>
    <x v="1"/>
    <x v="0"/>
    <x v="2"/>
    <x v="1593"/>
    <x v="3"/>
    <n v="4949.76"/>
    <x v="1"/>
    <x v="1"/>
    <x v="0"/>
    <x v="42"/>
  </r>
  <r>
    <s v="Id1770"/>
    <s v="  Michaela L"/>
    <x v="1140"/>
    <n v="11.72"/>
    <s v="No"/>
    <x v="0"/>
    <x v="0"/>
    <x v="0"/>
    <x v="1"/>
    <x v="3"/>
    <x v="0"/>
    <x v="1594"/>
    <x v="0"/>
    <n v="4942.0600000000004"/>
    <x v="1"/>
    <x v="2"/>
    <x v="0"/>
    <x v="19"/>
  </r>
  <r>
    <s v="Id1771"/>
    <s v="  Shalaleh"/>
    <x v="809"/>
    <n v="5.29"/>
    <s v="No"/>
    <x v="0"/>
    <x v="0"/>
    <x v="0"/>
    <x v="1"/>
    <x v="1"/>
    <x v="2"/>
    <x v="1595"/>
    <x v="3"/>
    <n v="4934.71"/>
    <x v="1"/>
    <x v="0"/>
    <x v="3"/>
    <x v="42"/>
  </r>
  <r>
    <s v="Id1772"/>
    <s v="  Karen"/>
    <x v="892"/>
    <n v="4.33"/>
    <s v="No"/>
    <x v="0"/>
    <x v="0"/>
    <x v="0"/>
    <x v="1"/>
    <x v="2"/>
    <x v="2"/>
    <x v="1596"/>
    <x v="3"/>
    <n v="4931.6499999999996"/>
    <x v="1"/>
    <x v="0"/>
    <x v="3"/>
    <x v="42"/>
  </r>
  <r>
    <s v="Id1773"/>
    <s v="  Zuzana"/>
    <x v="355"/>
    <n v="6.24"/>
    <s v="No"/>
    <x v="0"/>
    <x v="1"/>
    <x v="3"/>
    <x v="1"/>
    <x v="0"/>
    <x v="1"/>
    <x v="1280"/>
    <x v="3"/>
    <n v="4922.92"/>
    <x v="1"/>
    <x v="2"/>
    <x v="1"/>
    <x v="20"/>
  </r>
  <r>
    <s v="Id1774"/>
    <s v="  Daniel J"/>
    <x v="402"/>
    <n v="11.61"/>
    <s v="No"/>
    <x v="0"/>
    <x v="0"/>
    <x v="0"/>
    <x v="1"/>
    <x v="0"/>
    <x v="0"/>
    <x v="1597"/>
    <x v="5"/>
    <n v="4915.0600000000004"/>
    <x v="1"/>
    <x v="1"/>
    <x v="6"/>
    <x v="43"/>
  </r>
  <r>
    <s v="Id1775"/>
    <s v="  Alexandra"/>
    <x v="1141"/>
    <n v="11.07"/>
    <s v="Yes"/>
    <x v="0"/>
    <x v="0"/>
    <x v="0"/>
    <x v="1"/>
    <x v="2"/>
    <x v="0"/>
    <x v="1089"/>
    <x v="2"/>
    <n v="4911.8900000000003"/>
    <x v="1"/>
    <x v="0"/>
    <x v="0"/>
    <x v="36"/>
  </r>
  <r>
    <s v="Id1776"/>
    <s v="  Jessica"/>
    <x v="429"/>
    <n v="5.19"/>
    <s v="No"/>
    <x v="0"/>
    <x v="1"/>
    <x v="3"/>
    <x v="1"/>
    <x v="2"/>
    <x v="2"/>
    <x v="1598"/>
    <x v="3"/>
    <n v="4906.41"/>
    <x v="1"/>
    <x v="1"/>
    <x v="1"/>
    <x v="20"/>
  </r>
  <r>
    <s v="Id1777"/>
    <s v="  Matthew M"/>
    <x v="397"/>
    <n v="5.7"/>
    <s v="Yes"/>
    <x v="0"/>
    <x v="0"/>
    <x v="3"/>
    <x v="1"/>
    <x v="1"/>
    <x v="1"/>
    <x v="1599"/>
    <x v="2"/>
    <n v="4894.75"/>
    <x v="2"/>
    <x v="0"/>
    <x v="1"/>
    <x v="23"/>
  </r>
  <r>
    <s v="Id1778"/>
    <s v="  Nadine A"/>
    <x v="1142"/>
    <n v="6.15"/>
    <s v="No"/>
    <x v="0"/>
    <x v="0"/>
    <x v="0"/>
    <x v="1"/>
    <x v="2"/>
    <x v="1"/>
    <x v="1600"/>
    <x v="1"/>
    <n v="4894.3900000000003"/>
    <x v="1"/>
    <x v="0"/>
    <x v="0"/>
    <x v="3"/>
  </r>
  <r>
    <s v="Id1779"/>
    <s v="  Peter J"/>
    <x v="94"/>
    <n v="5.07"/>
    <s v="No"/>
    <x v="0"/>
    <x v="0"/>
    <x v="0"/>
    <x v="1"/>
    <x v="0"/>
    <x v="2"/>
    <x v="1601"/>
    <x v="3"/>
    <n v="4890"/>
    <x v="2"/>
    <x v="2"/>
    <x v="0"/>
    <x v="4"/>
  </r>
  <r>
    <s v="Id1780"/>
    <s v="  Colleen M"/>
    <x v="264"/>
    <n v="10.97"/>
    <s v="Yes"/>
    <x v="0"/>
    <x v="0"/>
    <x v="3"/>
    <x v="1"/>
    <x v="1"/>
    <x v="0"/>
    <x v="1602"/>
    <x v="0"/>
    <n v="4889.04"/>
    <x v="1"/>
    <x v="1"/>
    <x v="0"/>
    <x v="26"/>
  </r>
  <r>
    <s v="Id1781"/>
    <s v="  Julie A"/>
    <x v="1143"/>
    <n v="10.93"/>
    <s v="Yes"/>
    <x v="0"/>
    <x v="0"/>
    <x v="3"/>
    <x v="1"/>
    <x v="1"/>
    <x v="0"/>
    <x v="1603"/>
    <x v="0"/>
    <n v="4883.87"/>
    <x v="1"/>
    <x v="1"/>
    <x v="3"/>
    <x v="26"/>
  </r>
  <r>
    <s v="Id1782"/>
    <s v="  Douglas W"/>
    <x v="312"/>
    <n v="4.21"/>
    <s v="Yes"/>
    <x v="0"/>
    <x v="1"/>
    <x v="3"/>
    <x v="1"/>
    <x v="1"/>
    <x v="2"/>
    <x v="1604"/>
    <x v="4"/>
    <n v="4877.9799999999996"/>
    <x v="1"/>
    <x v="0"/>
    <x v="1"/>
    <x v="31"/>
  </r>
  <r>
    <s v="Id1783"/>
    <s v="  Catherine"/>
    <x v="1144"/>
    <n v="5.5"/>
    <s v="No"/>
    <x v="0"/>
    <x v="0"/>
    <x v="0"/>
    <x v="1"/>
    <x v="2"/>
    <x v="2"/>
    <x v="1605"/>
    <x v="1"/>
    <n v="4859.8900000000003"/>
    <x v="1"/>
    <x v="0"/>
    <x v="3"/>
    <x v="4"/>
  </r>
  <r>
    <s v="Id1784"/>
    <s v="  James A"/>
    <x v="1145"/>
    <n v="4.93"/>
    <s v="Yes"/>
    <x v="0"/>
    <x v="0"/>
    <x v="3"/>
    <x v="1"/>
    <x v="0"/>
    <x v="2"/>
    <x v="228"/>
    <x v="1"/>
    <n v="4846.92"/>
    <x v="1"/>
    <x v="0"/>
    <x v="6"/>
    <x v="40"/>
  </r>
  <r>
    <s v="Id1785"/>
    <s v="  Youngseong"/>
    <x v="1146"/>
    <n v="5.6"/>
    <s v="Yes"/>
    <x v="0"/>
    <x v="0"/>
    <x v="0"/>
    <x v="1"/>
    <x v="0"/>
    <x v="2"/>
    <x v="1606"/>
    <x v="0"/>
    <n v="4846.53"/>
    <x v="1"/>
    <x v="0"/>
    <x v="14"/>
    <x v="21"/>
  </r>
  <r>
    <s v="Id1786"/>
    <s v="  John"/>
    <x v="1147"/>
    <n v="9.99"/>
    <s v="No"/>
    <x v="0"/>
    <x v="0"/>
    <x v="0"/>
    <x v="1"/>
    <x v="3"/>
    <x v="0"/>
    <x v="590"/>
    <x v="0"/>
    <n v="4844.67"/>
    <x v="1"/>
    <x v="2"/>
    <x v="0"/>
    <x v="19"/>
  </r>
  <r>
    <s v="Id1787"/>
    <s v="  Brandon S"/>
    <x v="1098"/>
    <n v="5.93"/>
    <s v="No"/>
    <x v="0"/>
    <x v="1"/>
    <x v="3"/>
    <x v="1"/>
    <x v="3"/>
    <x v="1"/>
    <x v="1607"/>
    <x v="3"/>
    <n v="4843.79"/>
    <x v="1"/>
    <x v="0"/>
    <x v="0"/>
    <x v="18"/>
  </r>
  <r>
    <s v="Id1788"/>
    <s v="  Sean P"/>
    <x v="1148"/>
    <n v="6.29"/>
    <s v="Yes"/>
    <x v="0"/>
    <x v="0"/>
    <x v="3"/>
    <x v="1"/>
    <x v="1"/>
    <x v="1"/>
    <x v="1608"/>
    <x v="0"/>
    <n v="4840.95"/>
    <x v="1"/>
    <x v="1"/>
    <x v="14"/>
    <x v="40"/>
  </r>
  <r>
    <s v="Id1789"/>
    <s v="  Scott"/>
    <x v="1089"/>
    <n v="5.65"/>
    <s v="No"/>
    <x v="0"/>
    <x v="0"/>
    <x v="3"/>
    <x v="1"/>
    <x v="3"/>
    <x v="2"/>
    <x v="1609"/>
    <x v="1"/>
    <n v="4839.18"/>
    <x v="1"/>
    <x v="1"/>
    <x v="1"/>
    <x v="32"/>
  </r>
  <r>
    <s v="Id1790"/>
    <s v="  Janez"/>
    <x v="671"/>
    <n v="6.15"/>
    <s v="No"/>
    <x v="0"/>
    <x v="0"/>
    <x v="3"/>
    <x v="1"/>
    <x v="0"/>
    <x v="1"/>
    <x v="1610"/>
    <x v="1"/>
    <n v="4837.58"/>
    <x v="2"/>
    <x v="2"/>
    <x v="0"/>
    <x v="34"/>
  </r>
  <r>
    <s v="Id1791"/>
    <s v="  John I"/>
    <x v="314"/>
    <n v="5.22"/>
    <s v="No"/>
    <x v="1"/>
    <x v="0"/>
    <x v="3"/>
    <x v="1"/>
    <x v="0"/>
    <x v="2"/>
    <x v="1611"/>
    <x v="0"/>
    <n v="4835.43"/>
    <x v="1"/>
    <x v="2"/>
    <x v="14"/>
    <x v="21"/>
  </r>
  <r>
    <s v="Id1792"/>
    <s v="  Heather"/>
    <x v="875"/>
    <n v="11.66"/>
    <s v="No"/>
    <x v="0"/>
    <x v="0"/>
    <x v="0"/>
    <x v="1"/>
    <x v="0"/>
    <x v="0"/>
    <x v="1612"/>
    <x v="5"/>
    <n v="4830.63"/>
    <x v="1"/>
    <x v="1"/>
    <x v="3"/>
    <x v="43"/>
  </r>
  <r>
    <s v="Id1793"/>
    <s v="  Michael"/>
    <x v="1149"/>
    <n v="4.91"/>
    <s v="Yes"/>
    <x v="0"/>
    <x v="0"/>
    <x v="3"/>
    <x v="1"/>
    <x v="2"/>
    <x v="2"/>
    <x v="1613"/>
    <x v="1"/>
    <n v="4827.8999999999996"/>
    <x v="0"/>
    <x v="2"/>
    <x v="10"/>
    <x v="40"/>
  </r>
  <r>
    <s v="Id1794"/>
    <s v="  Kathleen"/>
    <x v="306"/>
    <n v="9.25"/>
    <s v="Yes"/>
    <x v="0"/>
    <x v="0"/>
    <x v="0"/>
    <x v="1"/>
    <x v="2"/>
    <x v="0"/>
    <x v="1614"/>
    <x v="2"/>
    <n v="4827.1000000000004"/>
    <x v="1"/>
    <x v="1"/>
    <x v="0"/>
    <x v="36"/>
  </r>
  <r>
    <s v="Id1795"/>
    <s v="  Ryan M"/>
    <x v="1150"/>
    <n v="11.48"/>
    <s v="No"/>
    <x v="0"/>
    <x v="0"/>
    <x v="0"/>
    <x v="1"/>
    <x v="3"/>
    <x v="0"/>
    <x v="1615"/>
    <x v="3"/>
    <n v="4812.34"/>
    <x v="1"/>
    <x v="0"/>
    <x v="0"/>
    <x v="9"/>
  </r>
  <r>
    <s v="Id1796"/>
    <s v="  Sara"/>
    <x v="754"/>
    <n v="6.06"/>
    <s v="No"/>
    <x v="0"/>
    <x v="0"/>
    <x v="0"/>
    <x v="1"/>
    <x v="0"/>
    <x v="1"/>
    <x v="1616"/>
    <x v="2"/>
    <n v="4795.66"/>
    <x v="1"/>
    <x v="1"/>
    <x v="0"/>
    <x v="4"/>
  </r>
  <r>
    <s v="Id1797"/>
    <s v="  Deniz"/>
    <x v="604"/>
    <n v="5.86"/>
    <s v="No"/>
    <x v="0"/>
    <x v="0"/>
    <x v="3"/>
    <x v="1"/>
    <x v="2"/>
    <x v="1"/>
    <x v="1617"/>
    <x v="1"/>
    <n v="4787.42"/>
    <x v="1"/>
    <x v="0"/>
    <x v="0"/>
    <x v="38"/>
  </r>
  <r>
    <s v="Id1798"/>
    <s v="  Shannon L"/>
    <x v="1108"/>
    <n v="5.33"/>
    <s v="No"/>
    <x v="0"/>
    <x v="0"/>
    <x v="0"/>
    <x v="1"/>
    <x v="1"/>
    <x v="2"/>
    <x v="1618"/>
    <x v="2"/>
    <n v="4779.6000000000004"/>
    <x v="1"/>
    <x v="0"/>
    <x v="0"/>
    <x v="4"/>
  </r>
  <r>
    <s v="Id1799"/>
    <s v="  Kaitlin M"/>
    <x v="1151"/>
    <n v="5.33"/>
    <s v="No"/>
    <x v="0"/>
    <x v="0"/>
    <x v="0"/>
    <x v="1"/>
    <x v="2"/>
    <x v="2"/>
    <x v="1619"/>
    <x v="2"/>
    <n v="4766.0200000000004"/>
    <x v="1"/>
    <x v="0"/>
    <x v="3"/>
    <x v="4"/>
  </r>
  <r>
    <s v="Id1800"/>
    <s v="  Alfredo"/>
    <x v="795"/>
    <n v="6.02"/>
    <s v="No"/>
    <x v="0"/>
    <x v="0"/>
    <x v="3"/>
    <x v="1"/>
    <x v="0"/>
    <x v="1"/>
    <x v="1620"/>
    <x v="2"/>
    <n v="4762.33"/>
    <x v="2"/>
    <x v="0"/>
    <x v="3"/>
    <x v="38"/>
  </r>
  <r>
    <s v="Id1801"/>
    <s v="  Kristen"/>
    <x v="1152"/>
    <n v="6.25"/>
    <s v="No"/>
    <x v="0"/>
    <x v="0"/>
    <x v="3"/>
    <x v="1"/>
    <x v="0"/>
    <x v="1"/>
    <x v="1621"/>
    <x v="3"/>
    <n v="4753.6400000000003"/>
    <x v="1"/>
    <x v="0"/>
    <x v="0"/>
    <x v="34"/>
  </r>
  <r>
    <s v="Id1802"/>
    <s v="  Daniel"/>
    <x v="662"/>
    <n v="4.8099999999999996"/>
    <s v="No"/>
    <x v="0"/>
    <x v="0"/>
    <x v="3"/>
    <x v="1"/>
    <x v="0"/>
    <x v="2"/>
    <x v="1622"/>
    <x v="2"/>
    <n v="4751.07"/>
    <x v="2"/>
    <x v="1"/>
    <x v="3"/>
    <x v="38"/>
  </r>
  <r>
    <s v="Id1803"/>
    <s v="  Jonathan"/>
    <x v="1153"/>
    <n v="4.5999999999999996"/>
    <s v="No"/>
    <x v="0"/>
    <x v="0"/>
    <x v="3"/>
    <x v="1"/>
    <x v="1"/>
    <x v="2"/>
    <x v="1623"/>
    <x v="2"/>
    <n v="4747.05"/>
    <x v="1"/>
    <x v="2"/>
    <x v="0"/>
    <x v="38"/>
  </r>
  <r>
    <s v="Id1804"/>
    <s v="  Troy"/>
    <x v="346"/>
    <n v="5.08"/>
    <s v="No"/>
    <x v="0"/>
    <x v="0"/>
    <x v="3"/>
    <x v="1"/>
    <x v="1"/>
    <x v="2"/>
    <x v="1624"/>
    <x v="2"/>
    <n v="4746.34"/>
    <x v="1"/>
    <x v="2"/>
    <x v="3"/>
    <x v="26"/>
  </r>
  <r>
    <s v="Id1805"/>
    <s v="  Daniel C"/>
    <x v="746"/>
    <n v="5.43"/>
    <s v="No"/>
    <x v="1"/>
    <x v="0"/>
    <x v="3"/>
    <x v="1"/>
    <x v="0"/>
    <x v="2"/>
    <x v="1625"/>
    <x v="0"/>
    <n v="4740.78"/>
    <x v="1"/>
    <x v="0"/>
    <x v="14"/>
    <x v="41"/>
  </r>
  <r>
    <s v="Id1806"/>
    <s v="  Lauren"/>
    <x v="349"/>
    <n v="5.44"/>
    <s v="No"/>
    <x v="0"/>
    <x v="0"/>
    <x v="0"/>
    <x v="1"/>
    <x v="0"/>
    <x v="2"/>
    <x v="1626"/>
    <x v="2"/>
    <n v="4738.2700000000004"/>
    <x v="1"/>
    <x v="0"/>
    <x v="1"/>
    <x v="42"/>
  </r>
  <r>
    <s v="Id1807"/>
    <s v="  Jennefer"/>
    <x v="1154"/>
    <n v="11.69"/>
    <s v="Yes"/>
    <x v="0"/>
    <x v="0"/>
    <x v="3"/>
    <x v="1"/>
    <x v="2"/>
    <x v="0"/>
    <x v="1627"/>
    <x v="1"/>
    <n v="4734.6400000000003"/>
    <x v="1"/>
    <x v="1"/>
    <x v="0"/>
    <x v="26"/>
  </r>
  <r>
    <s v="Id1808"/>
    <s v="  Tracey L"/>
    <x v="1155"/>
    <n v="6.07"/>
    <s v="No"/>
    <x v="0"/>
    <x v="0"/>
    <x v="0"/>
    <x v="1"/>
    <x v="3"/>
    <x v="1"/>
    <x v="1628"/>
    <x v="3"/>
    <n v="4728.71"/>
    <x v="1"/>
    <x v="0"/>
    <x v="1"/>
    <x v="25"/>
  </r>
  <r>
    <s v="Id1809"/>
    <s v="  Ashley"/>
    <x v="374"/>
    <n v="4.3600000000000003"/>
    <s v="No"/>
    <x v="0"/>
    <x v="0"/>
    <x v="0"/>
    <x v="1"/>
    <x v="2"/>
    <x v="2"/>
    <x v="1629"/>
    <x v="3"/>
    <n v="4719.74"/>
    <x v="1"/>
    <x v="1"/>
    <x v="1"/>
    <x v="6"/>
  </r>
  <r>
    <s v="Id1810"/>
    <s v="  Cindy"/>
    <x v="192"/>
    <n v="5.24"/>
    <s v="No"/>
    <x v="0"/>
    <x v="0"/>
    <x v="3"/>
    <x v="1"/>
    <x v="2"/>
    <x v="2"/>
    <x v="1630"/>
    <x v="2"/>
    <n v="4719.5200000000004"/>
    <x v="1"/>
    <x v="2"/>
    <x v="2"/>
    <x v="34"/>
  </r>
  <r>
    <s v="Id1811"/>
    <s v="  Esther"/>
    <x v="1156"/>
    <n v="5.37"/>
    <s v="No"/>
    <x v="0"/>
    <x v="0"/>
    <x v="3"/>
    <x v="1"/>
    <x v="2"/>
    <x v="2"/>
    <x v="184"/>
    <x v="2"/>
    <n v="4718.2"/>
    <x v="1"/>
    <x v="0"/>
    <x v="2"/>
    <x v="34"/>
  </r>
  <r>
    <s v="Id1812"/>
    <s v="  Jackie"/>
    <x v="1157"/>
    <n v="6.6"/>
    <s v="Yes"/>
    <x v="0"/>
    <x v="0"/>
    <x v="0"/>
    <x v="1"/>
    <x v="2"/>
    <x v="0"/>
    <x v="1631"/>
    <x v="2"/>
    <n v="4712.12"/>
    <x v="1"/>
    <x v="0"/>
    <x v="3"/>
    <x v="36"/>
  </r>
  <r>
    <s v="Id1813"/>
    <s v="  Timothy P"/>
    <x v="1158"/>
    <n v="5.77"/>
    <s v="No"/>
    <x v="0"/>
    <x v="0"/>
    <x v="0"/>
    <x v="1"/>
    <x v="3"/>
    <x v="1"/>
    <x v="1632"/>
    <x v="3"/>
    <n v="4699.47"/>
    <x v="1"/>
    <x v="0"/>
    <x v="0"/>
    <x v="29"/>
  </r>
  <r>
    <s v="Id1814"/>
    <s v="  Lauren"/>
    <x v="747"/>
    <n v="6.08"/>
    <s v="No"/>
    <x v="0"/>
    <x v="1"/>
    <x v="3"/>
    <x v="1"/>
    <x v="1"/>
    <x v="1"/>
    <x v="1633"/>
    <x v="5"/>
    <n v="4687.8"/>
    <x v="1"/>
    <x v="0"/>
    <x v="3"/>
    <x v="39"/>
  </r>
  <r>
    <s v="Id1815"/>
    <s v="  Benjamin"/>
    <x v="1035"/>
    <n v="4.16"/>
    <s v="No"/>
    <x v="0"/>
    <x v="0"/>
    <x v="0"/>
    <x v="1"/>
    <x v="0"/>
    <x v="2"/>
    <x v="1634"/>
    <x v="3"/>
    <n v="4686.3900000000003"/>
    <x v="2"/>
    <x v="0"/>
    <x v="0"/>
    <x v="3"/>
  </r>
  <r>
    <s v="Id1816"/>
    <s v="  Hugo M"/>
    <x v="1159"/>
    <n v="5.0999999999999996"/>
    <s v="No"/>
    <x v="0"/>
    <x v="1"/>
    <x v="3"/>
    <x v="1"/>
    <x v="0"/>
    <x v="2"/>
    <x v="1635"/>
    <x v="0"/>
    <n v="4678.8"/>
    <x v="1"/>
    <x v="1"/>
    <x v="14"/>
    <x v="39"/>
  </r>
  <r>
    <s v="Id1817"/>
    <s v="  Daniel J"/>
    <x v="1160"/>
    <n v="5.3"/>
    <s v="No"/>
    <x v="0"/>
    <x v="1"/>
    <x v="3"/>
    <x v="1"/>
    <x v="3"/>
    <x v="2"/>
    <x v="644"/>
    <x v="3"/>
    <n v="4674.2"/>
    <x v="1"/>
    <x v="1"/>
    <x v="0"/>
    <x v="18"/>
  </r>
  <r>
    <s v="Id1818"/>
    <s v="  Justin R"/>
    <x v="160"/>
    <n v="4.9000000000000004"/>
    <s v="No"/>
    <x v="0"/>
    <x v="0"/>
    <x v="0"/>
    <x v="1"/>
    <x v="0"/>
    <x v="2"/>
    <x v="139"/>
    <x v="3"/>
    <n v="4673.3900000000003"/>
    <x v="1"/>
    <x v="1"/>
    <x v="0"/>
    <x v="3"/>
  </r>
  <r>
    <s v="Id1819"/>
    <s v="  Colin"/>
    <x v="40"/>
    <n v="5.55"/>
    <s v="No"/>
    <x v="0"/>
    <x v="0"/>
    <x v="0"/>
    <x v="1"/>
    <x v="0"/>
    <x v="2"/>
    <x v="1636"/>
    <x v="3"/>
    <n v="4670.6400000000003"/>
    <x v="1"/>
    <x v="2"/>
    <x v="3"/>
    <x v="3"/>
  </r>
  <r>
    <s v="Id1820"/>
    <s v="  Rob"/>
    <x v="1079"/>
    <n v="4.95"/>
    <s v="No"/>
    <x v="0"/>
    <x v="0"/>
    <x v="0"/>
    <x v="1"/>
    <x v="0"/>
    <x v="2"/>
    <x v="1637"/>
    <x v="2"/>
    <n v="4667.6099999999997"/>
    <x v="2"/>
    <x v="0"/>
    <x v="4"/>
    <x v="3"/>
  </r>
  <r>
    <s v="Id1821"/>
    <s v="  Patrick"/>
    <x v="384"/>
    <n v="6.46"/>
    <s v="Yes"/>
    <x v="0"/>
    <x v="0"/>
    <x v="0"/>
    <x v="1"/>
    <x v="1"/>
    <x v="1"/>
    <x v="1638"/>
    <x v="1"/>
    <n v="4661.29"/>
    <x v="1"/>
    <x v="1"/>
    <x v="6"/>
    <x v="45"/>
  </r>
  <r>
    <s v="Id1822"/>
    <s v="  Austin D"/>
    <x v="65"/>
    <n v="4.9000000000000004"/>
    <s v="Yes"/>
    <x v="0"/>
    <x v="0"/>
    <x v="0"/>
    <x v="1"/>
    <x v="0"/>
    <x v="2"/>
    <x v="1639"/>
    <x v="0"/>
    <n v="4646.76"/>
    <x v="0"/>
    <x v="1"/>
    <x v="3"/>
    <x v="17"/>
  </r>
  <r>
    <s v="Id1823"/>
    <s v="  Brittany"/>
    <x v="43"/>
    <n v="5.21"/>
    <s v="No"/>
    <x v="0"/>
    <x v="0"/>
    <x v="3"/>
    <x v="1"/>
    <x v="0"/>
    <x v="2"/>
    <x v="1640"/>
    <x v="1"/>
    <n v="4618.08"/>
    <x v="1"/>
    <x v="1"/>
    <x v="1"/>
    <x v="44"/>
  </r>
  <r>
    <s v="Id1824"/>
    <s v="  Matthew T"/>
    <x v="722"/>
    <n v="4.13"/>
    <s v="No"/>
    <x v="1"/>
    <x v="0"/>
    <x v="3"/>
    <x v="1"/>
    <x v="0"/>
    <x v="2"/>
    <x v="1641"/>
    <x v="0"/>
    <n v="4608.03"/>
    <x v="1"/>
    <x v="0"/>
    <x v="3"/>
    <x v="21"/>
  </r>
  <r>
    <s v="Id1825"/>
    <s v="  Becky G"/>
    <x v="312"/>
    <n v="5.28"/>
    <s v="No"/>
    <x v="0"/>
    <x v="0"/>
    <x v="0"/>
    <x v="1"/>
    <x v="1"/>
    <x v="2"/>
    <x v="1642"/>
    <x v="0"/>
    <n v="4571.41"/>
    <x v="1"/>
    <x v="2"/>
    <x v="1"/>
    <x v="4"/>
  </r>
  <r>
    <s v="Id1826"/>
    <s v="  Virginie"/>
    <x v="1041"/>
    <n v="4.68"/>
    <s v="Yes"/>
    <x v="0"/>
    <x v="0"/>
    <x v="0"/>
    <x v="1"/>
    <x v="1"/>
    <x v="2"/>
    <x v="1643"/>
    <x v="3"/>
    <n v="4564.1899999999996"/>
    <x v="1"/>
    <x v="2"/>
    <x v="2"/>
    <x v="45"/>
  </r>
  <r>
    <s v="Id1827"/>
    <s v="  Allison A"/>
    <x v="1161"/>
    <n v="4.0599999999999996"/>
    <s v="No"/>
    <x v="0"/>
    <x v="0"/>
    <x v="0"/>
    <x v="1"/>
    <x v="1"/>
    <x v="2"/>
    <x v="1644"/>
    <x v="2"/>
    <n v="4562.84"/>
    <x v="1"/>
    <x v="2"/>
    <x v="0"/>
    <x v="3"/>
  </r>
  <r>
    <s v="Id1828"/>
    <s v="  Julie"/>
    <x v="32"/>
    <n v="4.2"/>
    <s v="No"/>
    <x v="1"/>
    <x v="0"/>
    <x v="3"/>
    <x v="1"/>
    <x v="0"/>
    <x v="2"/>
    <x v="1645"/>
    <x v="4"/>
    <n v="4561.1899999999996"/>
    <x v="1"/>
    <x v="2"/>
    <x v="2"/>
    <x v="41"/>
  </r>
  <r>
    <s v="Id1829"/>
    <s v="  Katherine"/>
    <x v="559"/>
    <n v="4.83"/>
    <s v="No"/>
    <x v="0"/>
    <x v="0"/>
    <x v="0"/>
    <x v="1"/>
    <x v="2"/>
    <x v="2"/>
    <x v="1646"/>
    <x v="0"/>
    <n v="4544.2299999999996"/>
    <x v="1"/>
    <x v="1"/>
    <x v="2"/>
    <x v="3"/>
  </r>
  <r>
    <s v="Id1830"/>
    <s v="  Caleb"/>
    <x v="19"/>
    <n v="4.87"/>
    <s v="Yes"/>
    <x v="0"/>
    <x v="0"/>
    <x v="3"/>
    <x v="1"/>
    <x v="0"/>
    <x v="2"/>
    <x v="1647"/>
    <x v="2"/>
    <n v="4536.26"/>
    <x v="1"/>
    <x v="2"/>
    <x v="3"/>
    <x v="23"/>
  </r>
  <r>
    <s v="Id1831"/>
    <s v="  Jaime"/>
    <x v="473"/>
    <n v="5.86"/>
    <s v="No"/>
    <x v="0"/>
    <x v="1"/>
    <x v="3"/>
    <x v="1"/>
    <x v="2"/>
    <x v="1"/>
    <x v="1648"/>
    <x v="3"/>
    <n v="4529.4799999999996"/>
    <x v="1"/>
    <x v="1"/>
    <x v="3"/>
    <x v="20"/>
  </r>
  <r>
    <s v="Id1832"/>
    <s v="  Hannah"/>
    <x v="1022"/>
    <n v="4.12"/>
    <s v="No"/>
    <x v="0"/>
    <x v="0"/>
    <x v="3"/>
    <x v="1"/>
    <x v="1"/>
    <x v="2"/>
    <x v="1066"/>
    <x v="2"/>
    <n v="4527.18"/>
    <x v="1"/>
    <x v="2"/>
    <x v="1"/>
    <x v="34"/>
  </r>
  <r>
    <s v="Id1833"/>
    <s v="  Zachariah"/>
    <x v="1162"/>
    <n v="5.71"/>
    <s v="Yes"/>
    <x v="0"/>
    <x v="0"/>
    <x v="3"/>
    <x v="1"/>
    <x v="0"/>
    <x v="1"/>
    <x v="1649"/>
    <x v="0"/>
    <n v="4518.83"/>
    <x v="1"/>
    <x v="2"/>
    <x v="6"/>
    <x v="23"/>
  </r>
  <r>
    <s v="Id1834"/>
    <s v="  Patricia A"/>
    <x v="1163"/>
    <n v="6.03"/>
    <s v="No"/>
    <x v="0"/>
    <x v="0"/>
    <x v="3"/>
    <x v="1"/>
    <x v="2"/>
    <x v="1"/>
    <x v="1650"/>
    <x v="1"/>
    <n v="4518.7700000000004"/>
    <x v="1"/>
    <x v="0"/>
    <x v="1"/>
    <x v="38"/>
  </r>
  <r>
    <s v="Id1835"/>
    <s v="  Elizabeth A"/>
    <x v="1164"/>
    <n v="5.65"/>
    <s v="No"/>
    <x v="0"/>
    <x v="1"/>
    <x v="3"/>
    <x v="1"/>
    <x v="0"/>
    <x v="2"/>
    <x v="1651"/>
    <x v="0"/>
    <n v="4518.3999999999996"/>
    <x v="1"/>
    <x v="0"/>
    <x v="12"/>
    <x v="39"/>
  </r>
  <r>
    <s v="Id1836"/>
    <s v="  Benjamin"/>
    <x v="910"/>
    <n v="5.05"/>
    <s v="No"/>
    <x v="0"/>
    <x v="0"/>
    <x v="0"/>
    <x v="1"/>
    <x v="3"/>
    <x v="2"/>
    <x v="1652"/>
    <x v="3"/>
    <n v="4515.71"/>
    <x v="1"/>
    <x v="0"/>
    <x v="0"/>
    <x v="25"/>
  </r>
  <r>
    <s v="Id1837"/>
    <s v="  Breno"/>
    <x v="1165"/>
    <n v="6.26"/>
    <s v="No"/>
    <x v="0"/>
    <x v="0"/>
    <x v="0"/>
    <x v="1"/>
    <x v="3"/>
    <x v="1"/>
    <x v="1218"/>
    <x v="1"/>
    <n v="4511.41"/>
    <x v="1"/>
    <x v="0"/>
    <x v="0"/>
    <x v="37"/>
  </r>
  <r>
    <s v="Id1838"/>
    <s v="  Takaya"/>
    <x v="534"/>
    <n v="4.08"/>
    <s v="Yes"/>
    <x v="0"/>
    <x v="1"/>
    <x v="3"/>
    <x v="1"/>
    <x v="0"/>
    <x v="2"/>
    <x v="1653"/>
    <x v="4"/>
    <n v="4504.66"/>
    <x v="0"/>
    <x v="2"/>
    <x v="0"/>
    <x v="31"/>
  </r>
  <r>
    <s v="Id1839"/>
    <s v="  Thomas IV"/>
    <x v="982"/>
    <n v="6.19"/>
    <s v="Yes"/>
    <x v="0"/>
    <x v="0"/>
    <x v="3"/>
    <x v="1"/>
    <x v="2"/>
    <x v="1"/>
    <x v="1654"/>
    <x v="0"/>
    <n v="4500.34"/>
    <x v="1"/>
    <x v="1"/>
    <x v="6"/>
    <x v="23"/>
  </r>
  <r>
    <s v="Id1840"/>
    <s v="  Bradley E"/>
    <x v="1166"/>
    <n v="6.01"/>
    <s v="No"/>
    <x v="0"/>
    <x v="0"/>
    <x v="3"/>
    <x v="1"/>
    <x v="1"/>
    <x v="1"/>
    <x v="1655"/>
    <x v="0"/>
    <n v="4488.58"/>
    <x v="1"/>
    <x v="0"/>
    <x v="1"/>
    <x v="34"/>
  </r>
  <r>
    <s v="Id1841"/>
    <s v="  Megan"/>
    <x v="1167"/>
    <n v="6.07"/>
    <s v="No"/>
    <x v="1"/>
    <x v="0"/>
    <x v="3"/>
    <x v="1"/>
    <x v="0"/>
    <x v="1"/>
    <x v="1656"/>
    <x v="0"/>
    <n v="4468.25"/>
    <x v="1"/>
    <x v="2"/>
    <x v="1"/>
    <x v="41"/>
  </r>
  <r>
    <s v="Id1842"/>
    <s v="  Ruby J"/>
    <x v="37"/>
    <n v="5.63"/>
    <s v="No"/>
    <x v="0"/>
    <x v="0"/>
    <x v="0"/>
    <x v="1"/>
    <x v="0"/>
    <x v="2"/>
    <x v="1657"/>
    <x v="1"/>
    <n v="4466.62"/>
    <x v="1"/>
    <x v="2"/>
    <x v="1"/>
    <x v="35"/>
  </r>
  <r>
    <s v="Id1843"/>
    <s v="  Bart"/>
    <x v="66"/>
    <n v="6.05"/>
    <s v="No"/>
    <x v="0"/>
    <x v="0"/>
    <x v="0"/>
    <x v="1"/>
    <x v="0"/>
    <x v="1"/>
    <x v="1658"/>
    <x v="3"/>
    <n v="4463.21"/>
    <x v="2"/>
    <x v="0"/>
    <x v="0"/>
    <x v="42"/>
  </r>
  <r>
    <s v="Id1844"/>
    <s v="  Robert A"/>
    <x v="428"/>
    <n v="4.6500000000000004"/>
    <s v="No"/>
    <x v="0"/>
    <x v="0"/>
    <x v="0"/>
    <x v="1"/>
    <x v="0"/>
    <x v="2"/>
    <x v="1659"/>
    <x v="2"/>
    <n v="4462.72"/>
    <x v="1"/>
    <x v="0"/>
    <x v="1"/>
    <x v="3"/>
  </r>
  <r>
    <s v="Id1845"/>
    <s v="  Adam"/>
    <x v="422"/>
    <n v="5.37"/>
    <s v="No"/>
    <x v="0"/>
    <x v="0"/>
    <x v="0"/>
    <x v="1"/>
    <x v="1"/>
    <x v="2"/>
    <x v="487"/>
    <x v="2"/>
    <n v="4454.3999999999996"/>
    <x v="1"/>
    <x v="0"/>
    <x v="1"/>
    <x v="3"/>
  </r>
  <r>
    <s v="Id1846"/>
    <s v="  Yemane Adhane"/>
    <x v="409"/>
    <n v="5.39"/>
    <s v="No"/>
    <x v="0"/>
    <x v="0"/>
    <x v="0"/>
    <x v="1"/>
    <x v="0"/>
    <x v="2"/>
    <x v="1660"/>
    <x v="1"/>
    <n v="4449.46"/>
    <x v="0"/>
    <x v="2"/>
    <x v="0"/>
    <x v="6"/>
  </r>
  <r>
    <s v="Id1847"/>
    <s v="  Jesse A"/>
    <x v="295"/>
    <n v="5.86"/>
    <s v="No"/>
    <x v="0"/>
    <x v="0"/>
    <x v="0"/>
    <x v="1"/>
    <x v="1"/>
    <x v="1"/>
    <x v="1661"/>
    <x v="2"/>
    <n v="4441.21"/>
    <x v="0"/>
    <x v="2"/>
    <x v="7"/>
    <x v="42"/>
  </r>
  <r>
    <s v="Id1848"/>
    <s v="  Bird"/>
    <x v="1034"/>
    <n v="4.4400000000000004"/>
    <s v="No"/>
    <x v="0"/>
    <x v="0"/>
    <x v="0"/>
    <x v="1"/>
    <x v="1"/>
    <x v="2"/>
    <x v="1662"/>
    <x v="3"/>
    <n v="4438.26"/>
    <x v="1"/>
    <x v="0"/>
    <x v="6"/>
    <x v="6"/>
  </r>
  <r>
    <s v="Id1849"/>
    <s v="  Patrick M"/>
    <x v="303"/>
    <n v="4.41"/>
    <s v="No"/>
    <x v="0"/>
    <x v="0"/>
    <x v="0"/>
    <x v="1"/>
    <x v="1"/>
    <x v="2"/>
    <x v="1663"/>
    <x v="3"/>
    <n v="4435.09"/>
    <x v="2"/>
    <x v="2"/>
    <x v="4"/>
    <x v="6"/>
  </r>
  <r>
    <s v="Id1850"/>
    <s v="  Kyle"/>
    <x v="355"/>
    <n v="5.19"/>
    <s v="No"/>
    <x v="0"/>
    <x v="1"/>
    <x v="3"/>
    <x v="1"/>
    <x v="0"/>
    <x v="2"/>
    <x v="1664"/>
    <x v="3"/>
    <n v="4433.92"/>
    <x v="1"/>
    <x v="2"/>
    <x v="1"/>
    <x v="20"/>
  </r>
  <r>
    <s v="Id1851"/>
    <s v="  Ryan"/>
    <x v="170"/>
    <n v="5.16"/>
    <s v="No"/>
    <x v="0"/>
    <x v="1"/>
    <x v="3"/>
    <x v="1"/>
    <x v="0"/>
    <x v="2"/>
    <x v="1665"/>
    <x v="3"/>
    <n v="4433.3900000000003"/>
    <x v="1"/>
    <x v="0"/>
    <x v="1"/>
    <x v="20"/>
  </r>
  <r>
    <s v="Id1852"/>
    <s v="  Yuri"/>
    <x v="878"/>
    <n v="4.24"/>
    <s v="No"/>
    <x v="0"/>
    <x v="0"/>
    <x v="0"/>
    <x v="1"/>
    <x v="2"/>
    <x v="2"/>
    <x v="1666"/>
    <x v="3"/>
    <n v="4428.8900000000003"/>
    <x v="2"/>
    <x v="1"/>
    <x v="6"/>
    <x v="6"/>
  </r>
  <r>
    <s v="Id1853"/>
    <s v="  Ryan"/>
    <x v="436"/>
    <n v="5.45"/>
    <s v="No"/>
    <x v="0"/>
    <x v="0"/>
    <x v="3"/>
    <x v="1"/>
    <x v="1"/>
    <x v="2"/>
    <x v="1667"/>
    <x v="0"/>
    <n v="4420.95"/>
    <x v="1"/>
    <x v="0"/>
    <x v="16"/>
    <x v="34"/>
  </r>
  <r>
    <s v="Id1854"/>
    <s v="  Debbie"/>
    <x v="586"/>
    <n v="5.03"/>
    <s v="Yes"/>
    <x v="0"/>
    <x v="0"/>
    <x v="3"/>
    <x v="1"/>
    <x v="1"/>
    <x v="2"/>
    <x v="1668"/>
    <x v="0"/>
    <n v="4415.16"/>
    <x v="1"/>
    <x v="1"/>
    <x v="0"/>
    <x v="23"/>
  </r>
  <r>
    <s v="Id1855"/>
    <s v="  Mark D"/>
    <x v="1168"/>
    <n v="9.6199999999999992"/>
    <s v="Yes"/>
    <x v="0"/>
    <x v="0"/>
    <x v="3"/>
    <x v="1"/>
    <x v="0"/>
    <x v="0"/>
    <x v="1335"/>
    <x v="0"/>
    <n v="4402.2299999999996"/>
    <x v="1"/>
    <x v="2"/>
    <x v="3"/>
    <x v="26"/>
  </r>
  <r>
    <s v="Id1856"/>
    <s v="  Christopher"/>
    <x v="425"/>
    <n v="6.77"/>
    <s v="Yes"/>
    <x v="0"/>
    <x v="0"/>
    <x v="3"/>
    <x v="1"/>
    <x v="1"/>
    <x v="0"/>
    <x v="1669"/>
    <x v="0"/>
    <n v="4399.7299999999996"/>
    <x v="2"/>
    <x v="2"/>
    <x v="0"/>
    <x v="26"/>
  </r>
  <r>
    <s v="Id1857"/>
    <s v="  Daniell L"/>
    <x v="1169"/>
    <n v="5.36"/>
    <s v="Yes"/>
    <x v="0"/>
    <x v="0"/>
    <x v="3"/>
    <x v="1"/>
    <x v="2"/>
    <x v="2"/>
    <x v="1670"/>
    <x v="1"/>
    <n v="4397.3100000000004"/>
    <x v="1"/>
    <x v="2"/>
    <x v="0"/>
    <x v="23"/>
  </r>
  <r>
    <s v="Id1858"/>
    <s v="  Janne"/>
    <x v="1170"/>
    <n v="5.69"/>
    <s v="No"/>
    <x v="0"/>
    <x v="0"/>
    <x v="0"/>
    <x v="1"/>
    <x v="3"/>
    <x v="2"/>
    <x v="1671"/>
    <x v="1"/>
    <n v="4392.7"/>
    <x v="1"/>
    <x v="2"/>
    <x v="0"/>
    <x v="37"/>
  </r>
  <r>
    <s v="Id1859"/>
    <s v="  Martina"/>
    <x v="925"/>
    <n v="4.9000000000000004"/>
    <s v="Yes"/>
    <x v="0"/>
    <x v="1"/>
    <x v="3"/>
    <x v="1"/>
    <x v="2"/>
    <x v="2"/>
    <x v="1672"/>
    <x v="1"/>
    <n v="4391.6499999999996"/>
    <x v="1"/>
    <x v="2"/>
    <x v="3"/>
    <x v="31"/>
  </r>
  <r>
    <s v="Id1860"/>
    <s v="  Elizabeth L"/>
    <x v="252"/>
    <n v="5.78"/>
    <s v="No"/>
    <x v="0"/>
    <x v="0"/>
    <x v="0"/>
    <x v="1"/>
    <x v="1"/>
    <x v="1"/>
    <x v="1673"/>
    <x v="0"/>
    <n v="4357.04"/>
    <x v="1"/>
    <x v="0"/>
    <x v="1"/>
    <x v="3"/>
  </r>
  <r>
    <s v="Id1861"/>
    <s v="  Stephanie C"/>
    <x v="1034"/>
    <n v="4.7"/>
    <s v="No"/>
    <x v="0"/>
    <x v="0"/>
    <x v="0"/>
    <x v="1"/>
    <x v="1"/>
    <x v="2"/>
    <x v="1674"/>
    <x v="2"/>
    <n v="4350.51"/>
    <x v="1"/>
    <x v="2"/>
    <x v="0"/>
    <x v="42"/>
  </r>
  <r>
    <s v="Id1862"/>
    <s v="  Katie"/>
    <x v="409"/>
    <n v="6.28"/>
    <s v="No"/>
    <x v="0"/>
    <x v="0"/>
    <x v="0"/>
    <x v="1"/>
    <x v="0"/>
    <x v="1"/>
    <x v="1675"/>
    <x v="3"/>
    <n v="4349.46"/>
    <x v="1"/>
    <x v="2"/>
    <x v="0"/>
    <x v="6"/>
  </r>
  <r>
    <s v="Id1863"/>
    <s v="  Callie"/>
    <x v="210"/>
    <n v="4.2300000000000004"/>
    <s v="No"/>
    <x v="0"/>
    <x v="0"/>
    <x v="0"/>
    <x v="1"/>
    <x v="0"/>
    <x v="2"/>
    <x v="1676"/>
    <x v="0"/>
    <n v="4347.0200000000004"/>
    <x v="1"/>
    <x v="1"/>
    <x v="2"/>
    <x v="3"/>
  </r>
  <r>
    <s v="Id1864"/>
    <s v="  Inna"/>
    <x v="1171"/>
    <n v="6.17"/>
    <s v="No"/>
    <x v="0"/>
    <x v="0"/>
    <x v="0"/>
    <x v="1"/>
    <x v="1"/>
    <x v="1"/>
    <x v="1677"/>
    <x v="3"/>
    <n v="4340.4399999999996"/>
    <x v="1"/>
    <x v="1"/>
    <x v="0"/>
    <x v="6"/>
  </r>
  <r>
    <s v="Id1865"/>
    <s v="  Mary K"/>
    <x v="467"/>
    <n v="4.96"/>
    <s v="No"/>
    <x v="0"/>
    <x v="0"/>
    <x v="0"/>
    <x v="1"/>
    <x v="1"/>
    <x v="2"/>
    <x v="1678"/>
    <x v="2"/>
    <n v="4337.74"/>
    <x v="1"/>
    <x v="1"/>
    <x v="2"/>
    <x v="6"/>
  </r>
  <r>
    <s v="Id1866"/>
    <s v="  Samuel M"/>
    <x v="673"/>
    <n v="5.1100000000000003"/>
    <s v="Yes"/>
    <x v="0"/>
    <x v="0"/>
    <x v="3"/>
    <x v="1"/>
    <x v="0"/>
    <x v="2"/>
    <x v="1679"/>
    <x v="0"/>
    <n v="4320.41"/>
    <x v="1"/>
    <x v="1"/>
    <x v="1"/>
    <x v="23"/>
  </r>
  <r>
    <s v="Id1867"/>
    <s v="  Kimberly"/>
    <x v="1172"/>
    <n v="4.05"/>
    <s v="No"/>
    <x v="1"/>
    <x v="0"/>
    <x v="3"/>
    <x v="1"/>
    <x v="2"/>
    <x v="2"/>
    <x v="1680"/>
    <x v="1"/>
    <n v="4296.2700000000004"/>
    <x v="1"/>
    <x v="0"/>
    <x v="1"/>
    <x v="21"/>
  </r>
  <r>
    <s v="Id1868"/>
    <s v="  Tom J"/>
    <x v="1173"/>
    <n v="6.49"/>
    <s v="No"/>
    <x v="0"/>
    <x v="1"/>
    <x v="3"/>
    <x v="1"/>
    <x v="0"/>
    <x v="1"/>
    <x v="1681"/>
    <x v="0"/>
    <n v="4278.55"/>
    <x v="1"/>
    <x v="1"/>
    <x v="14"/>
    <x v="43"/>
  </r>
  <r>
    <s v="Id1869"/>
    <s v="  Zachary"/>
    <x v="1174"/>
    <n v="4.1900000000000004"/>
    <s v="No"/>
    <x v="0"/>
    <x v="0"/>
    <x v="3"/>
    <x v="1"/>
    <x v="0"/>
    <x v="2"/>
    <x v="203"/>
    <x v="3"/>
    <n v="4266.17"/>
    <x v="2"/>
    <x v="2"/>
    <x v="0"/>
    <x v="34"/>
  </r>
  <r>
    <s v="Id1870"/>
    <s v="  Dane"/>
    <x v="1175"/>
    <n v="4.99"/>
    <s v="Yes"/>
    <x v="0"/>
    <x v="1"/>
    <x v="3"/>
    <x v="1"/>
    <x v="3"/>
    <x v="2"/>
    <x v="1682"/>
    <x v="1"/>
    <n v="4265.01"/>
    <x v="1"/>
    <x v="1"/>
    <x v="1"/>
    <x v="33"/>
  </r>
  <r>
    <s v="Id1871"/>
    <s v="  Dougie J"/>
    <x v="782"/>
    <n v="4.7699999999999996"/>
    <s v="Yes"/>
    <x v="0"/>
    <x v="0"/>
    <x v="3"/>
    <x v="1"/>
    <x v="0"/>
    <x v="2"/>
    <x v="1683"/>
    <x v="1"/>
    <n v="4260.74"/>
    <x v="2"/>
    <x v="2"/>
    <x v="3"/>
    <x v="40"/>
  </r>
  <r>
    <s v="Id1872"/>
    <s v="  Jeremiah H"/>
    <x v="1176"/>
    <n v="5.46"/>
    <s v="No"/>
    <x v="0"/>
    <x v="0"/>
    <x v="0"/>
    <x v="1"/>
    <x v="3"/>
    <x v="2"/>
    <x v="1684"/>
    <x v="1"/>
    <n v="4250.24"/>
    <x v="1"/>
    <x v="0"/>
    <x v="0"/>
    <x v="37"/>
  </r>
  <r>
    <s v="Id1873"/>
    <s v="  Ashley J"/>
    <x v="276"/>
    <n v="5.43"/>
    <s v="No"/>
    <x v="0"/>
    <x v="0"/>
    <x v="0"/>
    <x v="1"/>
    <x v="1"/>
    <x v="2"/>
    <x v="1685"/>
    <x v="2"/>
    <n v="4243.59"/>
    <x v="2"/>
    <x v="1"/>
    <x v="1"/>
    <x v="42"/>
  </r>
  <r>
    <s v="Id1874"/>
    <s v="  Turner J"/>
    <x v="751"/>
    <n v="4.29"/>
    <s v="No"/>
    <x v="0"/>
    <x v="0"/>
    <x v="0"/>
    <x v="1"/>
    <x v="1"/>
    <x v="2"/>
    <x v="1686"/>
    <x v="2"/>
    <n v="4239.8900000000003"/>
    <x v="1"/>
    <x v="2"/>
    <x v="1"/>
    <x v="42"/>
  </r>
  <r>
    <s v="Id1875"/>
    <s v="  Roger"/>
    <x v="308"/>
    <n v="5.25"/>
    <s v="No"/>
    <x v="0"/>
    <x v="0"/>
    <x v="3"/>
    <x v="1"/>
    <x v="1"/>
    <x v="2"/>
    <x v="1687"/>
    <x v="2"/>
    <n v="4237.13"/>
    <x v="2"/>
    <x v="1"/>
    <x v="4"/>
    <x v="34"/>
  </r>
  <r>
    <s v="Id1876"/>
    <s v="  Pamela"/>
    <x v="1006"/>
    <n v="4.04"/>
    <s v="No"/>
    <x v="0"/>
    <x v="0"/>
    <x v="3"/>
    <x v="1"/>
    <x v="0"/>
    <x v="2"/>
    <x v="1688"/>
    <x v="1"/>
    <n v="4234.93"/>
    <x v="1"/>
    <x v="1"/>
    <x v="3"/>
    <x v="44"/>
  </r>
  <r>
    <s v="Id1877"/>
    <s v="  Allison M"/>
    <x v="666"/>
    <n v="5"/>
    <s v="Yes"/>
    <x v="0"/>
    <x v="1"/>
    <x v="3"/>
    <x v="1"/>
    <x v="1"/>
    <x v="2"/>
    <x v="1689"/>
    <x v="3"/>
    <n v="4189.1099999999997"/>
    <x v="1"/>
    <x v="2"/>
    <x v="1"/>
    <x v="31"/>
  </r>
  <r>
    <s v="Id1878"/>
    <s v="  Katherine H"/>
    <x v="346"/>
    <n v="4.01"/>
    <s v="Yes"/>
    <x v="0"/>
    <x v="0"/>
    <x v="3"/>
    <x v="1"/>
    <x v="1"/>
    <x v="2"/>
    <x v="1690"/>
    <x v="0"/>
    <n v="4188.7299999999996"/>
    <x v="1"/>
    <x v="2"/>
    <x v="15"/>
    <x v="40"/>
  </r>
  <r>
    <s v="Id1879"/>
    <s v="  Robin"/>
    <x v="823"/>
    <n v="5.4"/>
    <s v="No"/>
    <x v="0"/>
    <x v="0"/>
    <x v="0"/>
    <x v="1"/>
    <x v="2"/>
    <x v="2"/>
    <x v="1691"/>
    <x v="0"/>
    <n v="4185.1000000000004"/>
    <x v="1"/>
    <x v="0"/>
    <x v="0"/>
    <x v="4"/>
  </r>
  <r>
    <s v="Id1880"/>
    <s v="  Terri"/>
    <x v="1177"/>
    <n v="5.81"/>
    <s v="No"/>
    <x v="0"/>
    <x v="0"/>
    <x v="3"/>
    <x v="1"/>
    <x v="3"/>
    <x v="1"/>
    <x v="1692"/>
    <x v="1"/>
    <n v="4163.21"/>
    <x v="1"/>
    <x v="2"/>
    <x v="1"/>
    <x v="32"/>
  </r>
  <r>
    <s v="Id1881"/>
    <s v="  Eddie"/>
    <x v="750"/>
    <n v="5.82"/>
    <s v="No"/>
    <x v="0"/>
    <x v="0"/>
    <x v="3"/>
    <x v="1"/>
    <x v="0"/>
    <x v="1"/>
    <x v="1693"/>
    <x v="0"/>
    <n v="4154.97"/>
    <x v="1"/>
    <x v="1"/>
    <x v="1"/>
    <x v="44"/>
  </r>
  <r>
    <s v="Id1882"/>
    <s v="  Pamela"/>
    <x v="161"/>
    <n v="4.82"/>
    <s v="No"/>
    <x v="0"/>
    <x v="0"/>
    <x v="3"/>
    <x v="1"/>
    <x v="0"/>
    <x v="2"/>
    <x v="90"/>
    <x v="2"/>
    <n v="4151.03"/>
    <x v="1"/>
    <x v="2"/>
    <x v="0"/>
    <x v="34"/>
  </r>
  <r>
    <s v="Id1883"/>
    <s v="  Joyce"/>
    <x v="1178"/>
    <n v="5.08"/>
    <s v="No"/>
    <x v="0"/>
    <x v="0"/>
    <x v="3"/>
    <x v="1"/>
    <x v="0"/>
    <x v="2"/>
    <x v="1694"/>
    <x v="2"/>
    <n v="4149.74"/>
    <x v="1"/>
    <x v="1"/>
    <x v="3"/>
    <x v="34"/>
  </r>
  <r>
    <s v="Id1884"/>
    <s v="  Alison W"/>
    <x v="445"/>
    <n v="5.59"/>
    <s v="No"/>
    <x v="0"/>
    <x v="0"/>
    <x v="3"/>
    <x v="1"/>
    <x v="1"/>
    <x v="2"/>
    <x v="203"/>
    <x v="0"/>
    <n v="4137.5200000000004"/>
    <x v="1"/>
    <x v="0"/>
    <x v="2"/>
    <x v="34"/>
  </r>
  <r>
    <s v="Id1885"/>
    <s v="  Tammara C"/>
    <x v="491"/>
    <n v="5.12"/>
    <s v="No"/>
    <x v="0"/>
    <x v="0"/>
    <x v="0"/>
    <x v="1"/>
    <x v="2"/>
    <x v="2"/>
    <x v="1695"/>
    <x v="0"/>
    <n v="4134.08"/>
    <x v="1"/>
    <x v="1"/>
    <x v="1"/>
    <x v="42"/>
  </r>
  <r>
    <s v="Id1886"/>
    <s v="  Dorota"/>
    <x v="751"/>
    <n v="4.95"/>
    <s v="No"/>
    <x v="0"/>
    <x v="0"/>
    <x v="0"/>
    <x v="1"/>
    <x v="1"/>
    <x v="2"/>
    <x v="1696"/>
    <x v="2"/>
    <n v="4133.6400000000003"/>
    <x v="1"/>
    <x v="0"/>
    <x v="1"/>
    <x v="6"/>
  </r>
  <r>
    <s v="Id1887"/>
    <s v="  Jose Norberto Sr"/>
    <x v="1168"/>
    <n v="6.16"/>
    <s v="No"/>
    <x v="0"/>
    <x v="0"/>
    <x v="0"/>
    <x v="1"/>
    <x v="0"/>
    <x v="1"/>
    <x v="1697"/>
    <x v="2"/>
    <n v="4076.5"/>
    <x v="1"/>
    <x v="0"/>
    <x v="3"/>
    <x v="3"/>
  </r>
  <r>
    <s v="Id1888"/>
    <s v="  Peter"/>
    <x v="848"/>
    <n v="6.41"/>
    <s v="No"/>
    <x v="0"/>
    <x v="0"/>
    <x v="0"/>
    <x v="1"/>
    <x v="0"/>
    <x v="1"/>
    <x v="1698"/>
    <x v="2"/>
    <n v="4074.45"/>
    <x v="2"/>
    <x v="2"/>
    <x v="0"/>
    <x v="3"/>
  </r>
  <r>
    <s v="Id1889"/>
    <s v="  Bryant"/>
    <x v="596"/>
    <n v="8.94"/>
    <s v="No"/>
    <x v="0"/>
    <x v="0"/>
    <x v="0"/>
    <x v="1"/>
    <x v="0"/>
    <x v="0"/>
    <x v="1699"/>
    <x v="0"/>
    <n v="4070.51"/>
    <x v="1"/>
    <x v="1"/>
    <x v="1"/>
    <x v="43"/>
  </r>
  <r>
    <s v="Id1890"/>
    <s v="  Christina"/>
    <x v="1179"/>
    <n v="4.42"/>
    <s v="Yes"/>
    <x v="0"/>
    <x v="1"/>
    <x v="3"/>
    <x v="1"/>
    <x v="3"/>
    <x v="2"/>
    <x v="1700"/>
    <x v="1"/>
    <n v="4070.42"/>
    <x v="1"/>
    <x v="1"/>
    <x v="0"/>
    <x v="33"/>
  </r>
  <r>
    <s v="Id1891"/>
    <s v="  John"/>
    <x v="893"/>
    <n v="5.3"/>
    <s v="Yes"/>
    <x v="0"/>
    <x v="0"/>
    <x v="3"/>
    <x v="1"/>
    <x v="0"/>
    <x v="2"/>
    <x v="1701"/>
    <x v="3"/>
    <n v="4058.71"/>
    <x v="2"/>
    <x v="0"/>
    <x v="1"/>
    <x v="40"/>
  </r>
  <r>
    <s v="Id1892"/>
    <s v="  Eduardo"/>
    <x v="866"/>
    <n v="4.6399999999999997"/>
    <s v="No"/>
    <x v="0"/>
    <x v="1"/>
    <x v="3"/>
    <x v="1"/>
    <x v="0"/>
    <x v="2"/>
    <x v="1493"/>
    <x v="3"/>
    <n v="4058.12"/>
    <x v="1"/>
    <x v="1"/>
    <x v="0"/>
    <x v="20"/>
  </r>
  <r>
    <s v="Id1893"/>
    <s v="  Laura M"/>
    <x v="1180"/>
    <n v="6.16"/>
    <s v="Yes"/>
    <x v="0"/>
    <x v="0"/>
    <x v="3"/>
    <x v="1"/>
    <x v="2"/>
    <x v="1"/>
    <x v="1702"/>
    <x v="1"/>
    <n v="4047.94"/>
    <x v="1"/>
    <x v="1"/>
    <x v="0"/>
    <x v="23"/>
  </r>
  <r>
    <s v="Id1894"/>
    <s v="  Charlie"/>
    <x v="331"/>
    <n v="4.12"/>
    <s v="No"/>
    <x v="0"/>
    <x v="1"/>
    <x v="3"/>
    <x v="1"/>
    <x v="1"/>
    <x v="2"/>
    <x v="1703"/>
    <x v="2"/>
    <n v="4040.56"/>
    <x v="2"/>
    <x v="0"/>
    <x v="5"/>
    <x v="20"/>
  </r>
  <r>
    <s v="Id1895"/>
    <s v="  Melissa D"/>
    <x v="1181"/>
    <n v="5.77"/>
    <s v="Yes"/>
    <x v="0"/>
    <x v="1"/>
    <x v="3"/>
    <x v="1"/>
    <x v="3"/>
    <x v="1"/>
    <x v="1704"/>
    <x v="1"/>
    <n v="4039.9"/>
    <x v="1"/>
    <x v="1"/>
    <x v="0"/>
    <x v="33"/>
  </r>
  <r>
    <s v="Id1896"/>
    <s v="  Dan C"/>
    <x v="1182"/>
    <n v="6.2"/>
    <s v="No"/>
    <x v="0"/>
    <x v="0"/>
    <x v="3"/>
    <x v="1"/>
    <x v="3"/>
    <x v="1"/>
    <x v="690"/>
    <x v="1"/>
    <n v="4038.41"/>
    <x v="1"/>
    <x v="1"/>
    <x v="0"/>
    <x v="32"/>
  </r>
  <r>
    <s v="Id1897"/>
    <s v="  Matthew"/>
    <x v="377"/>
    <n v="4.3899999999999997"/>
    <s v="No"/>
    <x v="0"/>
    <x v="0"/>
    <x v="3"/>
    <x v="1"/>
    <x v="2"/>
    <x v="2"/>
    <x v="406"/>
    <x v="2"/>
    <n v="4032.24"/>
    <x v="2"/>
    <x v="0"/>
    <x v="1"/>
    <x v="34"/>
  </r>
  <r>
    <s v="Id1898"/>
    <s v="  Wesley C"/>
    <x v="387"/>
    <n v="5.13"/>
    <s v="No"/>
    <x v="1"/>
    <x v="0"/>
    <x v="1"/>
    <x v="1"/>
    <x v="2"/>
    <x v="2"/>
    <x v="1705"/>
    <x v="1"/>
    <n v="4005.42"/>
    <x v="1"/>
    <x v="1"/>
    <x v="5"/>
    <x v="21"/>
  </r>
  <r>
    <s v="Id1899"/>
    <s v="  Christopher"/>
    <x v="317"/>
    <n v="4.49"/>
    <s v="No"/>
    <x v="0"/>
    <x v="0"/>
    <x v="0"/>
    <x v="1"/>
    <x v="2"/>
    <x v="2"/>
    <x v="1601"/>
    <x v="1"/>
    <n v="4002.36"/>
    <x v="1"/>
    <x v="1"/>
    <x v="0"/>
    <x v="4"/>
  </r>
  <r>
    <s v="Id1900"/>
    <s v="  Jessica"/>
    <x v="1174"/>
    <n v="6.35"/>
    <s v="No"/>
    <x v="0"/>
    <x v="0"/>
    <x v="0"/>
    <x v="1"/>
    <x v="0"/>
    <x v="1"/>
    <x v="1706"/>
    <x v="0"/>
    <n v="3994.18"/>
    <x v="1"/>
    <x v="2"/>
    <x v="0"/>
    <x v="3"/>
  </r>
  <r>
    <s v="Id1901"/>
    <s v="  Christin"/>
    <x v="1183"/>
    <n v="5.79"/>
    <s v="No"/>
    <x v="0"/>
    <x v="0"/>
    <x v="0"/>
    <x v="1"/>
    <x v="0"/>
    <x v="1"/>
    <x v="1707"/>
    <x v="0"/>
    <n v="3989.84"/>
    <x v="1"/>
    <x v="2"/>
    <x v="3"/>
    <x v="3"/>
  </r>
  <r>
    <s v="Id1902"/>
    <s v="  Sara"/>
    <x v="54"/>
    <n v="4.78"/>
    <s v="Yes"/>
    <x v="0"/>
    <x v="0"/>
    <x v="0"/>
    <x v="1"/>
    <x v="0"/>
    <x v="2"/>
    <x v="1708"/>
    <x v="3"/>
    <n v="3987.93"/>
    <x v="1"/>
    <x v="2"/>
    <x v="3"/>
    <x v="45"/>
  </r>
  <r>
    <s v="Id1903"/>
    <s v="  Elizabeth"/>
    <x v="264"/>
    <n v="6.02"/>
    <s v="Yes"/>
    <x v="0"/>
    <x v="0"/>
    <x v="0"/>
    <x v="1"/>
    <x v="1"/>
    <x v="1"/>
    <x v="1709"/>
    <x v="3"/>
    <n v="3981.98"/>
    <x v="1"/>
    <x v="2"/>
    <x v="0"/>
    <x v="45"/>
  </r>
  <r>
    <s v="Id1904"/>
    <s v="  Margaret P"/>
    <x v="427"/>
    <n v="4.4400000000000004"/>
    <s v="No"/>
    <x v="0"/>
    <x v="0"/>
    <x v="0"/>
    <x v="1"/>
    <x v="1"/>
    <x v="2"/>
    <x v="1710"/>
    <x v="0"/>
    <n v="3972.92"/>
    <x v="1"/>
    <x v="0"/>
    <x v="0"/>
    <x v="3"/>
  </r>
  <r>
    <s v="Id1905"/>
    <s v="  Tiffany K"/>
    <x v="1046"/>
    <n v="5.84"/>
    <s v="Yes"/>
    <x v="0"/>
    <x v="0"/>
    <x v="3"/>
    <x v="1"/>
    <x v="0"/>
    <x v="1"/>
    <x v="1711"/>
    <x v="2"/>
    <n v="3956.07"/>
    <x v="1"/>
    <x v="2"/>
    <x v="1"/>
    <x v="40"/>
  </r>
  <r>
    <s v="Id1906"/>
    <s v="  David M"/>
    <x v="277"/>
    <n v="5.39"/>
    <s v="No"/>
    <x v="0"/>
    <x v="0"/>
    <x v="0"/>
    <x v="1"/>
    <x v="1"/>
    <x v="2"/>
    <x v="1712"/>
    <x v="0"/>
    <n v="3955.98"/>
    <x v="1"/>
    <x v="0"/>
    <x v="14"/>
    <x v="35"/>
  </r>
  <r>
    <s v="Id1907"/>
    <s v="  Christine E"/>
    <x v="1161"/>
    <n v="6.16"/>
    <s v="No"/>
    <x v="0"/>
    <x v="1"/>
    <x v="3"/>
    <x v="1"/>
    <x v="1"/>
    <x v="1"/>
    <x v="1713"/>
    <x v="2"/>
    <n v="3947.41"/>
    <x v="1"/>
    <x v="2"/>
    <x v="0"/>
    <x v="20"/>
  </r>
  <r>
    <s v="Id1908"/>
    <s v="  Donna"/>
    <x v="49"/>
    <n v="4.49"/>
    <s v="No"/>
    <x v="0"/>
    <x v="1"/>
    <x v="3"/>
    <x v="1"/>
    <x v="0"/>
    <x v="2"/>
    <x v="1714"/>
    <x v="0"/>
    <n v="3943.6"/>
    <x v="1"/>
    <x v="0"/>
    <x v="2"/>
    <x v="20"/>
  </r>
  <r>
    <s v="Id1909"/>
    <s v="  Rod"/>
    <x v="41"/>
    <n v="4.4800000000000004"/>
    <s v="Yes"/>
    <x v="0"/>
    <x v="0"/>
    <x v="3"/>
    <x v="1"/>
    <x v="0"/>
    <x v="2"/>
    <x v="506"/>
    <x v="0"/>
    <n v="3935.18"/>
    <x v="2"/>
    <x v="1"/>
    <x v="0"/>
    <x v="23"/>
  </r>
  <r>
    <s v="Id1910"/>
    <s v="  Joe"/>
    <x v="1184"/>
    <n v="10.97"/>
    <s v="No"/>
    <x v="0"/>
    <x v="0"/>
    <x v="0"/>
    <x v="1"/>
    <x v="0"/>
    <x v="0"/>
    <x v="1715"/>
    <x v="0"/>
    <n v="3931.51"/>
    <x v="1"/>
    <x v="0"/>
    <x v="3"/>
    <x v="43"/>
  </r>
  <r>
    <s v="Id1911"/>
    <s v="  Kayleigh"/>
    <x v="940"/>
    <n v="5.14"/>
    <s v="No"/>
    <x v="1"/>
    <x v="0"/>
    <x v="1"/>
    <x v="1"/>
    <x v="0"/>
    <x v="2"/>
    <x v="1716"/>
    <x v="3"/>
    <n v="3925.76"/>
    <x v="1"/>
    <x v="2"/>
    <x v="2"/>
    <x v="21"/>
  </r>
  <r>
    <s v="Id1912"/>
    <s v="  Lorcan A"/>
    <x v="279"/>
    <n v="5.17"/>
    <s v="Yes"/>
    <x v="0"/>
    <x v="0"/>
    <x v="0"/>
    <x v="1"/>
    <x v="3"/>
    <x v="2"/>
    <x v="1717"/>
    <x v="1"/>
    <n v="3910.44"/>
    <x v="1"/>
    <x v="2"/>
    <x v="0"/>
    <x v="17"/>
  </r>
  <r>
    <s v="Id1913"/>
    <s v="  Billy"/>
    <x v="190"/>
    <n v="6.18"/>
    <s v="Yes"/>
    <x v="0"/>
    <x v="1"/>
    <x v="3"/>
    <x v="1"/>
    <x v="1"/>
    <x v="1"/>
    <x v="1718"/>
    <x v="1"/>
    <n v="3906.13"/>
    <x v="2"/>
    <x v="0"/>
    <x v="3"/>
    <x v="31"/>
  </r>
  <r>
    <s v="Id1914"/>
    <s v="  Paul M"/>
    <x v="1185"/>
    <n v="9.07"/>
    <s v="Yes"/>
    <x v="0"/>
    <x v="0"/>
    <x v="0"/>
    <x v="1"/>
    <x v="3"/>
    <x v="0"/>
    <x v="1719"/>
    <x v="2"/>
    <n v="3902.07"/>
    <x v="1"/>
    <x v="2"/>
    <x v="0"/>
    <x v="36"/>
  </r>
  <r>
    <s v="Id1915"/>
    <s v="  Brenda M"/>
    <x v="1186"/>
    <n v="4.43"/>
    <s v="No"/>
    <x v="0"/>
    <x v="1"/>
    <x v="3"/>
    <x v="1"/>
    <x v="1"/>
    <x v="2"/>
    <x v="1720"/>
    <x v="0"/>
    <n v="3898.35"/>
    <x v="1"/>
    <x v="2"/>
    <x v="1"/>
    <x v="20"/>
  </r>
  <r>
    <s v="Id1916"/>
    <s v="  Jeff H"/>
    <x v="1187"/>
    <n v="4.17"/>
    <s v="No"/>
    <x v="1"/>
    <x v="0"/>
    <x v="3"/>
    <x v="1"/>
    <x v="0"/>
    <x v="2"/>
    <x v="1721"/>
    <x v="0"/>
    <n v="3889.2"/>
    <x v="1"/>
    <x v="2"/>
    <x v="1"/>
    <x v="41"/>
  </r>
  <r>
    <s v="Id1917"/>
    <s v="  Michael"/>
    <x v="26"/>
    <n v="4.95"/>
    <s v="Yes"/>
    <x v="0"/>
    <x v="0"/>
    <x v="0"/>
    <x v="1"/>
    <x v="0"/>
    <x v="2"/>
    <x v="1722"/>
    <x v="3"/>
    <n v="3877.3"/>
    <x v="0"/>
    <x v="0"/>
    <x v="1"/>
    <x v="45"/>
  </r>
  <r>
    <s v="Id1918"/>
    <s v="  Jan"/>
    <x v="1188"/>
    <n v="5.13"/>
    <s v="No"/>
    <x v="0"/>
    <x v="0"/>
    <x v="0"/>
    <x v="1"/>
    <x v="0"/>
    <x v="2"/>
    <x v="1471"/>
    <x v="2"/>
    <n v="3875.73"/>
    <x v="1"/>
    <x v="0"/>
    <x v="0"/>
    <x v="42"/>
  </r>
  <r>
    <s v="Id1919"/>
    <s v="  Bernard"/>
    <x v="467"/>
    <n v="4.0999999999999996"/>
    <s v="No"/>
    <x v="0"/>
    <x v="0"/>
    <x v="0"/>
    <x v="1"/>
    <x v="1"/>
    <x v="2"/>
    <x v="1723"/>
    <x v="0"/>
    <n v="3866.86"/>
    <x v="0"/>
    <x v="1"/>
    <x v="1"/>
    <x v="3"/>
  </r>
  <r>
    <s v="Id1920"/>
    <s v="  Craig"/>
    <x v="429"/>
    <n v="5.01"/>
    <s v="Yes"/>
    <x v="0"/>
    <x v="0"/>
    <x v="0"/>
    <x v="1"/>
    <x v="2"/>
    <x v="2"/>
    <x v="1724"/>
    <x v="1"/>
    <n v="3861.21"/>
    <x v="1"/>
    <x v="2"/>
    <x v="4"/>
    <x v="47"/>
  </r>
  <r>
    <s v="Id1921"/>
    <s v="  Bryn"/>
    <x v="1189"/>
    <n v="5.09"/>
    <s v="Yes"/>
    <x v="0"/>
    <x v="0"/>
    <x v="0"/>
    <x v="1"/>
    <x v="0"/>
    <x v="2"/>
    <x v="1725"/>
    <x v="0"/>
    <n v="3858.51"/>
    <x v="1"/>
    <x v="0"/>
    <x v="15"/>
    <x v="21"/>
  </r>
  <r>
    <s v="Id1922"/>
    <s v="  Michael"/>
    <x v="26"/>
    <n v="6.49"/>
    <s v="No"/>
    <x v="0"/>
    <x v="0"/>
    <x v="0"/>
    <x v="1"/>
    <x v="0"/>
    <x v="1"/>
    <x v="1726"/>
    <x v="0"/>
    <n v="3857.76"/>
    <x v="2"/>
    <x v="1"/>
    <x v="4"/>
    <x v="42"/>
  </r>
  <r>
    <s v="Id1923"/>
    <s v="  Benjamin"/>
    <x v="1190"/>
    <n v="4.08"/>
    <s v="No"/>
    <x v="0"/>
    <x v="0"/>
    <x v="0"/>
    <x v="1"/>
    <x v="2"/>
    <x v="2"/>
    <x v="1629"/>
    <x v="3"/>
    <n v="3847.67"/>
    <x v="2"/>
    <x v="2"/>
    <x v="3"/>
    <x v="6"/>
  </r>
  <r>
    <s v="Id1924"/>
    <s v="  Jay"/>
    <x v="1068"/>
    <n v="8.6300000000000008"/>
    <s v="Yes"/>
    <x v="0"/>
    <x v="0"/>
    <x v="0"/>
    <x v="1"/>
    <x v="3"/>
    <x v="0"/>
    <x v="1727"/>
    <x v="2"/>
    <n v="3797.2"/>
    <x v="1"/>
    <x v="0"/>
    <x v="1"/>
    <x v="36"/>
  </r>
  <r>
    <s v="Id1925"/>
    <s v="  William"/>
    <x v="217"/>
    <n v="5.28"/>
    <s v="No"/>
    <x v="0"/>
    <x v="0"/>
    <x v="0"/>
    <x v="1"/>
    <x v="0"/>
    <x v="2"/>
    <x v="1728"/>
    <x v="0"/>
    <n v="3796.36"/>
    <x v="1"/>
    <x v="0"/>
    <x v="1"/>
    <x v="35"/>
  </r>
  <r>
    <s v="Id1926"/>
    <s v="  Shelley"/>
    <x v="1191"/>
    <n v="5.63"/>
    <s v="Yes"/>
    <x v="0"/>
    <x v="0"/>
    <x v="3"/>
    <x v="1"/>
    <x v="2"/>
    <x v="2"/>
    <x v="1729"/>
    <x v="1"/>
    <n v="3793.55"/>
    <x v="1"/>
    <x v="0"/>
    <x v="0"/>
    <x v="23"/>
  </r>
  <r>
    <s v="Id1927"/>
    <s v="  Jekaterina"/>
    <x v="1192"/>
    <n v="11.47"/>
    <s v="Yes"/>
    <x v="0"/>
    <x v="0"/>
    <x v="0"/>
    <x v="1"/>
    <x v="3"/>
    <x v="0"/>
    <x v="1730"/>
    <x v="2"/>
    <n v="3785.77"/>
    <x v="1"/>
    <x v="1"/>
    <x v="0"/>
    <x v="36"/>
  </r>
  <r>
    <s v="Id1928"/>
    <s v="  Daniel"/>
    <x v="1193"/>
    <n v="4.92"/>
    <s v="No"/>
    <x v="0"/>
    <x v="0"/>
    <x v="3"/>
    <x v="1"/>
    <x v="2"/>
    <x v="2"/>
    <x v="1731"/>
    <x v="1"/>
    <n v="3773.23"/>
    <x v="1"/>
    <x v="0"/>
    <x v="0"/>
    <x v="38"/>
  </r>
  <r>
    <s v="Id1929"/>
    <s v="  Pauline"/>
    <x v="149"/>
    <n v="4.18"/>
    <s v="No"/>
    <x v="0"/>
    <x v="0"/>
    <x v="0"/>
    <x v="1"/>
    <x v="0"/>
    <x v="2"/>
    <x v="1732"/>
    <x v="2"/>
    <n v="3766.88"/>
    <x v="1"/>
    <x v="1"/>
    <x v="0"/>
    <x v="6"/>
  </r>
  <r>
    <s v="Id1930"/>
    <s v="  Colleen"/>
    <x v="770"/>
    <n v="4.67"/>
    <s v="No"/>
    <x v="0"/>
    <x v="0"/>
    <x v="0"/>
    <x v="1"/>
    <x v="1"/>
    <x v="2"/>
    <x v="1733"/>
    <x v="0"/>
    <n v="3761.29"/>
    <x v="1"/>
    <x v="0"/>
    <x v="3"/>
    <x v="42"/>
  </r>
  <r>
    <s v="Id1931"/>
    <s v="  Aleah K"/>
    <x v="234"/>
    <n v="6.24"/>
    <s v="No"/>
    <x v="0"/>
    <x v="0"/>
    <x v="0"/>
    <x v="1"/>
    <x v="1"/>
    <x v="1"/>
    <x v="1734"/>
    <x v="0"/>
    <n v="3757.84"/>
    <x v="1"/>
    <x v="1"/>
    <x v="0"/>
    <x v="42"/>
  </r>
  <r>
    <s v="Id1932"/>
    <s v="  Mare"/>
    <x v="664"/>
    <n v="5.99"/>
    <s v="No"/>
    <x v="0"/>
    <x v="0"/>
    <x v="0"/>
    <x v="1"/>
    <x v="1"/>
    <x v="1"/>
    <x v="1735"/>
    <x v="0"/>
    <n v="3756.62"/>
    <x v="1"/>
    <x v="2"/>
    <x v="0"/>
    <x v="42"/>
  </r>
  <r>
    <s v="Id1933"/>
    <s v="  Kevin"/>
    <x v="1194"/>
    <n v="10.27"/>
    <s v="Yes"/>
    <x v="0"/>
    <x v="0"/>
    <x v="3"/>
    <x v="1"/>
    <x v="3"/>
    <x v="0"/>
    <x v="1736"/>
    <x v="1"/>
    <n v="3748.56"/>
    <x v="1"/>
    <x v="2"/>
    <x v="0"/>
    <x v="26"/>
  </r>
  <r>
    <s v="Id1934"/>
    <s v="  Jessica"/>
    <x v="497"/>
    <n v="5.97"/>
    <s v="No"/>
    <x v="0"/>
    <x v="1"/>
    <x v="3"/>
    <x v="1"/>
    <x v="1"/>
    <x v="1"/>
    <x v="1209"/>
    <x v="0"/>
    <n v="3736.46"/>
    <x v="1"/>
    <x v="2"/>
    <x v="1"/>
    <x v="20"/>
  </r>
  <r>
    <s v="Id1935"/>
    <s v="  Amanda R"/>
    <x v="649"/>
    <n v="4.9800000000000004"/>
    <s v="No"/>
    <x v="0"/>
    <x v="0"/>
    <x v="0"/>
    <x v="1"/>
    <x v="3"/>
    <x v="2"/>
    <x v="1737"/>
    <x v="0"/>
    <n v="3732.63"/>
    <x v="1"/>
    <x v="0"/>
    <x v="2"/>
    <x v="6"/>
  </r>
  <r>
    <s v="Id1936"/>
    <s v="  Murray W"/>
    <x v="1195"/>
    <n v="6.91"/>
    <s v="Yes"/>
    <x v="0"/>
    <x v="0"/>
    <x v="3"/>
    <x v="1"/>
    <x v="3"/>
    <x v="0"/>
    <x v="1738"/>
    <x v="1"/>
    <n v="3731.6"/>
    <x v="1"/>
    <x v="2"/>
    <x v="0"/>
    <x v="26"/>
  </r>
  <r>
    <s v="Id1937"/>
    <s v="  Meghan P"/>
    <x v="342"/>
    <n v="6.38"/>
    <s v="No"/>
    <x v="1"/>
    <x v="0"/>
    <x v="3"/>
    <x v="1"/>
    <x v="0"/>
    <x v="1"/>
    <x v="1739"/>
    <x v="0"/>
    <n v="3722.23"/>
    <x v="1"/>
    <x v="2"/>
    <x v="15"/>
    <x v="41"/>
  </r>
  <r>
    <s v="Id1938"/>
    <s v="  David"/>
    <x v="215"/>
    <n v="4.7699999999999996"/>
    <s v="No"/>
    <x v="0"/>
    <x v="0"/>
    <x v="0"/>
    <x v="1"/>
    <x v="0"/>
    <x v="2"/>
    <x v="1740"/>
    <x v="0"/>
    <n v="3704.35"/>
    <x v="1"/>
    <x v="2"/>
    <x v="0"/>
    <x v="4"/>
  </r>
  <r>
    <s v="Id1939"/>
    <s v="  Seth"/>
    <x v="1196"/>
    <n v="6.04"/>
    <s v="Yes"/>
    <x v="0"/>
    <x v="0"/>
    <x v="3"/>
    <x v="1"/>
    <x v="2"/>
    <x v="1"/>
    <x v="1741"/>
    <x v="1"/>
    <n v="3699.54"/>
    <x v="1"/>
    <x v="0"/>
    <x v="0"/>
    <x v="23"/>
  </r>
  <r>
    <s v="Id1940"/>
    <s v="  Michael P"/>
    <x v="595"/>
    <n v="4.3"/>
    <s v="Yes"/>
    <x v="0"/>
    <x v="0"/>
    <x v="3"/>
    <x v="1"/>
    <x v="0"/>
    <x v="2"/>
    <x v="1742"/>
    <x v="3"/>
    <n v="3693.43"/>
    <x v="1"/>
    <x v="0"/>
    <x v="3"/>
    <x v="40"/>
  </r>
  <r>
    <s v="Id1941"/>
    <s v="  Russell M"/>
    <x v="1029"/>
    <n v="8.75"/>
    <s v="Yes"/>
    <x v="0"/>
    <x v="0"/>
    <x v="0"/>
    <x v="1"/>
    <x v="3"/>
    <x v="0"/>
    <x v="1743"/>
    <x v="2"/>
    <n v="3688.38"/>
    <x v="1"/>
    <x v="2"/>
    <x v="0"/>
    <x v="36"/>
  </r>
  <r>
    <s v="Id1942"/>
    <s v="  Martin"/>
    <x v="1197"/>
    <n v="5.25"/>
    <s v="No"/>
    <x v="0"/>
    <x v="1"/>
    <x v="3"/>
    <x v="1"/>
    <x v="0"/>
    <x v="2"/>
    <x v="1744"/>
    <x v="0"/>
    <n v="3688.35"/>
    <x v="1"/>
    <x v="2"/>
    <x v="14"/>
    <x v="39"/>
  </r>
  <r>
    <s v="Id1943"/>
    <s v="  Michael"/>
    <x v="1080"/>
    <n v="5.03"/>
    <s v="No"/>
    <x v="0"/>
    <x v="0"/>
    <x v="3"/>
    <x v="1"/>
    <x v="3"/>
    <x v="2"/>
    <x v="1745"/>
    <x v="1"/>
    <n v="3678.86"/>
    <x v="1"/>
    <x v="0"/>
    <x v="0"/>
    <x v="32"/>
  </r>
  <r>
    <s v="Id1944"/>
    <s v="  Miles"/>
    <x v="199"/>
    <n v="5.88"/>
    <s v="No"/>
    <x v="0"/>
    <x v="0"/>
    <x v="3"/>
    <x v="1"/>
    <x v="0"/>
    <x v="1"/>
    <x v="467"/>
    <x v="2"/>
    <n v="3659.35"/>
    <x v="2"/>
    <x v="1"/>
    <x v="3"/>
    <x v="34"/>
  </r>
  <r>
    <s v="Id1945"/>
    <s v="  Amanda"/>
    <x v="1198"/>
    <n v="4.49"/>
    <s v="No"/>
    <x v="0"/>
    <x v="0"/>
    <x v="0"/>
    <x v="1"/>
    <x v="2"/>
    <x v="2"/>
    <x v="1746"/>
    <x v="1"/>
    <n v="3653.29"/>
    <x v="1"/>
    <x v="0"/>
    <x v="3"/>
    <x v="3"/>
  </r>
  <r>
    <s v="Id1946"/>
    <s v="  Roger"/>
    <x v="247"/>
    <n v="4.1399999999999997"/>
    <s v="No"/>
    <x v="0"/>
    <x v="0"/>
    <x v="3"/>
    <x v="1"/>
    <x v="1"/>
    <x v="2"/>
    <x v="1747"/>
    <x v="0"/>
    <n v="3645.09"/>
    <x v="0"/>
    <x v="2"/>
    <x v="7"/>
    <x v="34"/>
  </r>
  <r>
    <s v="Id1947"/>
    <s v="  Brock J"/>
    <x v="1170"/>
    <n v="5.8"/>
    <s v="Yes"/>
    <x v="0"/>
    <x v="0"/>
    <x v="0"/>
    <x v="1"/>
    <x v="3"/>
    <x v="1"/>
    <x v="1748"/>
    <x v="1"/>
    <n v="3622.13"/>
    <x v="1"/>
    <x v="1"/>
    <x v="0"/>
    <x v="17"/>
  </r>
  <r>
    <s v="Id1948"/>
    <s v="  Stephen F"/>
    <x v="1199"/>
    <n v="5.12"/>
    <s v="No"/>
    <x v="0"/>
    <x v="0"/>
    <x v="0"/>
    <x v="1"/>
    <x v="2"/>
    <x v="2"/>
    <x v="1749"/>
    <x v="1"/>
    <n v="3606.43"/>
    <x v="1"/>
    <x v="1"/>
    <x v="0"/>
    <x v="3"/>
  </r>
  <r>
    <s v="Id1949"/>
    <s v="  Missy"/>
    <x v="1038"/>
    <n v="5.98"/>
    <s v="Yes"/>
    <x v="0"/>
    <x v="0"/>
    <x v="3"/>
    <x v="1"/>
    <x v="2"/>
    <x v="1"/>
    <x v="1750"/>
    <x v="1"/>
    <n v="3603.6"/>
    <x v="1"/>
    <x v="1"/>
    <x v="0"/>
    <x v="23"/>
  </r>
  <r>
    <s v="Id1950"/>
    <s v="  William"/>
    <x v="680"/>
    <n v="5.46"/>
    <s v="No"/>
    <x v="0"/>
    <x v="0"/>
    <x v="0"/>
    <x v="1"/>
    <x v="0"/>
    <x v="2"/>
    <x v="1751"/>
    <x v="1"/>
    <n v="3597.6"/>
    <x v="1"/>
    <x v="2"/>
    <x v="3"/>
    <x v="35"/>
  </r>
  <r>
    <s v="Id1951"/>
    <s v="  Lauren M"/>
    <x v="878"/>
    <n v="4.91"/>
    <s v="Yes"/>
    <x v="0"/>
    <x v="1"/>
    <x v="3"/>
    <x v="1"/>
    <x v="2"/>
    <x v="2"/>
    <x v="1752"/>
    <x v="2"/>
    <n v="3594.17"/>
    <x v="1"/>
    <x v="2"/>
    <x v="1"/>
    <x v="31"/>
  </r>
  <r>
    <s v="Id1952"/>
    <s v="  Apolo U"/>
    <x v="204"/>
    <n v="4.66"/>
    <s v="No"/>
    <x v="0"/>
    <x v="0"/>
    <x v="0"/>
    <x v="1"/>
    <x v="0"/>
    <x v="2"/>
    <x v="1753"/>
    <x v="1"/>
    <n v="3591.48"/>
    <x v="1"/>
    <x v="0"/>
    <x v="3"/>
    <x v="44"/>
  </r>
  <r>
    <s v="Id1953"/>
    <s v="  Alfons"/>
    <x v="1200"/>
    <n v="6.8"/>
    <s v="Yes"/>
    <x v="0"/>
    <x v="0"/>
    <x v="3"/>
    <x v="1"/>
    <x v="3"/>
    <x v="0"/>
    <x v="1754"/>
    <x v="1"/>
    <n v="3589.14"/>
    <x v="1"/>
    <x v="2"/>
    <x v="0"/>
    <x v="26"/>
  </r>
  <r>
    <s v="Id1954"/>
    <s v="  Amber"/>
    <x v="44"/>
    <n v="4.47"/>
    <s v="Yes"/>
    <x v="0"/>
    <x v="0"/>
    <x v="0"/>
    <x v="1"/>
    <x v="0"/>
    <x v="2"/>
    <x v="1755"/>
    <x v="3"/>
    <n v="3579.83"/>
    <x v="1"/>
    <x v="2"/>
    <x v="1"/>
    <x v="47"/>
  </r>
  <r>
    <s v="Id1955"/>
    <s v="  Leah C"/>
    <x v="105"/>
    <n v="4.08"/>
    <s v="Yes"/>
    <x v="0"/>
    <x v="0"/>
    <x v="3"/>
    <x v="1"/>
    <x v="0"/>
    <x v="2"/>
    <x v="1756"/>
    <x v="2"/>
    <n v="3578"/>
    <x v="1"/>
    <x v="0"/>
    <x v="3"/>
    <x v="40"/>
  </r>
  <r>
    <s v="Id1956"/>
    <s v="  Lilia"/>
    <x v="1201"/>
    <n v="5.51"/>
    <s v="Yes"/>
    <x v="0"/>
    <x v="0"/>
    <x v="3"/>
    <x v="1"/>
    <x v="3"/>
    <x v="2"/>
    <x v="1741"/>
    <x v="1"/>
    <n v="3569.96"/>
    <x v="1"/>
    <x v="1"/>
    <x v="1"/>
    <x v="23"/>
  </r>
  <r>
    <s v="Id1957"/>
    <s v="  Danny"/>
    <x v="1097"/>
    <n v="8.4"/>
    <s v="Yes"/>
    <x v="0"/>
    <x v="0"/>
    <x v="0"/>
    <x v="1"/>
    <x v="3"/>
    <x v="0"/>
    <x v="1757"/>
    <x v="2"/>
    <n v="3562.87"/>
    <x v="1"/>
    <x v="1"/>
    <x v="0"/>
    <x v="36"/>
  </r>
  <r>
    <s v="Id1958"/>
    <s v="  Lauren"/>
    <x v="358"/>
    <n v="5.14"/>
    <s v="Yes"/>
    <x v="0"/>
    <x v="0"/>
    <x v="3"/>
    <x v="1"/>
    <x v="2"/>
    <x v="2"/>
    <x v="1758"/>
    <x v="2"/>
    <n v="3561.89"/>
    <x v="1"/>
    <x v="1"/>
    <x v="0"/>
    <x v="40"/>
  </r>
  <r>
    <s v="Id1959"/>
    <s v="  Courtney"/>
    <x v="524"/>
    <n v="5.21"/>
    <s v="Yes"/>
    <x v="0"/>
    <x v="0"/>
    <x v="3"/>
    <x v="1"/>
    <x v="1"/>
    <x v="2"/>
    <x v="1759"/>
    <x v="0"/>
    <n v="3558.62"/>
    <x v="1"/>
    <x v="0"/>
    <x v="2"/>
    <x v="40"/>
  </r>
  <r>
    <s v="Id1960"/>
    <s v="  Elizabeth"/>
    <x v="838"/>
    <n v="6.23"/>
    <s v="No"/>
    <x v="0"/>
    <x v="0"/>
    <x v="0"/>
    <x v="1"/>
    <x v="0"/>
    <x v="1"/>
    <x v="1760"/>
    <x v="0"/>
    <n v="3556.92"/>
    <x v="1"/>
    <x v="0"/>
    <x v="1"/>
    <x v="6"/>
  </r>
  <r>
    <s v="Id1961"/>
    <s v="  Satomi"/>
    <x v="500"/>
    <n v="5.6"/>
    <s v="No"/>
    <x v="0"/>
    <x v="0"/>
    <x v="3"/>
    <x v="1"/>
    <x v="1"/>
    <x v="2"/>
    <x v="1761"/>
    <x v="0"/>
    <n v="3554.2"/>
    <x v="1"/>
    <x v="0"/>
    <x v="3"/>
    <x v="34"/>
  </r>
  <r>
    <s v="Id1962"/>
    <s v="  Matthew D"/>
    <x v="1202"/>
    <n v="4.72"/>
    <s v="Yes"/>
    <x v="0"/>
    <x v="0"/>
    <x v="3"/>
    <x v="1"/>
    <x v="2"/>
    <x v="2"/>
    <x v="1762"/>
    <x v="1"/>
    <n v="3540.12"/>
    <x v="1"/>
    <x v="1"/>
    <x v="0"/>
    <x v="23"/>
  </r>
  <r>
    <s v="Id1963"/>
    <s v="  Peter T II"/>
    <x v="235"/>
    <n v="4.67"/>
    <s v="No"/>
    <x v="0"/>
    <x v="1"/>
    <x v="3"/>
    <x v="1"/>
    <x v="0"/>
    <x v="2"/>
    <x v="585"/>
    <x v="0"/>
    <n v="3538.9"/>
    <x v="1"/>
    <x v="2"/>
    <x v="1"/>
    <x v="39"/>
  </r>
  <r>
    <s v="Id1964"/>
    <s v="  Manuel"/>
    <x v="191"/>
    <n v="6.11"/>
    <s v="No"/>
    <x v="0"/>
    <x v="0"/>
    <x v="3"/>
    <x v="1"/>
    <x v="1"/>
    <x v="1"/>
    <x v="1763"/>
    <x v="3"/>
    <n v="3537.7"/>
    <x v="2"/>
    <x v="0"/>
    <x v="1"/>
    <x v="44"/>
  </r>
  <r>
    <s v="Id1965"/>
    <s v="  Kindsey P"/>
    <x v="619"/>
    <n v="6.25"/>
    <s v="No"/>
    <x v="0"/>
    <x v="0"/>
    <x v="0"/>
    <x v="1"/>
    <x v="0"/>
    <x v="1"/>
    <x v="1526"/>
    <x v="3"/>
    <n v="3500.61"/>
    <x v="1"/>
    <x v="2"/>
    <x v="0"/>
    <x v="35"/>
  </r>
  <r>
    <s v="Id1966"/>
    <s v="  Thomas G"/>
    <x v="157"/>
    <n v="4"/>
    <s v="Yes"/>
    <x v="0"/>
    <x v="0"/>
    <x v="0"/>
    <x v="1"/>
    <x v="0"/>
    <x v="2"/>
    <x v="1764"/>
    <x v="2"/>
    <n v="3490.55"/>
    <x v="0"/>
    <x v="2"/>
    <x v="5"/>
    <x v="45"/>
  </r>
  <r>
    <s v="Id1967"/>
    <s v="  Kyle S"/>
    <x v="765"/>
    <n v="5.55"/>
    <s v="Yes"/>
    <x v="0"/>
    <x v="0"/>
    <x v="0"/>
    <x v="1"/>
    <x v="2"/>
    <x v="2"/>
    <x v="1765"/>
    <x v="3"/>
    <n v="3484.33"/>
    <x v="2"/>
    <x v="0"/>
    <x v="3"/>
    <x v="45"/>
  </r>
  <r>
    <s v="Id1968"/>
    <s v="  Alexander J"/>
    <x v="217"/>
    <n v="5.95"/>
    <s v="No"/>
    <x v="1"/>
    <x v="0"/>
    <x v="3"/>
    <x v="1"/>
    <x v="0"/>
    <x v="1"/>
    <x v="1766"/>
    <x v="1"/>
    <n v="3481.87"/>
    <x v="1"/>
    <x v="0"/>
    <x v="4"/>
    <x v="41"/>
  </r>
  <r>
    <s v="Id1969"/>
    <s v="  Dustin L"/>
    <x v="42"/>
    <n v="4.3600000000000003"/>
    <s v="No"/>
    <x v="0"/>
    <x v="1"/>
    <x v="3"/>
    <x v="1"/>
    <x v="0"/>
    <x v="2"/>
    <x v="1767"/>
    <x v="2"/>
    <n v="3471.41"/>
    <x v="1"/>
    <x v="2"/>
    <x v="0"/>
    <x v="20"/>
  </r>
  <r>
    <s v="Id1970"/>
    <s v="  Chloe"/>
    <x v="181"/>
    <n v="4.84"/>
    <s v="No"/>
    <x v="0"/>
    <x v="1"/>
    <x v="3"/>
    <x v="1"/>
    <x v="0"/>
    <x v="2"/>
    <x v="1768"/>
    <x v="0"/>
    <n v="3463.51"/>
    <x v="1"/>
    <x v="1"/>
    <x v="15"/>
    <x v="39"/>
  </r>
  <r>
    <s v="Id1971"/>
    <s v="  Cailtlin"/>
    <x v="1203"/>
    <n v="4.5599999999999996"/>
    <s v="No"/>
    <x v="0"/>
    <x v="0"/>
    <x v="3"/>
    <x v="1"/>
    <x v="3"/>
    <x v="2"/>
    <x v="1769"/>
    <x v="1"/>
    <n v="3453.77"/>
    <x v="1"/>
    <x v="1"/>
    <x v="3"/>
    <x v="38"/>
  </r>
  <r>
    <s v="Id1972"/>
    <s v="  Joshua"/>
    <x v="105"/>
    <n v="4.42"/>
    <s v="Yes"/>
    <x v="1"/>
    <x v="0"/>
    <x v="1"/>
    <x v="1"/>
    <x v="0"/>
    <x v="2"/>
    <x v="1770"/>
    <x v="1"/>
    <n v="3443.06"/>
    <x v="1"/>
    <x v="1"/>
    <x v="3"/>
    <x v="21"/>
  </r>
  <r>
    <s v="Id1973"/>
    <s v="  Chuy"/>
    <x v="966"/>
    <n v="7.66"/>
    <s v="Yes"/>
    <x v="0"/>
    <x v="0"/>
    <x v="3"/>
    <x v="1"/>
    <x v="3"/>
    <x v="0"/>
    <x v="1771"/>
    <x v="1"/>
    <n v="3436.5"/>
    <x v="1"/>
    <x v="1"/>
    <x v="0"/>
    <x v="26"/>
  </r>
  <r>
    <s v="Id1974"/>
    <s v="  Laurie B"/>
    <x v="812"/>
    <n v="5.2"/>
    <s v="Yes"/>
    <x v="0"/>
    <x v="0"/>
    <x v="0"/>
    <x v="1"/>
    <x v="0"/>
    <x v="2"/>
    <x v="1772"/>
    <x v="0"/>
    <n v="3434.38"/>
    <x v="1"/>
    <x v="2"/>
    <x v="3"/>
    <x v="47"/>
  </r>
  <r>
    <s v="Id1975"/>
    <s v="  Rachel B"/>
    <x v="1021"/>
    <n v="5.53"/>
    <s v="Yes"/>
    <x v="0"/>
    <x v="0"/>
    <x v="0"/>
    <x v="1"/>
    <x v="0"/>
    <x v="2"/>
    <x v="1773"/>
    <x v="2"/>
    <n v="3410.32"/>
    <x v="1"/>
    <x v="2"/>
    <x v="3"/>
    <x v="45"/>
  </r>
  <r>
    <s v="Id1976"/>
    <s v="  Liza"/>
    <x v="1204"/>
    <n v="4.8600000000000003"/>
    <s v="No"/>
    <x v="1"/>
    <x v="0"/>
    <x v="3"/>
    <x v="1"/>
    <x v="0"/>
    <x v="2"/>
    <x v="714"/>
    <x v="3"/>
    <n v="3393.36"/>
    <x v="1"/>
    <x v="2"/>
    <x v="8"/>
    <x v="41"/>
  </r>
  <r>
    <s v="Id1977"/>
    <s v="  Lindsey"/>
    <x v="264"/>
    <n v="5.49"/>
    <s v="Yes"/>
    <x v="0"/>
    <x v="0"/>
    <x v="0"/>
    <x v="1"/>
    <x v="1"/>
    <x v="2"/>
    <x v="1774"/>
    <x v="2"/>
    <n v="3392.98"/>
    <x v="1"/>
    <x v="0"/>
    <x v="0"/>
    <x v="45"/>
  </r>
  <r>
    <s v="Id1978"/>
    <s v="  Lindsay E"/>
    <x v="844"/>
    <n v="4.09"/>
    <s v="Yes"/>
    <x v="0"/>
    <x v="0"/>
    <x v="0"/>
    <x v="1"/>
    <x v="1"/>
    <x v="2"/>
    <x v="1775"/>
    <x v="2"/>
    <n v="3392.37"/>
    <x v="1"/>
    <x v="0"/>
    <x v="0"/>
    <x v="45"/>
  </r>
  <r>
    <s v="Id1979"/>
    <s v="  Kathleen M"/>
    <x v="570"/>
    <n v="4.3099999999999996"/>
    <s v="Yes"/>
    <x v="0"/>
    <x v="0"/>
    <x v="0"/>
    <x v="1"/>
    <x v="1"/>
    <x v="2"/>
    <x v="1776"/>
    <x v="0"/>
    <n v="3385.4"/>
    <x v="1"/>
    <x v="2"/>
    <x v="2"/>
    <x v="45"/>
  </r>
  <r>
    <s v="Id1980"/>
    <s v="  Aya"/>
    <x v="477"/>
    <n v="4"/>
    <s v="Yes"/>
    <x v="0"/>
    <x v="0"/>
    <x v="0"/>
    <x v="1"/>
    <x v="2"/>
    <x v="2"/>
    <x v="1777"/>
    <x v="2"/>
    <n v="3378.91"/>
    <x v="1"/>
    <x v="1"/>
    <x v="3"/>
    <x v="45"/>
  </r>
  <r>
    <s v="Id1981"/>
    <s v="  Carolyn R"/>
    <x v="4"/>
    <n v="4.68"/>
    <s v="No"/>
    <x v="0"/>
    <x v="1"/>
    <x v="3"/>
    <x v="1"/>
    <x v="0"/>
    <x v="2"/>
    <x v="1778"/>
    <x v="0"/>
    <n v="3366.67"/>
    <x v="1"/>
    <x v="2"/>
    <x v="0"/>
    <x v="20"/>
  </r>
  <r>
    <s v="Id1982"/>
    <s v="  Bethany"/>
    <x v="675"/>
    <n v="4.0199999999999996"/>
    <s v="Yes"/>
    <x v="0"/>
    <x v="0"/>
    <x v="3"/>
    <x v="1"/>
    <x v="2"/>
    <x v="2"/>
    <x v="1779"/>
    <x v="0"/>
    <n v="3353.47"/>
    <x v="1"/>
    <x v="0"/>
    <x v="1"/>
    <x v="40"/>
  </r>
  <r>
    <s v="Id1983"/>
    <s v="  Holly A"/>
    <x v="436"/>
    <n v="5.12"/>
    <s v="No"/>
    <x v="0"/>
    <x v="1"/>
    <x v="3"/>
    <x v="1"/>
    <x v="1"/>
    <x v="2"/>
    <x v="1780"/>
    <x v="0"/>
    <n v="3353.28"/>
    <x v="1"/>
    <x v="1"/>
    <x v="3"/>
    <x v="20"/>
  </r>
  <r>
    <s v="Id1984"/>
    <s v="  Ping"/>
    <x v="1205"/>
    <n v="5.52"/>
    <s v="No"/>
    <x v="0"/>
    <x v="0"/>
    <x v="0"/>
    <x v="1"/>
    <x v="2"/>
    <x v="2"/>
    <x v="1781"/>
    <x v="1"/>
    <n v="3342.79"/>
    <x v="1"/>
    <x v="1"/>
    <x v="0"/>
    <x v="42"/>
  </r>
  <r>
    <s v="Id1985"/>
    <s v="  Tim"/>
    <x v="304"/>
    <n v="5.81"/>
    <s v="Yes"/>
    <x v="0"/>
    <x v="1"/>
    <x v="3"/>
    <x v="1"/>
    <x v="1"/>
    <x v="1"/>
    <x v="1782"/>
    <x v="2"/>
    <n v="3309.79"/>
    <x v="2"/>
    <x v="0"/>
    <x v="6"/>
    <x v="31"/>
  </r>
  <r>
    <s v="Id1986"/>
    <s v="  John"/>
    <x v="1084"/>
    <n v="5.16"/>
    <s v="No"/>
    <x v="0"/>
    <x v="1"/>
    <x v="3"/>
    <x v="1"/>
    <x v="0"/>
    <x v="2"/>
    <x v="1783"/>
    <x v="0"/>
    <n v="3308.46"/>
    <x v="1"/>
    <x v="1"/>
    <x v="14"/>
    <x v="39"/>
  </r>
  <r>
    <s v="Id1987"/>
    <s v="  Cynthia"/>
    <x v="1206"/>
    <n v="5"/>
    <s v="No"/>
    <x v="0"/>
    <x v="1"/>
    <x v="3"/>
    <x v="1"/>
    <x v="0"/>
    <x v="2"/>
    <x v="1784"/>
    <x v="0"/>
    <n v="3300.7"/>
    <x v="1"/>
    <x v="2"/>
    <x v="15"/>
    <x v="39"/>
  </r>
  <r>
    <s v="Id1988"/>
    <s v="  Emmett"/>
    <x v="629"/>
    <n v="5.84"/>
    <s v="Yes"/>
    <x v="0"/>
    <x v="0"/>
    <x v="0"/>
    <x v="1"/>
    <x v="0"/>
    <x v="1"/>
    <x v="1785"/>
    <x v="2"/>
    <n v="3292.53"/>
    <x v="1"/>
    <x v="2"/>
    <x v="1"/>
    <x v="45"/>
  </r>
  <r>
    <s v="Id1989"/>
    <s v="  Kate"/>
    <x v="1207"/>
    <n v="4.1900000000000004"/>
    <s v="No"/>
    <x v="0"/>
    <x v="1"/>
    <x v="3"/>
    <x v="1"/>
    <x v="0"/>
    <x v="2"/>
    <x v="229"/>
    <x v="0"/>
    <n v="3280.22"/>
    <x v="1"/>
    <x v="0"/>
    <x v="3"/>
    <x v="39"/>
  </r>
  <r>
    <s v="Id1990"/>
    <s v="  Christopher L"/>
    <x v="854"/>
    <n v="4.62"/>
    <s v="Yes"/>
    <x v="0"/>
    <x v="0"/>
    <x v="0"/>
    <x v="1"/>
    <x v="1"/>
    <x v="2"/>
    <x v="1786"/>
    <x v="3"/>
    <n v="3279.87"/>
    <x v="1"/>
    <x v="1"/>
    <x v="6"/>
    <x v="47"/>
  </r>
  <r>
    <s v="Id1991"/>
    <s v="  Christopher P"/>
    <x v="680"/>
    <n v="6.24"/>
    <s v="No"/>
    <x v="0"/>
    <x v="0"/>
    <x v="0"/>
    <x v="1"/>
    <x v="0"/>
    <x v="1"/>
    <x v="543"/>
    <x v="2"/>
    <n v="3277.16"/>
    <x v="1"/>
    <x v="0"/>
    <x v="3"/>
    <x v="6"/>
  </r>
  <r>
    <s v="Id1992"/>
    <s v="  Christopher W"/>
    <x v="1208"/>
    <n v="5.81"/>
    <s v="No"/>
    <x v="0"/>
    <x v="0"/>
    <x v="0"/>
    <x v="1"/>
    <x v="0"/>
    <x v="1"/>
    <x v="1787"/>
    <x v="0"/>
    <n v="3268.85"/>
    <x v="2"/>
    <x v="1"/>
    <x v="4"/>
    <x v="6"/>
  </r>
  <r>
    <s v="Id1993"/>
    <s v="  Norman H"/>
    <x v="1209"/>
    <n v="4.83"/>
    <s v="No"/>
    <x v="0"/>
    <x v="0"/>
    <x v="0"/>
    <x v="1"/>
    <x v="2"/>
    <x v="2"/>
    <x v="1788"/>
    <x v="0"/>
    <n v="3260.2"/>
    <x v="2"/>
    <x v="2"/>
    <x v="3"/>
    <x v="42"/>
  </r>
  <r>
    <s v="Id1994"/>
    <s v="  Susan"/>
    <x v="11"/>
    <n v="5.72"/>
    <s v="Yes"/>
    <x v="0"/>
    <x v="1"/>
    <x v="3"/>
    <x v="1"/>
    <x v="0"/>
    <x v="1"/>
    <x v="1789"/>
    <x v="2"/>
    <n v="3238.44"/>
    <x v="1"/>
    <x v="0"/>
    <x v="0"/>
    <x v="31"/>
  </r>
  <r>
    <s v="Id1995"/>
    <s v="  Tatyana K"/>
    <x v="1210"/>
    <n v="4.83"/>
    <s v="Yes"/>
    <x v="0"/>
    <x v="1"/>
    <x v="3"/>
    <x v="1"/>
    <x v="0"/>
    <x v="2"/>
    <x v="1790"/>
    <x v="2"/>
    <n v="3227.12"/>
    <x v="1"/>
    <x v="0"/>
    <x v="0"/>
    <x v="31"/>
  </r>
  <r>
    <s v="Id1996"/>
    <s v="  Chrissy"/>
    <x v="276"/>
    <n v="4.1399999999999997"/>
    <s v="Yes"/>
    <x v="0"/>
    <x v="1"/>
    <x v="3"/>
    <x v="1"/>
    <x v="1"/>
    <x v="2"/>
    <x v="1791"/>
    <x v="0"/>
    <n v="3213.62"/>
    <x v="1"/>
    <x v="2"/>
    <x v="2"/>
    <x v="31"/>
  </r>
  <r>
    <s v="Id1997"/>
    <s v="  Carrie"/>
    <x v="1211"/>
    <n v="4.07"/>
    <s v="Yes"/>
    <x v="0"/>
    <x v="1"/>
    <x v="3"/>
    <x v="1"/>
    <x v="2"/>
    <x v="2"/>
    <x v="1792"/>
    <x v="2"/>
    <n v="3208.79"/>
    <x v="1"/>
    <x v="0"/>
    <x v="3"/>
    <x v="31"/>
  </r>
  <r>
    <s v="Id1998"/>
    <s v="  Halle"/>
    <x v="1040"/>
    <n v="6.26"/>
    <s v="Yes"/>
    <x v="0"/>
    <x v="1"/>
    <x v="3"/>
    <x v="1"/>
    <x v="2"/>
    <x v="1"/>
    <x v="1793"/>
    <x v="0"/>
    <n v="3206.49"/>
    <x v="1"/>
    <x v="0"/>
    <x v="2"/>
    <x v="31"/>
  </r>
  <r>
    <s v="Id1999"/>
    <s v="  Carolyn"/>
    <x v="1212"/>
    <n v="5.88"/>
    <s v="Yes"/>
    <x v="0"/>
    <x v="0"/>
    <x v="0"/>
    <x v="1"/>
    <x v="0"/>
    <x v="1"/>
    <x v="1794"/>
    <x v="0"/>
    <n v="3201.25"/>
    <x v="1"/>
    <x v="0"/>
    <x v="1"/>
    <x v="45"/>
  </r>
  <r>
    <s v="Id2000"/>
    <s v="  Tara D"/>
    <x v="1213"/>
    <n v="5.72"/>
    <s v="Yes"/>
    <x v="0"/>
    <x v="0"/>
    <x v="0"/>
    <x v="1"/>
    <x v="2"/>
    <x v="1"/>
    <x v="1795"/>
    <x v="3"/>
    <n v="3180.51"/>
    <x v="1"/>
    <x v="2"/>
    <x v="0"/>
    <x v="47"/>
  </r>
  <r>
    <s v="Id2001"/>
    <s v="  Rasim M"/>
    <x v="1214"/>
    <n v="6.09"/>
    <s v="Yes"/>
    <x v="1"/>
    <x v="0"/>
    <x v="1"/>
    <x v="1"/>
    <x v="1"/>
    <x v="1"/>
    <x v="1796"/>
    <x v="0"/>
    <n v="3179.96"/>
    <x v="1"/>
    <x v="2"/>
    <x v="1"/>
    <x v="21"/>
  </r>
  <r>
    <s v="Id2002"/>
    <s v="  Dina"/>
    <x v="361"/>
    <n v="4.25"/>
    <s v="Yes"/>
    <x v="0"/>
    <x v="0"/>
    <x v="0"/>
    <x v="1"/>
    <x v="2"/>
    <x v="2"/>
    <x v="1797"/>
    <x v="0"/>
    <n v="3176.82"/>
    <x v="1"/>
    <x v="1"/>
    <x v="1"/>
    <x v="45"/>
  </r>
  <r>
    <s v="Id2003"/>
    <s v="  Lisa"/>
    <x v="699"/>
    <n v="6.09"/>
    <s v="Yes"/>
    <x v="0"/>
    <x v="0"/>
    <x v="0"/>
    <x v="1"/>
    <x v="2"/>
    <x v="1"/>
    <x v="1798"/>
    <x v="0"/>
    <n v="3176.29"/>
    <x v="1"/>
    <x v="2"/>
    <x v="1"/>
    <x v="45"/>
  </r>
  <r>
    <s v="Id2004"/>
    <s v="  Caitrin"/>
    <x v="127"/>
    <n v="5.51"/>
    <s v="No"/>
    <x v="0"/>
    <x v="0"/>
    <x v="0"/>
    <x v="1"/>
    <x v="0"/>
    <x v="2"/>
    <x v="1799"/>
    <x v="0"/>
    <n v="3172.02"/>
    <x v="1"/>
    <x v="1"/>
    <x v="3"/>
    <x v="6"/>
  </r>
  <r>
    <s v="Id2005"/>
    <s v="  Adriana S"/>
    <x v="82"/>
    <n v="5.63"/>
    <s v="No"/>
    <x v="0"/>
    <x v="0"/>
    <x v="0"/>
    <x v="1"/>
    <x v="0"/>
    <x v="2"/>
    <x v="1800"/>
    <x v="0"/>
    <n v="3171.61"/>
    <x v="1"/>
    <x v="0"/>
    <x v="0"/>
    <x v="6"/>
  </r>
  <r>
    <s v="Id2006"/>
    <s v="  Megan"/>
    <x v="1026"/>
    <n v="5.29"/>
    <s v="Yes"/>
    <x v="0"/>
    <x v="0"/>
    <x v="0"/>
    <x v="1"/>
    <x v="3"/>
    <x v="2"/>
    <x v="1801"/>
    <x v="2"/>
    <n v="3167.46"/>
    <x v="1"/>
    <x v="0"/>
    <x v="2"/>
    <x v="47"/>
  </r>
  <r>
    <s v="Id2007"/>
    <s v="  Kristen M"/>
    <x v="1215"/>
    <n v="4"/>
    <s v="No"/>
    <x v="0"/>
    <x v="1"/>
    <x v="3"/>
    <x v="1"/>
    <x v="1"/>
    <x v="2"/>
    <x v="1802"/>
    <x v="0"/>
    <n v="3162.02"/>
    <x v="1"/>
    <x v="0"/>
    <x v="0"/>
    <x v="20"/>
  </r>
  <r>
    <s v="Id2008"/>
    <s v="  Alix"/>
    <x v="809"/>
    <n v="5.49"/>
    <s v="No"/>
    <x v="0"/>
    <x v="0"/>
    <x v="0"/>
    <x v="1"/>
    <x v="1"/>
    <x v="2"/>
    <x v="1803"/>
    <x v="0"/>
    <n v="3161.45"/>
    <x v="1"/>
    <x v="1"/>
    <x v="3"/>
    <x v="6"/>
  </r>
  <r>
    <s v="Id2009"/>
    <s v="  Kakushin"/>
    <x v="1216"/>
    <n v="5.34"/>
    <s v="No"/>
    <x v="0"/>
    <x v="0"/>
    <x v="0"/>
    <x v="1"/>
    <x v="1"/>
    <x v="2"/>
    <x v="1804"/>
    <x v="0"/>
    <n v="3128.35"/>
    <x v="1"/>
    <x v="0"/>
    <x v="14"/>
    <x v="35"/>
  </r>
  <r>
    <s v="Id2010"/>
    <s v="  Michael J"/>
    <x v="1217"/>
    <n v="4.12"/>
    <s v="No"/>
    <x v="0"/>
    <x v="0"/>
    <x v="3"/>
    <x v="1"/>
    <x v="3"/>
    <x v="2"/>
    <x v="1805"/>
    <x v="1"/>
    <n v="3088.06"/>
    <x v="1"/>
    <x v="2"/>
    <x v="0"/>
    <x v="38"/>
  </r>
  <r>
    <s v="Id2011"/>
    <s v="  Bradley"/>
    <x v="711"/>
    <n v="5.49"/>
    <s v="Yes"/>
    <x v="0"/>
    <x v="0"/>
    <x v="0"/>
    <x v="1"/>
    <x v="2"/>
    <x v="2"/>
    <x v="1806"/>
    <x v="3"/>
    <n v="3077.1"/>
    <x v="1"/>
    <x v="1"/>
    <x v="1"/>
    <x v="47"/>
  </r>
  <r>
    <s v="Id2012"/>
    <s v="  Matt"/>
    <x v="497"/>
    <n v="5.1100000000000003"/>
    <s v="Yes"/>
    <x v="0"/>
    <x v="0"/>
    <x v="3"/>
    <x v="1"/>
    <x v="1"/>
    <x v="2"/>
    <x v="1807"/>
    <x v="0"/>
    <n v="3070.81"/>
    <x v="2"/>
    <x v="1"/>
    <x v="6"/>
    <x v="40"/>
  </r>
  <r>
    <s v="Id2013"/>
    <s v="  Amanda C"/>
    <x v="1218"/>
    <n v="5.94"/>
    <s v="No"/>
    <x v="0"/>
    <x v="0"/>
    <x v="0"/>
    <x v="1"/>
    <x v="3"/>
    <x v="1"/>
    <x v="1808"/>
    <x v="1"/>
    <n v="3065.49"/>
    <x v="1"/>
    <x v="1"/>
    <x v="1"/>
    <x v="4"/>
  </r>
  <r>
    <s v="Id2014"/>
    <s v="  Valur"/>
    <x v="26"/>
    <n v="5.54"/>
    <s v="No"/>
    <x v="0"/>
    <x v="0"/>
    <x v="0"/>
    <x v="1"/>
    <x v="0"/>
    <x v="2"/>
    <x v="1809"/>
    <x v="0"/>
    <n v="3062.51"/>
    <x v="2"/>
    <x v="1"/>
    <x v="1"/>
    <x v="6"/>
  </r>
  <r>
    <s v="Id2015"/>
    <s v="  Erica J"/>
    <x v="47"/>
    <n v="7.09"/>
    <s v="No"/>
    <x v="0"/>
    <x v="0"/>
    <x v="0"/>
    <x v="1"/>
    <x v="0"/>
    <x v="0"/>
    <x v="1810"/>
    <x v="3"/>
    <n v="3056.39"/>
    <x v="1"/>
    <x v="0"/>
    <x v="0"/>
    <x v="43"/>
  </r>
  <r>
    <s v="Id2016"/>
    <s v="  Stephen F"/>
    <x v="1219"/>
    <n v="6.22"/>
    <s v="Yes"/>
    <x v="0"/>
    <x v="1"/>
    <x v="3"/>
    <x v="1"/>
    <x v="1"/>
    <x v="1"/>
    <x v="1792"/>
    <x v="0"/>
    <n v="3051.73"/>
    <x v="1"/>
    <x v="2"/>
    <x v="3"/>
    <x v="31"/>
  </r>
  <r>
    <s v="Id2017"/>
    <s v="  Lissa"/>
    <x v="401"/>
    <n v="4.33"/>
    <s v="No"/>
    <x v="0"/>
    <x v="0"/>
    <x v="3"/>
    <x v="1"/>
    <x v="1"/>
    <x v="2"/>
    <x v="1811"/>
    <x v="0"/>
    <n v="3046.06"/>
    <x v="1"/>
    <x v="1"/>
    <x v="8"/>
    <x v="44"/>
  </r>
  <r>
    <s v="Id2018"/>
    <s v="  Megan"/>
    <x v="397"/>
    <n v="5.83"/>
    <s v="No"/>
    <x v="0"/>
    <x v="0"/>
    <x v="3"/>
    <x v="1"/>
    <x v="1"/>
    <x v="1"/>
    <x v="1812"/>
    <x v="0"/>
    <n v="3044.21"/>
    <x v="1"/>
    <x v="0"/>
    <x v="2"/>
    <x v="44"/>
  </r>
  <r>
    <s v="Id2019"/>
    <s v="  Alyson"/>
    <x v="2"/>
    <n v="4.7"/>
    <s v="Yes"/>
    <x v="0"/>
    <x v="1"/>
    <x v="3"/>
    <x v="1"/>
    <x v="0"/>
    <x v="2"/>
    <x v="1813"/>
    <x v="0"/>
    <n v="3021.81"/>
    <x v="1"/>
    <x v="0"/>
    <x v="1"/>
    <x v="31"/>
  </r>
  <r>
    <s v="Id2020"/>
    <s v="  Chance B"/>
    <x v="1155"/>
    <n v="4.07"/>
    <s v="Yes"/>
    <x v="0"/>
    <x v="0"/>
    <x v="3"/>
    <x v="1"/>
    <x v="3"/>
    <x v="2"/>
    <x v="1814"/>
    <x v="1"/>
    <n v="3018.04"/>
    <x v="1"/>
    <x v="2"/>
    <x v="1"/>
    <x v="23"/>
  </r>
  <r>
    <s v="Id2021"/>
    <s v="  Sean P"/>
    <x v="1"/>
    <n v="9.39"/>
    <s v="No"/>
    <x v="0"/>
    <x v="0"/>
    <x v="0"/>
    <x v="1"/>
    <x v="0"/>
    <x v="0"/>
    <x v="1815"/>
    <x v="0"/>
    <n v="3012.22"/>
    <x v="1"/>
    <x v="0"/>
    <x v="1"/>
    <x v="43"/>
  </r>
  <r>
    <s v="Id2022"/>
    <s v="  Therese"/>
    <x v="1220"/>
    <n v="4.18"/>
    <s v="No"/>
    <x v="0"/>
    <x v="0"/>
    <x v="0"/>
    <x v="1"/>
    <x v="2"/>
    <x v="2"/>
    <x v="1816"/>
    <x v="1"/>
    <n v="2985.67"/>
    <x v="1"/>
    <x v="2"/>
    <x v="0"/>
    <x v="42"/>
  </r>
  <r>
    <s v="Id2023"/>
    <s v="  Beau"/>
    <x v="1221"/>
    <n v="4.18"/>
    <s v="No"/>
    <x v="0"/>
    <x v="0"/>
    <x v="3"/>
    <x v="1"/>
    <x v="3"/>
    <x v="2"/>
    <x v="1817"/>
    <x v="1"/>
    <n v="2979.52"/>
    <x v="1"/>
    <x v="0"/>
    <x v="0"/>
    <x v="38"/>
  </r>
  <r>
    <s v="Id2024"/>
    <s v="  Kelsey M"/>
    <x v="345"/>
    <n v="4.4000000000000004"/>
    <s v="Yes"/>
    <x v="0"/>
    <x v="0"/>
    <x v="3"/>
    <x v="1"/>
    <x v="2"/>
    <x v="2"/>
    <x v="1818"/>
    <x v="0"/>
    <n v="2974.13"/>
    <x v="1"/>
    <x v="1"/>
    <x v="3"/>
    <x v="40"/>
  </r>
  <r>
    <s v="Id2025"/>
    <s v="  Gretchen"/>
    <x v="1222"/>
    <n v="9.9"/>
    <s v="No"/>
    <x v="0"/>
    <x v="0"/>
    <x v="0"/>
    <x v="1"/>
    <x v="1"/>
    <x v="0"/>
    <x v="1819"/>
    <x v="0"/>
    <n v="2943.41"/>
    <x v="1"/>
    <x v="0"/>
    <x v="1"/>
    <x v="43"/>
  </r>
  <r>
    <s v="Id2026"/>
    <s v="  Nicholas E"/>
    <x v="1035"/>
    <n v="4.84"/>
    <s v="Yes"/>
    <x v="0"/>
    <x v="0"/>
    <x v="0"/>
    <x v="1"/>
    <x v="0"/>
    <x v="2"/>
    <x v="1820"/>
    <x v="2"/>
    <n v="2927.06"/>
    <x v="1"/>
    <x v="2"/>
    <x v="0"/>
    <x v="45"/>
  </r>
  <r>
    <s v="Id2027"/>
    <s v="  Deborah"/>
    <x v="1023"/>
    <n v="5.53"/>
    <s v="No"/>
    <x v="0"/>
    <x v="1"/>
    <x v="3"/>
    <x v="1"/>
    <x v="2"/>
    <x v="2"/>
    <x v="1821"/>
    <x v="3"/>
    <n v="2913.57"/>
    <x v="1"/>
    <x v="2"/>
    <x v="3"/>
    <x v="43"/>
  </r>
  <r>
    <s v="Id2028"/>
    <s v="  Chuck W"/>
    <x v="391"/>
    <n v="4.33"/>
    <s v="Yes"/>
    <x v="0"/>
    <x v="0"/>
    <x v="0"/>
    <x v="1"/>
    <x v="0"/>
    <x v="2"/>
    <x v="1822"/>
    <x v="2"/>
    <n v="2904.09"/>
    <x v="1"/>
    <x v="2"/>
    <x v="3"/>
    <x v="45"/>
  </r>
  <r>
    <s v="Id2029"/>
    <s v="  Daniel"/>
    <x v="454"/>
    <n v="4.91"/>
    <s v="Yes"/>
    <x v="0"/>
    <x v="0"/>
    <x v="0"/>
    <x v="1"/>
    <x v="1"/>
    <x v="2"/>
    <x v="1823"/>
    <x v="2"/>
    <n v="2902.91"/>
    <x v="1"/>
    <x v="2"/>
    <x v="0"/>
    <x v="45"/>
  </r>
  <r>
    <s v="Id2030"/>
    <s v="  Amany"/>
    <x v="702"/>
    <n v="4.8"/>
    <s v="No"/>
    <x v="0"/>
    <x v="0"/>
    <x v="0"/>
    <x v="1"/>
    <x v="0"/>
    <x v="2"/>
    <x v="1824"/>
    <x v="0"/>
    <n v="2899.49"/>
    <x v="1"/>
    <x v="2"/>
    <x v="2"/>
    <x v="35"/>
  </r>
  <r>
    <s v="Id2031"/>
    <s v="  Kipling"/>
    <x v="389"/>
    <n v="5.55"/>
    <s v="Yes"/>
    <x v="1"/>
    <x v="0"/>
    <x v="1"/>
    <x v="1"/>
    <x v="1"/>
    <x v="2"/>
    <x v="1825"/>
    <x v="0"/>
    <n v="2897.46"/>
    <x v="1"/>
    <x v="1"/>
    <x v="1"/>
    <x v="21"/>
  </r>
  <r>
    <s v="Id2032"/>
    <s v="  Duncan"/>
    <x v="1223"/>
    <n v="5.24"/>
    <s v="Yes"/>
    <x v="0"/>
    <x v="0"/>
    <x v="0"/>
    <x v="1"/>
    <x v="1"/>
    <x v="2"/>
    <x v="1826"/>
    <x v="0"/>
    <n v="2897.32"/>
    <x v="2"/>
    <x v="0"/>
    <x v="4"/>
    <x v="45"/>
  </r>
  <r>
    <s v="Id2033"/>
    <s v="  Louis C"/>
    <x v="438"/>
    <n v="6.08"/>
    <s v="No"/>
    <x v="0"/>
    <x v="1"/>
    <x v="3"/>
    <x v="1"/>
    <x v="1"/>
    <x v="1"/>
    <x v="1827"/>
    <x v="0"/>
    <n v="2867.12"/>
    <x v="0"/>
    <x v="0"/>
    <x v="0"/>
    <x v="20"/>
  </r>
  <r>
    <s v="Id2034"/>
    <s v="  Daniel J"/>
    <x v="755"/>
    <n v="5.83"/>
    <s v="No"/>
    <x v="0"/>
    <x v="1"/>
    <x v="3"/>
    <x v="1"/>
    <x v="1"/>
    <x v="1"/>
    <x v="1828"/>
    <x v="0"/>
    <n v="2866.09"/>
    <x v="2"/>
    <x v="0"/>
    <x v="3"/>
    <x v="20"/>
  </r>
  <r>
    <s v="Id2035"/>
    <s v="  Ildiko M"/>
    <x v="408"/>
    <n v="4.29"/>
    <s v="No"/>
    <x v="0"/>
    <x v="0"/>
    <x v="3"/>
    <x v="1"/>
    <x v="0"/>
    <x v="2"/>
    <x v="1829"/>
    <x v="0"/>
    <n v="2855.44"/>
    <x v="1"/>
    <x v="0"/>
    <x v="1"/>
    <x v="44"/>
  </r>
  <r>
    <s v="Id2036"/>
    <s v="  Melinda E"/>
    <x v="386"/>
    <n v="5.3"/>
    <s v="No"/>
    <x v="0"/>
    <x v="0"/>
    <x v="3"/>
    <x v="1"/>
    <x v="1"/>
    <x v="2"/>
    <x v="1830"/>
    <x v="0"/>
    <n v="2850.68"/>
    <x v="1"/>
    <x v="0"/>
    <x v="1"/>
    <x v="44"/>
  </r>
  <r>
    <s v="Id2037"/>
    <s v="  Ashley M"/>
    <x v="388"/>
    <n v="4.42"/>
    <s v="No"/>
    <x v="0"/>
    <x v="0"/>
    <x v="3"/>
    <x v="1"/>
    <x v="2"/>
    <x v="2"/>
    <x v="1831"/>
    <x v="0"/>
    <n v="2842.76"/>
    <x v="1"/>
    <x v="0"/>
    <x v="1"/>
    <x v="44"/>
  </r>
  <r>
    <s v="Id2038"/>
    <s v="  Stephanie"/>
    <x v="1224"/>
    <n v="5.68"/>
    <s v="No"/>
    <x v="1"/>
    <x v="0"/>
    <x v="3"/>
    <x v="1"/>
    <x v="1"/>
    <x v="2"/>
    <x v="1832"/>
    <x v="0"/>
    <n v="2819.51"/>
    <x v="1"/>
    <x v="0"/>
    <x v="3"/>
    <x v="21"/>
  </r>
  <r>
    <s v="Id2039"/>
    <s v="  Sean P"/>
    <x v="1225"/>
    <n v="6.05"/>
    <s v="No"/>
    <x v="0"/>
    <x v="1"/>
    <x v="3"/>
    <x v="1"/>
    <x v="2"/>
    <x v="1"/>
    <x v="1833"/>
    <x v="3"/>
    <n v="2803.7"/>
    <x v="1"/>
    <x v="1"/>
    <x v="1"/>
    <x v="39"/>
  </r>
  <r>
    <s v="Id2040"/>
    <s v="  Emily G"/>
    <x v="1226"/>
    <n v="5.33"/>
    <s v="No"/>
    <x v="1"/>
    <x v="0"/>
    <x v="3"/>
    <x v="1"/>
    <x v="0"/>
    <x v="2"/>
    <x v="456"/>
    <x v="3"/>
    <n v="2801.26"/>
    <x v="1"/>
    <x v="0"/>
    <x v="0"/>
    <x v="41"/>
  </r>
  <r>
    <s v="Id2041"/>
    <s v="  Malcolm"/>
    <x v="352"/>
    <n v="6.22"/>
    <s v="No"/>
    <x v="0"/>
    <x v="0"/>
    <x v="0"/>
    <x v="1"/>
    <x v="1"/>
    <x v="1"/>
    <x v="979"/>
    <x v="2"/>
    <n v="2789.06"/>
    <x v="1"/>
    <x v="0"/>
    <x v="1"/>
    <x v="35"/>
  </r>
  <r>
    <s v="Id2042"/>
    <s v="  Danilo"/>
    <x v="1227"/>
    <n v="5.84"/>
    <s v="No"/>
    <x v="0"/>
    <x v="0"/>
    <x v="0"/>
    <x v="1"/>
    <x v="3"/>
    <x v="1"/>
    <x v="1834"/>
    <x v="2"/>
    <n v="2775.19"/>
    <x v="1"/>
    <x v="1"/>
    <x v="1"/>
    <x v="35"/>
  </r>
  <r>
    <s v="Id2043"/>
    <s v="  Mikko"/>
    <x v="1121"/>
    <n v="5.71"/>
    <s v="No"/>
    <x v="1"/>
    <x v="0"/>
    <x v="3"/>
    <x v="1"/>
    <x v="0"/>
    <x v="1"/>
    <x v="1835"/>
    <x v="0"/>
    <n v="2773.46"/>
    <x v="1"/>
    <x v="1"/>
    <x v="14"/>
    <x v="41"/>
  </r>
  <r>
    <s v="Id2044"/>
    <s v="  Paula C"/>
    <x v="1228"/>
    <n v="6.04"/>
    <s v="Yes"/>
    <x v="0"/>
    <x v="1"/>
    <x v="3"/>
    <x v="1"/>
    <x v="1"/>
    <x v="1"/>
    <x v="1836"/>
    <x v="0"/>
    <n v="2758.99"/>
    <x v="1"/>
    <x v="1"/>
    <x v="1"/>
    <x v="31"/>
  </r>
  <r>
    <s v="Id2045"/>
    <s v="  Kirsten N"/>
    <x v="964"/>
    <n v="4.38"/>
    <s v="No"/>
    <x v="1"/>
    <x v="0"/>
    <x v="3"/>
    <x v="1"/>
    <x v="0"/>
    <x v="2"/>
    <x v="1837"/>
    <x v="0"/>
    <n v="2755.02"/>
    <x v="1"/>
    <x v="1"/>
    <x v="2"/>
    <x v="21"/>
  </r>
  <r>
    <s v="Id2046"/>
    <s v="  Christy"/>
    <x v="217"/>
    <n v="5.56"/>
    <s v="Yes"/>
    <x v="1"/>
    <x v="0"/>
    <x v="3"/>
    <x v="1"/>
    <x v="0"/>
    <x v="2"/>
    <x v="1838"/>
    <x v="0"/>
    <n v="2741.95"/>
    <x v="1"/>
    <x v="0"/>
    <x v="2"/>
    <x v="21"/>
  </r>
  <r>
    <s v="Id2047"/>
    <s v="  Jennifer"/>
    <x v="567"/>
    <n v="4.24"/>
    <s v="No"/>
    <x v="1"/>
    <x v="0"/>
    <x v="3"/>
    <x v="1"/>
    <x v="2"/>
    <x v="2"/>
    <x v="207"/>
    <x v="0"/>
    <n v="2731.91"/>
    <x v="1"/>
    <x v="0"/>
    <x v="2"/>
    <x v="21"/>
  </r>
  <r>
    <s v="Id2048"/>
    <s v="  Jingjing"/>
    <x v="1229"/>
    <n v="6.32"/>
    <s v="No"/>
    <x v="0"/>
    <x v="1"/>
    <x v="3"/>
    <x v="1"/>
    <x v="0"/>
    <x v="1"/>
    <x v="1839"/>
    <x v="2"/>
    <n v="2730.11"/>
    <x v="1"/>
    <x v="0"/>
    <x v="1"/>
    <x v="39"/>
  </r>
  <r>
    <s v="Id2049"/>
    <s v="  Morgan"/>
    <x v="375"/>
    <n v="6.3"/>
    <s v="Yes"/>
    <x v="0"/>
    <x v="1"/>
    <x v="3"/>
    <x v="1"/>
    <x v="0"/>
    <x v="1"/>
    <x v="1840"/>
    <x v="0"/>
    <n v="2727.4"/>
    <x v="2"/>
    <x v="0"/>
    <x v="4"/>
    <x v="31"/>
  </r>
  <r>
    <s v="Id2050"/>
    <s v="  Patrick J"/>
    <x v="1230"/>
    <n v="4.38"/>
    <s v="Yes"/>
    <x v="0"/>
    <x v="0"/>
    <x v="3"/>
    <x v="1"/>
    <x v="3"/>
    <x v="2"/>
    <x v="1841"/>
    <x v="1"/>
    <n v="2726.06"/>
    <x v="1"/>
    <x v="2"/>
    <x v="0"/>
    <x v="23"/>
  </r>
  <r>
    <s v="Id2051"/>
    <s v="  Frankline"/>
    <x v="577"/>
    <n v="4.6500000000000004"/>
    <s v="Yes"/>
    <x v="0"/>
    <x v="1"/>
    <x v="3"/>
    <x v="1"/>
    <x v="1"/>
    <x v="2"/>
    <x v="1842"/>
    <x v="0"/>
    <n v="2721.32"/>
    <x v="0"/>
    <x v="0"/>
    <x v="7"/>
    <x v="31"/>
  </r>
  <r>
    <s v="Id2052"/>
    <s v="  Laura T"/>
    <x v="80"/>
    <n v="4.7"/>
    <s v="No"/>
    <x v="0"/>
    <x v="1"/>
    <x v="3"/>
    <x v="1"/>
    <x v="0"/>
    <x v="2"/>
    <x v="1843"/>
    <x v="2"/>
    <n v="2719.28"/>
    <x v="1"/>
    <x v="2"/>
    <x v="1"/>
    <x v="39"/>
  </r>
  <r>
    <s v="Id2053"/>
    <s v="  Natalia"/>
    <x v="854"/>
    <n v="4.34"/>
    <s v="No"/>
    <x v="0"/>
    <x v="1"/>
    <x v="3"/>
    <x v="1"/>
    <x v="1"/>
    <x v="2"/>
    <x v="1844"/>
    <x v="2"/>
    <n v="2710.83"/>
    <x v="1"/>
    <x v="0"/>
    <x v="1"/>
    <x v="39"/>
  </r>
  <r>
    <s v="Id2054"/>
    <s v="  Jennifer L"/>
    <x v="403"/>
    <n v="5.62"/>
    <s v="No"/>
    <x v="0"/>
    <x v="1"/>
    <x v="3"/>
    <x v="1"/>
    <x v="2"/>
    <x v="2"/>
    <x v="1845"/>
    <x v="2"/>
    <n v="2709.24"/>
    <x v="1"/>
    <x v="2"/>
    <x v="1"/>
    <x v="39"/>
  </r>
  <r>
    <s v="Id2055"/>
    <s v="  Brooke"/>
    <x v="1018"/>
    <n v="4.24"/>
    <s v="No"/>
    <x v="0"/>
    <x v="1"/>
    <x v="3"/>
    <x v="1"/>
    <x v="2"/>
    <x v="2"/>
    <x v="1846"/>
    <x v="2"/>
    <n v="2709.11"/>
    <x v="1"/>
    <x v="2"/>
    <x v="1"/>
    <x v="39"/>
  </r>
  <r>
    <s v="Id2056"/>
    <s v="  Jeremy M"/>
    <x v="210"/>
    <n v="4.57"/>
    <s v="Yes"/>
    <x v="0"/>
    <x v="0"/>
    <x v="0"/>
    <x v="1"/>
    <x v="0"/>
    <x v="2"/>
    <x v="1822"/>
    <x v="0"/>
    <n v="2699.57"/>
    <x v="1"/>
    <x v="1"/>
    <x v="1"/>
    <x v="45"/>
  </r>
  <r>
    <s v="Id2057"/>
    <s v="  Megan L"/>
    <x v="389"/>
    <n v="5.05"/>
    <s v="No"/>
    <x v="0"/>
    <x v="0"/>
    <x v="0"/>
    <x v="1"/>
    <x v="1"/>
    <x v="2"/>
    <x v="1847"/>
    <x v="0"/>
    <n v="2690.11"/>
    <x v="1"/>
    <x v="2"/>
    <x v="1"/>
    <x v="35"/>
  </r>
  <r>
    <s v="Id2058"/>
    <s v="  Bryan"/>
    <x v="9"/>
    <n v="6.16"/>
    <s v="No"/>
    <x v="0"/>
    <x v="0"/>
    <x v="0"/>
    <x v="1"/>
    <x v="0"/>
    <x v="1"/>
    <x v="1848"/>
    <x v="0"/>
    <n v="2689.5"/>
    <x v="2"/>
    <x v="2"/>
    <x v="0"/>
    <x v="6"/>
  </r>
  <r>
    <s v="Id2059"/>
    <s v="  Marny"/>
    <x v="1231"/>
    <n v="4.57"/>
    <s v="No"/>
    <x v="0"/>
    <x v="0"/>
    <x v="0"/>
    <x v="1"/>
    <x v="2"/>
    <x v="2"/>
    <x v="1849"/>
    <x v="0"/>
    <n v="2684.69"/>
    <x v="1"/>
    <x v="2"/>
    <x v="0"/>
    <x v="6"/>
  </r>
  <r>
    <s v="Id2060"/>
    <s v="  Marc"/>
    <x v="1232"/>
    <n v="5.53"/>
    <s v="Yes"/>
    <x v="0"/>
    <x v="0"/>
    <x v="0"/>
    <x v="1"/>
    <x v="3"/>
    <x v="2"/>
    <x v="1850"/>
    <x v="0"/>
    <n v="2680.95"/>
    <x v="2"/>
    <x v="2"/>
    <x v="1"/>
    <x v="45"/>
  </r>
  <r>
    <s v="Id2061"/>
    <s v="  Benjamin L"/>
    <x v="32"/>
    <n v="5.84"/>
    <s v="No"/>
    <x v="1"/>
    <x v="0"/>
    <x v="3"/>
    <x v="1"/>
    <x v="0"/>
    <x v="1"/>
    <x v="1851"/>
    <x v="2"/>
    <n v="2643.27"/>
    <x v="1"/>
    <x v="1"/>
    <x v="1"/>
    <x v="21"/>
  </r>
  <r>
    <s v="Id2062"/>
    <s v="  Rob G"/>
    <x v="237"/>
    <n v="6.41"/>
    <s v="No"/>
    <x v="1"/>
    <x v="0"/>
    <x v="3"/>
    <x v="1"/>
    <x v="1"/>
    <x v="1"/>
    <x v="1852"/>
    <x v="2"/>
    <n v="2639.04"/>
    <x v="1"/>
    <x v="2"/>
    <x v="1"/>
    <x v="21"/>
  </r>
  <r>
    <s v="Id2063"/>
    <s v="  Stefanie A"/>
    <x v="782"/>
    <n v="4.7300000000000004"/>
    <s v="Yes"/>
    <x v="0"/>
    <x v="1"/>
    <x v="3"/>
    <x v="1"/>
    <x v="0"/>
    <x v="2"/>
    <x v="537"/>
    <x v="0"/>
    <n v="2632.99"/>
    <x v="1"/>
    <x v="1"/>
    <x v="3"/>
    <x v="31"/>
  </r>
  <r>
    <s v="Id2064"/>
    <s v="  Stephanie"/>
    <x v="350"/>
    <n v="6.22"/>
    <s v="Yes"/>
    <x v="0"/>
    <x v="0"/>
    <x v="0"/>
    <x v="1"/>
    <x v="1"/>
    <x v="1"/>
    <x v="1853"/>
    <x v="2"/>
    <n v="2597.7800000000002"/>
    <x v="1"/>
    <x v="1"/>
    <x v="3"/>
    <x v="47"/>
  </r>
  <r>
    <s v="Id2065"/>
    <s v="  Caroline F"/>
    <x v="905"/>
    <n v="4.46"/>
    <s v="Yes"/>
    <x v="0"/>
    <x v="0"/>
    <x v="0"/>
    <x v="1"/>
    <x v="2"/>
    <x v="2"/>
    <x v="1854"/>
    <x v="0"/>
    <n v="2585.85"/>
    <x v="1"/>
    <x v="2"/>
    <x v="2"/>
    <x v="47"/>
  </r>
  <r>
    <s v="Id2066"/>
    <s v="  Julia J"/>
    <x v="1233"/>
    <n v="4.5"/>
    <s v="Yes"/>
    <x v="0"/>
    <x v="0"/>
    <x v="0"/>
    <x v="1"/>
    <x v="3"/>
    <x v="2"/>
    <x v="1855"/>
    <x v="2"/>
    <n v="2585.27"/>
    <x v="1"/>
    <x v="0"/>
    <x v="3"/>
    <x v="47"/>
  </r>
  <r>
    <s v="Id2067"/>
    <s v="  Jack"/>
    <x v="1234"/>
    <n v="8.93"/>
    <s v="No"/>
    <x v="0"/>
    <x v="0"/>
    <x v="0"/>
    <x v="1"/>
    <x v="1"/>
    <x v="0"/>
    <x v="1856"/>
    <x v="0"/>
    <n v="2585.04"/>
    <x v="1"/>
    <x v="2"/>
    <x v="14"/>
    <x v="43"/>
  </r>
  <r>
    <s v="Id2068"/>
    <s v="  Bernat"/>
    <x v="201"/>
    <n v="11.02"/>
    <s v="No"/>
    <x v="0"/>
    <x v="0"/>
    <x v="0"/>
    <x v="1"/>
    <x v="0"/>
    <x v="0"/>
    <x v="387"/>
    <x v="3"/>
    <n v="2566.4699999999998"/>
    <x v="1"/>
    <x v="0"/>
    <x v="0"/>
    <x v="43"/>
  </r>
  <r>
    <s v="Id2069"/>
    <s v="  Hicham"/>
    <x v="1235"/>
    <n v="5.25"/>
    <s v="No"/>
    <x v="0"/>
    <x v="0"/>
    <x v="0"/>
    <x v="1"/>
    <x v="3"/>
    <x v="2"/>
    <x v="1026"/>
    <x v="1"/>
    <n v="2545.6799999999998"/>
    <x v="1"/>
    <x v="1"/>
    <x v="0"/>
    <x v="42"/>
  </r>
  <r>
    <s v="Id2070"/>
    <s v="  Sarah"/>
    <x v="966"/>
    <n v="4.75"/>
    <s v="No"/>
    <x v="0"/>
    <x v="0"/>
    <x v="0"/>
    <x v="1"/>
    <x v="3"/>
    <x v="2"/>
    <x v="1857"/>
    <x v="1"/>
    <n v="2540.39"/>
    <x v="1"/>
    <x v="2"/>
    <x v="0"/>
    <x v="3"/>
  </r>
  <r>
    <s v="Id2071"/>
    <s v="  Anthony S"/>
    <x v="144"/>
    <n v="4.68"/>
    <s v="Yes"/>
    <x v="0"/>
    <x v="1"/>
    <x v="3"/>
    <x v="1"/>
    <x v="0"/>
    <x v="2"/>
    <x v="916"/>
    <x v="0"/>
    <n v="2534.39"/>
    <x v="2"/>
    <x v="0"/>
    <x v="1"/>
    <x v="31"/>
  </r>
  <r>
    <s v="Id2072"/>
    <s v="  Elisabetta"/>
    <x v="429"/>
    <n v="6.17"/>
    <s v="Yes"/>
    <x v="1"/>
    <x v="0"/>
    <x v="1"/>
    <x v="1"/>
    <x v="2"/>
    <x v="1"/>
    <x v="1858"/>
    <x v="0"/>
    <n v="2527.8200000000002"/>
    <x v="1"/>
    <x v="0"/>
    <x v="1"/>
    <x v="21"/>
  </r>
  <r>
    <s v="Id2073"/>
    <s v="  Trevor N"/>
    <x v="589"/>
    <n v="4.5599999999999996"/>
    <s v="Yes"/>
    <x v="0"/>
    <x v="1"/>
    <x v="3"/>
    <x v="1"/>
    <x v="1"/>
    <x v="2"/>
    <x v="1859"/>
    <x v="0"/>
    <n v="2523.17"/>
    <x v="2"/>
    <x v="1"/>
    <x v="1"/>
    <x v="31"/>
  </r>
  <r>
    <s v="Id2074"/>
    <s v="  Nancy"/>
    <x v="1236"/>
    <n v="6.3"/>
    <s v="No"/>
    <x v="0"/>
    <x v="0"/>
    <x v="0"/>
    <x v="1"/>
    <x v="3"/>
    <x v="1"/>
    <x v="1860"/>
    <x v="1"/>
    <n v="2510.79"/>
    <x v="1"/>
    <x v="1"/>
    <x v="0"/>
    <x v="42"/>
  </r>
  <r>
    <s v="Id2075"/>
    <s v="  Allison R"/>
    <x v="1237"/>
    <n v="6.03"/>
    <s v="No"/>
    <x v="1"/>
    <x v="0"/>
    <x v="3"/>
    <x v="1"/>
    <x v="1"/>
    <x v="1"/>
    <x v="681"/>
    <x v="0"/>
    <n v="2500.9299999999998"/>
    <x v="1"/>
    <x v="2"/>
    <x v="1"/>
    <x v="41"/>
  </r>
  <r>
    <s v="Id2076"/>
    <s v="  Robert J"/>
    <x v="534"/>
    <n v="4.2"/>
    <s v="Yes"/>
    <x v="0"/>
    <x v="0"/>
    <x v="3"/>
    <x v="1"/>
    <x v="0"/>
    <x v="2"/>
    <x v="1861"/>
    <x v="0"/>
    <n v="2498.41"/>
    <x v="2"/>
    <x v="0"/>
    <x v="0"/>
    <x v="40"/>
  </r>
  <r>
    <s v="Id2077"/>
    <s v="  Nicholas"/>
    <x v="235"/>
    <n v="5.61"/>
    <s v="Yes"/>
    <x v="0"/>
    <x v="0"/>
    <x v="3"/>
    <x v="1"/>
    <x v="0"/>
    <x v="2"/>
    <x v="1862"/>
    <x v="0"/>
    <n v="2497.04"/>
    <x v="2"/>
    <x v="0"/>
    <x v="0"/>
    <x v="40"/>
  </r>
  <r>
    <s v="Id2078"/>
    <s v="  Kevin L"/>
    <x v="662"/>
    <n v="5.88"/>
    <s v="Yes"/>
    <x v="0"/>
    <x v="0"/>
    <x v="3"/>
    <x v="1"/>
    <x v="0"/>
    <x v="1"/>
    <x v="1683"/>
    <x v="0"/>
    <n v="2494.02"/>
    <x v="2"/>
    <x v="1"/>
    <x v="3"/>
    <x v="40"/>
  </r>
  <r>
    <s v="Id2079"/>
    <s v="  Bryan"/>
    <x v="1238"/>
    <n v="5.92"/>
    <s v="Yes"/>
    <x v="0"/>
    <x v="0"/>
    <x v="3"/>
    <x v="1"/>
    <x v="2"/>
    <x v="1"/>
    <x v="1863"/>
    <x v="0"/>
    <n v="2483.7399999999998"/>
    <x v="2"/>
    <x v="2"/>
    <x v="0"/>
    <x v="40"/>
  </r>
  <r>
    <s v="Id2080"/>
    <s v="  Janae N"/>
    <x v="1188"/>
    <n v="4.8099999999999996"/>
    <s v="No"/>
    <x v="0"/>
    <x v="0"/>
    <x v="3"/>
    <x v="1"/>
    <x v="0"/>
    <x v="2"/>
    <x v="323"/>
    <x v="0"/>
    <n v="2480.98"/>
    <x v="1"/>
    <x v="2"/>
    <x v="0"/>
    <x v="44"/>
  </r>
  <r>
    <s v="Id2081"/>
    <s v="  Audrey"/>
    <x v="1210"/>
    <n v="4.55"/>
    <s v="No"/>
    <x v="0"/>
    <x v="0"/>
    <x v="3"/>
    <x v="1"/>
    <x v="0"/>
    <x v="2"/>
    <x v="1864"/>
    <x v="0"/>
    <n v="2473.33"/>
    <x v="1"/>
    <x v="0"/>
    <x v="0"/>
    <x v="44"/>
  </r>
  <r>
    <s v="Id2082"/>
    <s v="  Laura"/>
    <x v="586"/>
    <n v="6.43"/>
    <s v="No"/>
    <x v="0"/>
    <x v="0"/>
    <x v="3"/>
    <x v="1"/>
    <x v="1"/>
    <x v="1"/>
    <x v="1865"/>
    <x v="0"/>
    <n v="2464.62"/>
    <x v="1"/>
    <x v="0"/>
    <x v="0"/>
    <x v="44"/>
  </r>
  <r>
    <s v="Id2083"/>
    <s v="  Nicole F"/>
    <x v="375"/>
    <n v="11.62"/>
    <s v="No"/>
    <x v="0"/>
    <x v="0"/>
    <x v="0"/>
    <x v="1"/>
    <x v="0"/>
    <x v="0"/>
    <x v="1866"/>
    <x v="0"/>
    <n v="2459.7199999999998"/>
    <x v="1"/>
    <x v="2"/>
    <x v="2"/>
    <x v="43"/>
  </r>
  <r>
    <s v="Id2084"/>
    <s v="  Krista L"/>
    <x v="450"/>
    <n v="6.04"/>
    <s v="No"/>
    <x v="0"/>
    <x v="0"/>
    <x v="3"/>
    <x v="1"/>
    <x v="2"/>
    <x v="1"/>
    <x v="1867"/>
    <x v="0"/>
    <n v="2457.5"/>
    <x v="1"/>
    <x v="1"/>
    <x v="3"/>
    <x v="44"/>
  </r>
  <r>
    <s v="Id2085"/>
    <s v="  Denise"/>
    <x v="570"/>
    <n v="8.82"/>
    <s v="No"/>
    <x v="0"/>
    <x v="0"/>
    <x v="0"/>
    <x v="1"/>
    <x v="1"/>
    <x v="0"/>
    <x v="1868"/>
    <x v="0"/>
    <n v="2457.21"/>
    <x v="1"/>
    <x v="1"/>
    <x v="2"/>
    <x v="43"/>
  </r>
  <r>
    <s v="Id2086"/>
    <s v="  Ariel"/>
    <x v="1239"/>
    <n v="5.8"/>
    <s v="No"/>
    <x v="0"/>
    <x v="0"/>
    <x v="0"/>
    <x v="1"/>
    <x v="0"/>
    <x v="1"/>
    <x v="1869"/>
    <x v="2"/>
    <n v="2438.06"/>
    <x v="1"/>
    <x v="2"/>
    <x v="0"/>
    <x v="35"/>
  </r>
  <r>
    <s v="Id2087"/>
    <s v="  Jeremy"/>
    <x v="40"/>
    <n v="4.28"/>
    <s v="No"/>
    <x v="0"/>
    <x v="0"/>
    <x v="0"/>
    <x v="1"/>
    <x v="0"/>
    <x v="2"/>
    <x v="140"/>
    <x v="2"/>
    <n v="2416.96"/>
    <x v="1"/>
    <x v="2"/>
    <x v="3"/>
    <x v="35"/>
  </r>
  <r>
    <s v="Id2088"/>
    <s v="  Rosalie"/>
    <x v="437"/>
    <n v="5.5"/>
    <s v="Yes"/>
    <x v="0"/>
    <x v="0"/>
    <x v="0"/>
    <x v="1"/>
    <x v="0"/>
    <x v="2"/>
    <x v="1870"/>
    <x v="0"/>
    <n v="2404.73"/>
    <x v="1"/>
    <x v="0"/>
    <x v="1"/>
    <x v="21"/>
  </r>
  <r>
    <s v="Id2089"/>
    <s v="  Jay"/>
    <x v="1018"/>
    <n v="4.6900000000000004"/>
    <s v="No"/>
    <x v="0"/>
    <x v="0"/>
    <x v="0"/>
    <x v="1"/>
    <x v="2"/>
    <x v="2"/>
    <x v="669"/>
    <x v="0"/>
    <n v="2396.1"/>
    <x v="1"/>
    <x v="1"/>
    <x v="9"/>
    <x v="35"/>
  </r>
  <r>
    <s v="Id2090"/>
    <s v="  Vitaliy"/>
    <x v="374"/>
    <n v="4.43"/>
    <s v="No"/>
    <x v="0"/>
    <x v="0"/>
    <x v="0"/>
    <x v="1"/>
    <x v="2"/>
    <x v="2"/>
    <x v="1871"/>
    <x v="0"/>
    <n v="2395.17"/>
    <x v="1"/>
    <x v="1"/>
    <x v="7"/>
    <x v="35"/>
  </r>
  <r>
    <s v="Id2091"/>
    <s v="  Benjamin W"/>
    <x v="1240"/>
    <n v="6.16"/>
    <s v="Yes"/>
    <x v="0"/>
    <x v="0"/>
    <x v="3"/>
    <x v="1"/>
    <x v="3"/>
    <x v="1"/>
    <x v="1872"/>
    <x v="1"/>
    <n v="2373.3000000000002"/>
    <x v="1"/>
    <x v="2"/>
    <x v="0"/>
    <x v="23"/>
  </r>
  <r>
    <s v="Id2092"/>
    <s v="  Jesse"/>
    <x v="443"/>
    <n v="6.66"/>
    <s v="No"/>
    <x v="0"/>
    <x v="0"/>
    <x v="0"/>
    <x v="1"/>
    <x v="0"/>
    <x v="0"/>
    <x v="1873"/>
    <x v="2"/>
    <n v="2362.23"/>
    <x v="1"/>
    <x v="1"/>
    <x v="1"/>
    <x v="43"/>
  </r>
  <r>
    <s v="Id2093"/>
    <s v="  Mark"/>
    <x v="351"/>
    <n v="5.92"/>
    <s v="No"/>
    <x v="0"/>
    <x v="0"/>
    <x v="3"/>
    <x v="1"/>
    <x v="2"/>
    <x v="1"/>
    <x v="1874"/>
    <x v="0"/>
    <n v="2352.9699999999998"/>
    <x v="2"/>
    <x v="0"/>
    <x v="1"/>
    <x v="44"/>
  </r>
  <r>
    <s v="Id2094"/>
    <s v="  Lauren"/>
    <x v="1241"/>
    <n v="5.97"/>
    <s v="No"/>
    <x v="0"/>
    <x v="1"/>
    <x v="3"/>
    <x v="1"/>
    <x v="1"/>
    <x v="1"/>
    <x v="1783"/>
    <x v="2"/>
    <n v="2331.52"/>
    <x v="1"/>
    <x v="0"/>
    <x v="3"/>
    <x v="39"/>
  </r>
  <r>
    <s v="Id2095"/>
    <s v="  Massimiliano"/>
    <x v="768"/>
    <n v="4.6399999999999997"/>
    <s v="Yes"/>
    <x v="0"/>
    <x v="0"/>
    <x v="0"/>
    <x v="1"/>
    <x v="0"/>
    <x v="2"/>
    <x v="1875"/>
    <x v="0"/>
    <n v="2322.62"/>
    <x v="1"/>
    <x v="1"/>
    <x v="0"/>
    <x v="45"/>
  </r>
  <r>
    <s v="Id2096"/>
    <s v="  Josh"/>
    <x v="993"/>
    <n v="6.12"/>
    <s v="No"/>
    <x v="1"/>
    <x v="0"/>
    <x v="3"/>
    <x v="1"/>
    <x v="1"/>
    <x v="1"/>
    <x v="681"/>
    <x v="3"/>
    <n v="2304"/>
    <x v="1"/>
    <x v="0"/>
    <x v="0"/>
    <x v="41"/>
  </r>
  <r>
    <s v="Id2097"/>
    <s v="  Kiyokatsu"/>
    <x v="1211"/>
    <n v="4.87"/>
    <s v="Yes"/>
    <x v="0"/>
    <x v="0"/>
    <x v="0"/>
    <x v="1"/>
    <x v="2"/>
    <x v="2"/>
    <x v="1876"/>
    <x v="0"/>
    <n v="2302.3000000000002"/>
    <x v="0"/>
    <x v="2"/>
    <x v="3"/>
    <x v="45"/>
  </r>
  <r>
    <s v="Id2098"/>
    <s v="  Amanda L"/>
    <x v="1242"/>
    <n v="4.5999999999999996"/>
    <s v="No"/>
    <x v="0"/>
    <x v="0"/>
    <x v="0"/>
    <x v="1"/>
    <x v="3"/>
    <x v="2"/>
    <x v="1877"/>
    <x v="1"/>
    <n v="2295.2399999999998"/>
    <x v="1"/>
    <x v="1"/>
    <x v="0"/>
    <x v="4"/>
  </r>
  <r>
    <s v="Id2099"/>
    <s v="  Matthew"/>
    <x v="1232"/>
    <n v="4.78"/>
    <s v="No"/>
    <x v="0"/>
    <x v="0"/>
    <x v="0"/>
    <x v="1"/>
    <x v="3"/>
    <x v="2"/>
    <x v="1878"/>
    <x v="1"/>
    <n v="2277.7199999999998"/>
    <x v="1"/>
    <x v="1"/>
    <x v="0"/>
    <x v="42"/>
  </r>
  <r>
    <s v="Id2100"/>
    <s v="  Julia M"/>
    <x v="141"/>
    <n v="11.05"/>
    <s v="No"/>
    <x v="0"/>
    <x v="0"/>
    <x v="0"/>
    <x v="1"/>
    <x v="0"/>
    <x v="0"/>
    <x v="1879"/>
    <x v="0"/>
    <n v="2261.5700000000002"/>
    <x v="1"/>
    <x v="1"/>
    <x v="1"/>
    <x v="43"/>
  </r>
  <r>
    <s v="Id2101"/>
    <s v="  Rhea"/>
    <x v="331"/>
    <n v="7.62"/>
    <s v="No"/>
    <x v="0"/>
    <x v="0"/>
    <x v="0"/>
    <x v="1"/>
    <x v="1"/>
    <x v="0"/>
    <x v="1880"/>
    <x v="0"/>
    <n v="2257.48"/>
    <x v="1"/>
    <x v="1"/>
    <x v="1"/>
    <x v="43"/>
  </r>
  <r>
    <s v="Id2102"/>
    <s v="  Justin"/>
    <x v="170"/>
    <n v="4.78"/>
    <s v="Yes"/>
    <x v="1"/>
    <x v="0"/>
    <x v="1"/>
    <x v="1"/>
    <x v="0"/>
    <x v="2"/>
    <x v="1611"/>
    <x v="0"/>
    <n v="2254.8000000000002"/>
    <x v="1"/>
    <x v="0"/>
    <x v="4"/>
    <x v="21"/>
  </r>
  <r>
    <s v="Id2103"/>
    <s v="  Shamus M"/>
    <x v="467"/>
    <n v="6.09"/>
    <s v="Yes"/>
    <x v="1"/>
    <x v="0"/>
    <x v="1"/>
    <x v="1"/>
    <x v="1"/>
    <x v="1"/>
    <x v="1881"/>
    <x v="0"/>
    <n v="2250.84"/>
    <x v="1"/>
    <x v="2"/>
    <x v="11"/>
    <x v="21"/>
  </r>
  <r>
    <s v="Id2104"/>
    <s v="  Mike"/>
    <x v="417"/>
    <n v="5.1100000000000003"/>
    <s v="No"/>
    <x v="0"/>
    <x v="1"/>
    <x v="3"/>
    <x v="1"/>
    <x v="1"/>
    <x v="2"/>
    <x v="1882"/>
    <x v="2"/>
    <n v="2221.56"/>
    <x v="1"/>
    <x v="0"/>
    <x v="1"/>
    <x v="39"/>
  </r>
  <r>
    <s v="Id2105"/>
    <s v="  Mary Beth"/>
    <x v="866"/>
    <n v="4.46"/>
    <s v="No"/>
    <x v="1"/>
    <x v="0"/>
    <x v="3"/>
    <x v="1"/>
    <x v="0"/>
    <x v="2"/>
    <x v="1883"/>
    <x v="2"/>
    <n v="2219.4499999999998"/>
    <x v="1"/>
    <x v="1"/>
    <x v="0"/>
    <x v="41"/>
  </r>
  <r>
    <s v="Id2106"/>
    <s v="  Erin"/>
    <x v="412"/>
    <n v="6.11"/>
    <s v="No"/>
    <x v="1"/>
    <x v="0"/>
    <x v="3"/>
    <x v="1"/>
    <x v="0"/>
    <x v="1"/>
    <x v="1884"/>
    <x v="0"/>
    <n v="2217.6"/>
    <x v="1"/>
    <x v="1"/>
    <x v="2"/>
    <x v="41"/>
  </r>
  <r>
    <s v="Id2107"/>
    <s v="  Hallie"/>
    <x v="1212"/>
    <n v="4.66"/>
    <s v="No"/>
    <x v="1"/>
    <x v="0"/>
    <x v="3"/>
    <x v="1"/>
    <x v="0"/>
    <x v="2"/>
    <x v="1885"/>
    <x v="0"/>
    <n v="2217.4699999999998"/>
    <x v="1"/>
    <x v="1"/>
    <x v="2"/>
    <x v="41"/>
  </r>
  <r>
    <s v="Id2108"/>
    <s v="  Paige P"/>
    <x v="1243"/>
    <n v="6.14"/>
    <s v="No"/>
    <x v="0"/>
    <x v="0"/>
    <x v="0"/>
    <x v="1"/>
    <x v="2"/>
    <x v="1"/>
    <x v="1256"/>
    <x v="0"/>
    <n v="2213.21"/>
    <x v="1"/>
    <x v="2"/>
    <x v="0"/>
    <x v="6"/>
  </r>
  <r>
    <s v="Id2109"/>
    <s v="  Ji"/>
    <x v="144"/>
    <n v="6.21"/>
    <s v="No"/>
    <x v="1"/>
    <x v="0"/>
    <x v="3"/>
    <x v="1"/>
    <x v="0"/>
    <x v="1"/>
    <x v="1445"/>
    <x v="0"/>
    <n v="2211.13"/>
    <x v="1"/>
    <x v="2"/>
    <x v="2"/>
    <x v="41"/>
  </r>
  <r>
    <s v="Id2110"/>
    <s v="  Carissa A"/>
    <x v="893"/>
    <n v="4.5999999999999996"/>
    <s v="No"/>
    <x v="1"/>
    <x v="0"/>
    <x v="3"/>
    <x v="1"/>
    <x v="0"/>
    <x v="2"/>
    <x v="1886"/>
    <x v="0"/>
    <n v="2207.6999999999998"/>
    <x v="1"/>
    <x v="2"/>
    <x v="2"/>
    <x v="41"/>
  </r>
  <r>
    <s v="Id2111"/>
    <s v="  Mona"/>
    <x v="141"/>
    <n v="5.04"/>
    <s v="No"/>
    <x v="1"/>
    <x v="0"/>
    <x v="3"/>
    <x v="1"/>
    <x v="0"/>
    <x v="2"/>
    <x v="1887"/>
    <x v="0"/>
    <n v="2205.98"/>
    <x v="1"/>
    <x v="0"/>
    <x v="2"/>
    <x v="41"/>
  </r>
  <r>
    <s v="Id2112"/>
    <s v="  Kristin R"/>
    <x v="703"/>
    <n v="5.08"/>
    <s v="No"/>
    <x v="1"/>
    <x v="0"/>
    <x v="3"/>
    <x v="1"/>
    <x v="0"/>
    <x v="2"/>
    <x v="1888"/>
    <x v="0"/>
    <n v="2203.7399999999998"/>
    <x v="1"/>
    <x v="2"/>
    <x v="2"/>
    <x v="41"/>
  </r>
  <r>
    <s v="Id2113"/>
    <s v="  Beth"/>
    <x v="402"/>
    <n v="4.38"/>
    <s v="No"/>
    <x v="1"/>
    <x v="0"/>
    <x v="3"/>
    <x v="1"/>
    <x v="0"/>
    <x v="2"/>
    <x v="1886"/>
    <x v="0"/>
    <n v="2203.4699999999998"/>
    <x v="1"/>
    <x v="2"/>
    <x v="2"/>
    <x v="41"/>
  </r>
  <r>
    <s v="Id2114"/>
    <s v="  Allison"/>
    <x v="1244"/>
    <n v="4.79"/>
    <s v="No"/>
    <x v="1"/>
    <x v="0"/>
    <x v="3"/>
    <x v="1"/>
    <x v="2"/>
    <x v="2"/>
    <x v="1445"/>
    <x v="2"/>
    <n v="2201.1"/>
    <x v="1"/>
    <x v="0"/>
    <x v="0"/>
    <x v="41"/>
  </r>
  <r>
    <s v="Id2115"/>
    <s v="  Ashley E"/>
    <x v="360"/>
    <n v="4.21"/>
    <s v="No"/>
    <x v="1"/>
    <x v="0"/>
    <x v="3"/>
    <x v="1"/>
    <x v="1"/>
    <x v="2"/>
    <x v="1889"/>
    <x v="0"/>
    <n v="2200.83"/>
    <x v="1"/>
    <x v="2"/>
    <x v="2"/>
    <x v="41"/>
  </r>
  <r>
    <s v="Id2116"/>
    <s v="  Hilary K"/>
    <x v="984"/>
    <n v="5.47"/>
    <s v="No"/>
    <x v="1"/>
    <x v="0"/>
    <x v="3"/>
    <x v="1"/>
    <x v="1"/>
    <x v="2"/>
    <x v="1890"/>
    <x v="0"/>
    <n v="2198.19"/>
    <x v="1"/>
    <x v="1"/>
    <x v="8"/>
    <x v="41"/>
  </r>
  <r>
    <s v="Id2117"/>
    <s v="  Dominique"/>
    <x v="369"/>
    <n v="5.09"/>
    <s v="No"/>
    <x v="1"/>
    <x v="0"/>
    <x v="3"/>
    <x v="1"/>
    <x v="1"/>
    <x v="2"/>
    <x v="1891"/>
    <x v="0"/>
    <n v="2196.4699999999998"/>
    <x v="1"/>
    <x v="0"/>
    <x v="2"/>
    <x v="41"/>
  </r>
  <r>
    <s v="Id2118"/>
    <s v="  Carlos I"/>
    <x v="1245"/>
    <n v="5.08"/>
    <s v="No"/>
    <x v="0"/>
    <x v="0"/>
    <x v="0"/>
    <x v="1"/>
    <x v="3"/>
    <x v="2"/>
    <x v="1892"/>
    <x v="1"/>
    <n v="2193.1999999999998"/>
    <x v="1"/>
    <x v="2"/>
    <x v="1"/>
    <x v="42"/>
  </r>
  <r>
    <s v="Id2119"/>
    <s v="  Matthew"/>
    <x v="1246"/>
    <n v="5.68"/>
    <s v="No"/>
    <x v="0"/>
    <x v="0"/>
    <x v="0"/>
    <x v="1"/>
    <x v="2"/>
    <x v="2"/>
    <x v="1893"/>
    <x v="0"/>
    <n v="2170.08"/>
    <x v="1"/>
    <x v="2"/>
    <x v="0"/>
    <x v="6"/>
  </r>
  <r>
    <s v="Id2120"/>
    <s v="  Kara"/>
    <x v="889"/>
    <n v="4.66"/>
    <s v="No"/>
    <x v="1"/>
    <x v="0"/>
    <x v="3"/>
    <x v="1"/>
    <x v="0"/>
    <x v="2"/>
    <x v="1894"/>
    <x v="0"/>
    <n v="2166.73"/>
    <x v="1"/>
    <x v="2"/>
    <x v="3"/>
    <x v="21"/>
  </r>
  <r>
    <s v="Id2121"/>
    <s v="  Sarah S"/>
    <x v="1247"/>
    <n v="5.59"/>
    <s v="No"/>
    <x v="1"/>
    <x v="0"/>
    <x v="3"/>
    <x v="1"/>
    <x v="1"/>
    <x v="2"/>
    <x v="1895"/>
    <x v="0"/>
    <n v="2156.75"/>
    <x v="1"/>
    <x v="2"/>
    <x v="0"/>
    <x v="21"/>
  </r>
  <r>
    <s v="Id2122"/>
    <s v="  Shauna R"/>
    <x v="909"/>
    <n v="6.2"/>
    <s v="No"/>
    <x v="1"/>
    <x v="0"/>
    <x v="3"/>
    <x v="1"/>
    <x v="1"/>
    <x v="1"/>
    <x v="1896"/>
    <x v="0"/>
    <n v="2155.6799999999998"/>
    <x v="1"/>
    <x v="0"/>
    <x v="0"/>
    <x v="21"/>
  </r>
  <r>
    <s v="Id2123"/>
    <s v="  Lindsay J"/>
    <x v="346"/>
    <n v="4.45"/>
    <s v="No"/>
    <x v="1"/>
    <x v="0"/>
    <x v="3"/>
    <x v="1"/>
    <x v="1"/>
    <x v="2"/>
    <x v="1897"/>
    <x v="0"/>
    <n v="2154.36"/>
    <x v="1"/>
    <x v="2"/>
    <x v="3"/>
    <x v="21"/>
  </r>
  <r>
    <s v="Id2124"/>
    <s v="  Danya A"/>
    <x v="925"/>
    <n v="6.1"/>
    <s v="Yes"/>
    <x v="1"/>
    <x v="0"/>
    <x v="3"/>
    <x v="1"/>
    <x v="2"/>
    <x v="1"/>
    <x v="247"/>
    <x v="0"/>
    <n v="2150.4699999999998"/>
    <x v="1"/>
    <x v="0"/>
    <x v="3"/>
    <x v="21"/>
  </r>
  <r>
    <s v="Id2125"/>
    <s v="  Lorraine"/>
    <x v="1248"/>
    <n v="6.06"/>
    <s v="No"/>
    <x v="1"/>
    <x v="0"/>
    <x v="3"/>
    <x v="1"/>
    <x v="0"/>
    <x v="1"/>
    <x v="936"/>
    <x v="0"/>
    <n v="2144.85"/>
    <x v="1"/>
    <x v="1"/>
    <x v="3"/>
    <x v="41"/>
  </r>
  <r>
    <s v="Id2126"/>
    <s v="  Jennifer L"/>
    <x v="661"/>
    <n v="4.5599999999999996"/>
    <s v="No"/>
    <x v="0"/>
    <x v="1"/>
    <x v="3"/>
    <x v="1"/>
    <x v="0"/>
    <x v="2"/>
    <x v="1898"/>
    <x v="0"/>
    <n v="2138.0700000000002"/>
    <x v="1"/>
    <x v="1"/>
    <x v="1"/>
    <x v="39"/>
  </r>
  <r>
    <s v="Id2127"/>
    <s v="  Jesus Sr"/>
    <x v="664"/>
    <n v="6.41"/>
    <s v="Yes"/>
    <x v="0"/>
    <x v="1"/>
    <x v="3"/>
    <x v="1"/>
    <x v="1"/>
    <x v="1"/>
    <x v="1899"/>
    <x v="0"/>
    <n v="2137.65"/>
    <x v="2"/>
    <x v="1"/>
    <x v="0"/>
    <x v="31"/>
  </r>
  <r>
    <s v="Id2128"/>
    <s v="  Kristen"/>
    <x v="879"/>
    <n v="5.57"/>
    <s v="No"/>
    <x v="0"/>
    <x v="1"/>
    <x v="3"/>
    <x v="1"/>
    <x v="0"/>
    <x v="2"/>
    <x v="1900"/>
    <x v="0"/>
    <n v="2136.88"/>
    <x v="1"/>
    <x v="2"/>
    <x v="1"/>
    <x v="39"/>
  </r>
  <r>
    <s v="Id2129"/>
    <s v="  Catherine C"/>
    <x v="1249"/>
    <n v="5.47"/>
    <s v="No"/>
    <x v="0"/>
    <x v="1"/>
    <x v="3"/>
    <x v="1"/>
    <x v="0"/>
    <x v="2"/>
    <x v="338"/>
    <x v="0"/>
    <n v="2134.9"/>
    <x v="1"/>
    <x v="0"/>
    <x v="1"/>
    <x v="39"/>
  </r>
  <r>
    <s v="Id2130"/>
    <s v="  Paula"/>
    <x v="355"/>
    <n v="4.43"/>
    <s v="No"/>
    <x v="0"/>
    <x v="1"/>
    <x v="3"/>
    <x v="1"/>
    <x v="0"/>
    <x v="2"/>
    <x v="1901"/>
    <x v="0"/>
    <n v="2130.6799999999998"/>
    <x v="1"/>
    <x v="0"/>
    <x v="1"/>
    <x v="39"/>
  </r>
  <r>
    <s v="Id2131"/>
    <s v="  Evan"/>
    <x v="88"/>
    <n v="4.95"/>
    <s v="No"/>
    <x v="0"/>
    <x v="1"/>
    <x v="3"/>
    <x v="1"/>
    <x v="0"/>
    <x v="2"/>
    <x v="1902"/>
    <x v="0"/>
    <n v="2128.4299999999998"/>
    <x v="1"/>
    <x v="1"/>
    <x v="1"/>
    <x v="39"/>
  </r>
  <r>
    <s v="Id2132"/>
    <s v="  Nathan J"/>
    <x v="1250"/>
    <n v="4.04"/>
    <s v="No"/>
    <x v="1"/>
    <x v="0"/>
    <x v="3"/>
    <x v="1"/>
    <x v="1"/>
    <x v="2"/>
    <x v="1903"/>
    <x v="0"/>
    <n v="2118.61"/>
    <x v="1"/>
    <x v="1"/>
    <x v="1"/>
    <x v="41"/>
  </r>
  <r>
    <s v="Id2133"/>
    <s v="  Ashley M"/>
    <x v="878"/>
    <n v="5.93"/>
    <s v="No"/>
    <x v="0"/>
    <x v="1"/>
    <x v="3"/>
    <x v="1"/>
    <x v="2"/>
    <x v="1"/>
    <x v="1904"/>
    <x v="0"/>
    <n v="2117.34"/>
    <x v="1"/>
    <x v="0"/>
    <x v="1"/>
    <x v="39"/>
  </r>
  <r>
    <s v="Id2134"/>
    <s v="  Jason"/>
    <x v="947"/>
    <n v="4.2300000000000004"/>
    <s v="No"/>
    <x v="0"/>
    <x v="0"/>
    <x v="0"/>
    <x v="1"/>
    <x v="3"/>
    <x v="2"/>
    <x v="1905"/>
    <x v="1"/>
    <n v="2106.2600000000002"/>
    <x v="1"/>
    <x v="2"/>
    <x v="0"/>
    <x v="4"/>
  </r>
  <r>
    <s v="Id2135"/>
    <s v="  Marshall"/>
    <x v="352"/>
    <n v="5.59"/>
    <s v="Yes"/>
    <x v="0"/>
    <x v="0"/>
    <x v="0"/>
    <x v="1"/>
    <x v="1"/>
    <x v="2"/>
    <x v="1906"/>
    <x v="0"/>
    <n v="2104.11"/>
    <x v="1"/>
    <x v="1"/>
    <x v="4"/>
    <x v="47"/>
  </r>
  <r>
    <s v="Id2136"/>
    <s v="  Lavar"/>
    <x v="986"/>
    <n v="4.8899999999999997"/>
    <s v="Yes"/>
    <x v="0"/>
    <x v="0"/>
    <x v="0"/>
    <x v="1"/>
    <x v="2"/>
    <x v="2"/>
    <x v="1907"/>
    <x v="2"/>
    <n v="2103.08"/>
    <x v="2"/>
    <x v="2"/>
    <x v="3"/>
    <x v="47"/>
  </r>
  <r>
    <s v="Id2137"/>
    <s v="  Charlie T"/>
    <x v="497"/>
    <n v="5.81"/>
    <s v="Yes"/>
    <x v="0"/>
    <x v="0"/>
    <x v="0"/>
    <x v="1"/>
    <x v="1"/>
    <x v="1"/>
    <x v="1908"/>
    <x v="0"/>
    <n v="2102.2600000000002"/>
    <x v="2"/>
    <x v="2"/>
    <x v="9"/>
    <x v="47"/>
  </r>
  <r>
    <s v="Id2138"/>
    <s v="  Lauren"/>
    <x v="292"/>
    <n v="4.29"/>
    <s v="No"/>
    <x v="1"/>
    <x v="0"/>
    <x v="3"/>
    <x v="1"/>
    <x v="1"/>
    <x v="2"/>
    <x v="1909"/>
    <x v="0"/>
    <n v="2094.1"/>
    <x v="2"/>
    <x v="2"/>
    <x v="15"/>
    <x v="41"/>
  </r>
  <r>
    <s v="Id2139"/>
    <s v="  Arthur"/>
    <x v="355"/>
    <n v="4.03"/>
    <s v="Yes"/>
    <x v="1"/>
    <x v="0"/>
    <x v="1"/>
    <x v="1"/>
    <x v="0"/>
    <x v="2"/>
    <x v="1910"/>
    <x v="0"/>
    <n v="2055.3200000000002"/>
    <x v="2"/>
    <x v="0"/>
    <x v="1"/>
    <x v="21"/>
  </r>
  <r>
    <s v="Id2140"/>
    <s v="  Thomas"/>
    <x v="524"/>
    <n v="6.29"/>
    <s v="Yes"/>
    <x v="1"/>
    <x v="0"/>
    <x v="1"/>
    <x v="1"/>
    <x v="1"/>
    <x v="1"/>
    <x v="1911"/>
    <x v="0"/>
    <n v="2045.69"/>
    <x v="2"/>
    <x v="0"/>
    <x v="1"/>
    <x v="21"/>
  </r>
  <r>
    <s v="Id2141"/>
    <s v="  Jennifer"/>
    <x v="1188"/>
    <n v="4.4800000000000004"/>
    <s v="Yes"/>
    <x v="0"/>
    <x v="0"/>
    <x v="0"/>
    <x v="1"/>
    <x v="0"/>
    <x v="2"/>
    <x v="1912"/>
    <x v="0"/>
    <n v="2026.97"/>
    <x v="2"/>
    <x v="2"/>
    <x v="0"/>
    <x v="47"/>
  </r>
  <r>
    <s v="Id2142"/>
    <s v="  Tammy"/>
    <x v="1251"/>
    <n v="5.51"/>
    <s v="Yes"/>
    <x v="0"/>
    <x v="0"/>
    <x v="0"/>
    <x v="1"/>
    <x v="0"/>
    <x v="2"/>
    <x v="1913"/>
    <x v="0"/>
    <n v="2020.55"/>
    <x v="2"/>
    <x v="2"/>
    <x v="0"/>
    <x v="47"/>
  </r>
  <r>
    <s v="Id2143"/>
    <s v="  Lena"/>
    <x v="72"/>
    <n v="4.5"/>
    <s v="Yes"/>
    <x v="0"/>
    <x v="0"/>
    <x v="0"/>
    <x v="1"/>
    <x v="0"/>
    <x v="2"/>
    <x v="1914"/>
    <x v="0"/>
    <n v="2020.18"/>
    <x v="2"/>
    <x v="1"/>
    <x v="3"/>
    <x v="47"/>
  </r>
  <r>
    <s v="Id2144"/>
    <s v="  Valentina"/>
    <x v="809"/>
    <n v="6.29"/>
    <s v="Yes"/>
    <x v="0"/>
    <x v="0"/>
    <x v="0"/>
    <x v="1"/>
    <x v="1"/>
    <x v="1"/>
    <x v="1908"/>
    <x v="0"/>
    <n v="2007.95"/>
    <x v="2"/>
    <x v="2"/>
    <x v="3"/>
    <x v="47"/>
  </r>
  <r>
    <s v="Id2145"/>
    <s v="  Russell N"/>
    <x v="28"/>
    <n v="4.33"/>
    <s v="No"/>
    <x v="0"/>
    <x v="0"/>
    <x v="3"/>
    <x v="1"/>
    <x v="0"/>
    <x v="2"/>
    <x v="1915"/>
    <x v="0"/>
    <n v="1986.93"/>
    <x v="2"/>
    <x v="2"/>
    <x v="0"/>
    <x v="44"/>
  </r>
  <r>
    <s v="Id2146"/>
    <s v="  Scott R"/>
    <x v="1252"/>
    <n v="11.15"/>
    <s v="No"/>
    <x v="0"/>
    <x v="0"/>
    <x v="0"/>
    <x v="1"/>
    <x v="0"/>
    <x v="0"/>
    <x v="1916"/>
    <x v="0"/>
    <n v="1984.45"/>
    <x v="2"/>
    <x v="0"/>
    <x v="4"/>
    <x v="43"/>
  </r>
  <r>
    <s v="Id2147"/>
    <s v="  Jose Francisco Sr"/>
    <x v="701"/>
    <n v="6.45"/>
    <s v="No"/>
    <x v="0"/>
    <x v="0"/>
    <x v="3"/>
    <x v="1"/>
    <x v="0"/>
    <x v="1"/>
    <x v="1917"/>
    <x v="0"/>
    <n v="1981.58"/>
    <x v="2"/>
    <x v="1"/>
    <x v="0"/>
    <x v="44"/>
  </r>
  <r>
    <s v="Id2148"/>
    <s v="  Paul J"/>
    <x v="409"/>
    <n v="9.27"/>
    <s v="No"/>
    <x v="0"/>
    <x v="0"/>
    <x v="0"/>
    <x v="1"/>
    <x v="0"/>
    <x v="0"/>
    <x v="1918"/>
    <x v="2"/>
    <n v="1980.07"/>
    <x v="2"/>
    <x v="0"/>
    <x v="3"/>
    <x v="43"/>
  </r>
  <r>
    <s v="Id2149"/>
    <s v="  Adam"/>
    <x v="514"/>
    <n v="6.15"/>
    <s v="No"/>
    <x v="0"/>
    <x v="0"/>
    <x v="3"/>
    <x v="1"/>
    <x v="1"/>
    <x v="1"/>
    <x v="1919"/>
    <x v="0"/>
    <n v="1977.82"/>
    <x v="2"/>
    <x v="1"/>
    <x v="3"/>
    <x v="44"/>
  </r>
  <r>
    <s v="Id2150"/>
    <s v="  Edward J"/>
    <x v="809"/>
    <n v="4.13"/>
    <s v="No"/>
    <x v="0"/>
    <x v="0"/>
    <x v="3"/>
    <x v="1"/>
    <x v="1"/>
    <x v="2"/>
    <x v="1920"/>
    <x v="0"/>
    <n v="1972.95"/>
    <x v="2"/>
    <x v="1"/>
    <x v="3"/>
    <x v="44"/>
  </r>
  <r>
    <s v="Id2151"/>
    <s v="  Patrick A"/>
    <x v="1023"/>
    <n v="4.24"/>
    <s v="No"/>
    <x v="0"/>
    <x v="0"/>
    <x v="3"/>
    <x v="1"/>
    <x v="2"/>
    <x v="2"/>
    <x v="1921"/>
    <x v="0"/>
    <n v="1969.61"/>
    <x v="2"/>
    <x v="0"/>
    <x v="3"/>
    <x v="44"/>
  </r>
  <r>
    <s v="Id2152"/>
    <s v="  Geraint H"/>
    <x v="445"/>
    <n v="9.8800000000000008"/>
    <s v="No"/>
    <x v="0"/>
    <x v="0"/>
    <x v="0"/>
    <x v="1"/>
    <x v="1"/>
    <x v="0"/>
    <x v="1868"/>
    <x v="0"/>
    <n v="1967.02"/>
    <x v="2"/>
    <x v="2"/>
    <x v="4"/>
    <x v="43"/>
  </r>
  <r>
    <s v="Id2153"/>
    <s v="  Dj"/>
    <x v="1253"/>
    <n v="9.5"/>
    <s v="No"/>
    <x v="0"/>
    <x v="0"/>
    <x v="0"/>
    <x v="1"/>
    <x v="2"/>
    <x v="0"/>
    <x v="1922"/>
    <x v="2"/>
    <n v="1964.78"/>
    <x v="2"/>
    <x v="1"/>
    <x v="3"/>
    <x v="43"/>
  </r>
  <r>
    <s v="Id2154"/>
    <s v="  Zachary A"/>
    <x v="27"/>
    <n v="4.97"/>
    <s v="Yes"/>
    <x v="0"/>
    <x v="0"/>
    <x v="0"/>
    <x v="1"/>
    <x v="0"/>
    <x v="2"/>
    <x v="1923"/>
    <x v="0"/>
    <n v="1917.32"/>
    <x v="2"/>
    <x v="2"/>
    <x v="1"/>
    <x v="47"/>
  </r>
  <r>
    <s v="Id2155"/>
    <s v="  Brian W"/>
    <x v="1046"/>
    <n v="5.49"/>
    <s v="Yes"/>
    <x v="0"/>
    <x v="0"/>
    <x v="0"/>
    <x v="1"/>
    <x v="0"/>
    <x v="2"/>
    <x v="1924"/>
    <x v="0"/>
    <n v="1909.53"/>
    <x v="2"/>
    <x v="0"/>
    <x v="1"/>
    <x v="47"/>
  </r>
  <r>
    <s v="Id2156"/>
    <s v="  Joe"/>
    <x v="1254"/>
    <n v="4.47"/>
    <s v="No"/>
    <x v="0"/>
    <x v="0"/>
    <x v="0"/>
    <x v="1"/>
    <x v="2"/>
    <x v="2"/>
    <x v="1925"/>
    <x v="0"/>
    <n v="1908.9"/>
    <x v="2"/>
    <x v="0"/>
    <x v="0"/>
    <x v="6"/>
  </r>
  <r>
    <s v="Id2157"/>
    <s v="  Stephen"/>
    <x v="331"/>
    <n v="4.34"/>
    <s v="Yes"/>
    <x v="0"/>
    <x v="0"/>
    <x v="0"/>
    <x v="1"/>
    <x v="1"/>
    <x v="2"/>
    <x v="1926"/>
    <x v="0"/>
    <n v="1906.36"/>
    <x v="2"/>
    <x v="1"/>
    <x v="1"/>
    <x v="47"/>
  </r>
  <r>
    <s v="Id2158"/>
    <s v="  Ellen L"/>
    <x v="766"/>
    <n v="9.49"/>
    <s v="No"/>
    <x v="0"/>
    <x v="0"/>
    <x v="0"/>
    <x v="1"/>
    <x v="0"/>
    <x v="0"/>
    <x v="1597"/>
    <x v="0"/>
    <n v="1880.49"/>
    <x v="2"/>
    <x v="1"/>
    <x v="3"/>
    <x v="43"/>
  </r>
  <r>
    <s v="Id2159"/>
    <s v="  Cindy"/>
    <x v="409"/>
    <n v="10.16"/>
    <s v="No"/>
    <x v="0"/>
    <x v="0"/>
    <x v="0"/>
    <x v="1"/>
    <x v="0"/>
    <x v="0"/>
    <x v="1927"/>
    <x v="0"/>
    <n v="1880.07"/>
    <x v="2"/>
    <x v="2"/>
    <x v="0"/>
    <x v="43"/>
  </r>
  <r>
    <s v="Id2160"/>
    <s v="  Abigail R"/>
    <x v="336"/>
    <n v="11.19"/>
    <s v="No"/>
    <x v="0"/>
    <x v="0"/>
    <x v="0"/>
    <x v="1"/>
    <x v="0"/>
    <x v="0"/>
    <x v="1928"/>
    <x v="0"/>
    <n v="1877.93"/>
    <x v="2"/>
    <x v="1"/>
    <x v="0"/>
    <x v="43"/>
  </r>
  <r>
    <s v="Id2161"/>
    <s v="  Amy L"/>
    <x v="404"/>
    <n v="11.03"/>
    <s v="No"/>
    <x v="0"/>
    <x v="0"/>
    <x v="0"/>
    <x v="1"/>
    <x v="1"/>
    <x v="0"/>
    <x v="1929"/>
    <x v="0"/>
    <n v="1875.34"/>
    <x v="2"/>
    <x v="2"/>
    <x v="3"/>
    <x v="43"/>
  </r>
  <r>
    <s v="Id2162"/>
    <s v="  Amy"/>
    <x v="1255"/>
    <n v="4.43"/>
    <s v="Yes"/>
    <x v="0"/>
    <x v="0"/>
    <x v="0"/>
    <x v="1"/>
    <x v="2"/>
    <x v="2"/>
    <x v="1930"/>
    <x v="0"/>
    <n v="1865.98"/>
    <x v="2"/>
    <x v="0"/>
    <x v="1"/>
    <x v="45"/>
  </r>
  <r>
    <s v="Id2163"/>
    <s v="  Grace H"/>
    <x v="481"/>
    <n v="6.14"/>
    <s v="No"/>
    <x v="1"/>
    <x v="0"/>
    <x v="3"/>
    <x v="1"/>
    <x v="1"/>
    <x v="1"/>
    <x v="1931"/>
    <x v="0"/>
    <n v="1863.45"/>
    <x v="2"/>
    <x v="1"/>
    <x v="15"/>
    <x v="41"/>
  </r>
  <r>
    <s v="Id2164"/>
    <s v="  Caitie J"/>
    <x v="1256"/>
    <n v="4.87"/>
    <s v="No"/>
    <x v="0"/>
    <x v="0"/>
    <x v="0"/>
    <x v="1"/>
    <x v="2"/>
    <x v="2"/>
    <x v="1932"/>
    <x v="0"/>
    <n v="1850.55"/>
    <x v="2"/>
    <x v="2"/>
    <x v="1"/>
    <x v="6"/>
  </r>
  <r>
    <s v="Id2165"/>
    <s v="  Benjamin"/>
    <x v="1241"/>
    <n v="4.3"/>
    <s v="No"/>
    <x v="0"/>
    <x v="1"/>
    <x v="3"/>
    <x v="1"/>
    <x v="1"/>
    <x v="2"/>
    <x v="1933"/>
    <x v="2"/>
    <n v="1842.52"/>
    <x v="2"/>
    <x v="2"/>
    <x v="3"/>
    <x v="39"/>
  </r>
  <r>
    <s v="Id2166"/>
    <s v="  Ian T"/>
    <x v="372"/>
    <n v="6.19"/>
    <s v="No"/>
    <x v="0"/>
    <x v="0"/>
    <x v="0"/>
    <x v="1"/>
    <x v="0"/>
    <x v="1"/>
    <x v="1934"/>
    <x v="0"/>
    <n v="1837.28"/>
    <x v="2"/>
    <x v="2"/>
    <x v="0"/>
    <x v="35"/>
  </r>
  <r>
    <s v="Id2167"/>
    <s v="  Tadese"/>
    <x v="473"/>
    <n v="6.19"/>
    <s v="No"/>
    <x v="0"/>
    <x v="1"/>
    <x v="3"/>
    <x v="1"/>
    <x v="2"/>
    <x v="1"/>
    <x v="1935"/>
    <x v="2"/>
    <n v="1837.24"/>
    <x v="2"/>
    <x v="2"/>
    <x v="3"/>
    <x v="39"/>
  </r>
  <r>
    <s v="Id2168"/>
    <s v="  Jonathan"/>
    <x v="405"/>
    <n v="5.12"/>
    <s v="No"/>
    <x v="0"/>
    <x v="1"/>
    <x v="3"/>
    <x v="1"/>
    <x v="2"/>
    <x v="2"/>
    <x v="1936"/>
    <x v="2"/>
    <n v="1832.09"/>
    <x v="2"/>
    <x v="0"/>
    <x v="3"/>
    <x v="39"/>
  </r>
  <r>
    <s v="Id2169"/>
    <s v="  Dathan"/>
    <x v="169"/>
    <n v="4.04"/>
    <s v="No"/>
    <x v="0"/>
    <x v="0"/>
    <x v="0"/>
    <x v="1"/>
    <x v="0"/>
    <x v="2"/>
    <x v="194"/>
    <x v="0"/>
    <n v="1826.84"/>
    <x v="2"/>
    <x v="2"/>
    <x v="3"/>
    <x v="35"/>
  </r>
  <r>
    <s v="Id2170"/>
    <s v="  Eric"/>
    <x v="84"/>
    <n v="5.36"/>
    <s v="No"/>
    <x v="0"/>
    <x v="0"/>
    <x v="0"/>
    <x v="1"/>
    <x v="0"/>
    <x v="2"/>
    <x v="1937"/>
    <x v="0"/>
    <n v="1824.29"/>
    <x v="2"/>
    <x v="0"/>
    <x v="0"/>
    <x v="35"/>
  </r>
  <r>
    <s v="Id2171"/>
    <s v="  Allison M"/>
    <x v="1257"/>
    <n v="4.38"/>
    <s v="No"/>
    <x v="1"/>
    <x v="0"/>
    <x v="3"/>
    <x v="1"/>
    <x v="1"/>
    <x v="2"/>
    <x v="1938"/>
    <x v="0"/>
    <n v="1822.54"/>
    <x v="2"/>
    <x v="1"/>
    <x v="1"/>
    <x v="41"/>
  </r>
  <r>
    <s v="Id2172"/>
    <s v="  Paul"/>
    <x v="1171"/>
    <n v="4.58"/>
    <s v="No"/>
    <x v="0"/>
    <x v="0"/>
    <x v="0"/>
    <x v="1"/>
    <x v="1"/>
    <x v="2"/>
    <x v="1939"/>
    <x v="0"/>
    <n v="1815.88"/>
    <x v="2"/>
    <x v="0"/>
    <x v="0"/>
    <x v="35"/>
  </r>
  <r>
    <s v="Id2173"/>
    <s v="  Aaron R"/>
    <x v="252"/>
    <n v="11.92"/>
    <s v="No"/>
    <x v="0"/>
    <x v="0"/>
    <x v="0"/>
    <x v="1"/>
    <x v="1"/>
    <x v="0"/>
    <x v="1940"/>
    <x v="0"/>
    <n v="1769.53"/>
    <x v="2"/>
    <x v="0"/>
    <x v="1"/>
    <x v="43"/>
  </r>
  <r>
    <s v="Id2174"/>
    <s v="  Caitlin H"/>
    <x v="1258"/>
    <n v="5.4"/>
    <s v="No"/>
    <x v="0"/>
    <x v="1"/>
    <x v="3"/>
    <x v="1"/>
    <x v="0"/>
    <x v="2"/>
    <x v="1941"/>
    <x v="0"/>
    <n v="1759.34"/>
    <x v="2"/>
    <x v="1"/>
    <x v="3"/>
    <x v="39"/>
  </r>
  <r>
    <s v="Id2175"/>
    <s v="  Harald E"/>
    <x v="1259"/>
    <n v="4.76"/>
    <s v="No"/>
    <x v="0"/>
    <x v="0"/>
    <x v="3"/>
    <x v="1"/>
    <x v="1"/>
    <x v="2"/>
    <x v="1942"/>
    <x v="0"/>
    <n v="1756.6"/>
    <x v="2"/>
    <x v="0"/>
    <x v="0"/>
    <x v="44"/>
  </r>
  <r>
    <s v="Id2176"/>
    <s v="  Siobhan A"/>
    <x v="174"/>
    <n v="4.78"/>
    <s v="No"/>
    <x v="0"/>
    <x v="1"/>
    <x v="3"/>
    <x v="1"/>
    <x v="0"/>
    <x v="2"/>
    <x v="1900"/>
    <x v="0"/>
    <n v="1748.77"/>
    <x v="2"/>
    <x v="1"/>
    <x v="3"/>
    <x v="39"/>
  </r>
  <r>
    <s v="Id2177"/>
    <s v="  Andrea J"/>
    <x v="356"/>
    <n v="4.26"/>
    <s v="No"/>
    <x v="0"/>
    <x v="1"/>
    <x v="3"/>
    <x v="1"/>
    <x v="1"/>
    <x v="2"/>
    <x v="1943"/>
    <x v="0"/>
    <n v="1744.47"/>
    <x v="2"/>
    <x v="1"/>
    <x v="3"/>
    <x v="39"/>
  </r>
  <r>
    <s v="Id2178"/>
    <s v="  Marie"/>
    <x v="692"/>
    <n v="5.85"/>
    <s v="No"/>
    <x v="0"/>
    <x v="1"/>
    <x v="3"/>
    <x v="1"/>
    <x v="1"/>
    <x v="1"/>
    <x v="434"/>
    <x v="0"/>
    <n v="1743.21"/>
    <x v="2"/>
    <x v="1"/>
    <x v="3"/>
    <x v="39"/>
  </r>
  <r>
    <s v="Id2179"/>
    <s v="  Rachel A"/>
    <x v="278"/>
    <n v="5.32"/>
    <s v="No"/>
    <x v="0"/>
    <x v="1"/>
    <x v="3"/>
    <x v="1"/>
    <x v="2"/>
    <x v="2"/>
    <x v="1944"/>
    <x v="0"/>
    <n v="1737.38"/>
    <x v="2"/>
    <x v="2"/>
    <x v="3"/>
    <x v="39"/>
  </r>
  <r>
    <s v="Id2180"/>
    <s v="  Emma"/>
    <x v="856"/>
    <n v="5.14"/>
    <s v="No"/>
    <x v="0"/>
    <x v="1"/>
    <x v="3"/>
    <x v="1"/>
    <x v="2"/>
    <x v="2"/>
    <x v="1945"/>
    <x v="0"/>
    <n v="1731.68"/>
    <x v="2"/>
    <x v="2"/>
    <x v="3"/>
    <x v="39"/>
  </r>
  <r>
    <s v="Id2181"/>
    <s v="  Kiersten"/>
    <x v="1260"/>
    <n v="5"/>
    <s v="No"/>
    <x v="0"/>
    <x v="1"/>
    <x v="3"/>
    <x v="1"/>
    <x v="2"/>
    <x v="2"/>
    <x v="338"/>
    <x v="0"/>
    <n v="1728.9"/>
    <x v="2"/>
    <x v="2"/>
    <x v="3"/>
    <x v="39"/>
  </r>
  <r>
    <s v="Id2182"/>
    <s v="  Rachael"/>
    <x v="1031"/>
    <n v="4.55"/>
    <s v="No"/>
    <x v="0"/>
    <x v="1"/>
    <x v="3"/>
    <x v="1"/>
    <x v="3"/>
    <x v="2"/>
    <x v="1845"/>
    <x v="0"/>
    <n v="1727.79"/>
    <x v="2"/>
    <x v="0"/>
    <x v="3"/>
    <x v="39"/>
  </r>
  <r>
    <s v="Id2183"/>
    <s v="  Timothy P"/>
    <x v="40"/>
    <n v="5.97"/>
    <s v="No"/>
    <x v="1"/>
    <x v="0"/>
    <x v="3"/>
    <x v="1"/>
    <x v="0"/>
    <x v="1"/>
    <x v="1946"/>
    <x v="2"/>
    <n v="1727.54"/>
    <x v="2"/>
    <x v="1"/>
    <x v="0"/>
    <x v="41"/>
  </r>
  <r>
    <s v="Id2184"/>
    <s v="  Lelisa"/>
    <x v="1261"/>
    <n v="4.0199999999999996"/>
    <s v="No"/>
    <x v="1"/>
    <x v="0"/>
    <x v="3"/>
    <x v="1"/>
    <x v="0"/>
    <x v="2"/>
    <x v="1947"/>
    <x v="2"/>
    <n v="1725.55"/>
    <x v="2"/>
    <x v="2"/>
    <x v="0"/>
    <x v="41"/>
  </r>
  <r>
    <s v="Id2185"/>
    <s v="  Nate"/>
    <x v="848"/>
    <n v="4.04"/>
    <s v="No"/>
    <x v="1"/>
    <x v="0"/>
    <x v="3"/>
    <x v="1"/>
    <x v="0"/>
    <x v="2"/>
    <x v="1948"/>
    <x v="2"/>
    <n v="1720.35"/>
    <x v="2"/>
    <x v="0"/>
    <x v="0"/>
    <x v="41"/>
  </r>
  <r>
    <s v="Id2186"/>
    <s v="  Chris C"/>
    <x v="891"/>
    <n v="5.54"/>
    <s v="No"/>
    <x v="1"/>
    <x v="0"/>
    <x v="3"/>
    <x v="1"/>
    <x v="1"/>
    <x v="2"/>
    <x v="1949"/>
    <x v="2"/>
    <n v="1719.44"/>
    <x v="2"/>
    <x v="0"/>
    <x v="0"/>
    <x v="41"/>
  </r>
  <r>
    <s v="Id2187"/>
    <s v="  Scott"/>
    <x v="191"/>
    <n v="4.03"/>
    <s v="No"/>
    <x v="1"/>
    <x v="0"/>
    <x v="3"/>
    <x v="1"/>
    <x v="1"/>
    <x v="2"/>
    <x v="1950"/>
    <x v="0"/>
    <n v="1712.23"/>
    <x v="2"/>
    <x v="1"/>
    <x v="4"/>
    <x v="41"/>
  </r>
  <r>
    <s v="Id2188"/>
    <s v="  Kevin"/>
    <x v="1262"/>
    <n v="5.62"/>
    <s v="No"/>
    <x v="1"/>
    <x v="0"/>
    <x v="3"/>
    <x v="1"/>
    <x v="2"/>
    <x v="2"/>
    <x v="1951"/>
    <x v="2"/>
    <n v="1711.03"/>
    <x v="2"/>
    <x v="0"/>
    <x v="0"/>
    <x v="41"/>
  </r>
  <r>
    <s v="Id2189"/>
    <s v="  Erik C"/>
    <x v="379"/>
    <n v="5.27"/>
    <s v="No"/>
    <x v="1"/>
    <x v="0"/>
    <x v="3"/>
    <x v="1"/>
    <x v="1"/>
    <x v="2"/>
    <x v="1883"/>
    <x v="0"/>
    <n v="1708.93"/>
    <x v="2"/>
    <x v="1"/>
    <x v="9"/>
    <x v="41"/>
  </r>
  <r>
    <s v="Id2190"/>
    <s v="  Shawn C"/>
    <x v="247"/>
    <n v="5.18"/>
    <s v="No"/>
    <x v="1"/>
    <x v="0"/>
    <x v="3"/>
    <x v="1"/>
    <x v="1"/>
    <x v="2"/>
    <x v="1952"/>
    <x v="0"/>
    <n v="1708"/>
    <x v="2"/>
    <x v="2"/>
    <x v="4"/>
    <x v="41"/>
  </r>
  <r>
    <s v="Id2191"/>
    <s v="  Vajin L"/>
    <x v="711"/>
    <n v="5.27"/>
    <s v="No"/>
    <x v="1"/>
    <x v="0"/>
    <x v="3"/>
    <x v="1"/>
    <x v="2"/>
    <x v="2"/>
    <x v="1953"/>
    <x v="0"/>
    <n v="1705.62"/>
    <x v="1"/>
    <x v="2"/>
    <x v="5"/>
    <x v="41"/>
  </r>
  <r>
    <s v="Id2192"/>
    <s v="  John K"/>
    <x v="564"/>
    <n v="5.62"/>
    <s v="No"/>
    <x v="1"/>
    <x v="0"/>
    <x v="3"/>
    <x v="1"/>
    <x v="2"/>
    <x v="2"/>
    <x v="1954"/>
    <x v="0"/>
    <n v="1704.7"/>
    <x v="1"/>
    <x v="0"/>
    <x v="11"/>
    <x v="41"/>
  </r>
  <r>
    <s v="Id2193"/>
    <s v="  Kevin J"/>
    <x v="335"/>
    <n v="5.0599999999999996"/>
    <s v="No"/>
    <x v="1"/>
    <x v="0"/>
    <x v="3"/>
    <x v="1"/>
    <x v="2"/>
    <x v="2"/>
    <x v="1955"/>
    <x v="0"/>
    <n v="1704.57"/>
    <x v="1"/>
    <x v="1"/>
    <x v="4"/>
    <x v="41"/>
  </r>
  <r>
    <s v="Id2194"/>
    <s v="  Kirby W"/>
    <x v="675"/>
    <n v="4.6900000000000004"/>
    <s v="No"/>
    <x v="1"/>
    <x v="0"/>
    <x v="3"/>
    <x v="1"/>
    <x v="2"/>
    <x v="2"/>
    <x v="1956"/>
    <x v="0"/>
    <n v="1702.46"/>
    <x v="1"/>
    <x v="0"/>
    <x v="9"/>
    <x v="41"/>
  </r>
  <r>
    <s v="Id2195"/>
    <s v="  J A"/>
    <x v="1263"/>
    <n v="5.44"/>
    <s v="No"/>
    <x v="1"/>
    <x v="0"/>
    <x v="3"/>
    <x v="1"/>
    <x v="3"/>
    <x v="2"/>
    <x v="1957"/>
    <x v="0"/>
    <n v="1694.8"/>
    <x v="1"/>
    <x v="2"/>
    <x v="5"/>
    <x v="41"/>
  </r>
  <r>
    <s v="Id2196"/>
    <s v="  Dustin G"/>
    <x v="815"/>
    <n v="5.05"/>
    <s v="No"/>
    <x v="1"/>
    <x v="0"/>
    <x v="3"/>
    <x v="1"/>
    <x v="0"/>
    <x v="2"/>
    <x v="1958"/>
    <x v="0"/>
    <n v="1682.6"/>
    <x v="1"/>
    <x v="2"/>
    <x v="3"/>
    <x v="21"/>
  </r>
  <r>
    <s v="Id2197"/>
    <s v="  Anthony G"/>
    <x v="1261"/>
    <n v="6"/>
    <s v="No"/>
    <x v="1"/>
    <x v="0"/>
    <x v="3"/>
    <x v="1"/>
    <x v="0"/>
    <x v="1"/>
    <x v="1959"/>
    <x v="0"/>
    <n v="1674.63"/>
    <x v="1"/>
    <x v="2"/>
    <x v="0"/>
    <x v="21"/>
  </r>
  <r>
    <s v="Id2198"/>
    <s v="  Ryan"/>
    <x v="480"/>
    <n v="5.99"/>
    <s v="Yes"/>
    <x v="1"/>
    <x v="0"/>
    <x v="3"/>
    <x v="1"/>
    <x v="1"/>
    <x v="1"/>
    <x v="1960"/>
    <x v="0"/>
    <n v="1665"/>
    <x v="1"/>
    <x v="2"/>
    <x v="0"/>
    <x v="21"/>
  </r>
  <r>
    <s v="Id2199"/>
    <s v="  Eric N"/>
    <x v="4"/>
    <n v="4.3600000000000003"/>
    <s v="No"/>
    <x v="0"/>
    <x v="1"/>
    <x v="3"/>
    <x v="1"/>
    <x v="0"/>
    <x v="2"/>
    <x v="420"/>
    <x v="0"/>
    <n v="1646.43"/>
    <x v="1"/>
    <x v="1"/>
    <x v="1"/>
    <x v="39"/>
  </r>
  <r>
    <s v="Id2200"/>
    <s v="  Connor"/>
    <x v="375"/>
    <n v="4.41"/>
    <s v="No"/>
    <x v="0"/>
    <x v="1"/>
    <x v="3"/>
    <x v="1"/>
    <x v="0"/>
    <x v="2"/>
    <x v="1961"/>
    <x v="0"/>
    <n v="1639.56"/>
    <x v="1"/>
    <x v="2"/>
    <x v="1"/>
    <x v="39"/>
  </r>
  <r>
    <s v="Id2201"/>
    <s v="  Patrick H"/>
    <x v="375"/>
    <n v="4.17"/>
    <s v="No"/>
    <x v="0"/>
    <x v="1"/>
    <x v="3"/>
    <x v="1"/>
    <x v="0"/>
    <x v="2"/>
    <x v="1962"/>
    <x v="0"/>
    <n v="1639.56"/>
    <x v="1"/>
    <x v="2"/>
    <x v="1"/>
    <x v="39"/>
  </r>
  <r>
    <s v="Id2202"/>
    <s v="  Tyler"/>
    <x v="422"/>
    <n v="4.4400000000000004"/>
    <s v="No"/>
    <x v="0"/>
    <x v="1"/>
    <x v="3"/>
    <x v="1"/>
    <x v="1"/>
    <x v="2"/>
    <x v="420"/>
    <x v="0"/>
    <n v="1635.73"/>
    <x v="1"/>
    <x v="0"/>
    <x v="1"/>
    <x v="39"/>
  </r>
  <r>
    <s v="Id2203"/>
    <s v="  Deborah L"/>
    <x v="1095"/>
    <n v="5.52"/>
    <s v="No"/>
    <x v="1"/>
    <x v="0"/>
    <x v="3"/>
    <x v="1"/>
    <x v="0"/>
    <x v="2"/>
    <x v="1885"/>
    <x v="0"/>
    <n v="1634.57"/>
    <x v="1"/>
    <x v="2"/>
    <x v="0"/>
    <x v="41"/>
  </r>
  <r>
    <s v="Id2204"/>
    <s v="  Andrea K"/>
    <x v="754"/>
    <n v="6.01"/>
    <s v="No"/>
    <x v="1"/>
    <x v="0"/>
    <x v="3"/>
    <x v="1"/>
    <x v="0"/>
    <x v="1"/>
    <x v="1963"/>
    <x v="0"/>
    <n v="1633.96"/>
    <x v="1"/>
    <x v="1"/>
    <x v="0"/>
    <x v="41"/>
  </r>
  <r>
    <s v="Id2205"/>
    <s v="  Elleree"/>
    <x v="568"/>
    <n v="5.81"/>
    <s v="No"/>
    <x v="1"/>
    <x v="0"/>
    <x v="3"/>
    <x v="1"/>
    <x v="0"/>
    <x v="1"/>
    <x v="1964"/>
    <x v="0"/>
    <n v="1633.04"/>
    <x v="1"/>
    <x v="2"/>
    <x v="0"/>
    <x v="41"/>
  </r>
  <r>
    <s v="Id2206"/>
    <s v="  Brandon J"/>
    <x v="417"/>
    <n v="4.37"/>
    <s v="No"/>
    <x v="0"/>
    <x v="1"/>
    <x v="3"/>
    <x v="1"/>
    <x v="1"/>
    <x v="2"/>
    <x v="1962"/>
    <x v="0"/>
    <n v="1632.56"/>
    <x v="1"/>
    <x v="2"/>
    <x v="1"/>
    <x v="39"/>
  </r>
  <r>
    <s v="Id2207"/>
    <s v="  Steve"/>
    <x v="524"/>
    <n v="5.74"/>
    <s v="No"/>
    <x v="0"/>
    <x v="1"/>
    <x v="3"/>
    <x v="1"/>
    <x v="1"/>
    <x v="1"/>
    <x v="1965"/>
    <x v="0"/>
    <n v="1632.04"/>
    <x v="1"/>
    <x v="2"/>
    <x v="1"/>
    <x v="39"/>
  </r>
  <r>
    <s v="Id2208"/>
    <s v="  Nina Wavik Sr"/>
    <x v="166"/>
    <n v="5.39"/>
    <s v="No"/>
    <x v="1"/>
    <x v="0"/>
    <x v="3"/>
    <x v="1"/>
    <x v="0"/>
    <x v="2"/>
    <x v="785"/>
    <x v="0"/>
    <n v="1631.82"/>
    <x v="1"/>
    <x v="1"/>
    <x v="0"/>
    <x v="41"/>
  </r>
  <r>
    <s v="Id2209"/>
    <s v="  Dani"/>
    <x v="168"/>
    <n v="4.07"/>
    <s v="No"/>
    <x v="1"/>
    <x v="0"/>
    <x v="3"/>
    <x v="1"/>
    <x v="0"/>
    <x v="2"/>
    <x v="134"/>
    <x v="0"/>
    <n v="1631.67"/>
    <x v="1"/>
    <x v="0"/>
    <x v="0"/>
    <x v="41"/>
  </r>
  <r>
    <s v="Id2210"/>
    <s v="  Jennifer A"/>
    <x v="172"/>
    <n v="5.49"/>
    <s v="No"/>
    <x v="1"/>
    <x v="0"/>
    <x v="3"/>
    <x v="1"/>
    <x v="0"/>
    <x v="2"/>
    <x v="936"/>
    <x v="0"/>
    <n v="1629.83"/>
    <x v="1"/>
    <x v="2"/>
    <x v="0"/>
    <x v="41"/>
  </r>
  <r>
    <s v="Id2211"/>
    <s v="  Martin"/>
    <x v="361"/>
    <n v="5.68"/>
    <s v="No"/>
    <x v="0"/>
    <x v="1"/>
    <x v="3"/>
    <x v="1"/>
    <x v="2"/>
    <x v="2"/>
    <x v="1846"/>
    <x v="0"/>
    <n v="1628.47"/>
    <x v="1"/>
    <x v="1"/>
    <x v="1"/>
    <x v="39"/>
  </r>
  <r>
    <s v="Id2212"/>
    <s v="  Steve"/>
    <x v="491"/>
    <n v="6.09"/>
    <s v="No"/>
    <x v="0"/>
    <x v="1"/>
    <x v="3"/>
    <x v="1"/>
    <x v="2"/>
    <x v="1"/>
    <x v="1966"/>
    <x v="0"/>
    <n v="1627.28"/>
    <x v="1"/>
    <x v="2"/>
    <x v="1"/>
    <x v="39"/>
  </r>
  <r>
    <s v="Id2213"/>
    <s v="  Christopher"/>
    <x v="1264"/>
    <n v="5.53"/>
    <s v="No"/>
    <x v="0"/>
    <x v="1"/>
    <x v="3"/>
    <x v="1"/>
    <x v="2"/>
    <x v="2"/>
    <x v="254"/>
    <x v="0"/>
    <n v="1625.43"/>
    <x v="1"/>
    <x v="0"/>
    <x v="1"/>
    <x v="39"/>
  </r>
  <r>
    <s v="Id2214"/>
    <s v="  Kathryn M"/>
    <x v="32"/>
    <n v="4.28"/>
    <s v="No"/>
    <x v="1"/>
    <x v="0"/>
    <x v="3"/>
    <x v="1"/>
    <x v="0"/>
    <x v="2"/>
    <x v="1967"/>
    <x v="0"/>
    <n v="1622.19"/>
    <x v="1"/>
    <x v="1"/>
    <x v="0"/>
    <x v="41"/>
  </r>
  <r>
    <s v="Id2215"/>
    <s v="  Emily"/>
    <x v="201"/>
    <n v="6.01"/>
    <s v="No"/>
    <x v="1"/>
    <x v="0"/>
    <x v="3"/>
    <x v="1"/>
    <x v="0"/>
    <x v="1"/>
    <x v="1968"/>
    <x v="0"/>
    <n v="1621.88"/>
    <x v="1"/>
    <x v="2"/>
    <x v="0"/>
    <x v="41"/>
  </r>
  <r>
    <s v="Id2216"/>
    <s v="  Trent A"/>
    <x v="1265"/>
    <n v="4.59"/>
    <s v="No"/>
    <x v="0"/>
    <x v="1"/>
    <x v="3"/>
    <x v="1"/>
    <x v="3"/>
    <x v="2"/>
    <x v="1969"/>
    <x v="0"/>
    <n v="1621.34"/>
    <x v="1"/>
    <x v="2"/>
    <x v="1"/>
    <x v="39"/>
  </r>
  <r>
    <s v="Id2217"/>
    <s v="  Jennifer E"/>
    <x v="1266"/>
    <n v="5.8"/>
    <s v="Yes"/>
    <x v="0"/>
    <x v="0"/>
    <x v="3"/>
    <x v="1"/>
    <x v="2"/>
    <x v="1"/>
    <x v="1970"/>
    <x v="0"/>
    <n v="1617.16"/>
    <x v="1"/>
    <x v="1"/>
    <x v="0"/>
    <x v="40"/>
  </r>
  <r>
    <s v="Id2218"/>
    <s v="  Polly"/>
    <x v="1137"/>
    <n v="5.08"/>
    <s v="No"/>
    <x v="1"/>
    <x v="0"/>
    <x v="3"/>
    <x v="1"/>
    <x v="1"/>
    <x v="2"/>
    <x v="1971"/>
    <x v="0"/>
    <n v="1615.77"/>
    <x v="1"/>
    <x v="1"/>
    <x v="0"/>
    <x v="41"/>
  </r>
  <r>
    <s v="Id2219"/>
    <s v="  Elizabeth"/>
    <x v="1267"/>
    <n v="5.84"/>
    <s v="No"/>
    <x v="1"/>
    <x v="0"/>
    <x v="3"/>
    <x v="1"/>
    <x v="2"/>
    <x v="1"/>
    <x v="1972"/>
    <x v="0"/>
    <n v="1607.51"/>
    <x v="1"/>
    <x v="0"/>
    <x v="0"/>
    <x v="41"/>
  </r>
  <r>
    <s v="Id2220"/>
    <s v="  Tiffany A"/>
    <x v="1268"/>
    <n v="4.1500000000000004"/>
    <s v="No"/>
    <x v="0"/>
    <x v="0"/>
    <x v="3"/>
    <x v="1"/>
    <x v="2"/>
    <x v="2"/>
    <x v="1973"/>
    <x v="0"/>
    <n v="1566.88"/>
    <x v="1"/>
    <x v="1"/>
    <x v="0"/>
    <x v="34"/>
  </r>
  <r>
    <s v="Id2221"/>
    <s v="  Cole"/>
    <x v="172"/>
    <n v="4.3600000000000003"/>
    <s v="Yes"/>
    <x v="0"/>
    <x v="0"/>
    <x v="0"/>
    <x v="1"/>
    <x v="0"/>
    <x v="2"/>
    <x v="1974"/>
    <x v="0"/>
    <n v="1534.3"/>
    <x v="1"/>
    <x v="2"/>
    <x v="0"/>
    <x v="47"/>
  </r>
  <r>
    <s v="Id2222"/>
    <s v="  Matthew T"/>
    <x v="4"/>
    <n v="4.55"/>
    <s v="Yes"/>
    <x v="0"/>
    <x v="0"/>
    <x v="0"/>
    <x v="1"/>
    <x v="0"/>
    <x v="2"/>
    <x v="1975"/>
    <x v="0"/>
    <n v="1532.47"/>
    <x v="1"/>
    <x v="2"/>
    <x v="0"/>
    <x v="21"/>
  </r>
  <r>
    <s v="Id2223"/>
    <s v="  Zachary"/>
    <x v="1269"/>
    <n v="4.37"/>
    <s v="Yes"/>
    <x v="0"/>
    <x v="0"/>
    <x v="0"/>
    <x v="1"/>
    <x v="0"/>
    <x v="2"/>
    <x v="1976"/>
    <x v="0"/>
    <n v="1526.31"/>
    <x v="1"/>
    <x v="0"/>
    <x v="3"/>
    <x v="47"/>
  </r>
  <r>
    <s v="Id2224"/>
    <s v="  Matthew T"/>
    <x v="358"/>
    <n v="5.24"/>
    <s v="Yes"/>
    <x v="0"/>
    <x v="0"/>
    <x v="0"/>
    <x v="1"/>
    <x v="2"/>
    <x v="2"/>
    <x v="1977"/>
    <x v="0"/>
    <n v="1515.34"/>
    <x v="1"/>
    <x v="0"/>
    <x v="0"/>
    <x v="47"/>
  </r>
  <r>
    <s v="Id2225"/>
    <s v="  Pat"/>
    <x v="1270"/>
    <n v="5.96"/>
    <s v="No"/>
    <x v="0"/>
    <x v="0"/>
    <x v="3"/>
    <x v="1"/>
    <x v="3"/>
    <x v="1"/>
    <x v="1978"/>
    <x v="0"/>
    <n v="1497"/>
    <x v="1"/>
    <x v="2"/>
    <x v="0"/>
    <x v="44"/>
  </r>
  <r>
    <s v="Id2226"/>
    <s v="  Ashley"/>
    <x v="1271"/>
    <n v="4.76"/>
    <s v="Yes"/>
    <x v="0"/>
    <x v="0"/>
    <x v="3"/>
    <x v="1"/>
    <x v="3"/>
    <x v="2"/>
    <x v="1979"/>
    <x v="0"/>
    <n v="1493"/>
    <x v="1"/>
    <x v="0"/>
    <x v="0"/>
    <x v="40"/>
  </r>
  <r>
    <s v="Id2227"/>
    <s v="  Elizabeth A"/>
    <x v="1272"/>
    <n v="4.3"/>
    <s v="Yes"/>
    <x v="0"/>
    <x v="1"/>
    <x v="3"/>
    <x v="1"/>
    <x v="3"/>
    <x v="2"/>
    <x v="1980"/>
    <x v="0"/>
    <n v="1481"/>
    <x v="1"/>
    <x v="1"/>
    <x v="1"/>
    <x v="31"/>
  </r>
  <r>
    <s v="Id2228"/>
    <s v="  Rebecca M"/>
    <x v="1273"/>
    <n v="4.5"/>
    <s v="No"/>
    <x v="0"/>
    <x v="0"/>
    <x v="3"/>
    <x v="1"/>
    <x v="3"/>
    <x v="2"/>
    <x v="1981"/>
    <x v="0"/>
    <n v="1477"/>
    <x v="1"/>
    <x v="1"/>
    <x v="0"/>
    <x v="44"/>
  </r>
  <r>
    <s v="Id2229"/>
    <s v="  Ruth"/>
    <x v="1274"/>
    <n v="5.59"/>
    <s v="No"/>
    <x v="0"/>
    <x v="1"/>
    <x v="3"/>
    <x v="1"/>
    <x v="2"/>
    <x v="2"/>
    <x v="1982"/>
    <x v="0"/>
    <n v="1467"/>
    <x v="1"/>
    <x v="2"/>
    <x v="0"/>
    <x v="39"/>
  </r>
  <r>
    <s v="Id2230"/>
    <s v="  Gregory S"/>
    <x v="910"/>
    <n v="6.29"/>
    <s v="Yes"/>
    <x v="0"/>
    <x v="1"/>
    <x v="3"/>
    <x v="1"/>
    <x v="3"/>
    <x v="1"/>
    <x v="1983"/>
    <x v="0"/>
    <n v="1445"/>
    <x v="1"/>
    <x v="1"/>
    <x v="0"/>
    <x v="31"/>
  </r>
  <r>
    <s v="Id2231"/>
    <s v="  Alexandra S"/>
    <x v="279"/>
    <n v="4.1900000000000004"/>
    <s v="No"/>
    <x v="1"/>
    <x v="0"/>
    <x v="3"/>
    <x v="1"/>
    <x v="3"/>
    <x v="2"/>
    <x v="1984"/>
    <x v="0"/>
    <n v="1438"/>
    <x v="1"/>
    <x v="2"/>
    <x v="0"/>
    <x v="21"/>
  </r>
  <r>
    <s v="Id2232"/>
    <s v="  Hillary"/>
    <x v="1176"/>
    <n v="4.7"/>
    <s v="Yes"/>
    <x v="0"/>
    <x v="1"/>
    <x v="3"/>
    <x v="1"/>
    <x v="3"/>
    <x v="2"/>
    <x v="1985"/>
    <x v="0"/>
    <n v="1422"/>
    <x v="1"/>
    <x v="2"/>
    <x v="0"/>
    <x v="31"/>
  </r>
  <r>
    <s v="Id2233"/>
    <s v="  Amy K"/>
    <x v="1036"/>
    <n v="5.64"/>
    <s v="Yes"/>
    <x v="0"/>
    <x v="0"/>
    <x v="0"/>
    <x v="1"/>
    <x v="2"/>
    <x v="2"/>
    <x v="1986"/>
    <x v="0"/>
    <n v="1421"/>
    <x v="1"/>
    <x v="2"/>
    <x v="0"/>
    <x v="47"/>
  </r>
  <r>
    <s v="Id2234"/>
    <s v="  Scott"/>
    <x v="1080"/>
    <n v="4.1100000000000003"/>
    <s v="Yes"/>
    <x v="0"/>
    <x v="0"/>
    <x v="0"/>
    <x v="1"/>
    <x v="3"/>
    <x v="2"/>
    <x v="1987"/>
    <x v="0"/>
    <n v="1417"/>
    <x v="1"/>
    <x v="0"/>
    <x v="0"/>
    <x v="45"/>
  </r>
  <r>
    <s v="Id2235"/>
    <s v="  John"/>
    <x v="1245"/>
    <n v="5.43"/>
    <s v="Yes"/>
    <x v="0"/>
    <x v="1"/>
    <x v="3"/>
    <x v="1"/>
    <x v="3"/>
    <x v="2"/>
    <x v="1988"/>
    <x v="0"/>
    <n v="1402"/>
    <x v="1"/>
    <x v="0"/>
    <x v="3"/>
    <x v="31"/>
  </r>
  <r>
    <s v="Id2236"/>
    <s v="  Maaikel"/>
    <x v="1275"/>
    <n v="4.38"/>
    <s v="No"/>
    <x v="0"/>
    <x v="0"/>
    <x v="3"/>
    <x v="1"/>
    <x v="2"/>
    <x v="2"/>
    <x v="1989"/>
    <x v="0"/>
    <n v="1400.44"/>
    <x v="1"/>
    <x v="2"/>
    <x v="0"/>
    <x v="44"/>
  </r>
  <r>
    <s v="Id2237"/>
    <s v="  Daniel C"/>
    <x v="161"/>
    <n v="9.7899999999999991"/>
    <s v="No"/>
    <x v="0"/>
    <x v="0"/>
    <x v="0"/>
    <x v="1"/>
    <x v="0"/>
    <x v="0"/>
    <x v="1990"/>
    <x v="0"/>
    <n v="1391.53"/>
    <x v="1"/>
    <x v="1"/>
    <x v="0"/>
    <x v="43"/>
  </r>
  <r>
    <s v="Id2238"/>
    <s v="  Christopher S"/>
    <x v="1151"/>
    <n v="11.84"/>
    <s v="No"/>
    <x v="0"/>
    <x v="0"/>
    <x v="0"/>
    <x v="1"/>
    <x v="2"/>
    <x v="0"/>
    <x v="1991"/>
    <x v="0"/>
    <n v="1390"/>
    <x v="1"/>
    <x v="2"/>
    <x v="0"/>
    <x v="43"/>
  </r>
  <r>
    <s v="Id2239"/>
    <s v="  William R"/>
    <x v="1276"/>
    <n v="6.22"/>
    <s v="No"/>
    <x v="0"/>
    <x v="0"/>
    <x v="0"/>
    <x v="1"/>
    <x v="2"/>
    <x v="1"/>
    <x v="1992"/>
    <x v="0"/>
    <n v="1389"/>
    <x v="1"/>
    <x v="2"/>
    <x v="0"/>
    <x v="35"/>
  </r>
  <r>
    <s v="Id2240"/>
    <s v="  Lyndsy"/>
    <x v="1277"/>
    <n v="10.01"/>
    <s v="No"/>
    <x v="0"/>
    <x v="0"/>
    <x v="0"/>
    <x v="1"/>
    <x v="3"/>
    <x v="0"/>
    <x v="1993"/>
    <x v="0"/>
    <n v="1382"/>
    <x v="1"/>
    <x v="1"/>
    <x v="0"/>
    <x v="43"/>
  </r>
  <r>
    <s v="Id2241"/>
    <s v="  Jessica"/>
    <x v="300"/>
    <n v="4.32"/>
    <s v="No"/>
    <x v="0"/>
    <x v="0"/>
    <x v="3"/>
    <x v="1"/>
    <x v="2"/>
    <x v="2"/>
    <x v="1994"/>
    <x v="0"/>
    <n v="1359"/>
    <x v="1"/>
    <x v="1"/>
    <x v="0"/>
    <x v="44"/>
  </r>
  <r>
    <s v="Id2242"/>
    <s v="  Anna"/>
    <x v="1169"/>
    <n v="5.65"/>
    <s v="Yes"/>
    <x v="0"/>
    <x v="1"/>
    <x v="3"/>
    <x v="1"/>
    <x v="2"/>
    <x v="2"/>
    <x v="1995"/>
    <x v="0"/>
    <n v="1341.16"/>
    <x v="1"/>
    <x v="2"/>
    <x v="1"/>
    <x v="31"/>
  </r>
  <r>
    <s v="Id2243"/>
    <s v="  Jordan"/>
    <x v="1015"/>
    <n v="4.12"/>
    <s v="Yes"/>
    <x v="0"/>
    <x v="0"/>
    <x v="3"/>
    <x v="1"/>
    <x v="3"/>
    <x v="2"/>
    <x v="1996"/>
    <x v="0"/>
    <n v="1338"/>
    <x v="1"/>
    <x v="0"/>
    <x v="1"/>
    <x v="40"/>
  </r>
  <r>
    <s v="Id2244"/>
    <s v="  Brian"/>
    <x v="1278"/>
    <n v="6.24"/>
    <s v="No"/>
    <x v="0"/>
    <x v="0"/>
    <x v="3"/>
    <x v="1"/>
    <x v="2"/>
    <x v="1"/>
    <x v="1997"/>
    <x v="0"/>
    <n v="1332.61"/>
    <x v="1"/>
    <x v="0"/>
    <x v="0"/>
    <x v="44"/>
  </r>
  <r>
    <s v="Id2245"/>
    <s v="  Katherine A"/>
    <x v="496"/>
    <n v="4.83"/>
    <s v="No"/>
    <x v="0"/>
    <x v="0"/>
    <x v="0"/>
    <x v="1"/>
    <x v="2"/>
    <x v="2"/>
    <x v="1998"/>
    <x v="0"/>
    <n v="1329.17"/>
    <x v="1"/>
    <x v="0"/>
    <x v="0"/>
    <x v="35"/>
  </r>
  <r>
    <s v="Id2246"/>
    <s v="  Melanie"/>
    <x v="1279"/>
    <n v="7.4"/>
    <s v="No"/>
    <x v="0"/>
    <x v="0"/>
    <x v="0"/>
    <x v="1"/>
    <x v="2"/>
    <x v="0"/>
    <x v="1999"/>
    <x v="0"/>
    <n v="1315"/>
    <x v="1"/>
    <x v="2"/>
    <x v="0"/>
    <x v="43"/>
  </r>
  <r>
    <s v="Id2247"/>
    <s v="  Jessica"/>
    <x v="1280"/>
    <n v="4.54"/>
    <s v="No"/>
    <x v="0"/>
    <x v="0"/>
    <x v="0"/>
    <x v="1"/>
    <x v="2"/>
    <x v="2"/>
    <x v="370"/>
    <x v="0"/>
    <n v="1304"/>
    <x v="1"/>
    <x v="2"/>
    <x v="0"/>
    <x v="35"/>
  </r>
  <r>
    <s v="Id2248"/>
    <s v="  Eric S"/>
    <x v="1281"/>
    <n v="11.11"/>
    <s v="No"/>
    <x v="0"/>
    <x v="0"/>
    <x v="0"/>
    <x v="1"/>
    <x v="3"/>
    <x v="0"/>
    <x v="2000"/>
    <x v="0"/>
    <n v="1304"/>
    <x v="1"/>
    <x v="2"/>
    <x v="1"/>
    <x v="43"/>
  </r>
  <r>
    <s v="Id2249"/>
    <s v="  Joseph"/>
    <x v="1282"/>
    <n v="4.03"/>
    <s v="Yes"/>
    <x v="0"/>
    <x v="0"/>
    <x v="0"/>
    <x v="1"/>
    <x v="3"/>
    <x v="2"/>
    <x v="2001"/>
    <x v="0"/>
    <n v="1293"/>
    <x v="1"/>
    <x v="0"/>
    <x v="1"/>
    <x v="47"/>
  </r>
  <r>
    <s v="Id2250"/>
    <s v="  Mary"/>
    <x v="1283"/>
    <n v="4.51"/>
    <s v="No"/>
    <x v="0"/>
    <x v="0"/>
    <x v="3"/>
    <x v="1"/>
    <x v="2"/>
    <x v="2"/>
    <x v="2002"/>
    <x v="0"/>
    <n v="1290.93"/>
    <x v="1"/>
    <x v="2"/>
    <x v="0"/>
    <x v="31"/>
  </r>
  <r>
    <s v="Id2251"/>
    <s v="  Natalie"/>
    <x v="1013"/>
    <n v="5.56"/>
    <s v="No"/>
    <x v="1"/>
    <x v="0"/>
    <x v="3"/>
    <x v="1"/>
    <x v="3"/>
    <x v="2"/>
    <x v="2003"/>
    <x v="0"/>
    <n v="1286"/>
    <x v="1"/>
    <x v="2"/>
    <x v="0"/>
    <x v="21"/>
  </r>
  <r>
    <s v="Id2252"/>
    <s v="  Christopher"/>
    <x v="1244"/>
    <n v="4.0999999999999996"/>
    <s v="No"/>
    <x v="1"/>
    <x v="0"/>
    <x v="3"/>
    <x v="1"/>
    <x v="2"/>
    <x v="2"/>
    <x v="2004"/>
    <x v="0"/>
    <n v="1285"/>
    <x v="1"/>
    <x v="0"/>
    <x v="0"/>
    <x v="41"/>
  </r>
  <r>
    <s v="Id2253"/>
    <s v="  Sonja"/>
    <x v="1284"/>
    <n v="5.85"/>
    <s v="No"/>
    <x v="1"/>
    <x v="0"/>
    <x v="3"/>
    <x v="1"/>
    <x v="2"/>
    <x v="1"/>
    <x v="2005"/>
    <x v="0"/>
    <n v="1283"/>
    <x v="1"/>
    <x v="1"/>
    <x v="0"/>
    <x v="41"/>
  </r>
  <r>
    <s v="Id2254"/>
    <s v="  Alexandra"/>
    <x v="1285"/>
    <n v="4.92"/>
    <s v="Yes"/>
    <x v="0"/>
    <x v="1"/>
    <x v="3"/>
    <x v="1"/>
    <x v="3"/>
    <x v="2"/>
    <x v="2006"/>
    <x v="0"/>
    <n v="1276"/>
    <x v="1"/>
    <x v="2"/>
    <x v="1"/>
    <x v="31"/>
  </r>
  <r>
    <s v="Id2255"/>
    <s v="  Martha L"/>
    <x v="1286"/>
    <n v="9.4600000000000009"/>
    <s v="No"/>
    <x v="0"/>
    <x v="0"/>
    <x v="0"/>
    <x v="1"/>
    <x v="2"/>
    <x v="0"/>
    <x v="2007"/>
    <x v="0"/>
    <n v="1267"/>
    <x v="1"/>
    <x v="1"/>
    <x v="0"/>
    <x v="43"/>
  </r>
  <r>
    <s v="Id2256"/>
    <s v="  Ryan C"/>
    <x v="1287"/>
    <n v="5.94"/>
    <s v="No"/>
    <x v="0"/>
    <x v="1"/>
    <x v="3"/>
    <x v="1"/>
    <x v="0"/>
    <x v="1"/>
    <x v="1845"/>
    <x v="0"/>
    <n v="1263.25"/>
    <x v="1"/>
    <x v="0"/>
    <x v="3"/>
    <x v="39"/>
  </r>
  <r>
    <s v="Id2257"/>
    <s v="  Cliff"/>
    <x v="169"/>
    <n v="5.7"/>
    <s v="No"/>
    <x v="0"/>
    <x v="1"/>
    <x v="3"/>
    <x v="1"/>
    <x v="0"/>
    <x v="1"/>
    <x v="2008"/>
    <x v="0"/>
    <n v="1261.8599999999999"/>
    <x v="1"/>
    <x v="0"/>
    <x v="3"/>
    <x v="39"/>
  </r>
  <r>
    <s v="Id2258"/>
    <s v="  Blue"/>
    <x v="97"/>
    <n v="4.13"/>
    <s v="No"/>
    <x v="0"/>
    <x v="1"/>
    <x v="3"/>
    <x v="1"/>
    <x v="0"/>
    <x v="2"/>
    <x v="2009"/>
    <x v="0"/>
    <n v="1261.44"/>
    <x v="1"/>
    <x v="0"/>
    <x v="3"/>
    <x v="39"/>
  </r>
  <r>
    <s v="Id2259"/>
    <s v="  Jeffrey M"/>
    <x v="217"/>
    <n v="4.7699999999999996"/>
    <s v="No"/>
    <x v="0"/>
    <x v="1"/>
    <x v="3"/>
    <x v="1"/>
    <x v="0"/>
    <x v="2"/>
    <x v="2010"/>
    <x v="0"/>
    <n v="1256.3"/>
    <x v="1"/>
    <x v="0"/>
    <x v="3"/>
    <x v="39"/>
  </r>
  <r>
    <s v="Id2260"/>
    <s v="  Andrew"/>
    <x v="625"/>
    <n v="4.99"/>
    <s v="No"/>
    <x v="0"/>
    <x v="1"/>
    <x v="3"/>
    <x v="1"/>
    <x v="1"/>
    <x v="2"/>
    <x v="1882"/>
    <x v="0"/>
    <n v="1253.94"/>
    <x v="1"/>
    <x v="2"/>
    <x v="3"/>
    <x v="39"/>
  </r>
  <r>
    <s v="Id2261"/>
    <s v="  Julia"/>
    <x v="1165"/>
    <n v="4.42"/>
    <s v="Yes"/>
    <x v="0"/>
    <x v="1"/>
    <x v="3"/>
    <x v="1"/>
    <x v="3"/>
    <x v="2"/>
    <x v="1752"/>
    <x v="0"/>
    <n v="1253"/>
    <x v="1"/>
    <x v="2"/>
    <x v="0"/>
    <x v="31"/>
  </r>
  <r>
    <s v="Id2262"/>
    <s v="  Daniel"/>
    <x v="368"/>
    <n v="4.01"/>
    <s v="No"/>
    <x v="0"/>
    <x v="1"/>
    <x v="3"/>
    <x v="1"/>
    <x v="1"/>
    <x v="2"/>
    <x v="2011"/>
    <x v="0"/>
    <n v="1252.4100000000001"/>
    <x v="1"/>
    <x v="0"/>
    <x v="3"/>
    <x v="39"/>
  </r>
  <r>
    <s v="Id2263"/>
    <s v="  Jaime"/>
    <x v="1288"/>
    <n v="4.49"/>
    <s v="No"/>
    <x v="0"/>
    <x v="1"/>
    <x v="3"/>
    <x v="1"/>
    <x v="2"/>
    <x v="2"/>
    <x v="2012"/>
    <x v="0"/>
    <n v="1242.82"/>
    <x v="1"/>
    <x v="1"/>
    <x v="3"/>
    <x v="39"/>
  </r>
  <r>
    <s v="Id2264"/>
    <s v="  Mohd Syahidan"/>
    <x v="1289"/>
    <n v="6.37"/>
    <s v="No"/>
    <x v="0"/>
    <x v="1"/>
    <x v="3"/>
    <x v="1"/>
    <x v="2"/>
    <x v="1"/>
    <x v="2011"/>
    <x v="0"/>
    <n v="1242.26"/>
    <x v="1"/>
    <x v="1"/>
    <x v="3"/>
    <x v="39"/>
  </r>
  <r>
    <s v="Id2265"/>
    <s v="  Matthew"/>
    <x v="477"/>
    <n v="5.12"/>
    <s v="No"/>
    <x v="0"/>
    <x v="1"/>
    <x v="3"/>
    <x v="1"/>
    <x v="2"/>
    <x v="2"/>
    <x v="2013"/>
    <x v="0"/>
    <n v="1241.57"/>
    <x v="1"/>
    <x v="2"/>
    <x v="3"/>
    <x v="39"/>
  </r>
  <r>
    <s v="Id2266"/>
    <s v="  Elizabeth S"/>
    <x v="1290"/>
    <n v="8.59"/>
    <s v="No"/>
    <x v="0"/>
    <x v="0"/>
    <x v="0"/>
    <x v="1"/>
    <x v="2"/>
    <x v="0"/>
    <x v="2014"/>
    <x v="0"/>
    <n v="1241"/>
    <x v="1"/>
    <x v="2"/>
    <x v="0"/>
    <x v="43"/>
  </r>
  <r>
    <s v="Id2267"/>
    <s v="  Katie"/>
    <x v="1291"/>
    <n v="5.87"/>
    <s v="No"/>
    <x v="0"/>
    <x v="0"/>
    <x v="3"/>
    <x v="1"/>
    <x v="3"/>
    <x v="1"/>
    <x v="2015"/>
    <x v="0"/>
    <n v="1240"/>
    <x v="1"/>
    <x v="1"/>
    <x v="1"/>
    <x v="44"/>
  </r>
  <r>
    <s v="Id2268"/>
    <s v="  Christi A"/>
    <x v="1292"/>
    <n v="7.03"/>
    <s v="No"/>
    <x v="0"/>
    <x v="0"/>
    <x v="0"/>
    <x v="1"/>
    <x v="2"/>
    <x v="0"/>
    <x v="2016"/>
    <x v="0"/>
    <n v="1237"/>
    <x v="1"/>
    <x v="2"/>
    <x v="0"/>
    <x v="43"/>
  </r>
  <r>
    <s v="Id2269"/>
    <s v="  Sandra K"/>
    <x v="1293"/>
    <n v="5.51"/>
    <s v="No"/>
    <x v="0"/>
    <x v="0"/>
    <x v="3"/>
    <x v="1"/>
    <x v="2"/>
    <x v="2"/>
    <x v="2017"/>
    <x v="0"/>
    <n v="1234"/>
    <x v="1"/>
    <x v="1"/>
    <x v="0"/>
    <x v="44"/>
  </r>
  <r>
    <s v="Id2270"/>
    <s v="  Katharine"/>
    <x v="1058"/>
    <n v="4.76"/>
    <s v="No"/>
    <x v="1"/>
    <x v="0"/>
    <x v="3"/>
    <x v="1"/>
    <x v="2"/>
    <x v="2"/>
    <x v="2018"/>
    <x v="0"/>
    <n v="1228"/>
    <x v="1"/>
    <x v="1"/>
    <x v="1"/>
    <x v="41"/>
  </r>
  <r>
    <s v="Id2271"/>
    <s v="  Jerome"/>
    <x v="515"/>
    <n v="4.7"/>
    <s v="No"/>
    <x v="1"/>
    <x v="0"/>
    <x v="3"/>
    <x v="1"/>
    <x v="2"/>
    <x v="2"/>
    <x v="785"/>
    <x v="0"/>
    <n v="1224"/>
    <x v="1"/>
    <x v="1"/>
    <x v="0"/>
    <x v="41"/>
  </r>
  <r>
    <s v="Id2272"/>
    <s v="  Julia R"/>
    <x v="1294"/>
    <n v="6.21"/>
    <s v="Yes"/>
    <x v="0"/>
    <x v="0"/>
    <x v="0"/>
    <x v="1"/>
    <x v="3"/>
    <x v="1"/>
    <x v="2019"/>
    <x v="0"/>
    <n v="1220"/>
    <x v="1"/>
    <x v="0"/>
    <x v="1"/>
    <x v="45"/>
  </r>
  <r>
    <s v="Id2273"/>
    <s v="  Sean Henry"/>
    <x v="1295"/>
    <n v="4.5199999999999996"/>
    <s v="No"/>
    <x v="1"/>
    <x v="0"/>
    <x v="3"/>
    <x v="1"/>
    <x v="3"/>
    <x v="2"/>
    <x v="865"/>
    <x v="0"/>
    <n v="1210"/>
    <x v="1"/>
    <x v="1"/>
    <x v="0"/>
    <x v="39"/>
  </r>
  <r>
    <s v="Id2274"/>
    <s v="  Rachel A"/>
    <x v="1296"/>
    <n v="5.45"/>
    <s v="No"/>
    <x v="0"/>
    <x v="0"/>
    <x v="3"/>
    <x v="1"/>
    <x v="2"/>
    <x v="2"/>
    <x v="2020"/>
    <x v="0"/>
    <n v="1200.55"/>
    <x v="1"/>
    <x v="0"/>
    <x v="0"/>
    <x v="34"/>
  </r>
  <r>
    <s v="Id2275"/>
    <s v="  Jim"/>
    <x v="1297"/>
    <n v="4.42"/>
    <s v="No"/>
    <x v="0"/>
    <x v="0"/>
    <x v="0"/>
    <x v="1"/>
    <x v="3"/>
    <x v="2"/>
    <x v="2021"/>
    <x v="0"/>
    <n v="1200"/>
    <x v="1"/>
    <x v="0"/>
    <x v="1"/>
    <x v="35"/>
  </r>
  <r>
    <s v="Id2276"/>
    <s v="  Tim"/>
    <x v="1298"/>
    <n v="9.44"/>
    <s v="No"/>
    <x v="0"/>
    <x v="0"/>
    <x v="0"/>
    <x v="1"/>
    <x v="2"/>
    <x v="0"/>
    <x v="2022"/>
    <x v="0"/>
    <n v="1191"/>
    <x v="1"/>
    <x v="1"/>
    <x v="0"/>
    <x v="43"/>
  </r>
  <r>
    <s v="Id2277"/>
    <s v="  Abby L"/>
    <x v="1299"/>
    <n v="6.15"/>
    <s v="Yes"/>
    <x v="0"/>
    <x v="1"/>
    <x v="3"/>
    <x v="1"/>
    <x v="2"/>
    <x v="1"/>
    <x v="2023"/>
    <x v="0"/>
    <n v="1178.07"/>
    <x v="1"/>
    <x v="2"/>
    <x v="0"/>
    <x v="31"/>
  </r>
  <r>
    <s v="Id2278"/>
    <s v="  Mark"/>
    <x v="1300"/>
    <n v="5.13"/>
    <s v="Yes"/>
    <x v="0"/>
    <x v="0"/>
    <x v="0"/>
    <x v="1"/>
    <x v="3"/>
    <x v="2"/>
    <x v="2024"/>
    <x v="0"/>
    <n v="1178"/>
    <x v="1"/>
    <x v="0"/>
    <x v="0"/>
    <x v="45"/>
  </r>
  <r>
    <s v="Id2279"/>
    <s v="  Ali"/>
    <x v="1010"/>
    <n v="4.96"/>
    <s v="Yes"/>
    <x v="0"/>
    <x v="0"/>
    <x v="0"/>
    <x v="1"/>
    <x v="2"/>
    <x v="2"/>
    <x v="2025"/>
    <x v="0"/>
    <n v="1167"/>
    <x v="1"/>
    <x v="1"/>
    <x v="0"/>
    <x v="47"/>
  </r>
  <r>
    <s v="Id2280"/>
    <s v="  Joshua"/>
    <x v="1301"/>
    <n v="10.95"/>
    <s v="No"/>
    <x v="0"/>
    <x v="0"/>
    <x v="0"/>
    <x v="1"/>
    <x v="3"/>
    <x v="0"/>
    <x v="2026"/>
    <x v="0"/>
    <n v="1165"/>
    <x v="1"/>
    <x v="0"/>
    <x v="1"/>
    <x v="43"/>
  </r>
  <r>
    <s v="Id2281"/>
    <s v="  Pierre"/>
    <x v="1302"/>
    <n v="4.4400000000000004"/>
    <s v="No"/>
    <x v="1"/>
    <x v="0"/>
    <x v="3"/>
    <x v="1"/>
    <x v="0"/>
    <x v="2"/>
    <x v="2027"/>
    <x v="0"/>
    <n v="1163.46"/>
    <x v="1"/>
    <x v="0"/>
    <x v="0"/>
    <x v="41"/>
  </r>
  <r>
    <s v="Id2282"/>
    <s v="  Kate"/>
    <x v="1303"/>
    <n v="4.0199999999999996"/>
    <s v="No"/>
    <x v="0"/>
    <x v="0"/>
    <x v="0"/>
    <x v="1"/>
    <x v="2"/>
    <x v="2"/>
    <x v="2028"/>
    <x v="0"/>
    <n v="1158.32"/>
    <x v="1"/>
    <x v="1"/>
    <x v="0"/>
    <x v="6"/>
  </r>
  <r>
    <s v="Id2283"/>
    <s v="  David"/>
    <x v="1304"/>
    <n v="5.44"/>
    <s v="No"/>
    <x v="1"/>
    <x v="0"/>
    <x v="3"/>
    <x v="1"/>
    <x v="0"/>
    <x v="2"/>
    <x v="1656"/>
    <x v="0"/>
    <n v="1149.4000000000001"/>
    <x v="1"/>
    <x v="2"/>
    <x v="0"/>
    <x v="41"/>
  </r>
  <r>
    <s v="Id2284"/>
    <s v="  Carla"/>
    <x v="1305"/>
    <n v="4.1500000000000004"/>
    <s v="No"/>
    <x v="0"/>
    <x v="1"/>
    <x v="3"/>
    <x v="1"/>
    <x v="3"/>
    <x v="2"/>
    <x v="2029"/>
    <x v="0"/>
    <n v="1149"/>
    <x v="1"/>
    <x v="1"/>
    <x v="1"/>
    <x v="39"/>
  </r>
  <r>
    <s v="Id2285"/>
    <s v="  Alvaro Sr"/>
    <x v="8"/>
    <n v="6.02"/>
    <s v="No"/>
    <x v="1"/>
    <x v="0"/>
    <x v="3"/>
    <x v="1"/>
    <x v="0"/>
    <x v="1"/>
    <x v="1949"/>
    <x v="0"/>
    <n v="1146.8"/>
    <x v="1"/>
    <x v="2"/>
    <x v="0"/>
    <x v="41"/>
  </r>
  <r>
    <s v="Id2286"/>
    <s v="  Hope"/>
    <x v="1306"/>
    <n v="7.73"/>
    <s v="No"/>
    <x v="0"/>
    <x v="0"/>
    <x v="0"/>
    <x v="1"/>
    <x v="3"/>
    <x v="0"/>
    <x v="2030"/>
    <x v="0"/>
    <n v="1142"/>
    <x v="2"/>
    <x v="2"/>
    <x v="3"/>
    <x v="43"/>
  </r>
  <r>
    <s v="Id2287"/>
    <s v="  Mark P"/>
    <x v="866"/>
    <n v="5.03"/>
    <s v="No"/>
    <x v="1"/>
    <x v="0"/>
    <x v="3"/>
    <x v="1"/>
    <x v="0"/>
    <x v="2"/>
    <x v="1889"/>
    <x v="0"/>
    <n v="1141.45"/>
    <x v="2"/>
    <x v="0"/>
    <x v="0"/>
    <x v="41"/>
  </r>
  <r>
    <s v="Id2288"/>
    <s v="  Desiree"/>
    <x v="1307"/>
    <n v="4.08"/>
    <s v="Yes"/>
    <x v="0"/>
    <x v="0"/>
    <x v="0"/>
    <x v="1"/>
    <x v="3"/>
    <x v="2"/>
    <x v="2031"/>
    <x v="0"/>
    <n v="1141"/>
    <x v="2"/>
    <x v="1"/>
    <x v="0"/>
    <x v="47"/>
  </r>
  <r>
    <s v="Id2289"/>
    <s v="  Mario Jr"/>
    <x v="139"/>
    <n v="4.2699999999999996"/>
    <s v="No"/>
    <x v="1"/>
    <x v="0"/>
    <x v="3"/>
    <x v="1"/>
    <x v="0"/>
    <x v="2"/>
    <x v="2032"/>
    <x v="0"/>
    <n v="1137.47"/>
    <x v="2"/>
    <x v="2"/>
    <x v="0"/>
    <x v="41"/>
  </r>
  <r>
    <s v="Id2290"/>
    <s v="  Lusapho"/>
    <x v="97"/>
    <n v="4.07"/>
    <s v="No"/>
    <x v="1"/>
    <x v="0"/>
    <x v="3"/>
    <x v="1"/>
    <x v="0"/>
    <x v="2"/>
    <x v="2033"/>
    <x v="0"/>
    <n v="1137.01"/>
    <x v="2"/>
    <x v="1"/>
    <x v="0"/>
    <x v="41"/>
  </r>
  <r>
    <s v="Id2291"/>
    <s v="  Erin C"/>
    <x v="515"/>
    <n v="10.36"/>
    <s v="No"/>
    <x v="0"/>
    <x v="0"/>
    <x v="0"/>
    <x v="1"/>
    <x v="2"/>
    <x v="0"/>
    <x v="2034"/>
    <x v="0"/>
    <n v="1137"/>
    <x v="2"/>
    <x v="1"/>
    <x v="0"/>
    <x v="43"/>
  </r>
  <r>
    <s v="Id2292"/>
    <s v="  Alan F"/>
    <x v="534"/>
    <n v="5.71"/>
    <s v="No"/>
    <x v="1"/>
    <x v="0"/>
    <x v="3"/>
    <x v="1"/>
    <x v="0"/>
    <x v="1"/>
    <x v="2035"/>
    <x v="0"/>
    <n v="1136.4000000000001"/>
    <x v="2"/>
    <x v="0"/>
    <x v="0"/>
    <x v="41"/>
  </r>
  <r>
    <s v="Id2293"/>
    <s v="  Ryan"/>
    <x v="161"/>
    <n v="6.08"/>
    <s v="No"/>
    <x v="1"/>
    <x v="0"/>
    <x v="3"/>
    <x v="1"/>
    <x v="0"/>
    <x v="1"/>
    <x v="2036"/>
    <x v="0"/>
    <n v="1135.94"/>
    <x v="2"/>
    <x v="0"/>
    <x v="0"/>
    <x v="41"/>
  </r>
  <r>
    <s v="Id2294"/>
    <s v="  Hope"/>
    <x v="1308"/>
    <n v="5.71"/>
    <s v="No"/>
    <x v="1"/>
    <x v="0"/>
    <x v="3"/>
    <x v="1"/>
    <x v="2"/>
    <x v="1"/>
    <x v="2037"/>
    <x v="0"/>
    <n v="1135"/>
    <x v="2"/>
    <x v="0"/>
    <x v="0"/>
    <x v="41"/>
  </r>
  <r>
    <s v="Id2295"/>
    <s v="  Josh"/>
    <x v="1309"/>
    <n v="9.1300000000000008"/>
    <s v="No"/>
    <x v="0"/>
    <x v="0"/>
    <x v="0"/>
    <x v="1"/>
    <x v="3"/>
    <x v="0"/>
    <x v="2038"/>
    <x v="0"/>
    <n v="1132"/>
    <x v="2"/>
    <x v="1"/>
    <x v="0"/>
    <x v="43"/>
  </r>
  <r>
    <s v="Id2296"/>
    <s v="  Jacob J"/>
    <x v="705"/>
    <n v="5.49"/>
    <s v="No"/>
    <x v="1"/>
    <x v="0"/>
    <x v="3"/>
    <x v="1"/>
    <x v="0"/>
    <x v="2"/>
    <x v="2039"/>
    <x v="0"/>
    <n v="1131.51"/>
    <x v="2"/>
    <x v="1"/>
    <x v="0"/>
    <x v="41"/>
  </r>
  <r>
    <s v="Id2297"/>
    <s v="  Jose Tomas"/>
    <x v="358"/>
    <n v="4.37"/>
    <s v="No"/>
    <x v="1"/>
    <x v="0"/>
    <x v="3"/>
    <x v="1"/>
    <x v="2"/>
    <x v="2"/>
    <x v="2040"/>
    <x v="0"/>
    <n v="1121.8699999999999"/>
    <x v="2"/>
    <x v="1"/>
    <x v="0"/>
    <x v="41"/>
  </r>
  <r>
    <s v="Id2298"/>
    <s v="  Mary Evan"/>
    <x v="1310"/>
    <n v="8.4600000000000009"/>
    <s v="No"/>
    <x v="0"/>
    <x v="0"/>
    <x v="0"/>
    <x v="1"/>
    <x v="3"/>
    <x v="0"/>
    <x v="2041"/>
    <x v="0"/>
    <n v="1086"/>
    <x v="2"/>
    <x v="0"/>
    <x v="0"/>
    <x v="43"/>
  </r>
  <r>
    <s v="Id2299"/>
    <s v="  Justin K"/>
    <x v="1158"/>
    <n v="5.28"/>
    <s v="No"/>
    <x v="0"/>
    <x v="0"/>
    <x v="3"/>
    <x v="1"/>
    <x v="3"/>
    <x v="2"/>
    <x v="2042"/>
    <x v="0"/>
    <n v="1082"/>
    <x v="2"/>
    <x v="2"/>
    <x v="0"/>
    <x v="44"/>
  </r>
  <r>
    <s v="Id2300"/>
    <s v="  Patrick"/>
    <x v="1033"/>
    <n v="5.33"/>
    <s v="Yes"/>
    <x v="0"/>
    <x v="1"/>
    <x v="3"/>
    <x v="1"/>
    <x v="3"/>
    <x v="2"/>
    <x v="2043"/>
    <x v="0"/>
    <n v="1071"/>
    <x v="2"/>
    <x v="0"/>
    <x v="0"/>
    <x v="31"/>
  </r>
  <r>
    <s v="Id2301"/>
    <s v="  Roman"/>
    <x v="1311"/>
    <n v="5.5"/>
    <s v="No"/>
    <x v="1"/>
    <x v="0"/>
    <x v="3"/>
    <x v="1"/>
    <x v="2"/>
    <x v="2"/>
    <x v="2044"/>
    <x v="0"/>
    <n v="1070"/>
    <x v="2"/>
    <x v="0"/>
    <x v="0"/>
    <x v="41"/>
  </r>
  <r>
    <s v="Id2302"/>
    <s v="  David"/>
    <x v="1312"/>
    <n v="5.4"/>
    <s v="No"/>
    <x v="0"/>
    <x v="1"/>
    <x v="3"/>
    <x v="1"/>
    <x v="3"/>
    <x v="2"/>
    <x v="503"/>
    <x v="0"/>
    <n v="1068"/>
    <x v="2"/>
    <x v="1"/>
    <x v="0"/>
    <x v="20"/>
  </r>
  <r>
    <s v="Id2303"/>
    <s v="  Evelyn L"/>
    <x v="1313"/>
    <n v="6.05"/>
    <s v="Yes"/>
    <x v="0"/>
    <x v="0"/>
    <x v="3"/>
    <x v="1"/>
    <x v="3"/>
    <x v="1"/>
    <x v="2045"/>
    <x v="0"/>
    <n v="1056"/>
    <x v="2"/>
    <x v="2"/>
    <x v="0"/>
    <x v="6"/>
  </r>
  <r>
    <s v="Id2304"/>
    <s v="  Jim"/>
    <x v="1314"/>
    <n v="11.46"/>
    <s v="No"/>
    <x v="0"/>
    <x v="0"/>
    <x v="0"/>
    <x v="1"/>
    <x v="3"/>
    <x v="0"/>
    <x v="2014"/>
    <x v="0"/>
    <n v="1049"/>
    <x v="2"/>
    <x v="2"/>
    <x v="1"/>
    <x v="43"/>
  </r>
  <r>
    <s v="Id2305"/>
    <s v="  Matthew S"/>
    <x v="1315"/>
    <n v="8.48"/>
    <s v="No"/>
    <x v="0"/>
    <x v="0"/>
    <x v="0"/>
    <x v="1"/>
    <x v="3"/>
    <x v="0"/>
    <x v="1856"/>
    <x v="0"/>
    <n v="1047"/>
    <x v="2"/>
    <x v="1"/>
    <x v="0"/>
    <x v="43"/>
  </r>
  <r>
    <s v="Id2306"/>
    <s v="  Kenneth"/>
    <x v="1316"/>
    <n v="4.8600000000000003"/>
    <s v="No"/>
    <x v="0"/>
    <x v="0"/>
    <x v="0"/>
    <x v="1"/>
    <x v="3"/>
    <x v="2"/>
    <x v="1256"/>
    <x v="0"/>
    <n v="1044"/>
    <x v="2"/>
    <x v="2"/>
    <x v="0"/>
    <x v="6"/>
  </r>
  <r>
    <s v="Id2307"/>
    <s v="  Andrea"/>
    <x v="1317"/>
    <n v="4.45"/>
    <s v="Yes"/>
    <x v="0"/>
    <x v="0"/>
    <x v="3"/>
    <x v="1"/>
    <x v="2"/>
    <x v="2"/>
    <x v="2046"/>
    <x v="0"/>
    <n v="1033.74"/>
    <x v="2"/>
    <x v="1"/>
    <x v="0"/>
    <x v="40"/>
  </r>
  <r>
    <s v="Id2308"/>
    <s v="  Kristina"/>
    <x v="1318"/>
    <n v="4.3600000000000003"/>
    <s v="No"/>
    <x v="0"/>
    <x v="0"/>
    <x v="0"/>
    <x v="1"/>
    <x v="3"/>
    <x v="2"/>
    <x v="2047"/>
    <x v="0"/>
    <n v="1019"/>
    <x v="2"/>
    <x v="2"/>
    <x v="0"/>
    <x v="35"/>
  </r>
  <r>
    <s v="Id2309"/>
    <s v="  Kristen"/>
    <x v="1319"/>
    <n v="5.8"/>
    <s v="No"/>
    <x v="1"/>
    <x v="0"/>
    <x v="3"/>
    <x v="1"/>
    <x v="2"/>
    <x v="1"/>
    <x v="2048"/>
    <x v="0"/>
    <n v="1012"/>
    <x v="2"/>
    <x v="2"/>
    <x v="0"/>
    <x v="21"/>
  </r>
  <r>
    <s v="Id2310"/>
    <s v="  Matthew"/>
    <x v="1209"/>
    <n v="5.27"/>
    <s v="No"/>
    <x v="0"/>
    <x v="0"/>
    <x v="0"/>
    <x v="1"/>
    <x v="2"/>
    <x v="2"/>
    <x v="2049"/>
    <x v="0"/>
    <n v="1006.65"/>
    <x v="2"/>
    <x v="2"/>
    <x v="0"/>
    <x v="6"/>
  </r>
  <r>
    <s v="Id2311"/>
    <s v="  Kathleen"/>
    <x v="1320"/>
    <n v="5.64"/>
    <s v="Yes"/>
    <x v="0"/>
    <x v="0"/>
    <x v="0"/>
    <x v="1"/>
    <x v="1"/>
    <x v="2"/>
    <x v="2050"/>
    <x v="0"/>
    <n v="964.71"/>
    <x v="2"/>
    <x v="2"/>
    <x v="0"/>
    <x v="47"/>
  </r>
  <r>
    <s v="Id2312"/>
    <s v="  Lindsey"/>
    <x v="1321"/>
    <n v="4.2"/>
    <s v="Yes"/>
    <x v="0"/>
    <x v="0"/>
    <x v="3"/>
    <x v="1"/>
    <x v="2"/>
    <x v="2"/>
    <x v="2051"/>
    <x v="0"/>
    <n v="928.59"/>
    <x v="2"/>
    <x v="1"/>
    <x v="0"/>
    <x v="40"/>
  </r>
  <r>
    <s v="Id2313"/>
    <s v="  Robert"/>
    <x v="447"/>
    <n v="5.42"/>
    <s v="No"/>
    <x v="0"/>
    <x v="0"/>
    <x v="0"/>
    <x v="1"/>
    <x v="2"/>
    <x v="2"/>
    <x v="2052"/>
    <x v="0"/>
    <n v="915.07"/>
    <x v="2"/>
    <x v="1"/>
    <x v="0"/>
    <x v="6"/>
  </r>
  <r>
    <s v="Id2314"/>
    <s v="  Sarah E"/>
    <x v="1322"/>
    <n v="6.11"/>
    <s v="No"/>
    <x v="0"/>
    <x v="1"/>
    <x v="3"/>
    <x v="1"/>
    <x v="2"/>
    <x v="1"/>
    <x v="2053"/>
    <x v="0"/>
    <n v="896.21"/>
    <x v="2"/>
    <x v="1"/>
    <x v="0"/>
    <x v="20"/>
  </r>
  <r>
    <s v="Id2315"/>
    <s v="  Flannery"/>
    <x v="254"/>
    <n v="5.29"/>
    <s v="No"/>
    <x v="1"/>
    <x v="0"/>
    <x v="3"/>
    <x v="1"/>
    <x v="2"/>
    <x v="2"/>
    <x v="2054"/>
    <x v="0"/>
    <n v="865.41"/>
    <x v="2"/>
    <x v="1"/>
    <x v="0"/>
    <x v="21"/>
  </r>
  <r>
    <s v="Id2316"/>
    <s v="  John T"/>
    <x v="1323"/>
    <n v="5.91"/>
    <s v="No"/>
    <x v="1"/>
    <x v="0"/>
    <x v="3"/>
    <x v="1"/>
    <x v="1"/>
    <x v="1"/>
    <x v="2055"/>
    <x v="0"/>
    <n v="830.52"/>
    <x v="2"/>
    <x v="2"/>
    <x v="3"/>
    <x v="41"/>
  </r>
  <r>
    <s v="Id2317"/>
    <s v="  Koji"/>
    <x v="1324"/>
    <n v="5.81"/>
    <s v="Yes"/>
    <x v="0"/>
    <x v="0"/>
    <x v="3"/>
    <x v="1"/>
    <x v="2"/>
    <x v="1"/>
    <x v="2056"/>
    <x v="0"/>
    <n v="773.54"/>
    <x v="2"/>
    <x v="2"/>
    <x v="0"/>
    <x v="40"/>
  </r>
  <r>
    <s v="Id2318"/>
    <s v="  Candice M"/>
    <x v="1325"/>
    <n v="5.51"/>
    <s v="Yes"/>
    <x v="0"/>
    <x v="0"/>
    <x v="0"/>
    <x v="1"/>
    <x v="2"/>
    <x v="2"/>
    <x v="1764"/>
    <x v="0"/>
    <n v="770.38"/>
    <x v="2"/>
    <x v="2"/>
    <x v="1"/>
    <x v="45"/>
  </r>
  <r>
    <s v="Id2319"/>
    <s v="  Theodore A"/>
    <x v="1326"/>
    <n v="5.73"/>
    <s v="No"/>
    <x v="0"/>
    <x v="1"/>
    <x v="3"/>
    <x v="1"/>
    <x v="3"/>
    <x v="1"/>
    <x v="2057"/>
    <x v="0"/>
    <n v="770"/>
    <x v="2"/>
    <x v="0"/>
    <x v="0"/>
    <x v="20"/>
  </r>
  <r>
    <s v="Id2320"/>
    <s v="  Lindy"/>
    <x v="1058"/>
    <n v="5.53"/>
    <s v="Yes"/>
    <x v="0"/>
    <x v="0"/>
    <x v="0"/>
    <x v="1"/>
    <x v="2"/>
    <x v="2"/>
    <x v="2058"/>
    <x v="0"/>
    <n v="760"/>
    <x v="2"/>
    <x v="0"/>
    <x v="0"/>
    <x v="45"/>
  </r>
  <r>
    <s v="Id2321"/>
    <s v="  Thomas"/>
    <x v="1130"/>
    <n v="5.43"/>
    <s v="No"/>
    <x v="0"/>
    <x v="1"/>
    <x v="3"/>
    <x v="1"/>
    <x v="3"/>
    <x v="2"/>
    <x v="2059"/>
    <x v="0"/>
    <n v="760"/>
    <x v="2"/>
    <x v="1"/>
    <x v="0"/>
    <x v="20"/>
  </r>
  <r>
    <s v="Id2322"/>
    <s v="  Holly"/>
    <x v="1327"/>
    <n v="8.01"/>
    <s v="No"/>
    <x v="0"/>
    <x v="0"/>
    <x v="0"/>
    <x v="1"/>
    <x v="2"/>
    <x v="0"/>
    <x v="2060"/>
    <x v="0"/>
    <n v="750"/>
    <x v="2"/>
    <x v="1"/>
    <x v="1"/>
    <x v="43"/>
  </r>
  <r>
    <s v="Id2323"/>
    <s v="  Matthew"/>
    <x v="1328"/>
    <n v="5.94"/>
    <s v="No"/>
    <x v="0"/>
    <x v="0"/>
    <x v="0"/>
    <x v="1"/>
    <x v="2"/>
    <x v="1"/>
    <x v="2061"/>
    <x v="0"/>
    <n v="722.99"/>
    <x v="2"/>
    <x v="1"/>
    <x v="0"/>
    <x v="35"/>
  </r>
  <r>
    <s v="Id2324"/>
    <s v="  Meghan K"/>
    <x v="1329"/>
    <n v="5.04"/>
    <s v="No"/>
    <x v="0"/>
    <x v="0"/>
    <x v="0"/>
    <x v="1"/>
    <x v="2"/>
    <x v="2"/>
    <x v="2062"/>
    <x v="0"/>
    <n v="700"/>
    <x v="1"/>
    <x v="0"/>
    <x v="0"/>
    <x v="35"/>
  </r>
  <r>
    <s v="Id2325"/>
    <s v="  Fred"/>
    <x v="1330"/>
    <n v="4.54"/>
    <s v="Yes"/>
    <x v="0"/>
    <x v="0"/>
    <x v="0"/>
    <x v="1"/>
    <x v="2"/>
    <x v="2"/>
    <x v="2063"/>
    <x v="0"/>
    <n v="687.54"/>
    <x v="2"/>
    <x v="2"/>
    <x v="0"/>
    <x v="47"/>
  </r>
  <r>
    <s v="Id2326"/>
    <s v="  Sebastian"/>
    <x v="698"/>
    <n v="5.6"/>
    <s v="Yes"/>
    <x v="0"/>
    <x v="1"/>
    <x v="3"/>
    <x v="1"/>
    <x v="2"/>
    <x v="2"/>
    <x v="2064"/>
    <x v="0"/>
    <n v="670"/>
    <x v="2"/>
    <x v="0"/>
    <x v="0"/>
    <x v="31"/>
  </r>
  <r>
    <s v="Id2327"/>
    <s v="  Laura"/>
    <x v="1331"/>
    <n v="10.67"/>
    <s v="No"/>
    <x v="0"/>
    <x v="0"/>
    <x v="0"/>
    <x v="1"/>
    <x v="2"/>
    <x v="0"/>
    <x v="2065"/>
    <x v="0"/>
    <n v="668"/>
    <x v="2"/>
    <x v="2"/>
    <x v="1"/>
    <x v="43"/>
  </r>
  <r>
    <s v="Id2328"/>
    <s v="  Nicole"/>
    <x v="1332"/>
    <n v="5.26"/>
    <s v="Yes"/>
    <x v="0"/>
    <x v="0"/>
    <x v="3"/>
    <x v="1"/>
    <x v="3"/>
    <x v="2"/>
    <x v="523"/>
    <x v="0"/>
    <n v="650"/>
    <x v="2"/>
    <x v="0"/>
    <x v="0"/>
    <x v="40"/>
  </r>
  <r>
    <s v="Id2329"/>
    <s v="  Susan E"/>
    <x v="1333"/>
    <n v="5.22"/>
    <s v="No"/>
    <x v="0"/>
    <x v="1"/>
    <x v="3"/>
    <x v="1"/>
    <x v="3"/>
    <x v="2"/>
    <x v="2066"/>
    <x v="0"/>
    <n v="650"/>
    <x v="2"/>
    <x v="0"/>
    <x v="0"/>
    <x v="34"/>
  </r>
  <r>
    <s v="Id2330"/>
    <s v="  Katy"/>
    <x v="1329"/>
    <n v="4.29"/>
    <s v="Yes"/>
    <x v="0"/>
    <x v="0"/>
    <x v="0"/>
    <x v="1"/>
    <x v="2"/>
    <x v="2"/>
    <x v="2067"/>
    <x v="0"/>
    <n v="646.14"/>
    <x v="2"/>
    <x v="0"/>
    <x v="1"/>
    <x v="47"/>
  </r>
  <r>
    <s v="Id2331"/>
    <s v="  Jordan"/>
    <x v="1112"/>
    <n v="5.57"/>
    <s v="No"/>
    <x v="0"/>
    <x v="0"/>
    <x v="3"/>
    <x v="1"/>
    <x v="2"/>
    <x v="2"/>
    <x v="2068"/>
    <x v="0"/>
    <n v="637.26"/>
    <x v="2"/>
    <x v="0"/>
    <x v="0"/>
    <x v="44"/>
  </r>
  <r>
    <s v="Id2332"/>
    <s v="  Juan D"/>
    <x v="1056"/>
    <n v="6.28"/>
    <s v="No"/>
    <x v="0"/>
    <x v="0"/>
    <x v="3"/>
    <x v="1"/>
    <x v="3"/>
    <x v="1"/>
    <x v="172"/>
    <x v="0"/>
    <n v="604.54"/>
    <x v="2"/>
    <x v="0"/>
    <x v="0"/>
    <x v="34"/>
  </r>
  <r>
    <s v="Id2333"/>
    <s v="  Julie"/>
    <x v="1140"/>
    <n v="6.35"/>
    <s v="No"/>
    <x v="0"/>
    <x v="1"/>
    <x v="3"/>
    <x v="1"/>
    <x v="3"/>
    <x v="1"/>
    <x v="2069"/>
    <x v="0"/>
    <n v="600"/>
    <x v="1"/>
    <x v="1"/>
    <x v="0"/>
    <x v="20"/>
  </r>
  <r>
    <s v="Id2334"/>
    <s v="  Evan P"/>
    <x v="318"/>
    <n v="4.3899999999999997"/>
    <s v="No"/>
    <x v="0"/>
    <x v="0"/>
    <x v="3"/>
    <x v="1"/>
    <x v="3"/>
    <x v="2"/>
    <x v="124"/>
    <x v="0"/>
    <n v="570.62"/>
    <x v="1"/>
    <x v="1"/>
    <x v="0"/>
    <x v="34"/>
  </r>
  <r>
    <s v="Id2335"/>
    <s v="  Aaron K"/>
    <x v="1334"/>
    <n v="4.51"/>
    <s v="No"/>
    <x v="0"/>
    <x v="0"/>
    <x v="3"/>
    <x v="1"/>
    <x v="3"/>
    <x v="2"/>
    <x v="2070"/>
    <x v="0"/>
    <n v="563.84"/>
    <x v="1"/>
    <x v="0"/>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D32A2-5915-4AF1-88F0-12617A1147E0}" name="Cancer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7" firstHeaderRow="1" firstDataRow="1" firstDataCol="1" rowPageCount="1" colPageCount="1"/>
  <pivotFields count="18">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axis="axisPage" showAll="0">
      <items count="3">
        <item x="0"/>
        <item x="1"/>
        <item t="default"/>
      </items>
    </pivotField>
    <pivotField showAll="0">
      <items count="5">
        <item x="0"/>
        <item x="3"/>
        <item x="1"/>
        <item x="2"/>
        <item t="default"/>
      </items>
    </pivotField>
    <pivotField axis="axisRow" dataFiel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items count="4">
        <item x="1"/>
        <item x="2"/>
        <item x="0"/>
        <item t="default"/>
      </items>
    </pivotField>
    <pivotField showAll="0">
      <items count="18">
        <item x="3"/>
        <item x="1"/>
        <item x="0"/>
        <item x="7"/>
        <item x="5"/>
        <item x="4"/>
        <item x="6"/>
        <item x="11"/>
        <item x="9"/>
        <item x="16"/>
        <item x="14"/>
        <item x="13"/>
        <item x="8"/>
        <item x="2"/>
        <item x="15"/>
        <item x="12"/>
        <item x="10"/>
        <item t="default"/>
      </items>
    </pivotField>
    <pivotField showAll="0"/>
  </pivotFields>
  <rowFields count="1">
    <field x="8"/>
  </rowFields>
  <rowItems count="3">
    <i>
      <x/>
    </i>
    <i>
      <x v="1"/>
    </i>
    <i t="grand">
      <x/>
    </i>
  </rowItems>
  <colItems count="1">
    <i/>
  </colItems>
  <pageFields count="1">
    <pageField fld="6" hier="-1"/>
  </pageFields>
  <dataFields count="1">
    <dataField name="Count of Smoker" fld="8"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8" count="1" selected="0">
            <x v="0"/>
          </reference>
        </references>
      </pivotArea>
    </chartFormat>
    <chartFormat chart="7"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CDA5F-D68A-4869-88ED-90B696801199}" name="Surge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C8" firstHeaderRow="0" firstDataRow="1" firstDataCol="1"/>
  <pivotFields count="18">
    <pivotField showAll="0"/>
    <pivotField showAll="0"/>
    <pivotField showAll="0"/>
    <pivotField dataField="1" showAll="0"/>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showAll="0">
      <items count="2072">
        <item x="468"/>
        <item x="1540"/>
        <item x="1805"/>
        <item x="1619"/>
        <item x="1353"/>
        <item x="13"/>
        <item x="886"/>
        <item x="897"/>
        <item x="1092"/>
        <item x="1316"/>
        <item x="1738"/>
        <item x="1698"/>
        <item x="1685"/>
        <item x="1137"/>
        <item x="1613"/>
        <item x="1566"/>
        <item x="1844"/>
        <item x="263"/>
        <item x="1402"/>
        <item x="1113"/>
        <item x="543"/>
        <item x="1914"/>
        <item x="2014"/>
        <item x="44"/>
        <item x="110"/>
        <item x="1544"/>
        <item x="1547"/>
        <item x="1676"/>
        <item x="2066"/>
        <item x="2045"/>
        <item x="1303"/>
        <item x="307"/>
        <item x="860"/>
        <item x="274"/>
        <item x="1423"/>
        <item x="1461"/>
        <item x="1706"/>
        <item x="171"/>
        <item x="1828"/>
        <item x="1675"/>
        <item x="1824"/>
        <item x="553"/>
        <item x="252"/>
        <item x="796"/>
        <item x="1460"/>
        <item x="236"/>
        <item x="1808"/>
        <item x="1857"/>
        <item x="194"/>
        <item x="1832"/>
        <item x="2030"/>
        <item x="783"/>
        <item x="652"/>
        <item x="1231"/>
        <item x="1306"/>
        <item x="1365"/>
        <item x="1557"/>
        <item x="1605"/>
        <item x="1781"/>
        <item x="1984"/>
        <item x="338"/>
        <item x="760"/>
        <item x="826"/>
        <item x="863"/>
        <item x="988"/>
        <item x="717"/>
        <item x="637"/>
        <item x="1790"/>
        <item x="40"/>
        <item x="394"/>
        <item x="2013"/>
        <item x="879"/>
        <item x="1135"/>
        <item x="108"/>
        <item x="31"/>
        <item x="346"/>
        <item x="1307"/>
        <item x="280"/>
        <item x="1740"/>
        <item x="1787"/>
        <item x="1261"/>
        <item x="370"/>
        <item x="473"/>
        <item x="841"/>
        <item x="48"/>
        <item x="1119"/>
        <item x="1043"/>
        <item x="502"/>
        <item x="1628"/>
        <item x="462"/>
        <item x="374"/>
        <item x="1930"/>
        <item x="1864"/>
        <item x="91"/>
        <item x="1641"/>
        <item x="424"/>
        <item x="1363"/>
        <item x="1270"/>
        <item x="1975"/>
        <item x="865"/>
        <item x="925"/>
        <item x="1504"/>
        <item x="1329"/>
        <item x="137"/>
        <item x="1678"/>
        <item x="1859"/>
        <item x="551"/>
        <item x="614"/>
        <item x="976"/>
        <item x="372"/>
        <item x="939"/>
        <item x="1417"/>
        <item x="237"/>
        <item x="747"/>
        <item x="1848"/>
        <item x="1651"/>
        <item x="797"/>
        <item x="1552"/>
        <item x="1219"/>
        <item x="1172"/>
        <item x="313"/>
        <item x="852"/>
        <item x="1334"/>
        <item x="1623"/>
        <item x="1789"/>
        <item x="1911"/>
        <item x="1795"/>
        <item x="665"/>
        <item x="341"/>
        <item x="62"/>
        <item x="509"/>
        <item x="1171"/>
        <item x="1010"/>
        <item x="162"/>
        <item x="525"/>
        <item x="1924"/>
        <item x="416"/>
        <item x="627"/>
        <item x="657"/>
        <item x="815"/>
        <item x="52"/>
        <item x="391"/>
        <item x="133"/>
        <item x="1053"/>
        <item x="1994"/>
        <item x="1839"/>
        <item x="921"/>
        <item x="1290"/>
        <item x="1046"/>
        <item x="1059"/>
        <item x="66"/>
        <item x="1614"/>
        <item x="1050"/>
        <item x="359"/>
        <item x="1797"/>
        <item x="229"/>
        <item x="1368"/>
        <item x="560"/>
        <item x="1870"/>
        <item x="737"/>
        <item x="999"/>
        <item x="59"/>
        <item x="326"/>
        <item x="1105"/>
        <item x="96"/>
        <item x="1244"/>
        <item x="1686"/>
        <item x="1514"/>
        <item x="1511"/>
        <item x="875"/>
        <item x="1058"/>
        <item x="1615"/>
        <item x="365"/>
        <item x="1522"/>
        <item x="428"/>
        <item x="1690"/>
        <item x="1838"/>
        <item x="1965"/>
        <item x="22"/>
        <item x="945"/>
        <item x="1229"/>
        <item x="458"/>
        <item x="305"/>
        <item x="1387"/>
        <item x="303"/>
        <item x="1541"/>
        <item x="1661"/>
        <item x="1899"/>
        <item x="1890"/>
        <item x="5"/>
        <item x="720"/>
        <item x="819"/>
        <item x="1302"/>
        <item x="315"/>
        <item x="126"/>
        <item x="466"/>
        <item x="90"/>
        <item x="1912"/>
        <item x="1935"/>
        <item x="456"/>
        <item x="32"/>
        <item x="970"/>
        <item x="1091"/>
        <item x="1632"/>
        <item x="1268"/>
        <item x="356"/>
        <item x="535"/>
        <item x="269"/>
        <item x="1584"/>
        <item x="2007"/>
        <item x="1966"/>
        <item x="528"/>
        <item x="922"/>
        <item x="1072"/>
        <item x="641"/>
        <item x="858"/>
        <item x="1658"/>
        <item x="180"/>
        <item x="523"/>
        <item x="1448"/>
        <item x="628"/>
        <item x="848"/>
        <item x="1100"/>
        <item x="385"/>
        <item x="354"/>
        <item x="2002"/>
        <item x="779"/>
        <item x="846"/>
        <item x="768"/>
        <item x="667"/>
        <item x="1065"/>
        <item x="1134"/>
        <item x="54"/>
        <item x="198"/>
        <item x="1750"/>
        <item x="2019"/>
        <item x="1752"/>
        <item x="1903"/>
        <item x="21"/>
        <item x="807"/>
        <item x="891"/>
        <item x="204"/>
        <item x="100"/>
        <item x="1635"/>
        <item x="936"/>
        <item x="98"/>
        <item x="8"/>
        <item x="618"/>
        <item x="952"/>
        <item x="1446"/>
        <item x="1205"/>
        <item x="1199"/>
        <item x="1202"/>
        <item x="1265"/>
        <item x="455"/>
        <item x="648"/>
        <item x="1428"/>
        <item x="1590"/>
        <item x="1634"/>
        <item x="1665"/>
        <item x="1829"/>
        <item x="201"/>
        <item x="1406"/>
        <item x="754"/>
        <item x="17"/>
        <item x="1216"/>
        <item x="1426"/>
        <item x="122"/>
        <item x="1488"/>
        <item x="1637"/>
        <item x="1860"/>
        <item x="1970"/>
        <item x="1850"/>
        <item x="2047"/>
        <item x="339"/>
        <item x="794"/>
        <item x="584"/>
        <item x="179"/>
        <item x="1124"/>
        <item x="366"/>
        <item x="1650"/>
        <item x="599"/>
        <item x="342"/>
        <item x="1985"/>
        <item x="1974"/>
        <item x="1784"/>
        <item x="134"/>
        <item x="240"/>
        <item x="950"/>
        <item x="119"/>
        <item x="221"/>
        <item x="1717"/>
        <item x="1562"/>
        <item x="1793"/>
        <item x="330"/>
        <item x="87"/>
        <item x="188"/>
        <item x="643"/>
        <item x="1391"/>
        <item x="1624"/>
        <item x="504"/>
        <item x="390"/>
        <item x="1821"/>
        <item x="1226"/>
        <item x="1056"/>
        <item x="574"/>
        <item x="1873"/>
        <item x="1739"/>
        <item x="706"/>
        <item x="46"/>
        <item x="985"/>
        <item x="1462"/>
        <item x="1122"/>
        <item x="1412"/>
        <item x="845"/>
        <item x="1877"/>
        <item x="316"/>
        <item x="1315"/>
        <item x="2046"/>
        <item x="1920"/>
        <item x="1257"/>
        <item x="235"/>
        <item x="1217"/>
        <item x="1071"/>
        <item x="259"/>
        <item x="1032"/>
        <item x="631"/>
        <item x="1372"/>
        <item x="1524"/>
        <item x="1627"/>
        <item x="298"/>
        <item x="1041"/>
        <item x="1989"/>
        <item x="167"/>
        <item x="192"/>
        <item x="382"/>
        <item x="713"/>
        <item x="946"/>
        <item x="765"/>
        <item x="1120"/>
        <item x="1184"/>
        <item x="1433"/>
        <item x="786"/>
        <item x="589"/>
        <item x="1415"/>
        <item x="1695"/>
        <item x="507"/>
        <item x="1843"/>
        <item x="1886"/>
        <item x="755"/>
        <item x="510"/>
        <item x="832"/>
        <item x="29"/>
        <item x="918"/>
        <item x="195"/>
        <item x="1123"/>
        <item x="1180"/>
        <item x="1932"/>
        <item x="358"/>
        <item x="1953"/>
        <item x="357"/>
        <item x="697"/>
        <item x="889"/>
        <item x="413"/>
        <item x="1364"/>
        <item x="1513"/>
        <item x="591"/>
        <item x="1745"/>
        <item x="992"/>
        <item x="1537"/>
        <item x="1799"/>
        <item x="1791"/>
        <item x="1061"/>
        <item x="1992"/>
        <item x="691"/>
        <item x="611"/>
        <item x="82"/>
        <item x="1327"/>
        <item x="369"/>
        <item x="1145"/>
        <item x="1212"/>
        <item x="744"/>
        <item x="1405"/>
        <item x="3"/>
        <item x="1565"/>
        <item x="1753"/>
        <item x="1725"/>
        <item x="1569"/>
        <item x="763"/>
        <item x="894"/>
        <item x="1466"/>
        <item x="1186"/>
        <item x="1242"/>
        <item x="1287"/>
        <item x="878"/>
        <item x="363"/>
        <item x="1542"/>
        <item x="847"/>
        <item x="1863"/>
        <item x="243"/>
        <item x="931"/>
        <item x="1052"/>
        <item x="1356"/>
        <item x="480"/>
        <item x="1464"/>
        <item x="593"/>
        <item x="903"/>
        <item x="2020"/>
        <item x="1925"/>
        <item x="1840"/>
        <item x="1786"/>
        <item x="2037"/>
        <item x="699"/>
        <item x="619"/>
        <item x="1147"/>
        <item x="1020"/>
        <item x="84"/>
        <item x="1162"/>
        <item x="1347"/>
        <item x="495"/>
        <item x="973"/>
        <item x="1689"/>
        <item x="349"/>
        <item x="1913"/>
        <item x="681"/>
        <item x="729"/>
        <item x="1210"/>
        <item x="1392"/>
        <item x="118"/>
        <item x="430"/>
        <item x="752"/>
        <item x="1136"/>
        <item x="1527"/>
        <item x="258"/>
        <item x="1548"/>
        <item x="2056"/>
        <item x="1981"/>
        <item x="1891"/>
        <item x="703"/>
        <item x="125"/>
        <item x="1017"/>
        <item x="386"/>
        <item x="869"/>
        <item x="1146"/>
        <item x="1207"/>
        <item x="1305"/>
        <item x="690"/>
        <item x="337"/>
        <item x="230"/>
        <item x="1436"/>
        <item x="1976"/>
        <item x="558"/>
        <item x="1069"/>
        <item x="919"/>
        <item x="905"/>
        <item x="1606"/>
        <item x="708"/>
        <item x="18"/>
        <item x="954"/>
        <item x="271"/>
        <item x="1592"/>
        <item x="1528"/>
        <item x="1409"/>
        <item x="329"/>
        <item x="1549"/>
        <item x="1235"/>
        <item x="1995"/>
        <item x="1158"/>
        <item x="1955"/>
        <item x="80"/>
        <item x="224"/>
        <item x="914"/>
        <item x="795"/>
        <item x="1344"/>
        <item x="1778"/>
        <item x="1979"/>
        <item x="360"/>
        <item x="1942"/>
        <item x="415"/>
        <item x="2055"/>
        <item x="756"/>
        <item x="989"/>
        <item x="907"/>
        <item x="1581"/>
        <item x="853"/>
        <item x="475"/>
        <item x="1922"/>
        <item x="636"/>
        <item x="28"/>
        <item x="991"/>
        <item x="83"/>
        <item x="422"/>
        <item x="1044"/>
        <item x="1023"/>
        <item x="569"/>
        <item x="1476"/>
        <item x="1481"/>
        <item x="1077"/>
        <item x="107"/>
        <item x="1543"/>
        <item x="487"/>
        <item x="594"/>
        <item x="1070"/>
        <item x="1352"/>
        <item x="1963"/>
        <item x="539"/>
        <item x="464"/>
        <item x="1130"/>
        <item x="1404"/>
        <item x="711"/>
        <item x="696"/>
        <item x="799"/>
        <item x="1078"/>
        <item x="1496"/>
        <item x="1588"/>
        <item x="1381"/>
        <item x="266"/>
        <item x="1055"/>
        <item x="1117"/>
        <item x="550"/>
        <item x="71"/>
        <item x="1103"/>
        <item x="1"/>
        <item x="1535"/>
        <item x="1421"/>
        <item x="1225"/>
        <item x="478"/>
        <item x="1681"/>
        <item x="684"/>
        <item x="695"/>
        <item x="654"/>
        <item x="640"/>
        <item x="1403"/>
        <item x="1057"/>
        <item x="333"/>
        <item x="492"/>
        <item x="1746"/>
        <item x="135"/>
        <item x="1478"/>
        <item x="1112"/>
        <item x="292"/>
        <item x="1386"/>
        <item x="1663"/>
        <item x="275"/>
        <item x="465"/>
        <item x="1453"/>
        <item x="1140"/>
        <item x="88"/>
        <item x="149"/>
        <item x="282"/>
        <item x="1708"/>
        <item x="587"/>
        <item x="2012"/>
        <item x="185"/>
        <item x="36"/>
        <item x="278"/>
        <item x="1463"/>
        <item x="2059"/>
        <item x="818"/>
        <item x="248"/>
        <item x="1811"/>
        <item x="743"/>
        <item x="1312"/>
        <item x="1389"/>
        <item x="850"/>
        <item x="983"/>
        <item x="1518"/>
        <item x="1618"/>
        <item x="67"/>
        <item x="1851"/>
        <item x="1923"/>
        <item x="187"/>
        <item x="376"/>
        <item x="388"/>
        <item x="294"/>
        <item x="332"/>
        <item x="1398"/>
        <item x="1115"/>
        <item x="272"/>
        <item x="2070"/>
        <item x="1862"/>
        <item x="216"/>
        <item x="479"/>
        <item x="785"/>
        <item x="880"/>
        <item x="856"/>
        <item x="1474"/>
        <item x="1589"/>
        <item x="912"/>
        <item x="1980"/>
        <item x="767"/>
        <item x="882"/>
        <item x="1133"/>
        <item x="887"/>
        <item x="1468"/>
        <item x="433"/>
        <item x="955"/>
        <item x="1260"/>
        <item x="164"/>
        <item x="1587"/>
        <item x="2064"/>
        <item x="377"/>
        <item x="1945"/>
        <item x="296"/>
        <item x="1277"/>
        <item x="483"/>
        <item x="1420"/>
        <item x="1572"/>
        <item x="184"/>
        <item x="1759"/>
        <item x="606"/>
        <item x="2048"/>
        <item x="231"/>
        <item x="297"/>
        <item x="951"/>
        <item x="1163"/>
        <item x="1200"/>
        <item x="1150"/>
        <item x="432"/>
        <item x="152"/>
        <item x="1736"/>
        <item x="1430"/>
        <item x="1195"/>
        <item x="405"/>
        <item x="1473"/>
        <item x="361"/>
        <item x="1554"/>
        <item x="254"/>
        <item x="1946"/>
        <item x="482"/>
        <item x="1169"/>
        <item x="209"/>
        <item x="1250"/>
        <item x="302"/>
        <item x="1280"/>
        <item x="1775"/>
        <item x="1836"/>
        <item x="669"/>
        <item x="1926"/>
        <item x="709"/>
        <item x="960"/>
        <item x="645"/>
        <item x="457"/>
        <item x="1367"/>
        <item x="1574"/>
        <item x="929"/>
        <item x="1895"/>
        <item x="2000"/>
        <item x="1882"/>
        <item x="1956"/>
        <item x="678"/>
        <item x="265"/>
        <item x="577"/>
        <item x="421"/>
        <item x="1037"/>
        <item x="95"/>
        <item x="1299"/>
        <item x="1601"/>
        <item x="1598"/>
        <item x="1803"/>
        <item x="1712"/>
        <item x="1716"/>
        <item x="1744"/>
        <item x="1232"/>
        <item x="92"/>
        <item x="1482"/>
        <item x="169"/>
        <item x="176"/>
        <item x="1507"/>
        <item x="404"/>
        <item x="563"/>
        <item x="1959"/>
        <item x="1949"/>
        <item x="871"/>
        <item x="712"/>
        <item x="971"/>
        <item x="284"/>
        <item x="47"/>
        <item x="1704"/>
        <item x="70"/>
        <item x="1194"/>
        <item x="664"/>
        <item x="581"/>
        <item x="685"/>
        <item x="1255"/>
        <item x="675"/>
        <item x="1297"/>
        <item x="540"/>
        <item x="1484"/>
        <item x="1757"/>
        <item x="156"/>
        <item x="724"/>
        <item x="56"/>
        <item x="418"/>
        <item x="1126"/>
        <item x="1269"/>
        <item x="288"/>
        <item x="1374"/>
        <item x="1586"/>
        <item x="1610"/>
        <item x="1807"/>
        <item x="1457"/>
        <item x="568"/>
        <item x="526"/>
        <item x="311"/>
        <item x="1237"/>
        <item x="904"/>
        <item x="1051"/>
        <item x="1325"/>
        <item x="1339"/>
        <item x="1669"/>
        <item x="1355"/>
        <item x="810"/>
        <item x="2024"/>
        <item x="2034"/>
        <item x="1936"/>
        <item x="250"/>
        <item x="1001"/>
        <item x="395"/>
        <item x="344"/>
        <item x="1611"/>
        <item x="727"/>
        <item x="803"/>
        <item x="928"/>
        <item x="872"/>
        <item x="1324"/>
        <item x="1176"/>
        <item x="1711"/>
        <item x="1866"/>
        <item x="1203"/>
        <item x="362"/>
        <item x="1580"/>
        <item x="239"/>
        <item x="1847"/>
        <item x="2026"/>
        <item x="2036"/>
        <item x="748"/>
        <item x="980"/>
        <item x="301"/>
        <item x="1454"/>
        <item x="604"/>
        <item x="1486"/>
        <item x="1179"/>
        <item x="1713"/>
        <item x="1755"/>
        <item x="2027"/>
        <item x="12"/>
        <item x="938"/>
        <item x="1452"/>
        <item x="1274"/>
        <item x="1015"/>
        <item x="1483"/>
        <item x="86"/>
        <item x="238"/>
        <item x="1749"/>
        <item x="406"/>
        <item x="39"/>
        <item x="1794"/>
        <item x="2015"/>
        <item x="1837"/>
        <item x="387"/>
        <item x="874"/>
        <item x="283"/>
        <item x="2"/>
        <item x="590"/>
        <item x="1520"/>
        <item x="1948"/>
        <item x="97"/>
        <item x="1132"/>
        <item x="85"/>
        <item x="114"/>
        <item x="34"/>
        <item x="1631"/>
        <item x="1418"/>
        <item x="1516"/>
        <item x="520"/>
        <item x="759"/>
        <item x="1827"/>
        <item x="1629"/>
        <item x="1751"/>
        <item x="1239"/>
        <item x="1396"/>
        <item x="538"/>
        <item x="270"/>
        <item x="1185"/>
        <item x="1872"/>
        <item x="592"/>
        <item x="1934"/>
        <item x="2016"/>
        <item x="1241"/>
        <item x="1883"/>
        <item x="1027"/>
        <item x="554"/>
        <item x="924"/>
        <item x="814"/>
        <item x="547"/>
        <item x="1208"/>
        <item x="120"/>
        <item x="472"/>
        <item x="1532"/>
        <item x="1271"/>
        <item x="1655"/>
        <item x="529"/>
        <item x="1997"/>
        <item x="1198"/>
        <item x="633"/>
        <item x="408"/>
        <item x="317"/>
        <item x="145"/>
        <item x="1039"/>
        <item x="1395"/>
        <item x="900"/>
        <item x="197"/>
        <item x="453"/>
        <item x="2029"/>
        <item x="1909"/>
        <item x="816"/>
        <item x="881"/>
        <item x="1556"/>
        <item x="1174"/>
        <item x="1308"/>
        <item x="536"/>
        <item x="140"/>
        <item x="2025"/>
        <item x="1879"/>
        <item x="2040"/>
        <item x="0"/>
        <item x="884"/>
        <item x="409"/>
        <item x="1116"/>
        <item x="128"/>
        <item x="602"/>
        <item x="1258"/>
        <item x="261"/>
        <item x="1626"/>
        <item x="1767"/>
        <item x="1234"/>
        <item x="1114"/>
        <item x="160"/>
        <item x="1074"/>
        <item x="910"/>
        <item x="1570"/>
        <item x="441"/>
        <item x="694"/>
        <item x="658"/>
        <item x="2063"/>
        <item x="251"/>
        <item x="1889"/>
        <item x="734"/>
        <item x="1062"/>
        <item x="38"/>
        <item x="174"/>
        <item x="1190"/>
        <item x="322"/>
        <item x="1435"/>
        <item x="833"/>
        <item x="1442"/>
        <item x="1066"/>
        <item x="1493"/>
        <item x="2043"/>
        <item x="2041"/>
        <item x="1490"/>
        <item x="290"/>
        <item x="622"/>
        <item x="920"/>
        <item x="772"/>
        <item x="1607"/>
        <item x="1730"/>
        <item x="373"/>
        <item x="1285"/>
        <item x="1940"/>
        <item x="1964"/>
        <item x="1397"/>
        <item x="682"/>
        <item x="1335"/>
        <item x="139"/>
        <item x="2017"/>
        <item x="1721"/>
        <item x="20"/>
        <item x="917"/>
        <item x="419"/>
        <item x="410"/>
        <item x="1332"/>
        <item x="1647"/>
        <item x="1394"/>
        <item x="1822"/>
        <item x="1885"/>
        <item x="751"/>
        <item x="972"/>
        <item x="426"/>
        <item x="651"/>
        <item x="1788"/>
        <item x="1553"/>
        <item x="1776"/>
        <item x="1887"/>
        <item x="470"/>
        <item x="906"/>
        <item x="1038"/>
        <item x="1653"/>
        <item x="1806"/>
        <item x="1999"/>
        <item x="2010"/>
        <item x="310"/>
        <item x="1575"/>
        <item x="1674"/>
        <item x="172"/>
        <item x="285"/>
        <item x="1275"/>
        <item x="1705"/>
        <item x="782"/>
        <item x="969"/>
        <item x="1093"/>
        <item x="843"/>
        <item x="1333"/>
        <item x="725"/>
        <item x="1293"/>
        <item x="1798"/>
        <item x="1908"/>
        <item x="997"/>
        <item x="398"/>
        <item x="1296"/>
        <item x="1743"/>
        <item x="1697"/>
        <item x="1777"/>
        <item x="1688"/>
        <item x="2061"/>
        <item x="431"/>
        <item x="1954"/>
        <item x="24"/>
        <item x="490"/>
        <item x="867"/>
        <item x="182"/>
        <item x="1154"/>
        <item x="820"/>
        <item x="336"/>
        <item x="1491"/>
        <item x="659"/>
        <item x="1578"/>
        <item x="1825"/>
        <item x="621"/>
        <item x="542"/>
        <item x="692"/>
        <item x="909"/>
        <item x="935"/>
        <item x="944"/>
        <item x="486"/>
        <item x="1157"/>
        <item x="1748"/>
        <item x="401"/>
        <item x="1301"/>
        <item x="400"/>
        <item x="2039"/>
        <item x="736"/>
        <item x="898"/>
        <item x="429"/>
        <item x="1153"/>
        <item x="75"/>
        <item x="435"/>
        <item x="1102"/>
        <item x="933"/>
        <item x="1991"/>
        <item x="1944"/>
        <item x="1835"/>
        <item x="656"/>
        <item x="1011"/>
        <item x="1467"/>
        <item x="459"/>
        <item x="289"/>
        <item x="104"/>
        <item x="1475"/>
        <item x="443"/>
        <item x="1683"/>
        <item x="1998"/>
        <item x="671"/>
        <item x="758"/>
        <item x="802"/>
        <item x="41"/>
        <item x="411"/>
        <item x="1340"/>
        <item x="719"/>
        <item x="1769"/>
        <item x="1029"/>
        <item x="467"/>
        <item x="1720"/>
        <item x="1701"/>
        <item x="1915"/>
        <item x="1969"/>
        <item x="668"/>
        <item x="634"/>
        <item x="64"/>
        <item x="154"/>
        <item x="1667"/>
        <item x="1993"/>
        <item x="2008"/>
        <item x="1088"/>
        <item x="680"/>
        <item x="1550"/>
        <item x="963"/>
        <item x="1236"/>
        <item x="130"/>
        <item x="1370"/>
        <item x="494"/>
        <item x="1443"/>
        <item x="1294"/>
        <item x="522"/>
        <item x="1815"/>
        <item x="726"/>
        <item x="205"/>
        <item x="1380"/>
        <item x="1141"/>
        <item x="262"/>
        <item x="1659"/>
        <item x="1880"/>
        <item x="1489"/>
        <item x="136"/>
        <item x="1378"/>
        <item x="1512"/>
        <item x="1319"/>
        <item x="527"/>
        <item x="1282"/>
        <item x="1715"/>
        <item x="498"/>
        <item x="1519"/>
        <item x="1831"/>
        <item x="1323"/>
        <item x="679"/>
        <item x="838"/>
        <item x="1173"/>
        <item x="513"/>
        <item x="753"/>
        <item x="1609"/>
        <item x="1465"/>
        <item x="1762"/>
        <item x="1861"/>
        <item x="1855"/>
        <item x="2033"/>
        <item x="25"/>
        <item x="309"/>
        <item x="1336"/>
        <item x="367"/>
        <item x="1812"/>
        <item x="2011"/>
        <item x="784"/>
        <item x="1168"/>
        <item x="147"/>
        <item x="123"/>
        <item x="1480"/>
        <item x="1621"/>
        <item x="1432"/>
        <item x="757"/>
        <item x="733"/>
        <item x="417"/>
        <item x="1085"/>
        <item x="212"/>
        <item x="1149"/>
        <item x="1138"/>
        <item x="1616"/>
        <item x="1892"/>
        <item x="673"/>
        <item x="565"/>
        <item x="1313"/>
        <item x="328"/>
        <item x="45"/>
        <item x="1918"/>
        <item x="115"/>
        <item x="714"/>
        <item x="148"/>
        <item x="548"/>
        <item x="314"/>
        <item x="439"/>
        <item x="1652"/>
        <item x="1684"/>
        <item x="131"/>
        <item x="1878"/>
        <item x="190"/>
        <item x="1758"/>
        <item x="16"/>
        <item x="451"/>
        <item x="546"/>
        <item x="830"/>
        <item x="1042"/>
        <item x="1470"/>
        <item x="674"/>
        <item x="159"/>
        <item x="813"/>
        <item x="368"/>
        <item x="79"/>
        <item x="1118"/>
        <item x="855"/>
        <item x="1281"/>
        <item x="1571"/>
        <item x="1036"/>
        <item x="1450"/>
        <item x="1583"/>
        <item x="2018"/>
        <item x="559"/>
        <item x="1076"/>
        <item x="623"/>
        <item x="345"/>
        <item x="598"/>
        <item x="89"/>
        <item x="1700"/>
        <item x="1692"/>
        <item x="1668"/>
        <item x="501"/>
        <item x="1763"/>
        <item x="1962"/>
        <item x="1054"/>
        <item x="1142"/>
        <item x="1382"/>
        <item x="30"/>
        <item x="446"/>
        <item x="1530"/>
        <item x="1709"/>
        <item x="1865"/>
        <item x="37"/>
        <item x="804"/>
        <item x="469"/>
        <item x="113"/>
        <item x="281"/>
        <item x="117"/>
        <item x="170"/>
        <item x="941"/>
        <item x="1875"/>
        <item x="1871"/>
        <item x="207"/>
        <item x="957"/>
        <item x="836"/>
        <item x="1292"/>
        <item x="1002"/>
        <item x="1063"/>
        <item x="393"/>
        <item x="762"/>
        <item x="1101"/>
        <item x="911"/>
        <item x="1346"/>
        <item x="111"/>
        <item x="892"/>
        <item x="798"/>
        <item x="1846"/>
        <item x="616"/>
        <item x="626"/>
        <item x="1021"/>
        <item x="1390"/>
        <item x="1165"/>
        <item x="1567"/>
        <item x="738"/>
        <item x="1830"/>
        <item x="378"/>
        <item x="26"/>
        <item x="268"/>
        <item x="688"/>
        <item x="165"/>
        <item x="1646"/>
        <item x="1026"/>
        <item x="1747"/>
        <item x="1256"/>
        <item x="1785"/>
        <item x="1937"/>
        <item x="1957"/>
        <item x="642"/>
        <item x="531"/>
        <item x="518"/>
        <item x="1107"/>
        <item x="534"/>
        <item x="857"/>
        <item x="477"/>
        <item x="166"/>
        <item x="226"/>
        <item x="1952"/>
        <item x="1068"/>
        <item x="1447"/>
        <item x="1400"/>
        <item x="474"/>
        <item x="1536"/>
        <item x="1849"/>
        <item x="1289"/>
        <item x="965"/>
        <item x="144"/>
        <item x="227"/>
        <item x="436"/>
        <item x="1073"/>
        <item x="102"/>
        <item x="1369"/>
        <item x="1741"/>
        <item x="1469"/>
        <item x="557"/>
        <item x="512"/>
        <item x="966"/>
        <item x="977"/>
        <item x="1509"/>
        <item x="1330"/>
        <item x="1318"/>
        <item x="1272"/>
        <item x="1416"/>
        <item x="1266"/>
        <item x="655"/>
        <item x="620"/>
        <item x="450"/>
        <item x="1670"/>
        <item x="1656"/>
        <item x="701"/>
        <item x="257"/>
        <item x="1160"/>
        <item x="1151"/>
        <item x="1499"/>
        <item x="1817"/>
        <item x="203"/>
        <item x="723"/>
        <item x="1434"/>
        <item x="1576"/>
        <item x="1521"/>
        <item x="1546"/>
        <item x="809"/>
        <item x="2054"/>
        <item x="1783"/>
        <item x="471"/>
        <item x="189"/>
        <item x="1131"/>
        <item x="1298"/>
        <item x="644"/>
        <item x="1089"/>
        <item x="1366"/>
        <item x="552"/>
        <item x="484"/>
        <item x="1724"/>
        <item x="1699"/>
        <item x="1204"/>
        <item x="65"/>
        <item x="1525"/>
        <item x="155"/>
        <item x="1505"/>
        <item x="1642"/>
        <item x="1245"/>
        <item x="1764"/>
        <item x="956"/>
        <item x="808"/>
        <item x="319"/>
        <item x="1439"/>
        <item x="732"/>
        <item x="926"/>
        <item x="1726"/>
        <item x="491"/>
        <item x="2050"/>
        <item x="1898"/>
        <item x="1938"/>
        <item x="915"/>
        <item x="69"/>
        <item x="901"/>
        <item x="444"/>
        <item x="1045"/>
        <item x="206"/>
        <item x="1083"/>
        <item x="1273"/>
        <item x="505"/>
        <item x="1679"/>
        <item x="740"/>
        <item x="1773"/>
        <item x="1813"/>
        <item x="839"/>
        <item x="1024"/>
        <item x="1079"/>
        <item x="1342"/>
        <item x="1561"/>
        <item x="2038"/>
        <item x="968"/>
        <item x="1251"/>
        <item x="1322"/>
        <item x="1377"/>
        <item x="1197"/>
        <item x="4"/>
        <item x="1983"/>
        <item x="1978"/>
        <item x="1577"/>
        <item x="186"/>
        <item x="463"/>
        <item x="150"/>
        <item x="515"/>
        <item x="1444"/>
        <item x="1401"/>
        <item x="1867"/>
        <item x="208"/>
        <item x="1941"/>
        <item x="1972"/>
        <item x="364"/>
        <item x="279"/>
        <item x="1156"/>
        <item x="1508"/>
        <item x="862"/>
        <item x="1497"/>
        <item x="570"/>
        <item x="1018"/>
        <item x="276"/>
        <item x="1075"/>
        <item x="1455"/>
        <item x="1320"/>
        <item x="600"/>
        <item x="1309"/>
        <item x="1487"/>
        <item x="215"/>
        <item x="1765"/>
        <item x="2060"/>
        <item x="1951"/>
        <item x="780"/>
        <item x="940"/>
        <item x="1429"/>
        <item x="949"/>
        <item x="1247"/>
        <item x="1841"/>
        <item x="1501"/>
        <item x="199"/>
        <item x="741"/>
        <item x="864"/>
        <item x="974"/>
        <item x="1243"/>
        <item x="105"/>
        <item x="582"/>
        <item x="770"/>
        <item x="791"/>
        <item x="842"/>
        <item x="996"/>
        <item x="617"/>
        <item x="1254"/>
        <item x="1413"/>
        <item x="721"/>
        <item x="138"/>
        <item x="890"/>
        <item x="1856"/>
        <item x="1933"/>
        <item x="893"/>
        <item x="1284"/>
        <item x="158"/>
        <item x="1782"/>
        <item x="323"/>
        <item x="1770"/>
        <item x="1982"/>
        <item x="662"/>
        <item x="953"/>
        <item x="876"/>
        <item x="1682"/>
        <item x="213"/>
        <item x="1816"/>
        <item x="1657"/>
        <item x="2067"/>
        <item x="327"/>
        <item x="508"/>
        <item x="650"/>
        <item x="1108"/>
        <item x="661"/>
        <item x="1558"/>
        <item x="1399"/>
        <item x="670"/>
        <item x="608"/>
        <item x="449"/>
        <item x="1414"/>
        <item x="127"/>
        <item x="1559"/>
        <item x="1644"/>
        <item x="927"/>
        <item x="392"/>
        <item x="821"/>
        <item x="1121"/>
        <item x="1183"/>
        <item x="1006"/>
        <item x="588"/>
        <item x="653"/>
        <item x="1696"/>
        <item x="1597"/>
        <item x="1961"/>
        <item x="1968"/>
        <item x="35"/>
        <item x="14"/>
        <item x="371"/>
        <item x="1096"/>
        <item x="1233"/>
        <item x="1495"/>
        <item x="299"/>
        <item x="1649"/>
        <item x="1373"/>
        <item x="1259"/>
        <item x="1263"/>
        <item x="352"/>
        <item x="707"/>
        <item x="1139"/>
        <item x="241"/>
        <item x="331"/>
        <item x="1359"/>
        <item x="1025"/>
        <item x="1472"/>
        <item x="1905"/>
        <item x="961"/>
        <item x="596"/>
        <item x="541"/>
        <item x="851"/>
        <item x="1030"/>
        <item x="1192"/>
        <item x="1314"/>
        <item x="141"/>
        <item x="1228"/>
        <item x="1826"/>
        <item x="1810"/>
        <item x="178"/>
        <item x="1338"/>
        <item x="1351"/>
        <item x="1523"/>
        <item x="355"/>
        <item x="454"/>
        <item x="1732"/>
        <item x="1869"/>
        <item x="1845"/>
        <item x="412"/>
        <item x="1170"/>
        <item x="567"/>
        <item x="967"/>
        <item x="58"/>
        <item x="1393"/>
        <item x="885"/>
        <item x="1440"/>
        <item x="103"/>
        <item x="1742"/>
        <item x="1224"/>
        <item x="1874"/>
        <item x="1958"/>
        <item x="1947"/>
        <item x="687"/>
        <item x="1206"/>
        <item x="72"/>
        <item x="286"/>
        <item x="384"/>
        <item x="1388"/>
        <item x="1477"/>
        <item x="1182"/>
        <item x="300"/>
        <item x="1950"/>
        <item x="1246"/>
        <item x="51"/>
        <item x="476"/>
        <item x="396"/>
        <item x="1048"/>
        <item x="143"/>
        <item x="564"/>
        <item x="1295"/>
        <item x="109"/>
        <item x="1155"/>
        <item x="1573"/>
        <item x="380"/>
        <item x="1098"/>
        <item x="1737"/>
        <item x="222"/>
        <item x="223"/>
        <item x="1555"/>
        <item x="781"/>
        <item x="78"/>
        <item x="1060"/>
        <item x="1213"/>
        <item x="610"/>
        <item x="1761"/>
        <item x="1792"/>
        <item x="218"/>
        <item x="1990"/>
        <item x="1901"/>
        <item x="1645"/>
        <item x="10"/>
        <item x="739"/>
        <item x="805"/>
        <item x="200"/>
        <item x="255"/>
        <item x="1425"/>
        <item x="1545"/>
        <item x="381"/>
        <item x="660"/>
        <item x="1310"/>
        <item x="295"/>
        <item x="1503"/>
        <item x="1971"/>
        <item x="778"/>
        <item x="672"/>
        <item x="1081"/>
        <item x="934"/>
        <item x="1345"/>
        <item x="1639"/>
        <item x="1617"/>
        <item x="1209"/>
        <item x="1907"/>
        <item x="1633"/>
        <item x="350"/>
        <item x="806"/>
        <item x="930"/>
        <item x="1152"/>
        <item x="990"/>
        <item x="1579"/>
        <item x="202"/>
        <item x="1411"/>
        <item x="1498"/>
        <item x="1622"/>
        <item x="1707"/>
        <item x="2049"/>
        <item x="597"/>
        <item x="175"/>
        <item x="427"/>
        <item x="1360"/>
        <item x="556"/>
        <item x="2058"/>
        <item x="1897"/>
        <item x="73"/>
        <item x="825"/>
        <item x="1008"/>
        <item x="214"/>
        <item x="1094"/>
        <item x="788"/>
        <item x="1458"/>
        <item x="1973"/>
        <item x="1526"/>
        <item x="1929"/>
        <item x="888"/>
        <item x="1013"/>
        <item x="1161"/>
        <item x="324"/>
        <item x="749"/>
        <item x="1129"/>
        <item x="1596"/>
        <item x="1756"/>
        <item x="1164"/>
        <item x="1894"/>
        <item x="1986"/>
        <item x="698"/>
        <item x="142"/>
        <item x="1539"/>
        <item x="1603"/>
        <item x="1664"/>
        <item x="580"/>
        <item x="649"/>
        <item x="402"/>
        <item x="899"/>
        <item x="896"/>
        <item x="993"/>
        <item x="908"/>
        <item x="995"/>
        <item x="27"/>
        <item x="835"/>
        <item x="1376"/>
        <item x="1779"/>
        <item x="1987"/>
        <item x="1084"/>
        <item x="1223"/>
        <item x="1249"/>
        <item x="461"/>
        <item x="625"/>
        <item x="1385"/>
        <item x="834"/>
        <item x="978"/>
        <item x="715"/>
        <item x="1064"/>
        <item x="1082"/>
        <item x="55"/>
        <item x="1419"/>
        <item x="913"/>
        <item x="1459"/>
        <item x="1722"/>
        <item x="1960"/>
        <item x="777"/>
        <item x="769"/>
        <item x="1033"/>
        <item x="766"/>
        <item x="1599"/>
        <item x="572"/>
        <item x="519"/>
        <item x="1796"/>
        <item x="1833"/>
        <item x="440"/>
        <item x="868"/>
        <item x="1099"/>
        <item x="267"/>
        <item x="1286"/>
        <item x="497"/>
        <item x="585"/>
        <item x="2044"/>
        <item x="676"/>
        <item x="334"/>
        <item x="1035"/>
        <item x="1384"/>
        <item x="347"/>
        <item x="979"/>
        <item x="1375"/>
        <item x="730"/>
        <item x="177"/>
        <item x="308"/>
        <item x="576"/>
        <item x="792"/>
        <item x="1283"/>
        <item x="601"/>
        <item x="1188"/>
        <item x="112"/>
        <item x="511"/>
        <item x="773"/>
        <item x="840"/>
        <item x="121"/>
        <item x="902"/>
        <item x="1350"/>
        <item x="1357"/>
        <item x="1591"/>
        <item x="1437"/>
        <item x="1723"/>
        <item x="233"/>
        <item x="1728"/>
        <item x="1852"/>
        <item x="750"/>
        <item x="854"/>
        <item x="43"/>
        <item x="1111"/>
        <item x="77"/>
        <item x="1311"/>
        <item x="718"/>
        <item x="1276"/>
        <item x="1718"/>
        <item x="399"/>
        <item x="1625"/>
        <item x="964"/>
        <item x="1128"/>
        <item x="986"/>
        <item x="1533"/>
        <item x="1222"/>
        <item x="1016"/>
        <item x="1568"/>
        <item x="1731"/>
        <item x="506"/>
        <item x="1733"/>
        <item x="1662"/>
        <item x="1823"/>
        <item x="530"/>
        <item x="1028"/>
        <item x="746"/>
        <item x="801"/>
        <item x="1175"/>
        <item x="489"/>
        <item x="129"/>
        <item x="234"/>
        <item x="1760"/>
        <item x="1818"/>
        <item x="647"/>
        <item x="242"/>
        <item x="555"/>
        <item x="566"/>
        <item x="1534"/>
        <item x="1734"/>
        <item x="173"/>
        <item x="1858"/>
        <item x="1977"/>
        <item x="256"/>
        <item x="379"/>
        <item x="603"/>
        <item x="861"/>
        <item x="895"/>
        <item x="689"/>
        <item x="1000"/>
        <item x="312"/>
        <item x="1127"/>
        <item x="1144"/>
        <item x="106"/>
        <item x="452"/>
        <item x="1125"/>
        <item x="524"/>
        <item x="1643"/>
        <item x="1262"/>
        <item x="191"/>
        <item x="624"/>
        <item x="340"/>
        <item x="877"/>
        <item x="1177"/>
        <item x="1321"/>
        <item x="481"/>
        <item x="1471"/>
        <item x="434"/>
        <item x="1967"/>
        <item x="578"/>
        <item x="1326"/>
        <item x="947"/>
        <item x="1485"/>
        <item x="1166"/>
        <item x="1691"/>
        <item x="984"/>
        <item x="1804"/>
        <item x="579"/>
        <item x="710"/>
        <item x="742"/>
        <item x="348"/>
        <item x="630"/>
        <item x="232"/>
        <item x="635"/>
        <item x="981"/>
        <item x="1680"/>
        <item x="629"/>
        <item x="49"/>
        <item x="849"/>
        <item x="1331"/>
        <item x="1005"/>
        <item x="1560"/>
        <item x="959"/>
        <item x="544"/>
        <item x="1800"/>
        <item x="1638"/>
        <item x="2031"/>
        <item x="686"/>
        <item x="873"/>
        <item x="790"/>
        <item x="94"/>
        <item x="932"/>
        <item x="287"/>
        <item x="575"/>
        <item x="1451"/>
        <item x="705"/>
        <item x="1441"/>
        <item x="1802"/>
        <item x="246"/>
        <item x="1939"/>
        <item x="1884"/>
        <item x="1341"/>
        <item x="460"/>
        <item x="1449"/>
        <item x="425"/>
        <item x="1424"/>
        <item x="537"/>
        <item x="437"/>
        <item x="1853"/>
        <item x="2022"/>
        <item x="1328"/>
        <item x="937"/>
        <item x="1196"/>
        <item x="683"/>
        <item x="93"/>
        <item x="1193"/>
        <item x="1563"/>
        <item x="1703"/>
        <item x="2042"/>
        <item x="2062"/>
        <item x="389"/>
        <item x="1772"/>
        <item x="244"/>
        <item x="562"/>
        <item x="722"/>
        <item x="545"/>
        <item x="245"/>
        <item x="1189"/>
        <item x="1361"/>
        <item x="153"/>
        <item x="2028"/>
        <item x="1910"/>
        <item x="609"/>
        <item x="1594"/>
        <item x="1211"/>
        <item x="1317"/>
        <item x="605"/>
        <item x="1654"/>
        <item x="962"/>
        <item x="2003"/>
        <item x="1766"/>
        <item x="817"/>
        <item x="811"/>
        <item x="403"/>
        <item x="1110"/>
        <item x="883"/>
        <item x="1693"/>
        <item x="632"/>
        <item x="764"/>
        <item x="1677"/>
        <item x="2006"/>
        <item x="249"/>
        <item x="823"/>
        <item x="521"/>
        <item x="923"/>
        <item x="1034"/>
        <item x="677"/>
        <item x="1004"/>
        <item x="397"/>
        <item x="1214"/>
        <item x="1181"/>
        <item x="693"/>
        <item x="1636"/>
        <item x="1809"/>
        <item x="1900"/>
        <item x="15"/>
        <item x="447"/>
        <item x="383"/>
        <item x="81"/>
        <item x="1719"/>
        <item x="595"/>
        <item x="1771"/>
        <item x="488"/>
        <item x="1278"/>
        <item x="1014"/>
        <item x="1087"/>
        <item x="60"/>
        <item x="1187"/>
        <item x="438"/>
        <item x="1754"/>
        <item x="516"/>
        <item x="228"/>
        <item x="247"/>
        <item x="1931"/>
        <item x="702"/>
        <item x="1009"/>
        <item x="646"/>
        <item x="1422"/>
        <item x="1502"/>
        <item x="325"/>
        <item x="2068"/>
        <item x="1445"/>
        <item x="7"/>
        <item x="870"/>
        <item x="994"/>
        <item x="61"/>
        <item x="423"/>
        <item x="532"/>
        <item x="99"/>
        <item x="1687"/>
        <item x="1612"/>
        <item x="1031"/>
        <item x="1104"/>
        <item x="663"/>
        <item x="775"/>
        <item x="1595"/>
        <item x="2053"/>
        <item x="2032"/>
        <item x="11"/>
        <item x="1047"/>
        <item x="211"/>
        <item x="1602"/>
        <item x="6"/>
        <item x="1774"/>
        <item x="1988"/>
        <item x="787"/>
        <item x="19"/>
        <item x="771"/>
        <item x="1538"/>
        <item x="1517"/>
        <item x="277"/>
        <item x="1218"/>
        <item x="343"/>
        <item x="1620"/>
        <item x="1143"/>
        <item x="789"/>
        <item x="1893"/>
        <item x="293"/>
        <item x="161"/>
        <item x="831"/>
        <item x="573"/>
        <item x="1408"/>
        <item x="1248"/>
        <item x="1729"/>
        <item x="1673"/>
        <item x="1551"/>
        <item x="407"/>
        <item x="442"/>
        <item x="181"/>
        <item x="23"/>
        <item x="1049"/>
        <item x="1252"/>
        <item x="500"/>
        <item x="193"/>
        <item x="731"/>
        <item x="353"/>
        <item x="975"/>
        <item x="1095"/>
        <item x="101"/>
        <item x="264"/>
        <item x="1479"/>
        <item x="916"/>
        <item x="1854"/>
        <item x="1943"/>
        <item x="2004"/>
        <item x="63"/>
        <item x="1067"/>
        <item x="615"/>
        <item x="1238"/>
        <item x="943"/>
        <item x="1358"/>
        <item x="1227"/>
        <item x="1007"/>
        <item x="1337"/>
        <item x="1694"/>
        <item x="2057"/>
        <item x="1660"/>
        <item x="2023"/>
        <item x="2021"/>
        <item x="561"/>
        <item x="776"/>
        <item x="812"/>
        <item x="800"/>
        <item x="1090"/>
        <item x="68"/>
        <item x="1288"/>
        <item x="1240"/>
        <item x="1600"/>
        <item x="253"/>
        <item x="514"/>
        <item x="1876"/>
        <item x="1148"/>
        <item x="1215"/>
        <item x="1906"/>
        <item x="260"/>
        <item x="2035"/>
        <item x="828"/>
        <item x="612"/>
        <item x="157"/>
        <item x="1515"/>
        <item x="1167"/>
        <item x="1431"/>
        <item x="1735"/>
        <item x="1780"/>
        <item x="2051"/>
        <item x="1300"/>
        <item x="304"/>
        <item x="1888"/>
        <item x="1201"/>
        <item x="448"/>
        <item x="1814"/>
        <item x="1630"/>
        <item x="503"/>
        <item x="583"/>
        <item x="1921"/>
        <item x="533"/>
        <item x="445"/>
        <item x="700"/>
        <item x="827"/>
        <item x="210"/>
        <item x="1159"/>
        <item x="1012"/>
        <item x="1407"/>
        <item x="607"/>
        <item x="220"/>
        <item x="1267"/>
        <item x="1086"/>
        <item x="716"/>
        <item x="982"/>
        <item x="844"/>
        <item x="1834"/>
        <item x="1801"/>
        <item x="1927"/>
        <item x="704"/>
        <item x="824"/>
        <item x="1109"/>
        <item x="1191"/>
        <item x="9"/>
        <item x="1410"/>
        <item x="50"/>
        <item x="822"/>
        <item x="549"/>
        <item x="1666"/>
        <item x="1917"/>
        <item x="638"/>
        <item x="183"/>
        <item x="571"/>
        <item x="837"/>
        <item x="499"/>
        <item x="225"/>
        <item x="1494"/>
        <item x="1529"/>
        <item x="1710"/>
        <item x="1582"/>
        <item x="151"/>
        <item x="1868"/>
        <item x="1768"/>
        <item x="666"/>
        <item x="1354"/>
        <item x="1003"/>
        <item x="1456"/>
        <item x="735"/>
        <item x="219"/>
        <item x="1671"/>
        <item x="1348"/>
        <item x="1585"/>
        <item x="1564"/>
        <item x="1383"/>
        <item x="1648"/>
        <item x="1640"/>
        <item x="639"/>
        <item x="53"/>
        <item x="998"/>
        <item x="1097"/>
        <item x="335"/>
        <item x="351"/>
        <item x="1672"/>
        <item x="1896"/>
        <item x="2001"/>
        <item x="2065"/>
        <item x="57"/>
        <item x="866"/>
        <item x="42"/>
        <item x="291"/>
        <item x="76"/>
        <item x="321"/>
        <item x="793"/>
        <item x="1253"/>
        <item x="829"/>
        <item x="1362"/>
        <item x="1928"/>
        <item x="859"/>
        <item x="116"/>
        <item x="1019"/>
        <item x="1022"/>
        <item x="74"/>
        <item x="1727"/>
        <item x="1714"/>
        <item x="1608"/>
        <item x="1604"/>
        <item x="1919"/>
        <item x="1916"/>
        <item x="517"/>
        <item x="1230"/>
        <item x="958"/>
        <item x="1371"/>
        <item x="1510"/>
        <item x="1506"/>
        <item x="728"/>
        <item x="1593"/>
        <item x="1902"/>
        <item x="196"/>
        <item x="217"/>
        <item x="942"/>
        <item x="1040"/>
        <item x="1427"/>
        <item x="1178"/>
        <item x="318"/>
        <item x="320"/>
        <item x="420"/>
        <item x="132"/>
        <item x="306"/>
        <item x="586"/>
        <item x="613"/>
        <item x="1349"/>
        <item x="1492"/>
        <item x="1996"/>
        <item x="375"/>
        <item x="1220"/>
        <item x="1221"/>
        <item x="1264"/>
        <item x="496"/>
        <item x="2069"/>
        <item x="1820"/>
        <item x="1881"/>
        <item x="948"/>
        <item x="414"/>
        <item x="493"/>
        <item x="1702"/>
        <item x="124"/>
        <item x="1379"/>
        <item x="163"/>
        <item x="761"/>
        <item x="1106"/>
        <item x="485"/>
        <item x="1438"/>
        <item x="774"/>
        <item x="146"/>
        <item x="2052"/>
        <item x="168"/>
        <item x="1842"/>
        <item x="2009"/>
        <item x="1080"/>
        <item x="987"/>
        <item x="1304"/>
        <item x="745"/>
        <item x="1343"/>
        <item x="33"/>
        <item x="1531"/>
        <item x="1500"/>
        <item x="273"/>
        <item x="1291"/>
        <item x="1279"/>
        <item x="1819"/>
        <item x="1904"/>
        <item x="2005"/>
        <item t="default"/>
      </items>
    </pivotField>
    <pivotField showAll="0"/>
    <pivotField showAll="0"/>
    <pivotField showAll="0"/>
    <pivotField showAll="0">
      <items count="4">
        <item x="1"/>
        <item x="2"/>
        <item x="0"/>
        <item t="default"/>
      </items>
    </pivotField>
    <pivotField showAll="0">
      <items count="18">
        <item x="3"/>
        <item x="1"/>
        <item x="0"/>
        <item x="7"/>
        <item x="5"/>
        <item x="4"/>
        <item x="6"/>
        <item x="11"/>
        <item x="9"/>
        <item x="16"/>
        <item x="14"/>
        <item x="13"/>
        <item x="8"/>
        <item x="2"/>
        <item x="15"/>
        <item x="12"/>
        <item x="10"/>
        <item t="default"/>
      </items>
    </pivotField>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Sum of NumberOfMajorSurgeries" fld="7"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5" count="1" selected="0">
            <x v="0"/>
          </reference>
        </references>
      </pivotArea>
    </chartFormat>
    <chartFormat chart="7" format="22">
      <pivotArea type="data" outline="0" fieldPosition="0">
        <references count="2">
          <reference field="4294967294" count="1" selected="0">
            <x v="0"/>
          </reference>
          <reference field="5" count="1" selected="0">
            <x v="1"/>
          </reference>
        </references>
      </pivotArea>
    </chartFormat>
    <chartFormat chart="7" format="23" series="1">
      <pivotArea type="data" outline="0" fieldPosition="0">
        <references count="1">
          <reference field="4294967294" count="1" selected="0">
            <x v="1"/>
          </reference>
        </references>
      </pivotArea>
    </chartFormat>
    <chartFormat chart="7" format="24">
      <pivotArea type="data" outline="0" fieldPosition="0">
        <references count="2">
          <reference field="4294967294" count="1" selected="0">
            <x v="1"/>
          </reference>
          <reference field="5" count="1" selected="0">
            <x v="0"/>
          </reference>
        </references>
      </pivotArea>
    </chartFormat>
    <chartFormat chart="7" format="2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B9B13A-C997-45A6-8955-A9E6CD7B8623}" name="Health charg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9" firstHeaderRow="1" firstDataRow="1" firstDataCol="1"/>
  <pivotFields count="18">
    <pivotField showAll="0"/>
    <pivotField showAll="0"/>
    <pivotField showAll="0"/>
    <pivotField showAll="0"/>
    <pivotField showAll="0"/>
    <pivotField showAll="0"/>
    <pivotField showAll="0"/>
    <pivotField showAll="0">
      <items count="5">
        <item x="0"/>
        <item x="3"/>
        <item x="1"/>
        <item x="2"/>
        <item t="default"/>
      </items>
    </pivotField>
    <pivotField showAll="0"/>
    <pivotField axis="axisRow" showAll="0">
      <items count="5">
        <item x="2"/>
        <item x="0"/>
        <item x="1"/>
        <item x="3"/>
        <item t="default"/>
      </items>
    </pivotField>
    <pivotField showAll="0">
      <items count="4">
        <item x="0"/>
        <item x="2"/>
        <item x="1"/>
        <item t="default"/>
      </items>
    </pivotField>
    <pivotField showAll="0"/>
    <pivotField showAll="0"/>
    <pivotField dataField="1" showAll="0"/>
    <pivotField showAll="0"/>
    <pivotField showAll="0">
      <items count="4">
        <item x="1"/>
        <item x="2"/>
        <item x="0"/>
        <item t="default"/>
      </items>
    </pivotField>
    <pivotField showAll="0">
      <items count="18">
        <item x="3"/>
        <item x="1"/>
        <item x="0"/>
        <item x="7"/>
        <item x="5"/>
        <item x="4"/>
        <item x="6"/>
        <item x="11"/>
        <item x="9"/>
        <item x="16"/>
        <item x="14"/>
        <item x="13"/>
        <item x="8"/>
        <item x="2"/>
        <item x="15"/>
        <item x="12"/>
        <item x="10"/>
        <item t="default"/>
      </items>
    </pivotField>
    <pivotField showAll="0"/>
  </pivotFields>
  <rowFields count="1">
    <field x="9"/>
  </rowFields>
  <rowItems count="5">
    <i>
      <x/>
    </i>
    <i>
      <x v="1"/>
    </i>
    <i>
      <x v="2"/>
    </i>
    <i>
      <x v="3"/>
    </i>
    <i t="grand">
      <x/>
    </i>
  </rowItems>
  <colItems count="1">
    <i/>
  </colItems>
  <dataFields count="1">
    <dataField name="Sum of charges" fld="13"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CEE5F4-7AC7-4490-A349-BAEA0CF5905E}" name="Average Health charg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23" firstHeaderRow="1" firstDataRow="1" firstDataCol="1"/>
  <pivotFields count="18">
    <pivotField showAll="0"/>
    <pivotField showAll="0"/>
    <pivotField showAll="0"/>
    <pivotField showAll="0"/>
    <pivotField showAll="0"/>
    <pivotField showAll="0"/>
    <pivotField showAll="0"/>
    <pivotField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showAll="0"/>
    <pivotField showAll="0"/>
    <pivotField dataField="1" showAll="0"/>
    <pivotField showAll="0">
      <items count="4">
        <item x="0"/>
        <item x="1"/>
        <item x="2"/>
        <item t="default"/>
      </items>
    </pivotField>
    <pivotField showAll="0">
      <items count="4">
        <item x="1"/>
        <item x="2"/>
        <item x="0"/>
        <item t="default"/>
      </items>
    </pivotField>
    <pivotField axis="axisRow" showAll="0">
      <items count="18">
        <item x="3"/>
        <item x="1"/>
        <item x="0"/>
        <item x="7"/>
        <item x="5"/>
        <item x="4"/>
        <item x="6"/>
        <item x="11"/>
        <item x="9"/>
        <item x="16"/>
        <item x="14"/>
        <item x="13"/>
        <item x="8"/>
        <item x="2"/>
        <item x="15"/>
        <item x="12"/>
        <item x="10"/>
        <item t="default"/>
      </items>
    </pivotField>
    <pivotField showAll="0"/>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13" subtotal="average" baseField="16"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A3142A-F045-4C52-93DC-936F70414C24}" name="Age,BMI,HBA1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C54" firstHeaderRow="0" firstDataRow="1" firstDataCol="1"/>
  <pivotFields count="18">
    <pivotField showAll="0"/>
    <pivotField showAll="0"/>
    <pivotField dataField="1" showAll="0"/>
    <pivotField dataField="1" showAll="0"/>
    <pivotField showAll="0"/>
    <pivotField showAll="0"/>
    <pivotField showAll="0"/>
    <pivotField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items count="4">
        <item x="1"/>
        <item x="2"/>
        <item x="0"/>
        <item t="default"/>
      </items>
    </pivotField>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7"/>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17" baseItem="0"/>
    <dataField name="Average of BMI" fld="2" subtotal="average" baseField="1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F044DD-A6F1-4E4E-AC25-7F4D17526D14}" name="Relationship-Age,char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53" firstHeaderRow="1" firstDataRow="1" firstDataCol="1"/>
  <pivotFields count="18">
    <pivotField showAll="0"/>
    <pivotField showAll="0"/>
    <pivotField showAll="0"/>
    <pivotField showAll="0"/>
    <pivotField showAll="0"/>
    <pivotField showAll="0"/>
    <pivotField showAll="0"/>
    <pivotField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showAll="0"/>
    <pivotField showAll="0"/>
    <pivotField dataField="1" showAll="0"/>
    <pivotField showAll="0"/>
    <pivotField showAll="0">
      <items count="4">
        <item x="1"/>
        <item x="2"/>
        <item x="0"/>
        <item t="default"/>
      </items>
    </pivotField>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7"/>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3" subtotal="average" baseField="17"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8830C411-BB85-4FAE-80AF-C54340D378A9}" sourceName="Hospital tier">
  <pivotTables>
    <pivotTable tabId="18" name="Average Health charges"/>
  </pivotTables>
  <data>
    <tabular pivotCacheId="154389989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95ECFA5D-865D-4430-8025-495BF0639CBA}" sourceName="State ID">
  <pivotTables>
    <pivotTable tabId="11" name="Cancer Distribution"/>
    <pivotTable tabId="18" name="Average Health charges"/>
    <pivotTable tabId="13" name="Health charges"/>
    <pivotTable tabId="26" name="Age,BMI,HBA1C"/>
    <pivotTable tabId="29" name="Relationship-Age,charge"/>
    <pivotTable tabId="14" name="Surgery"/>
  </pivotTables>
  <data>
    <tabular pivotCacheId="1543899894">
      <items count="17">
        <i x="3" s="1"/>
        <i x="1" s="1"/>
        <i x="0" s="1"/>
        <i x="7" s="1"/>
        <i x="5" s="1"/>
        <i x="4" s="1"/>
        <i x="6" s="1"/>
        <i x="11" s="1"/>
        <i x="9" s="1"/>
        <i x="16" s="1"/>
        <i x="14" s="1"/>
        <i x="13" s="1"/>
        <i x="8" s="1"/>
        <i x="2" s="1"/>
        <i x="15" s="1"/>
        <i x="12"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C4682E20-CD2A-4B88-82F5-584E2D48087E}" sourceName="City tier">
  <pivotTables>
    <pivotTable tabId="14" name="Surgery"/>
    <pivotTable tabId="18" name="Average Health charges"/>
    <pivotTable tabId="11" name="Cancer Distribution"/>
    <pivotTable tabId="13" name="Health charges"/>
    <pivotTable tabId="26" name="Age,BMI,HBA1C"/>
    <pivotTable tabId="29" name="Relationship-Age,charge"/>
  </pivotTables>
  <data>
    <tabular pivotCacheId="154389989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OfMajorSurgeries" xr10:uid="{8A82C01B-8BAD-4F24-BD34-1C0502FFA7D1}" sourceName="NumberOfMajorSurgeries">
  <pivotTables>
    <pivotTable tabId="13" name="Health charges"/>
    <pivotTable tabId="18" name="Average Health charges"/>
    <pivotTable tabId="11" name="Cancer Distribution"/>
    <pivotTable tabId="26" name="Age,BMI,HBA1C"/>
    <pivotTable tabId="29" name="Relationship-Age,charge"/>
    <pivotTable tabId="14" name="Surgery"/>
  </pivotTables>
  <data>
    <tabular pivotCacheId="1543899894">
      <items count="4">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B2AEDAE-07C8-43B7-80AA-B24EF9D2784E}" sourceName="Weight Status">
  <pivotTables>
    <pivotTable tabId="26" name="Age,BMI,HBA1C"/>
    <pivotTable tabId="18" name="Average Health charges"/>
    <pivotTable tabId="11" name="Cancer Distribution"/>
    <pivotTable tabId="13" name="Health charges"/>
    <pivotTable tabId="29" name="Relationship-Age,charge"/>
    <pivotTable tabId="14" name="Surgery"/>
  </pivotTables>
  <data>
    <tabular pivotCacheId="1543899894">
      <items count="4">
        <i x="2"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5DDB38C6-B1AD-4BC2-9E74-BF5D8EA6D241}" sourceName="Diabetes Status">
  <pivotTables>
    <pivotTable tabId="29" name="Relationship-Age,charge"/>
    <pivotTable tabId="18" name="Average Health charges"/>
    <pivotTable tabId="11" name="Cancer Distribution"/>
    <pivotTable tabId="13" name="Health charges"/>
    <pivotTable tabId="26" name="Age,BMI,HBA1C"/>
    <pivotTable tabId="14" name="Surgery"/>
  </pivotTables>
  <data>
    <tabular pivotCacheId="15438998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10C5900B-1B52-44AE-B3DA-027E7A48C908}" cache="Slicer_Diabetes_Status1"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tier" xr10:uid="{C2AB062E-1836-4A4E-9D17-660356D0A1DA}" cache="Slicer_Hospital_tier" caption="Hospital ti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1" xr10:uid="{9C376C3C-87D7-4C97-AA8F-872E3515C81C}" cache="Slicer_State_ID" caption="State ID" startItem="12" columnCount="2" style="SlicerStyleLight6" rowHeight="241300"/>
  <slicer name="City tier 1" xr10:uid="{C8F4E8BE-F944-412A-87CE-05361C5B02E3}" cache="Slicer_City_tier" caption="City tier" style="SlicerStyleLight6" rowHeight="241300"/>
  <slicer name="NumberOfMajorSurgeries 1" xr10:uid="{9090895B-5FDF-4870-B0CE-F63330A1E259}" cache="Slicer_NumberOfMajorSurgeries" caption="NumberOfMajorSurgeries" style="SlicerStyleLight6" rowHeight="241300"/>
  <slicer name="Weight Status 1" xr10:uid="{E2C25A8D-7D31-41A4-9CB0-8AAAC8155A02}" cache="Slicer_Weight_Status" caption="Weight Status" style="SlicerStyleLight6" rowHeight="241300"/>
  <slicer name="Diabetes Status 2" xr10:uid="{8D032130-6754-4B2E-BA30-897BE2C2E944}" cache="Slicer_Diabetes_Status1" caption="Diabetes Status"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F64700-E941-4A4B-B682-89F02B19235E}" name="Table4" displayName="Table4" ref="A1:R2336" totalsRowShown="0">
  <autoFilter ref="A1:R2336" xr:uid="{ABF64700-E941-4A4B-B682-89F02B19235E}"/>
  <tableColumns count="18">
    <tableColumn id="1" xr3:uid="{909998E7-EDBA-4689-999D-8A4FEC1FD1A1}" name="Customer ID"/>
    <tableColumn id="2" xr3:uid="{52BB5CA7-264F-4EF2-ABFB-B029AF6F6044}" name="First Name"/>
    <tableColumn id="3" xr3:uid="{16A9AC56-CB92-4753-84C8-6A0359B9D961}" name="BMI"/>
    <tableColumn id="4" xr3:uid="{C5B2279E-BCE2-445C-BAA6-54D44B4759E7}" name="HBA1C"/>
    <tableColumn id="5" xr3:uid="{5F90ECD6-E6E5-4B66-8568-DF421C4A0F82}" name="Heart Issues"/>
    <tableColumn id="6" xr3:uid="{E59B3969-8487-49DB-8642-B89959647055}" name="Any Transplants"/>
    <tableColumn id="7" xr3:uid="{F840DEDC-E341-42BC-B23A-56CD13E70CBB}" name="Cancer history"/>
    <tableColumn id="8" xr3:uid="{0779C2BD-547C-4FA7-95D4-F711A30E25CF}" name="NumberOfMajorSurgeries"/>
    <tableColumn id="9" xr3:uid="{FD377D13-15C2-480D-828E-0B9B6849EBBD}" name="Smoker"/>
    <tableColumn id="10" xr3:uid="{256D38C1-7421-461E-BDE7-49DE67FBB099}" name="Weight Status"/>
    <tableColumn id="11" xr3:uid="{73A4C67C-D223-4097-B837-D90393510AFF}" name="Diabetes Status"/>
    <tableColumn id="12" xr3:uid="{E93508A1-3F87-444F-B7B7-20AC22DDDFAA}" name="Date of Birth"/>
    <tableColumn id="13" xr3:uid="{99B52E70-6ADB-46A6-A000-9094FC0563BC}" name="children"/>
    <tableColumn id="14" xr3:uid="{B5B1F480-800B-46FA-9EB8-12BC78643348}" name="charges"/>
    <tableColumn id="15" xr3:uid="{F7D4F125-BD49-4CF1-BCBE-0CA728681D6E}" name="Hospital tier"/>
    <tableColumn id="16" xr3:uid="{0634F7C3-3F79-4C2F-B381-9C5F09ADB7D0}" name="City tier"/>
    <tableColumn id="17" xr3:uid="{3436A0E5-107E-40B2-8ACC-392632CA0AFE}" name="State ID"/>
    <tableColumn id="18" xr3:uid="{7F88960E-7948-4F11-AEE8-42BD67AA4F0E}"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17" workbookViewId="0">
      <selection activeCell="A2" sqref="A2:A2336"/>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sqref="A1:A2336"/>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D2343" sqref="D2343"/>
    </sheetView>
  </sheetViews>
  <sheetFormatPr defaultRowHeight="14.5" x14ac:dyDescent="0.35"/>
  <cols>
    <col min="1" max="1" width="12.81640625" bestFit="1" customWidth="1"/>
    <col min="7" max="7" width="13.1796875" bestFit="1"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77E88-3D72-4458-9594-052A7EE83D62}">
  <dimension ref="A1:AF2354"/>
  <sheetViews>
    <sheetView zoomScaleNormal="100" workbookViewId="0">
      <selection activeCell="T3" sqref="T3"/>
    </sheetView>
  </sheetViews>
  <sheetFormatPr defaultRowHeight="14.5" x14ac:dyDescent="0.35"/>
  <cols>
    <col min="1" max="1" width="8.7265625" style="7"/>
    <col min="2" max="2" width="22.90625" customWidth="1"/>
    <col min="3" max="3" width="9.7265625" customWidth="1"/>
    <col min="6" max="6" width="17.90625" customWidth="1"/>
    <col min="7" max="7" width="12.26953125" customWidth="1"/>
    <col min="10" max="10" width="13.90625" bestFit="1" customWidth="1"/>
    <col min="16" max="16" width="12" bestFit="1" customWidth="1"/>
    <col min="19" max="19" width="8.1796875" customWidth="1"/>
    <col min="20" max="20" width="10.36328125" customWidth="1"/>
    <col min="29" max="29" width="9.08984375" customWidth="1"/>
    <col min="30" max="30" width="9" customWidth="1"/>
    <col min="32" max="32" width="10.54296875" customWidth="1"/>
  </cols>
  <sheetData>
    <row r="1" spans="1:32" s="15" customFormat="1" ht="31.5" customHeight="1" x14ac:dyDescent="0.35">
      <c r="A1" s="15" t="s">
        <v>4720</v>
      </c>
      <c r="B1" s="40">
        <v>1</v>
      </c>
      <c r="C1" s="40"/>
      <c r="D1" s="40"/>
      <c r="E1" s="40"/>
      <c r="F1" s="40"/>
      <c r="G1" s="40"/>
      <c r="K1" s="40">
        <v>2</v>
      </c>
      <c r="L1" s="40"/>
      <c r="P1" s="40">
        <v>3</v>
      </c>
      <c r="Q1" s="40"/>
      <c r="R1" s="17">
        <v>4</v>
      </c>
      <c r="AA1" s="17">
        <v>3</v>
      </c>
      <c r="AC1" s="17">
        <v>3</v>
      </c>
      <c r="AD1" s="17"/>
      <c r="AE1" s="17"/>
    </row>
    <row r="2" spans="1:32" s="15" customFormat="1" ht="31.5" customHeight="1" x14ac:dyDescent="0.35">
      <c r="J2" s="15" t="s">
        <v>10440</v>
      </c>
      <c r="K2" s="33">
        <f>AVERAGE('Hospitalisation Details'!B2:B23440)</f>
        <v>1982.841520717642</v>
      </c>
      <c r="P2" s="32"/>
      <c r="Q2" s="32"/>
    </row>
    <row r="3" spans="1:32" ht="52.5" customHeight="1" x14ac:dyDescent="0.35">
      <c r="B3" s="41" t="s">
        <v>4721</v>
      </c>
      <c r="C3" s="41"/>
      <c r="F3" s="41" t="s">
        <v>4724</v>
      </c>
      <c r="G3" s="41"/>
      <c r="J3" s="3" t="s">
        <v>0</v>
      </c>
      <c r="K3" s="3" t="s">
        <v>1</v>
      </c>
      <c r="L3" s="3" t="s">
        <v>2</v>
      </c>
      <c r="M3" s="3" t="s">
        <v>3</v>
      </c>
      <c r="N3" s="3" t="s">
        <v>4</v>
      </c>
      <c r="O3" s="3" t="s">
        <v>5</v>
      </c>
      <c r="P3" s="3" t="s">
        <v>6</v>
      </c>
      <c r="Q3" s="3" t="s">
        <v>7</v>
      </c>
      <c r="R3" s="3" t="s">
        <v>8</v>
      </c>
      <c r="T3" s="4" t="s">
        <v>0</v>
      </c>
      <c r="U3" s="4" t="s">
        <v>2373</v>
      </c>
      <c r="V3" s="4" t="s">
        <v>2374</v>
      </c>
      <c r="W3" s="4" t="s">
        <v>2375</v>
      </c>
      <c r="X3" s="4" t="s">
        <v>2376</v>
      </c>
      <c r="Y3" s="4" t="s">
        <v>2377</v>
      </c>
      <c r="Z3" s="4" t="s">
        <v>2378</v>
      </c>
      <c r="AA3" s="4" t="s">
        <v>2379</v>
      </c>
      <c r="AC3" s="37" t="s">
        <v>8343</v>
      </c>
      <c r="AD3" s="37"/>
      <c r="AE3" s="37"/>
    </row>
    <row r="4" spans="1:32" ht="34" customHeight="1" x14ac:dyDescent="0.35">
      <c r="B4" s="8" t="s">
        <v>4722</v>
      </c>
      <c r="C4" s="8" t="s">
        <v>4723</v>
      </c>
      <c r="F4" s="8" t="s">
        <v>4722</v>
      </c>
      <c r="G4" s="8" t="s">
        <v>4723</v>
      </c>
      <c r="J4" t="s">
        <v>9</v>
      </c>
      <c r="K4">
        <v>1992</v>
      </c>
      <c r="L4" t="s">
        <v>10</v>
      </c>
      <c r="M4">
        <v>9</v>
      </c>
      <c r="N4">
        <v>0</v>
      </c>
      <c r="O4">
        <v>563.84</v>
      </c>
      <c r="P4" t="s">
        <v>11</v>
      </c>
      <c r="Q4" t="s">
        <v>12</v>
      </c>
      <c r="R4" t="str">
        <f>IF('Hospitalisation Details'!I2="?","Unknown",'Hospitalisation Details'!I2)</f>
        <v>R1013</v>
      </c>
      <c r="T4" t="s">
        <v>2372</v>
      </c>
      <c r="U4">
        <v>47.41</v>
      </c>
      <c r="V4">
        <v>7.47</v>
      </c>
      <c r="W4" t="s">
        <v>2380</v>
      </c>
      <c r="X4" t="s">
        <v>2380</v>
      </c>
      <c r="Y4" t="s">
        <v>2380</v>
      </c>
      <c r="Z4" t="s">
        <v>2381</v>
      </c>
      <c r="AA4" t="s">
        <v>2382</v>
      </c>
      <c r="AC4" s="13" t="s">
        <v>4722</v>
      </c>
      <c r="AD4" s="13" t="s">
        <v>4725</v>
      </c>
      <c r="AE4" s="13" t="s">
        <v>4726</v>
      </c>
    </row>
    <row r="5" spans="1:32" ht="21.5" customHeight="1" x14ac:dyDescent="0.35">
      <c r="B5" s="4" t="s">
        <v>0</v>
      </c>
      <c r="C5" s="9">
        <f>COUNTIF('Medical Examinations'!A2:A2336,"?")</f>
        <v>0</v>
      </c>
      <c r="F5" s="3" t="s">
        <v>0</v>
      </c>
      <c r="G5" s="9">
        <f>COUNTIF('Hospitalisation Details'!A2:A2344,"?")</f>
        <v>6</v>
      </c>
      <c r="J5" t="s">
        <v>14</v>
      </c>
      <c r="K5">
        <v>1992</v>
      </c>
      <c r="L5" t="s">
        <v>15</v>
      </c>
      <c r="M5">
        <v>30</v>
      </c>
      <c r="N5">
        <v>0</v>
      </c>
      <c r="O5">
        <v>570.62</v>
      </c>
      <c r="P5" t="s">
        <v>11</v>
      </c>
      <c r="Q5" t="s">
        <v>16</v>
      </c>
      <c r="R5" t="str">
        <f>IF('Hospitalisation Details'!I3="?","Unknown",'Hospitalisation Details'!I3)</f>
        <v>R1013</v>
      </c>
      <c r="T5" t="s">
        <v>2371</v>
      </c>
      <c r="U5">
        <v>30.36</v>
      </c>
      <c r="V5">
        <v>5.77</v>
      </c>
      <c r="W5" t="s">
        <v>2380</v>
      </c>
      <c r="X5" t="s">
        <v>2380</v>
      </c>
      <c r="Y5" t="s">
        <v>2380</v>
      </c>
      <c r="Z5" t="s">
        <v>2381</v>
      </c>
      <c r="AA5" t="s">
        <v>2382</v>
      </c>
      <c r="AC5" s="12" t="s">
        <v>2379</v>
      </c>
      <c r="AD5" s="9">
        <f>COUNTIF('Medical Examinations'!$H2:$H2336,"yes")</f>
        <v>488</v>
      </c>
      <c r="AE5" s="14">
        <f>COUNTIF('Medical Examinations'!$H2:$H2336,"No")</f>
        <v>1845</v>
      </c>
    </row>
    <row r="6" spans="1:32" ht="18" customHeight="1" x14ac:dyDescent="0.35">
      <c r="B6" s="4" t="s">
        <v>2373</v>
      </c>
      <c r="C6" s="9">
        <f>COUNTIF('Medical Examinations'!B2:B2336,"?")</f>
        <v>0</v>
      </c>
      <c r="F6" s="3" t="s">
        <v>1</v>
      </c>
      <c r="G6" s="9">
        <f>COUNTIF('Hospitalisation Details'!B2:B2344,"?")</f>
        <v>2</v>
      </c>
      <c r="J6" t="s">
        <v>17</v>
      </c>
      <c r="K6">
        <v>1993</v>
      </c>
      <c r="L6" t="s">
        <v>18</v>
      </c>
      <c r="M6">
        <v>30</v>
      </c>
      <c r="N6">
        <v>0</v>
      </c>
      <c r="O6">
        <v>600</v>
      </c>
      <c r="P6" t="s">
        <v>11</v>
      </c>
      <c r="Q6" t="s">
        <v>16</v>
      </c>
      <c r="R6" t="str">
        <f>IF('Hospitalisation Details'!I4="?","Unknown",'Hospitalisation Details'!I4)</f>
        <v>R1013</v>
      </c>
      <c r="T6" t="s">
        <v>2370</v>
      </c>
      <c r="U6">
        <v>34.484999999999999</v>
      </c>
      <c r="V6">
        <v>11.87</v>
      </c>
      <c r="W6" t="s">
        <v>2382</v>
      </c>
      <c r="X6" t="s">
        <v>2380</v>
      </c>
      <c r="Y6" t="s">
        <v>2380</v>
      </c>
      <c r="Z6">
        <v>2</v>
      </c>
      <c r="AA6" t="s">
        <v>2382</v>
      </c>
    </row>
    <row r="7" spans="1:32" ht="15.5" x14ac:dyDescent="0.35">
      <c r="B7" s="4" t="s">
        <v>2374</v>
      </c>
      <c r="C7" s="9">
        <f>COUNTIF('Medical Examinations'!C2:C2336,"?")</f>
        <v>0</v>
      </c>
      <c r="F7" s="3" t="s">
        <v>2</v>
      </c>
      <c r="G7" s="9">
        <f>COUNTIF('Hospitalisation Details'!C2:C2344,"?")</f>
        <v>3</v>
      </c>
      <c r="J7" t="s">
        <v>19</v>
      </c>
      <c r="K7">
        <v>1992</v>
      </c>
      <c r="L7" t="s">
        <v>20</v>
      </c>
      <c r="M7">
        <v>13</v>
      </c>
      <c r="N7">
        <v>0</v>
      </c>
      <c r="O7">
        <v>604.54</v>
      </c>
      <c r="P7" t="s">
        <v>12</v>
      </c>
      <c r="Q7" t="s">
        <v>12</v>
      </c>
      <c r="R7" t="str">
        <f>IF('Hospitalisation Details'!I5="?","Unknown",'Hospitalisation Details'!I5)</f>
        <v>R1013</v>
      </c>
      <c r="T7" t="s">
        <v>2369</v>
      </c>
      <c r="U7">
        <v>38.094999999999999</v>
      </c>
      <c r="V7">
        <v>6.05</v>
      </c>
      <c r="W7" t="s">
        <v>2380</v>
      </c>
      <c r="X7" t="s">
        <v>2380</v>
      </c>
      <c r="Y7" t="s">
        <v>2380</v>
      </c>
      <c r="Z7" t="s">
        <v>2381</v>
      </c>
      <c r="AA7" t="s">
        <v>2382</v>
      </c>
      <c r="AC7" s="38" t="s">
        <v>8344</v>
      </c>
      <c r="AD7" s="38"/>
      <c r="AE7" s="38"/>
      <c r="AF7" s="38"/>
    </row>
    <row r="8" spans="1:32" ht="15.5" x14ac:dyDescent="0.35">
      <c r="B8" s="4" t="s">
        <v>2375</v>
      </c>
      <c r="C8" s="9">
        <f>COUNTIF('Medical Examinations'!D2:D2336,"?")</f>
        <v>0</v>
      </c>
      <c r="F8" s="3" t="s">
        <v>3</v>
      </c>
      <c r="G8" s="9">
        <f>COUNTIF('Hospitalisation Details'!D2:D2344,"?")</f>
        <v>0</v>
      </c>
      <c r="J8" t="s">
        <v>21</v>
      </c>
      <c r="K8">
        <v>1998</v>
      </c>
      <c r="L8" t="s">
        <v>10</v>
      </c>
      <c r="M8">
        <v>27</v>
      </c>
      <c r="N8">
        <v>0</v>
      </c>
      <c r="O8">
        <v>637.26</v>
      </c>
      <c r="P8" t="s">
        <v>12</v>
      </c>
      <c r="Q8" t="s">
        <v>12</v>
      </c>
      <c r="R8" t="str">
        <f>IF('Hospitalisation Details'!I6="?","Unknown",'Hospitalisation Details'!I6)</f>
        <v>R1013</v>
      </c>
      <c r="T8" t="s">
        <v>2368</v>
      </c>
      <c r="U8">
        <v>35.53</v>
      </c>
      <c r="V8">
        <v>5.45</v>
      </c>
      <c r="W8" t="s">
        <v>2380</v>
      </c>
      <c r="X8" t="s">
        <v>2380</v>
      </c>
      <c r="Y8" t="s">
        <v>2380</v>
      </c>
      <c r="Z8" t="s">
        <v>2381</v>
      </c>
      <c r="AA8" t="s">
        <v>2382</v>
      </c>
      <c r="AC8" s="39"/>
      <c r="AD8" s="39"/>
      <c r="AE8" s="39"/>
      <c r="AF8" s="39"/>
    </row>
    <row r="9" spans="1:32" ht="29" x14ac:dyDescent="0.35">
      <c r="B9" s="4" t="s">
        <v>2376</v>
      </c>
      <c r="C9" s="9">
        <f>COUNTIF('Medical Examinations'!E2:E2336,"?")</f>
        <v>0</v>
      </c>
      <c r="F9" s="3" t="s">
        <v>4</v>
      </c>
      <c r="G9" s="9">
        <f>COUNTIF('Hospitalisation Details'!E2:E2344,"?")</f>
        <v>0</v>
      </c>
      <c r="J9" t="s">
        <v>22</v>
      </c>
      <c r="K9">
        <v>2001</v>
      </c>
      <c r="L9" t="s">
        <v>15</v>
      </c>
      <c r="M9">
        <v>20</v>
      </c>
      <c r="N9">
        <v>0</v>
      </c>
      <c r="O9">
        <v>646.14</v>
      </c>
      <c r="P9" t="s">
        <v>12</v>
      </c>
      <c r="Q9" t="s">
        <v>12</v>
      </c>
      <c r="R9" t="str">
        <f>IF('Hospitalisation Details'!I7="?","Unknown",'Hospitalisation Details'!I7)</f>
        <v>R1012</v>
      </c>
      <c r="T9" t="s">
        <v>2367</v>
      </c>
      <c r="U9">
        <v>32.799999999999997</v>
      </c>
      <c r="V9">
        <v>6.59</v>
      </c>
      <c r="W9" t="s">
        <v>2380</v>
      </c>
      <c r="X9" t="s">
        <v>2380</v>
      </c>
      <c r="Y9" t="s">
        <v>2380</v>
      </c>
      <c r="Z9" t="s">
        <v>2381</v>
      </c>
      <c r="AA9" t="s">
        <v>2382</v>
      </c>
      <c r="AC9" s="13" t="s">
        <v>4722</v>
      </c>
      <c r="AD9" s="13" t="s">
        <v>4727</v>
      </c>
      <c r="AE9" s="13" t="s">
        <v>4728</v>
      </c>
      <c r="AF9" s="13" t="s">
        <v>4729</v>
      </c>
    </row>
    <row r="10" spans="1:32" ht="31" x14ac:dyDescent="0.35">
      <c r="B10" s="4" t="s">
        <v>2377</v>
      </c>
      <c r="C10" s="9">
        <f>COUNTIF('Medical Examinations'!F2:F2336,"?")</f>
        <v>0</v>
      </c>
      <c r="F10" s="3" t="s">
        <v>5</v>
      </c>
      <c r="G10" s="9">
        <f>COUNTIF('Hospitalisation Details'!F2:F2344,"?")</f>
        <v>0</v>
      </c>
      <c r="J10" t="s">
        <v>24</v>
      </c>
      <c r="K10">
        <v>1993</v>
      </c>
      <c r="L10" t="s">
        <v>18</v>
      </c>
      <c r="M10">
        <v>1</v>
      </c>
      <c r="N10">
        <v>0</v>
      </c>
      <c r="O10">
        <v>650</v>
      </c>
      <c r="P10" t="s">
        <v>12</v>
      </c>
      <c r="Q10" t="s">
        <v>12</v>
      </c>
      <c r="R10" t="str">
        <f>IF('Hospitalisation Details'!I8="?","Unknown",'Hospitalisation Details'!I8)</f>
        <v>R1013</v>
      </c>
      <c r="T10" t="s">
        <v>2366</v>
      </c>
      <c r="U10">
        <v>36.4</v>
      </c>
      <c r="V10">
        <v>6.07</v>
      </c>
      <c r="W10" t="s">
        <v>2380</v>
      </c>
      <c r="X10" t="s">
        <v>2380</v>
      </c>
      <c r="Y10" t="s">
        <v>2380</v>
      </c>
      <c r="Z10" t="s">
        <v>2381</v>
      </c>
      <c r="AA10" t="s">
        <v>2382</v>
      </c>
      <c r="AC10" s="12" t="s">
        <v>6</v>
      </c>
      <c r="AD10" s="9">
        <f>COUNTIF('Hospitalisation Details'!$G2:$G2344,"tier - 1")</f>
        <v>309</v>
      </c>
      <c r="AE10" s="14">
        <f>COUNTIF('Hospitalisation Details'!$G2:$G2344,"tier - 2")</f>
        <v>1339</v>
      </c>
      <c r="AF10" s="9">
        <f>COUNTIF('Hospitalisation Details'!$G2:$G2344,"tier - 3")</f>
        <v>694</v>
      </c>
    </row>
    <row r="11" spans="1:32" ht="15.5" x14ac:dyDescent="0.35">
      <c r="B11" s="4" t="s">
        <v>2378</v>
      </c>
      <c r="C11" s="9">
        <f>COUNTIF('Medical Examinations'!G2:G2336,"?")</f>
        <v>0</v>
      </c>
      <c r="F11" s="3" t="s">
        <v>6</v>
      </c>
      <c r="G11" s="9">
        <f>COUNTIF('Hospitalisation Details'!G2:G2344,"?")</f>
        <v>1</v>
      </c>
      <c r="J11" t="s">
        <v>25</v>
      </c>
      <c r="K11">
        <v>1995</v>
      </c>
      <c r="L11" t="s">
        <v>10</v>
      </c>
      <c r="M11">
        <v>4</v>
      </c>
      <c r="N11">
        <v>0</v>
      </c>
      <c r="O11">
        <v>650</v>
      </c>
      <c r="P11" t="s">
        <v>12</v>
      </c>
      <c r="Q11" t="s">
        <v>12</v>
      </c>
      <c r="R11" t="str">
        <f>IF('Hospitalisation Details'!I9="?","Unknown",'Hospitalisation Details'!I9)</f>
        <v>R1013</v>
      </c>
      <c r="T11" t="s">
        <v>2365</v>
      </c>
      <c r="U11">
        <v>36.96</v>
      </c>
      <c r="V11">
        <v>7.93</v>
      </c>
      <c r="W11" t="s">
        <v>2380</v>
      </c>
      <c r="X11" t="s">
        <v>2380</v>
      </c>
      <c r="Y11" t="s">
        <v>2380</v>
      </c>
      <c r="Z11">
        <v>3</v>
      </c>
      <c r="AA11" t="s">
        <v>2382</v>
      </c>
      <c r="AC11" s="12" t="s">
        <v>7</v>
      </c>
      <c r="AD11" s="9">
        <f>COUNTIF('Hospitalisation Details'!$H2:$H2344,"tier - 1")</f>
        <v>734</v>
      </c>
      <c r="AE11" s="14">
        <f>COUNTIF('Hospitalisation Details'!$H2:$H2344,"tier - 2")</f>
        <v>812</v>
      </c>
      <c r="AF11" s="9">
        <f>COUNTIF('Hospitalisation Details'!$H2:$H2344,"tier - 3")</f>
        <v>796</v>
      </c>
    </row>
    <row r="12" spans="1:32" ht="15.5" x14ac:dyDescent="0.35">
      <c r="B12" s="4" t="s">
        <v>2379</v>
      </c>
      <c r="C12" s="9">
        <f>COUNTIF('Medical Examinations'!H2:H2336,"?")</f>
        <v>2</v>
      </c>
      <c r="F12" s="3" t="s">
        <v>7</v>
      </c>
      <c r="G12" s="9">
        <f>COUNTIF('Hospitalisation Details'!H2:H2344,"?")</f>
        <v>1</v>
      </c>
      <c r="J12" t="s">
        <v>26</v>
      </c>
      <c r="K12">
        <v>2002</v>
      </c>
      <c r="L12" t="s">
        <v>15</v>
      </c>
      <c r="M12">
        <v>29</v>
      </c>
      <c r="N12">
        <v>0</v>
      </c>
      <c r="O12">
        <v>668</v>
      </c>
      <c r="P12" t="s">
        <v>12</v>
      </c>
      <c r="Q12" t="s">
        <v>11</v>
      </c>
      <c r="R12" t="str">
        <f>IF('Hospitalisation Details'!I10="?","Unknown",'Hospitalisation Details'!I10)</f>
        <v>R1012</v>
      </c>
      <c r="T12" t="s">
        <v>2364</v>
      </c>
      <c r="U12">
        <v>41.14</v>
      </c>
      <c r="V12">
        <v>9.58</v>
      </c>
      <c r="W12" t="s">
        <v>2382</v>
      </c>
      <c r="X12" t="s">
        <v>2380</v>
      </c>
      <c r="Y12" t="s">
        <v>2383</v>
      </c>
      <c r="Z12">
        <v>1</v>
      </c>
      <c r="AA12" t="s">
        <v>2382</v>
      </c>
    </row>
    <row r="13" spans="1:32" ht="15.5" x14ac:dyDescent="0.35">
      <c r="F13" s="3" t="s">
        <v>8</v>
      </c>
      <c r="G13" s="9">
        <f>COUNTIF('Hospitalisation Details'!I2:I2344,"?")</f>
        <v>2</v>
      </c>
      <c r="J13" t="s">
        <v>27</v>
      </c>
      <c r="K13">
        <v>1997</v>
      </c>
      <c r="L13" t="s">
        <v>15</v>
      </c>
      <c r="M13">
        <v>9</v>
      </c>
      <c r="N13">
        <v>0</v>
      </c>
      <c r="O13">
        <v>670</v>
      </c>
      <c r="P13" t="s">
        <v>12</v>
      </c>
      <c r="Q13" t="s">
        <v>12</v>
      </c>
      <c r="R13" t="str">
        <f>IF('Hospitalisation Details'!I11="?","Unknown",'Hospitalisation Details'!I11)</f>
        <v>R1013</v>
      </c>
      <c r="T13" t="s">
        <v>2363</v>
      </c>
      <c r="U13">
        <v>38.06</v>
      </c>
      <c r="V13">
        <v>10.79</v>
      </c>
      <c r="W13" t="s">
        <v>2380</v>
      </c>
      <c r="X13" t="s">
        <v>2380</v>
      </c>
      <c r="Y13" t="s">
        <v>2380</v>
      </c>
      <c r="Z13" t="s">
        <v>2381</v>
      </c>
      <c r="AA13" t="s">
        <v>2382</v>
      </c>
    </row>
    <row r="14" spans="1:32" x14ac:dyDescent="0.35">
      <c r="J14" t="s">
        <v>28</v>
      </c>
      <c r="K14">
        <v>2001</v>
      </c>
      <c r="L14" t="s">
        <v>20</v>
      </c>
      <c r="M14">
        <v>12</v>
      </c>
      <c r="N14">
        <v>0</v>
      </c>
      <c r="O14">
        <v>687.54</v>
      </c>
      <c r="P14" t="s">
        <v>12</v>
      </c>
      <c r="Q14" t="s">
        <v>11</v>
      </c>
      <c r="R14" t="str">
        <f>IF('Hospitalisation Details'!I12="?","Unknown",'Hospitalisation Details'!I12)</f>
        <v>R1013</v>
      </c>
      <c r="T14" t="s">
        <v>2362</v>
      </c>
      <c r="U14">
        <v>37.700000000000003</v>
      </c>
      <c r="V14">
        <v>5.96</v>
      </c>
      <c r="W14" t="s">
        <v>2382</v>
      </c>
      <c r="X14" t="s">
        <v>2380</v>
      </c>
      <c r="Y14" t="s">
        <v>2380</v>
      </c>
      <c r="Z14">
        <v>2</v>
      </c>
      <c r="AA14" t="s">
        <v>2382</v>
      </c>
    </row>
    <row r="15" spans="1:32" x14ac:dyDescent="0.35">
      <c r="J15" t="s">
        <v>29</v>
      </c>
      <c r="K15">
        <v>1999</v>
      </c>
      <c r="L15" t="s">
        <v>30</v>
      </c>
      <c r="M15">
        <v>26</v>
      </c>
      <c r="N15">
        <v>0</v>
      </c>
      <c r="O15">
        <v>700</v>
      </c>
      <c r="P15" s="11" t="s">
        <v>11</v>
      </c>
      <c r="Q15" t="s">
        <v>12</v>
      </c>
      <c r="R15" t="str">
        <f>IF('Hospitalisation Details'!I13="?","Unknown",'Hospitalisation Details'!I13)</f>
        <v>R1013</v>
      </c>
      <c r="T15" t="s">
        <v>2361</v>
      </c>
      <c r="U15">
        <v>42.13</v>
      </c>
      <c r="V15">
        <v>11.9</v>
      </c>
      <c r="W15" t="s">
        <v>2380</v>
      </c>
      <c r="X15" t="s">
        <v>2380</v>
      </c>
      <c r="Y15" t="s">
        <v>2380</v>
      </c>
      <c r="Z15" t="s">
        <v>2381</v>
      </c>
      <c r="AA15" t="s">
        <v>2382</v>
      </c>
    </row>
    <row r="16" spans="1:32" x14ac:dyDescent="0.35">
      <c r="J16" t="s">
        <v>32</v>
      </c>
      <c r="K16">
        <v>1999</v>
      </c>
      <c r="L16" t="s">
        <v>30</v>
      </c>
      <c r="M16">
        <v>14</v>
      </c>
      <c r="N16">
        <v>0</v>
      </c>
      <c r="O16">
        <v>722.99</v>
      </c>
      <c r="P16" t="s">
        <v>12</v>
      </c>
      <c r="Q16" t="s">
        <v>16</v>
      </c>
      <c r="R16" t="str">
        <f>IF('Hospitalisation Details'!I14="?","Unknown",'Hospitalisation Details'!I14)</f>
        <v>R1013</v>
      </c>
      <c r="T16" t="s">
        <v>2360</v>
      </c>
      <c r="U16">
        <v>40.92</v>
      </c>
      <c r="V16">
        <v>8.41</v>
      </c>
      <c r="W16" t="s">
        <v>2380</v>
      </c>
      <c r="X16" t="s">
        <v>2380</v>
      </c>
      <c r="Y16" t="s">
        <v>2380</v>
      </c>
      <c r="Z16" t="s">
        <v>2381</v>
      </c>
      <c r="AA16" t="s">
        <v>2382</v>
      </c>
    </row>
    <row r="17" spans="1:27" x14ac:dyDescent="0.35">
      <c r="J17" t="s">
        <v>33</v>
      </c>
      <c r="K17">
        <v>2002</v>
      </c>
      <c r="L17" s="11" t="s">
        <v>20</v>
      </c>
      <c r="M17">
        <v>19</v>
      </c>
      <c r="N17">
        <v>0</v>
      </c>
      <c r="O17">
        <v>750</v>
      </c>
      <c r="P17" t="s">
        <v>12</v>
      </c>
      <c r="Q17" t="s">
        <v>16</v>
      </c>
      <c r="R17" t="str">
        <f>IF('Hospitalisation Details'!I15="?","Unknown",'Hospitalisation Details'!I15)</f>
        <v>R1012</v>
      </c>
      <c r="T17" t="s">
        <v>2359</v>
      </c>
      <c r="U17">
        <v>40.564999999999998</v>
      </c>
      <c r="V17">
        <v>7.02</v>
      </c>
      <c r="W17" t="s">
        <v>2380</v>
      </c>
      <c r="X17" t="s">
        <v>2380</v>
      </c>
      <c r="Y17" t="s">
        <v>2380</v>
      </c>
      <c r="Z17" t="s">
        <v>2381</v>
      </c>
      <c r="AA17" t="s">
        <v>2382</v>
      </c>
    </row>
    <row r="18" spans="1:27" x14ac:dyDescent="0.35">
      <c r="J18" t="s">
        <v>34</v>
      </c>
      <c r="K18">
        <v>1993</v>
      </c>
      <c r="L18" t="s">
        <v>35</v>
      </c>
      <c r="M18">
        <v>9</v>
      </c>
      <c r="N18">
        <v>0</v>
      </c>
      <c r="O18">
        <v>760</v>
      </c>
      <c r="P18" t="s">
        <v>12</v>
      </c>
      <c r="Q18" t="s">
        <v>16</v>
      </c>
      <c r="R18" t="str">
        <f>IF('Hospitalisation Details'!I16="?","Unknown",'Hospitalisation Details'!I16)</f>
        <v>R1013</v>
      </c>
      <c r="T18" t="s">
        <v>2358</v>
      </c>
      <c r="U18">
        <v>36.384999999999998</v>
      </c>
      <c r="V18">
        <v>7.59</v>
      </c>
      <c r="W18" t="s">
        <v>2382</v>
      </c>
      <c r="X18" t="s">
        <v>2380</v>
      </c>
      <c r="Y18" t="s">
        <v>2380</v>
      </c>
      <c r="Z18">
        <v>2</v>
      </c>
      <c r="AA18" t="s">
        <v>2382</v>
      </c>
    </row>
    <row r="19" spans="1:27" x14ac:dyDescent="0.35">
      <c r="A19" s="7">
        <v>2</v>
      </c>
      <c r="J19" t="s">
        <v>36</v>
      </c>
      <c r="K19">
        <v>1996</v>
      </c>
      <c r="L19" t="s">
        <v>37</v>
      </c>
      <c r="M19">
        <v>22</v>
      </c>
      <c r="N19">
        <v>0</v>
      </c>
      <c r="O19">
        <v>760</v>
      </c>
      <c r="P19" t="s">
        <v>12</v>
      </c>
      <c r="Q19" t="s">
        <v>12</v>
      </c>
      <c r="R19" t="str">
        <f>IF('Hospitalisation Details'!I17="?","Unknown",'Hospitalisation Details'!I17)</f>
        <v>R1013</v>
      </c>
      <c r="T19" t="s">
        <v>2357</v>
      </c>
      <c r="U19">
        <v>39.9</v>
      </c>
      <c r="V19">
        <v>11.32</v>
      </c>
      <c r="W19" t="s">
        <v>2380</v>
      </c>
      <c r="X19" t="s">
        <v>2380</v>
      </c>
      <c r="Y19" t="s">
        <v>2380</v>
      </c>
      <c r="Z19" t="s">
        <v>2381</v>
      </c>
      <c r="AA19" t="s">
        <v>2382</v>
      </c>
    </row>
    <row r="20" spans="1:27" x14ac:dyDescent="0.35">
      <c r="J20" t="s">
        <v>38</v>
      </c>
      <c r="K20">
        <v>1993</v>
      </c>
      <c r="L20" t="s">
        <v>18</v>
      </c>
      <c r="M20">
        <v>28</v>
      </c>
      <c r="N20">
        <v>0</v>
      </c>
      <c r="O20">
        <v>770</v>
      </c>
      <c r="P20" t="s">
        <v>12</v>
      </c>
      <c r="Q20" t="s">
        <v>12</v>
      </c>
      <c r="R20" t="str">
        <f>IF('Hospitalisation Details'!I18="?","Unknown",'Hospitalisation Details'!I18)</f>
        <v>R1013</v>
      </c>
      <c r="T20" t="s">
        <v>2356</v>
      </c>
      <c r="U20">
        <v>33.799999999999997</v>
      </c>
      <c r="V20">
        <v>7.67</v>
      </c>
      <c r="W20" t="s">
        <v>2380</v>
      </c>
      <c r="X20" t="s">
        <v>2380</v>
      </c>
      <c r="Y20" t="s">
        <v>2380</v>
      </c>
      <c r="Z20">
        <v>3</v>
      </c>
      <c r="AA20" t="s">
        <v>2382</v>
      </c>
    </row>
    <row r="21" spans="1:27" x14ac:dyDescent="0.35">
      <c r="J21" t="s">
        <v>39</v>
      </c>
      <c r="K21">
        <v>1996</v>
      </c>
      <c r="L21" s="11" t="s">
        <v>20</v>
      </c>
      <c r="M21">
        <v>18</v>
      </c>
      <c r="N21">
        <v>0</v>
      </c>
      <c r="O21">
        <v>770.38</v>
      </c>
      <c r="P21" t="s">
        <v>12</v>
      </c>
      <c r="Q21" s="11" t="s">
        <v>11</v>
      </c>
      <c r="R21" t="str">
        <f>IF('Hospitalisation Details'!I19="?","Unknown",'Hospitalisation Details'!I19)</f>
        <v>R1012</v>
      </c>
      <c r="T21" t="s">
        <v>2355</v>
      </c>
      <c r="U21">
        <v>36.765000000000001</v>
      </c>
      <c r="V21">
        <v>7.29</v>
      </c>
      <c r="W21" t="s">
        <v>2382</v>
      </c>
      <c r="X21" t="s">
        <v>2380</v>
      </c>
      <c r="Y21" t="s">
        <v>2383</v>
      </c>
      <c r="Z21">
        <v>1</v>
      </c>
      <c r="AA21" t="s">
        <v>2382</v>
      </c>
    </row>
    <row r="22" spans="1:27" x14ac:dyDescent="0.35">
      <c r="J22" t="s">
        <v>40</v>
      </c>
      <c r="K22">
        <v>1995</v>
      </c>
      <c r="L22" t="s">
        <v>30</v>
      </c>
      <c r="M22">
        <v>7</v>
      </c>
      <c r="N22">
        <v>0</v>
      </c>
      <c r="O22">
        <v>773.54</v>
      </c>
      <c r="P22" t="s">
        <v>12</v>
      </c>
      <c r="Q22" t="s">
        <v>11</v>
      </c>
      <c r="R22" t="str">
        <f>IF('Hospitalisation Details'!I20="?","Unknown",'Hospitalisation Details'!I20)</f>
        <v>R1013</v>
      </c>
      <c r="T22" t="s">
        <v>2354</v>
      </c>
      <c r="U22">
        <v>36.954999999999998</v>
      </c>
      <c r="V22">
        <v>4.72</v>
      </c>
      <c r="W22" t="s">
        <v>2382</v>
      </c>
      <c r="X22" t="s">
        <v>2380</v>
      </c>
      <c r="Y22" t="s">
        <v>2380</v>
      </c>
      <c r="Z22">
        <v>1</v>
      </c>
      <c r="AA22" t="s">
        <v>2382</v>
      </c>
    </row>
    <row r="23" spans="1:27" x14ac:dyDescent="0.35">
      <c r="J23" t="s">
        <v>41</v>
      </c>
      <c r="K23">
        <v>2004</v>
      </c>
      <c r="L23" t="s">
        <v>37</v>
      </c>
      <c r="M23">
        <v>7</v>
      </c>
      <c r="N23">
        <v>0</v>
      </c>
      <c r="O23">
        <v>830.52</v>
      </c>
      <c r="P23" t="s">
        <v>12</v>
      </c>
      <c r="Q23" t="s">
        <v>11</v>
      </c>
      <c r="R23" t="str">
        <f>IF('Hospitalisation Details'!I21="?","Unknown",'Hospitalisation Details'!I21)</f>
        <v>R1011</v>
      </c>
      <c r="T23" t="s">
        <v>2353</v>
      </c>
      <c r="U23">
        <v>42.9</v>
      </c>
      <c r="V23">
        <v>11.41</v>
      </c>
      <c r="W23" t="s">
        <v>2380</v>
      </c>
      <c r="X23" t="s">
        <v>2380</v>
      </c>
      <c r="Y23" t="s">
        <v>2380</v>
      </c>
      <c r="Z23" t="s">
        <v>2381</v>
      </c>
      <c r="AA23" t="s">
        <v>2382</v>
      </c>
    </row>
    <row r="24" spans="1:27" x14ac:dyDescent="0.35">
      <c r="J24" t="s">
        <v>43</v>
      </c>
      <c r="K24">
        <v>2000</v>
      </c>
      <c r="L24" t="s">
        <v>15</v>
      </c>
      <c r="M24">
        <v>18</v>
      </c>
      <c r="N24">
        <v>0</v>
      </c>
      <c r="O24">
        <v>865.41</v>
      </c>
      <c r="P24" t="s">
        <v>12</v>
      </c>
      <c r="Q24" t="s">
        <v>16</v>
      </c>
      <c r="R24" t="str">
        <f>IF('Hospitalisation Details'!I22="?","Unknown",'Hospitalisation Details'!I22)</f>
        <v>R1013</v>
      </c>
      <c r="T24" t="s">
        <v>2352</v>
      </c>
      <c r="U24">
        <v>36.299999999999997</v>
      </c>
      <c r="V24">
        <v>11.5</v>
      </c>
      <c r="W24" t="s">
        <v>2382</v>
      </c>
      <c r="X24" t="s">
        <v>2380</v>
      </c>
      <c r="Y24" t="s">
        <v>2380</v>
      </c>
      <c r="Z24">
        <v>2</v>
      </c>
      <c r="AA24" t="s">
        <v>2382</v>
      </c>
    </row>
    <row r="25" spans="1:27" x14ac:dyDescent="0.35">
      <c r="J25" t="s">
        <v>44</v>
      </c>
      <c r="K25">
        <v>1993</v>
      </c>
      <c r="L25" t="s">
        <v>15</v>
      </c>
      <c r="M25">
        <v>27</v>
      </c>
      <c r="N25">
        <v>0</v>
      </c>
      <c r="O25">
        <v>896.21</v>
      </c>
      <c r="P25" t="s">
        <v>12</v>
      </c>
      <c r="Q25" t="s">
        <v>16</v>
      </c>
      <c r="R25" t="str">
        <f>IF('Hospitalisation Details'!I23="?","Unknown",'Hospitalisation Details'!I23)</f>
        <v>R1013</v>
      </c>
      <c r="T25" t="s">
        <v>2351</v>
      </c>
      <c r="U25">
        <v>32.200000000000003</v>
      </c>
      <c r="V25">
        <v>6.22</v>
      </c>
      <c r="W25" t="s">
        <v>2382</v>
      </c>
      <c r="X25" t="s">
        <v>2380</v>
      </c>
      <c r="Y25" t="s">
        <v>2380</v>
      </c>
      <c r="Z25">
        <v>2</v>
      </c>
      <c r="AA25" t="s">
        <v>2382</v>
      </c>
    </row>
    <row r="26" spans="1:27" x14ac:dyDescent="0.35">
      <c r="J26" t="s">
        <v>45</v>
      </c>
      <c r="K26">
        <v>1994</v>
      </c>
      <c r="L26" t="s">
        <v>37</v>
      </c>
      <c r="M26">
        <v>30</v>
      </c>
      <c r="N26">
        <v>0</v>
      </c>
      <c r="O26">
        <v>915.07</v>
      </c>
      <c r="P26" t="s">
        <v>12</v>
      </c>
      <c r="Q26" t="s">
        <v>16</v>
      </c>
      <c r="R26" t="str">
        <f>IF('Hospitalisation Details'!I24="?","Unknown",'Hospitalisation Details'!I24)</f>
        <v>R1013</v>
      </c>
      <c r="T26" t="s">
        <v>2350</v>
      </c>
      <c r="U26">
        <v>31.3</v>
      </c>
      <c r="V26">
        <v>11.38</v>
      </c>
      <c r="W26" t="s">
        <v>2380</v>
      </c>
      <c r="X26" t="s">
        <v>2380</v>
      </c>
      <c r="Y26" t="s">
        <v>2380</v>
      </c>
      <c r="Z26">
        <v>3</v>
      </c>
      <c r="AA26" t="s">
        <v>2382</v>
      </c>
    </row>
    <row r="27" spans="1:27" x14ac:dyDescent="0.35">
      <c r="J27" t="s">
        <v>46</v>
      </c>
      <c r="K27">
        <v>1995</v>
      </c>
      <c r="L27" t="s">
        <v>37</v>
      </c>
      <c r="M27">
        <v>28</v>
      </c>
      <c r="N27">
        <v>0</v>
      </c>
      <c r="O27">
        <v>928.59</v>
      </c>
      <c r="P27" t="s">
        <v>12</v>
      </c>
      <c r="Q27" t="s">
        <v>16</v>
      </c>
      <c r="R27" t="str">
        <f>IF('Hospitalisation Details'!I25="?","Unknown",'Hospitalisation Details'!I25)</f>
        <v>R1013</v>
      </c>
      <c r="T27" t="s">
        <v>2349</v>
      </c>
      <c r="U27">
        <v>41.8</v>
      </c>
      <c r="V27">
        <v>7.89</v>
      </c>
      <c r="W27" t="s">
        <v>2382</v>
      </c>
      <c r="X27" t="s">
        <v>2380</v>
      </c>
      <c r="Y27" t="s">
        <v>2380</v>
      </c>
      <c r="Z27">
        <v>2</v>
      </c>
      <c r="AA27" t="s">
        <v>2382</v>
      </c>
    </row>
    <row r="28" spans="1:27" x14ac:dyDescent="0.35">
      <c r="J28" t="s">
        <v>47</v>
      </c>
      <c r="K28">
        <v>2001</v>
      </c>
      <c r="L28" t="s">
        <v>35</v>
      </c>
      <c r="M28">
        <v>19</v>
      </c>
      <c r="N28">
        <v>0</v>
      </c>
      <c r="O28">
        <v>964.71</v>
      </c>
      <c r="P28" t="s">
        <v>12</v>
      </c>
      <c r="Q28" t="s">
        <v>11</v>
      </c>
      <c r="R28" t="str">
        <f>IF('Hospitalisation Details'!I26="?","Unknown",'Hospitalisation Details'!I26)</f>
        <v>R1013</v>
      </c>
      <c r="T28" t="s">
        <v>2348</v>
      </c>
      <c r="U28">
        <v>35.090000000000003</v>
      </c>
      <c r="V28">
        <v>4.38</v>
      </c>
      <c r="W28" t="s">
        <v>2382</v>
      </c>
      <c r="X28" t="s">
        <v>2380</v>
      </c>
      <c r="Y28" t="s">
        <v>2380</v>
      </c>
      <c r="Z28">
        <v>2</v>
      </c>
      <c r="AA28" t="s">
        <v>2382</v>
      </c>
    </row>
    <row r="29" spans="1:27" x14ac:dyDescent="0.35">
      <c r="J29" t="s">
        <v>48</v>
      </c>
      <c r="K29">
        <v>1994</v>
      </c>
      <c r="L29" t="s">
        <v>15</v>
      </c>
      <c r="M29">
        <v>22</v>
      </c>
      <c r="N29">
        <v>0</v>
      </c>
      <c r="O29">
        <v>1006.65</v>
      </c>
      <c r="P29" t="s">
        <v>12</v>
      </c>
      <c r="Q29" t="s">
        <v>11</v>
      </c>
      <c r="R29" t="str">
        <f>IF('Hospitalisation Details'!I27="?","Unknown",'Hospitalisation Details'!I27)</f>
        <v>R1013</v>
      </c>
      <c r="T29" t="s">
        <v>2347</v>
      </c>
      <c r="U29">
        <v>33.880000000000003</v>
      </c>
      <c r="V29">
        <v>7.01</v>
      </c>
      <c r="W29" t="s">
        <v>2380</v>
      </c>
      <c r="X29" t="s">
        <v>2380</v>
      </c>
      <c r="Y29" t="s">
        <v>2380</v>
      </c>
      <c r="Z29">
        <v>3</v>
      </c>
      <c r="AA29" t="s">
        <v>2382</v>
      </c>
    </row>
    <row r="30" spans="1:27" x14ac:dyDescent="0.35">
      <c r="J30" t="s">
        <v>49</v>
      </c>
      <c r="K30">
        <v>2000</v>
      </c>
      <c r="L30" t="s">
        <v>37</v>
      </c>
      <c r="M30">
        <v>9</v>
      </c>
      <c r="N30">
        <v>0</v>
      </c>
      <c r="O30">
        <v>1012</v>
      </c>
      <c r="P30" t="s">
        <v>12</v>
      </c>
      <c r="Q30" t="s">
        <v>11</v>
      </c>
      <c r="R30" t="str">
        <f>IF('Hospitalisation Details'!I28="?","Unknown",'Hospitalisation Details'!I28)</f>
        <v>R1013</v>
      </c>
      <c r="T30" t="s">
        <v>2346</v>
      </c>
      <c r="U30">
        <v>30.875</v>
      </c>
      <c r="V30">
        <v>11.88</v>
      </c>
      <c r="W30" t="s">
        <v>2380</v>
      </c>
      <c r="X30" t="s">
        <v>2380</v>
      </c>
      <c r="Y30" t="s">
        <v>2380</v>
      </c>
      <c r="Z30" t="s">
        <v>2381</v>
      </c>
      <c r="AA30" t="s">
        <v>2382</v>
      </c>
    </row>
    <row r="31" spans="1:27" x14ac:dyDescent="0.35">
      <c r="J31" t="s">
        <v>50</v>
      </c>
      <c r="K31">
        <v>1999</v>
      </c>
      <c r="L31" t="s">
        <v>35</v>
      </c>
      <c r="M31">
        <v>5</v>
      </c>
      <c r="N31">
        <v>0</v>
      </c>
      <c r="O31">
        <v>1019</v>
      </c>
      <c r="P31" t="s">
        <v>12</v>
      </c>
      <c r="Q31" t="s">
        <v>11</v>
      </c>
      <c r="R31" t="str">
        <f>IF('Hospitalisation Details'!I29="?","Unknown",'Hospitalisation Details'!I29)</f>
        <v>R1013</v>
      </c>
      <c r="T31" t="s">
        <v>2345</v>
      </c>
      <c r="U31">
        <v>36.86</v>
      </c>
      <c r="V31">
        <v>5.19</v>
      </c>
      <c r="W31" t="s">
        <v>2382</v>
      </c>
      <c r="X31" t="s">
        <v>2380</v>
      </c>
      <c r="Y31" t="s">
        <v>2383</v>
      </c>
      <c r="Z31">
        <v>1</v>
      </c>
      <c r="AA31" t="s">
        <v>2382</v>
      </c>
    </row>
    <row r="32" spans="1:27" x14ac:dyDescent="0.35">
      <c r="J32" t="s">
        <v>51</v>
      </c>
      <c r="K32">
        <v>1995</v>
      </c>
      <c r="L32" t="s">
        <v>37</v>
      </c>
      <c r="M32">
        <v>5</v>
      </c>
      <c r="N32">
        <v>0</v>
      </c>
      <c r="O32">
        <v>1033.74</v>
      </c>
      <c r="P32" t="s">
        <v>12</v>
      </c>
      <c r="Q32" t="s">
        <v>16</v>
      </c>
      <c r="R32" t="str">
        <f>IF('Hospitalisation Details'!I30="?","Unknown",'Hospitalisation Details'!I30)</f>
        <v>R1013</v>
      </c>
      <c r="T32" t="s">
        <v>2344</v>
      </c>
      <c r="U32">
        <v>35.86</v>
      </c>
      <c r="V32">
        <v>6.74</v>
      </c>
      <c r="W32" t="s">
        <v>2382</v>
      </c>
      <c r="X32" t="s">
        <v>2380</v>
      </c>
      <c r="Y32" t="s">
        <v>2380</v>
      </c>
      <c r="Z32">
        <v>2</v>
      </c>
      <c r="AA32" t="s">
        <v>2382</v>
      </c>
    </row>
    <row r="33" spans="10:27" x14ac:dyDescent="0.35">
      <c r="J33" t="s">
        <v>52</v>
      </c>
      <c r="K33">
        <v>1994</v>
      </c>
      <c r="L33" t="s">
        <v>15</v>
      </c>
      <c r="M33">
        <v>17</v>
      </c>
      <c r="N33">
        <v>0</v>
      </c>
      <c r="O33">
        <v>1044</v>
      </c>
      <c r="P33" t="s">
        <v>12</v>
      </c>
      <c r="Q33" t="s">
        <v>11</v>
      </c>
      <c r="R33" t="str">
        <f>IF('Hospitalisation Details'!I31="?","Unknown",'Hospitalisation Details'!I31)</f>
        <v>R1013</v>
      </c>
      <c r="T33" t="s">
        <v>2343</v>
      </c>
      <c r="U33">
        <v>37.049999999999997</v>
      </c>
      <c r="V33">
        <v>8.44</v>
      </c>
      <c r="W33" t="s">
        <v>2380</v>
      </c>
      <c r="X33" t="s">
        <v>2380</v>
      </c>
      <c r="Y33" t="s">
        <v>2380</v>
      </c>
      <c r="Z33" t="s">
        <v>2381</v>
      </c>
      <c r="AA33" t="s">
        <v>2382</v>
      </c>
    </row>
    <row r="34" spans="10:27" x14ac:dyDescent="0.35">
      <c r="J34" t="s">
        <v>53</v>
      </c>
      <c r="K34">
        <v>2002</v>
      </c>
      <c r="L34" t="s">
        <v>10</v>
      </c>
      <c r="M34">
        <v>20</v>
      </c>
      <c r="N34">
        <v>0</v>
      </c>
      <c r="O34">
        <v>1047</v>
      </c>
      <c r="P34" t="s">
        <v>12</v>
      </c>
      <c r="Q34" t="s">
        <v>16</v>
      </c>
      <c r="R34" t="str">
        <f>IF('Hospitalisation Details'!I32="?","Unknown",'Hospitalisation Details'!I32)</f>
        <v>R1013</v>
      </c>
      <c r="T34" t="s">
        <v>2342</v>
      </c>
      <c r="U34">
        <v>43.89</v>
      </c>
      <c r="V34">
        <v>8.7100000000000009</v>
      </c>
      <c r="W34" t="s">
        <v>2380</v>
      </c>
      <c r="X34" t="s">
        <v>2380</v>
      </c>
      <c r="Y34" t="s">
        <v>2380</v>
      </c>
      <c r="Z34" t="s">
        <v>2381</v>
      </c>
      <c r="AA34" t="s">
        <v>2382</v>
      </c>
    </row>
    <row r="35" spans="10:27" x14ac:dyDescent="0.35">
      <c r="J35" t="s">
        <v>54</v>
      </c>
      <c r="K35">
        <v>2002</v>
      </c>
      <c r="L35" t="s">
        <v>10</v>
      </c>
      <c r="M35">
        <v>1</v>
      </c>
      <c r="N35">
        <v>0</v>
      </c>
      <c r="O35">
        <v>1049</v>
      </c>
      <c r="P35" t="s">
        <v>12</v>
      </c>
      <c r="Q35" t="s">
        <v>11</v>
      </c>
      <c r="R35" t="str">
        <f>IF('Hospitalisation Details'!I33="?","Unknown",'Hospitalisation Details'!I33)</f>
        <v>R1012</v>
      </c>
      <c r="T35" t="s">
        <v>2341</v>
      </c>
      <c r="U35">
        <v>42.35</v>
      </c>
      <c r="V35">
        <v>5.08</v>
      </c>
      <c r="W35" t="s">
        <v>2382</v>
      </c>
      <c r="X35" t="s">
        <v>2380</v>
      </c>
      <c r="Y35" t="s">
        <v>2380</v>
      </c>
      <c r="Z35" t="s">
        <v>2381</v>
      </c>
      <c r="AA35" t="s">
        <v>2382</v>
      </c>
    </row>
    <row r="36" spans="10:27" x14ac:dyDescent="0.35">
      <c r="J36" t="s">
        <v>55</v>
      </c>
      <c r="K36">
        <v>1995</v>
      </c>
      <c r="L36" t="s">
        <v>18</v>
      </c>
      <c r="M36">
        <v>1</v>
      </c>
      <c r="N36">
        <v>0</v>
      </c>
      <c r="O36">
        <v>1056</v>
      </c>
      <c r="P36" t="s">
        <v>12</v>
      </c>
      <c r="Q36" t="s">
        <v>11</v>
      </c>
      <c r="R36" t="str">
        <f>IF('Hospitalisation Details'!I34="?","Unknown",'Hospitalisation Details'!I34)</f>
        <v>R1013</v>
      </c>
      <c r="T36" t="s">
        <v>2340</v>
      </c>
      <c r="U36">
        <v>31.35</v>
      </c>
      <c r="V36">
        <v>6.86</v>
      </c>
      <c r="W36" t="s">
        <v>2380</v>
      </c>
      <c r="X36" t="s">
        <v>2380</v>
      </c>
      <c r="Y36" t="s">
        <v>2380</v>
      </c>
      <c r="Z36" t="s">
        <v>2381</v>
      </c>
      <c r="AA36" t="s">
        <v>2382</v>
      </c>
    </row>
    <row r="37" spans="10:27" x14ac:dyDescent="0.35">
      <c r="J37" t="s">
        <v>56</v>
      </c>
      <c r="K37">
        <v>1993</v>
      </c>
      <c r="L37" t="s">
        <v>20</v>
      </c>
      <c r="M37">
        <v>28</v>
      </c>
      <c r="N37">
        <v>0</v>
      </c>
      <c r="O37">
        <v>1068</v>
      </c>
      <c r="P37" t="s">
        <v>12</v>
      </c>
      <c r="Q37" t="s">
        <v>16</v>
      </c>
      <c r="R37" t="str">
        <f>IF('Hospitalisation Details'!I35="?","Unknown",'Hospitalisation Details'!I35)</f>
        <v>R1013</v>
      </c>
      <c r="T37" t="s">
        <v>2339</v>
      </c>
      <c r="U37">
        <v>47.6</v>
      </c>
      <c r="V37">
        <v>5.95</v>
      </c>
      <c r="W37" t="s">
        <v>2382</v>
      </c>
      <c r="X37" t="s">
        <v>2380</v>
      </c>
      <c r="Y37" t="s">
        <v>2380</v>
      </c>
      <c r="Z37" t="s">
        <v>2381</v>
      </c>
      <c r="AA37" t="s">
        <v>2382</v>
      </c>
    </row>
    <row r="38" spans="10:27" x14ac:dyDescent="0.35">
      <c r="J38" t="s">
        <v>57</v>
      </c>
      <c r="K38">
        <v>2004</v>
      </c>
      <c r="L38" t="s">
        <v>35</v>
      </c>
      <c r="M38">
        <v>24</v>
      </c>
      <c r="N38">
        <v>0</v>
      </c>
      <c r="O38">
        <v>1070</v>
      </c>
      <c r="P38" t="s">
        <v>12</v>
      </c>
      <c r="Q38" t="s">
        <v>12</v>
      </c>
      <c r="R38" t="str">
        <f>IF('Hospitalisation Details'!I36="?","Unknown",'Hospitalisation Details'!I36)</f>
        <v>R1013</v>
      </c>
      <c r="T38" t="s">
        <v>2338</v>
      </c>
      <c r="U38">
        <v>46.2</v>
      </c>
      <c r="V38">
        <v>6.09</v>
      </c>
      <c r="W38" t="s">
        <v>2380</v>
      </c>
      <c r="X38" t="s">
        <v>2380</v>
      </c>
      <c r="Y38" t="s">
        <v>2383</v>
      </c>
      <c r="Z38">
        <v>1</v>
      </c>
      <c r="AA38" t="s">
        <v>2382</v>
      </c>
    </row>
    <row r="39" spans="10:27" x14ac:dyDescent="0.35">
      <c r="J39" t="s">
        <v>58</v>
      </c>
      <c r="K39">
        <v>1997</v>
      </c>
      <c r="L39" t="s">
        <v>35</v>
      </c>
      <c r="M39">
        <v>13</v>
      </c>
      <c r="N39">
        <v>0</v>
      </c>
      <c r="O39">
        <v>1071</v>
      </c>
      <c r="P39" t="s">
        <v>12</v>
      </c>
      <c r="Q39" t="s">
        <v>12</v>
      </c>
      <c r="R39" t="str">
        <f>IF('Hospitalisation Details'!I37="?","Unknown",'Hospitalisation Details'!I37)</f>
        <v>R1013</v>
      </c>
      <c r="T39" t="s">
        <v>2337</v>
      </c>
      <c r="U39">
        <v>32.015000000000001</v>
      </c>
      <c r="V39">
        <v>11.75</v>
      </c>
      <c r="W39" t="s">
        <v>2380</v>
      </c>
      <c r="X39" t="s">
        <v>2380</v>
      </c>
      <c r="Y39" t="s">
        <v>2380</v>
      </c>
      <c r="Z39" t="s">
        <v>2381</v>
      </c>
      <c r="AA39" t="s">
        <v>2382</v>
      </c>
    </row>
    <row r="40" spans="10:27" x14ac:dyDescent="0.35">
      <c r="J40" t="s">
        <v>59</v>
      </c>
      <c r="K40">
        <v>1998</v>
      </c>
      <c r="L40" t="s">
        <v>30</v>
      </c>
      <c r="M40">
        <v>26</v>
      </c>
      <c r="N40">
        <v>0</v>
      </c>
      <c r="O40">
        <v>1082</v>
      </c>
      <c r="P40" t="s">
        <v>12</v>
      </c>
      <c r="Q40" t="s">
        <v>11</v>
      </c>
      <c r="R40" t="str">
        <f>IF('Hospitalisation Details'!I38="?","Unknown",'Hospitalisation Details'!I38)</f>
        <v>R1013</v>
      </c>
      <c r="T40" t="s">
        <v>2336</v>
      </c>
      <c r="U40">
        <v>40.564999999999998</v>
      </c>
      <c r="V40">
        <v>7.37</v>
      </c>
      <c r="W40" t="s">
        <v>2380</v>
      </c>
      <c r="X40" t="s">
        <v>2380</v>
      </c>
      <c r="Y40" t="s">
        <v>2380</v>
      </c>
      <c r="Z40" t="s">
        <v>2381</v>
      </c>
      <c r="AA40" t="s">
        <v>2382</v>
      </c>
    </row>
    <row r="41" spans="10:27" x14ac:dyDescent="0.35">
      <c r="J41" t="s">
        <v>60</v>
      </c>
      <c r="K41">
        <v>2002</v>
      </c>
      <c r="L41" t="s">
        <v>35</v>
      </c>
      <c r="M41">
        <v>13</v>
      </c>
      <c r="N41">
        <v>0</v>
      </c>
      <c r="O41">
        <v>1086</v>
      </c>
      <c r="P41" t="s">
        <v>12</v>
      </c>
      <c r="Q41" t="s">
        <v>12</v>
      </c>
      <c r="R41" t="str">
        <f>IF('Hospitalisation Details'!I39="?","Unknown",'Hospitalisation Details'!I39)</f>
        <v>R1013</v>
      </c>
      <c r="T41" t="s">
        <v>2335</v>
      </c>
      <c r="U41">
        <v>32.450000000000003</v>
      </c>
      <c r="V41">
        <v>11.91</v>
      </c>
      <c r="W41" t="s">
        <v>2380</v>
      </c>
      <c r="X41" t="s">
        <v>2380</v>
      </c>
      <c r="Y41" t="s">
        <v>2380</v>
      </c>
      <c r="Z41" t="s">
        <v>2381</v>
      </c>
      <c r="AA41" t="s">
        <v>2382</v>
      </c>
    </row>
    <row r="42" spans="10:27" x14ac:dyDescent="0.35">
      <c r="J42" t="s">
        <v>61</v>
      </c>
      <c r="K42">
        <v>2004</v>
      </c>
      <c r="L42" t="s">
        <v>15</v>
      </c>
      <c r="M42">
        <v>12</v>
      </c>
      <c r="N42">
        <v>0</v>
      </c>
      <c r="O42">
        <v>1121.8699999999999</v>
      </c>
      <c r="P42" t="s">
        <v>12</v>
      </c>
      <c r="Q42" t="s">
        <v>16</v>
      </c>
      <c r="R42" t="str">
        <f>IF('Hospitalisation Details'!I40="?","Unknown",'Hospitalisation Details'!I40)</f>
        <v>R1013</v>
      </c>
      <c r="T42" t="s">
        <v>2334</v>
      </c>
      <c r="U42">
        <v>34.96</v>
      </c>
      <c r="V42">
        <v>6.52</v>
      </c>
      <c r="W42" t="s">
        <v>2380</v>
      </c>
      <c r="X42" t="s">
        <v>2380</v>
      </c>
      <c r="Y42" t="s">
        <v>2380</v>
      </c>
      <c r="Z42" t="s">
        <v>2381</v>
      </c>
      <c r="AA42" t="s">
        <v>2382</v>
      </c>
    </row>
    <row r="43" spans="10:27" x14ac:dyDescent="0.35">
      <c r="J43" t="s">
        <v>62</v>
      </c>
      <c r="K43">
        <v>2004</v>
      </c>
      <c r="L43" t="s">
        <v>18</v>
      </c>
      <c r="M43">
        <v>14</v>
      </c>
      <c r="N43">
        <v>0</v>
      </c>
      <c r="O43">
        <v>1131.51</v>
      </c>
      <c r="P43" t="s">
        <v>12</v>
      </c>
      <c r="Q43" t="s">
        <v>16</v>
      </c>
      <c r="R43" t="str">
        <f>IF('Hospitalisation Details'!I41="?","Unknown",'Hospitalisation Details'!I41)</f>
        <v>R1013</v>
      </c>
      <c r="T43" t="s">
        <v>2333</v>
      </c>
      <c r="U43">
        <v>35.5</v>
      </c>
      <c r="V43">
        <v>5.14</v>
      </c>
      <c r="W43" t="s">
        <v>2380</v>
      </c>
      <c r="X43" t="s">
        <v>2380</v>
      </c>
      <c r="Y43" t="s">
        <v>2383</v>
      </c>
      <c r="Z43">
        <v>1</v>
      </c>
      <c r="AA43" t="s">
        <v>2382</v>
      </c>
    </row>
    <row r="44" spans="10:27" x14ac:dyDescent="0.35">
      <c r="J44" t="s">
        <v>63</v>
      </c>
      <c r="K44">
        <v>2002</v>
      </c>
      <c r="L44" t="s">
        <v>10</v>
      </c>
      <c r="M44">
        <v>19</v>
      </c>
      <c r="N44">
        <v>0</v>
      </c>
      <c r="O44">
        <v>1132</v>
      </c>
      <c r="P44" t="s">
        <v>12</v>
      </c>
      <c r="Q44" t="s">
        <v>16</v>
      </c>
      <c r="R44" t="str">
        <f>IF('Hospitalisation Details'!I42="?","Unknown",'Hospitalisation Details'!I42)</f>
        <v>R1013</v>
      </c>
      <c r="T44" t="s">
        <v>2332</v>
      </c>
      <c r="U44">
        <v>52.58</v>
      </c>
      <c r="V44">
        <v>4.1900000000000004</v>
      </c>
      <c r="W44" t="s">
        <v>2380</v>
      </c>
      <c r="X44" t="s">
        <v>2382</v>
      </c>
      <c r="Y44" t="s">
        <v>2380</v>
      </c>
      <c r="Z44">
        <v>1</v>
      </c>
      <c r="AA44" t="s">
        <v>2382</v>
      </c>
    </row>
    <row r="45" spans="10:27" x14ac:dyDescent="0.35">
      <c r="J45" t="s">
        <v>64</v>
      </c>
      <c r="K45">
        <v>2004</v>
      </c>
      <c r="L45" t="s">
        <v>37</v>
      </c>
      <c r="M45">
        <v>6</v>
      </c>
      <c r="N45">
        <v>0</v>
      </c>
      <c r="O45">
        <v>1135</v>
      </c>
      <c r="P45" t="s">
        <v>12</v>
      </c>
      <c r="Q45" t="s">
        <v>12</v>
      </c>
      <c r="R45" t="str">
        <f>IF('Hospitalisation Details'!I43="?","Unknown",'Hospitalisation Details'!I43)</f>
        <v>R1013</v>
      </c>
      <c r="T45" t="s">
        <v>2331</v>
      </c>
      <c r="U45">
        <v>35.200000000000003</v>
      </c>
      <c r="V45">
        <v>11.68</v>
      </c>
      <c r="W45" t="s">
        <v>2382</v>
      </c>
      <c r="X45" t="s">
        <v>2380</v>
      </c>
      <c r="Y45" t="s">
        <v>2380</v>
      </c>
      <c r="Z45" t="s">
        <v>2381</v>
      </c>
      <c r="AA45" t="s">
        <v>2382</v>
      </c>
    </row>
    <row r="46" spans="10:27" x14ac:dyDescent="0.35">
      <c r="J46" t="s">
        <v>65</v>
      </c>
      <c r="K46">
        <v>2004</v>
      </c>
      <c r="L46" t="s">
        <v>18</v>
      </c>
      <c r="M46">
        <v>11</v>
      </c>
      <c r="N46">
        <v>0</v>
      </c>
      <c r="O46">
        <v>1135.94</v>
      </c>
      <c r="P46" t="s">
        <v>12</v>
      </c>
      <c r="Q46" t="s">
        <v>12</v>
      </c>
      <c r="R46" t="str">
        <f>IF('Hospitalisation Details'!I44="?","Unknown",'Hospitalisation Details'!I44)</f>
        <v>R1013</v>
      </c>
      <c r="T46" t="s">
        <v>2330</v>
      </c>
      <c r="U46">
        <v>38.06</v>
      </c>
      <c r="V46">
        <v>6.98</v>
      </c>
      <c r="W46" t="s">
        <v>2380</v>
      </c>
      <c r="X46" t="s">
        <v>2380</v>
      </c>
      <c r="Y46" t="s">
        <v>2380</v>
      </c>
      <c r="Z46" t="s">
        <v>2381</v>
      </c>
      <c r="AA46" t="s">
        <v>2382</v>
      </c>
    </row>
    <row r="47" spans="10:27" x14ac:dyDescent="0.35">
      <c r="J47" t="s">
        <v>66</v>
      </c>
      <c r="K47">
        <v>2004</v>
      </c>
      <c r="L47" t="s">
        <v>15</v>
      </c>
      <c r="M47">
        <v>28</v>
      </c>
      <c r="N47">
        <v>0</v>
      </c>
      <c r="O47">
        <v>1136.4000000000001</v>
      </c>
      <c r="P47" t="s">
        <v>12</v>
      </c>
      <c r="Q47" t="s">
        <v>12</v>
      </c>
      <c r="R47" t="str">
        <f>IF('Hospitalisation Details'!I45="?","Unknown",'Hospitalisation Details'!I45)</f>
        <v>R1013</v>
      </c>
      <c r="T47" t="s">
        <v>2329</v>
      </c>
      <c r="U47">
        <v>34.21</v>
      </c>
      <c r="V47">
        <v>8.34</v>
      </c>
      <c r="W47" t="s">
        <v>2380</v>
      </c>
      <c r="X47" t="s">
        <v>2380</v>
      </c>
      <c r="Y47" t="s">
        <v>2380</v>
      </c>
      <c r="Z47" t="s">
        <v>2381</v>
      </c>
      <c r="AA47" t="s">
        <v>2382</v>
      </c>
    </row>
    <row r="48" spans="10:27" x14ac:dyDescent="0.35">
      <c r="J48" t="s">
        <v>67</v>
      </c>
      <c r="K48">
        <v>2002</v>
      </c>
      <c r="L48" t="s">
        <v>35</v>
      </c>
      <c r="M48">
        <v>11</v>
      </c>
      <c r="N48">
        <v>0</v>
      </c>
      <c r="O48">
        <v>1137</v>
      </c>
      <c r="P48" t="s">
        <v>12</v>
      </c>
      <c r="Q48" t="s">
        <v>16</v>
      </c>
      <c r="R48" t="str">
        <f>IF('Hospitalisation Details'!I46="?","Unknown",'Hospitalisation Details'!I46)</f>
        <v>R1013</v>
      </c>
      <c r="T48" t="s">
        <v>2328</v>
      </c>
      <c r="U48">
        <v>38.94</v>
      </c>
      <c r="V48">
        <v>8.49</v>
      </c>
      <c r="W48" t="s">
        <v>2382</v>
      </c>
      <c r="X48" t="s">
        <v>2380</v>
      </c>
      <c r="Y48" t="s">
        <v>2380</v>
      </c>
      <c r="Z48">
        <v>1</v>
      </c>
      <c r="AA48" t="s">
        <v>2382</v>
      </c>
    </row>
    <row r="49" spans="10:27" x14ac:dyDescent="0.35">
      <c r="J49" t="s">
        <v>31</v>
      </c>
      <c r="K49">
        <v>2004</v>
      </c>
      <c r="L49" t="s">
        <v>15</v>
      </c>
      <c r="M49">
        <v>6</v>
      </c>
      <c r="N49">
        <v>0</v>
      </c>
      <c r="O49">
        <v>1137.01</v>
      </c>
      <c r="P49" t="s">
        <v>12</v>
      </c>
      <c r="Q49" t="s">
        <v>16</v>
      </c>
      <c r="R49" t="str">
        <f>IF('Hospitalisation Details'!I47="?","Unknown",'Hospitalisation Details'!I47)</f>
        <v>R1013</v>
      </c>
      <c r="T49" t="s">
        <v>2327</v>
      </c>
      <c r="U49">
        <v>30.21</v>
      </c>
      <c r="V49">
        <v>5.34</v>
      </c>
      <c r="W49" t="s">
        <v>2382</v>
      </c>
      <c r="X49" t="s">
        <v>2380</v>
      </c>
      <c r="Y49" t="s">
        <v>2380</v>
      </c>
      <c r="Z49">
        <v>1</v>
      </c>
      <c r="AA49" t="s">
        <v>2382</v>
      </c>
    </row>
    <row r="50" spans="10:27" x14ac:dyDescent="0.35">
      <c r="J50" t="s">
        <v>68</v>
      </c>
      <c r="K50">
        <v>2004</v>
      </c>
      <c r="L50" t="s">
        <v>37</v>
      </c>
      <c r="M50">
        <v>15</v>
      </c>
      <c r="N50">
        <v>0</v>
      </c>
      <c r="O50">
        <v>1137.01</v>
      </c>
      <c r="P50" t="s">
        <v>12</v>
      </c>
      <c r="Q50" t="s">
        <v>16</v>
      </c>
      <c r="R50" t="str">
        <f>IF('Hospitalisation Details'!I48="?","Unknown",'Hospitalisation Details'!I48)</f>
        <v>R1013</v>
      </c>
      <c r="T50" t="s">
        <v>2326</v>
      </c>
      <c r="U50">
        <v>33.630000000000003</v>
      </c>
      <c r="V50">
        <v>4.43</v>
      </c>
      <c r="W50" t="s">
        <v>2382</v>
      </c>
      <c r="X50" t="s">
        <v>2380</v>
      </c>
      <c r="Y50" t="s">
        <v>2380</v>
      </c>
      <c r="Z50">
        <v>2</v>
      </c>
      <c r="AA50" t="s">
        <v>2382</v>
      </c>
    </row>
    <row r="51" spans="10:27" x14ac:dyDescent="0.35">
      <c r="J51" t="s">
        <v>69</v>
      </c>
      <c r="K51">
        <v>2004</v>
      </c>
      <c r="L51" t="s">
        <v>15</v>
      </c>
      <c r="M51">
        <v>27</v>
      </c>
      <c r="N51">
        <v>0</v>
      </c>
      <c r="O51">
        <v>1137.47</v>
      </c>
      <c r="P51" t="s">
        <v>12</v>
      </c>
      <c r="Q51" t="s">
        <v>11</v>
      </c>
      <c r="R51" t="str">
        <f>IF('Hospitalisation Details'!I49="?","Unknown",'Hospitalisation Details'!I49)</f>
        <v>R1013</v>
      </c>
      <c r="T51" t="s">
        <v>2325</v>
      </c>
      <c r="U51">
        <v>40.369999999999997</v>
      </c>
      <c r="V51">
        <v>4.47</v>
      </c>
      <c r="W51" t="s">
        <v>2380</v>
      </c>
      <c r="X51" t="s">
        <v>2380</v>
      </c>
      <c r="Y51" t="s">
        <v>2380</v>
      </c>
      <c r="Z51" t="s">
        <v>2381</v>
      </c>
      <c r="AA51" t="s">
        <v>2382</v>
      </c>
    </row>
    <row r="52" spans="10:27" x14ac:dyDescent="0.35">
      <c r="J52" t="s">
        <v>70</v>
      </c>
      <c r="K52">
        <v>2001</v>
      </c>
      <c r="L52" t="s">
        <v>37</v>
      </c>
      <c r="M52">
        <v>25</v>
      </c>
      <c r="N52">
        <v>0</v>
      </c>
      <c r="O52">
        <v>1141</v>
      </c>
      <c r="P52" t="s">
        <v>12</v>
      </c>
      <c r="Q52" t="s">
        <v>16</v>
      </c>
      <c r="R52" t="str">
        <f>IF('Hospitalisation Details'!I50="?","Unknown",'Hospitalisation Details'!I50)</f>
        <v>R1013</v>
      </c>
      <c r="T52" t="s">
        <v>2324</v>
      </c>
      <c r="U52">
        <v>53.09</v>
      </c>
      <c r="V52">
        <v>4.82</v>
      </c>
      <c r="W52" t="s">
        <v>2382</v>
      </c>
      <c r="X52" t="s">
        <v>2380</v>
      </c>
      <c r="Y52" t="s">
        <v>2380</v>
      </c>
      <c r="Z52">
        <v>2</v>
      </c>
      <c r="AA52" t="s">
        <v>2382</v>
      </c>
    </row>
    <row r="53" spans="10:27" x14ac:dyDescent="0.35">
      <c r="J53" t="s">
        <v>71</v>
      </c>
      <c r="K53">
        <v>2004</v>
      </c>
      <c r="L53" t="s">
        <v>20</v>
      </c>
      <c r="M53">
        <v>12</v>
      </c>
      <c r="N53">
        <v>0</v>
      </c>
      <c r="O53">
        <v>1141.45</v>
      </c>
      <c r="P53" t="s">
        <v>12</v>
      </c>
      <c r="Q53" t="s">
        <v>12</v>
      </c>
      <c r="R53" t="str">
        <f>IF('Hospitalisation Details'!I51="?","Unknown",'Hospitalisation Details'!I51)</f>
        <v>R1013</v>
      </c>
      <c r="T53" t="s">
        <v>2323</v>
      </c>
      <c r="U53">
        <v>31.79</v>
      </c>
      <c r="V53">
        <v>5.51</v>
      </c>
      <c r="W53" t="s">
        <v>2382</v>
      </c>
      <c r="X53" t="s">
        <v>2380</v>
      </c>
      <c r="Y53" t="s">
        <v>2380</v>
      </c>
      <c r="Z53">
        <v>2</v>
      </c>
      <c r="AA53" t="s">
        <v>2382</v>
      </c>
    </row>
    <row r="54" spans="10:27" x14ac:dyDescent="0.35">
      <c r="J54" t="s">
        <v>72</v>
      </c>
      <c r="K54">
        <v>2002</v>
      </c>
      <c r="L54" t="s">
        <v>37</v>
      </c>
      <c r="M54">
        <v>1</v>
      </c>
      <c r="N54">
        <v>0</v>
      </c>
      <c r="O54">
        <v>1142</v>
      </c>
      <c r="P54" t="s">
        <v>12</v>
      </c>
      <c r="Q54" t="s">
        <v>11</v>
      </c>
      <c r="R54" t="str">
        <f>IF('Hospitalisation Details'!I52="?","Unknown",'Hospitalisation Details'!I52)</f>
        <v>R1011</v>
      </c>
      <c r="T54" t="s">
        <v>2322</v>
      </c>
      <c r="U54">
        <v>41.895000000000003</v>
      </c>
      <c r="V54">
        <v>10.87</v>
      </c>
      <c r="W54" t="s">
        <v>2382</v>
      </c>
      <c r="X54" t="s">
        <v>2380</v>
      </c>
      <c r="Y54" t="s">
        <v>2380</v>
      </c>
      <c r="Z54">
        <v>1</v>
      </c>
      <c r="AA54" t="s">
        <v>2382</v>
      </c>
    </row>
    <row r="55" spans="10:27" x14ac:dyDescent="0.35">
      <c r="J55" t="s">
        <v>73</v>
      </c>
      <c r="K55">
        <v>2004</v>
      </c>
      <c r="L55" t="s">
        <v>18</v>
      </c>
      <c r="M55">
        <v>10</v>
      </c>
      <c r="N55">
        <v>0</v>
      </c>
      <c r="O55">
        <v>1146.8</v>
      </c>
      <c r="P55" t="s">
        <v>11</v>
      </c>
      <c r="Q55" t="s">
        <v>11</v>
      </c>
      <c r="R55" t="str">
        <f>IF('Hospitalisation Details'!I53="?","Unknown",'Hospitalisation Details'!I53)</f>
        <v>R1013</v>
      </c>
      <c r="T55" t="s">
        <v>2321</v>
      </c>
      <c r="U55">
        <v>31.16</v>
      </c>
      <c r="V55">
        <v>9.34</v>
      </c>
      <c r="W55" t="s">
        <v>2380</v>
      </c>
      <c r="X55" t="s">
        <v>2380</v>
      </c>
      <c r="Y55" t="s">
        <v>2380</v>
      </c>
      <c r="Z55" t="s">
        <v>2381</v>
      </c>
      <c r="AA55" t="s">
        <v>2382</v>
      </c>
    </row>
    <row r="56" spans="10:27" x14ac:dyDescent="0.35">
      <c r="J56" t="s">
        <v>74</v>
      </c>
      <c r="K56">
        <v>2003</v>
      </c>
      <c r="L56" t="s">
        <v>18</v>
      </c>
      <c r="M56">
        <v>12</v>
      </c>
      <c r="N56">
        <v>0</v>
      </c>
      <c r="O56">
        <v>1149</v>
      </c>
      <c r="P56" t="s">
        <v>11</v>
      </c>
      <c r="Q56" t="s">
        <v>16</v>
      </c>
      <c r="R56" t="str">
        <f>IF('Hospitalisation Details'!I54="?","Unknown",'Hospitalisation Details'!I54)</f>
        <v>R1012</v>
      </c>
      <c r="T56" t="s">
        <v>2320</v>
      </c>
      <c r="U56">
        <v>34.104999999999997</v>
      </c>
      <c r="V56">
        <v>5.03</v>
      </c>
      <c r="W56" t="s">
        <v>2382</v>
      </c>
      <c r="X56" t="s">
        <v>2380</v>
      </c>
      <c r="Y56" t="s">
        <v>2383</v>
      </c>
      <c r="Z56">
        <v>1</v>
      </c>
      <c r="AA56" t="s">
        <v>2382</v>
      </c>
    </row>
    <row r="57" spans="10:27" x14ac:dyDescent="0.35">
      <c r="J57" t="s">
        <v>75</v>
      </c>
      <c r="K57">
        <v>2004</v>
      </c>
      <c r="L57" t="s">
        <v>10</v>
      </c>
      <c r="M57">
        <v>18</v>
      </c>
      <c r="N57">
        <v>0</v>
      </c>
      <c r="O57">
        <v>1149.4000000000001</v>
      </c>
      <c r="P57" t="s">
        <v>11</v>
      </c>
      <c r="Q57" t="s">
        <v>11</v>
      </c>
      <c r="R57" t="str">
        <f>IF('Hospitalisation Details'!I55="?","Unknown",'Hospitalisation Details'!I55)</f>
        <v>R1013</v>
      </c>
      <c r="T57" t="s">
        <v>2319</v>
      </c>
      <c r="U57">
        <v>51.93</v>
      </c>
      <c r="V57">
        <v>11.05</v>
      </c>
      <c r="W57" t="s">
        <v>2380</v>
      </c>
      <c r="X57" t="s">
        <v>2380</v>
      </c>
      <c r="Y57" t="s">
        <v>2380</v>
      </c>
      <c r="Z57" t="s">
        <v>2381</v>
      </c>
      <c r="AA57" t="s">
        <v>2382</v>
      </c>
    </row>
    <row r="58" spans="10:27" x14ac:dyDescent="0.35">
      <c r="J58" t="s">
        <v>76</v>
      </c>
      <c r="K58">
        <v>1994</v>
      </c>
      <c r="L58" t="s">
        <v>10</v>
      </c>
      <c r="M58">
        <v>26</v>
      </c>
      <c r="N58">
        <v>0</v>
      </c>
      <c r="O58">
        <v>1158.32</v>
      </c>
      <c r="P58" t="s">
        <v>11</v>
      </c>
      <c r="Q58" t="s">
        <v>16</v>
      </c>
      <c r="R58" t="str">
        <f>IF('Hospitalisation Details'!I56="?","Unknown",'Hospitalisation Details'!I56)</f>
        <v>R1013</v>
      </c>
      <c r="T58" t="s">
        <v>2318</v>
      </c>
      <c r="U58">
        <v>38.950000000000003</v>
      </c>
      <c r="V58">
        <v>11.95</v>
      </c>
      <c r="W58" t="s">
        <v>2380</v>
      </c>
      <c r="X58" t="s">
        <v>2380</v>
      </c>
      <c r="Y58" t="s">
        <v>2380</v>
      </c>
      <c r="Z58" t="s">
        <v>2381</v>
      </c>
      <c r="AA58" t="s">
        <v>2382</v>
      </c>
    </row>
    <row r="59" spans="10:27" x14ac:dyDescent="0.35">
      <c r="J59" t="s">
        <v>77</v>
      </c>
      <c r="K59">
        <v>2004</v>
      </c>
      <c r="L59" t="s">
        <v>15</v>
      </c>
      <c r="M59">
        <v>11</v>
      </c>
      <c r="N59">
        <v>0</v>
      </c>
      <c r="O59">
        <v>1163.46</v>
      </c>
      <c r="P59" t="s">
        <v>11</v>
      </c>
      <c r="Q59" t="s">
        <v>12</v>
      </c>
      <c r="R59" t="str">
        <f>IF('Hospitalisation Details'!I57="?","Unknown",'Hospitalisation Details'!I57)</f>
        <v>R1013</v>
      </c>
      <c r="T59" t="s">
        <v>2317</v>
      </c>
      <c r="U59">
        <v>36.630000000000003</v>
      </c>
      <c r="V59">
        <v>7.72</v>
      </c>
      <c r="W59" t="s">
        <v>2382</v>
      </c>
      <c r="X59" t="s">
        <v>2380</v>
      </c>
      <c r="Y59" t="s">
        <v>2380</v>
      </c>
      <c r="Z59">
        <v>1</v>
      </c>
      <c r="AA59" t="s">
        <v>2382</v>
      </c>
    </row>
    <row r="60" spans="10:27" x14ac:dyDescent="0.35">
      <c r="J60" t="s">
        <v>78</v>
      </c>
      <c r="K60">
        <v>2002</v>
      </c>
      <c r="L60" t="s">
        <v>18</v>
      </c>
      <c r="M60">
        <v>11</v>
      </c>
      <c r="N60">
        <v>0</v>
      </c>
      <c r="O60">
        <v>1165</v>
      </c>
      <c r="P60" t="s">
        <v>11</v>
      </c>
      <c r="Q60" t="s">
        <v>12</v>
      </c>
      <c r="R60" t="str">
        <f>IF('Hospitalisation Details'!I58="?","Unknown",'Hospitalisation Details'!I58)</f>
        <v>R1012</v>
      </c>
      <c r="T60" t="s">
        <v>2316</v>
      </c>
      <c r="U60">
        <v>34.200000000000003</v>
      </c>
      <c r="V60">
        <v>5.75</v>
      </c>
      <c r="W60" t="s">
        <v>2380</v>
      </c>
      <c r="X60" t="s">
        <v>2380</v>
      </c>
      <c r="Y60" t="s">
        <v>2380</v>
      </c>
      <c r="Z60">
        <v>2</v>
      </c>
      <c r="AA60" t="s">
        <v>2382</v>
      </c>
    </row>
    <row r="61" spans="10:27" x14ac:dyDescent="0.35">
      <c r="J61" t="s">
        <v>79</v>
      </c>
      <c r="K61">
        <v>2001</v>
      </c>
      <c r="L61" t="s">
        <v>15</v>
      </c>
      <c r="M61">
        <v>12</v>
      </c>
      <c r="N61">
        <v>0</v>
      </c>
      <c r="O61">
        <v>1167</v>
      </c>
      <c r="P61" t="s">
        <v>11</v>
      </c>
      <c r="Q61" t="s">
        <v>16</v>
      </c>
      <c r="R61" t="str">
        <f>IF('Hospitalisation Details'!I59="?","Unknown",'Hospitalisation Details'!I59)</f>
        <v>R1013</v>
      </c>
      <c r="T61" t="s">
        <v>2315</v>
      </c>
      <c r="U61">
        <v>50.63</v>
      </c>
      <c r="V61">
        <v>11.89</v>
      </c>
      <c r="W61" t="s">
        <v>2380</v>
      </c>
      <c r="X61" t="s">
        <v>2380</v>
      </c>
      <c r="Y61" t="s">
        <v>2380</v>
      </c>
      <c r="Z61" t="s">
        <v>2381</v>
      </c>
      <c r="AA61" t="s">
        <v>2382</v>
      </c>
    </row>
    <row r="62" spans="10:27" x14ac:dyDescent="0.35">
      <c r="J62" t="s">
        <v>80</v>
      </c>
      <c r="K62">
        <v>1996</v>
      </c>
      <c r="L62" t="s">
        <v>35</v>
      </c>
      <c r="M62">
        <v>11</v>
      </c>
      <c r="N62">
        <v>0</v>
      </c>
      <c r="O62">
        <v>1178</v>
      </c>
      <c r="P62" t="s">
        <v>11</v>
      </c>
      <c r="Q62" t="s">
        <v>12</v>
      </c>
      <c r="R62" t="str">
        <f>IF('Hospitalisation Details'!I60="?","Unknown",'Hospitalisation Details'!I60)</f>
        <v>R1013</v>
      </c>
      <c r="T62" t="s">
        <v>2314</v>
      </c>
      <c r="U62">
        <v>36.479999999999997</v>
      </c>
      <c r="V62">
        <v>6.2</v>
      </c>
      <c r="W62" t="s">
        <v>2380</v>
      </c>
      <c r="X62" t="s">
        <v>2380</v>
      </c>
      <c r="Y62" t="s">
        <v>2380</v>
      </c>
      <c r="Z62" t="s">
        <v>2381</v>
      </c>
      <c r="AA62" t="s">
        <v>2382</v>
      </c>
    </row>
    <row r="63" spans="10:27" x14ac:dyDescent="0.35">
      <c r="J63" t="s">
        <v>81</v>
      </c>
      <c r="K63">
        <v>1997</v>
      </c>
      <c r="L63" t="s">
        <v>18</v>
      </c>
      <c r="M63">
        <v>28</v>
      </c>
      <c r="N63">
        <v>0</v>
      </c>
      <c r="O63">
        <v>1178.07</v>
      </c>
      <c r="P63" t="s">
        <v>11</v>
      </c>
      <c r="Q63" t="s">
        <v>11</v>
      </c>
      <c r="R63" t="str">
        <f>IF('Hospitalisation Details'!I61="?","Unknown",'Hospitalisation Details'!I61)</f>
        <v>R1013</v>
      </c>
      <c r="T63" t="s">
        <v>2313</v>
      </c>
      <c r="U63">
        <v>54.82</v>
      </c>
      <c r="V63">
        <v>10.61</v>
      </c>
      <c r="W63" t="s">
        <v>2380</v>
      </c>
      <c r="X63" t="s">
        <v>2380</v>
      </c>
      <c r="Y63" t="s">
        <v>2380</v>
      </c>
      <c r="Z63" t="s">
        <v>2381</v>
      </c>
      <c r="AA63" t="s">
        <v>2382</v>
      </c>
    </row>
    <row r="64" spans="10:27" x14ac:dyDescent="0.35">
      <c r="J64" t="s">
        <v>82</v>
      </c>
      <c r="K64">
        <v>2002</v>
      </c>
      <c r="L64" t="s">
        <v>35</v>
      </c>
      <c r="M64">
        <v>26</v>
      </c>
      <c r="N64">
        <v>0</v>
      </c>
      <c r="O64">
        <v>1191</v>
      </c>
      <c r="P64" t="s">
        <v>11</v>
      </c>
      <c r="Q64" t="s">
        <v>16</v>
      </c>
      <c r="R64" t="str">
        <f>IF('Hospitalisation Details'!I62="?","Unknown",'Hospitalisation Details'!I62)</f>
        <v>R1013</v>
      </c>
      <c r="T64" t="s">
        <v>2312</v>
      </c>
      <c r="U64">
        <v>38.06</v>
      </c>
      <c r="V64">
        <v>6.04</v>
      </c>
      <c r="W64" t="s">
        <v>2380</v>
      </c>
      <c r="X64" t="s">
        <v>2380</v>
      </c>
      <c r="Y64" t="s">
        <v>2383</v>
      </c>
      <c r="Z64">
        <v>1</v>
      </c>
      <c r="AA64" t="s">
        <v>2382</v>
      </c>
    </row>
    <row r="65" spans="10:27" x14ac:dyDescent="0.35">
      <c r="J65" t="s">
        <v>83</v>
      </c>
      <c r="K65">
        <v>1999</v>
      </c>
      <c r="L65" t="s">
        <v>18</v>
      </c>
      <c r="M65">
        <v>28</v>
      </c>
      <c r="N65">
        <v>0</v>
      </c>
      <c r="O65">
        <v>1200</v>
      </c>
      <c r="P65" t="s">
        <v>11</v>
      </c>
      <c r="Q65" t="s">
        <v>12</v>
      </c>
      <c r="R65" t="str">
        <f>IF('Hospitalisation Details'!I63="?","Unknown",'Hospitalisation Details'!I63)</f>
        <v>R1012</v>
      </c>
      <c r="T65" t="s">
        <v>2311</v>
      </c>
      <c r="U65">
        <v>51.48</v>
      </c>
      <c r="V65">
        <v>9.33</v>
      </c>
      <c r="W65" t="s">
        <v>2382</v>
      </c>
      <c r="X65" t="s">
        <v>2380</v>
      </c>
      <c r="Y65" t="s">
        <v>2380</v>
      </c>
      <c r="Z65" t="s">
        <v>2381</v>
      </c>
      <c r="AA65" t="s">
        <v>2382</v>
      </c>
    </row>
    <row r="66" spans="10:27" x14ac:dyDescent="0.35">
      <c r="J66" t="s">
        <v>84</v>
      </c>
      <c r="K66">
        <v>1992</v>
      </c>
      <c r="L66" t="s">
        <v>37</v>
      </c>
      <c r="M66">
        <v>6</v>
      </c>
      <c r="N66">
        <v>0</v>
      </c>
      <c r="O66">
        <v>1200.55</v>
      </c>
      <c r="P66" t="s">
        <v>11</v>
      </c>
      <c r="Q66" t="s">
        <v>12</v>
      </c>
      <c r="R66" t="str">
        <f>IF('Hospitalisation Details'!I64="?","Unknown",'Hospitalisation Details'!I64)</f>
        <v>R1013</v>
      </c>
      <c r="T66" t="s">
        <v>2310</v>
      </c>
      <c r="U66">
        <v>52.06</v>
      </c>
      <c r="V66">
        <v>11.47</v>
      </c>
      <c r="W66" t="s">
        <v>2380</v>
      </c>
      <c r="X66" t="s">
        <v>2380</v>
      </c>
      <c r="Y66" t="s">
        <v>2380</v>
      </c>
      <c r="Z66" t="s">
        <v>2381</v>
      </c>
      <c r="AA66" t="s">
        <v>2382</v>
      </c>
    </row>
    <row r="67" spans="10:27" x14ac:dyDescent="0.35">
      <c r="J67" t="s">
        <v>85</v>
      </c>
      <c r="K67">
        <v>2004</v>
      </c>
      <c r="L67" t="s">
        <v>18</v>
      </c>
      <c r="M67">
        <v>2</v>
      </c>
      <c r="N67">
        <v>0</v>
      </c>
      <c r="O67">
        <v>1210</v>
      </c>
      <c r="P67" t="s">
        <v>11</v>
      </c>
      <c r="Q67" t="s">
        <v>16</v>
      </c>
      <c r="R67" t="str">
        <f>IF('Hospitalisation Details'!I65="?","Unknown",'Hospitalisation Details'!I65)</f>
        <v>R1013</v>
      </c>
      <c r="T67" t="s">
        <v>2309</v>
      </c>
      <c r="U67">
        <v>30.684999999999999</v>
      </c>
      <c r="V67">
        <v>7.02</v>
      </c>
      <c r="W67" t="s">
        <v>2382</v>
      </c>
      <c r="X67" t="s">
        <v>2380</v>
      </c>
      <c r="Y67" t="s">
        <v>2380</v>
      </c>
      <c r="Z67" t="s">
        <v>2381</v>
      </c>
      <c r="AA67" t="s">
        <v>2382</v>
      </c>
    </row>
    <row r="68" spans="10:27" x14ac:dyDescent="0.35">
      <c r="J68" t="s">
        <v>86</v>
      </c>
      <c r="K68">
        <v>1996</v>
      </c>
      <c r="L68" t="s">
        <v>15</v>
      </c>
      <c r="M68">
        <v>4</v>
      </c>
      <c r="N68">
        <v>0</v>
      </c>
      <c r="O68">
        <v>1220</v>
      </c>
      <c r="P68" t="s">
        <v>11</v>
      </c>
      <c r="Q68" t="s">
        <v>12</v>
      </c>
      <c r="R68" t="str">
        <f>IF('Hospitalisation Details'!I66="?","Unknown",'Hospitalisation Details'!I66)</f>
        <v>R1012</v>
      </c>
      <c r="T68" t="s">
        <v>2308</v>
      </c>
      <c r="U68">
        <v>36.08</v>
      </c>
      <c r="V68">
        <v>8.8000000000000007</v>
      </c>
      <c r="W68" t="s">
        <v>2382</v>
      </c>
      <c r="X68" t="s">
        <v>2380</v>
      </c>
      <c r="Y68" t="s">
        <v>2380</v>
      </c>
      <c r="Z68">
        <v>1</v>
      </c>
      <c r="AA68" t="s">
        <v>2382</v>
      </c>
    </row>
    <row r="69" spans="10:27" x14ac:dyDescent="0.35">
      <c r="J69" t="s">
        <v>87</v>
      </c>
      <c r="K69">
        <v>2004</v>
      </c>
      <c r="L69" t="s">
        <v>10</v>
      </c>
      <c r="M69">
        <v>9</v>
      </c>
      <c r="N69">
        <v>0</v>
      </c>
      <c r="O69">
        <v>1224</v>
      </c>
      <c r="P69" t="s">
        <v>11</v>
      </c>
      <c r="Q69" t="s">
        <v>16</v>
      </c>
      <c r="R69" t="str">
        <f>IF('Hospitalisation Details'!I67="?","Unknown",'Hospitalisation Details'!I67)</f>
        <v>R1013</v>
      </c>
      <c r="T69" t="s">
        <v>2307</v>
      </c>
      <c r="U69">
        <v>54.99</v>
      </c>
      <c r="V69">
        <v>8.68</v>
      </c>
      <c r="W69" t="s">
        <v>2380</v>
      </c>
      <c r="X69" t="s">
        <v>2380</v>
      </c>
      <c r="Y69" t="s">
        <v>2380</v>
      </c>
      <c r="Z69">
        <v>2</v>
      </c>
      <c r="AA69" t="s">
        <v>2382</v>
      </c>
    </row>
    <row r="70" spans="10:27" x14ac:dyDescent="0.35">
      <c r="J70" t="s">
        <v>88</v>
      </c>
      <c r="K70">
        <v>2004</v>
      </c>
      <c r="L70" t="s">
        <v>37</v>
      </c>
      <c r="M70">
        <v>16</v>
      </c>
      <c r="N70">
        <v>0</v>
      </c>
      <c r="O70">
        <v>1228</v>
      </c>
      <c r="P70" t="s">
        <v>11</v>
      </c>
      <c r="Q70" t="s">
        <v>16</v>
      </c>
      <c r="R70" t="str">
        <f>IF('Hospitalisation Details'!I68="?","Unknown",'Hospitalisation Details'!I68)</f>
        <v>R1012</v>
      </c>
      <c r="T70" t="s">
        <v>2306</v>
      </c>
      <c r="U70">
        <v>35.97</v>
      </c>
      <c r="V70">
        <v>6.12</v>
      </c>
      <c r="W70" t="s">
        <v>2380</v>
      </c>
      <c r="X70" t="s">
        <v>2380</v>
      </c>
      <c r="Y70" t="s">
        <v>2383</v>
      </c>
      <c r="Z70">
        <v>1</v>
      </c>
      <c r="AA70" t="s">
        <v>2382</v>
      </c>
    </row>
    <row r="71" spans="10:27" x14ac:dyDescent="0.35">
      <c r="J71" t="s">
        <v>89</v>
      </c>
      <c r="K71">
        <v>1998</v>
      </c>
      <c r="L71" t="s">
        <v>10</v>
      </c>
      <c r="M71">
        <v>13</v>
      </c>
      <c r="N71">
        <v>0</v>
      </c>
      <c r="O71">
        <v>1234</v>
      </c>
      <c r="P71" t="s">
        <v>11</v>
      </c>
      <c r="Q71" t="s">
        <v>16</v>
      </c>
      <c r="R71" t="str">
        <f>IF('Hospitalisation Details'!I69="?","Unknown",'Hospitalisation Details'!I69)</f>
        <v>R1013</v>
      </c>
      <c r="T71" t="s">
        <v>2305</v>
      </c>
      <c r="U71">
        <v>45.54</v>
      </c>
      <c r="V71">
        <v>5.4</v>
      </c>
      <c r="W71" t="s">
        <v>2382</v>
      </c>
      <c r="X71" t="s">
        <v>2380</v>
      </c>
      <c r="Y71" t="s">
        <v>2383</v>
      </c>
      <c r="Z71">
        <v>1</v>
      </c>
      <c r="AA71" t="s">
        <v>2382</v>
      </c>
    </row>
    <row r="72" spans="10:27" x14ac:dyDescent="0.35">
      <c r="J72" t="s">
        <v>90</v>
      </c>
      <c r="K72">
        <v>2002</v>
      </c>
      <c r="L72" t="s">
        <v>30</v>
      </c>
      <c r="M72">
        <v>12</v>
      </c>
      <c r="N72">
        <v>0</v>
      </c>
      <c r="O72">
        <v>1237</v>
      </c>
      <c r="P72" t="s">
        <v>11</v>
      </c>
      <c r="Q72" t="s">
        <v>11</v>
      </c>
      <c r="R72" t="str">
        <f>IF('Hospitalisation Details'!I70="?","Unknown",'Hospitalisation Details'!I70)</f>
        <v>R1013</v>
      </c>
      <c r="T72" t="s">
        <v>2304</v>
      </c>
      <c r="U72">
        <v>35.53</v>
      </c>
      <c r="V72">
        <v>4.3600000000000003</v>
      </c>
      <c r="W72" t="s">
        <v>2382</v>
      </c>
      <c r="X72" t="s">
        <v>2380</v>
      </c>
      <c r="Y72" t="s">
        <v>2380</v>
      </c>
      <c r="Z72" t="s">
        <v>2381</v>
      </c>
      <c r="AA72" t="s">
        <v>2382</v>
      </c>
    </row>
    <row r="73" spans="10:27" x14ac:dyDescent="0.35">
      <c r="J73" t="s">
        <v>91</v>
      </c>
      <c r="K73">
        <v>1998</v>
      </c>
      <c r="L73" t="s">
        <v>37</v>
      </c>
      <c r="M73">
        <v>11</v>
      </c>
      <c r="N73">
        <v>0</v>
      </c>
      <c r="O73">
        <v>1240</v>
      </c>
      <c r="P73" t="s">
        <v>11</v>
      </c>
      <c r="Q73" t="s">
        <v>16</v>
      </c>
      <c r="R73" t="str">
        <f>IF('Hospitalisation Details'!I71="?","Unknown",'Hospitalisation Details'!I71)</f>
        <v>R1012</v>
      </c>
      <c r="T73" t="s">
        <v>2303</v>
      </c>
      <c r="U73">
        <v>30.8</v>
      </c>
      <c r="V73">
        <v>9.77</v>
      </c>
      <c r="W73" t="s">
        <v>2380</v>
      </c>
      <c r="X73" t="s">
        <v>2380</v>
      </c>
      <c r="Y73" t="s">
        <v>2380</v>
      </c>
      <c r="Z73" t="s">
        <v>2381</v>
      </c>
      <c r="AA73" t="s">
        <v>2382</v>
      </c>
    </row>
    <row r="74" spans="10:27" x14ac:dyDescent="0.35">
      <c r="J74" t="s">
        <v>92</v>
      </c>
      <c r="K74">
        <v>2002</v>
      </c>
      <c r="L74" t="s">
        <v>10</v>
      </c>
      <c r="M74">
        <v>1</v>
      </c>
      <c r="N74">
        <v>0</v>
      </c>
      <c r="O74">
        <v>1241</v>
      </c>
      <c r="P74" t="s">
        <v>11</v>
      </c>
      <c r="Q74" t="s">
        <v>11</v>
      </c>
      <c r="R74" t="str">
        <f>IF('Hospitalisation Details'!I72="?","Unknown",'Hospitalisation Details'!I72)</f>
        <v>R1013</v>
      </c>
      <c r="T74" t="s">
        <v>2302</v>
      </c>
      <c r="U74">
        <v>38.39</v>
      </c>
      <c r="V74">
        <v>4.25</v>
      </c>
      <c r="W74" t="s">
        <v>2380</v>
      </c>
      <c r="X74" t="s">
        <v>2380</v>
      </c>
      <c r="Y74" t="s">
        <v>2380</v>
      </c>
      <c r="Z74">
        <v>1</v>
      </c>
      <c r="AA74" t="s">
        <v>2382</v>
      </c>
    </row>
    <row r="75" spans="10:27" x14ac:dyDescent="0.35">
      <c r="J75" t="s">
        <v>93</v>
      </c>
      <c r="K75">
        <v>2003</v>
      </c>
      <c r="L75" t="s">
        <v>35</v>
      </c>
      <c r="M75">
        <v>2</v>
      </c>
      <c r="N75">
        <v>0</v>
      </c>
      <c r="O75">
        <v>1241.57</v>
      </c>
      <c r="P75" t="s">
        <v>11</v>
      </c>
      <c r="Q75" t="s">
        <v>11</v>
      </c>
      <c r="R75" t="str">
        <f>IF('Hospitalisation Details'!I73="?","Unknown",'Hospitalisation Details'!I73)</f>
        <v>R1011</v>
      </c>
      <c r="T75" t="s">
        <v>2301</v>
      </c>
      <c r="U75">
        <v>32.299999999999997</v>
      </c>
      <c r="V75">
        <v>4.76</v>
      </c>
      <c r="W75" t="s">
        <v>2380</v>
      </c>
      <c r="X75" t="s">
        <v>2380</v>
      </c>
      <c r="Y75" t="s">
        <v>2380</v>
      </c>
      <c r="Z75">
        <v>2</v>
      </c>
      <c r="AA75" t="s">
        <v>2382</v>
      </c>
    </row>
    <row r="76" spans="10:27" x14ac:dyDescent="0.35">
      <c r="J76" t="s">
        <v>94</v>
      </c>
      <c r="K76">
        <v>2003</v>
      </c>
      <c r="L76" t="s">
        <v>20</v>
      </c>
      <c r="M76">
        <v>15</v>
      </c>
      <c r="N76">
        <v>0</v>
      </c>
      <c r="O76">
        <v>1242.26</v>
      </c>
      <c r="P76" t="s">
        <v>11</v>
      </c>
      <c r="Q76" t="s">
        <v>16</v>
      </c>
      <c r="R76" t="str">
        <f>IF('Hospitalisation Details'!I74="?","Unknown",'Hospitalisation Details'!I74)</f>
        <v>R1011</v>
      </c>
      <c r="T76" t="s">
        <v>2300</v>
      </c>
      <c r="U76">
        <v>48.8</v>
      </c>
      <c r="V76">
        <v>6.22</v>
      </c>
      <c r="W76" t="s">
        <v>2382</v>
      </c>
      <c r="X76" t="s">
        <v>2380</v>
      </c>
      <c r="Y76" t="s">
        <v>2380</v>
      </c>
      <c r="Z76">
        <v>2</v>
      </c>
      <c r="AA76" t="s">
        <v>2382</v>
      </c>
    </row>
    <row r="77" spans="10:27" x14ac:dyDescent="0.35">
      <c r="J77" t="s">
        <v>95</v>
      </c>
      <c r="K77">
        <v>2003</v>
      </c>
      <c r="L77" t="s">
        <v>20</v>
      </c>
      <c r="M77">
        <v>8</v>
      </c>
      <c r="N77">
        <v>0</v>
      </c>
      <c r="O77">
        <v>1242.82</v>
      </c>
      <c r="P77" t="s">
        <v>11</v>
      </c>
      <c r="Q77" t="s">
        <v>16</v>
      </c>
      <c r="R77" t="str">
        <f>IF('Hospitalisation Details'!I75="?","Unknown",'Hospitalisation Details'!I75)</f>
        <v>R1011</v>
      </c>
      <c r="T77" t="s">
        <v>2299</v>
      </c>
      <c r="U77">
        <v>45.5</v>
      </c>
      <c r="V77">
        <v>7.96</v>
      </c>
      <c r="W77" t="s">
        <v>2380</v>
      </c>
      <c r="X77" t="s">
        <v>2380</v>
      </c>
      <c r="Y77" t="s">
        <v>2380</v>
      </c>
      <c r="Z77" t="s">
        <v>2381</v>
      </c>
      <c r="AA77" t="s">
        <v>2382</v>
      </c>
    </row>
    <row r="78" spans="10:27" x14ac:dyDescent="0.35">
      <c r="J78" t="s">
        <v>96</v>
      </c>
      <c r="K78">
        <v>2003</v>
      </c>
      <c r="L78" t="s">
        <v>20</v>
      </c>
      <c r="M78">
        <v>15</v>
      </c>
      <c r="N78">
        <v>0</v>
      </c>
      <c r="O78">
        <v>1252.4100000000001</v>
      </c>
      <c r="P78" t="s">
        <v>11</v>
      </c>
      <c r="Q78" t="s">
        <v>12</v>
      </c>
      <c r="R78" t="str">
        <f>IF('Hospitalisation Details'!I76="?","Unknown",'Hospitalisation Details'!I76)</f>
        <v>R1011</v>
      </c>
      <c r="T78" t="s">
        <v>2298</v>
      </c>
      <c r="U78">
        <v>53.61</v>
      </c>
      <c r="V78">
        <v>10.92</v>
      </c>
      <c r="W78" t="s">
        <v>2382</v>
      </c>
      <c r="X78" t="s">
        <v>2380</v>
      </c>
      <c r="Y78" t="s">
        <v>2380</v>
      </c>
      <c r="Z78">
        <v>1</v>
      </c>
      <c r="AA78" t="s">
        <v>2382</v>
      </c>
    </row>
    <row r="79" spans="10:27" x14ac:dyDescent="0.35">
      <c r="J79" t="s">
        <v>97</v>
      </c>
      <c r="K79">
        <v>1997</v>
      </c>
      <c r="L79" t="s">
        <v>15</v>
      </c>
      <c r="M79">
        <v>4</v>
      </c>
      <c r="N79">
        <v>0</v>
      </c>
      <c r="O79">
        <v>1253</v>
      </c>
      <c r="P79" t="s">
        <v>11</v>
      </c>
      <c r="Q79" t="s">
        <v>11</v>
      </c>
      <c r="R79" t="str">
        <f>IF('Hospitalisation Details'!I77="?","Unknown",'Hospitalisation Details'!I77)</f>
        <v>R1013</v>
      </c>
      <c r="T79" t="s">
        <v>2297</v>
      </c>
      <c r="U79">
        <v>36.19</v>
      </c>
      <c r="V79">
        <v>11.51</v>
      </c>
      <c r="W79" t="s">
        <v>2382</v>
      </c>
      <c r="X79" t="s">
        <v>2380</v>
      </c>
      <c r="Y79" t="s">
        <v>2380</v>
      </c>
      <c r="Z79">
        <v>1</v>
      </c>
      <c r="AA79" t="s">
        <v>2382</v>
      </c>
    </row>
    <row r="80" spans="10:27" x14ac:dyDescent="0.35">
      <c r="J80" t="s">
        <v>98</v>
      </c>
      <c r="K80">
        <v>2003</v>
      </c>
      <c r="L80" t="s">
        <v>30</v>
      </c>
      <c r="M80">
        <v>10</v>
      </c>
      <c r="N80">
        <v>0</v>
      </c>
      <c r="O80">
        <v>1253.94</v>
      </c>
      <c r="P80" t="s">
        <v>11</v>
      </c>
      <c r="Q80" t="s">
        <v>11</v>
      </c>
      <c r="R80" t="str">
        <f>IF('Hospitalisation Details'!I78="?","Unknown",'Hospitalisation Details'!I78)</f>
        <v>R1011</v>
      </c>
      <c r="T80" t="s">
        <v>2296</v>
      </c>
      <c r="U80">
        <v>34.6</v>
      </c>
      <c r="V80">
        <v>5.99</v>
      </c>
      <c r="W80" t="s">
        <v>2382</v>
      </c>
      <c r="X80" t="s">
        <v>2380</v>
      </c>
      <c r="Y80" t="s">
        <v>2380</v>
      </c>
      <c r="Z80" t="s">
        <v>2381</v>
      </c>
      <c r="AA80" t="s">
        <v>2382</v>
      </c>
    </row>
    <row r="81" spans="10:27" x14ac:dyDescent="0.35">
      <c r="J81" t="s">
        <v>99</v>
      </c>
      <c r="K81">
        <v>2003</v>
      </c>
      <c r="L81" t="s">
        <v>37</v>
      </c>
      <c r="M81">
        <v>13</v>
      </c>
      <c r="N81">
        <v>0</v>
      </c>
      <c r="O81">
        <v>1256.3</v>
      </c>
      <c r="P81" t="s">
        <v>11</v>
      </c>
      <c r="Q81" t="s">
        <v>12</v>
      </c>
      <c r="R81" t="str">
        <f>IF('Hospitalisation Details'!I79="?","Unknown",'Hospitalisation Details'!I79)</f>
        <v>R1011</v>
      </c>
      <c r="T81" t="s">
        <v>2295</v>
      </c>
      <c r="U81">
        <v>54.12</v>
      </c>
      <c r="V81">
        <v>11.57</v>
      </c>
      <c r="W81" t="s">
        <v>2380</v>
      </c>
      <c r="X81" t="s">
        <v>2380</v>
      </c>
      <c r="Y81" t="s">
        <v>2380</v>
      </c>
      <c r="Z81" t="s">
        <v>2381</v>
      </c>
      <c r="AA81" t="s">
        <v>2382</v>
      </c>
    </row>
    <row r="82" spans="10:27" x14ac:dyDescent="0.35">
      <c r="J82" t="s">
        <v>100</v>
      </c>
      <c r="K82">
        <v>2003</v>
      </c>
      <c r="L82" t="s">
        <v>37</v>
      </c>
      <c r="M82">
        <v>30</v>
      </c>
      <c r="N82">
        <v>0</v>
      </c>
      <c r="O82">
        <v>1261.44</v>
      </c>
      <c r="P82" t="s">
        <v>11</v>
      </c>
      <c r="Q82" t="s">
        <v>12</v>
      </c>
      <c r="R82" t="str">
        <f>IF('Hospitalisation Details'!I80="?","Unknown",'Hospitalisation Details'!I80)</f>
        <v>R1011</v>
      </c>
      <c r="T82" t="s">
        <v>2294</v>
      </c>
      <c r="U82">
        <v>48.82</v>
      </c>
      <c r="V82">
        <v>6.67</v>
      </c>
      <c r="W82" t="s">
        <v>2382</v>
      </c>
      <c r="X82" t="s">
        <v>2380</v>
      </c>
      <c r="Y82" t="s">
        <v>2380</v>
      </c>
      <c r="Z82" t="s">
        <v>2381</v>
      </c>
      <c r="AA82" t="s">
        <v>2382</v>
      </c>
    </row>
    <row r="83" spans="10:27" x14ac:dyDescent="0.35">
      <c r="J83" t="s">
        <v>101</v>
      </c>
      <c r="K83">
        <v>2003</v>
      </c>
      <c r="L83" t="s">
        <v>35</v>
      </c>
      <c r="M83">
        <v>15</v>
      </c>
      <c r="N83">
        <v>0</v>
      </c>
      <c r="O83">
        <v>1261.8599999999999</v>
      </c>
      <c r="P83" t="s">
        <v>11</v>
      </c>
      <c r="Q83" t="s">
        <v>12</v>
      </c>
      <c r="R83" t="str">
        <f>IF('Hospitalisation Details'!I81="?","Unknown",'Hospitalisation Details'!I81)</f>
        <v>R1011</v>
      </c>
      <c r="T83" t="s">
        <v>2293</v>
      </c>
      <c r="U83">
        <v>51.01</v>
      </c>
      <c r="V83">
        <v>9.1999999999999993</v>
      </c>
      <c r="W83" t="s">
        <v>2380</v>
      </c>
      <c r="X83" t="s">
        <v>2380</v>
      </c>
      <c r="Y83" t="s">
        <v>2380</v>
      </c>
      <c r="Z83" t="s">
        <v>2381</v>
      </c>
      <c r="AA83" t="s">
        <v>2382</v>
      </c>
    </row>
    <row r="84" spans="10:27" x14ac:dyDescent="0.35">
      <c r="J84" t="s">
        <v>102</v>
      </c>
      <c r="K84">
        <v>2003</v>
      </c>
      <c r="L84" t="s">
        <v>15</v>
      </c>
      <c r="M84">
        <v>21</v>
      </c>
      <c r="N84">
        <v>0</v>
      </c>
      <c r="O84">
        <v>1263.25</v>
      </c>
      <c r="P84" t="s">
        <v>11</v>
      </c>
      <c r="Q84" t="s">
        <v>12</v>
      </c>
      <c r="R84" t="str">
        <f>IF('Hospitalisation Details'!I82="?","Unknown",'Hospitalisation Details'!I82)</f>
        <v>R1011</v>
      </c>
      <c r="T84" t="s">
        <v>2292</v>
      </c>
      <c r="U84">
        <v>45.65</v>
      </c>
      <c r="V84">
        <v>5.1100000000000003</v>
      </c>
      <c r="W84" t="s">
        <v>2382</v>
      </c>
      <c r="X84" t="s">
        <v>2380</v>
      </c>
      <c r="Y84" t="s">
        <v>2380</v>
      </c>
      <c r="Z84">
        <v>1</v>
      </c>
      <c r="AA84" t="s">
        <v>2382</v>
      </c>
    </row>
    <row r="85" spans="10:27" x14ac:dyDescent="0.35">
      <c r="J85" t="s">
        <v>103</v>
      </c>
      <c r="K85">
        <v>2002</v>
      </c>
      <c r="L85" t="s">
        <v>30</v>
      </c>
      <c r="M85">
        <v>4</v>
      </c>
      <c r="N85">
        <v>0</v>
      </c>
      <c r="O85">
        <v>1267</v>
      </c>
      <c r="P85" t="s">
        <v>11</v>
      </c>
      <c r="Q85" t="s">
        <v>16</v>
      </c>
      <c r="R85" t="str">
        <f>IF('Hospitalisation Details'!I83="?","Unknown",'Hospitalisation Details'!I83)</f>
        <v>R1013</v>
      </c>
      <c r="T85" t="s">
        <v>2291</v>
      </c>
      <c r="U85">
        <v>52.9</v>
      </c>
      <c r="V85">
        <v>5.34</v>
      </c>
      <c r="W85" t="s">
        <v>2380</v>
      </c>
      <c r="X85" t="s">
        <v>2380</v>
      </c>
      <c r="Y85" t="s">
        <v>2380</v>
      </c>
      <c r="Z85" t="s">
        <v>2381</v>
      </c>
      <c r="AA85" t="s">
        <v>2382</v>
      </c>
    </row>
    <row r="86" spans="10:27" x14ac:dyDescent="0.35">
      <c r="J86" t="s">
        <v>104</v>
      </c>
      <c r="K86">
        <v>1997</v>
      </c>
      <c r="L86" t="s">
        <v>37</v>
      </c>
      <c r="M86">
        <v>26</v>
      </c>
      <c r="N86">
        <v>0</v>
      </c>
      <c r="O86">
        <v>1276</v>
      </c>
      <c r="P86" t="s">
        <v>11</v>
      </c>
      <c r="Q86" t="s">
        <v>11</v>
      </c>
      <c r="R86" t="str">
        <f>IF('Hospitalisation Details'!I84="?","Unknown",'Hospitalisation Details'!I84)</f>
        <v>R1012</v>
      </c>
      <c r="T86" t="s">
        <v>2290</v>
      </c>
      <c r="U86">
        <v>45.41</v>
      </c>
      <c r="V86">
        <v>4.03</v>
      </c>
      <c r="W86" t="s">
        <v>2382</v>
      </c>
      <c r="X86" t="s">
        <v>2380</v>
      </c>
      <c r="Y86" t="s">
        <v>2380</v>
      </c>
      <c r="Z86">
        <v>1</v>
      </c>
      <c r="AA86" t="s">
        <v>2382</v>
      </c>
    </row>
    <row r="87" spans="10:27" x14ac:dyDescent="0.35">
      <c r="J87" t="s">
        <v>105</v>
      </c>
      <c r="K87">
        <v>2004</v>
      </c>
      <c r="L87" t="s">
        <v>20</v>
      </c>
      <c r="M87">
        <v>30</v>
      </c>
      <c r="N87">
        <v>0</v>
      </c>
      <c r="O87">
        <v>1283</v>
      </c>
      <c r="P87" t="s">
        <v>11</v>
      </c>
      <c r="Q87" t="s">
        <v>16</v>
      </c>
      <c r="R87" t="str">
        <f>IF('Hospitalisation Details'!I85="?","Unknown",'Hospitalisation Details'!I85)</f>
        <v>R1013</v>
      </c>
      <c r="T87" t="s">
        <v>2289</v>
      </c>
      <c r="U87">
        <v>49.41</v>
      </c>
      <c r="V87">
        <v>4.2300000000000004</v>
      </c>
      <c r="W87" t="s">
        <v>2382</v>
      </c>
      <c r="X87" t="s">
        <v>2380</v>
      </c>
      <c r="Y87" t="s">
        <v>2383</v>
      </c>
      <c r="Z87">
        <v>1</v>
      </c>
      <c r="AA87" t="s">
        <v>2382</v>
      </c>
    </row>
    <row r="88" spans="10:27" x14ac:dyDescent="0.35">
      <c r="J88" t="s">
        <v>106</v>
      </c>
      <c r="K88">
        <v>2004</v>
      </c>
      <c r="L88" t="s">
        <v>10</v>
      </c>
      <c r="M88">
        <v>28</v>
      </c>
      <c r="N88">
        <v>0</v>
      </c>
      <c r="O88">
        <v>1285</v>
      </c>
      <c r="P88" t="s">
        <v>11</v>
      </c>
      <c r="Q88" t="s">
        <v>12</v>
      </c>
      <c r="R88" t="str">
        <f>IF('Hospitalisation Details'!I86="?","Unknown",'Hospitalisation Details'!I86)</f>
        <v>R1013</v>
      </c>
      <c r="T88" t="s">
        <v>2288</v>
      </c>
      <c r="U88">
        <v>31.824999999999999</v>
      </c>
      <c r="V88">
        <v>4.0599999999999996</v>
      </c>
      <c r="W88" t="s">
        <v>2380</v>
      </c>
      <c r="X88" t="s">
        <v>2380</v>
      </c>
      <c r="Y88" t="s">
        <v>2380</v>
      </c>
      <c r="Z88">
        <v>2</v>
      </c>
      <c r="AA88" t="s">
        <v>2382</v>
      </c>
    </row>
    <row r="89" spans="10:27" x14ac:dyDescent="0.35">
      <c r="J89" t="s">
        <v>107</v>
      </c>
      <c r="K89">
        <v>2000</v>
      </c>
      <c r="L89" t="s">
        <v>18</v>
      </c>
      <c r="M89">
        <v>26</v>
      </c>
      <c r="N89">
        <v>0</v>
      </c>
      <c r="O89">
        <v>1286</v>
      </c>
      <c r="P89" t="s">
        <v>11</v>
      </c>
      <c r="Q89" t="s">
        <v>11</v>
      </c>
      <c r="R89" t="str">
        <f>IF('Hospitalisation Details'!I87="?","Unknown",'Hospitalisation Details'!I87)</f>
        <v>R1013</v>
      </c>
      <c r="T89" t="s">
        <v>2287</v>
      </c>
      <c r="U89">
        <v>51.28</v>
      </c>
      <c r="V89">
        <v>4.68</v>
      </c>
      <c r="W89" t="s">
        <v>2380</v>
      </c>
      <c r="X89" t="s">
        <v>2380</v>
      </c>
      <c r="Y89" t="s">
        <v>2380</v>
      </c>
      <c r="Z89">
        <v>2</v>
      </c>
      <c r="AA89" t="s">
        <v>2382</v>
      </c>
    </row>
    <row r="90" spans="10:27" x14ac:dyDescent="0.35">
      <c r="J90" t="s">
        <v>108</v>
      </c>
      <c r="K90">
        <v>1998</v>
      </c>
      <c r="L90" t="s">
        <v>18</v>
      </c>
      <c r="M90">
        <v>4</v>
      </c>
      <c r="N90">
        <v>0</v>
      </c>
      <c r="O90">
        <v>1290.93</v>
      </c>
      <c r="P90" t="s">
        <v>11</v>
      </c>
      <c r="Q90" t="s">
        <v>11</v>
      </c>
      <c r="R90" t="str">
        <f>IF('Hospitalisation Details'!I88="?","Unknown",'Hospitalisation Details'!I88)</f>
        <v>R1013</v>
      </c>
      <c r="T90" t="s">
        <v>2286</v>
      </c>
      <c r="U90">
        <v>34.96</v>
      </c>
      <c r="V90">
        <v>4.34</v>
      </c>
      <c r="W90" t="s">
        <v>2380</v>
      </c>
      <c r="X90" t="s">
        <v>2380</v>
      </c>
      <c r="Y90" t="s">
        <v>2383</v>
      </c>
      <c r="Z90">
        <v>1</v>
      </c>
      <c r="AA90" t="s">
        <v>2382</v>
      </c>
    </row>
    <row r="91" spans="10:27" x14ac:dyDescent="0.35">
      <c r="J91" t="s">
        <v>109</v>
      </c>
      <c r="K91">
        <v>2001</v>
      </c>
      <c r="L91" t="s">
        <v>15</v>
      </c>
      <c r="M91">
        <v>29</v>
      </c>
      <c r="N91">
        <v>0</v>
      </c>
      <c r="O91">
        <v>1293</v>
      </c>
      <c r="P91" t="s">
        <v>11</v>
      </c>
      <c r="Q91" t="s">
        <v>12</v>
      </c>
      <c r="R91" t="str">
        <f>IF('Hospitalisation Details'!I89="?","Unknown",'Hospitalisation Details'!I89)</f>
        <v>R1012</v>
      </c>
      <c r="T91" t="s">
        <v>2285</v>
      </c>
      <c r="U91">
        <v>33.11</v>
      </c>
      <c r="V91">
        <v>10.51</v>
      </c>
      <c r="W91" t="s">
        <v>2380</v>
      </c>
      <c r="X91" t="s">
        <v>2380</v>
      </c>
      <c r="Y91" t="s">
        <v>2380</v>
      </c>
      <c r="Z91" t="s">
        <v>2381</v>
      </c>
      <c r="AA91" t="s">
        <v>2382</v>
      </c>
    </row>
    <row r="92" spans="10:27" x14ac:dyDescent="0.35">
      <c r="J92" t="s">
        <v>110</v>
      </c>
      <c r="K92">
        <v>2002</v>
      </c>
      <c r="L92" t="s">
        <v>30</v>
      </c>
      <c r="M92">
        <v>10</v>
      </c>
      <c r="N92">
        <v>0</v>
      </c>
      <c r="O92">
        <v>1304</v>
      </c>
      <c r="P92" t="s">
        <v>11</v>
      </c>
      <c r="Q92" t="s">
        <v>11</v>
      </c>
      <c r="R92" t="str">
        <f>IF('Hospitalisation Details'!I90="?","Unknown",'Hospitalisation Details'!I90)</f>
        <v>R1012</v>
      </c>
      <c r="T92" t="s">
        <v>2284</v>
      </c>
      <c r="U92">
        <v>54.74</v>
      </c>
      <c r="V92">
        <v>5.84</v>
      </c>
      <c r="W92" t="s">
        <v>2382</v>
      </c>
      <c r="X92" t="s">
        <v>2380</v>
      </c>
      <c r="Y92" t="s">
        <v>2383</v>
      </c>
      <c r="Z92">
        <v>1</v>
      </c>
      <c r="AA92" t="s">
        <v>2382</v>
      </c>
    </row>
    <row r="93" spans="10:27" x14ac:dyDescent="0.35">
      <c r="J93" t="s">
        <v>111</v>
      </c>
      <c r="K93">
        <v>1999</v>
      </c>
      <c r="L93" t="s">
        <v>30</v>
      </c>
      <c r="M93">
        <v>2</v>
      </c>
      <c r="N93">
        <v>0</v>
      </c>
      <c r="O93">
        <v>1304</v>
      </c>
      <c r="P93" t="s">
        <v>11</v>
      </c>
      <c r="Q93" t="s">
        <v>11</v>
      </c>
      <c r="R93" t="str">
        <f>IF('Hospitalisation Details'!I91="?","Unknown",'Hospitalisation Details'!I91)</f>
        <v>R1013</v>
      </c>
      <c r="T93" t="s">
        <v>2283</v>
      </c>
      <c r="U93">
        <v>32.56</v>
      </c>
      <c r="V93">
        <v>5.41</v>
      </c>
      <c r="W93" t="s">
        <v>2380</v>
      </c>
      <c r="X93" t="s">
        <v>2380</v>
      </c>
      <c r="Y93" t="s">
        <v>2383</v>
      </c>
      <c r="Z93">
        <v>1</v>
      </c>
      <c r="AA93" t="s">
        <v>2382</v>
      </c>
    </row>
    <row r="94" spans="10:27" x14ac:dyDescent="0.35">
      <c r="J94" t="s">
        <v>112</v>
      </c>
      <c r="K94">
        <v>2002</v>
      </c>
      <c r="L94" t="s">
        <v>37</v>
      </c>
      <c r="M94">
        <v>13</v>
      </c>
      <c r="N94">
        <v>0</v>
      </c>
      <c r="O94">
        <v>1315</v>
      </c>
      <c r="P94" t="s">
        <v>11</v>
      </c>
      <c r="Q94" t="s">
        <v>11</v>
      </c>
      <c r="R94" t="str">
        <f>IF('Hospitalisation Details'!I92="?","Unknown",'Hospitalisation Details'!I92)</f>
        <v>R1013</v>
      </c>
      <c r="T94" t="s">
        <v>2282</v>
      </c>
      <c r="U94">
        <v>39.049999999999997</v>
      </c>
      <c r="V94">
        <v>6.06</v>
      </c>
      <c r="W94" t="s">
        <v>2380</v>
      </c>
      <c r="X94" t="s">
        <v>2380</v>
      </c>
      <c r="Y94" t="s">
        <v>2380</v>
      </c>
      <c r="Z94">
        <v>1</v>
      </c>
      <c r="AA94" t="s">
        <v>2382</v>
      </c>
    </row>
    <row r="95" spans="10:27" x14ac:dyDescent="0.35">
      <c r="J95" t="s">
        <v>113</v>
      </c>
      <c r="K95">
        <v>1999</v>
      </c>
      <c r="L95" t="s">
        <v>37</v>
      </c>
      <c r="M95">
        <v>14</v>
      </c>
      <c r="N95">
        <v>0</v>
      </c>
      <c r="O95">
        <v>1329.17</v>
      </c>
      <c r="P95" t="s">
        <v>11</v>
      </c>
      <c r="Q95" t="s">
        <v>12</v>
      </c>
      <c r="R95" t="str">
        <f>IF('Hospitalisation Details'!I93="?","Unknown",'Hospitalisation Details'!I93)</f>
        <v>R1013</v>
      </c>
      <c r="T95" t="s">
        <v>2281</v>
      </c>
      <c r="U95">
        <v>42.75</v>
      </c>
      <c r="V95">
        <v>4.22</v>
      </c>
      <c r="W95" t="s">
        <v>2380</v>
      </c>
      <c r="X95" t="s">
        <v>2380</v>
      </c>
      <c r="Y95" t="s">
        <v>2380</v>
      </c>
      <c r="Z95" t="s">
        <v>2381</v>
      </c>
      <c r="AA95" t="s">
        <v>2382</v>
      </c>
    </row>
    <row r="96" spans="10:27" x14ac:dyDescent="0.35">
      <c r="J96" t="s">
        <v>114</v>
      </c>
      <c r="K96">
        <v>1998</v>
      </c>
      <c r="L96" t="s">
        <v>10</v>
      </c>
      <c r="M96">
        <v>12</v>
      </c>
      <c r="N96">
        <v>0</v>
      </c>
      <c r="O96">
        <v>1332.61</v>
      </c>
      <c r="P96" t="s">
        <v>11</v>
      </c>
      <c r="Q96" t="s">
        <v>12</v>
      </c>
      <c r="R96" t="str">
        <f>IF('Hospitalisation Details'!I94="?","Unknown",'Hospitalisation Details'!I94)</f>
        <v>R1013</v>
      </c>
      <c r="T96" t="s">
        <v>2280</v>
      </c>
      <c r="U96">
        <v>50.58</v>
      </c>
      <c r="V96">
        <v>5.12</v>
      </c>
      <c r="W96" t="s">
        <v>2380</v>
      </c>
      <c r="X96" t="s">
        <v>2380</v>
      </c>
      <c r="Y96" t="s">
        <v>2380</v>
      </c>
      <c r="Z96">
        <v>2</v>
      </c>
      <c r="AA96" t="s">
        <v>2382</v>
      </c>
    </row>
    <row r="97" spans="10:27" x14ac:dyDescent="0.35">
      <c r="J97" t="s">
        <v>115</v>
      </c>
      <c r="K97">
        <v>1995</v>
      </c>
      <c r="L97" t="s">
        <v>10</v>
      </c>
      <c r="M97">
        <v>30</v>
      </c>
      <c r="N97">
        <v>0</v>
      </c>
      <c r="O97">
        <v>1338</v>
      </c>
      <c r="P97" t="s">
        <v>11</v>
      </c>
      <c r="Q97" t="s">
        <v>12</v>
      </c>
      <c r="R97" t="str">
        <f>IF('Hospitalisation Details'!I95="?","Unknown",'Hospitalisation Details'!I95)</f>
        <v>R1012</v>
      </c>
      <c r="T97" t="s">
        <v>2279</v>
      </c>
      <c r="U97">
        <v>30.495000000000001</v>
      </c>
      <c r="V97">
        <v>4.57</v>
      </c>
      <c r="W97" t="s">
        <v>2382</v>
      </c>
      <c r="X97" t="s">
        <v>2380</v>
      </c>
      <c r="Y97" t="s">
        <v>2380</v>
      </c>
      <c r="Z97" t="s">
        <v>2381</v>
      </c>
      <c r="AA97" t="s">
        <v>2382</v>
      </c>
    </row>
    <row r="98" spans="10:27" x14ac:dyDescent="0.35">
      <c r="J98" t="s">
        <v>116</v>
      </c>
      <c r="K98">
        <v>1997</v>
      </c>
      <c r="L98" t="s">
        <v>15</v>
      </c>
      <c r="M98">
        <v>7</v>
      </c>
      <c r="N98">
        <v>0</v>
      </c>
      <c r="O98">
        <v>1341.16</v>
      </c>
      <c r="P98" t="s">
        <v>11</v>
      </c>
      <c r="Q98" t="s">
        <v>11</v>
      </c>
      <c r="R98" t="str">
        <f>IF('Hospitalisation Details'!I96="?","Unknown",'Hospitalisation Details'!I96)</f>
        <v>R1012</v>
      </c>
      <c r="T98" t="s">
        <v>2278</v>
      </c>
      <c r="U98">
        <v>48.31</v>
      </c>
      <c r="V98">
        <v>9.58</v>
      </c>
      <c r="W98" t="s">
        <v>2382</v>
      </c>
      <c r="X98" t="s">
        <v>2380</v>
      </c>
      <c r="Y98" t="s">
        <v>2380</v>
      </c>
      <c r="Z98">
        <v>2</v>
      </c>
      <c r="AA98" t="s">
        <v>2382</v>
      </c>
    </row>
    <row r="99" spans="10:27" x14ac:dyDescent="0.35">
      <c r="J99" t="s">
        <v>117</v>
      </c>
      <c r="K99">
        <v>1998</v>
      </c>
      <c r="L99" t="s">
        <v>30</v>
      </c>
      <c r="M99">
        <v>3</v>
      </c>
      <c r="N99">
        <v>0</v>
      </c>
      <c r="O99">
        <v>1359</v>
      </c>
      <c r="P99" t="s">
        <v>11</v>
      </c>
      <c r="Q99" t="s">
        <v>16</v>
      </c>
      <c r="R99" t="str">
        <f>IF('Hospitalisation Details'!I97="?","Unknown",'Hospitalisation Details'!I97)</f>
        <v>R1013</v>
      </c>
      <c r="T99" t="s">
        <v>2277</v>
      </c>
      <c r="U99">
        <v>48.99</v>
      </c>
      <c r="V99">
        <v>9.7799999999999994</v>
      </c>
      <c r="W99" t="s">
        <v>2382</v>
      </c>
      <c r="X99" t="s">
        <v>2380</v>
      </c>
      <c r="Y99" t="s">
        <v>2380</v>
      </c>
      <c r="Z99">
        <v>1</v>
      </c>
      <c r="AA99" t="s">
        <v>2382</v>
      </c>
    </row>
    <row r="100" spans="10:27" x14ac:dyDescent="0.35">
      <c r="J100" t="s">
        <v>118</v>
      </c>
      <c r="K100">
        <v>2002</v>
      </c>
      <c r="L100" t="s">
        <v>35</v>
      </c>
      <c r="M100">
        <v>15</v>
      </c>
      <c r="N100">
        <v>0</v>
      </c>
      <c r="O100">
        <v>1382</v>
      </c>
      <c r="P100" t="s">
        <v>11</v>
      </c>
      <c r="Q100" t="s">
        <v>16</v>
      </c>
      <c r="R100" t="str">
        <f>IF('Hospitalisation Details'!I98="?","Unknown",'Hospitalisation Details'!I98)</f>
        <v>R1013</v>
      </c>
      <c r="T100" t="s">
        <v>2276</v>
      </c>
      <c r="U100">
        <v>38.39</v>
      </c>
      <c r="V100">
        <v>4.1100000000000003</v>
      </c>
      <c r="W100" t="s">
        <v>2382</v>
      </c>
      <c r="X100" t="s">
        <v>2380</v>
      </c>
      <c r="Y100" t="s">
        <v>2380</v>
      </c>
      <c r="Z100" t="s">
        <v>2381</v>
      </c>
      <c r="AA100" t="s">
        <v>2382</v>
      </c>
    </row>
    <row r="101" spans="10:27" x14ac:dyDescent="0.35">
      <c r="J101" t="s">
        <v>119</v>
      </c>
      <c r="K101">
        <v>1999</v>
      </c>
      <c r="L101" t="s">
        <v>10</v>
      </c>
      <c r="M101">
        <v>6</v>
      </c>
      <c r="N101">
        <v>0</v>
      </c>
      <c r="O101">
        <v>1389</v>
      </c>
      <c r="P101" t="s">
        <v>11</v>
      </c>
      <c r="Q101" t="s">
        <v>11</v>
      </c>
      <c r="R101" t="str">
        <f>IF('Hospitalisation Details'!I99="?","Unknown",'Hospitalisation Details'!I99)</f>
        <v>R1013</v>
      </c>
      <c r="T101" t="s">
        <v>2275</v>
      </c>
      <c r="U101">
        <v>44.34</v>
      </c>
      <c r="V101">
        <v>4.0199999999999996</v>
      </c>
      <c r="W101" t="s">
        <v>2382</v>
      </c>
      <c r="X101" t="s">
        <v>2380</v>
      </c>
      <c r="Y101" t="s">
        <v>2380</v>
      </c>
      <c r="Z101">
        <v>2</v>
      </c>
      <c r="AA101" t="s">
        <v>2382</v>
      </c>
    </row>
    <row r="102" spans="10:27" x14ac:dyDescent="0.35">
      <c r="J102" t="s">
        <v>120</v>
      </c>
      <c r="K102">
        <v>2002</v>
      </c>
      <c r="L102" t="s">
        <v>15</v>
      </c>
      <c r="M102">
        <v>14</v>
      </c>
      <c r="N102">
        <v>0</v>
      </c>
      <c r="O102">
        <v>1390</v>
      </c>
      <c r="P102" t="s">
        <v>11</v>
      </c>
      <c r="Q102" t="s">
        <v>11</v>
      </c>
      <c r="R102" t="str">
        <f>IF('Hospitalisation Details'!I100="?","Unknown",'Hospitalisation Details'!I100)</f>
        <v>R1013</v>
      </c>
      <c r="T102" t="s">
        <v>2274</v>
      </c>
      <c r="U102">
        <v>41.51</v>
      </c>
      <c r="V102">
        <v>6.92</v>
      </c>
      <c r="W102" t="s">
        <v>2380</v>
      </c>
      <c r="X102" t="s">
        <v>2380</v>
      </c>
      <c r="Y102" t="s">
        <v>2380</v>
      </c>
      <c r="Z102" t="s">
        <v>2381</v>
      </c>
      <c r="AA102" t="s">
        <v>2382</v>
      </c>
    </row>
    <row r="103" spans="10:27" x14ac:dyDescent="0.35">
      <c r="J103" t="s">
        <v>121</v>
      </c>
      <c r="K103">
        <v>2002</v>
      </c>
      <c r="L103" t="s">
        <v>30</v>
      </c>
      <c r="M103">
        <v>22</v>
      </c>
      <c r="N103">
        <v>0</v>
      </c>
      <c r="O103">
        <v>1391.53</v>
      </c>
      <c r="P103" t="s">
        <v>11</v>
      </c>
      <c r="Q103" t="s">
        <v>16</v>
      </c>
      <c r="R103" t="str">
        <f>IF('Hospitalisation Details'!I101="?","Unknown",'Hospitalisation Details'!I101)</f>
        <v>R1013</v>
      </c>
      <c r="T103" t="s">
        <v>2273</v>
      </c>
      <c r="U103">
        <v>48.2</v>
      </c>
      <c r="V103">
        <v>4.84</v>
      </c>
      <c r="W103" t="s">
        <v>2380</v>
      </c>
      <c r="X103" t="s">
        <v>2380</v>
      </c>
      <c r="Y103" t="s">
        <v>2380</v>
      </c>
      <c r="Z103" t="s">
        <v>2381</v>
      </c>
      <c r="AA103" t="s">
        <v>2382</v>
      </c>
    </row>
    <row r="104" spans="10:27" x14ac:dyDescent="0.35">
      <c r="J104" t="s">
        <v>122</v>
      </c>
      <c r="K104">
        <v>1998</v>
      </c>
      <c r="L104" t="s">
        <v>20</v>
      </c>
      <c r="M104">
        <v>5</v>
      </c>
      <c r="N104">
        <v>0</v>
      </c>
      <c r="O104">
        <v>1400.44</v>
      </c>
      <c r="P104" t="s">
        <v>11</v>
      </c>
      <c r="Q104" t="s">
        <v>11</v>
      </c>
      <c r="R104" t="str">
        <f>IF('Hospitalisation Details'!I102="?","Unknown",'Hospitalisation Details'!I102)</f>
        <v>R1013</v>
      </c>
      <c r="T104" t="s">
        <v>2272</v>
      </c>
      <c r="U104">
        <v>35.75</v>
      </c>
      <c r="V104">
        <v>8</v>
      </c>
      <c r="W104" t="s">
        <v>2382</v>
      </c>
      <c r="X104" t="s">
        <v>2380</v>
      </c>
      <c r="Y104" t="s">
        <v>2380</v>
      </c>
      <c r="Z104" t="s">
        <v>2381</v>
      </c>
      <c r="AA104" t="s">
        <v>2382</v>
      </c>
    </row>
    <row r="105" spans="10:27" x14ac:dyDescent="0.35">
      <c r="J105" t="s">
        <v>123</v>
      </c>
      <c r="K105">
        <v>1997</v>
      </c>
      <c r="L105" t="s">
        <v>37</v>
      </c>
      <c r="M105">
        <v>27</v>
      </c>
      <c r="N105">
        <v>0</v>
      </c>
      <c r="O105">
        <v>1402</v>
      </c>
      <c r="P105" t="s">
        <v>11</v>
      </c>
      <c r="Q105" t="s">
        <v>12</v>
      </c>
      <c r="R105" t="str">
        <f>IF('Hospitalisation Details'!I103="?","Unknown",'Hospitalisation Details'!I103)</f>
        <v>R1011</v>
      </c>
      <c r="T105" t="s">
        <v>2271</v>
      </c>
      <c r="U105">
        <v>53.81</v>
      </c>
      <c r="V105">
        <v>8.77</v>
      </c>
      <c r="W105" t="s">
        <v>2382</v>
      </c>
      <c r="X105" t="s">
        <v>2380</v>
      </c>
      <c r="Y105" t="s">
        <v>2380</v>
      </c>
      <c r="Z105" t="s">
        <v>2381</v>
      </c>
      <c r="AA105" t="s">
        <v>2382</v>
      </c>
    </row>
    <row r="106" spans="10:27" x14ac:dyDescent="0.35">
      <c r="J106" t="s">
        <v>124</v>
      </c>
      <c r="K106">
        <v>1996</v>
      </c>
      <c r="L106" t="s">
        <v>18</v>
      </c>
      <c r="M106">
        <v>23</v>
      </c>
      <c r="N106">
        <v>0</v>
      </c>
      <c r="O106">
        <v>1417</v>
      </c>
      <c r="P106" t="s">
        <v>11</v>
      </c>
      <c r="Q106" t="s">
        <v>12</v>
      </c>
      <c r="R106" t="str">
        <f>IF('Hospitalisation Details'!I104="?","Unknown",'Hospitalisation Details'!I104)</f>
        <v>R1013</v>
      </c>
      <c r="T106" t="s">
        <v>2270</v>
      </c>
      <c r="U106">
        <v>49.48</v>
      </c>
      <c r="V106">
        <v>4.96</v>
      </c>
      <c r="W106" t="s">
        <v>2380</v>
      </c>
      <c r="X106" t="s">
        <v>2380</v>
      </c>
      <c r="Y106" t="s">
        <v>2383</v>
      </c>
      <c r="Z106">
        <v>1</v>
      </c>
      <c r="AA106" t="s">
        <v>2382</v>
      </c>
    </row>
    <row r="107" spans="10:27" x14ac:dyDescent="0.35">
      <c r="J107" t="s">
        <v>125</v>
      </c>
      <c r="K107">
        <v>2001</v>
      </c>
      <c r="L107" t="s">
        <v>35</v>
      </c>
      <c r="M107">
        <v>23</v>
      </c>
      <c r="N107">
        <v>0</v>
      </c>
      <c r="O107">
        <v>1421</v>
      </c>
      <c r="P107" t="s">
        <v>11</v>
      </c>
      <c r="Q107" t="s">
        <v>11</v>
      </c>
      <c r="R107" t="str">
        <f>IF('Hospitalisation Details'!I105="?","Unknown",'Hospitalisation Details'!I105)</f>
        <v>R1013</v>
      </c>
      <c r="T107" t="s">
        <v>2269</v>
      </c>
      <c r="U107">
        <v>34.1</v>
      </c>
      <c r="V107">
        <v>4.43</v>
      </c>
      <c r="W107" t="s">
        <v>2382</v>
      </c>
      <c r="X107" t="s">
        <v>2380</v>
      </c>
      <c r="Y107" t="s">
        <v>2380</v>
      </c>
      <c r="Z107" t="s">
        <v>2381</v>
      </c>
      <c r="AA107" t="s">
        <v>2382</v>
      </c>
    </row>
    <row r="108" spans="10:27" x14ac:dyDescent="0.35">
      <c r="J108" t="s">
        <v>126</v>
      </c>
      <c r="K108">
        <v>1997</v>
      </c>
      <c r="L108" t="s">
        <v>30</v>
      </c>
      <c r="M108">
        <v>5</v>
      </c>
      <c r="N108">
        <v>0</v>
      </c>
      <c r="O108">
        <v>1422</v>
      </c>
      <c r="P108" t="s">
        <v>11</v>
      </c>
      <c r="Q108" t="s">
        <v>11</v>
      </c>
      <c r="R108" t="str">
        <f>IF('Hospitalisation Details'!I106="?","Unknown",'Hospitalisation Details'!I106)</f>
        <v>R1013</v>
      </c>
      <c r="T108" t="s">
        <v>2268</v>
      </c>
      <c r="U108">
        <v>35.299999999999997</v>
      </c>
      <c r="V108">
        <v>5.82</v>
      </c>
      <c r="W108" t="s">
        <v>2382</v>
      </c>
      <c r="X108" t="s">
        <v>2380</v>
      </c>
      <c r="Y108" t="s">
        <v>2383</v>
      </c>
      <c r="Z108">
        <v>1</v>
      </c>
      <c r="AA108" t="s">
        <v>2382</v>
      </c>
    </row>
    <row r="109" spans="10:27" x14ac:dyDescent="0.35">
      <c r="J109" t="s">
        <v>127</v>
      </c>
      <c r="K109">
        <v>2000</v>
      </c>
      <c r="L109" t="s">
        <v>20</v>
      </c>
      <c r="M109">
        <v>1</v>
      </c>
      <c r="N109">
        <v>0</v>
      </c>
      <c r="O109">
        <v>1438</v>
      </c>
      <c r="P109" t="s">
        <v>11</v>
      </c>
      <c r="Q109" t="s">
        <v>11</v>
      </c>
      <c r="R109" t="str">
        <f>IF('Hospitalisation Details'!I107="?","Unknown",'Hospitalisation Details'!I107)</f>
        <v>R1013</v>
      </c>
      <c r="T109" t="s">
        <v>2267</v>
      </c>
      <c r="U109">
        <v>43.83</v>
      </c>
      <c r="V109">
        <v>6.03</v>
      </c>
      <c r="W109" t="s">
        <v>2382</v>
      </c>
      <c r="X109" t="s">
        <v>2380</v>
      </c>
      <c r="Y109" t="s">
        <v>2380</v>
      </c>
      <c r="Z109">
        <v>2</v>
      </c>
      <c r="AA109" t="s">
        <v>2382</v>
      </c>
    </row>
    <row r="110" spans="10:27" x14ac:dyDescent="0.35">
      <c r="J110" t="s">
        <v>128</v>
      </c>
      <c r="K110">
        <v>1997</v>
      </c>
      <c r="L110" t="s">
        <v>18</v>
      </c>
      <c r="M110">
        <v>19</v>
      </c>
      <c r="N110">
        <v>0</v>
      </c>
      <c r="O110">
        <v>1445</v>
      </c>
      <c r="P110" t="s">
        <v>11</v>
      </c>
      <c r="Q110" t="s">
        <v>16</v>
      </c>
      <c r="R110" t="str">
        <f>IF('Hospitalisation Details'!I108="?","Unknown",'Hospitalisation Details'!I108)</f>
        <v>R1013</v>
      </c>
      <c r="T110" t="s">
        <v>2266</v>
      </c>
      <c r="U110">
        <v>50.07</v>
      </c>
      <c r="V110">
        <v>9.27</v>
      </c>
      <c r="W110" t="s">
        <v>2380</v>
      </c>
      <c r="X110" t="s">
        <v>2380</v>
      </c>
      <c r="Y110" t="s">
        <v>2380</v>
      </c>
      <c r="Z110" t="s">
        <v>2381</v>
      </c>
      <c r="AA110" t="s">
        <v>2382</v>
      </c>
    </row>
    <row r="111" spans="10:27" x14ac:dyDescent="0.35">
      <c r="J111" t="s">
        <v>129</v>
      </c>
      <c r="K111">
        <v>2003</v>
      </c>
      <c r="L111" t="s">
        <v>18</v>
      </c>
      <c r="M111">
        <v>20</v>
      </c>
      <c r="N111">
        <v>0</v>
      </c>
      <c r="O111">
        <v>1467</v>
      </c>
      <c r="P111" t="s">
        <v>11</v>
      </c>
      <c r="Q111" t="s">
        <v>11</v>
      </c>
      <c r="R111" t="str">
        <f>IF('Hospitalisation Details'!I109="?","Unknown",'Hospitalisation Details'!I109)</f>
        <v>R1013</v>
      </c>
      <c r="T111" t="s">
        <v>2265</v>
      </c>
      <c r="U111">
        <v>32.774999999999999</v>
      </c>
      <c r="V111">
        <v>5.53</v>
      </c>
      <c r="W111" t="s">
        <v>2380</v>
      </c>
      <c r="X111" t="s">
        <v>2380</v>
      </c>
      <c r="Y111" t="s">
        <v>2380</v>
      </c>
      <c r="Z111" t="s">
        <v>2381</v>
      </c>
      <c r="AA111" t="s">
        <v>2382</v>
      </c>
    </row>
    <row r="112" spans="10:27" x14ac:dyDescent="0.35">
      <c r="J112" t="s">
        <v>130</v>
      </c>
      <c r="K112">
        <v>1998</v>
      </c>
      <c r="L112" t="s">
        <v>30</v>
      </c>
      <c r="M112">
        <v>7</v>
      </c>
      <c r="N112">
        <v>0</v>
      </c>
      <c r="O112">
        <v>1477</v>
      </c>
      <c r="P112" t="s">
        <v>11</v>
      </c>
      <c r="Q112" t="s">
        <v>16</v>
      </c>
      <c r="R112" t="str">
        <f>IF('Hospitalisation Details'!I110="?","Unknown",'Hospitalisation Details'!I110)</f>
        <v>R1013</v>
      </c>
      <c r="T112" t="s">
        <v>2264</v>
      </c>
      <c r="U112">
        <v>34.104999999999997</v>
      </c>
      <c r="V112">
        <v>5.07</v>
      </c>
      <c r="W112" t="s">
        <v>2380</v>
      </c>
      <c r="X112" t="s">
        <v>2380</v>
      </c>
      <c r="Y112" t="s">
        <v>2380</v>
      </c>
      <c r="Z112">
        <v>1</v>
      </c>
      <c r="AA112" t="s">
        <v>2382</v>
      </c>
    </row>
    <row r="113" spans="10:27" x14ac:dyDescent="0.35">
      <c r="J113" t="s">
        <v>131</v>
      </c>
      <c r="K113">
        <v>1997</v>
      </c>
      <c r="L113" t="s">
        <v>18</v>
      </c>
      <c r="M113">
        <v>9</v>
      </c>
      <c r="N113">
        <v>0</v>
      </c>
      <c r="O113">
        <v>1481</v>
      </c>
      <c r="P113" t="s">
        <v>11</v>
      </c>
      <c r="Q113" t="s">
        <v>16</v>
      </c>
      <c r="R113" t="str">
        <f>IF('Hospitalisation Details'!I111="?","Unknown",'Hospitalisation Details'!I111)</f>
        <v>R1012</v>
      </c>
      <c r="T113" t="s">
        <v>2263</v>
      </c>
      <c r="U113">
        <v>48.93</v>
      </c>
      <c r="V113">
        <v>11.17</v>
      </c>
      <c r="W113" t="s">
        <v>2382</v>
      </c>
      <c r="X113" t="s">
        <v>2380</v>
      </c>
      <c r="Y113" t="s">
        <v>2380</v>
      </c>
      <c r="Z113">
        <v>1</v>
      </c>
      <c r="AA113" t="s">
        <v>2382</v>
      </c>
    </row>
    <row r="114" spans="10:27" x14ac:dyDescent="0.35">
      <c r="J114" t="s">
        <v>132</v>
      </c>
      <c r="K114">
        <v>1995</v>
      </c>
      <c r="L114" t="s">
        <v>37</v>
      </c>
      <c r="M114">
        <v>7</v>
      </c>
      <c r="N114">
        <v>0</v>
      </c>
      <c r="O114">
        <v>1493</v>
      </c>
      <c r="P114" t="s">
        <v>11</v>
      </c>
      <c r="Q114" t="s">
        <v>12</v>
      </c>
      <c r="R114" t="str">
        <f>IF('Hospitalisation Details'!I112="?","Unknown",'Hospitalisation Details'!I112)</f>
        <v>R1013</v>
      </c>
      <c r="T114" t="s">
        <v>2262</v>
      </c>
      <c r="U114">
        <v>37.07</v>
      </c>
      <c r="V114">
        <v>6.14</v>
      </c>
      <c r="W114" t="s">
        <v>2382</v>
      </c>
      <c r="X114" t="s">
        <v>2380</v>
      </c>
      <c r="Y114" t="s">
        <v>2380</v>
      </c>
      <c r="Z114" t="s">
        <v>2381</v>
      </c>
      <c r="AA114" t="s">
        <v>2382</v>
      </c>
    </row>
    <row r="115" spans="10:27" x14ac:dyDescent="0.35">
      <c r="J115" t="s">
        <v>133</v>
      </c>
      <c r="K115">
        <v>1998</v>
      </c>
      <c r="L115" t="s">
        <v>18</v>
      </c>
      <c r="M115">
        <v>19</v>
      </c>
      <c r="N115">
        <v>0</v>
      </c>
      <c r="O115">
        <v>1497</v>
      </c>
      <c r="P115" t="s">
        <v>11</v>
      </c>
      <c r="Q115" t="s">
        <v>11</v>
      </c>
      <c r="R115" t="str">
        <f>IF('Hospitalisation Details'!I113="?","Unknown",'Hospitalisation Details'!I113)</f>
        <v>R1013</v>
      </c>
      <c r="T115" t="s">
        <v>2261</v>
      </c>
      <c r="U115">
        <v>51.51</v>
      </c>
      <c r="V115">
        <v>6.26</v>
      </c>
      <c r="W115" t="s">
        <v>2382</v>
      </c>
      <c r="X115" t="s">
        <v>2380</v>
      </c>
      <c r="Y115" t="s">
        <v>2383</v>
      </c>
      <c r="Z115">
        <v>1</v>
      </c>
      <c r="AA115" t="s">
        <v>2382</v>
      </c>
    </row>
    <row r="116" spans="10:27" x14ac:dyDescent="0.35">
      <c r="J116" t="s">
        <v>134</v>
      </c>
      <c r="K116">
        <v>2001</v>
      </c>
      <c r="L116" t="s">
        <v>35</v>
      </c>
      <c r="M116">
        <v>25</v>
      </c>
      <c r="N116">
        <v>0</v>
      </c>
      <c r="O116">
        <v>1515.34</v>
      </c>
      <c r="P116" t="s">
        <v>11</v>
      </c>
      <c r="Q116" t="s">
        <v>12</v>
      </c>
      <c r="R116" t="str">
        <f>IF('Hospitalisation Details'!I114="?","Unknown",'Hospitalisation Details'!I114)</f>
        <v>R1013</v>
      </c>
      <c r="T116" t="s">
        <v>2260</v>
      </c>
      <c r="U116">
        <v>34.799999999999997</v>
      </c>
      <c r="V116">
        <v>4.72</v>
      </c>
      <c r="W116" t="s">
        <v>2382</v>
      </c>
      <c r="X116" t="s">
        <v>2380</v>
      </c>
      <c r="Y116" t="s">
        <v>2380</v>
      </c>
      <c r="Z116" t="s">
        <v>2381</v>
      </c>
      <c r="AA116" t="s">
        <v>2382</v>
      </c>
    </row>
    <row r="117" spans="10:27" x14ac:dyDescent="0.35">
      <c r="J117" t="s">
        <v>135</v>
      </c>
      <c r="K117">
        <v>2001</v>
      </c>
      <c r="L117" t="s">
        <v>10</v>
      </c>
      <c r="M117">
        <v>7</v>
      </c>
      <c r="N117">
        <v>0</v>
      </c>
      <c r="O117">
        <v>1526.31</v>
      </c>
      <c r="P117" t="s">
        <v>11</v>
      </c>
      <c r="Q117" t="s">
        <v>12</v>
      </c>
      <c r="R117" t="str">
        <f>IF('Hospitalisation Details'!I115="?","Unknown",'Hospitalisation Details'!I115)</f>
        <v>R1011</v>
      </c>
      <c r="T117" t="s">
        <v>2259</v>
      </c>
      <c r="U117">
        <v>36.67</v>
      </c>
      <c r="V117">
        <v>5.18</v>
      </c>
      <c r="W117" t="s">
        <v>2380</v>
      </c>
      <c r="X117" t="s">
        <v>2380</v>
      </c>
      <c r="Y117" t="s">
        <v>2380</v>
      </c>
      <c r="Z117">
        <v>1</v>
      </c>
      <c r="AA117" t="s">
        <v>2382</v>
      </c>
    </row>
    <row r="118" spans="10:27" x14ac:dyDescent="0.35">
      <c r="J118" t="s">
        <v>136</v>
      </c>
      <c r="K118">
        <v>2001</v>
      </c>
      <c r="L118" t="s">
        <v>18</v>
      </c>
      <c r="M118">
        <v>2</v>
      </c>
      <c r="N118">
        <v>0</v>
      </c>
      <c r="O118">
        <v>1532.47</v>
      </c>
      <c r="P118" t="s">
        <v>11</v>
      </c>
      <c r="Q118" t="s">
        <v>11</v>
      </c>
      <c r="R118" t="str">
        <f>IF('Hospitalisation Details'!I116="?","Unknown",'Hospitalisation Details'!I116)</f>
        <v>R1013</v>
      </c>
      <c r="T118" t="s">
        <v>2258</v>
      </c>
      <c r="U118">
        <v>30.9</v>
      </c>
      <c r="V118">
        <v>9.4</v>
      </c>
      <c r="W118" t="s">
        <v>2380</v>
      </c>
      <c r="X118" t="s">
        <v>2380</v>
      </c>
      <c r="Y118" t="s">
        <v>2380</v>
      </c>
      <c r="Z118">
        <v>2</v>
      </c>
      <c r="AA118" t="s">
        <v>2382</v>
      </c>
    </row>
    <row r="119" spans="10:27" x14ac:dyDescent="0.35">
      <c r="J119" t="s">
        <v>137</v>
      </c>
      <c r="K119">
        <v>2001</v>
      </c>
      <c r="L119" t="s">
        <v>30</v>
      </c>
      <c r="M119">
        <v>5</v>
      </c>
      <c r="N119">
        <v>0</v>
      </c>
      <c r="O119">
        <v>1534.3</v>
      </c>
      <c r="P119" t="s">
        <v>11</v>
      </c>
      <c r="Q119" t="s">
        <v>11</v>
      </c>
      <c r="R119" t="str">
        <f>IF('Hospitalisation Details'!I117="?","Unknown",'Hospitalisation Details'!I117)</f>
        <v>R1013</v>
      </c>
      <c r="T119" t="s">
        <v>2257</v>
      </c>
      <c r="U119">
        <v>30.495000000000001</v>
      </c>
      <c r="V119">
        <v>6.29</v>
      </c>
      <c r="W119" t="s">
        <v>2380</v>
      </c>
      <c r="X119" t="s">
        <v>2380</v>
      </c>
      <c r="Y119" t="s">
        <v>2380</v>
      </c>
      <c r="Z119" t="s">
        <v>2381</v>
      </c>
      <c r="AA119" t="s">
        <v>2382</v>
      </c>
    </row>
    <row r="120" spans="10:27" x14ac:dyDescent="0.35">
      <c r="J120" t="s">
        <v>138</v>
      </c>
      <c r="K120">
        <v>1992</v>
      </c>
      <c r="L120" t="s">
        <v>20</v>
      </c>
      <c r="M120">
        <v>22</v>
      </c>
      <c r="N120">
        <v>0</v>
      </c>
      <c r="O120">
        <v>1566.88</v>
      </c>
      <c r="P120" t="s">
        <v>11</v>
      </c>
      <c r="Q120" t="s">
        <v>16</v>
      </c>
      <c r="R120" t="str">
        <f>IF('Hospitalisation Details'!I118="?","Unknown",'Hospitalisation Details'!I118)</f>
        <v>R1013</v>
      </c>
      <c r="T120" t="s">
        <v>2256</v>
      </c>
      <c r="U120">
        <v>44.88</v>
      </c>
      <c r="V120">
        <v>6.04</v>
      </c>
      <c r="W120" t="s">
        <v>2380</v>
      </c>
      <c r="X120" t="s">
        <v>2380</v>
      </c>
      <c r="Y120" t="s">
        <v>2383</v>
      </c>
      <c r="Z120">
        <v>1</v>
      </c>
      <c r="AA120" t="s">
        <v>2382</v>
      </c>
    </row>
    <row r="121" spans="10:27" x14ac:dyDescent="0.35">
      <c r="J121" t="s">
        <v>139</v>
      </c>
      <c r="K121">
        <v>2004</v>
      </c>
      <c r="L121" t="s">
        <v>15</v>
      </c>
      <c r="M121">
        <v>19</v>
      </c>
      <c r="N121">
        <v>0</v>
      </c>
      <c r="O121">
        <v>1607.51</v>
      </c>
      <c r="P121" t="s">
        <v>11</v>
      </c>
      <c r="Q121" t="s">
        <v>12</v>
      </c>
      <c r="R121" t="str">
        <f>IF('Hospitalisation Details'!I119="?","Unknown",'Hospitalisation Details'!I119)</f>
        <v>R1013</v>
      </c>
      <c r="T121" t="s">
        <v>2255</v>
      </c>
      <c r="U121">
        <v>44.32</v>
      </c>
      <c r="V121">
        <v>10.55</v>
      </c>
      <c r="W121" t="s">
        <v>2380</v>
      </c>
      <c r="X121" t="s">
        <v>2380</v>
      </c>
      <c r="Y121" t="s">
        <v>2380</v>
      </c>
      <c r="Z121" t="s">
        <v>2381</v>
      </c>
      <c r="AA121" t="s">
        <v>2382</v>
      </c>
    </row>
    <row r="122" spans="10:27" x14ac:dyDescent="0.35">
      <c r="J122" t="s">
        <v>140</v>
      </c>
      <c r="K122">
        <v>2004</v>
      </c>
      <c r="L122" t="s">
        <v>10</v>
      </c>
      <c r="M122">
        <v>22</v>
      </c>
      <c r="N122">
        <v>0</v>
      </c>
      <c r="O122">
        <v>1615.77</v>
      </c>
      <c r="P122" t="s">
        <v>11</v>
      </c>
      <c r="Q122" t="s">
        <v>16</v>
      </c>
      <c r="R122" t="str">
        <f>IF('Hospitalisation Details'!I120="?","Unknown",'Hospitalisation Details'!I120)</f>
        <v>R1013</v>
      </c>
      <c r="T122" t="s">
        <v>2254</v>
      </c>
      <c r="U122">
        <v>46.39</v>
      </c>
      <c r="V122">
        <v>5.09</v>
      </c>
      <c r="W122" t="s">
        <v>2380</v>
      </c>
      <c r="X122" t="s">
        <v>2380</v>
      </c>
      <c r="Y122" t="s">
        <v>2380</v>
      </c>
      <c r="Z122" t="s">
        <v>2381</v>
      </c>
      <c r="AA122" t="s">
        <v>2382</v>
      </c>
    </row>
    <row r="123" spans="10:27" x14ac:dyDescent="0.35">
      <c r="J123" t="s">
        <v>141</v>
      </c>
      <c r="K123">
        <v>1995</v>
      </c>
      <c r="L123" t="s">
        <v>35</v>
      </c>
      <c r="M123">
        <v>5</v>
      </c>
      <c r="N123">
        <v>0</v>
      </c>
      <c r="O123">
        <v>1617.16</v>
      </c>
      <c r="P123" t="s">
        <v>11</v>
      </c>
      <c r="Q123" t="s">
        <v>16</v>
      </c>
      <c r="R123" t="str">
        <f>IF('Hospitalisation Details'!I121="?","Unknown",'Hospitalisation Details'!I121)</f>
        <v>R1013</v>
      </c>
      <c r="T123" t="s">
        <v>2253</v>
      </c>
      <c r="U123">
        <v>42.13</v>
      </c>
      <c r="V123">
        <v>5.2</v>
      </c>
      <c r="W123" t="s">
        <v>2382</v>
      </c>
      <c r="X123" t="s">
        <v>2380</v>
      </c>
      <c r="Y123" t="s">
        <v>2380</v>
      </c>
      <c r="Z123">
        <v>1</v>
      </c>
      <c r="AA123" t="s">
        <v>2382</v>
      </c>
    </row>
    <row r="124" spans="10:27" x14ac:dyDescent="0.35">
      <c r="J124" t="s">
        <v>142</v>
      </c>
      <c r="K124">
        <v>2003</v>
      </c>
      <c r="L124" t="s">
        <v>20</v>
      </c>
      <c r="M124">
        <v>14</v>
      </c>
      <c r="N124">
        <v>0</v>
      </c>
      <c r="O124">
        <v>1621.34</v>
      </c>
      <c r="P124" t="s">
        <v>11</v>
      </c>
      <c r="Q124" t="s">
        <v>11</v>
      </c>
      <c r="R124" t="str">
        <f>IF('Hospitalisation Details'!I122="?","Unknown",'Hospitalisation Details'!I122)</f>
        <v>R1012</v>
      </c>
      <c r="T124" t="s">
        <v>2252</v>
      </c>
      <c r="U124">
        <v>30.78</v>
      </c>
      <c r="V124">
        <v>8.4499999999999993</v>
      </c>
      <c r="W124" t="s">
        <v>2382</v>
      </c>
      <c r="X124" t="s">
        <v>2380</v>
      </c>
      <c r="Y124" t="s">
        <v>2380</v>
      </c>
      <c r="Z124" t="s">
        <v>2381</v>
      </c>
      <c r="AA124" t="s">
        <v>2382</v>
      </c>
    </row>
    <row r="125" spans="10:27" x14ac:dyDescent="0.35">
      <c r="J125" t="s">
        <v>143</v>
      </c>
      <c r="K125">
        <v>2004</v>
      </c>
      <c r="L125" t="s">
        <v>35</v>
      </c>
      <c r="M125">
        <v>21</v>
      </c>
      <c r="N125">
        <v>0</v>
      </c>
      <c r="O125">
        <v>1621.88</v>
      </c>
      <c r="P125" t="s">
        <v>11</v>
      </c>
      <c r="Q125" t="s">
        <v>11</v>
      </c>
      <c r="R125" t="str">
        <f>IF('Hospitalisation Details'!I123="?","Unknown",'Hospitalisation Details'!I123)</f>
        <v>R1013</v>
      </c>
      <c r="T125" t="s">
        <v>2251</v>
      </c>
      <c r="U125">
        <v>31.35</v>
      </c>
      <c r="V125">
        <v>9.5399999999999991</v>
      </c>
      <c r="W125" t="s">
        <v>2380</v>
      </c>
      <c r="X125" t="s">
        <v>2380</v>
      </c>
      <c r="Y125" t="s">
        <v>2380</v>
      </c>
      <c r="Z125" t="s">
        <v>2381</v>
      </c>
      <c r="AA125" t="s">
        <v>2382</v>
      </c>
    </row>
    <row r="126" spans="10:27" x14ac:dyDescent="0.35">
      <c r="J126" t="s">
        <v>144</v>
      </c>
      <c r="K126">
        <v>2004</v>
      </c>
      <c r="L126" t="s">
        <v>10</v>
      </c>
      <c r="M126">
        <v>25</v>
      </c>
      <c r="N126">
        <v>0</v>
      </c>
      <c r="O126">
        <v>1622.19</v>
      </c>
      <c r="P126" t="s">
        <v>11</v>
      </c>
      <c r="Q126" t="s">
        <v>16</v>
      </c>
      <c r="R126" t="str">
        <f>IF('Hospitalisation Details'!I124="?","Unknown",'Hospitalisation Details'!I124)</f>
        <v>R1013</v>
      </c>
      <c r="T126" t="s">
        <v>2250</v>
      </c>
      <c r="U126">
        <v>41.46</v>
      </c>
      <c r="V126">
        <v>4.99</v>
      </c>
      <c r="W126" t="s">
        <v>2382</v>
      </c>
      <c r="X126" t="s">
        <v>2380</v>
      </c>
      <c r="Y126" t="s">
        <v>2380</v>
      </c>
      <c r="Z126">
        <v>2</v>
      </c>
      <c r="AA126" t="s">
        <v>2382</v>
      </c>
    </row>
    <row r="127" spans="10:27" x14ac:dyDescent="0.35">
      <c r="J127" t="s">
        <v>145</v>
      </c>
      <c r="K127">
        <v>2003</v>
      </c>
      <c r="L127" t="s">
        <v>20</v>
      </c>
      <c r="M127">
        <v>9</v>
      </c>
      <c r="N127">
        <v>0</v>
      </c>
      <c r="O127">
        <v>1625.43</v>
      </c>
      <c r="P127" t="s">
        <v>11</v>
      </c>
      <c r="Q127" t="s">
        <v>12</v>
      </c>
      <c r="R127" t="str">
        <f>IF('Hospitalisation Details'!I125="?","Unknown",'Hospitalisation Details'!I125)</f>
        <v>R1012</v>
      </c>
      <c r="T127" t="s">
        <v>2249</v>
      </c>
      <c r="U127">
        <v>48</v>
      </c>
      <c r="V127">
        <v>10.54</v>
      </c>
      <c r="W127" t="s">
        <v>2380</v>
      </c>
      <c r="X127" t="s">
        <v>2380</v>
      </c>
      <c r="Y127" t="s">
        <v>2380</v>
      </c>
      <c r="Z127" t="s">
        <v>2381</v>
      </c>
      <c r="AA127" t="s">
        <v>2382</v>
      </c>
    </row>
    <row r="128" spans="10:27" x14ac:dyDescent="0.35">
      <c r="J128" t="s">
        <v>146</v>
      </c>
      <c r="K128">
        <v>2003</v>
      </c>
      <c r="L128" t="s">
        <v>30</v>
      </c>
      <c r="M128">
        <v>4</v>
      </c>
      <c r="N128">
        <v>0</v>
      </c>
      <c r="O128">
        <v>1627.28</v>
      </c>
      <c r="P128" t="s">
        <v>11</v>
      </c>
      <c r="Q128" t="s">
        <v>11</v>
      </c>
      <c r="R128" t="str">
        <f>IF('Hospitalisation Details'!I126="?","Unknown",'Hospitalisation Details'!I126)</f>
        <v>R1012</v>
      </c>
      <c r="T128" t="s">
        <v>2248</v>
      </c>
      <c r="U128">
        <v>49.13</v>
      </c>
      <c r="V128">
        <v>4.54</v>
      </c>
      <c r="W128" t="s">
        <v>2380</v>
      </c>
      <c r="X128" t="s">
        <v>2380</v>
      </c>
      <c r="Y128" t="s">
        <v>2380</v>
      </c>
      <c r="Z128" t="s">
        <v>2381</v>
      </c>
      <c r="AA128" t="s">
        <v>2382</v>
      </c>
    </row>
    <row r="129" spans="10:27" x14ac:dyDescent="0.35">
      <c r="J129" t="s">
        <v>147</v>
      </c>
      <c r="K129">
        <v>2003</v>
      </c>
      <c r="L129" t="s">
        <v>10</v>
      </c>
      <c r="M129">
        <v>17</v>
      </c>
      <c r="N129">
        <v>0</v>
      </c>
      <c r="O129">
        <v>1628.47</v>
      </c>
      <c r="P129" t="s">
        <v>11</v>
      </c>
      <c r="Q129" t="s">
        <v>16</v>
      </c>
      <c r="R129" t="str">
        <f>IF('Hospitalisation Details'!I127="?","Unknown",'Hospitalisation Details'!I127)</f>
        <v>R1012</v>
      </c>
      <c r="T129" t="s">
        <v>2247</v>
      </c>
      <c r="U129">
        <v>37.799999999999997</v>
      </c>
      <c r="V129">
        <v>6.29</v>
      </c>
      <c r="W129" t="s">
        <v>2380</v>
      </c>
      <c r="X129" t="s">
        <v>2380</v>
      </c>
      <c r="Y129" t="s">
        <v>2380</v>
      </c>
      <c r="Z129">
        <v>1</v>
      </c>
      <c r="AA129" t="s">
        <v>2382</v>
      </c>
    </row>
    <row r="130" spans="10:27" x14ac:dyDescent="0.35">
      <c r="J130" t="s">
        <v>148</v>
      </c>
      <c r="K130">
        <v>2004</v>
      </c>
      <c r="L130" t="s">
        <v>37</v>
      </c>
      <c r="M130">
        <v>4</v>
      </c>
      <c r="N130">
        <v>0</v>
      </c>
      <c r="O130">
        <v>1629.83</v>
      </c>
      <c r="P130" t="s">
        <v>11</v>
      </c>
      <c r="Q130" t="s">
        <v>11</v>
      </c>
      <c r="R130" t="str">
        <f>IF('Hospitalisation Details'!I128="?","Unknown",'Hospitalisation Details'!I128)</f>
        <v>R1013</v>
      </c>
      <c r="T130" t="s">
        <v>2246</v>
      </c>
      <c r="U130">
        <v>38.299999999999997</v>
      </c>
      <c r="V130">
        <v>9.51</v>
      </c>
      <c r="W130" t="s">
        <v>2380</v>
      </c>
      <c r="X130" t="s">
        <v>2380</v>
      </c>
      <c r="Y130" t="s">
        <v>2380</v>
      </c>
      <c r="Z130" t="s">
        <v>2381</v>
      </c>
      <c r="AA130" t="s">
        <v>2382</v>
      </c>
    </row>
    <row r="131" spans="10:27" x14ac:dyDescent="0.35">
      <c r="J131" t="s">
        <v>149</v>
      </c>
      <c r="K131">
        <v>2004</v>
      </c>
      <c r="L131" t="s">
        <v>30</v>
      </c>
      <c r="M131">
        <v>5</v>
      </c>
      <c r="N131">
        <v>0</v>
      </c>
      <c r="O131">
        <v>1631.67</v>
      </c>
      <c r="P131" t="s">
        <v>11</v>
      </c>
      <c r="Q131" t="s">
        <v>12</v>
      </c>
      <c r="R131" t="str">
        <f>IF('Hospitalisation Details'!I129="?","Unknown",'Hospitalisation Details'!I129)</f>
        <v>R1013</v>
      </c>
      <c r="T131" t="s">
        <v>2245</v>
      </c>
      <c r="U131">
        <v>32.774999999999999</v>
      </c>
      <c r="V131">
        <v>4.72</v>
      </c>
      <c r="W131" t="s">
        <v>2380</v>
      </c>
      <c r="X131" t="s">
        <v>2380</v>
      </c>
      <c r="Y131" t="s">
        <v>2380</v>
      </c>
      <c r="Z131" t="s">
        <v>2381</v>
      </c>
      <c r="AA131" t="s">
        <v>2382</v>
      </c>
    </row>
    <row r="132" spans="10:27" x14ac:dyDescent="0.35">
      <c r="J132" t="s">
        <v>150</v>
      </c>
      <c r="K132">
        <v>2004</v>
      </c>
      <c r="L132" t="s">
        <v>10</v>
      </c>
      <c r="M132">
        <v>9</v>
      </c>
      <c r="N132">
        <v>0</v>
      </c>
      <c r="O132">
        <v>1631.82</v>
      </c>
      <c r="P132" t="s">
        <v>11</v>
      </c>
      <c r="Q132" t="s">
        <v>16</v>
      </c>
      <c r="R132" t="str">
        <f>IF('Hospitalisation Details'!I130="?","Unknown",'Hospitalisation Details'!I130)</f>
        <v>R1013</v>
      </c>
      <c r="T132" t="s">
        <v>2244</v>
      </c>
      <c r="U132">
        <v>34.200000000000003</v>
      </c>
      <c r="V132">
        <v>5.91</v>
      </c>
      <c r="W132" t="s">
        <v>2382</v>
      </c>
      <c r="X132" t="s">
        <v>2380</v>
      </c>
      <c r="Y132" t="s">
        <v>2380</v>
      </c>
      <c r="Z132" t="s">
        <v>2381</v>
      </c>
      <c r="AA132" t="s">
        <v>2382</v>
      </c>
    </row>
    <row r="133" spans="10:27" x14ac:dyDescent="0.35">
      <c r="J133" t="s">
        <v>151</v>
      </c>
      <c r="K133">
        <v>2003</v>
      </c>
      <c r="L133" t="s">
        <v>37</v>
      </c>
      <c r="M133">
        <v>3</v>
      </c>
      <c r="N133">
        <v>0</v>
      </c>
      <c r="O133">
        <v>1632.04</v>
      </c>
      <c r="P133" t="s">
        <v>11</v>
      </c>
      <c r="Q133" t="s">
        <v>11</v>
      </c>
      <c r="R133" t="str">
        <f>IF('Hospitalisation Details'!I131="?","Unknown",'Hospitalisation Details'!I131)</f>
        <v>R1012</v>
      </c>
      <c r="T133" t="s">
        <v>2243</v>
      </c>
      <c r="U133">
        <v>30.2</v>
      </c>
      <c r="V133">
        <v>9.58</v>
      </c>
      <c r="W133" t="s">
        <v>2380</v>
      </c>
      <c r="X133" t="s">
        <v>2380</v>
      </c>
      <c r="Y133" t="s">
        <v>2380</v>
      </c>
      <c r="Z133" t="s">
        <v>2381</v>
      </c>
      <c r="AA133" t="s">
        <v>2382</v>
      </c>
    </row>
    <row r="134" spans="10:27" x14ac:dyDescent="0.35">
      <c r="J134" t="s">
        <v>152</v>
      </c>
      <c r="K134">
        <v>2003</v>
      </c>
      <c r="L134" t="s">
        <v>20</v>
      </c>
      <c r="M134">
        <v>16</v>
      </c>
      <c r="N134">
        <v>0</v>
      </c>
      <c r="O134">
        <v>1632.56</v>
      </c>
      <c r="P134" t="s">
        <v>11</v>
      </c>
      <c r="Q134" t="s">
        <v>11</v>
      </c>
      <c r="R134" t="str">
        <f>IF('Hospitalisation Details'!I132="?","Unknown",'Hospitalisation Details'!I132)</f>
        <v>R1012</v>
      </c>
      <c r="T134" t="s">
        <v>2242</v>
      </c>
      <c r="U134">
        <v>48.32</v>
      </c>
      <c r="V134">
        <v>5.77</v>
      </c>
      <c r="W134" t="s">
        <v>2380</v>
      </c>
      <c r="X134" t="s">
        <v>2380</v>
      </c>
      <c r="Y134" t="s">
        <v>2380</v>
      </c>
      <c r="Z134" t="s">
        <v>2381</v>
      </c>
      <c r="AA134" t="s">
        <v>2382</v>
      </c>
    </row>
    <row r="135" spans="10:27" x14ac:dyDescent="0.35">
      <c r="J135" t="s">
        <v>153</v>
      </c>
      <c r="K135">
        <v>2004</v>
      </c>
      <c r="L135" t="s">
        <v>30</v>
      </c>
      <c r="M135">
        <v>13</v>
      </c>
      <c r="N135">
        <v>0</v>
      </c>
      <c r="O135">
        <v>1633.04</v>
      </c>
      <c r="P135" t="s">
        <v>11</v>
      </c>
      <c r="Q135" t="s">
        <v>11</v>
      </c>
      <c r="R135" t="str">
        <f>IF('Hospitalisation Details'!I133="?","Unknown",'Hospitalisation Details'!I133)</f>
        <v>R1013</v>
      </c>
      <c r="T135" t="s">
        <v>2241</v>
      </c>
      <c r="U135">
        <v>44.86</v>
      </c>
      <c r="V135">
        <v>4.38</v>
      </c>
      <c r="W135" t="s">
        <v>2382</v>
      </c>
      <c r="X135" t="s">
        <v>2380</v>
      </c>
      <c r="Y135" t="s">
        <v>2380</v>
      </c>
      <c r="Z135" t="s">
        <v>2381</v>
      </c>
      <c r="AA135" t="s">
        <v>2382</v>
      </c>
    </row>
    <row r="136" spans="10:27" x14ac:dyDescent="0.35">
      <c r="J136" t="s">
        <v>154</v>
      </c>
      <c r="K136">
        <v>2004</v>
      </c>
      <c r="L136" t="s">
        <v>35</v>
      </c>
      <c r="M136">
        <v>8</v>
      </c>
      <c r="N136">
        <v>0</v>
      </c>
      <c r="O136">
        <v>1633.96</v>
      </c>
      <c r="P136" t="s">
        <v>11</v>
      </c>
      <c r="Q136" t="s">
        <v>16</v>
      </c>
      <c r="R136" t="str">
        <f>IF('Hospitalisation Details'!I134="?","Unknown",'Hospitalisation Details'!I134)</f>
        <v>R1013</v>
      </c>
      <c r="T136" t="s">
        <v>2240</v>
      </c>
      <c r="U136">
        <v>52.15</v>
      </c>
      <c r="V136">
        <v>5.65</v>
      </c>
      <c r="W136" t="s">
        <v>2380</v>
      </c>
      <c r="X136" t="s">
        <v>2380</v>
      </c>
      <c r="Y136" t="s">
        <v>2380</v>
      </c>
      <c r="Z136">
        <v>1</v>
      </c>
      <c r="AA136" t="s">
        <v>2382</v>
      </c>
    </row>
    <row r="137" spans="10:27" x14ac:dyDescent="0.35">
      <c r="J137" t="s">
        <v>155</v>
      </c>
      <c r="K137">
        <v>2004</v>
      </c>
      <c r="L137" t="s">
        <v>18</v>
      </c>
      <c r="M137">
        <v>13</v>
      </c>
      <c r="N137">
        <v>0</v>
      </c>
      <c r="O137">
        <v>1634.57</v>
      </c>
      <c r="P137" t="s">
        <v>11</v>
      </c>
      <c r="Q137" t="s">
        <v>11</v>
      </c>
      <c r="R137" t="str">
        <f>IF('Hospitalisation Details'!I135="?","Unknown",'Hospitalisation Details'!I135)</f>
        <v>R1013</v>
      </c>
      <c r="T137" t="s">
        <v>2239</v>
      </c>
      <c r="U137">
        <v>41.12</v>
      </c>
      <c r="V137">
        <v>7.54</v>
      </c>
      <c r="W137" t="s">
        <v>2382</v>
      </c>
      <c r="X137" t="s">
        <v>2380</v>
      </c>
      <c r="Y137" t="s">
        <v>2380</v>
      </c>
      <c r="Z137" t="s">
        <v>2381</v>
      </c>
      <c r="AA137" t="s">
        <v>2382</v>
      </c>
    </row>
    <row r="138" spans="10:27" x14ac:dyDescent="0.35">
      <c r="J138" t="s">
        <v>156</v>
      </c>
      <c r="K138">
        <v>2003</v>
      </c>
      <c r="L138" t="s">
        <v>30</v>
      </c>
      <c r="M138">
        <v>30</v>
      </c>
      <c r="N138">
        <v>0</v>
      </c>
      <c r="O138">
        <v>1635.73</v>
      </c>
      <c r="P138" t="s">
        <v>11</v>
      </c>
      <c r="Q138" t="s">
        <v>12</v>
      </c>
      <c r="R138" t="str">
        <f>IF('Hospitalisation Details'!I136="?","Unknown",'Hospitalisation Details'!I136)</f>
        <v>R1012</v>
      </c>
      <c r="T138" t="s">
        <v>2238</v>
      </c>
      <c r="U138">
        <v>38.39</v>
      </c>
      <c r="V138">
        <v>5.1100000000000003</v>
      </c>
      <c r="W138" t="s">
        <v>2382</v>
      </c>
      <c r="X138" t="s">
        <v>2380</v>
      </c>
      <c r="Y138" t="s">
        <v>2380</v>
      </c>
      <c r="Z138">
        <v>1</v>
      </c>
      <c r="AA138" t="s">
        <v>2382</v>
      </c>
    </row>
    <row r="139" spans="10:27" x14ac:dyDescent="0.35">
      <c r="J139" t="s">
        <v>157</v>
      </c>
      <c r="K139">
        <v>2003</v>
      </c>
      <c r="L139" t="s">
        <v>20</v>
      </c>
      <c r="M139">
        <v>16</v>
      </c>
      <c r="N139">
        <v>0</v>
      </c>
      <c r="O139">
        <v>1639.56</v>
      </c>
      <c r="P139" t="s">
        <v>11</v>
      </c>
      <c r="Q139" t="s">
        <v>11</v>
      </c>
      <c r="R139" t="str">
        <f>IF('Hospitalisation Details'!I137="?","Unknown",'Hospitalisation Details'!I137)</f>
        <v>R1012</v>
      </c>
      <c r="T139" t="s">
        <v>2237</v>
      </c>
      <c r="U139">
        <v>46.85</v>
      </c>
      <c r="V139">
        <v>4.25</v>
      </c>
      <c r="W139" t="s">
        <v>2380</v>
      </c>
      <c r="X139" t="s">
        <v>2380</v>
      </c>
      <c r="Y139" t="s">
        <v>2383</v>
      </c>
      <c r="Z139">
        <v>1</v>
      </c>
      <c r="AA139" t="s">
        <v>2382</v>
      </c>
    </row>
    <row r="140" spans="10:27" x14ac:dyDescent="0.35">
      <c r="J140" t="s">
        <v>158</v>
      </c>
      <c r="K140">
        <v>2003</v>
      </c>
      <c r="L140" t="s">
        <v>35</v>
      </c>
      <c r="M140">
        <v>21</v>
      </c>
      <c r="N140">
        <v>0</v>
      </c>
      <c r="O140">
        <v>1639.56</v>
      </c>
      <c r="P140" t="s">
        <v>11</v>
      </c>
      <c r="Q140" t="s">
        <v>11</v>
      </c>
      <c r="R140" t="str">
        <f>IF('Hospitalisation Details'!I138="?","Unknown",'Hospitalisation Details'!I138)</f>
        <v>R1012</v>
      </c>
      <c r="T140" t="s">
        <v>2236</v>
      </c>
      <c r="U140">
        <v>42.24</v>
      </c>
      <c r="V140">
        <v>5.55</v>
      </c>
      <c r="W140" t="s">
        <v>2380</v>
      </c>
      <c r="X140" t="s">
        <v>2382</v>
      </c>
      <c r="Y140" t="s">
        <v>2380</v>
      </c>
      <c r="Z140">
        <v>1</v>
      </c>
      <c r="AA140" t="s">
        <v>2382</v>
      </c>
    </row>
    <row r="141" spans="10:27" x14ac:dyDescent="0.35">
      <c r="J141" t="s">
        <v>159</v>
      </c>
      <c r="K141">
        <v>2003</v>
      </c>
      <c r="L141" t="s">
        <v>30</v>
      </c>
      <c r="M141">
        <v>30</v>
      </c>
      <c r="N141">
        <v>0</v>
      </c>
      <c r="O141">
        <v>1646.43</v>
      </c>
      <c r="P141" t="s">
        <v>11</v>
      </c>
      <c r="Q141" t="s">
        <v>16</v>
      </c>
      <c r="R141" t="str">
        <f>IF('Hospitalisation Details'!I139="?","Unknown",'Hospitalisation Details'!I139)</f>
        <v>R1012</v>
      </c>
      <c r="T141" t="s">
        <v>2235</v>
      </c>
      <c r="U141">
        <v>34.39</v>
      </c>
      <c r="V141">
        <v>5.78</v>
      </c>
      <c r="W141" t="s">
        <v>2380</v>
      </c>
      <c r="X141" t="s">
        <v>2380</v>
      </c>
      <c r="Y141" t="s">
        <v>2380</v>
      </c>
      <c r="Z141" t="s">
        <v>2381</v>
      </c>
      <c r="AA141" t="s">
        <v>2382</v>
      </c>
    </row>
    <row r="142" spans="10:27" x14ac:dyDescent="0.35">
      <c r="J142" t="s">
        <v>160</v>
      </c>
      <c r="K142">
        <v>2000</v>
      </c>
      <c r="L142" t="s">
        <v>37</v>
      </c>
      <c r="M142">
        <v>23</v>
      </c>
      <c r="N142">
        <v>0</v>
      </c>
      <c r="O142">
        <v>1665</v>
      </c>
      <c r="P142" t="s">
        <v>11</v>
      </c>
      <c r="Q142" t="s">
        <v>11</v>
      </c>
      <c r="R142" t="str">
        <f>IF('Hospitalisation Details'!I140="?","Unknown",'Hospitalisation Details'!I140)</f>
        <v>R1013</v>
      </c>
      <c r="T142" t="s">
        <v>2234</v>
      </c>
      <c r="U142">
        <v>42.89</v>
      </c>
      <c r="V142">
        <v>5.28</v>
      </c>
      <c r="W142" t="s">
        <v>2382</v>
      </c>
      <c r="X142" t="s">
        <v>2380</v>
      </c>
      <c r="Y142" t="s">
        <v>2380</v>
      </c>
      <c r="Z142" t="s">
        <v>2381</v>
      </c>
      <c r="AA142" t="s">
        <v>2382</v>
      </c>
    </row>
    <row r="143" spans="10:27" x14ac:dyDescent="0.35">
      <c r="J143" t="s">
        <v>161</v>
      </c>
      <c r="K143">
        <v>2000</v>
      </c>
      <c r="L143" t="s">
        <v>18</v>
      </c>
      <c r="M143">
        <v>10</v>
      </c>
      <c r="N143">
        <v>0</v>
      </c>
      <c r="O143">
        <v>1674.63</v>
      </c>
      <c r="P143" t="s">
        <v>11</v>
      </c>
      <c r="Q143" t="s">
        <v>11</v>
      </c>
      <c r="R143" t="str">
        <f>IF('Hospitalisation Details'!I141="?","Unknown",'Hospitalisation Details'!I141)</f>
        <v>R1013</v>
      </c>
      <c r="T143" t="s">
        <v>2233</v>
      </c>
      <c r="U143">
        <v>36.299999999999997</v>
      </c>
      <c r="V143">
        <v>5.39</v>
      </c>
      <c r="W143" t="s">
        <v>2380</v>
      </c>
      <c r="X143" t="s">
        <v>2380</v>
      </c>
      <c r="Y143" t="s">
        <v>2380</v>
      </c>
      <c r="Z143" t="s">
        <v>2381</v>
      </c>
      <c r="AA143" t="s">
        <v>2382</v>
      </c>
    </row>
    <row r="144" spans="10:27" x14ac:dyDescent="0.35">
      <c r="J144" t="s">
        <v>162</v>
      </c>
      <c r="K144">
        <v>2000</v>
      </c>
      <c r="L144" t="s">
        <v>37</v>
      </c>
      <c r="M144">
        <v>21</v>
      </c>
      <c r="N144">
        <v>0</v>
      </c>
      <c r="O144">
        <v>1682.6</v>
      </c>
      <c r="P144" t="s">
        <v>11</v>
      </c>
      <c r="Q144" t="s">
        <v>11</v>
      </c>
      <c r="R144" t="str">
        <f>IF('Hospitalisation Details'!I142="?","Unknown",'Hospitalisation Details'!I142)</f>
        <v>R1011</v>
      </c>
      <c r="T144" t="s">
        <v>2232</v>
      </c>
      <c r="U144">
        <v>35.200000000000003</v>
      </c>
      <c r="V144">
        <v>8.01</v>
      </c>
      <c r="W144" t="s">
        <v>2382</v>
      </c>
      <c r="X144" t="s">
        <v>2380</v>
      </c>
      <c r="Y144" t="s">
        <v>2380</v>
      </c>
      <c r="Z144">
        <v>1</v>
      </c>
      <c r="AA144" t="s">
        <v>2382</v>
      </c>
    </row>
    <row r="145" spans="10:27" x14ac:dyDescent="0.35">
      <c r="J145" t="s">
        <v>163</v>
      </c>
      <c r="K145">
        <v>2004</v>
      </c>
      <c r="L145" t="s">
        <v>15</v>
      </c>
      <c r="M145">
        <v>17</v>
      </c>
      <c r="N145">
        <v>0</v>
      </c>
      <c r="O145">
        <v>1694.8</v>
      </c>
      <c r="P145" t="s">
        <v>11</v>
      </c>
      <c r="Q145" t="s">
        <v>11</v>
      </c>
      <c r="R145" t="str">
        <f>IF('Hospitalisation Details'!I143="?","Unknown",'Hospitalisation Details'!I143)</f>
        <v>R1015</v>
      </c>
      <c r="T145" t="s">
        <v>2231</v>
      </c>
      <c r="U145">
        <v>53.62</v>
      </c>
      <c r="V145">
        <v>5.21</v>
      </c>
      <c r="W145" t="s">
        <v>2380</v>
      </c>
      <c r="X145" t="s">
        <v>2380</v>
      </c>
      <c r="Y145" t="s">
        <v>2380</v>
      </c>
      <c r="Z145" t="s">
        <v>2381</v>
      </c>
      <c r="AA145" t="s">
        <v>2382</v>
      </c>
    </row>
    <row r="146" spans="10:27" x14ac:dyDescent="0.35">
      <c r="J146" t="s">
        <v>165</v>
      </c>
      <c r="K146">
        <v>2004</v>
      </c>
      <c r="L146" t="s">
        <v>30</v>
      </c>
      <c r="M146">
        <v>10</v>
      </c>
      <c r="N146">
        <v>0</v>
      </c>
      <c r="O146">
        <v>1702.46</v>
      </c>
      <c r="P146" t="s">
        <v>11</v>
      </c>
      <c r="Q146" t="s">
        <v>12</v>
      </c>
      <c r="R146" t="str">
        <f>IF('Hospitalisation Details'!I144="?","Unknown",'Hospitalisation Details'!I144)</f>
        <v>R1019</v>
      </c>
      <c r="T146" t="s">
        <v>2230</v>
      </c>
      <c r="U146">
        <v>36.67</v>
      </c>
      <c r="V146">
        <v>6.27</v>
      </c>
      <c r="W146" t="s">
        <v>2380</v>
      </c>
      <c r="X146" t="s">
        <v>2380</v>
      </c>
      <c r="Y146" t="s">
        <v>2380</v>
      </c>
      <c r="Z146" t="s">
        <v>2381</v>
      </c>
      <c r="AA146" t="s">
        <v>2382</v>
      </c>
    </row>
    <row r="147" spans="10:27" x14ac:dyDescent="0.35">
      <c r="J147" t="s">
        <v>167</v>
      </c>
      <c r="K147">
        <v>2004</v>
      </c>
      <c r="L147" t="s">
        <v>15</v>
      </c>
      <c r="M147">
        <v>7</v>
      </c>
      <c r="N147">
        <v>0</v>
      </c>
      <c r="O147">
        <v>1704.57</v>
      </c>
      <c r="P147" t="s">
        <v>11</v>
      </c>
      <c r="Q147" t="s">
        <v>16</v>
      </c>
      <c r="R147" t="str">
        <f>IF('Hospitalisation Details'!I145="?","Unknown",'Hospitalisation Details'!I145)</f>
        <v>R1016</v>
      </c>
      <c r="T147" t="s">
        <v>2229</v>
      </c>
      <c r="U147">
        <v>33.4</v>
      </c>
      <c r="V147">
        <v>10.73</v>
      </c>
      <c r="W147" t="s">
        <v>2382</v>
      </c>
      <c r="X147" t="s">
        <v>2380</v>
      </c>
      <c r="Y147" t="s">
        <v>2380</v>
      </c>
      <c r="Z147">
        <v>1</v>
      </c>
      <c r="AA147" t="s">
        <v>2382</v>
      </c>
    </row>
    <row r="148" spans="10:27" x14ac:dyDescent="0.35">
      <c r="J148" t="s">
        <v>169</v>
      </c>
      <c r="K148">
        <v>2004</v>
      </c>
      <c r="L148" t="s">
        <v>30</v>
      </c>
      <c r="M148">
        <v>14</v>
      </c>
      <c r="N148">
        <v>0</v>
      </c>
      <c r="O148">
        <v>1704.7</v>
      </c>
      <c r="P148" t="s">
        <v>11</v>
      </c>
      <c r="Q148" t="s">
        <v>12</v>
      </c>
      <c r="R148" t="str">
        <f>IF('Hospitalisation Details'!I146="?","Unknown",'Hospitalisation Details'!I146)</f>
        <v>R1018</v>
      </c>
      <c r="T148" t="s">
        <v>2228</v>
      </c>
      <c r="U148">
        <v>42.71</v>
      </c>
      <c r="V148">
        <v>10.52</v>
      </c>
      <c r="W148" t="s">
        <v>2380</v>
      </c>
      <c r="X148" t="s">
        <v>2380</v>
      </c>
      <c r="Y148" t="s">
        <v>2380</v>
      </c>
      <c r="Z148" t="s">
        <v>2381</v>
      </c>
      <c r="AA148" t="s">
        <v>2382</v>
      </c>
    </row>
    <row r="149" spans="10:27" x14ac:dyDescent="0.35">
      <c r="J149" t="s">
        <v>171</v>
      </c>
      <c r="K149">
        <v>2004</v>
      </c>
      <c r="L149" t="s">
        <v>30</v>
      </c>
      <c r="M149">
        <v>6</v>
      </c>
      <c r="N149">
        <v>0</v>
      </c>
      <c r="O149">
        <v>1705.62</v>
      </c>
      <c r="P149" t="s">
        <v>11</v>
      </c>
      <c r="Q149" t="s">
        <v>11</v>
      </c>
      <c r="R149" t="str">
        <f>IF('Hospitalisation Details'!I147="?","Unknown",'Hospitalisation Details'!I147)</f>
        <v>R1015</v>
      </c>
      <c r="T149" t="s">
        <v>2227</v>
      </c>
      <c r="U149">
        <v>41.52</v>
      </c>
      <c r="V149">
        <v>11.82</v>
      </c>
      <c r="W149" t="s">
        <v>2382</v>
      </c>
      <c r="X149" t="s">
        <v>2380</v>
      </c>
      <c r="Y149" t="s">
        <v>2380</v>
      </c>
      <c r="Z149">
        <v>2</v>
      </c>
      <c r="AA149" t="s">
        <v>2382</v>
      </c>
    </row>
    <row r="150" spans="10:27" x14ac:dyDescent="0.35">
      <c r="J150" t="s">
        <v>172</v>
      </c>
      <c r="K150">
        <v>2004</v>
      </c>
      <c r="L150" t="s">
        <v>37</v>
      </c>
      <c r="M150">
        <v>17</v>
      </c>
      <c r="N150">
        <v>0</v>
      </c>
      <c r="O150">
        <v>1708</v>
      </c>
      <c r="P150" t="s">
        <v>12</v>
      </c>
      <c r="Q150" t="s">
        <v>11</v>
      </c>
      <c r="R150" t="str">
        <f>IF('Hospitalisation Details'!I148="?","Unknown",'Hospitalisation Details'!I148)</f>
        <v>R1016</v>
      </c>
      <c r="T150" t="s">
        <v>2226</v>
      </c>
      <c r="U150">
        <v>39.4</v>
      </c>
      <c r="V150">
        <v>6.76</v>
      </c>
      <c r="W150" t="s">
        <v>2380</v>
      </c>
      <c r="X150" t="s">
        <v>2380</v>
      </c>
      <c r="Y150" t="s">
        <v>2380</v>
      </c>
      <c r="Z150" t="s">
        <v>2381</v>
      </c>
      <c r="AA150" t="s">
        <v>2382</v>
      </c>
    </row>
    <row r="151" spans="10:27" x14ac:dyDescent="0.35">
      <c r="J151" t="s">
        <v>173</v>
      </c>
      <c r="K151">
        <v>2004</v>
      </c>
      <c r="L151" t="s">
        <v>30</v>
      </c>
      <c r="M151">
        <v>12</v>
      </c>
      <c r="N151">
        <v>0</v>
      </c>
      <c r="O151">
        <v>1708.93</v>
      </c>
      <c r="P151" t="s">
        <v>12</v>
      </c>
      <c r="Q151" t="s">
        <v>16</v>
      </c>
      <c r="R151" t="str">
        <f>IF('Hospitalisation Details'!I149="?","Unknown",'Hospitalisation Details'!I149)</f>
        <v>R1019</v>
      </c>
      <c r="T151" t="s">
        <v>2225</v>
      </c>
      <c r="U151">
        <v>46.45</v>
      </c>
      <c r="V151">
        <v>5.62</v>
      </c>
      <c r="W151" t="s">
        <v>2380</v>
      </c>
      <c r="X151" t="s">
        <v>2380</v>
      </c>
      <c r="Y151" t="s">
        <v>2380</v>
      </c>
      <c r="Z151" t="s">
        <v>2381</v>
      </c>
      <c r="AA151" t="s">
        <v>2382</v>
      </c>
    </row>
    <row r="152" spans="10:27" x14ac:dyDescent="0.35">
      <c r="J152" t="s">
        <v>174</v>
      </c>
      <c r="K152">
        <v>2004</v>
      </c>
      <c r="L152" t="s">
        <v>20</v>
      </c>
      <c r="M152">
        <v>19</v>
      </c>
      <c r="N152">
        <v>1</v>
      </c>
      <c r="O152">
        <v>1711.03</v>
      </c>
      <c r="P152" t="s">
        <v>12</v>
      </c>
      <c r="Q152" t="s">
        <v>12</v>
      </c>
      <c r="R152" t="str">
        <f>IF('Hospitalisation Details'!I150="?","Unknown",'Hospitalisation Details'!I150)</f>
        <v>R1013</v>
      </c>
      <c r="T152" t="s">
        <v>2224</v>
      </c>
      <c r="U152">
        <v>35.75</v>
      </c>
      <c r="V152">
        <v>4.1900000000000004</v>
      </c>
      <c r="W152" t="s">
        <v>2380</v>
      </c>
      <c r="X152" t="s">
        <v>2380</v>
      </c>
      <c r="Y152" t="s">
        <v>2380</v>
      </c>
      <c r="Z152" t="s">
        <v>2381</v>
      </c>
      <c r="AA152" t="s">
        <v>2382</v>
      </c>
    </row>
    <row r="153" spans="10:27" x14ac:dyDescent="0.35">
      <c r="J153" t="s">
        <v>175</v>
      </c>
      <c r="K153">
        <v>2004</v>
      </c>
      <c r="L153" t="s">
        <v>20</v>
      </c>
      <c r="M153">
        <v>21</v>
      </c>
      <c r="N153">
        <v>0</v>
      </c>
      <c r="O153">
        <v>1712.23</v>
      </c>
      <c r="P153" t="s">
        <v>12</v>
      </c>
      <c r="Q153" t="s">
        <v>16</v>
      </c>
      <c r="R153" t="str">
        <f>IF('Hospitalisation Details'!I151="?","Unknown",'Hospitalisation Details'!I151)</f>
        <v>R1016</v>
      </c>
      <c r="T153" t="s">
        <v>2223</v>
      </c>
      <c r="U153">
        <v>26.07</v>
      </c>
      <c r="V153">
        <v>5.32</v>
      </c>
      <c r="W153" t="s">
        <v>2380</v>
      </c>
      <c r="X153" t="s">
        <v>2380</v>
      </c>
      <c r="Y153" t="s">
        <v>2380</v>
      </c>
      <c r="Z153" t="s">
        <v>2381</v>
      </c>
      <c r="AA153" t="s">
        <v>2382</v>
      </c>
    </row>
    <row r="154" spans="10:27" x14ac:dyDescent="0.35">
      <c r="J154" t="s">
        <v>176</v>
      </c>
      <c r="K154">
        <v>2004</v>
      </c>
      <c r="L154" t="s">
        <v>18</v>
      </c>
      <c r="M154">
        <v>10</v>
      </c>
      <c r="N154">
        <v>1</v>
      </c>
      <c r="O154">
        <v>1719.44</v>
      </c>
      <c r="P154" t="s">
        <v>12</v>
      </c>
      <c r="Q154" t="s">
        <v>12</v>
      </c>
      <c r="R154" t="str">
        <f>IF('Hospitalisation Details'!I152="?","Unknown",'Hospitalisation Details'!I152)</f>
        <v>R1013</v>
      </c>
      <c r="T154" t="s">
        <v>2222</v>
      </c>
      <c r="U154">
        <v>36.54</v>
      </c>
      <c r="V154">
        <v>4.46</v>
      </c>
      <c r="W154" t="s">
        <v>2382</v>
      </c>
      <c r="X154" t="s">
        <v>2380</v>
      </c>
      <c r="Y154" t="s">
        <v>2380</v>
      </c>
      <c r="Z154">
        <v>1</v>
      </c>
      <c r="AA154" t="s">
        <v>2382</v>
      </c>
    </row>
    <row r="155" spans="10:27" x14ac:dyDescent="0.35">
      <c r="J155" t="s">
        <v>177</v>
      </c>
      <c r="K155">
        <v>2004</v>
      </c>
      <c r="L155" t="s">
        <v>20</v>
      </c>
      <c r="M155">
        <v>11</v>
      </c>
      <c r="N155">
        <v>1</v>
      </c>
      <c r="O155">
        <v>1720.35</v>
      </c>
      <c r="P155" t="s">
        <v>12</v>
      </c>
      <c r="Q155" t="s">
        <v>12</v>
      </c>
      <c r="R155" t="str">
        <f>IF('Hospitalisation Details'!I153="?","Unknown",'Hospitalisation Details'!I153)</f>
        <v>R1013</v>
      </c>
      <c r="T155" t="s">
        <v>2221</v>
      </c>
      <c r="U155">
        <v>51.64</v>
      </c>
      <c r="V155">
        <v>5.65</v>
      </c>
      <c r="W155" t="s">
        <v>2380</v>
      </c>
      <c r="X155" t="s">
        <v>2380</v>
      </c>
      <c r="Y155" t="s">
        <v>2380</v>
      </c>
      <c r="Z155" t="s">
        <v>2381</v>
      </c>
      <c r="AA155" t="s">
        <v>2382</v>
      </c>
    </row>
    <row r="156" spans="10:27" x14ac:dyDescent="0.35">
      <c r="J156" t="s">
        <v>178</v>
      </c>
      <c r="K156">
        <v>2004</v>
      </c>
      <c r="L156" t="s">
        <v>37</v>
      </c>
      <c r="M156">
        <v>21</v>
      </c>
      <c r="N156">
        <v>1</v>
      </c>
      <c r="O156">
        <v>1725.55</v>
      </c>
      <c r="P156" t="s">
        <v>12</v>
      </c>
      <c r="Q156" t="s">
        <v>11</v>
      </c>
      <c r="R156" t="str">
        <f>IF('Hospitalisation Details'!I154="?","Unknown",'Hospitalisation Details'!I154)</f>
        <v>R1013</v>
      </c>
      <c r="T156" t="s">
        <v>2220</v>
      </c>
      <c r="U156">
        <v>42.83</v>
      </c>
      <c r="V156">
        <v>6.04</v>
      </c>
      <c r="W156" t="s">
        <v>2380</v>
      </c>
      <c r="X156" t="s">
        <v>2380</v>
      </c>
      <c r="Y156" t="s">
        <v>2380</v>
      </c>
      <c r="Z156">
        <v>2</v>
      </c>
      <c r="AA156" t="s">
        <v>2382</v>
      </c>
    </row>
    <row r="157" spans="10:27" x14ac:dyDescent="0.35">
      <c r="J157" t="s">
        <v>179</v>
      </c>
      <c r="K157">
        <v>2004</v>
      </c>
      <c r="L157" t="s">
        <v>20</v>
      </c>
      <c r="M157">
        <v>9</v>
      </c>
      <c r="N157">
        <v>1</v>
      </c>
      <c r="O157">
        <v>1727.54</v>
      </c>
      <c r="P157" t="s">
        <v>12</v>
      </c>
      <c r="Q157" t="s">
        <v>16</v>
      </c>
      <c r="R157" t="str">
        <f>IF('Hospitalisation Details'!I155="?","Unknown",'Hospitalisation Details'!I155)</f>
        <v>R1013</v>
      </c>
      <c r="T157" t="s">
        <v>2219</v>
      </c>
      <c r="U157">
        <v>40.15</v>
      </c>
      <c r="V157">
        <v>5.76</v>
      </c>
      <c r="W157" t="s">
        <v>2380</v>
      </c>
      <c r="X157" t="s">
        <v>2380</v>
      </c>
      <c r="Y157" t="s">
        <v>2380</v>
      </c>
      <c r="Z157">
        <v>1</v>
      </c>
      <c r="AA157" t="s">
        <v>2382</v>
      </c>
    </row>
    <row r="158" spans="10:27" x14ac:dyDescent="0.35">
      <c r="J158" t="s">
        <v>180</v>
      </c>
      <c r="K158">
        <v>2003</v>
      </c>
      <c r="L158" t="s">
        <v>15</v>
      </c>
      <c r="M158">
        <v>21</v>
      </c>
      <c r="N158">
        <v>0</v>
      </c>
      <c r="O158">
        <v>1727.79</v>
      </c>
      <c r="P158" t="s">
        <v>12</v>
      </c>
      <c r="Q158" t="s">
        <v>12</v>
      </c>
      <c r="R158" t="str">
        <f>IF('Hospitalisation Details'!I156="?","Unknown",'Hospitalisation Details'!I156)</f>
        <v>R1011</v>
      </c>
      <c r="T158" t="s">
        <v>2218</v>
      </c>
      <c r="U158">
        <v>27.8</v>
      </c>
      <c r="V158">
        <v>4.3600000000000003</v>
      </c>
      <c r="W158" t="s">
        <v>2380</v>
      </c>
      <c r="X158" t="s">
        <v>2380</v>
      </c>
      <c r="Y158" t="s">
        <v>2383</v>
      </c>
      <c r="Z158">
        <v>1</v>
      </c>
      <c r="AA158" t="s">
        <v>2382</v>
      </c>
    </row>
    <row r="159" spans="10:27" x14ac:dyDescent="0.35">
      <c r="J159" t="s">
        <v>181</v>
      </c>
      <c r="K159">
        <v>2003</v>
      </c>
      <c r="L159" t="s">
        <v>20</v>
      </c>
      <c r="M159">
        <v>1</v>
      </c>
      <c r="N159">
        <v>0</v>
      </c>
      <c r="O159">
        <v>1728.9</v>
      </c>
      <c r="P159" t="s">
        <v>12</v>
      </c>
      <c r="Q159" t="s">
        <v>11</v>
      </c>
      <c r="R159" t="str">
        <f>IF('Hospitalisation Details'!I157="?","Unknown",'Hospitalisation Details'!I157)</f>
        <v>R1011</v>
      </c>
      <c r="T159" t="s">
        <v>2217</v>
      </c>
      <c r="U159">
        <v>45.81</v>
      </c>
      <c r="V159">
        <v>4.76</v>
      </c>
      <c r="W159" t="s">
        <v>2382</v>
      </c>
      <c r="X159" t="s">
        <v>2380</v>
      </c>
      <c r="Y159" t="s">
        <v>2383</v>
      </c>
      <c r="Z159">
        <v>1</v>
      </c>
      <c r="AA159" t="s">
        <v>2382</v>
      </c>
    </row>
    <row r="160" spans="10:27" x14ac:dyDescent="0.35">
      <c r="J160" t="s">
        <v>182</v>
      </c>
      <c r="K160">
        <v>2003</v>
      </c>
      <c r="L160" t="s">
        <v>15</v>
      </c>
      <c r="M160">
        <v>9</v>
      </c>
      <c r="N160">
        <v>0</v>
      </c>
      <c r="O160">
        <v>1731.68</v>
      </c>
      <c r="P160" t="s">
        <v>12</v>
      </c>
      <c r="Q160" t="s">
        <v>11</v>
      </c>
      <c r="R160" t="str">
        <f>IF('Hospitalisation Details'!I158="?","Unknown",'Hospitalisation Details'!I158)</f>
        <v>R1011</v>
      </c>
      <c r="T160" t="s">
        <v>2216</v>
      </c>
      <c r="U160">
        <v>34.43</v>
      </c>
      <c r="V160">
        <v>10.82</v>
      </c>
      <c r="W160" t="s">
        <v>2382</v>
      </c>
      <c r="X160" t="s">
        <v>2380</v>
      </c>
      <c r="Y160" t="s">
        <v>2380</v>
      </c>
      <c r="Z160">
        <v>1</v>
      </c>
      <c r="AA160" t="s">
        <v>2382</v>
      </c>
    </row>
    <row r="161" spans="10:27" x14ac:dyDescent="0.35">
      <c r="J161" t="s">
        <v>183</v>
      </c>
      <c r="K161">
        <v>2003</v>
      </c>
      <c r="L161" t="s">
        <v>15</v>
      </c>
      <c r="M161">
        <v>14</v>
      </c>
      <c r="N161">
        <v>0</v>
      </c>
      <c r="O161">
        <v>1737.38</v>
      </c>
      <c r="P161" t="s">
        <v>12</v>
      </c>
      <c r="Q161" t="s">
        <v>11</v>
      </c>
      <c r="R161" t="str">
        <f>IF('Hospitalisation Details'!I159="?","Unknown",'Hospitalisation Details'!I159)</f>
        <v>R1011</v>
      </c>
      <c r="T161" t="s">
        <v>2215</v>
      </c>
      <c r="U161">
        <v>41.33</v>
      </c>
      <c r="V161">
        <v>4.01</v>
      </c>
      <c r="W161" t="s">
        <v>2382</v>
      </c>
      <c r="X161" t="s">
        <v>2380</v>
      </c>
      <c r="Y161" t="s">
        <v>2380</v>
      </c>
      <c r="Z161" t="s">
        <v>2381</v>
      </c>
      <c r="AA161" t="s">
        <v>2382</v>
      </c>
    </row>
    <row r="162" spans="10:27" x14ac:dyDescent="0.35">
      <c r="J162" t="s">
        <v>184</v>
      </c>
      <c r="K162">
        <v>2003</v>
      </c>
      <c r="L162" t="s">
        <v>10</v>
      </c>
      <c r="M162">
        <v>25</v>
      </c>
      <c r="N162">
        <v>0</v>
      </c>
      <c r="O162">
        <v>1743.21</v>
      </c>
      <c r="P162" t="s">
        <v>12</v>
      </c>
      <c r="Q162" t="s">
        <v>16</v>
      </c>
      <c r="R162" t="str">
        <f>IF('Hospitalisation Details'!I160="?","Unknown",'Hospitalisation Details'!I160)</f>
        <v>R1011</v>
      </c>
      <c r="T162" t="s">
        <v>2214</v>
      </c>
      <c r="U162">
        <v>31.92</v>
      </c>
      <c r="V162">
        <v>5.12</v>
      </c>
      <c r="W162" t="s">
        <v>2382</v>
      </c>
      <c r="X162" t="s">
        <v>2380</v>
      </c>
      <c r="Y162" t="s">
        <v>2380</v>
      </c>
      <c r="Z162">
        <v>1</v>
      </c>
      <c r="AA162" t="s">
        <v>2382</v>
      </c>
    </row>
    <row r="163" spans="10:27" x14ac:dyDescent="0.35">
      <c r="J163" t="s">
        <v>185</v>
      </c>
      <c r="K163">
        <v>2003</v>
      </c>
      <c r="L163" t="s">
        <v>10</v>
      </c>
      <c r="M163">
        <v>28</v>
      </c>
      <c r="N163">
        <v>0</v>
      </c>
      <c r="O163">
        <v>1744.47</v>
      </c>
      <c r="P163" t="s">
        <v>12</v>
      </c>
      <c r="Q163" t="s">
        <v>16</v>
      </c>
      <c r="R163" t="str">
        <f>IF('Hospitalisation Details'!I161="?","Unknown",'Hospitalisation Details'!I161)</f>
        <v>R1011</v>
      </c>
      <c r="T163" t="s">
        <v>2213</v>
      </c>
      <c r="U163">
        <v>39.799999999999997</v>
      </c>
      <c r="V163">
        <v>10.54</v>
      </c>
      <c r="W163" t="s">
        <v>2382</v>
      </c>
      <c r="X163" t="s">
        <v>2380</v>
      </c>
      <c r="Y163" t="s">
        <v>2380</v>
      </c>
      <c r="Z163">
        <v>2</v>
      </c>
      <c r="AA163" t="s">
        <v>2382</v>
      </c>
    </row>
    <row r="164" spans="10:27" x14ac:dyDescent="0.35">
      <c r="J164" t="s">
        <v>186</v>
      </c>
      <c r="K164">
        <v>2003</v>
      </c>
      <c r="L164" t="s">
        <v>20</v>
      </c>
      <c r="M164">
        <v>26</v>
      </c>
      <c r="N164">
        <v>0</v>
      </c>
      <c r="O164">
        <v>1748.77</v>
      </c>
      <c r="P164" t="s">
        <v>12</v>
      </c>
      <c r="Q164" t="s">
        <v>16</v>
      </c>
      <c r="R164" t="str">
        <f>IF('Hospitalisation Details'!I162="?","Unknown",'Hospitalisation Details'!I162)</f>
        <v>R1011</v>
      </c>
      <c r="T164" t="s">
        <v>2212</v>
      </c>
      <c r="U164">
        <v>42.82</v>
      </c>
      <c r="V164">
        <v>4.21</v>
      </c>
      <c r="W164" t="s">
        <v>2380</v>
      </c>
      <c r="X164" t="s">
        <v>2380</v>
      </c>
      <c r="Y164" t="s">
        <v>2380</v>
      </c>
      <c r="Z164" t="s">
        <v>2381</v>
      </c>
      <c r="AA164" t="s">
        <v>2382</v>
      </c>
    </row>
    <row r="165" spans="10:27" x14ac:dyDescent="0.35">
      <c r="J165" t="s">
        <v>187</v>
      </c>
      <c r="K165">
        <v>1998</v>
      </c>
      <c r="L165" t="s">
        <v>37</v>
      </c>
      <c r="M165">
        <v>7</v>
      </c>
      <c r="N165">
        <v>0</v>
      </c>
      <c r="O165">
        <v>1756.6</v>
      </c>
      <c r="P165" t="s">
        <v>12</v>
      </c>
      <c r="Q165" t="s">
        <v>12</v>
      </c>
      <c r="R165" t="str">
        <f>IF('Hospitalisation Details'!I163="?","Unknown",'Hospitalisation Details'!I163)</f>
        <v>R1013</v>
      </c>
      <c r="T165" t="s">
        <v>2211</v>
      </c>
      <c r="U165">
        <v>33.630000000000003</v>
      </c>
      <c r="V165">
        <v>5.42</v>
      </c>
      <c r="W165" t="s">
        <v>2380</v>
      </c>
      <c r="X165" t="s">
        <v>2380</v>
      </c>
      <c r="Y165" t="s">
        <v>2380</v>
      </c>
      <c r="Z165" t="s">
        <v>2381</v>
      </c>
      <c r="AA165" t="s">
        <v>2382</v>
      </c>
    </row>
    <row r="166" spans="10:27" x14ac:dyDescent="0.35">
      <c r="J166" t="s">
        <v>188</v>
      </c>
      <c r="K166">
        <v>2003</v>
      </c>
      <c r="L166" t="s">
        <v>15</v>
      </c>
      <c r="M166">
        <v>19</v>
      </c>
      <c r="N166">
        <v>0</v>
      </c>
      <c r="O166">
        <v>1759.34</v>
      </c>
      <c r="P166" t="s">
        <v>12</v>
      </c>
      <c r="Q166" t="s">
        <v>16</v>
      </c>
      <c r="R166" t="str">
        <f>IF('Hospitalisation Details'!I164="?","Unknown",'Hospitalisation Details'!I164)</f>
        <v>R1011</v>
      </c>
      <c r="T166" t="s">
        <v>2210</v>
      </c>
      <c r="U166">
        <v>37.07</v>
      </c>
      <c r="V166">
        <v>4.28</v>
      </c>
      <c r="W166" t="s">
        <v>2380</v>
      </c>
      <c r="X166" t="s">
        <v>2382</v>
      </c>
      <c r="Y166" t="s">
        <v>2380</v>
      </c>
      <c r="Z166">
        <v>1</v>
      </c>
      <c r="AA166" t="s">
        <v>2382</v>
      </c>
    </row>
    <row r="167" spans="10:27" x14ac:dyDescent="0.35">
      <c r="J167" t="s">
        <v>189</v>
      </c>
      <c r="K167">
        <v>2002</v>
      </c>
      <c r="L167" t="s">
        <v>30</v>
      </c>
      <c r="M167">
        <v>13</v>
      </c>
      <c r="N167">
        <v>0</v>
      </c>
      <c r="O167">
        <v>1769.53</v>
      </c>
      <c r="P167" t="s">
        <v>12</v>
      </c>
      <c r="Q167" t="s">
        <v>12</v>
      </c>
      <c r="R167" t="str">
        <f>IF('Hospitalisation Details'!I165="?","Unknown",'Hospitalisation Details'!I165)</f>
        <v>R1012</v>
      </c>
      <c r="T167" t="s">
        <v>2209</v>
      </c>
      <c r="U167">
        <v>35.625</v>
      </c>
      <c r="V167">
        <v>8.9</v>
      </c>
      <c r="W167" t="s">
        <v>2380</v>
      </c>
      <c r="X167" t="s">
        <v>2380</v>
      </c>
      <c r="Y167" t="s">
        <v>2380</v>
      </c>
      <c r="Z167" t="s">
        <v>2381</v>
      </c>
      <c r="AA167" t="s">
        <v>2382</v>
      </c>
    </row>
    <row r="168" spans="10:27" x14ac:dyDescent="0.35">
      <c r="J168" t="s">
        <v>190</v>
      </c>
      <c r="K168">
        <v>1999</v>
      </c>
      <c r="L168" t="s">
        <v>20</v>
      </c>
      <c r="M168">
        <v>25</v>
      </c>
      <c r="N168">
        <v>0</v>
      </c>
      <c r="O168">
        <v>1815.88</v>
      </c>
      <c r="P168" t="s">
        <v>12</v>
      </c>
      <c r="Q168" t="s">
        <v>12</v>
      </c>
      <c r="R168" t="str">
        <f>IF('Hospitalisation Details'!I166="?","Unknown",'Hospitalisation Details'!I166)</f>
        <v>R1013</v>
      </c>
      <c r="T168" t="s">
        <v>2208</v>
      </c>
      <c r="U168">
        <v>42.69</v>
      </c>
      <c r="V168">
        <v>4.8899999999999997</v>
      </c>
      <c r="W168" t="s">
        <v>2380</v>
      </c>
      <c r="X168" t="s">
        <v>2380</v>
      </c>
      <c r="Y168" t="s">
        <v>2383</v>
      </c>
      <c r="Z168">
        <v>1</v>
      </c>
      <c r="AA168" t="s">
        <v>2382</v>
      </c>
    </row>
    <row r="169" spans="10:27" x14ac:dyDescent="0.35">
      <c r="J169" t="s">
        <v>191</v>
      </c>
      <c r="K169">
        <v>2004</v>
      </c>
      <c r="L169" t="s">
        <v>35</v>
      </c>
      <c r="M169">
        <v>19</v>
      </c>
      <c r="N169">
        <v>0</v>
      </c>
      <c r="O169">
        <v>1822.54</v>
      </c>
      <c r="P169" t="s">
        <v>12</v>
      </c>
      <c r="Q169" t="s">
        <v>16</v>
      </c>
      <c r="R169" t="str">
        <f>IF('Hospitalisation Details'!I167="?","Unknown",'Hospitalisation Details'!I167)</f>
        <v>R1012</v>
      </c>
      <c r="T169" t="s">
        <v>2207</v>
      </c>
      <c r="U169">
        <v>37.869999999999997</v>
      </c>
      <c r="V169">
        <v>4.29</v>
      </c>
      <c r="W169" t="s">
        <v>2382</v>
      </c>
      <c r="X169" t="s">
        <v>2380</v>
      </c>
      <c r="Y169" t="s">
        <v>2383</v>
      </c>
      <c r="Z169">
        <v>1</v>
      </c>
      <c r="AA169" t="s">
        <v>2382</v>
      </c>
    </row>
    <row r="170" spans="10:27" x14ac:dyDescent="0.35">
      <c r="J170" t="s">
        <v>192</v>
      </c>
      <c r="K170">
        <v>1999</v>
      </c>
      <c r="L170" t="s">
        <v>15</v>
      </c>
      <c r="M170">
        <v>17</v>
      </c>
      <c r="N170">
        <v>0</v>
      </c>
      <c r="O170">
        <v>1824.29</v>
      </c>
      <c r="P170" t="s">
        <v>12</v>
      </c>
      <c r="Q170" t="s">
        <v>12</v>
      </c>
      <c r="R170" t="str">
        <f>IF('Hospitalisation Details'!I168="?","Unknown",'Hospitalisation Details'!I168)</f>
        <v>R1013</v>
      </c>
      <c r="T170" t="s">
        <v>2206</v>
      </c>
      <c r="U170">
        <v>40.61</v>
      </c>
      <c r="V170">
        <v>8</v>
      </c>
      <c r="W170" t="s">
        <v>2382</v>
      </c>
      <c r="X170" t="s">
        <v>2380</v>
      </c>
      <c r="Y170" t="s">
        <v>2380</v>
      </c>
      <c r="Z170">
        <v>1</v>
      </c>
      <c r="AA170" t="s">
        <v>2382</v>
      </c>
    </row>
    <row r="171" spans="10:27" x14ac:dyDescent="0.35">
      <c r="J171" t="s">
        <v>193</v>
      </c>
      <c r="K171">
        <v>1999</v>
      </c>
      <c r="L171" t="s">
        <v>37</v>
      </c>
      <c r="M171">
        <v>1</v>
      </c>
      <c r="N171">
        <v>0</v>
      </c>
      <c r="O171">
        <v>1826.84</v>
      </c>
      <c r="P171" t="s">
        <v>12</v>
      </c>
      <c r="Q171" t="s">
        <v>11</v>
      </c>
      <c r="R171" t="str">
        <f>IF('Hospitalisation Details'!I169="?","Unknown",'Hospitalisation Details'!I169)</f>
        <v>R1011</v>
      </c>
      <c r="T171" t="s">
        <v>2205</v>
      </c>
      <c r="U171">
        <v>30.78</v>
      </c>
      <c r="V171">
        <v>4.67</v>
      </c>
      <c r="W171" t="s">
        <v>2382</v>
      </c>
      <c r="X171" t="s">
        <v>2380</v>
      </c>
      <c r="Y171" t="s">
        <v>2380</v>
      </c>
      <c r="Z171" t="s">
        <v>2381</v>
      </c>
      <c r="AA171" t="s">
        <v>2382</v>
      </c>
    </row>
    <row r="172" spans="10:27" x14ac:dyDescent="0.35">
      <c r="J172" t="s">
        <v>194</v>
      </c>
      <c r="K172">
        <v>2003</v>
      </c>
      <c r="L172" t="s">
        <v>35</v>
      </c>
      <c r="M172">
        <v>11</v>
      </c>
      <c r="N172">
        <v>1</v>
      </c>
      <c r="O172">
        <v>1832.09</v>
      </c>
      <c r="P172" t="s">
        <v>12</v>
      </c>
      <c r="Q172" t="s">
        <v>12</v>
      </c>
      <c r="R172" t="str">
        <f>IF('Hospitalisation Details'!I170="?","Unknown",'Hospitalisation Details'!I170)</f>
        <v>R1011</v>
      </c>
      <c r="T172" t="s">
        <v>2204</v>
      </c>
      <c r="U172">
        <v>49.49</v>
      </c>
      <c r="V172">
        <v>4.5</v>
      </c>
      <c r="W172" t="s">
        <v>2380</v>
      </c>
      <c r="X172" t="s">
        <v>2380</v>
      </c>
      <c r="Y172" t="s">
        <v>2380</v>
      </c>
      <c r="Z172" t="s">
        <v>2381</v>
      </c>
      <c r="AA172" t="s">
        <v>2382</v>
      </c>
    </row>
    <row r="173" spans="10:27" x14ac:dyDescent="0.35">
      <c r="J173" t="s">
        <v>195</v>
      </c>
      <c r="K173">
        <v>2003</v>
      </c>
      <c r="L173" t="s">
        <v>35</v>
      </c>
      <c r="M173">
        <v>4</v>
      </c>
      <c r="N173">
        <v>1</v>
      </c>
      <c r="O173">
        <v>1837.24</v>
      </c>
      <c r="P173" t="s">
        <v>12</v>
      </c>
      <c r="Q173" t="s">
        <v>11</v>
      </c>
      <c r="R173" t="str">
        <f>IF('Hospitalisation Details'!I171="?","Unknown",'Hospitalisation Details'!I171)</f>
        <v>R1011</v>
      </c>
      <c r="T173" t="s">
        <v>2203</v>
      </c>
      <c r="U173">
        <v>37.619999999999997</v>
      </c>
      <c r="V173">
        <v>6.32</v>
      </c>
      <c r="W173" t="s">
        <v>2382</v>
      </c>
      <c r="X173" t="s">
        <v>2382</v>
      </c>
      <c r="Y173" t="s">
        <v>2380</v>
      </c>
      <c r="Z173">
        <v>2</v>
      </c>
      <c r="AA173" t="s">
        <v>2382</v>
      </c>
    </row>
    <row r="174" spans="10:27" x14ac:dyDescent="0.35">
      <c r="J174" t="s">
        <v>196</v>
      </c>
      <c r="K174">
        <v>1999</v>
      </c>
      <c r="L174" t="s">
        <v>30</v>
      </c>
      <c r="M174">
        <v>12</v>
      </c>
      <c r="N174">
        <v>0</v>
      </c>
      <c r="O174">
        <v>1837.28</v>
      </c>
      <c r="P174" t="s">
        <v>12</v>
      </c>
      <c r="Q174" t="s">
        <v>11</v>
      </c>
      <c r="R174" t="str">
        <f>IF('Hospitalisation Details'!I172="?","Unknown",'Hospitalisation Details'!I172)</f>
        <v>R1013</v>
      </c>
      <c r="T174" t="s">
        <v>2202</v>
      </c>
      <c r="U174">
        <v>36.08</v>
      </c>
      <c r="V174">
        <v>6.1</v>
      </c>
      <c r="W174" t="s">
        <v>2382</v>
      </c>
      <c r="X174" t="s">
        <v>2380</v>
      </c>
      <c r="Y174" t="s">
        <v>2380</v>
      </c>
      <c r="Z174">
        <v>1</v>
      </c>
      <c r="AA174" t="s">
        <v>2382</v>
      </c>
    </row>
    <row r="175" spans="10:27" x14ac:dyDescent="0.35">
      <c r="J175" t="s">
        <v>197</v>
      </c>
      <c r="K175">
        <v>2003</v>
      </c>
      <c r="L175" t="s">
        <v>10</v>
      </c>
      <c r="M175">
        <v>20</v>
      </c>
      <c r="N175">
        <v>1</v>
      </c>
      <c r="O175">
        <v>1842.52</v>
      </c>
      <c r="P175" t="s">
        <v>12</v>
      </c>
      <c r="Q175" t="s">
        <v>11</v>
      </c>
      <c r="R175" t="str">
        <f>IF('Hospitalisation Details'!I173="?","Unknown",'Hospitalisation Details'!I173)</f>
        <v>R1011</v>
      </c>
      <c r="T175" t="s">
        <v>2201</v>
      </c>
      <c r="U175">
        <v>33.5</v>
      </c>
      <c r="V175">
        <v>5.4</v>
      </c>
      <c r="W175" t="s">
        <v>2380</v>
      </c>
      <c r="X175" t="s">
        <v>2380</v>
      </c>
      <c r="Y175" t="s">
        <v>2380</v>
      </c>
      <c r="Z175" t="s">
        <v>2381</v>
      </c>
      <c r="AA175" t="s">
        <v>2382</v>
      </c>
    </row>
    <row r="176" spans="10:27" x14ac:dyDescent="0.35">
      <c r="J176" t="s">
        <v>198</v>
      </c>
      <c r="K176">
        <v>1994</v>
      </c>
      <c r="L176" t="s">
        <v>30</v>
      </c>
      <c r="M176">
        <v>6</v>
      </c>
      <c r="N176">
        <v>0</v>
      </c>
      <c r="O176">
        <v>1850.55</v>
      </c>
      <c r="P176" t="s">
        <v>12</v>
      </c>
      <c r="Q176" t="s">
        <v>11</v>
      </c>
      <c r="R176" t="str">
        <f>IF('Hospitalisation Details'!I174="?","Unknown",'Hospitalisation Details'!I174)</f>
        <v>R1012</v>
      </c>
      <c r="T176" t="s">
        <v>2200</v>
      </c>
      <c r="U176">
        <v>47.46</v>
      </c>
      <c r="V176">
        <v>6.24</v>
      </c>
      <c r="W176" t="s">
        <v>2382</v>
      </c>
      <c r="X176" t="s">
        <v>2380</v>
      </c>
      <c r="Y176" t="s">
        <v>2380</v>
      </c>
      <c r="Z176">
        <v>1</v>
      </c>
      <c r="AA176" t="s">
        <v>2382</v>
      </c>
    </row>
    <row r="177" spans="10:27" x14ac:dyDescent="0.35">
      <c r="J177" t="s">
        <v>199</v>
      </c>
      <c r="K177">
        <v>2004</v>
      </c>
      <c r="L177" t="s">
        <v>30</v>
      </c>
      <c r="M177">
        <v>27</v>
      </c>
      <c r="N177">
        <v>0</v>
      </c>
      <c r="O177">
        <v>1863.45</v>
      </c>
      <c r="P177" t="s">
        <v>12</v>
      </c>
      <c r="Q177" t="s">
        <v>16</v>
      </c>
      <c r="R177" t="str">
        <f>IF('Hospitalisation Details'!I175="?","Unknown",'Hospitalisation Details'!I175)</f>
        <v>R1025</v>
      </c>
      <c r="T177" t="s">
        <v>2199</v>
      </c>
      <c r="U177">
        <v>49.24</v>
      </c>
      <c r="V177">
        <v>4.45</v>
      </c>
      <c r="W177" t="s">
        <v>2380</v>
      </c>
      <c r="X177" t="s">
        <v>2380</v>
      </c>
      <c r="Y177" t="s">
        <v>2380</v>
      </c>
      <c r="Z177" t="s">
        <v>2381</v>
      </c>
      <c r="AA177" t="s">
        <v>2382</v>
      </c>
    </row>
    <row r="178" spans="10:27" x14ac:dyDescent="0.35">
      <c r="J178" t="s">
        <v>201</v>
      </c>
      <c r="K178">
        <v>1996</v>
      </c>
      <c r="L178" t="s">
        <v>10</v>
      </c>
      <c r="M178">
        <v>2</v>
      </c>
      <c r="N178">
        <v>0</v>
      </c>
      <c r="O178">
        <v>1865.98</v>
      </c>
      <c r="P178" t="s">
        <v>12</v>
      </c>
      <c r="Q178" t="s">
        <v>12</v>
      </c>
      <c r="R178" t="str">
        <f>IF('Hospitalisation Details'!I176="?","Unknown",'Hospitalisation Details'!I176)</f>
        <v>R1012</v>
      </c>
      <c r="T178" t="s">
        <v>2198</v>
      </c>
      <c r="U178">
        <v>54.4</v>
      </c>
      <c r="V178">
        <v>5.22</v>
      </c>
      <c r="W178" t="s">
        <v>2380</v>
      </c>
      <c r="X178" t="s">
        <v>2380</v>
      </c>
      <c r="Y178" t="s">
        <v>2380</v>
      </c>
      <c r="Z178">
        <v>1</v>
      </c>
      <c r="AA178" t="s">
        <v>2382</v>
      </c>
    </row>
    <row r="179" spans="10:27" x14ac:dyDescent="0.35">
      <c r="J179" t="s">
        <v>202</v>
      </c>
      <c r="K179">
        <v>2002</v>
      </c>
      <c r="L179" t="s">
        <v>20</v>
      </c>
      <c r="M179">
        <v>22</v>
      </c>
      <c r="N179">
        <v>0</v>
      </c>
      <c r="O179">
        <v>1875.34</v>
      </c>
      <c r="P179" t="s">
        <v>12</v>
      </c>
      <c r="Q179" t="s">
        <v>11</v>
      </c>
      <c r="R179" t="str">
        <f>IF('Hospitalisation Details'!I177="?","Unknown",'Hospitalisation Details'!I177)</f>
        <v>R1011</v>
      </c>
      <c r="T179" t="s">
        <v>2197</v>
      </c>
      <c r="U179">
        <v>35.53</v>
      </c>
      <c r="V179">
        <v>4.6100000000000003</v>
      </c>
      <c r="W179" t="s">
        <v>2380</v>
      </c>
      <c r="X179" t="s">
        <v>2380</v>
      </c>
      <c r="Y179" t="s">
        <v>2380</v>
      </c>
      <c r="Z179">
        <v>1</v>
      </c>
      <c r="AA179" t="s">
        <v>2382</v>
      </c>
    </row>
    <row r="180" spans="10:27" x14ac:dyDescent="0.35">
      <c r="J180" t="s">
        <v>203</v>
      </c>
      <c r="K180">
        <v>2002</v>
      </c>
      <c r="L180" t="s">
        <v>37</v>
      </c>
      <c r="M180">
        <v>29</v>
      </c>
      <c r="N180">
        <v>0</v>
      </c>
      <c r="O180">
        <v>1877.93</v>
      </c>
      <c r="P180" t="s">
        <v>12</v>
      </c>
      <c r="Q180" t="s">
        <v>16</v>
      </c>
      <c r="R180" t="str">
        <f>IF('Hospitalisation Details'!I178="?","Unknown",'Hospitalisation Details'!I178)</f>
        <v>R1013</v>
      </c>
      <c r="T180" t="s">
        <v>2196</v>
      </c>
      <c r="U180">
        <v>39.729999999999997</v>
      </c>
      <c r="V180">
        <v>6.24</v>
      </c>
      <c r="W180" t="s">
        <v>2380</v>
      </c>
      <c r="X180" t="s">
        <v>2380</v>
      </c>
      <c r="Y180" t="s">
        <v>2380</v>
      </c>
      <c r="Z180" t="s">
        <v>2381</v>
      </c>
      <c r="AA180" t="s">
        <v>2382</v>
      </c>
    </row>
    <row r="181" spans="10:27" x14ac:dyDescent="0.35">
      <c r="J181" t="s">
        <v>204</v>
      </c>
      <c r="K181">
        <v>2002</v>
      </c>
      <c r="L181" t="s">
        <v>35</v>
      </c>
      <c r="M181">
        <v>29</v>
      </c>
      <c r="N181">
        <v>0</v>
      </c>
      <c r="O181">
        <v>1880.07</v>
      </c>
      <c r="P181" t="s">
        <v>12</v>
      </c>
      <c r="Q181" t="s">
        <v>11</v>
      </c>
      <c r="R181" t="str">
        <f>IF('Hospitalisation Details'!I179="?","Unknown",'Hospitalisation Details'!I179)</f>
        <v>R1013</v>
      </c>
      <c r="T181" t="s">
        <v>2195</v>
      </c>
      <c r="U181">
        <v>35.68</v>
      </c>
      <c r="V181">
        <v>10.039999999999999</v>
      </c>
      <c r="W181" t="s">
        <v>2380</v>
      </c>
      <c r="X181" t="s">
        <v>2380</v>
      </c>
      <c r="Y181" t="s">
        <v>2380</v>
      </c>
      <c r="Z181" t="s">
        <v>2381</v>
      </c>
      <c r="AA181" t="s">
        <v>2382</v>
      </c>
    </row>
    <row r="182" spans="10:27" x14ac:dyDescent="0.35">
      <c r="J182" t="s">
        <v>205</v>
      </c>
      <c r="K182">
        <v>2002</v>
      </c>
      <c r="L182" t="s">
        <v>35</v>
      </c>
      <c r="M182">
        <v>21</v>
      </c>
      <c r="N182">
        <v>0</v>
      </c>
      <c r="O182">
        <v>1880.49</v>
      </c>
      <c r="P182" t="s">
        <v>12</v>
      </c>
      <c r="Q182" t="s">
        <v>16</v>
      </c>
      <c r="R182" t="str">
        <f>IF('Hospitalisation Details'!I180="?","Unknown",'Hospitalisation Details'!I180)</f>
        <v>R1011</v>
      </c>
      <c r="T182" t="s">
        <v>2194</v>
      </c>
      <c r="U182">
        <v>48.86</v>
      </c>
      <c r="V182">
        <v>6.09</v>
      </c>
      <c r="W182" t="s">
        <v>2380</v>
      </c>
      <c r="X182" t="s">
        <v>2380</v>
      </c>
      <c r="Y182" t="s">
        <v>2380</v>
      </c>
      <c r="Z182" t="s">
        <v>2381</v>
      </c>
      <c r="AA182" t="s">
        <v>2382</v>
      </c>
    </row>
    <row r="183" spans="10:27" x14ac:dyDescent="0.35">
      <c r="J183" t="s">
        <v>206</v>
      </c>
      <c r="K183">
        <v>2001</v>
      </c>
      <c r="L183" t="s">
        <v>35</v>
      </c>
      <c r="M183">
        <v>10</v>
      </c>
      <c r="N183">
        <v>0</v>
      </c>
      <c r="O183">
        <v>1906.36</v>
      </c>
      <c r="P183" t="s">
        <v>12</v>
      </c>
      <c r="Q183" t="s">
        <v>16</v>
      </c>
      <c r="R183" t="str">
        <f>IF('Hospitalisation Details'!I181="?","Unknown",'Hospitalisation Details'!I181)</f>
        <v>R1012</v>
      </c>
      <c r="T183" t="s">
        <v>2193</v>
      </c>
      <c r="U183">
        <v>34.799999999999997</v>
      </c>
      <c r="V183">
        <v>11.4</v>
      </c>
      <c r="W183" t="s">
        <v>2382</v>
      </c>
      <c r="X183" t="s">
        <v>2380</v>
      </c>
      <c r="Y183" t="s">
        <v>2383</v>
      </c>
      <c r="Z183">
        <v>1</v>
      </c>
      <c r="AA183" t="s">
        <v>2380</v>
      </c>
    </row>
    <row r="184" spans="10:27" x14ac:dyDescent="0.35">
      <c r="J184" t="s">
        <v>207</v>
      </c>
      <c r="K184">
        <v>1994</v>
      </c>
      <c r="L184" t="s">
        <v>37</v>
      </c>
      <c r="M184">
        <v>6</v>
      </c>
      <c r="N184">
        <v>0</v>
      </c>
      <c r="O184">
        <v>1908.9</v>
      </c>
      <c r="P184" t="s">
        <v>12</v>
      </c>
      <c r="Q184" t="s">
        <v>12</v>
      </c>
      <c r="R184" t="str">
        <f>IF('Hospitalisation Details'!I182="?","Unknown",'Hospitalisation Details'!I182)</f>
        <v>R1013</v>
      </c>
      <c r="T184" t="s">
        <v>2192</v>
      </c>
      <c r="U184">
        <v>32.49</v>
      </c>
      <c r="V184">
        <v>4.29</v>
      </c>
      <c r="W184" t="s">
        <v>2380</v>
      </c>
      <c r="X184" t="s">
        <v>2380</v>
      </c>
      <c r="Y184" t="s">
        <v>2383</v>
      </c>
      <c r="Z184">
        <v>1</v>
      </c>
      <c r="AA184" t="s">
        <v>2382</v>
      </c>
    </row>
    <row r="185" spans="10:27" x14ac:dyDescent="0.35">
      <c r="J185" t="s">
        <v>208</v>
      </c>
      <c r="K185">
        <v>2001</v>
      </c>
      <c r="L185" t="s">
        <v>35</v>
      </c>
      <c r="M185">
        <v>3</v>
      </c>
      <c r="N185">
        <v>0</v>
      </c>
      <c r="O185">
        <v>1909.53</v>
      </c>
      <c r="P185" t="s">
        <v>12</v>
      </c>
      <c r="Q185" t="s">
        <v>12</v>
      </c>
      <c r="R185" t="str">
        <f>IF('Hospitalisation Details'!I183="?","Unknown",'Hospitalisation Details'!I183)</f>
        <v>R1012</v>
      </c>
      <c r="T185" t="s">
        <v>2191</v>
      </c>
      <c r="U185">
        <v>39</v>
      </c>
      <c r="V185">
        <v>5.7</v>
      </c>
      <c r="W185" t="s">
        <v>2380</v>
      </c>
      <c r="X185" t="s">
        <v>2380</v>
      </c>
      <c r="Y185" t="s">
        <v>2380</v>
      </c>
      <c r="Z185">
        <v>2</v>
      </c>
      <c r="AA185" t="s">
        <v>2382</v>
      </c>
    </row>
    <row r="186" spans="10:27" x14ac:dyDescent="0.35">
      <c r="J186" t="s">
        <v>209</v>
      </c>
      <c r="K186">
        <v>2001</v>
      </c>
      <c r="L186" t="s">
        <v>30</v>
      </c>
      <c r="M186">
        <v>9</v>
      </c>
      <c r="N186">
        <v>0</v>
      </c>
      <c r="O186">
        <v>1917.32</v>
      </c>
      <c r="P186" t="s">
        <v>12</v>
      </c>
      <c r="Q186" t="s">
        <v>11</v>
      </c>
      <c r="R186" t="str">
        <f>IF('Hospitalisation Details'!I184="?","Unknown",'Hospitalisation Details'!I184)</f>
        <v>R1012</v>
      </c>
      <c r="T186" t="s">
        <v>2190</v>
      </c>
      <c r="U186">
        <v>35.299999999999997</v>
      </c>
      <c r="V186">
        <v>6.09</v>
      </c>
      <c r="W186" t="s">
        <v>2380</v>
      </c>
      <c r="X186" t="s">
        <v>2380</v>
      </c>
      <c r="Y186" t="s">
        <v>2380</v>
      </c>
      <c r="Z186">
        <v>1</v>
      </c>
      <c r="AA186" t="s">
        <v>2382</v>
      </c>
    </row>
    <row r="187" spans="10:27" x14ac:dyDescent="0.35">
      <c r="J187" t="s">
        <v>210</v>
      </c>
      <c r="K187">
        <v>2002</v>
      </c>
      <c r="L187" t="s">
        <v>20</v>
      </c>
      <c r="M187">
        <v>7</v>
      </c>
      <c r="N187">
        <v>1</v>
      </c>
      <c r="O187">
        <v>1964.78</v>
      </c>
      <c r="P187" t="s">
        <v>12</v>
      </c>
      <c r="Q187" t="s">
        <v>16</v>
      </c>
      <c r="R187" t="str">
        <f>IF('Hospitalisation Details'!I185="?","Unknown",'Hospitalisation Details'!I185)</f>
        <v>R1011</v>
      </c>
      <c r="T187" t="s">
        <v>2189</v>
      </c>
      <c r="U187">
        <v>33.42</v>
      </c>
      <c r="V187">
        <v>10.67</v>
      </c>
      <c r="W187" t="s">
        <v>2380</v>
      </c>
      <c r="X187" t="s">
        <v>2380</v>
      </c>
      <c r="Y187" t="s">
        <v>2380</v>
      </c>
      <c r="Z187" t="s">
        <v>2381</v>
      </c>
      <c r="AA187" t="s">
        <v>2382</v>
      </c>
    </row>
    <row r="188" spans="10:27" x14ac:dyDescent="0.35">
      <c r="J188" t="s">
        <v>211</v>
      </c>
      <c r="K188">
        <v>2002</v>
      </c>
      <c r="L188" t="s">
        <v>10</v>
      </c>
      <c r="M188">
        <v>29</v>
      </c>
      <c r="N188">
        <v>0</v>
      </c>
      <c r="O188">
        <v>1967.02</v>
      </c>
      <c r="P188" t="s">
        <v>12</v>
      </c>
      <c r="Q188" t="s">
        <v>11</v>
      </c>
      <c r="R188" t="str">
        <f>IF('Hospitalisation Details'!I186="?","Unknown",'Hospitalisation Details'!I186)</f>
        <v>R1016</v>
      </c>
      <c r="T188" t="s">
        <v>2188</v>
      </c>
      <c r="U188">
        <v>37.18</v>
      </c>
      <c r="V188">
        <v>6.75</v>
      </c>
      <c r="W188" t="s">
        <v>2382</v>
      </c>
      <c r="X188" t="s">
        <v>2380</v>
      </c>
      <c r="Y188" t="s">
        <v>2380</v>
      </c>
      <c r="Z188">
        <v>2</v>
      </c>
      <c r="AA188" t="s">
        <v>2382</v>
      </c>
    </row>
    <row r="189" spans="10:27" x14ac:dyDescent="0.35">
      <c r="J189" t="s">
        <v>212</v>
      </c>
      <c r="K189">
        <v>1998</v>
      </c>
      <c r="L189" t="s">
        <v>20</v>
      </c>
      <c r="M189">
        <v>28</v>
      </c>
      <c r="N189">
        <v>0</v>
      </c>
      <c r="O189">
        <v>1969.61</v>
      </c>
      <c r="P189" t="s">
        <v>12</v>
      </c>
      <c r="Q189" t="s">
        <v>12</v>
      </c>
      <c r="R189" t="str">
        <f>IF('Hospitalisation Details'!I187="?","Unknown",'Hospitalisation Details'!I187)</f>
        <v>R1011</v>
      </c>
      <c r="T189" t="s">
        <v>2187</v>
      </c>
      <c r="U189">
        <v>33.33</v>
      </c>
      <c r="V189">
        <v>9.26</v>
      </c>
      <c r="W189" t="s">
        <v>2382</v>
      </c>
      <c r="X189" t="s">
        <v>2380</v>
      </c>
      <c r="Y189" t="s">
        <v>2380</v>
      </c>
      <c r="Z189">
        <v>2</v>
      </c>
      <c r="AA189" t="s">
        <v>2380</v>
      </c>
    </row>
    <row r="190" spans="10:27" x14ac:dyDescent="0.35">
      <c r="J190" t="s">
        <v>213</v>
      </c>
      <c r="K190">
        <v>1998</v>
      </c>
      <c r="L190" t="s">
        <v>37</v>
      </c>
      <c r="M190">
        <v>5</v>
      </c>
      <c r="N190">
        <v>0</v>
      </c>
      <c r="O190">
        <v>1972.95</v>
      </c>
      <c r="P190" t="s">
        <v>12</v>
      </c>
      <c r="Q190" t="s">
        <v>16</v>
      </c>
      <c r="R190" t="str">
        <f>IF('Hospitalisation Details'!I188="?","Unknown",'Hospitalisation Details'!I188)</f>
        <v>R1011</v>
      </c>
      <c r="T190" t="s">
        <v>2186</v>
      </c>
      <c r="U190">
        <v>53.21</v>
      </c>
      <c r="V190">
        <v>4.2699999999999996</v>
      </c>
      <c r="W190" t="s">
        <v>2380</v>
      </c>
      <c r="X190" t="s">
        <v>2380</v>
      </c>
      <c r="Y190" t="s">
        <v>2380</v>
      </c>
      <c r="Z190">
        <v>1</v>
      </c>
      <c r="AA190" t="s">
        <v>2382</v>
      </c>
    </row>
    <row r="191" spans="10:27" x14ac:dyDescent="0.35">
      <c r="J191" t="s">
        <v>214</v>
      </c>
      <c r="K191">
        <v>1998</v>
      </c>
      <c r="L191" t="s">
        <v>20</v>
      </c>
      <c r="M191">
        <v>29</v>
      </c>
      <c r="N191">
        <v>0</v>
      </c>
      <c r="O191">
        <v>1977.82</v>
      </c>
      <c r="P191" t="s">
        <v>12</v>
      </c>
      <c r="Q191" t="s">
        <v>16</v>
      </c>
      <c r="R191" t="str">
        <f>IF('Hospitalisation Details'!I189="?","Unknown",'Hospitalisation Details'!I189)</f>
        <v>R1011</v>
      </c>
      <c r="T191" t="s">
        <v>2185</v>
      </c>
      <c r="U191">
        <v>38.729999999999997</v>
      </c>
      <c r="V191">
        <v>11.51</v>
      </c>
      <c r="W191" t="s">
        <v>2380</v>
      </c>
      <c r="X191" t="s">
        <v>2380</v>
      </c>
      <c r="Y191" t="s">
        <v>2380</v>
      </c>
      <c r="Z191">
        <v>2</v>
      </c>
      <c r="AA191" t="s">
        <v>2382</v>
      </c>
    </row>
    <row r="192" spans="10:27" x14ac:dyDescent="0.35">
      <c r="J192" t="s">
        <v>215</v>
      </c>
      <c r="K192">
        <v>2002</v>
      </c>
      <c r="L192" t="s">
        <v>10</v>
      </c>
      <c r="M192">
        <v>16</v>
      </c>
      <c r="N192">
        <v>1</v>
      </c>
      <c r="O192">
        <v>1980.07</v>
      </c>
      <c r="P192" t="s">
        <v>12</v>
      </c>
      <c r="Q192" t="s">
        <v>12</v>
      </c>
      <c r="R192" t="str">
        <f>IF('Hospitalisation Details'!I190="?","Unknown",'Hospitalisation Details'!I190)</f>
        <v>R1011</v>
      </c>
      <c r="T192" t="s">
        <v>2184</v>
      </c>
      <c r="U192">
        <v>29.73</v>
      </c>
      <c r="V192">
        <v>7.22</v>
      </c>
      <c r="W192" t="s">
        <v>2380</v>
      </c>
      <c r="X192" t="s">
        <v>2380</v>
      </c>
      <c r="Y192" t="s">
        <v>2380</v>
      </c>
      <c r="Z192" t="s">
        <v>2381</v>
      </c>
      <c r="AA192" t="s">
        <v>2382</v>
      </c>
    </row>
    <row r="193" spans="10:27" x14ac:dyDescent="0.35">
      <c r="J193" t="s">
        <v>216</v>
      </c>
      <c r="K193">
        <v>1998</v>
      </c>
      <c r="L193" t="s">
        <v>30</v>
      </c>
      <c r="M193">
        <v>29</v>
      </c>
      <c r="N193">
        <v>0</v>
      </c>
      <c r="O193">
        <v>1981.58</v>
      </c>
      <c r="P193" t="s">
        <v>12</v>
      </c>
      <c r="Q193" t="s">
        <v>16</v>
      </c>
      <c r="R193" t="str">
        <f>IF('Hospitalisation Details'!I191="?","Unknown",'Hospitalisation Details'!I191)</f>
        <v>R1013</v>
      </c>
      <c r="T193" t="s">
        <v>2183</v>
      </c>
      <c r="U193">
        <v>34.700000000000003</v>
      </c>
      <c r="V193">
        <v>4.37</v>
      </c>
      <c r="W193" t="s">
        <v>2380</v>
      </c>
      <c r="X193" t="s">
        <v>2380</v>
      </c>
      <c r="Y193" t="s">
        <v>2383</v>
      </c>
      <c r="Z193">
        <v>1</v>
      </c>
      <c r="AA193" t="s">
        <v>2382</v>
      </c>
    </row>
    <row r="194" spans="10:27" x14ac:dyDescent="0.35">
      <c r="J194" t="s">
        <v>217</v>
      </c>
      <c r="K194">
        <v>2002</v>
      </c>
      <c r="L194" t="s">
        <v>20</v>
      </c>
      <c r="M194">
        <v>29</v>
      </c>
      <c r="N194">
        <v>0</v>
      </c>
      <c r="O194">
        <v>1984.45</v>
      </c>
      <c r="P194" t="s">
        <v>12</v>
      </c>
      <c r="Q194" t="s">
        <v>12</v>
      </c>
      <c r="R194" t="str">
        <f>IF('Hospitalisation Details'!I192="?","Unknown",'Hospitalisation Details'!I192)</f>
        <v>R1016</v>
      </c>
      <c r="T194" t="s">
        <v>2182</v>
      </c>
      <c r="U194">
        <v>38.28</v>
      </c>
      <c r="V194">
        <v>11.56</v>
      </c>
      <c r="W194" t="s">
        <v>2382</v>
      </c>
      <c r="X194" t="s">
        <v>2380</v>
      </c>
      <c r="Y194" t="s">
        <v>2380</v>
      </c>
      <c r="Z194">
        <v>1</v>
      </c>
      <c r="AA194" t="s">
        <v>2382</v>
      </c>
    </row>
    <row r="195" spans="10:27" x14ac:dyDescent="0.35">
      <c r="J195" t="s">
        <v>218</v>
      </c>
      <c r="K195">
        <v>1998</v>
      </c>
      <c r="L195" t="s">
        <v>20</v>
      </c>
      <c r="M195">
        <v>14</v>
      </c>
      <c r="N195">
        <v>0</v>
      </c>
      <c r="O195">
        <v>1986.93</v>
      </c>
      <c r="P195" t="s">
        <v>12</v>
      </c>
      <c r="Q195" t="s">
        <v>11</v>
      </c>
      <c r="R195" t="str">
        <f>IF('Hospitalisation Details'!I193="?","Unknown",'Hospitalisation Details'!I193)</f>
        <v>R1013</v>
      </c>
      <c r="T195" t="s">
        <v>2181</v>
      </c>
      <c r="U195">
        <v>33.57</v>
      </c>
      <c r="V195">
        <v>8.82</v>
      </c>
      <c r="W195" t="s">
        <v>2382</v>
      </c>
      <c r="X195" t="s">
        <v>2380</v>
      </c>
      <c r="Y195" t="s">
        <v>2380</v>
      </c>
      <c r="Z195" t="s">
        <v>2381</v>
      </c>
      <c r="AA195" t="s">
        <v>2382</v>
      </c>
    </row>
    <row r="196" spans="10:27" x14ac:dyDescent="0.35">
      <c r="J196" t="s">
        <v>219</v>
      </c>
      <c r="K196">
        <v>2001</v>
      </c>
      <c r="L196" t="s">
        <v>35</v>
      </c>
      <c r="M196">
        <v>14</v>
      </c>
      <c r="N196">
        <v>0</v>
      </c>
      <c r="O196">
        <v>2007.95</v>
      </c>
      <c r="P196" t="s">
        <v>12</v>
      </c>
      <c r="Q196" t="s">
        <v>11</v>
      </c>
      <c r="R196" t="str">
        <f>IF('Hospitalisation Details'!I194="?","Unknown",'Hospitalisation Details'!I194)</f>
        <v>R1011</v>
      </c>
      <c r="T196" t="s">
        <v>2180</v>
      </c>
      <c r="U196">
        <v>52.06</v>
      </c>
      <c r="V196">
        <v>4.6900000000000004</v>
      </c>
      <c r="W196" t="s">
        <v>2380</v>
      </c>
      <c r="X196" t="s">
        <v>2380</v>
      </c>
      <c r="Y196" t="s">
        <v>2380</v>
      </c>
      <c r="Z196">
        <v>1</v>
      </c>
      <c r="AA196" t="s">
        <v>2382</v>
      </c>
    </row>
    <row r="197" spans="10:27" x14ac:dyDescent="0.35">
      <c r="J197" t="s">
        <v>220</v>
      </c>
      <c r="K197">
        <v>2001</v>
      </c>
      <c r="L197" t="s">
        <v>10</v>
      </c>
      <c r="M197">
        <v>1</v>
      </c>
      <c r="N197">
        <v>0</v>
      </c>
      <c r="O197">
        <v>2020.18</v>
      </c>
      <c r="P197" t="s">
        <v>12</v>
      </c>
      <c r="Q197" t="s">
        <v>16</v>
      </c>
      <c r="R197" t="str">
        <f>IF('Hospitalisation Details'!I195="?","Unknown",'Hospitalisation Details'!I195)</f>
        <v>R1011</v>
      </c>
      <c r="T197" t="s">
        <v>2179</v>
      </c>
      <c r="U197">
        <v>38.17</v>
      </c>
      <c r="V197">
        <v>4.53</v>
      </c>
      <c r="W197" t="s">
        <v>2380</v>
      </c>
      <c r="X197" t="s">
        <v>2382</v>
      </c>
      <c r="Y197" t="s">
        <v>2380</v>
      </c>
      <c r="Z197">
        <v>1</v>
      </c>
      <c r="AA197" t="s">
        <v>2382</v>
      </c>
    </row>
    <row r="198" spans="10:27" x14ac:dyDescent="0.35">
      <c r="J198" t="s">
        <v>221</v>
      </c>
      <c r="K198">
        <v>2001</v>
      </c>
      <c r="L198" t="s">
        <v>20</v>
      </c>
      <c r="M198">
        <v>6</v>
      </c>
      <c r="N198">
        <v>0</v>
      </c>
      <c r="O198">
        <v>2020.55</v>
      </c>
      <c r="P198" t="s">
        <v>12</v>
      </c>
      <c r="Q198" t="s">
        <v>11</v>
      </c>
      <c r="R198" t="str">
        <f>IF('Hospitalisation Details'!I196="?","Unknown",'Hospitalisation Details'!I196)</f>
        <v>R1013</v>
      </c>
      <c r="T198" t="s">
        <v>2178</v>
      </c>
      <c r="U198">
        <v>36.954999999999998</v>
      </c>
      <c r="V198">
        <v>5.84</v>
      </c>
      <c r="W198" t="s">
        <v>2380</v>
      </c>
      <c r="X198" t="s">
        <v>2380</v>
      </c>
      <c r="Y198" t="s">
        <v>2383</v>
      </c>
      <c r="Z198">
        <v>1</v>
      </c>
      <c r="AA198" t="s">
        <v>2382</v>
      </c>
    </row>
    <row r="199" spans="10:27" x14ac:dyDescent="0.35">
      <c r="J199" t="s">
        <v>222</v>
      </c>
      <c r="K199">
        <v>2001</v>
      </c>
      <c r="L199" t="s">
        <v>35</v>
      </c>
      <c r="M199">
        <v>4</v>
      </c>
      <c r="N199">
        <v>0</v>
      </c>
      <c r="O199">
        <v>2026.97</v>
      </c>
      <c r="P199" t="s">
        <v>12</v>
      </c>
      <c r="Q199" t="s">
        <v>11</v>
      </c>
      <c r="R199" t="str">
        <f>IF('Hospitalisation Details'!I197="?","Unknown",'Hospitalisation Details'!I197)</f>
        <v>R1013</v>
      </c>
      <c r="T199" t="s">
        <v>2177</v>
      </c>
      <c r="U199">
        <v>34.4</v>
      </c>
      <c r="V199">
        <v>4.9000000000000004</v>
      </c>
      <c r="W199" t="s">
        <v>2380</v>
      </c>
      <c r="X199" t="s">
        <v>2380</v>
      </c>
      <c r="Y199" t="s">
        <v>2383</v>
      </c>
      <c r="Z199">
        <v>1</v>
      </c>
      <c r="AA199" t="s">
        <v>2382</v>
      </c>
    </row>
    <row r="200" spans="10:27" x14ac:dyDescent="0.35">
      <c r="J200" t="s">
        <v>223</v>
      </c>
      <c r="K200">
        <v>2000</v>
      </c>
      <c r="L200" t="s">
        <v>20</v>
      </c>
      <c r="M200">
        <v>2</v>
      </c>
      <c r="N200">
        <v>0</v>
      </c>
      <c r="O200">
        <v>2045.69</v>
      </c>
      <c r="P200" t="s">
        <v>12</v>
      </c>
      <c r="Q200" t="s">
        <v>12</v>
      </c>
      <c r="R200" t="str">
        <f>IF('Hospitalisation Details'!I198="?","Unknown",'Hospitalisation Details'!I198)</f>
        <v>R1012</v>
      </c>
      <c r="T200" t="s">
        <v>2176</v>
      </c>
      <c r="U200">
        <v>31.73</v>
      </c>
      <c r="V200">
        <v>4.3</v>
      </c>
      <c r="W200" t="s">
        <v>2380</v>
      </c>
      <c r="X200" t="s">
        <v>2380</v>
      </c>
      <c r="Y200" t="s">
        <v>2380</v>
      </c>
      <c r="Z200" t="s">
        <v>2381</v>
      </c>
      <c r="AA200" t="s">
        <v>2382</v>
      </c>
    </row>
    <row r="201" spans="10:27" x14ac:dyDescent="0.35">
      <c r="J201" t="s">
        <v>224</v>
      </c>
      <c r="K201">
        <v>2000</v>
      </c>
      <c r="L201" t="s">
        <v>10</v>
      </c>
      <c r="M201">
        <v>26</v>
      </c>
      <c r="N201">
        <v>0</v>
      </c>
      <c r="O201">
        <v>2055.3200000000002</v>
      </c>
      <c r="P201" t="s">
        <v>12</v>
      </c>
      <c r="Q201" t="s">
        <v>12</v>
      </c>
      <c r="R201" t="str">
        <f>IF('Hospitalisation Details'!I199="?","Unknown",'Hospitalisation Details'!I199)</f>
        <v>R1012</v>
      </c>
      <c r="T201" t="s">
        <v>2175</v>
      </c>
      <c r="U201">
        <v>36.64</v>
      </c>
      <c r="V201">
        <v>11.34</v>
      </c>
      <c r="W201" t="s">
        <v>2380</v>
      </c>
      <c r="X201" t="s">
        <v>2380</v>
      </c>
      <c r="Y201" t="s">
        <v>2380</v>
      </c>
      <c r="Z201" t="s">
        <v>2381</v>
      </c>
      <c r="AA201" t="s">
        <v>2382</v>
      </c>
    </row>
    <row r="202" spans="10:27" x14ac:dyDescent="0.35">
      <c r="J202" t="s">
        <v>225</v>
      </c>
      <c r="K202">
        <v>2004</v>
      </c>
      <c r="L202" t="s">
        <v>18</v>
      </c>
      <c r="M202">
        <v>12</v>
      </c>
      <c r="N202">
        <v>0</v>
      </c>
      <c r="O202">
        <v>2094.1</v>
      </c>
      <c r="P202" t="s">
        <v>12</v>
      </c>
      <c r="Q202" t="s">
        <v>11</v>
      </c>
      <c r="R202" t="str">
        <f>IF('Hospitalisation Details'!I200="?","Unknown",'Hospitalisation Details'!I200)</f>
        <v>R1025</v>
      </c>
      <c r="T202" t="s">
        <v>2174</v>
      </c>
      <c r="U202">
        <v>36.85</v>
      </c>
      <c r="V202">
        <v>5.88</v>
      </c>
      <c r="W202" t="s">
        <v>2380</v>
      </c>
      <c r="X202" t="s">
        <v>2382</v>
      </c>
      <c r="Y202" t="s">
        <v>2380</v>
      </c>
      <c r="Z202">
        <v>1</v>
      </c>
      <c r="AA202" t="s">
        <v>2382</v>
      </c>
    </row>
    <row r="203" spans="10:27" x14ac:dyDescent="0.35">
      <c r="J203" t="s">
        <v>226</v>
      </c>
      <c r="K203">
        <v>2001</v>
      </c>
      <c r="L203" t="s">
        <v>35</v>
      </c>
      <c r="M203">
        <v>14</v>
      </c>
      <c r="N203">
        <v>0</v>
      </c>
      <c r="O203">
        <v>2102.2600000000002</v>
      </c>
      <c r="P203" t="s">
        <v>12</v>
      </c>
      <c r="Q203" t="s">
        <v>11</v>
      </c>
      <c r="R203" t="str">
        <f>IF('Hospitalisation Details'!I201="?","Unknown",'Hospitalisation Details'!I201)</f>
        <v>R1019</v>
      </c>
      <c r="T203" t="s">
        <v>2173</v>
      </c>
      <c r="U203">
        <v>33.33</v>
      </c>
      <c r="V203">
        <v>5.01</v>
      </c>
      <c r="W203" t="s">
        <v>2382</v>
      </c>
      <c r="X203" t="s">
        <v>2380</v>
      </c>
      <c r="Y203" t="s">
        <v>2383</v>
      </c>
      <c r="Z203">
        <v>1</v>
      </c>
      <c r="AA203" t="s">
        <v>2382</v>
      </c>
    </row>
    <row r="204" spans="10:27" x14ac:dyDescent="0.35">
      <c r="J204" t="s">
        <v>227</v>
      </c>
      <c r="K204">
        <v>2001</v>
      </c>
      <c r="L204" t="s">
        <v>18</v>
      </c>
      <c r="M204">
        <v>22</v>
      </c>
      <c r="N204">
        <v>1</v>
      </c>
      <c r="O204">
        <v>2103.08</v>
      </c>
      <c r="P204" t="s">
        <v>12</v>
      </c>
      <c r="Q204" t="s">
        <v>11</v>
      </c>
      <c r="R204" t="str">
        <f>IF('Hospitalisation Details'!I202="?","Unknown",'Hospitalisation Details'!I202)</f>
        <v>R1011</v>
      </c>
      <c r="T204" t="s">
        <v>2172</v>
      </c>
      <c r="U204">
        <v>39.14</v>
      </c>
      <c r="V204">
        <v>4.4000000000000004</v>
      </c>
      <c r="W204" t="s">
        <v>2380</v>
      </c>
      <c r="X204" t="s">
        <v>2380</v>
      </c>
      <c r="Y204" t="s">
        <v>2383</v>
      </c>
      <c r="Z204">
        <v>1</v>
      </c>
      <c r="AA204" t="s">
        <v>2382</v>
      </c>
    </row>
    <row r="205" spans="10:27" x14ac:dyDescent="0.35">
      <c r="J205" t="s">
        <v>228</v>
      </c>
      <c r="K205">
        <v>2001</v>
      </c>
      <c r="L205" t="s">
        <v>15</v>
      </c>
      <c r="M205">
        <v>28</v>
      </c>
      <c r="N205">
        <v>0</v>
      </c>
      <c r="O205">
        <v>2104.11</v>
      </c>
      <c r="P205" t="s">
        <v>11</v>
      </c>
      <c r="Q205" t="s">
        <v>16</v>
      </c>
      <c r="R205" t="str">
        <f>IF('Hospitalisation Details'!I203="?","Unknown",'Hospitalisation Details'!I203)</f>
        <v>R1016</v>
      </c>
      <c r="T205" t="s">
        <v>2171</v>
      </c>
      <c r="U205">
        <v>32.9</v>
      </c>
      <c r="V205">
        <v>6.26</v>
      </c>
      <c r="W205" t="s">
        <v>2382</v>
      </c>
      <c r="X205" t="s">
        <v>2380</v>
      </c>
      <c r="Y205" t="s">
        <v>2380</v>
      </c>
      <c r="Z205" t="s">
        <v>2381</v>
      </c>
      <c r="AA205" t="s">
        <v>2382</v>
      </c>
    </row>
    <row r="206" spans="10:27" x14ac:dyDescent="0.35">
      <c r="J206" t="s">
        <v>229</v>
      </c>
      <c r="K206">
        <v>1989</v>
      </c>
      <c r="L206" t="s">
        <v>10</v>
      </c>
      <c r="M206">
        <v>21</v>
      </c>
      <c r="N206">
        <v>3</v>
      </c>
      <c r="O206">
        <v>2106.2600000000002</v>
      </c>
      <c r="P206" t="s">
        <v>11</v>
      </c>
      <c r="Q206" t="s">
        <v>11</v>
      </c>
      <c r="R206" t="str">
        <f>IF('Hospitalisation Details'!I204="?","Unknown",'Hospitalisation Details'!I204)</f>
        <v>R1013</v>
      </c>
      <c r="T206" t="s">
        <v>2170</v>
      </c>
      <c r="U206">
        <v>29.78</v>
      </c>
      <c r="V206">
        <v>10.27</v>
      </c>
      <c r="W206" t="s">
        <v>2382</v>
      </c>
      <c r="X206" t="s">
        <v>2380</v>
      </c>
      <c r="Y206" t="s">
        <v>2383</v>
      </c>
      <c r="Z206">
        <v>1</v>
      </c>
      <c r="AA206" t="s">
        <v>2382</v>
      </c>
    </row>
    <row r="207" spans="10:27" x14ac:dyDescent="0.35">
      <c r="J207" t="s">
        <v>230</v>
      </c>
      <c r="K207">
        <v>2003</v>
      </c>
      <c r="L207" t="s">
        <v>20</v>
      </c>
      <c r="M207">
        <v>30</v>
      </c>
      <c r="N207">
        <v>0</v>
      </c>
      <c r="O207">
        <v>2117.34</v>
      </c>
      <c r="P207" t="s">
        <v>11</v>
      </c>
      <c r="Q207" t="s">
        <v>12</v>
      </c>
      <c r="R207" t="str">
        <f>IF('Hospitalisation Details'!I205="?","Unknown",'Hospitalisation Details'!I205)</f>
        <v>R1012</v>
      </c>
      <c r="T207" t="s">
        <v>2169</v>
      </c>
      <c r="U207">
        <v>32.78</v>
      </c>
      <c r="V207">
        <v>5.27</v>
      </c>
      <c r="W207" t="s">
        <v>2380</v>
      </c>
      <c r="X207" t="s">
        <v>2380</v>
      </c>
      <c r="Y207" t="s">
        <v>2380</v>
      </c>
      <c r="Z207" t="s">
        <v>2381</v>
      </c>
      <c r="AA207" t="s">
        <v>2382</v>
      </c>
    </row>
    <row r="208" spans="10:27" x14ac:dyDescent="0.35">
      <c r="J208" t="s">
        <v>231</v>
      </c>
      <c r="K208">
        <v>2004</v>
      </c>
      <c r="L208" t="s">
        <v>15</v>
      </c>
      <c r="M208">
        <v>4</v>
      </c>
      <c r="N208">
        <v>0</v>
      </c>
      <c r="O208">
        <v>2118.61</v>
      </c>
      <c r="P208" t="s">
        <v>11</v>
      </c>
      <c r="Q208" t="s">
        <v>16</v>
      </c>
      <c r="R208" t="str">
        <f>IF('Hospitalisation Details'!I206="?","Unknown",'Hospitalisation Details'!I206)</f>
        <v>R1012</v>
      </c>
      <c r="T208" t="s">
        <v>2168</v>
      </c>
      <c r="U208">
        <v>41.65</v>
      </c>
      <c r="V208">
        <v>10.73</v>
      </c>
      <c r="W208" t="s">
        <v>2382</v>
      </c>
      <c r="X208" t="s">
        <v>2380</v>
      </c>
      <c r="Y208" t="s">
        <v>2380</v>
      </c>
      <c r="Z208" t="s">
        <v>2381</v>
      </c>
      <c r="AA208" t="s">
        <v>2382</v>
      </c>
    </row>
    <row r="209" spans="10:27" x14ac:dyDescent="0.35">
      <c r="J209" t="s">
        <v>232</v>
      </c>
      <c r="K209">
        <v>2003</v>
      </c>
      <c r="L209" t="s">
        <v>35</v>
      </c>
      <c r="M209">
        <v>30</v>
      </c>
      <c r="N209">
        <v>0</v>
      </c>
      <c r="O209">
        <v>2128.4299999999998</v>
      </c>
      <c r="P209" t="s">
        <v>11</v>
      </c>
      <c r="Q209" t="s">
        <v>16</v>
      </c>
      <c r="R209" t="str">
        <f>IF('Hospitalisation Details'!I207="?","Unknown",'Hospitalisation Details'!I207)</f>
        <v>R1012</v>
      </c>
      <c r="T209" t="s">
        <v>2167</v>
      </c>
      <c r="U209">
        <v>50.79</v>
      </c>
      <c r="V209">
        <v>4.45</v>
      </c>
      <c r="W209" t="s">
        <v>2380</v>
      </c>
      <c r="X209" t="s">
        <v>2380</v>
      </c>
      <c r="Y209" t="s">
        <v>2380</v>
      </c>
      <c r="Z209">
        <v>1</v>
      </c>
      <c r="AA209" t="s">
        <v>2382</v>
      </c>
    </row>
    <row r="210" spans="10:27" x14ac:dyDescent="0.35">
      <c r="J210" t="s">
        <v>233</v>
      </c>
      <c r="K210">
        <v>2003</v>
      </c>
      <c r="L210" t="s">
        <v>30</v>
      </c>
      <c r="M210">
        <v>22</v>
      </c>
      <c r="N210">
        <v>0</v>
      </c>
      <c r="O210">
        <v>2130.6799999999998</v>
      </c>
      <c r="P210" t="s">
        <v>11</v>
      </c>
      <c r="Q210" t="s">
        <v>12</v>
      </c>
      <c r="R210" t="str">
        <f>IF('Hospitalisation Details'!I208="?","Unknown",'Hospitalisation Details'!I208)</f>
        <v>R1012</v>
      </c>
      <c r="T210" t="s">
        <v>2166</v>
      </c>
      <c r="U210">
        <v>35.43</v>
      </c>
      <c r="V210">
        <v>5.25</v>
      </c>
      <c r="W210" t="s">
        <v>2382</v>
      </c>
      <c r="X210" t="s">
        <v>2380</v>
      </c>
      <c r="Y210" t="s">
        <v>2380</v>
      </c>
      <c r="Z210" t="s">
        <v>2381</v>
      </c>
      <c r="AA210" t="s">
        <v>2382</v>
      </c>
    </row>
    <row r="211" spans="10:27" x14ac:dyDescent="0.35">
      <c r="J211" t="s">
        <v>234</v>
      </c>
      <c r="K211">
        <v>2003</v>
      </c>
      <c r="L211" t="s">
        <v>20</v>
      </c>
      <c r="M211">
        <v>1</v>
      </c>
      <c r="N211">
        <v>0</v>
      </c>
      <c r="O211">
        <v>2134.9</v>
      </c>
      <c r="P211" t="s">
        <v>11</v>
      </c>
      <c r="Q211" t="s">
        <v>12</v>
      </c>
      <c r="R211" t="str">
        <f>IF('Hospitalisation Details'!I209="?","Unknown",'Hospitalisation Details'!I209)</f>
        <v>R1012</v>
      </c>
      <c r="T211" t="s">
        <v>2165</v>
      </c>
      <c r="U211">
        <v>35.25</v>
      </c>
      <c r="V211">
        <v>9.51</v>
      </c>
      <c r="W211" t="s">
        <v>2380</v>
      </c>
      <c r="X211" t="s">
        <v>2380</v>
      </c>
      <c r="Y211" t="s">
        <v>2380</v>
      </c>
      <c r="Z211" t="s">
        <v>2381</v>
      </c>
      <c r="AA211" t="s">
        <v>2382</v>
      </c>
    </row>
    <row r="212" spans="10:27" x14ac:dyDescent="0.35">
      <c r="J212" t="s">
        <v>235</v>
      </c>
      <c r="K212">
        <v>2003</v>
      </c>
      <c r="L212" t="s">
        <v>20</v>
      </c>
      <c r="M212">
        <v>26</v>
      </c>
      <c r="N212">
        <v>0</v>
      </c>
      <c r="O212">
        <v>2136.88</v>
      </c>
      <c r="P212" t="s">
        <v>11</v>
      </c>
      <c r="Q212" t="s">
        <v>11</v>
      </c>
      <c r="R212" t="str">
        <f>IF('Hospitalisation Details'!I210="?","Unknown",'Hospitalisation Details'!I210)</f>
        <v>R1012</v>
      </c>
      <c r="T212" t="s">
        <v>2164</v>
      </c>
      <c r="U212">
        <v>36.85</v>
      </c>
      <c r="V212">
        <v>11.12</v>
      </c>
      <c r="W212" t="s">
        <v>2380</v>
      </c>
      <c r="X212" t="s">
        <v>2380</v>
      </c>
      <c r="Y212" t="s">
        <v>2380</v>
      </c>
      <c r="Z212" t="s">
        <v>2381</v>
      </c>
      <c r="AA212" t="s">
        <v>2382</v>
      </c>
    </row>
    <row r="213" spans="10:27" x14ac:dyDescent="0.35">
      <c r="J213" t="s">
        <v>236</v>
      </c>
      <c r="K213">
        <v>1997</v>
      </c>
      <c r="L213" t="s">
        <v>20</v>
      </c>
      <c r="M213">
        <v>3</v>
      </c>
      <c r="N213">
        <v>0</v>
      </c>
      <c r="O213">
        <v>2137.65</v>
      </c>
      <c r="P213" t="s">
        <v>12</v>
      </c>
      <c r="Q213" t="s">
        <v>16</v>
      </c>
      <c r="R213" t="str">
        <f>IF('Hospitalisation Details'!I211="?","Unknown",'Hospitalisation Details'!I211)</f>
        <v>R1013</v>
      </c>
      <c r="T213" t="s">
        <v>2163</v>
      </c>
      <c r="U213">
        <v>31.02</v>
      </c>
      <c r="V213">
        <v>4.5599999999999996</v>
      </c>
      <c r="W213" t="s">
        <v>2380</v>
      </c>
      <c r="X213" t="s">
        <v>2382</v>
      </c>
      <c r="Y213" t="s">
        <v>2380</v>
      </c>
      <c r="Z213">
        <v>1</v>
      </c>
      <c r="AA213" t="s">
        <v>2382</v>
      </c>
    </row>
    <row r="214" spans="10:27" x14ac:dyDescent="0.35">
      <c r="J214" t="s">
        <v>237</v>
      </c>
      <c r="K214">
        <v>2003</v>
      </c>
      <c r="L214" t="s">
        <v>35</v>
      </c>
      <c r="M214">
        <v>19</v>
      </c>
      <c r="N214">
        <v>0</v>
      </c>
      <c r="O214">
        <v>2138.0700000000002</v>
      </c>
      <c r="P214" t="s">
        <v>11</v>
      </c>
      <c r="Q214" t="s">
        <v>16</v>
      </c>
      <c r="R214" t="str">
        <f>IF('Hospitalisation Details'!I212="?","Unknown",'Hospitalisation Details'!I212)</f>
        <v>R1012</v>
      </c>
      <c r="T214" t="s">
        <v>2162</v>
      </c>
      <c r="U214">
        <v>35.6</v>
      </c>
      <c r="V214">
        <v>4.0199999999999996</v>
      </c>
      <c r="W214" t="s">
        <v>2382</v>
      </c>
      <c r="X214" t="s">
        <v>2382</v>
      </c>
      <c r="Y214" t="s">
        <v>2380</v>
      </c>
      <c r="Z214">
        <v>2</v>
      </c>
      <c r="AA214" t="s">
        <v>2382</v>
      </c>
    </row>
    <row r="215" spans="10:27" x14ac:dyDescent="0.35">
      <c r="J215" t="s">
        <v>238</v>
      </c>
      <c r="K215">
        <v>2004</v>
      </c>
      <c r="L215" t="s">
        <v>37</v>
      </c>
      <c r="M215">
        <v>4</v>
      </c>
      <c r="N215">
        <v>0</v>
      </c>
      <c r="O215">
        <v>2144.85</v>
      </c>
      <c r="P215" t="s">
        <v>11</v>
      </c>
      <c r="Q215" t="s">
        <v>16</v>
      </c>
      <c r="R215" t="str">
        <f>IF('Hospitalisation Details'!I213="?","Unknown",'Hospitalisation Details'!I213)</f>
        <v>R1011</v>
      </c>
      <c r="T215" t="s">
        <v>2161</v>
      </c>
      <c r="U215">
        <v>34.39</v>
      </c>
      <c r="V215">
        <v>8.7200000000000006</v>
      </c>
      <c r="W215" t="s">
        <v>2380</v>
      </c>
      <c r="X215" t="s">
        <v>2380</v>
      </c>
      <c r="Y215" t="s">
        <v>2380</v>
      </c>
      <c r="Z215" t="s">
        <v>2381</v>
      </c>
      <c r="AA215" t="s">
        <v>2382</v>
      </c>
    </row>
    <row r="216" spans="10:27" x14ac:dyDescent="0.35">
      <c r="J216" t="s">
        <v>239</v>
      </c>
      <c r="K216">
        <v>2000</v>
      </c>
      <c r="L216" t="s">
        <v>30</v>
      </c>
      <c r="M216">
        <v>27</v>
      </c>
      <c r="N216">
        <v>0</v>
      </c>
      <c r="O216">
        <v>2150.4699999999998</v>
      </c>
      <c r="P216" t="s">
        <v>11</v>
      </c>
      <c r="Q216" t="s">
        <v>12</v>
      </c>
      <c r="R216" t="str">
        <f>IF('Hospitalisation Details'!I214="?","Unknown",'Hospitalisation Details'!I214)</f>
        <v>R1011</v>
      </c>
      <c r="T216" t="s">
        <v>2160</v>
      </c>
      <c r="U216">
        <v>29.06</v>
      </c>
      <c r="V216">
        <v>6.25</v>
      </c>
      <c r="W216" t="s">
        <v>2382</v>
      </c>
      <c r="X216" t="s">
        <v>2380</v>
      </c>
      <c r="Y216" t="s">
        <v>2380</v>
      </c>
      <c r="Z216">
        <v>1</v>
      </c>
      <c r="AA216" t="s">
        <v>2382</v>
      </c>
    </row>
    <row r="217" spans="10:27" x14ac:dyDescent="0.35">
      <c r="J217" t="s">
        <v>240</v>
      </c>
      <c r="K217">
        <v>2000</v>
      </c>
      <c r="L217" t="s">
        <v>37</v>
      </c>
      <c r="M217">
        <v>22</v>
      </c>
      <c r="N217">
        <v>0</v>
      </c>
      <c r="O217">
        <v>2154.36</v>
      </c>
      <c r="P217" t="s">
        <v>11</v>
      </c>
      <c r="Q217" t="s">
        <v>11</v>
      </c>
      <c r="R217" t="str">
        <f>IF('Hospitalisation Details'!I215="?","Unknown",'Hospitalisation Details'!I215)</f>
        <v>R1011</v>
      </c>
      <c r="T217" t="s">
        <v>2159</v>
      </c>
      <c r="U217">
        <v>35.799999999999997</v>
      </c>
      <c r="V217">
        <v>7.32</v>
      </c>
      <c r="W217" t="s">
        <v>2380</v>
      </c>
      <c r="X217" t="s">
        <v>2380</v>
      </c>
      <c r="Y217" t="s">
        <v>2380</v>
      </c>
      <c r="Z217">
        <v>2</v>
      </c>
      <c r="AA217" t="s">
        <v>2382</v>
      </c>
    </row>
    <row r="218" spans="10:27" x14ac:dyDescent="0.35">
      <c r="J218" t="s">
        <v>241</v>
      </c>
      <c r="K218">
        <v>2000</v>
      </c>
      <c r="L218" t="s">
        <v>15</v>
      </c>
      <c r="M218">
        <v>29</v>
      </c>
      <c r="N218">
        <v>0</v>
      </c>
      <c r="O218">
        <v>2155.6799999999998</v>
      </c>
      <c r="P218" t="s">
        <v>11</v>
      </c>
      <c r="Q218" t="s">
        <v>12</v>
      </c>
      <c r="R218" t="str">
        <f>IF('Hospitalisation Details'!I216="?","Unknown",'Hospitalisation Details'!I216)</f>
        <v>R1013</v>
      </c>
      <c r="T218" t="s">
        <v>2158</v>
      </c>
      <c r="U218">
        <v>49.8</v>
      </c>
      <c r="V218">
        <v>4.24</v>
      </c>
      <c r="W218" t="s">
        <v>2380</v>
      </c>
      <c r="X218" t="s">
        <v>2380</v>
      </c>
      <c r="Y218" t="s">
        <v>2380</v>
      </c>
      <c r="Z218">
        <v>1</v>
      </c>
      <c r="AA218" t="s">
        <v>2382</v>
      </c>
    </row>
    <row r="219" spans="10:27" x14ac:dyDescent="0.35">
      <c r="J219" t="s">
        <v>242</v>
      </c>
      <c r="K219">
        <v>2000</v>
      </c>
      <c r="L219" t="s">
        <v>30</v>
      </c>
      <c r="M219">
        <v>10</v>
      </c>
      <c r="N219">
        <v>0</v>
      </c>
      <c r="O219">
        <v>2156.75</v>
      </c>
      <c r="P219" t="s">
        <v>11</v>
      </c>
      <c r="Q219" t="s">
        <v>11</v>
      </c>
      <c r="R219" t="str">
        <f>IF('Hospitalisation Details'!I217="?","Unknown",'Hospitalisation Details'!I217)</f>
        <v>R1013</v>
      </c>
      <c r="T219" t="s">
        <v>2157</v>
      </c>
      <c r="U219">
        <v>35.71</v>
      </c>
      <c r="V219">
        <v>6.84</v>
      </c>
      <c r="W219" t="s">
        <v>2380</v>
      </c>
      <c r="X219" t="s">
        <v>2380</v>
      </c>
      <c r="Y219" t="s">
        <v>2380</v>
      </c>
      <c r="Z219">
        <v>2</v>
      </c>
      <c r="AA219" t="s">
        <v>2382</v>
      </c>
    </row>
    <row r="220" spans="10:27" x14ac:dyDescent="0.35">
      <c r="J220" t="s">
        <v>243</v>
      </c>
      <c r="K220">
        <v>2000</v>
      </c>
      <c r="L220" t="s">
        <v>35</v>
      </c>
      <c r="M220">
        <v>23</v>
      </c>
      <c r="N220">
        <v>0</v>
      </c>
      <c r="O220">
        <v>2166.73</v>
      </c>
      <c r="P220" t="s">
        <v>11</v>
      </c>
      <c r="Q220" t="s">
        <v>11</v>
      </c>
      <c r="R220" t="str">
        <f>IF('Hospitalisation Details'!I218="?","Unknown",'Hospitalisation Details'!I218)</f>
        <v>R1011</v>
      </c>
      <c r="T220" t="s">
        <v>2156</v>
      </c>
      <c r="U220">
        <v>30.8</v>
      </c>
      <c r="V220">
        <v>5.23</v>
      </c>
      <c r="W220" t="s">
        <v>2382</v>
      </c>
      <c r="X220" t="s">
        <v>2380</v>
      </c>
      <c r="Y220" t="s">
        <v>2380</v>
      </c>
      <c r="Z220">
        <v>1</v>
      </c>
      <c r="AA220" t="s">
        <v>2382</v>
      </c>
    </row>
    <row r="221" spans="10:27" x14ac:dyDescent="0.35">
      <c r="J221" t="s">
        <v>244</v>
      </c>
      <c r="K221">
        <v>1994</v>
      </c>
      <c r="L221" t="s">
        <v>20</v>
      </c>
      <c r="M221">
        <v>27</v>
      </c>
      <c r="N221">
        <v>0</v>
      </c>
      <c r="O221">
        <v>2170.08</v>
      </c>
      <c r="P221" t="s">
        <v>11</v>
      </c>
      <c r="Q221" t="s">
        <v>11</v>
      </c>
      <c r="R221" t="str">
        <f>IF('Hospitalisation Details'!I219="?","Unknown",'Hospitalisation Details'!I219)</f>
        <v>R1013</v>
      </c>
      <c r="T221" t="s">
        <v>2155</v>
      </c>
      <c r="U221">
        <v>33.69</v>
      </c>
      <c r="V221">
        <v>9.68</v>
      </c>
      <c r="W221" t="s">
        <v>2380</v>
      </c>
      <c r="X221" t="s">
        <v>2380</v>
      </c>
      <c r="Y221" t="s">
        <v>2380</v>
      </c>
      <c r="Z221" t="s">
        <v>2381</v>
      </c>
      <c r="AA221" t="s">
        <v>2382</v>
      </c>
    </row>
    <row r="222" spans="10:27" x14ac:dyDescent="0.35">
      <c r="J222" t="s">
        <v>245</v>
      </c>
      <c r="K222">
        <v>1991</v>
      </c>
      <c r="L222" t="s">
        <v>30</v>
      </c>
      <c r="M222">
        <v>16</v>
      </c>
      <c r="N222">
        <v>3</v>
      </c>
      <c r="O222">
        <v>2193.1999999999998</v>
      </c>
      <c r="P222" t="s">
        <v>11</v>
      </c>
      <c r="Q222" t="s">
        <v>11</v>
      </c>
      <c r="R222" t="str">
        <f>IF('Hospitalisation Details'!I220="?","Unknown",'Hospitalisation Details'!I220)</f>
        <v>R1012</v>
      </c>
      <c r="T222" t="s">
        <v>2154</v>
      </c>
      <c r="U222">
        <v>42.27</v>
      </c>
      <c r="V222">
        <v>6.05</v>
      </c>
      <c r="W222" t="s">
        <v>2382</v>
      </c>
      <c r="X222" t="s">
        <v>2380</v>
      </c>
      <c r="Y222" t="s">
        <v>2380</v>
      </c>
      <c r="Z222">
        <v>1</v>
      </c>
      <c r="AA222" t="s">
        <v>2382</v>
      </c>
    </row>
    <row r="223" spans="10:27" x14ac:dyDescent="0.35">
      <c r="J223" t="s">
        <v>246</v>
      </c>
      <c r="K223">
        <v>2004</v>
      </c>
      <c r="L223" t="s">
        <v>30</v>
      </c>
      <c r="M223">
        <v>7</v>
      </c>
      <c r="N223">
        <v>0</v>
      </c>
      <c r="O223">
        <v>2196.4699999999998</v>
      </c>
      <c r="P223" t="s">
        <v>11</v>
      </c>
      <c r="Q223" t="s">
        <v>12</v>
      </c>
      <c r="R223" t="str">
        <f>IF('Hospitalisation Details'!I221="?","Unknown",'Hospitalisation Details'!I221)</f>
        <v>R1024</v>
      </c>
      <c r="T223" t="s">
        <v>2153</v>
      </c>
      <c r="U223">
        <v>53.25</v>
      </c>
      <c r="V223">
        <v>6.11</v>
      </c>
      <c r="W223" t="s">
        <v>2382</v>
      </c>
      <c r="X223" t="s">
        <v>2380</v>
      </c>
      <c r="Y223" t="s">
        <v>2383</v>
      </c>
      <c r="Z223">
        <v>1</v>
      </c>
      <c r="AA223" t="s">
        <v>2382</v>
      </c>
    </row>
    <row r="224" spans="10:27" x14ac:dyDescent="0.35">
      <c r="J224" t="s">
        <v>248</v>
      </c>
      <c r="K224">
        <v>2004</v>
      </c>
      <c r="L224" t="s">
        <v>20</v>
      </c>
      <c r="M224">
        <v>3</v>
      </c>
      <c r="N224">
        <v>0</v>
      </c>
      <c r="O224">
        <v>2198.19</v>
      </c>
      <c r="P224" t="s">
        <v>11</v>
      </c>
      <c r="Q224" t="s">
        <v>16</v>
      </c>
      <c r="R224" t="str">
        <f>IF('Hospitalisation Details'!I222="?","Unknown",'Hospitalisation Details'!I222)</f>
        <v>R1023</v>
      </c>
      <c r="T224" t="s">
        <v>2152</v>
      </c>
      <c r="U224">
        <v>26.8</v>
      </c>
      <c r="V224">
        <v>10.93</v>
      </c>
      <c r="W224" t="s">
        <v>2382</v>
      </c>
      <c r="X224" t="s">
        <v>2380</v>
      </c>
      <c r="Y224" t="s">
        <v>2380</v>
      </c>
      <c r="Z224" t="s">
        <v>2381</v>
      </c>
      <c r="AA224" t="s">
        <v>2380</v>
      </c>
    </row>
    <row r="225" spans="10:27" x14ac:dyDescent="0.35">
      <c r="J225" t="s">
        <v>250</v>
      </c>
      <c r="K225">
        <v>2004</v>
      </c>
      <c r="L225" t="s">
        <v>20</v>
      </c>
      <c r="M225">
        <v>12</v>
      </c>
      <c r="N225">
        <v>0</v>
      </c>
      <c r="O225">
        <v>2200.83</v>
      </c>
      <c r="P225" t="s">
        <v>11</v>
      </c>
      <c r="Q225" t="s">
        <v>11</v>
      </c>
      <c r="R225" t="str">
        <f>IF('Hospitalisation Details'!I223="?","Unknown",'Hospitalisation Details'!I223)</f>
        <v>R1024</v>
      </c>
      <c r="T225" t="s">
        <v>2151</v>
      </c>
      <c r="U225">
        <v>28.5</v>
      </c>
      <c r="V225">
        <v>5.12</v>
      </c>
      <c r="W225" t="s">
        <v>2380</v>
      </c>
      <c r="X225" t="s">
        <v>2380</v>
      </c>
      <c r="Y225" t="s">
        <v>2380</v>
      </c>
      <c r="Z225">
        <v>1</v>
      </c>
      <c r="AA225" t="s">
        <v>2382</v>
      </c>
    </row>
    <row r="226" spans="10:27" x14ac:dyDescent="0.35">
      <c r="J226" t="s">
        <v>251</v>
      </c>
      <c r="K226">
        <v>2004</v>
      </c>
      <c r="L226" t="s">
        <v>10</v>
      </c>
      <c r="M226">
        <v>27</v>
      </c>
      <c r="N226">
        <v>1</v>
      </c>
      <c r="O226">
        <v>2201.1</v>
      </c>
      <c r="P226" t="s">
        <v>11</v>
      </c>
      <c r="Q226" t="s">
        <v>12</v>
      </c>
      <c r="R226" t="str">
        <f>IF('Hospitalisation Details'!I224="?","Unknown",'Hospitalisation Details'!I224)</f>
        <v>R1013</v>
      </c>
      <c r="T226" t="s">
        <v>2150</v>
      </c>
      <c r="U226">
        <v>22.895</v>
      </c>
      <c r="V226">
        <v>5.72</v>
      </c>
      <c r="W226" t="s">
        <v>2380</v>
      </c>
      <c r="X226" t="s">
        <v>2380</v>
      </c>
      <c r="Y226" t="s">
        <v>2380</v>
      </c>
      <c r="Z226" t="s">
        <v>2381</v>
      </c>
      <c r="AA226" t="s">
        <v>2382</v>
      </c>
    </row>
    <row r="227" spans="10:27" x14ac:dyDescent="0.35">
      <c r="J227" t="s">
        <v>252</v>
      </c>
      <c r="K227">
        <v>2004</v>
      </c>
      <c r="L227" t="s">
        <v>35</v>
      </c>
      <c r="M227">
        <v>6</v>
      </c>
      <c r="N227">
        <v>0</v>
      </c>
      <c r="O227">
        <v>2203.4699999999998</v>
      </c>
      <c r="P227" t="s">
        <v>11</v>
      </c>
      <c r="Q227" t="s">
        <v>11</v>
      </c>
      <c r="R227" t="str">
        <f>IF('Hospitalisation Details'!I225="?","Unknown",'Hospitalisation Details'!I225)</f>
        <v>R1024</v>
      </c>
      <c r="T227" t="s">
        <v>2149</v>
      </c>
      <c r="U227">
        <v>34.06</v>
      </c>
      <c r="V227">
        <v>11.83</v>
      </c>
      <c r="W227" t="s">
        <v>2382</v>
      </c>
      <c r="X227" t="s">
        <v>2380</v>
      </c>
      <c r="Y227" t="s">
        <v>2380</v>
      </c>
      <c r="Z227">
        <v>1</v>
      </c>
      <c r="AA227" t="s">
        <v>2382</v>
      </c>
    </row>
    <row r="228" spans="10:27" x14ac:dyDescent="0.35">
      <c r="J228" t="s">
        <v>253</v>
      </c>
      <c r="K228">
        <v>2004</v>
      </c>
      <c r="L228" t="s">
        <v>37</v>
      </c>
      <c r="M228">
        <v>28</v>
      </c>
      <c r="N228">
        <v>0</v>
      </c>
      <c r="O228">
        <v>2203.7399999999998</v>
      </c>
      <c r="P228" t="s">
        <v>11</v>
      </c>
      <c r="Q228" t="s">
        <v>11</v>
      </c>
      <c r="R228" t="str">
        <f>IF('Hospitalisation Details'!I226="?","Unknown",'Hospitalisation Details'!I226)</f>
        <v>R1024</v>
      </c>
      <c r="T228" t="s">
        <v>2148</v>
      </c>
      <c r="U228">
        <v>36.409999999999997</v>
      </c>
      <c r="V228">
        <v>4.55</v>
      </c>
      <c r="W228" t="s">
        <v>2380</v>
      </c>
      <c r="X228" t="s">
        <v>2380</v>
      </c>
      <c r="Y228" t="s">
        <v>2380</v>
      </c>
      <c r="Z228" t="s">
        <v>2381</v>
      </c>
      <c r="AA228" t="s">
        <v>2382</v>
      </c>
    </row>
    <row r="229" spans="10:27" x14ac:dyDescent="0.35">
      <c r="J229" t="s">
        <v>254</v>
      </c>
      <c r="K229">
        <v>2004</v>
      </c>
      <c r="L229" t="s">
        <v>15</v>
      </c>
      <c r="M229">
        <v>13</v>
      </c>
      <c r="N229">
        <v>0</v>
      </c>
      <c r="O229">
        <v>2205.98</v>
      </c>
      <c r="P229" t="s">
        <v>11</v>
      </c>
      <c r="Q229" t="s">
        <v>12</v>
      </c>
      <c r="R229" t="str">
        <f>IF('Hospitalisation Details'!I227="?","Unknown",'Hospitalisation Details'!I227)</f>
        <v>R1024</v>
      </c>
      <c r="T229" t="s">
        <v>2147</v>
      </c>
      <c r="U229">
        <v>52.3</v>
      </c>
      <c r="V229">
        <v>4.87</v>
      </c>
      <c r="W229" t="s">
        <v>2382</v>
      </c>
      <c r="X229" t="s">
        <v>2380</v>
      </c>
      <c r="Y229" t="s">
        <v>2383</v>
      </c>
      <c r="Z229">
        <v>1</v>
      </c>
      <c r="AA229" t="s">
        <v>2382</v>
      </c>
    </row>
    <row r="230" spans="10:27" x14ac:dyDescent="0.35">
      <c r="J230" t="s">
        <v>255</v>
      </c>
      <c r="K230">
        <v>2004</v>
      </c>
      <c r="L230" t="s">
        <v>35</v>
      </c>
      <c r="M230">
        <v>6</v>
      </c>
      <c r="N230">
        <v>0</v>
      </c>
      <c r="O230">
        <v>2207.6999999999998</v>
      </c>
      <c r="P230" t="s">
        <v>11</v>
      </c>
      <c r="Q230" t="s">
        <v>11</v>
      </c>
      <c r="R230" t="str">
        <f>IF('Hospitalisation Details'!I228="?","Unknown",'Hospitalisation Details'!I228)</f>
        <v>R1024</v>
      </c>
      <c r="T230" t="s">
        <v>2146</v>
      </c>
      <c r="U230">
        <v>52.66</v>
      </c>
      <c r="V230">
        <v>4.45</v>
      </c>
      <c r="W230" t="s">
        <v>2380</v>
      </c>
      <c r="X230" t="s">
        <v>2380</v>
      </c>
      <c r="Y230" t="s">
        <v>2380</v>
      </c>
      <c r="Z230">
        <v>1</v>
      </c>
      <c r="AA230" t="s">
        <v>2382</v>
      </c>
    </row>
    <row r="231" spans="10:27" x14ac:dyDescent="0.35">
      <c r="J231" t="s">
        <v>256</v>
      </c>
      <c r="K231">
        <v>2004</v>
      </c>
      <c r="L231" t="s">
        <v>10</v>
      </c>
      <c r="M231">
        <v>27</v>
      </c>
      <c r="N231">
        <v>0</v>
      </c>
      <c r="O231">
        <v>2211.13</v>
      </c>
      <c r="P231" t="s">
        <v>11</v>
      </c>
      <c r="Q231" t="s">
        <v>11</v>
      </c>
      <c r="R231" t="str">
        <f>IF('Hospitalisation Details'!I229="?","Unknown",'Hospitalisation Details'!I229)</f>
        <v>R1024</v>
      </c>
      <c r="T231" t="s">
        <v>2145</v>
      </c>
      <c r="U231">
        <v>29.57</v>
      </c>
      <c r="V231">
        <v>9.42</v>
      </c>
      <c r="W231" t="s">
        <v>2382</v>
      </c>
      <c r="X231" t="s">
        <v>2380</v>
      </c>
      <c r="Y231" t="s">
        <v>2380</v>
      </c>
      <c r="Z231" t="s">
        <v>2381</v>
      </c>
      <c r="AA231" t="s">
        <v>2382</v>
      </c>
    </row>
    <row r="232" spans="10:27" x14ac:dyDescent="0.35">
      <c r="J232" t="s">
        <v>257</v>
      </c>
      <c r="K232">
        <v>1994</v>
      </c>
      <c r="L232" t="s">
        <v>15</v>
      </c>
      <c r="M232">
        <v>17</v>
      </c>
      <c r="N232">
        <v>0</v>
      </c>
      <c r="O232">
        <v>2213.21</v>
      </c>
      <c r="P232" t="s">
        <v>11</v>
      </c>
      <c r="Q232" t="s">
        <v>11</v>
      </c>
      <c r="R232" t="str">
        <f>IF('Hospitalisation Details'!I230="?","Unknown",'Hospitalisation Details'!I230)</f>
        <v>R1013</v>
      </c>
      <c r="T232" t="s">
        <v>2144</v>
      </c>
      <c r="U232">
        <v>36.99</v>
      </c>
      <c r="V232">
        <v>5.37</v>
      </c>
      <c r="W232" t="s">
        <v>2382</v>
      </c>
      <c r="X232" t="s">
        <v>2380</v>
      </c>
      <c r="Y232" t="s">
        <v>2383</v>
      </c>
      <c r="Z232">
        <v>1</v>
      </c>
      <c r="AA232" t="s">
        <v>2382</v>
      </c>
    </row>
    <row r="233" spans="10:27" x14ac:dyDescent="0.35">
      <c r="J233" t="s">
        <v>258</v>
      </c>
      <c r="K233">
        <v>2004</v>
      </c>
      <c r="L233" t="s">
        <v>18</v>
      </c>
      <c r="M233">
        <v>13</v>
      </c>
      <c r="N233">
        <v>0</v>
      </c>
      <c r="O233">
        <v>2217.4699999999998</v>
      </c>
      <c r="P233" t="s">
        <v>11</v>
      </c>
      <c r="Q233" t="s">
        <v>16</v>
      </c>
      <c r="R233" t="str">
        <f>IF('Hospitalisation Details'!I231="?","Unknown",'Hospitalisation Details'!I231)</f>
        <v>R1024</v>
      </c>
      <c r="T233" t="s">
        <v>2143</v>
      </c>
      <c r="U233">
        <v>31.4</v>
      </c>
      <c r="V233">
        <v>4.5999999999999996</v>
      </c>
      <c r="W233" t="s">
        <v>2382</v>
      </c>
      <c r="X233" t="s">
        <v>2380</v>
      </c>
      <c r="Y233" t="s">
        <v>2380</v>
      </c>
      <c r="Z233">
        <v>1</v>
      </c>
      <c r="AA233" t="s">
        <v>2382</v>
      </c>
    </row>
    <row r="234" spans="10:27" x14ac:dyDescent="0.35">
      <c r="J234" t="s">
        <v>259</v>
      </c>
      <c r="K234">
        <v>2004</v>
      </c>
      <c r="L234" t="s">
        <v>20</v>
      </c>
      <c r="M234">
        <v>25</v>
      </c>
      <c r="N234">
        <v>0</v>
      </c>
      <c r="O234">
        <v>2217.6</v>
      </c>
      <c r="P234" t="s">
        <v>11</v>
      </c>
      <c r="Q234" t="s">
        <v>16</v>
      </c>
      <c r="R234" t="str">
        <f>IF('Hospitalisation Details'!I232="?","Unknown",'Hospitalisation Details'!I232)</f>
        <v>R1024</v>
      </c>
      <c r="T234" t="s">
        <v>2142</v>
      </c>
      <c r="U234">
        <v>34.9</v>
      </c>
      <c r="V234">
        <v>6.22</v>
      </c>
      <c r="W234" t="s">
        <v>2380</v>
      </c>
      <c r="X234" t="s">
        <v>2380</v>
      </c>
      <c r="Y234" t="s">
        <v>2383</v>
      </c>
      <c r="Z234">
        <v>1</v>
      </c>
      <c r="AA234" t="s">
        <v>2382</v>
      </c>
    </row>
    <row r="235" spans="10:27" x14ac:dyDescent="0.35">
      <c r="J235" t="s">
        <v>260</v>
      </c>
      <c r="K235">
        <v>2004</v>
      </c>
      <c r="L235" t="s">
        <v>30</v>
      </c>
      <c r="M235">
        <v>12</v>
      </c>
      <c r="N235">
        <v>1</v>
      </c>
      <c r="O235">
        <v>2219.4499999999998</v>
      </c>
      <c r="P235" t="s">
        <v>11</v>
      </c>
      <c r="Q235" t="s">
        <v>16</v>
      </c>
      <c r="R235" t="str">
        <f>IF('Hospitalisation Details'!I233="?","Unknown",'Hospitalisation Details'!I233)</f>
        <v>R1013</v>
      </c>
      <c r="T235" t="s">
        <v>2141</v>
      </c>
      <c r="U235">
        <v>31.13</v>
      </c>
      <c r="V235">
        <v>4.5199999999999996</v>
      </c>
      <c r="W235" t="s">
        <v>2382</v>
      </c>
      <c r="X235" t="s">
        <v>2380</v>
      </c>
      <c r="Y235" t="s">
        <v>2380</v>
      </c>
      <c r="Z235">
        <v>1</v>
      </c>
      <c r="AA235" t="s">
        <v>2382</v>
      </c>
    </row>
    <row r="236" spans="10:27" x14ac:dyDescent="0.35">
      <c r="J236" t="s">
        <v>261</v>
      </c>
      <c r="K236">
        <v>2003</v>
      </c>
      <c r="L236" t="s">
        <v>30</v>
      </c>
      <c r="M236">
        <v>10</v>
      </c>
      <c r="N236">
        <v>1</v>
      </c>
      <c r="O236">
        <v>2221.56</v>
      </c>
      <c r="P236" t="s">
        <v>11</v>
      </c>
      <c r="Q236" t="s">
        <v>12</v>
      </c>
      <c r="R236" t="str">
        <f>IF('Hospitalisation Details'!I234="?","Unknown",'Hospitalisation Details'!I234)</f>
        <v>R1012</v>
      </c>
      <c r="T236" t="s">
        <v>2140</v>
      </c>
      <c r="U236">
        <v>34.799999999999997</v>
      </c>
      <c r="V236">
        <v>6.18</v>
      </c>
      <c r="W236" t="s">
        <v>2380</v>
      </c>
      <c r="X236" t="s">
        <v>2380</v>
      </c>
      <c r="Y236" t="s">
        <v>2383</v>
      </c>
      <c r="Z236">
        <v>1</v>
      </c>
      <c r="AA236" t="s">
        <v>2382</v>
      </c>
    </row>
    <row r="237" spans="10:27" x14ac:dyDescent="0.35">
      <c r="J237" t="s">
        <v>262</v>
      </c>
      <c r="K237">
        <v>2000</v>
      </c>
      <c r="L237" t="s">
        <v>18</v>
      </c>
      <c r="M237">
        <v>30</v>
      </c>
      <c r="N237">
        <v>0</v>
      </c>
      <c r="O237">
        <v>2250.84</v>
      </c>
      <c r="P237" t="s">
        <v>11</v>
      </c>
      <c r="Q237" t="s">
        <v>11</v>
      </c>
      <c r="R237" t="str">
        <f>IF('Hospitalisation Details'!I235="?","Unknown",'Hospitalisation Details'!I235)</f>
        <v>R1018</v>
      </c>
      <c r="T237" t="s">
        <v>2139</v>
      </c>
      <c r="U237">
        <v>31.68</v>
      </c>
      <c r="V237">
        <v>4.4000000000000004</v>
      </c>
      <c r="W237" t="s">
        <v>2380</v>
      </c>
      <c r="X237" t="s">
        <v>2380</v>
      </c>
      <c r="Y237" t="s">
        <v>2380</v>
      </c>
      <c r="Z237" t="s">
        <v>2381</v>
      </c>
      <c r="AA237" t="s">
        <v>2382</v>
      </c>
    </row>
    <row r="238" spans="10:27" x14ac:dyDescent="0.35">
      <c r="J238" t="s">
        <v>263</v>
      </c>
      <c r="K238">
        <v>2000</v>
      </c>
      <c r="L238" t="s">
        <v>30</v>
      </c>
      <c r="M238">
        <v>11</v>
      </c>
      <c r="N238">
        <v>0</v>
      </c>
      <c r="O238">
        <v>2254.8000000000002</v>
      </c>
      <c r="P238" t="s">
        <v>11</v>
      </c>
      <c r="Q238" t="s">
        <v>12</v>
      </c>
      <c r="R238" t="str">
        <f>IF('Hospitalisation Details'!I236="?","Unknown",'Hospitalisation Details'!I236)</f>
        <v>R1016</v>
      </c>
      <c r="T238" t="s">
        <v>2138</v>
      </c>
      <c r="U238">
        <v>33.534999999999997</v>
      </c>
      <c r="V238">
        <v>6.23</v>
      </c>
      <c r="W238" t="s">
        <v>2380</v>
      </c>
      <c r="X238" t="s">
        <v>2382</v>
      </c>
      <c r="Y238" t="s">
        <v>2380</v>
      </c>
      <c r="Z238">
        <v>1</v>
      </c>
      <c r="AA238" t="s">
        <v>2382</v>
      </c>
    </row>
    <row r="239" spans="10:27" x14ac:dyDescent="0.35">
      <c r="J239" t="s">
        <v>264</v>
      </c>
      <c r="K239">
        <v>2002</v>
      </c>
      <c r="L239" t="s">
        <v>10</v>
      </c>
      <c r="M239">
        <v>15</v>
      </c>
      <c r="N239">
        <v>0</v>
      </c>
      <c r="O239">
        <v>2257.48</v>
      </c>
      <c r="P239" t="s">
        <v>11</v>
      </c>
      <c r="Q239" t="s">
        <v>16</v>
      </c>
      <c r="R239" t="str">
        <f>IF('Hospitalisation Details'!I237="?","Unknown",'Hospitalisation Details'!I237)</f>
        <v>R1012</v>
      </c>
      <c r="T239" t="s">
        <v>2137</v>
      </c>
      <c r="U239">
        <v>31.92</v>
      </c>
      <c r="V239">
        <v>5.33</v>
      </c>
      <c r="W239" t="s">
        <v>2382</v>
      </c>
      <c r="X239" t="s">
        <v>2380</v>
      </c>
      <c r="Y239" t="s">
        <v>2380</v>
      </c>
      <c r="Z239" t="s">
        <v>2381</v>
      </c>
      <c r="AA239" t="s">
        <v>2382</v>
      </c>
    </row>
    <row r="240" spans="10:27" x14ac:dyDescent="0.35">
      <c r="J240" t="s">
        <v>265</v>
      </c>
      <c r="K240">
        <v>2002</v>
      </c>
      <c r="L240" t="s">
        <v>15</v>
      </c>
      <c r="M240">
        <v>12</v>
      </c>
      <c r="N240">
        <v>0</v>
      </c>
      <c r="O240">
        <v>2261.5700000000002</v>
      </c>
      <c r="P240" t="s">
        <v>11</v>
      </c>
      <c r="Q240" t="s">
        <v>16</v>
      </c>
      <c r="R240" t="str">
        <f>IF('Hospitalisation Details'!I238="?","Unknown",'Hospitalisation Details'!I238)</f>
        <v>R1012</v>
      </c>
      <c r="T240" t="s">
        <v>2136</v>
      </c>
      <c r="U240">
        <v>32.700000000000003</v>
      </c>
      <c r="V240">
        <v>4.09</v>
      </c>
      <c r="W240" t="s">
        <v>2380</v>
      </c>
      <c r="X240" t="s">
        <v>2380</v>
      </c>
      <c r="Y240" t="s">
        <v>2380</v>
      </c>
      <c r="Z240">
        <v>1</v>
      </c>
      <c r="AA240" t="s">
        <v>2382</v>
      </c>
    </row>
    <row r="241" spans="10:27" x14ac:dyDescent="0.35">
      <c r="J241" t="s">
        <v>266</v>
      </c>
      <c r="K241">
        <v>1991</v>
      </c>
      <c r="L241" t="s">
        <v>18</v>
      </c>
      <c r="M241">
        <v>16</v>
      </c>
      <c r="N241">
        <v>3</v>
      </c>
      <c r="O241">
        <v>2277.7199999999998</v>
      </c>
      <c r="P241" t="s">
        <v>11</v>
      </c>
      <c r="Q241" t="s">
        <v>16</v>
      </c>
      <c r="R241" t="str">
        <f>IF('Hospitalisation Details'!I239="?","Unknown",'Hospitalisation Details'!I239)</f>
        <v>R1013</v>
      </c>
      <c r="T241" t="s">
        <v>2135</v>
      </c>
      <c r="U241">
        <v>41.25</v>
      </c>
      <c r="V241">
        <v>5.19</v>
      </c>
      <c r="W241" t="s">
        <v>2380</v>
      </c>
      <c r="X241" t="s">
        <v>2380</v>
      </c>
      <c r="Y241" t="s">
        <v>2380</v>
      </c>
      <c r="Z241" t="s">
        <v>2381</v>
      </c>
      <c r="AA241" t="s">
        <v>2382</v>
      </c>
    </row>
    <row r="242" spans="10:27" x14ac:dyDescent="0.35">
      <c r="J242" t="s">
        <v>267</v>
      </c>
      <c r="K242">
        <v>1989</v>
      </c>
      <c r="L242" t="s">
        <v>37</v>
      </c>
      <c r="M242">
        <v>5</v>
      </c>
      <c r="N242">
        <v>3</v>
      </c>
      <c r="O242">
        <v>2295.2399999999998</v>
      </c>
      <c r="P242" t="s">
        <v>11</v>
      </c>
      <c r="Q242" t="s">
        <v>16</v>
      </c>
      <c r="R242" t="str">
        <f>IF('Hospitalisation Details'!I240="?","Unknown",'Hospitalisation Details'!I240)</f>
        <v>R1013</v>
      </c>
      <c r="T242" t="s">
        <v>2134</v>
      </c>
      <c r="U242">
        <v>33.11</v>
      </c>
      <c r="V242">
        <v>4.12</v>
      </c>
      <c r="W242" t="s">
        <v>2380</v>
      </c>
      <c r="X242" t="s">
        <v>2380</v>
      </c>
      <c r="Y242" t="s">
        <v>2383</v>
      </c>
      <c r="Z242">
        <v>1</v>
      </c>
      <c r="AA242" t="s">
        <v>2382</v>
      </c>
    </row>
    <row r="243" spans="10:27" x14ac:dyDescent="0.35">
      <c r="J243" t="s">
        <v>268</v>
      </c>
      <c r="K243">
        <v>1996</v>
      </c>
      <c r="L243" t="s">
        <v>15</v>
      </c>
      <c r="M243">
        <v>28</v>
      </c>
      <c r="N243">
        <v>0</v>
      </c>
      <c r="O243">
        <v>2302.3000000000002</v>
      </c>
      <c r="P243" t="s">
        <v>16</v>
      </c>
      <c r="Q243" t="s">
        <v>11</v>
      </c>
      <c r="R243" t="str">
        <f>IF('Hospitalisation Details'!I241="?","Unknown",'Hospitalisation Details'!I241)</f>
        <v>R1011</v>
      </c>
      <c r="T243" t="s">
        <v>2133</v>
      </c>
      <c r="U243">
        <v>36.159999999999997</v>
      </c>
      <c r="V243">
        <v>5.0999999999999996</v>
      </c>
      <c r="W243" t="s">
        <v>2380</v>
      </c>
      <c r="X243" t="s">
        <v>2380</v>
      </c>
      <c r="Y243" t="s">
        <v>2380</v>
      </c>
      <c r="Z243">
        <v>1</v>
      </c>
      <c r="AA243" t="s">
        <v>2382</v>
      </c>
    </row>
    <row r="244" spans="10:27" x14ac:dyDescent="0.35">
      <c r="J244" t="s">
        <v>269</v>
      </c>
      <c r="K244">
        <v>2004</v>
      </c>
      <c r="L244" t="s">
        <v>20</v>
      </c>
      <c r="M244">
        <v>6</v>
      </c>
      <c r="N244">
        <v>2</v>
      </c>
      <c r="O244">
        <v>2304</v>
      </c>
      <c r="P244" t="s">
        <v>11</v>
      </c>
      <c r="Q244" t="s">
        <v>12</v>
      </c>
      <c r="R244" t="str">
        <f>IF('Hospitalisation Details'!I242="?","Unknown",'Hospitalisation Details'!I242)</f>
        <v>R1013</v>
      </c>
      <c r="T244" t="s">
        <v>2132</v>
      </c>
      <c r="U244">
        <v>33.72</v>
      </c>
      <c r="V244">
        <v>6.21</v>
      </c>
      <c r="W244" t="s">
        <v>2382</v>
      </c>
      <c r="X244" t="s">
        <v>2380</v>
      </c>
      <c r="Y244" t="s">
        <v>2383</v>
      </c>
      <c r="Z244">
        <v>1</v>
      </c>
      <c r="AA244" t="s">
        <v>2382</v>
      </c>
    </row>
    <row r="245" spans="10:27" x14ac:dyDescent="0.35">
      <c r="J245" t="s">
        <v>270</v>
      </c>
      <c r="K245">
        <v>1996</v>
      </c>
      <c r="L245" t="s">
        <v>30</v>
      </c>
      <c r="M245">
        <v>17</v>
      </c>
      <c r="N245">
        <v>0</v>
      </c>
      <c r="O245">
        <v>2322.62</v>
      </c>
      <c r="P245" t="s">
        <v>11</v>
      </c>
      <c r="Q245" t="s">
        <v>16</v>
      </c>
      <c r="R245" t="str">
        <f>IF('Hospitalisation Details'!I243="?","Unknown",'Hospitalisation Details'!I243)</f>
        <v>R1013</v>
      </c>
      <c r="T245" t="s">
        <v>2130</v>
      </c>
      <c r="U245">
        <v>37.74</v>
      </c>
      <c r="V245">
        <v>9.5299999999999994</v>
      </c>
      <c r="W245" t="s">
        <v>2382</v>
      </c>
      <c r="X245" t="s">
        <v>2380</v>
      </c>
      <c r="Y245" t="s">
        <v>2380</v>
      </c>
      <c r="Z245">
        <v>1</v>
      </c>
      <c r="AA245" t="s">
        <v>2382</v>
      </c>
    </row>
    <row r="246" spans="10:27" x14ac:dyDescent="0.35">
      <c r="J246" t="s">
        <v>271</v>
      </c>
      <c r="K246">
        <v>2003</v>
      </c>
      <c r="L246" t="s">
        <v>15</v>
      </c>
      <c r="M246">
        <v>18</v>
      </c>
      <c r="N246">
        <v>1</v>
      </c>
      <c r="O246">
        <v>2331.52</v>
      </c>
      <c r="P246" t="s">
        <v>11</v>
      </c>
      <c r="Q246" t="s">
        <v>12</v>
      </c>
      <c r="R246" t="str">
        <f>IF('Hospitalisation Details'!I244="?","Unknown",'Hospitalisation Details'!I244)</f>
        <v>R1011</v>
      </c>
      <c r="T246" t="s">
        <v>2129</v>
      </c>
      <c r="U246">
        <v>48.75</v>
      </c>
      <c r="V246">
        <v>4.6399999999999997</v>
      </c>
      <c r="W246" t="s">
        <v>2382</v>
      </c>
      <c r="X246" t="s">
        <v>2380</v>
      </c>
      <c r="Y246" t="s">
        <v>2380</v>
      </c>
      <c r="Z246">
        <v>1</v>
      </c>
      <c r="AA246" t="s">
        <v>2382</v>
      </c>
    </row>
    <row r="247" spans="10:27" x14ac:dyDescent="0.35">
      <c r="J247" t="s">
        <v>272</v>
      </c>
      <c r="K247">
        <v>1998</v>
      </c>
      <c r="L247" t="s">
        <v>37</v>
      </c>
      <c r="M247">
        <v>21</v>
      </c>
      <c r="N247">
        <v>0</v>
      </c>
      <c r="O247">
        <v>2352.9699999999998</v>
      </c>
      <c r="P247" t="s">
        <v>12</v>
      </c>
      <c r="Q247" t="s">
        <v>12</v>
      </c>
      <c r="R247" t="str">
        <f>IF('Hospitalisation Details'!I245="?","Unknown",'Hospitalisation Details'!I245)</f>
        <v>R1012</v>
      </c>
      <c r="T247" t="s">
        <v>2128</v>
      </c>
      <c r="U247">
        <v>31.065000000000001</v>
      </c>
      <c r="V247">
        <v>5.05</v>
      </c>
      <c r="W247" t="s">
        <v>2380</v>
      </c>
      <c r="X247" t="s">
        <v>2380</v>
      </c>
      <c r="Y247" t="s">
        <v>2380</v>
      </c>
      <c r="Z247">
        <v>1</v>
      </c>
      <c r="AA247" t="s">
        <v>2382</v>
      </c>
    </row>
    <row r="248" spans="10:27" x14ac:dyDescent="0.35">
      <c r="J248" t="s">
        <v>273</v>
      </c>
      <c r="K248">
        <v>2002</v>
      </c>
      <c r="L248" t="s">
        <v>15</v>
      </c>
      <c r="M248">
        <v>5</v>
      </c>
      <c r="N248">
        <v>1</v>
      </c>
      <c r="O248">
        <v>2362.23</v>
      </c>
      <c r="P248" t="s">
        <v>11</v>
      </c>
      <c r="Q248" t="s">
        <v>16</v>
      </c>
      <c r="R248" t="str">
        <f>IF('Hospitalisation Details'!I246="?","Unknown",'Hospitalisation Details'!I246)</f>
        <v>R1012</v>
      </c>
      <c r="T248" t="s">
        <v>2127</v>
      </c>
      <c r="U248">
        <v>23.55</v>
      </c>
      <c r="V248">
        <v>10.38</v>
      </c>
      <c r="W248" t="s">
        <v>2380</v>
      </c>
      <c r="X248" t="s">
        <v>2380</v>
      </c>
      <c r="Y248" t="s">
        <v>2380</v>
      </c>
      <c r="Z248" t="s">
        <v>2381</v>
      </c>
      <c r="AA248" t="s">
        <v>2382</v>
      </c>
    </row>
    <row r="249" spans="10:27" x14ac:dyDescent="0.35">
      <c r="J249" t="s">
        <v>274</v>
      </c>
      <c r="K249">
        <v>1988</v>
      </c>
      <c r="L249" t="s">
        <v>30</v>
      </c>
      <c r="M249">
        <v>12</v>
      </c>
      <c r="N249">
        <v>3</v>
      </c>
      <c r="O249">
        <v>2373.3000000000002</v>
      </c>
      <c r="P249" t="s">
        <v>11</v>
      </c>
      <c r="Q249" t="s">
        <v>11</v>
      </c>
      <c r="R249" t="str">
        <f>IF('Hospitalisation Details'!I247="?","Unknown",'Hospitalisation Details'!I247)</f>
        <v>R1013</v>
      </c>
      <c r="T249" t="s">
        <v>2126</v>
      </c>
      <c r="U249">
        <v>30.18</v>
      </c>
      <c r="V249">
        <v>8.31</v>
      </c>
      <c r="W249" t="s">
        <v>2382</v>
      </c>
      <c r="X249" t="s">
        <v>2380</v>
      </c>
      <c r="Y249" t="s">
        <v>2380</v>
      </c>
      <c r="Z249">
        <v>1</v>
      </c>
      <c r="AA249" t="s">
        <v>2382</v>
      </c>
    </row>
    <row r="250" spans="10:27" x14ac:dyDescent="0.35">
      <c r="J250" t="s">
        <v>275</v>
      </c>
      <c r="K250">
        <v>1999</v>
      </c>
      <c r="L250" t="s">
        <v>30</v>
      </c>
      <c r="M250">
        <v>17</v>
      </c>
      <c r="N250">
        <v>0</v>
      </c>
      <c r="O250">
        <v>2395.17</v>
      </c>
      <c r="P250" t="s">
        <v>11</v>
      </c>
      <c r="Q250" t="s">
        <v>16</v>
      </c>
      <c r="R250" t="str">
        <f>IF('Hospitalisation Details'!I248="?","Unknown",'Hospitalisation Details'!I248)</f>
        <v>R1014</v>
      </c>
      <c r="T250" t="s">
        <v>2125</v>
      </c>
      <c r="U250">
        <v>29.94</v>
      </c>
      <c r="V250">
        <v>7.59</v>
      </c>
      <c r="W250" t="s">
        <v>2380</v>
      </c>
      <c r="X250" t="s">
        <v>2380</v>
      </c>
      <c r="Y250" t="s">
        <v>2380</v>
      </c>
      <c r="Z250" t="s">
        <v>2381</v>
      </c>
      <c r="AA250" t="s">
        <v>2382</v>
      </c>
    </row>
    <row r="251" spans="10:27" x14ac:dyDescent="0.35">
      <c r="J251" t="s">
        <v>277</v>
      </c>
      <c r="K251">
        <v>1999</v>
      </c>
      <c r="L251" t="s">
        <v>35</v>
      </c>
      <c r="M251">
        <v>10</v>
      </c>
      <c r="N251">
        <v>0</v>
      </c>
      <c r="O251">
        <v>2396.1</v>
      </c>
      <c r="P251" t="s">
        <v>11</v>
      </c>
      <c r="Q251" t="s">
        <v>16</v>
      </c>
      <c r="R251" t="str">
        <f>IF('Hospitalisation Details'!I249="?","Unknown",'Hospitalisation Details'!I249)</f>
        <v>R1019</v>
      </c>
      <c r="T251" t="s">
        <v>2124</v>
      </c>
      <c r="U251">
        <v>31.4</v>
      </c>
      <c r="V251">
        <v>5.49</v>
      </c>
      <c r="W251" t="s">
        <v>2380</v>
      </c>
      <c r="X251" t="s">
        <v>2380</v>
      </c>
      <c r="Y251" t="s">
        <v>2380</v>
      </c>
      <c r="Z251" t="s">
        <v>2381</v>
      </c>
      <c r="AA251" t="s">
        <v>2382</v>
      </c>
    </row>
    <row r="252" spans="10:27" x14ac:dyDescent="0.35">
      <c r="J252" t="s">
        <v>278</v>
      </c>
      <c r="K252">
        <v>2001</v>
      </c>
      <c r="L252" t="s">
        <v>18</v>
      </c>
      <c r="M252">
        <v>3</v>
      </c>
      <c r="N252">
        <v>0</v>
      </c>
      <c r="O252">
        <v>2404.73</v>
      </c>
      <c r="P252" t="s">
        <v>11</v>
      </c>
      <c r="Q252" t="s">
        <v>12</v>
      </c>
      <c r="R252" t="str">
        <f>IF('Hospitalisation Details'!I250="?","Unknown",'Hospitalisation Details'!I250)</f>
        <v>R1012</v>
      </c>
      <c r="T252" t="s">
        <v>2123</v>
      </c>
      <c r="U252">
        <v>53.06</v>
      </c>
      <c r="V252">
        <v>11.68</v>
      </c>
      <c r="W252" t="s">
        <v>2380</v>
      </c>
      <c r="X252" t="s">
        <v>2380</v>
      </c>
      <c r="Y252" t="s">
        <v>2380</v>
      </c>
      <c r="Z252" t="s">
        <v>2381</v>
      </c>
      <c r="AA252" t="s">
        <v>2382</v>
      </c>
    </row>
    <row r="253" spans="10:27" x14ac:dyDescent="0.35">
      <c r="J253" t="s">
        <v>279</v>
      </c>
      <c r="K253">
        <v>1999</v>
      </c>
      <c r="L253" t="s">
        <v>15</v>
      </c>
      <c r="M253">
        <v>12</v>
      </c>
      <c r="N253">
        <v>1</v>
      </c>
      <c r="O253">
        <v>2416.96</v>
      </c>
      <c r="P253" t="s">
        <v>11</v>
      </c>
      <c r="Q253" t="s">
        <v>11</v>
      </c>
      <c r="R253" t="str">
        <f>IF('Hospitalisation Details'!I251="?","Unknown",'Hospitalisation Details'!I251)</f>
        <v>R1011</v>
      </c>
      <c r="T253" t="s">
        <v>2122</v>
      </c>
      <c r="U253">
        <v>30.25</v>
      </c>
      <c r="V253">
        <v>4.1900000000000004</v>
      </c>
      <c r="W253" t="s">
        <v>2380</v>
      </c>
      <c r="X253" t="s">
        <v>2380</v>
      </c>
      <c r="Y253" t="s">
        <v>2380</v>
      </c>
      <c r="Z253">
        <v>2</v>
      </c>
      <c r="AA253" t="s">
        <v>2382</v>
      </c>
    </row>
    <row r="254" spans="10:27" x14ac:dyDescent="0.35">
      <c r="J254" t="s">
        <v>280</v>
      </c>
      <c r="K254">
        <v>1999</v>
      </c>
      <c r="L254" t="s">
        <v>15</v>
      </c>
      <c r="M254">
        <v>21</v>
      </c>
      <c r="N254">
        <v>1</v>
      </c>
      <c r="O254">
        <v>2438.06</v>
      </c>
      <c r="P254" t="s">
        <v>11</v>
      </c>
      <c r="Q254" t="s">
        <v>11</v>
      </c>
      <c r="R254" t="str">
        <f>IF('Hospitalisation Details'!I252="?","Unknown",'Hospitalisation Details'!I252)</f>
        <v>R1013</v>
      </c>
      <c r="T254" t="s">
        <v>2121</v>
      </c>
      <c r="U254">
        <v>46.68</v>
      </c>
      <c r="V254">
        <v>4.01</v>
      </c>
      <c r="W254" t="s">
        <v>2380</v>
      </c>
      <c r="X254" t="s">
        <v>2380</v>
      </c>
      <c r="Y254" t="s">
        <v>2380</v>
      </c>
      <c r="Z254" t="s">
        <v>2381</v>
      </c>
      <c r="AA254" t="s">
        <v>2382</v>
      </c>
    </row>
    <row r="255" spans="10:27" x14ac:dyDescent="0.35">
      <c r="J255" t="s">
        <v>281</v>
      </c>
      <c r="K255">
        <v>2002</v>
      </c>
      <c r="L255" t="s">
        <v>10</v>
      </c>
      <c r="M255">
        <v>29</v>
      </c>
      <c r="N255">
        <v>0</v>
      </c>
      <c r="O255">
        <v>2457.21</v>
      </c>
      <c r="P255" t="s">
        <v>11</v>
      </c>
      <c r="Q255" t="s">
        <v>16</v>
      </c>
      <c r="R255" t="str">
        <f>IF('Hospitalisation Details'!I253="?","Unknown",'Hospitalisation Details'!I253)</f>
        <v>R1024</v>
      </c>
      <c r="T255" t="s">
        <v>2120</v>
      </c>
      <c r="U255">
        <v>30.4</v>
      </c>
      <c r="V255">
        <v>5.91</v>
      </c>
      <c r="W255" t="s">
        <v>2380</v>
      </c>
      <c r="X255" t="s">
        <v>2382</v>
      </c>
      <c r="Y255" t="s">
        <v>2380</v>
      </c>
      <c r="Z255">
        <v>2</v>
      </c>
      <c r="AA255" t="s">
        <v>2382</v>
      </c>
    </row>
    <row r="256" spans="10:27" x14ac:dyDescent="0.35">
      <c r="J256" t="s">
        <v>282</v>
      </c>
      <c r="K256">
        <v>1998</v>
      </c>
      <c r="L256" t="s">
        <v>15</v>
      </c>
      <c r="M256">
        <v>19</v>
      </c>
      <c r="N256">
        <v>0</v>
      </c>
      <c r="O256">
        <v>2457.5</v>
      </c>
      <c r="P256" t="s">
        <v>11</v>
      </c>
      <c r="Q256" t="s">
        <v>16</v>
      </c>
      <c r="R256" t="str">
        <f>IF('Hospitalisation Details'!I254="?","Unknown",'Hospitalisation Details'!I254)</f>
        <v>R1011</v>
      </c>
      <c r="T256" t="s">
        <v>2119</v>
      </c>
      <c r="U256">
        <v>30.2</v>
      </c>
      <c r="V256">
        <v>4.47</v>
      </c>
      <c r="W256" t="s">
        <v>2382</v>
      </c>
      <c r="X256" t="s">
        <v>2380</v>
      </c>
      <c r="Y256" t="s">
        <v>2383</v>
      </c>
      <c r="Z256">
        <v>1</v>
      </c>
      <c r="AA256" t="s">
        <v>2382</v>
      </c>
    </row>
    <row r="257" spans="10:27" x14ac:dyDescent="0.35">
      <c r="J257" t="s">
        <v>283</v>
      </c>
      <c r="K257">
        <v>2002</v>
      </c>
      <c r="L257" t="s">
        <v>10</v>
      </c>
      <c r="M257">
        <v>11</v>
      </c>
      <c r="N257">
        <v>0</v>
      </c>
      <c r="O257">
        <v>2459.7199999999998</v>
      </c>
      <c r="P257" t="s">
        <v>11</v>
      </c>
      <c r="Q257" t="s">
        <v>11</v>
      </c>
      <c r="R257" t="str">
        <f>IF('Hospitalisation Details'!I255="?","Unknown",'Hospitalisation Details'!I255)</f>
        <v>R1024</v>
      </c>
      <c r="T257" t="s">
        <v>2118</v>
      </c>
      <c r="U257">
        <v>51.18</v>
      </c>
      <c r="V257">
        <v>4.5599999999999996</v>
      </c>
      <c r="W257" t="s">
        <v>2382</v>
      </c>
      <c r="X257" t="s">
        <v>2382</v>
      </c>
      <c r="Y257" t="s">
        <v>2380</v>
      </c>
      <c r="Z257">
        <v>2</v>
      </c>
      <c r="AA257" t="s">
        <v>2382</v>
      </c>
    </row>
    <row r="258" spans="10:27" x14ac:dyDescent="0.35">
      <c r="J258" t="s">
        <v>284</v>
      </c>
      <c r="K258">
        <v>1998</v>
      </c>
      <c r="L258" t="s">
        <v>35</v>
      </c>
      <c r="M258">
        <v>17</v>
      </c>
      <c r="N258">
        <v>0</v>
      </c>
      <c r="O258">
        <v>2464.62</v>
      </c>
      <c r="P258" t="s">
        <v>11</v>
      </c>
      <c r="Q258" t="s">
        <v>12</v>
      </c>
      <c r="R258" t="str">
        <f>IF('Hospitalisation Details'!I256="?","Unknown",'Hospitalisation Details'!I256)</f>
        <v>R1013</v>
      </c>
      <c r="T258" t="s">
        <v>2117</v>
      </c>
      <c r="U258">
        <v>22.18</v>
      </c>
      <c r="V258">
        <v>9.9</v>
      </c>
      <c r="W258" t="s">
        <v>2380</v>
      </c>
      <c r="X258" t="s">
        <v>2380</v>
      </c>
      <c r="Y258" t="s">
        <v>2380</v>
      </c>
      <c r="Z258" t="s">
        <v>2381</v>
      </c>
      <c r="AA258" t="s">
        <v>2382</v>
      </c>
    </row>
    <row r="259" spans="10:27" x14ac:dyDescent="0.35">
      <c r="J259" t="s">
        <v>285</v>
      </c>
      <c r="K259">
        <v>1998</v>
      </c>
      <c r="L259" t="s">
        <v>10</v>
      </c>
      <c r="M259">
        <v>2</v>
      </c>
      <c r="N259">
        <v>0</v>
      </c>
      <c r="O259">
        <v>2473.33</v>
      </c>
      <c r="P259" t="s">
        <v>11</v>
      </c>
      <c r="Q259" t="s">
        <v>12</v>
      </c>
      <c r="R259" t="str">
        <f>IF('Hospitalisation Details'!I257="?","Unknown",'Hospitalisation Details'!I257)</f>
        <v>R1013</v>
      </c>
      <c r="T259" t="s">
        <v>2116</v>
      </c>
      <c r="U259">
        <v>31.92</v>
      </c>
      <c r="V259">
        <v>5.1100000000000003</v>
      </c>
      <c r="W259" t="s">
        <v>2380</v>
      </c>
      <c r="X259" t="s">
        <v>2380</v>
      </c>
      <c r="Y259" t="s">
        <v>2383</v>
      </c>
      <c r="Z259">
        <v>1</v>
      </c>
      <c r="AA259" t="s">
        <v>2382</v>
      </c>
    </row>
    <row r="260" spans="10:27" x14ac:dyDescent="0.35">
      <c r="J260" t="s">
        <v>286</v>
      </c>
      <c r="K260">
        <v>1998</v>
      </c>
      <c r="L260" t="s">
        <v>18</v>
      </c>
      <c r="M260">
        <v>20</v>
      </c>
      <c r="N260">
        <v>0</v>
      </c>
      <c r="O260">
        <v>2480.98</v>
      </c>
      <c r="P260" t="s">
        <v>11</v>
      </c>
      <c r="Q260" t="s">
        <v>11</v>
      </c>
      <c r="R260" t="str">
        <f>IF('Hospitalisation Details'!I258="?","Unknown",'Hospitalisation Details'!I258)</f>
        <v>R1013</v>
      </c>
      <c r="T260" t="s">
        <v>2115</v>
      </c>
      <c r="U260">
        <v>31.73</v>
      </c>
      <c r="V260">
        <v>5.73</v>
      </c>
      <c r="W260" t="s">
        <v>2380</v>
      </c>
      <c r="X260" t="s">
        <v>2382</v>
      </c>
      <c r="Y260" t="s">
        <v>2380</v>
      </c>
      <c r="Z260">
        <v>1</v>
      </c>
      <c r="AA260" t="s">
        <v>2382</v>
      </c>
    </row>
    <row r="261" spans="10:27" x14ac:dyDescent="0.35">
      <c r="J261" t="s">
        <v>287</v>
      </c>
      <c r="K261">
        <v>1995</v>
      </c>
      <c r="L261" t="s">
        <v>15</v>
      </c>
      <c r="M261">
        <v>6</v>
      </c>
      <c r="N261">
        <v>0</v>
      </c>
      <c r="O261">
        <v>2483.7399999999998</v>
      </c>
      <c r="P261" t="s">
        <v>12</v>
      </c>
      <c r="Q261" t="s">
        <v>11</v>
      </c>
      <c r="R261" t="str">
        <f>IF('Hospitalisation Details'!I259="?","Unknown",'Hospitalisation Details'!I259)</f>
        <v>R1013</v>
      </c>
      <c r="T261" t="s">
        <v>2114</v>
      </c>
      <c r="U261">
        <v>45.52</v>
      </c>
      <c r="V261">
        <v>6.04</v>
      </c>
      <c r="W261" t="s">
        <v>2380</v>
      </c>
      <c r="X261" t="s">
        <v>2380</v>
      </c>
      <c r="Y261" t="s">
        <v>2383</v>
      </c>
      <c r="Z261">
        <v>1</v>
      </c>
      <c r="AA261" t="s">
        <v>2382</v>
      </c>
    </row>
    <row r="262" spans="10:27" x14ac:dyDescent="0.35">
      <c r="J262" t="s">
        <v>288</v>
      </c>
      <c r="K262">
        <v>1995</v>
      </c>
      <c r="L262" t="s">
        <v>37</v>
      </c>
      <c r="M262">
        <v>14</v>
      </c>
      <c r="N262">
        <v>0</v>
      </c>
      <c r="O262">
        <v>2494.02</v>
      </c>
      <c r="P262" t="s">
        <v>12</v>
      </c>
      <c r="Q262" t="s">
        <v>16</v>
      </c>
      <c r="R262" t="str">
        <f>IF('Hospitalisation Details'!I260="?","Unknown",'Hospitalisation Details'!I260)</f>
        <v>R1011</v>
      </c>
      <c r="T262" t="s">
        <v>2113</v>
      </c>
      <c r="U262">
        <v>52.81</v>
      </c>
      <c r="V262">
        <v>5.19</v>
      </c>
      <c r="W262" t="s">
        <v>2380</v>
      </c>
      <c r="X262" t="s">
        <v>2380</v>
      </c>
      <c r="Y262" t="s">
        <v>2383</v>
      </c>
      <c r="Z262">
        <v>1</v>
      </c>
      <c r="AA262" t="s">
        <v>2382</v>
      </c>
    </row>
    <row r="263" spans="10:27" x14ac:dyDescent="0.35">
      <c r="J263" t="s">
        <v>289</v>
      </c>
      <c r="K263">
        <v>1995</v>
      </c>
      <c r="L263" t="s">
        <v>10</v>
      </c>
      <c r="M263">
        <v>9</v>
      </c>
      <c r="N263">
        <v>0</v>
      </c>
      <c r="O263">
        <v>2497.04</v>
      </c>
      <c r="P263" t="s">
        <v>12</v>
      </c>
      <c r="Q263" t="s">
        <v>12</v>
      </c>
      <c r="R263" t="str">
        <f>IF('Hospitalisation Details'!I261="?","Unknown",'Hospitalisation Details'!I261)</f>
        <v>R1013</v>
      </c>
      <c r="T263" t="s">
        <v>2112</v>
      </c>
      <c r="U263">
        <v>33.58</v>
      </c>
      <c r="V263">
        <v>5.56</v>
      </c>
      <c r="W263" t="s">
        <v>2380</v>
      </c>
      <c r="X263" t="s">
        <v>2380</v>
      </c>
      <c r="Y263" t="s">
        <v>2380</v>
      </c>
      <c r="Z263">
        <v>1</v>
      </c>
      <c r="AA263" t="s">
        <v>2382</v>
      </c>
    </row>
    <row r="264" spans="10:27" x14ac:dyDescent="0.35">
      <c r="J264" t="s">
        <v>290</v>
      </c>
      <c r="K264">
        <v>1995</v>
      </c>
      <c r="L264" t="s">
        <v>37</v>
      </c>
      <c r="M264">
        <v>15</v>
      </c>
      <c r="N264">
        <v>0</v>
      </c>
      <c r="O264">
        <v>2498.41</v>
      </c>
      <c r="P264" t="s">
        <v>12</v>
      </c>
      <c r="Q264" t="s">
        <v>12</v>
      </c>
      <c r="R264" t="str">
        <f>IF('Hospitalisation Details'!I262="?","Unknown",'Hospitalisation Details'!I262)</f>
        <v>R1013</v>
      </c>
      <c r="T264" t="s">
        <v>2111</v>
      </c>
      <c r="U264">
        <v>30.684999999999999</v>
      </c>
      <c r="V264">
        <v>8.23</v>
      </c>
      <c r="W264" t="s">
        <v>2380</v>
      </c>
      <c r="X264" t="s">
        <v>2380</v>
      </c>
      <c r="Y264" t="s">
        <v>2380</v>
      </c>
      <c r="Z264" t="s">
        <v>2381</v>
      </c>
      <c r="AA264" t="s">
        <v>2382</v>
      </c>
    </row>
    <row r="265" spans="10:27" x14ac:dyDescent="0.35">
      <c r="J265" t="s">
        <v>291</v>
      </c>
      <c r="K265">
        <v>2004</v>
      </c>
      <c r="L265" t="s">
        <v>20</v>
      </c>
      <c r="M265">
        <v>6</v>
      </c>
      <c r="N265">
        <v>0</v>
      </c>
      <c r="O265">
        <v>2500.9299999999998</v>
      </c>
      <c r="P265" t="s">
        <v>11</v>
      </c>
      <c r="Q265" t="s">
        <v>11</v>
      </c>
      <c r="R265" t="str">
        <f>IF('Hospitalisation Details'!I263="?","Unknown",'Hospitalisation Details'!I263)</f>
        <v>R1012</v>
      </c>
      <c r="T265" t="s">
        <v>2110</v>
      </c>
      <c r="U265">
        <v>37.524999999999999</v>
      </c>
      <c r="V265">
        <v>9.0299999999999994</v>
      </c>
      <c r="W265" t="s">
        <v>2382</v>
      </c>
      <c r="X265" t="s">
        <v>2380</v>
      </c>
      <c r="Y265" t="s">
        <v>2380</v>
      </c>
      <c r="Z265">
        <v>2</v>
      </c>
      <c r="AA265" t="s">
        <v>2380</v>
      </c>
    </row>
    <row r="266" spans="10:27" x14ac:dyDescent="0.35">
      <c r="J266" t="s">
        <v>292</v>
      </c>
      <c r="K266">
        <v>1991</v>
      </c>
      <c r="L266" t="s">
        <v>35</v>
      </c>
      <c r="M266">
        <v>5</v>
      </c>
      <c r="N266">
        <v>3</v>
      </c>
      <c r="O266">
        <v>2510.79</v>
      </c>
      <c r="P266" t="s">
        <v>11</v>
      </c>
      <c r="Q266" t="s">
        <v>16</v>
      </c>
      <c r="R266" t="str">
        <f>IF('Hospitalisation Details'!I264="?","Unknown",'Hospitalisation Details'!I264)</f>
        <v>R1013</v>
      </c>
      <c r="T266" t="s">
        <v>2109</v>
      </c>
      <c r="U266">
        <v>34.5</v>
      </c>
      <c r="V266">
        <v>4.07</v>
      </c>
      <c r="W266" t="s">
        <v>2382</v>
      </c>
      <c r="X266" t="s">
        <v>2380</v>
      </c>
      <c r="Y266" t="s">
        <v>2380</v>
      </c>
      <c r="Z266" t="s">
        <v>2381</v>
      </c>
      <c r="AA266" t="s">
        <v>2382</v>
      </c>
    </row>
    <row r="267" spans="10:27" x14ac:dyDescent="0.35">
      <c r="J267" t="s">
        <v>293</v>
      </c>
      <c r="K267">
        <v>1997</v>
      </c>
      <c r="L267" t="s">
        <v>15</v>
      </c>
      <c r="M267">
        <v>2</v>
      </c>
      <c r="N267">
        <v>0</v>
      </c>
      <c r="O267">
        <v>2523.17</v>
      </c>
      <c r="P267" t="s">
        <v>12</v>
      </c>
      <c r="Q267" t="s">
        <v>16</v>
      </c>
      <c r="R267" t="str">
        <f>IF('Hospitalisation Details'!I265="?","Unknown",'Hospitalisation Details'!I265)</f>
        <v>R1012</v>
      </c>
      <c r="T267" t="s">
        <v>2108</v>
      </c>
      <c r="U267">
        <v>28.16</v>
      </c>
      <c r="V267">
        <v>5.77</v>
      </c>
      <c r="W267" t="s">
        <v>2380</v>
      </c>
      <c r="X267" t="s">
        <v>2380</v>
      </c>
      <c r="Y267" t="s">
        <v>2380</v>
      </c>
      <c r="Z267">
        <v>2</v>
      </c>
      <c r="AA267" t="s">
        <v>2382</v>
      </c>
    </row>
    <row r="268" spans="10:27" x14ac:dyDescent="0.35">
      <c r="J268" t="s">
        <v>294</v>
      </c>
      <c r="K268">
        <v>2000</v>
      </c>
      <c r="L268" t="s">
        <v>35</v>
      </c>
      <c r="M268">
        <v>25</v>
      </c>
      <c r="N268">
        <v>0</v>
      </c>
      <c r="O268">
        <v>2527.8200000000002</v>
      </c>
      <c r="P268" t="s">
        <v>11</v>
      </c>
      <c r="Q268" t="s">
        <v>12</v>
      </c>
      <c r="R268" t="str">
        <f>IF('Hospitalisation Details'!I266="?","Unknown",'Hospitalisation Details'!I266)</f>
        <v>R1012</v>
      </c>
      <c r="T268" t="s">
        <v>2107</v>
      </c>
      <c r="U268">
        <v>30.02</v>
      </c>
      <c r="V268">
        <v>5.98</v>
      </c>
      <c r="W268" t="s">
        <v>2380</v>
      </c>
      <c r="X268" t="s">
        <v>2380</v>
      </c>
      <c r="Y268" t="s">
        <v>2383</v>
      </c>
      <c r="Z268">
        <v>1</v>
      </c>
      <c r="AA268" t="s">
        <v>2382</v>
      </c>
    </row>
    <row r="269" spans="10:27" x14ac:dyDescent="0.35">
      <c r="J269" t="s">
        <v>295</v>
      </c>
      <c r="K269">
        <v>1997</v>
      </c>
      <c r="L269" t="s">
        <v>10</v>
      </c>
      <c r="M269">
        <v>28</v>
      </c>
      <c r="N269">
        <v>0</v>
      </c>
      <c r="O269">
        <v>2534.39</v>
      </c>
      <c r="P269" t="s">
        <v>12</v>
      </c>
      <c r="Q269" t="s">
        <v>12</v>
      </c>
      <c r="R269" t="str">
        <f>IF('Hospitalisation Details'!I267="?","Unknown",'Hospitalisation Details'!I267)</f>
        <v>R1012</v>
      </c>
      <c r="T269" t="s">
        <v>2106</v>
      </c>
      <c r="U269">
        <v>37.82</v>
      </c>
      <c r="V269">
        <v>6.01</v>
      </c>
      <c r="W269" t="s">
        <v>2380</v>
      </c>
      <c r="X269" t="s">
        <v>2380</v>
      </c>
      <c r="Y269" t="s">
        <v>2380</v>
      </c>
      <c r="Z269" t="s">
        <v>2381</v>
      </c>
      <c r="AA269" t="s">
        <v>2382</v>
      </c>
    </row>
    <row r="270" spans="10:27" x14ac:dyDescent="0.35">
      <c r="J270" t="s">
        <v>296</v>
      </c>
      <c r="K270">
        <v>1990</v>
      </c>
      <c r="L270" t="s">
        <v>37</v>
      </c>
      <c r="M270">
        <v>1</v>
      </c>
      <c r="N270">
        <v>3</v>
      </c>
      <c r="O270">
        <v>2540.39</v>
      </c>
      <c r="P270" t="s">
        <v>11</v>
      </c>
      <c r="Q270" t="s">
        <v>11</v>
      </c>
      <c r="R270" t="str">
        <f>IF('Hospitalisation Details'!I268="?","Unknown",'Hospitalisation Details'!I268)</f>
        <v>R1013</v>
      </c>
      <c r="T270" t="s">
        <v>2105</v>
      </c>
      <c r="U270">
        <v>33.14</v>
      </c>
      <c r="V270">
        <v>5.67</v>
      </c>
      <c r="W270" t="s">
        <v>2382</v>
      </c>
      <c r="X270" t="s">
        <v>2380</v>
      </c>
      <c r="Y270" t="s">
        <v>2380</v>
      </c>
      <c r="Z270" t="s">
        <v>2381</v>
      </c>
      <c r="AA270" t="s">
        <v>2382</v>
      </c>
    </row>
    <row r="271" spans="10:27" x14ac:dyDescent="0.35">
      <c r="J271" t="s">
        <v>297</v>
      </c>
      <c r="K271">
        <v>1991</v>
      </c>
      <c r="L271" t="s">
        <v>15</v>
      </c>
      <c r="M271">
        <v>17</v>
      </c>
      <c r="N271">
        <v>3</v>
      </c>
      <c r="O271">
        <v>2545.6799999999998</v>
      </c>
      <c r="P271" t="s">
        <v>11</v>
      </c>
      <c r="Q271" t="s">
        <v>16</v>
      </c>
      <c r="R271" t="str">
        <f>IF('Hospitalisation Details'!I269="?","Unknown",'Hospitalisation Details'!I269)</f>
        <v>R1013</v>
      </c>
      <c r="T271" t="s">
        <v>2104</v>
      </c>
      <c r="U271">
        <v>25.14</v>
      </c>
      <c r="V271">
        <v>6.02</v>
      </c>
      <c r="W271" t="s">
        <v>2382</v>
      </c>
      <c r="X271" t="s">
        <v>2380</v>
      </c>
      <c r="Y271" t="s">
        <v>2383</v>
      </c>
      <c r="Z271">
        <v>1</v>
      </c>
      <c r="AA271" t="s">
        <v>2382</v>
      </c>
    </row>
    <row r="272" spans="10:27" x14ac:dyDescent="0.35">
      <c r="J272" t="s">
        <v>298</v>
      </c>
      <c r="K272">
        <v>2002</v>
      </c>
      <c r="L272" t="s">
        <v>37</v>
      </c>
      <c r="M272">
        <v>11</v>
      </c>
      <c r="N272">
        <v>2</v>
      </c>
      <c r="O272">
        <v>2566.4699999999998</v>
      </c>
      <c r="P272" t="s">
        <v>11</v>
      </c>
      <c r="Q272" t="s">
        <v>12</v>
      </c>
      <c r="R272" t="str">
        <f>IF('Hospitalisation Details'!I270="?","Unknown",'Hospitalisation Details'!I270)</f>
        <v>R1013</v>
      </c>
      <c r="T272" t="s">
        <v>2103</v>
      </c>
      <c r="U272">
        <v>20.18</v>
      </c>
      <c r="V272">
        <v>11.19</v>
      </c>
      <c r="W272" t="s">
        <v>2380</v>
      </c>
      <c r="X272" t="s">
        <v>2380</v>
      </c>
      <c r="Y272" t="s">
        <v>2380</v>
      </c>
      <c r="Z272" t="s">
        <v>2381</v>
      </c>
      <c r="AA272" t="s">
        <v>2382</v>
      </c>
    </row>
    <row r="273" spans="10:27" x14ac:dyDescent="0.35">
      <c r="J273" t="s">
        <v>299</v>
      </c>
      <c r="K273">
        <v>2002</v>
      </c>
      <c r="L273" t="s">
        <v>10</v>
      </c>
      <c r="M273">
        <v>20</v>
      </c>
      <c r="N273">
        <v>0</v>
      </c>
      <c r="O273">
        <v>2585.04</v>
      </c>
      <c r="P273" t="s">
        <v>11</v>
      </c>
      <c r="Q273" t="s">
        <v>11</v>
      </c>
      <c r="R273" t="str">
        <f>IF('Hospitalisation Details'!I271="?","Unknown",'Hospitalisation Details'!I271)</f>
        <v>R1021</v>
      </c>
      <c r="T273" t="s">
        <v>2102</v>
      </c>
      <c r="U273">
        <v>44.36</v>
      </c>
      <c r="V273">
        <v>5.1100000000000003</v>
      </c>
      <c r="W273" t="s">
        <v>2380</v>
      </c>
      <c r="X273" t="s">
        <v>2380</v>
      </c>
      <c r="Y273" t="s">
        <v>2380</v>
      </c>
      <c r="Z273" t="s">
        <v>2381</v>
      </c>
      <c r="AA273" t="s">
        <v>2382</v>
      </c>
    </row>
    <row r="274" spans="10:27" x14ac:dyDescent="0.35">
      <c r="J274" t="s">
        <v>301</v>
      </c>
      <c r="K274">
        <v>2001</v>
      </c>
      <c r="L274" t="s">
        <v>37</v>
      </c>
      <c r="M274">
        <v>15</v>
      </c>
      <c r="N274">
        <v>1</v>
      </c>
      <c r="O274">
        <v>2585.27</v>
      </c>
      <c r="P274" t="s">
        <v>11</v>
      </c>
      <c r="Q274" t="s">
        <v>12</v>
      </c>
      <c r="R274" t="str">
        <f>IF('Hospitalisation Details'!I272="?","Unknown",'Hospitalisation Details'!I272)</f>
        <v>R1011</v>
      </c>
      <c r="T274" t="s">
        <v>2101</v>
      </c>
      <c r="U274">
        <v>23.82</v>
      </c>
      <c r="V274">
        <v>10.85</v>
      </c>
      <c r="W274" t="s">
        <v>2382</v>
      </c>
      <c r="X274" t="s">
        <v>2380</v>
      </c>
      <c r="Y274" t="s">
        <v>2380</v>
      </c>
      <c r="Z274" t="s">
        <v>2381</v>
      </c>
      <c r="AA274" t="s">
        <v>2382</v>
      </c>
    </row>
    <row r="275" spans="10:27" x14ac:dyDescent="0.35">
      <c r="J275" t="s">
        <v>302</v>
      </c>
      <c r="K275">
        <v>2001</v>
      </c>
      <c r="L275" t="s">
        <v>10</v>
      </c>
      <c r="M275">
        <v>28</v>
      </c>
      <c r="N275">
        <v>0</v>
      </c>
      <c r="O275">
        <v>2585.85</v>
      </c>
      <c r="P275" t="s">
        <v>11</v>
      </c>
      <c r="Q275" t="s">
        <v>11</v>
      </c>
      <c r="R275" t="str">
        <f>IF('Hospitalisation Details'!I273="?","Unknown",'Hospitalisation Details'!I273)</f>
        <v>R1024</v>
      </c>
      <c r="T275" t="s">
        <v>2100</v>
      </c>
      <c r="U275">
        <v>45</v>
      </c>
      <c r="V275">
        <v>5.24</v>
      </c>
      <c r="W275" t="s">
        <v>2382</v>
      </c>
      <c r="X275" t="s">
        <v>2380</v>
      </c>
      <c r="Y275" t="s">
        <v>2380</v>
      </c>
      <c r="Z275">
        <v>1</v>
      </c>
      <c r="AA275" t="s">
        <v>2382</v>
      </c>
    </row>
    <row r="276" spans="10:27" x14ac:dyDescent="0.35">
      <c r="J276" t="s">
        <v>303</v>
      </c>
      <c r="K276">
        <v>2001</v>
      </c>
      <c r="L276" t="s">
        <v>35</v>
      </c>
      <c r="M276">
        <v>26</v>
      </c>
      <c r="N276">
        <v>1</v>
      </c>
      <c r="O276">
        <v>2597.7800000000002</v>
      </c>
      <c r="P276" t="s">
        <v>11</v>
      </c>
      <c r="Q276" t="s">
        <v>16</v>
      </c>
      <c r="R276" t="str">
        <f>IF('Hospitalisation Details'!I274="?","Unknown",'Hospitalisation Details'!I274)</f>
        <v>R1011</v>
      </c>
      <c r="T276" t="s">
        <v>2099</v>
      </c>
      <c r="U276">
        <v>26.62</v>
      </c>
      <c r="V276">
        <v>10.08</v>
      </c>
      <c r="W276" t="s">
        <v>2380</v>
      </c>
      <c r="X276" t="s">
        <v>2380</v>
      </c>
      <c r="Y276" t="s">
        <v>2380</v>
      </c>
      <c r="Z276" t="s">
        <v>2381</v>
      </c>
      <c r="AA276" t="s">
        <v>2382</v>
      </c>
    </row>
    <row r="277" spans="10:27" x14ac:dyDescent="0.35">
      <c r="J277" t="s">
        <v>304</v>
      </c>
      <c r="K277">
        <v>1997</v>
      </c>
      <c r="L277" t="s">
        <v>35</v>
      </c>
      <c r="M277">
        <v>26</v>
      </c>
      <c r="N277">
        <v>0</v>
      </c>
      <c r="O277">
        <v>2632.99</v>
      </c>
      <c r="P277" t="s">
        <v>11</v>
      </c>
      <c r="Q277" t="s">
        <v>16</v>
      </c>
      <c r="R277" t="str">
        <f>IF('Hospitalisation Details'!I275="?","Unknown",'Hospitalisation Details'!I275)</f>
        <v>R1011</v>
      </c>
      <c r="T277" t="s">
        <v>2098</v>
      </c>
      <c r="U277">
        <v>32.67</v>
      </c>
      <c r="V277">
        <v>10.97</v>
      </c>
      <c r="W277" t="s">
        <v>2382</v>
      </c>
      <c r="X277" t="s">
        <v>2380</v>
      </c>
      <c r="Y277" t="s">
        <v>2380</v>
      </c>
      <c r="Z277" t="s">
        <v>2381</v>
      </c>
      <c r="AA277" t="s">
        <v>2382</v>
      </c>
    </row>
    <row r="278" spans="10:27" x14ac:dyDescent="0.35">
      <c r="J278" t="s">
        <v>305</v>
      </c>
      <c r="K278">
        <v>2000</v>
      </c>
      <c r="L278" t="s">
        <v>18</v>
      </c>
      <c r="M278">
        <v>24</v>
      </c>
      <c r="N278">
        <v>1</v>
      </c>
      <c r="O278">
        <v>2639.04</v>
      </c>
      <c r="P278" t="s">
        <v>11</v>
      </c>
      <c r="Q278" t="s">
        <v>11</v>
      </c>
      <c r="R278" t="str">
        <f>IF('Hospitalisation Details'!I276="?","Unknown",'Hospitalisation Details'!I276)</f>
        <v>R1012</v>
      </c>
      <c r="T278" t="s">
        <v>2097</v>
      </c>
      <c r="U278">
        <v>44.44</v>
      </c>
      <c r="V278">
        <v>4.9000000000000004</v>
      </c>
      <c r="W278" t="s">
        <v>2382</v>
      </c>
      <c r="X278" t="s">
        <v>2380</v>
      </c>
      <c r="Y278" t="s">
        <v>2380</v>
      </c>
      <c r="Z278">
        <v>1</v>
      </c>
      <c r="AA278" t="s">
        <v>2382</v>
      </c>
    </row>
    <row r="279" spans="10:27" x14ac:dyDescent="0.35">
      <c r="J279" t="s">
        <v>306</v>
      </c>
      <c r="K279">
        <v>2000</v>
      </c>
      <c r="L279" t="s">
        <v>30</v>
      </c>
      <c r="M279">
        <v>9</v>
      </c>
      <c r="N279">
        <v>1</v>
      </c>
      <c r="O279">
        <v>2643.27</v>
      </c>
      <c r="P279" t="s">
        <v>11</v>
      </c>
      <c r="Q279" t="s">
        <v>16</v>
      </c>
      <c r="R279" t="str">
        <f>IF('Hospitalisation Details'!I277="?","Unknown",'Hospitalisation Details'!I277)</f>
        <v>R1012</v>
      </c>
      <c r="T279" t="s">
        <v>2096</v>
      </c>
      <c r="U279">
        <v>28.31</v>
      </c>
      <c r="V279">
        <v>5.33</v>
      </c>
      <c r="W279" t="s">
        <v>2380</v>
      </c>
      <c r="X279" t="s">
        <v>2380</v>
      </c>
      <c r="Y279" t="s">
        <v>2380</v>
      </c>
      <c r="Z279" t="s">
        <v>2381</v>
      </c>
      <c r="AA279" t="s">
        <v>2382</v>
      </c>
    </row>
    <row r="280" spans="10:27" x14ac:dyDescent="0.35">
      <c r="J280" t="s">
        <v>307</v>
      </c>
      <c r="K280">
        <v>1996</v>
      </c>
      <c r="L280" t="s">
        <v>35</v>
      </c>
      <c r="M280">
        <v>5</v>
      </c>
      <c r="N280">
        <v>0</v>
      </c>
      <c r="O280">
        <v>2680.95</v>
      </c>
      <c r="P280" t="s">
        <v>12</v>
      </c>
      <c r="Q280" t="s">
        <v>11</v>
      </c>
      <c r="R280" t="str">
        <f>IF('Hospitalisation Details'!I278="?","Unknown",'Hospitalisation Details'!I278)</f>
        <v>R1012</v>
      </c>
      <c r="T280" t="s">
        <v>2095</v>
      </c>
      <c r="U280">
        <v>25.05</v>
      </c>
      <c r="V280">
        <v>4.6100000000000003</v>
      </c>
      <c r="W280" t="s">
        <v>2380</v>
      </c>
      <c r="X280" t="s">
        <v>2380</v>
      </c>
      <c r="Y280" t="s">
        <v>2380</v>
      </c>
      <c r="Z280">
        <v>2</v>
      </c>
      <c r="AA280" t="s">
        <v>2382</v>
      </c>
    </row>
    <row r="281" spans="10:27" x14ac:dyDescent="0.35">
      <c r="J281" t="s">
        <v>308</v>
      </c>
      <c r="K281">
        <v>1994</v>
      </c>
      <c r="L281" t="s">
        <v>20</v>
      </c>
      <c r="M281">
        <v>17</v>
      </c>
      <c r="N281">
        <v>0</v>
      </c>
      <c r="O281">
        <v>2684.69</v>
      </c>
      <c r="P281" t="s">
        <v>11</v>
      </c>
      <c r="Q281" t="s">
        <v>11</v>
      </c>
      <c r="R281" t="str">
        <f>IF('Hospitalisation Details'!I279="?","Unknown",'Hospitalisation Details'!I279)</f>
        <v>R1013</v>
      </c>
      <c r="T281" t="s">
        <v>2094</v>
      </c>
      <c r="U281">
        <v>28.34</v>
      </c>
      <c r="V281">
        <v>8.18</v>
      </c>
      <c r="W281" t="s">
        <v>2380</v>
      </c>
      <c r="X281" t="s">
        <v>2380</v>
      </c>
      <c r="Y281" t="s">
        <v>2380</v>
      </c>
      <c r="Z281" t="s">
        <v>2381</v>
      </c>
      <c r="AA281" t="s">
        <v>2382</v>
      </c>
    </row>
    <row r="282" spans="10:27" x14ac:dyDescent="0.35">
      <c r="J282" t="s">
        <v>309</v>
      </c>
      <c r="K282">
        <v>1994</v>
      </c>
      <c r="L282" t="s">
        <v>37</v>
      </c>
      <c r="M282">
        <v>2</v>
      </c>
      <c r="N282">
        <v>0</v>
      </c>
      <c r="O282">
        <v>2689.5</v>
      </c>
      <c r="P282" t="s">
        <v>12</v>
      </c>
      <c r="Q282" t="s">
        <v>11</v>
      </c>
      <c r="R282" t="str">
        <f>IF('Hospitalisation Details'!I280="?","Unknown",'Hospitalisation Details'!I280)</f>
        <v>R1013</v>
      </c>
      <c r="T282" t="s">
        <v>2093</v>
      </c>
      <c r="U282">
        <v>17.765000000000001</v>
      </c>
      <c r="V282">
        <v>5.62</v>
      </c>
      <c r="W282" t="s">
        <v>2380</v>
      </c>
      <c r="X282" t="s">
        <v>2380</v>
      </c>
      <c r="Y282" t="s">
        <v>2380</v>
      </c>
      <c r="Z282" t="s">
        <v>2381</v>
      </c>
      <c r="AA282" t="s">
        <v>2382</v>
      </c>
    </row>
    <row r="283" spans="10:27" x14ac:dyDescent="0.35">
      <c r="J283" t="s">
        <v>310</v>
      </c>
      <c r="K283">
        <v>1999</v>
      </c>
      <c r="L283" t="s">
        <v>18</v>
      </c>
      <c r="M283">
        <v>11</v>
      </c>
      <c r="N283">
        <v>0</v>
      </c>
      <c r="O283">
        <v>2690.11</v>
      </c>
      <c r="P283" t="s">
        <v>11</v>
      </c>
      <c r="Q283" t="s">
        <v>11</v>
      </c>
      <c r="R283" t="str">
        <f>IF('Hospitalisation Details'!I281="?","Unknown",'Hospitalisation Details'!I281)</f>
        <v>R1012</v>
      </c>
      <c r="T283" t="s">
        <v>2092</v>
      </c>
      <c r="U283">
        <v>36.119999999999997</v>
      </c>
      <c r="V283">
        <v>5.82</v>
      </c>
      <c r="W283" t="s">
        <v>2380</v>
      </c>
      <c r="X283" t="s">
        <v>2380</v>
      </c>
      <c r="Y283" t="s">
        <v>2380</v>
      </c>
      <c r="Z283" t="s">
        <v>2381</v>
      </c>
      <c r="AA283" t="s">
        <v>2382</v>
      </c>
    </row>
    <row r="284" spans="10:27" x14ac:dyDescent="0.35">
      <c r="J284" t="s">
        <v>311</v>
      </c>
      <c r="K284">
        <v>1996</v>
      </c>
      <c r="L284" t="s">
        <v>18</v>
      </c>
      <c r="M284">
        <v>13</v>
      </c>
      <c r="N284">
        <v>0</v>
      </c>
      <c r="O284">
        <v>2699.57</v>
      </c>
      <c r="P284" t="s">
        <v>11</v>
      </c>
      <c r="Q284" t="s">
        <v>16</v>
      </c>
      <c r="R284" t="str">
        <f>IF('Hospitalisation Details'!I282="?","Unknown",'Hospitalisation Details'!I282)</f>
        <v>R1012</v>
      </c>
      <c r="T284" t="s">
        <v>2091</v>
      </c>
      <c r="U284">
        <v>23.19</v>
      </c>
      <c r="V284">
        <v>7.66</v>
      </c>
      <c r="W284" t="s">
        <v>2380</v>
      </c>
      <c r="X284" t="s">
        <v>2380</v>
      </c>
      <c r="Y284" t="s">
        <v>2380</v>
      </c>
      <c r="Z284" t="s">
        <v>2381</v>
      </c>
      <c r="AA284" t="s">
        <v>2382</v>
      </c>
    </row>
    <row r="285" spans="10:27" x14ac:dyDescent="0.35">
      <c r="J285" t="s">
        <v>312</v>
      </c>
      <c r="K285">
        <v>2003</v>
      </c>
      <c r="L285" t="s">
        <v>10</v>
      </c>
      <c r="M285">
        <v>17</v>
      </c>
      <c r="N285">
        <v>1</v>
      </c>
      <c r="O285">
        <v>2709.11</v>
      </c>
      <c r="P285" t="s">
        <v>11</v>
      </c>
      <c r="Q285" t="s">
        <v>11</v>
      </c>
      <c r="R285" t="str">
        <f>IF('Hospitalisation Details'!I283="?","Unknown",'Hospitalisation Details'!I283)</f>
        <v>R1012</v>
      </c>
      <c r="T285" t="s">
        <v>2090</v>
      </c>
      <c r="U285">
        <v>35.99</v>
      </c>
      <c r="V285">
        <v>4.2300000000000004</v>
      </c>
      <c r="W285" t="s">
        <v>2380</v>
      </c>
      <c r="X285" t="s">
        <v>2380</v>
      </c>
      <c r="Y285" t="s">
        <v>2380</v>
      </c>
      <c r="Z285" t="s">
        <v>2381</v>
      </c>
      <c r="AA285" t="s">
        <v>2382</v>
      </c>
    </row>
    <row r="286" spans="10:27" x14ac:dyDescent="0.35">
      <c r="J286" t="s">
        <v>313</v>
      </c>
      <c r="K286">
        <v>2003</v>
      </c>
      <c r="L286" t="s">
        <v>15</v>
      </c>
      <c r="M286">
        <v>21</v>
      </c>
      <c r="N286">
        <v>1</v>
      </c>
      <c r="O286">
        <v>2709.24</v>
      </c>
      <c r="P286" t="s">
        <v>11</v>
      </c>
      <c r="Q286" t="s">
        <v>11</v>
      </c>
      <c r="R286" t="str">
        <f>IF('Hospitalisation Details'!I284="?","Unknown",'Hospitalisation Details'!I284)</f>
        <v>R1012</v>
      </c>
      <c r="T286" t="s">
        <v>2089</v>
      </c>
      <c r="U286">
        <v>30.25</v>
      </c>
      <c r="V286">
        <v>5.58</v>
      </c>
      <c r="W286" t="s">
        <v>2380</v>
      </c>
      <c r="X286" t="s">
        <v>2380</v>
      </c>
      <c r="Y286" t="s">
        <v>2383</v>
      </c>
      <c r="Z286">
        <v>1</v>
      </c>
      <c r="AA286" t="s">
        <v>2382</v>
      </c>
    </row>
    <row r="287" spans="10:27" x14ac:dyDescent="0.35">
      <c r="J287" t="s">
        <v>314</v>
      </c>
      <c r="K287">
        <v>2003</v>
      </c>
      <c r="L287" t="s">
        <v>30</v>
      </c>
      <c r="M287">
        <v>1</v>
      </c>
      <c r="N287">
        <v>1</v>
      </c>
      <c r="O287">
        <v>2710.83</v>
      </c>
      <c r="P287" t="s">
        <v>11</v>
      </c>
      <c r="Q287" t="s">
        <v>12</v>
      </c>
      <c r="R287" t="str">
        <f>IF('Hospitalisation Details'!I285="?","Unknown",'Hospitalisation Details'!I285)</f>
        <v>R1012</v>
      </c>
      <c r="T287" t="s">
        <v>2088</v>
      </c>
      <c r="U287">
        <v>26.24</v>
      </c>
      <c r="V287">
        <v>6.26</v>
      </c>
      <c r="W287" t="s">
        <v>2382</v>
      </c>
      <c r="X287" t="s">
        <v>2380</v>
      </c>
      <c r="Y287" t="s">
        <v>2380</v>
      </c>
      <c r="Z287" t="s">
        <v>2381</v>
      </c>
      <c r="AA287" t="s">
        <v>2382</v>
      </c>
    </row>
    <row r="288" spans="10:27" x14ac:dyDescent="0.35">
      <c r="J288" t="s">
        <v>315</v>
      </c>
      <c r="K288">
        <v>2003</v>
      </c>
      <c r="L288" t="s">
        <v>35</v>
      </c>
      <c r="M288">
        <v>6</v>
      </c>
      <c r="N288">
        <v>1</v>
      </c>
      <c r="O288">
        <v>2719.28</v>
      </c>
      <c r="P288" t="s">
        <v>11</v>
      </c>
      <c r="Q288" t="s">
        <v>11</v>
      </c>
      <c r="R288" t="str">
        <f>IF('Hospitalisation Details'!I286="?","Unknown",'Hospitalisation Details'!I286)</f>
        <v>R1012</v>
      </c>
      <c r="T288" t="s">
        <v>2087</v>
      </c>
      <c r="U288">
        <v>31.36</v>
      </c>
      <c r="V288">
        <v>10.6</v>
      </c>
      <c r="W288" t="s">
        <v>2382</v>
      </c>
      <c r="X288" t="s">
        <v>2380</v>
      </c>
      <c r="Y288" t="s">
        <v>2380</v>
      </c>
      <c r="Z288" t="s">
        <v>2381</v>
      </c>
      <c r="AA288" t="s">
        <v>2382</v>
      </c>
    </row>
    <row r="289" spans="10:27" x14ac:dyDescent="0.35">
      <c r="J289" t="s">
        <v>316</v>
      </c>
      <c r="K289">
        <v>1997</v>
      </c>
      <c r="L289" t="s">
        <v>37</v>
      </c>
      <c r="M289">
        <v>30</v>
      </c>
      <c r="N289">
        <v>0</v>
      </c>
      <c r="O289">
        <v>2721.32</v>
      </c>
      <c r="P289" t="s">
        <v>16</v>
      </c>
      <c r="Q289" t="s">
        <v>12</v>
      </c>
      <c r="R289" t="str">
        <f>IF('Hospitalisation Details'!I287="?","Unknown",'Hospitalisation Details'!I287)</f>
        <v>R1014</v>
      </c>
      <c r="T289" t="s">
        <v>2086</v>
      </c>
      <c r="U289">
        <v>25.69</v>
      </c>
      <c r="V289">
        <v>4.78</v>
      </c>
      <c r="W289" t="s">
        <v>2382</v>
      </c>
      <c r="X289" t="s">
        <v>2380</v>
      </c>
      <c r="Y289" t="s">
        <v>2380</v>
      </c>
      <c r="Z289" t="s">
        <v>2381</v>
      </c>
      <c r="AA289" t="s">
        <v>2382</v>
      </c>
    </row>
    <row r="290" spans="10:27" x14ac:dyDescent="0.35">
      <c r="J290" t="s">
        <v>317</v>
      </c>
      <c r="K290">
        <v>1988</v>
      </c>
      <c r="L290" t="s">
        <v>35</v>
      </c>
      <c r="M290">
        <v>20</v>
      </c>
      <c r="N290">
        <v>3</v>
      </c>
      <c r="O290">
        <v>2726.06</v>
      </c>
      <c r="P290" t="s">
        <v>11</v>
      </c>
      <c r="Q290" t="s">
        <v>11</v>
      </c>
      <c r="R290" t="str">
        <f>IF('Hospitalisation Details'!I288="?","Unknown",'Hospitalisation Details'!I288)</f>
        <v>R1013</v>
      </c>
      <c r="T290" t="s">
        <v>2085</v>
      </c>
      <c r="U290">
        <v>25.46</v>
      </c>
      <c r="V290">
        <v>6.03</v>
      </c>
      <c r="W290" t="s">
        <v>2380</v>
      </c>
      <c r="X290" t="s">
        <v>2380</v>
      </c>
      <c r="Y290" t="s">
        <v>2380</v>
      </c>
      <c r="Z290">
        <v>2</v>
      </c>
      <c r="AA290" t="s">
        <v>2382</v>
      </c>
    </row>
    <row r="291" spans="10:27" x14ac:dyDescent="0.35">
      <c r="J291" t="s">
        <v>318</v>
      </c>
      <c r="K291">
        <v>1997</v>
      </c>
      <c r="L291" t="s">
        <v>37</v>
      </c>
      <c r="M291">
        <v>6</v>
      </c>
      <c r="N291">
        <v>0</v>
      </c>
      <c r="O291">
        <v>2727.4</v>
      </c>
      <c r="P291" t="s">
        <v>12</v>
      </c>
      <c r="Q291" t="s">
        <v>12</v>
      </c>
      <c r="R291" t="str">
        <f>IF('Hospitalisation Details'!I289="?","Unknown",'Hospitalisation Details'!I289)</f>
        <v>R1016</v>
      </c>
      <c r="T291" t="s">
        <v>2084</v>
      </c>
      <c r="U291">
        <v>31.83</v>
      </c>
      <c r="V291">
        <v>11.55</v>
      </c>
      <c r="W291" t="s">
        <v>2382</v>
      </c>
      <c r="X291" t="s">
        <v>2380</v>
      </c>
      <c r="Y291" t="s">
        <v>2380</v>
      </c>
      <c r="Z291">
        <v>1</v>
      </c>
      <c r="AA291" t="s">
        <v>2382</v>
      </c>
    </row>
    <row r="292" spans="10:27" x14ac:dyDescent="0.35">
      <c r="J292" t="s">
        <v>319</v>
      </c>
      <c r="K292">
        <v>2003</v>
      </c>
      <c r="L292" t="s">
        <v>30</v>
      </c>
      <c r="M292">
        <v>3</v>
      </c>
      <c r="N292">
        <v>1</v>
      </c>
      <c r="O292">
        <v>2730.11</v>
      </c>
      <c r="P292" t="s">
        <v>11</v>
      </c>
      <c r="Q292" t="s">
        <v>12</v>
      </c>
      <c r="R292" t="str">
        <f>IF('Hospitalisation Details'!I290="?","Unknown",'Hospitalisation Details'!I290)</f>
        <v>R1012</v>
      </c>
      <c r="T292" t="s">
        <v>2083</v>
      </c>
      <c r="U292">
        <v>24.43</v>
      </c>
      <c r="V292">
        <v>7.59</v>
      </c>
      <c r="W292" t="s">
        <v>2382</v>
      </c>
      <c r="X292" t="s">
        <v>2380</v>
      </c>
      <c r="Y292" t="s">
        <v>2380</v>
      </c>
      <c r="Z292">
        <v>1</v>
      </c>
      <c r="AA292" t="s">
        <v>2382</v>
      </c>
    </row>
    <row r="293" spans="10:27" x14ac:dyDescent="0.35">
      <c r="J293" t="s">
        <v>320</v>
      </c>
      <c r="K293">
        <v>2000</v>
      </c>
      <c r="L293" t="s">
        <v>30</v>
      </c>
      <c r="M293">
        <v>17</v>
      </c>
      <c r="N293">
        <v>0</v>
      </c>
      <c r="O293">
        <v>2731.91</v>
      </c>
      <c r="P293" t="s">
        <v>11</v>
      </c>
      <c r="Q293" t="s">
        <v>12</v>
      </c>
      <c r="R293" t="str">
        <f>IF('Hospitalisation Details'!I291="?","Unknown",'Hospitalisation Details'!I291)</f>
        <v>R1024</v>
      </c>
      <c r="T293" t="s">
        <v>2082</v>
      </c>
      <c r="U293">
        <v>41.9</v>
      </c>
      <c r="V293">
        <v>4.26</v>
      </c>
      <c r="W293" t="s">
        <v>2380</v>
      </c>
      <c r="X293" t="s">
        <v>2380</v>
      </c>
      <c r="Y293" t="s">
        <v>2380</v>
      </c>
      <c r="Z293" t="s">
        <v>2381</v>
      </c>
      <c r="AA293" t="s">
        <v>2382</v>
      </c>
    </row>
    <row r="294" spans="10:27" x14ac:dyDescent="0.35">
      <c r="J294" t="s">
        <v>321</v>
      </c>
      <c r="K294">
        <v>2000</v>
      </c>
      <c r="L294" t="s">
        <v>37</v>
      </c>
      <c r="M294">
        <v>3</v>
      </c>
      <c r="N294">
        <v>0</v>
      </c>
      <c r="O294">
        <v>2741.95</v>
      </c>
      <c r="P294" t="s">
        <v>11</v>
      </c>
      <c r="Q294" t="s">
        <v>12</v>
      </c>
      <c r="R294" t="str">
        <f>IF('Hospitalisation Details'!I292="?","Unknown",'Hospitalisation Details'!I292)</f>
        <v>R1024</v>
      </c>
      <c r="T294" t="s">
        <v>2081</v>
      </c>
      <c r="U294">
        <v>22.88</v>
      </c>
      <c r="V294">
        <v>5.9</v>
      </c>
      <c r="W294" t="s">
        <v>2382</v>
      </c>
      <c r="X294" t="s">
        <v>2380</v>
      </c>
      <c r="Y294" t="s">
        <v>2383</v>
      </c>
      <c r="Z294">
        <v>1</v>
      </c>
      <c r="AA294" t="s">
        <v>2382</v>
      </c>
    </row>
    <row r="295" spans="10:27" x14ac:dyDescent="0.35">
      <c r="J295" t="s">
        <v>322</v>
      </c>
      <c r="K295">
        <v>2000</v>
      </c>
      <c r="L295" t="s">
        <v>37</v>
      </c>
      <c r="M295">
        <v>11</v>
      </c>
      <c r="N295">
        <v>0</v>
      </c>
      <c r="O295">
        <v>2755.02</v>
      </c>
      <c r="P295" t="s">
        <v>11</v>
      </c>
      <c r="Q295" t="s">
        <v>16</v>
      </c>
      <c r="R295" t="str">
        <f>IF('Hospitalisation Details'!I293="?","Unknown",'Hospitalisation Details'!I293)</f>
        <v>R1024</v>
      </c>
      <c r="T295" t="s">
        <v>2080</v>
      </c>
      <c r="U295">
        <v>29.734999999999999</v>
      </c>
      <c r="V295">
        <v>7.79</v>
      </c>
      <c r="W295" t="s">
        <v>2380</v>
      </c>
      <c r="X295" t="s">
        <v>2380</v>
      </c>
      <c r="Y295" t="s">
        <v>2380</v>
      </c>
      <c r="Z295" t="s">
        <v>2381</v>
      </c>
      <c r="AA295" t="s">
        <v>2380</v>
      </c>
    </row>
    <row r="296" spans="10:27" x14ac:dyDescent="0.35">
      <c r="J296" t="s">
        <v>323</v>
      </c>
      <c r="K296">
        <v>1997</v>
      </c>
      <c r="L296" t="s">
        <v>35</v>
      </c>
      <c r="M296">
        <v>10</v>
      </c>
      <c r="N296">
        <v>0</v>
      </c>
      <c r="O296">
        <v>2758.99</v>
      </c>
      <c r="P296" t="s">
        <v>11</v>
      </c>
      <c r="Q296" t="s">
        <v>16</v>
      </c>
      <c r="R296" t="str">
        <f>IF('Hospitalisation Details'!I294="?","Unknown",'Hospitalisation Details'!I294)</f>
        <v>R1012</v>
      </c>
      <c r="T296" t="s">
        <v>2079</v>
      </c>
      <c r="U296">
        <v>40.74</v>
      </c>
      <c r="V296">
        <v>5.28</v>
      </c>
      <c r="W296" t="s">
        <v>2380</v>
      </c>
      <c r="X296" t="s">
        <v>2380</v>
      </c>
      <c r="Y296" t="s">
        <v>2383</v>
      </c>
      <c r="Z296">
        <v>1</v>
      </c>
      <c r="AA296" t="s">
        <v>2382</v>
      </c>
    </row>
    <row r="297" spans="10:27" x14ac:dyDescent="0.35">
      <c r="J297" t="s">
        <v>324</v>
      </c>
      <c r="K297">
        <v>2004</v>
      </c>
      <c r="L297" t="s">
        <v>15</v>
      </c>
      <c r="M297">
        <v>14</v>
      </c>
      <c r="N297">
        <v>0</v>
      </c>
      <c r="O297">
        <v>2773.46</v>
      </c>
      <c r="P297" t="s">
        <v>11</v>
      </c>
      <c r="Q297" t="s">
        <v>16</v>
      </c>
      <c r="R297" t="str">
        <f>IF('Hospitalisation Details'!I295="?","Unknown",'Hospitalisation Details'!I295)</f>
        <v>R1021</v>
      </c>
      <c r="T297" t="s">
        <v>2078</v>
      </c>
      <c r="U297">
        <v>24.14</v>
      </c>
      <c r="V297">
        <v>5.87</v>
      </c>
      <c r="W297" t="s">
        <v>2380</v>
      </c>
      <c r="X297" t="s">
        <v>2380</v>
      </c>
      <c r="Y297" t="s">
        <v>2380</v>
      </c>
      <c r="Z297">
        <v>2</v>
      </c>
      <c r="AA297" t="s">
        <v>2382</v>
      </c>
    </row>
    <row r="298" spans="10:27" x14ac:dyDescent="0.35">
      <c r="J298" t="s">
        <v>31</v>
      </c>
      <c r="K298">
        <v>1999</v>
      </c>
      <c r="L298" t="s">
        <v>18</v>
      </c>
      <c r="M298">
        <v>9</v>
      </c>
      <c r="N298">
        <v>1</v>
      </c>
      <c r="O298">
        <v>2775.19</v>
      </c>
      <c r="P298" t="s">
        <v>11</v>
      </c>
      <c r="Q298" t="s">
        <v>16</v>
      </c>
      <c r="R298" t="str">
        <f>IF('Hospitalisation Details'!I296="?","Unknown",'Hospitalisation Details'!I296)</f>
        <v>R1012</v>
      </c>
      <c r="T298" t="s">
        <v>2077</v>
      </c>
      <c r="U298">
        <v>25.15</v>
      </c>
      <c r="V298">
        <v>9.08</v>
      </c>
      <c r="W298" t="s">
        <v>2382</v>
      </c>
      <c r="X298" t="s">
        <v>2380</v>
      </c>
      <c r="Y298" t="s">
        <v>2380</v>
      </c>
      <c r="Z298">
        <v>1</v>
      </c>
      <c r="AA298" t="s">
        <v>2382</v>
      </c>
    </row>
    <row r="299" spans="10:27" x14ac:dyDescent="0.35">
      <c r="J299" t="s">
        <v>325</v>
      </c>
      <c r="K299">
        <v>1999</v>
      </c>
      <c r="L299" t="s">
        <v>35</v>
      </c>
      <c r="M299">
        <v>29</v>
      </c>
      <c r="N299">
        <v>1</v>
      </c>
      <c r="O299">
        <v>2775.19</v>
      </c>
      <c r="P299" t="s">
        <v>11</v>
      </c>
      <c r="Q299" t="s">
        <v>16</v>
      </c>
      <c r="R299" t="str">
        <f>IF('Hospitalisation Details'!I297="?","Unknown",'Hospitalisation Details'!I297)</f>
        <v>R1012</v>
      </c>
      <c r="T299" t="s">
        <v>2076</v>
      </c>
      <c r="U299">
        <v>28.71</v>
      </c>
      <c r="V299">
        <v>5.2</v>
      </c>
      <c r="W299" t="s">
        <v>2380</v>
      </c>
      <c r="X299" t="s">
        <v>2380</v>
      </c>
      <c r="Y299" t="s">
        <v>2380</v>
      </c>
      <c r="Z299">
        <v>1</v>
      </c>
      <c r="AA299" t="s">
        <v>2382</v>
      </c>
    </row>
    <row r="300" spans="10:27" x14ac:dyDescent="0.35">
      <c r="J300" t="s">
        <v>326</v>
      </c>
      <c r="K300">
        <v>1999</v>
      </c>
      <c r="L300" t="s">
        <v>30</v>
      </c>
      <c r="M300">
        <v>24</v>
      </c>
      <c r="N300">
        <v>1</v>
      </c>
      <c r="O300">
        <v>2789.06</v>
      </c>
      <c r="P300" t="s">
        <v>11</v>
      </c>
      <c r="Q300" t="s">
        <v>12</v>
      </c>
      <c r="R300" t="str">
        <f>IF('Hospitalisation Details'!I298="?","Unknown",'Hospitalisation Details'!I298)</f>
        <v>R1012</v>
      </c>
      <c r="T300" t="s">
        <v>2075</v>
      </c>
      <c r="U300">
        <v>23</v>
      </c>
      <c r="V300">
        <v>5.48</v>
      </c>
      <c r="W300" t="s">
        <v>2380</v>
      </c>
      <c r="X300" t="s">
        <v>2380</v>
      </c>
      <c r="Y300" t="s">
        <v>2380</v>
      </c>
      <c r="Z300" t="s">
        <v>2381</v>
      </c>
      <c r="AA300" t="s">
        <v>2382</v>
      </c>
    </row>
    <row r="301" spans="10:27" x14ac:dyDescent="0.35">
      <c r="J301" t="s">
        <v>327</v>
      </c>
      <c r="K301">
        <v>2004</v>
      </c>
      <c r="L301" t="s">
        <v>35</v>
      </c>
      <c r="M301">
        <v>4</v>
      </c>
      <c r="N301">
        <v>2</v>
      </c>
      <c r="O301">
        <v>2801.26</v>
      </c>
      <c r="P301" t="s">
        <v>11</v>
      </c>
      <c r="Q301" t="s">
        <v>12</v>
      </c>
      <c r="R301" t="str">
        <f>IF('Hospitalisation Details'!I299="?","Unknown",'Hospitalisation Details'!I299)</f>
        <v>R1013</v>
      </c>
      <c r="T301" t="s">
        <v>2074</v>
      </c>
      <c r="U301">
        <v>36.86</v>
      </c>
      <c r="V301">
        <v>11.95</v>
      </c>
      <c r="W301" t="s">
        <v>2380</v>
      </c>
      <c r="X301" t="s">
        <v>2380</v>
      </c>
      <c r="Y301" t="s">
        <v>2380</v>
      </c>
      <c r="Z301" t="s">
        <v>2381</v>
      </c>
      <c r="AA301" t="s">
        <v>2380</v>
      </c>
    </row>
    <row r="302" spans="10:27" x14ac:dyDescent="0.35">
      <c r="J302" t="s">
        <v>328</v>
      </c>
      <c r="K302">
        <v>2003</v>
      </c>
      <c r="L302" t="s">
        <v>20</v>
      </c>
      <c r="M302">
        <v>23</v>
      </c>
      <c r="N302">
        <v>2</v>
      </c>
      <c r="O302">
        <v>2803.7</v>
      </c>
      <c r="P302" t="s">
        <v>11</v>
      </c>
      <c r="Q302" t="s">
        <v>16</v>
      </c>
      <c r="R302" t="str">
        <f>IF('Hospitalisation Details'!I300="?","Unknown",'Hospitalisation Details'!I300)</f>
        <v>R1012</v>
      </c>
      <c r="T302" t="s">
        <v>2073</v>
      </c>
      <c r="U302">
        <v>24.25</v>
      </c>
      <c r="V302">
        <v>8.6999999999999993</v>
      </c>
      <c r="W302" t="s">
        <v>2382</v>
      </c>
      <c r="X302" t="s">
        <v>2380</v>
      </c>
      <c r="Y302" t="s">
        <v>2380</v>
      </c>
      <c r="Z302">
        <v>1</v>
      </c>
      <c r="AA302" t="s">
        <v>2382</v>
      </c>
    </row>
    <row r="303" spans="10:27" x14ac:dyDescent="0.35">
      <c r="J303" t="s">
        <v>329</v>
      </c>
      <c r="K303">
        <v>2000</v>
      </c>
      <c r="L303" t="s">
        <v>37</v>
      </c>
      <c r="M303">
        <v>1</v>
      </c>
      <c r="N303">
        <v>0</v>
      </c>
      <c r="O303">
        <v>2819.51</v>
      </c>
      <c r="P303" t="s">
        <v>11</v>
      </c>
      <c r="Q303" t="s">
        <v>12</v>
      </c>
      <c r="R303" t="str">
        <f>IF('Hospitalisation Details'!I301="?","Unknown",'Hospitalisation Details'!I301)</f>
        <v>R1011</v>
      </c>
      <c r="T303" t="s">
        <v>2072</v>
      </c>
      <c r="U303">
        <v>23.85</v>
      </c>
      <c r="V303">
        <v>7.84</v>
      </c>
      <c r="W303" t="s">
        <v>2380</v>
      </c>
      <c r="X303" t="s">
        <v>2380</v>
      </c>
      <c r="Y303" t="s">
        <v>2380</v>
      </c>
      <c r="Z303" t="s">
        <v>2381</v>
      </c>
      <c r="AA303" t="s">
        <v>2382</v>
      </c>
    </row>
    <row r="304" spans="10:27" x14ac:dyDescent="0.35">
      <c r="J304" t="s">
        <v>330</v>
      </c>
      <c r="K304">
        <v>1998</v>
      </c>
      <c r="L304" t="s">
        <v>15</v>
      </c>
      <c r="M304">
        <v>15</v>
      </c>
      <c r="N304">
        <v>0</v>
      </c>
      <c r="O304">
        <v>2842.76</v>
      </c>
      <c r="P304" t="s">
        <v>11</v>
      </c>
      <c r="Q304" t="s">
        <v>12</v>
      </c>
      <c r="R304" t="str">
        <f>IF('Hospitalisation Details'!I302="?","Unknown",'Hospitalisation Details'!I302)</f>
        <v>R1012</v>
      </c>
      <c r="T304" t="s">
        <v>2071</v>
      </c>
      <c r="U304">
        <v>40.020000000000003</v>
      </c>
      <c r="V304">
        <v>5.19</v>
      </c>
      <c r="W304" t="s">
        <v>2382</v>
      </c>
      <c r="X304" t="s">
        <v>2380</v>
      </c>
      <c r="Y304" t="s">
        <v>2380</v>
      </c>
      <c r="Z304">
        <v>1</v>
      </c>
      <c r="AA304" t="s">
        <v>2382</v>
      </c>
    </row>
    <row r="305" spans="10:27" x14ac:dyDescent="0.35">
      <c r="J305" t="s">
        <v>331</v>
      </c>
      <c r="K305">
        <v>1998</v>
      </c>
      <c r="L305" t="s">
        <v>18</v>
      </c>
      <c r="M305">
        <v>17</v>
      </c>
      <c r="N305">
        <v>0</v>
      </c>
      <c r="O305">
        <v>2850.68</v>
      </c>
      <c r="P305" t="s">
        <v>11</v>
      </c>
      <c r="Q305" t="s">
        <v>12</v>
      </c>
      <c r="R305" t="str">
        <f>IF('Hospitalisation Details'!I303="?","Unknown",'Hospitalisation Details'!I303)</f>
        <v>R1012</v>
      </c>
      <c r="T305" t="s">
        <v>2070</v>
      </c>
      <c r="U305">
        <v>19.170000000000002</v>
      </c>
      <c r="V305">
        <v>8.41</v>
      </c>
      <c r="W305" t="s">
        <v>2380</v>
      </c>
      <c r="X305" t="s">
        <v>2380</v>
      </c>
      <c r="Y305" t="s">
        <v>2380</v>
      </c>
      <c r="Z305" t="s">
        <v>2381</v>
      </c>
      <c r="AA305" t="s">
        <v>2382</v>
      </c>
    </row>
    <row r="306" spans="10:27" x14ac:dyDescent="0.35">
      <c r="J306" t="s">
        <v>332</v>
      </c>
      <c r="K306">
        <v>1998</v>
      </c>
      <c r="L306" t="s">
        <v>20</v>
      </c>
      <c r="M306">
        <v>4</v>
      </c>
      <c r="N306">
        <v>0</v>
      </c>
      <c r="O306">
        <v>2855.44</v>
      </c>
      <c r="P306" t="s">
        <v>11</v>
      </c>
      <c r="Q306" t="s">
        <v>12</v>
      </c>
      <c r="R306" t="str">
        <f>IF('Hospitalisation Details'!I304="?","Unknown",'Hospitalisation Details'!I304)</f>
        <v>R1012</v>
      </c>
      <c r="T306" t="s">
        <v>2069</v>
      </c>
      <c r="U306">
        <v>43.53</v>
      </c>
      <c r="V306">
        <v>5.86</v>
      </c>
      <c r="W306" t="s">
        <v>2382</v>
      </c>
      <c r="X306" t="s">
        <v>2382</v>
      </c>
      <c r="Y306" t="s">
        <v>2380</v>
      </c>
      <c r="Z306">
        <v>2</v>
      </c>
      <c r="AA306" t="s">
        <v>2382</v>
      </c>
    </row>
    <row r="307" spans="10:27" x14ac:dyDescent="0.35">
      <c r="J307" t="s">
        <v>333</v>
      </c>
      <c r="K307">
        <v>1993</v>
      </c>
      <c r="L307" t="s">
        <v>15</v>
      </c>
      <c r="M307">
        <v>1</v>
      </c>
      <c r="N307">
        <v>0</v>
      </c>
      <c r="O307">
        <v>2866.09</v>
      </c>
      <c r="P307" t="s">
        <v>12</v>
      </c>
      <c r="Q307" t="s">
        <v>12</v>
      </c>
      <c r="R307" t="str">
        <f>IF('Hospitalisation Details'!I305="?","Unknown",'Hospitalisation Details'!I305)</f>
        <v>R1011</v>
      </c>
      <c r="T307" t="s">
        <v>2068</v>
      </c>
      <c r="U307">
        <v>46.06</v>
      </c>
      <c r="V307">
        <v>4.18</v>
      </c>
      <c r="W307" t="s">
        <v>2380</v>
      </c>
      <c r="X307" t="s">
        <v>2382</v>
      </c>
      <c r="Y307" t="s">
        <v>2380</v>
      </c>
      <c r="Z307">
        <v>1</v>
      </c>
      <c r="AA307" t="s">
        <v>2382</v>
      </c>
    </row>
    <row r="308" spans="10:27" x14ac:dyDescent="0.35">
      <c r="J308" t="s">
        <v>334</v>
      </c>
      <c r="K308">
        <v>1993</v>
      </c>
      <c r="L308" t="s">
        <v>35</v>
      </c>
      <c r="M308">
        <v>12</v>
      </c>
      <c r="N308">
        <v>0</v>
      </c>
      <c r="O308">
        <v>2867.12</v>
      </c>
      <c r="P308" t="s">
        <v>16</v>
      </c>
      <c r="Q308" t="s">
        <v>12</v>
      </c>
      <c r="R308" t="str">
        <f>IF('Hospitalisation Details'!I306="?","Unknown",'Hospitalisation Details'!I306)</f>
        <v>R1013</v>
      </c>
      <c r="T308" t="s">
        <v>2067</v>
      </c>
      <c r="U308">
        <v>29.92</v>
      </c>
      <c r="V308">
        <v>11.99</v>
      </c>
      <c r="W308" t="s">
        <v>2382</v>
      </c>
      <c r="X308" t="s">
        <v>2380</v>
      </c>
      <c r="Y308" t="s">
        <v>2380</v>
      </c>
      <c r="Z308">
        <v>2</v>
      </c>
      <c r="AA308" t="s">
        <v>2382</v>
      </c>
    </row>
    <row r="309" spans="10:27" x14ac:dyDescent="0.35">
      <c r="J309" t="s">
        <v>335</v>
      </c>
      <c r="K309">
        <v>1996</v>
      </c>
      <c r="L309" t="s">
        <v>18</v>
      </c>
      <c r="M309">
        <v>21</v>
      </c>
      <c r="N309">
        <v>0</v>
      </c>
      <c r="O309">
        <v>2897.32</v>
      </c>
      <c r="P309" t="s">
        <v>12</v>
      </c>
      <c r="Q309" t="s">
        <v>12</v>
      </c>
      <c r="R309" t="str">
        <f>IF('Hospitalisation Details'!I307="?","Unknown",'Hospitalisation Details'!I307)</f>
        <v>R1016</v>
      </c>
      <c r="T309" t="s">
        <v>2066</v>
      </c>
      <c r="U309">
        <v>28.46</v>
      </c>
      <c r="V309">
        <v>4.8499999999999996</v>
      </c>
      <c r="W309" t="s">
        <v>2382</v>
      </c>
      <c r="X309" t="s">
        <v>2380</v>
      </c>
      <c r="Y309" t="s">
        <v>2380</v>
      </c>
      <c r="Z309">
        <v>1</v>
      </c>
      <c r="AA309" t="s">
        <v>2382</v>
      </c>
    </row>
    <row r="310" spans="10:27" x14ac:dyDescent="0.35">
      <c r="J310" t="s">
        <v>336</v>
      </c>
      <c r="K310">
        <v>2000</v>
      </c>
      <c r="L310" t="s">
        <v>10</v>
      </c>
      <c r="M310">
        <v>14</v>
      </c>
      <c r="N310">
        <v>0</v>
      </c>
      <c r="O310">
        <v>2897.46</v>
      </c>
      <c r="P310" t="s">
        <v>11</v>
      </c>
      <c r="Q310" t="s">
        <v>16</v>
      </c>
      <c r="R310" t="str">
        <f>IF('Hospitalisation Details'!I308="?","Unknown",'Hospitalisation Details'!I308)</f>
        <v>R1012</v>
      </c>
      <c r="T310" t="s">
        <v>2065</v>
      </c>
      <c r="U310">
        <v>24.56</v>
      </c>
      <c r="V310">
        <v>6.18</v>
      </c>
      <c r="W310" t="s">
        <v>2382</v>
      </c>
      <c r="X310" t="s">
        <v>2380</v>
      </c>
      <c r="Y310" t="s">
        <v>2383</v>
      </c>
      <c r="Z310">
        <v>1</v>
      </c>
      <c r="AA310" t="s">
        <v>2382</v>
      </c>
    </row>
    <row r="311" spans="10:27" x14ac:dyDescent="0.35">
      <c r="J311" t="s">
        <v>337</v>
      </c>
      <c r="K311">
        <v>1999</v>
      </c>
      <c r="L311" t="s">
        <v>15</v>
      </c>
      <c r="M311">
        <v>1</v>
      </c>
      <c r="N311">
        <v>0</v>
      </c>
      <c r="O311">
        <v>2899.49</v>
      </c>
      <c r="P311" t="s">
        <v>11</v>
      </c>
      <c r="Q311" t="s">
        <v>11</v>
      </c>
      <c r="R311" t="str">
        <f>IF('Hospitalisation Details'!I309="?","Unknown",'Hospitalisation Details'!I309)</f>
        <v>R1024</v>
      </c>
      <c r="T311" t="s">
        <v>2064</v>
      </c>
      <c r="U311">
        <v>41.19</v>
      </c>
      <c r="V311">
        <v>6.37</v>
      </c>
      <c r="W311" t="s">
        <v>2380</v>
      </c>
      <c r="X311" t="s">
        <v>2380</v>
      </c>
      <c r="Y311" t="s">
        <v>2380</v>
      </c>
      <c r="Z311" t="s">
        <v>2381</v>
      </c>
      <c r="AA311" t="s">
        <v>2382</v>
      </c>
    </row>
    <row r="312" spans="10:27" x14ac:dyDescent="0.35">
      <c r="J312" t="s">
        <v>338</v>
      </c>
      <c r="K312">
        <v>1996</v>
      </c>
      <c r="L312" t="s">
        <v>37</v>
      </c>
      <c r="M312">
        <v>24</v>
      </c>
      <c r="N312">
        <v>1</v>
      </c>
      <c r="O312">
        <v>2902.91</v>
      </c>
      <c r="P312" t="s">
        <v>11</v>
      </c>
      <c r="Q312" t="s">
        <v>11</v>
      </c>
      <c r="R312" t="str">
        <f>IF('Hospitalisation Details'!I310="?","Unknown",'Hospitalisation Details'!I310)</f>
        <v>R1013</v>
      </c>
      <c r="T312" t="s">
        <v>2063</v>
      </c>
      <c r="U312">
        <v>18.63</v>
      </c>
      <c r="V312">
        <v>9.81</v>
      </c>
      <c r="W312" t="s">
        <v>2382</v>
      </c>
      <c r="X312" t="s">
        <v>2380</v>
      </c>
      <c r="Y312" t="s">
        <v>2380</v>
      </c>
      <c r="Z312">
        <v>2</v>
      </c>
      <c r="AA312" t="s">
        <v>2382</v>
      </c>
    </row>
    <row r="313" spans="10:27" x14ac:dyDescent="0.35">
      <c r="J313" t="s">
        <v>339</v>
      </c>
      <c r="K313">
        <v>1996</v>
      </c>
      <c r="L313" t="s">
        <v>18</v>
      </c>
      <c r="M313">
        <v>13</v>
      </c>
      <c r="N313">
        <v>1</v>
      </c>
      <c r="O313">
        <v>2904.09</v>
      </c>
      <c r="P313" t="s">
        <v>11</v>
      </c>
      <c r="Q313" t="s">
        <v>11</v>
      </c>
      <c r="R313" t="str">
        <f>IF('Hospitalisation Details'!I311="?","Unknown",'Hospitalisation Details'!I311)</f>
        <v>R1011</v>
      </c>
      <c r="T313" t="s">
        <v>2062</v>
      </c>
      <c r="U313">
        <v>26.26</v>
      </c>
      <c r="V313">
        <v>11.8</v>
      </c>
      <c r="W313" t="s">
        <v>2382</v>
      </c>
      <c r="X313" t="s">
        <v>2380</v>
      </c>
      <c r="Y313" t="s">
        <v>2380</v>
      </c>
      <c r="Z313">
        <v>1</v>
      </c>
      <c r="AA313" t="s">
        <v>2382</v>
      </c>
    </row>
    <row r="314" spans="10:27" x14ac:dyDescent="0.35">
      <c r="J314" t="s">
        <v>340</v>
      </c>
      <c r="K314">
        <v>2003</v>
      </c>
      <c r="L314" t="s">
        <v>18</v>
      </c>
      <c r="M314">
        <v>5</v>
      </c>
      <c r="N314">
        <v>2</v>
      </c>
      <c r="O314">
        <v>2913.57</v>
      </c>
      <c r="P314" t="s">
        <v>11</v>
      </c>
      <c r="Q314" t="s">
        <v>11</v>
      </c>
      <c r="R314" t="str">
        <f>IF('Hospitalisation Details'!I312="?","Unknown",'Hospitalisation Details'!I312)</f>
        <v>R1011</v>
      </c>
      <c r="T314" t="s">
        <v>2061</v>
      </c>
      <c r="U314">
        <v>22.37</v>
      </c>
      <c r="V314">
        <v>5.86</v>
      </c>
      <c r="W314" t="s">
        <v>2382</v>
      </c>
      <c r="X314" t="s">
        <v>2380</v>
      </c>
      <c r="Y314" t="s">
        <v>2383</v>
      </c>
      <c r="Z314">
        <v>1</v>
      </c>
      <c r="AA314" t="s">
        <v>2382</v>
      </c>
    </row>
    <row r="315" spans="10:27" x14ac:dyDescent="0.35">
      <c r="J315" t="s">
        <v>341</v>
      </c>
      <c r="K315">
        <v>1996</v>
      </c>
      <c r="L315" t="s">
        <v>18</v>
      </c>
      <c r="M315">
        <v>30</v>
      </c>
      <c r="N315">
        <v>1</v>
      </c>
      <c r="O315">
        <v>2927.06</v>
      </c>
      <c r="P315" t="s">
        <v>11</v>
      </c>
      <c r="Q315" t="s">
        <v>11</v>
      </c>
      <c r="R315" t="str">
        <f>IF('Hospitalisation Details'!I313="?","Unknown",'Hospitalisation Details'!I313)</f>
        <v>R1013</v>
      </c>
      <c r="T315" t="s">
        <v>2060</v>
      </c>
      <c r="U315">
        <v>39.619999999999997</v>
      </c>
      <c r="V315">
        <v>4.28</v>
      </c>
      <c r="W315" t="s">
        <v>2380</v>
      </c>
      <c r="X315" t="s">
        <v>2380</v>
      </c>
      <c r="Y315" t="s">
        <v>2380</v>
      </c>
      <c r="Z315">
        <v>1</v>
      </c>
      <c r="AA315" t="s">
        <v>2382</v>
      </c>
    </row>
    <row r="316" spans="10:27" x14ac:dyDescent="0.35">
      <c r="J316" t="s">
        <v>342</v>
      </c>
      <c r="K316">
        <v>2002</v>
      </c>
      <c r="L316" t="s">
        <v>20</v>
      </c>
      <c r="M316">
        <v>30</v>
      </c>
      <c r="N316">
        <v>0</v>
      </c>
      <c r="O316">
        <v>2943.41</v>
      </c>
      <c r="P316" t="s">
        <v>11</v>
      </c>
      <c r="Q316" t="s">
        <v>12</v>
      </c>
      <c r="R316" t="str">
        <f>IF('Hospitalisation Details'!I314="?","Unknown",'Hospitalisation Details'!I314)</f>
        <v>R1012</v>
      </c>
      <c r="T316" t="s">
        <v>2059</v>
      </c>
      <c r="U316">
        <v>18.329999999999998</v>
      </c>
      <c r="V316">
        <v>4.16</v>
      </c>
      <c r="W316" t="s">
        <v>2382</v>
      </c>
      <c r="X316" t="s">
        <v>2380</v>
      </c>
      <c r="Y316" t="s">
        <v>2380</v>
      </c>
      <c r="Z316" t="s">
        <v>2381</v>
      </c>
      <c r="AA316" t="s">
        <v>2382</v>
      </c>
    </row>
    <row r="317" spans="10:27" x14ac:dyDescent="0.35">
      <c r="J317" t="s">
        <v>343</v>
      </c>
      <c r="K317">
        <v>1995</v>
      </c>
      <c r="L317" t="s">
        <v>20</v>
      </c>
      <c r="M317">
        <v>24</v>
      </c>
      <c r="N317">
        <v>0</v>
      </c>
      <c r="O317">
        <v>2974.13</v>
      </c>
      <c r="P317" t="s">
        <v>11</v>
      </c>
      <c r="Q317" t="s">
        <v>16</v>
      </c>
      <c r="R317" t="str">
        <f>IF('Hospitalisation Details'!I315="?","Unknown",'Hospitalisation Details'!I315)</f>
        <v>R1011</v>
      </c>
      <c r="T317" t="s">
        <v>2058</v>
      </c>
      <c r="U317">
        <v>17.11</v>
      </c>
      <c r="V317">
        <v>4.9800000000000004</v>
      </c>
      <c r="W317" t="s">
        <v>2382</v>
      </c>
      <c r="X317" t="s">
        <v>2380</v>
      </c>
      <c r="Y317" t="s">
        <v>2383</v>
      </c>
      <c r="Z317">
        <v>1</v>
      </c>
      <c r="AA317" t="s">
        <v>2382</v>
      </c>
    </row>
    <row r="318" spans="10:27" x14ac:dyDescent="0.35">
      <c r="J318" t="s">
        <v>344</v>
      </c>
      <c r="K318">
        <v>1987</v>
      </c>
      <c r="L318" t="s">
        <v>18</v>
      </c>
      <c r="M318">
        <v>18</v>
      </c>
      <c r="N318">
        <v>3</v>
      </c>
      <c r="O318">
        <v>2979.52</v>
      </c>
      <c r="P318" t="s">
        <v>11</v>
      </c>
      <c r="Q318" t="s">
        <v>12</v>
      </c>
      <c r="R318" t="str">
        <f>IF('Hospitalisation Details'!I316="?","Unknown",'Hospitalisation Details'!I316)</f>
        <v>R1013</v>
      </c>
      <c r="T318" t="s">
        <v>2057</v>
      </c>
      <c r="U318">
        <v>43.5</v>
      </c>
      <c r="V318">
        <v>6.38</v>
      </c>
      <c r="W318" t="s">
        <v>2380</v>
      </c>
      <c r="X318" t="s">
        <v>2382</v>
      </c>
      <c r="Y318" t="s">
        <v>2380</v>
      </c>
      <c r="Z318">
        <v>1</v>
      </c>
      <c r="AA318" t="s">
        <v>2382</v>
      </c>
    </row>
    <row r="319" spans="10:27" x14ac:dyDescent="0.35">
      <c r="J319" t="s">
        <v>345</v>
      </c>
      <c r="K319">
        <v>1991</v>
      </c>
      <c r="L319" t="s">
        <v>15</v>
      </c>
      <c r="M319">
        <v>20</v>
      </c>
      <c r="N319">
        <v>3</v>
      </c>
      <c r="O319">
        <v>2985.67</v>
      </c>
      <c r="P319" t="s">
        <v>11</v>
      </c>
      <c r="Q319" t="s">
        <v>11</v>
      </c>
      <c r="R319" t="str">
        <f>IF('Hospitalisation Details'!I317="?","Unknown",'Hospitalisation Details'!I317)</f>
        <v>R1013</v>
      </c>
      <c r="T319" t="s">
        <v>2056</v>
      </c>
      <c r="U319">
        <v>25.364999999999998</v>
      </c>
      <c r="V319">
        <v>5.19</v>
      </c>
      <c r="W319" t="s">
        <v>2380</v>
      </c>
      <c r="X319" t="s">
        <v>2380</v>
      </c>
      <c r="Y319" t="s">
        <v>2380</v>
      </c>
      <c r="Z319">
        <v>2</v>
      </c>
      <c r="AA319" t="s">
        <v>2380</v>
      </c>
    </row>
    <row r="320" spans="10:27" x14ac:dyDescent="0.35">
      <c r="J320" t="s">
        <v>346</v>
      </c>
      <c r="K320">
        <v>2002</v>
      </c>
      <c r="L320" t="s">
        <v>30</v>
      </c>
      <c r="M320">
        <v>15</v>
      </c>
      <c r="N320">
        <v>0</v>
      </c>
      <c r="O320">
        <v>3012.22</v>
      </c>
      <c r="P320" t="s">
        <v>11</v>
      </c>
      <c r="Q320" t="s">
        <v>12</v>
      </c>
      <c r="R320" t="str">
        <f>IF('Hospitalisation Details'!I318="?","Unknown",'Hospitalisation Details'!I318)</f>
        <v>R1012</v>
      </c>
      <c r="T320" t="s">
        <v>2055</v>
      </c>
      <c r="U320">
        <v>28.594999999999999</v>
      </c>
      <c r="V320">
        <v>10.210000000000001</v>
      </c>
      <c r="W320" t="s">
        <v>2380</v>
      </c>
      <c r="X320" t="s">
        <v>2380</v>
      </c>
      <c r="Y320" t="s">
        <v>2380</v>
      </c>
      <c r="Z320" t="s">
        <v>2381</v>
      </c>
      <c r="AA320" t="s">
        <v>2380</v>
      </c>
    </row>
    <row r="321" spans="10:27" x14ac:dyDescent="0.35">
      <c r="J321" t="s">
        <v>347</v>
      </c>
      <c r="K321">
        <v>1988</v>
      </c>
      <c r="L321" t="s">
        <v>20</v>
      </c>
      <c r="M321">
        <v>28</v>
      </c>
      <c r="N321">
        <v>3</v>
      </c>
      <c r="O321">
        <v>3018.04</v>
      </c>
      <c r="P321" t="s">
        <v>11</v>
      </c>
      <c r="Q321" t="s">
        <v>11</v>
      </c>
      <c r="R321" t="str">
        <f>IF('Hospitalisation Details'!I319="?","Unknown",'Hospitalisation Details'!I319)</f>
        <v>R1012</v>
      </c>
      <c r="T321" t="s">
        <v>2054</v>
      </c>
      <c r="U321">
        <v>29.83</v>
      </c>
      <c r="V321">
        <v>9.6999999999999993</v>
      </c>
      <c r="W321" t="s">
        <v>2382</v>
      </c>
      <c r="X321" t="s">
        <v>2380</v>
      </c>
      <c r="Y321" t="s">
        <v>2383</v>
      </c>
      <c r="Z321">
        <v>1</v>
      </c>
      <c r="AA321" t="s">
        <v>2382</v>
      </c>
    </row>
    <row r="322" spans="10:27" x14ac:dyDescent="0.35">
      <c r="J322" t="s">
        <v>348</v>
      </c>
      <c r="K322">
        <v>1997</v>
      </c>
      <c r="L322" t="s">
        <v>30</v>
      </c>
      <c r="M322">
        <v>19</v>
      </c>
      <c r="N322">
        <v>0</v>
      </c>
      <c r="O322">
        <v>3021.81</v>
      </c>
      <c r="P322" t="s">
        <v>11</v>
      </c>
      <c r="Q322" t="s">
        <v>12</v>
      </c>
      <c r="R322" t="str">
        <f>IF('Hospitalisation Details'!I320="?","Unknown",'Hospitalisation Details'!I320)</f>
        <v>R1012</v>
      </c>
      <c r="T322" t="s">
        <v>2053</v>
      </c>
      <c r="U322">
        <v>24.7</v>
      </c>
      <c r="V322">
        <v>10.25</v>
      </c>
      <c r="W322" t="s">
        <v>2380</v>
      </c>
      <c r="X322" t="s">
        <v>2380</v>
      </c>
      <c r="Y322" t="s">
        <v>2380</v>
      </c>
      <c r="Z322">
        <v>3</v>
      </c>
      <c r="AA322" t="s">
        <v>2380</v>
      </c>
    </row>
    <row r="323" spans="10:27" x14ac:dyDescent="0.35">
      <c r="J323" t="s">
        <v>349</v>
      </c>
      <c r="K323">
        <v>1998</v>
      </c>
      <c r="L323" t="s">
        <v>20</v>
      </c>
      <c r="M323">
        <v>15</v>
      </c>
      <c r="N323">
        <v>0</v>
      </c>
      <c r="O323">
        <v>3044.21</v>
      </c>
      <c r="P323" t="s">
        <v>11</v>
      </c>
      <c r="Q323" t="s">
        <v>12</v>
      </c>
      <c r="R323" t="str">
        <f>IF('Hospitalisation Details'!I321="?","Unknown",'Hospitalisation Details'!I321)</f>
        <v>R1024</v>
      </c>
      <c r="T323" t="s">
        <v>2052</v>
      </c>
      <c r="U323">
        <v>17.940000000000001</v>
      </c>
      <c r="V323">
        <v>9.77</v>
      </c>
      <c r="W323" t="s">
        <v>2380</v>
      </c>
      <c r="X323" t="s">
        <v>2380</v>
      </c>
      <c r="Y323" t="s">
        <v>2380</v>
      </c>
      <c r="Z323" t="s">
        <v>2381</v>
      </c>
      <c r="AA323" t="s">
        <v>2382</v>
      </c>
    </row>
    <row r="324" spans="10:27" x14ac:dyDescent="0.35">
      <c r="J324" t="s">
        <v>350</v>
      </c>
      <c r="K324">
        <v>1998</v>
      </c>
      <c r="L324" t="s">
        <v>35</v>
      </c>
      <c r="M324">
        <v>9</v>
      </c>
      <c r="N324">
        <v>0</v>
      </c>
      <c r="O324">
        <v>3046.06</v>
      </c>
      <c r="P324" t="s">
        <v>11</v>
      </c>
      <c r="Q324" t="s">
        <v>16</v>
      </c>
      <c r="R324" t="str">
        <f>IF('Hospitalisation Details'!I322="?","Unknown",'Hospitalisation Details'!I322)</f>
        <v>R1023</v>
      </c>
      <c r="T324" t="s">
        <v>2051</v>
      </c>
      <c r="U324">
        <v>21.08</v>
      </c>
      <c r="V324">
        <v>4.83</v>
      </c>
      <c r="W324" t="s">
        <v>2380</v>
      </c>
      <c r="X324" t="s">
        <v>2380</v>
      </c>
      <c r="Y324" t="s">
        <v>2383</v>
      </c>
      <c r="Z324">
        <v>1</v>
      </c>
      <c r="AA324" t="s">
        <v>2382</v>
      </c>
    </row>
    <row r="325" spans="10:27" x14ac:dyDescent="0.35">
      <c r="J325" t="s">
        <v>351</v>
      </c>
      <c r="K325">
        <v>1997</v>
      </c>
      <c r="L325" t="s">
        <v>30</v>
      </c>
      <c r="M325">
        <v>22</v>
      </c>
      <c r="N325">
        <v>0</v>
      </c>
      <c r="O325">
        <v>3051.73</v>
      </c>
      <c r="P325" t="s">
        <v>11</v>
      </c>
      <c r="Q325" t="s">
        <v>11</v>
      </c>
      <c r="R325" t="str">
        <f>IF('Hospitalisation Details'!I323="?","Unknown",'Hospitalisation Details'!I323)</f>
        <v>R1011</v>
      </c>
      <c r="T325" t="s">
        <v>2050</v>
      </c>
      <c r="U325">
        <v>37.715000000000003</v>
      </c>
      <c r="V325">
        <v>10.86</v>
      </c>
      <c r="W325" t="s">
        <v>2382</v>
      </c>
      <c r="X325" t="s">
        <v>2380</v>
      </c>
      <c r="Y325" t="s">
        <v>2380</v>
      </c>
      <c r="Z325" t="s">
        <v>2381</v>
      </c>
      <c r="AA325" t="s">
        <v>2380</v>
      </c>
    </row>
    <row r="326" spans="10:27" x14ac:dyDescent="0.35">
      <c r="J326" t="s">
        <v>352</v>
      </c>
      <c r="K326">
        <v>2002</v>
      </c>
      <c r="L326" t="s">
        <v>18</v>
      </c>
      <c r="M326">
        <v>21</v>
      </c>
      <c r="N326">
        <v>2</v>
      </c>
      <c r="O326">
        <v>3056.39</v>
      </c>
      <c r="P326" t="s">
        <v>11</v>
      </c>
      <c r="Q326" t="s">
        <v>12</v>
      </c>
      <c r="R326" t="str">
        <f>IF('Hospitalisation Details'!I324="?","Unknown",'Hospitalisation Details'!I324)</f>
        <v>R1013</v>
      </c>
      <c r="T326" t="s">
        <v>2049</v>
      </c>
      <c r="U326">
        <v>22.39</v>
      </c>
      <c r="V326">
        <v>9.5299999999999994</v>
      </c>
      <c r="W326" t="s">
        <v>2382</v>
      </c>
      <c r="X326" t="s">
        <v>2380</v>
      </c>
      <c r="Y326" t="s">
        <v>2380</v>
      </c>
      <c r="Z326" t="s">
        <v>2381</v>
      </c>
      <c r="AA326" t="s">
        <v>2382</v>
      </c>
    </row>
    <row r="327" spans="10:27" x14ac:dyDescent="0.35">
      <c r="J327" t="s">
        <v>353</v>
      </c>
      <c r="K327">
        <v>1994</v>
      </c>
      <c r="L327" t="s">
        <v>20</v>
      </c>
      <c r="M327">
        <v>26</v>
      </c>
      <c r="N327">
        <v>0</v>
      </c>
      <c r="O327">
        <v>3062.51</v>
      </c>
      <c r="P327" t="s">
        <v>12</v>
      </c>
      <c r="Q327" t="s">
        <v>16</v>
      </c>
      <c r="R327" t="str">
        <f>IF('Hospitalisation Details'!I325="?","Unknown",'Hospitalisation Details'!I325)</f>
        <v>R1012</v>
      </c>
      <c r="T327" t="s">
        <v>2048</v>
      </c>
      <c r="U327">
        <v>28.78</v>
      </c>
      <c r="V327">
        <v>5.68</v>
      </c>
      <c r="W327" t="s">
        <v>2380</v>
      </c>
      <c r="X327" t="s">
        <v>2380</v>
      </c>
      <c r="Y327" t="s">
        <v>2380</v>
      </c>
      <c r="Z327" t="s">
        <v>2381</v>
      </c>
      <c r="AA327" t="s">
        <v>2382</v>
      </c>
    </row>
    <row r="328" spans="10:27" x14ac:dyDescent="0.35">
      <c r="J328" t="s">
        <v>354</v>
      </c>
      <c r="K328">
        <v>1989</v>
      </c>
      <c r="L328" t="s">
        <v>37</v>
      </c>
      <c r="M328">
        <v>1</v>
      </c>
      <c r="N328">
        <v>3</v>
      </c>
      <c r="O328">
        <v>3065.49</v>
      </c>
      <c r="P328" t="s">
        <v>11</v>
      </c>
      <c r="Q328" t="s">
        <v>16</v>
      </c>
      <c r="R328" t="str">
        <f>IF('Hospitalisation Details'!I326="?","Unknown",'Hospitalisation Details'!I326)</f>
        <v>R1012</v>
      </c>
      <c r="T328" t="s">
        <v>2047</v>
      </c>
      <c r="U328">
        <v>18.329999999999998</v>
      </c>
      <c r="V328">
        <v>5.57</v>
      </c>
      <c r="W328" t="s">
        <v>2382</v>
      </c>
      <c r="X328" t="s">
        <v>2380</v>
      </c>
      <c r="Y328" t="s">
        <v>2380</v>
      </c>
      <c r="Z328" t="s">
        <v>2381</v>
      </c>
      <c r="AA328" t="s">
        <v>2382</v>
      </c>
    </row>
    <row r="329" spans="10:27" x14ac:dyDescent="0.35">
      <c r="J329" t="s">
        <v>355</v>
      </c>
      <c r="K329">
        <v>1995</v>
      </c>
      <c r="L329" t="s">
        <v>20</v>
      </c>
      <c r="M329">
        <v>10</v>
      </c>
      <c r="N329">
        <v>0</v>
      </c>
      <c r="O329">
        <v>3070.81</v>
      </c>
      <c r="P329" t="s">
        <v>12</v>
      </c>
      <c r="Q329" t="s">
        <v>16</v>
      </c>
      <c r="R329" t="str">
        <f>IF('Hospitalisation Details'!I327="?","Unknown",'Hospitalisation Details'!I327)</f>
        <v>R1017</v>
      </c>
      <c r="T329" t="s">
        <v>2046</v>
      </c>
      <c r="U329">
        <v>26.39</v>
      </c>
      <c r="V329">
        <v>4.58</v>
      </c>
      <c r="W329" t="s">
        <v>2382</v>
      </c>
      <c r="X329" t="s">
        <v>2380</v>
      </c>
      <c r="Y329" t="s">
        <v>2380</v>
      </c>
      <c r="Z329">
        <v>1</v>
      </c>
      <c r="AA329" t="s">
        <v>2382</v>
      </c>
    </row>
    <row r="330" spans="10:27" x14ac:dyDescent="0.35">
      <c r="J330" t="s">
        <v>357</v>
      </c>
      <c r="K330">
        <v>2001</v>
      </c>
      <c r="L330" t="s">
        <v>37</v>
      </c>
      <c r="M330">
        <v>13</v>
      </c>
      <c r="N330">
        <v>2</v>
      </c>
      <c r="O330">
        <v>3077.1</v>
      </c>
      <c r="P330" t="s">
        <v>11</v>
      </c>
      <c r="Q330" t="s">
        <v>16</v>
      </c>
      <c r="R330" t="str">
        <f>IF('Hospitalisation Details'!I328="?","Unknown",'Hospitalisation Details'!I328)</f>
        <v>R1012</v>
      </c>
      <c r="T330" t="s">
        <v>2045</v>
      </c>
      <c r="U330">
        <v>19.260000000000002</v>
      </c>
      <c r="V330">
        <v>8.9600000000000009</v>
      </c>
      <c r="W330" t="s">
        <v>2382</v>
      </c>
      <c r="X330" t="s">
        <v>2380</v>
      </c>
      <c r="Y330" t="s">
        <v>2380</v>
      </c>
      <c r="Z330">
        <v>1</v>
      </c>
      <c r="AA330" t="s">
        <v>2382</v>
      </c>
    </row>
    <row r="331" spans="10:27" x14ac:dyDescent="0.35">
      <c r="J331" t="s">
        <v>358</v>
      </c>
      <c r="K331">
        <v>1987</v>
      </c>
      <c r="L331" t="s">
        <v>35</v>
      </c>
      <c r="M331">
        <v>1</v>
      </c>
      <c r="N331">
        <v>3</v>
      </c>
      <c r="O331">
        <v>3088.06</v>
      </c>
      <c r="P331" t="s">
        <v>11</v>
      </c>
      <c r="Q331" t="s">
        <v>11</v>
      </c>
      <c r="R331" t="str">
        <f>IF('Hospitalisation Details'!I329="?","Unknown",'Hospitalisation Details'!I329)</f>
        <v>R1013</v>
      </c>
      <c r="T331" t="s">
        <v>2044</v>
      </c>
      <c r="U331">
        <v>26.92</v>
      </c>
      <c r="V331">
        <v>6.09</v>
      </c>
      <c r="W331" t="s">
        <v>2380</v>
      </c>
      <c r="X331" t="s">
        <v>2380</v>
      </c>
      <c r="Y331" t="s">
        <v>2380</v>
      </c>
      <c r="Z331" t="s">
        <v>2381</v>
      </c>
      <c r="AA331" t="s">
        <v>2382</v>
      </c>
    </row>
    <row r="332" spans="10:27" x14ac:dyDescent="0.35">
      <c r="J332" t="s">
        <v>359</v>
      </c>
      <c r="K332">
        <v>1999</v>
      </c>
      <c r="L332" t="s">
        <v>18</v>
      </c>
      <c r="M332">
        <v>25</v>
      </c>
      <c r="N332">
        <v>0</v>
      </c>
      <c r="O332">
        <v>3128.35</v>
      </c>
      <c r="P332" t="s">
        <v>11</v>
      </c>
      <c r="Q332" t="s">
        <v>12</v>
      </c>
      <c r="R332" t="str">
        <f>IF('Hospitalisation Details'!I330="?","Unknown",'Hospitalisation Details'!I330)</f>
        <v>R1021</v>
      </c>
      <c r="T332" t="s">
        <v>2043</v>
      </c>
      <c r="U332">
        <v>19.73</v>
      </c>
      <c r="V332">
        <v>4.3600000000000003</v>
      </c>
      <c r="W332" t="s">
        <v>2380</v>
      </c>
      <c r="X332" t="s">
        <v>2380</v>
      </c>
      <c r="Y332" t="s">
        <v>2380</v>
      </c>
      <c r="Z332" t="s">
        <v>2381</v>
      </c>
      <c r="AA332" t="s">
        <v>2382</v>
      </c>
    </row>
    <row r="333" spans="10:27" x14ac:dyDescent="0.35">
      <c r="J333" t="s">
        <v>360</v>
      </c>
      <c r="K333">
        <v>1994</v>
      </c>
      <c r="L333" t="s">
        <v>10</v>
      </c>
      <c r="M333">
        <v>10</v>
      </c>
      <c r="N333">
        <v>0</v>
      </c>
      <c r="O333">
        <v>3161.45</v>
      </c>
      <c r="P333" t="s">
        <v>11</v>
      </c>
      <c r="Q333" t="s">
        <v>16</v>
      </c>
      <c r="R333" t="str">
        <f>IF('Hospitalisation Details'!I331="?","Unknown",'Hospitalisation Details'!I331)</f>
        <v>R1011</v>
      </c>
      <c r="T333" t="s">
        <v>2042</v>
      </c>
      <c r="U333">
        <v>23.56</v>
      </c>
      <c r="V333">
        <v>11.74</v>
      </c>
      <c r="W333" t="s">
        <v>2382</v>
      </c>
      <c r="X333" t="s">
        <v>2380</v>
      </c>
      <c r="Y333" t="s">
        <v>2380</v>
      </c>
      <c r="Z333" t="s">
        <v>2381</v>
      </c>
      <c r="AA333" t="s">
        <v>2382</v>
      </c>
    </row>
    <row r="334" spans="10:27" x14ac:dyDescent="0.35">
      <c r="J334" t="s">
        <v>361</v>
      </c>
      <c r="K334">
        <v>1993</v>
      </c>
      <c r="L334" t="s">
        <v>20</v>
      </c>
      <c r="M334">
        <v>25</v>
      </c>
      <c r="N334">
        <v>0</v>
      </c>
      <c r="O334">
        <v>3162.02</v>
      </c>
      <c r="P334" t="s">
        <v>11</v>
      </c>
      <c r="Q334" t="s">
        <v>12</v>
      </c>
      <c r="R334" t="str">
        <f>IF('Hospitalisation Details'!I332="?","Unknown",'Hospitalisation Details'!I332)</f>
        <v>R1013</v>
      </c>
      <c r="T334" t="s">
        <v>2041</v>
      </c>
      <c r="U334">
        <v>37.67</v>
      </c>
      <c r="V334">
        <v>5.89</v>
      </c>
      <c r="W334" t="s">
        <v>2380</v>
      </c>
      <c r="X334" t="s">
        <v>2380</v>
      </c>
      <c r="Y334" t="s">
        <v>2380</v>
      </c>
      <c r="Z334">
        <v>1</v>
      </c>
      <c r="AA334" t="s">
        <v>2382</v>
      </c>
    </row>
    <row r="335" spans="10:27" x14ac:dyDescent="0.35">
      <c r="J335" t="s">
        <v>362</v>
      </c>
      <c r="K335">
        <v>2001</v>
      </c>
      <c r="L335" t="s">
        <v>35</v>
      </c>
      <c r="M335">
        <v>29</v>
      </c>
      <c r="N335">
        <v>1</v>
      </c>
      <c r="O335">
        <v>3167.46</v>
      </c>
      <c r="P335" t="s">
        <v>11</v>
      </c>
      <c r="Q335" t="s">
        <v>12</v>
      </c>
      <c r="R335" t="str">
        <f>IF('Hospitalisation Details'!I333="?","Unknown",'Hospitalisation Details'!I333)</f>
        <v>R1024</v>
      </c>
      <c r="T335" t="s">
        <v>2040</v>
      </c>
      <c r="U335">
        <v>18.73</v>
      </c>
      <c r="V335">
        <v>10.64</v>
      </c>
      <c r="W335" t="s">
        <v>2380</v>
      </c>
      <c r="X335" t="s">
        <v>2380</v>
      </c>
      <c r="Y335" t="s">
        <v>2380</v>
      </c>
      <c r="Z335">
        <v>2</v>
      </c>
      <c r="AA335" t="s">
        <v>2382</v>
      </c>
    </row>
    <row r="336" spans="10:27" x14ac:dyDescent="0.35">
      <c r="J336" t="s">
        <v>363</v>
      </c>
      <c r="K336">
        <v>1994</v>
      </c>
      <c r="L336" t="s">
        <v>37</v>
      </c>
      <c r="M336">
        <v>25</v>
      </c>
      <c r="N336">
        <v>0</v>
      </c>
      <c r="O336">
        <v>3171.61</v>
      </c>
      <c r="P336" t="s">
        <v>11</v>
      </c>
      <c r="Q336" t="s">
        <v>12</v>
      </c>
      <c r="R336" t="str">
        <f>IF('Hospitalisation Details'!I334="?","Unknown",'Hospitalisation Details'!I334)</f>
        <v>R1013</v>
      </c>
      <c r="T336" t="s">
        <v>2039</v>
      </c>
      <c r="U336">
        <v>33.090000000000003</v>
      </c>
      <c r="V336">
        <v>6.06</v>
      </c>
      <c r="W336" t="s">
        <v>2380</v>
      </c>
      <c r="X336" t="s">
        <v>2380</v>
      </c>
      <c r="Y336" t="s">
        <v>2383</v>
      </c>
      <c r="Z336">
        <v>1</v>
      </c>
      <c r="AA336" t="s">
        <v>2382</v>
      </c>
    </row>
    <row r="337" spans="10:27" x14ac:dyDescent="0.35">
      <c r="J337" t="s">
        <v>364</v>
      </c>
      <c r="K337">
        <v>1994</v>
      </c>
      <c r="L337" t="s">
        <v>10</v>
      </c>
      <c r="M337">
        <v>6</v>
      </c>
      <c r="N337">
        <v>0</v>
      </c>
      <c r="O337">
        <v>3172.02</v>
      </c>
      <c r="P337" t="s">
        <v>11</v>
      </c>
      <c r="Q337" t="s">
        <v>16</v>
      </c>
      <c r="R337" t="str">
        <f>IF('Hospitalisation Details'!I335="?","Unknown",'Hospitalisation Details'!I335)</f>
        <v>R1011</v>
      </c>
      <c r="T337" t="s">
        <v>2038</v>
      </c>
      <c r="U337">
        <v>18.329999999999998</v>
      </c>
      <c r="V337">
        <v>7.46</v>
      </c>
      <c r="W337" t="s">
        <v>2382</v>
      </c>
      <c r="X337" t="s">
        <v>2380</v>
      </c>
      <c r="Y337" t="s">
        <v>2380</v>
      </c>
      <c r="Z337">
        <v>1</v>
      </c>
      <c r="AA337" t="s">
        <v>2382</v>
      </c>
    </row>
    <row r="338" spans="10:27" x14ac:dyDescent="0.35">
      <c r="J338" t="s">
        <v>365</v>
      </c>
      <c r="K338">
        <v>1996</v>
      </c>
      <c r="L338" t="s">
        <v>35</v>
      </c>
      <c r="M338">
        <v>14</v>
      </c>
      <c r="N338">
        <v>0</v>
      </c>
      <c r="O338">
        <v>3176.29</v>
      </c>
      <c r="P338" t="s">
        <v>11</v>
      </c>
      <c r="Q338" t="s">
        <v>11</v>
      </c>
      <c r="R338" t="str">
        <f>IF('Hospitalisation Details'!I336="?","Unknown",'Hospitalisation Details'!I336)</f>
        <v>R1012</v>
      </c>
      <c r="T338" t="s">
        <v>2037</v>
      </c>
      <c r="U338">
        <v>27.74</v>
      </c>
      <c r="V338">
        <v>4.68</v>
      </c>
      <c r="W338" t="s">
        <v>2382</v>
      </c>
      <c r="X338" t="s">
        <v>2380</v>
      </c>
      <c r="Y338" t="s">
        <v>2380</v>
      </c>
      <c r="Z338">
        <v>2</v>
      </c>
      <c r="AA338" t="s">
        <v>2382</v>
      </c>
    </row>
    <row r="339" spans="10:27" x14ac:dyDescent="0.35">
      <c r="J339" t="s">
        <v>366</v>
      </c>
      <c r="K339">
        <v>1996</v>
      </c>
      <c r="L339" t="s">
        <v>10</v>
      </c>
      <c r="M339">
        <v>3</v>
      </c>
      <c r="N339">
        <v>0</v>
      </c>
      <c r="O339">
        <v>3176.82</v>
      </c>
      <c r="P339" t="s">
        <v>11</v>
      </c>
      <c r="Q339" t="s">
        <v>16</v>
      </c>
      <c r="R339" t="str">
        <f>IF('Hospitalisation Details'!I337="?","Unknown",'Hospitalisation Details'!I337)</f>
        <v>R1012</v>
      </c>
      <c r="T339" t="s">
        <v>2036</v>
      </c>
      <c r="U339">
        <v>24.2</v>
      </c>
      <c r="V339">
        <v>6.15</v>
      </c>
      <c r="W339" t="s">
        <v>2380</v>
      </c>
      <c r="X339" t="s">
        <v>2380</v>
      </c>
      <c r="Y339" t="s">
        <v>2380</v>
      </c>
      <c r="Z339">
        <v>1</v>
      </c>
      <c r="AA339" t="s">
        <v>2382</v>
      </c>
    </row>
    <row r="340" spans="10:27" x14ac:dyDescent="0.35">
      <c r="J340" t="s">
        <v>367</v>
      </c>
      <c r="K340">
        <v>2000</v>
      </c>
      <c r="L340" t="s">
        <v>20</v>
      </c>
      <c r="M340">
        <v>23</v>
      </c>
      <c r="N340">
        <v>0</v>
      </c>
      <c r="O340">
        <v>3179.96</v>
      </c>
      <c r="P340" t="s">
        <v>11</v>
      </c>
      <c r="Q340" t="s">
        <v>11</v>
      </c>
      <c r="R340" t="str">
        <f>IF('Hospitalisation Details'!I338="?","Unknown",'Hospitalisation Details'!I338)</f>
        <v>R1012</v>
      </c>
      <c r="T340" t="s">
        <v>2035</v>
      </c>
      <c r="U340">
        <v>22.03</v>
      </c>
      <c r="V340">
        <v>4.28</v>
      </c>
      <c r="W340" t="s">
        <v>2382</v>
      </c>
      <c r="X340" t="s">
        <v>2380</v>
      </c>
      <c r="Y340" t="s">
        <v>2380</v>
      </c>
      <c r="Z340" t="s">
        <v>2381</v>
      </c>
      <c r="AA340" t="s">
        <v>2382</v>
      </c>
    </row>
    <row r="341" spans="10:27" x14ac:dyDescent="0.35">
      <c r="J341" t="s">
        <v>368</v>
      </c>
      <c r="K341">
        <v>2001</v>
      </c>
      <c r="L341" t="s">
        <v>20</v>
      </c>
      <c r="M341">
        <v>2</v>
      </c>
      <c r="N341">
        <v>2</v>
      </c>
      <c r="O341">
        <v>3180.51</v>
      </c>
      <c r="P341" t="s">
        <v>11</v>
      </c>
      <c r="Q341" t="s">
        <v>11</v>
      </c>
      <c r="R341" t="str">
        <f>IF('Hospitalisation Details'!I339="?","Unknown",'Hospitalisation Details'!I339)</f>
        <v>R1013</v>
      </c>
      <c r="T341" t="s">
        <v>2034</v>
      </c>
      <c r="U341">
        <v>26.885000000000002</v>
      </c>
      <c r="V341">
        <v>9.86</v>
      </c>
      <c r="W341" t="s">
        <v>2380</v>
      </c>
      <c r="X341" t="s">
        <v>2380</v>
      </c>
      <c r="Y341" t="s">
        <v>2380</v>
      </c>
      <c r="Z341">
        <v>3</v>
      </c>
      <c r="AA341" t="s">
        <v>2382</v>
      </c>
    </row>
    <row r="342" spans="10:27" x14ac:dyDescent="0.35">
      <c r="J342" t="s">
        <v>369</v>
      </c>
      <c r="K342">
        <v>1996</v>
      </c>
      <c r="L342" t="s">
        <v>37</v>
      </c>
      <c r="M342">
        <v>11</v>
      </c>
      <c r="N342">
        <v>0</v>
      </c>
      <c r="O342">
        <v>3201.25</v>
      </c>
      <c r="P342" t="s">
        <v>11</v>
      </c>
      <c r="Q342" t="s">
        <v>12</v>
      </c>
      <c r="R342" t="str">
        <f>IF('Hospitalisation Details'!I340="?","Unknown",'Hospitalisation Details'!I340)</f>
        <v>R1012</v>
      </c>
      <c r="T342" t="s">
        <v>2033</v>
      </c>
      <c r="U342">
        <v>16.36</v>
      </c>
      <c r="V342">
        <v>11.19</v>
      </c>
      <c r="W342" t="s">
        <v>2380</v>
      </c>
      <c r="X342" t="s">
        <v>2380</v>
      </c>
      <c r="Y342" t="s">
        <v>2380</v>
      </c>
      <c r="Z342" t="s">
        <v>2381</v>
      </c>
      <c r="AA342" t="s">
        <v>2382</v>
      </c>
    </row>
    <row r="343" spans="10:27" x14ac:dyDescent="0.35">
      <c r="J343" t="s">
        <v>370</v>
      </c>
      <c r="K343">
        <v>1997</v>
      </c>
      <c r="L343" t="s">
        <v>10</v>
      </c>
      <c r="M343">
        <v>5</v>
      </c>
      <c r="N343">
        <v>0</v>
      </c>
      <c r="O343">
        <v>3206.49</v>
      </c>
      <c r="P343" t="s">
        <v>11</v>
      </c>
      <c r="Q343" t="s">
        <v>12</v>
      </c>
      <c r="R343" t="str">
        <f>IF('Hospitalisation Details'!I341="?","Unknown",'Hospitalisation Details'!I341)</f>
        <v>R1024</v>
      </c>
      <c r="T343" t="s">
        <v>2032</v>
      </c>
      <c r="U343">
        <v>32.299999999999997</v>
      </c>
      <c r="V343">
        <v>4.8899999999999997</v>
      </c>
      <c r="W343" t="s">
        <v>2382</v>
      </c>
      <c r="X343" t="s">
        <v>2380</v>
      </c>
      <c r="Y343" t="s">
        <v>2383</v>
      </c>
      <c r="Z343">
        <v>1</v>
      </c>
      <c r="AA343" t="s">
        <v>2380</v>
      </c>
    </row>
    <row r="344" spans="10:27" x14ac:dyDescent="0.35">
      <c r="J344" t="s">
        <v>371</v>
      </c>
      <c r="K344">
        <v>1997</v>
      </c>
      <c r="L344" t="s">
        <v>30</v>
      </c>
      <c r="M344">
        <v>22</v>
      </c>
      <c r="N344">
        <v>1</v>
      </c>
      <c r="O344">
        <v>3208.79</v>
      </c>
      <c r="P344" t="s">
        <v>11</v>
      </c>
      <c r="Q344" t="s">
        <v>12</v>
      </c>
      <c r="R344" t="str">
        <f>IF('Hospitalisation Details'!I342="?","Unknown",'Hospitalisation Details'!I342)</f>
        <v>R1011</v>
      </c>
      <c r="T344" t="s">
        <v>2031</v>
      </c>
      <c r="U344">
        <v>16.05</v>
      </c>
      <c r="V344">
        <v>4.3499999999999996</v>
      </c>
      <c r="W344" t="s">
        <v>2382</v>
      </c>
      <c r="X344" t="s">
        <v>2380</v>
      </c>
      <c r="Y344" t="s">
        <v>2380</v>
      </c>
      <c r="Z344" t="s">
        <v>2381</v>
      </c>
      <c r="AA344" t="s">
        <v>2382</v>
      </c>
    </row>
    <row r="345" spans="10:27" x14ac:dyDescent="0.35">
      <c r="J345" t="s">
        <v>372</v>
      </c>
      <c r="K345">
        <v>1997</v>
      </c>
      <c r="L345" t="s">
        <v>10</v>
      </c>
      <c r="M345">
        <v>6</v>
      </c>
      <c r="N345">
        <v>0</v>
      </c>
      <c r="O345">
        <v>3213.62</v>
      </c>
      <c r="P345" t="s">
        <v>11</v>
      </c>
      <c r="Q345" t="s">
        <v>11</v>
      </c>
      <c r="R345" t="str">
        <f>IF('Hospitalisation Details'!I343="?","Unknown",'Hospitalisation Details'!I343)</f>
        <v>R1024</v>
      </c>
      <c r="T345" t="s">
        <v>2030</v>
      </c>
      <c r="U345">
        <v>29.07</v>
      </c>
      <c r="V345">
        <v>8.66</v>
      </c>
      <c r="W345" t="s">
        <v>2382</v>
      </c>
      <c r="X345" t="s">
        <v>2380</v>
      </c>
      <c r="Y345" t="s">
        <v>2380</v>
      </c>
      <c r="Z345">
        <v>2</v>
      </c>
      <c r="AA345" t="s">
        <v>2382</v>
      </c>
    </row>
    <row r="346" spans="10:27" x14ac:dyDescent="0.35">
      <c r="J346" t="s">
        <v>373</v>
      </c>
      <c r="K346">
        <v>1997</v>
      </c>
      <c r="L346" t="s">
        <v>35</v>
      </c>
      <c r="M346">
        <v>2</v>
      </c>
      <c r="N346">
        <v>1</v>
      </c>
      <c r="O346">
        <v>3227.12</v>
      </c>
      <c r="P346" t="s">
        <v>11</v>
      </c>
      <c r="Q346" t="s">
        <v>12</v>
      </c>
      <c r="R346" t="str">
        <f>IF('Hospitalisation Details'!I344="?","Unknown",'Hospitalisation Details'!I344)</f>
        <v>R1013</v>
      </c>
      <c r="T346" t="s">
        <v>2029</v>
      </c>
      <c r="U346">
        <v>17.43</v>
      </c>
      <c r="V346">
        <v>8.64</v>
      </c>
      <c r="W346" t="s">
        <v>2380</v>
      </c>
      <c r="X346" t="s">
        <v>2380</v>
      </c>
      <c r="Y346" t="s">
        <v>2380</v>
      </c>
      <c r="Z346" t="s">
        <v>2381</v>
      </c>
      <c r="AA346" t="s">
        <v>2382</v>
      </c>
    </row>
    <row r="347" spans="10:27" x14ac:dyDescent="0.35">
      <c r="J347" t="s">
        <v>374</v>
      </c>
      <c r="K347">
        <v>1997</v>
      </c>
      <c r="L347" t="s">
        <v>20</v>
      </c>
      <c r="M347">
        <v>2</v>
      </c>
      <c r="N347">
        <v>1</v>
      </c>
      <c r="O347">
        <v>3238.44</v>
      </c>
      <c r="P347" t="s">
        <v>11</v>
      </c>
      <c r="Q347" t="s">
        <v>12</v>
      </c>
      <c r="R347" t="str">
        <f>IF('Hospitalisation Details'!I345="?","Unknown",'Hospitalisation Details'!I345)</f>
        <v>R1013</v>
      </c>
      <c r="T347" t="s">
        <v>2028</v>
      </c>
      <c r="U347">
        <v>19.329999999999998</v>
      </c>
      <c r="V347">
        <v>4.2699999999999996</v>
      </c>
      <c r="W347" t="s">
        <v>2380</v>
      </c>
      <c r="X347" t="s">
        <v>2380</v>
      </c>
      <c r="Y347" t="s">
        <v>2380</v>
      </c>
      <c r="Z347" t="s">
        <v>2381</v>
      </c>
      <c r="AA347" t="s">
        <v>2382</v>
      </c>
    </row>
    <row r="348" spans="10:27" x14ac:dyDescent="0.35">
      <c r="J348" t="s">
        <v>375</v>
      </c>
      <c r="K348">
        <v>1991</v>
      </c>
      <c r="L348" t="s">
        <v>15</v>
      </c>
      <c r="M348">
        <v>13</v>
      </c>
      <c r="N348">
        <v>0</v>
      </c>
      <c r="O348">
        <v>3260.2</v>
      </c>
      <c r="P348" t="s">
        <v>12</v>
      </c>
      <c r="Q348" t="s">
        <v>11</v>
      </c>
      <c r="R348" t="str">
        <f>IF('Hospitalisation Details'!I346="?","Unknown",'Hospitalisation Details'!I346)</f>
        <v>R1011</v>
      </c>
      <c r="T348" t="s">
        <v>2027</v>
      </c>
      <c r="U348">
        <v>30.52</v>
      </c>
      <c r="V348">
        <v>4.21</v>
      </c>
      <c r="W348" t="s">
        <v>2380</v>
      </c>
      <c r="X348" t="s">
        <v>2380</v>
      </c>
      <c r="Y348" t="s">
        <v>2380</v>
      </c>
      <c r="Z348">
        <v>1</v>
      </c>
      <c r="AA348" t="s">
        <v>2382</v>
      </c>
    </row>
    <row r="349" spans="10:27" x14ac:dyDescent="0.35">
      <c r="J349" t="s">
        <v>376</v>
      </c>
      <c r="K349">
        <v>1994</v>
      </c>
      <c r="L349" t="s">
        <v>30</v>
      </c>
      <c r="M349">
        <v>2</v>
      </c>
      <c r="N349">
        <v>0</v>
      </c>
      <c r="O349">
        <v>3268.85</v>
      </c>
      <c r="P349" t="s">
        <v>12</v>
      </c>
      <c r="Q349" t="s">
        <v>16</v>
      </c>
      <c r="R349" t="str">
        <f>IF('Hospitalisation Details'!I347="?","Unknown",'Hospitalisation Details'!I347)</f>
        <v>R1016</v>
      </c>
      <c r="T349" t="s">
        <v>2026</v>
      </c>
      <c r="U349">
        <v>39.21</v>
      </c>
      <c r="V349">
        <v>5.04</v>
      </c>
      <c r="W349" t="s">
        <v>2380</v>
      </c>
      <c r="X349" t="s">
        <v>2380</v>
      </c>
      <c r="Y349" t="s">
        <v>2383</v>
      </c>
      <c r="Z349">
        <v>1</v>
      </c>
      <c r="AA349" t="s">
        <v>2382</v>
      </c>
    </row>
    <row r="350" spans="10:27" x14ac:dyDescent="0.35">
      <c r="J350" t="s">
        <v>377</v>
      </c>
      <c r="K350">
        <v>1994</v>
      </c>
      <c r="L350" t="s">
        <v>10</v>
      </c>
      <c r="M350">
        <v>1</v>
      </c>
      <c r="N350">
        <v>1</v>
      </c>
      <c r="O350">
        <v>3277.16</v>
      </c>
      <c r="P350" t="s">
        <v>11</v>
      </c>
      <c r="Q350" t="s">
        <v>12</v>
      </c>
      <c r="R350" t="str">
        <f>IF('Hospitalisation Details'!I348="?","Unknown",'Hospitalisation Details'!I348)</f>
        <v>R1011</v>
      </c>
      <c r="T350" t="s">
        <v>2025</v>
      </c>
      <c r="U350">
        <v>26.98</v>
      </c>
      <c r="V350">
        <v>5.21</v>
      </c>
      <c r="W350" t="s">
        <v>2382</v>
      </c>
      <c r="X350" t="s">
        <v>2380</v>
      </c>
      <c r="Y350" t="s">
        <v>2380</v>
      </c>
      <c r="Z350">
        <v>2</v>
      </c>
      <c r="AA350" t="s">
        <v>2382</v>
      </c>
    </row>
    <row r="351" spans="10:27" x14ac:dyDescent="0.35">
      <c r="J351" t="s">
        <v>378</v>
      </c>
      <c r="K351">
        <v>2001</v>
      </c>
      <c r="L351" t="s">
        <v>37</v>
      </c>
      <c r="M351">
        <v>6</v>
      </c>
      <c r="N351">
        <v>2</v>
      </c>
      <c r="O351">
        <v>3279.87</v>
      </c>
      <c r="P351" t="s">
        <v>11</v>
      </c>
      <c r="Q351" t="s">
        <v>16</v>
      </c>
      <c r="R351" t="str">
        <f>IF('Hospitalisation Details'!I349="?","Unknown",'Hospitalisation Details'!I349)</f>
        <v>R1017</v>
      </c>
      <c r="T351" t="s">
        <v>2024</v>
      </c>
      <c r="U351">
        <v>25.84</v>
      </c>
      <c r="V351">
        <v>8.83</v>
      </c>
      <c r="W351" t="s">
        <v>2380</v>
      </c>
      <c r="X351" t="s">
        <v>2380</v>
      </c>
      <c r="Y351" t="s">
        <v>2380</v>
      </c>
      <c r="Z351" t="s">
        <v>2381</v>
      </c>
      <c r="AA351" t="s">
        <v>2380</v>
      </c>
    </row>
    <row r="352" spans="10:27" x14ac:dyDescent="0.35">
      <c r="J352" t="s">
        <v>379</v>
      </c>
      <c r="K352">
        <v>2003</v>
      </c>
      <c r="L352" t="s">
        <v>10</v>
      </c>
      <c r="M352">
        <v>3</v>
      </c>
      <c r="N352">
        <v>0</v>
      </c>
      <c r="O352">
        <v>3280.22</v>
      </c>
      <c r="P352" t="s">
        <v>11</v>
      </c>
      <c r="Q352" t="s">
        <v>12</v>
      </c>
      <c r="R352" t="str">
        <f>IF('Hospitalisation Details'!I350="?","Unknown",'Hospitalisation Details'!I350)</f>
        <v>R1011</v>
      </c>
      <c r="T352" t="s">
        <v>2023</v>
      </c>
      <c r="U352">
        <v>28.31</v>
      </c>
      <c r="V352">
        <v>8.4700000000000006</v>
      </c>
      <c r="W352" t="s">
        <v>2382</v>
      </c>
      <c r="X352" t="s">
        <v>2380</v>
      </c>
      <c r="Y352" t="s">
        <v>2380</v>
      </c>
      <c r="Z352">
        <v>2</v>
      </c>
      <c r="AA352" t="s">
        <v>2382</v>
      </c>
    </row>
    <row r="353" spans="10:27" x14ac:dyDescent="0.35">
      <c r="J353" t="s">
        <v>380</v>
      </c>
      <c r="K353">
        <v>1996</v>
      </c>
      <c r="L353" t="s">
        <v>15</v>
      </c>
      <c r="M353">
        <v>17</v>
      </c>
      <c r="N353">
        <v>1</v>
      </c>
      <c r="O353">
        <v>3292.53</v>
      </c>
      <c r="P353" t="s">
        <v>11</v>
      </c>
      <c r="Q353" t="s">
        <v>11</v>
      </c>
      <c r="R353" t="str">
        <f>IF('Hospitalisation Details'!I351="?","Unknown",'Hospitalisation Details'!I351)</f>
        <v>R1012</v>
      </c>
      <c r="T353" t="s">
        <v>2022</v>
      </c>
      <c r="U353">
        <v>23.94</v>
      </c>
      <c r="V353">
        <v>4.2</v>
      </c>
      <c r="W353" t="s">
        <v>2380</v>
      </c>
      <c r="X353" t="s">
        <v>2380</v>
      </c>
      <c r="Y353" t="s">
        <v>2380</v>
      </c>
      <c r="Z353" t="s">
        <v>2381</v>
      </c>
      <c r="AA353" t="s">
        <v>2382</v>
      </c>
    </row>
    <row r="354" spans="10:27" x14ac:dyDescent="0.35">
      <c r="J354" t="s">
        <v>381</v>
      </c>
      <c r="K354">
        <v>2003</v>
      </c>
      <c r="L354" t="s">
        <v>30</v>
      </c>
      <c r="M354">
        <v>5</v>
      </c>
      <c r="N354">
        <v>0</v>
      </c>
      <c r="O354">
        <v>3300.7</v>
      </c>
      <c r="P354" t="s">
        <v>11</v>
      </c>
      <c r="Q354" t="s">
        <v>11</v>
      </c>
      <c r="R354" t="str">
        <f>IF('Hospitalisation Details'!I352="?","Unknown",'Hospitalisation Details'!I352)</f>
        <v>R1025</v>
      </c>
      <c r="T354" t="s">
        <v>2021</v>
      </c>
      <c r="U354">
        <v>20.03</v>
      </c>
      <c r="V354">
        <v>6.14</v>
      </c>
      <c r="W354" t="s">
        <v>2382</v>
      </c>
      <c r="X354" t="s">
        <v>2380</v>
      </c>
      <c r="Y354" t="s">
        <v>2380</v>
      </c>
      <c r="Z354" t="s">
        <v>2381</v>
      </c>
      <c r="AA354" t="s">
        <v>2382</v>
      </c>
    </row>
    <row r="355" spans="10:27" x14ac:dyDescent="0.35">
      <c r="J355" t="s">
        <v>382</v>
      </c>
      <c r="K355">
        <v>2003</v>
      </c>
      <c r="L355" t="s">
        <v>15</v>
      </c>
      <c r="M355">
        <v>18</v>
      </c>
      <c r="N355">
        <v>0</v>
      </c>
      <c r="O355">
        <v>3308.46</v>
      </c>
      <c r="P355" t="s">
        <v>11</v>
      </c>
      <c r="Q355" t="s">
        <v>16</v>
      </c>
      <c r="R355" t="str">
        <f>IF('Hospitalisation Details'!I353="?","Unknown",'Hospitalisation Details'!I353)</f>
        <v>R1021</v>
      </c>
      <c r="T355" t="s">
        <v>2020</v>
      </c>
      <c r="U355">
        <v>41.42</v>
      </c>
      <c r="V355">
        <v>6.07</v>
      </c>
      <c r="W355" t="s">
        <v>2380</v>
      </c>
      <c r="X355" t="s">
        <v>2380</v>
      </c>
      <c r="Y355" t="s">
        <v>2380</v>
      </c>
      <c r="Z355" t="s">
        <v>2381</v>
      </c>
      <c r="AA355" t="s">
        <v>2380</v>
      </c>
    </row>
    <row r="356" spans="10:27" x14ac:dyDescent="0.35">
      <c r="J356" t="s">
        <v>383</v>
      </c>
      <c r="K356">
        <v>1997</v>
      </c>
      <c r="L356" t="s">
        <v>18</v>
      </c>
      <c r="M356">
        <v>20</v>
      </c>
      <c r="N356">
        <v>1</v>
      </c>
      <c r="O356">
        <v>3309.79</v>
      </c>
      <c r="P356" t="s">
        <v>12</v>
      </c>
      <c r="Q356" t="s">
        <v>12</v>
      </c>
      <c r="R356" t="str">
        <f>IF('Hospitalisation Details'!I354="?","Unknown",'Hospitalisation Details'!I354)</f>
        <v>R1017</v>
      </c>
      <c r="T356" t="s">
        <v>2019</v>
      </c>
      <c r="U356">
        <v>36.67</v>
      </c>
      <c r="V356">
        <v>10.210000000000001</v>
      </c>
      <c r="W356" t="s">
        <v>2380</v>
      </c>
      <c r="X356" t="s">
        <v>2380</v>
      </c>
      <c r="Y356" t="s">
        <v>2380</v>
      </c>
      <c r="Z356" t="s">
        <v>2381</v>
      </c>
      <c r="AA356" t="s">
        <v>2380</v>
      </c>
    </row>
    <row r="357" spans="10:27" x14ac:dyDescent="0.35">
      <c r="J357" t="s">
        <v>384</v>
      </c>
      <c r="K357">
        <v>1991</v>
      </c>
      <c r="L357" t="s">
        <v>20</v>
      </c>
      <c r="M357">
        <v>1</v>
      </c>
      <c r="N357">
        <v>3</v>
      </c>
      <c r="O357">
        <v>3342.79</v>
      </c>
      <c r="P357" t="s">
        <v>11</v>
      </c>
      <c r="Q357" t="s">
        <v>16</v>
      </c>
      <c r="R357" t="str">
        <f>IF('Hospitalisation Details'!I355="?","Unknown",'Hospitalisation Details'!I355)</f>
        <v>R1013</v>
      </c>
      <c r="T357" t="s">
        <v>2018</v>
      </c>
      <c r="U357">
        <v>27.645</v>
      </c>
      <c r="V357">
        <v>4.6900000000000004</v>
      </c>
      <c r="W357" t="s">
        <v>2380</v>
      </c>
      <c r="X357" t="s">
        <v>2380</v>
      </c>
      <c r="Y357" t="s">
        <v>2380</v>
      </c>
      <c r="Z357" t="s">
        <v>2381</v>
      </c>
      <c r="AA357" t="s">
        <v>2380</v>
      </c>
    </row>
    <row r="358" spans="10:27" x14ac:dyDescent="0.35">
      <c r="J358" t="s">
        <v>385</v>
      </c>
      <c r="K358">
        <v>1993</v>
      </c>
      <c r="L358" t="s">
        <v>37</v>
      </c>
      <c r="M358">
        <v>28</v>
      </c>
      <c r="N358">
        <v>0</v>
      </c>
      <c r="O358">
        <v>3353.28</v>
      </c>
      <c r="P358" t="s">
        <v>11</v>
      </c>
      <c r="Q358" t="s">
        <v>16</v>
      </c>
      <c r="R358" t="str">
        <f>IF('Hospitalisation Details'!I356="?","Unknown",'Hospitalisation Details'!I356)</f>
        <v>R1011</v>
      </c>
      <c r="T358" t="s">
        <v>2017</v>
      </c>
      <c r="U358">
        <v>22.72</v>
      </c>
      <c r="V358">
        <v>5.71</v>
      </c>
      <c r="W358" t="s">
        <v>2380</v>
      </c>
      <c r="X358" t="s">
        <v>2380</v>
      </c>
      <c r="Y358" t="s">
        <v>2380</v>
      </c>
      <c r="Z358" t="s">
        <v>2381</v>
      </c>
      <c r="AA358" t="s">
        <v>2382</v>
      </c>
    </row>
    <row r="359" spans="10:27" x14ac:dyDescent="0.35">
      <c r="J359" t="s">
        <v>386</v>
      </c>
      <c r="K359">
        <v>1995</v>
      </c>
      <c r="L359" t="s">
        <v>18</v>
      </c>
      <c r="M359">
        <v>23</v>
      </c>
      <c r="N359">
        <v>0</v>
      </c>
      <c r="O359">
        <v>3353.47</v>
      </c>
      <c r="P359" t="s">
        <v>11</v>
      </c>
      <c r="Q359" t="s">
        <v>12</v>
      </c>
      <c r="R359" t="str">
        <f>IF('Hospitalisation Details'!I357="?","Unknown",'Hospitalisation Details'!I357)</f>
        <v>R1012</v>
      </c>
      <c r="T359" t="s">
        <v>2016</v>
      </c>
      <c r="U359">
        <v>36.520000000000003</v>
      </c>
      <c r="V359">
        <v>9.07</v>
      </c>
      <c r="W359" t="s">
        <v>2382</v>
      </c>
      <c r="X359" t="s">
        <v>2380</v>
      </c>
      <c r="Y359" t="s">
        <v>2383</v>
      </c>
      <c r="Z359">
        <v>1</v>
      </c>
      <c r="AA359" t="s">
        <v>2380</v>
      </c>
    </row>
    <row r="360" spans="10:27" x14ac:dyDescent="0.35">
      <c r="J360" t="s">
        <v>387</v>
      </c>
      <c r="K360">
        <v>1993</v>
      </c>
      <c r="L360" t="s">
        <v>37</v>
      </c>
      <c r="M360">
        <v>7</v>
      </c>
      <c r="N360">
        <v>0</v>
      </c>
      <c r="O360">
        <v>3366.67</v>
      </c>
      <c r="P360" t="s">
        <v>11</v>
      </c>
      <c r="Q360" t="s">
        <v>11</v>
      </c>
      <c r="R360" t="str">
        <f>IF('Hospitalisation Details'!I358="?","Unknown",'Hospitalisation Details'!I358)</f>
        <v>R1013</v>
      </c>
      <c r="T360" t="s">
        <v>2015</v>
      </c>
      <c r="U360">
        <v>33.96</v>
      </c>
      <c r="V360">
        <v>4.99</v>
      </c>
      <c r="W360" t="s">
        <v>2380</v>
      </c>
      <c r="X360" t="s">
        <v>2380</v>
      </c>
      <c r="Y360" t="s">
        <v>2380</v>
      </c>
      <c r="Z360" t="s">
        <v>2381</v>
      </c>
      <c r="AA360" t="s">
        <v>2382</v>
      </c>
    </row>
    <row r="361" spans="10:27" x14ac:dyDescent="0.35">
      <c r="J361" t="s">
        <v>388</v>
      </c>
      <c r="K361">
        <v>1996</v>
      </c>
      <c r="L361" t="s">
        <v>30</v>
      </c>
      <c r="M361">
        <v>14</v>
      </c>
      <c r="N361">
        <v>1</v>
      </c>
      <c r="O361">
        <v>3378.91</v>
      </c>
      <c r="P361" t="s">
        <v>11</v>
      </c>
      <c r="Q361" t="s">
        <v>16</v>
      </c>
      <c r="R361" t="str">
        <f>IF('Hospitalisation Details'!I359="?","Unknown",'Hospitalisation Details'!I359)</f>
        <v>R1011</v>
      </c>
      <c r="T361" t="s">
        <v>2014</v>
      </c>
      <c r="U361">
        <v>26.695</v>
      </c>
      <c r="V361">
        <v>8.31</v>
      </c>
      <c r="W361" t="s">
        <v>2380</v>
      </c>
      <c r="X361" t="s">
        <v>2380</v>
      </c>
      <c r="Y361" t="s">
        <v>2380</v>
      </c>
      <c r="Z361" t="s">
        <v>2381</v>
      </c>
      <c r="AA361" t="s">
        <v>2382</v>
      </c>
    </row>
    <row r="362" spans="10:27" x14ac:dyDescent="0.35">
      <c r="J362" t="s">
        <v>389</v>
      </c>
      <c r="K362">
        <v>1996</v>
      </c>
      <c r="L362" t="s">
        <v>15</v>
      </c>
      <c r="M362">
        <v>13</v>
      </c>
      <c r="N362">
        <v>0</v>
      </c>
      <c r="O362">
        <v>3385.4</v>
      </c>
      <c r="P362" t="s">
        <v>11</v>
      </c>
      <c r="Q362" t="s">
        <v>11</v>
      </c>
      <c r="R362" t="str">
        <f>IF('Hospitalisation Details'!I360="?","Unknown",'Hospitalisation Details'!I360)</f>
        <v>R1024</v>
      </c>
      <c r="T362" t="s">
        <v>2013</v>
      </c>
      <c r="U362">
        <v>18.45</v>
      </c>
      <c r="V362">
        <v>5.07</v>
      </c>
      <c r="W362" t="s">
        <v>2382</v>
      </c>
      <c r="X362" t="s">
        <v>2380</v>
      </c>
      <c r="Y362" t="s">
        <v>2380</v>
      </c>
      <c r="Z362" t="s">
        <v>2381</v>
      </c>
      <c r="AA362" t="s">
        <v>2382</v>
      </c>
    </row>
    <row r="363" spans="10:27" x14ac:dyDescent="0.35">
      <c r="J363" t="s">
        <v>390</v>
      </c>
      <c r="K363">
        <v>1996</v>
      </c>
      <c r="L363" t="s">
        <v>35</v>
      </c>
      <c r="M363">
        <v>10</v>
      </c>
      <c r="N363">
        <v>1</v>
      </c>
      <c r="O363">
        <v>3392.37</v>
      </c>
      <c r="P363" t="s">
        <v>11</v>
      </c>
      <c r="Q363" t="s">
        <v>12</v>
      </c>
      <c r="R363" t="str">
        <f>IF('Hospitalisation Details'!I361="?","Unknown",'Hospitalisation Details'!I361)</f>
        <v>R1013</v>
      </c>
      <c r="T363" t="s">
        <v>2012</v>
      </c>
      <c r="U363">
        <v>33.18</v>
      </c>
      <c r="V363">
        <v>4.79</v>
      </c>
      <c r="W363" t="s">
        <v>2380</v>
      </c>
      <c r="X363" t="s">
        <v>2380</v>
      </c>
      <c r="Y363" t="s">
        <v>2380</v>
      </c>
      <c r="Z363" t="s">
        <v>2381</v>
      </c>
      <c r="AA363" t="s">
        <v>2382</v>
      </c>
    </row>
    <row r="364" spans="10:27" x14ac:dyDescent="0.35">
      <c r="J364" t="s">
        <v>391</v>
      </c>
      <c r="K364">
        <v>1996</v>
      </c>
      <c r="L364" t="s">
        <v>37</v>
      </c>
      <c r="M364">
        <v>27</v>
      </c>
      <c r="N364">
        <v>1</v>
      </c>
      <c r="O364">
        <v>3392.98</v>
      </c>
      <c r="P364" t="s">
        <v>11</v>
      </c>
      <c r="Q364" t="s">
        <v>12</v>
      </c>
      <c r="R364" t="str">
        <f>IF('Hospitalisation Details'!I362="?","Unknown",'Hospitalisation Details'!I362)</f>
        <v>R1013</v>
      </c>
      <c r="T364" t="s">
        <v>2011</v>
      </c>
      <c r="U364">
        <v>36.1</v>
      </c>
      <c r="V364">
        <v>11.39</v>
      </c>
      <c r="W364" t="s">
        <v>2382</v>
      </c>
      <c r="X364" t="s">
        <v>2380</v>
      </c>
      <c r="Y364" t="s">
        <v>2380</v>
      </c>
      <c r="Z364">
        <v>2</v>
      </c>
      <c r="AA364" t="s">
        <v>2380</v>
      </c>
    </row>
    <row r="365" spans="10:27" x14ac:dyDescent="0.35">
      <c r="J365" t="s">
        <v>392</v>
      </c>
      <c r="K365">
        <v>2004</v>
      </c>
      <c r="L365" t="s">
        <v>10</v>
      </c>
      <c r="M365">
        <v>16</v>
      </c>
      <c r="N365">
        <v>2</v>
      </c>
      <c r="O365">
        <v>3393.36</v>
      </c>
      <c r="P365" t="s">
        <v>11</v>
      </c>
      <c r="Q365" t="s">
        <v>11</v>
      </c>
      <c r="R365" t="str">
        <f>IF('Hospitalisation Details'!I363="?","Unknown",'Hospitalisation Details'!I363)</f>
        <v>R1023</v>
      </c>
      <c r="T365" t="s">
        <v>2010</v>
      </c>
      <c r="U365">
        <v>22.77</v>
      </c>
      <c r="V365">
        <v>6</v>
      </c>
      <c r="W365" t="s">
        <v>2380</v>
      </c>
      <c r="X365" t="s">
        <v>2380</v>
      </c>
      <c r="Y365" t="s">
        <v>2380</v>
      </c>
      <c r="Z365" t="s">
        <v>2381</v>
      </c>
      <c r="AA365" t="s">
        <v>2382</v>
      </c>
    </row>
    <row r="366" spans="10:27" x14ac:dyDescent="0.35">
      <c r="J366" t="s">
        <v>393</v>
      </c>
      <c r="K366">
        <v>1996</v>
      </c>
      <c r="L366" t="s">
        <v>30</v>
      </c>
      <c r="M366">
        <v>19</v>
      </c>
      <c r="N366">
        <v>1</v>
      </c>
      <c r="O366">
        <v>3410.32</v>
      </c>
      <c r="P366" t="s">
        <v>11</v>
      </c>
      <c r="Q366" t="s">
        <v>11</v>
      </c>
      <c r="R366" t="str">
        <f>IF('Hospitalisation Details'!I364="?","Unknown",'Hospitalisation Details'!I364)</f>
        <v>R1011</v>
      </c>
      <c r="T366" t="s">
        <v>2009</v>
      </c>
      <c r="U366">
        <v>21.24</v>
      </c>
      <c r="V366">
        <v>5.13</v>
      </c>
      <c r="W366" t="s">
        <v>2380</v>
      </c>
      <c r="X366" t="s">
        <v>2380</v>
      </c>
      <c r="Y366" t="s">
        <v>2380</v>
      </c>
      <c r="Z366" t="s">
        <v>2381</v>
      </c>
      <c r="AA366" t="s">
        <v>2382</v>
      </c>
    </row>
    <row r="367" spans="10:27" x14ac:dyDescent="0.35">
      <c r="J367" t="s">
        <v>394</v>
      </c>
      <c r="K367">
        <v>2001</v>
      </c>
      <c r="L367" t="s">
        <v>30</v>
      </c>
      <c r="M367">
        <v>26</v>
      </c>
      <c r="N367">
        <v>0</v>
      </c>
      <c r="O367">
        <v>3434.38</v>
      </c>
      <c r="P367" t="s">
        <v>11</v>
      </c>
      <c r="Q367" t="s">
        <v>11</v>
      </c>
      <c r="R367" t="str">
        <f>IF('Hospitalisation Details'!I365="?","Unknown",'Hospitalisation Details'!I365)</f>
        <v>R1011</v>
      </c>
      <c r="T367" t="s">
        <v>2008</v>
      </c>
      <c r="U367">
        <v>17.600000000000001</v>
      </c>
      <c r="V367">
        <v>5.26</v>
      </c>
      <c r="W367" t="s">
        <v>2382</v>
      </c>
      <c r="X367" t="s">
        <v>2380</v>
      </c>
      <c r="Y367" t="s">
        <v>2380</v>
      </c>
      <c r="Z367" t="s">
        <v>2381</v>
      </c>
      <c r="AA367" t="s">
        <v>2382</v>
      </c>
    </row>
    <row r="368" spans="10:27" x14ac:dyDescent="0.35">
      <c r="J368" t="s">
        <v>395</v>
      </c>
      <c r="K368">
        <v>1986</v>
      </c>
      <c r="L368" t="s">
        <v>35</v>
      </c>
      <c r="M368">
        <v>27</v>
      </c>
      <c r="N368">
        <v>3</v>
      </c>
      <c r="O368">
        <v>3436.5</v>
      </c>
      <c r="P368" t="s">
        <v>11</v>
      </c>
      <c r="Q368" t="s">
        <v>16</v>
      </c>
      <c r="R368" t="str">
        <f>IF('Hospitalisation Details'!I366="?","Unknown",'Hospitalisation Details'!I366)</f>
        <v>R1013</v>
      </c>
      <c r="T368" t="s">
        <v>2007</v>
      </c>
      <c r="U368">
        <v>26.29</v>
      </c>
      <c r="V368">
        <v>6.84</v>
      </c>
      <c r="W368" t="s">
        <v>2380</v>
      </c>
      <c r="X368" t="s">
        <v>2380</v>
      </c>
      <c r="Y368" t="s">
        <v>2380</v>
      </c>
      <c r="Z368" t="s">
        <v>2381</v>
      </c>
      <c r="AA368" t="s">
        <v>2382</v>
      </c>
    </row>
    <row r="369" spans="10:27" x14ac:dyDescent="0.35">
      <c r="J369" t="s">
        <v>396</v>
      </c>
      <c r="K369">
        <v>2000</v>
      </c>
      <c r="L369" t="s">
        <v>18</v>
      </c>
      <c r="M369">
        <v>20</v>
      </c>
      <c r="N369">
        <v>3</v>
      </c>
      <c r="O369">
        <v>3443.06</v>
      </c>
      <c r="P369" t="s">
        <v>11</v>
      </c>
      <c r="Q369" t="s">
        <v>16</v>
      </c>
      <c r="R369" t="str">
        <f>IF('Hospitalisation Details'!I367="?","Unknown",'Hospitalisation Details'!I367)</f>
        <v>R1011</v>
      </c>
      <c r="T369" t="s">
        <v>2006</v>
      </c>
      <c r="U369">
        <v>35.31</v>
      </c>
      <c r="V369">
        <v>9.0399999999999991</v>
      </c>
      <c r="W369" t="s">
        <v>2380</v>
      </c>
      <c r="X369" t="s">
        <v>2380</v>
      </c>
      <c r="Y369" t="s">
        <v>2380</v>
      </c>
      <c r="Z369" t="s">
        <v>2381</v>
      </c>
      <c r="AA369" t="s">
        <v>2380</v>
      </c>
    </row>
    <row r="370" spans="10:27" x14ac:dyDescent="0.35">
      <c r="J370" t="s">
        <v>397</v>
      </c>
      <c r="K370">
        <v>1987</v>
      </c>
      <c r="L370" t="s">
        <v>20</v>
      </c>
      <c r="M370">
        <v>14</v>
      </c>
      <c r="N370">
        <v>3</v>
      </c>
      <c r="O370">
        <v>3453.77</v>
      </c>
      <c r="P370" t="s">
        <v>11</v>
      </c>
      <c r="Q370" t="s">
        <v>16</v>
      </c>
      <c r="R370" t="str">
        <f>IF('Hospitalisation Details'!I368="?","Unknown",'Hospitalisation Details'!I368)</f>
        <v>R1011</v>
      </c>
      <c r="T370" t="s">
        <v>2005</v>
      </c>
      <c r="U370">
        <v>27.04</v>
      </c>
      <c r="V370">
        <v>4.0999999999999996</v>
      </c>
      <c r="W370" t="s">
        <v>2380</v>
      </c>
      <c r="X370" t="s">
        <v>2380</v>
      </c>
      <c r="Y370" t="s">
        <v>2380</v>
      </c>
      <c r="Z370">
        <v>1</v>
      </c>
      <c r="AA370" t="s">
        <v>2382</v>
      </c>
    </row>
    <row r="371" spans="10:27" x14ac:dyDescent="0.35">
      <c r="J371" t="s">
        <v>398</v>
      </c>
      <c r="K371">
        <v>2003</v>
      </c>
      <c r="L371" t="s">
        <v>10</v>
      </c>
      <c r="M371">
        <v>29</v>
      </c>
      <c r="N371">
        <v>0</v>
      </c>
      <c r="O371">
        <v>3463.51</v>
      </c>
      <c r="P371" t="s">
        <v>11</v>
      </c>
      <c r="Q371" t="s">
        <v>16</v>
      </c>
      <c r="R371" t="str">
        <f>IF('Hospitalisation Details'!I369="?","Unknown",'Hospitalisation Details'!I369)</f>
        <v>R1025</v>
      </c>
      <c r="T371" t="s">
        <v>2004</v>
      </c>
      <c r="U371">
        <v>30.23</v>
      </c>
      <c r="V371">
        <v>4.2300000000000004</v>
      </c>
      <c r="W371" t="s">
        <v>2382</v>
      </c>
      <c r="X371" t="s">
        <v>2380</v>
      </c>
      <c r="Y371" t="s">
        <v>2383</v>
      </c>
      <c r="Z371">
        <v>1</v>
      </c>
      <c r="AA371" t="s">
        <v>2382</v>
      </c>
    </row>
    <row r="372" spans="10:27" x14ac:dyDescent="0.35">
      <c r="J372" t="s">
        <v>399</v>
      </c>
      <c r="K372">
        <v>1993</v>
      </c>
      <c r="L372" t="s">
        <v>37</v>
      </c>
      <c r="M372">
        <v>12</v>
      </c>
      <c r="N372">
        <v>1</v>
      </c>
      <c r="O372">
        <v>3471.41</v>
      </c>
      <c r="P372" t="s">
        <v>11</v>
      </c>
      <c r="Q372" t="s">
        <v>11</v>
      </c>
      <c r="R372" t="str">
        <f>IF('Hospitalisation Details'!I370="?","Unknown",'Hospitalisation Details'!I370)</f>
        <v>R1013</v>
      </c>
      <c r="T372" t="s">
        <v>2003</v>
      </c>
      <c r="U372">
        <v>30.6</v>
      </c>
      <c r="V372">
        <v>6.48</v>
      </c>
      <c r="W372" t="s">
        <v>2382</v>
      </c>
      <c r="X372" t="s">
        <v>2380</v>
      </c>
      <c r="Y372" t="s">
        <v>2383</v>
      </c>
      <c r="Z372">
        <v>1</v>
      </c>
      <c r="AA372" t="s">
        <v>2382</v>
      </c>
    </row>
    <row r="373" spans="10:27" x14ac:dyDescent="0.35">
      <c r="J373" t="s">
        <v>400</v>
      </c>
      <c r="K373">
        <v>2004</v>
      </c>
      <c r="L373" t="s">
        <v>18</v>
      </c>
      <c r="M373">
        <v>26</v>
      </c>
      <c r="N373">
        <v>3</v>
      </c>
      <c r="O373">
        <v>3481.87</v>
      </c>
      <c r="P373" t="s">
        <v>11</v>
      </c>
      <c r="Q373" t="s">
        <v>12</v>
      </c>
      <c r="R373" t="str">
        <f>IF('Hospitalisation Details'!I371="?","Unknown",'Hospitalisation Details'!I371)</f>
        <v>R1016</v>
      </c>
      <c r="T373" t="s">
        <v>2002</v>
      </c>
      <c r="U373">
        <v>26.8</v>
      </c>
      <c r="V373">
        <v>5.53</v>
      </c>
      <c r="W373" t="s">
        <v>2380</v>
      </c>
      <c r="X373" t="s">
        <v>2380</v>
      </c>
      <c r="Y373" t="s">
        <v>2380</v>
      </c>
      <c r="Z373">
        <v>1</v>
      </c>
      <c r="AA373" t="s">
        <v>2382</v>
      </c>
    </row>
    <row r="374" spans="10:27" x14ac:dyDescent="0.35">
      <c r="J374" t="s">
        <v>401</v>
      </c>
      <c r="K374">
        <v>1996</v>
      </c>
      <c r="L374" t="s">
        <v>20</v>
      </c>
      <c r="M374">
        <v>19</v>
      </c>
      <c r="N374">
        <v>2</v>
      </c>
      <c r="O374">
        <v>3484.33</v>
      </c>
      <c r="P374" t="s">
        <v>12</v>
      </c>
      <c r="Q374" t="s">
        <v>12</v>
      </c>
      <c r="R374" t="str">
        <f>IF('Hospitalisation Details'!I372="?","Unknown",'Hospitalisation Details'!I372)</f>
        <v>R1011</v>
      </c>
      <c r="T374" t="s">
        <v>2001</v>
      </c>
      <c r="U374">
        <v>16.86</v>
      </c>
      <c r="V374">
        <v>4.07</v>
      </c>
      <c r="W374" t="s">
        <v>2382</v>
      </c>
      <c r="X374" t="s">
        <v>2380</v>
      </c>
      <c r="Y374" t="s">
        <v>2380</v>
      </c>
      <c r="Z374" t="s">
        <v>2381</v>
      </c>
      <c r="AA374" t="s">
        <v>2382</v>
      </c>
    </row>
    <row r="375" spans="10:27" x14ac:dyDescent="0.35">
      <c r="J375" t="s">
        <v>402</v>
      </c>
      <c r="K375">
        <v>1996</v>
      </c>
      <c r="L375" t="s">
        <v>20</v>
      </c>
      <c r="M375">
        <v>18</v>
      </c>
      <c r="N375">
        <v>1</v>
      </c>
      <c r="O375">
        <v>3490.55</v>
      </c>
      <c r="P375" t="s">
        <v>16</v>
      </c>
      <c r="Q375" t="s">
        <v>11</v>
      </c>
      <c r="R375" t="str">
        <f>IF('Hospitalisation Details'!I373="?","Unknown",'Hospitalisation Details'!I373)</f>
        <v>R1015</v>
      </c>
      <c r="T375" t="s">
        <v>2000</v>
      </c>
      <c r="U375">
        <v>16.3</v>
      </c>
      <c r="V375">
        <v>5.51</v>
      </c>
      <c r="W375" t="s">
        <v>2380</v>
      </c>
      <c r="X375" t="s">
        <v>2380</v>
      </c>
      <c r="Y375" t="s">
        <v>2380</v>
      </c>
      <c r="Z375">
        <v>1</v>
      </c>
      <c r="AA375" t="s">
        <v>2382</v>
      </c>
    </row>
    <row r="376" spans="10:27" x14ac:dyDescent="0.35">
      <c r="J376" t="s">
        <v>403</v>
      </c>
      <c r="K376">
        <v>1999</v>
      </c>
      <c r="L376" t="s">
        <v>20</v>
      </c>
      <c r="M376">
        <v>22</v>
      </c>
      <c r="N376">
        <v>2</v>
      </c>
      <c r="O376">
        <v>3500.61</v>
      </c>
      <c r="P376" t="s">
        <v>11</v>
      </c>
      <c r="Q376" t="s">
        <v>11</v>
      </c>
      <c r="R376" t="str">
        <f>IF('Hospitalisation Details'!I374="?","Unknown",'Hospitalisation Details'!I374)</f>
        <v>R1013</v>
      </c>
      <c r="T376" t="s">
        <v>1999</v>
      </c>
      <c r="U376">
        <v>29.81</v>
      </c>
      <c r="V376">
        <v>11.66</v>
      </c>
      <c r="W376" t="s">
        <v>2380</v>
      </c>
      <c r="X376" t="s">
        <v>2380</v>
      </c>
      <c r="Y376" t="s">
        <v>2380</v>
      </c>
      <c r="Z376" t="s">
        <v>2381</v>
      </c>
      <c r="AA376" t="s">
        <v>2382</v>
      </c>
    </row>
    <row r="377" spans="10:27" x14ac:dyDescent="0.35">
      <c r="J377" t="s">
        <v>404</v>
      </c>
      <c r="K377">
        <v>1998</v>
      </c>
      <c r="L377" t="s">
        <v>20</v>
      </c>
      <c r="M377">
        <v>16</v>
      </c>
      <c r="N377">
        <v>2</v>
      </c>
      <c r="O377">
        <v>3537.7</v>
      </c>
      <c r="P377" t="s">
        <v>12</v>
      </c>
      <c r="Q377" t="s">
        <v>12</v>
      </c>
      <c r="R377" t="str">
        <f>IF('Hospitalisation Details'!I375="?","Unknown",'Hospitalisation Details'!I375)</f>
        <v>R1012</v>
      </c>
      <c r="T377" t="s">
        <v>1998</v>
      </c>
      <c r="U377">
        <v>16.329999999999998</v>
      </c>
      <c r="V377">
        <v>7.26</v>
      </c>
      <c r="W377" t="s">
        <v>2382</v>
      </c>
      <c r="X377" t="s">
        <v>2380</v>
      </c>
      <c r="Y377" t="s">
        <v>2380</v>
      </c>
      <c r="Z377" t="s">
        <v>2381</v>
      </c>
      <c r="AA377" t="s">
        <v>2382</v>
      </c>
    </row>
    <row r="378" spans="10:27" x14ac:dyDescent="0.35">
      <c r="J378" t="s">
        <v>405</v>
      </c>
      <c r="K378">
        <v>2003</v>
      </c>
      <c r="L378" t="s">
        <v>35</v>
      </c>
      <c r="M378">
        <v>24</v>
      </c>
      <c r="N378">
        <v>0</v>
      </c>
      <c r="O378">
        <v>3538.9</v>
      </c>
      <c r="P378" t="s">
        <v>11</v>
      </c>
      <c r="Q378" t="s">
        <v>11</v>
      </c>
      <c r="R378" t="str">
        <f>IF('Hospitalisation Details'!I376="?","Unknown",'Hospitalisation Details'!I376)</f>
        <v>R1012</v>
      </c>
      <c r="T378" t="s">
        <v>1997</v>
      </c>
      <c r="U378">
        <v>16.37</v>
      </c>
      <c r="V378">
        <v>4.79</v>
      </c>
      <c r="W378" t="s">
        <v>2382</v>
      </c>
      <c r="X378" t="s">
        <v>2380</v>
      </c>
      <c r="Y378" t="s">
        <v>2380</v>
      </c>
      <c r="Z378" t="s">
        <v>2381</v>
      </c>
      <c r="AA378" t="s">
        <v>2382</v>
      </c>
    </row>
    <row r="379" spans="10:27" x14ac:dyDescent="0.35">
      <c r="J379" t="s">
        <v>406</v>
      </c>
      <c r="K379">
        <v>1988</v>
      </c>
      <c r="L379" t="s">
        <v>37</v>
      </c>
      <c r="M379">
        <v>15</v>
      </c>
      <c r="N379">
        <v>3</v>
      </c>
      <c r="O379">
        <v>3540.12</v>
      </c>
      <c r="P379" t="s">
        <v>11</v>
      </c>
      <c r="Q379" t="s">
        <v>16</v>
      </c>
      <c r="R379" t="str">
        <f>IF('Hospitalisation Details'!I377="?","Unknown",'Hospitalisation Details'!I377)</f>
        <v>R1013</v>
      </c>
      <c r="T379" t="s">
        <v>1996</v>
      </c>
      <c r="U379">
        <v>22.42</v>
      </c>
      <c r="V379">
        <v>4.68</v>
      </c>
      <c r="W379" t="s">
        <v>2382</v>
      </c>
      <c r="X379" t="s">
        <v>2380</v>
      </c>
      <c r="Y379" t="s">
        <v>2380</v>
      </c>
      <c r="Z379">
        <v>1</v>
      </c>
      <c r="AA379" t="s">
        <v>2380</v>
      </c>
    </row>
    <row r="380" spans="10:27" x14ac:dyDescent="0.35">
      <c r="J380" t="s">
        <v>407</v>
      </c>
      <c r="K380">
        <v>1992</v>
      </c>
      <c r="L380" t="s">
        <v>30</v>
      </c>
      <c r="M380">
        <v>22</v>
      </c>
      <c r="N380">
        <v>0</v>
      </c>
      <c r="O380">
        <v>3554.2</v>
      </c>
      <c r="P380" t="s">
        <v>11</v>
      </c>
      <c r="Q380" t="s">
        <v>12</v>
      </c>
      <c r="R380" t="str">
        <f>IF('Hospitalisation Details'!I378="?","Unknown",'Hospitalisation Details'!I378)</f>
        <v>R1011</v>
      </c>
      <c r="T380" t="s">
        <v>1995</v>
      </c>
      <c r="U380">
        <v>31.35</v>
      </c>
      <c r="V380">
        <v>4.33</v>
      </c>
      <c r="W380" t="s">
        <v>2382</v>
      </c>
      <c r="X380" t="s">
        <v>2380</v>
      </c>
      <c r="Y380" t="s">
        <v>2383</v>
      </c>
      <c r="Z380">
        <v>1</v>
      </c>
      <c r="AA380" t="s">
        <v>2380</v>
      </c>
    </row>
    <row r="381" spans="10:27" x14ac:dyDescent="0.35">
      <c r="J381" t="s">
        <v>408</v>
      </c>
      <c r="K381">
        <v>1994</v>
      </c>
      <c r="L381" t="s">
        <v>20</v>
      </c>
      <c r="M381">
        <v>24</v>
      </c>
      <c r="N381">
        <v>0</v>
      </c>
      <c r="O381">
        <v>3556.92</v>
      </c>
      <c r="P381" t="s">
        <v>11</v>
      </c>
      <c r="Q381" t="s">
        <v>12</v>
      </c>
      <c r="R381" t="str">
        <f>IF('Hospitalisation Details'!I379="?","Unknown",'Hospitalisation Details'!I379)</f>
        <v>R1012</v>
      </c>
      <c r="T381" t="s">
        <v>1994</v>
      </c>
      <c r="U381">
        <v>31.9</v>
      </c>
      <c r="V381">
        <v>11.89</v>
      </c>
      <c r="W381" t="s">
        <v>2380</v>
      </c>
      <c r="X381" t="s">
        <v>2380</v>
      </c>
      <c r="Y381" t="s">
        <v>2380</v>
      </c>
      <c r="Z381" t="s">
        <v>2381</v>
      </c>
      <c r="AA381" t="s">
        <v>2380</v>
      </c>
    </row>
    <row r="382" spans="10:27" x14ac:dyDescent="0.35">
      <c r="J382" t="s">
        <v>409</v>
      </c>
      <c r="K382">
        <v>1995</v>
      </c>
      <c r="L382" t="s">
        <v>37</v>
      </c>
      <c r="M382">
        <v>9</v>
      </c>
      <c r="N382">
        <v>0</v>
      </c>
      <c r="O382">
        <v>3558.62</v>
      </c>
      <c r="P382" t="s">
        <v>11</v>
      </c>
      <c r="Q382" t="s">
        <v>12</v>
      </c>
      <c r="R382" t="str">
        <f>IF('Hospitalisation Details'!I380="?","Unknown",'Hospitalisation Details'!I380)</f>
        <v>R1024</v>
      </c>
      <c r="T382" t="s">
        <v>1993</v>
      </c>
      <c r="U382">
        <v>30.6</v>
      </c>
      <c r="V382">
        <v>5.24</v>
      </c>
      <c r="W382" t="s">
        <v>2380</v>
      </c>
      <c r="X382" t="s">
        <v>2380</v>
      </c>
      <c r="Y382" t="s">
        <v>2380</v>
      </c>
      <c r="Z382" t="s">
        <v>2381</v>
      </c>
      <c r="AA382" t="s">
        <v>2382</v>
      </c>
    </row>
    <row r="383" spans="10:27" x14ac:dyDescent="0.35">
      <c r="J383" t="s">
        <v>410</v>
      </c>
      <c r="K383">
        <v>1995</v>
      </c>
      <c r="L383" t="s">
        <v>18</v>
      </c>
      <c r="M383">
        <v>16</v>
      </c>
      <c r="N383">
        <v>1</v>
      </c>
      <c r="O383">
        <v>3561.89</v>
      </c>
      <c r="P383" t="s">
        <v>11</v>
      </c>
      <c r="Q383" t="s">
        <v>16</v>
      </c>
      <c r="R383" t="str">
        <f>IF('Hospitalisation Details'!I381="?","Unknown",'Hospitalisation Details'!I381)</f>
        <v>R1013</v>
      </c>
      <c r="T383" t="s">
        <v>1992</v>
      </c>
      <c r="U383">
        <v>28.975000000000001</v>
      </c>
      <c r="V383">
        <v>7.63</v>
      </c>
      <c r="W383" t="s">
        <v>2380</v>
      </c>
      <c r="X383" t="s">
        <v>2380</v>
      </c>
      <c r="Y383" t="s">
        <v>2380</v>
      </c>
      <c r="Z383" t="s">
        <v>2381</v>
      </c>
      <c r="AA383" t="s">
        <v>2382</v>
      </c>
    </row>
    <row r="384" spans="10:27" x14ac:dyDescent="0.35">
      <c r="J384" t="s">
        <v>411</v>
      </c>
      <c r="K384">
        <v>1981</v>
      </c>
      <c r="L384" t="s">
        <v>37</v>
      </c>
      <c r="M384">
        <v>10</v>
      </c>
      <c r="N384">
        <v>1</v>
      </c>
      <c r="O384">
        <v>3562.87</v>
      </c>
      <c r="P384" t="s">
        <v>11</v>
      </c>
      <c r="Q384" t="s">
        <v>16</v>
      </c>
      <c r="R384" t="str">
        <f>IF('Hospitalisation Details'!I382="?","Unknown",'Hospitalisation Details'!I382)</f>
        <v>R1013</v>
      </c>
      <c r="T384" t="s">
        <v>1991</v>
      </c>
      <c r="U384">
        <v>24.86</v>
      </c>
      <c r="V384">
        <v>8.92</v>
      </c>
      <c r="W384" t="s">
        <v>2382</v>
      </c>
      <c r="X384" t="s">
        <v>2380</v>
      </c>
      <c r="Y384" t="s">
        <v>2380</v>
      </c>
      <c r="Z384">
        <v>2</v>
      </c>
      <c r="AA384" t="s">
        <v>2380</v>
      </c>
    </row>
    <row r="385" spans="10:27" x14ac:dyDescent="0.35">
      <c r="J385" t="s">
        <v>412</v>
      </c>
      <c r="K385">
        <v>1988</v>
      </c>
      <c r="L385" t="s">
        <v>35</v>
      </c>
      <c r="M385">
        <v>18</v>
      </c>
      <c r="N385">
        <v>3</v>
      </c>
      <c r="O385">
        <v>3569.96</v>
      </c>
      <c r="P385" t="s">
        <v>11</v>
      </c>
      <c r="Q385" t="s">
        <v>16</v>
      </c>
      <c r="R385" t="str">
        <f>IF('Hospitalisation Details'!I383="?","Unknown",'Hospitalisation Details'!I383)</f>
        <v>R1012</v>
      </c>
      <c r="T385" t="s">
        <v>1990</v>
      </c>
      <c r="U385">
        <v>19.54</v>
      </c>
      <c r="V385">
        <v>5.37</v>
      </c>
      <c r="W385" t="s">
        <v>2380</v>
      </c>
      <c r="X385" t="s">
        <v>2380</v>
      </c>
      <c r="Y385" t="s">
        <v>2380</v>
      </c>
      <c r="Z385" t="s">
        <v>2381</v>
      </c>
      <c r="AA385" t="s">
        <v>2382</v>
      </c>
    </row>
    <row r="386" spans="10:27" x14ac:dyDescent="0.35">
      <c r="J386" t="s">
        <v>413</v>
      </c>
      <c r="K386">
        <v>1995</v>
      </c>
      <c r="L386" t="s">
        <v>35</v>
      </c>
      <c r="M386">
        <v>23</v>
      </c>
      <c r="N386">
        <v>1</v>
      </c>
      <c r="O386">
        <v>3578</v>
      </c>
      <c r="P386" t="s">
        <v>11</v>
      </c>
      <c r="Q386" t="s">
        <v>12</v>
      </c>
      <c r="R386" t="str">
        <f>IF('Hospitalisation Details'!I384="?","Unknown",'Hospitalisation Details'!I384)</f>
        <v>R1011</v>
      </c>
      <c r="T386" t="s">
        <v>1989</v>
      </c>
      <c r="U386">
        <v>26.74</v>
      </c>
      <c r="V386">
        <v>4.3099999999999996</v>
      </c>
      <c r="W386" t="s">
        <v>2380</v>
      </c>
      <c r="X386" t="s">
        <v>2380</v>
      </c>
      <c r="Y386" t="s">
        <v>2380</v>
      </c>
      <c r="Z386" t="s">
        <v>2381</v>
      </c>
      <c r="AA386" t="s">
        <v>2382</v>
      </c>
    </row>
    <row r="387" spans="10:27" x14ac:dyDescent="0.35">
      <c r="J387" t="s">
        <v>414</v>
      </c>
      <c r="K387">
        <v>2001</v>
      </c>
      <c r="L387" t="s">
        <v>15</v>
      </c>
      <c r="M387">
        <v>11</v>
      </c>
      <c r="N387">
        <v>2</v>
      </c>
      <c r="O387">
        <v>3579.83</v>
      </c>
      <c r="P387" t="s">
        <v>11</v>
      </c>
      <c r="Q387" t="s">
        <v>11</v>
      </c>
      <c r="R387" t="str">
        <f>IF('Hospitalisation Details'!I385="?","Unknown",'Hospitalisation Details'!I385)</f>
        <v>R1012</v>
      </c>
      <c r="T387" t="s">
        <v>1988</v>
      </c>
      <c r="U387">
        <v>22.99</v>
      </c>
      <c r="V387">
        <v>10.46</v>
      </c>
      <c r="W387" t="s">
        <v>2380</v>
      </c>
      <c r="X387" t="s">
        <v>2380</v>
      </c>
      <c r="Y387" t="s">
        <v>2380</v>
      </c>
      <c r="Z387">
        <v>3</v>
      </c>
      <c r="AA387" t="s">
        <v>2382</v>
      </c>
    </row>
    <row r="388" spans="10:27" x14ac:dyDescent="0.35">
      <c r="J388" t="s">
        <v>415</v>
      </c>
      <c r="K388">
        <v>1986</v>
      </c>
      <c r="L388" t="s">
        <v>30</v>
      </c>
      <c r="M388">
        <v>27</v>
      </c>
      <c r="N388">
        <v>3</v>
      </c>
      <c r="O388">
        <v>3589.14</v>
      </c>
      <c r="P388" t="s">
        <v>11</v>
      </c>
      <c r="Q388" t="s">
        <v>11</v>
      </c>
      <c r="R388" t="str">
        <f>IF('Hospitalisation Details'!I386="?","Unknown",'Hospitalisation Details'!I386)</f>
        <v>R1013</v>
      </c>
      <c r="T388" t="s">
        <v>1987</v>
      </c>
      <c r="U388">
        <v>31.46</v>
      </c>
      <c r="V388">
        <v>7.39</v>
      </c>
      <c r="W388" t="s">
        <v>2380</v>
      </c>
      <c r="X388" t="s">
        <v>2380</v>
      </c>
      <c r="Y388" t="s">
        <v>2380</v>
      </c>
      <c r="Z388" t="s">
        <v>2381</v>
      </c>
      <c r="AA388" t="s">
        <v>2380</v>
      </c>
    </row>
    <row r="389" spans="10:27" x14ac:dyDescent="0.35">
      <c r="J389" t="s">
        <v>416</v>
      </c>
      <c r="K389">
        <v>1999</v>
      </c>
      <c r="L389" t="s">
        <v>18</v>
      </c>
      <c r="M389">
        <v>6</v>
      </c>
      <c r="N389">
        <v>3</v>
      </c>
      <c r="O389">
        <v>3591.48</v>
      </c>
      <c r="P389" t="s">
        <v>11</v>
      </c>
      <c r="Q389" t="s">
        <v>12</v>
      </c>
      <c r="R389" t="str">
        <f>IF('Hospitalisation Details'!I387="?","Unknown",'Hospitalisation Details'!I387)</f>
        <v>R1011</v>
      </c>
      <c r="T389" t="s">
        <v>1986</v>
      </c>
      <c r="U389">
        <v>30.86</v>
      </c>
      <c r="V389">
        <v>6.18</v>
      </c>
      <c r="W389" t="s">
        <v>2380</v>
      </c>
      <c r="X389" t="s">
        <v>2382</v>
      </c>
      <c r="Y389" t="s">
        <v>2380</v>
      </c>
      <c r="Z389">
        <v>2</v>
      </c>
      <c r="AA389" t="s">
        <v>2382</v>
      </c>
    </row>
    <row r="390" spans="10:27" x14ac:dyDescent="0.35">
      <c r="J390" t="s">
        <v>417</v>
      </c>
      <c r="K390">
        <v>1997</v>
      </c>
      <c r="L390" t="s">
        <v>15</v>
      </c>
      <c r="M390">
        <v>4</v>
      </c>
      <c r="N390">
        <v>1</v>
      </c>
      <c r="O390">
        <v>3594.17</v>
      </c>
      <c r="P390" t="s">
        <v>11</v>
      </c>
      <c r="Q390" t="s">
        <v>11</v>
      </c>
      <c r="R390" t="str">
        <f>IF('Hospitalisation Details'!I388="?","Unknown",'Hospitalisation Details'!I388)</f>
        <v>R1012</v>
      </c>
      <c r="T390" t="s">
        <v>1985</v>
      </c>
      <c r="U390">
        <v>31.96</v>
      </c>
      <c r="V390">
        <v>8.86</v>
      </c>
      <c r="W390" t="s">
        <v>2380</v>
      </c>
      <c r="X390" t="s">
        <v>2380</v>
      </c>
      <c r="Y390" t="s">
        <v>2380</v>
      </c>
      <c r="Z390" t="s">
        <v>2381</v>
      </c>
      <c r="AA390" t="s">
        <v>2382</v>
      </c>
    </row>
    <row r="391" spans="10:27" x14ac:dyDescent="0.35">
      <c r="J391" t="s">
        <v>418</v>
      </c>
      <c r="K391">
        <v>1999</v>
      </c>
      <c r="L391" t="s">
        <v>35</v>
      </c>
      <c r="M391">
        <v>12</v>
      </c>
      <c r="N391">
        <v>3</v>
      </c>
      <c r="O391">
        <v>3597.6</v>
      </c>
      <c r="P391" t="s">
        <v>11</v>
      </c>
      <c r="Q391" t="s">
        <v>11</v>
      </c>
      <c r="R391" t="str">
        <f>IF('Hospitalisation Details'!I389="?","Unknown",'Hospitalisation Details'!I389)</f>
        <v>R1011</v>
      </c>
      <c r="T391" t="s">
        <v>1984</v>
      </c>
      <c r="U391">
        <v>23.76</v>
      </c>
      <c r="V391">
        <v>10.96</v>
      </c>
      <c r="W391" t="s">
        <v>2380</v>
      </c>
      <c r="X391" t="s">
        <v>2380</v>
      </c>
      <c r="Y391" t="s">
        <v>2380</v>
      </c>
      <c r="Z391">
        <v>3</v>
      </c>
      <c r="AA391" t="s">
        <v>2382</v>
      </c>
    </row>
    <row r="392" spans="10:27" x14ac:dyDescent="0.35">
      <c r="J392" t="s">
        <v>419</v>
      </c>
      <c r="K392">
        <v>1988</v>
      </c>
      <c r="L392" t="s">
        <v>15</v>
      </c>
      <c r="M392">
        <v>4</v>
      </c>
      <c r="N392">
        <v>3</v>
      </c>
      <c r="O392">
        <v>3603.6</v>
      </c>
      <c r="P392" t="s">
        <v>11</v>
      </c>
      <c r="Q392" t="s">
        <v>16</v>
      </c>
      <c r="R392" t="str">
        <f>IF('Hospitalisation Details'!I390="?","Unknown",'Hospitalisation Details'!I390)</f>
        <v>R1013</v>
      </c>
      <c r="T392" t="s">
        <v>1983</v>
      </c>
      <c r="U392">
        <v>19.38</v>
      </c>
      <c r="V392">
        <v>6.28</v>
      </c>
      <c r="W392" t="s">
        <v>2380</v>
      </c>
      <c r="X392" t="s">
        <v>2380</v>
      </c>
      <c r="Y392" t="s">
        <v>2380</v>
      </c>
      <c r="Z392" t="s">
        <v>2381</v>
      </c>
      <c r="AA392" t="s">
        <v>2382</v>
      </c>
    </row>
    <row r="393" spans="10:27" x14ac:dyDescent="0.35">
      <c r="J393" t="s">
        <v>420</v>
      </c>
      <c r="K393">
        <v>1990</v>
      </c>
      <c r="L393" t="s">
        <v>37</v>
      </c>
      <c r="M393">
        <v>11</v>
      </c>
      <c r="N393">
        <v>3</v>
      </c>
      <c r="O393">
        <v>3606.43</v>
      </c>
      <c r="P393" t="s">
        <v>11</v>
      </c>
      <c r="Q393" t="s">
        <v>16</v>
      </c>
      <c r="R393" t="str">
        <f>IF('Hospitalisation Details'!I391="?","Unknown",'Hospitalisation Details'!I391)</f>
        <v>R1013</v>
      </c>
      <c r="T393" t="s">
        <v>1982</v>
      </c>
      <c r="U393">
        <v>16.21</v>
      </c>
      <c r="V393">
        <v>6.29</v>
      </c>
      <c r="W393" t="s">
        <v>2382</v>
      </c>
      <c r="X393" t="s">
        <v>2380</v>
      </c>
      <c r="Y393" t="s">
        <v>2380</v>
      </c>
      <c r="Z393">
        <v>1</v>
      </c>
      <c r="AA393" t="s">
        <v>2382</v>
      </c>
    </row>
    <row r="394" spans="10:27" x14ac:dyDescent="0.35">
      <c r="J394" t="s">
        <v>421</v>
      </c>
      <c r="K394">
        <v>1985</v>
      </c>
      <c r="L394" t="s">
        <v>18</v>
      </c>
      <c r="M394">
        <v>14</v>
      </c>
      <c r="N394">
        <v>3</v>
      </c>
      <c r="O394">
        <v>3622.13</v>
      </c>
      <c r="P394" t="s">
        <v>11</v>
      </c>
      <c r="Q394" t="s">
        <v>16</v>
      </c>
      <c r="R394" t="str">
        <f>IF('Hospitalisation Details'!I392="?","Unknown",'Hospitalisation Details'!I392)</f>
        <v>R1013</v>
      </c>
      <c r="T394" t="s">
        <v>1981</v>
      </c>
      <c r="U394">
        <v>32.54</v>
      </c>
      <c r="V394">
        <v>4.0199999999999996</v>
      </c>
      <c r="W394" t="s">
        <v>2380</v>
      </c>
      <c r="X394" t="s">
        <v>2382</v>
      </c>
      <c r="Y394" t="s">
        <v>2380</v>
      </c>
      <c r="Z394">
        <v>1</v>
      </c>
      <c r="AA394" t="s">
        <v>2382</v>
      </c>
    </row>
    <row r="395" spans="10:27" x14ac:dyDescent="0.35">
      <c r="J395" t="s">
        <v>422</v>
      </c>
      <c r="K395">
        <v>1992</v>
      </c>
      <c r="L395" t="s">
        <v>15</v>
      </c>
      <c r="M395">
        <v>17</v>
      </c>
      <c r="N395">
        <v>0</v>
      </c>
      <c r="O395">
        <v>3645.09</v>
      </c>
      <c r="P395" t="s">
        <v>16</v>
      </c>
      <c r="Q395" t="s">
        <v>11</v>
      </c>
      <c r="R395" t="str">
        <f>IF('Hospitalisation Details'!I393="?","Unknown",'Hospitalisation Details'!I393)</f>
        <v>R1014</v>
      </c>
      <c r="T395" t="s">
        <v>1980</v>
      </c>
      <c r="U395">
        <v>36.765000000000001</v>
      </c>
      <c r="V395">
        <v>11.95</v>
      </c>
      <c r="W395" t="s">
        <v>2382</v>
      </c>
      <c r="X395" t="s">
        <v>2380</v>
      </c>
      <c r="Y395" t="s">
        <v>2380</v>
      </c>
      <c r="Z395">
        <v>2</v>
      </c>
      <c r="AA395" t="s">
        <v>2380</v>
      </c>
    </row>
    <row r="396" spans="10:27" x14ac:dyDescent="0.35">
      <c r="J396" t="s">
        <v>423</v>
      </c>
      <c r="K396">
        <v>1990</v>
      </c>
      <c r="L396" t="s">
        <v>15</v>
      </c>
      <c r="M396">
        <v>8</v>
      </c>
      <c r="N396">
        <v>3</v>
      </c>
      <c r="O396">
        <v>3653.29</v>
      </c>
      <c r="P396" t="s">
        <v>11</v>
      </c>
      <c r="Q396" t="s">
        <v>12</v>
      </c>
      <c r="R396" t="str">
        <f>IF('Hospitalisation Details'!I394="?","Unknown",'Hospitalisation Details'!I394)</f>
        <v>R1011</v>
      </c>
      <c r="T396" t="s">
        <v>1979</v>
      </c>
      <c r="U396">
        <v>35.909999999999997</v>
      </c>
      <c r="V396">
        <v>8.7100000000000009</v>
      </c>
      <c r="W396" t="s">
        <v>2380</v>
      </c>
      <c r="X396" t="s">
        <v>2380</v>
      </c>
      <c r="Y396" t="s">
        <v>2380</v>
      </c>
      <c r="Z396" t="s">
        <v>2381</v>
      </c>
      <c r="AA396" t="s">
        <v>2380</v>
      </c>
    </row>
    <row r="397" spans="10:27" x14ac:dyDescent="0.35">
      <c r="J397" t="s">
        <v>424</v>
      </c>
      <c r="K397">
        <v>1992</v>
      </c>
      <c r="L397" t="s">
        <v>20</v>
      </c>
      <c r="M397">
        <v>14</v>
      </c>
      <c r="N397">
        <v>1</v>
      </c>
      <c r="O397">
        <v>3659.35</v>
      </c>
      <c r="P397" t="s">
        <v>12</v>
      </c>
      <c r="Q397" t="s">
        <v>16</v>
      </c>
      <c r="R397" t="str">
        <f>IF('Hospitalisation Details'!I395="?","Unknown",'Hospitalisation Details'!I395)</f>
        <v>R1011</v>
      </c>
      <c r="T397" t="s">
        <v>1978</v>
      </c>
      <c r="U397">
        <v>32.06</v>
      </c>
      <c r="V397">
        <v>4.67</v>
      </c>
      <c r="W397" t="s">
        <v>2380</v>
      </c>
      <c r="X397" t="s">
        <v>2382</v>
      </c>
      <c r="Y397" t="s">
        <v>2380</v>
      </c>
      <c r="Z397">
        <v>1</v>
      </c>
      <c r="AA397" t="s">
        <v>2382</v>
      </c>
    </row>
    <row r="398" spans="10:27" x14ac:dyDescent="0.35">
      <c r="J398" t="s">
        <v>425</v>
      </c>
      <c r="K398">
        <v>1984</v>
      </c>
      <c r="L398" t="s">
        <v>10</v>
      </c>
      <c r="M398">
        <v>6</v>
      </c>
      <c r="N398">
        <v>3</v>
      </c>
      <c r="O398">
        <v>3678.86</v>
      </c>
      <c r="P398" t="s">
        <v>11</v>
      </c>
      <c r="Q398" t="s">
        <v>12</v>
      </c>
      <c r="R398" t="str">
        <f>IF('Hospitalisation Details'!I396="?","Unknown",'Hospitalisation Details'!I396)</f>
        <v>R1013</v>
      </c>
      <c r="T398" t="s">
        <v>1977</v>
      </c>
      <c r="U398">
        <v>24.1</v>
      </c>
      <c r="V398">
        <v>11.14</v>
      </c>
      <c r="W398" t="s">
        <v>2382</v>
      </c>
      <c r="X398" t="s">
        <v>2380</v>
      </c>
      <c r="Y398" t="s">
        <v>2380</v>
      </c>
      <c r="Z398">
        <v>1</v>
      </c>
      <c r="AA398" t="s">
        <v>2380</v>
      </c>
    </row>
    <row r="399" spans="10:27" x14ac:dyDescent="0.35">
      <c r="J399" t="s">
        <v>426</v>
      </c>
      <c r="K399">
        <v>2003</v>
      </c>
      <c r="L399" t="s">
        <v>10</v>
      </c>
      <c r="M399">
        <v>10</v>
      </c>
      <c r="N399">
        <v>0</v>
      </c>
      <c r="O399">
        <v>3688.35</v>
      </c>
      <c r="P399" t="s">
        <v>11</v>
      </c>
      <c r="Q399" t="s">
        <v>11</v>
      </c>
      <c r="R399" t="str">
        <f>IF('Hospitalisation Details'!I397="?","Unknown",'Hospitalisation Details'!I397)</f>
        <v>R1021</v>
      </c>
      <c r="T399" t="s">
        <v>1976</v>
      </c>
      <c r="U399">
        <v>27.1</v>
      </c>
      <c r="V399">
        <v>9.0500000000000007</v>
      </c>
      <c r="W399" t="s">
        <v>2380</v>
      </c>
      <c r="X399" t="s">
        <v>2380</v>
      </c>
      <c r="Y399" t="s">
        <v>2380</v>
      </c>
      <c r="Z399">
        <v>2</v>
      </c>
      <c r="AA399" t="s">
        <v>2380</v>
      </c>
    </row>
    <row r="400" spans="10:27" x14ac:dyDescent="0.35">
      <c r="J400" t="s">
        <v>427</v>
      </c>
      <c r="K400">
        <v>1981</v>
      </c>
      <c r="L400" t="s">
        <v>30</v>
      </c>
      <c r="M400">
        <v>14</v>
      </c>
      <c r="N400">
        <v>1</v>
      </c>
      <c r="O400">
        <v>3688.38</v>
      </c>
      <c r="P400" t="s">
        <v>11</v>
      </c>
      <c r="Q400" t="s">
        <v>11</v>
      </c>
      <c r="R400" t="str">
        <f>IF('Hospitalisation Details'!I398="?","Unknown",'Hospitalisation Details'!I398)</f>
        <v>R1013</v>
      </c>
      <c r="T400" t="s">
        <v>1975</v>
      </c>
      <c r="U400">
        <v>24.42</v>
      </c>
      <c r="V400">
        <v>11.31</v>
      </c>
      <c r="W400" t="s">
        <v>2380</v>
      </c>
      <c r="X400" t="s">
        <v>2380</v>
      </c>
      <c r="Y400" t="s">
        <v>2380</v>
      </c>
      <c r="Z400" t="s">
        <v>2381</v>
      </c>
      <c r="AA400" t="s">
        <v>2382</v>
      </c>
    </row>
    <row r="401" spans="10:27" x14ac:dyDescent="0.35">
      <c r="J401" t="s">
        <v>428</v>
      </c>
      <c r="K401">
        <v>1995</v>
      </c>
      <c r="L401" t="s">
        <v>37</v>
      </c>
      <c r="M401">
        <v>21</v>
      </c>
      <c r="N401">
        <v>2</v>
      </c>
      <c r="O401">
        <v>3693.43</v>
      </c>
      <c r="P401" t="s">
        <v>11</v>
      </c>
      <c r="Q401" t="s">
        <v>12</v>
      </c>
      <c r="R401" t="str">
        <f>IF('Hospitalisation Details'!I399="?","Unknown",'Hospitalisation Details'!I399)</f>
        <v>R1011</v>
      </c>
      <c r="T401" t="s">
        <v>1974</v>
      </c>
      <c r="U401">
        <v>26.695</v>
      </c>
      <c r="V401">
        <v>4.68</v>
      </c>
      <c r="W401" t="s">
        <v>2382</v>
      </c>
      <c r="X401" t="s">
        <v>2380</v>
      </c>
      <c r="Y401" t="s">
        <v>2380</v>
      </c>
      <c r="Z401">
        <v>2</v>
      </c>
      <c r="AA401" t="s">
        <v>2382</v>
      </c>
    </row>
    <row r="402" spans="10:27" x14ac:dyDescent="0.35">
      <c r="J402" t="s">
        <v>429</v>
      </c>
      <c r="K402">
        <v>1988</v>
      </c>
      <c r="L402" t="s">
        <v>35</v>
      </c>
      <c r="M402">
        <v>18</v>
      </c>
      <c r="N402">
        <v>3</v>
      </c>
      <c r="O402">
        <v>3699.54</v>
      </c>
      <c r="P402" t="s">
        <v>11</v>
      </c>
      <c r="Q402" t="s">
        <v>12</v>
      </c>
      <c r="R402" t="str">
        <f>IF('Hospitalisation Details'!I400="?","Unknown",'Hospitalisation Details'!I400)</f>
        <v>R1013</v>
      </c>
      <c r="T402" t="s">
        <v>1973</v>
      </c>
      <c r="U402">
        <v>27.79</v>
      </c>
      <c r="V402">
        <v>6.05</v>
      </c>
      <c r="W402" t="s">
        <v>2382</v>
      </c>
      <c r="X402" t="s">
        <v>2382</v>
      </c>
      <c r="Y402" t="s">
        <v>2380</v>
      </c>
      <c r="Z402">
        <v>1</v>
      </c>
      <c r="AA402" t="s">
        <v>2382</v>
      </c>
    </row>
    <row r="403" spans="10:27" x14ac:dyDescent="0.35">
      <c r="J403" t="s">
        <v>430</v>
      </c>
      <c r="K403">
        <v>1989</v>
      </c>
      <c r="L403" t="s">
        <v>30</v>
      </c>
      <c r="M403">
        <v>2</v>
      </c>
      <c r="N403">
        <v>0</v>
      </c>
      <c r="O403">
        <v>3704.35</v>
      </c>
      <c r="P403" t="s">
        <v>11</v>
      </c>
      <c r="Q403" t="s">
        <v>11</v>
      </c>
      <c r="R403" t="str">
        <f>IF('Hospitalisation Details'!I401="?","Unknown",'Hospitalisation Details'!I401)</f>
        <v>R1013</v>
      </c>
      <c r="T403" t="s">
        <v>1972</v>
      </c>
      <c r="U403">
        <v>32.68</v>
      </c>
      <c r="V403">
        <v>4.68</v>
      </c>
      <c r="W403" t="s">
        <v>2382</v>
      </c>
      <c r="X403" t="s">
        <v>2380</v>
      </c>
      <c r="Y403" t="s">
        <v>2380</v>
      </c>
      <c r="Z403" t="s">
        <v>2381</v>
      </c>
      <c r="AA403" t="s">
        <v>2380</v>
      </c>
    </row>
    <row r="404" spans="10:27" x14ac:dyDescent="0.35">
      <c r="J404" t="s">
        <v>431</v>
      </c>
      <c r="K404">
        <v>2004</v>
      </c>
      <c r="L404" t="s">
        <v>15</v>
      </c>
      <c r="M404">
        <v>5</v>
      </c>
      <c r="N404">
        <v>0</v>
      </c>
      <c r="O404">
        <v>3722.23</v>
      </c>
      <c r="P404" t="s">
        <v>11</v>
      </c>
      <c r="Q404" t="s">
        <v>11</v>
      </c>
      <c r="R404" t="str">
        <f>IF('Hospitalisation Details'!I402="?","Unknown",'Hospitalisation Details'!I402)</f>
        <v>R1025</v>
      </c>
      <c r="T404" t="s">
        <v>1971</v>
      </c>
      <c r="U404">
        <v>26.4</v>
      </c>
      <c r="V404">
        <v>9.5</v>
      </c>
      <c r="W404" t="s">
        <v>2382</v>
      </c>
      <c r="X404" t="s">
        <v>2380</v>
      </c>
      <c r="Y404" t="s">
        <v>2380</v>
      </c>
      <c r="Z404">
        <v>2</v>
      </c>
      <c r="AA404" t="s">
        <v>2380</v>
      </c>
    </row>
    <row r="405" spans="10:27" x14ac:dyDescent="0.35">
      <c r="J405" t="s">
        <v>432</v>
      </c>
      <c r="K405">
        <v>1986</v>
      </c>
      <c r="L405" t="s">
        <v>30</v>
      </c>
      <c r="M405">
        <v>1</v>
      </c>
      <c r="N405">
        <v>3</v>
      </c>
      <c r="O405">
        <v>3731.6</v>
      </c>
      <c r="P405" t="s">
        <v>11</v>
      </c>
      <c r="Q405" t="s">
        <v>11</v>
      </c>
      <c r="R405" t="str">
        <f>IF('Hospitalisation Details'!I403="?","Unknown",'Hospitalisation Details'!I403)</f>
        <v>R1013</v>
      </c>
      <c r="T405" t="s">
        <v>1970</v>
      </c>
      <c r="U405">
        <v>23.655000000000001</v>
      </c>
      <c r="V405">
        <v>10.84</v>
      </c>
      <c r="W405" t="s">
        <v>2382</v>
      </c>
      <c r="X405" t="s">
        <v>2380</v>
      </c>
      <c r="Y405" t="s">
        <v>2383</v>
      </c>
      <c r="Z405">
        <v>1</v>
      </c>
      <c r="AA405" t="s">
        <v>2382</v>
      </c>
    </row>
    <row r="406" spans="10:27" x14ac:dyDescent="0.35">
      <c r="J406" t="s">
        <v>433</v>
      </c>
      <c r="K406">
        <v>1994</v>
      </c>
      <c r="L406" t="s">
        <v>35</v>
      </c>
      <c r="M406">
        <v>22</v>
      </c>
      <c r="N406">
        <v>0</v>
      </c>
      <c r="O406">
        <v>3732.63</v>
      </c>
      <c r="P406" t="s">
        <v>11</v>
      </c>
      <c r="Q406" t="s">
        <v>12</v>
      </c>
      <c r="R406" t="str">
        <f>IF('Hospitalisation Details'!I404="?","Unknown",'Hospitalisation Details'!I404)</f>
        <v>R1024</v>
      </c>
      <c r="T406" t="s">
        <v>1969</v>
      </c>
      <c r="U406">
        <v>27.36</v>
      </c>
      <c r="V406">
        <v>5.88</v>
      </c>
      <c r="W406" t="s">
        <v>2380</v>
      </c>
      <c r="X406" t="s">
        <v>2380</v>
      </c>
      <c r="Y406" t="s">
        <v>2380</v>
      </c>
      <c r="Z406">
        <v>2</v>
      </c>
      <c r="AA406" t="s">
        <v>2380</v>
      </c>
    </row>
    <row r="407" spans="10:27" x14ac:dyDescent="0.35">
      <c r="J407" t="s">
        <v>434</v>
      </c>
      <c r="K407">
        <v>1993</v>
      </c>
      <c r="L407" t="s">
        <v>18</v>
      </c>
      <c r="M407">
        <v>22</v>
      </c>
      <c r="N407">
        <v>0</v>
      </c>
      <c r="O407">
        <v>3736.46</v>
      </c>
      <c r="P407" t="s">
        <v>11</v>
      </c>
      <c r="Q407" t="s">
        <v>11</v>
      </c>
      <c r="R407" t="str">
        <f>IF('Hospitalisation Details'!I405="?","Unknown",'Hospitalisation Details'!I405)</f>
        <v>R1012</v>
      </c>
      <c r="T407" t="s">
        <v>1968</v>
      </c>
      <c r="U407">
        <v>27.82</v>
      </c>
      <c r="V407">
        <v>5.24</v>
      </c>
      <c r="W407" t="s">
        <v>2382</v>
      </c>
      <c r="X407" t="s">
        <v>2380</v>
      </c>
      <c r="Y407" t="s">
        <v>2380</v>
      </c>
      <c r="Z407" t="s">
        <v>2381</v>
      </c>
      <c r="AA407" t="s">
        <v>2382</v>
      </c>
    </row>
    <row r="408" spans="10:27" x14ac:dyDescent="0.35">
      <c r="J408" t="s">
        <v>435</v>
      </c>
      <c r="K408">
        <v>1986</v>
      </c>
      <c r="L408" t="s">
        <v>20</v>
      </c>
      <c r="M408">
        <v>9</v>
      </c>
      <c r="N408">
        <v>3</v>
      </c>
      <c r="O408">
        <v>3748.56</v>
      </c>
      <c r="P408" t="s">
        <v>11</v>
      </c>
      <c r="Q408" t="s">
        <v>11</v>
      </c>
      <c r="R408" t="str">
        <f>IF('Hospitalisation Details'!I406="?","Unknown",'Hospitalisation Details'!I406)</f>
        <v>R1013</v>
      </c>
      <c r="T408" t="s">
        <v>1967</v>
      </c>
      <c r="U408">
        <v>25.46</v>
      </c>
      <c r="V408">
        <v>11.75</v>
      </c>
      <c r="W408" t="s">
        <v>2380</v>
      </c>
      <c r="X408" t="s">
        <v>2380</v>
      </c>
      <c r="Y408" t="s">
        <v>2380</v>
      </c>
      <c r="Z408" t="s">
        <v>2381</v>
      </c>
      <c r="AA408" t="s">
        <v>2380</v>
      </c>
    </row>
    <row r="409" spans="10:27" x14ac:dyDescent="0.35">
      <c r="J409" t="s">
        <v>436</v>
      </c>
      <c r="K409">
        <v>1991</v>
      </c>
      <c r="L409" t="s">
        <v>37</v>
      </c>
      <c r="M409">
        <v>28</v>
      </c>
      <c r="N409">
        <v>0</v>
      </c>
      <c r="O409">
        <v>3756.62</v>
      </c>
      <c r="P409" t="s">
        <v>11</v>
      </c>
      <c r="Q409" t="s">
        <v>11</v>
      </c>
      <c r="R409" t="str">
        <f>IF('Hospitalisation Details'!I407="?","Unknown",'Hospitalisation Details'!I407)</f>
        <v>R1013</v>
      </c>
      <c r="T409" t="s">
        <v>1966</v>
      </c>
      <c r="U409">
        <v>25.1</v>
      </c>
      <c r="V409">
        <v>6.97</v>
      </c>
      <c r="W409" t="s">
        <v>2380</v>
      </c>
      <c r="X409" t="s">
        <v>2380</v>
      </c>
      <c r="Y409" t="s">
        <v>2380</v>
      </c>
      <c r="Z409" t="s">
        <v>2381</v>
      </c>
      <c r="AA409" t="s">
        <v>2382</v>
      </c>
    </row>
    <row r="410" spans="10:27" x14ac:dyDescent="0.35">
      <c r="J410" t="s">
        <v>437</v>
      </c>
      <c r="K410">
        <v>1991</v>
      </c>
      <c r="L410" t="s">
        <v>35</v>
      </c>
      <c r="M410">
        <v>25</v>
      </c>
      <c r="N410">
        <v>0</v>
      </c>
      <c r="O410">
        <v>3757.84</v>
      </c>
      <c r="P410" t="s">
        <v>11</v>
      </c>
      <c r="Q410" t="s">
        <v>16</v>
      </c>
      <c r="R410" t="str">
        <f>IF('Hospitalisation Details'!I408="?","Unknown",'Hospitalisation Details'!I408)</f>
        <v>R1013</v>
      </c>
      <c r="T410" t="s">
        <v>1965</v>
      </c>
      <c r="U410">
        <v>32.11</v>
      </c>
      <c r="V410">
        <v>4.76</v>
      </c>
      <c r="W410" t="s">
        <v>2380</v>
      </c>
      <c r="X410" t="s">
        <v>2380</v>
      </c>
      <c r="Y410" t="s">
        <v>2380</v>
      </c>
      <c r="Z410">
        <v>2</v>
      </c>
      <c r="AA410" t="s">
        <v>2380</v>
      </c>
    </row>
    <row r="411" spans="10:27" x14ac:dyDescent="0.35">
      <c r="J411" t="s">
        <v>438</v>
      </c>
      <c r="K411">
        <v>1991</v>
      </c>
      <c r="L411" t="s">
        <v>37</v>
      </c>
      <c r="M411">
        <v>24</v>
      </c>
      <c r="N411">
        <v>0</v>
      </c>
      <c r="O411">
        <v>3761.29</v>
      </c>
      <c r="P411" t="s">
        <v>11</v>
      </c>
      <c r="Q411" t="s">
        <v>12</v>
      </c>
      <c r="R411" t="str">
        <f>IF('Hospitalisation Details'!I409="?","Unknown",'Hospitalisation Details'!I409)</f>
        <v>R1011</v>
      </c>
      <c r="T411" t="s">
        <v>1964</v>
      </c>
      <c r="U411">
        <v>29.8</v>
      </c>
      <c r="V411">
        <v>8.24</v>
      </c>
      <c r="W411" t="s">
        <v>2382</v>
      </c>
      <c r="X411" t="s">
        <v>2380</v>
      </c>
      <c r="Y411" t="s">
        <v>2380</v>
      </c>
      <c r="Z411">
        <v>1</v>
      </c>
      <c r="AA411" t="s">
        <v>2382</v>
      </c>
    </row>
    <row r="412" spans="10:27" x14ac:dyDescent="0.35">
      <c r="J412" t="s">
        <v>439</v>
      </c>
      <c r="K412">
        <v>1994</v>
      </c>
      <c r="L412" t="s">
        <v>15</v>
      </c>
      <c r="M412">
        <v>21</v>
      </c>
      <c r="N412">
        <v>1</v>
      </c>
      <c r="O412">
        <v>3766.88</v>
      </c>
      <c r="P412" t="s">
        <v>11</v>
      </c>
      <c r="Q412" t="s">
        <v>16</v>
      </c>
      <c r="R412" t="str">
        <f>IF('Hospitalisation Details'!I410="?","Unknown",'Hospitalisation Details'!I410)</f>
        <v>R1013</v>
      </c>
      <c r="T412" t="s">
        <v>1963</v>
      </c>
      <c r="U412">
        <v>24.01</v>
      </c>
      <c r="V412">
        <v>4.76</v>
      </c>
      <c r="W412" t="s">
        <v>2380</v>
      </c>
      <c r="X412" t="s">
        <v>2380</v>
      </c>
      <c r="Y412" t="s">
        <v>2380</v>
      </c>
      <c r="Z412">
        <v>1</v>
      </c>
      <c r="AA412" t="s">
        <v>2382</v>
      </c>
    </row>
    <row r="413" spans="10:27" x14ac:dyDescent="0.35">
      <c r="J413" t="s">
        <v>440</v>
      </c>
      <c r="K413">
        <v>1987</v>
      </c>
      <c r="L413" t="s">
        <v>37</v>
      </c>
      <c r="M413">
        <v>24</v>
      </c>
      <c r="N413">
        <v>3</v>
      </c>
      <c r="O413">
        <v>3773.23</v>
      </c>
      <c r="P413" t="s">
        <v>11</v>
      </c>
      <c r="Q413" t="s">
        <v>12</v>
      </c>
      <c r="R413" t="str">
        <f>IF('Hospitalisation Details'!I411="?","Unknown",'Hospitalisation Details'!I411)</f>
        <v>R1013</v>
      </c>
      <c r="T413" t="s">
        <v>1962</v>
      </c>
      <c r="U413">
        <v>23.21</v>
      </c>
      <c r="V413">
        <v>6.03</v>
      </c>
      <c r="W413" t="s">
        <v>2380</v>
      </c>
      <c r="X413" t="s">
        <v>2380</v>
      </c>
      <c r="Y413" t="s">
        <v>2380</v>
      </c>
      <c r="Z413">
        <v>1</v>
      </c>
      <c r="AA413" t="s">
        <v>2380</v>
      </c>
    </row>
    <row r="414" spans="10:27" x14ac:dyDescent="0.35">
      <c r="J414" t="s">
        <v>441</v>
      </c>
      <c r="K414">
        <v>1981</v>
      </c>
      <c r="L414" t="s">
        <v>30</v>
      </c>
      <c r="M414">
        <v>13</v>
      </c>
      <c r="N414">
        <v>1</v>
      </c>
      <c r="O414">
        <v>3785.77</v>
      </c>
      <c r="P414" t="s">
        <v>11</v>
      </c>
      <c r="Q414" t="s">
        <v>16</v>
      </c>
      <c r="R414" t="str">
        <f>IF('Hospitalisation Details'!I412="?","Unknown",'Hospitalisation Details'!I412)</f>
        <v>R1013</v>
      </c>
      <c r="T414" t="s">
        <v>1961</v>
      </c>
      <c r="U414">
        <v>21.2</v>
      </c>
      <c r="V414">
        <v>4.07</v>
      </c>
      <c r="W414" t="s">
        <v>2382</v>
      </c>
      <c r="X414" t="s">
        <v>2380</v>
      </c>
      <c r="Y414" t="s">
        <v>2380</v>
      </c>
      <c r="Z414">
        <v>1</v>
      </c>
      <c r="AA414" t="s">
        <v>2382</v>
      </c>
    </row>
    <row r="415" spans="10:27" x14ac:dyDescent="0.35">
      <c r="J415" t="s">
        <v>442</v>
      </c>
      <c r="K415">
        <v>1988</v>
      </c>
      <c r="L415" t="s">
        <v>35</v>
      </c>
      <c r="M415">
        <v>28</v>
      </c>
      <c r="N415">
        <v>3</v>
      </c>
      <c r="O415">
        <v>3793.55</v>
      </c>
      <c r="P415" t="s">
        <v>11</v>
      </c>
      <c r="Q415" t="s">
        <v>12</v>
      </c>
      <c r="R415" t="str">
        <f>IF('Hospitalisation Details'!I413="?","Unknown",'Hospitalisation Details'!I413)</f>
        <v>R1013</v>
      </c>
      <c r="T415" t="s">
        <v>1960</v>
      </c>
      <c r="U415">
        <v>28.215</v>
      </c>
      <c r="V415">
        <v>8.26</v>
      </c>
      <c r="W415" t="s">
        <v>2382</v>
      </c>
      <c r="X415" t="s">
        <v>2380</v>
      </c>
      <c r="Y415" t="s">
        <v>2380</v>
      </c>
      <c r="Z415">
        <v>1</v>
      </c>
      <c r="AA415" t="s">
        <v>2382</v>
      </c>
    </row>
    <row r="416" spans="10:27" x14ac:dyDescent="0.35">
      <c r="J416" t="s">
        <v>443</v>
      </c>
      <c r="K416">
        <v>1999</v>
      </c>
      <c r="L416" t="s">
        <v>18</v>
      </c>
      <c r="M416">
        <v>24</v>
      </c>
      <c r="N416">
        <v>0</v>
      </c>
      <c r="O416">
        <v>3796.36</v>
      </c>
      <c r="P416" t="s">
        <v>11</v>
      </c>
      <c r="Q416" t="s">
        <v>12</v>
      </c>
      <c r="R416" t="str">
        <f>IF('Hospitalisation Details'!I414="?","Unknown",'Hospitalisation Details'!I414)</f>
        <v>R1012</v>
      </c>
      <c r="T416" t="s">
        <v>1959</v>
      </c>
      <c r="U416">
        <v>38.094999999999999</v>
      </c>
      <c r="V416">
        <v>4.76</v>
      </c>
      <c r="W416" t="s">
        <v>2380</v>
      </c>
      <c r="X416" t="s">
        <v>2380</v>
      </c>
      <c r="Y416" t="s">
        <v>2380</v>
      </c>
      <c r="Z416">
        <v>1</v>
      </c>
      <c r="AA416" t="s">
        <v>2380</v>
      </c>
    </row>
    <row r="417" spans="10:27" x14ac:dyDescent="0.35">
      <c r="J417" t="s">
        <v>444</v>
      </c>
      <c r="K417">
        <v>1981</v>
      </c>
      <c r="L417" t="s">
        <v>20</v>
      </c>
      <c r="M417">
        <v>29</v>
      </c>
      <c r="N417">
        <v>1</v>
      </c>
      <c r="O417">
        <v>3797.2</v>
      </c>
      <c r="P417" t="s">
        <v>11</v>
      </c>
      <c r="Q417" t="s">
        <v>12</v>
      </c>
      <c r="R417" t="str">
        <f>IF('Hospitalisation Details'!I415="?","Unknown",'Hospitalisation Details'!I415)</f>
        <v>R1012</v>
      </c>
      <c r="T417" t="s">
        <v>1958</v>
      </c>
      <c r="U417">
        <v>22.61</v>
      </c>
      <c r="V417">
        <v>6.13</v>
      </c>
      <c r="W417" t="s">
        <v>2382</v>
      </c>
      <c r="X417" t="s">
        <v>2380</v>
      </c>
      <c r="Y417" t="s">
        <v>2383</v>
      </c>
      <c r="Z417">
        <v>1</v>
      </c>
      <c r="AA417" t="s">
        <v>2382</v>
      </c>
    </row>
    <row r="418" spans="10:27" x14ac:dyDescent="0.35">
      <c r="J418" t="s">
        <v>445</v>
      </c>
      <c r="K418">
        <v>1994</v>
      </c>
      <c r="L418" t="s">
        <v>35</v>
      </c>
      <c r="M418">
        <v>12</v>
      </c>
      <c r="N418">
        <v>2</v>
      </c>
      <c r="O418">
        <v>3847.67</v>
      </c>
      <c r="P418" t="s">
        <v>12</v>
      </c>
      <c r="Q418" t="s">
        <v>11</v>
      </c>
      <c r="R418" t="str">
        <f>IF('Hospitalisation Details'!I416="?","Unknown",'Hospitalisation Details'!I416)</f>
        <v>R1011</v>
      </c>
      <c r="T418" t="s">
        <v>1957</v>
      </c>
      <c r="U418">
        <v>24.32</v>
      </c>
      <c r="V418">
        <v>10.47</v>
      </c>
      <c r="W418" t="s">
        <v>2382</v>
      </c>
      <c r="X418" t="s">
        <v>2380</v>
      </c>
      <c r="Y418" t="s">
        <v>2380</v>
      </c>
      <c r="Z418">
        <v>2</v>
      </c>
      <c r="AA418" t="s">
        <v>2382</v>
      </c>
    </row>
    <row r="419" spans="10:27" x14ac:dyDescent="0.35">
      <c r="J419" t="s">
        <v>446</v>
      </c>
      <c r="K419">
        <v>1991</v>
      </c>
      <c r="L419" t="s">
        <v>35</v>
      </c>
      <c r="M419">
        <v>19</v>
      </c>
      <c r="N419">
        <v>0</v>
      </c>
      <c r="O419">
        <v>3857.76</v>
      </c>
      <c r="P419" t="s">
        <v>12</v>
      </c>
      <c r="Q419" t="s">
        <v>16</v>
      </c>
      <c r="R419" t="str">
        <f>IF('Hospitalisation Details'!I417="?","Unknown",'Hospitalisation Details'!I417)</f>
        <v>R1016</v>
      </c>
      <c r="T419" t="s">
        <v>1956</v>
      </c>
      <c r="U419">
        <v>20.96</v>
      </c>
      <c r="V419">
        <v>4.04</v>
      </c>
      <c r="W419" t="s">
        <v>2382</v>
      </c>
      <c r="X419" t="s">
        <v>2380</v>
      </c>
      <c r="Y419" t="s">
        <v>2380</v>
      </c>
      <c r="Z419">
        <v>1</v>
      </c>
      <c r="AA419" t="s">
        <v>2382</v>
      </c>
    </row>
    <row r="420" spans="10:27" x14ac:dyDescent="0.35">
      <c r="J420" t="s">
        <v>447</v>
      </c>
      <c r="K420">
        <v>2001</v>
      </c>
      <c r="L420" t="s">
        <v>18</v>
      </c>
      <c r="M420">
        <v>6</v>
      </c>
      <c r="N420">
        <v>0</v>
      </c>
      <c r="O420">
        <v>3858.51</v>
      </c>
      <c r="P420" t="s">
        <v>11</v>
      </c>
      <c r="Q420" t="s">
        <v>12</v>
      </c>
      <c r="R420" t="str">
        <f>IF('Hospitalisation Details'!I418="?","Unknown",'Hospitalisation Details'!I418)</f>
        <v>R1025</v>
      </c>
      <c r="T420" t="s">
        <v>1955</v>
      </c>
      <c r="U420">
        <v>19.68</v>
      </c>
      <c r="V420">
        <v>5.74</v>
      </c>
      <c r="W420" t="s">
        <v>2380</v>
      </c>
      <c r="X420" t="s">
        <v>2380</v>
      </c>
      <c r="Y420" t="s">
        <v>2380</v>
      </c>
      <c r="Z420" t="s">
        <v>2381</v>
      </c>
      <c r="AA420" t="s">
        <v>2382</v>
      </c>
    </row>
    <row r="421" spans="10:27" x14ac:dyDescent="0.35">
      <c r="J421" t="s">
        <v>448</v>
      </c>
      <c r="K421">
        <v>2001</v>
      </c>
      <c r="L421" t="s">
        <v>37</v>
      </c>
      <c r="M421">
        <v>18</v>
      </c>
      <c r="N421">
        <v>3</v>
      </c>
      <c r="O421">
        <v>3861.21</v>
      </c>
      <c r="P421" t="s">
        <v>11</v>
      </c>
      <c r="Q421" t="s">
        <v>11</v>
      </c>
      <c r="R421" t="str">
        <f>IF('Hospitalisation Details'!I419="?","Unknown",'Hospitalisation Details'!I419)</f>
        <v>R1016</v>
      </c>
      <c r="T421" t="s">
        <v>1954</v>
      </c>
      <c r="U421">
        <v>18.100000000000001</v>
      </c>
      <c r="V421">
        <v>6.33</v>
      </c>
      <c r="W421" t="s">
        <v>2380</v>
      </c>
      <c r="X421" t="s">
        <v>2380</v>
      </c>
      <c r="Y421" t="s">
        <v>2380</v>
      </c>
      <c r="Z421">
        <v>1</v>
      </c>
      <c r="AA421" t="s">
        <v>2382</v>
      </c>
    </row>
    <row r="422" spans="10:27" x14ac:dyDescent="0.35">
      <c r="J422" t="s">
        <v>449</v>
      </c>
      <c r="K422">
        <v>1990</v>
      </c>
      <c r="L422" t="s">
        <v>18</v>
      </c>
      <c r="M422">
        <v>24</v>
      </c>
      <c r="N422">
        <v>0</v>
      </c>
      <c r="O422">
        <v>3866.86</v>
      </c>
      <c r="P422" t="s">
        <v>16</v>
      </c>
      <c r="Q422" t="s">
        <v>16</v>
      </c>
      <c r="R422" t="str">
        <f>IF('Hospitalisation Details'!I420="?","Unknown",'Hospitalisation Details'!I420)</f>
        <v>R1012</v>
      </c>
      <c r="T422" t="s">
        <v>1953</v>
      </c>
      <c r="U422">
        <v>29.64</v>
      </c>
      <c r="V422">
        <v>4.28</v>
      </c>
      <c r="W422" t="s">
        <v>2382</v>
      </c>
      <c r="X422" t="s">
        <v>2380</v>
      </c>
      <c r="Y422" t="s">
        <v>2380</v>
      </c>
      <c r="Z422" t="s">
        <v>2381</v>
      </c>
      <c r="AA422" t="s">
        <v>2380</v>
      </c>
    </row>
    <row r="423" spans="10:27" x14ac:dyDescent="0.35">
      <c r="J423" t="s">
        <v>450</v>
      </c>
      <c r="K423">
        <v>1991</v>
      </c>
      <c r="L423" t="s">
        <v>10</v>
      </c>
      <c r="M423">
        <v>25</v>
      </c>
      <c r="N423">
        <v>1</v>
      </c>
      <c r="O423">
        <v>3875.73</v>
      </c>
      <c r="P423" t="s">
        <v>11</v>
      </c>
      <c r="Q423" t="s">
        <v>12</v>
      </c>
      <c r="R423" t="str">
        <f>IF('Hospitalisation Details'!I421="?","Unknown",'Hospitalisation Details'!I421)</f>
        <v>R1013</v>
      </c>
      <c r="T423" t="s">
        <v>1952</v>
      </c>
      <c r="U423">
        <v>25.3</v>
      </c>
      <c r="V423">
        <v>9.4700000000000006</v>
      </c>
      <c r="W423" t="s">
        <v>2382</v>
      </c>
      <c r="X423" t="s">
        <v>2380</v>
      </c>
      <c r="Y423" t="s">
        <v>2380</v>
      </c>
      <c r="Z423">
        <v>2</v>
      </c>
      <c r="AA423" t="s">
        <v>2382</v>
      </c>
    </row>
    <row r="424" spans="10:27" x14ac:dyDescent="0.35">
      <c r="J424" t="s">
        <v>451</v>
      </c>
      <c r="K424">
        <v>1996</v>
      </c>
      <c r="L424" t="s">
        <v>37</v>
      </c>
      <c r="M424">
        <v>23</v>
      </c>
      <c r="N424">
        <v>2</v>
      </c>
      <c r="O424">
        <v>3877.3</v>
      </c>
      <c r="P424" t="s">
        <v>16</v>
      </c>
      <c r="Q424" t="s">
        <v>12</v>
      </c>
      <c r="R424" t="str">
        <f>IF('Hospitalisation Details'!I422="?","Unknown",'Hospitalisation Details'!I422)</f>
        <v>R1012</v>
      </c>
      <c r="T424" t="s">
        <v>1951</v>
      </c>
      <c r="U424">
        <v>27.6</v>
      </c>
      <c r="V424">
        <v>4.8499999999999996</v>
      </c>
      <c r="W424" t="s">
        <v>2382</v>
      </c>
      <c r="X424" t="s">
        <v>2380</v>
      </c>
      <c r="Y424" t="s">
        <v>2380</v>
      </c>
      <c r="Z424" t="s">
        <v>2381</v>
      </c>
      <c r="AA424" t="s">
        <v>2380</v>
      </c>
    </row>
    <row r="425" spans="10:27" x14ac:dyDescent="0.35">
      <c r="J425" t="s">
        <v>452</v>
      </c>
      <c r="K425">
        <v>2004</v>
      </c>
      <c r="L425" t="s">
        <v>10</v>
      </c>
      <c r="M425">
        <v>13</v>
      </c>
      <c r="N425">
        <v>0</v>
      </c>
      <c r="O425">
        <v>3889.2</v>
      </c>
      <c r="P425" t="s">
        <v>11</v>
      </c>
      <c r="Q425" t="s">
        <v>11</v>
      </c>
      <c r="R425" t="str">
        <f>IF('Hospitalisation Details'!I423="?","Unknown",'Hospitalisation Details'!I423)</f>
        <v>R1012</v>
      </c>
      <c r="T425" t="s">
        <v>1950</v>
      </c>
      <c r="U425">
        <v>27.645</v>
      </c>
      <c r="V425">
        <v>11.03</v>
      </c>
      <c r="W425" t="s">
        <v>2382</v>
      </c>
      <c r="X425" t="s">
        <v>2380</v>
      </c>
      <c r="Y425" t="s">
        <v>2380</v>
      </c>
      <c r="Z425">
        <v>1</v>
      </c>
      <c r="AA425" t="s">
        <v>2382</v>
      </c>
    </row>
    <row r="426" spans="10:27" x14ac:dyDescent="0.35">
      <c r="J426" t="s">
        <v>453</v>
      </c>
      <c r="K426">
        <v>1993</v>
      </c>
      <c r="L426" t="s">
        <v>20</v>
      </c>
      <c r="M426">
        <v>14</v>
      </c>
      <c r="N426">
        <v>0</v>
      </c>
      <c r="O426">
        <v>3898.35</v>
      </c>
      <c r="P426" t="s">
        <v>11</v>
      </c>
      <c r="Q426" t="s">
        <v>11</v>
      </c>
      <c r="R426" t="str">
        <f>IF('Hospitalisation Details'!I424="?","Unknown",'Hospitalisation Details'!I424)</f>
        <v>R1012</v>
      </c>
      <c r="T426" t="s">
        <v>1949</v>
      </c>
      <c r="U426">
        <v>27.6</v>
      </c>
      <c r="V426">
        <v>5.22</v>
      </c>
      <c r="W426" t="s">
        <v>2380</v>
      </c>
      <c r="X426" t="s">
        <v>2380</v>
      </c>
      <c r="Y426" t="s">
        <v>2380</v>
      </c>
      <c r="Z426">
        <v>2</v>
      </c>
      <c r="AA426" t="s">
        <v>2382</v>
      </c>
    </row>
    <row r="427" spans="10:27" x14ac:dyDescent="0.35">
      <c r="J427" t="s">
        <v>454</v>
      </c>
      <c r="K427">
        <v>1981</v>
      </c>
      <c r="L427" t="s">
        <v>35</v>
      </c>
      <c r="M427">
        <v>27</v>
      </c>
      <c r="N427">
        <v>1</v>
      </c>
      <c r="O427">
        <v>3902.07</v>
      </c>
      <c r="P427" t="s">
        <v>11</v>
      </c>
      <c r="Q427" t="s">
        <v>11</v>
      </c>
      <c r="R427" t="str">
        <f>IF('Hospitalisation Details'!I425="?","Unknown",'Hospitalisation Details'!I425)</f>
        <v>R1013</v>
      </c>
      <c r="T427" t="s">
        <v>1948</v>
      </c>
      <c r="U427">
        <v>25.08</v>
      </c>
      <c r="V427">
        <v>9.52</v>
      </c>
      <c r="W427" t="s">
        <v>2382</v>
      </c>
      <c r="X427" t="s">
        <v>2380</v>
      </c>
      <c r="Y427" t="s">
        <v>2380</v>
      </c>
      <c r="Z427">
        <v>2</v>
      </c>
      <c r="AA427" t="s">
        <v>2380</v>
      </c>
    </row>
    <row r="428" spans="10:27" x14ac:dyDescent="0.35">
      <c r="J428" t="s">
        <v>455</v>
      </c>
      <c r="K428">
        <v>1997</v>
      </c>
      <c r="L428" t="s">
        <v>15</v>
      </c>
      <c r="M428">
        <v>24</v>
      </c>
      <c r="N428">
        <v>3</v>
      </c>
      <c r="O428">
        <v>3906.13</v>
      </c>
      <c r="P428" t="s">
        <v>12</v>
      </c>
      <c r="Q428" t="s">
        <v>12</v>
      </c>
      <c r="R428" t="str">
        <f>IF('Hospitalisation Details'!I426="?","Unknown",'Hospitalisation Details'!I426)</f>
        <v>R1011</v>
      </c>
      <c r="T428" t="s">
        <v>1947</v>
      </c>
      <c r="U428">
        <v>30.02</v>
      </c>
      <c r="V428">
        <v>11.09</v>
      </c>
      <c r="W428" t="s">
        <v>2380</v>
      </c>
      <c r="X428" t="s">
        <v>2380</v>
      </c>
      <c r="Y428" t="s">
        <v>2380</v>
      </c>
      <c r="Z428" t="s">
        <v>2381</v>
      </c>
      <c r="AA428" t="s">
        <v>2380</v>
      </c>
    </row>
    <row r="429" spans="10:27" x14ac:dyDescent="0.35">
      <c r="J429" t="s">
        <v>456</v>
      </c>
      <c r="K429">
        <v>1985</v>
      </c>
      <c r="L429" t="s">
        <v>10</v>
      </c>
      <c r="M429">
        <v>5</v>
      </c>
      <c r="N429">
        <v>3</v>
      </c>
      <c r="O429">
        <v>3910.44</v>
      </c>
      <c r="P429" t="s">
        <v>11</v>
      </c>
      <c r="Q429" t="s">
        <v>11</v>
      </c>
      <c r="R429" t="str">
        <f>IF('Hospitalisation Details'!I427="?","Unknown",'Hospitalisation Details'!I427)</f>
        <v>R1013</v>
      </c>
      <c r="T429" t="s">
        <v>1946</v>
      </c>
      <c r="U429">
        <v>27.36</v>
      </c>
      <c r="V429">
        <v>9.4499999999999993</v>
      </c>
      <c r="W429" t="s">
        <v>2382</v>
      </c>
      <c r="X429" t="s">
        <v>2380</v>
      </c>
      <c r="Y429" t="s">
        <v>2380</v>
      </c>
      <c r="Z429">
        <v>2</v>
      </c>
      <c r="AA429" t="s">
        <v>2382</v>
      </c>
    </row>
    <row r="430" spans="10:27" x14ac:dyDescent="0.35">
      <c r="J430" t="s">
        <v>457</v>
      </c>
      <c r="K430">
        <v>2000</v>
      </c>
      <c r="L430" t="s">
        <v>10</v>
      </c>
      <c r="M430">
        <v>10</v>
      </c>
      <c r="N430">
        <v>2</v>
      </c>
      <c r="O430">
        <v>3925.76</v>
      </c>
      <c r="P430" t="s">
        <v>11</v>
      </c>
      <c r="Q430" t="s">
        <v>11</v>
      </c>
      <c r="R430" t="str">
        <f>IF('Hospitalisation Details'!I428="?","Unknown",'Hospitalisation Details'!I428)</f>
        <v>R1024</v>
      </c>
      <c r="T430" t="s">
        <v>1945</v>
      </c>
      <c r="U430">
        <v>22.2</v>
      </c>
      <c r="V430">
        <v>5.51</v>
      </c>
      <c r="W430" t="s">
        <v>2380</v>
      </c>
      <c r="X430" t="s">
        <v>2380</v>
      </c>
      <c r="Y430" t="s">
        <v>2380</v>
      </c>
      <c r="Z430" t="s">
        <v>2381</v>
      </c>
      <c r="AA430" t="s">
        <v>2382</v>
      </c>
    </row>
    <row r="431" spans="10:27" x14ac:dyDescent="0.35">
      <c r="J431" t="s">
        <v>458</v>
      </c>
      <c r="K431">
        <v>2002</v>
      </c>
      <c r="L431" t="s">
        <v>18</v>
      </c>
      <c r="M431">
        <v>15</v>
      </c>
      <c r="N431">
        <v>0</v>
      </c>
      <c r="O431">
        <v>3931.51</v>
      </c>
      <c r="P431" t="s">
        <v>11</v>
      </c>
      <c r="Q431" t="s">
        <v>12</v>
      </c>
      <c r="R431" t="str">
        <f>IF('Hospitalisation Details'!I429="?","Unknown",'Hospitalisation Details'!I429)</f>
        <v>R1011</v>
      </c>
      <c r="T431" t="s">
        <v>1944</v>
      </c>
      <c r="U431">
        <v>25.71</v>
      </c>
      <c r="V431">
        <v>4.18</v>
      </c>
      <c r="W431" t="s">
        <v>2380</v>
      </c>
      <c r="X431" t="s">
        <v>2382</v>
      </c>
      <c r="Y431" t="s">
        <v>2380</v>
      </c>
      <c r="Z431">
        <v>1</v>
      </c>
      <c r="AA431" t="s">
        <v>2382</v>
      </c>
    </row>
    <row r="432" spans="10:27" x14ac:dyDescent="0.35">
      <c r="J432" t="s">
        <v>459</v>
      </c>
      <c r="K432">
        <v>1988</v>
      </c>
      <c r="L432" t="s">
        <v>37</v>
      </c>
      <c r="M432">
        <v>24</v>
      </c>
      <c r="N432">
        <v>0</v>
      </c>
      <c r="O432">
        <v>3935.18</v>
      </c>
      <c r="P432" t="s">
        <v>12</v>
      </c>
      <c r="Q432" t="s">
        <v>16</v>
      </c>
      <c r="R432" t="str">
        <f>IF('Hospitalisation Details'!I430="?","Unknown",'Hospitalisation Details'!I430)</f>
        <v>R1013</v>
      </c>
      <c r="T432" t="s">
        <v>1943</v>
      </c>
      <c r="U432">
        <v>41.91</v>
      </c>
      <c r="V432">
        <v>5.98</v>
      </c>
      <c r="W432" t="s">
        <v>2382</v>
      </c>
      <c r="X432" t="s">
        <v>2380</v>
      </c>
      <c r="Y432" t="s">
        <v>2380</v>
      </c>
      <c r="Z432">
        <v>1</v>
      </c>
      <c r="AA432" t="s">
        <v>2380</v>
      </c>
    </row>
    <row r="433" spans="10:27" x14ac:dyDescent="0.35">
      <c r="J433" t="s">
        <v>460</v>
      </c>
      <c r="K433">
        <v>1993</v>
      </c>
      <c r="L433" t="s">
        <v>20</v>
      </c>
      <c r="M433">
        <v>29</v>
      </c>
      <c r="N433">
        <v>0</v>
      </c>
      <c r="O433">
        <v>3943.6</v>
      </c>
      <c r="P433" t="s">
        <v>11</v>
      </c>
      <c r="Q433" t="s">
        <v>12</v>
      </c>
      <c r="R433" t="str">
        <f>IF('Hospitalisation Details'!I431="?","Unknown",'Hospitalisation Details'!I431)</f>
        <v>R1024</v>
      </c>
      <c r="T433" t="s">
        <v>1942</v>
      </c>
      <c r="U433">
        <v>25.85</v>
      </c>
      <c r="V433">
        <v>10.16</v>
      </c>
      <c r="W433" t="s">
        <v>2380</v>
      </c>
      <c r="X433" t="s">
        <v>2380</v>
      </c>
      <c r="Y433" t="s">
        <v>2380</v>
      </c>
      <c r="Z433" t="s">
        <v>2381</v>
      </c>
      <c r="AA433" t="s">
        <v>2382</v>
      </c>
    </row>
    <row r="434" spans="10:27" x14ac:dyDescent="0.35">
      <c r="J434" t="s">
        <v>461</v>
      </c>
      <c r="K434">
        <v>1993</v>
      </c>
      <c r="L434" t="s">
        <v>15</v>
      </c>
      <c r="M434">
        <v>11</v>
      </c>
      <c r="N434">
        <v>1</v>
      </c>
      <c r="O434">
        <v>3947.41</v>
      </c>
      <c r="P434" t="s">
        <v>11</v>
      </c>
      <c r="Q434" t="s">
        <v>11</v>
      </c>
      <c r="R434" t="str">
        <f>IF('Hospitalisation Details'!I432="?","Unknown",'Hospitalisation Details'!I432)</f>
        <v>R1013</v>
      </c>
      <c r="T434" t="s">
        <v>1941</v>
      </c>
      <c r="U434">
        <v>23.844999999999999</v>
      </c>
      <c r="V434">
        <v>11.71</v>
      </c>
      <c r="W434" t="s">
        <v>2380</v>
      </c>
      <c r="X434" t="s">
        <v>2380</v>
      </c>
      <c r="Y434" t="s">
        <v>2380</v>
      </c>
      <c r="Z434">
        <v>2</v>
      </c>
      <c r="AA434" t="s">
        <v>2382</v>
      </c>
    </row>
    <row r="435" spans="10:27" x14ac:dyDescent="0.35">
      <c r="J435" t="s">
        <v>462</v>
      </c>
      <c r="K435">
        <v>1999</v>
      </c>
      <c r="L435" t="s">
        <v>10</v>
      </c>
      <c r="M435">
        <v>10</v>
      </c>
      <c r="N435">
        <v>0</v>
      </c>
      <c r="O435">
        <v>3955.98</v>
      </c>
      <c r="P435" t="s">
        <v>11</v>
      </c>
      <c r="Q435" t="s">
        <v>12</v>
      </c>
      <c r="R435" t="str">
        <f>IF('Hospitalisation Details'!I433="?","Unknown",'Hospitalisation Details'!I433)</f>
        <v>R1021</v>
      </c>
      <c r="T435" t="s">
        <v>1940</v>
      </c>
      <c r="U435">
        <v>30.59</v>
      </c>
      <c r="V435">
        <v>5.23</v>
      </c>
      <c r="W435" t="s">
        <v>2380</v>
      </c>
      <c r="X435" t="s">
        <v>2380</v>
      </c>
      <c r="Y435" t="s">
        <v>2383</v>
      </c>
      <c r="Z435">
        <v>1</v>
      </c>
      <c r="AA435" t="s">
        <v>2380</v>
      </c>
    </row>
    <row r="436" spans="10:27" x14ac:dyDescent="0.35">
      <c r="J436" t="s">
        <v>463</v>
      </c>
      <c r="K436">
        <v>1995</v>
      </c>
      <c r="L436" t="s">
        <v>10</v>
      </c>
      <c r="M436">
        <v>11</v>
      </c>
      <c r="N436">
        <v>1</v>
      </c>
      <c r="O436">
        <v>3956.07</v>
      </c>
      <c r="P436" t="s">
        <v>11</v>
      </c>
      <c r="Q436" t="s">
        <v>11</v>
      </c>
      <c r="R436" t="str">
        <f>IF('Hospitalisation Details'!I434="?","Unknown",'Hospitalisation Details'!I434)</f>
        <v>R1012</v>
      </c>
      <c r="T436" t="s">
        <v>1939</v>
      </c>
      <c r="U436">
        <v>24.795000000000002</v>
      </c>
      <c r="V436">
        <v>6.85</v>
      </c>
      <c r="W436" t="s">
        <v>2380</v>
      </c>
      <c r="X436" t="s">
        <v>2380</v>
      </c>
      <c r="Y436" t="s">
        <v>2380</v>
      </c>
      <c r="Z436" t="s">
        <v>2381</v>
      </c>
      <c r="AA436" t="s">
        <v>2382</v>
      </c>
    </row>
    <row r="437" spans="10:27" x14ac:dyDescent="0.35">
      <c r="J437" t="s">
        <v>464</v>
      </c>
      <c r="K437">
        <v>1990</v>
      </c>
      <c r="L437" t="s">
        <v>10</v>
      </c>
      <c r="M437">
        <v>29</v>
      </c>
      <c r="N437">
        <v>0</v>
      </c>
      <c r="O437">
        <v>3972.92</v>
      </c>
      <c r="P437" t="s">
        <v>11</v>
      </c>
      <c r="Q437" t="s">
        <v>12</v>
      </c>
      <c r="R437" t="str">
        <f>IF('Hospitalisation Details'!I435="?","Unknown",'Hospitalisation Details'!I435)</f>
        <v>R1013</v>
      </c>
      <c r="T437" t="s">
        <v>1938</v>
      </c>
      <c r="U437">
        <v>24.13</v>
      </c>
      <c r="V437">
        <v>7.05</v>
      </c>
      <c r="W437" t="s">
        <v>2382</v>
      </c>
      <c r="X437" t="s">
        <v>2380</v>
      </c>
      <c r="Y437" t="s">
        <v>2380</v>
      </c>
      <c r="Z437">
        <v>2</v>
      </c>
      <c r="AA437" t="s">
        <v>2382</v>
      </c>
    </row>
    <row r="438" spans="10:27" x14ac:dyDescent="0.35">
      <c r="J438" t="s">
        <v>465</v>
      </c>
      <c r="K438">
        <v>1996</v>
      </c>
      <c r="L438" t="s">
        <v>35</v>
      </c>
      <c r="M438">
        <v>17</v>
      </c>
      <c r="N438">
        <v>2</v>
      </c>
      <c r="O438">
        <v>3981.98</v>
      </c>
      <c r="P438" t="s">
        <v>11</v>
      </c>
      <c r="Q438" t="s">
        <v>11</v>
      </c>
      <c r="R438" t="str">
        <f>IF('Hospitalisation Details'!I436="?","Unknown",'Hospitalisation Details'!I436)</f>
        <v>R1013</v>
      </c>
      <c r="T438" t="s">
        <v>1937</v>
      </c>
      <c r="U438">
        <v>25.84</v>
      </c>
      <c r="V438">
        <v>11.64</v>
      </c>
      <c r="W438" t="s">
        <v>2380</v>
      </c>
      <c r="X438" t="s">
        <v>2380</v>
      </c>
      <c r="Y438" t="s">
        <v>2380</v>
      </c>
      <c r="Z438">
        <v>2</v>
      </c>
      <c r="AA438" t="s">
        <v>2382</v>
      </c>
    </row>
    <row r="439" spans="10:27" x14ac:dyDescent="0.35">
      <c r="J439" t="s">
        <v>466</v>
      </c>
      <c r="K439">
        <v>1996</v>
      </c>
      <c r="L439" t="s">
        <v>20</v>
      </c>
      <c r="M439">
        <v>8</v>
      </c>
      <c r="N439">
        <v>2</v>
      </c>
      <c r="O439">
        <v>3987.93</v>
      </c>
      <c r="P439" t="s">
        <v>11</v>
      </c>
      <c r="Q439" t="s">
        <v>11</v>
      </c>
      <c r="R439" t="str">
        <f>IF('Hospitalisation Details'!I437="?","Unknown",'Hospitalisation Details'!I437)</f>
        <v>R1011</v>
      </c>
      <c r="T439" t="s">
        <v>1936</v>
      </c>
      <c r="U439">
        <v>28</v>
      </c>
      <c r="V439">
        <v>10.52</v>
      </c>
      <c r="W439" t="s">
        <v>2380</v>
      </c>
      <c r="X439" t="s">
        <v>2380</v>
      </c>
      <c r="Y439" t="s">
        <v>2380</v>
      </c>
      <c r="Z439" t="s">
        <v>2381</v>
      </c>
      <c r="AA439" t="s">
        <v>2382</v>
      </c>
    </row>
    <row r="440" spans="10:27" x14ac:dyDescent="0.35">
      <c r="J440" t="s">
        <v>467</v>
      </c>
      <c r="K440">
        <v>1990</v>
      </c>
      <c r="L440" t="s">
        <v>15</v>
      </c>
      <c r="M440">
        <v>22</v>
      </c>
      <c r="N440">
        <v>0</v>
      </c>
      <c r="O440">
        <v>3989.84</v>
      </c>
      <c r="P440" t="s">
        <v>11</v>
      </c>
      <c r="Q440" t="s">
        <v>11</v>
      </c>
      <c r="R440" t="str">
        <f>IF('Hospitalisation Details'!I438="?","Unknown",'Hospitalisation Details'!I438)</f>
        <v>R1011</v>
      </c>
      <c r="T440" t="s">
        <v>1935</v>
      </c>
      <c r="U440">
        <v>34.1</v>
      </c>
      <c r="V440">
        <v>4.01</v>
      </c>
      <c r="W440" t="s">
        <v>2382</v>
      </c>
      <c r="X440" t="s">
        <v>2380</v>
      </c>
      <c r="Y440" t="s">
        <v>2383</v>
      </c>
      <c r="Z440">
        <v>1</v>
      </c>
      <c r="AA440" t="s">
        <v>2380</v>
      </c>
    </row>
    <row r="441" spans="10:27" x14ac:dyDescent="0.35">
      <c r="J441" t="s">
        <v>468</v>
      </c>
      <c r="K441">
        <v>1990</v>
      </c>
      <c r="L441" t="s">
        <v>15</v>
      </c>
      <c r="M441">
        <v>1</v>
      </c>
      <c r="N441">
        <v>0</v>
      </c>
      <c r="O441">
        <v>3994.18</v>
      </c>
      <c r="P441" t="s">
        <v>11</v>
      </c>
      <c r="Q441" t="s">
        <v>11</v>
      </c>
      <c r="R441" t="str">
        <f>IF('Hospitalisation Details'!I439="?","Unknown",'Hospitalisation Details'!I439)</f>
        <v>R1013</v>
      </c>
      <c r="T441" t="s">
        <v>1934</v>
      </c>
      <c r="U441">
        <v>26.125</v>
      </c>
      <c r="V441">
        <v>8.56</v>
      </c>
      <c r="W441" t="s">
        <v>2382</v>
      </c>
      <c r="X441" t="s">
        <v>2380</v>
      </c>
      <c r="Y441" t="s">
        <v>2380</v>
      </c>
      <c r="Z441">
        <v>1</v>
      </c>
      <c r="AA441" t="s">
        <v>2382</v>
      </c>
    </row>
    <row r="442" spans="10:27" x14ac:dyDescent="0.35">
      <c r="J442" t="s">
        <v>469</v>
      </c>
      <c r="K442">
        <v>1989</v>
      </c>
      <c r="L442" t="s">
        <v>10</v>
      </c>
      <c r="M442">
        <v>10</v>
      </c>
      <c r="N442">
        <v>3</v>
      </c>
      <c r="O442">
        <v>4002.36</v>
      </c>
      <c r="P442" t="s">
        <v>11</v>
      </c>
      <c r="Q442" t="s">
        <v>16</v>
      </c>
      <c r="R442" t="str">
        <f>IF('Hospitalisation Details'!I440="?","Unknown",'Hospitalisation Details'!I440)</f>
        <v>R1013</v>
      </c>
      <c r="T442" t="s">
        <v>1933</v>
      </c>
      <c r="U442">
        <v>25.6</v>
      </c>
      <c r="V442">
        <v>10.5</v>
      </c>
      <c r="W442" t="s">
        <v>2380</v>
      </c>
      <c r="X442" t="s">
        <v>2380</v>
      </c>
      <c r="Y442" t="s">
        <v>2380</v>
      </c>
      <c r="Z442">
        <v>2</v>
      </c>
      <c r="AA442" t="s">
        <v>2382</v>
      </c>
    </row>
    <row r="443" spans="10:27" x14ac:dyDescent="0.35">
      <c r="J443" t="s">
        <v>470</v>
      </c>
      <c r="K443">
        <v>2000</v>
      </c>
      <c r="L443" t="s">
        <v>20</v>
      </c>
      <c r="M443">
        <v>13</v>
      </c>
      <c r="N443">
        <v>3</v>
      </c>
      <c r="O443">
        <v>4005.42</v>
      </c>
      <c r="P443" t="s">
        <v>11</v>
      </c>
      <c r="Q443" t="s">
        <v>16</v>
      </c>
      <c r="R443" t="str">
        <f>IF('Hospitalisation Details'!I441="?","Unknown",'Hospitalisation Details'!I441)</f>
        <v>R1015</v>
      </c>
      <c r="T443" t="s">
        <v>1932</v>
      </c>
      <c r="U443">
        <v>24.32</v>
      </c>
      <c r="V443">
        <v>6.39</v>
      </c>
      <c r="W443" t="s">
        <v>2380</v>
      </c>
      <c r="X443" t="s">
        <v>2380</v>
      </c>
      <c r="Y443" t="s">
        <v>2380</v>
      </c>
      <c r="Z443" t="s">
        <v>2381</v>
      </c>
      <c r="AA443" t="s">
        <v>2380</v>
      </c>
    </row>
    <row r="444" spans="10:27" x14ac:dyDescent="0.35">
      <c r="J444" t="s">
        <v>471</v>
      </c>
      <c r="K444">
        <v>1992</v>
      </c>
      <c r="L444" t="s">
        <v>37</v>
      </c>
      <c r="M444">
        <v>11</v>
      </c>
      <c r="N444">
        <v>1</v>
      </c>
      <c r="O444">
        <v>4032.24</v>
      </c>
      <c r="P444" t="s">
        <v>12</v>
      </c>
      <c r="Q444" t="s">
        <v>12</v>
      </c>
      <c r="R444" t="str">
        <f>IF('Hospitalisation Details'!I442="?","Unknown",'Hospitalisation Details'!I442)</f>
        <v>R1012</v>
      </c>
      <c r="T444" t="s">
        <v>1931</v>
      </c>
      <c r="U444">
        <v>22.88</v>
      </c>
      <c r="V444">
        <v>5.71</v>
      </c>
      <c r="W444" t="s">
        <v>2382</v>
      </c>
      <c r="X444" t="s">
        <v>2380</v>
      </c>
      <c r="Y444" t="s">
        <v>2383</v>
      </c>
      <c r="Z444">
        <v>1</v>
      </c>
      <c r="AA444" t="s">
        <v>2382</v>
      </c>
    </row>
    <row r="445" spans="10:27" x14ac:dyDescent="0.35">
      <c r="J445" t="s">
        <v>472</v>
      </c>
      <c r="K445">
        <v>1984</v>
      </c>
      <c r="L445" t="s">
        <v>10</v>
      </c>
      <c r="M445">
        <v>7</v>
      </c>
      <c r="N445">
        <v>3</v>
      </c>
      <c r="O445">
        <v>4038.41</v>
      </c>
      <c r="P445" t="s">
        <v>11</v>
      </c>
      <c r="Q445" t="s">
        <v>16</v>
      </c>
      <c r="R445" t="str">
        <f>IF('Hospitalisation Details'!I443="?","Unknown",'Hospitalisation Details'!I443)</f>
        <v>R1013</v>
      </c>
      <c r="T445" t="s">
        <v>1930</v>
      </c>
      <c r="U445">
        <v>24.984999999999999</v>
      </c>
      <c r="V445">
        <v>4.43</v>
      </c>
      <c r="W445" t="s">
        <v>2382</v>
      </c>
      <c r="X445" t="s">
        <v>2380</v>
      </c>
      <c r="Y445" t="s">
        <v>2383</v>
      </c>
      <c r="Z445">
        <v>1</v>
      </c>
      <c r="AA445" t="s">
        <v>2380</v>
      </c>
    </row>
    <row r="446" spans="10:27" x14ac:dyDescent="0.35">
      <c r="J446" t="s">
        <v>473</v>
      </c>
      <c r="K446">
        <v>1983</v>
      </c>
      <c r="L446" t="s">
        <v>15</v>
      </c>
      <c r="M446">
        <v>10</v>
      </c>
      <c r="N446">
        <v>3</v>
      </c>
      <c r="O446">
        <v>4039.9</v>
      </c>
      <c r="P446" t="s">
        <v>11</v>
      </c>
      <c r="Q446" t="s">
        <v>16</v>
      </c>
      <c r="R446" t="str">
        <f>IF('Hospitalisation Details'!I444="?","Unknown",'Hospitalisation Details'!I444)</f>
        <v>R1013</v>
      </c>
      <c r="T446" t="s">
        <v>1929</v>
      </c>
      <c r="U446">
        <v>33.1</v>
      </c>
      <c r="V446">
        <v>5.52</v>
      </c>
      <c r="W446" t="s">
        <v>2380</v>
      </c>
      <c r="X446" t="s">
        <v>2380</v>
      </c>
      <c r="Y446" t="s">
        <v>2383</v>
      </c>
      <c r="Z446">
        <v>1</v>
      </c>
      <c r="AA446" t="s">
        <v>2380</v>
      </c>
    </row>
    <row r="447" spans="10:27" x14ac:dyDescent="0.35">
      <c r="J447" t="s">
        <v>474</v>
      </c>
      <c r="K447">
        <v>1993</v>
      </c>
      <c r="L447" t="s">
        <v>30</v>
      </c>
      <c r="M447">
        <v>26</v>
      </c>
      <c r="N447">
        <v>1</v>
      </c>
      <c r="O447">
        <v>4040.56</v>
      </c>
      <c r="P447" t="s">
        <v>12</v>
      </c>
      <c r="Q447" t="s">
        <v>12</v>
      </c>
      <c r="R447" t="str">
        <f>IF('Hospitalisation Details'!I445="?","Unknown",'Hospitalisation Details'!I445)</f>
        <v>R1015</v>
      </c>
      <c r="T447" t="s">
        <v>1928</v>
      </c>
      <c r="U447">
        <v>27.83</v>
      </c>
      <c r="V447">
        <v>9.1999999999999993</v>
      </c>
      <c r="W447" t="s">
        <v>2382</v>
      </c>
      <c r="X447" t="s">
        <v>2380</v>
      </c>
      <c r="Y447" t="s">
        <v>2380</v>
      </c>
      <c r="Z447">
        <v>1</v>
      </c>
      <c r="AA447" t="s">
        <v>2382</v>
      </c>
    </row>
    <row r="448" spans="10:27" x14ac:dyDescent="0.35">
      <c r="J448" t="s">
        <v>475</v>
      </c>
      <c r="K448">
        <v>1988</v>
      </c>
      <c r="L448" t="s">
        <v>15</v>
      </c>
      <c r="M448">
        <v>30</v>
      </c>
      <c r="N448">
        <v>3</v>
      </c>
      <c r="O448">
        <v>4047.94</v>
      </c>
      <c r="P448" t="s">
        <v>11</v>
      </c>
      <c r="Q448" t="s">
        <v>16</v>
      </c>
      <c r="R448" t="str">
        <f>IF('Hospitalisation Details'!I446="?","Unknown",'Hospitalisation Details'!I446)</f>
        <v>R1013</v>
      </c>
      <c r="T448" t="s">
        <v>1927</v>
      </c>
      <c r="U448">
        <v>30.875</v>
      </c>
      <c r="V448">
        <v>10.97</v>
      </c>
      <c r="W448" t="s">
        <v>2382</v>
      </c>
      <c r="X448" t="s">
        <v>2380</v>
      </c>
      <c r="Y448" t="s">
        <v>2380</v>
      </c>
      <c r="Z448">
        <v>2</v>
      </c>
      <c r="AA448" t="s">
        <v>2380</v>
      </c>
    </row>
    <row r="449" spans="10:27" x14ac:dyDescent="0.35">
      <c r="J449" t="s">
        <v>476</v>
      </c>
      <c r="K449">
        <v>1993</v>
      </c>
      <c r="L449" t="s">
        <v>35</v>
      </c>
      <c r="M449">
        <v>13</v>
      </c>
      <c r="N449">
        <v>2</v>
      </c>
      <c r="O449">
        <v>4058.12</v>
      </c>
      <c r="P449" t="s">
        <v>11</v>
      </c>
      <c r="Q449" t="s">
        <v>16</v>
      </c>
      <c r="R449" t="str">
        <f>IF('Hospitalisation Details'!I447="?","Unknown",'Hospitalisation Details'!I447)</f>
        <v>R1013</v>
      </c>
      <c r="T449" t="s">
        <v>1926</v>
      </c>
      <c r="U449">
        <v>27.265000000000001</v>
      </c>
      <c r="V449">
        <v>4.25</v>
      </c>
      <c r="W449" t="s">
        <v>2380</v>
      </c>
      <c r="X449" t="s">
        <v>2380</v>
      </c>
      <c r="Y449" t="s">
        <v>2383</v>
      </c>
      <c r="Z449">
        <v>1</v>
      </c>
      <c r="AA449" t="s">
        <v>2380</v>
      </c>
    </row>
    <row r="450" spans="10:27" x14ac:dyDescent="0.35">
      <c r="J450" t="s">
        <v>477</v>
      </c>
      <c r="K450">
        <v>1995</v>
      </c>
      <c r="L450" t="s">
        <v>20</v>
      </c>
      <c r="M450">
        <v>14</v>
      </c>
      <c r="N450">
        <v>2</v>
      </c>
      <c r="O450">
        <v>4058.71</v>
      </c>
      <c r="P450" t="s">
        <v>12</v>
      </c>
      <c r="Q450" t="s">
        <v>12</v>
      </c>
      <c r="R450" t="str">
        <f>IF('Hospitalisation Details'!I448="?","Unknown",'Hospitalisation Details'!I448)</f>
        <v>R1012</v>
      </c>
      <c r="T450" t="s">
        <v>1925</v>
      </c>
      <c r="U450">
        <v>26.7</v>
      </c>
      <c r="V450">
        <v>5.23</v>
      </c>
      <c r="W450" t="s">
        <v>2380</v>
      </c>
      <c r="X450" t="s">
        <v>2380</v>
      </c>
      <c r="Y450" t="s">
        <v>2383</v>
      </c>
      <c r="Z450">
        <v>1</v>
      </c>
      <c r="AA450" t="s">
        <v>2382</v>
      </c>
    </row>
    <row r="451" spans="10:27" x14ac:dyDescent="0.35">
      <c r="J451" t="s">
        <v>478</v>
      </c>
      <c r="K451">
        <v>1983</v>
      </c>
      <c r="L451" t="s">
        <v>20</v>
      </c>
      <c r="M451">
        <v>16</v>
      </c>
      <c r="N451">
        <v>3</v>
      </c>
      <c r="O451">
        <v>4070.42</v>
      </c>
      <c r="P451" t="s">
        <v>11</v>
      </c>
      <c r="Q451" t="s">
        <v>16</v>
      </c>
      <c r="R451" t="str">
        <f>IF('Hospitalisation Details'!I449="?","Unknown",'Hospitalisation Details'!I449)</f>
        <v>R1013</v>
      </c>
      <c r="T451" t="s">
        <v>1924</v>
      </c>
      <c r="U451">
        <v>29.925000000000001</v>
      </c>
      <c r="V451">
        <v>5.96</v>
      </c>
      <c r="W451" t="s">
        <v>2382</v>
      </c>
      <c r="X451" t="s">
        <v>2380</v>
      </c>
      <c r="Y451" t="s">
        <v>2383</v>
      </c>
      <c r="Z451">
        <v>1</v>
      </c>
      <c r="AA451" t="s">
        <v>2382</v>
      </c>
    </row>
    <row r="452" spans="10:27" x14ac:dyDescent="0.35">
      <c r="J452" t="s">
        <v>479</v>
      </c>
      <c r="K452">
        <v>2002</v>
      </c>
      <c r="L452" t="s">
        <v>37</v>
      </c>
      <c r="M452">
        <v>18</v>
      </c>
      <c r="N452">
        <v>0</v>
      </c>
      <c r="O452">
        <v>4070.51</v>
      </c>
      <c r="P452" t="s">
        <v>11</v>
      </c>
      <c r="Q452" t="s">
        <v>16</v>
      </c>
      <c r="R452" t="str">
        <f>IF('Hospitalisation Details'!I450="?","Unknown",'Hospitalisation Details'!I450)</f>
        <v>R1012</v>
      </c>
      <c r="T452" t="s">
        <v>1923</v>
      </c>
      <c r="U452">
        <v>19.95</v>
      </c>
      <c r="V452">
        <v>4.29</v>
      </c>
      <c r="W452" t="s">
        <v>2382</v>
      </c>
      <c r="X452" t="s">
        <v>2380</v>
      </c>
      <c r="Y452" t="s">
        <v>2380</v>
      </c>
      <c r="Z452">
        <v>2</v>
      </c>
      <c r="AA452" t="s">
        <v>2382</v>
      </c>
    </row>
    <row r="453" spans="10:27" x14ac:dyDescent="0.35">
      <c r="J453" t="s">
        <v>480</v>
      </c>
      <c r="K453">
        <v>1990</v>
      </c>
      <c r="L453" t="s">
        <v>30</v>
      </c>
      <c r="M453">
        <v>1</v>
      </c>
      <c r="N453">
        <v>1</v>
      </c>
      <c r="O453">
        <v>4074.45</v>
      </c>
      <c r="P453" t="s">
        <v>12</v>
      </c>
      <c r="Q453" t="s">
        <v>11</v>
      </c>
      <c r="R453" t="str">
        <f>IF('Hospitalisation Details'!I451="?","Unknown",'Hospitalisation Details'!I451)</f>
        <v>R1013</v>
      </c>
      <c r="T453" t="s">
        <v>1922</v>
      </c>
      <c r="U453">
        <v>24.225000000000001</v>
      </c>
      <c r="V453">
        <v>4.09</v>
      </c>
      <c r="W453" t="s">
        <v>2380</v>
      </c>
      <c r="X453" t="s">
        <v>2380</v>
      </c>
      <c r="Y453" t="s">
        <v>2380</v>
      </c>
      <c r="Z453" t="s">
        <v>2381</v>
      </c>
      <c r="AA453" t="s">
        <v>2380</v>
      </c>
    </row>
    <row r="454" spans="10:27" x14ac:dyDescent="0.35">
      <c r="J454" t="s">
        <v>481</v>
      </c>
      <c r="K454">
        <v>1990</v>
      </c>
      <c r="L454" t="s">
        <v>30</v>
      </c>
      <c r="M454">
        <v>14</v>
      </c>
      <c r="N454">
        <v>1</v>
      </c>
      <c r="O454">
        <v>4076.5</v>
      </c>
      <c r="P454" t="s">
        <v>11</v>
      </c>
      <c r="Q454" t="s">
        <v>12</v>
      </c>
      <c r="R454" t="str">
        <f>IF('Hospitalisation Details'!I452="?","Unknown",'Hospitalisation Details'!I452)</f>
        <v>R1011</v>
      </c>
      <c r="T454" t="s">
        <v>1921</v>
      </c>
      <c r="U454">
        <v>28.12</v>
      </c>
      <c r="V454">
        <v>4.88</v>
      </c>
      <c r="W454" t="s">
        <v>2380</v>
      </c>
      <c r="X454" t="s">
        <v>2380</v>
      </c>
      <c r="Y454" t="s">
        <v>2380</v>
      </c>
      <c r="Z454" t="s">
        <v>2381</v>
      </c>
      <c r="AA454" t="s">
        <v>2382</v>
      </c>
    </row>
    <row r="455" spans="10:27" x14ac:dyDescent="0.35">
      <c r="J455" t="s">
        <v>482</v>
      </c>
      <c r="K455">
        <v>1994</v>
      </c>
      <c r="L455" t="s">
        <v>35</v>
      </c>
      <c r="M455">
        <v>21</v>
      </c>
      <c r="N455">
        <v>1</v>
      </c>
      <c r="O455">
        <v>4133.6400000000003</v>
      </c>
      <c r="P455" t="s">
        <v>11</v>
      </c>
      <c r="Q455" t="s">
        <v>12</v>
      </c>
      <c r="R455" t="str">
        <f>IF('Hospitalisation Details'!I453="?","Unknown",'Hospitalisation Details'!I453)</f>
        <v>R1012</v>
      </c>
      <c r="T455" t="s">
        <v>1920</v>
      </c>
      <c r="U455">
        <v>23.21</v>
      </c>
      <c r="V455">
        <v>6.76</v>
      </c>
      <c r="W455" t="s">
        <v>2380</v>
      </c>
      <c r="X455" t="s">
        <v>2380</v>
      </c>
      <c r="Y455" t="s">
        <v>2380</v>
      </c>
      <c r="Z455" t="s">
        <v>2381</v>
      </c>
      <c r="AA455" t="s">
        <v>2382</v>
      </c>
    </row>
    <row r="456" spans="10:27" x14ac:dyDescent="0.35">
      <c r="J456" t="s">
        <v>483</v>
      </c>
      <c r="K456">
        <v>1991</v>
      </c>
      <c r="L456" t="s">
        <v>35</v>
      </c>
      <c r="M456">
        <v>6</v>
      </c>
      <c r="N456">
        <v>0</v>
      </c>
      <c r="O456">
        <v>4134.08</v>
      </c>
      <c r="P456" t="s">
        <v>11</v>
      </c>
      <c r="Q456" t="s">
        <v>16</v>
      </c>
      <c r="R456" t="str">
        <f>IF('Hospitalisation Details'!I454="?","Unknown",'Hospitalisation Details'!I454)</f>
        <v>R1012</v>
      </c>
      <c r="T456" t="s">
        <v>1919</v>
      </c>
      <c r="U456">
        <v>23.98</v>
      </c>
      <c r="V456">
        <v>10.67</v>
      </c>
      <c r="W456" t="s">
        <v>2380</v>
      </c>
      <c r="X456" t="s">
        <v>2380</v>
      </c>
      <c r="Y456" t="s">
        <v>2380</v>
      </c>
      <c r="Z456" t="s">
        <v>2381</v>
      </c>
      <c r="AA456" t="s">
        <v>2380</v>
      </c>
    </row>
    <row r="457" spans="10:27" x14ac:dyDescent="0.35">
      <c r="J457" t="s">
        <v>484</v>
      </c>
      <c r="K457">
        <v>1992</v>
      </c>
      <c r="L457" t="s">
        <v>18</v>
      </c>
      <c r="M457">
        <v>18</v>
      </c>
      <c r="N457">
        <v>0</v>
      </c>
      <c r="O457">
        <v>4137.5200000000004</v>
      </c>
      <c r="P457" t="s">
        <v>11</v>
      </c>
      <c r="Q457" t="s">
        <v>12</v>
      </c>
      <c r="R457" t="str">
        <f>IF('Hospitalisation Details'!I455="?","Unknown",'Hospitalisation Details'!I455)</f>
        <v>R1024</v>
      </c>
      <c r="T457" t="s">
        <v>1918</v>
      </c>
      <c r="U457">
        <v>30</v>
      </c>
      <c r="V457">
        <v>6.21</v>
      </c>
      <c r="W457" t="s">
        <v>2380</v>
      </c>
      <c r="X457" t="s">
        <v>2380</v>
      </c>
      <c r="Y457" t="s">
        <v>2380</v>
      </c>
      <c r="Z457" t="s">
        <v>2381</v>
      </c>
      <c r="AA457" t="s">
        <v>2382</v>
      </c>
    </row>
    <row r="458" spans="10:27" x14ac:dyDescent="0.35">
      <c r="J458" t="s">
        <v>485</v>
      </c>
      <c r="K458">
        <v>1992</v>
      </c>
      <c r="L458" t="s">
        <v>18</v>
      </c>
      <c r="M458">
        <v>28</v>
      </c>
      <c r="N458">
        <v>1</v>
      </c>
      <c r="O458">
        <v>4149.74</v>
      </c>
      <c r="P458" t="s">
        <v>11</v>
      </c>
      <c r="Q458" t="s">
        <v>16</v>
      </c>
      <c r="R458" t="str">
        <f>IF('Hospitalisation Details'!I456="?","Unknown",'Hospitalisation Details'!I456)</f>
        <v>R1011</v>
      </c>
      <c r="T458" t="s">
        <v>1917</v>
      </c>
      <c r="U458">
        <v>17.350000000000001</v>
      </c>
      <c r="V458">
        <v>5.03</v>
      </c>
      <c r="W458" t="s">
        <v>2382</v>
      </c>
      <c r="X458" t="s">
        <v>2380</v>
      </c>
      <c r="Y458" t="s">
        <v>2380</v>
      </c>
      <c r="Z458" t="s">
        <v>2381</v>
      </c>
      <c r="AA458" t="s">
        <v>2382</v>
      </c>
    </row>
    <row r="459" spans="10:27" x14ac:dyDescent="0.35">
      <c r="J459" t="s">
        <v>486</v>
      </c>
      <c r="K459">
        <v>1992</v>
      </c>
      <c r="L459" t="s">
        <v>35</v>
      </c>
      <c r="M459">
        <v>4</v>
      </c>
      <c r="N459">
        <v>1</v>
      </c>
      <c r="O459">
        <v>4151.03</v>
      </c>
      <c r="P459" t="s">
        <v>11</v>
      </c>
      <c r="Q459" t="s">
        <v>11</v>
      </c>
      <c r="R459" t="str">
        <f>IF('Hospitalisation Details'!I457="?","Unknown",'Hospitalisation Details'!I457)</f>
        <v>R1013</v>
      </c>
      <c r="T459" t="s">
        <v>1916</v>
      </c>
      <c r="U459">
        <v>22.704999999999998</v>
      </c>
      <c r="V459">
        <v>5.27</v>
      </c>
      <c r="W459" t="s">
        <v>2380</v>
      </c>
      <c r="X459" t="s">
        <v>2380</v>
      </c>
      <c r="Y459" t="s">
        <v>2380</v>
      </c>
      <c r="Z459" t="s">
        <v>2381</v>
      </c>
      <c r="AA459" t="s">
        <v>2380</v>
      </c>
    </row>
    <row r="460" spans="10:27" x14ac:dyDescent="0.35">
      <c r="J460" t="s">
        <v>487</v>
      </c>
      <c r="K460">
        <v>1998</v>
      </c>
      <c r="L460" t="s">
        <v>15</v>
      </c>
      <c r="M460">
        <v>26</v>
      </c>
      <c r="N460">
        <v>0</v>
      </c>
      <c r="O460">
        <v>4154.97</v>
      </c>
      <c r="P460" t="s">
        <v>11</v>
      </c>
      <c r="Q460" t="s">
        <v>16</v>
      </c>
      <c r="R460" t="str">
        <f>IF('Hospitalisation Details'!I458="?","Unknown",'Hospitalisation Details'!I458)</f>
        <v>R1012</v>
      </c>
      <c r="T460" t="s">
        <v>1915</v>
      </c>
      <c r="U460">
        <v>25.41</v>
      </c>
      <c r="V460">
        <v>10.53</v>
      </c>
      <c r="W460" t="s">
        <v>2382</v>
      </c>
      <c r="X460" t="s">
        <v>2380</v>
      </c>
      <c r="Y460" t="s">
        <v>2380</v>
      </c>
      <c r="Z460">
        <v>1</v>
      </c>
      <c r="AA460" t="s">
        <v>2382</v>
      </c>
    </row>
    <row r="461" spans="10:27" x14ac:dyDescent="0.35">
      <c r="J461" t="s">
        <v>488</v>
      </c>
      <c r="K461">
        <v>1984</v>
      </c>
      <c r="L461" t="s">
        <v>20</v>
      </c>
      <c r="M461">
        <v>16</v>
      </c>
      <c r="N461">
        <v>3</v>
      </c>
      <c r="O461">
        <v>4163.21</v>
      </c>
      <c r="P461" t="s">
        <v>11</v>
      </c>
      <c r="Q461" t="s">
        <v>11</v>
      </c>
      <c r="R461" t="str">
        <f>IF('Hospitalisation Details'!I459="?","Unknown",'Hospitalisation Details'!I459)</f>
        <v>R1012</v>
      </c>
      <c r="T461" t="s">
        <v>1914</v>
      </c>
      <c r="U461">
        <v>18.23</v>
      </c>
      <c r="V461">
        <v>5.78</v>
      </c>
      <c r="W461" t="s">
        <v>2380</v>
      </c>
      <c r="X461" t="s">
        <v>2380</v>
      </c>
      <c r="Y461" t="s">
        <v>2383</v>
      </c>
      <c r="Z461">
        <v>1</v>
      </c>
      <c r="AA461" t="s">
        <v>2382</v>
      </c>
    </row>
    <row r="462" spans="10:27" x14ac:dyDescent="0.35">
      <c r="J462" t="s">
        <v>489</v>
      </c>
      <c r="K462">
        <v>1989</v>
      </c>
      <c r="L462" t="s">
        <v>18</v>
      </c>
      <c r="M462">
        <v>25</v>
      </c>
      <c r="N462">
        <v>0</v>
      </c>
      <c r="O462">
        <v>4185.1000000000004</v>
      </c>
      <c r="P462" t="s">
        <v>11</v>
      </c>
      <c r="Q462" t="s">
        <v>12</v>
      </c>
      <c r="R462" t="str">
        <f>IF('Hospitalisation Details'!I460="?","Unknown",'Hospitalisation Details'!I460)</f>
        <v>R1013</v>
      </c>
      <c r="T462" t="s">
        <v>1913</v>
      </c>
      <c r="U462">
        <v>24.7</v>
      </c>
      <c r="V462">
        <v>4.3600000000000003</v>
      </c>
      <c r="W462" t="s">
        <v>2380</v>
      </c>
      <c r="X462" t="s">
        <v>2380</v>
      </c>
      <c r="Y462" t="s">
        <v>2383</v>
      </c>
      <c r="Z462">
        <v>1</v>
      </c>
      <c r="AA462" t="s">
        <v>2382</v>
      </c>
    </row>
    <row r="463" spans="10:27" x14ac:dyDescent="0.35">
      <c r="J463" t="s">
        <v>490</v>
      </c>
      <c r="K463">
        <v>1995</v>
      </c>
      <c r="L463" t="s">
        <v>37</v>
      </c>
      <c r="M463">
        <v>3</v>
      </c>
      <c r="N463">
        <v>0</v>
      </c>
      <c r="O463">
        <v>4188.7299999999996</v>
      </c>
      <c r="P463" t="s">
        <v>11</v>
      </c>
      <c r="Q463" t="s">
        <v>11</v>
      </c>
      <c r="R463" t="str">
        <f>IF('Hospitalisation Details'!I461="?","Unknown",'Hospitalisation Details'!I461)</f>
        <v>R1025</v>
      </c>
      <c r="T463" t="s">
        <v>1912</v>
      </c>
      <c r="U463">
        <v>37.4</v>
      </c>
      <c r="V463">
        <v>9.7200000000000006</v>
      </c>
      <c r="W463" t="s">
        <v>2382</v>
      </c>
      <c r="X463" t="s">
        <v>2380</v>
      </c>
      <c r="Y463" t="s">
        <v>2383</v>
      </c>
      <c r="Z463">
        <v>1</v>
      </c>
      <c r="AA463" t="s">
        <v>2380</v>
      </c>
    </row>
    <row r="464" spans="10:27" x14ac:dyDescent="0.35">
      <c r="J464" t="s">
        <v>491</v>
      </c>
      <c r="K464">
        <v>1997</v>
      </c>
      <c r="L464" t="s">
        <v>20</v>
      </c>
      <c r="M464">
        <v>6</v>
      </c>
      <c r="N464">
        <v>2</v>
      </c>
      <c r="O464">
        <v>4189.1099999999997</v>
      </c>
      <c r="P464" t="s">
        <v>11</v>
      </c>
      <c r="Q464" t="s">
        <v>11</v>
      </c>
      <c r="R464" t="str">
        <f>IF('Hospitalisation Details'!I462="?","Unknown",'Hospitalisation Details'!I462)</f>
        <v>R1012</v>
      </c>
      <c r="T464" t="s">
        <v>1911</v>
      </c>
      <c r="U464">
        <v>26.885000000000002</v>
      </c>
      <c r="V464">
        <v>5.18</v>
      </c>
      <c r="W464" t="s">
        <v>2380</v>
      </c>
      <c r="X464" t="s">
        <v>2380</v>
      </c>
      <c r="Y464" t="s">
        <v>2383</v>
      </c>
      <c r="Z464">
        <v>1</v>
      </c>
      <c r="AA464" t="s">
        <v>2382</v>
      </c>
    </row>
    <row r="465" spans="10:27" x14ac:dyDescent="0.35">
      <c r="J465" t="s">
        <v>492</v>
      </c>
      <c r="K465">
        <v>1998</v>
      </c>
      <c r="L465" t="s">
        <v>30</v>
      </c>
      <c r="M465">
        <v>14</v>
      </c>
      <c r="N465">
        <v>3</v>
      </c>
      <c r="O465">
        <v>4234.93</v>
      </c>
      <c r="P465" t="s">
        <v>11</v>
      </c>
      <c r="Q465" t="s">
        <v>16</v>
      </c>
      <c r="R465" t="str">
        <f>IF('Hospitalisation Details'!I463="?","Unknown",'Hospitalisation Details'!I463)</f>
        <v>R1011</v>
      </c>
      <c r="T465" t="s">
        <v>1910</v>
      </c>
      <c r="U465">
        <v>25.27</v>
      </c>
      <c r="V465">
        <v>5.29</v>
      </c>
      <c r="W465" t="s">
        <v>2380</v>
      </c>
      <c r="X465" t="s">
        <v>2380</v>
      </c>
      <c r="Y465" t="s">
        <v>2383</v>
      </c>
      <c r="Z465">
        <v>1</v>
      </c>
      <c r="AA465" t="s">
        <v>2382</v>
      </c>
    </row>
    <row r="466" spans="10:27" x14ac:dyDescent="0.35">
      <c r="J466" t="s">
        <v>493</v>
      </c>
      <c r="K466">
        <v>1992</v>
      </c>
      <c r="L466" t="s">
        <v>18</v>
      </c>
      <c r="M466">
        <v>27</v>
      </c>
      <c r="N466">
        <v>1</v>
      </c>
      <c r="O466">
        <v>4237.13</v>
      </c>
      <c r="P466" t="s">
        <v>12</v>
      </c>
      <c r="Q466" t="s">
        <v>16</v>
      </c>
      <c r="R466" t="str">
        <f>IF('Hospitalisation Details'!I464="?","Unknown",'Hospitalisation Details'!I464)</f>
        <v>R1016</v>
      </c>
      <c r="T466" t="s">
        <v>1909</v>
      </c>
      <c r="U466">
        <v>23.655000000000001</v>
      </c>
      <c r="V466">
        <v>4.8600000000000003</v>
      </c>
      <c r="W466" t="s">
        <v>2382</v>
      </c>
      <c r="X466" t="s">
        <v>2380</v>
      </c>
      <c r="Y466" t="s">
        <v>2380</v>
      </c>
      <c r="Z466" t="s">
        <v>2381</v>
      </c>
      <c r="AA466" t="s">
        <v>2382</v>
      </c>
    </row>
    <row r="467" spans="10:27" x14ac:dyDescent="0.35">
      <c r="J467" t="s">
        <v>494</v>
      </c>
      <c r="K467">
        <v>1991</v>
      </c>
      <c r="L467" t="s">
        <v>15</v>
      </c>
      <c r="M467">
        <v>3</v>
      </c>
      <c r="N467">
        <v>1</v>
      </c>
      <c r="O467">
        <v>4239.8900000000003</v>
      </c>
      <c r="P467" t="s">
        <v>11</v>
      </c>
      <c r="Q467" t="s">
        <v>11</v>
      </c>
      <c r="R467" t="str">
        <f>IF('Hospitalisation Details'!I465="?","Unknown",'Hospitalisation Details'!I465)</f>
        <v>R1012</v>
      </c>
      <c r="T467" t="s">
        <v>1908</v>
      </c>
      <c r="U467">
        <v>55.05</v>
      </c>
      <c r="V467">
        <v>7.66</v>
      </c>
      <c r="W467" t="s">
        <v>2380</v>
      </c>
      <c r="X467" t="s">
        <v>2380</v>
      </c>
      <c r="Y467" t="s">
        <v>2380</v>
      </c>
      <c r="Z467" t="s">
        <v>2381</v>
      </c>
      <c r="AA467" t="s">
        <v>2380</v>
      </c>
    </row>
    <row r="468" spans="10:27" x14ac:dyDescent="0.35">
      <c r="J468" t="s">
        <v>495</v>
      </c>
      <c r="K468">
        <v>1991</v>
      </c>
      <c r="L468" t="s">
        <v>30</v>
      </c>
      <c r="M468">
        <v>1</v>
      </c>
      <c r="N468">
        <v>1</v>
      </c>
      <c r="O468">
        <v>4243.59</v>
      </c>
      <c r="P468" t="s">
        <v>12</v>
      </c>
      <c r="Q468" t="s">
        <v>16</v>
      </c>
      <c r="R468" t="str">
        <f>IF('Hospitalisation Details'!I466="?","Unknown",'Hospitalisation Details'!I466)</f>
        <v>R1012</v>
      </c>
      <c r="T468" t="s">
        <v>1907</v>
      </c>
      <c r="U468">
        <v>24.89</v>
      </c>
      <c r="V468">
        <v>6.1</v>
      </c>
      <c r="W468" t="s">
        <v>2382</v>
      </c>
      <c r="X468" t="s">
        <v>2380</v>
      </c>
      <c r="Y468" t="s">
        <v>2383</v>
      </c>
      <c r="Z468">
        <v>1</v>
      </c>
      <c r="AA468" t="s">
        <v>2382</v>
      </c>
    </row>
    <row r="469" spans="10:27" x14ac:dyDescent="0.35">
      <c r="J469" t="s">
        <v>496</v>
      </c>
      <c r="K469">
        <v>1982</v>
      </c>
      <c r="L469" t="s">
        <v>18</v>
      </c>
      <c r="M469">
        <v>16</v>
      </c>
      <c r="N469">
        <v>3</v>
      </c>
      <c r="O469">
        <v>4250.24</v>
      </c>
      <c r="P469" t="s">
        <v>11</v>
      </c>
      <c r="Q469" t="s">
        <v>12</v>
      </c>
      <c r="R469" t="str">
        <f>IF('Hospitalisation Details'!I467="?","Unknown",'Hospitalisation Details'!I467)</f>
        <v>R1013</v>
      </c>
      <c r="T469" t="s">
        <v>1906</v>
      </c>
      <c r="U469">
        <v>18.715</v>
      </c>
      <c r="V469">
        <v>4.4400000000000004</v>
      </c>
      <c r="W469" t="s">
        <v>2380</v>
      </c>
      <c r="X469" t="s">
        <v>2380</v>
      </c>
      <c r="Y469" t="s">
        <v>2380</v>
      </c>
      <c r="Z469" t="s">
        <v>2381</v>
      </c>
      <c r="AA469" t="s">
        <v>2380</v>
      </c>
    </row>
    <row r="470" spans="10:27" x14ac:dyDescent="0.35">
      <c r="J470" t="s">
        <v>497</v>
      </c>
      <c r="K470">
        <v>1995</v>
      </c>
      <c r="L470" t="s">
        <v>37</v>
      </c>
      <c r="M470">
        <v>14</v>
      </c>
      <c r="N470">
        <v>3</v>
      </c>
      <c r="O470">
        <v>4260.74</v>
      </c>
      <c r="P470" t="s">
        <v>12</v>
      </c>
      <c r="Q470" t="s">
        <v>11</v>
      </c>
      <c r="R470" t="str">
        <f>IF('Hospitalisation Details'!I468="?","Unknown",'Hospitalisation Details'!I468)</f>
        <v>R1011</v>
      </c>
      <c r="T470" t="s">
        <v>1905</v>
      </c>
      <c r="U470">
        <v>28.12</v>
      </c>
      <c r="V470">
        <v>6.15</v>
      </c>
      <c r="W470" t="s">
        <v>2380</v>
      </c>
      <c r="X470" t="s">
        <v>2380</v>
      </c>
      <c r="Y470" t="s">
        <v>2380</v>
      </c>
      <c r="Z470" t="s">
        <v>2381</v>
      </c>
      <c r="AA470" t="s">
        <v>2382</v>
      </c>
    </row>
    <row r="471" spans="10:27" x14ac:dyDescent="0.35">
      <c r="J471" t="s">
        <v>498</v>
      </c>
      <c r="K471">
        <v>1983</v>
      </c>
      <c r="L471" t="s">
        <v>15</v>
      </c>
      <c r="M471">
        <v>20</v>
      </c>
      <c r="N471">
        <v>3</v>
      </c>
      <c r="O471">
        <v>4265.01</v>
      </c>
      <c r="P471" t="s">
        <v>11</v>
      </c>
      <c r="Q471" t="s">
        <v>16</v>
      </c>
      <c r="R471" t="str">
        <f>IF('Hospitalisation Details'!I469="?","Unknown",'Hospitalisation Details'!I469)</f>
        <v>R1012</v>
      </c>
      <c r="T471" t="s">
        <v>1904</v>
      </c>
      <c r="U471">
        <v>26.6</v>
      </c>
      <c r="V471">
        <v>4.53</v>
      </c>
      <c r="W471" t="s">
        <v>2380</v>
      </c>
      <c r="X471" t="s">
        <v>2380</v>
      </c>
      <c r="Y471" t="s">
        <v>2380</v>
      </c>
      <c r="Z471" t="s">
        <v>2381</v>
      </c>
      <c r="AA471" t="s">
        <v>2382</v>
      </c>
    </row>
    <row r="472" spans="10:27" x14ac:dyDescent="0.35">
      <c r="J472" t="s">
        <v>499</v>
      </c>
      <c r="K472">
        <v>1992</v>
      </c>
      <c r="L472" t="s">
        <v>18</v>
      </c>
      <c r="M472">
        <v>18</v>
      </c>
      <c r="N472">
        <v>2</v>
      </c>
      <c r="O472">
        <v>4266.17</v>
      </c>
      <c r="P472" t="s">
        <v>12</v>
      </c>
      <c r="Q472" t="s">
        <v>11</v>
      </c>
      <c r="R472" t="str">
        <f>IF('Hospitalisation Details'!I470="?","Unknown",'Hospitalisation Details'!I470)</f>
        <v>R1013</v>
      </c>
      <c r="T472" t="s">
        <v>1903</v>
      </c>
      <c r="U472">
        <v>30.114999999999998</v>
      </c>
      <c r="V472">
        <v>5.48</v>
      </c>
      <c r="W472" t="s">
        <v>2380</v>
      </c>
      <c r="X472" t="s">
        <v>2382</v>
      </c>
      <c r="Y472" t="s">
        <v>2380</v>
      </c>
      <c r="Z472">
        <v>1</v>
      </c>
      <c r="AA472" t="s">
        <v>2380</v>
      </c>
    </row>
    <row r="473" spans="10:27" x14ac:dyDescent="0.35">
      <c r="J473" t="s">
        <v>500</v>
      </c>
      <c r="K473">
        <v>2003</v>
      </c>
      <c r="L473" t="s">
        <v>18</v>
      </c>
      <c r="M473">
        <v>8</v>
      </c>
      <c r="N473">
        <v>0</v>
      </c>
      <c r="O473">
        <v>4278.55</v>
      </c>
      <c r="P473" t="s">
        <v>11</v>
      </c>
      <c r="Q473" t="s">
        <v>16</v>
      </c>
      <c r="R473" t="str">
        <f>IF('Hospitalisation Details'!I471="?","Unknown",'Hospitalisation Details'!I471)</f>
        <v>R1021</v>
      </c>
      <c r="T473" t="s">
        <v>1902</v>
      </c>
      <c r="U473">
        <v>24.605</v>
      </c>
      <c r="V473">
        <v>5.48</v>
      </c>
      <c r="W473" t="s">
        <v>2380</v>
      </c>
      <c r="X473" t="s">
        <v>2380</v>
      </c>
      <c r="Y473" t="s">
        <v>2380</v>
      </c>
      <c r="Z473" t="s">
        <v>2381</v>
      </c>
      <c r="AA473" t="s">
        <v>2382</v>
      </c>
    </row>
    <row r="474" spans="10:27" x14ac:dyDescent="0.35">
      <c r="J474" t="s">
        <v>501</v>
      </c>
      <c r="K474">
        <v>2000</v>
      </c>
      <c r="L474" t="s">
        <v>15</v>
      </c>
      <c r="M474">
        <v>25</v>
      </c>
      <c r="N474">
        <v>3</v>
      </c>
      <c r="O474">
        <v>4296.2700000000004</v>
      </c>
      <c r="P474" t="s">
        <v>11</v>
      </c>
      <c r="Q474" t="s">
        <v>12</v>
      </c>
      <c r="R474" t="str">
        <f>IF('Hospitalisation Details'!I472="?","Unknown",'Hospitalisation Details'!I472)</f>
        <v>R1012</v>
      </c>
      <c r="T474" t="s">
        <v>1901</v>
      </c>
      <c r="U474">
        <v>29.6</v>
      </c>
      <c r="V474">
        <v>8.1</v>
      </c>
      <c r="W474" t="s">
        <v>2380</v>
      </c>
      <c r="X474" t="s">
        <v>2380</v>
      </c>
      <c r="Y474" t="s">
        <v>2380</v>
      </c>
      <c r="Z474" t="s">
        <v>2381</v>
      </c>
      <c r="AA474" t="s">
        <v>2380</v>
      </c>
    </row>
    <row r="475" spans="10:27" x14ac:dyDescent="0.35">
      <c r="J475" t="s">
        <v>502</v>
      </c>
      <c r="K475">
        <v>1988</v>
      </c>
      <c r="L475" t="s">
        <v>30</v>
      </c>
      <c r="M475">
        <v>19</v>
      </c>
      <c r="N475">
        <v>0</v>
      </c>
      <c r="O475">
        <v>4320.41</v>
      </c>
      <c r="P475" t="s">
        <v>11</v>
      </c>
      <c r="Q475" t="s">
        <v>16</v>
      </c>
      <c r="R475" t="str">
        <f>IF('Hospitalisation Details'!I473="?","Unknown",'Hospitalisation Details'!I473)</f>
        <v>R1012</v>
      </c>
      <c r="T475" t="s">
        <v>1900</v>
      </c>
      <c r="U475">
        <v>24.42</v>
      </c>
      <c r="V475">
        <v>7.16</v>
      </c>
      <c r="W475" t="s">
        <v>2380</v>
      </c>
      <c r="X475" t="s">
        <v>2380</v>
      </c>
      <c r="Y475" t="s">
        <v>2380</v>
      </c>
      <c r="Z475" t="s">
        <v>2381</v>
      </c>
      <c r="AA475" t="s">
        <v>2382</v>
      </c>
    </row>
    <row r="476" spans="10:27" x14ac:dyDescent="0.35">
      <c r="J476" t="s">
        <v>503</v>
      </c>
      <c r="K476">
        <v>1994</v>
      </c>
      <c r="L476" t="s">
        <v>15</v>
      </c>
      <c r="M476">
        <v>2</v>
      </c>
      <c r="N476">
        <v>1</v>
      </c>
      <c r="O476">
        <v>4337.74</v>
      </c>
      <c r="P476" t="s">
        <v>11</v>
      </c>
      <c r="Q476" t="s">
        <v>16</v>
      </c>
      <c r="R476" t="str">
        <f>IF('Hospitalisation Details'!I474="?","Unknown",'Hospitalisation Details'!I474)</f>
        <v>R1024</v>
      </c>
      <c r="T476" t="s">
        <v>1899</v>
      </c>
      <c r="U476">
        <v>20.9</v>
      </c>
      <c r="V476">
        <v>4.55</v>
      </c>
      <c r="W476" t="s">
        <v>2382</v>
      </c>
      <c r="X476" t="s">
        <v>2380</v>
      </c>
      <c r="Y476" t="s">
        <v>2383</v>
      </c>
      <c r="Z476">
        <v>1</v>
      </c>
      <c r="AA476" t="s">
        <v>2382</v>
      </c>
    </row>
    <row r="477" spans="10:27" x14ac:dyDescent="0.35">
      <c r="J477" t="s">
        <v>504</v>
      </c>
      <c r="K477">
        <v>1994</v>
      </c>
      <c r="L477" t="s">
        <v>37</v>
      </c>
      <c r="M477">
        <v>26</v>
      </c>
      <c r="N477">
        <v>2</v>
      </c>
      <c r="O477">
        <v>4340.4399999999996</v>
      </c>
      <c r="P477" t="s">
        <v>11</v>
      </c>
      <c r="Q477" t="s">
        <v>16</v>
      </c>
      <c r="R477" t="str">
        <f>IF('Hospitalisation Details'!I475="?","Unknown",'Hospitalisation Details'!I475)</f>
        <v>R1013</v>
      </c>
      <c r="T477" t="s">
        <v>1898</v>
      </c>
      <c r="U477">
        <v>22.895</v>
      </c>
      <c r="V477">
        <v>6.03</v>
      </c>
      <c r="W477" t="s">
        <v>2380</v>
      </c>
      <c r="X477" t="s">
        <v>2380</v>
      </c>
      <c r="Y477" t="s">
        <v>2380</v>
      </c>
      <c r="Z477" t="s">
        <v>2381</v>
      </c>
      <c r="AA477" t="s">
        <v>2382</v>
      </c>
    </row>
    <row r="478" spans="10:27" x14ac:dyDescent="0.35">
      <c r="J478" t="s">
        <v>505</v>
      </c>
      <c r="K478">
        <v>1991</v>
      </c>
      <c r="L478" t="s">
        <v>18</v>
      </c>
      <c r="M478">
        <v>1</v>
      </c>
      <c r="N478">
        <v>0</v>
      </c>
      <c r="O478">
        <v>4347.0200000000004</v>
      </c>
      <c r="P478" t="s">
        <v>11</v>
      </c>
      <c r="Q478" t="s">
        <v>16</v>
      </c>
      <c r="R478" t="str">
        <f>IF('Hospitalisation Details'!I476="?","Unknown",'Hospitalisation Details'!I476)</f>
        <v>R1024</v>
      </c>
      <c r="T478" t="s">
        <v>1897</v>
      </c>
      <c r="U478">
        <v>28.3</v>
      </c>
      <c r="V478">
        <v>5.47</v>
      </c>
      <c r="W478" t="s">
        <v>2382</v>
      </c>
      <c r="X478" t="s">
        <v>2380</v>
      </c>
      <c r="Y478" t="s">
        <v>2383</v>
      </c>
      <c r="Z478">
        <v>1</v>
      </c>
      <c r="AA478" t="s">
        <v>2382</v>
      </c>
    </row>
    <row r="479" spans="10:27" x14ac:dyDescent="0.35">
      <c r="J479" t="s">
        <v>506</v>
      </c>
      <c r="K479">
        <v>1994</v>
      </c>
      <c r="L479" t="s">
        <v>15</v>
      </c>
      <c r="M479">
        <v>1</v>
      </c>
      <c r="N479">
        <v>2</v>
      </c>
      <c r="O479">
        <v>4349.46</v>
      </c>
      <c r="P479" t="s">
        <v>11</v>
      </c>
      <c r="Q479" t="s">
        <v>11</v>
      </c>
      <c r="R479" t="str">
        <f>IF('Hospitalisation Details'!I477="?","Unknown",'Hospitalisation Details'!I477)</f>
        <v>R1013</v>
      </c>
      <c r="T479" t="s">
        <v>1895</v>
      </c>
      <c r="U479">
        <v>54.3</v>
      </c>
      <c r="V479">
        <v>4.1500000000000004</v>
      </c>
      <c r="W479" t="s">
        <v>2382</v>
      </c>
      <c r="X479" t="s">
        <v>2380</v>
      </c>
      <c r="Y479" t="s">
        <v>2380</v>
      </c>
      <c r="Z479">
        <v>1</v>
      </c>
      <c r="AA479" t="s">
        <v>2380</v>
      </c>
    </row>
    <row r="480" spans="10:27" x14ac:dyDescent="0.35">
      <c r="J480" t="s">
        <v>507</v>
      </c>
      <c r="K480">
        <v>1991</v>
      </c>
      <c r="L480" t="s">
        <v>20</v>
      </c>
      <c r="M480">
        <v>13</v>
      </c>
      <c r="N480">
        <v>1</v>
      </c>
      <c r="O480">
        <v>4350.51</v>
      </c>
      <c r="P480" t="s">
        <v>11</v>
      </c>
      <c r="Q480" t="s">
        <v>11</v>
      </c>
      <c r="R480" t="str">
        <f>IF('Hospitalisation Details'!I478="?","Unknown",'Hospitalisation Details'!I478)</f>
        <v>R1013</v>
      </c>
      <c r="T480" t="s">
        <v>1894</v>
      </c>
      <c r="U480">
        <v>33.344999999999999</v>
      </c>
      <c r="V480">
        <v>11.32</v>
      </c>
      <c r="W480" t="s">
        <v>2382</v>
      </c>
      <c r="X480" t="s">
        <v>2380</v>
      </c>
      <c r="Y480" t="s">
        <v>2380</v>
      </c>
      <c r="Z480">
        <v>1</v>
      </c>
      <c r="AA480" t="s">
        <v>2380</v>
      </c>
    </row>
    <row r="481" spans="10:27" x14ac:dyDescent="0.35">
      <c r="J481" t="s">
        <v>508</v>
      </c>
      <c r="K481">
        <v>1990</v>
      </c>
      <c r="L481" t="s">
        <v>35</v>
      </c>
      <c r="M481">
        <v>28</v>
      </c>
      <c r="N481">
        <v>0</v>
      </c>
      <c r="O481">
        <v>4357.04</v>
      </c>
      <c r="P481" t="s">
        <v>11</v>
      </c>
      <c r="Q481" t="s">
        <v>12</v>
      </c>
      <c r="R481" t="str">
        <f>IF('Hospitalisation Details'!I479="?","Unknown",'Hospitalisation Details'!I479)</f>
        <v>R1012</v>
      </c>
      <c r="T481" t="s">
        <v>1893</v>
      </c>
      <c r="U481">
        <v>33</v>
      </c>
      <c r="V481">
        <v>9.51</v>
      </c>
      <c r="W481" t="s">
        <v>2382</v>
      </c>
      <c r="X481" t="s">
        <v>2380</v>
      </c>
      <c r="Y481" t="s">
        <v>2380</v>
      </c>
      <c r="Z481" t="s">
        <v>2381</v>
      </c>
      <c r="AA481" t="s">
        <v>2380</v>
      </c>
    </row>
    <row r="482" spans="10:27" x14ac:dyDescent="0.35">
      <c r="J482" t="s">
        <v>509</v>
      </c>
      <c r="K482">
        <v>1997</v>
      </c>
      <c r="L482" t="s">
        <v>15</v>
      </c>
      <c r="M482">
        <v>29</v>
      </c>
      <c r="N482">
        <v>3</v>
      </c>
      <c r="O482">
        <v>4391.6499999999996</v>
      </c>
      <c r="P482" t="s">
        <v>11</v>
      </c>
      <c r="Q482" t="s">
        <v>11</v>
      </c>
      <c r="R482" t="str">
        <f>IF('Hospitalisation Details'!I480="?","Unknown",'Hospitalisation Details'!I480)</f>
        <v>R1011</v>
      </c>
      <c r="T482" t="s">
        <v>1892</v>
      </c>
      <c r="U482">
        <v>28.024999999999999</v>
      </c>
      <c r="V482">
        <v>7.67</v>
      </c>
      <c r="W482" t="s">
        <v>2382</v>
      </c>
      <c r="X482" t="s">
        <v>2380</v>
      </c>
      <c r="Y482" t="s">
        <v>2380</v>
      </c>
      <c r="Z482">
        <v>1</v>
      </c>
      <c r="AA482" t="s">
        <v>2382</v>
      </c>
    </row>
    <row r="483" spans="10:27" x14ac:dyDescent="0.35">
      <c r="J483" t="s">
        <v>510</v>
      </c>
      <c r="K483">
        <v>1982</v>
      </c>
      <c r="L483" t="s">
        <v>18</v>
      </c>
      <c r="M483">
        <v>29</v>
      </c>
      <c r="N483">
        <v>3</v>
      </c>
      <c r="O483">
        <v>4392.7</v>
      </c>
      <c r="P483" t="s">
        <v>11</v>
      </c>
      <c r="Q483" t="s">
        <v>11</v>
      </c>
      <c r="R483" t="str">
        <f>IF('Hospitalisation Details'!I481="?","Unknown",'Hospitalisation Details'!I481)</f>
        <v>R1013</v>
      </c>
      <c r="T483" t="s">
        <v>1891</v>
      </c>
      <c r="U483">
        <v>28.69</v>
      </c>
      <c r="V483">
        <v>6.23</v>
      </c>
      <c r="W483" t="s">
        <v>2380</v>
      </c>
      <c r="X483" t="s">
        <v>2380</v>
      </c>
      <c r="Y483" t="s">
        <v>2380</v>
      </c>
      <c r="Z483">
        <v>1</v>
      </c>
      <c r="AA483" t="s">
        <v>2382</v>
      </c>
    </row>
    <row r="484" spans="10:27" x14ac:dyDescent="0.35">
      <c r="J484" t="s">
        <v>511</v>
      </c>
      <c r="K484">
        <v>1988</v>
      </c>
      <c r="L484" t="s">
        <v>10</v>
      </c>
      <c r="M484">
        <v>18</v>
      </c>
      <c r="N484">
        <v>3</v>
      </c>
      <c r="O484">
        <v>4397.3100000000004</v>
      </c>
      <c r="P484" t="s">
        <v>11</v>
      </c>
      <c r="Q484" t="s">
        <v>11</v>
      </c>
      <c r="R484" t="str">
        <f>IF('Hospitalisation Details'!I482="?","Unknown",'Hospitalisation Details'!I482)</f>
        <v>R1013</v>
      </c>
      <c r="T484" t="s">
        <v>1890</v>
      </c>
      <c r="U484">
        <v>40.28</v>
      </c>
      <c r="V484">
        <v>8.9</v>
      </c>
      <c r="W484" t="s">
        <v>2380</v>
      </c>
      <c r="X484" t="s">
        <v>2380</v>
      </c>
      <c r="Y484" t="s">
        <v>2380</v>
      </c>
      <c r="Z484" t="s">
        <v>2381</v>
      </c>
      <c r="AA484" t="s">
        <v>2380</v>
      </c>
    </row>
    <row r="485" spans="10:27" x14ac:dyDescent="0.35">
      <c r="J485" t="s">
        <v>512</v>
      </c>
      <c r="K485">
        <v>1986</v>
      </c>
      <c r="L485" t="s">
        <v>35</v>
      </c>
      <c r="M485">
        <v>11</v>
      </c>
      <c r="N485">
        <v>0</v>
      </c>
      <c r="O485">
        <v>4399.7299999999996</v>
      </c>
      <c r="P485" t="s">
        <v>12</v>
      </c>
      <c r="Q485" t="s">
        <v>11</v>
      </c>
      <c r="R485" t="str">
        <f>IF('Hospitalisation Details'!I483="?","Unknown",'Hospitalisation Details'!I483)</f>
        <v>R1013</v>
      </c>
      <c r="T485" t="s">
        <v>1889</v>
      </c>
      <c r="U485">
        <v>37.299999999999997</v>
      </c>
      <c r="V485">
        <v>7.79</v>
      </c>
      <c r="W485" t="s">
        <v>2382</v>
      </c>
      <c r="X485" t="s">
        <v>2380</v>
      </c>
      <c r="Y485" t="s">
        <v>2380</v>
      </c>
      <c r="Z485" t="s">
        <v>2381</v>
      </c>
      <c r="AA485" t="s">
        <v>2380</v>
      </c>
    </row>
    <row r="486" spans="10:27" x14ac:dyDescent="0.35">
      <c r="J486" t="s">
        <v>513</v>
      </c>
      <c r="K486">
        <v>1986</v>
      </c>
      <c r="L486" t="s">
        <v>10</v>
      </c>
      <c r="M486">
        <v>13</v>
      </c>
      <c r="N486">
        <v>0</v>
      </c>
      <c r="O486">
        <v>4402.2299999999996</v>
      </c>
      <c r="P486" t="s">
        <v>11</v>
      </c>
      <c r="Q486" t="s">
        <v>11</v>
      </c>
      <c r="R486" t="str">
        <f>IF('Hospitalisation Details'!I484="?","Unknown",'Hospitalisation Details'!I484)</f>
        <v>R1011</v>
      </c>
      <c r="T486" t="s">
        <v>1888</v>
      </c>
      <c r="U486">
        <v>54.47</v>
      </c>
      <c r="V486">
        <v>4.49</v>
      </c>
      <c r="W486" t="s">
        <v>2382</v>
      </c>
      <c r="X486" t="s">
        <v>2380</v>
      </c>
      <c r="Y486" t="s">
        <v>2380</v>
      </c>
      <c r="Z486">
        <v>2</v>
      </c>
      <c r="AA486" t="s">
        <v>2380</v>
      </c>
    </row>
    <row r="487" spans="10:27" x14ac:dyDescent="0.35">
      <c r="J487" t="s">
        <v>514</v>
      </c>
      <c r="K487">
        <v>1988</v>
      </c>
      <c r="L487" t="s">
        <v>20</v>
      </c>
      <c r="M487">
        <v>16</v>
      </c>
      <c r="N487">
        <v>0</v>
      </c>
      <c r="O487">
        <v>4415.16</v>
      </c>
      <c r="P487" t="s">
        <v>11</v>
      </c>
      <c r="Q487" t="s">
        <v>16</v>
      </c>
      <c r="R487" t="str">
        <f>IF('Hospitalisation Details'!I485="?","Unknown",'Hospitalisation Details'!I485)</f>
        <v>R1013</v>
      </c>
      <c r="T487" t="s">
        <v>1887</v>
      </c>
      <c r="U487">
        <v>38.06</v>
      </c>
      <c r="V487">
        <v>5.24</v>
      </c>
      <c r="W487" t="s">
        <v>2382</v>
      </c>
      <c r="X487" t="s">
        <v>2380</v>
      </c>
      <c r="Y487" t="s">
        <v>2383</v>
      </c>
      <c r="Z487">
        <v>1</v>
      </c>
      <c r="AA487" t="s">
        <v>2380</v>
      </c>
    </row>
    <row r="488" spans="10:27" x14ac:dyDescent="0.35">
      <c r="J488" t="s">
        <v>515</v>
      </c>
      <c r="K488">
        <v>1992</v>
      </c>
      <c r="L488" t="s">
        <v>35</v>
      </c>
      <c r="M488">
        <v>15</v>
      </c>
      <c r="N488">
        <v>0</v>
      </c>
      <c r="O488">
        <v>4420.95</v>
      </c>
      <c r="P488" t="s">
        <v>11</v>
      </c>
      <c r="Q488" t="s">
        <v>12</v>
      </c>
      <c r="R488" t="str">
        <f>IF('Hospitalisation Details'!I486="?","Unknown",'Hospitalisation Details'!I486)</f>
        <v>R1020</v>
      </c>
      <c r="T488" t="s">
        <v>1886</v>
      </c>
      <c r="U488">
        <v>51.47</v>
      </c>
      <c r="V488">
        <v>9.6</v>
      </c>
      <c r="W488" t="s">
        <v>2380</v>
      </c>
      <c r="X488" t="s">
        <v>2380</v>
      </c>
      <c r="Y488" t="s">
        <v>2380</v>
      </c>
      <c r="Z488" t="s">
        <v>2381</v>
      </c>
      <c r="AA488" t="s">
        <v>2380</v>
      </c>
    </row>
    <row r="489" spans="10:27" x14ac:dyDescent="0.35">
      <c r="J489" t="s">
        <v>517</v>
      </c>
      <c r="K489">
        <v>1994</v>
      </c>
      <c r="L489" t="s">
        <v>30</v>
      </c>
      <c r="M489">
        <v>29</v>
      </c>
      <c r="N489">
        <v>2</v>
      </c>
      <c r="O489">
        <v>4428.8900000000003</v>
      </c>
      <c r="P489" t="s">
        <v>12</v>
      </c>
      <c r="Q489" t="s">
        <v>16</v>
      </c>
      <c r="R489" t="str">
        <f>IF('Hospitalisation Details'!I487="?","Unknown",'Hospitalisation Details'!I487)</f>
        <v>R1017</v>
      </c>
      <c r="T489" t="s">
        <v>1885</v>
      </c>
      <c r="U489">
        <v>29.8</v>
      </c>
      <c r="V489">
        <v>5.78</v>
      </c>
      <c r="W489" t="s">
        <v>2382</v>
      </c>
      <c r="X489" t="s">
        <v>2380</v>
      </c>
      <c r="Y489" t="s">
        <v>2380</v>
      </c>
      <c r="Z489" t="s">
        <v>2381</v>
      </c>
      <c r="AA489" t="s">
        <v>2380</v>
      </c>
    </row>
    <row r="490" spans="10:27" x14ac:dyDescent="0.35">
      <c r="J490" t="s">
        <v>518</v>
      </c>
      <c r="K490">
        <v>1993</v>
      </c>
      <c r="L490" t="s">
        <v>20</v>
      </c>
      <c r="M490">
        <v>4</v>
      </c>
      <c r="N490">
        <v>2</v>
      </c>
      <c r="O490">
        <v>4433.3900000000003</v>
      </c>
      <c r="P490" t="s">
        <v>11</v>
      </c>
      <c r="Q490" t="s">
        <v>12</v>
      </c>
      <c r="R490" t="str">
        <f>IF('Hospitalisation Details'!I488="?","Unknown",'Hospitalisation Details'!I488)</f>
        <v>R1012</v>
      </c>
      <c r="T490" t="s">
        <v>1884</v>
      </c>
      <c r="U490">
        <v>49.77</v>
      </c>
      <c r="V490">
        <v>7.02</v>
      </c>
      <c r="W490" t="s">
        <v>2380</v>
      </c>
      <c r="X490" t="s">
        <v>2380</v>
      </c>
      <c r="Y490" t="s">
        <v>2380</v>
      </c>
      <c r="Z490" t="s">
        <v>2381</v>
      </c>
      <c r="AA490" t="s">
        <v>2380</v>
      </c>
    </row>
    <row r="491" spans="10:27" x14ac:dyDescent="0.35">
      <c r="J491" t="s">
        <v>519</v>
      </c>
      <c r="K491">
        <v>1993</v>
      </c>
      <c r="L491" t="s">
        <v>30</v>
      </c>
      <c r="M491">
        <v>23</v>
      </c>
      <c r="N491">
        <v>2</v>
      </c>
      <c r="O491">
        <v>4433.92</v>
      </c>
      <c r="P491" t="s">
        <v>11</v>
      </c>
      <c r="Q491" t="s">
        <v>11</v>
      </c>
      <c r="R491" t="str">
        <f>IF('Hospitalisation Details'!I489="?","Unknown",'Hospitalisation Details'!I489)</f>
        <v>R1012</v>
      </c>
      <c r="T491" t="s">
        <v>1883</v>
      </c>
      <c r="U491">
        <v>25.555</v>
      </c>
      <c r="V491">
        <v>4.09</v>
      </c>
      <c r="W491" t="s">
        <v>2382</v>
      </c>
      <c r="X491" t="s">
        <v>2380</v>
      </c>
      <c r="Y491" t="s">
        <v>2380</v>
      </c>
      <c r="Z491" t="s">
        <v>2381</v>
      </c>
      <c r="AA491" t="s">
        <v>2382</v>
      </c>
    </row>
    <row r="492" spans="10:27" x14ac:dyDescent="0.35">
      <c r="J492" t="s">
        <v>520</v>
      </c>
      <c r="K492">
        <v>1994</v>
      </c>
      <c r="L492" t="s">
        <v>37</v>
      </c>
      <c r="M492">
        <v>8</v>
      </c>
      <c r="N492">
        <v>2</v>
      </c>
      <c r="O492">
        <v>4435.09</v>
      </c>
      <c r="P492" t="s">
        <v>12</v>
      </c>
      <c r="Q492" t="s">
        <v>11</v>
      </c>
      <c r="R492" t="str">
        <f>IF('Hospitalisation Details'!I490="?","Unknown",'Hospitalisation Details'!I490)</f>
        <v>R1016</v>
      </c>
      <c r="T492" t="s">
        <v>1882</v>
      </c>
      <c r="U492">
        <v>29.64</v>
      </c>
      <c r="V492">
        <v>4.93</v>
      </c>
      <c r="W492" t="s">
        <v>2380</v>
      </c>
      <c r="X492" t="s">
        <v>2380</v>
      </c>
      <c r="Y492" t="s">
        <v>2383</v>
      </c>
      <c r="Z492">
        <v>1</v>
      </c>
      <c r="AA492" t="s">
        <v>2380</v>
      </c>
    </row>
    <row r="493" spans="10:27" x14ac:dyDescent="0.35">
      <c r="J493" t="s">
        <v>521</v>
      </c>
      <c r="K493">
        <v>1994</v>
      </c>
      <c r="L493" t="s">
        <v>37</v>
      </c>
      <c r="M493">
        <v>24</v>
      </c>
      <c r="N493">
        <v>2</v>
      </c>
      <c r="O493">
        <v>4438.26</v>
      </c>
      <c r="P493" t="s">
        <v>11</v>
      </c>
      <c r="Q493" t="s">
        <v>12</v>
      </c>
      <c r="R493" t="str">
        <f>IF('Hospitalisation Details'!I491="?","Unknown",'Hospitalisation Details'!I491)</f>
        <v>R1017</v>
      </c>
      <c r="T493" t="s">
        <v>1881</v>
      </c>
      <c r="U493">
        <v>53.93</v>
      </c>
      <c r="V493">
        <v>5.34</v>
      </c>
      <c r="W493" t="s">
        <v>2382</v>
      </c>
      <c r="X493" t="s">
        <v>2380</v>
      </c>
      <c r="Y493" t="s">
        <v>2380</v>
      </c>
      <c r="Z493">
        <v>2</v>
      </c>
      <c r="AA493" t="s">
        <v>2380</v>
      </c>
    </row>
    <row r="494" spans="10:27" x14ac:dyDescent="0.35">
      <c r="J494" t="s">
        <v>522</v>
      </c>
      <c r="K494">
        <v>1991</v>
      </c>
      <c r="L494" t="s">
        <v>20</v>
      </c>
      <c r="M494">
        <v>3</v>
      </c>
      <c r="N494">
        <v>1</v>
      </c>
      <c r="O494">
        <v>4441.21</v>
      </c>
      <c r="P494" t="s">
        <v>16</v>
      </c>
      <c r="Q494" t="s">
        <v>11</v>
      </c>
      <c r="R494" t="str">
        <f>IF('Hospitalisation Details'!I492="?","Unknown",'Hospitalisation Details'!I492)</f>
        <v>R1014</v>
      </c>
      <c r="T494" t="s">
        <v>1880</v>
      </c>
      <c r="U494">
        <v>28.024999999999999</v>
      </c>
      <c r="V494">
        <v>5.65</v>
      </c>
      <c r="W494" t="s">
        <v>2380</v>
      </c>
      <c r="X494" t="s">
        <v>2380</v>
      </c>
      <c r="Y494" t="s">
        <v>2380</v>
      </c>
      <c r="Z494">
        <v>1</v>
      </c>
      <c r="AA494" t="s">
        <v>2382</v>
      </c>
    </row>
    <row r="495" spans="10:27" x14ac:dyDescent="0.35">
      <c r="J495" t="s">
        <v>523</v>
      </c>
      <c r="K495">
        <v>1994</v>
      </c>
      <c r="L495" t="s">
        <v>18</v>
      </c>
      <c r="M495">
        <v>28</v>
      </c>
      <c r="N495">
        <v>3</v>
      </c>
      <c r="O495">
        <v>4449.46</v>
      </c>
      <c r="P495" t="s">
        <v>16</v>
      </c>
      <c r="Q495" t="s">
        <v>11</v>
      </c>
      <c r="R495" t="str">
        <f>IF('Hospitalisation Details'!I493="?","Unknown",'Hospitalisation Details'!I493)</f>
        <v>R1013</v>
      </c>
      <c r="T495" t="s">
        <v>1879</v>
      </c>
      <c r="U495">
        <v>27.5</v>
      </c>
      <c r="V495">
        <v>4.49</v>
      </c>
      <c r="W495" t="s">
        <v>2380</v>
      </c>
      <c r="X495" t="s">
        <v>2380</v>
      </c>
      <c r="Y495" t="s">
        <v>2380</v>
      </c>
      <c r="Z495" t="s">
        <v>2381</v>
      </c>
      <c r="AA495" t="s">
        <v>2380</v>
      </c>
    </row>
    <row r="496" spans="10:27" x14ac:dyDescent="0.35">
      <c r="J496" t="s">
        <v>524</v>
      </c>
      <c r="K496">
        <v>1990</v>
      </c>
      <c r="L496" t="s">
        <v>35</v>
      </c>
      <c r="M496">
        <v>8</v>
      </c>
      <c r="N496">
        <v>1</v>
      </c>
      <c r="O496">
        <v>4454.3999999999996</v>
      </c>
      <c r="P496" t="s">
        <v>11</v>
      </c>
      <c r="Q496" t="s">
        <v>12</v>
      </c>
      <c r="R496" t="str">
        <f>IF('Hospitalisation Details'!I494="?","Unknown",'Hospitalisation Details'!I494)</f>
        <v>R1012</v>
      </c>
      <c r="T496" t="s">
        <v>1878</v>
      </c>
      <c r="U496">
        <v>21.8</v>
      </c>
      <c r="V496">
        <v>10.55</v>
      </c>
      <c r="W496" t="s">
        <v>2380</v>
      </c>
      <c r="X496" t="s">
        <v>2380</v>
      </c>
      <c r="Y496" t="s">
        <v>2380</v>
      </c>
      <c r="Z496" t="s">
        <v>2381</v>
      </c>
      <c r="AA496" t="s">
        <v>2382</v>
      </c>
    </row>
    <row r="497" spans="10:27" x14ac:dyDescent="0.35">
      <c r="J497" t="s">
        <v>525</v>
      </c>
      <c r="K497">
        <v>1990</v>
      </c>
      <c r="L497" t="s">
        <v>10</v>
      </c>
      <c r="M497">
        <v>15</v>
      </c>
      <c r="N497">
        <v>1</v>
      </c>
      <c r="O497">
        <v>4462.72</v>
      </c>
      <c r="P497" t="s">
        <v>11</v>
      </c>
      <c r="Q497" t="s">
        <v>12</v>
      </c>
      <c r="R497" t="str">
        <f>IF('Hospitalisation Details'!I495="?","Unknown",'Hospitalisation Details'!I495)</f>
        <v>R1012</v>
      </c>
      <c r="T497" t="s">
        <v>1877</v>
      </c>
      <c r="U497">
        <v>26.41</v>
      </c>
      <c r="V497">
        <v>4.92</v>
      </c>
      <c r="W497" t="s">
        <v>2382</v>
      </c>
      <c r="X497" t="s">
        <v>2380</v>
      </c>
      <c r="Y497" t="s">
        <v>2383</v>
      </c>
      <c r="Z497">
        <v>1</v>
      </c>
      <c r="AA497" t="s">
        <v>2382</v>
      </c>
    </row>
    <row r="498" spans="10:27" x14ac:dyDescent="0.35">
      <c r="J498" t="s">
        <v>526</v>
      </c>
      <c r="K498">
        <v>1991</v>
      </c>
      <c r="L498" t="s">
        <v>10</v>
      </c>
      <c r="M498">
        <v>4</v>
      </c>
      <c r="N498">
        <v>2</v>
      </c>
      <c r="O498">
        <v>4463.21</v>
      </c>
      <c r="P498" t="s">
        <v>12</v>
      </c>
      <c r="Q498" t="s">
        <v>12</v>
      </c>
      <c r="R498" t="str">
        <f>IF('Hospitalisation Details'!I496="?","Unknown",'Hospitalisation Details'!I496)</f>
        <v>R1013</v>
      </c>
      <c r="T498" t="s">
        <v>1876</v>
      </c>
      <c r="U498">
        <v>27.835000000000001</v>
      </c>
      <c r="V498">
        <v>5.9</v>
      </c>
      <c r="W498" t="s">
        <v>2382</v>
      </c>
      <c r="X498" t="s">
        <v>2380</v>
      </c>
      <c r="Y498" t="s">
        <v>2380</v>
      </c>
      <c r="Z498">
        <v>1</v>
      </c>
      <c r="AA498" t="s">
        <v>2382</v>
      </c>
    </row>
    <row r="499" spans="10:27" x14ac:dyDescent="0.35">
      <c r="J499" t="s">
        <v>527</v>
      </c>
      <c r="K499">
        <v>1999</v>
      </c>
      <c r="L499" t="s">
        <v>15</v>
      </c>
      <c r="M499">
        <v>20</v>
      </c>
      <c r="N499">
        <v>3</v>
      </c>
      <c r="O499">
        <v>4466.62</v>
      </c>
      <c r="P499" t="s">
        <v>11</v>
      </c>
      <c r="Q499" t="s">
        <v>11</v>
      </c>
      <c r="R499" t="str">
        <f>IF('Hospitalisation Details'!I497="?","Unknown",'Hospitalisation Details'!I497)</f>
        <v>R1012</v>
      </c>
      <c r="T499" t="s">
        <v>1875</v>
      </c>
      <c r="U499">
        <v>51.74</v>
      </c>
      <c r="V499">
        <v>4.9800000000000004</v>
      </c>
      <c r="W499" t="s">
        <v>2382</v>
      </c>
      <c r="X499" t="s">
        <v>2380</v>
      </c>
      <c r="Y499" t="s">
        <v>2380</v>
      </c>
      <c r="Z499">
        <v>2</v>
      </c>
      <c r="AA499" t="s">
        <v>2380</v>
      </c>
    </row>
    <row r="500" spans="10:27" x14ac:dyDescent="0.35">
      <c r="J500" t="s">
        <v>528</v>
      </c>
      <c r="K500">
        <v>2004</v>
      </c>
      <c r="L500" t="s">
        <v>10</v>
      </c>
      <c r="M500">
        <v>18</v>
      </c>
      <c r="N500">
        <v>0</v>
      </c>
      <c r="O500">
        <v>4468.25</v>
      </c>
      <c r="P500" t="s">
        <v>11</v>
      </c>
      <c r="Q500" t="s">
        <v>11</v>
      </c>
      <c r="R500" t="str">
        <f>IF('Hospitalisation Details'!I498="?","Unknown",'Hospitalisation Details'!I498)</f>
        <v>R1012</v>
      </c>
      <c r="T500" t="s">
        <v>1874</v>
      </c>
      <c r="U500">
        <v>23.37</v>
      </c>
      <c r="V500">
        <v>5.8</v>
      </c>
      <c r="W500" t="s">
        <v>2380</v>
      </c>
      <c r="X500" t="s">
        <v>2380</v>
      </c>
      <c r="Y500" t="s">
        <v>2380</v>
      </c>
      <c r="Z500" t="s">
        <v>2381</v>
      </c>
      <c r="AA500" t="s">
        <v>2382</v>
      </c>
    </row>
    <row r="501" spans="10:27" x14ac:dyDescent="0.35">
      <c r="J501" t="s">
        <v>529</v>
      </c>
      <c r="K501">
        <v>1992</v>
      </c>
      <c r="L501" t="s">
        <v>10</v>
      </c>
      <c r="M501">
        <v>12</v>
      </c>
      <c r="N501">
        <v>0</v>
      </c>
      <c r="O501">
        <v>4488.58</v>
      </c>
      <c r="P501" t="s">
        <v>11</v>
      </c>
      <c r="Q501" t="s">
        <v>12</v>
      </c>
      <c r="R501" t="str">
        <f>IF('Hospitalisation Details'!I499="?","Unknown",'Hospitalisation Details'!I499)</f>
        <v>R1012</v>
      </c>
      <c r="T501" t="s">
        <v>1873</v>
      </c>
      <c r="U501">
        <v>29.7</v>
      </c>
      <c r="V501">
        <v>6.21</v>
      </c>
      <c r="W501" t="s">
        <v>2382</v>
      </c>
      <c r="X501" t="s">
        <v>2380</v>
      </c>
      <c r="Y501" t="s">
        <v>2383</v>
      </c>
      <c r="Z501">
        <v>1</v>
      </c>
      <c r="AA501" t="s">
        <v>2382</v>
      </c>
    </row>
    <row r="502" spans="10:27" x14ac:dyDescent="0.35">
      <c r="J502" t="s">
        <v>530</v>
      </c>
      <c r="K502">
        <v>1988</v>
      </c>
      <c r="L502" t="s">
        <v>18</v>
      </c>
      <c r="M502">
        <v>26</v>
      </c>
      <c r="N502">
        <v>0</v>
      </c>
      <c r="O502">
        <v>4500.34</v>
      </c>
      <c r="P502" t="s">
        <v>11</v>
      </c>
      <c r="Q502" t="s">
        <v>16</v>
      </c>
      <c r="R502" t="str">
        <f>IF('Hospitalisation Details'!I500="?","Unknown",'Hospitalisation Details'!I500)</f>
        <v>R1017</v>
      </c>
      <c r="T502" t="s">
        <v>1872</v>
      </c>
      <c r="U502">
        <v>20.045000000000002</v>
      </c>
      <c r="V502">
        <v>6.17</v>
      </c>
      <c r="W502" t="s">
        <v>2380</v>
      </c>
      <c r="X502" t="s">
        <v>2380</v>
      </c>
      <c r="Y502" t="s">
        <v>2383</v>
      </c>
      <c r="Z502">
        <v>1</v>
      </c>
      <c r="AA502" t="s">
        <v>2382</v>
      </c>
    </row>
    <row r="503" spans="10:27" x14ac:dyDescent="0.35">
      <c r="J503" t="s">
        <v>531</v>
      </c>
      <c r="K503">
        <v>1997</v>
      </c>
      <c r="L503" t="s">
        <v>37</v>
      </c>
      <c r="M503">
        <v>13</v>
      </c>
      <c r="N503">
        <v>4</v>
      </c>
      <c r="O503">
        <v>4504.66</v>
      </c>
      <c r="P503" t="s">
        <v>16</v>
      </c>
      <c r="Q503" t="s">
        <v>11</v>
      </c>
      <c r="R503" t="str">
        <f>IF('Hospitalisation Details'!I501="?","Unknown",'Hospitalisation Details'!I501)</f>
        <v>R1013</v>
      </c>
      <c r="T503" t="s">
        <v>1871</v>
      </c>
      <c r="U503">
        <v>27.83</v>
      </c>
      <c r="V503">
        <v>5.36</v>
      </c>
      <c r="W503" t="s">
        <v>2380</v>
      </c>
      <c r="X503" t="s">
        <v>2380</v>
      </c>
      <c r="Y503" t="s">
        <v>2380</v>
      </c>
      <c r="Z503">
        <v>2</v>
      </c>
      <c r="AA503" t="s">
        <v>2380</v>
      </c>
    </row>
    <row r="504" spans="10:27" x14ac:dyDescent="0.35">
      <c r="J504" t="s">
        <v>532</v>
      </c>
      <c r="K504">
        <v>1982</v>
      </c>
      <c r="L504" t="s">
        <v>20</v>
      </c>
      <c r="M504">
        <v>27</v>
      </c>
      <c r="N504">
        <v>3</v>
      </c>
      <c r="O504">
        <v>4511.41</v>
      </c>
      <c r="P504" t="s">
        <v>11</v>
      </c>
      <c r="Q504" t="s">
        <v>12</v>
      </c>
      <c r="R504" t="str">
        <f>IF('Hospitalisation Details'!I502="?","Unknown",'Hospitalisation Details'!I502)</f>
        <v>R1013</v>
      </c>
      <c r="T504" t="s">
        <v>1870</v>
      </c>
      <c r="U504">
        <v>28.93</v>
      </c>
      <c r="V504">
        <v>5.2</v>
      </c>
      <c r="W504" t="s">
        <v>2380</v>
      </c>
      <c r="X504" t="s">
        <v>2380</v>
      </c>
      <c r="Y504" t="s">
        <v>2380</v>
      </c>
      <c r="Z504" t="s">
        <v>2381</v>
      </c>
      <c r="AA504" t="s">
        <v>2382</v>
      </c>
    </row>
    <row r="505" spans="10:27" x14ac:dyDescent="0.35">
      <c r="J505" t="s">
        <v>533</v>
      </c>
      <c r="K505">
        <v>1980</v>
      </c>
      <c r="L505" t="s">
        <v>18</v>
      </c>
      <c r="M505">
        <v>16</v>
      </c>
      <c r="N505">
        <v>2</v>
      </c>
      <c r="O505">
        <v>4515.71</v>
      </c>
      <c r="P505" t="s">
        <v>11</v>
      </c>
      <c r="Q505" t="s">
        <v>12</v>
      </c>
      <c r="R505" t="str">
        <f>IF('Hospitalisation Details'!I503="?","Unknown",'Hospitalisation Details'!I503)</f>
        <v>R1013</v>
      </c>
      <c r="T505" t="s">
        <v>1869</v>
      </c>
      <c r="U505">
        <v>33.82</v>
      </c>
      <c r="V505">
        <v>5.42</v>
      </c>
      <c r="W505" t="s">
        <v>2380</v>
      </c>
      <c r="X505" t="s">
        <v>2380</v>
      </c>
      <c r="Y505" t="s">
        <v>2380</v>
      </c>
      <c r="Z505" t="s">
        <v>2381</v>
      </c>
      <c r="AA505" t="s">
        <v>2380</v>
      </c>
    </row>
    <row r="506" spans="10:27" x14ac:dyDescent="0.35">
      <c r="J506" t="s">
        <v>534</v>
      </c>
      <c r="K506">
        <v>2003</v>
      </c>
      <c r="L506" t="s">
        <v>37</v>
      </c>
      <c r="M506">
        <v>2</v>
      </c>
      <c r="N506">
        <v>0</v>
      </c>
      <c r="O506">
        <v>4518.3999999999996</v>
      </c>
      <c r="P506" t="s">
        <v>11</v>
      </c>
      <c r="Q506" t="s">
        <v>12</v>
      </c>
      <c r="R506" t="str">
        <f>IF('Hospitalisation Details'!I504="?","Unknown",'Hospitalisation Details'!I504)</f>
        <v>R1026</v>
      </c>
      <c r="T506" t="s">
        <v>1868</v>
      </c>
      <c r="U506">
        <v>20.234999999999999</v>
      </c>
      <c r="V506">
        <v>6.84</v>
      </c>
      <c r="W506" t="s">
        <v>2380</v>
      </c>
      <c r="X506" t="s">
        <v>2380</v>
      </c>
      <c r="Y506" t="s">
        <v>2380</v>
      </c>
      <c r="Z506" t="s">
        <v>2381</v>
      </c>
      <c r="AA506" t="s">
        <v>2382</v>
      </c>
    </row>
    <row r="507" spans="10:27" x14ac:dyDescent="0.35">
      <c r="J507" t="s">
        <v>536</v>
      </c>
      <c r="K507">
        <v>1987</v>
      </c>
      <c r="L507" t="s">
        <v>30</v>
      </c>
      <c r="M507">
        <v>5</v>
      </c>
      <c r="N507">
        <v>3</v>
      </c>
      <c r="O507">
        <v>4518.7700000000004</v>
      </c>
      <c r="P507" t="s">
        <v>11</v>
      </c>
      <c r="Q507" t="s">
        <v>12</v>
      </c>
      <c r="R507" t="str">
        <f>IF('Hospitalisation Details'!I505="?","Unknown",'Hospitalisation Details'!I505)</f>
        <v>R1012</v>
      </c>
      <c r="T507" t="s">
        <v>1867</v>
      </c>
      <c r="U507">
        <v>49.2</v>
      </c>
      <c r="V507">
        <v>10.9</v>
      </c>
      <c r="W507" t="s">
        <v>2382</v>
      </c>
      <c r="X507" t="s">
        <v>2380</v>
      </c>
      <c r="Y507" t="s">
        <v>2383</v>
      </c>
      <c r="Z507">
        <v>1</v>
      </c>
      <c r="AA507" t="s">
        <v>2380</v>
      </c>
    </row>
    <row r="508" spans="10:27" x14ac:dyDescent="0.35">
      <c r="J508" t="s">
        <v>537</v>
      </c>
      <c r="K508">
        <v>1988</v>
      </c>
      <c r="L508" t="s">
        <v>30</v>
      </c>
      <c r="M508">
        <v>21</v>
      </c>
      <c r="N508">
        <v>0</v>
      </c>
      <c r="O508">
        <v>4518.83</v>
      </c>
      <c r="P508" t="s">
        <v>11</v>
      </c>
      <c r="Q508" t="s">
        <v>11</v>
      </c>
      <c r="R508" t="str">
        <f>IF('Hospitalisation Details'!I506="?","Unknown",'Hospitalisation Details'!I506)</f>
        <v>R1017</v>
      </c>
      <c r="T508" t="s">
        <v>1866</v>
      </c>
      <c r="U508">
        <v>26.4</v>
      </c>
      <c r="V508">
        <v>4.87</v>
      </c>
      <c r="W508" t="s">
        <v>2382</v>
      </c>
      <c r="X508" t="s">
        <v>2380</v>
      </c>
      <c r="Y508" t="s">
        <v>2380</v>
      </c>
      <c r="Z508" t="s">
        <v>2381</v>
      </c>
      <c r="AA508" t="s">
        <v>2382</v>
      </c>
    </row>
    <row r="509" spans="10:27" x14ac:dyDescent="0.35">
      <c r="J509" t="s">
        <v>538</v>
      </c>
      <c r="K509">
        <v>1992</v>
      </c>
      <c r="L509" t="s">
        <v>35</v>
      </c>
      <c r="M509">
        <v>13</v>
      </c>
      <c r="N509">
        <v>1</v>
      </c>
      <c r="O509">
        <v>4527.18</v>
      </c>
      <c r="P509" t="s">
        <v>11</v>
      </c>
      <c r="Q509" t="s">
        <v>11</v>
      </c>
      <c r="R509" t="str">
        <f>IF('Hospitalisation Details'!I507="?","Unknown",'Hospitalisation Details'!I507)</f>
        <v>R1012</v>
      </c>
      <c r="T509" t="s">
        <v>1865</v>
      </c>
      <c r="U509">
        <v>28.38</v>
      </c>
      <c r="V509">
        <v>6.07</v>
      </c>
      <c r="W509" t="s">
        <v>2380</v>
      </c>
      <c r="X509" t="s">
        <v>2380</v>
      </c>
      <c r="Y509" t="s">
        <v>2380</v>
      </c>
      <c r="Z509">
        <v>1</v>
      </c>
      <c r="AA509" t="s">
        <v>2382</v>
      </c>
    </row>
    <row r="510" spans="10:27" x14ac:dyDescent="0.35">
      <c r="J510" t="s">
        <v>539</v>
      </c>
      <c r="K510">
        <v>1993</v>
      </c>
      <c r="L510" t="s">
        <v>18</v>
      </c>
      <c r="M510">
        <v>29</v>
      </c>
      <c r="N510">
        <v>2</v>
      </c>
      <c r="O510">
        <v>4529.4799999999996</v>
      </c>
      <c r="P510" t="s">
        <v>11</v>
      </c>
      <c r="Q510" t="s">
        <v>16</v>
      </c>
      <c r="R510" t="str">
        <f>IF('Hospitalisation Details'!I508="?","Unknown",'Hospitalisation Details'!I508)</f>
        <v>R1011</v>
      </c>
      <c r="T510" t="s">
        <v>1864</v>
      </c>
      <c r="U510">
        <v>24.64</v>
      </c>
      <c r="V510">
        <v>4.33</v>
      </c>
      <c r="W510" t="s">
        <v>2380</v>
      </c>
      <c r="X510" t="s">
        <v>2380</v>
      </c>
      <c r="Y510" t="s">
        <v>2380</v>
      </c>
      <c r="Z510" t="s">
        <v>2381</v>
      </c>
      <c r="AA510" t="s">
        <v>2382</v>
      </c>
    </row>
    <row r="511" spans="10:27" x14ac:dyDescent="0.35">
      <c r="J511" t="s">
        <v>540</v>
      </c>
      <c r="K511">
        <v>1988</v>
      </c>
      <c r="L511" t="s">
        <v>18</v>
      </c>
      <c r="M511">
        <v>13</v>
      </c>
      <c r="N511">
        <v>1</v>
      </c>
      <c r="O511">
        <v>4536.26</v>
      </c>
      <c r="P511" t="s">
        <v>11</v>
      </c>
      <c r="Q511" t="s">
        <v>11</v>
      </c>
      <c r="R511" t="str">
        <f>IF('Hospitalisation Details'!I509="?","Unknown",'Hospitalisation Details'!I509)</f>
        <v>R1011</v>
      </c>
      <c r="T511" t="s">
        <v>1863</v>
      </c>
      <c r="U511">
        <v>39.71</v>
      </c>
      <c r="V511">
        <v>5.83</v>
      </c>
      <c r="W511" t="s">
        <v>2380</v>
      </c>
      <c r="X511" t="s">
        <v>2380</v>
      </c>
      <c r="Y511" t="s">
        <v>2380</v>
      </c>
      <c r="Z511">
        <v>1</v>
      </c>
      <c r="AA511" t="s">
        <v>2380</v>
      </c>
    </row>
    <row r="512" spans="10:27" x14ac:dyDescent="0.35">
      <c r="J512" t="s">
        <v>541</v>
      </c>
      <c r="K512">
        <v>1990</v>
      </c>
      <c r="L512" t="s">
        <v>15</v>
      </c>
      <c r="M512">
        <v>17</v>
      </c>
      <c r="N512">
        <v>0</v>
      </c>
      <c r="O512">
        <v>4544.2299999999996</v>
      </c>
      <c r="P512" t="s">
        <v>11</v>
      </c>
      <c r="Q512" t="s">
        <v>16</v>
      </c>
      <c r="R512" t="str">
        <f>IF('Hospitalisation Details'!I510="?","Unknown",'Hospitalisation Details'!I510)</f>
        <v>R1024</v>
      </c>
      <c r="T512" t="s">
        <v>1862</v>
      </c>
      <c r="U512">
        <v>22.22</v>
      </c>
      <c r="V512">
        <v>5.5</v>
      </c>
      <c r="W512" t="s">
        <v>2380</v>
      </c>
      <c r="X512" t="s">
        <v>2380</v>
      </c>
      <c r="Y512" t="s">
        <v>2380</v>
      </c>
      <c r="Z512" t="s">
        <v>2381</v>
      </c>
      <c r="AA512" t="s">
        <v>2382</v>
      </c>
    </row>
    <row r="513" spans="10:27" x14ac:dyDescent="0.35">
      <c r="J513" t="s">
        <v>542</v>
      </c>
      <c r="K513">
        <v>2004</v>
      </c>
      <c r="L513" t="s">
        <v>30</v>
      </c>
      <c r="M513">
        <v>22</v>
      </c>
      <c r="N513">
        <v>4</v>
      </c>
      <c r="O513">
        <v>4561.1899999999996</v>
      </c>
      <c r="P513" t="s">
        <v>11</v>
      </c>
      <c r="Q513" t="s">
        <v>11</v>
      </c>
      <c r="R513" t="str">
        <f>IF('Hospitalisation Details'!I511="?","Unknown",'Hospitalisation Details'!I511)</f>
        <v>R1024</v>
      </c>
      <c r="T513" t="s">
        <v>1861</v>
      </c>
      <c r="U513">
        <v>33.344999999999999</v>
      </c>
      <c r="V513">
        <v>4.79</v>
      </c>
      <c r="W513" t="s">
        <v>2380</v>
      </c>
      <c r="X513" t="s">
        <v>2380</v>
      </c>
      <c r="Y513" t="s">
        <v>2383</v>
      </c>
      <c r="Z513">
        <v>1</v>
      </c>
      <c r="AA513" t="s">
        <v>2380</v>
      </c>
    </row>
    <row r="514" spans="10:27" x14ac:dyDescent="0.35">
      <c r="J514" t="s">
        <v>543</v>
      </c>
      <c r="K514">
        <v>1990</v>
      </c>
      <c r="L514" t="s">
        <v>20</v>
      </c>
      <c r="M514">
        <v>20</v>
      </c>
      <c r="N514">
        <v>1</v>
      </c>
      <c r="O514">
        <v>4562.84</v>
      </c>
      <c r="P514" t="s">
        <v>11</v>
      </c>
      <c r="Q514" t="s">
        <v>11</v>
      </c>
      <c r="R514" t="str">
        <f>IF('Hospitalisation Details'!I512="?","Unknown",'Hospitalisation Details'!I512)</f>
        <v>R1013</v>
      </c>
      <c r="T514" t="s">
        <v>1860</v>
      </c>
      <c r="U514">
        <v>24.42</v>
      </c>
      <c r="V514">
        <v>5.81</v>
      </c>
      <c r="W514" t="s">
        <v>2380</v>
      </c>
      <c r="X514" t="s">
        <v>2380</v>
      </c>
      <c r="Y514" t="s">
        <v>2380</v>
      </c>
      <c r="Z514">
        <v>1</v>
      </c>
      <c r="AA514" t="s">
        <v>2382</v>
      </c>
    </row>
    <row r="515" spans="10:27" x14ac:dyDescent="0.35">
      <c r="J515" t="s">
        <v>544</v>
      </c>
      <c r="K515">
        <v>1996</v>
      </c>
      <c r="L515" t="s">
        <v>30</v>
      </c>
      <c r="M515">
        <v>25</v>
      </c>
      <c r="N515">
        <v>2</v>
      </c>
      <c r="O515">
        <v>4564.1899999999996</v>
      </c>
      <c r="P515" t="s">
        <v>11</v>
      </c>
      <c r="Q515" t="s">
        <v>11</v>
      </c>
      <c r="R515" t="str">
        <f>IF('Hospitalisation Details'!I513="?","Unknown",'Hospitalisation Details'!I513)</f>
        <v>R1024</v>
      </c>
      <c r="T515" t="s">
        <v>1859</v>
      </c>
      <c r="U515">
        <v>29.81</v>
      </c>
      <c r="V515">
        <v>5.58</v>
      </c>
      <c r="W515" t="s">
        <v>2380</v>
      </c>
      <c r="X515" t="s">
        <v>2380</v>
      </c>
      <c r="Y515" t="s">
        <v>2380</v>
      </c>
      <c r="Z515" t="s">
        <v>2381</v>
      </c>
      <c r="AA515" t="s">
        <v>2382</v>
      </c>
    </row>
    <row r="516" spans="10:27" x14ac:dyDescent="0.35">
      <c r="J516" t="s">
        <v>545</v>
      </c>
      <c r="K516">
        <v>1989</v>
      </c>
      <c r="L516" t="s">
        <v>20</v>
      </c>
      <c r="M516">
        <v>18</v>
      </c>
      <c r="N516">
        <v>0</v>
      </c>
      <c r="O516">
        <v>4571.41</v>
      </c>
      <c r="P516" t="s">
        <v>11</v>
      </c>
      <c r="Q516" t="s">
        <v>11</v>
      </c>
      <c r="R516" t="str">
        <f>IF('Hospitalisation Details'!I514="?","Unknown",'Hospitalisation Details'!I514)</f>
        <v>R1012</v>
      </c>
      <c r="T516" t="s">
        <v>1858</v>
      </c>
      <c r="U516">
        <v>51.18</v>
      </c>
      <c r="V516">
        <v>4.4000000000000004</v>
      </c>
      <c r="W516" t="s">
        <v>2382</v>
      </c>
      <c r="X516" t="s">
        <v>2380</v>
      </c>
      <c r="Y516" t="s">
        <v>2380</v>
      </c>
      <c r="Z516">
        <v>2</v>
      </c>
      <c r="AA516" t="s">
        <v>2380</v>
      </c>
    </row>
    <row r="517" spans="10:27" x14ac:dyDescent="0.35">
      <c r="J517" t="s">
        <v>546</v>
      </c>
      <c r="K517">
        <v>2000</v>
      </c>
      <c r="L517" t="s">
        <v>10</v>
      </c>
      <c r="M517">
        <v>2</v>
      </c>
      <c r="N517">
        <v>0</v>
      </c>
      <c r="O517">
        <v>4608.03</v>
      </c>
      <c r="P517" t="s">
        <v>11</v>
      </c>
      <c r="Q517" t="s">
        <v>12</v>
      </c>
      <c r="R517" t="str">
        <f>IF('Hospitalisation Details'!I515="?","Unknown",'Hospitalisation Details'!I515)</f>
        <v>R1011</v>
      </c>
      <c r="T517" t="s">
        <v>1857</v>
      </c>
      <c r="U517">
        <v>51.37</v>
      </c>
      <c r="V517">
        <v>8.18</v>
      </c>
      <c r="W517" t="s">
        <v>2382</v>
      </c>
      <c r="X517" t="s">
        <v>2380</v>
      </c>
      <c r="Y517" t="s">
        <v>2380</v>
      </c>
      <c r="Z517" t="s">
        <v>2381</v>
      </c>
      <c r="AA517" t="s">
        <v>2380</v>
      </c>
    </row>
    <row r="518" spans="10:27" x14ac:dyDescent="0.35">
      <c r="J518" t="s">
        <v>547</v>
      </c>
      <c r="K518">
        <v>1998</v>
      </c>
      <c r="L518" t="s">
        <v>18</v>
      </c>
      <c r="M518">
        <v>29</v>
      </c>
      <c r="N518">
        <v>3</v>
      </c>
      <c r="O518">
        <v>4618.08</v>
      </c>
      <c r="P518" t="s">
        <v>11</v>
      </c>
      <c r="Q518" t="s">
        <v>16</v>
      </c>
      <c r="R518" t="str">
        <f>IF('Hospitalisation Details'!I516="?","Unknown",'Hospitalisation Details'!I516)</f>
        <v>R1012</v>
      </c>
      <c r="T518" t="s">
        <v>1856</v>
      </c>
      <c r="U518">
        <v>36.19</v>
      </c>
      <c r="V518">
        <v>5.52</v>
      </c>
      <c r="W518" t="s">
        <v>2382</v>
      </c>
      <c r="X518" t="s">
        <v>2380</v>
      </c>
      <c r="Y518" t="s">
        <v>2380</v>
      </c>
      <c r="Z518" t="s">
        <v>2381</v>
      </c>
      <c r="AA518" t="s">
        <v>2380</v>
      </c>
    </row>
    <row r="519" spans="10:27" x14ac:dyDescent="0.35">
      <c r="J519" t="s">
        <v>548</v>
      </c>
      <c r="K519">
        <v>1985</v>
      </c>
      <c r="L519" t="s">
        <v>18</v>
      </c>
      <c r="M519">
        <v>22</v>
      </c>
      <c r="N519">
        <v>0</v>
      </c>
      <c r="O519">
        <v>4646.76</v>
      </c>
      <c r="P519" t="s">
        <v>16</v>
      </c>
      <c r="Q519" t="s">
        <v>16</v>
      </c>
      <c r="R519" t="str">
        <f>IF('Hospitalisation Details'!I517="?","Unknown",'Hospitalisation Details'!I517)</f>
        <v>R1011</v>
      </c>
      <c r="T519" t="s">
        <v>1855</v>
      </c>
      <c r="U519">
        <v>25.9</v>
      </c>
      <c r="V519">
        <v>4.84</v>
      </c>
      <c r="W519" t="s">
        <v>2380</v>
      </c>
      <c r="X519" t="s">
        <v>2380</v>
      </c>
      <c r="Y519" t="s">
        <v>2380</v>
      </c>
      <c r="Z519" t="s">
        <v>2381</v>
      </c>
      <c r="AA519" t="s">
        <v>2382</v>
      </c>
    </row>
    <row r="520" spans="10:27" x14ac:dyDescent="0.35">
      <c r="J520" t="s">
        <v>549</v>
      </c>
      <c r="K520">
        <v>1996</v>
      </c>
      <c r="L520" t="s">
        <v>37</v>
      </c>
      <c r="M520">
        <v>25</v>
      </c>
      <c r="N520">
        <v>3</v>
      </c>
      <c r="O520">
        <v>4661.29</v>
      </c>
      <c r="P520" t="s">
        <v>11</v>
      </c>
      <c r="Q520" t="s">
        <v>16</v>
      </c>
      <c r="R520" t="str">
        <f>IF('Hospitalisation Details'!I518="?","Unknown",'Hospitalisation Details'!I518)</f>
        <v>R1017</v>
      </c>
      <c r="T520" t="s">
        <v>1854</v>
      </c>
      <c r="U520">
        <v>35.72</v>
      </c>
      <c r="V520">
        <v>4.08</v>
      </c>
      <c r="W520" t="s">
        <v>2380</v>
      </c>
      <c r="X520" t="s">
        <v>2380</v>
      </c>
      <c r="Y520" t="s">
        <v>2383</v>
      </c>
      <c r="Z520">
        <v>1</v>
      </c>
      <c r="AA520" t="s">
        <v>2380</v>
      </c>
    </row>
    <row r="521" spans="10:27" x14ac:dyDescent="0.35">
      <c r="J521" t="s">
        <v>550</v>
      </c>
      <c r="K521">
        <v>1990</v>
      </c>
      <c r="L521" t="s">
        <v>35</v>
      </c>
      <c r="M521">
        <v>5</v>
      </c>
      <c r="N521">
        <v>1</v>
      </c>
      <c r="O521">
        <v>4667.6099999999997</v>
      </c>
      <c r="P521" t="s">
        <v>12</v>
      </c>
      <c r="Q521" t="s">
        <v>12</v>
      </c>
      <c r="R521" t="str">
        <f>IF('Hospitalisation Details'!I519="?","Unknown",'Hospitalisation Details'!I519)</f>
        <v>R1016</v>
      </c>
      <c r="T521" t="s">
        <v>1853</v>
      </c>
      <c r="U521">
        <v>27.94</v>
      </c>
      <c r="V521">
        <v>4.4800000000000004</v>
      </c>
      <c r="W521" t="s">
        <v>2380</v>
      </c>
      <c r="X521" t="s">
        <v>2380</v>
      </c>
      <c r="Y521" t="s">
        <v>2383</v>
      </c>
      <c r="Z521">
        <v>1</v>
      </c>
      <c r="AA521" t="s">
        <v>2382</v>
      </c>
    </row>
    <row r="522" spans="10:27" x14ac:dyDescent="0.35">
      <c r="J522" t="s">
        <v>551</v>
      </c>
      <c r="K522">
        <v>1990</v>
      </c>
      <c r="L522" t="s">
        <v>20</v>
      </c>
      <c r="M522">
        <v>26</v>
      </c>
      <c r="N522">
        <v>2</v>
      </c>
      <c r="O522">
        <v>4670.6400000000003</v>
      </c>
      <c r="P522" t="s">
        <v>11</v>
      </c>
      <c r="Q522" t="s">
        <v>11</v>
      </c>
      <c r="R522" t="str">
        <f>IF('Hospitalisation Details'!I520="?","Unknown",'Hospitalisation Details'!I520)</f>
        <v>R1011</v>
      </c>
      <c r="T522" t="s">
        <v>1852</v>
      </c>
      <c r="U522">
        <v>27.1</v>
      </c>
      <c r="V522">
        <v>5.73</v>
      </c>
      <c r="W522" t="s">
        <v>2380</v>
      </c>
      <c r="X522" t="s">
        <v>2380</v>
      </c>
      <c r="Y522" t="s">
        <v>2380</v>
      </c>
      <c r="Z522" t="s">
        <v>2381</v>
      </c>
      <c r="AA522" t="s">
        <v>2382</v>
      </c>
    </row>
    <row r="523" spans="10:27" x14ac:dyDescent="0.35">
      <c r="J523" t="s">
        <v>552</v>
      </c>
      <c r="K523">
        <v>1990</v>
      </c>
      <c r="L523" t="s">
        <v>10</v>
      </c>
      <c r="M523">
        <v>13</v>
      </c>
      <c r="N523">
        <v>2</v>
      </c>
      <c r="O523">
        <v>4673.3900000000003</v>
      </c>
      <c r="P523" t="s">
        <v>11</v>
      </c>
      <c r="Q523" t="s">
        <v>16</v>
      </c>
      <c r="R523" t="str">
        <f>IF('Hospitalisation Details'!I521="?","Unknown",'Hospitalisation Details'!I521)</f>
        <v>R1013</v>
      </c>
      <c r="T523" t="s">
        <v>1851</v>
      </c>
      <c r="U523">
        <v>18.3</v>
      </c>
      <c r="V523">
        <v>5.46</v>
      </c>
      <c r="W523" t="s">
        <v>2382</v>
      </c>
      <c r="X523" t="s">
        <v>2380</v>
      </c>
      <c r="Y523" t="s">
        <v>2383</v>
      </c>
      <c r="Z523">
        <v>1</v>
      </c>
      <c r="AA523" t="s">
        <v>2382</v>
      </c>
    </row>
    <row r="524" spans="10:27" x14ac:dyDescent="0.35">
      <c r="J524" t="s">
        <v>553</v>
      </c>
      <c r="K524">
        <v>1979</v>
      </c>
      <c r="L524" t="s">
        <v>37</v>
      </c>
      <c r="M524">
        <v>18</v>
      </c>
      <c r="N524">
        <v>2</v>
      </c>
      <c r="O524">
        <v>4674.2</v>
      </c>
      <c r="P524" t="s">
        <v>11</v>
      </c>
      <c r="Q524" t="s">
        <v>16</v>
      </c>
      <c r="R524" t="str">
        <f>IF('Hospitalisation Details'!I522="?","Unknown",'Hospitalisation Details'!I522)</f>
        <v>R1013</v>
      </c>
      <c r="T524" t="s">
        <v>1850</v>
      </c>
      <c r="U524">
        <v>25.3</v>
      </c>
      <c r="V524">
        <v>5.0199999999999996</v>
      </c>
      <c r="W524" t="s">
        <v>2382</v>
      </c>
      <c r="X524" t="s">
        <v>2380</v>
      </c>
      <c r="Y524" t="s">
        <v>2380</v>
      </c>
      <c r="Z524">
        <v>1</v>
      </c>
      <c r="AA524" t="s">
        <v>2382</v>
      </c>
    </row>
    <row r="525" spans="10:27" x14ac:dyDescent="0.35">
      <c r="J525" t="s">
        <v>554</v>
      </c>
      <c r="K525">
        <v>2003</v>
      </c>
      <c r="L525" t="s">
        <v>37</v>
      </c>
      <c r="M525">
        <v>4</v>
      </c>
      <c r="N525">
        <v>0</v>
      </c>
      <c r="O525">
        <v>4678.8</v>
      </c>
      <c r="P525" t="s">
        <v>11</v>
      </c>
      <c r="Q525" t="s">
        <v>16</v>
      </c>
      <c r="R525" t="str">
        <f>IF('Hospitalisation Details'!I523="?","Unknown",'Hospitalisation Details'!I523)</f>
        <v>R1021</v>
      </c>
      <c r="T525" t="s">
        <v>1849</v>
      </c>
      <c r="U525">
        <v>38.83</v>
      </c>
      <c r="V525">
        <v>6.36</v>
      </c>
      <c r="W525" t="s">
        <v>2380</v>
      </c>
      <c r="X525" t="s">
        <v>2380</v>
      </c>
      <c r="Y525" t="s">
        <v>2380</v>
      </c>
      <c r="Z525">
        <v>1</v>
      </c>
      <c r="AA525" t="s">
        <v>2380</v>
      </c>
    </row>
    <row r="526" spans="10:27" x14ac:dyDescent="0.35">
      <c r="J526" t="s">
        <v>555</v>
      </c>
      <c r="K526">
        <v>1990</v>
      </c>
      <c r="L526" t="s">
        <v>20</v>
      </c>
      <c r="M526">
        <v>4</v>
      </c>
      <c r="N526">
        <v>2</v>
      </c>
      <c r="O526">
        <v>4686.3900000000003</v>
      </c>
      <c r="P526" t="s">
        <v>12</v>
      </c>
      <c r="Q526" t="s">
        <v>12</v>
      </c>
      <c r="R526" t="str">
        <f>IF('Hospitalisation Details'!I524="?","Unknown",'Hospitalisation Details'!I524)</f>
        <v>R1013</v>
      </c>
      <c r="T526" t="s">
        <v>1848</v>
      </c>
      <c r="U526">
        <v>27.6</v>
      </c>
      <c r="V526">
        <v>5.36</v>
      </c>
      <c r="W526" t="s">
        <v>2380</v>
      </c>
      <c r="X526" t="s">
        <v>2380</v>
      </c>
      <c r="Y526" t="s">
        <v>2380</v>
      </c>
      <c r="Z526">
        <v>1</v>
      </c>
      <c r="AA526" t="s">
        <v>2380</v>
      </c>
    </row>
    <row r="527" spans="10:27" x14ac:dyDescent="0.35">
      <c r="J527" t="s">
        <v>556</v>
      </c>
      <c r="K527">
        <v>2003</v>
      </c>
      <c r="L527" t="s">
        <v>18</v>
      </c>
      <c r="M527">
        <v>22</v>
      </c>
      <c r="N527">
        <v>5</v>
      </c>
      <c r="O527">
        <v>4687.8</v>
      </c>
      <c r="P527" t="s">
        <v>11</v>
      </c>
      <c r="Q527" t="s">
        <v>12</v>
      </c>
      <c r="R527" t="str">
        <f>IF('Hospitalisation Details'!I525="?","Unknown",'Hospitalisation Details'!I525)</f>
        <v>R1011</v>
      </c>
      <c r="T527" t="s">
        <v>1847</v>
      </c>
      <c r="U527">
        <v>46.4</v>
      </c>
      <c r="V527">
        <v>8.3699999999999992</v>
      </c>
      <c r="W527" t="s">
        <v>2382</v>
      </c>
      <c r="X527" t="s">
        <v>2380</v>
      </c>
      <c r="Y527" t="s">
        <v>2383</v>
      </c>
      <c r="Z527">
        <v>1</v>
      </c>
      <c r="AA527" t="s">
        <v>2380</v>
      </c>
    </row>
    <row r="528" spans="10:27" x14ac:dyDescent="0.35">
      <c r="J528" t="s">
        <v>557</v>
      </c>
      <c r="K528">
        <v>1977</v>
      </c>
      <c r="L528" t="s">
        <v>30</v>
      </c>
      <c r="M528">
        <v>4</v>
      </c>
      <c r="N528">
        <v>2</v>
      </c>
      <c r="O528">
        <v>4699.47</v>
      </c>
      <c r="P528" t="s">
        <v>11</v>
      </c>
      <c r="Q528" t="s">
        <v>12</v>
      </c>
      <c r="R528" t="str">
        <f>IF('Hospitalisation Details'!I526="?","Unknown",'Hospitalisation Details'!I526)</f>
        <v>R1013</v>
      </c>
      <c r="T528" t="s">
        <v>1846</v>
      </c>
      <c r="U528">
        <v>51.92</v>
      </c>
      <c r="V528">
        <v>5.18</v>
      </c>
      <c r="W528" t="s">
        <v>2382</v>
      </c>
      <c r="X528" t="s">
        <v>2380</v>
      </c>
      <c r="Y528" t="s">
        <v>2383</v>
      </c>
      <c r="Z528">
        <v>1</v>
      </c>
      <c r="AA528" t="s">
        <v>2380</v>
      </c>
    </row>
    <row r="529" spans="10:27" x14ac:dyDescent="0.35">
      <c r="J529" t="s">
        <v>558</v>
      </c>
      <c r="K529">
        <v>1981</v>
      </c>
      <c r="L529" t="s">
        <v>35</v>
      </c>
      <c r="M529">
        <v>12</v>
      </c>
      <c r="N529">
        <v>1</v>
      </c>
      <c r="O529">
        <v>4712.12</v>
      </c>
      <c r="P529" t="s">
        <v>11</v>
      </c>
      <c r="Q529" t="s">
        <v>12</v>
      </c>
      <c r="R529" t="str">
        <f>IF('Hospitalisation Details'!I527="?","Unknown",'Hospitalisation Details'!I527)</f>
        <v>R1011</v>
      </c>
      <c r="T529" t="s">
        <v>1845</v>
      </c>
      <c r="U529">
        <v>32.395000000000003</v>
      </c>
      <c r="V529">
        <v>5.68</v>
      </c>
      <c r="W529" t="s">
        <v>2382</v>
      </c>
      <c r="X529" t="s">
        <v>2380</v>
      </c>
      <c r="Y529" t="s">
        <v>2380</v>
      </c>
      <c r="Z529">
        <v>1</v>
      </c>
      <c r="AA529" t="s">
        <v>2380</v>
      </c>
    </row>
    <row r="530" spans="10:27" x14ac:dyDescent="0.35">
      <c r="J530" t="s">
        <v>559</v>
      </c>
      <c r="K530">
        <v>1992</v>
      </c>
      <c r="L530" t="s">
        <v>37</v>
      </c>
      <c r="M530">
        <v>9</v>
      </c>
      <c r="N530">
        <v>1</v>
      </c>
      <c r="O530">
        <v>4718.2</v>
      </c>
      <c r="P530" t="s">
        <v>11</v>
      </c>
      <c r="Q530" t="s">
        <v>12</v>
      </c>
      <c r="R530" t="str">
        <f>IF('Hospitalisation Details'!I528="?","Unknown",'Hospitalisation Details'!I528)</f>
        <v>R1024</v>
      </c>
      <c r="T530" t="s">
        <v>1844</v>
      </c>
      <c r="U530">
        <v>46.19</v>
      </c>
      <c r="V530">
        <v>7.31</v>
      </c>
      <c r="W530" t="s">
        <v>2382</v>
      </c>
      <c r="X530" t="s">
        <v>2380</v>
      </c>
      <c r="Y530" t="s">
        <v>2383</v>
      </c>
      <c r="Z530">
        <v>1</v>
      </c>
      <c r="AA530" t="s">
        <v>2380</v>
      </c>
    </row>
    <row r="531" spans="10:27" x14ac:dyDescent="0.35">
      <c r="J531" t="s">
        <v>560</v>
      </c>
      <c r="K531">
        <v>1992</v>
      </c>
      <c r="L531" t="s">
        <v>20</v>
      </c>
      <c r="M531">
        <v>28</v>
      </c>
      <c r="N531">
        <v>1</v>
      </c>
      <c r="O531">
        <v>4719.5200000000004</v>
      </c>
      <c r="P531" t="s">
        <v>11</v>
      </c>
      <c r="Q531" t="s">
        <v>11</v>
      </c>
      <c r="R531" t="str">
        <f>IF('Hospitalisation Details'!I529="?","Unknown",'Hospitalisation Details'!I529)</f>
        <v>R1024</v>
      </c>
      <c r="T531" t="s">
        <v>1843</v>
      </c>
      <c r="U531">
        <v>27.93</v>
      </c>
      <c r="V531">
        <v>4.67</v>
      </c>
      <c r="W531" t="s">
        <v>2380</v>
      </c>
      <c r="X531" t="s">
        <v>2380</v>
      </c>
      <c r="Y531" t="s">
        <v>2383</v>
      </c>
      <c r="Z531">
        <v>1</v>
      </c>
      <c r="AA531" t="s">
        <v>2380</v>
      </c>
    </row>
    <row r="532" spans="10:27" x14ac:dyDescent="0.35">
      <c r="J532" t="s">
        <v>561</v>
      </c>
      <c r="K532">
        <v>1994</v>
      </c>
      <c r="L532" t="s">
        <v>35</v>
      </c>
      <c r="M532">
        <v>12</v>
      </c>
      <c r="N532">
        <v>2</v>
      </c>
      <c r="O532">
        <v>4719.74</v>
      </c>
      <c r="P532" t="s">
        <v>11</v>
      </c>
      <c r="Q532" t="s">
        <v>16</v>
      </c>
      <c r="R532" t="str">
        <f>IF('Hospitalisation Details'!I530="?","Unknown",'Hospitalisation Details'!I530)</f>
        <v>R1012</v>
      </c>
      <c r="T532" t="s">
        <v>1842</v>
      </c>
      <c r="U532">
        <v>45.62</v>
      </c>
      <c r="V532">
        <v>6.87</v>
      </c>
      <c r="W532" t="s">
        <v>2380</v>
      </c>
      <c r="X532" t="s">
        <v>2380</v>
      </c>
      <c r="Y532" t="s">
        <v>2380</v>
      </c>
      <c r="Z532" t="s">
        <v>2381</v>
      </c>
      <c r="AA532" t="s">
        <v>2380</v>
      </c>
    </row>
    <row r="533" spans="10:27" x14ac:dyDescent="0.35">
      <c r="J533" t="s">
        <v>562</v>
      </c>
      <c r="K533">
        <v>1980</v>
      </c>
      <c r="L533" t="s">
        <v>10</v>
      </c>
      <c r="M533">
        <v>2</v>
      </c>
      <c r="N533">
        <v>2</v>
      </c>
      <c r="O533">
        <v>4728.71</v>
      </c>
      <c r="P533" t="s">
        <v>11</v>
      </c>
      <c r="Q533" t="s">
        <v>12</v>
      </c>
      <c r="R533" t="str">
        <f>IF('Hospitalisation Details'!I531="?","Unknown",'Hospitalisation Details'!I531)</f>
        <v>R1012</v>
      </c>
      <c r="T533" t="s">
        <v>1841</v>
      </c>
      <c r="U533">
        <v>35.31</v>
      </c>
      <c r="V533">
        <v>5.87</v>
      </c>
      <c r="W533" t="s">
        <v>2380</v>
      </c>
      <c r="X533" t="s">
        <v>2380</v>
      </c>
      <c r="Y533" t="s">
        <v>2383</v>
      </c>
      <c r="Z533">
        <v>1</v>
      </c>
      <c r="AA533" t="s">
        <v>2380</v>
      </c>
    </row>
    <row r="534" spans="10:27" x14ac:dyDescent="0.35">
      <c r="J534" t="s">
        <v>563</v>
      </c>
      <c r="K534">
        <v>1986</v>
      </c>
      <c r="L534" t="s">
        <v>20</v>
      </c>
      <c r="M534">
        <v>5</v>
      </c>
      <c r="N534">
        <v>3</v>
      </c>
      <c r="O534">
        <v>4734.6400000000003</v>
      </c>
      <c r="P534" t="s">
        <v>11</v>
      </c>
      <c r="Q534" t="s">
        <v>16</v>
      </c>
      <c r="R534" t="str">
        <f>IF('Hospitalisation Details'!I532="?","Unknown",'Hospitalisation Details'!I532)</f>
        <v>R1013</v>
      </c>
      <c r="T534" t="s">
        <v>1840</v>
      </c>
      <c r="U534">
        <v>30.4</v>
      </c>
      <c r="V534">
        <v>4.07</v>
      </c>
      <c r="W534" t="s">
        <v>2382</v>
      </c>
      <c r="X534" t="s">
        <v>2380</v>
      </c>
      <c r="Y534" t="s">
        <v>2380</v>
      </c>
      <c r="Z534">
        <v>1</v>
      </c>
      <c r="AA534" t="s">
        <v>2380</v>
      </c>
    </row>
    <row r="535" spans="10:27" x14ac:dyDescent="0.35">
      <c r="J535" t="s">
        <v>564</v>
      </c>
      <c r="K535">
        <v>1991</v>
      </c>
      <c r="L535" t="s">
        <v>37</v>
      </c>
      <c r="M535">
        <v>12</v>
      </c>
      <c r="N535">
        <v>1</v>
      </c>
      <c r="O535">
        <v>4738.2700000000004</v>
      </c>
      <c r="P535" t="s">
        <v>11</v>
      </c>
      <c r="Q535" t="s">
        <v>12</v>
      </c>
      <c r="R535" t="str">
        <f>IF('Hospitalisation Details'!I533="?","Unknown",'Hospitalisation Details'!I533)</f>
        <v>R1012</v>
      </c>
      <c r="T535" t="s">
        <v>1839</v>
      </c>
      <c r="U535">
        <v>20.13</v>
      </c>
      <c r="V535">
        <v>6.47</v>
      </c>
      <c r="W535" t="s">
        <v>2380</v>
      </c>
      <c r="X535" t="s">
        <v>2380</v>
      </c>
      <c r="Y535" t="s">
        <v>2383</v>
      </c>
      <c r="Z535">
        <v>1</v>
      </c>
      <c r="AA535" t="s">
        <v>2382</v>
      </c>
    </row>
    <row r="536" spans="10:27" x14ac:dyDescent="0.35">
      <c r="J536" t="s">
        <v>565</v>
      </c>
      <c r="K536">
        <v>2004</v>
      </c>
      <c r="L536" t="s">
        <v>15</v>
      </c>
      <c r="M536">
        <v>24</v>
      </c>
      <c r="N536">
        <v>0</v>
      </c>
      <c r="O536">
        <v>4740.78</v>
      </c>
      <c r="P536" t="s">
        <v>11</v>
      </c>
      <c r="Q536" t="s">
        <v>12</v>
      </c>
      <c r="R536" t="str">
        <f>IF('Hospitalisation Details'!I534="?","Unknown",'Hospitalisation Details'!I534)</f>
        <v>R1021</v>
      </c>
      <c r="T536" t="s">
        <v>1838</v>
      </c>
      <c r="U536">
        <v>23.655000000000001</v>
      </c>
      <c r="V536">
        <v>5.14</v>
      </c>
      <c r="W536" t="s">
        <v>2380</v>
      </c>
      <c r="X536" t="s">
        <v>2380</v>
      </c>
      <c r="Y536" t="s">
        <v>2380</v>
      </c>
      <c r="Z536">
        <v>1</v>
      </c>
      <c r="AA536" t="s">
        <v>2382</v>
      </c>
    </row>
    <row r="537" spans="10:27" x14ac:dyDescent="0.35">
      <c r="J537" t="s">
        <v>566</v>
      </c>
      <c r="K537">
        <v>1987</v>
      </c>
      <c r="L537" t="s">
        <v>18</v>
      </c>
      <c r="M537">
        <v>5</v>
      </c>
      <c r="N537">
        <v>1</v>
      </c>
      <c r="O537">
        <v>4746.34</v>
      </c>
      <c r="P537" t="s">
        <v>11</v>
      </c>
      <c r="Q537" t="s">
        <v>11</v>
      </c>
      <c r="R537" t="str">
        <f>IF('Hospitalisation Details'!I535="?","Unknown",'Hospitalisation Details'!I535)</f>
        <v>R1011</v>
      </c>
      <c r="T537" t="s">
        <v>1837</v>
      </c>
      <c r="U537">
        <v>49.05</v>
      </c>
      <c r="V537">
        <v>9.77</v>
      </c>
      <c r="W537" t="s">
        <v>2382</v>
      </c>
      <c r="X537" t="s">
        <v>2380</v>
      </c>
      <c r="Y537" t="s">
        <v>2380</v>
      </c>
      <c r="Z537" t="s">
        <v>2381</v>
      </c>
      <c r="AA537" t="s">
        <v>2380</v>
      </c>
    </row>
    <row r="538" spans="10:27" x14ac:dyDescent="0.35">
      <c r="J538" t="s">
        <v>567</v>
      </c>
      <c r="K538">
        <v>1987</v>
      </c>
      <c r="L538" t="s">
        <v>20</v>
      </c>
      <c r="M538">
        <v>2</v>
      </c>
      <c r="N538">
        <v>1</v>
      </c>
      <c r="O538">
        <v>4747.05</v>
      </c>
      <c r="P538" t="s">
        <v>11</v>
      </c>
      <c r="Q538" t="s">
        <v>11</v>
      </c>
      <c r="R538" t="str">
        <f>IF('Hospitalisation Details'!I536="?","Unknown",'Hospitalisation Details'!I536)</f>
        <v>R1013</v>
      </c>
      <c r="T538" t="s">
        <v>1836</v>
      </c>
      <c r="U538">
        <v>51.94</v>
      </c>
      <c r="V538">
        <v>8.8000000000000007</v>
      </c>
      <c r="W538" t="s">
        <v>2382</v>
      </c>
      <c r="X538" t="s">
        <v>2380</v>
      </c>
      <c r="Y538" t="s">
        <v>2380</v>
      </c>
      <c r="Z538">
        <v>2</v>
      </c>
      <c r="AA538" t="s">
        <v>2380</v>
      </c>
    </row>
    <row r="539" spans="10:27" x14ac:dyDescent="0.35">
      <c r="J539" t="s">
        <v>568</v>
      </c>
      <c r="K539">
        <v>1987</v>
      </c>
      <c r="L539" t="s">
        <v>15</v>
      </c>
      <c r="M539">
        <v>22</v>
      </c>
      <c r="N539">
        <v>1</v>
      </c>
      <c r="O539">
        <v>4751.07</v>
      </c>
      <c r="P539" t="s">
        <v>12</v>
      </c>
      <c r="Q539" t="s">
        <v>16</v>
      </c>
      <c r="R539" t="str">
        <f>IF('Hospitalisation Details'!I537="?","Unknown",'Hospitalisation Details'!I537)</f>
        <v>R1011</v>
      </c>
      <c r="T539" t="s">
        <v>1835</v>
      </c>
      <c r="U539">
        <v>29.83</v>
      </c>
      <c r="V539">
        <v>5.84</v>
      </c>
      <c r="W539" t="s">
        <v>2380</v>
      </c>
      <c r="X539" t="s">
        <v>2380</v>
      </c>
      <c r="Y539" t="s">
        <v>2380</v>
      </c>
      <c r="Z539">
        <v>1</v>
      </c>
      <c r="AA539" t="s">
        <v>2382</v>
      </c>
    </row>
    <row r="540" spans="10:27" x14ac:dyDescent="0.35">
      <c r="J540" t="s">
        <v>569</v>
      </c>
      <c r="K540">
        <v>1992</v>
      </c>
      <c r="L540" t="s">
        <v>35</v>
      </c>
      <c r="M540">
        <v>16</v>
      </c>
      <c r="N540">
        <v>2</v>
      </c>
      <c r="O540">
        <v>4753.6400000000003</v>
      </c>
      <c r="P540" t="s">
        <v>11</v>
      </c>
      <c r="Q540" t="s">
        <v>12</v>
      </c>
      <c r="R540" t="str">
        <f>IF('Hospitalisation Details'!I538="?","Unknown",'Hospitalisation Details'!I538)</f>
        <v>R1013</v>
      </c>
      <c r="T540" t="s">
        <v>1834</v>
      </c>
      <c r="U540">
        <v>22.6</v>
      </c>
      <c r="V540">
        <v>10.43</v>
      </c>
      <c r="W540" t="s">
        <v>2382</v>
      </c>
      <c r="X540" t="s">
        <v>2380</v>
      </c>
      <c r="Y540" t="s">
        <v>2380</v>
      </c>
      <c r="Z540">
        <v>1</v>
      </c>
      <c r="AA540" t="s">
        <v>2382</v>
      </c>
    </row>
    <row r="541" spans="10:27" x14ac:dyDescent="0.35">
      <c r="J541" t="s">
        <v>570</v>
      </c>
      <c r="K541">
        <v>1987</v>
      </c>
      <c r="L541" t="s">
        <v>20</v>
      </c>
      <c r="M541">
        <v>27</v>
      </c>
      <c r="N541">
        <v>1</v>
      </c>
      <c r="O541">
        <v>4762.33</v>
      </c>
      <c r="P541" t="s">
        <v>12</v>
      </c>
      <c r="Q541" t="s">
        <v>12</v>
      </c>
      <c r="R541" t="str">
        <f>IF('Hospitalisation Details'!I539="?","Unknown",'Hospitalisation Details'!I539)</f>
        <v>R1011</v>
      </c>
      <c r="T541" t="s">
        <v>1833</v>
      </c>
      <c r="U541">
        <v>46.69</v>
      </c>
      <c r="V541">
        <v>4.25</v>
      </c>
      <c r="W541" t="s">
        <v>2382</v>
      </c>
      <c r="X541" t="s">
        <v>2380</v>
      </c>
      <c r="Y541" t="s">
        <v>2380</v>
      </c>
      <c r="Z541">
        <v>1</v>
      </c>
      <c r="AA541" t="s">
        <v>2380</v>
      </c>
    </row>
    <row r="542" spans="10:27" x14ac:dyDescent="0.35">
      <c r="J542" t="s">
        <v>571</v>
      </c>
      <c r="K542">
        <v>1989</v>
      </c>
      <c r="L542" t="s">
        <v>35</v>
      </c>
      <c r="M542">
        <v>1</v>
      </c>
      <c r="N542">
        <v>1</v>
      </c>
      <c r="O542">
        <v>4766.0200000000004</v>
      </c>
      <c r="P542" t="s">
        <v>11</v>
      </c>
      <c r="Q542" t="s">
        <v>12</v>
      </c>
      <c r="R542" t="str">
        <f>IF('Hospitalisation Details'!I540="?","Unknown",'Hospitalisation Details'!I540)</f>
        <v>R1011</v>
      </c>
      <c r="T542" t="s">
        <v>1832</v>
      </c>
      <c r="U542">
        <v>28.49</v>
      </c>
      <c r="V542">
        <v>4.8899999999999997</v>
      </c>
      <c r="W542" t="s">
        <v>2380</v>
      </c>
      <c r="X542" t="s">
        <v>2380</v>
      </c>
      <c r="Y542" t="s">
        <v>2380</v>
      </c>
      <c r="Z542" t="s">
        <v>2381</v>
      </c>
      <c r="AA542" t="s">
        <v>2382</v>
      </c>
    </row>
    <row r="543" spans="10:27" x14ac:dyDescent="0.35">
      <c r="J543" t="s">
        <v>572</v>
      </c>
      <c r="K543">
        <v>1989</v>
      </c>
      <c r="L543" t="s">
        <v>30</v>
      </c>
      <c r="M543">
        <v>9</v>
      </c>
      <c r="N543">
        <v>1</v>
      </c>
      <c r="O543">
        <v>4779.6000000000004</v>
      </c>
      <c r="P543" t="s">
        <v>11</v>
      </c>
      <c r="Q543" t="s">
        <v>12</v>
      </c>
      <c r="R543" t="str">
        <f>IF('Hospitalisation Details'!I541="?","Unknown",'Hospitalisation Details'!I541)</f>
        <v>R1013</v>
      </c>
      <c r="T543" t="s">
        <v>1831</v>
      </c>
      <c r="U543">
        <v>28.5</v>
      </c>
      <c r="V543">
        <v>5.55</v>
      </c>
      <c r="W543" t="s">
        <v>2382</v>
      </c>
      <c r="X543" t="s">
        <v>2380</v>
      </c>
      <c r="Y543" t="s">
        <v>2380</v>
      </c>
      <c r="Z543">
        <v>1</v>
      </c>
      <c r="AA543" t="s">
        <v>2382</v>
      </c>
    </row>
    <row r="544" spans="10:27" x14ac:dyDescent="0.35">
      <c r="J544" t="s">
        <v>573</v>
      </c>
      <c r="K544">
        <v>1987</v>
      </c>
      <c r="L544" t="s">
        <v>18</v>
      </c>
      <c r="M544">
        <v>22</v>
      </c>
      <c r="N544">
        <v>3</v>
      </c>
      <c r="O544">
        <v>4787.42</v>
      </c>
      <c r="P544" t="s">
        <v>11</v>
      </c>
      <c r="Q544" t="s">
        <v>12</v>
      </c>
      <c r="R544" t="str">
        <f>IF('Hospitalisation Details'!I542="?","Unknown",'Hospitalisation Details'!I542)</f>
        <v>R1013</v>
      </c>
      <c r="T544" t="s">
        <v>1830</v>
      </c>
      <c r="U544">
        <v>24.4</v>
      </c>
      <c r="V544">
        <v>4.5199999999999996</v>
      </c>
      <c r="W544" t="s">
        <v>2380</v>
      </c>
      <c r="X544" t="s">
        <v>2380</v>
      </c>
      <c r="Y544" t="s">
        <v>2380</v>
      </c>
      <c r="Z544">
        <v>1</v>
      </c>
      <c r="AA544" t="s">
        <v>2382</v>
      </c>
    </row>
    <row r="545" spans="10:27" x14ac:dyDescent="0.35">
      <c r="J545" t="s">
        <v>574</v>
      </c>
      <c r="K545">
        <v>1989</v>
      </c>
      <c r="L545" t="s">
        <v>30</v>
      </c>
      <c r="M545">
        <v>16</v>
      </c>
      <c r="N545">
        <v>1</v>
      </c>
      <c r="O545">
        <v>4795.66</v>
      </c>
      <c r="P545" t="s">
        <v>11</v>
      </c>
      <c r="Q545" t="s">
        <v>16</v>
      </c>
      <c r="R545" t="str">
        <f>IF('Hospitalisation Details'!I543="?","Unknown",'Hospitalisation Details'!I543)</f>
        <v>R1013</v>
      </c>
      <c r="T545" t="s">
        <v>1829</v>
      </c>
      <c r="U545">
        <v>29.15</v>
      </c>
      <c r="V545">
        <v>4.45</v>
      </c>
      <c r="W545" t="s">
        <v>2382</v>
      </c>
      <c r="X545" t="s">
        <v>2380</v>
      </c>
      <c r="Y545" t="s">
        <v>2380</v>
      </c>
      <c r="Z545">
        <v>1</v>
      </c>
      <c r="AA545" t="s">
        <v>2382</v>
      </c>
    </row>
    <row r="546" spans="10:27" x14ac:dyDescent="0.35">
      <c r="J546" t="s">
        <v>575</v>
      </c>
      <c r="K546">
        <v>1978</v>
      </c>
      <c r="L546" t="s">
        <v>37</v>
      </c>
      <c r="M546">
        <v>3</v>
      </c>
      <c r="N546">
        <v>2</v>
      </c>
      <c r="O546">
        <v>4812.34</v>
      </c>
      <c r="P546" t="s">
        <v>11</v>
      </c>
      <c r="Q546" t="s">
        <v>12</v>
      </c>
      <c r="R546" t="str">
        <f>IF('Hospitalisation Details'!I544="?","Unknown",'Hospitalisation Details'!I544)</f>
        <v>R1013</v>
      </c>
      <c r="T546" t="s">
        <v>1828</v>
      </c>
      <c r="U546">
        <v>27.28</v>
      </c>
      <c r="V546">
        <v>4.72</v>
      </c>
      <c r="W546" t="s">
        <v>2380</v>
      </c>
      <c r="X546" t="s">
        <v>2382</v>
      </c>
      <c r="Y546" t="s">
        <v>2380</v>
      </c>
      <c r="Z546">
        <v>1</v>
      </c>
      <c r="AA546" t="s">
        <v>2382</v>
      </c>
    </row>
    <row r="547" spans="10:27" x14ac:dyDescent="0.35">
      <c r="J547" t="s">
        <v>576</v>
      </c>
      <c r="K547">
        <v>1981</v>
      </c>
      <c r="L547" t="s">
        <v>10</v>
      </c>
      <c r="M547">
        <v>3</v>
      </c>
      <c r="N547">
        <v>1</v>
      </c>
      <c r="O547">
        <v>4827.1000000000004</v>
      </c>
      <c r="P547" t="s">
        <v>11</v>
      </c>
      <c r="Q547" t="s">
        <v>16</v>
      </c>
      <c r="R547" t="str">
        <f>IF('Hospitalisation Details'!I545="?","Unknown",'Hospitalisation Details'!I545)</f>
        <v>R1013</v>
      </c>
      <c r="T547" t="s">
        <v>1827</v>
      </c>
      <c r="U547">
        <v>32.229999999999997</v>
      </c>
      <c r="V547">
        <v>4.6500000000000004</v>
      </c>
      <c r="W547" t="s">
        <v>2382</v>
      </c>
      <c r="X547" t="s">
        <v>2380</v>
      </c>
      <c r="Y547" t="s">
        <v>2383</v>
      </c>
      <c r="Z547">
        <v>1</v>
      </c>
      <c r="AA547" t="s">
        <v>2380</v>
      </c>
    </row>
    <row r="548" spans="10:27" x14ac:dyDescent="0.35">
      <c r="J548" t="s">
        <v>577</v>
      </c>
      <c r="K548">
        <v>1995</v>
      </c>
      <c r="L548" t="s">
        <v>30</v>
      </c>
      <c r="M548">
        <v>1</v>
      </c>
      <c r="N548">
        <v>3</v>
      </c>
      <c r="O548">
        <v>4827.8999999999996</v>
      </c>
      <c r="P548" t="s">
        <v>16</v>
      </c>
      <c r="Q548" t="s">
        <v>11</v>
      </c>
      <c r="R548" t="str">
        <f>IF('Hospitalisation Details'!I546="?","Unknown",'Hospitalisation Details'!I546)</f>
        <v>Unknown</v>
      </c>
      <c r="T548" t="s">
        <v>1826</v>
      </c>
      <c r="U548">
        <v>44.2</v>
      </c>
      <c r="V548">
        <v>11.34</v>
      </c>
      <c r="W548" t="s">
        <v>2382</v>
      </c>
      <c r="X548" t="s">
        <v>2380</v>
      </c>
      <c r="Y548" t="s">
        <v>2383</v>
      </c>
      <c r="Z548">
        <v>1</v>
      </c>
      <c r="AA548" t="s">
        <v>2380</v>
      </c>
    </row>
    <row r="549" spans="10:27" x14ac:dyDescent="0.35">
      <c r="J549" t="s">
        <v>578</v>
      </c>
      <c r="K549">
        <v>2002</v>
      </c>
      <c r="L549" t="s">
        <v>18</v>
      </c>
      <c r="M549">
        <v>27</v>
      </c>
      <c r="N549">
        <v>5</v>
      </c>
      <c r="O549">
        <v>4830.63</v>
      </c>
      <c r="P549" t="s">
        <v>11</v>
      </c>
      <c r="Q549" t="s">
        <v>16</v>
      </c>
      <c r="R549" t="str">
        <f>IF('Hospitalisation Details'!I547="?","Unknown",'Hospitalisation Details'!I547)</f>
        <v>R1011</v>
      </c>
      <c r="T549" t="s">
        <v>1825</v>
      </c>
      <c r="U549">
        <v>29.734999999999999</v>
      </c>
      <c r="V549">
        <v>4.53</v>
      </c>
      <c r="W549" t="s">
        <v>2380</v>
      </c>
      <c r="X549" t="s">
        <v>2380</v>
      </c>
      <c r="Y549" t="s">
        <v>2383</v>
      </c>
      <c r="Z549">
        <v>1</v>
      </c>
      <c r="AA549" t="s">
        <v>2380</v>
      </c>
    </row>
    <row r="550" spans="10:27" x14ac:dyDescent="0.35">
      <c r="J550" t="s">
        <v>579</v>
      </c>
      <c r="K550">
        <v>2000</v>
      </c>
      <c r="L550" t="s">
        <v>30</v>
      </c>
      <c r="M550">
        <v>11</v>
      </c>
      <c r="N550">
        <v>0</v>
      </c>
      <c r="O550">
        <v>4835.43</v>
      </c>
      <c r="P550" t="s">
        <v>11</v>
      </c>
      <c r="Q550" t="s">
        <v>11</v>
      </c>
      <c r="R550" t="str">
        <f>IF('Hospitalisation Details'!I548="?","Unknown",'Hospitalisation Details'!I548)</f>
        <v>R1021</v>
      </c>
      <c r="T550" t="s">
        <v>1824</v>
      </c>
      <c r="U550">
        <v>28.31</v>
      </c>
      <c r="V550">
        <v>6.35</v>
      </c>
      <c r="W550" t="s">
        <v>2380</v>
      </c>
      <c r="X550" t="s">
        <v>2380</v>
      </c>
      <c r="Y550" t="s">
        <v>2380</v>
      </c>
      <c r="Z550" t="s">
        <v>2381</v>
      </c>
      <c r="AA550" t="s">
        <v>2382</v>
      </c>
    </row>
    <row r="551" spans="10:27" x14ac:dyDescent="0.35">
      <c r="J551" t="s">
        <v>580</v>
      </c>
      <c r="K551">
        <v>1992</v>
      </c>
      <c r="L551" t="s">
        <v>20</v>
      </c>
      <c r="M551">
        <v>10</v>
      </c>
      <c r="N551">
        <v>3</v>
      </c>
      <c r="O551">
        <v>4837.58</v>
      </c>
      <c r="P551" t="s">
        <v>12</v>
      </c>
      <c r="Q551" t="s">
        <v>11</v>
      </c>
      <c r="R551" t="str">
        <f>IF('Hospitalisation Details'!I549="?","Unknown",'Hospitalisation Details'!I549)</f>
        <v>R1013</v>
      </c>
      <c r="T551" t="s">
        <v>1823</v>
      </c>
      <c r="U551">
        <v>46.62</v>
      </c>
      <c r="V551">
        <v>8.51</v>
      </c>
      <c r="W551" t="s">
        <v>2380</v>
      </c>
      <c r="X551" t="s">
        <v>2380</v>
      </c>
      <c r="Y551" t="s">
        <v>2380</v>
      </c>
      <c r="Z551" t="s">
        <v>2381</v>
      </c>
      <c r="AA551" t="s">
        <v>2380</v>
      </c>
    </row>
    <row r="552" spans="10:27" x14ac:dyDescent="0.35">
      <c r="J552" t="s">
        <v>581</v>
      </c>
      <c r="K552">
        <v>1984</v>
      </c>
      <c r="L552" t="s">
        <v>37</v>
      </c>
      <c r="M552">
        <v>15</v>
      </c>
      <c r="N552">
        <v>3</v>
      </c>
      <c r="O552">
        <v>4839.18</v>
      </c>
      <c r="P552" t="s">
        <v>11</v>
      </c>
      <c r="Q552" t="s">
        <v>16</v>
      </c>
      <c r="R552" t="str">
        <f>IF('Hospitalisation Details'!I550="?","Unknown",'Hospitalisation Details'!I550)</f>
        <v>R1012</v>
      </c>
      <c r="T552" t="s">
        <v>1822</v>
      </c>
      <c r="U552">
        <v>51.75</v>
      </c>
      <c r="V552">
        <v>8.59</v>
      </c>
      <c r="W552" t="s">
        <v>2382</v>
      </c>
      <c r="X552" t="s">
        <v>2380</v>
      </c>
      <c r="Y552" t="s">
        <v>2380</v>
      </c>
      <c r="Z552">
        <v>1</v>
      </c>
      <c r="AA552" t="s">
        <v>2380</v>
      </c>
    </row>
    <row r="553" spans="10:27" x14ac:dyDescent="0.35">
      <c r="J553" t="s">
        <v>582</v>
      </c>
      <c r="K553">
        <v>1995</v>
      </c>
      <c r="L553" t="s">
        <v>20</v>
      </c>
      <c r="M553">
        <v>29</v>
      </c>
      <c r="N553">
        <v>0</v>
      </c>
      <c r="O553">
        <v>4840.95</v>
      </c>
      <c r="P553" t="s">
        <v>11</v>
      </c>
      <c r="Q553" t="s">
        <v>16</v>
      </c>
      <c r="R553" t="str">
        <f>IF('Hospitalisation Details'!I551="?","Unknown",'Hospitalisation Details'!I551)</f>
        <v>R1021</v>
      </c>
      <c r="T553" t="s">
        <v>1821</v>
      </c>
      <c r="U553">
        <v>25.7</v>
      </c>
      <c r="V553">
        <v>4.13</v>
      </c>
      <c r="W553" t="s">
        <v>2382</v>
      </c>
      <c r="X553" t="s">
        <v>2380</v>
      </c>
      <c r="Y553" t="s">
        <v>2380</v>
      </c>
      <c r="Z553" t="s">
        <v>2381</v>
      </c>
      <c r="AA553" t="s">
        <v>2382</v>
      </c>
    </row>
    <row r="554" spans="10:27" x14ac:dyDescent="0.35">
      <c r="J554" t="s">
        <v>583</v>
      </c>
      <c r="K554">
        <v>1979</v>
      </c>
      <c r="L554" t="s">
        <v>30</v>
      </c>
      <c r="M554">
        <v>13</v>
      </c>
      <c r="N554">
        <v>2</v>
      </c>
      <c r="O554">
        <v>4843.79</v>
      </c>
      <c r="P554" t="s">
        <v>11</v>
      </c>
      <c r="Q554" t="s">
        <v>12</v>
      </c>
      <c r="R554" t="str">
        <f>IF('Hospitalisation Details'!I552="?","Unknown",'Hospitalisation Details'!I552)</f>
        <v>R1013</v>
      </c>
      <c r="T554" t="s">
        <v>1820</v>
      </c>
      <c r="U554">
        <v>31.79</v>
      </c>
      <c r="V554">
        <v>4.55</v>
      </c>
      <c r="W554" t="s">
        <v>2380</v>
      </c>
      <c r="X554" t="s">
        <v>2380</v>
      </c>
      <c r="Y554" t="s">
        <v>2380</v>
      </c>
      <c r="Z554" t="s">
        <v>2381</v>
      </c>
      <c r="AA554" t="s">
        <v>2380</v>
      </c>
    </row>
    <row r="555" spans="10:27" x14ac:dyDescent="0.35">
      <c r="J555" t="s">
        <v>584</v>
      </c>
      <c r="K555">
        <v>1974</v>
      </c>
      <c r="L555" t="s">
        <v>20</v>
      </c>
      <c r="M555">
        <v>11</v>
      </c>
      <c r="N555">
        <v>0</v>
      </c>
      <c r="O555">
        <v>4844.67</v>
      </c>
      <c r="P555" t="s">
        <v>11</v>
      </c>
      <c r="Q555" t="s">
        <v>11</v>
      </c>
      <c r="R555" t="str">
        <f>IF('Hospitalisation Details'!I553="?","Unknown",'Hospitalisation Details'!I553)</f>
        <v>R1013</v>
      </c>
      <c r="T555" t="s">
        <v>1819</v>
      </c>
      <c r="U555">
        <v>24.795000000000002</v>
      </c>
      <c r="V555">
        <v>4.5199999999999996</v>
      </c>
      <c r="W555" t="s">
        <v>2380</v>
      </c>
      <c r="X555" t="s">
        <v>2380</v>
      </c>
      <c r="Y555" t="s">
        <v>2380</v>
      </c>
      <c r="Z555" t="s">
        <v>2381</v>
      </c>
      <c r="AA555" t="s">
        <v>2382</v>
      </c>
    </row>
    <row r="556" spans="10:27" x14ac:dyDescent="0.35">
      <c r="J556" t="s">
        <v>585</v>
      </c>
      <c r="K556">
        <v>2001</v>
      </c>
      <c r="L556" t="s">
        <v>18</v>
      </c>
      <c r="M556">
        <v>7</v>
      </c>
      <c r="N556">
        <v>0</v>
      </c>
      <c r="O556">
        <v>4846.53</v>
      </c>
      <c r="P556" t="s">
        <v>11</v>
      </c>
      <c r="Q556" t="s">
        <v>12</v>
      </c>
      <c r="R556" t="str">
        <f>IF('Hospitalisation Details'!I554="?","Unknown",'Hospitalisation Details'!I554)</f>
        <v>R1021</v>
      </c>
      <c r="T556" t="s">
        <v>1818</v>
      </c>
      <c r="U556">
        <v>53.98</v>
      </c>
      <c r="V556">
        <v>5.07</v>
      </c>
      <c r="W556" t="s">
        <v>2380</v>
      </c>
      <c r="X556" t="s">
        <v>2380</v>
      </c>
      <c r="Y556" t="s">
        <v>2383</v>
      </c>
      <c r="Z556">
        <v>1</v>
      </c>
      <c r="AA556" t="s">
        <v>2380</v>
      </c>
    </row>
    <row r="557" spans="10:27" x14ac:dyDescent="0.35">
      <c r="J557" t="s">
        <v>586</v>
      </c>
      <c r="K557">
        <v>1995</v>
      </c>
      <c r="L557" t="s">
        <v>30</v>
      </c>
      <c r="M557">
        <v>27</v>
      </c>
      <c r="N557">
        <v>3</v>
      </c>
      <c r="O557">
        <v>4846.92</v>
      </c>
      <c r="P557" t="s">
        <v>11</v>
      </c>
      <c r="Q557" t="s">
        <v>12</v>
      </c>
      <c r="R557" t="str">
        <f>IF('Hospitalisation Details'!I555="?","Unknown",'Hospitalisation Details'!I555)</f>
        <v>R1017</v>
      </c>
      <c r="T557" t="s">
        <v>1817</v>
      </c>
      <c r="U557">
        <v>41.325000000000003</v>
      </c>
      <c r="V557">
        <v>4.04</v>
      </c>
      <c r="W557" t="s">
        <v>2382</v>
      </c>
      <c r="X557" t="s">
        <v>2380</v>
      </c>
      <c r="Y557" t="s">
        <v>2383</v>
      </c>
      <c r="Z557">
        <v>1</v>
      </c>
      <c r="AA557" t="s">
        <v>2380</v>
      </c>
    </row>
    <row r="558" spans="10:27" x14ac:dyDescent="0.35">
      <c r="J558" t="s">
        <v>587</v>
      </c>
      <c r="K558">
        <v>1989</v>
      </c>
      <c r="L558" t="s">
        <v>20</v>
      </c>
      <c r="M558">
        <v>1</v>
      </c>
      <c r="N558">
        <v>3</v>
      </c>
      <c r="O558">
        <v>4859.8900000000003</v>
      </c>
      <c r="P558" t="s">
        <v>11</v>
      </c>
      <c r="Q558" t="s">
        <v>12</v>
      </c>
      <c r="R558" t="str">
        <f>IF('Hospitalisation Details'!I556="?","Unknown",'Hospitalisation Details'!I556)</f>
        <v>R1011</v>
      </c>
      <c r="T558" t="s">
        <v>1816</v>
      </c>
      <c r="U558">
        <v>51.65</v>
      </c>
      <c r="V558">
        <v>5.3</v>
      </c>
      <c r="W558" t="s">
        <v>2382</v>
      </c>
      <c r="X558" t="s">
        <v>2380</v>
      </c>
      <c r="Y558" t="s">
        <v>2380</v>
      </c>
      <c r="Z558" t="s">
        <v>2381</v>
      </c>
      <c r="AA558" t="s">
        <v>2380</v>
      </c>
    </row>
    <row r="559" spans="10:27" x14ac:dyDescent="0.35">
      <c r="J559" t="s">
        <v>588</v>
      </c>
      <c r="K559">
        <v>1997</v>
      </c>
      <c r="L559" t="s">
        <v>20</v>
      </c>
      <c r="M559">
        <v>29</v>
      </c>
      <c r="N559">
        <v>4</v>
      </c>
      <c r="O559">
        <v>4877.9799999999996</v>
      </c>
      <c r="P559" t="s">
        <v>11</v>
      </c>
      <c r="Q559" t="s">
        <v>12</v>
      </c>
      <c r="R559" t="str">
        <f>IF('Hospitalisation Details'!I557="?","Unknown",'Hospitalisation Details'!I557)</f>
        <v>R1012</v>
      </c>
      <c r="T559" t="s">
        <v>1815</v>
      </c>
      <c r="U559">
        <v>44.52</v>
      </c>
      <c r="V559">
        <v>8.64</v>
      </c>
      <c r="W559" t="s">
        <v>2382</v>
      </c>
      <c r="X559" t="s">
        <v>2380</v>
      </c>
      <c r="Y559" t="s">
        <v>2383</v>
      </c>
      <c r="Z559">
        <v>1</v>
      </c>
      <c r="AA559" t="s">
        <v>2380</v>
      </c>
    </row>
    <row r="560" spans="10:27" x14ac:dyDescent="0.35">
      <c r="J560" t="s">
        <v>589</v>
      </c>
      <c r="K560">
        <v>1986</v>
      </c>
      <c r="L560" t="s">
        <v>30</v>
      </c>
      <c r="M560">
        <v>23</v>
      </c>
      <c r="N560">
        <v>0</v>
      </c>
      <c r="O560">
        <v>4883.87</v>
      </c>
      <c r="P560" t="s">
        <v>11</v>
      </c>
      <c r="Q560" t="s">
        <v>16</v>
      </c>
      <c r="R560" t="str">
        <f>IF('Hospitalisation Details'!I558="?","Unknown",'Hospitalisation Details'!I558)</f>
        <v>R1011</v>
      </c>
      <c r="T560" t="s">
        <v>1814</v>
      </c>
      <c r="U560">
        <v>53.29</v>
      </c>
      <c r="V560">
        <v>4.03</v>
      </c>
      <c r="W560" t="s">
        <v>2380</v>
      </c>
      <c r="X560" t="s">
        <v>2380</v>
      </c>
      <c r="Y560" t="s">
        <v>2383</v>
      </c>
      <c r="Z560">
        <v>1</v>
      </c>
      <c r="AA560" t="s">
        <v>2380</v>
      </c>
    </row>
    <row r="561" spans="10:27" x14ac:dyDescent="0.35">
      <c r="J561" t="s">
        <v>590</v>
      </c>
      <c r="K561">
        <v>1986</v>
      </c>
      <c r="L561" t="s">
        <v>37</v>
      </c>
      <c r="M561">
        <v>27</v>
      </c>
      <c r="N561">
        <v>0</v>
      </c>
      <c r="O561">
        <v>4889.04</v>
      </c>
      <c r="P561" t="s">
        <v>11</v>
      </c>
      <c r="Q561" t="s">
        <v>16</v>
      </c>
      <c r="R561" t="str">
        <f>IF('Hospitalisation Details'!I559="?","Unknown",'Hospitalisation Details'!I559)</f>
        <v>R1013</v>
      </c>
      <c r="T561" t="s">
        <v>1813</v>
      </c>
      <c r="U561">
        <v>46.63</v>
      </c>
      <c r="V561">
        <v>4.26</v>
      </c>
      <c r="W561" t="s">
        <v>2382</v>
      </c>
      <c r="X561" t="s">
        <v>2380</v>
      </c>
      <c r="Y561" t="s">
        <v>2380</v>
      </c>
      <c r="Z561">
        <v>2</v>
      </c>
      <c r="AA561" t="s">
        <v>2380</v>
      </c>
    </row>
    <row r="562" spans="10:27" x14ac:dyDescent="0.35">
      <c r="J562" t="s">
        <v>591</v>
      </c>
      <c r="K562">
        <v>1989</v>
      </c>
      <c r="L562" t="s">
        <v>10</v>
      </c>
      <c r="M562">
        <v>10</v>
      </c>
      <c r="N562">
        <v>2</v>
      </c>
      <c r="O562">
        <v>4890</v>
      </c>
      <c r="P562" t="s">
        <v>12</v>
      </c>
      <c r="Q562" t="s">
        <v>11</v>
      </c>
      <c r="R562" t="str">
        <f>IF('Hospitalisation Details'!I560="?","Unknown",'Hospitalisation Details'!I560)</f>
        <v>R1013</v>
      </c>
      <c r="T562" t="s">
        <v>1812</v>
      </c>
      <c r="U562">
        <v>28.88</v>
      </c>
      <c r="V562">
        <v>5.35</v>
      </c>
      <c r="W562" t="s">
        <v>2380</v>
      </c>
      <c r="X562" t="s">
        <v>2380</v>
      </c>
      <c r="Y562" t="s">
        <v>2383</v>
      </c>
      <c r="Z562">
        <v>1</v>
      </c>
      <c r="AA562" t="s">
        <v>2382</v>
      </c>
    </row>
    <row r="563" spans="10:27" x14ac:dyDescent="0.35">
      <c r="J563" t="s">
        <v>592</v>
      </c>
      <c r="K563">
        <v>1990</v>
      </c>
      <c r="L563" t="s">
        <v>15</v>
      </c>
      <c r="M563">
        <v>28</v>
      </c>
      <c r="N563">
        <v>3</v>
      </c>
      <c r="O563">
        <v>4894.3900000000003</v>
      </c>
      <c r="P563" t="s">
        <v>11</v>
      </c>
      <c r="Q563" t="s">
        <v>12</v>
      </c>
      <c r="R563" t="str">
        <f>IF('Hospitalisation Details'!I561="?","Unknown",'Hospitalisation Details'!I561)</f>
        <v>R1013</v>
      </c>
      <c r="T563" t="s">
        <v>1811</v>
      </c>
      <c r="U563">
        <v>23.98</v>
      </c>
      <c r="V563">
        <v>4.9000000000000004</v>
      </c>
      <c r="W563" t="s">
        <v>2380</v>
      </c>
      <c r="X563" t="s">
        <v>2380</v>
      </c>
      <c r="Y563" t="s">
        <v>2380</v>
      </c>
      <c r="Z563" t="s">
        <v>2381</v>
      </c>
      <c r="AA563" s="11" t="s">
        <v>2380</v>
      </c>
    </row>
    <row r="564" spans="10:27" x14ac:dyDescent="0.35">
      <c r="J564" t="s">
        <v>593</v>
      </c>
      <c r="K564">
        <v>1988</v>
      </c>
      <c r="L564" t="s">
        <v>20</v>
      </c>
      <c r="M564">
        <v>23</v>
      </c>
      <c r="N564">
        <v>1</v>
      </c>
      <c r="O564">
        <v>4894.75</v>
      </c>
      <c r="P564" t="s">
        <v>12</v>
      </c>
      <c r="Q564" t="s">
        <v>12</v>
      </c>
      <c r="R564" t="str">
        <f>IF('Hospitalisation Details'!I562="?","Unknown",'Hospitalisation Details'!I562)</f>
        <v>R1012</v>
      </c>
      <c r="T564" t="s">
        <v>1810</v>
      </c>
      <c r="U564">
        <v>23.65</v>
      </c>
      <c r="V564">
        <v>4.5</v>
      </c>
      <c r="W564" t="s">
        <v>2380</v>
      </c>
      <c r="X564" t="s">
        <v>2380</v>
      </c>
      <c r="Y564" t="s">
        <v>2380</v>
      </c>
      <c r="Z564" t="s">
        <v>2381</v>
      </c>
      <c r="AA564" t="s">
        <v>2380</v>
      </c>
    </row>
    <row r="565" spans="10:27" x14ac:dyDescent="0.35">
      <c r="J565" t="s">
        <v>594</v>
      </c>
      <c r="K565">
        <v>1993</v>
      </c>
      <c r="L565" t="s">
        <v>10</v>
      </c>
      <c r="M565">
        <v>10</v>
      </c>
      <c r="N565">
        <v>2</v>
      </c>
      <c r="O565">
        <v>4906.41</v>
      </c>
      <c r="P565" t="s">
        <v>11</v>
      </c>
      <c r="Q565" t="s">
        <v>16</v>
      </c>
      <c r="R565" t="str">
        <f>IF('Hospitalisation Details'!I563="?","Unknown",'Hospitalisation Details'!I563)</f>
        <v>R1012</v>
      </c>
      <c r="T565" t="s">
        <v>1809</v>
      </c>
      <c r="U565">
        <v>49.09</v>
      </c>
      <c r="V565">
        <v>8.3800000000000008</v>
      </c>
      <c r="W565" t="s">
        <v>2382</v>
      </c>
      <c r="X565" t="s">
        <v>2380</v>
      </c>
      <c r="Y565" t="s">
        <v>2380</v>
      </c>
      <c r="Z565">
        <v>2</v>
      </c>
      <c r="AA565" t="s">
        <v>2380</v>
      </c>
    </row>
    <row r="566" spans="10:27" x14ac:dyDescent="0.35">
      <c r="J566" t="s">
        <v>595</v>
      </c>
      <c r="K566">
        <v>1981</v>
      </c>
      <c r="L566" t="s">
        <v>37</v>
      </c>
      <c r="M566">
        <v>18</v>
      </c>
      <c r="N566">
        <v>1</v>
      </c>
      <c r="O566">
        <v>4911.8900000000003</v>
      </c>
      <c r="P566" t="s">
        <v>11</v>
      </c>
      <c r="Q566" t="s">
        <v>12</v>
      </c>
      <c r="R566" t="str">
        <f>IF('Hospitalisation Details'!I564="?","Unknown",'Hospitalisation Details'!I564)</f>
        <v>R1013</v>
      </c>
      <c r="T566" t="s">
        <v>1808</v>
      </c>
      <c r="U566">
        <v>28.024999999999999</v>
      </c>
      <c r="V566">
        <v>7.03</v>
      </c>
      <c r="W566" t="s">
        <v>2380</v>
      </c>
      <c r="X566" t="s">
        <v>2380</v>
      </c>
      <c r="Y566" t="s">
        <v>2380</v>
      </c>
      <c r="Z566" t="s">
        <v>2381</v>
      </c>
      <c r="AA566" t="s">
        <v>2382</v>
      </c>
    </row>
    <row r="567" spans="10:27" x14ac:dyDescent="0.35">
      <c r="J567" t="s">
        <v>596</v>
      </c>
      <c r="K567">
        <v>2002</v>
      </c>
      <c r="L567" t="s">
        <v>35</v>
      </c>
      <c r="M567">
        <v>21</v>
      </c>
      <c r="N567">
        <v>5</v>
      </c>
      <c r="O567">
        <v>4915.0600000000004</v>
      </c>
      <c r="P567" t="s">
        <v>11</v>
      </c>
      <c r="Q567" t="s">
        <v>16</v>
      </c>
      <c r="R567" t="str">
        <f>IF('Hospitalisation Details'!I565="?","Unknown",'Hospitalisation Details'!I565)</f>
        <v>R1017</v>
      </c>
      <c r="T567" t="s">
        <v>1807</v>
      </c>
      <c r="U567">
        <v>43.32</v>
      </c>
      <c r="V567">
        <v>8.75</v>
      </c>
      <c r="W567" t="s">
        <v>2382</v>
      </c>
      <c r="X567" t="s">
        <v>2380</v>
      </c>
      <c r="Y567" t="s">
        <v>2383</v>
      </c>
      <c r="Z567">
        <v>1</v>
      </c>
      <c r="AA567" t="s">
        <v>2380</v>
      </c>
    </row>
    <row r="568" spans="10:27" x14ac:dyDescent="0.35">
      <c r="J568" t="s">
        <v>597</v>
      </c>
      <c r="K568">
        <v>1993</v>
      </c>
      <c r="L568" t="s">
        <v>35</v>
      </c>
      <c r="M568">
        <v>10</v>
      </c>
      <c r="N568">
        <v>2</v>
      </c>
      <c r="O568">
        <v>4922.92</v>
      </c>
      <c r="P568" t="s">
        <v>11</v>
      </c>
      <c r="Q568" t="s">
        <v>11</v>
      </c>
      <c r="R568" t="str">
        <f>IF('Hospitalisation Details'!I566="?","Unknown",'Hospitalisation Details'!I566)</f>
        <v>R1012</v>
      </c>
      <c r="T568" t="s">
        <v>1806</v>
      </c>
      <c r="U568">
        <v>45.92</v>
      </c>
      <c r="V568">
        <v>9.51</v>
      </c>
      <c r="W568" t="s">
        <v>2380</v>
      </c>
      <c r="X568" t="s">
        <v>2380</v>
      </c>
      <c r="Y568" t="s">
        <v>2380</v>
      </c>
      <c r="Z568" t="s">
        <v>2381</v>
      </c>
      <c r="AA568" t="s">
        <v>2380</v>
      </c>
    </row>
    <row r="569" spans="10:27" x14ac:dyDescent="0.35">
      <c r="J569" t="s">
        <v>598</v>
      </c>
      <c r="K569">
        <v>1991</v>
      </c>
      <c r="L569" t="s">
        <v>35</v>
      </c>
      <c r="M569">
        <v>23</v>
      </c>
      <c r="N569">
        <v>2</v>
      </c>
      <c r="O569">
        <v>4931.6499999999996</v>
      </c>
      <c r="P569" t="s">
        <v>11</v>
      </c>
      <c r="Q569" t="s">
        <v>12</v>
      </c>
      <c r="R569" t="str">
        <f>IF('Hospitalisation Details'!I567="?","Unknown",'Hospitalisation Details'!I567)</f>
        <v>R1011</v>
      </c>
      <c r="T569" t="s">
        <v>1805</v>
      </c>
      <c r="U569">
        <v>44.03</v>
      </c>
      <c r="V569">
        <v>9.36</v>
      </c>
      <c r="W569" t="s">
        <v>2380</v>
      </c>
      <c r="X569" t="s">
        <v>2380</v>
      </c>
      <c r="Y569" t="s">
        <v>2380</v>
      </c>
      <c r="Z569" t="s">
        <v>2381</v>
      </c>
      <c r="AA569" t="s">
        <v>2380</v>
      </c>
    </row>
    <row r="570" spans="10:27" x14ac:dyDescent="0.35">
      <c r="J570" t="s">
        <v>599</v>
      </c>
      <c r="K570">
        <v>1991</v>
      </c>
      <c r="L570" t="s">
        <v>15</v>
      </c>
      <c r="M570">
        <v>27</v>
      </c>
      <c r="N570">
        <v>2</v>
      </c>
      <c r="O570">
        <v>4934.71</v>
      </c>
      <c r="P570" t="s">
        <v>11</v>
      </c>
      <c r="Q570" t="s">
        <v>12</v>
      </c>
      <c r="R570" t="str">
        <f>IF('Hospitalisation Details'!I568="?","Unknown",'Hospitalisation Details'!I568)</f>
        <v>R1011</v>
      </c>
      <c r="T570" t="s">
        <v>1804</v>
      </c>
      <c r="U570">
        <v>24.6</v>
      </c>
      <c r="V570">
        <v>4.8099999999999996</v>
      </c>
      <c r="W570" t="s">
        <v>2380</v>
      </c>
      <c r="X570" t="s">
        <v>2380</v>
      </c>
      <c r="Y570" t="s">
        <v>2380</v>
      </c>
      <c r="Z570" t="s">
        <v>2381</v>
      </c>
      <c r="AA570" t="s">
        <v>2382</v>
      </c>
    </row>
    <row r="571" spans="10:27" x14ac:dyDescent="0.35">
      <c r="J571" t="s">
        <v>600</v>
      </c>
      <c r="K571">
        <v>1974</v>
      </c>
      <c r="L571" t="s">
        <v>18</v>
      </c>
      <c r="M571">
        <v>26</v>
      </c>
      <c r="N571">
        <v>0</v>
      </c>
      <c r="O571">
        <v>4942.0600000000004</v>
      </c>
      <c r="P571" t="s">
        <v>11</v>
      </c>
      <c r="Q571" t="s">
        <v>11</v>
      </c>
      <c r="R571" t="str">
        <f>IF('Hospitalisation Details'!I569="?","Unknown",'Hospitalisation Details'!I569)</f>
        <v>R1013</v>
      </c>
      <c r="T571" t="s">
        <v>1803</v>
      </c>
      <c r="U571">
        <v>49.15</v>
      </c>
      <c r="V571">
        <v>8.08</v>
      </c>
      <c r="W571" t="s">
        <v>2380</v>
      </c>
      <c r="X571" t="s">
        <v>2380</v>
      </c>
      <c r="Y571" t="s">
        <v>2380</v>
      </c>
      <c r="Z571" t="s">
        <v>2381</v>
      </c>
      <c r="AA571" t="s">
        <v>2380</v>
      </c>
    </row>
    <row r="572" spans="10:27" x14ac:dyDescent="0.35">
      <c r="J572" t="s">
        <v>601</v>
      </c>
      <c r="K572">
        <v>1991</v>
      </c>
      <c r="L572" t="s">
        <v>35</v>
      </c>
      <c r="M572">
        <v>30</v>
      </c>
      <c r="N572">
        <v>2</v>
      </c>
      <c r="O572">
        <v>4949.76</v>
      </c>
      <c r="P572" t="s">
        <v>11</v>
      </c>
      <c r="Q572" t="s">
        <v>16</v>
      </c>
      <c r="R572" t="str">
        <f>IF('Hospitalisation Details'!I570="?","Unknown",'Hospitalisation Details'!I570)</f>
        <v>R1013</v>
      </c>
      <c r="T572" t="s">
        <v>1802</v>
      </c>
      <c r="U572">
        <v>28.31</v>
      </c>
      <c r="V572">
        <v>6.29</v>
      </c>
      <c r="W572" t="s">
        <v>2380</v>
      </c>
      <c r="X572" t="s">
        <v>2380</v>
      </c>
      <c r="Y572" t="s">
        <v>2383</v>
      </c>
      <c r="Z572">
        <v>1</v>
      </c>
      <c r="AA572" t="s">
        <v>2382</v>
      </c>
    </row>
    <row r="573" spans="10:27" x14ac:dyDescent="0.35">
      <c r="J573" t="s">
        <v>602</v>
      </c>
      <c r="K573">
        <v>1973</v>
      </c>
      <c r="L573" t="s">
        <v>15</v>
      </c>
      <c r="M573">
        <v>7</v>
      </c>
      <c r="N573">
        <v>0</v>
      </c>
      <c r="O573">
        <v>4985.22</v>
      </c>
      <c r="P573" t="s">
        <v>11</v>
      </c>
      <c r="Q573" t="s">
        <v>12</v>
      </c>
      <c r="R573" t="str">
        <f>IF('Hospitalisation Details'!I571="?","Unknown",'Hospitalisation Details'!I571)</f>
        <v>R1013</v>
      </c>
      <c r="T573" t="s">
        <v>1801</v>
      </c>
      <c r="U573">
        <v>22.99</v>
      </c>
      <c r="V573">
        <v>6.29</v>
      </c>
      <c r="W573" t="s">
        <v>2380</v>
      </c>
      <c r="X573" t="s">
        <v>2380</v>
      </c>
      <c r="Y573" t="s">
        <v>2380</v>
      </c>
      <c r="Z573">
        <v>1</v>
      </c>
      <c r="AA573" t="s">
        <v>2382</v>
      </c>
    </row>
    <row r="574" spans="10:27" x14ac:dyDescent="0.35">
      <c r="J574" t="s">
        <v>603</v>
      </c>
      <c r="K574">
        <v>1988</v>
      </c>
      <c r="L574" t="s">
        <v>18</v>
      </c>
      <c r="M574">
        <v>24</v>
      </c>
      <c r="N574">
        <v>0</v>
      </c>
      <c r="O574">
        <v>4992.38</v>
      </c>
      <c r="P574" t="s">
        <v>11</v>
      </c>
      <c r="Q574" t="s">
        <v>12</v>
      </c>
      <c r="R574" t="str">
        <f>IF('Hospitalisation Details'!I572="?","Unknown",'Hospitalisation Details'!I572)</f>
        <v>R1024</v>
      </c>
      <c r="T574" t="s">
        <v>1800</v>
      </c>
      <c r="U574">
        <v>29.07</v>
      </c>
      <c r="V574">
        <v>5.12</v>
      </c>
      <c r="W574" t="s">
        <v>2380</v>
      </c>
      <c r="X574" t="s">
        <v>2380</v>
      </c>
      <c r="Y574" t="s">
        <v>2383</v>
      </c>
      <c r="Z574">
        <v>1</v>
      </c>
      <c r="AA574" t="s">
        <v>2382</v>
      </c>
    </row>
    <row r="575" spans="10:27" x14ac:dyDescent="0.35">
      <c r="J575" t="s">
        <v>604</v>
      </c>
      <c r="K575">
        <v>2001</v>
      </c>
      <c r="L575" t="s">
        <v>37</v>
      </c>
      <c r="M575">
        <v>5</v>
      </c>
      <c r="N575">
        <v>0</v>
      </c>
      <c r="O575">
        <v>4999.04</v>
      </c>
      <c r="P575" t="s">
        <v>11</v>
      </c>
      <c r="Q575" t="s">
        <v>11</v>
      </c>
      <c r="R575" t="str">
        <f>IF('Hospitalisation Details'!I573="?","Unknown",'Hospitalisation Details'!I573)</f>
        <v>R1011</v>
      </c>
      <c r="T575" t="s">
        <v>1799</v>
      </c>
      <c r="U575">
        <v>42.02</v>
      </c>
      <c r="V575">
        <v>9.9499999999999993</v>
      </c>
      <c r="W575" t="s">
        <v>2382</v>
      </c>
      <c r="X575" t="s">
        <v>2380</v>
      </c>
      <c r="Y575" t="s">
        <v>2383</v>
      </c>
      <c r="Z575">
        <v>1</v>
      </c>
      <c r="AA575" t="s">
        <v>2380</v>
      </c>
    </row>
    <row r="576" spans="10:27" x14ac:dyDescent="0.35">
      <c r="J576" t="s">
        <v>605</v>
      </c>
      <c r="K576">
        <v>1988</v>
      </c>
      <c r="L576" t="s">
        <v>20</v>
      </c>
      <c r="M576">
        <v>4</v>
      </c>
      <c r="N576">
        <v>1</v>
      </c>
      <c r="O576">
        <v>5002.78</v>
      </c>
      <c r="P576" t="s">
        <v>11</v>
      </c>
      <c r="Q576" t="s">
        <v>11</v>
      </c>
      <c r="R576" t="str">
        <f>IF('Hospitalisation Details'!I574="?","Unknown",'Hospitalisation Details'!I574)</f>
        <v>R1013</v>
      </c>
      <c r="T576" t="s">
        <v>1798</v>
      </c>
      <c r="U576">
        <v>49.07</v>
      </c>
      <c r="V576">
        <v>9.08</v>
      </c>
      <c r="W576" t="s">
        <v>2382</v>
      </c>
      <c r="X576" t="s">
        <v>2380</v>
      </c>
      <c r="Y576" t="s">
        <v>2380</v>
      </c>
      <c r="Z576">
        <v>1</v>
      </c>
      <c r="AA576" t="s">
        <v>2380</v>
      </c>
    </row>
    <row r="577" spans="10:27" x14ac:dyDescent="0.35">
      <c r="J577" t="s">
        <v>606</v>
      </c>
      <c r="K577">
        <v>1977</v>
      </c>
      <c r="L577" t="s">
        <v>18</v>
      </c>
      <c r="M577">
        <v>9</v>
      </c>
      <c r="N577">
        <v>2</v>
      </c>
      <c r="O577">
        <v>5003.7700000000004</v>
      </c>
      <c r="P577" t="s">
        <v>11</v>
      </c>
      <c r="Q577" t="s">
        <v>12</v>
      </c>
      <c r="R577" t="str">
        <f>IF('Hospitalisation Details'!I575="?","Unknown",'Hospitalisation Details'!I575)</f>
        <v>R1013</v>
      </c>
      <c r="T577" t="s">
        <v>1797</v>
      </c>
      <c r="U577">
        <v>19.8</v>
      </c>
      <c r="V577">
        <v>4.82</v>
      </c>
      <c r="W577" t="s">
        <v>2380</v>
      </c>
      <c r="X577" t="s">
        <v>2380</v>
      </c>
      <c r="Y577" t="s">
        <v>2380</v>
      </c>
      <c r="Z577" t="s">
        <v>2381</v>
      </c>
      <c r="AA577" t="s">
        <v>2382</v>
      </c>
    </row>
    <row r="578" spans="10:27" x14ac:dyDescent="0.35">
      <c r="J578" t="s">
        <v>607</v>
      </c>
      <c r="K578">
        <v>1988</v>
      </c>
      <c r="L578" t="s">
        <v>10</v>
      </c>
      <c r="M578">
        <v>8</v>
      </c>
      <c r="N578">
        <v>1</v>
      </c>
      <c r="O578">
        <v>5003.8500000000004</v>
      </c>
      <c r="P578" t="s">
        <v>11</v>
      </c>
      <c r="Q578" t="s">
        <v>12</v>
      </c>
      <c r="R578" t="str">
        <f>IF('Hospitalisation Details'!I576="?","Unknown",'Hospitalisation Details'!I576)</f>
        <v>R1011</v>
      </c>
      <c r="T578" t="s">
        <v>1796</v>
      </c>
      <c r="U578">
        <v>27.36</v>
      </c>
      <c r="V578">
        <v>4.6500000000000004</v>
      </c>
      <c r="W578" t="s">
        <v>2380</v>
      </c>
      <c r="X578" t="s">
        <v>2382</v>
      </c>
      <c r="Y578" t="s">
        <v>2380</v>
      </c>
      <c r="Z578">
        <v>1</v>
      </c>
      <c r="AA578" t="s">
        <v>2382</v>
      </c>
    </row>
    <row r="579" spans="10:27" x14ac:dyDescent="0.35">
      <c r="J579" t="s">
        <v>608</v>
      </c>
      <c r="K579">
        <v>1988</v>
      </c>
      <c r="L579" t="s">
        <v>15</v>
      </c>
      <c r="M579">
        <v>9</v>
      </c>
      <c r="N579">
        <v>1</v>
      </c>
      <c r="O579">
        <v>5012.47</v>
      </c>
      <c r="P579" t="s">
        <v>11</v>
      </c>
      <c r="Q579" t="s">
        <v>12</v>
      </c>
      <c r="R579" t="str">
        <f>IF('Hospitalisation Details'!I577="?","Unknown",'Hospitalisation Details'!I577)</f>
        <v>R1011</v>
      </c>
      <c r="T579" t="s">
        <v>1795</v>
      </c>
      <c r="U579">
        <v>42.95</v>
      </c>
      <c r="V579">
        <v>5.16</v>
      </c>
      <c r="W579" t="s">
        <v>2382</v>
      </c>
      <c r="X579" t="s">
        <v>2380</v>
      </c>
      <c r="Y579" t="s">
        <v>2380</v>
      </c>
      <c r="Z579">
        <v>1</v>
      </c>
      <c r="AA579" t="s">
        <v>2380</v>
      </c>
    </row>
    <row r="580" spans="10:27" x14ac:dyDescent="0.35">
      <c r="J580" t="s">
        <v>609</v>
      </c>
      <c r="K580">
        <v>1985</v>
      </c>
      <c r="L580" t="s">
        <v>30</v>
      </c>
      <c r="M580">
        <v>28</v>
      </c>
      <c r="N580">
        <v>0</v>
      </c>
      <c r="O580">
        <v>5028.1499999999996</v>
      </c>
      <c r="P580" t="s">
        <v>16</v>
      </c>
      <c r="Q580" t="s">
        <v>11</v>
      </c>
      <c r="R580" t="str">
        <f>IF('Hospitalisation Details'!I578="?","Unknown",'Hospitalisation Details'!I578)</f>
        <v>R1012</v>
      </c>
      <c r="T580" t="s">
        <v>1794</v>
      </c>
      <c r="U580">
        <v>42.66</v>
      </c>
      <c r="V580">
        <v>10.44</v>
      </c>
      <c r="W580" t="s">
        <v>2380</v>
      </c>
      <c r="X580" t="s">
        <v>2380</v>
      </c>
      <c r="Y580" t="s">
        <v>2380</v>
      </c>
      <c r="Z580" t="s">
        <v>2381</v>
      </c>
      <c r="AA580" t="s">
        <v>2380</v>
      </c>
    </row>
    <row r="581" spans="10:27" x14ac:dyDescent="0.35">
      <c r="J581" t="s">
        <v>610</v>
      </c>
      <c r="K581">
        <v>1991</v>
      </c>
      <c r="L581" t="s">
        <v>20</v>
      </c>
      <c r="M581">
        <v>10</v>
      </c>
      <c r="N581">
        <v>2</v>
      </c>
      <c r="O581">
        <v>5031.2700000000004</v>
      </c>
      <c r="P581" t="s">
        <v>12</v>
      </c>
      <c r="Q581" t="s">
        <v>16</v>
      </c>
      <c r="R581" t="str">
        <f>IF('Hospitalisation Details'!I579="?","Unknown",'Hospitalisation Details'!I579)</f>
        <v>R1016</v>
      </c>
      <c r="T581" t="s">
        <v>1793</v>
      </c>
      <c r="U581">
        <v>33.630000000000003</v>
      </c>
      <c r="V581">
        <v>5.69</v>
      </c>
      <c r="W581" t="s">
        <v>2380</v>
      </c>
      <c r="X581" t="s">
        <v>2380</v>
      </c>
      <c r="Y581" t="s">
        <v>2380</v>
      </c>
      <c r="Z581">
        <v>1</v>
      </c>
      <c r="AA581" t="s">
        <v>2380</v>
      </c>
    </row>
    <row r="582" spans="10:27" x14ac:dyDescent="0.35">
      <c r="J582" t="s">
        <v>611</v>
      </c>
      <c r="K582">
        <v>1986</v>
      </c>
      <c r="L582" t="s">
        <v>18</v>
      </c>
      <c r="M582">
        <v>29</v>
      </c>
      <c r="N582">
        <v>3</v>
      </c>
      <c r="O582">
        <v>5034.1000000000004</v>
      </c>
      <c r="P582" t="s">
        <v>11</v>
      </c>
      <c r="Q582" t="s">
        <v>11</v>
      </c>
      <c r="R582" t="str">
        <f>IF('Hospitalisation Details'!I580="?","Unknown",'Hospitalisation Details'!I580)</f>
        <v>R1013</v>
      </c>
      <c r="T582" t="s">
        <v>1792</v>
      </c>
      <c r="U582">
        <v>26.84</v>
      </c>
      <c r="V582">
        <v>6.5</v>
      </c>
      <c r="W582" t="s">
        <v>2380</v>
      </c>
      <c r="X582" t="s">
        <v>2380</v>
      </c>
      <c r="Y582" t="s">
        <v>2380</v>
      </c>
      <c r="Z582" t="s">
        <v>2381</v>
      </c>
      <c r="AA582" t="s">
        <v>2382</v>
      </c>
    </row>
    <row r="583" spans="10:27" x14ac:dyDescent="0.35">
      <c r="J583" t="s">
        <v>612</v>
      </c>
      <c r="K583">
        <v>1997</v>
      </c>
      <c r="L583" t="s">
        <v>30</v>
      </c>
      <c r="M583">
        <v>4</v>
      </c>
      <c r="N583">
        <v>0</v>
      </c>
      <c r="O583">
        <v>5038.57</v>
      </c>
      <c r="P583" t="s">
        <v>11</v>
      </c>
      <c r="Q583" t="s">
        <v>11</v>
      </c>
      <c r="R583" t="str">
        <f>IF('Hospitalisation Details'!I581="?","Unknown",'Hospitalisation Details'!I581)</f>
        <v>R1025</v>
      </c>
      <c r="T583" t="s">
        <v>1791</v>
      </c>
      <c r="U583">
        <v>28.3</v>
      </c>
      <c r="V583">
        <v>5.73</v>
      </c>
      <c r="W583" t="s">
        <v>2380</v>
      </c>
      <c r="X583" t="s">
        <v>2380</v>
      </c>
      <c r="Y583" t="s">
        <v>2383</v>
      </c>
      <c r="Z583">
        <v>1</v>
      </c>
      <c r="AA583" t="s">
        <v>2382</v>
      </c>
    </row>
    <row r="584" spans="10:27" x14ac:dyDescent="0.35">
      <c r="J584" t="s">
        <v>613</v>
      </c>
      <c r="K584">
        <v>2001</v>
      </c>
      <c r="L584" t="s">
        <v>37</v>
      </c>
      <c r="M584">
        <v>16</v>
      </c>
      <c r="N584">
        <v>0</v>
      </c>
      <c r="O584">
        <v>5043.13</v>
      </c>
      <c r="P584" t="s">
        <v>11</v>
      </c>
      <c r="Q584" t="s">
        <v>12</v>
      </c>
      <c r="R584" t="str">
        <f>IF('Hospitalisation Details'!I582="?","Unknown",'Hospitalisation Details'!I582)</f>
        <v>R1011</v>
      </c>
      <c r="T584" t="s">
        <v>1790</v>
      </c>
      <c r="U584">
        <v>27.06</v>
      </c>
      <c r="V584">
        <v>5.74</v>
      </c>
      <c r="W584" t="s">
        <v>2382</v>
      </c>
      <c r="X584" t="s">
        <v>2380</v>
      </c>
      <c r="Y584" t="s">
        <v>2380</v>
      </c>
      <c r="Z584" t="s">
        <v>2381</v>
      </c>
      <c r="AA584" t="s">
        <v>2382</v>
      </c>
    </row>
    <row r="585" spans="10:27" x14ac:dyDescent="0.35">
      <c r="J585" t="s">
        <v>614</v>
      </c>
      <c r="K585">
        <v>1997</v>
      </c>
      <c r="L585" t="s">
        <v>10</v>
      </c>
      <c r="M585">
        <v>29</v>
      </c>
      <c r="N585">
        <v>0</v>
      </c>
      <c r="O585">
        <v>5045.1499999999996</v>
      </c>
      <c r="P585" t="s">
        <v>11</v>
      </c>
      <c r="Q585" t="s">
        <v>11</v>
      </c>
      <c r="R585" t="str">
        <f>IF('Hospitalisation Details'!I583="?","Unknown",'Hospitalisation Details'!I583)</f>
        <v>R1012</v>
      </c>
      <c r="T585" t="s">
        <v>1789</v>
      </c>
      <c r="U585">
        <v>47.13</v>
      </c>
      <c r="V585">
        <v>8.6999999999999993</v>
      </c>
      <c r="W585" t="s">
        <v>2380</v>
      </c>
      <c r="X585" t="s">
        <v>2380</v>
      </c>
      <c r="Y585" t="s">
        <v>2380</v>
      </c>
      <c r="Z585" t="s">
        <v>2381</v>
      </c>
      <c r="AA585" t="s">
        <v>2380</v>
      </c>
    </row>
    <row r="586" spans="10:27" x14ac:dyDescent="0.35">
      <c r="J586" t="s">
        <v>615</v>
      </c>
      <c r="K586">
        <v>1980</v>
      </c>
      <c r="L586" t="s">
        <v>20</v>
      </c>
      <c r="M586">
        <v>7</v>
      </c>
      <c r="N586">
        <v>2</v>
      </c>
      <c r="O586">
        <v>5054.05</v>
      </c>
      <c r="P586" t="s">
        <v>11</v>
      </c>
      <c r="Q586" t="s">
        <v>11</v>
      </c>
      <c r="R586" t="str">
        <f>IF('Hospitalisation Details'!I584="?","Unknown",'Hospitalisation Details'!I584)</f>
        <v>R1013</v>
      </c>
      <c r="T586" t="s">
        <v>1788</v>
      </c>
      <c r="U586">
        <v>51.72</v>
      </c>
      <c r="V586">
        <v>5.09</v>
      </c>
      <c r="W586" t="s">
        <v>2380</v>
      </c>
      <c r="X586" t="s">
        <v>2380</v>
      </c>
      <c r="Y586" t="s">
        <v>2380</v>
      </c>
      <c r="Z586" t="s">
        <v>2381</v>
      </c>
      <c r="AA586" t="s">
        <v>2380</v>
      </c>
    </row>
    <row r="587" spans="10:27" x14ac:dyDescent="0.35">
      <c r="J587" t="s">
        <v>616</v>
      </c>
      <c r="K587">
        <v>1993</v>
      </c>
      <c r="L587" t="s">
        <v>18</v>
      </c>
      <c r="M587">
        <v>11</v>
      </c>
      <c r="N587">
        <v>0</v>
      </c>
      <c r="O587">
        <v>5059.5600000000004</v>
      </c>
      <c r="P587" t="s">
        <v>11</v>
      </c>
      <c r="Q587" t="s">
        <v>16</v>
      </c>
      <c r="R587" t="str">
        <f>IF('Hospitalisation Details'!I585="?","Unknown",'Hospitalisation Details'!I585)</f>
        <v>R1021</v>
      </c>
      <c r="T587" t="s">
        <v>1787</v>
      </c>
      <c r="U587">
        <v>48.59</v>
      </c>
      <c r="V587">
        <v>5.57</v>
      </c>
      <c r="W587" t="s">
        <v>2380</v>
      </c>
      <c r="X587" t="s">
        <v>2380</v>
      </c>
      <c r="Y587" t="s">
        <v>2380</v>
      </c>
      <c r="Z587" t="s">
        <v>2381</v>
      </c>
      <c r="AA587" t="s">
        <v>2380</v>
      </c>
    </row>
    <row r="588" spans="10:27" x14ac:dyDescent="0.35">
      <c r="J588" t="s">
        <v>617</v>
      </c>
      <c r="K588">
        <v>1978</v>
      </c>
      <c r="L588" t="s">
        <v>15</v>
      </c>
      <c r="M588">
        <v>22</v>
      </c>
      <c r="N588">
        <v>2</v>
      </c>
      <c r="O588">
        <v>5077.1899999999996</v>
      </c>
      <c r="P588" t="s">
        <v>11</v>
      </c>
      <c r="Q588" t="s">
        <v>12</v>
      </c>
      <c r="R588" t="str">
        <f>IF('Hospitalisation Details'!I586="?","Unknown",'Hospitalisation Details'!I586)</f>
        <v>R1012</v>
      </c>
      <c r="T588" t="s">
        <v>1786</v>
      </c>
      <c r="U588">
        <v>45.18</v>
      </c>
      <c r="V588">
        <v>10.87</v>
      </c>
      <c r="W588" t="s">
        <v>2380</v>
      </c>
      <c r="X588" t="s">
        <v>2380</v>
      </c>
      <c r="Y588" t="s">
        <v>2380</v>
      </c>
      <c r="Z588" t="s">
        <v>2381</v>
      </c>
      <c r="AA588" t="s">
        <v>2380</v>
      </c>
    </row>
    <row r="589" spans="10:27" x14ac:dyDescent="0.35">
      <c r="J589" t="s">
        <v>618</v>
      </c>
      <c r="K589">
        <v>1997</v>
      </c>
      <c r="L589" t="s">
        <v>10</v>
      </c>
      <c r="M589">
        <v>14</v>
      </c>
      <c r="N589">
        <v>5</v>
      </c>
      <c r="O589">
        <v>5080.1000000000004</v>
      </c>
      <c r="P589" t="s">
        <v>12</v>
      </c>
      <c r="Q589" t="s">
        <v>11</v>
      </c>
      <c r="R589" t="str">
        <f>IF('Hospitalisation Details'!I587="?","Unknown",'Hospitalisation Details'!I587)</f>
        <v>R1011</v>
      </c>
      <c r="T589" t="s">
        <v>1785</v>
      </c>
      <c r="U589">
        <v>27.9</v>
      </c>
      <c r="V589">
        <v>6.02</v>
      </c>
      <c r="W589" t="s">
        <v>2380</v>
      </c>
      <c r="X589" t="s">
        <v>2380</v>
      </c>
      <c r="Y589" t="s">
        <v>2383</v>
      </c>
      <c r="Z589">
        <v>1</v>
      </c>
      <c r="AA589" t="s">
        <v>2382</v>
      </c>
    </row>
    <row r="590" spans="10:27" x14ac:dyDescent="0.35">
      <c r="J590" t="s">
        <v>619</v>
      </c>
      <c r="K590">
        <v>1999</v>
      </c>
      <c r="L590" t="s">
        <v>18</v>
      </c>
      <c r="M590">
        <v>19</v>
      </c>
      <c r="N590">
        <v>0</v>
      </c>
      <c r="O590">
        <v>5087.92</v>
      </c>
      <c r="P590" t="s">
        <v>11</v>
      </c>
      <c r="Q590" t="s">
        <v>11</v>
      </c>
      <c r="R590" t="str">
        <f>IF('Hospitalisation Details'!I588="?","Unknown",'Hospitalisation Details'!I588)</f>
        <v>R1026</v>
      </c>
      <c r="T590" t="s">
        <v>1784</v>
      </c>
      <c r="U590">
        <v>51.33</v>
      </c>
      <c r="V590">
        <v>7</v>
      </c>
      <c r="W590" t="s">
        <v>2380</v>
      </c>
      <c r="X590" t="s">
        <v>2380</v>
      </c>
      <c r="Y590" t="s">
        <v>2380</v>
      </c>
      <c r="Z590" t="s">
        <v>2381</v>
      </c>
      <c r="AA590" t="s">
        <v>2380</v>
      </c>
    </row>
    <row r="591" spans="10:27" x14ac:dyDescent="0.35">
      <c r="J591" t="s">
        <v>620</v>
      </c>
      <c r="K591">
        <v>1987</v>
      </c>
      <c r="L591" t="s">
        <v>15</v>
      </c>
      <c r="M591">
        <v>18</v>
      </c>
      <c r="N591">
        <v>1</v>
      </c>
      <c r="O591">
        <v>5116.5</v>
      </c>
      <c r="P591" t="s">
        <v>11</v>
      </c>
      <c r="Q591" t="s">
        <v>11</v>
      </c>
      <c r="R591" t="str">
        <f>IF('Hospitalisation Details'!I589="?","Unknown",'Hospitalisation Details'!I589)</f>
        <v>R1012</v>
      </c>
      <c r="T591" t="s">
        <v>1783</v>
      </c>
      <c r="U591">
        <v>30.59</v>
      </c>
      <c r="V591">
        <v>5.56</v>
      </c>
      <c r="W591" t="s">
        <v>2382</v>
      </c>
      <c r="X591" t="s">
        <v>2380</v>
      </c>
      <c r="Y591" t="s">
        <v>2380</v>
      </c>
      <c r="Z591">
        <v>1</v>
      </c>
      <c r="AA591" t="s">
        <v>2380</v>
      </c>
    </row>
    <row r="592" spans="10:27" x14ac:dyDescent="0.35">
      <c r="J592" t="s">
        <v>621</v>
      </c>
      <c r="K592">
        <v>1988</v>
      </c>
      <c r="L592" t="s">
        <v>15</v>
      </c>
      <c r="M592">
        <v>1</v>
      </c>
      <c r="N592">
        <v>2</v>
      </c>
      <c r="O592">
        <v>5124.1899999999996</v>
      </c>
      <c r="P592" t="s">
        <v>11</v>
      </c>
      <c r="Q592" t="s">
        <v>12</v>
      </c>
      <c r="R592" t="str">
        <f>IF('Hospitalisation Details'!I590="?","Unknown",'Hospitalisation Details'!I590)</f>
        <v>R1013</v>
      </c>
      <c r="T592" t="s">
        <v>1782</v>
      </c>
      <c r="U592">
        <v>39.229999999999997</v>
      </c>
      <c r="V592">
        <v>8.4499999999999993</v>
      </c>
      <c r="W592" t="s">
        <v>2380</v>
      </c>
      <c r="X592" t="s">
        <v>2380</v>
      </c>
      <c r="Y592" t="s">
        <v>2380</v>
      </c>
      <c r="Z592" t="s">
        <v>2381</v>
      </c>
      <c r="AA592" t="s">
        <v>2380</v>
      </c>
    </row>
    <row r="593" spans="10:27" x14ac:dyDescent="0.35">
      <c r="J593" t="s">
        <v>622</v>
      </c>
      <c r="K593">
        <v>1987</v>
      </c>
      <c r="L593" t="s">
        <v>20</v>
      </c>
      <c r="M593">
        <v>13</v>
      </c>
      <c r="N593">
        <v>1</v>
      </c>
      <c r="O593">
        <v>5125.22</v>
      </c>
      <c r="P593" t="s">
        <v>16</v>
      </c>
      <c r="Q593" t="s">
        <v>11</v>
      </c>
      <c r="R593" t="str">
        <f>IF('Hospitalisation Details'!I591="?","Unknown",'Hospitalisation Details'!I591)</f>
        <v>R1012</v>
      </c>
      <c r="T593" t="s">
        <v>1781</v>
      </c>
      <c r="U593">
        <v>19.094999999999999</v>
      </c>
      <c r="V593">
        <v>6.19</v>
      </c>
      <c r="W593" t="s">
        <v>2380</v>
      </c>
      <c r="X593" t="s">
        <v>2380</v>
      </c>
      <c r="Y593" t="s">
        <v>2380</v>
      </c>
      <c r="Z593" t="s">
        <v>2381</v>
      </c>
      <c r="AA593" t="s">
        <v>2382</v>
      </c>
    </row>
    <row r="594" spans="10:27" x14ac:dyDescent="0.35">
      <c r="J594" t="s">
        <v>623</v>
      </c>
      <c r="K594">
        <v>1988</v>
      </c>
      <c r="L594" t="s">
        <v>20</v>
      </c>
      <c r="M594">
        <v>15</v>
      </c>
      <c r="N594">
        <v>3</v>
      </c>
      <c r="O594">
        <v>5136.75</v>
      </c>
      <c r="P594" t="s">
        <v>11</v>
      </c>
      <c r="Q594" t="s">
        <v>16</v>
      </c>
      <c r="R594" t="str">
        <f>IF('Hospitalisation Details'!I592="?","Unknown",'Hospitalisation Details'!I592)</f>
        <v>R1013</v>
      </c>
      <c r="T594" t="s">
        <v>1780</v>
      </c>
      <c r="U594">
        <v>49.72</v>
      </c>
      <c r="V594">
        <v>7.71</v>
      </c>
      <c r="W594" t="s">
        <v>2380</v>
      </c>
      <c r="X594" t="s">
        <v>2380</v>
      </c>
      <c r="Y594" t="s">
        <v>2380</v>
      </c>
      <c r="Z594" t="s">
        <v>2381</v>
      </c>
      <c r="AA594" t="s">
        <v>2380</v>
      </c>
    </row>
    <row r="595" spans="10:27" x14ac:dyDescent="0.35">
      <c r="J595" t="s">
        <v>624</v>
      </c>
      <c r="K595">
        <v>1993</v>
      </c>
      <c r="L595" t="s">
        <v>30</v>
      </c>
      <c r="M595">
        <v>10</v>
      </c>
      <c r="N595">
        <v>3</v>
      </c>
      <c r="O595">
        <v>5138.26</v>
      </c>
      <c r="P595" t="s">
        <v>11</v>
      </c>
      <c r="Q595" t="s">
        <v>11</v>
      </c>
      <c r="R595" t="str">
        <f>IF('Hospitalisation Details'!I593="?","Unknown",'Hospitalisation Details'!I593)</f>
        <v>R1013</v>
      </c>
      <c r="T595" t="s">
        <v>1779</v>
      </c>
      <c r="U595">
        <v>21.754999999999999</v>
      </c>
      <c r="V595">
        <v>4.63</v>
      </c>
      <c r="W595" t="s">
        <v>2380</v>
      </c>
      <c r="X595" t="s">
        <v>2380</v>
      </c>
      <c r="Y595" t="s">
        <v>2383</v>
      </c>
      <c r="Z595">
        <v>1</v>
      </c>
      <c r="AA595" t="s">
        <v>2382</v>
      </c>
    </row>
    <row r="596" spans="10:27" x14ac:dyDescent="0.35">
      <c r="J596" t="s">
        <v>625</v>
      </c>
      <c r="K596">
        <v>1984</v>
      </c>
      <c r="L596" t="s">
        <v>35</v>
      </c>
      <c r="M596">
        <v>22</v>
      </c>
      <c r="N596">
        <v>3</v>
      </c>
      <c r="O596">
        <v>5144.18</v>
      </c>
      <c r="P596" t="s">
        <v>11</v>
      </c>
      <c r="Q596" t="s">
        <v>16</v>
      </c>
      <c r="R596" t="str">
        <f>IF('Hospitalisation Details'!I594="?","Unknown",'Hospitalisation Details'!I594)</f>
        <v>R1013</v>
      </c>
      <c r="T596" t="s">
        <v>1778</v>
      </c>
      <c r="U596">
        <v>48.39</v>
      </c>
      <c r="V596">
        <v>4.6100000000000003</v>
      </c>
      <c r="W596" t="s">
        <v>2380</v>
      </c>
      <c r="X596" t="s">
        <v>2380</v>
      </c>
      <c r="Y596" t="s">
        <v>2380</v>
      </c>
      <c r="Z596" t="s">
        <v>2381</v>
      </c>
      <c r="AA596" t="s">
        <v>2380</v>
      </c>
    </row>
    <row r="597" spans="10:27" x14ac:dyDescent="0.35">
      <c r="J597" t="s">
        <v>626</v>
      </c>
      <c r="K597">
        <v>1990</v>
      </c>
      <c r="L597" t="s">
        <v>35</v>
      </c>
      <c r="M597">
        <v>22</v>
      </c>
      <c r="N597">
        <v>1</v>
      </c>
      <c r="O597">
        <v>5148.55</v>
      </c>
      <c r="P597" t="s">
        <v>11</v>
      </c>
      <c r="Q597" t="s">
        <v>11</v>
      </c>
      <c r="R597" t="str">
        <f>IF('Hospitalisation Details'!I595="?","Unknown",'Hospitalisation Details'!I595)</f>
        <v>R1024</v>
      </c>
      <c r="T597" t="s">
        <v>1777</v>
      </c>
      <c r="U597">
        <v>47.15</v>
      </c>
      <c r="V597">
        <v>9.5299999999999994</v>
      </c>
      <c r="W597" t="s">
        <v>2382</v>
      </c>
      <c r="X597" t="s">
        <v>2380</v>
      </c>
      <c r="Y597" t="s">
        <v>2380</v>
      </c>
      <c r="Z597">
        <v>1</v>
      </c>
      <c r="AA597" t="s">
        <v>2380</v>
      </c>
    </row>
    <row r="598" spans="10:27" x14ac:dyDescent="0.35">
      <c r="J598" t="s">
        <v>627</v>
      </c>
      <c r="K598">
        <v>1990</v>
      </c>
      <c r="L598" t="s">
        <v>37</v>
      </c>
      <c r="M598">
        <v>9</v>
      </c>
      <c r="N598">
        <v>2</v>
      </c>
      <c r="O598">
        <v>5152.13</v>
      </c>
      <c r="P598" t="s">
        <v>11</v>
      </c>
      <c r="Q598" t="s">
        <v>11</v>
      </c>
      <c r="R598" t="str">
        <f>IF('Hospitalisation Details'!I596="?","Unknown",'Hospitalisation Details'!I596)</f>
        <v>R1011</v>
      </c>
      <c r="T598" t="s">
        <v>1776</v>
      </c>
      <c r="U598">
        <v>47.59</v>
      </c>
      <c r="V598">
        <v>11.43</v>
      </c>
      <c r="W598" t="s">
        <v>2382</v>
      </c>
      <c r="X598" t="s">
        <v>2380</v>
      </c>
      <c r="Y598" t="s">
        <v>2380</v>
      </c>
      <c r="Z598">
        <v>2</v>
      </c>
      <c r="AA598" t="s">
        <v>2380</v>
      </c>
    </row>
    <row r="599" spans="10:27" x14ac:dyDescent="0.35">
      <c r="J599" t="s">
        <v>628</v>
      </c>
      <c r="K599">
        <v>1991</v>
      </c>
      <c r="L599" t="s">
        <v>35</v>
      </c>
      <c r="M599">
        <v>29</v>
      </c>
      <c r="N599">
        <v>3</v>
      </c>
      <c r="O599">
        <v>5166.96</v>
      </c>
      <c r="P599" t="s">
        <v>11</v>
      </c>
      <c r="Q599" t="s">
        <v>11</v>
      </c>
      <c r="R599" t="str">
        <f>IF('Hospitalisation Details'!I597="?","Unknown",'Hospitalisation Details'!I597)</f>
        <v>R1012</v>
      </c>
      <c r="T599" t="s">
        <v>1775</v>
      </c>
      <c r="U599">
        <v>39.81</v>
      </c>
      <c r="V599">
        <v>7.65</v>
      </c>
      <c r="W599" t="s">
        <v>2382</v>
      </c>
      <c r="X599" t="s">
        <v>2380</v>
      </c>
      <c r="Y599" t="s">
        <v>2383</v>
      </c>
      <c r="Z599">
        <v>1</v>
      </c>
      <c r="AA599" t="s">
        <v>2380</v>
      </c>
    </row>
    <row r="600" spans="10:27" x14ac:dyDescent="0.35">
      <c r="J600" t="s">
        <v>629</v>
      </c>
      <c r="K600">
        <v>1984</v>
      </c>
      <c r="L600" t="s">
        <v>37</v>
      </c>
      <c r="M600">
        <v>16</v>
      </c>
      <c r="N600">
        <v>3</v>
      </c>
      <c r="O600">
        <v>5177.12</v>
      </c>
      <c r="P600" t="s">
        <v>11</v>
      </c>
      <c r="Q600" t="s">
        <v>16</v>
      </c>
      <c r="R600" t="str">
        <f>IF('Hospitalisation Details'!I598="?","Unknown",'Hospitalisation Details'!I598)</f>
        <v>R1013</v>
      </c>
      <c r="T600" t="s">
        <v>1774</v>
      </c>
      <c r="U600">
        <v>31.02</v>
      </c>
      <c r="V600">
        <v>5.87</v>
      </c>
      <c r="W600" t="s">
        <v>2382</v>
      </c>
      <c r="X600" t="s">
        <v>2380</v>
      </c>
      <c r="Y600" t="s">
        <v>2380</v>
      </c>
      <c r="Z600" t="s">
        <v>2381</v>
      </c>
      <c r="AA600" t="s">
        <v>2380</v>
      </c>
    </row>
    <row r="601" spans="10:27" x14ac:dyDescent="0.35">
      <c r="J601" t="s">
        <v>630</v>
      </c>
      <c r="K601">
        <v>1979</v>
      </c>
      <c r="L601" t="s">
        <v>20</v>
      </c>
      <c r="M601">
        <v>12</v>
      </c>
      <c r="N601">
        <v>2</v>
      </c>
      <c r="O601">
        <v>5195.58</v>
      </c>
      <c r="P601" t="s">
        <v>11</v>
      </c>
      <c r="Q601" t="s">
        <v>11</v>
      </c>
      <c r="R601" t="str">
        <f>IF('Hospitalisation Details'!I599="?","Unknown",'Hospitalisation Details'!I599)</f>
        <v>R1013</v>
      </c>
      <c r="T601" t="s">
        <v>1773</v>
      </c>
      <c r="U601">
        <v>24.75</v>
      </c>
      <c r="V601">
        <v>4.3600000000000003</v>
      </c>
      <c r="W601" t="s">
        <v>2382</v>
      </c>
      <c r="X601" t="s">
        <v>2380</v>
      </c>
      <c r="Y601" t="s">
        <v>2380</v>
      </c>
      <c r="Z601">
        <v>1</v>
      </c>
      <c r="AA601" t="s">
        <v>2382</v>
      </c>
    </row>
    <row r="602" spans="10:27" x14ac:dyDescent="0.35">
      <c r="J602" t="s">
        <v>631</v>
      </c>
      <c r="K602">
        <v>2004</v>
      </c>
      <c r="L602" t="s">
        <v>18</v>
      </c>
      <c r="M602">
        <v>6</v>
      </c>
      <c r="N602">
        <v>0</v>
      </c>
      <c r="O602">
        <v>5198.6899999999996</v>
      </c>
      <c r="P602" t="s">
        <v>11</v>
      </c>
      <c r="Q602" t="s">
        <v>11</v>
      </c>
      <c r="R602" t="str">
        <f>IF('Hospitalisation Details'!I600="?","Unknown",'Hospitalisation Details'!I600)</f>
        <v>R1022</v>
      </c>
      <c r="T602" t="s">
        <v>1772</v>
      </c>
      <c r="U602">
        <v>30.114999999999998</v>
      </c>
      <c r="V602">
        <v>10.119999999999999</v>
      </c>
      <c r="W602" t="s">
        <v>2380</v>
      </c>
      <c r="X602" t="s">
        <v>2380</v>
      </c>
      <c r="Y602" t="s">
        <v>2380</v>
      </c>
      <c r="Z602">
        <v>3</v>
      </c>
      <c r="AA602" t="s">
        <v>2380</v>
      </c>
    </row>
    <row r="603" spans="10:27" x14ac:dyDescent="0.35">
      <c r="J603" t="s">
        <v>633</v>
      </c>
      <c r="K603">
        <v>1983</v>
      </c>
      <c r="L603" t="s">
        <v>37</v>
      </c>
      <c r="M603">
        <v>24</v>
      </c>
      <c r="N603">
        <v>3</v>
      </c>
      <c r="O603">
        <v>5207.97</v>
      </c>
      <c r="P603" t="s">
        <v>11</v>
      </c>
      <c r="Q603" t="s">
        <v>11</v>
      </c>
      <c r="R603" t="str">
        <f>IF('Hospitalisation Details'!I601="?","Unknown",'Hospitalisation Details'!I601)</f>
        <v>R1012</v>
      </c>
      <c r="T603" t="s">
        <v>1771</v>
      </c>
      <c r="U603">
        <v>26.03</v>
      </c>
      <c r="V603">
        <v>4.01</v>
      </c>
      <c r="W603" t="s">
        <v>2380</v>
      </c>
      <c r="X603" t="s">
        <v>2380</v>
      </c>
      <c r="Y603" t="s">
        <v>2383</v>
      </c>
      <c r="Z603">
        <v>1</v>
      </c>
      <c r="AA603" t="s">
        <v>2382</v>
      </c>
    </row>
    <row r="604" spans="10:27" x14ac:dyDescent="0.35">
      <c r="J604" t="s">
        <v>634</v>
      </c>
      <c r="K604">
        <v>1993</v>
      </c>
      <c r="L604" t="s">
        <v>18</v>
      </c>
      <c r="M604">
        <v>17</v>
      </c>
      <c r="N604">
        <v>3</v>
      </c>
      <c r="O604">
        <v>5209.58</v>
      </c>
      <c r="P604" t="s">
        <v>12</v>
      </c>
      <c r="Q604" t="s">
        <v>12</v>
      </c>
      <c r="R604" t="str">
        <f>IF('Hospitalisation Details'!I602="?","Unknown",'Hospitalisation Details'!I602)</f>
        <v>R1017</v>
      </c>
      <c r="T604" t="s">
        <v>1770</v>
      </c>
      <c r="U604">
        <v>20.045000000000002</v>
      </c>
      <c r="V604">
        <v>4.7699999999999996</v>
      </c>
      <c r="W604" t="s">
        <v>2382</v>
      </c>
      <c r="X604" t="s">
        <v>2380</v>
      </c>
      <c r="Y604" t="s">
        <v>2380</v>
      </c>
      <c r="Z604">
        <v>1</v>
      </c>
      <c r="AA604" t="s">
        <v>2382</v>
      </c>
    </row>
    <row r="605" spans="10:27" x14ac:dyDescent="0.35">
      <c r="J605" t="s">
        <v>635</v>
      </c>
      <c r="K605">
        <v>1999</v>
      </c>
      <c r="L605" t="s">
        <v>30</v>
      </c>
      <c r="M605">
        <v>1</v>
      </c>
      <c r="N605">
        <v>0</v>
      </c>
      <c r="O605">
        <v>5213.22</v>
      </c>
      <c r="P605" t="s">
        <v>11</v>
      </c>
      <c r="Q605" t="s">
        <v>16</v>
      </c>
      <c r="R605" t="str">
        <f>IF('Hospitalisation Details'!I603="?","Unknown",'Hospitalisation Details'!I603)</f>
        <v>R1012</v>
      </c>
      <c r="T605" t="s">
        <v>1769</v>
      </c>
      <c r="U605">
        <v>40.24</v>
      </c>
      <c r="V605">
        <v>6.83</v>
      </c>
      <c r="W605" t="s">
        <v>2380</v>
      </c>
      <c r="X605" t="s">
        <v>2380</v>
      </c>
      <c r="Y605" t="s">
        <v>2380</v>
      </c>
      <c r="Z605" t="s">
        <v>2381</v>
      </c>
      <c r="AA605" t="s">
        <v>2380</v>
      </c>
    </row>
    <row r="606" spans="10:27" x14ac:dyDescent="0.35">
      <c r="J606" t="s">
        <v>636</v>
      </c>
      <c r="K606">
        <v>1995</v>
      </c>
      <c r="L606" t="s">
        <v>18</v>
      </c>
      <c r="M606">
        <v>6</v>
      </c>
      <c r="N606">
        <v>0</v>
      </c>
      <c r="O606">
        <v>5216.4799999999996</v>
      </c>
      <c r="P606" t="s">
        <v>11</v>
      </c>
      <c r="Q606" t="s">
        <v>11</v>
      </c>
      <c r="R606" t="str">
        <f>IF('Hospitalisation Details'!I604="?","Unknown",'Hospitalisation Details'!I604)</f>
        <v>R1025</v>
      </c>
      <c r="T606" t="s">
        <v>1768</v>
      </c>
      <c r="U606">
        <v>43.15</v>
      </c>
      <c r="V606">
        <v>6.14</v>
      </c>
      <c r="W606" t="s">
        <v>2382</v>
      </c>
      <c r="X606" t="s">
        <v>2380</v>
      </c>
      <c r="Y606" t="s">
        <v>2383</v>
      </c>
      <c r="Z606">
        <v>1</v>
      </c>
      <c r="AA606" t="s">
        <v>2380</v>
      </c>
    </row>
    <row r="607" spans="10:27" x14ac:dyDescent="0.35">
      <c r="J607" t="s">
        <v>637</v>
      </c>
      <c r="K607">
        <v>1987</v>
      </c>
      <c r="L607" t="s">
        <v>18</v>
      </c>
      <c r="M607">
        <v>29</v>
      </c>
      <c r="N607">
        <v>0</v>
      </c>
      <c r="O607">
        <v>5227.99</v>
      </c>
      <c r="P607" t="s">
        <v>11</v>
      </c>
      <c r="Q607" t="s">
        <v>16</v>
      </c>
      <c r="R607" t="str">
        <f>IF('Hospitalisation Details'!I605="?","Unknown",'Hospitalisation Details'!I605)</f>
        <v>R1024</v>
      </c>
      <c r="T607" t="s">
        <v>1767</v>
      </c>
      <c r="U607">
        <v>27.7</v>
      </c>
      <c r="V607">
        <v>5.6</v>
      </c>
      <c r="W607" t="s">
        <v>2380</v>
      </c>
      <c r="X607" t="s">
        <v>2380</v>
      </c>
      <c r="Y607" t="s">
        <v>2383</v>
      </c>
      <c r="Z607">
        <v>1</v>
      </c>
      <c r="AA607" t="s">
        <v>2382</v>
      </c>
    </row>
    <row r="608" spans="10:27" x14ac:dyDescent="0.35">
      <c r="J608" t="s">
        <v>638</v>
      </c>
      <c r="K608">
        <v>1987</v>
      </c>
      <c r="L608" t="s">
        <v>30</v>
      </c>
      <c r="M608">
        <v>26</v>
      </c>
      <c r="N608">
        <v>1</v>
      </c>
      <c r="O608">
        <v>5240.7700000000004</v>
      </c>
      <c r="P608" t="s">
        <v>11</v>
      </c>
      <c r="Q608" t="s">
        <v>11</v>
      </c>
      <c r="R608" t="str">
        <f>IF('Hospitalisation Details'!I606="?","Unknown",'Hospitalisation Details'!I606)</f>
        <v>R1011</v>
      </c>
      <c r="T608" t="s">
        <v>1766</v>
      </c>
      <c r="U608">
        <v>45.68</v>
      </c>
      <c r="V608">
        <v>4.8</v>
      </c>
      <c r="W608" t="s">
        <v>2380</v>
      </c>
      <c r="X608" t="s">
        <v>2380</v>
      </c>
      <c r="Y608" t="s">
        <v>2380</v>
      </c>
      <c r="Z608">
        <v>2</v>
      </c>
      <c r="AA608" t="s">
        <v>2380</v>
      </c>
    </row>
    <row r="609" spans="10:27" x14ac:dyDescent="0.35">
      <c r="J609" t="s">
        <v>639</v>
      </c>
      <c r="K609">
        <v>1987</v>
      </c>
      <c r="L609" t="s">
        <v>10</v>
      </c>
      <c r="M609">
        <v>5</v>
      </c>
      <c r="N609">
        <v>1</v>
      </c>
      <c r="O609">
        <v>5245.23</v>
      </c>
      <c r="P609" t="s">
        <v>11</v>
      </c>
      <c r="Q609" t="s">
        <v>11</v>
      </c>
      <c r="R609" t="str">
        <f>IF('Hospitalisation Details'!I607="?","Unknown",'Hospitalisation Details'!I607)</f>
        <v>R1013</v>
      </c>
      <c r="T609" t="s">
        <v>1765</v>
      </c>
      <c r="U609">
        <v>27.3</v>
      </c>
      <c r="V609">
        <v>11.89</v>
      </c>
      <c r="W609" t="s">
        <v>2380</v>
      </c>
      <c r="X609" t="s">
        <v>2380</v>
      </c>
      <c r="Y609" t="s">
        <v>2380</v>
      </c>
      <c r="Z609" t="s">
        <v>2381</v>
      </c>
      <c r="AA609" t="s">
        <v>2382</v>
      </c>
    </row>
    <row r="610" spans="10:27" x14ac:dyDescent="0.35">
      <c r="J610" t="s">
        <v>640</v>
      </c>
      <c r="K610">
        <v>1987</v>
      </c>
      <c r="L610" t="s">
        <v>20</v>
      </c>
      <c r="M610">
        <v>9</v>
      </c>
      <c r="N610">
        <v>1</v>
      </c>
      <c r="O610">
        <v>5246.05</v>
      </c>
      <c r="P610" t="s">
        <v>11</v>
      </c>
      <c r="Q610" t="s">
        <v>12</v>
      </c>
      <c r="R610" t="str">
        <f>IF('Hospitalisation Details'!I608="?","Unknown",'Hospitalisation Details'!I608)</f>
        <v>R1011</v>
      </c>
      <c r="T610" t="s">
        <v>1764</v>
      </c>
      <c r="U610">
        <v>54.45</v>
      </c>
      <c r="V610">
        <v>4.7300000000000004</v>
      </c>
      <c r="W610" t="s">
        <v>2382</v>
      </c>
      <c r="X610" t="s">
        <v>2380</v>
      </c>
      <c r="Y610" t="s">
        <v>2380</v>
      </c>
      <c r="Z610">
        <v>1</v>
      </c>
      <c r="AA610" t="s">
        <v>2380</v>
      </c>
    </row>
    <row r="611" spans="10:27" x14ac:dyDescent="0.35">
      <c r="J611" t="s">
        <v>641</v>
      </c>
      <c r="K611">
        <v>1990</v>
      </c>
      <c r="L611" t="s">
        <v>10</v>
      </c>
      <c r="M611">
        <v>6</v>
      </c>
      <c r="N611">
        <v>3</v>
      </c>
      <c r="O611">
        <v>5253.52</v>
      </c>
      <c r="P611" t="s">
        <v>12</v>
      </c>
      <c r="Q611" t="s">
        <v>12</v>
      </c>
      <c r="R611" t="str">
        <f>IF('Hospitalisation Details'!I609="?","Unknown",'Hospitalisation Details'!I609)</f>
        <v>R1011</v>
      </c>
      <c r="T611" t="s">
        <v>1763</v>
      </c>
      <c r="U611">
        <v>54.43</v>
      </c>
      <c r="V611">
        <v>4.6100000000000003</v>
      </c>
      <c r="W611" t="s">
        <v>2382</v>
      </c>
      <c r="X611" t="s">
        <v>2380</v>
      </c>
      <c r="Y611" t="s">
        <v>2380</v>
      </c>
      <c r="Z611">
        <v>1</v>
      </c>
      <c r="AA611" t="s">
        <v>2380</v>
      </c>
    </row>
    <row r="612" spans="10:27" x14ac:dyDescent="0.35">
      <c r="J612" t="s">
        <v>642</v>
      </c>
      <c r="K612">
        <v>1989</v>
      </c>
      <c r="L612" t="s">
        <v>15</v>
      </c>
      <c r="M612">
        <v>25</v>
      </c>
      <c r="N612">
        <v>2</v>
      </c>
      <c r="O612">
        <v>5257.51</v>
      </c>
      <c r="P612" t="s">
        <v>11</v>
      </c>
      <c r="Q612" t="s">
        <v>11</v>
      </c>
      <c r="R612" t="str">
        <f>IF('Hospitalisation Details'!I610="?","Unknown",'Hospitalisation Details'!I610)</f>
        <v>R1012</v>
      </c>
      <c r="T612" t="s">
        <v>1762</v>
      </c>
      <c r="U612">
        <v>48.01</v>
      </c>
      <c r="V612">
        <v>7.3</v>
      </c>
      <c r="W612" t="s">
        <v>2380</v>
      </c>
      <c r="X612" t="s">
        <v>2380</v>
      </c>
      <c r="Y612" t="s">
        <v>2380</v>
      </c>
      <c r="Z612" t="s">
        <v>2381</v>
      </c>
      <c r="AA612" t="s">
        <v>2380</v>
      </c>
    </row>
    <row r="613" spans="10:27" x14ac:dyDescent="0.35">
      <c r="J613" t="s">
        <v>643</v>
      </c>
      <c r="K613">
        <v>1989</v>
      </c>
      <c r="L613" t="s">
        <v>10</v>
      </c>
      <c r="M613">
        <v>19</v>
      </c>
      <c r="N613">
        <v>2</v>
      </c>
      <c r="O613">
        <v>5261.47</v>
      </c>
      <c r="P613" t="s">
        <v>11</v>
      </c>
      <c r="Q613" t="s">
        <v>11</v>
      </c>
      <c r="R613" t="str">
        <f>IF('Hospitalisation Details'!I611="?","Unknown",'Hospitalisation Details'!I611)</f>
        <v>R1012</v>
      </c>
      <c r="T613" t="s">
        <v>1761</v>
      </c>
      <c r="U613">
        <v>48.32</v>
      </c>
      <c r="V613">
        <v>5.88</v>
      </c>
      <c r="W613" t="s">
        <v>2380</v>
      </c>
      <c r="X613" t="s">
        <v>2380</v>
      </c>
      <c r="Y613" t="s">
        <v>2380</v>
      </c>
      <c r="Z613" t="s">
        <v>2381</v>
      </c>
      <c r="AA613" t="s">
        <v>2380</v>
      </c>
    </row>
    <row r="614" spans="10:27" x14ac:dyDescent="0.35">
      <c r="J614" t="s">
        <v>644</v>
      </c>
      <c r="K614">
        <v>1986</v>
      </c>
      <c r="L614" t="s">
        <v>37</v>
      </c>
      <c r="M614">
        <v>25</v>
      </c>
      <c r="N614">
        <v>0</v>
      </c>
      <c r="O614">
        <v>5266.37</v>
      </c>
      <c r="P614" t="s">
        <v>11</v>
      </c>
      <c r="Q614" t="s">
        <v>11</v>
      </c>
      <c r="R614" t="str">
        <f>IF('Hospitalisation Details'!I612="?","Unknown",'Hospitalisation Details'!I612)</f>
        <v>R1012</v>
      </c>
      <c r="T614" t="s">
        <v>1760</v>
      </c>
      <c r="U614">
        <v>22.895</v>
      </c>
      <c r="V614">
        <v>4.0599999999999996</v>
      </c>
      <c r="W614" t="s">
        <v>2380</v>
      </c>
      <c r="X614" t="s">
        <v>2380</v>
      </c>
      <c r="Y614" t="s">
        <v>2383</v>
      </c>
      <c r="Z614">
        <v>1</v>
      </c>
      <c r="AA614" t="s">
        <v>2382</v>
      </c>
    </row>
    <row r="615" spans="10:27" x14ac:dyDescent="0.35">
      <c r="J615" t="s">
        <v>645</v>
      </c>
      <c r="K615">
        <v>1986</v>
      </c>
      <c r="L615" t="s">
        <v>20</v>
      </c>
      <c r="M615">
        <v>20</v>
      </c>
      <c r="N615">
        <v>0</v>
      </c>
      <c r="O615">
        <v>5267.82</v>
      </c>
      <c r="P615" t="s">
        <v>11</v>
      </c>
      <c r="Q615" t="s">
        <v>11</v>
      </c>
      <c r="R615" t="str">
        <f>IF('Hospitalisation Details'!I613="?","Unknown",'Hospitalisation Details'!I613)</f>
        <v>R1012</v>
      </c>
      <c r="T615" t="s">
        <v>1759</v>
      </c>
      <c r="U615">
        <v>54.85</v>
      </c>
      <c r="V615">
        <v>4.9000000000000004</v>
      </c>
      <c r="W615" t="s">
        <v>2380</v>
      </c>
      <c r="X615" t="s">
        <v>2380</v>
      </c>
      <c r="Y615" t="s">
        <v>2380</v>
      </c>
      <c r="Z615">
        <v>1</v>
      </c>
      <c r="AA615" t="s">
        <v>2380</v>
      </c>
    </row>
    <row r="616" spans="10:27" x14ac:dyDescent="0.35">
      <c r="J616" t="s">
        <v>646</v>
      </c>
      <c r="K616">
        <v>1986</v>
      </c>
      <c r="L616" t="s">
        <v>37</v>
      </c>
      <c r="M616">
        <v>20</v>
      </c>
      <c r="N616">
        <v>0</v>
      </c>
      <c r="O616">
        <v>5272.18</v>
      </c>
      <c r="P616" t="s">
        <v>11</v>
      </c>
      <c r="Q616" t="s">
        <v>12</v>
      </c>
      <c r="R616" t="str">
        <f>IF('Hospitalisation Details'!I614="?","Unknown",'Hospitalisation Details'!I614)</f>
        <v>R1012</v>
      </c>
      <c r="T616" t="s">
        <v>1758</v>
      </c>
      <c r="U616">
        <v>21.85</v>
      </c>
      <c r="V616">
        <v>5.52</v>
      </c>
      <c r="W616" t="s">
        <v>2380</v>
      </c>
      <c r="X616" t="s">
        <v>2380</v>
      </c>
      <c r="Y616" t="s">
        <v>2383</v>
      </c>
      <c r="Z616">
        <v>1</v>
      </c>
      <c r="AA616" t="s">
        <v>2382</v>
      </c>
    </row>
    <row r="617" spans="10:27" x14ac:dyDescent="0.35">
      <c r="J617" t="s">
        <v>647</v>
      </c>
      <c r="K617">
        <v>1987</v>
      </c>
      <c r="L617" t="s">
        <v>20</v>
      </c>
      <c r="M617">
        <v>1</v>
      </c>
      <c r="N617">
        <v>3</v>
      </c>
      <c r="O617">
        <v>5275.86</v>
      </c>
      <c r="P617" t="s">
        <v>11</v>
      </c>
      <c r="Q617" t="s">
        <v>11</v>
      </c>
      <c r="R617" t="str">
        <f>IF('Hospitalisation Details'!I615="?","Unknown",'Hospitalisation Details'!I615)</f>
        <v>R1013</v>
      </c>
      <c r="T617" t="s">
        <v>1757</v>
      </c>
      <c r="U617">
        <v>51.86</v>
      </c>
      <c r="V617">
        <v>5.2</v>
      </c>
      <c r="W617" t="s">
        <v>2382</v>
      </c>
      <c r="X617" t="s">
        <v>2380</v>
      </c>
      <c r="Y617" t="s">
        <v>2380</v>
      </c>
      <c r="Z617" t="s">
        <v>2381</v>
      </c>
      <c r="AA617" t="s">
        <v>2380</v>
      </c>
    </row>
    <row r="618" spans="10:27" x14ac:dyDescent="0.35">
      <c r="J618" t="s">
        <v>648</v>
      </c>
      <c r="K618">
        <v>1974</v>
      </c>
      <c r="L618" t="s">
        <v>15</v>
      </c>
      <c r="M618">
        <v>12</v>
      </c>
      <c r="N618">
        <v>0</v>
      </c>
      <c r="O618">
        <v>5291.71</v>
      </c>
      <c r="P618" t="s">
        <v>11</v>
      </c>
      <c r="Q618" t="s">
        <v>11</v>
      </c>
      <c r="R618" t="str">
        <f>IF('Hospitalisation Details'!I616="?","Unknown",'Hospitalisation Details'!I616)</f>
        <v>R1012</v>
      </c>
      <c r="T618" t="s">
        <v>1756</v>
      </c>
      <c r="U618">
        <v>39.049999999999997</v>
      </c>
      <c r="V618">
        <v>7.59</v>
      </c>
      <c r="W618" t="s">
        <v>2380</v>
      </c>
      <c r="X618" t="s">
        <v>2380</v>
      </c>
      <c r="Y618" t="s">
        <v>2380</v>
      </c>
      <c r="Z618">
        <v>3</v>
      </c>
      <c r="AA618" t="s">
        <v>2380</v>
      </c>
    </row>
    <row r="619" spans="10:27" x14ac:dyDescent="0.35">
      <c r="J619" t="s">
        <v>649</v>
      </c>
      <c r="K619">
        <v>2004</v>
      </c>
      <c r="L619" t="s">
        <v>35</v>
      </c>
      <c r="M619">
        <v>22</v>
      </c>
      <c r="N619">
        <v>0</v>
      </c>
      <c r="O619">
        <v>5293.67</v>
      </c>
      <c r="P619" t="s">
        <v>11</v>
      </c>
      <c r="Q619" t="s">
        <v>11</v>
      </c>
      <c r="R619" t="str">
        <f>IF('Hospitalisation Details'!I617="?","Unknown",'Hospitalisation Details'!I617)</f>
        <v>R1022</v>
      </c>
      <c r="T619" t="s">
        <v>1755</v>
      </c>
      <c r="U619">
        <v>31.824999999999999</v>
      </c>
      <c r="V619">
        <v>8.2799999999999994</v>
      </c>
      <c r="W619" t="s">
        <v>2380</v>
      </c>
      <c r="X619" t="s">
        <v>2380</v>
      </c>
      <c r="Y619" t="s">
        <v>2380</v>
      </c>
      <c r="Z619">
        <v>3</v>
      </c>
      <c r="AA619" t="s">
        <v>2380</v>
      </c>
    </row>
    <row r="620" spans="10:27" x14ac:dyDescent="0.35">
      <c r="J620" t="s">
        <v>650</v>
      </c>
      <c r="K620">
        <v>2000</v>
      </c>
      <c r="L620" t="s">
        <v>20</v>
      </c>
      <c r="M620">
        <v>9</v>
      </c>
      <c r="N620">
        <v>0</v>
      </c>
      <c r="O620">
        <v>5306.7</v>
      </c>
      <c r="P620" t="s">
        <v>11</v>
      </c>
      <c r="Q620" t="s">
        <v>12</v>
      </c>
      <c r="R620" t="str">
        <f>IF('Hospitalisation Details'!I618="?","Unknown",'Hospitalisation Details'!I618)</f>
        <v>R1012</v>
      </c>
      <c r="T620" t="s">
        <v>1754</v>
      </c>
      <c r="U620">
        <v>46.43</v>
      </c>
      <c r="V620">
        <v>6.72</v>
      </c>
      <c r="W620" t="s">
        <v>2380</v>
      </c>
      <c r="X620" t="s">
        <v>2380</v>
      </c>
      <c r="Y620" t="s">
        <v>2380</v>
      </c>
      <c r="Z620" t="s">
        <v>2381</v>
      </c>
      <c r="AA620" t="s">
        <v>2380</v>
      </c>
    </row>
    <row r="621" spans="10:27" x14ac:dyDescent="0.35">
      <c r="J621" t="s">
        <v>651</v>
      </c>
      <c r="K621">
        <v>1994</v>
      </c>
      <c r="L621" t="s">
        <v>15</v>
      </c>
      <c r="M621">
        <v>13</v>
      </c>
      <c r="N621">
        <v>3</v>
      </c>
      <c r="O621">
        <v>5312.17</v>
      </c>
      <c r="P621" t="s">
        <v>11</v>
      </c>
      <c r="Q621" t="s">
        <v>11</v>
      </c>
      <c r="R621" t="str">
        <f>IF('Hospitalisation Details'!I619="?","Unknown",'Hospitalisation Details'!I619)</f>
        <v>R1012</v>
      </c>
      <c r="T621" t="s">
        <v>1753</v>
      </c>
      <c r="U621">
        <v>53.63</v>
      </c>
      <c r="V621">
        <v>5.47</v>
      </c>
      <c r="W621" t="s">
        <v>2382</v>
      </c>
      <c r="X621" t="s">
        <v>2380</v>
      </c>
      <c r="Y621" t="s">
        <v>2380</v>
      </c>
      <c r="Z621">
        <v>1</v>
      </c>
      <c r="AA621" t="s">
        <v>2380</v>
      </c>
    </row>
    <row r="622" spans="10:27" x14ac:dyDescent="0.35">
      <c r="J622" t="s">
        <v>652</v>
      </c>
      <c r="K622">
        <v>1974</v>
      </c>
      <c r="L622" t="s">
        <v>20</v>
      </c>
      <c r="M622">
        <v>2</v>
      </c>
      <c r="N622">
        <v>0</v>
      </c>
      <c r="O622">
        <v>5322.24</v>
      </c>
      <c r="P622" t="s">
        <v>11</v>
      </c>
      <c r="Q622" t="s">
        <v>16</v>
      </c>
      <c r="R622" t="str">
        <f>IF('Hospitalisation Details'!I620="?","Unknown",'Hospitalisation Details'!I620)</f>
        <v>R1012</v>
      </c>
      <c r="T622" t="s">
        <v>1752</v>
      </c>
      <c r="U622">
        <v>48.7</v>
      </c>
      <c r="V622">
        <v>4.71</v>
      </c>
      <c r="W622" t="s">
        <v>2380</v>
      </c>
      <c r="X622" t="s">
        <v>2380</v>
      </c>
      <c r="Y622" t="s">
        <v>2380</v>
      </c>
      <c r="Z622" t="s">
        <v>2381</v>
      </c>
      <c r="AA622" t="s">
        <v>2380</v>
      </c>
    </row>
    <row r="623" spans="10:27" x14ac:dyDescent="0.35">
      <c r="J623" t="s">
        <v>653</v>
      </c>
      <c r="K623">
        <v>1992</v>
      </c>
      <c r="L623" t="s">
        <v>18</v>
      </c>
      <c r="M623">
        <v>18</v>
      </c>
      <c r="N623">
        <v>3</v>
      </c>
      <c r="O623">
        <v>5325.65</v>
      </c>
      <c r="P623" t="s">
        <v>11</v>
      </c>
      <c r="Q623" t="s">
        <v>16</v>
      </c>
      <c r="R623" t="str">
        <f>IF('Hospitalisation Details'!I621="?","Unknown",'Hospitalisation Details'!I621)</f>
        <v>R1011</v>
      </c>
      <c r="T623" t="s">
        <v>1751</v>
      </c>
      <c r="U623">
        <v>48.81</v>
      </c>
      <c r="V623">
        <v>5.49</v>
      </c>
      <c r="W623" t="s">
        <v>2380</v>
      </c>
      <c r="X623" t="s">
        <v>2380</v>
      </c>
      <c r="Y623" t="s">
        <v>2380</v>
      </c>
      <c r="Z623" t="s">
        <v>2381</v>
      </c>
      <c r="AA623" t="s">
        <v>2380</v>
      </c>
    </row>
    <row r="624" spans="10:27" x14ac:dyDescent="0.35">
      <c r="J624" t="s">
        <v>654</v>
      </c>
      <c r="K624">
        <v>1991</v>
      </c>
      <c r="L624" t="s">
        <v>35</v>
      </c>
      <c r="M624">
        <v>28</v>
      </c>
      <c r="N624">
        <v>2</v>
      </c>
      <c r="O624">
        <v>5327.4</v>
      </c>
      <c r="P624" t="s">
        <v>11</v>
      </c>
      <c r="Q624" t="s">
        <v>16</v>
      </c>
      <c r="R624" t="str">
        <f>IF('Hospitalisation Details'!I622="?","Unknown",'Hospitalisation Details'!I622)</f>
        <v>R1012</v>
      </c>
      <c r="T624" t="s">
        <v>1750</v>
      </c>
      <c r="U624">
        <v>47.53</v>
      </c>
      <c r="V624">
        <v>4.72</v>
      </c>
      <c r="W624" t="s">
        <v>2380</v>
      </c>
      <c r="X624" t="s">
        <v>2380</v>
      </c>
      <c r="Y624" t="s">
        <v>2380</v>
      </c>
      <c r="Z624" t="s">
        <v>2381</v>
      </c>
      <c r="AA624" t="s">
        <v>2380</v>
      </c>
    </row>
    <row r="625" spans="10:27" x14ac:dyDescent="0.35">
      <c r="J625" t="s">
        <v>655</v>
      </c>
      <c r="K625">
        <v>1972</v>
      </c>
      <c r="L625" t="s">
        <v>30</v>
      </c>
      <c r="M625">
        <v>15</v>
      </c>
      <c r="N625">
        <v>0</v>
      </c>
      <c r="O625">
        <v>5344.81</v>
      </c>
      <c r="P625" t="s">
        <v>11</v>
      </c>
      <c r="Q625" t="s">
        <v>12</v>
      </c>
      <c r="R625" t="str">
        <f>IF('Hospitalisation Details'!I623="?","Unknown",'Hospitalisation Details'!I623)</f>
        <v>R1013</v>
      </c>
      <c r="T625" t="s">
        <v>1749</v>
      </c>
      <c r="U625">
        <v>36.85</v>
      </c>
      <c r="V625">
        <v>6.7</v>
      </c>
      <c r="W625" t="s">
        <v>2380</v>
      </c>
      <c r="X625" t="s">
        <v>2380</v>
      </c>
      <c r="Y625" t="s">
        <v>2380</v>
      </c>
      <c r="Z625" t="s">
        <v>2381</v>
      </c>
      <c r="AA625" t="s">
        <v>2380</v>
      </c>
    </row>
    <row r="626" spans="10:27" x14ac:dyDescent="0.35">
      <c r="J626" t="s">
        <v>656</v>
      </c>
      <c r="K626">
        <v>1989</v>
      </c>
      <c r="L626" t="s">
        <v>15</v>
      </c>
      <c r="M626">
        <v>7</v>
      </c>
      <c r="N626">
        <v>1</v>
      </c>
      <c r="O626">
        <v>5354.07</v>
      </c>
      <c r="P626" t="s">
        <v>11</v>
      </c>
      <c r="Q626" t="s">
        <v>12</v>
      </c>
      <c r="R626" t="str">
        <f>IF('Hospitalisation Details'!I624="?","Unknown",'Hospitalisation Details'!I624)</f>
        <v>R1024</v>
      </c>
      <c r="T626" t="s">
        <v>1748</v>
      </c>
      <c r="U626">
        <v>29.3</v>
      </c>
      <c r="V626">
        <v>5.5</v>
      </c>
      <c r="W626" t="s">
        <v>2380</v>
      </c>
      <c r="X626" t="s">
        <v>2380</v>
      </c>
      <c r="Y626" t="s">
        <v>2380</v>
      </c>
      <c r="Z626" t="s">
        <v>2381</v>
      </c>
      <c r="AA626" t="s">
        <v>2380</v>
      </c>
    </row>
    <row r="627" spans="10:27" x14ac:dyDescent="0.35">
      <c r="J627" t="s">
        <v>657</v>
      </c>
      <c r="K627">
        <v>1994</v>
      </c>
      <c r="L627" t="s">
        <v>30</v>
      </c>
      <c r="M627">
        <v>7</v>
      </c>
      <c r="N627">
        <v>0</v>
      </c>
      <c r="O627">
        <v>5364.66</v>
      </c>
      <c r="P627" t="s">
        <v>11</v>
      </c>
      <c r="Q627" t="s">
        <v>16</v>
      </c>
      <c r="R627" t="str">
        <f>IF('Hospitalisation Details'!I625="?","Unknown",'Hospitalisation Details'!I625)</f>
        <v>R1011</v>
      </c>
      <c r="T627" t="s">
        <v>1747</v>
      </c>
      <c r="U627">
        <v>19.3</v>
      </c>
      <c r="V627">
        <v>4.46</v>
      </c>
      <c r="W627" t="s">
        <v>2380</v>
      </c>
      <c r="X627" t="s">
        <v>2380</v>
      </c>
      <c r="Y627" t="s">
        <v>2380</v>
      </c>
      <c r="Z627">
        <v>1</v>
      </c>
      <c r="AA627" t="s">
        <v>2382</v>
      </c>
    </row>
    <row r="628" spans="10:27" x14ac:dyDescent="0.35">
      <c r="J628" t="s">
        <v>658</v>
      </c>
      <c r="K628">
        <v>1986</v>
      </c>
      <c r="L628" t="s">
        <v>18</v>
      </c>
      <c r="M628">
        <v>1</v>
      </c>
      <c r="N628">
        <v>1</v>
      </c>
      <c r="O628">
        <v>5373.36</v>
      </c>
      <c r="P628" t="s">
        <v>11</v>
      </c>
      <c r="Q628" t="s">
        <v>11</v>
      </c>
      <c r="R628" t="str">
        <f>IF('Hospitalisation Details'!I626="?","Unknown",'Hospitalisation Details'!I626)</f>
        <v>R1012</v>
      </c>
      <c r="T628" t="s">
        <v>1746</v>
      </c>
      <c r="U628">
        <v>24.13</v>
      </c>
      <c r="V628">
        <v>5.29</v>
      </c>
      <c r="W628" t="s">
        <v>2382</v>
      </c>
      <c r="X628" t="s">
        <v>2380</v>
      </c>
      <c r="Y628" t="s">
        <v>2383</v>
      </c>
      <c r="Z628">
        <v>1</v>
      </c>
      <c r="AA628" t="s">
        <v>2382</v>
      </c>
    </row>
    <row r="629" spans="10:27" x14ac:dyDescent="0.35">
      <c r="J629" t="s">
        <v>659</v>
      </c>
      <c r="K629">
        <v>1989</v>
      </c>
      <c r="L629" t="s">
        <v>15</v>
      </c>
      <c r="M629">
        <v>18</v>
      </c>
      <c r="N629">
        <v>2</v>
      </c>
      <c r="O629">
        <v>5375.04</v>
      </c>
      <c r="P629" t="s">
        <v>11</v>
      </c>
      <c r="Q629" t="s">
        <v>16</v>
      </c>
      <c r="R629" t="str">
        <f>IF('Hospitalisation Details'!I627="?","Unknown",'Hospitalisation Details'!I627)</f>
        <v>R1011</v>
      </c>
      <c r="T629" t="s">
        <v>1745</v>
      </c>
      <c r="U629">
        <v>46.7</v>
      </c>
      <c r="V629">
        <v>10.99</v>
      </c>
      <c r="W629" t="s">
        <v>2380</v>
      </c>
      <c r="X629" t="s">
        <v>2380</v>
      </c>
      <c r="Y629" t="s">
        <v>2380</v>
      </c>
      <c r="Z629" t="s">
        <v>2381</v>
      </c>
      <c r="AA629" t="s">
        <v>2380</v>
      </c>
    </row>
    <row r="630" spans="10:27" x14ac:dyDescent="0.35">
      <c r="J630" t="s">
        <v>660</v>
      </c>
      <c r="K630">
        <v>1986</v>
      </c>
      <c r="L630" t="s">
        <v>10</v>
      </c>
      <c r="M630">
        <v>22</v>
      </c>
      <c r="N630">
        <v>1</v>
      </c>
      <c r="O630">
        <v>5377.46</v>
      </c>
      <c r="P630" t="s">
        <v>11</v>
      </c>
      <c r="Q630" t="s">
        <v>12</v>
      </c>
      <c r="R630" t="str">
        <f>IF('Hospitalisation Details'!I628="?","Unknown",'Hospitalisation Details'!I628)</f>
        <v>R1012</v>
      </c>
      <c r="T630" t="s">
        <v>1744</v>
      </c>
      <c r="U630">
        <v>45.27</v>
      </c>
      <c r="V630">
        <v>5.2</v>
      </c>
      <c r="W630" t="s">
        <v>2382</v>
      </c>
      <c r="X630" t="s">
        <v>2380</v>
      </c>
      <c r="Y630" t="s">
        <v>2380</v>
      </c>
      <c r="Z630" t="s">
        <v>2381</v>
      </c>
      <c r="AA630" t="s">
        <v>2380</v>
      </c>
    </row>
    <row r="631" spans="10:27" x14ac:dyDescent="0.35">
      <c r="J631" t="s">
        <v>661</v>
      </c>
      <c r="K631">
        <v>1984</v>
      </c>
      <c r="L631" t="s">
        <v>18</v>
      </c>
      <c r="M631">
        <v>1</v>
      </c>
      <c r="N631">
        <v>0</v>
      </c>
      <c r="O631">
        <v>5383.54</v>
      </c>
      <c r="P631" t="s">
        <v>11</v>
      </c>
      <c r="Q631" t="s">
        <v>12</v>
      </c>
      <c r="R631" t="str">
        <f>IF('Hospitalisation Details'!I629="?","Unknown",'Hospitalisation Details'!I629)</f>
        <v>R1011</v>
      </c>
      <c r="T631" t="s">
        <v>1743</v>
      </c>
      <c r="U631">
        <v>44.29</v>
      </c>
      <c r="V631">
        <v>9.66</v>
      </c>
      <c r="W631" t="s">
        <v>2380</v>
      </c>
      <c r="X631" t="s">
        <v>2380</v>
      </c>
      <c r="Y631" t="s">
        <v>2380</v>
      </c>
      <c r="Z631">
        <v>2</v>
      </c>
      <c r="AA631" t="s">
        <v>2380</v>
      </c>
    </row>
    <row r="632" spans="10:27" x14ac:dyDescent="0.35">
      <c r="J632" t="s">
        <v>662</v>
      </c>
      <c r="K632">
        <v>1988</v>
      </c>
      <c r="L632" t="s">
        <v>35</v>
      </c>
      <c r="M632">
        <v>8</v>
      </c>
      <c r="N632">
        <v>1</v>
      </c>
      <c r="O632">
        <v>5385.34</v>
      </c>
      <c r="P632" t="s">
        <v>11</v>
      </c>
      <c r="Q632" t="s">
        <v>12</v>
      </c>
      <c r="R632" t="str">
        <f>IF('Hospitalisation Details'!I630="?","Unknown",'Hospitalisation Details'!I630)</f>
        <v>R1012</v>
      </c>
      <c r="T632" t="s">
        <v>1742</v>
      </c>
      <c r="U632">
        <v>54.59</v>
      </c>
      <c r="V632">
        <v>4.22</v>
      </c>
      <c r="W632" t="s">
        <v>2382</v>
      </c>
      <c r="X632" t="s">
        <v>2380</v>
      </c>
      <c r="Y632" t="s">
        <v>2380</v>
      </c>
      <c r="Z632">
        <v>1</v>
      </c>
      <c r="AA632" t="s">
        <v>2380</v>
      </c>
    </row>
    <row r="633" spans="10:27" x14ac:dyDescent="0.35">
      <c r="J633" t="s">
        <v>663</v>
      </c>
      <c r="K633">
        <v>1989</v>
      </c>
      <c r="L633" t="s">
        <v>15</v>
      </c>
      <c r="M633">
        <v>6</v>
      </c>
      <c r="N633">
        <v>3</v>
      </c>
      <c r="O633">
        <v>5396.44</v>
      </c>
      <c r="P633" t="s">
        <v>11</v>
      </c>
      <c r="Q633" t="s">
        <v>12</v>
      </c>
      <c r="R633" t="str">
        <f>IF('Hospitalisation Details'!I631="?","Unknown",'Hospitalisation Details'!I631)</f>
        <v>R1013</v>
      </c>
      <c r="T633" t="s">
        <v>1741</v>
      </c>
      <c r="U633">
        <v>32.965000000000003</v>
      </c>
      <c r="V633">
        <v>11.78</v>
      </c>
      <c r="W633" t="s">
        <v>2380</v>
      </c>
      <c r="X633" t="s">
        <v>2380</v>
      </c>
      <c r="Y633" t="s">
        <v>2380</v>
      </c>
      <c r="Z633" t="s">
        <v>2381</v>
      </c>
      <c r="AA633" t="s">
        <v>2380</v>
      </c>
    </row>
    <row r="634" spans="10:27" x14ac:dyDescent="0.35">
      <c r="J634" t="s">
        <v>664</v>
      </c>
      <c r="K634">
        <v>1984</v>
      </c>
      <c r="L634" t="s">
        <v>20</v>
      </c>
      <c r="M634">
        <v>3</v>
      </c>
      <c r="N634">
        <v>0</v>
      </c>
      <c r="O634">
        <v>5397.62</v>
      </c>
      <c r="P634" t="s">
        <v>11</v>
      </c>
      <c r="Q634" t="s">
        <v>11</v>
      </c>
      <c r="R634" t="str">
        <f>IF('Hospitalisation Details'!I632="?","Unknown",'Hospitalisation Details'!I632)</f>
        <v>R1013</v>
      </c>
      <c r="T634" t="s">
        <v>1740</v>
      </c>
      <c r="U634">
        <v>38.049999999999997</v>
      </c>
      <c r="V634">
        <v>9.6199999999999992</v>
      </c>
      <c r="W634" t="s">
        <v>2380</v>
      </c>
      <c r="X634" t="s">
        <v>2380</v>
      </c>
      <c r="Y634" t="s">
        <v>2380</v>
      </c>
      <c r="Z634" t="s">
        <v>2381</v>
      </c>
      <c r="AA634" t="s">
        <v>2380</v>
      </c>
    </row>
    <row r="635" spans="10:27" x14ac:dyDescent="0.35">
      <c r="J635" t="s">
        <v>665</v>
      </c>
      <c r="K635">
        <v>1984</v>
      </c>
      <c r="L635" t="s">
        <v>35</v>
      </c>
      <c r="M635">
        <v>1</v>
      </c>
      <c r="N635">
        <v>0</v>
      </c>
      <c r="O635">
        <v>5400.98</v>
      </c>
      <c r="P635" t="s">
        <v>11</v>
      </c>
      <c r="Q635" t="s">
        <v>11</v>
      </c>
      <c r="R635" t="str">
        <f>IF('Hospitalisation Details'!I633="?","Unknown",'Hospitalisation Details'!I633)</f>
        <v>R1013</v>
      </c>
      <c r="T635" t="s">
        <v>1739</v>
      </c>
      <c r="U635">
        <v>46.14</v>
      </c>
      <c r="V635">
        <v>10.78</v>
      </c>
      <c r="W635" t="s">
        <v>2380</v>
      </c>
      <c r="X635" t="s">
        <v>2380</v>
      </c>
      <c r="Y635" t="s">
        <v>2380</v>
      </c>
      <c r="Z635" t="s">
        <v>2381</v>
      </c>
      <c r="AA635" t="s">
        <v>2380</v>
      </c>
    </row>
    <row r="636" spans="10:27" x14ac:dyDescent="0.35">
      <c r="J636" t="s">
        <v>666</v>
      </c>
      <c r="K636">
        <v>1985</v>
      </c>
      <c r="L636" t="s">
        <v>30</v>
      </c>
      <c r="M636">
        <v>23</v>
      </c>
      <c r="N636">
        <v>3</v>
      </c>
      <c r="O636">
        <v>5402.89</v>
      </c>
      <c r="P636" t="s">
        <v>11</v>
      </c>
      <c r="Q636" t="s">
        <v>16</v>
      </c>
      <c r="R636" t="str">
        <f>IF('Hospitalisation Details'!I634="?","Unknown",'Hospitalisation Details'!I634)</f>
        <v>R1013</v>
      </c>
      <c r="T636" t="s">
        <v>1738</v>
      </c>
      <c r="U636">
        <v>41.325000000000003</v>
      </c>
      <c r="V636">
        <v>5.1100000000000003</v>
      </c>
      <c r="W636" t="s">
        <v>2382</v>
      </c>
      <c r="X636" t="s">
        <v>2380</v>
      </c>
      <c r="Y636" t="s">
        <v>2380</v>
      </c>
      <c r="Z636">
        <v>2</v>
      </c>
      <c r="AA636" t="s">
        <v>2380</v>
      </c>
    </row>
    <row r="637" spans="10:27" x14ac:dyDescent="0.35">
      <c r="J637" t="s">
        <v>667</v>
      </c>
      <c r="K637">
        <v>1975</v>
      </c>
      <c r="L637" t="s">
        <v>20</v>
      </c>
      <c r="M637">
        <v>27</v>
      </c>
      <c r="N637">
        <v>1</v>
      </c>
      <c r="O637">
        <v>5411.99</v>
      </c>
      <c r="P637" t="s">
        <v>11</v>
      </c>
      <c r="Q637" t="s">
        <v>12</v>
      </c>
      <c r="R637" t="str">
        <f>IF('Hospitalisation Details'!I635="?","Unknown",'Hospitalisation Details'!I635)</f>
        <v>R1012</v>
      </c>
      <c r="T637" t="s">
        <v>1737</v>
      </c>
      <c r="U637">
        <v>44.64</v>
      </c>
      <c r="V637">
        <v>7.18</v>
      </c>
      <c r="W637" t="s">
        <v>2380</v>
      </c>
      <c r="X637" t="s">
        <v>2380</v>
      </c>
      <c r="Y637" t="s">
        <v>2380</v>
      </c>
      <c r="Z637" t="s">
        <v>2381</v>
      </c>
      <c r="AA637" t="s">
        <v>2380</v>
      </c>
    </row>
    <row r="638" spans="10:27" x14ac:dyDescent="0.35">
      <c r="J638" t="s">
        <v>668</v>
      </c>
      <c r="K638">
        <v>1982</v>
      </c>
      <c r="L638" t="s">
        <v>20</v>
      </c>
      <c r="M638">
        <v>27</v>
      </c>
      <c r="N638">
        <v>0</v>
      </c>
      <c r="O638">
        <v>5415.66</v>
      </c>
      <c r="P638" t="s">
        <v>11</v>
      </c>
      <c r="Q638" t="s">
        <v>12</v>
      </c>
      <c r="R638" t="str">
        <f>IF('Hospitalisation Details'!I636="?","Unknown",'Hospitalisation Details'!I636)</f>
        <v>R1013</v>
      </c>
      <c r="T638" t="s">
        <v>1736</v>
      </c>
      <c r="U638">
        <v>25.175000000000001</v>
      </c>
      <c r="V638">
        <v>4.96</v>
      </c>
      <c r="W638" t="s">
        <v>2380</v>
      </c>
      <c r="X638" t="s">
        <v>2382</v>
      </c>
      <c r="Y638" t="s">
        <v>2380</v>
      </c>
      <c r="Z638">
        <v>1</v>
      </c>
      <c r="AA638" s="11" t="s">
        <v>2380</v>
      </c>
    </row>
    <row r="639" spans="10:27" x14ac:dyDescent="0.35">
      <c r="J639" t="s">
        <v>669</v>
      </c>
      <c r="K639">
        <v>1991</v>
      </c>
      <c r="L639" t="s">
        <v>10</v>
      </c>
      <c r="M639">
        <v>6</v>
      </c>
      <c r="N639">
        <v>3</v>
      </c>
      <c r="O639">
        <v>5425.02</v>
      </c>
      <c r="P639" t="s">
        <v>11</v>
      </c>
      <c r="Q639" t="s">
        <v>16</v>
      </c>
      <c r="R639" t="str">
        <f>IF('Hospitalisation Details'!I637="?","Unknown",'Hospitalisation Details'!I637)</f>
        <v>R1012</v>
      </c>
      <c r="T639" t="s">
        <v>1735</v>
      </c>
      <c r="U639">
        <v>43.11</v>
      </c>
      <c r="V639">
        <v>4.67</v>
      </c>
      <c r="W639" t="s">
        <v>2382</v>
      </c>
      <c r="X639" t="s">
        <v>2380</v>
      </c>
      <c r="Y639" t="s">
        <v>2380</v>
      </c>
      <c r="Z639" t="s">
        <v>2381</v>
      </c>
      <c r="AA639" t="s">
        <v>2380</v>
      </c>
    </row>
    <row r="640" spans="10:27" x14ac:dyDescent="0.35">
      <c r="J640" t="s">
        <v>670</v>
      </c>
      <c r="K640">
        <v>1992</v>
      </c>
      <c r="L640" t="s">
        <v>20</v>
      </c>
      <c r="M640">
        <v>17</v>
      </c>
      <c r="N640">
        <v>3</v>
      </c>
      <c r="O640">
        <v>5428.73</v>
      </c>
      <c r="P640" t="s">
        <v>12</v>
      </c>
      <c r="Q640" t="s">
        <v>16</v>
      </c>
      <c r="R640" t="str">
        <f>IF('Hospitalisation Details'!I638="?","Unknown",'Hospitalisation Details'!I638)</f>
        <v>R1017</v>
      </c>
      <c r="T640" t="s">
        <v>1734</v>
      </c>
      <c r="U640">
        <v>53.32</v>
      </c>
      <c r="V640">
        <v>5.0599999999999996</v>
      </c>
      <c r="W640" t="s">
        <v>2380</v>
      </c>
      <c r="X640" t="s">
        <v>2380</v>
      </c>
      <c r="Y640" t="s">
        <v>2380</v>
      </c>
      <c r="Z640" t="s">
        <v>2381</v>
      </c>
      <c r="AA640" t="s">
        <v>2380</v>
      </c>
    </row>
    <row r="641" spans="10:27" x14ac:dyDescent="0.35">
      <c r="J641" t="s">
        <v>671</v>
      </c>
      <c r="K641">
        <v>1978</v>
      </c>
      <c r="L641" t="s">
        <v>18</v>
      </c>
      <c r="M641">
        <v>8</v>
      </c>
      <c r="N641">
        <v>2</v>
      </c>
      <c r="O641">
        <v>5428.98</v>
      </c>
      <c r="P641" t="s">
        <v>11</v>
      </c>
      <c r="Q641" t="s">
        <v>11</v>
      </c>
      <c r="R641" t="str">
        <f>IF('Hospitalisation Details'!I639="?","Unknown",'Hospitalisation Details'!I639)</f>
        <v>R1012</v>
      </c>
      <c r="T641" t="s">
        <v>1733</v>
      </c>
      <c r="U641">
        <v>38.04</v>
      </c>
      <c r="V641">
        <v>5.0199999999999996</v>
      </c>
      <c r="W641" t="s">
        <v>2382</v>
      </c>
      <c r="X641" t="s">
        <v>2380</v>
      </c>
      <c r="Y641" t="s">
        <v>2380</v>
      </c>
      <c r="Z641">
        <v>1</v>
      </c>
      <c r="AA641" t="s">
        <v>2380</v>
      </c>
    </row>
    <row r="642" spans="10:27" x14ac:dyDescent="0.35">
      <c r="J642" t="s">
        <v>672</v>
      </c>
      <c r="K642">
        <v>1982</v>
      </c>
      <c r="L642" t="s">
        <v>35</v>
      </c>
      <c r="M642">
        <v>25</v>
      </c>
      <c r="N642">
        <v>0</v>
      </c>
      <c r="O642">
        <v>5438.75</v>
      </c>
      <c r="P642" t="s">
        <v>12</v>
      </c>
      <c r="Q642" t="s">
        <v>11</v>
      </c>
      <c r="R642" t="str">
        <f>IF('Hospitalisation Details'!I640="?","Unknown",'Hospitalisation Details'!I640)</f>
        <v>R1013</v>
      </c>
      <c r="T642" t="s">
        <v>1732</v>
      </c>
      <c r="U642">
        <v>37.9</v>
      </c>
      <c r="V642">
        <v>7.76</v>
      </c>
      <c r="W642" t="s">
        <v>2380</v>
      </c>
      <c r="X642" t="s">
        <v>2380</v>
      </c>
      <c r="Y642" t="s">
        <v>2380</v>
      </c>
      <c r="Z642" t="s">
        <v>2381</v>
      </c>
      <c r="AA642" t="s">
        <v>2380</v>
      </c>
    </row>
    <row r="643" spans="10:27" x14ac:dyDescent="0.35">
      <c r="J643" t="s">
        <v>673</v>
      </c>
      <c r="K643">
        <v>1986</v>
      </c>
      <c r="L643" t="s">
        <v>30</v>
      </c>
      <c r="M643">
        <v>25</v>
      </c>
      <c r="N643">
        <v>0</v>
      </c>
      <c r="O643">
        <v>5458.05</v>
      </c>
      <c r="P643" t="s">
        <v>11</v>
      </c>
      <c r="Q643" t="s">
        <v>11</v>
      </c>
      <c r="R643" t="str">
        <f>IF('Hospitalisation Details'!I641="?","Unknown",'Hospitalisation Details'!I641)</f>
        <v>R1024</v>
      </c>
      <c r="T643" t="s">
        <v>1731</v>
      </c>
      <c r="U643">
        <v>39.6</v>
      </c>
      <c r="V643">
        <v>9.32</v>
      </c>
      <c r="W643" t="s">
        <v>2380</v>
      </c>
      <c r="X643" t="s">
        <v>2380</v>
      </c>
      <c r="Y643" t="s">
        <v>2380</v>
      </c>
      <c r="Z643" t="s">
        <v>2381</v>
      </c>
      <c r="AA643" t="s">
        <v>2380</v>
      </c>
    </row>
    <row r="644" spans="10:27" x14ac:dyDescent="0.35">
      <c r="J644" t="s">
        <v>674</v>
      </c>
      <c r="K644">
        <v>1973</v>
      </c>
      <c r="L644" t="s">
        <v>37</v>
      </c>
      <c r="M644">
        <v>24</v>
      </c>
      <c r="N644">
        <v>0</v>
      </c>
      <c r="O644">
        <v>5466.88</v>
      </c>
      <c r="P644" t="s">
        <v>11</v>
      </c>
      <c r="Q644" t="s">
        <v>11</v>
      </c>
      <c r="R644" t="str">
        <f>IF('Hospitalisation Details'!I642="?","Unknown",'Hospitalisation Details'!I642)</f>
        <v>R1013</v>
      </c>
      <c r="T644" t="s">
        <v>1730</v>
      </c>
      <c r="U644">
        <v>50.92</v>
      </c>
      <c r="V644">
        <v>5.31</v>
      </c>
      <c r="W644" t="s">
        <v>2382</v>
      </c>
      <c r="X644" t="s">
        <v>2380</v>
      </c>
      <c r="Y644" t="s">
        <v>2380</v>
      </c>
      <c r="Z644">
        <v>1</v>
      </c>
      <c r="AA644" t="s">
        <v>2380</v>
      </c>
    </row>
    <row r="645" spans="10:27" x14ac:dyDescent="0.35">
      <c r="J645" t="s">
        <v>675</v>
      </c>
      <c r="K645">
        <v>1986</v>
      </c>
      <c r="L645" t="s">
        <v>30</v>
      </c>
      <c r="M645">
        <v>2</v>
      </c>
      <c r="N645">
        <v>0</v>
      </c>
      <c r="O645">
        <v>5469.01</v>
      </c>
      <c r="P645" t="s">
        <v>11</v>
      </c>
      <c r="Q645" t="s">
        <v>11</v>
      </c>
      <c r="R645" t="str">
        <f>IF('Hospitalisation Details'!I643="?","Unknown",'Hospitalisation Details'!I643)</f>
        <v>R1024</v>
      </c>
      <c r="T645" t="s">
        <v>1729</v>
      </c>
      <c r="U645">
        <v>21.85</v>
      </c>
      <c r="V645">
        <v>5.56</v>
      </c>
      <c r="W645" t="s">
        <v>2382</v>
      </c>
      <c r="X645" t="s">
        <v>2380</v>
      </c>
      <c r="Y645" t="s">
        <v>2380</v>
      </c>
      <c r="Z645" t="s">
        <v>2381</v>
      </c>
      <c r="AA645" t="s">
        <v>2382</v>
      </c>
    </row>
    <row r="646" spans="10:27" x14ac:dyDescent="0.35">
      <c r="J646" t="s">
        <v>676</v>
      </c>
      <c r="K646">
        <v>1986</v>
      </c>
      <c r="L646" t="s">
        <v>10</v>
      </c>
      <c r="M646">
        <v>12</v>
      </c>
      <c r="N646">
        <v>1</v>
      </c>
      <c r="O646">
        <v>5472.45</v>
      </c>
      <c r="P646" t="s">
        <v>11</v>
      </c>
      <c r="Q646" t="s">
        <v>12</v>
      </c>
      <c r="R646" t="str">
        <f>IF('Hospitalisation Details'!I644="?","Unknown",'Hospitalisation Details'!I644)</f>
        <v>R1011</v>
      </c>
      <c r="T646" t="s">
        <v>1728</v>
      </c>
      <c r="U646">
        <v>36.08</v>
      </c>
      <c r="V646">
        <v>7.11</v>
      </c>
      <c r="W646" t="s">
        <v>2382</v>
      </c>
      <c r="X646" t="s">
        <v>2380</v>
      </c>
      <c r="Y646" t="s">
        <v>2383</v>
      </c>
      <c r="Z646">
        <v>1</v>
      </c>
      <c r="AA646" t="s">
        <v>2380</v>
      </c>
    </row>
    <row r="647" spans="10:27" x14ac:dyDescent="0.35">
      <c r="J647" t="s">
        <v>677</v>
      </c>
      <c r="K647">
        <v>1986</v>
      </c>
      <c r="L647" t="s">
        <v>20</v>
      </c>
      <c r="M647">
        <v>30</v>
      </c>
      <c r="N647">
        <v>1</v>
      </c>
      <c r="O647">
        <v>5478.04</v>
      </c>
      <c r="P647" t="s">
        <v>11</v>
      </c>
      <c r="Q647" t="s">
        <v>12</v>
      </c>
      <c r="R647" t="str">
        <f>IF('Hospitalisation Details'!I645="?","Unknown",'Hospitalisation Details'!I645)</f>
        <v>R1013</v>
      </c>
      <c r="T647" t="s">
        <v>1727</v>
      </c>
      <c r="U647">
        <v>40.44</v>
      </c>
      <c r="V647">
        <v>5.13</v>
      </c>
      <c r="W647" t="s">
        <v>2382</v>
      </c>
      <c r="X647" t="s">
        <v>2380</v>
      </c>
      <c r="Y647" t="s">
        <v>2383</v>
      </c>
      <c r="Z647">
        <v>1</v>
      </c>
      <c r="AA647" t="s">
        <v>2380</v>
      </c>
    </row>
    <row r="648" spans="10:27" x14ac:dyDescent="0.35">
      <c r="J648" t="s">
        <v>678</v>
      </c>
      <c r="K648">
        <v>1984</v>
      </c>
      <c r="L648" t="s">
        <v>35</v>
      </c>
      <c r="M648">
        <v>26</v>
      </c>
      <c r="N648">
        <v>1</v>
      </c>
      <c r="O648">
        <v>5484.47</v>
      </c>
      <c r="P648" t="s">
        <v>11</v>
      </c>
      <c r="Q648" t="s">
        <v>11</v>
      </c>
      <c r="R648" t="str">
        <f>IF('Hospitalisation Details'!I646="?","Unknown",'Hospitalisation Details'!I646)</f>
        <v>R1013</v>
      </c>
      <c r="T648" t="s">
        <v>1726</v>
      </c>
      <c r="U648">
        <v>38.094999999999999</v>
      </c>
      <c r="V648">
        <v>10.199999999999999</v>
      </c>
      <c r="W648" t="s">
        <v>2380</v>
      </c>
      <c r="X648" t="s">
        <v>2380</v>
      </c>
      <c r="Y648" t="s">
        <v>2380</v>
      </c>
      <c r="Z648" t="s">
        <v>2381</v>
      </c>
      <c r="AA648" t="s">
        <v>2380</v>
      </c>
    </row>
    <row r="649" spans="10:27" x14ac:dyDescent="0.35">
      <c r="J649" t="s">
        <v>679</v>
      </c>
      <c r="K649">
        <v>1984</v>
      </c>
      <c r="L649" t="s">
        <v>35</v>
      </c>
      <c r="M649">
        <v>17</v>
      </c>
      <c r="N649">
        <v>1</v>
      </c>
      <c r="O649">
        <v>5488.26</v>
      </c>
      <c r="P649" t="s">
        <v>11</v>
      </c>
      <c r="Q649" t="s">
        <v>12</v>
      </c>
      <c r="R649" t="str">
        <f>IF('Hospitalisation Details'!I647="?","Unknown",'Hospitalisation Details'!I647)</f>
        <v>R1011</v>
      </c>
      <c r="T649" t="s">
        <v>1725</v>
      </c>
      <c r="U649">
        <v>44.95</v>
      </c>
      <c r="V649">
        <v>10.4</v>
      </c>
      <c r="W649" t="s">
        <v>2380</v>
      </c>
      <c r="X649" t="s">
        <v>2380</v>
      </c>
      <c r="Y649" t="s">
        <v>2380</v>
      </c>
      <c r="Z649" t="s">
        <v>2381</v>
      </c>
      <c r="AA649" t="s">
        <v>2380</v>
      </c>
    </row>
    <row r="650" spans="10:27" x14ac:dyDescent="0.35">
      <c r="J650" t="s">
        <v>680</v>
      </c>
      <c r="K650">
        <v>1988</v>
      </c>
      <c r="L650" t="s">
        <v>10</v>
      </c>
      <c r="M650">
        <v>29</v>
      </c>
      <c r="N650">
        <v>3</v>
      </c>
      <c r="O650">
        <v>5503.36</v>
      </c>
      <c r="P650" t="s">
        <v>11</v>
      </c>
      <c r="Q650" t="s">
        <v>11</v>
      </c>
      <c r="R650" t="str">
        <f>IF('Hospitalisation Details'!I648="?","Unknown",'Hospitalisation Details'!I648)</f>
        <v>R1012</v>
      </c>
      <c r="T650" t="s">
        <v>1724</v>
      </c>
      <c r="U650">
        <v>35.54</v>
      </c>
      <c r="V650">
        <v>10.67</v>
      </c>
      <c r="W650" t="s">
        <v>2380</v>
      </c>
      <c r="X650" t="s">
        <v>2380</v>
      </c>
      <c r="Y650" t="s">
        <v>2380</v>
      </c>
      <c r="Z650" t="s">
        <v>2381</v>
      </c>
      <c r="AA650" t="s">
        <v>2380</v>
      </c>
    </row>
    <row r="651" spans="10:27" x14ac:dyDescent="0.35">
      <c r="J651" t="s">
        <v>681</v>
      </c>
      <c r="K651">
        <v>1981</v>
      </c>
      <c r="L651" t="s">
        <v>15</v>
      </c>
      <c r="M651">
        <v>7</v>
      </c>
      <c r="N651">
        <v>1</v>
      </c>
      <c r="O651">
        <v>5539.4</v>
      </c>
      <c r="P651" t="s">
        <v>11</v>
      </c>
      <c r="Q651" t="s">
        <v>11</v>
      </c>
      <c r="R651" t="str">
        <f>IF('Hospitalisation Details'!I649="?","Unknown",'Hospitalisation Details'!I649)</f>
        <v>R1013</v>
      </c>
      <c r="T651" t="s">
        <v>1723</v>
      </c>
      <c r="U651">
        <v>39.799999999999997</v>
      </c>
      <c r="V651">
        <v>4.6500000000000004</v>
      </c>
      <c r="W651" t="s">
        <v>2382</v>
      </c>
      <c r="X651" t="s">
        <v>2380</v>
      </c>
      <c r="Y651" t="s">
        <v>2380</v>
      </c>
      <c r="Z651">
        <v>2</v>
      </c>
      <c r="AA651" t="s">
        <v>2380</v>
      </c>
    </row>
    <row r="652" spans="10:27" x14ac:dyDescent="0.35">
      <c r="J652" t="s">
        <v>682</v>
      </c>
      <c r="K652">
        <v>1980</v>
      </c>
      <c r="L652" t="s">
        <v>30</v>
      </c>
      <c r="M652">
        <v>7</v>
      </c>
      <c r="N652">
        <v>2</v>
      </c>
      <c r="O652">
        <v>5540.35</v>
      </c>
      <c r="P652" t="s">
        <v>11</v>
      </c>
      <c r="Q652" t="s">
        <v>11</v>
      </c>
      <c r="R652" t="str">
        <f>IF('Hospitalisation Details'!I650="?","Unknown",'Hospitalisation Details'!I650)</f>
        <v>R1012</v>
      </c>
      <c r="T652" t="s">
        <v>1722</v>
      </c>
      <c r="U652">
        <v>33.659999999999997</v>
      </c>
      <c r="V652">
        <v>5.65</v>
      </c>
      <c r="W652" t="s">
        <v>2382</v>
      </c>
      <c r="X652" t="s">
        <v>2380</v>
      </c>
      <c r="Y652" t="s">
        <v>2380</v>
      </c>
      <c r="Z652">
        <v>2</v>
      </c>
      <c r="AA652" t="s">
        <v>2380</v>
      </c>
    </row>
    <row r="653" spans="10:27" x14ac:dyDescent="0.35">
      <c r="J653" t="s">
        <v>683</v>
      </c>
      <c r="K653">
        <v>1999</v>
      </c>
      <c r="L653" t="s">
        <v>20</v>
      </c>
      <c r="M653">
        <v>22</v>
      </c>
      <c r="N653">
        <v>0</v>
      </c>
      <c r="O653">
        <v>5552.61</v>
      </c>
      <c r="P653" t="s">
        <v>11</v>
      </c>
      <c r="Q653" t="s">
        <v>12</v>
      </c>
      <c r="R653" t="str">
        <f>IF('Hospitalisation Details'!I651="?","Unknown",'Hospitalisation Details'!I651)</f>
        <v>R1026</v>
      </c>
      <c r="T653" t="s">
        <v>1721</v>
      </c>
      <c r="U653">
        <v>35.5</v>
      </c>
      <c r="V653">
        <v>11.97</v>
      </c>
      <c r="W653" t="s">
        <v>2380</v>
      </c>
      <c r="X653" t="s">
        <v>2380</v>
      </c>
      <c r="Y653" t="s">
        <v>2380</v>
      </c>
      <c r="Z653" t="s">
        <v>2381</v>
      </c>
      <c r="AA653" t="s">
        <v>2380</v>
      </c>
    </row>
    <row r="654" spans="10:27" x14ac:dyDescent="0.35">
      <c r="J654" t="s">
        <v>684</v>
      </c>
      <c r="K654">
        <v>1974</v>
      </c>
      <c r="L654" t="s">
        <v>20</v>
      </c>
      <c r="M654">
        <v>18</v>
      </c>
      <c r="N654">
        <v>0</v>
      </c>
      <c r="O654">
        <v>5576.35</v>
      </c>
      <c r="P654" t="s">
        <v>11</v>
      </c>
      <c r="Q654" t="s">
        <v>12</v>
      </c>
      <c r="R654" t="str">
        <f>IF('Hospitalisation Details'!I652="?","Unknown",'Hospitalisation Details'!I652)</f>
        <v>R1013</v>
      </c>
      <c r="T654" t="s">
        <v>1720</v>
      </c>
      <c r="U654">
        <v>41.63</v>
      </c>
      <c r="V654">
        <v>6.71</v>
      </c>
      <c r="W654" t="s">
        <v>2380</v>
      </c>
      <c r="X654" t="s">
        <v>2380</v>
      </c>
      <c r="Y654" t="s">
        <v>2380</v>
      </c>
      <c r="Z654" t="s">
        <v>2381</v>
      </c>
      <c r="AA654" t="s">
        <v>2380</v>
      </c>
    </row>
    <row r="655" spans="10:27" x14ac:dyDescent="0.35">
      <c r="J655" t="s">
        <v>685</v>
      </c>
      <c r="K655">
        <v>1985</v>
      </c>
      <c r="L655" t="s">
        <v>20</v>
      </c>
      <c r="M655">
        <v>5</v>
      </c>
      <c r="N655">
        <v>3</v>
      </c>
      <c r="O655">
        <v>5582.95</v>
      </c>
      <c r="P655" t="s">
        <v>11</v>
      </c>
      <c r="Q655" t="s">
        <v>16</v>
      </c>
      <c r="R655" t="str">
        <f>IF('Hospitalisation Details'!I653="?","Unknown",'Hospitalisation Details'!I653)</f>
        <v>R1012</v>
      </c>
      <c r="T655" t="s">
        <v>1719</v>
      </c>
      <c r="U655">
        <v>46.49</v>
      </c>
      <c r="V655">
        <v>11.92</v>
      </c>
      <c r="W655" t="s">
        <v>2380</v>
      </c>
      <c r="X655" t="s">
        <v>2380</v>
      </c>
      <c r="Y655" t="s">
        <v>2380</v>
      </c>
      <c r="Z655" t="s">
        <v>2381</v>
      </c>
      <c r="AA655" t="s">
        <v>2380</v>
      </c>
    </row>
    <row r="656" spans="10:27" x14ac:dyDescent="0.35">
      <c r="J656" t="s">
        <v>686</v>
      </c>
      <c r="K656">
        <v>1986</v>
      </c>
      <c r="L656" t="s">
        <v>15</v>
      </c>
      <c r="M656">
        <v>21</v>
      </c>
      <c r="N656">
        <v>2</v>
      </c>
      <c r="O656">
        <v>5584.31</v>
      </c>
      <c r="P656" t="s">
        <v>12</v>
      </c>
      <c r="Q656" t="s">
        <v>16</v>
      </c>
      <c r="R656" t="str">
        <f>IF('Hospitalisation Details'!I654="?","Unknown",'Hospitalisation Details'!I654)</f>
        <v>R1013</v>
      </c>
      <c r="T656" t="s">
        <v>1718</v>
      </c>
      <c r="U656">
        <v>43.29</v>
      </c>
      <c r="V656">
        <v>5.35</v>
      </c>
      <c r="W656" t="s">
        <v>2380</v>
      </c>
      <c r="X656" t="s">
        <v>2380</v>
      </c>
      <c r="Y656" t="s">
        <v>2380</v>
      </c>
      <c r="Z656">
        <v>2</v>
      </c>
      <c r="AA656" t="s">
        <v>2380</v>
      </c>
    </row>
    <row r="657" spans="10:27" x14ac:dyDescent="0.35">
      <c r="J657" t="s">
        <v>687</v>
      </c>
      <c r="K657">
        <v>1983</v>
      </c>
      <c r="L657" t="s">
        <v>37</v>
      </c>
      <c r="M657">
        <v>3</v>
      </c>
      <c r="N657">
        <v>3</v>
      </c>
      <c r="O657">
        <v>5587.59</v>
      </c>
      <c r="P657" t="s">
        <v>11</v>
      </c>
      <c r="Q657" t="s">
        <v>16</v>
      </c>
      <c r="R657" t="str">
        <f>IF('Hospitalisation Details'!I655="?","Unknown",'Hospitalisation Details'!I655)</f>
        <v>R1013</v>
      </c>
      <c r="T657" t="s">
        <v>1717</v>
      </c>
      <c r="U657">
        <v>43.08</v>
      </c>
      <c r="V657">
        <v>8.9600000000000009</v>
      </c>
      <c r="W657" t="s">
        <v>2382</v>
      </c>
      <c r="X657" t="s">
        <v>2380</v>
      </c>
      <c r="Y657" t="s">
        <v>2380</v>
      </c>
      <c r="Z657">
        <v>1</v>
      </c>
      <c r="AA657" t="s">
        <v>2380</v>
      </c>
    </row>
    <row r="658" spans="10:27" x14ac:dyDescent="0.35">
      <c r="J658" t="s">
        <v>688</v>
      </c>
      <c r="K658">
        <v>1988</v>
      </c>
      <c r="L658" t="s">
        <v>15</v>
      </c>
      <c r="M658">
        <v>18</v>
      </c>
      <c r="N658">
        <v>1</v>
      </c>
      <c r="O658">
        <v>5594.85</v>
      </c>
      <c r="P658" t="s">
        <v>11</v>
      </c>
      <c r="Q658" t="s">
        <v>12</v>
      </c>
      <c r="R658" t="str">
        <f>IF('Hospitalisation Details'!I656="?","Unknown",'Hospitalisation Details'!I656)</f>
        <v>R1024</v>
      </c>
      <c r="T658" t="s">
        <v>1716</v>
      </c>
      <c r="U658">
        <v>39.07</v>
      </c>
      <c r="V658">
        <v>11.93</v>
      </c>
      <c r="W658" t="s">
        <v>2380</v>
      </c>
      <c r="X658" t="s">
        <v>2380</v>
      </c>
      <c r="Y658" t="s">
        <v>2380</v>
      </c>
      <c r="Z658" t="s">
        <v>2381</v>
      </c>
      <c r="AA658" t="s">
        <v>2380</v>
      </c>
    </row>
    <row r="659" spans="10:27" x14ac:dyDescent="0.35">
      <c r="J659" t="s">
        <v>689</v>
      </c>
      <c r="K659">
        <v>1978</v>
      </c>
      <c r="L659" t="s">
        <v>20</v>
      </c>
      <c r="M659">
        <v>11</v>
      </c>
      <c r="N659">
        <v>2</v>
      </c>
      <c r="O659">
        <v>5612.83</v>
      </c>
      <c r="P659" t="s">
        <v>11</v>
      </c>
      <c r="Q659" t="s">
        <v>12</v>
      </c>
      <c r="R659" t="str">
        <f>IF('Hospitalisation Details'!I657="?","Unknown",'Hospitalisation Details'!I657)</f>
        <v>R1013</v>
      </c>
      <c r="T659" t="s">
        <v>1715</v>
      </c>
      <c r="U659">
        <v>41.3</v>
      </c>
      <c r="V659">
        <v>9.59</v>
      </c>
      <c r="W659" t="s">
        <v>2380</v>
      </c>
      <c r="X659" t="s">
        <v>2380</v>
      </c>
      <c r="Y659" t="s">
        <v>2380</v>
      </c>
      <c r="Z659" t="s">
        <v>2381</v>
      </c>
      <c r="AA659" t="s">
        <v>2380</v>
      </c>
    </row>
    <row r="660" spans="10:27" x14ac:dyDescent="0.35">
      <c r="J660" t="s">
        <v>690</v>
      </c>
      <c r="K660">
        <v>1994</v>
      </c>
      <c r="L660" t="s">
        <v>15</v>
      </c>
      <c r="M660">
        <v>15</v>
      </c>
      <c r="N660">
        <v>5</v>
      </c>
      <c r="O660">
        <v>5615.37</v>
      </c>
      <c r="P660" t="s">
        <v>11</v>
      </c>
      <c r="Q660" t="s">
        <v>12</v>
      </c>
      <c r="R660" t="str">
        <f>IF('Hospitalisation Details'!I658="?","Unknown",'Hospitalisation Details'!I658)</f>
        <v>R1011</v>
      </c>
      <c r="T660" t="s">
        <v>1714</v>
      </c>
      <c r="U660">
        <v>42.95</v>
      </c>
      <c r="V660">
        <v>11.88</v>
      </c>
      <c r="W660" t="s">
        <v>2382</v>
      </c>
      <c r="X660" t="s">
        <v>2380</v>
      </c>
      <c r="Y660" t="s">
        <v>2380</v>
      </c>
      <c r="Z660">
        <v>2</v>
      </c>
      <c r="AA660" t="s">
        <v>2380</v>
      </c>
    </row>
    <row r="661" spans="10:27" x14ac:dyDescent="0.35">
      <c r="J661" t="s">
        <v>691</v>
      </c>
      <c r="K661">
        <v>1987</v>
      </c>
      <c r="L661" t="s">
        <v>30</v>
      </c>
      <c r="M661">
        <v>9</v>
      </c>
      <c r="N661">
        <v>1</v>
      </c>
      <c r="O661">
        <v>5630.46</v>
      </c>
      <c r="P661" t="s">
        <v>11</v>
      </c>
      <c r="Q661" t="s">
        <v>12</v>
      </c>
      <c r="R661" t="str">
        <f>IF('Hospitalisation Details'!I659="?","Unknown",'Hospitalisation Details'!I659)</f>
        <v>R1012</v>
      </c>
      <c r="T661" t="s">
        <v>1713</v>
      </c>
      <c r="U661">
        <v>46.96</v>
      </c>
      <c r="V661">
        <v>4.6399999999999997</v>
      </c>
      <c r="W661" t="s">
        <v>2380</v>
      </c>
      <c r="X661" t="s">
        <v>2380</v>
      </c>
      <c r="Y661" t="s">
        <v>2383</v>
      </c>
      <c r="Z661">
        <v>1</v>
      </c>
      <c r="AA661" t="s">
        <v>2380</v>
      </c>
    </row>
    <row r="662" spans="10:27" x14ac:dyDescent="0.35">
      <c r="J662" t="s">
        <v>692</v>
      </c>
      <c r="K662">
        <v>1983</v>
      </c>
      <c r="L662" t="s">
        <v>18</v>
      </c>
      <c r="M662">
        <v>8</v>
      </c>
      <c r="N662">
        <v>0</v>
      </c>
      <c r="O662">
        <v>5649.72</v>
      </c>
      <c r="P662" t="s">
        <v>11</v>
      </c>
      <c r="Q662" t="s">
        <v>12</v>
      </c>
      <c r="R662" t="str">
        <f>IF('Hospitalisation Details'!I660="?","Unknown",'Hospitalisation Details'!I660)</f>
        <v>R1011</v>
      </c>
      <c r="T662" t="s">
        <v>1712</v>
      </c>
      <c r="U662">
        <v>30.495000000000001</v>
      </c>
      <c r="V662">
        <v>9.5299999999999994</v>
      </c>
      <c r="W662" t="s">
        <v>2380</v>
      </c>
      <c r="X662" t="s">
        <v>2380</v>
      </c>
      <c r="Y662" t="s">
        <v>2380</v>
      </c>
      <c r="Z662" t="s">
        <v>2381</v>
      </c>
      <c r="AA662" t="s">
        <v>2380</v>
      </c>
    </row>
    <row r="663" spans="10:27" x14ac:dyDescent="0.35">
      <c r="J663" t="s">
        <v>693</v>
      </c>
      <c r="K663">
        <v>1978</v>
      </c>
      <c r="L663" t="s">
        <v>20</v>
      </c>
      <c r="M663">
        <v>27</v>
      </c>
      <c r="N663">
        <v>2</v>
      </c>
      <c r="O663">
        <v>5650.14</v>
      </c>
      <c r="P663" t="s">
        <v>11</v>
      </c>
      <c r="Q663" t="s">
        <v>16</v>
      </c>
      <c r="R663" t="str">
        <f>IF('Hospitalisation Details'!I661="?","Unknown",'Hospitalisation Details'!I661)</f>
        <v>R1013</v>
      </c>
      <c r="T663" t="s">
        <v>1711</v>
      </c>
      <c r="U663">
        <v>17.954999999999998</v>
      </c>
      <c r="V663">
        <v>5.29</v>
      </c>
      <c r="W663" t="s">
        <v>2382</v>
      </c>
      <c r="X663" t="s">
        <v>2380</v>
      </c>
      <c r="Y663" t="s">
        <v>2380</v>
      </c>
      <c r="Z663">
        <v>1</v>
      </c>
      <c r="AA663" t="s">
        <v>2382</v>
      </c>
    </row>
    <row r="664" spans="10:27" x14ac:dyDescent="0.35">
      <c r="J664" t="s">
        <v>694</v>
      </c>
      <c r="K664">
        <v>1983</v>
      </c>
      <c r="L664" t="s">
        <v>20</v>
      </c>
      <c r="M664">
        <v>3</v>
      </c>
      <c r="N664">
        <v>0</v>
      </c>
      <c r="O664">
        <v>5662.23</v>
      </c>
      <c r="P664" t="s">
        <v>11</v>
      </c>
      <c r="Q664" t="s">
        <v>16</v>
      </c>
      <c r="R664" t="str">
        <f>IF('Hospitalisation Details'!I662="?","Unknown",'Hospitalisation Details'!I662)</f>
        <v>R1013</v>
      </c>
      <c r="T664" t="s">
        <v>1710</v>
      </c>
      <c r="U664">
        <v>25.6</v>
      </c>
      <c r="V664">
        <v>10.95</v>
      </c>
      <c r="W664" t="s">
        <v>2380</v>
      </c>
      <c r="X664" t="s">
        <v>2380</v>
      </c>
      <c r="Y664" t="s">
        <v>2380</v>
      </c>
      <c r="Z664">
        <v>3</v>
      </c>
      <c r="AA664" t="s">
        <v>2380</v>
      </c>
    </row>
    <row r="665" spans="10:27" x14ac:dyDescent="0.35">
      <c r="J665" t="s">
        <v>695</v>
      </c>
      <c r="K665">
        <v>1984</v>
      </c>
      <c r="L665" t="s">
        <v>35</v>
      </c>
      <c r="M665">
        <v>12</v>
      </c>
      <c r="N665">
        <v>3</v>
      </c>
      <c r="O665">
        <v>5679.13</v>
      </c>
      <c r="P665" t="s">
        <v>11</v>
      </c>
      <c r="Q665" t="s">
        <v>11</v>
      </c>
      <c r="R665" t="str">
        <f>IF('Hospitalisation Details'!I663="?","Unknown",'Hospitalisation Details'!I663)</f>
        <v>R1013</v>
      </c>
      <c r="T665" t="s">
        <v>1709</v>
      </c>
      <c r="U665">
        <v>34.21</v>
      </c>
      <c r="V665">
        <v>9.17</v>
      </c>
      <c r="W665" t="s">
        <v>2380</v>
      </c>
      <c r="X665" t="s">
        <v>2380</v>
      </c>
      <c r="Y665" t="s">
        <v>2380</v>
      </c>
      <c r="Z665" t="s">
        <v>2381</v>
      </c>
      <c r="AA665" t="s">
        <v>2380</v>
      </c>
    </row>
    <row r="666" spans="10:27" x14ac:dyDescent="0.35">
      <c r="J666" t="s">
        <v>696</v>
      </c>
      <c r="K666">
        <v>1972</v>
      </c>
      <c r="L666" t="s">
        <v>37</v>
      </c>
      <c r="M666">
        <v>28</v>
      </c>
      <c r="N666">
        <v>0</v>
      </c>
      <c r="O666">
        <v>5690.79</v>
      </c>
      <c r="P666" t="s">
        <v>11</v>
      </c>
      <c r="Q666" t="s">
        <v>16</v>
      </c>
      <c r="R666" t="str">
        <f>IF('Hospitalisation Details'!I664="?","Unknown",'Hospitalisation Details'!I664)</f>
        <v>R1013</v>
      </c>
      <c r="T666" t="s">
        <v>1708</v>
      </c>
      <c r="U666">
        <v>39.74</v>
      </c>
      <c r="V666">
        <v>7.39</v>
      </c>
      <c r="W666" t="s">
        <v>2380</v>
      </c>
      <c r="X666" t="s">
        <v>2380</v>
      </c>
      <c r="Y666" t="s">
        <v>2380</v>
      </c>
      <c r="Z666" t="s">
        <v>2381</v>
      </c>
      <c r="AA666" t="s">
        <v>2380</v>
      </c>
    </row>
    <row r="667" spans="10:27" x14ac:dyDescent="0.35">
      <c r="J667" t="s">
        <v>697</v>
      </c>
      <c r="K667">
        <v>1992</v>
      </c>
      <c r="L667" t="s">
        <v>15</v>
      </c>
      <c r="M667">
        <v>3</v>
      </c>
      <c r="N667">
        <v>3</v>
      </c>
      <c r="O667">
        <v>5693.43</v>
      </c>
      <c r="P667" t="s">
        <v>11</v>
      </c>
      <c r="Q667" t="s">
        <v>12</v>
      </c>
      <c r="R667" t="str">
        <f>IF('Hospitalisation Details'!I665="?","Unknown",'Hospitalisation Details'!I665)</f>
        <v>R1012</v>
      </c>
      <c r="T667" t="s">
        <v>1707</v>
      </c>
      <c r="U667">
        <v>49.53</v>
      </c>
      <c r="V667">
        <v>9.1300000000000008</v>
      </c>
      <c r="W667" t="s">
        <v>2382</v>
      </c>
      <c r="X667" t="s">
        <v>2380</v>
      </c>
      <c r="Y667" t="s">
        <v>2380</v>
      </c>
      <c r="Z667" t="s">
        <v>2381</v>
      </c>
      <c r="AA667" t="s">
        <v>2380</v>
      </c>
    </row>
    <row r="668" spans="10:27" x14ac:dyDescent="0.35">
      <c r="J668" t="s">
        <v>698</v>
      </c>
      <c r="K668">
        <v>1974</v>
      </c>
      <c r="L668" t="s">
        <v>10</v>
      </c>
      <c r="M668">
        <v>6</v>
      </c>
      <c r="N668">
        <v>0</v>
      </c>
      <c r="O668">
        <v>5698.74</v>
      </c>
      <c r="P668" t="s">
        <v>11</v>
      </c>
      <c r="Q668" t="s">
        <v>11</v>
      </c>
      <c r="R668" t="str">
        <f>IF('Hospitalisation Details'!I666="?","Unknown",'Hospitalisation Details'!I666)</f>
        <v>R1012</v>
      </c>
      <c r="T668" t="s">
        <v>1706</v>
      </c>
      <c r="U668">
        <v>39.33</v>
      </c>
      <c r="V668">
        <v>10.4</v>
      </c>
      <c r="W668" t="s">
        <v>2380</v>
      </c>
      <c r="X668" t="s">
        <v>2380</v>
      </c>
      <c r="Y668" t="s">
        <v>2380</v>
      </c>
      <c r="Z668">
        <v>3</v>
      </c>
      <c r="AA668" t="s">
        <v>2380</v>
      </c>
    </row>
    <row r="669" spans="10:27" x14ac:dyDescent="0.35">
      <c r="J669" t="s">
        <v>699</v>
      </c>
      <c r="K669">
        <v>1981</v>
      </c>
      <c r="L669" t="s">
        <v>18</v>
      </c>
      <c r="M669">
        <v>15</v>
      </c>
      <c r="N669">
        <v>0</v>
      </c>
      <c r="O669">
        <v>5699.84</v>
      </c>
      <c r="P669" t="s">
        <v>11</v>
      </c>
      <c r="Q669" t="s">
        <v>12</v>
      </c>
      <c r="R669" t="str">
        <f>IF('Hospitalisation Details'!I667="?","Unknown",'Hospitalisation Details'!I667)</f>
        <v>R1013</v>
      </c>
      <c r="T669" t="s">
        <v>1705</v>
      </c>
      <c r="U669">
        <v>39.979999999999997</v>
      </c>
      <c r="V669">
        <v>9.4600000000000009</v>
      </c>
      <c r="W669" t="s">
        <v>2382</v>
      </c>
      <c r="X669" t="s">
        <v>2380</v>
      </c>
      <c r="Y669" t="s">
        <v>2380</v>
      </c>
      <c r="Z669">
        <v>2</v>
      </c>
      <c r="AA669" t="s">
        <v>2380</v>
      </c>
    </row>
    <row r="670" spans="10:27" x14ac:dyDescent="0.35">
      <c r="J670" t="s">
        <v>700</v>
      </c>
      <c r="K670">
        <v>1993</v>
      </c>
      <c r="L670" t="s">
        <v>15</v>
      </c>
      <c r="M670">
        <v>3</v>
      </c>
      <c r="N670">
        <v>4</v>
      </c>
      <c r="O670">
        <v>5708.87</v>
      </c>
      <c r="P670" t="s">
        <v>11</v>
      </c>
      <c r="Q670" t="s">
        <v>16</v>
      </c>
      <c r="R670" t="str">
        <f>IF('Hospitalisation Details'!I668="?","Unknown",'Hospitalisation Details'!I668)</f>
        <v>R1011</v>
      </c>
      <c r="T670" t="s">
        <v>1704</v>
      </c>
      <c r="U670">
        <v>46.51</v>
      </c>
      <c r="V670">
        <v>8.69</v>
      </c>
      <c r="W670" t="s">
        <v>2382</v>
      </c>
      <c r="X670" t="s">
        <v>2380</v>
      </c>
      <c r="Y670" t="s">
        <v>2380</v>
      </c>
      <c r="Z670" t="s">
        <v>2381</v>
      </c>
      <c r="AA670" t="s">
        <v>2380</v>
      </c>
    </row>
    <row r="671" spans="10:27" x14ac:dyDescent="0.35">
      <c r="J671" t="s">
        <v>701</v>
      </c>
      <c r="K671">
        <v>1981</v>
      </c>
      <c r="L671" t="s">
        <v>35</v>
      </c>
      <c r="M671">
        <v>30</v>
      </c>
      <c r="N671">
        <v>0</v>
      </c>
      <c r="O671">
        <v>5709.16</v>
      </c>
      <c r="P671" t="s">
        <v>12</v>
      </c>
      <c r="Q671" t="s">
        <v>12</v>
      </c>
      <c r="R671" t="str">
        <f>IF('Hospitalisation Details'!I669="?","Unknown",'Hospitalisation Details'!I669)</f>
        <v>R1013</v>
      </c>
      <c r="T671" t="s">
        <v>1703</v>
      </c>
      <c r="U671">
        <v>43.58</v>
      </c>
      <c r="V671">
        <v>4.2300000000000004</v>
      </c>
      <c r="W671" t="s">
        <v>2380</v>
      </c>
      <c r="X671" t="s">
        <v>2380</v>
      </c>
      <c r="Y671" t="s">
        <v>2383</v>
      </c>
      <c r="Z671">
        <v>1</v>
      </c>
      <c r="AA671" t="s">
        <v>2380</v>
      </c>
    </row>
    <row r="672" spans="10:27" x14ac:dyDescent="0.35">
      <c r="J672" t="s">
        <v>702</v>
      </c>
      <c r="K672">
        <v>1971</v>
      </c>
      <c r="L672" t="s">
        <v>30</v>
      </c>
      <c r="M672">
        <v>18</v>
      </c>
      <c r="N672">
        <v>0</v>
      </c>
      <c r="O672">
        <v>5720.38</v>
      </c>
      <c r="P672" t="s">
        <v>11</v>
      </c>
      <c r="Q672" t="s">
        <v>16</v>
      </c>
      <c r="R672" t="str">
        <f>IF('Hospitalisation Details'!I670="?","Unknown",'Hospitalisation Details'!I670)</f>
        <v>R1013</v>
      </c>
      <c r="T672" t="s">
        <v>1702</v>
      </c>
      <c r="U672">
        <v>42.28</v>
      </c>
      <c r="V672">
        <v>9.16</v>
      </c>
      <c r="W672" t="s">
        <v>2382</v>
      </c>
      <c r="X672" t="s">
        <v>2380</v>
      </c>
      <c r="Y672" t="s">
        <v>2380</v>
      </c>
      <c r="Z672">
        <v>1</v>
      </c>
      <c r="AA672" t="s">
        <v>2380</v>
      </c>
    </row>
    <row r="673" spans="10:27" x14ac:dyDescent="0.35">
      <c r="J673" t="s">
        <v>703</v>
      </c>
      <c r="K673">
        <v>1987</v>
      </c>
      <c r="L673" t="s">
        <v>37</v>
      </c>
      <c r="M673">
        <v>19</v>
      </c>
      <c r="N673">
        <v>2</v>
      </c>
      <c r="O673">
        <v>5729.01</v>
      </c>
      <c r="P673" t="s">
        <v>16</v>
      </c>
      <c r="Q673" t="s">
        <v>11</v>
      </c>
      <c r="R673" t="str">
        <f>IF('Hospitalisation Details'!I671="?","Unknown",'Hospitalisation Details'!I671)</f>
        <v>R1012</v>
      </c>
      <c r="T673" t="s">
        <v>1701</v>
      </c>
      <c r="U673">
        <v>35.520000000000003</v>
      </c>
      <c r="V673">
        <v>8.26</v>
      </c>
      <c r="W673" t="s">
        <v>2380</v>
      </c>
      <c r="X673" t="s">
        <v>2380</v>
      </c>
      <c r="Y673" t="s">
        <v>2380</v>
      </c>
      <c r="Z673" t="s">
        <v>2381</v>
      </c>
      <c r="AA673" t="s">
        <v>2380</v>
      </c>
    </row>
    <row r="674" spans="10:27" x14ac:dyDescent="0.35">
      <c r="J674" t="s">
        <v>704</v>
      </c>
      <c r="K674">
        <v>1972</v>
      </c>
      <c r="L674" t="s">
        <v>35</v>
      </c>
      <c r="M674">
        <v>21</v>
      </c>
      <c r="N674">
        <v>0</v>
      </c>
      <c r="O674">
        <v>5741.67</v>
      </c>
      <c r="P674" t="s">
        <v>11</v>
      </c>
      <c r="Q674" t="s">
        <v>12</v>
      </c>
      <c r="R674" t="str">
        <f>IF('Hospitalisation Details'!I672="?","Unknown",'Hospitalisation Details'!I672)</f>
        <v>R1013</v>
      </c>
      <c r="T674" t="s">
        <v>1700</v>
      </c>
      <c r="U674">
        <v>33.6</v>
      </c>
      <c r="V674">
        <v>11.25</v>
      </c>
      <c r="W674" t="s">
        <v>2380</v>
      </c>
      <c r="X674" t="s">
        <v>2380</v>
      </c>
      <c r="Y674" t="s">
        <v>2380</v>
      </c>
      <c r="Z674" t="s">
        <v>2381</v>
      </c>
      <c r="AA674" t="s">
        <v>2380</v>
      </c>
    </row>
    <row r="675" spans="10:27" x14ac:dyDescent="0.35">
      <c r="J675" t="s">
        <v>705</v>
      </c>
      <c r="K675">
        <v>1993</v>
      </c>
      <c r="L675" t="s">
        <v>18</v>
      </c>
      <c r="M675">
        <v>10</v>
      </c>
      <c r="N675">
        <v>0</v>
      </c>
      <c r="O675">
        <v>5748.13</v>
      </c>
      <c r="P675" t="s">
        <v>11</v>
      </c>
      <c r="Q675" t="s">
        <v>16</v>
      </c>
      <c r="R675" t="str">
        <f>IF('Hospitalisation Details'!I673="?","Unknown",'Hospitalisation Details'!I673)</f>
        <v>R1021</v>
      </c>
      <c r="T675" t="s">
        <v>1699</v>
      </c>
      <c r="U675">
        <v>22.42</v>
      </c>
      <c r="V675">
        <v>6.74</v>
      </c>
      <c r="W675" t="s">
        <v>2380</v>
      </c>
      <c r="X675" t="s">
        <v>2380</v>
      </c>
      <c r="Y675" t="s">
        <v>2380</v>
      </c>
      <c r="Z675" t="s">
        <v>2381</v>
      </c>
      <c r="AA675" t="s">
        <v>2382</v>
      </c>
    </row>
    <row r="676" spans="10:27" x14ac:dyDescent="0.35">
      <c r="J676" t="s">
        <v>706</v>
      </c>
      <c r="K676">
        <v>1983</v>
      </c>
      <c r="L676" t="s">
        <v>35</v>
      </c>
      <c r="M676">
        <v>30</v>
      </c>
      <c r="N676">
        <v>0</v>
      </c>
      <c r="O676">
        <v>5757.41</v>
      </c>
      <c r="P676" t="s">
        <v>11</v>
      </c>
      <c r="Q676" t="s">
        <v>12</v>
      </c>
      <c r="R676" t="str">
        <f>IF('Hospitalisation Details'!I674="?","Unknown",'Hospitalisation Details'!I674)</f>
        <v>R1019</v>
      </c>
      <c r="T676" t="s">
        <v>1698</v>
      </c>
      <c r="U676">
        <v>46.86</v>
      </c>
      <c r="V676">
        <v>4.87</v>
      </c>
      <c r="W676" t="s">
        <v>2380</v>
      </c>
      <c r="X676" t="s">
        <v>2380</v>
      </c>
      <c r="Y676" t="s">
        <v>2380</v>
      </c>
      <c r="Z676" t="s">
        <v>2381</v>
      </c>
      <c r="AA676" t="s">
        <v>2380</v>
      </c>
    </row>
    <row r="677" spans="10:27" x14ac:dyDescent="0.35">
      <c r="J677" t="s">
        <v>707</v>
      </c>
      <c r="K677">
        <v>2004</v>
      </c>
      <c r="L677" t="s">
        <v>15</v>
      </c>
      <c r="M677">
        <v>1</v>
      </c>
      <c r="N677">
        <v>0</v>
      </c>
      <c r="O677">
        <v>5778.71</v>
      </c>
      <c r="P677" t="s">
        <v>11</v>
      </c>
      <c r="Q677" t="s">
        <v>12</v>
      </c>
      <c r="R677" t="str">
        <f>IF('Hospitalisation Details'!I675="?","Unknown",'Hospitalisation Details'!I675)</f>
        <v>R1022</v>
      </c>
      <c r="T677" t="s">
        <v>1697</v>
      </c>
      <c r="U677">
        <v>32.965000000000003</v>
      </c>
      <c r="V677">
        <v>6.68</v>
      </c>
      <c r="W677" t="s">
        <v>2380</v>
      </c>
      <c r="X677" t="s">
        <v>2380</v>
      </c>
      <c r="Y677" t="s">
        <v>2380</v>
      </c>
      <c r="Z677">
        <v>3</v>
      </c>
      <c r="AA677" t="s">
        <v>2380</v>
      </c>
    </row>
    <row r="678" spans="10:27" x14ac:dyDescent="0.35">
      <c r="J678" t="s">
        <v>708</v>
      </c>
      <c r="K678">
        <v>1980</v>
      </c>
      <c r="L678" t="s">
        <v>20</v>
      </c>
      <c r="M678">
        <v>18</v>
      </c>
      <c r="N678">
        <v>2</v>
      </c>
      <c r="O678">
        <v>5807.06</v>
      </c>
      <c r="P678" t="s">
        <v>11</v>
      </c>
      <c r="Q678" t="s">
        <v>12</v>
      </c>
      <c r="R678" t="str">
        <f>IF('Hospitalisation Details'!I676="?","Unknown",'Hospitalisation Details'!I676)</f>
        <v>R1013</v>
      </c>
      <c r="T678" t="s">
        <v>1696</v>
      </c>
      <c r="U678">
        <v>39.340000000000003</v>
      </c>
      <c r="V678">
        <v>5.0199999999999996</v>
      </c>
      <c r="W678" t="s">
        <v>2382</v>
      </c>
      <c r="X678" t="s">
        <v>2380</v>
      </c>
      <c r="Y678" t="s">
        <v>2383</v>
      </c>
      <c r="Z678">
        <v>1</v>
      </c>
      <c r="AA678" t="s">
        <v>2380</v>
      </c>
    </row>
    <row r="679" spans="10:27" x14ac:dyDescent="0.35">
      <c r="J679" t="s">
        <v>709</v>
      </c>
      <c r="K679">
        <v>1972</v>
      </c>
      <c r="L679" t="s">
        <v>15</v>
      </c>
      <c r="M679">
        <v>2</v>
      </c>
      <c r="N679">
        <v>0</v>
      </c>
      <c r="O679">
        <v>5812.9</v>
      </c>
      <c r="P679" t="s">
        <v>11</v>
      </c>
      <c r="Q679" t="s">
        <v>11</v>
      </c>
      <c r="R679" t="str">
        <f>IF('Hospitalisation Details'!I677="?","Unknown",'Hospitalisation Details'!I677)</f>
        <v>R1013</v>
      </c>
      <c r="T679" t="s">
        <v>1695</v>
      </c>
      <c r="U679">
        <v>47</v>
      </c>
      <c r="V679">
        <v>10.64</v>
      </c>
      <c r="W679" t="s">
        <v>2382</v>
      </c>
      <c r="X679" t="s">
        <v>2380</v>
      </c>
      <c r="Y679" t="s">
        <v>2380</v>
      </c>
      <c r="Z679" t="s">
        <v>2381</v>
      </c>
      <c r="AA679" t="s">
        <v>2380</v>
      </c>
    </row>
    <row r="680" spans="10:27" x14ac:dyDescent="0.35">
      <c r="J680" t="s">
        <v>710</v>
      </c>
      <c r="K680">
        <v>2002</v>
      </c>
      <c r="L680" t="s">
        <v>10</v>
      </c>
      <c r="M680">
        <v>22</v>
      </c>
      <c r="N680">
        <v>0</v>
      </c>
      <c r="O680">
        <v>5816.58</v>
      </c>
      <c r="P680" t="s">
        <v>11</v>
      </c>
      <c r="Q680" t="s">
        <v>11</v>
      </c>
      <c r="R680" t="str">
        <f>IF('Hospitalisation Details'!I678="?","Unknown",'Hospitalisation Details'!I678)</f>
        <v>R1026</v>
      </c>
      <c r="T680" t="s">
        <v>1694</v>
      </c>
      <c r="U680">
        <v>36.71</v>
      </c>
      <c r="V680">
        <v>8.74</v>
      </c>
      <c r="W680" t="s">
        <v>2382</v>
      </c>
      <c r="X680" t="s">
        <v>2380</v>
      </c>
      <c r="Y680" t="s">
        <v>2380</v>
      </c>
      <c r="Z680" t="s">
        <v>2381</v>
      </c>
      <c r="AA680" t="s">
        <v>2380</v>
      </c>
    </row>
    <row r="681" spans="10:27" x14ac:dyDescent="0.35">
      <c r="J681" t="s">
        <v>711</v>
      </c>
      <c r="K681">
        <v>1971</v>
      </c>
      <c r="L681" t="s">
        <v>20</v>
      </c>
      <c r="M681">
        <v>27</v>
      </c>
      <c r="N681">
        <v>0</v>
      </c>
      <c r="O681">
        <v>5832.6</v>
      </c>
      <c r="P681" t="s">
        <v>11</v>
      </c>
      <c r="Q681" t="s">
        <v>12</v>
      </c>
      <c r="R681" t="str">
        <f>IF('Hospitalisation Details'!I679="?","Unknown",'Hospitalisation Details'!I679)</f>
        <v>R1012</v>
      </c>
      <c r="T681" t="s">
        <v>1693</v>
      </c>
      <c r="U681">
        <v>53.48</v>
      </c>
      <c r="V681">
        <v>5.64</v>
      </c>
      <c r="W681" t="s">
        <v>2380</v>
      </c>
      <c r="X681" t="s">
        <v>2380</v>
      </c>
      <c r="Y681" t="s">
        <v>2380</v>
      </c>
      <c r="Z681" t="s">
        <v>2381</v>
      </c>
      <c r="AA681" t="s">
        <v>2380</v>
      </c>
    </row>
    <row r="682" spans="10:27" x14ac:dyDescent="0.35">
      <c r="J682" t="s">
        <v>712</v>
      </c>
      <c r="K682">
        <v>1987</v>
      </c>
      <c r="L682" t="s">
        <v>10</v>
      </c>
      <c r="M682">
        <v>27</v>
      </c>
      <c r="N682">
        <v>2</v>
      </c>
      <c r="O682">
        <v>5836.52</v>
      </c>
      <c r="P682" t="s">
        <v>11</v>
      </c>
      <c r="Q682" t="s">
        <v>12</v>
      </c>
      <c r="R682" t="str">
        <f>IF('Hospitalisation Details'!I680="?","Unknown",'Hospitalisation Details'!I680)</f>
        <v>R1013</v>
      </c>
      <c r="T682" t="s">
        <v>1692</v>
      </c>
      <c r="U682">
        <v>35.5</v>
      </c>
      <c r="V682">
        <v>10.37</v>
      </c>
      <c r="W682" t="s">
        <v>2380</v>
      </c>
      <c r="X682" t="s">
        <v>2380</v>
      </c>
      <c r="Y682" t="s">
        <v>2380</v>
      </c>
      <c r="Z682" t="s">
        <v>2381</v>
      </c>
      <c r="AA682" t="s">
        <v>2380</v>
      </c>
    </row>
    <row r="683" spans="10:27" x14ac:dyDescent="0.35">
      <c r="J683" t="s">
        <v>713</v>
      </c>
      <c r="K683">
        <v>1995</v>
      </c>
      <c r="L683" t="s">
        <v>35</v>
      </c>
      <c r="M683">
        <v>20</v>
      </c>
      <c r="N683">
        <v>0</v>
      </c>
      <c r="O683">
        <v>5843.99</v>
      </c>
      <c r="P683" t="s">
        <v>11</v>
      </c>
      <c r="Q683" t="s">
        <v>11</v>
      </c>
      <c r="R683" t="str">
        <f>IF('Hospitalisation Details'!I681="?","Unknown",'Hospitalisation Details'!I681)</f>
        <v>R1025</v>
      </c>
      <c r="T683" t="s">
        <v>1691</v>
      </c>
      <c r="U683">
        <v>36.979999999999997</v>
      </c>
      <c r="V683">
        <v>9.56</v>
      </c>
      <c r="W683" t="s">
        <v>2382</v>
      </c>
      <c r="X683" t="s">
        <v>2380</v>
      </c>
      <c r="Y683" t="s">
        <v>2380</v>
      </c>
      <c r="Z683" t="s">
        <v>2381</v>
      </c>
      <c r="AA683" t="s">
        <v>2380</v>
      </c>
    </row>
    <row r="684" spans="10:27" x14ac:dyDescent="0.35">
      <c r="J684" t="s">
        <v>714</v>
      </c>
      <c r="K684">
        <v>1987</v>
      </c>
      <c r="L684" t="s">
        <v>20</v>
      </c>
      <c r="M684">
        <v>30</v>
      </c>
      <c r="N684">
        <v>2</v>
      </c>
      <c r="O684">
        <v>5846.92</v>
      </c>
      <c r="P684" t="s">
        <v>11</v>
      </c>
      <c r="Q684" t="s">
        <v>11</v>
      </c>
      <c r="R684" t="str">
        <f>IF('Hospitalisation Details'!I682="?","Unknown",'Hospitalisation Details'!I682)</f>
        <v>R1013</v>
      </c>
      <c r="T684" t="s">
        <v>1690</v>
      </c>
      <c r="U684">
        <v>32.395000000000003</v>
      </c>
      <c r="V684">
        <v>8.23</v>
      </c>
      <c r="W684" t="s">
        <v>2382</v>
      </c>
      <c r="X684" t="s">
        <v>2380</v>
      </c>
      <c r="Y684" t="s">
        <v>2383</v>
      </c>
      <c r="Z684">
        <v>1</v>
      </c>
      <c r="AA684" t="s">
        <v>2380</v>
      </c>
    </row>
    <row r="685" spans="10:27" x14ac:dyDescent="0.35">
      <c r="J685" t="s">
        <v>715</v>
      </c>
      <c r="K685">
        <v>1985</v>
      </c>
      <c r="L685" t="s">
        <v>18</v>
      </c>
      <c r="M685">
        <v>18</v>
      </c>
      <c r="N685">
        <v>3</v>
      </c>
      <c r="O685">
        <v>5847.24</v>
      </c>
      <c r="P685" t="s">
        <v>11</v>
      </c>
      <c r="Q685" t="s">
        <v>16</v>
      </c>
      <c r="R685" t="str">
        <f>IF('Hospitalisation Details'!I683="?","Unknown",'Hospitalisation Details'!I683)</f>
        <v>R1013</v>
      </c>
      <c r="T685" t="s">
        <v>1689</v>
      </c>
      <c r="U685">
        <v>32.729999999999997</v>
      </c>
      <c r="V685">
        <v>7.03</v>
      </c>
      <c r="W685" t="s">
        <v>2380</v>
      </c>
      <c r="X685" t="s">
        <v>2380</v>
      </c>
      <c r="Y685" t="s">
        <v>2380</v>
      </c>
      <c r="Z685" t="s">
        <v>2381</v>
      </c>
      <c r="AA685" t="s">
        <v>2380</v>
      </c>
    </row>
    <row r="686" spans="10:27" x14ac:dyDescent="0.35">
      <c r="J686" t="s">
        <v>716</v>
      </c>
      <c r="K686">
        <v>1984</v>
      </c>
      <c r="L686" t="s">
        <v>15</v>
      </c>
      <c r="M686">
        <v>22</v>
      </c>
      <c r="N686">
        <v>1</v>
      </c>
      <c r="O686">
        <v>5855.9</v>
      </c>
      <c r="P686" t="s">
        <v>11</v>
      </c>
      <c r="Q686" t="s">
        <v>12</v>
      </c>
      <c r="R686" t="str">
        <f>IF('Hospitalisation Details'!I684="?","Unknown",'Hospitalisation Details'!I684)</f>
        <v>R1012</v>
      </c>
      <c r="T686" t="s">
        <v>1688</v>
      </c>
      <c r="U686">
        <v>20.52</v>
      </c>
      <c r="V686">
        <v>5.45</v>
      </c>
      <c r="W686" t="s">
        <v>2380</v>
      </c>
      <c r="X686" t="s">
        <v>2380</v>
      </c>
      <c r="Y686" t="s">
        <v>2380</v>
      </c>
      <c r="Z686">
        <v>1</v>
      </c>
      <c r="AA686" t="s">
        <v>2382</v>
      </c>
    </row>
    <row r="687" spans="10:27" x14ac:dyDescent="0.35">
      <c r="J687" t="s">
        <v>717</v>
      </c>
      <c r="K687">
        <v>1993</v>
      </c>
      <c r="L687" t="s">
        <v>37</v>
      </c>
      <c r="M687">
        <v>19</v>
      </c>
      <c r="N687">
        <v>0</v>
      </c>
      <c r="O687">
        <v>5877.02</v>
      </c>
      <c r="P687" t="s">
        <v>11</v>
      </c>
      <c r="Q687" t="s">
        <v>11</v>
      </c>
      <c r="R687" t="str">
        <f>IF('Hospitalisation Details'!I685="?","Unknown",'Hospitalisation Details'!I685)</f>
        <v>R1021</v>
      </c>
      <c r="T687" t="s">
        <v>1687</v>
      </c>
      <c r="U687">
        <v>51.72</v>
      </c>
      <c r="V687">
        <v>5.76</v>
      </c>
      <c r="W687" t="s">
        <v>2380</v>
      </c>
      <c r="X687" t="s">
        <v>2380</v>
      </c>
      <c r="Y687" t="s">
        <v>2380</v>
      </c>
      <c r="Z687" t="s">
        <v>2381</v>
      </c>
      <c r="AA687" t="s">
        <v>2380</v>
      </c>
    </row>
    <row r="688" spans="10:27" x14ac:dyDescent="0.35">
      <c r="J688" t="s">
        <v>718</v>
      </c>
      <c r="K688">
        <v>1982</v>
      </c>
      <c r="L688" t="s">
        <v>10</v>
      </c>
      <c r="M688">
        <v>8</v>
      </c>
      <c r="N688">
        <v>0</v>
      </c>
      <c r="O688">
        <v>5910.94</v>
      </c>
      <c r="P688" t="s">
        <v>11</v>
      </c>
      <c r="Q688" t="s">
        <v>16</v>
      </c>
      <c r="R688" t="str">
        <f>IF('Hospitalisation Details'!I686="?","Unknown",'Hospitalisation Details'!I686)</f>
        <v>R1011</v>
      </c>
      <c r="T688" t="s">
        <v>1686</v>
      </c>
      <c r="U688">
        <v>50.2</v>
      </c>
      <c r="V688">
        <v>5.4</v>
      </c>
      <c r="W688" t="s">
        <v>2380</v>
      </c>
      <c r="X688" t="s">
        <v>2380</v>
      </c>
      <c r="Y688" t="s">
        <v>2380</v>
      </c>
      <c r="Z688" t="s">
        <v>2381</v>
      </c>
      <c r="AA688" t="s">
        <v>2380</v>
      </c>
    </row>
    <row r="689" spans="10:27" x14ac:dyDescent="0.35">
      <c r="J689" t="s">
        <v>719</v>
      </c>
      <c r="K689">
        <v>1982</v>
      </c>
      <c r="L689" t="s">
        <v>30</v>
      </c>
      <c r="M689">
        <v>21</v>
      </c>
      <c r="N689">
        <v>0</v>
      </c>
      <c r="O689">
        <v>5920.1</v>
      </c>
      <c r="P689" t="s">
        <v>11</v>
      </c>
      <c r="Q689" t="s">
        <v>16</v>
      </c>
      <c r="R689" t="str">
        <f>IF('Hospitalisation Details'!I687="?","Unknown",'Hospitalisation Details'!I687)</f>
        <v>R1013</v>
      </c>
      <c r="T689" t="s">
        <v>1685</v>
      </c>
      <c r="U689">
        <v>25.52</v>
      </c>
      <c r="V689">
        <v>6.35</v>
      </c>
      <c r="W689" t="s">
        <v>2380</v>
      </c>
      <c r="X689" t="s">
        <v>2380</v>
      </c>
      <c r="Y689" t="s">
        <v>2383</v>
      </c>
      <c r="Z689">
        <v>1</v>
      </c>
      <c r="AA689" t="s">
        <v>2380</v>
      </c>
    </row>
    <row r="690" spans="10:27" x14ac:dyDescent="0.35">
      <c r="J690" t="s">
        <v>720</v>
      </c>
      <c r="K690">
        <v>1987</v>
      </c>
      <c r="L690" t="s">
        <v>10</v>
      </c>
      <c r="M690">
        <v>29</v>
      </c>
      <c r="N690">
        <v>3</v>
      </c>
      <c r="O690">
        <v>5926.85</v>
      </c>
      <c r="P690" t="s">
        <v>12</v>
      </c>
      <c r="Q690" t="s">
        <v>12</v>
      </c>
      <c r="R690" t="str">
        <f>IF('Hospitalisation Details'!I688="?","Unknown",'Hospitalisation Details'!I688)</f>
        <v>R1011</v>
      </c>
      <c r="T690" t="s">
        <v>1684</v>
      </c>
      <c r="U690">
        <v>35.200000000000003</v>
      </c>
      <c r="V690">
        <v>6.26</v>
      </c>
      <c r="W690" t="s">
        <v>2382</v>
      </c>
      <c r="X690" t="s">
        <v>2380</v>
      </c>
      <c r="Y690" t="s">
        <v>2380</v>
      </c>
      <c r="Z690">
        <v>2</v>
      </c>
      <c r="AA690" t="s">
        <v>2380</v>
      </c>
    </row>
    <row r="691" spans="10:27" x14ac:dyDescent="0.35">
      <c r="J691" t="s">
        <v>721</v>
      </c>
      <c r="K691">
        <v>1993</v>
      </c>
      <c r="L691" t="s">
        <v>35</v>
      </c>
      <c r="M691">
        <v>13</v>
      </c>
      <c r="N691">
        <v>0</v>
      </c>
      <c r="O691">
        <v>5926.93</v>
      </c>
      <c r="P691" t="s">
        <v>11</v>
      </c>
      <c r="Q691" t="s">
        <v>11</v>
      </c>
      <c r="R691" t="str">
        <f>IF('Hospitalisation Details'!I689="?","Unknown",'Hospitalisation Details'!I689)</f>
        <v>R1025</v>
      </c>
      <c r="T691" t="s">
        <v>1683</v>
      </c>
      <c r="U691">
        <v>41.26</v>
      </c>
      <c r="V691">
        <v>5.97</v>
      </c>
      <c r="W691" t="s">
        <v>2382</v>
      </c>
      <c r="X691" t="s">
        <v>2380</v>
      </c>
      <c r="Y691" t="s">
        <v>2380</v>
      </c>
      <c r="Z691" t="s">
        <v>2381</v>
      </c>
      <c r="AA691" t="s">
        <v>2380</v>
      </c>
    </row>
    <row r="692" spans="10:27" x14ac:dyDescent="0.35">
      <c r="J692" t="s">
        <v>722</v>
      </c>
      <c r="K692">
        <v>1994</v>
      </c>
      <c r="L692" t="s">
        <v>10</v>
      </c>
      <c r="M692">
        <v>30</v>
      </c>
      <c r="N692">
        <v>0</v>
      </c>
      <c r="O692">
        <v>5927.65</v>
      </c>
      <c r="P692" t="s">
        <v>11</v>
      </c>
      <c r="Q692" t="s">
        <v>16</v>
      </c>
      <c r="R692" t="str">
        <f>IF('Hospitalisation Details'!I690="?","Unknown",'Hospitalisation Details'!I690)</f>
        <v>R1012</v>
      </c>
      <c r="T692" t="s">
        <v>1682</v>
      </c>
      <c r="U692">
        <v>17.195</v>
      </c>
      <c r="V692">
        <v>5.29</v>
      </c>
      <c r="W692" t="s">
        <v>2382</v>
      </c>
      <c r="X692" t="s">
        <v>2380</v>
      </c>
      <c r="Y692" t="s">
        <v>2380</v>
      </c>
      <c r="Z692" t="s">
        <v>2381</v>
      </c>
      <c r="AA692" t="s">
        <v>2382</v>
      </c>
    </row>
    <row r="693" spans="10:27" x14ac:dyDescent="0.35">
      <c r="J693" t="s">
        <v>723</v>
      </c>
      <c r="K693">
        <v>1987</v>
      </c>
      <c r="L693" t="s">
        <v>10</v>
      </c>
      <c r="M693">
        <v>14</v>
      </c>
      <c r="N693">
        <v>3</v>
      </c>
      <c r="O693">
        <v>5934.38</v>
      </c>
      <c r="P693" t="s">
        <v>12</v>
      </c>
      <c r="Q693" t="s">
        <v>11</v>
      </c>
      <c r="R693" t="str">
        <f>IF('Hospitalisation Details'!I691="?","Unknown",'Hospitalisation Details'!I691)</f>
        <v>R1013</v>
      </c>
      <c r="T693" t="s">
        <v>1681</v>
      </c>
      <c r="U693">
        <v>23.085000000000001</v>
      </c>
      <c r="V693">
        <v>4.2699999999999996</v>
      </c>
      <c r="W693" t="s">
        <v>2382</v>
      </c>
      <c r="X693" t="s">
        <v>2380</v>
      </c>
      <c r="Y693" t="s">
        <v>2380</v>
      </c>
      <c r="Z693">
        <v>2</v>
      </c>
      <c r="AA693" t="s">
        <v>2380</v>
      </c>
    </row>
    <row r="694" spans="10:27" x14ac:dyDescent="0.35">
      <c r="J694" t="s">
        <v>724</v>
      </c>
      <c r="K694">
        <v>2003</v>
      </c>
      <c r="L694" t="s">
        <v>35</v>
      </c>
      <c r="M694">
        <v>13</v>
      </c>
      <c r="N694">
        <v>0</v>
      </c>
      <c r="O694">
        <v>5957.35</v>
      </c>
      <c r="P694" t="s">
        <v>11</v>
      </c>
      <c r="Q694" t="s">
        <v>11</v>
      </c>
      <c r="R694" t="str">
        <f>IF('Hospitalisation Details'!I692="?","Unknown",'Hospitalisation Details'!I692)</f>
        <v>R1012</v>
      </c>
      <c r="T694" t="s">
        <v>1680</v>
      </c>
      <c r="U694">
        <v>21.66</v>
      </c>
      <c r="V694">
        <v>5.2</v>
      </c>
      <c r="W694" t="s">
        <v>2382</v>
      </c>
      <c r="X694" t="s">
        <v>2380</v>
      </c>
      <c r="Y694" t="s">
        <v>2380</v>
      </c>
      <c r="Z694">
        <v>2</v>
      </c>
      <c r="AA694" t="s">
        <v>2380</v>
      </c>
    </row>
    <row r="695" spans="10:27" x14ac:dyDescent="0.35">
      <c r="J695" t="s">
        <v>725</v>
      </c>
      <c r="K695">
        <v>2004</v>
      </c>
      <c r="L695" t="s">
        <v>10</v>
      </c>
      <c r="M695">
        <v>15</v>
      </c>
      <c r="N695">
        <v>0</v>
      </c>
      <c r="O695">
        <v>5960.91</v>
      </c>
      <c r="P695" t="s">
        <v>11</v>
      </c>
      <c r="Q695" t="s">
        <v>16</v>
      </c>
      <c r="R695" t="str">
        <f>IF('Hospitalisation Details'!I693="?","Unknown",'Hospitalisation Details'!I693)</f>
        <v>R1026</v>
      </c>
      <c r="T695" t="s">
        <v>1679</v>
      </c>
      <c r="U695">
        <v>36.47</v>
      </c>
      <c r="V695">
        <v>8.23</v>
      </c>
      <c r="W695" t="s">
        <v>2382</v>
      </c>
      <c r="X695" t="s">
        <v>2380</v>
      </c>
      <c r="Y695" t="s">
        <v>2380</v>
      </c>
      <c r="Z695" t="s">
        <v>2381</v>
      </c>
      <c r="AA695" t="s">
        <v>2380</v>
      </c>
    </row>
    <row r="696" spans="10:27" x14ac:dyDescent="0.35">
      <c r="J696" t="s">
        <v>726</v>
      </c>
      <c r="K696">
        <v>1980</v>
      </c>
      <c r="L696" t="s">
        <v>35</v>
      </c>
      <c r="M696">
        <v>5</v>
      </c>
      <c r="N696">
        <v>0</v>
      </c>
      <c r="O696">
        <v>5966.89</v>
      </c>
      <c r="P696" t="s">
        <v>11</v>
      </c>
      <c r="Q696" t="s">
        <v>12</v>
      </c>
      <c r="R696" t="str">
        <f>IF('Hospitalisation Details'!I694="?","Unknown",'Hospitalisation Details'!I694)</f>
        <v>R1013</v>
      </c>
      <c r="T696" t="s">
        <v>1678</v>
      </c>
      <c r="U696">
        <v>36.08</v>
      </c>
      <c r="V696">
        <v>10.33</v>
      </c>
      <c r="W696" t="s">
        <v>2382</v>
      </c>
      <c r="X696" t="s">
        <v>2380</v>
      </c>
      <c r="Y696" t="s">
        <v>2380</v>
      </c>
      <c r="Z696" t="s">
        <v>2381</v>
      </c>
      <c r="AA696" t="s">
        <v>2380</v>
      </c>
    </row>
    <row r="697" spans="10:27" x14ac:dyDescent="0.35">
      <c r="J697" t="s">
        <v>727</v>
      </c>
      <c r="K697">
        <v>1980</v>
      </c>
      <c r="L697" t="s">
        <v>10</v>
      </c>
      <c r="M697">
        <v>21</v>
      </c>
      <c r="N697">
        <v>0</v>
      </c>
      <c r="O697">
        <v>5969.72</v>
      </c>
      <c r="P697" t="s">
        <v>12</v>
      </c>
      <c r="Q697" t="s">
        <v>12</v>
      </c>
      <c r="R697" t="str">
        <f>IF('Hospitalisation Details'!I695="?","Unknown",'Hospitalisation Details'!I695)</f>
        <v>R1011</v>
      </c>
      <c r="T697" t="s">
        <v>1677</v>
      </c>
      <c r="U697">
        <v>23.18</v>
      </c>
      <c r="V697">
        <v>6.13</v>
      </c>
      <c r="W697" t="s">
        <v>2380</v>
      </c>
      <c r="X697" t="s">
        <v>2380</v>
      </c>
      <c r="Y697" t="s">
        <v>2380</v>
      </c>
      <c r="Z697" t="s">
        <v>2381</v>
      </c>
      <c r="AA697" t="s">
        <v>2380</v>
      </c>
    </row>
    <row r="698" spans="10:27" x14ac:dyDescent="0.35">
      <c r="J698" t="s">
        <v>728</v>
      </c>
      <c r="K698">
        <v>1989</v>
      </c>
      <c r="L698" t="s">
        <v>10</v>
      </c>
      <c r="M698">
        <v>22</v>
      </c>
      <c r="N698">
        <v>3</v>
      </c>
      <c r="O698">
        <v>5972.38</v>
      </c>
      <c r="P698" t="s">
        <v>11</v>
      </c>
      <c r="Q698" t="s">
        <v>11</v>
      </c>
      <c r="R698" t="str">
        <f>IF('Hospitalisation Details'!I696="?","Unknown",'Hospitalisation Details'!I696)</f>
        <v>R1011</v>
      </c>
      <c r="T698" t="s">
        <v>1676</v>
      </c>
      <c r="U698">
        <v>39.159999999999997</v>
      </c>
      <c r="V698">
        <v>8.08</v>
      </c>
      <c r="W698" t="s">
        <v>2380</v>
      </c>
      <c r="X698" t="s">
        <v>2380</v>
      </c>
      <c r="Y698" t="s">
        <v>2380</v>
      </c>
      <c r="Z698">
        <v>3</v>
      </c>
      <c r="AA698" t="s">
        <v>2380</v>
      </c>
    </row>
    <row r="699" spans="10:27" x14ac:dyDescent="0.35">
      <c r="J699" t="s">
        <v>729</v>
      </c>
      <c r="K699">
        <v>1984</v>
      </c>
      <c r="L699" t="s">
        <v>20</v>
      </c>
      <c r="M699">
        <v>19</v>
      </c>
      <c r="N699">
        <v>1</v>
      </c>
      <c r="O699">
        <v>5974.38</v>
      </c>
      <c r="P699" t="s">
        <v>11</v>
      </c>
      <c r="Q699" t="s">
        <v>12</v>
      </c>
      <c r="R699" t="str">
        <f>IF('Hospitalisation Details'!I697="?","Unknown",'Hospitalisation Details'!I697)</f>
        <v>R1013</v>
      </c>
      <c r="T699" t="s">
        <v>1675</v>
      </c>
      <c r="U699">
        <v>38.19</v>
      </c>
      <c r="V699">
        <v>10.49</v>
      </c>
      <c r="W699" t="s">
        <v>2380</v>
      </c>
      <c r="X699" t="s">
        <v>2380</v>
      </c>
      <c r="Y699" t="s">
        <v>2380</v>
      </c>
      <c r="Z699">
        <v>3</v>
      </c>
      <c r="AA699" t="s">
        <v>2380</v>
      </c>
    </row>
    <row r="700" spans="10:27" x14ac:dyDescent="0.35">
      <c r="J700" t="s">
        <v>730</v>
      </c>
      <c r="K700">
        <v>1984</v>
      </c>
      <c r="L700" t="s">
        <v>15</v>
      </c>
      <c r="M700">
        <v>11</v>
      </c>
      <c r="N700">
        <v>1</v>
      </c>
      <c r="O700">
        <v>5976.83</v>
      </c>
      <c r="P700" t="s">
        <v>11</v>
      </c>
      <c r="Q700" t="s">
        <v>11</v>
      </c>
      <c r="R700" t="str">
        <f>IF('Hospitalisation Details'!I698="?","Unknown",'Hospitalisation Details'!I698)</f>
        <v>R1013</v>
      </c>
      <c r="T700" t="s">
        <v>1674</v>
      </c>
      <c r="U700">
        <v>26.41</v>
      </c>
      <c r="V700">
        <v>8.11</v>
      </c>
      <c r="W700" t="s">
        <v>2380</v>
      </c>
      <c r="X700" t="s">
        <v>2380</v>
      </c>
      <c r="Y700" t="s">
        <v>2380</v>
      </c>
      <c r="Z700">
        <v>3</v>
      </c>
      <c r="AA700" t="s">
        <v>2380</v>
      </c>
    </row>
    <row r="701" spans="10:27" x14ac:dyDescent="0.35">
      <c r="J701" t="s">
        <v>731</v>
      </c>
      <c r="K701">
        <v>1970</v>
      </c>
      <c r="L701" t="s">
        <v>18</v>
      </c>
      <c r="M701">
        <v>25</v>
      </c>
      <c r="N701">
        <v>0</v>
      </c>
      <c r="O701">
        <v>5979.66</v>
      </c>
      <c r="P701" t="s">
        <v>11</v>
      </c>
      <c r="Q701" t="s">
        <v>12</v>
      </c>
      <c r="R701" t="str">
        <f>IF('Hospitalisation Details'!I699="?","Unknown",'Hospitalisation Details'!I699)</f>
        <v>R1013</v>
      </c>
      <c r="T701" t="s">
        <v>1673</v>
      </c>
      <c r="U701">
        <v>28.785</v>
      </c>
      <c r="V701">
        <v>6.6</v>
      </c>
      <c r="W701" t="s">
        <v>2380</v>
      </c>
      <c r="X701" t="s">
        <v>2380</v>
      </c>
      <c r="Y701" t="s">
        <v>2380</v>
      </c>
      <c r="Z701" t="s">
        <v>2381</v>
      </c>
      <c r="AA701" t="s">
        <v>2380</v>
      </c>
    </row>
    <row r="702" spans="10:27" x14ac:dyDescent="0.35">
      <c r="J702" t="s">
        <v>732</v>
      </c>
      <c r="K702">
        <v>1980</v>
      </c>
      <c r="L702" t="s">
        <v>37</v>
      </c>
      <c r="M702">
        <v>10</v>
      </c>
      <c r="N702">
        <v>0</v>
      </c>
      <c r="O702">
        <v>5979.73</v>
      </c>
      <c r="P702" t="s">
        <v>11</v>
      </c>
      <c r="Q702" t="s">
        <v>11</v>
      </c>
      <c r="R702" t="str">
        <f>IF('Hospitalisation Details'!I700="?","Unknown",'Hospitalisation Details'!I700)</f>
        <v>R1011</v>
      </c>
      <c r="T702" t="s">
        <v>1672</v>
      </c>
      <c r="U702">
        <v>26.695</v>
      </c>
      <c r="V702">
        <v>10.14</v>
      </c>
      <c r="W702" t="s">
        <v>2382</v>
      </c>
      <c r="X702" t="s">
        <v>2380</v>
      </c>
      <c r="Y702" t="s">
        <v>2383</v>
      </c>
      <c r="Z702">
        <v>1</v>
      </c>
      <c r="AA702" t="s">
        <v>2380</v>
      </c>
    </row>
    <row r="703" spans="10:27" x14ac:dyDescent="0.35">
      <c r="J703" t="s">
        <v>733</v>
      </c>
      <c r="K703">
        <v>1974</v>
      </c>
      <c r="L703" t="s">
        <v>37</v>
      </c>
      <c r="M703">
        <v>11</v>
      </c>
      <c r="N703">
        <v>0</v>
      </c>
      <c r="O703">
        <v>5979.99</v>
      </c>
      <c r="P703" t="s">
        <v>11</v>
      </c>
      <c r="Q703" t="s">
        <v>12</v>
      </c>
      <c r="R703" t="str">
        <f>IF('Hospitalisation Details'!I701="?","Unknown",'Hospitalisation Details'!I701)</f>
        <v>R1013</v>
      </c>
      <c r="T703" t="s">
        <v>1671</v>
      </c>
      <c r="U703">
        <v>32.799999999999997</v>
      </c>
      <c r="V703">
        <v>6.06</v>
      </c>
      <c r="W703" t="s">
        <v>2382</v>
      </c>
      <c r="X703" t="s">
        <v>2380</v>
      </c>
      <c r="Y703" t="s">
        <v>2380</v>
      </c>
      <c r="Z703">
        <v>1</v>
      </c>
      <c r="AA703" t="s">
        <v>2380</v>
      </c>
    </row>
    <row r="704" spans="10:27" x14ac:dyDescent="0.35">
      <c r="J704" t="s">
        <v>734</v>
      </c>
      <c r="K704">
        <v>1988</v>
      </c>
      <c r="L704" t="s">
        <v>18</v>
      </c>
      <c r="M704">
        <v>10</v>
      </c>
      <c r="N704">
        <v>2</v>
      </c>
      <c r="O704">
        <v>5989.52</v>
      </c>
      <c r="P704" t="s">
        <v>11</v>
      </c>
      <c r="Q704" t="s">
        <v>16</v>
      </c>
      <c r="R704" t="str">
        <f>IF('Hospitalisation Details'!I702="?","Unknown",'Hospitalisation Details'!I702)</f>
        <v>R1012</v>
      </c>
      <c r="T704" t="s">
        <v>1670</v>
      </c>
      <c r="U704">
        <v>35.869999999999997</v>
      </c>
      <c r="V704">
        <v>9.91</v>
      </c>
      <c r="W704" t="s">
        <v>2382</v>
      </c>
      <c r="X704" t="s">
        <v>2380</v>
      </c>
      <c r="Y704" t="s">
        <v>2380</v>
      </c>
      <c r="Z704" t="s">
        <v>2381</v>
      </c>
      <c r="AA704" t="s">
        <v>2380</v>
      </c>
    </row>
    <row r="705" spans="10:27" x14ac:dyDescent="0.35">
      <c r="J705" t="s">
        <v>735</v>
      </c>
      <c r="K705">
        <v>1974</v>
      </c>
      <c r="L705" t="s">
        <v>35</v>
      </c>
      <c r="M705">
        <v>17</v>
      </c>
      <c r="N705">
        <v>0</v>
      </c>
      <c r="O705">
        <v>5990.17</v>
      </c>
      <c r="P705" t="s">
        <v>11</v>
      </c>
      <c r="Q705" t="s">
        <v>11</v>
      </c>
      <c r="R705" t="str">
        <f>IF('Hospitalisation Details'!I703="?","Unknown",'Hospitalisation Details'!I703)</f>
        <v>R1013</v>
      </c>
      <c r="T705" t="s">
        <v>1669</v>
      </c>
      <c r="U705">
        <v>21.66</v>
      </c>
      <c r="V705">
        <v>4.1399999999999997</v>
      </c>
      <c r="W705" t="s">
        <v>2382</v>
      </c>
      <c r="X705" t="s">
        <v>2380</v>
      </c>
      <c r="Y705" t="s">
        <v>2380</v>
      </c>
      <c r="Z705">
        <v>2</v>
      </c>
      <c r="AA705" t="s">
        <v>2380</v>
      </c>
    </row>
    <row r="706" spans="10:27" x14ac:dyDescent="0.35">
      <c r="J706" t="s">
        <v>736</v>
      </c>
      <c r="K706">
        <v>1980</v>
      </c>
      <c r="L706" t="s">
        <v>35</v>
      </c>
      <c r="M706">
        <v>8</v>
      </c>
      <c r="N706">
        <v>2</v>
      </c>
      <c r="O706">
        <v>5993.62</v>
      </c>
      <c r="P706" t="s">
        <v>11</v>
      </c>
      <c r="Q706" t="s">
        <v>12</v>
      </c>
      <c r="R706" t="str">
        <f>IF('Hospitalisation Details'!I704="?","Unknown",'Hospitalisation Details'!I704)</f>
        <v>R1013</v>
      </c>
      <c r="T706" t="s">
        <v>1668</v>
      </c>
      <c r="U706">
        <v>37.72</v>
      </c>
      <c r="V706">
        <v>4.38</v>
      </c>
      <c r="W706" t="s">
        <v>2382</v>
      </c>
      <c r="X706" t="s">
        <v>2380</v>
      </c>
      <c r="Y706" t="s">
        <v>2383</v>
      </c>
      <c r="Z706">
        <v>1</v>
      </c>
      <c r="AA706" t="s">
        <v>2380</v>
      </c>
    </row>
    <row r="707" spans="10:27" x14ac:dyDescent="0.35">
      <c r="J707" t="s">
        <v>737</v>
      </c>
      <c r="K707">
        <v>1989</v>
      </c>
      <c r="L707" t="s">
        <v>35</v>
      </c>
      <c r="M707">
        <v>16</v>
      </c>
      <c r="N707">
        <v>4</v>
      </c>
      <c r="O707">
        <v>6059.17</v>
      </c>
      <c r="P707" t="s">
        <v>11</v>
      </c>
      <c r="Q707" t="s">
        <v>16</v>
      </c>
      <c r="R707" t="str">
        <f>IF('Hospitalisation Details'!I705="?","Unknown",'Hospitalisation Details'!I705)</f>
        <v>R1011</v>
      </c>
      <c r="T707" t="s">
        <v>1667</v>
      </c>
      <c r="U707">
        <v>39.700000000000003</v>
      </c>
      <c r="V707">
        <v>9.83</v>
      </c>
      <c r="W707" t="s">
        <v>2380</v>
      </c>
      <c r="X707" t="s">
        <v>2380</v>
      </c>
      <c r="Y707" t="s">
        <v>2380</v>
      </c>
      <c r="Z707">
        <v>3</v>
      </c>
      <c r="AA707" t="s">
        <v>2380</v>
      </c>
    </row>
    <row r="708" spans="10:27" x14ac:dyDescent="0.35">
      <c r="J708" t="s">
        <v>738</v>
      </c>
      <c r="K708">
        <v>1996</v>
      </c>
      <c r="L708" t="s">
        <v>10</v>
      </c>
      <c r="M708">
        <v>28</v>
      </c>
      <c r="N708">
        <v>0</v>
      </c>
      <c r="O708">
        <v>6061.8</v>
      </c>
      <c r="P708" t="s">
        <v>11</v>
      </c>
      <c r="Q708" t="s">
        <v>12</v>
      </c>
      <c r="R708" t="str">
        <f>IF('Hospitalisation Details'!I706="?","Unknown",'Hospitalisation Details'!I706)</f>
        <v>R1012</v>
      </c>
      <c r="T708" t="s">
        <v>1666</v>
      </c>
      <c r="U708">
        <v>35.97</v>
      </c>
      <c r="V708">
        <v>11.08</v>
      </c>
      <c r="W708" t="s">
        <v>2380</v>
      </c>
      <c r="X708" t="s">
        <v>2380</v>
      </c>
      <c r="Y708" t="s">
        <v>2380</v>
      </c>
      <c r="Z708">
        <v>3</v>
      </c>
      <c r="AA708" t="s">
        <v>2380</v>
      </c>
    </row>
    <row r="709" spans="10:27" x14ac:dyDescent="0.35">
      <c r="J709" t="s">
        <v>739</v>
      </c>
      <c r="K709">
        <v>1994</v>
      </c>
      <c r="L709" t="s">
        <v>15</v>
      </c>
      <c r="M709">
        <v>8</v>
      </c>
      <c r="N709">
        <v>0</v>
      </c>
      <c r="O709">
        <v>6064.37</v>
      </c>
      <c r="P709" t="s">
        <v>11</v>
      </c>
      <c r="Q709" t="s">
        <v>11</v>
      </c>
      <c r="R709" t="str">
        <f>IF('Hospitalisation Details'!I707="?","Unknown",'Hospitalisation Details'!I707)</f>
        <v>R1011</v>
      </c>
      <c r="T709" t="s">
        <v>1665</v>
      </c>
      <c r="U709">
        <v>37.85</v>
      </c>
      <c r="V709">
        <v>11.01</v>
      </c>
      <c r="W709" t="s">
        <v>2380</v>
      </c>
      <c r="X709" t="s">
        <v>2380</v>
      </c>
      <c r="Y709" t="s">
        <v>2380</v>
      </c>
      <c r="Z709" t="s">
        <v>2381</v>
      </c>
      <c r="AA709" t="s">
        <v>2380</v>
      </c>
    </row>
    <row r="710" spans="10:27" x14ac:dyDescent="0.35">
      <c r="J710" t="s">
        <v>740</v>
      </c>
      <c r="K710">
        <v>1984</v>
      </c>
      <c r="L710" t="s">
        <v>20</v>
      </c>
      <c r="M710">
        <v>21</v>
      </c>
      <c r="N710">
        <v>1</v>
      </c>
      <c r="O710">
        <v>6067.13</v>
      </c>
      <c r="P710" t="s">
        <v>12</v>
      </c>
      <c r="Q710" t="s">
        <v>16</v>
      </c>
      <c r="R710" t="str">
        <f>IF('Hospitalisation Details'!I708="?","Unknown",'Hospitalisation Details'!I708)</f>
        <v>R1016</v>
      </c>
      <c r="T710" t="s">
        <v>1664</v>
      </c>
      <c r="U710">
        <v>21.66</v>
      </c>
      <c r="V710">
        <v>4.37</v>
      </c>
      <c r="W710" t="s">
        <v>2380</v>
      </c>
      <c r="X710" t="s">
        <v>2382</v>
      </c>
      <c r="Y710" t="s">
        <v>2380</v>
      </c>
      <c r="Z710">
        <v>1</v>
      </c>
      <c r="AA710" t="s">
        <v>2382</v>
      </c>
    </row>
    <row r="711" spans="10:27" x14ac:dyDescent="0.35">
      <c r="J711" t="s">
        <v>741</v>
      </c>
      <c r="K711">
        <v>1979</v>
      </c>
      <c r="L711" t="s">
        <v>35</v>
      </c>
      <c r="M711">
        <v>8</v>
      </c>
      <c r="N711">
        <v>2</v>
      </c>
      <c r="O711">
        <v>6074.37</v>
      </c>
      <c r="P711" t="s">
        <v>11</v>
      </c>
      <c r="Q711" t="s">
        <v>11</v>
      </c>
      <c r="R711" t="str">
        <f>IF('Hospitalisation Details'!I709="?","Unknown",'Hospitalisation Details'!I709)</f>
        <v>R1012</v>
      </c>
      <c r="T711" t="s">
        <v>1663</v>
      </c>
      <c r="U711">
        <v>39.369999999999997</v>
      </c>
      <c r="V711">
        <v>5.91</v>
      </c>
      <c r="W711" t="s">
        <v>2380</v>
      </c>
      <c r="X711" t="s">
        <v>2380</v>
      </c>
      <c r="Y711" t="s">
        <v>2380</v>
      </c>
      <c r="Z711">
        <v>2</v>
      </c>
      <c r="AA711" t="s">
        <v>2380</v>
      </c>
    </row>
    <row r="712" spans="10:27" x14ac:dyDescent="0.35">
      <c r="J712" t="s">
        <v>742</v>
      </c>
      <c r="K712">
        <v>1984</v>
      </c>
      <c r="L712" t="s">
        <v>37</v>
      </c>
      <c r="M712">
        <v>14</v>
      </c>
      <c r="N712">
        <v>1</v>
      </c>
      <c r="O712">
        <v>6079.67</v>
      </c>
      <c r="P712" t="s">
        <v>16</v>
      </c>
      <c r="Q712" t="s">
        <v>16</v>
      </c>
      <c r="R712" t="str">
        <f>IF('Hospitalisation Details'!I710="?","Unknown",'Hospitalisation Details'!I710)</f>
        <v>R1014</v>
      </c>
      <c r="T712" t="s">
        <v>1662</v>
      </c>
      <c r="U712">
        <v>40.880000000000003</v>
      </c>
      <c r="V712">
        <v>7.65</v>
      </c>
      <c r="W712" t="s">
        <v>2380</v>
      </c>
      <c r="X712" t="s">
        <v>2380</v>
      </c>
      <c r="Y712" t="s">
        <v>2380</v>
      </c>
      <c r="Z712" t="s">
        <v>2381</v>
      </c>
      <c r="AA712" t="s">
        <v>2380</v>
      </c>
    </row>
    <row r="713" spans="10:27" x14ac:dyDescent="0.35">
      <c r="J713" t="s">
        <v>743</v>
      </c>
      <c r="K713">
        <v>1984</v>
      </c>
      <c r="L713" t="s">
        <v>10</v>
      </c>
      <c r="M713">
        <v>25</v>
      </c>
      <c r="N713">
        <v>2</v>
      </c>
      <c r="O713">
        <v>6082.41</v>
      </c>
      <c r="P713" t="s">
        <v>16</v>
      </c>
      <c r="Q713" t="s">
        <v>11</v>
      </c>
      <c r="R713" t="str">
        <f>IF('Hospitalisation Details'!I711="?","Unknown",'Hospitalisation Details'!I711)</f>
        <v>R1011</v>
      </c>
      <c r="T713" t="s">
        <v>1661</v>
      </c>
      <c r="U713">
        <v>26.22</v>
      </c>
      <c r="V713">
        <v>5.37</v>
      </c>
      <c r="W713" t="s">
        <v>2382</v>
      </c>
      <c r="X713" t="s">
        <v>2380</v>
      </c>
      <c r="Y713" t="s">
        <v>2380</v>
      </c>
      <c r="Z713">
        <v>2</v>
      </c>
      <c r="AA713" t="s">
        <v>2380</v>
      </c>
    </row>
    <row r="714" spans="10:27" x14ac:dyDescent="0.35">
      <c r="J714" t="s">
        <v>744</v>
      </c>
      <c r="K714">
        <v>1970</v>
      </c>
      <c r="L714" t="s">
        <v>18</v>
      </c>
      <c r="M714">
        <v>9</v>
      </c>
      <c r="N714">
        <v>0</v>
      </c>
      <c r="O714">
        <v>6098.38</v>
      </c>
      <c r="P714" t="s">
        <v>11</v>
      </c>
      <c r="Q714" t="s">
        <v>11</v>
      </c>
      <c r="R714" t="str">
        <f>IF('Hospitalisation Details'!I712="?","Unknown",'Hospitalisation Details'!I712)</f>
        <v>R1013</v>
      </c>
      <c r="T714" t="s">
        <v>1660</v>
      </c>
      <c r="U714">
        <v>25.08</v>
      </c>
      <c r="V714">
        <v>5.75</v>
      </c>
      <c r="W714" t="s">
        <v>2382</v>
      </c>
      <c r="X714" t="s">
        <v>2380</v>
      </c>
      <c r="Y714" t="s">
        <v>2380</v>
      </c>
      <c r="Z714">
        <v>2</v>
      </c>
      <c r="AA714" t="s">
        <v>2380</v>
      </c>
    </row>
    <row r="715" spans="10:27" x14ac:dyDescent="0.35">
      <c r="J715" t="s">
        <v>745</v>
      </c>
      <c r="K715">
        <v>1995</v>
      </c>
      <c r="L715" t="s">
        <v>20</v>
      </c>
      <c r="M715">
        <v>9</v>
      </c>
      <c r="N715">
        <v>0</v>
      </c>
      <c r="O715">
        <v>6111.95</v>
      </c>
      <c r="P715" t="s">
        <v>11</v>
      </c>
      <c r="Q715" t="s">
        <v>12</v>
      </c>
      <c r="R715" t="str">
        <f>IF('Hospitalisation Details'!I713="?","Unknown",'Hospitalisation Details'!I713)</f>
        <v>R1026</v>
      </c>
      <c r="T715" t="s">
        <v>1659</v>
      </c>
      <c r="U715">
        <v>39.1</v>
      </c>
      <c r="V715">
        <v>6.79</v>
      </c>
      <c r="W715" t="s">
        <v>2382</v>
      </c>
      <c r="X715" t="s">
        <v>2380</v>
      </c>
      <c r="Y715" t="s">
        <v>2380</v>
      </c>
      <c r="Z715">
        <v>2</v>
      </c>
      <c r="AA715" t="s">
        <v>2380</v>
      </c>
    </row>
    <row r="716" spans="10:27" x14ac:dyDescent="0.35">
      <c r="J716" t="s">
        <v>746</v>
      </c>
      <c r="K716">
        <v>1985</v>
      </c>
      <c r="L716" t="s">
        <v>10</v>
      </c>
      <c r="M716">
        <v>21</v>
      </c>
      <c r="N716">
        <v>1</v>
      </c>
      <c r="O716">
        <v>6112.35</v>
      </c>
      <c r="P716" t="s">
        <v>11</v>
      </c>
      <c r="Q716" t="s">
        <v>16</v>
      </c>
      <c r="R716" t="str">
        <f>IF('Hospitalisation Details'!I714="?","Unknown",'Hospitalisation Details'!I714)</f>
        <v>R1012</v>
      </c>
      <c r="T716" t="s">
        <v>1658</v>
      </c>
      <c r="U716">
        <v>37.905000000000001</v>
      </c>
      <c r="V716">
        <v>7.03</v>
      </c>
      <c r="W716" t="s">
        <v>2380</v>
      </c>
      <c r="X716" t="s">
        <v>2380</v>
      </c>
      <c r="Y716" t="s">
        <v>2380</v>
      </c>
      <c r="Z716">
        <v>3</v>
      </c>
      <c r="AA716" t="s">
        <v>2380</v>
      </c>
    </row>
    <row r="717" spans="10:27" x14ac:dyDescent="0.35">
      <c r="J717" t="s">
        <v>747</v>
      </c>
      <c r="K717">
        <v>1991</v>
      </c>
      <c r="L717" t="s">
        <v>10</v>
      </c>
      <c r="M717">
        <v>25</v>
      </c>
      <c r="N717">
        <v>3</v>
      </c>
      <c r="O717">
        <v>6113.23</v>
      </c>
      <c r="P717" t="s">
        <v>11</v>
      </c>
      <c r="Q717" t="s">
        <v>11</v>
      </c>
      <c r="R717" t="str">
        <f>IF('Hospitalisation Details'!I715="?","Unknown",'Hospitalisation Details'!I715)</f>
        <v>R1024</v>
      </c>
      <c r="T717" t="s">
        <v>1657</v>
      </c>
      <c r="U717">
        <v>43.35</v>
      </c>
      <c r="V717">
        <v>5.41</v>
      </c>
      <c r="W717" t="s">
        <v>2382</v>
      </c>
      <c r="X717" t="s">
        <v>2380</v>
      </c>
      <c r="Y717" t="s">
        <v>2383</v>
      </c>
      <c r="Z717">
        <v>1</v>
      </c>
      <c r="AA717" t="s">
        <v>2380</v>
      </c>
    </row>
    <row r="718" spans="10:27" x14ac:dyDescent="0.35">
      <c r="J718" t="s">
        <v>748</v>
      </c>
      <c r="K718">
        <v>1983</v>
      </c>
      <c r="L718" t="s">
        <v>35</v>
      </c>
      <c r="M718">
        <v>11</v>
      </c>
      <c r="N718">
        <v>1</v>
      </c>
      <c r="O718">
        <v>6117.49</v>
      </c>
      <c r="P718" t="s">
        <v>11</v>
      </c>
      <c r="Q718" t="s">
        <v>12</v>
      </c>
      <c r="R718" t="str">
        <f>IF('Hospitalisation Details'!I716="?","Unknown",'Hospitalisation Details'!I716)</f>
        <v>R1012</v>
      </c>
      <c r="T718" t="s">
        <v>1656</v>
      </c>
      <c r="U718">
        <v>36.15</v>
      </c>
      <c r="V718">
        <v>8.0500000000000007</v>
      </c>
      <c r="W718" t="s">
        <v>2380</v>
      </c>
      <c r="X718" t="s">
        <v>2380</v>
      </c>
      <c r="Y718" t="s">
        <v>2380</v>
      </c>
      <c r="Z718" t="s">
        <v>2381</v>
      </c>
      <c r="AA718" t="s">
        <v>2380</v>
      </c>
    </row>
    <row r="719" spans="10:27" x14ac:dyDescent="0.35">
      <c r="J719" t="s">
        <v>749</v>
      </c>
      <c r="K719">
        <v>1983</v>
      </c>
      <c r="L719" t="s">
        <v>15</v>
      </c>
      <c r="M719">
        <v>16</v>
      </c>
      <c r="N719">
        <v>1</v>
      </c>
      <c r="O719">
        <v>6123.57</v>
      </c>
      <c r="P719" t="s">
        <v>12</v>
      </c>
      <c r="Q719" t="s">
        <v>11</v>
      </c>
      <c r="R719" t="str">
        <f>IF('Hospitalisation Details'!I717="?","Unknown",'Hospitalisation Details'!I717)</f>
        <v>R1012</v>
      </c>
      <c r="T719" t="s">
        <v>1655</v>
      </c>
      <c r="U719">
        <v>44.98</v>
      </c>
      <c r="V719">
        <v>5.94</v>
      </c>
      <c r="W719" t="s">
        <v>2380</v>
      </c>
      <c r="X719" t="s">
        <v>2380</v>
      </c>
      <c r="Y719" t="s">
        <v>2380</v>
      </c>
      <c r="Z719">
        <v>1</v>
      </c>
      <c r="AA719" t="s">
        <v>2380</v>
      </c>
    </row>
    <row r="720" spans="10:27" x14ac:dyDescent="0.35">
      <c r="J720" t="s">
        <v>750</v>
      </c>
      <c r="K720">
        <v>1990</v>
      </c>
      <c r="L720" t="s">
        <v>35</v>
      </c>
      <c r="M720">
        <v>18</v>
      </c>
      <c r="N720">
        <v>3</v>
      </c>
      <c r="O720">
        <v>6128.8</v>
      </c>
      <c r="P720" t="s">
        <v>11</v>
      </c>
      <c r="Q720" t="s">
        <v>12</v>
      </c>
      <c r="R720" t="str">
        <f>IF('Hospitalisation Details'!I718="?","Unknown",'Hospitalisation Details'!I718)</f>
        <v>R1012</v>
      </c>
      <c r="T720" t="s">
        <v>1654</v>
      </c>
      <c r="U720">
        <v>38.28</v>
      </c>
      <c r="V720">
        <v>5.51</v>
      </c>
      <c r="W720" t="s">
        <v>2380</v>
      </c>
      <c r="X720" t="s">
        <v>2382</v>
      </c>
      <c r="Y720" t="s">
        <v>2380</v>
      </c>
      <c r="Z720">
        <v>1</v>
      </c>
      <c r="AA720" t="s">
        <v>2380</v>
      </c>
    </row>
    <row r="721" spans="10:27" x14ac:dyDescent="0.35">
      <c r="J721" t="s">
        <v>751</v>
      </c>
      <c r="K721">
        <v>1969</v>
      </c>
      <c r="L721" t="s">
        <v>15</v>
      </c>
      <c r="M721">
        <v>9</v>
      </c>
      <c r="N721">
        <v>0</v>
      </c>
      <c r="O721">
        <v>6138.5</v>
      </c>
      <c r="P721" t="s">
        <v>11</v>
      </c>
      <c r="Q721" t="s">
        <v>11</v>
      </c>
      <c r="R721" t="str">
        <f>IF('Hospitalisation Details'!I719="?","Unknown",'Hospitalisation Details'!I719)</f>
        <v>R1011</v>
      </c>
      <c r="T721" t="s">
        <v>1653</v>
      </c>
      <c r="U721">
        <v>32.299999999999997</v>
      </c>
      <c r="V721">
        <v>6.55</v>
      </c>
      <c r="W721" t="s">
        <v>2382</v>
      </c>
      <c r="X721" t="s">
        <v>2380</v>
      </c>
      <c r="Y721" t="s">
        <v>2380</v>
      </c>
      <c r="Z721">
        <v>2</v>
      </c>
      <c r="AA721" t="s">
        <v>2380</v>
      </c>
    </row>
    <row r="722" spans="10:27" x14ac:dyDescent="0.35">
      <c r="J722" t="s">
        <v>752</v>
      </c>
      <c r="K722">
        <v>1978</v>
      </c>
      <c r="L722" t="s">
        <v>20</v>
      </c>
      <c r="M722">
        <v>5</v>
      </c>
      <c r="N722">
        <v>2</v>
      </c>
      <c r="O722">
        <v>6138.58</v>
      </c>
      <c r="P722" t="s">
        <v>11</v>
      </c>
      <c r="Q722" t="s">
        <v>16</v>
      </c>
      <c r="R722" t="str">
        <f>IF('Hospitalisation Details'!I720="?","Unknown",'Hospitalisation Details'!I720)</f>
        <v>R1013</v>
      </c>
      <c r="T722" t="s">
        <v>1652</v>
      </c>
      <c r="U722">
        <v>39.51</v>
      </c>
      <c r="V722">
        <v>5.79</v>
      </c>
      <c r="W722" t="s">
        <v>2382</v>
      </c>
      <c r="X722" t="s">
        <v>2380</v>
      </c>
      <c r="Y722" t="s">
        <v>2380</v>
      </c>
      <c r="Z722" t="s">
        <v>2381</v>
      </c>
      <c r="AA722" t="s">
        <v>2380</v>
      </c>
    </row>
    <row r="723" spans="10:27" x14ac:dyDescent="0.35">
      <c r="J723" t="s">
        <v>753</v>
      </c>
      <c r="K723">
        <v>1976</v>
      </c>
      <c r="L723" t="s">
        <v>30</v>
      </c>
      <c r="M723">
        <v>12</v>
      </c>
      <c r="N723">
        <v>2</v>
      </c>
      <c r="O723">
        <v>6139.14</v>
      </c>
      <c r="P723" t="s">
        <v>11</v>
      </c>
      <c r="Q723" t="s">
        <v>12</v>
      </c>
      <c r="R723" t="str">
        <f>IF('Hospitalisation Details'!I721="?","Unknown",'Hospitalisation Details'!I721)</f>
        <v>R1013</v>
      </c>
      <c r="T723" t="s">
        <v>1651</v>
      </c>
      <c r="U723">
        <v>50.46</v>
      </c>
      <c r="V723">
        <v>4.5599999999999996</v>
      </c>
      <c r="W723" t="s">
        <v>2380</v>
      </c>
      <c r="X723" t="s">
        <v>2380</v>
      </c>
      <c r="Y723" t="s">
        <v>2380</v>
      </c>
      <c r="Z723" t="s">
        <v>2381</v>
      </c>
      <c r="AA723" t="s">
        <v>2380</v>
      </c>
    </row>
    <row r="724" spans="10:27" x14ac:dyDescent="0.35">
      <c r="J724" t="s">
        <v>754</v>
      </c>
      <c r="K724">
        <v>1970</v>
      </c>
      <c r="L724" t="s">
        <v>37</v>
      </c>
      <c r="M724">
        <v>14</v>
      </c>
      <c r="N724">
        <v>0</v>
      </c>
      <c r="O724">
        <v>6147.12</v>
      </c>
      <c r="P724" t="s">
        <v>11</v>
      </c>
      <c r="Q724" t="s">
        <v>12</v>
      </c>
      <c r="R724" t="str">
        <f>IF('Hospitalisation Details'!I722="?","Unknown",'Hospitalisation Details'!I722)</f>
        <v>R1012</v>
      </c>
      <c r="T724" t="s">
        <v>1650</v>
      </c>
      <c r="U724">
        <v>31.73</v>
      </c>
      <c r="V724">
        <v>7</v>
      </c>
      <c r="W724" t="s">
        <v>2380</v>
      </c>
      <c r="X724" t="s">
        <v>2380</v>
      </c>
      <c r="Y724" t="s">
        <v>2380</v>
      </c>
      <c r="Z724" t="s">
        <v>2381</v>
      </c>
      <c r="AA724" t="s">
        <v>2380</v>
      </c>
    </row>
    <row r="725" spans="10:27" x14ac:dyDescent="0.35">
      <c r="J725" t="s">
        <v>755</v>
      </c>
      <c r="K725">
        <v>1973</v>
      </c>
      <c r="L725" t="s">
        <v>15</v>
      </c>
      <c r="M725">
        <v>6</v>
      </c>
      <c r="N725">
        <v>0</v>
      </c>
      <c r="O725">
        <v>6152.05</v>
      </c>
      <c r="P725" t="s">
        <v>11</v>
      </c>
      <c r="Q725" t="s">
        <v>12</v>
      </c>
      <c r="R725" t="str">
        <f>IF('Hospitalisation Details'!I723="?","Unknown",'Hospitalisation Details'!I723)</f>
        <v>R1013</v>
      </c>
      <c r="T725" t="s">
        <v>1649</v>
      </c>
      <c r="U725">
        <v>32.1</v>
      </c>
      <c r="V725">
        <v>6.57</v>
      </c>
      <c r="W725" t="s">
        <v>2382</v>
      </c>
      <c r="X725" t="s">
        <v>2380</v>
      </c>
      <c r="Y725" t="s">
        <v>2383</v>
      </c>
      <c r="Z725">
        <v>1</v>
      </c>
      <c r="AA725" t="s">
        <v>2380</v>
      </c>
    </row>
    <row r="726" spans="10:27" x14ac:dyDescent="0.35">
      <c r="J726" t="s">
        <v>756</v>
      </c>
      <c r="K726">
        <v>1985</v>
      </c>
      <c r="L726" t="s">
        <v>37</v>
      </c>
      <c r="M726">
        <v>15</v>
      </c>
      <c r="N726">
        <v>3</v>
      </c>
      <c r="O726">
        <v>6159.57</v>
      </c>
      <c r="P726" t="s">
        <v>11</v>
      </c>
      <c r="Q726" t="s">
        <v>16</v>
      </c>
      <c r="R726" t="str">
        <f>IF('Hospitalisation Details'!I724="?","Unknown",'Hospitalisation Details'!I724)</f>
        <v>R1012</v>
      </c>
      <c r="T726" t="s">
        <v>1648</v>
      </c>
      <c r="U726">
        <v>27.83</v>
      </c>
      <c r="V726">
        <v>11.61</v>
      </c>
      <c r="W726" t="s">
        <v>2382</v>
      </c>
      <c r="X726" t="s">
        <v>2380</v>
      </c>
      <c r="Y726" t="s">
        <v>2383</v>
      </c>
      <c r="Z726">
        <v>1</v>
      </c>
      <c r="AA726" t="s">
        <v>2380</v>
      </c>
    </row>
    <row r="727" spans="10:27" x14ac:dyDescent="0.35">
      <c r="J727" t="s">
        <v>757</v>
      </c>
      <c r="K727">
        <v>1984</v>
      </c>
      <c r="L727" t="s">
        <v>37</v>
      </c>
      <c r="M727">
        <v>6</v>
      </c>
      <c r="N727">
        <v>3</v>
      </c>
      <c r="O727">
        <v>6170.96</v>
      </c>
      <c r="P727" t="s">
        <v>11</v>
      </c>
      <c r="Q727" t="s">
        <v>16</v>
      </c>
      <c r="R727" t="str">
        <f>IF('Hospitalisation Details'!I725="?","Unknown",'Hospitalisation Details'!I725)</f>
        <v>R1013</v>
      </c>
      <c r="T727" t="s">
        <v>1647</v>
      </c>
      <c r="U727">
        <v>27.72</v>
      </c>
      <c r="V727">
        <v>8.16</v>
      </c>
      <c r="W727" t="s">
        <v>2382</v>
      </c>
      <c r="X727" t="s">
        <v>2380</v>
      </c>
      <c r="Y727" t="s">
        <v>2383</v>
      </c>
      <c r="Z727">
        <v>1</v>
      </c>
      <c r="AA727" t="s">
        <v>2380</v>
      </c>
    </row>
    <row r="728" spans="10:27" x14ac:dyDescent="0.35">
      <c r="J728" t="s">
        <v>758</v>
      </c>
      <c r="K728">
        <v>1985</v>
      </c>
      <c r="L728" t="s">
        <v>35</v>
      </c>
      <c r="M728">
        <v>9</v>
      </c>
      <c r="N728">
        <v>3</v>
      </c>
      <c r="O728">
        <v>6183.32</v>
      </c>
      <c r="P728" t="s">
        <v>11</v>
      </c>
      <c r="Q728" t="s">
        <v>11</v>
      </c>
      <c r="R728" t="str">
        <f>IF('Hospitalisation Details'!I726="?","Unknown",'Hospitalisation Details'!I726)</f>
        <v>R1012</v>
      </c>
      <c r="T728" t="s">
        <v>1646</v>
      </c>
      <c r="U728">
        <v>36.765000000000001</v>
      </c>
      <c r="V728">
        <v>4.4800000000000004</v>
      </c>
      <c r="W728" t="s">
        <v>2382</v>
      </c>
      <c r="X728" t="s">
        <v>2380</v>
      </c>
      <c r="Y728" t="s">
        <v>2380</v>
      </c>
      <c r="Z728">
        <v>2</v>
      </c>
      <c r="AA728" t="s">
        <v>2380</v>
      </c>
    </row>
    <row r="729" spans="10:27" x14ac:dyDescent="0.35">
      <c r="J729" t="s">
        <v>759</v>
      </c>
      <c r="K729">
        <v>1970</v>
      </c>
      <c r="L729" t="s">
        <v>37</v>
      </c>
      <c r="M729">
        <v>5</v>
      </c>
      <c r="N729">
        <v>0</v>
      </c>
      <c r="O729">
        <v>6183.46</v>
      </c>
      <c r="P729" t="s">
        <v>11</v>
      </c>
      <c r="Q729" t="s">
        <v>11</v>
      </c>
      <c r="R729" t="str">
        <f>IF('Hospitalisation Details'!I727="?","Unknown",'Hospitalisation Details'!I727)</f>
        <v>R1012</v>
      </c>
      <c r="T729" t="s">
        <v>1645</v>
      </c>
      <c r="U729">
        <v>48.36</v>
      </c>
      <c r="V729">
        <v>4.08</v>
      </c>
      <c r="W729" t="s">
        <v>2380</v>
      </c>
      <c r="X729" t="s">
        <v>2380</v>
      </c>
      <c r="Y729" t="s">
        <v>2380</v>
      </c>
      <c r="Z729" t="s">
        <v>2381</v>
      </c>
      <c r="AA729" t="s">
        <v>2380</v>
      </c>
    </row>
    <row r="730" spans="10:27" x14ac:dyDescent="0.35">
      <c r="J730" t="s">
        <v>760</v>
      </c>
      <c r="K730">
        <v>1988</v>
      </c>
      <c r="L730" t="s">
        <v>15</v>
      </c>
      <c r="M730">
        <v>1</v>
      </c>
      <c r="N730">
        <v>3</v>
      </c>
      <c r="O730">
        <v>6184.3</v>
      </c>
      <c r="P730" t="s">
        <v>11</v>
      </c>
      <c r="Q730" t="s">
        <v>12</v>
      </c>
      <c r="R730" t="str">
        <f>IF('Hospitalisation Details'!I728="?","Unknown",'Hospitalisation Details'!I728)</f>
        <v>R1013</v>
      </c>
      <c r="T730" t="s">
        <v>1644</v>
      </c>
      <c r="U730">
        <v>31.445</v>
      </c>
      <c r="V730">
        <v>4.4000000000000004</v>
      </c>
      <c r="W730" t="s">
        <v>2382</v>
      </c>
      <c r="X730" t="s">
        <v>2380</v>
      </c>
      <c r="Y730" t="s">
        <v>2380</v>
      </c>
      <c r="Z730">
        <v>2</v>
      </c>
      <c r="AA730" t="s">
        <v>2380</v>
      </c>
    </row>
    <row r="731" spans="10:27" x14ac:dyDescent="0.35">
      <c r="J731" t="s">
        <v>761</v>
      </c>
      <c r="K731">
        <v>1981</v>
      </c>
      <c r="L731" t="s">
        <v>15</v>
      </c>
      <c r="M731">
        <v>22</v>
      </c>
      <c r="N731">
        <v>0</v>
      </c>
      <c r="O731">
        <v>6185.32</v>
      </c>
      <c r="P731" t="s">
        <v>11</v>
      </c>
      <c r="Q731" t="s">
        <v>16</v>
      </c>
      <c r="R731" t="str">
        <f>IF('Hospitalisation Details'!I729="?","Unknown",'Hospitalisation Details'!I729)</f>
        <v>R1013</v>
      </c>
      <c r="T731" t="s">
        <v>1643</v>
      </c>
      <c r="U731">
        <v>27.55</v>
      </c>
      <c r="V731">
        <v>9.02</v>
      </c>
      <c r="W731" t="s">
        <v>2380</v>
      </c>
      <c r="X731" t="s">
        <v>2380</v>
      </c>
      <c r="Y731" t="s">
        <v>2380</v>
      </c>
      <c r="Z731" t="s">
        <v>2381</v>
      </c>
      <c r="AA731" t="s">
        <v>2380</v>
      </c>
    </row>
    <row r="732" spans="10:27" x14ac:dyDescent="0.35">
      <c r="J732" t="s">
        <v>762</v>
      </c>
      <c r="K732">
        <v>1981</v>
      </c>
      <c r="L732" t="s">
        <v>37</v>
      </c>
      <c r="M732">
        <v>1</v>
      </c>
      <c r="N732">
        <v>0</v>
      </c>
      <c r="O732">
        <v>6186.13</v>
      </c>
      <c r="P732" t="s">
        <v>11</v>
      </c>
      <c r="Q732" t="s">
        <v>12</v>
      </c>
      <c r="R732" t="str">
        <f>IF('Hospitalisation Details'!I730="?","Unknown",'Hospitalisation Details'!I730)</f>
        <v>R1011</v>
      </c>
      <c r="T732" t="s">
        <v>1642</v>
      </c>
      <c r="U732">
        <v>33.11</v>
      </c>
      <c r="V732">
        <v>8.06</v>
      </c>
      <c r="W732" t="s">
        <v>2380</v>
      </c>
      <c r="X732" t="s">
        <v>2380</v>
      </c>
      <c r="Y732" t="s">
        <v>2380</v>
      </c>
      <c r="Z732" t="s">
        <v>2381</v>
      </c>
      <c r="AA732" t="s">
        <v>2380</v>
      </c>
    </row>
    <row r="733" spans="10:27" x14ac:dyDescent="0.35">
      <c r="J733" t="s">
        <v>763</v>
      </c>
      <c r="K733">
        <v>1988</v>
      </c>
      <c r="L733" t="s">
        <v>37</v>
      </c>
      <c r="M733">
        <v>23</v>
      </c>
      <c r="N733">
        <v>3</v>
      </c>
      <c r="O733">
        <v>6196.45</v>
      </c>
      <c r="P733" t="s">
        <v>11</v>
      </c>
      <c r="Q733" t="s">
        <v>16</v>
      </c>
      <c r="R733" t="str">
        <f>IF('Hospitalisation Details'!I731="?","Unknown",'Hospitalisation Details'!I731)</f>
        <v>R1011</v>
      </c>
      <c r="T733" t="s">
        <v>1641</v>
      </c>
      <c r="U733">
        <v>36.85</v>
      </c>
      <c r="V733">
        <v>6.21</v>
      </c>
      <c r="W733" t="s">
        <v>2382</v>
      </c>
      <c r="X733" t="s">
        <v>2380</v>
      </c>
      <c r="Y733" t="s">
        <v>2380</v>
      </c>
      <c r="Z733">
        <v>2</v>
      </c>
      <c r="AA733" t="s">
        <v>2380</v>
      </c>
    </row>
    <row r="734" spans="10:27" x14ac:dyDescent="0.35">
      <c r="J734" t="s">
        <v>764</v>
      </c>
      <c r="K734">
        <v>1985</v>
      </c>
      <c r="L734" t="s">
        <v>10</v>
      </c>
      <c r="M734">
        <v>22</v>
      </c>
      <c r="N734">
        <v>2</v>
      </c>
      <c r="O734">
        <v>6198.75</v>
      </c>
      <c r="P734" t="s">
        <v>11</v>
      </c>
      <c r="Q734" t="s">
        <v>16</v>
      </c>
      <c r="R734" t="str">
        <f>IF('Hospitalisation Details'!I732="?","Unknown",'Hospitalisation Details'!I732)</f>
        <v>R1012</v>
      </c>
      <c r="T734" t="s">
        <v>1640</v>
      </c>
      <c r="U734">
        <v>36.299999999999997</v>
      </c>
      <c r="V734">
        <v>5.79</v>
      </c>
      <c r="W734" t="s">
        <v>2382</v>
      </c>
      <c r="X734" t="s">
        <v>2380</v>
      </c>
      <c r="Y734" t="s">
        <v>2380</v>
      </c>
      <c r="Z734">
        <v>2</v>
      </c>
      <c r="AA734" t="s">
        <v>2380</v>
      </c>
    </row>
    <row r="735" spans="10:27" x14ac:dyDescent="0.35">
      <c r="J735" t="s">
        <v>31</v>
      </c>
      <c r="K735">
        <v>1985</v>
      </c>
      <c r="L735" t="s">
        <v>30</v>
      </c>
      <c r="M735">
        <v>20</v>
      </c>
      <c r="N735">
        <v>2</v>
      </c>
      <c r="O735">
        <v>6203.9</v>
      </c>
      <c r="P735" t="s">
        <v>16</v>
      </c>
      <c r="Q735" t="s">
        <v>11</v>
      </c>
      <c r="R735" t="str">
        <f>IF('Hospitalisation Details'!I733="?","Unknown",'Hospitalisation Details'!I733)</f>
        <v>R1012</v>
      </c>
      <c r="T735" t="s">
        <v>1639</v>
      </c>
      <c r="U735">
        <v>45.34</v>
      </c>
      <c r="V735">
        <v>5.69</v>
      </c>
      <c r="W735" t="s">
        <v>2382</v>
      </c>
      <c r="X735" t="s">
        <v>2380</v>
      </c>
      <c r="Y735" t="s">
        <v>2380</v>
      </c>
      <c r="Z735" t="s">
        <v>2381</v>
      </c>
      <c r="AA735" t="s">
        <v>2380</v>
      </c>
    </row>
    <row r="736" spans="10:27" x14ac:dyDescent="0.35">
      <c r="J736" t="s">
        <v>765</v>
      </c>
      <c r="K736">
        <v>1985</v>
      </c>
      <c r="L736" t="s">
        <v>20</v>
      </c>
      <c r="M736">
        <v>22</v>
      </c>
      <c r="N736">
        <v>2</v>
      </c>
      <c r="O736">
        <v>6203.9</v>
      </c>
      <c r="P736" t="s">
        <v>11</v>
      </c>
      <c r="Q736" t="s">
        <v>11</v>
      </c>
      <c r="R736" t="str">
        <f>IF('Hospitalisation Details'!I734="?","Unknown",'Hospitalisation Details'!I734)</f>
        <v>R1012</v>
      </c>
      <c r="T736" t="s">
        <v>1638</v>
      </c>
      <c r="U736">
        <v>31.8</v>
      </c>
      <c r="V736">
        <v>5.36</v>
      </c>
      <c r="W736" t="s">
        <v>2382</v>
      </c>
      <c r="X736" t="s">
        <v>2380</v>
      </c>
      <c r="Y736" t="s">
        <v>2380</v>
      </c>
      <c r="Z736">
        <v>2</v>
      </c>
      <c r="AA736" t="s">
        <v>2380</v>
      </c>
    </row>
    <row r="737" spans="10:27" x14ac:dyDescent="0.35">
      <c r="J737" t="s">
        <v>766</v>
      </c>
      <c r="K737">
        <v>1999</v>
      </c>
      <c r="L737" t="s">
        <v>20</v>
      </c>
      <c r="M737">
        <v>10</v>
      </c>
      <c r="N737">
        <v>0</v>
      </c>
      <c r="O737">
        <v>6207.26</v>
      </c>
      <c r="P737" t="s">
        <v>11</v>
      </c>
      <c r="Q737" t="s">
        <v>11</v>
      </c>
      <c r="R737" t="str">
        <f>IF('Hospitalisation Details'!I735="?","Unknown",'Hospitalisation Details'!I735)</f>
        <v>R1026</v>
      </c>
      <c r="T737" t="s">
        <v>1637</v>
      </c>
      <c r="U737">
        <v>41.02</v>
      </c>
      <c r="V737">
        <v>11.37</v>
      </c>
      <c r="W737" t="s">
        <v>2380</v>
      </c>
      <c r="X737" t="s">
        <v>2380</v>
      </c>
      <c r="Y737" t="s">
        <v>2380</v>
      </c>
      <c r="Z737" t="s">
        <v>2381</v>
      </c>
      <c r="AA737" t="s">
        <v>2380</v>
      </c>
    </row>
    <row r="738" spans="10:27" x14ac:dyDescent="0.35">
      <c r="J738" t="s">
        <v>767</v>
      </c>
      <c r="K738">
        <v>1992</v>
      </c>
      <c r="L738" t="s">
        <v>35</v>
      </c>
      <c r="M738">
        <v>12</v>
      </c>
      <c r="N738">
        <v>0</v>
      </c>
      <c r="O738">
        <v>6208.5</v>
      </c>
      <c r="P738" t="s">
        <v>11</v>
      </c>
      <c r="Q738" t="s">
        <v>16</v>
      </c>
      <c r="R738" t="str">
        <f>IF('Hospitalisation Details'!I736="?","Unknown",'Hospitalisation Details'!I736)</f>
        <v>R1021</v>
      </c>
      <c r="T738" t="s">
        <v>1636</v>
      </c>
      <c r="U738">
        <v>32.68</v>
      </c>
      <c r="V738">
        <v>11.87</v>
      </c>
      <c r="W738" t="s">
        <v>2380</v>
      </c>
      <c r="X738" t="s">
        <v>2380</v>
      </c>
      <c r="Y738" t="s">
        <v>2380</v>
      </c>
      <c r="Z738" t="s">
        <v>2381</v>
      </c>
      <c r="AA738" t="s">
        <v>2380</v>
      </c>
    </row>
    <row r="739" spans="10:27" x14ac:dyDescent="0.35">
      <c r="J739" t="s">
        <v>768</v>
      </c>
      <c r="K739">
        <v>1972</v>
      </c>
      <c r="L739" t="s">
        <v>18</v>
      </c>
      <c r="M739">
        <v>29</v>
      </c>
      <c r="N739">
        <v>0</v>
      </c>
      <c r="O739">
        <v>6219.93</v>
      </c>
      <c r="P739" t="s">
        <v>11</v>
      </c>
      <c r="Q739" t="s">
        <v>11</v>
      </c>
      <c r="R739" t="str">
        <f>IF('Hospitalisation Details'!I737="?","Unknown",'Hospitalisation Details'!I737)</f>
        <v>R1013</v>
      </c>
      <c r="T739" t="s">
        <v>1635</v>
      </c>
      <c r="U739">
        <v>21.7</v>
      </c>
      <c r="V739">
        <v>4.9000000000000004</v>
      </c>
      <c r="W739" t="s">
        <v>2380</v>
      </c>
      <c r="X739" t="s">
        <v>2380</v>
      </c>
      <c r="Y739" t="s">
        <v>2383</v>
      </c>
      <c r="Z739">
        <v>1</v>
      </c>
      <c r="AA739" t="s">
        <v>2382</v>
      </c>
    </row>
    <row r="740" spans="10:27" x14ac:dyDescent="0.35">
      <c r="J740" t="s">
        <v>769</v>
      </c>
      <c r="K740">
        <v>1978</v>
      </c>
      <c r="L740" t="s">
        <v>20</v>
      </c>
      <c r="M740">
        <v>19</v>
      </c>
      <c r="N740">
        <v>2</v>
      </c>
      <c r="O740">
        <v>6236.95</v>
      </c>
      <c r="P740" t="s">
        <v>11</v>
      </c>
      <c r="Q740" t="s">
        <v>11</v>
      </c>
      <c r="R740" t="str">
        <f>IF('Hospitalisation Details'!I738="?","Unknown",'Hospitalisation Details'!I738)</f>
        <v>R1013</v>
      </c>
      <c r="T740" t="s">
        <v>1634</v>
      </c>
      <c r="U740">
        <v>40.479999999999997</v>
      </c>
      <c r="V740">
        <v>6.7</v>
      </c>
      <c r="W740" t="s">
        <v>2380</v>
      </c>
      <c r="X740" t="s">
        <v>2380</v>
      </c>
      <c r="Y740" t="s">
        <v>2380</v>
      </c>
      <c r="Z740">
        <v>3</v>
      </c>
      <c r="AA740" t="s">
        <v>2380</v>
      </c>
    </row>
    <row r="741" spans="10:27" x14ac:dyDescent="0.35">
      <c r="J741" t="s">
        <v>770</v>
      </c>
      <c r="K741">
        <v>1983</v>
      </c>
      <c r="L741" t="s">
        <v>35</v>
      </c>
      <c r="M741">
        <v>11</v>
      </c>
      <c r="N741">
        <v>1</v>
      </c>
      <c r="O741">
        <v>6238.3</v>
      </c>
      <c r="P741" t="s">
        <v>11</v>
      </c>
      <c r="Q741" t="s">
        <v>16</v>
      </c>
      <c r="R741" t="str">
        <f>IF('Hospitalisation Details'!I739="?","Unknown",'Hospitalisation Details'!I739)</f>
        <v>R1011</v>
      </c>
      <c r="T741" t="s">
        <v>1633</v>
      </c>
      <c r="U741">
        <v>34.5</v>
      </c>
      <c r="V741">
        <v>10.3</v>
      </c>
      <c r="W741" t="s">
        <v>2380</v>
      </c>
      <c r="X741" t="s">
        <v>2380</v>
      </c>
      <c r="Y741" t="s">
        <v>2380</v>
      </c>
      <c r="Z741">
        <v>3</v>
      </c>
      <c r="AA741" t="s">
        <v>2380</v>
      </c>
    </row>
    <row r="742" spans="10:27" x14ac:dyDescent="0.35">
      <c r="J742" t="s">
        <v>771</v>
      </c>
      <c r="K742">
        <v>1979</v>
      </c>
      <c r="L742" t="s">
        <v>37</v>
      </c>
      <c r="M742">
        <v>10</v>
      </c>
      <c r="N742">
        <v>0</v>
      </c>
      <c r="O742">
        <v>6250.44</v>
      </c>
      <c r="P742" t="s">
        <v>11</v>
      </c>
      <c r="Q742" t="s">
        <v>16</v>
      </c>
      <c r="R742" t="str">
        <f>IF('Hospitalisation Details'!I740="?","Unknown",'Hospitalisation Details'!I740)</f>
        <v>R1011</v>
      </c>
      <c r="T742" t="s">
        <v>1632</v>
      </c>
      <c r="U742">
        <v>45.9</v>
      </c>
      <c r="V742">
        <v>11.14</v>
      </c>
      <c r="W742" t="s">
        <v>2382</v>
      </c>
      <c r="X742" t="s">
        <v>2380</v>
      </c>
      <c r="Y742" t="s">
        <v>2380</v>
      </c>
      <c r="Z742">
        <v>1</v>
      </c>
      <c r="AA742" t="s">
        <v>2380</v>
      </c>
    </row>
    <row r="743" spans="10:27" x14ac:dyDescent="0.35">
      <c r="J743" t="s">
        <v>772</v>
      </c>
      <c r="K743">
        <v>1972</v>
      </c>
      <c r="L743" t="s">
        <v>15</v>
      </c>
      <c r="M743">
        <v>11</v>
      </c>
      <c r="N743">
        <v>0</v>
      </c>
      <c r="O743">
        <v>6253.85</v>
      </c>
      <c r="P743" t="s">
        <v>11</v>
      </c>
      <c r="Q743" t="s">
        <v>11</v>
      </c>
      <c r="R743" t="str">
        <f>IF('Hospitalisation Details'!I741="?","Unknown",'Hospitalisation Details'!I741)</f>
        <v>R1013</v>
      </c>
      <c r="T743" t="s">
        <v>1631</v>
      </c>
      <c r="U743">
        <v>33.479999999999997</v>
      </c>
      <c r="V743">
        <v>4.74</v>
      </c>
      <c r="W743" t="s">
        <v>2382</v>
      </c>
      <c r="X743" t="s">
        <v>2380</v>
      </c>
      <c r="Y743" t="s">
        <v>2380</v>
      </c>
      <c r="Z743">
        <v>2</v>
      </c>
      <c r="AA743" t="s">
        <v>2380</v>
      </c>
    </row>
    <row r="744" spans="10:27" x14ac:dyDescent="0.35">
      <c r="J744" t="s">
        <v>773</v>
      </c>
      <c r="K744">
        <v>1972</v>
      </c>
      <c r="L744" t="s">
        <v>20</v>
      </c>
      <c r="M744">
        <v>8</v>
      </c>
      <c r="N744">
        <v>0</v>
      </c>
      <c r="O744">
        <v>6254.13</v>
      </c>
      <c r="P744" t="s">
        <v>11</v>
      </c>
      <c r="Q744" t="s">
        <v>11</v>
      </c>
      <c r="R744" t="str">
        <f>IF('Hospitalisation Details'!I742="?","Unknown",'Hospitalisation Details'!I742)</f>
        <v>R1012</v>
      </c>
      <c r="T744" t="s">
        <v>1630</v>
      </c>
      <c r="U744">
        <v>28.31</v>
      </c>
      <c r="V744">
        <v>5.96</v>
      </c>
      <c r="W744" t="s">
        <v>2382</v>
      </c>
      <c r="X744" t="s">
        <v>2380</v>
      </c>
      <c r="Y744" t="s">
        <v>2380</v>
      </c>
      <c r="Z744">
        <v>2</v>
      </c>
      <c r="AA744" t="s">
        <v>2380</v>
      </c>
    </row>
    <row r="745" spans="10:27" x14ac:dyDescent="0.35">
      <c r="J745" t="s">
        <v>774</v>
      </c>
      <c r="K745">
        <v>1970</v>
      </c>
      <c r="L745" t="s">
        <v>37</v>
      </c>
      <c r="M745">
        <v>11</v>
      </c>
      <c r="N745">
        <v>0</v>
      </c>
      <c r="O745">
        <v>6255.38</v>
      </c>
      <c r="P745" t="s">
        <v>11</v>
      </c>
      <c r="Q745" t="s">
        <v>11</v>
      </c>
      <c r="R745" t="str">
        <f>IF('Hospitalisation Details'!I743="?","Unknown",'Hospitalisation Details'!I743)</f>
        <v>R1013</v>
      </c>
      <c r="T745" t="s">
        <v>1629</v>
      </c>
      <c r="U745">
        <v>21.565000000000001</v>
      </c>
      <c r="V745">
        <v>4.95</v>
      </c>
      <c r="W745" t="s">
        <v>2380</v>
      </c>
      <c r="X745" t="s">
        <v>2382</v>
      </c>
      <c r="Y745" t="s">
        <v>2380</v>
      </c>
      <c r="Z745">
        <v>1</v>
      </c>
      <c r="AA745" t="s">
        <v>2382</v>
      </c>
    </row>
    <row r="746" spans="10:27" x14ac:dyDescent="0.35">
      <c r="J746" t="s">
        <v>775</v>
      </c>
      <c r="K746">
        <v>1995</v>
      </c>
      <c r="L746" t="s">
        <v>37</v>
      </c>
      <c r="M746">
        <v>17</v>
      </c>
      <c r="N746">
        <v>0</v>
      </c>
      <c r="O746">
        <v>6261.2</v>
      </c>
      <c r="P746" t="s">
        <v>11</v>
      </c>
      <c r="Q746" t="s">
        <v>16</v>
      </c>
      <c r="R746" t="str">
        <f>IF('Hospitalisation Details'!I744="?","Unknown",'Hospitalisation Details'!I744)</f>
        <v>R1026</v>
      </c>
      <c r="T746" t="s">
        <v>1628</v>
      </c>
      <c r="U746">
        <v>35.590000000000003</v>
      </c>
      <c r="V746">
        <v>5.21</v>
      </c>
      <c r="W746" t="s">
        <v>2382</v>
      </c>
      <c r="X746" t="s">
        <v>2380</v>
      </c>
      <c r="Y746" t="s">
        <v>2383</v>
      </c>
      <c r="Z746">
        <v>1</v>
      </c>
      <c r="AA746" t="s">
        <v>2380</v>
      </c>
    </row>
    <row r="747" spans="10:27" x14ac:dyDescent="0.35">
      <c r="J747" t="s">
        <v>776</v>
      </c>
      <c r="K747">
        <v>1984</v>
      </c>
      <c r="L747" t="s">
        <v>20</v>
      </c>
      <c r="M747">
        <v>25</v>
      </c>
      <c r="N747">
        <v>3</v>
      </c>
      <c r="O747">
        <v>6269.33</v>
      </c>
      <c r="P747" t="s">
        <v>11</v>
      </c>
      <c r="Q747" t="s">
        <v>16</v>
      </c>
      <c r="R747" t="str">
        <f>IF('Hospitalisation Details'!I745="?","Unknown",'Hospitalisation Details'!I745)</f>
        <v>R1013</v>
      </c>
      <c r="T747" t="s">
        <v>1627</v>
      </c>
      <c r="U747">
        <v>43.44</v>
      </c>
      <c r="V747">
        <v>4.8600000000000003</v>
      </c>
      <c r="W747" t="s">
        <v>2382</v>
      </c>
      <c r="X747" t="s">
        <v>2380</v>
      </c>
      <c r="Y747" t="s">
        <v>2380</v>
      </c>
      <c r="Z747" t="s">
        <v>2381</v>
      </c>
      <c r="AA747" t="s">
        <v>2380</v>
      </c>
    </row>
    <row r="748" spans="10:27" x14ac:dyDescent="0.35">
      <c r="J748" t="s">
        <v>777</v>
      </c>
      <c r="K748">
        <v>1981</v>
      </c>
      <c r="L748" t="s">
        <v>18</v>
      </c>
      <c r="M748">
        <v>30</v>
      </c>
      <c r="N748">
        <v>1</v>
      </c>
      <c r="O748">
        <v>6272.48</v>
      </c>
      <c r="P748" t="s">
        <v>16</v>
      </c>
      <c r="Q748" t="s">
        <v>12</v>
      </c>
      <c r="R748" t="str">
        <f>IF('Hospitalisation Details'!I746="?","Unknown",'Hospitalisation Details'!I746)</f>
        <v>R1013</v>
      </c>
      <c r="T748" t="s">
        <v>1626</v>
      </c>
      <c r="U748">
        <v>21.754999999999999</v>
      </c>
      <c r="V748">
        <v>7.79</v>
      </c>
      <c r="W748" t="s">
        <v>2382</v>
      </c>
      <c r="X748" t="s">
        <v>2380</v>
      </c>
      <c r="Y748" t="s">
        <v>2380</v>
      </c>
      <c r="Z748" t="s">
        <v>2381</v>
      </c>
      <c r="AA748" t="s">
        <v>2380</v>
      </c>
    </row>
    <row r="749" spans="10:27" x14ac:dyDescent="0.35">
      <c r="J749" t="s">
        <v>778</v>
      </c>
      <c r="K749">
        <v>1993</v>
      </c>
      <c r="L749" t="s">
        <v>37</v>
      </c>
      <c r="M749">
        <v>16</v>
      </c>
      <c r="N749">
        <v>0</v>
      </c>
      <c r="O749">
        <v>6276.3</v>
      </c>
      <c r="P749" t="s">
        <v>11</v>
      </c>
      <c r="Q749" t="s">
        <v>16</v>
      </c>
      <c r="R749" t="str">
        <f>IF('Hospitalisation Details'!I747="?","Unknown",'Hospitalisation Details'!I747)</f>
        <v>R1025</v>
      </c>
      <c r="T749" t="s">
        <v>1625</v>
      </c>
      <c r="U749">
        <v>44.55</v>
      </c>
      <c r="V749">
        <v>7.12</v>
      </c>
      <c r="W749" t="s">
        <v>2382</v>
      </c>
      <c r="X749" t="s">
        <v>2380</v>
      </c>
      <c r="Y749" t="s">
        <v>2380</v>
      </c>
      <c r="Z749">
        <v>1</v>
      </c>
      <c r="AA749" t="s">
        <v>2380</v>
      </c>
    </row>
    <row r="750" spans="10:27" x14ac:dyDescent="0.35">
      <c r="J750" t="s">
        <v>779</v>
      </c>
      <c r="K750">
        <v>1981</v>
      </c>
      <c r="L750" t="s">
        <v>15</v>
      </c>
      <c r="M750">
        <v>24</v>
      </c>
      <c r="N750">
        <v>1</v>
      </c>
      <c r="O750">
        <v>6282.24</v>
      </c>
      <c r="P750" t="s">
        <v>11</v>
      </c>
      <c r="Q750" t="s">
        <v>16</v>
      </c>
      <c r="R750" t="str">
        <f>IF('Hospitalisation Details'!I748="?","Unknown",'Hospitalisation Details'!I748)</f>
        <v>R1011</v>
      </c>
      <c r="T750" t="s">
        <v>1624</v>
      </c>
      <c r="U750">
        <v>43.32</v>
      </c>
      <c r="V750">
        <v>4.67</v>
      </c>
      <c r="W750" t="s">
        <v>2382</v>
      </c>
      <c r="X750" t="s">
        <v>2380</v>
      </c>
      <c r="Y750" t="s">
        <v>2380</v>
      </c>
      <c r="Z750" t="s">
        <v>2381</v>
      </c>
      <c r="AA750" t="s">
        <v>2380</v>
      </c>
    </row>
    <row r="751" spans="10:27" x14ac:dyDescent="0.35">
      <c r="J751" t="s">
        <v>780</v>
      </c>
      <c r="K751">
        <v>1981</v>
      </c>
      <c r="L751" t="s">
        <v>35</v>
      </c>
      <c r="M751">
        <v>26</v>
      </c>
      <c r="N751">
        <v>1</v>
      </c>
      <c r="O751">
        <v>6289.75</v>
      </c>
      <c r="P751" t="s">
        <v>11</v>
      </c>
      <c r="Q751" t="s">
        <v>12</v>
      </c>
      <c r="R751" t="str">
        <f>IF('Hospitalisation Details'!I749="?","Unknown",'Hospitalisation Details'!I749)</f>
        <v>R1013</v>
      </c>
      <c r="T751" t="s">
        <v>1623</v>
      </c>
      <c r="U751">
        <v>31.23</v>
      </c>
      <c r="V751">
        <v>9.1199999999999992</v>
      </c>
      <c r="W751" t="s">
        <v>2382</v>
      </c>
      <c r="X751" t="s">
        <v>2380</v>
      </c>
      <c r="Y751" t="s">
        <v>2383</v>
      </c>
      <c r="Z751">
        <v>1</v>
      </c>
      <c r="AA751" t="s">
        <v>2380</v>
      </c>
    </row>
    <row r="752" spans="10:27" x14ac:dyDescent="0.35">
      <c r="J752" t="s">
        <v>781</v>
      </c>
      <c r="K752">
        <v>1996</v>
      </c>
      <c r="L752" t="s">
        <v>10</v>
      </c>
      <c r="M752">
        <v>4</v>
      </c>
      <c r="N752">
        <v>0</v>
      </c>
      <c r="O752">
        <v>6293.63</v>
      </c>
      <c r="P752" t="s">
        <v>11</v>
      </c>
      <c r="Q752" t="s">
        <v>12</v>
      </c>
      <c r="R752" t="str">
        <f>IF('Hospitalisation Details'!I750="?","Unknown",'Hospitalisation Details'!I750)</f>
        <v>R1021</v>
      </c>
      <c r="T752" t="s">
        <v>1622</v>
      </c>
      <c r="U752">
        <v>42.81</v>
      </c>
      <c r="V752">
        <v>4.1500000000000004</v>
      </c>
      <c r="W752" t="s">
        <v>2380</v>
      </c>
      <c r="X752" t="s">
        <v>2380</v>
      </c>
      <c r="Y752" t="s">
        <v>2380</v>
      </c>
      <c r="Z752">
        <v>1</v>
      </c>
      <c r="AA752" t="s">
        <v>2380</v>
      </c>
    </row>
    <row r="753" spans="10:27" x14ac:dyDescent="0.35">
      <c r="J753" t="s">
        <v>782</v>
      </c>
      <c r="K753">
        <v>1974</v>
      </c>
      <c r="L753" t="s">
        <v>20</v>
      </c>
      <c r="M753">
        <v>17</v>
      </c>
      <c r="N753">
        <v>0</v>
      </c>
      <c r="O753">
        <v>6302.23</v>
      </c>
      <c r="P753" t="s">
        <v>11</v>
      </c>
      <c r="Q753" t="s">
        <v>16</v>
      </c>
      <c r="R753" t="str">
        <f>IF('Hospitalisation Details'!I751="?","Unknown",'Hospitalisation Details'!I751)</f>
        <v>R1013</v>
      </c>
      <c r="T753" t="s">
        <v>1621</v>
      </c>
      <c r="U753">
        <v>35.909999999999997</v>
      </c>
      <c r="V753">
        <v>6.72</v>
      </c>
      <c r="W753" t="s">
        <v>2382</v>
      </c>
      <c r="X753" t="s">
        <v>2380</v>
      </c>
      <c r="Y753" t="s">
        <v>2380</v>
      </c>
      <c r="Z753">
        <v>2</v>
      </c>
      <c r="AA753" t="s">
        <v>2380</v>
      </c>
    </row>
    <row r="754" spans="10:27" x14ac:dyDescent="0.35">
      <c r="J754" t="s">
        <v>783</v>
      </c>
      <c r="K754">
        <v>1969</v>
      </c>
      <c r="L754" t="s">
        <v>20</v>
      </c>
      <c r="M754">
        <v>4</v>
      </c>
      <c r="N754">
        <v>0</v>
      </c>
      <c r="O754">
        <v>6305.61</v>
      </c>
      <c r="P754" t="s">
        <v>11</v>
      </c>
      <c r="Q754" t="s">
        <v>11</v>
      </c>
      <c r="R754" t="str">
        <f>IF('Hospitalisation Details'!I752="?","Unknown",'Hospitalisation Details'!I752)</f>
        <v>R1012</v>
      </c>
      <c r="T754" t="s">
        <v>1620</v>
      </c>
      <c r="U754">
        <v>36.65</v>
      </c>
      <c r="V754">
        <v>5.01</v>
      </c>
      <c r="W754" t="s">
        <v>2382</v>
      </c>
      <c r="X754" t="s">
        <v>2380</v>
      </c>
      <c r="Y754" t="s">
        <v>2383</v>
      </c>
      <c r="Z754">
        <v>1</v>
      </c>
      <c r="AA754" t="s">
        <v>2380</v>
      </c>
    </row>
    <row r="755" spans="10:27" x14ac:dyDescent="0.35">
      <c r="J755" t="s">
        <v>784</v>
      </c>
      <c r="K755">
        <v>2004</v>
      </c>
      <c r="L755" t="s">
        <v>10</v>
      </c>
      <c r="M755">
        <v>27</v>
      </c>
      <c r="N755">
        <v>0</v>
      </c>
      <c r="O755">
        <v>6311.11</v>
      </c>
      <c r="P755" t="s">
        <v>11</v>
      </c>
      <c r="Q755" t="s">
        <v>11</v>
      </c>
      <c r="R755" t="str">
        <f>IF('Hospitalisation Details'!I753="?","Unknown",'Hospitalisation Details'!I753)</f>
        <v>R1011</v>
      </c>
      <c r="T755" t="s">
        <v>1619</v>
      </c>
      <c r="U755">
        <v>22.04</v>
      </c>
      <c r="V755">
        <v>10.9</v>
      </c>
      <c r="W755" t="s">
        <v>2382</v>
      </c>
      <c r="X755" t="s">
        <v>2380</v>
      </c>
      <c r="Y755" t="s">
        <v>2380</v>
      </c>
      <c r="Z755">
        <v>2</v>
      </c>
      <c r="AA755" t="s">
        <v>2380</v>
      </c>
    </row>
    <row r="756" spans="10:27" x14ac:dyDescent="0.35">
      <c r="J756" t="s">
        <v>785</v>
      </c>
      <c r="K756">
        <v>1985</v>
      </c>
      <c r="L756" t="s">
        <v>15</v>
      </c>
      <c r="M756">
        <v>19</v>
      </c>
      <c r="N756">
        <v>2</v>
      </c>
      <c r="O756">
        <v>6311.95</v>
      </c>
      <c r="P756" t="s">
        <v>11</v>
      </c>
      <c r="Q756" t="s">
        <v>16</v>
      </c>
      <c r="R756" t="str">
        <f>IF('Hospitalisation Details'!I754="?","Unknown",'Hospitalisation Details'!I754)</f>
        <v>R1011</v>
      </c>
      <c r="T756" t="s">
        <v>1618</v>
      </c>
      <c r="U756">
        <v>31.824999999999999</v>
      </c>
      <c r="V756">
        <v>5.52</v>
      </c>
      <c r="W756" t="s">
        <v>2382</v>
      </c>
      <c r="X756" t="s">
        <v>2380</v>
      </c>
      <c r="Y756" t="s">
        <v>2380</v>
      </c>
      <c r="Z756">
        <v>1</v>
      </c>
      <c r="AA756" t="s">
        <v>2380</v>
      </c>
    </row>
    <row r="757" spans="10:27" x14ac:dyDescent="0.35">
      <c r="J757" t="s">
        <v>786</v>
      </c>
      <c r="K757">
        <v>1985</v>
      </c>
      <c r="L757" t="s">
        <v>30</v>
      </c>
      <c r="M757">
        <v>15</v>
      </c>
      <c r="N757">
        <v>2</v>
      </c>
      <c r="O757">
        <v>6313.76</v>
      </c>
      <c r="P757" t="s">
        <v>11</v>
      </c>
      <c r="Q757" t="s">
        <v>16</v>
      </c>
      <c r="R757" t="str">
        <f>IF('Hospitalisation Details'!I755="?","Unknown",'Hospitalisation Details'!I755)</f>
        <v>R1013</v>
      </c>
      <c r="T757" t="s">
        <v>1617</v>
      </c>
      <c r="U757">
        <v>53.58</v>
      </c>
      <c r="V757">
        <v>4.55</v>
      </c>
      <c r="W757" t="s">
        <v>2380</v>
      </c>
      <c r="X757" t="s">
        <v>2380</v>
      </c>
      <c r="Y757" t="s">
        <v>2380</v>
      </c>
      <c r="Z757">
        <v>1</v>
      </c>
      <c r="AA757" t="s">
        <v>2380</v>
      </c>
    </row>
    <row r="758" spans="10:27" x14ac:dyDescent="0.35">
      <c r="J758" t="s">
        <v>787</v>
      </c>
      <c r="K758">
        <v>1990</v>
      </c>
      <c r="L758" t="s">
        <v>35</v>
      </c>
      <c r="M758">
        <v>13</v>
      </c>
      <c r="N758">
        <v>3</v>
      </c>
      <c r="O758">
        <v>6334.34</v>
      </c>
      <c r="P758" t="s">
        <v>11</v>
      </c>
      <c r="Q758" t="s">
        <v>11</v>
      </c>
      <c r="R758" t="str">
        <f>IF('Hospitalisation Details'!I756="?","Unknown",'Hospitalisation Details'!I756)</f>
        <v>R1024</v>
      </c>
      <c r="T758" t="s">
        <v>1616</v>
      </c>
      <c r="U758">
        <v>34.299999999999997</v>
      </c>
      <c r="V758">
        <v>11.76</v>
      </c>
      <c r="W758" t="s">
        <v>2380</v>
      </c>
      <c r="X758" t="s">
        <v>2380</v>
      </c>
      <c r="Y758" t="s">
        <v>2380</v>
      </c>
      <c r="Z758" t="s">
        <v>2381</v>
      </c>
      <c r="AA758" t="s">
        <v>2380</v>
      </c>
    </row>
    <row r="759" spans="10:27" x14ac:dyDescent="0.35">
      <c r="J759" t="s">
        <v>788</v>
      </c>
      <c r="K759">
        <v>1986</v>
      </c>
      <c r="L759" t="s">
        <v>20</v>
      </c>
      <c r="M759">
        <v>25</v>
      </c>
      <c r="N759">
        <v>3</v>
      </c>
      <c r="O759">
        <v>6335.64</v>
      </c>
      <c r="P759" t="s">
        <v>11</v>
      </c>
      <c r="Q759" t="s">
        <v>11</v>
      </c>
      <c r="R759" t="str">
        <f>IF('Hospitalisation Details'!I757="?","Unknown",'Hospitalisation Details'!I757)</f>
        <v>R1013</v>
      </c>
      <c r="T759" t="s">
        <v>1615</v>
      </c>
      <c r="U759">
        <v>32.11</v>
      </c>
      <c r="V759">
        <v>7.06</v>
      </c>
      <c r="W759" t="s">
        <v>2380</v>
      </c>
      <c r="X759" t="s">
        <v>2380</v>
      </c>
      <c r="Y759" t="s">
        <v>2380</v>
      </c>
      <c r="Z759" t="s">
        <v>2381</v>
      </c>
      <c r="AA759" t="s">
        <v>2380</v>
      </c>
    </row>
    <row r="760" spans="10:27" x14ac:dyDescent="0.35">
      <c r="J760" t="s">
        <v>789</v>
      </c>
      <c r="K760">
        <v>1983</v>
      </c>
      <c r="L760" t="s">
        <v>37</v>
      </c>
      <c r="M760">
        <v>21</v>
      </c>
      <c r="N760">
        <v>2</v>
      </c>
      <c r="O760">
        <v>6338.08</v>
      </c>
      <c r="P760" t="s">
        <v>11</v>
      </c>
      <c r="Q760" t="s">
        <v>16</v>
      </c>
      <c r="R760" t="str">
        <f>IF('Hospitalisation Details'!I758="?","Unknown",'Hospitalisation Details'!I758)</f>
        <v>R1013</v>
      </c>
      <c r="T760" t="s">
        <v>1614</v>
      </c>
      <c r="U760">
        <v>31.78</v>
      </c>
      <c r="V760">
        <v>11.35</v>
      </c>
      <c r="W760" t="s">
        <v>2382</v>
      </c>
      <c r="X760" t="s">
        <v>2380</v>
      </c>
      <c r="Y760" t="s">
        <v>2383</v>
      </c>
      <c r="Z760">
        <v>1</v>
      </c>
      <c r="AA760" t="s">
        <v>2380</v>
      </c>
    </row>
    <row r="761" spans="10:27" x14ac:dyDescent="0.35">
      <c r="J761" t="s">
        <v>790</v>
      </c>
      <c r="K761">
        <v>1983</v>
      </c>
      <c r="L761" t="s">
        <v>35</v>
      </c>
      <c r="M761">
        <v>19</v>
      </c>
      <c r="N761">
        <v>2</v>
      </c>
      <c r="O761">
        <v>6356.27</v>
      </c>
      <c r="P761" t="s">
        <v>12</v>
      </c>
      <c r="Q761" t="s">
        <v>11</v>
      </c>
      <c r="R761" t="str">
        <f>IF('Hospitalisation Details'!I759="?","Unknown",'Hospitalisation Details'!I759)</f>
        <v>R1013</v>
      </c>
      <c r="T761" t="s">
        <v>1613</v>
      </c>
      <c r="U761">
        <v>46.89</v>
      </c>
      <c r="V761">
        <v>5.52</v>
      </c>
      <c r="W761" t="s">
        <v>2380</v>
      </c>
      <c r="X761" t="s">
        <v>2380</v>
      </c>
      <c r="Y761" t="s">
        <v>2380</v>
      </c>
      <c r="Z761" t="s">
        <v>2381</v>
      </c>
      <c r="AA761" t="s">
        <v>2380</v>
      </c>
    </row>
    <row r="762" spans="10:27" x14ac:dyDescent="0.35">
      <c r="J762" t="s">
        <v>791</v>
      </c>
      <c r="K762">
        <v>1980</v>
      </c>
      <c r="L762" t="s">
        <v>37</v>
      </c>
      <c r="M762">
        <v>30</v>
      </c>
      <c r="N762">
        <v>0</v>
      </c>
      <c r="O762">
        <v>6358.78</v>
      </c>
      <c r="P762" t="s">
        <v>11</v>
      </c>
      <c r="Q762" t="s">
        <v>16</v>
      </c>
      <c r="R762" t="str">
        <f>IF('Hospitalisation Details'!I760="?","Unknown",'Hospitalisation Details'!I760)</f>
        <v>R1012</v>
      </c>
      <c r="T762" t="s">
        <v>1612</v>
      </c>
      <c r="U762">
        <v>39.35</v>
      </c>
      <c r="V762">
        <v>7.86</v>
      </c>
      <c r="W762" t="s">
        <v>2382</v>
      </c>
      <c r="X762" t="s">
        <v>2380</v>
      </c>
      <c r="Y762" t="s">
        <v>2380</v>
      </c>
      <c r="Z762">
        <v>1</v>
      </c>
      <c r="AA762" t="s">
        <v>2380</v>
      </c>
    </row>
    <row r="763" spans="10:27" x14ac:dyDescent="0.35">
      <c r="J763" t="s">
        <v>792</v>
      </c>
      <c r="K763">
        <v>1989</v>
      </c>
      <c r="L763" t="s">
        <v>18</v>
      </c>
      <c r="M763">
        <v>24</v>
      </c>
      <c r="N763">
        <v>3</v>
      </c>
      <c r="O763">
        <v>6360.99</v>
      </c>
      <c r="P763" t="s">
        <v>11</v>
      </c>
      <c r="Q763" t="s">
        <v>11</v>
      </c>
      <c r="R763" t="str">
        <f>IF('Hospitalisation Details'!I761="?","Unknown",'Hospitalisation Details'!I761)</f>
        <v>R1012</v>
      </c>
      <c r="T763" t="s">
        <v>1611</v>
      </c>
      <c r="U763">
        <v>39.200000000000003</v>
      </c>
      <c r="V763">
        <v>11.38</v>
      </c>
      <c r="W763" t="s">
        <v>2380</v>
      </c>
      <c r="X763" t="s">
        <v>2380</v>
      </c>
      <c r="Y763" t="s">
        <v>2380</v>
      </c>
      <c r="Z763" t="s">
        <v>2381</v>
      </c>
      <c r="AA763" t="s">
        <v>2380</v>
      </c>
    </row>
    <row r="764" spans="10:27" x14ac:dyDescent="0.35">
      <c r="J764" t="s">
        <v>793</v>
      </c>
      <c r="K764">
        <v>1996</v>
      </c>
      <c r="L764" t="s">
        <v>10</v>
      </c>
      <c r="M764">
        <v>7</v>
      </c>
      <c r="N764">
        <v>0</v>
      </c>
      <c r="O764">
        <v>6361.47</v>
      </c>
      <c r="P764" t="s">
        <v>11</v>
      </c>
      <c r="Q764" t="s">
        <v>12</v>
      </c>
      <c r="R764" t="str">
        <f>IF('Hospitalisation Details'!I762="?","Unknown",'Hospitalisation Details'!I762)</f>
        <v>R1021</v>
      </c>
      <c r="T764" t="s">
        <v>1610</v>
      </c>
      <c r="U764">
        <v>39.159999999999997</v>
      </c>
      <c r="V764">
        <v>10.48</v>
      </c>
      <c r="W764" t="s">
        <v>2380</v>
      </c>
      <c r="X764" t="s">
        <v>2380</v>
      </c>
      <c r="Y764" t="s">
        <v>2380</v>
      </c>
      <c r="Z764" t="s">
        <v>2381</v>
      </c>
      <c r="AA764" t="s">
        <v>2380</v>
      </c>
    </row>
    <row r="765" spans="10:27" x14ac:dyDescent="0.35">
      <c r="J765" t="s">
        <v>794</v>
      </c>
      <c r="K765">
        <v>1970</v>
      </c>
      <c r="L765" t="s">
        <v>15</v>
      </c>
      <c r="M765">
        <v>9</v>
      </c>
      <c r="N765">
        <v>0</v>
      </c>
      <c r="O765">
        <v>6367.31</v>
      </c>
      <c r="P765" t="s">
        <v>11</v>
      </c>
      <c r="Q765" t="s">
        <v>16</v>
      </c>
      <c r="R765" t="str">
        <f>IF('Hospitalisation Details'!I763="?","Unknown",'Hospitalisation Details'!I763)</f>
        <v>R1013</v>
      </c>
      <c r="T765" t="s">
        <v>1609</v>
      </c>
      <c r="U765">
        <v>44.1</v>
      </c>
      <c r="V765">
        <v>5.04</v>
      </c>
      <c r="W765" t="s">
        <v>2382</v>
      </c>
      <c r="X765" t="s">
        <v>2380</v>
      </c>
      <c r="Y765" t="s">
        <v>2380</v>
      </c>
      <c r="Z765" t="s">
        <v>2381</v>
      </c>
      <c r="AA765" t="s">
        <v>2380</v>
      </c>
    </row>
    <row r="766" spans="10:27" x14ac:dyDescent="0.35">
      <c r="J766" t="s">
        <v>795</v>
      </c>
      <c r="K766">
        <v>1984</v>
      </c>
      <c r="L766" t="s">
        <v>35</v>
      </c>
      <c r="M766">
        <v>13</v>
      </c>
      <c r="N766">
        <v>1</v>
      </c>
      <c r="O766">
        <v>6373.56</v>
      </c>
      <c r="P766" t="s">
        <v>11</v>
      </c>
      <c r="Q766" t="s">
        <v>16</v>
      </c>
      <c r="R766" t="str">
        <f>IF('Hospitalisation Details'!I764="?","Unknown",'Hospitalisation Details'!I764)</f>
        <v>R1012</v>
      </c>
      <c r="T766" t="s">
        <v>1608</v>
      </c>
      <c r="U766">
        <v>33.200000000000003</v>
      </c>
      <c r="V766">
        <v>9.06</v>
      </c>
      <c r="W766" t="s">
        <v>2380</v>
      </c>
      <c r="X766" t="s">
        <v>2380</v>
      </c>
      <c r="Y766" t="s">
        <v>2380</v>
      </c>
      <c r="Z766" t="s">
        <v>2381</v>
      </c>
      <c r="AA766" t="s">
        <v>2380</v>
      </c>
    </row>
    <row r="767" spans="10:27" x14ac:dyDescent="0.35">
      <c r="J767" t="s">
        <v>796</v>
      </c>
      <c r="K767">
        <v>1976</v>
      </c>
      <c r="L767" t="s">
        <v>15</v>
      </c>
      <c r="M767">
        <v>18</v>
      </c>
      <c r="N767">
        <v>2</v>
      </c>
      <c r="O767">
        <v>6374.16</v>
      </c>
      <c r="P767" t="s">
        <v>11</v>
      </c>
      <c r="Q767" t="s">
        <v>11</v>
      </c>
      <c r="R767" t="str">
        <f>IF('Hospitalisation Details'!I765="?","Unknown",'Hospitalisation Details'!I765)</f>
        <v>R1013</v>
      </c>
      <c r="T767" t="s">
        <v>1607</v>
      </c>
      <c r="U767">
        <v>29.92</v>
      </c>
      <c r="V767">
        <v>11.07</v>
      </c>
      <c r="W767" t="s">
        <v>2380</v>
      </c>
      <c r="X767" t="s">
        <v>2380</v>
      </c>
      <c r="Y767" t="s">
        <v>2380</v>
      </c>
      <c r="Z767" t="s">
        <v>2381</v>
      </c>
      <c r="AA767" t="s">
        <v>2380</v>
      </c>
    </row>
    <row r="768" spans="10:27" x14ac:dyDescent="0.35">
      <c r="J768" t="s">
        <v>797</v>
      </c>
      <c r="K768">
        <v>1982</v>
      </c>
      <c r="L768" t="s">
        <v>35</v>
      </c>
      <c r="M768">
        <v>6</v>
      </c>
      <c r="N768">
        <v>1</v>
      </c>
      <c r="O768">
        <v>6389.38</v>
      </c>
      <c r="P768" t="s">
        <v>16</v>
      </c>
      <c r="Q768" t="s">
        <v>11</v>
      </c>
      <c r="R768" t="str">
        <f>IF('Hospitalisation Details'!I766="?","Unknown",'Hospitalisation Details'!I766)</f>
        <v>R1012</v>
      </c>
      <c r="T768" t="s">
        <v>1606</v>
      </c>
      <c r="U768">
        <v>25</v>
      </c>
      <c r="V768">
        <v>10.45</v>
      </c>
      <c r="W768" t="s">
        <v>2380</v>
      </c>
      <c r="X768" t="s">
        <v>2380</v>
      </c>
      <c r="Y768" t="s">
        <v>2380</v>
      </c>
      <c r="Z768" t="s">
        <v>2381</v>
      </c>
      <c r="AA768" t="s">
        <v>2380</v>
      </c>
    </row>
    <row r="769" spans="10:27" x14ac:dyDescent="0.35">
      <c r="J769" t="s">
        <v>798</v>
      </c>
      <c r="K769">
        <v>1997</v>
      </c>
      <c r="L769" t="s">
        <v>35</v>
      </c>
      <c r="M769">
        <v>16</v>
      </c>
      <c r="N769">
        <v>0</v>
      </c>
      <c r="O769">
        <v>6389.53</v>
      </c>
      <c r="P769" t="s">
        <v>11</v>
      </c>
      <c r="Q769" t="s">
        <v>11</v>
      </c>
      <c r="R769" t="str">
        <f>IF('Hospitalisation Details'!I767="?","Unknown",'Hospitalisation Details'!I767)</f>
        <v>R1021</v>
      </c>
      <c r="T769" t="s">
        <v>1605</v>
      </c>
      <c r="U769">
        <v>38.869999999999997</v>
      </c>
      <c r="V769">
        <v>8.6300000000000008</v>
      </c>
      <c r="W769" t="s">
        <v>2382</v>
      </c>
      <c r="X769" t="s">
        <v>2380</v>
      </c>
      <c r="Y769" t="s">
        <v>2380</v>
      </c>
      <c r="Z769">
        <v>1</v>
      </c>
      <c r="AA769" t="s">
        <v>2380</v>
      </c>
    </row>
    <row r="770" spans="10:27" x14ac:dyDescent="0.35">
      <c r="J770" t="s">
        <v>799</v>
      </c>
      <c r="K770">
        <v>1982</v>
      </c>
      <c r="L770" t="s">
        <v>37</v>
      </c>
      <c r="M770">
        <v>28</v>
      </c>
      <c r="N770">
        <v>1</v>
      </c>
      <c r="O770">
        <v>6393.6</v>
      </c>
      <c r="P770" t="s">
        <v>11</v>
      </c>
      <c r="Q770" t="s">
        <v>16</v>
      </c>
      <c r="R770" t="str">
        <f>IF('Hospitalisation Details'!I768="?","Unknown",'Hospitalisation Details'!I768)</f>
        <v>R1012</v>
      </c>
      <c r="T770" t="s">
        <v>1604</v>
      </c>
      <c r="U770">
        <v>32.299999999999997</v>
      </c>
      <c r="V770">
        <v>5.28</v>
      </c>
      <c r="W770" t="s">
        <v>2382</v>
      </c>
      <c r="X770" t="s">
        <v>2380</v>
      </c>
      <c r="Y770" t="s">
        <v>2380</v>
      </c>
      <c r="Z770">
        <v>2</v>
      </c>
      <c r="AA770" t="s">
        <v>2380</v>
      </c>
    </row>
    <row r="771" spans="10:27" x14ac:dyDescent="0.35">
      <c r="J771" t="s">
        <v>800</v>
      </c>
      <c r="K771">
        <v>1987</v>
      </c>
      <c r="L771" t="s">
        <v>20</v>
      </c>
      <c r="M771">
        <v>9</v>
      </c>
      <c r="N771">
        <v>2</v>
      </c>
      <c r="O771">
        <v>6402.29</v>
      </c>
      <c r="P771" t="s">
        <v>11</v>
      </c>
      <c r="Q771" t="s">
        <v>12</v>
      </c>
      <c r="R771" t="str">
        <f>IF('Hospitalisation Details'!I769="?","Unknown",'Hospitalisation Details'!I769)</f>
        <v>R1024</v>
      </c>
      <c r="T771" t="s">
        <v>1603</v>
      </c>
      <c r="U771">
        <v>31.16</v>
      </c>
      <c r="V771">
        <v>7.49</v>
      </c>
      <c r="W771" t="s">
        <v>2382</v>
      </c>
      <c r="X771" t="s">
        <v>2380</v>
      </c>
      <c r="Y771" t="s">
        <v>2380</v>
      </c>
      <c r="Z771">
        <v>2</v>
      </c>
      <c r="AA771" t="s">
        <v>2380</v>
      </c>
    </row>
    <row r="772" spans="10:27" x14ac:dyDescent="0.35">
      <c r="J772" t="s">
        <v>801</v>
      </c>
      <c r="K772">
        <v>1985</v>
      </c>
      <c r="L772" t="s">
        <v>30</v>
      </c>
      <c r="M772">
        <v>10</v>
      </c>
      <c r="N772">
        <v>2</v>
      </c>
      <c r="O772">
        <v>6406.41</v>
      </c>
      <c r="P772" t="s">
        <v>16</v>
      </c>
      <c r="Q772" t="s">
        <v>12</v>
      </c>
      <c r="R772" t="str">
        <f>IF('Hospitalisation Details'!I770="?","Unknown",'Hospitalisation Details'!I770)</f>
        <v>R1014</v>
      </c>
      <c r="T772" t="s">
        <v>1602</v>
      </c>
      <c r="U772">
        <v>54.59</v>
      </c>
      <c r="V772">
        <v>4.2699999999999996</v>
      </c>
      <c r="W772" t="s">
        <v>2380</v>
      </c>
      <c r="X772" t="s">
        <v>2380</v>
      </c>
      <c r="Y772" t="s">
        <v>2380</v>
      </c>
      <c r="Z772" t="s">
        <v>2381</v>
      </c>
      <c r="AA772" t="s">
        <v>2380</v>
      </c>
    </row>
    <row r="773" spans="10:27" x14ac:dyDescent="0.35">
      <c r="J773" t="s">
        <v>802</v>
      </c>
      <c r="K773">
        <v>1970</v>
      </c>
      <c r="L773" t="s">
        <v>35</v>
      </c>
      <c r="M773">
        <v>20</v>
      </c>
      <c r="N773">
        <v>0</v>
      </c>
      <c r="O773">
        <v>6407.05</v>
      </c>
      <c r="P773" t="s">
        <v>11</v>
      </c>
      <c r="Q773" t="s">
        <v>16</v>
      </c>
      <c r="R773" t="str">
        <f>IF('Hospitalisation Details'!I771="?","Unknown",'Hospitalisation Details'!I771)</f>
        <v>R1013</v>
      </c>
      <c r="T773" t="s">
        <v>1601</v>
      </c>
      <c r="U773">
        <v>21.09</v>
      </c>
      <c r="V773">
        <v>9.2200000000000006</v>
      </c>
      <c r="W773" t="s">
        <v>2382</v>
      </c>
      <c r="X773" t="s">
        <v>2380</v>
      </c>
      <c r="Y773" t="s">
        <v>2380</v>
      </c>
      <c r="Z773">
        <v>2</v>
      </c>
      <c r="AA773" t="s">
        <v>2380</v>
      </c>
    </row>
    <row r="774" spans="10:27" x14ac:dyDescent="0.35">
      <c r="J774" t="s">
        <v>803</v>
      </c>
      <c r="K774">
        <v>1971</v>
      </c>
      <c r="L774" t="s">
        <v>35</v>
      </c>
      <c r="M774">
        <v>22</v>
      </c>
      <c r="N774">
        <v>0</v>
      </c>
      <c r="O774">
        <v>6412.34</v>
      </c>
      <c r="P774" t="s">
        <v>11</v>
      </c>
      <c r="Q774" t="s">
        <v>12</v>
      </c>
      <c r="R774" t="str">
        <f>IF('Hospitalisation Details'!I772="?","Unknown",'Hospitalisation Details'!I772)</f>
        <v>R1013</v>
      </c>
      <c r="T774" t="s">
        <v>1600</v>
      </c>
      <c r="U774">
        <v>52.41</v>
      </c>
      <c r="V774">
        <v>5.99</v>
      </c>
      <c r="W774" t="s">
        <v>2380</v>
      </c>
      <c r="X774" t="s">
        <v>2380</v>
      </c>
      <c r="Y774" t="s">
        <v>2380</v>
      </c>
      <c r="Z774">
        <v>1</v>
      </c>
      <c r="AA774" t="s">
        <v>2380</v>
      </c>
    </row>
    <row r="775" spans="10:27" x14ac:dyDescent="0.35">
      <c r="J775" t="s">
        <v>804</v>
      </c>
      <c r="K775">
        <v>1987</v>
      </c>
      <c r="L775" t="s">
        <v>20</v>
      </c>
      <c r="M775">
        <v>4</v>
      </c>
      <c r="N775">
        <v>3</v>
      </c>
      <c r="O775">
        <v>6414.18</v>
      </c>
      <c r="P775" t="s">
        <v>11</v>
      </c>
      <c r="Q775" t="s">
        <v>11</v>
      </c>
      <c r="R775" t="str">
        <f>IF('Hospitalisation Details'!I773="?","Unknown",'Hospitalisation Details'!I773)</f>
        <v>R1011</v>
      </c>
      <c r="T775" t="s">
        <v>1599</v>
      </c>
      <c r="U775">
        <v>41.47</v>
      </c>
      <c r="V775">
        <v>5.86</v>
      </c>
      <c r="W775" t="s">
        <v>2382</v>
      </c>
      <c r="X775" t="s">
        <v>2380</v>
      </c>
      <c r="Y775" t="s">
        <v>2380</v>
      </c>
      <c r="Z775">
        <v>2</v>
      </c>
      <c r="AA775" t="s">
        <v>2380</v>
      </c>
    </row>
    <row r="776" spans="10:27" x14ac:dyDescent="0.35">
      <c r="J776" t="s">
        <v>805</v>
      </c>
      <c r="K776">
        <v>1976</v>
      </c>
      <c r="L776" t="s">
        <v>30</v>
      </c>
      <c r="M776">
        <v>30</v>
      </c>
      <c r="N776">
        <v>2</v>
      </c>
      <c r="O776">
        <v>6417.28</v>
      </c>
      <c r="P776" t="s">
        <v>11</v>
      </c>
      <c r="Q776" t="s">
        <v>12</v>
      </c>
      <c r="R776" t="str">
        <f>IF('Hospitalisation Details'!I774="?","Unknown",'Hospitalisation Details'!I774)</f>
        <v>R1013</v>
      </c>
      <c r="T776" t="s">
        <v>1598</v>
      </c>
      <c r="U776">
        <v>33.1</v>
      </c>
      <c r="V776">
        <v>5.19</v>
      </c>
      <c r="W776" t="s">
        <v>2382</v>
      </c>
      <c r="X776" t="s">
        <v>2380</v>
      </c>
      <c r="Y776" t="s">
        <v>2380</v>
      </c>
      <c r="Z776">
        <v>2</v>
      </c>
      <c r="AA776" t="s">
        <v>2380</v>
      </c>
    </row>
    <row r="777" spans="10:27" x14ac:dyDescent="0.35">
      <c r="J777" t="s">
        <v>806</v>
      </c>
      <c r="K777">
        <v>1975</v>
      </c>
      <c r="L777" t="s">
        <v>35</v>
      </c>
      <c r="M777">
        <v>5</v>
      </c>
      <c r="N777">
        <v>1</v>
      </c>
      <c r="O777">
        <v>6423.48</v>
      </c>
      <c r="P777" t="s">
        <v>11</v>
      </c>
      <c r="Q777" t="s">
        <v>12</v>
      </c>
      <c r="R777" t="str">
        <f>IF('Hospitalisation Details'!I775="?","Unknown",'Hospitalisation Details'!I775)</f>
        <v>R1013</v>
      </c>
      <c r="T777" t="s">
        <v>1597</v>
      </c>
      <c r="U777">
        <v>30.8</v>
      </c>
      <c r="V777">
        <v>4.37</v>
      </c>
      <c r="W777" t="s">
        <v>2382</v>
      </c>
      <c r="X777" t="s">
        <v>2380</v>
      </c>
      <c r="Y777" t="s">
        <v>2380</v>
      </c>
      <c r="Z777">
        <v>2</v>
      </c>
      <c r="AA777" t="s">
        <v>2380</v>
      </c>
    </row>
    <row r="778" spans="10:27" x14ac:dyDescent="0.35">
      <c r="J778" t="s">
        <v>807</v>
      </c>
      <c r="K778">
        <v>1985</v>
      </c>
      <c r="L778" t="s">
        <v>10</v>
      </c>
      <c r="M778">
        <v>22</v>
      </c>
      <c r="N778">
        <v>3</v>
      </c>
      <c r="O778">
        <v>6435.62</v>
      </c>
      <c r="P778" t="s">
        <v>12</v>
      </c>
      <c r="Q778" t="s">
        <v>11</v>
      </c>
      <c r="R778" t="str">
        <f>IF('Hospitalisation Details'!I776="?","Unknown",'Hospitalisation Details'!I776)</f>
        <v>R1013</v>
      </c>
      <c r="T778" t="s">
        <v>1596</v>
      </c>
      <c r="U778">
        <v>42.06</v>
      </c>
      <c r="V778">
        <v>5.32</v>
      </c>
      <c r="W778" t="s">
        <v>2380</v>
      </c>
      <c r="X778" t="s">
        <v>2380</v>
      </c>
      <c r="Y778" t="s">
        <v>2380</v>
      </c>
      <c r="Z778">
        <v>1</v>
      </c>
      <c r="AA778" t="s">
        <v>2380</v>
      </c>
    </row>
    <row r="779" spans="10:27" x14ac:dyDescent="0.35">
      <c r="J779" t="s">
        <v>808</v>
      </c>
      <c r="K779">
        <v>1984</v>
      </c>
      <c r="L779" t="s">
        <v>35</v>
      </c>
      <c r="M779">
        <v>26</v>
      </c>
      <c r="N779">
        <v>2</v>
      </c>
      <c r="O779">
        <v>6455.86</v>
      </c>
      <c r="P779" t="s">
        <v>12</v>
      </c>
      <c r="Q779" t="s">
        <v>12</v>
      </c>
      <c r="R779" t="str">
        <f>IF('Hospitalisation Details'!I777="?","Unknown",'Hospitalisation Details'!I777)</f>
        <v>R1012</v>
      </c>
      <c r="T779" t="s">
        <v>1595</v>
      </c>
      <c r="U779">
        <v>39.270000000000003</v>
      </c>
      <c r="V779">
        <v>5.64</v>
      </c>
      <c r="W779" t="s">
        <v>2380</v>
      </c>
      <c r="X779" t="s">
        <v>2380</v>
      </c>
      <c r="Y779" t="s">
        <v>2383</v>
      </c>
      <c r="Z779">
        <v>1</v>
      </c>
      <c r="AA779" t="s">
        <v>2380</v>
      </c>
    </row>
    <row r="780" spans="10:27" x14ac:dyDescent="0.35">
      <c r="J780" t="s">
        <v>809</v>
      </c>
      <c r="K780">
        <v>1984</v>
      </c>
      <c r="L780" t="s">
        <v>15</v>
      </c>
      <c r="M780">
        <v>1</v>
      </c>
      <c r="N780">
        <v>2</v>
      </c>
      <c r="O780">
        <v>6457.84</v>
      </c>
      <c r="P780" t="s">
        <v>11</v>
      </c>
      <c r="Q780" t="s">
        <v>12</v>
      </c>
      <c r="R780" t="str">
        <f>IF('Hospitalisation Details'!I778="?","Unknown",'Hospitalisation Details'!I778)</f>
        <v>R1012</v>
      </c>
      <c r="T780" t="s">
        <v>1594</v>
      </c>
      <c r="U780">
        <v>30.71</v>
      </c>
      <c r="V780">
        <v>5.59</v>
      </c>
      <c r="W780" t="s">
        <v>2382</v>
      </c>
      <c r="X780" t="s">
        <v>2380</v>
      </c>
      <c r="Y780" t="s">
        <v>2380</v>
      </c>
      <c r="Z780">
        <v>1</v>
      </c>
      <c r="AA780" t="s">
        <v>2380</v>
      </c>
    </row>
    <row r="781" spans="10:27" x14ac:dyDescent="0.35">
      <c r="J781" t="s">
        <v>810</v>
      </c>
      <c r="K781">
        <v>1981</v>
      </c>
      <c r="L781" t="s">
        <v>10</v>
      </c>
      <c r="M781">
        <v>27</v>
      </c>
      <c r="N781">
        <v>1</v>
      </c>
      <c r="O781">
        <v>6473.15</v>
      </c>
      <c r="P781" t="s">
        <v>11</v>
      </c>
      <c r="Q781" t="s">
        <v>11</v>
      </c>
      <c r="R781" t="str">
        <f>IF('Hospitalisation Details'!I779="?","Unknown",'Hospitalisation Details'!I779)</f>
        <v>R1013</v>
      </c>
      <c r="T781" t="s">
        <v>1593</v>
      </c>
      <c r="U781">
        <v>47.19</v>
      </c>
      <c r="V781">
        <v>5.29</v>
      </c>
      <c r="W781" t="s">
        <v>2380</v>
      </c>
      <c r="X781" t="s">
        <v>2380</v>
      </c>
      <c r="Y781" t="s">
        <v>2380</v>
      </c>
      <c r="Z781" t="s">
        <v>2381</v>
      </c>
      <c r="AA781" t="s">
        <v>2380</v>
      </c>
    </row>
    <row r="782" spans="10:27" x14ac:dyDescent="0.35">
      <c r="J782" t="s">
        <v>811</v>
      </c>
      <c r="K782">
        <v>1980</v>
      </c>
      <c r="L782" t="s">
        <v>18</v>
      </c>
      <c r="M782">
        <v>8</v>
      </c>
      <c r="N782">
        <v>0</v>
      </c>
      <c r="O782">
        <v>6474.01</v>
      </c>
      <c r="P782" t="s">
        <v>11</v>
      </c>
      <c r="Q782" t="s">
        <v>12</v>
      </c>
      <c r="R782" t="str">
        <f>IF('Hospitalisation Details'!I780="?","Unknown",'Hospitalisation Details'!I780)</f>
        <v>R1011</v>
      </c>
      <c r="T782" t="s">
        <v>1592</v>
      </c>
      <c r="U782">
        <v>30.02</v>
      </c>
      <c r="V782">
        <v>6.65</v>
      </c>
      <c r="W782" t="s">
        <v>2380</v>
      </c>
      <c r="X782" t="s">
        <v>2380</v>
      </c>
      <c r="Y782" t="s">
        <v>2380</v>
      </c>
      <c r="Z782" t="s">
        <v>2381</v>
      </c>
      <c r="AA782" t="s">
        <v>2380</v>
      </c>
    </row>
    <row r="783" spans="10:27" x14ac:dyDescent="0.35">
      <c r="J783" t="s">
        <v>812</v>
      </c>
      <c r="K783">
        <v>1970</v>
      </c>
      <c r="L783" t="s">
        <v>30</v>
      </c>
      <c r="M783">
        <v>1</v>
      </c>
      <c r="N783">
        <v>0</v>
      </c>
      <c r="O783">
        <v>6481.67</v>
      </c>
      <c r="P783" t="s">
        <v>11</v>
      </c>
      <c r="Q783" t="s">
        <v>11</v>
      </c>
      <c r="R783" t="str">
        <f>IF('Hospitalisation Details'!I781="?","Unknown",'Hospitalisation Details'!I781)</f>
        <v>R1013</v>
      </c>
      <c r="T783" t="s">
        <v>1591</v>
      </c>
      <c r="U783">
        <v>37.909999999999997</v>
      </c>
      <c r="V783">
        <v>5.68</v>
      </c>
      <c r="W783" t="s">
        <v>2382</v>
      </c>
      <c r="X783" t="s">
        <v>2380</v>
      </c>
      <c r="Y783" t="s">
        <v>2380</v>
      </c>
      <c r="Z783" t="s">
        <v>2381</v>
      </c>
      <c r="AA783" t="s">
        <v>2380</v>
      </c>
    </row>
    <row r="784" spans="10:27" x14ac:dyDescent="0.35">
      <c r="J784" t="s">
        <v>813</v>
      </c>
      <c r="K784">
        <v>1982</v>
      </c>
      <c r="L784" t="s">
        <v>37</v>
      </c>
      <c r="M784">
        <v>9</v>
      </c>
      <c r="N784">
        <v>1</v>
      </c>
      <c r="O784">
        <v>6496.89</v>
      </c>
      <c r="P784" t="s">
        <v>11</v>
      </c>
      <c r="Q784" t="s">
        <v>12</v>
      </c>
      <c r="R784" t="str">
        <f>IF('Hospitalisation Details'!I782="?","Unknown",'Hospitalisation Details'!I782)</f>
        <v>R1011</v>
      </c>
      <c r="T784" t="s">
        <v>1590</v>
      </c>
      <c r="U784">
        <v>54.61</v>
      </c>
      <c r="V784">
        <v>4.49</v>
      </c>
      <c r="W784" t="s">
        <v>2380</v>
      </c>
      <c r="X784" t="s">
        <v>2380</v>
      </c>
      <c r="Y784" t="s">
        <v>2380</v>
      </c>
      <c r="Z784" t="s">
        <v>2381</v>
      </c>
      <c r="AA784" t="s">
        <v>2380</v>
      </c>
    </row>
    <row r="785" spans="10:27" x14ac:dyDescent="0.35">
      <c r="J785" t="s">
        <v>814</v>
      </c>
      <c r="K785">
        <v>1982</v>
      </c>
      <c r="L785" t="s">
        <v>35</v>
      </c>
      <c r="M785">
        <v>28</v>
      </c>
      <c r="N785">
        <v>1</v>
      </c>
      <c r="O785">
        <v>6500.24</v>
      </c>
      <c r="P785" t="s">
        <v>11</v>
      </c>
      <c r="Q785" t="s">
        <v>11</v>
      </c>
      <c r="R785" t="str">
        <f>IF('Hospitalisation Details'!I783="?","Unknown",'Hospitalisation Details'!I783)</f>
        <v>R1013</v>
      </c>
      <c r="T785" t="s">
        <v>1589</v>
      </c>
      <c r="U785">
        <v>36.005000000000003</v>
      </c>
      <c r="V785">
        <v>6.9</v>
      </c>
      <c r="W785" t="s">
        <v>2380</v>
      </c>
      <c r="X785" t="s">
        <v>2380</v>
      </c>
      <c r="Y785" t="s">
        <v>2380</v>
      </c>
      <c r="Z785" t="s">
        <v>2381</v>
      </c>
      <c r="AA785" t="s">
        <v>2380</v>
      </c>
    </row>
    <row r="786" spans="10:27" x14ac:dyDescent="0.35">
      <c r="J786" t="s">
        <v>815</v>
      </c>
      <c r="K786">
        <v>1994</v>
      </c>
      <c r="L786" t="s">
        <v>10</v>
      </c>
      <c r="M786">
        <v>7</v>
      </c>
      <c r="N786">
        <v>0</v>
      </c>
      <c r="O786">
        <v>6512.24</v>
      </c>
      <c r="P786" t="s">
        <v>11</v>
      </c>
      <c r="Q786" t="s">
        <v>16</v>
      </c>
      <c r="R786" t="str">
        <f>IF('Hospitalisation Details'!I784="?","Unknown",'Hospitalisation Details'!I784)</f>
        <v>R1021</v>
      </c>
      <c r="T786" t="s">
        <v>1588</v>
      </c>
      <c r="U786">
        <v>28.7</v>
      </c>
      <c r="V786">
        <v>11.52</v>
      </c>
      <c r="W786" t="s">
        <v>2380</v>
      </c>
      <c r="X786" t="s">
        <v>2380</v>
      </c>
      <c r="Y786" t="s">
        <v>2380</v>
      </c>
      <c r="Z786" t="s">
        <v>2381</v>
      </c>
      <c r="AA786" t="s">
        <v>2380</v>
      </c>
    </row>
    <row r="787" spans="10:27" x14ac:dyDescent="0.35">
      <c r="J787" t="s">
        <v>816</v>
      </c>
      <c r="K787">
        <v>1976</v>
      </c>
      <c r="L787" t="s">
        <v>37</v>
      </c>
      <c r="M787">
        <v>23</v>
      </c>
      <c r="N787">
        <v>2</v>
      </c>
      <c r="O787">
        <v>6529.21</v>
      </c>
      <c r="P787" t="s">
        <v>11</v>
      </c>
      <c r="Q787" t="s">
        <v>16</v>
      </c>
      <c r="R787" t="str">
        <f>IF('Hospitalisation Details'!I785="?","Unknown",'Hospitalisation Details'!I785)</f>
        <v>R1013</v>
      </c>
      <c r="T787" t="s">
        <v>1587</v>
      </c>
      <c r="U787">
        <v>34.295000000000002</v>
      </c>
      <c r="V787">
        <v>11.24</v>
      </c>
      <c r="W787" t="s">
        <v>2380</v>
      </c>
      <c r="X787" t="s">
        <v>2380</v>
      </c>
      <c r="Y787" t="s">
        <v>2380</v>
      </c>
      <c r="Z787" t="s">
        <v>2381</v>
      </c>
      <c r="AA787" t="s">
        <v>2380</v>
      </c>
    </row>
    <row r="788" spans="10:27" x14ac:dyDescent="0.35">
      <c r="J788" t="s">
        <v>817</v>
      </c>
      <c r="K788">
        <v>1982</v>
      </c>
      <c r="L788" t="s">
        <v>35</v>
      </c>
      <c r="M788">
        <v>12</v>
      </c>
      <c r="N788">
        <v>3</v>
      </c>
      <c r="O788">
        <v>6532.04</v>
      </c>
      <c r="P788" t="s">
        <v>11</v>
      </c>
      <c r="Q788" t="s">
        <v>16</v>
      </c>
      <c r="R788" t="str">
        <f>IF('Hospitalisation Details'!I786="?","Unknown",'Hospitalisation Details'!I786)</f>
        <v>R1013</v>
      </c>
      <c r="T788" t="s">
        <v>1586</v>
      </c>
      <c r="U788">
        <v>27.55</v>
      </c>
      <c r="V788">
        <v>10.98</v>
      </c>
      <c r="W788" t="s">
        <v>2380</v>
      </c>
      <c r="X788" t="s">
        <v>2380</v>
      </c>
      <c r="Y788" t="s">
        <v>2380</v>
      </c>
      <c r="Z788" t="s">
        <v>2381</v>
      </c>
      <c r="AA788" t="s">
        <v>2380</v>
      </c>
    </row>
    <row r="789" spans="10:27" x14ac:dyDescent="0.35">
      <c r="J789" t="s">
        <v>818</v>
      </c>
      <c r="K789">
        <v>1982</v>
      </c>
      <c r="L789" t="s">
        <v>37</v>
      </c>
      <c r="M789">
        <v>2</v>
      </c>
      <c r="N789">
        <v>3</v>
      </c>
      <c r="O789">
        <v>6536.68</v>
      </c>
      <c r="P789" t="s">
        <v>11</v>
      </c>
      <c r="Q789" t="s">
        <v>11</v>
      </c>
      <c r="R789" t="str">
        <f>IF('Hospitalisation Details'!I787="?","Unknown",'Hospitalisation Details'!I787)</f>
        <v>R1012</v>
      </c>
      <c r="T789" t="s">
        <v>1585</v>
      </c>
      <c r="U789">
        <v>40.700000000000003</v>
      </c>
      <c r="V789">
        <v>5.42</v>
      </c>
      <c r="W789" t="s">
        <v>2380</v>
      </c>
      <c r="X789" t="s">
        <v>2380</v>
      </c>
      <c r="Y789" t="s">
        <v>2380</v>
      </c>
      <c r="Z789" t="s">
        <v>2381</v>
      </c>
      <c r="AA789" t="s">
        <v>2380</v>
      </c>
    </row>
    <row r="790" spans="10:27" x14ac:dyDescent="0.35">
      <c r="J790" t="s">
        <v>819</v>
      </c>
      <c r="K790">
        <v>1969</v>
      </c>
      <c r="L790" t="s">
        <v>30</v>
      </c>
      <c r="M790">
        <v>3</v>
      </c>
      <c r="N790">
        <v>0</v>
      </c>
      <c r="O790">
        <v>6546.16</v>
      </c>
      <c r="P790" t="s">
        <v>11</v>
      </c>
      <c r="Q790" t="s">
        <v>12</v>
      </c>
      <c r="R790" t="str">
        <f>IF('Hospitalisation Details'!I788="?","Unknown",'Hospitalisation Details'!I788)</f>
        <v>R1013</v>
      </c>
      <c r="T790" t="s">
        <v>1584</v>
      </c>
      <c r="U790">
        <v>18.335000000000001</v>
      </c>
      <c r="V790">
        <v>10.97</v>
      </c>
      <c r="W790" t="s">
        <v>2380</v>
      </c>
      <c r="X790" t="s">
        <v>2380</v>
      </c>
      <c r="Y790" t="s">
        <v>2380</v>
      </c>
      <c r="Z790" t="s">
        <v>2381</v>
      </c>
      <c r="AA790" t="s">
        <v>2380</v>
      </c>
    </row>
    <row r="791" spans="10:27" x14ac:dyDescent="0.35">
      <c r="J791" t="s">
        <v>820</v>
      </c>
      <c r="K791">
        <v>1986</v>
      </c>
      <c r="L791" t="s">
        <v>30</v>
      </c>
      <c r="M791">
        <v>18</v>
      </c>
      <c r="N791">
        <v>3</v>
      </c>
      <c r="O791">
        <v>6548.2</v>
      </c>
      <c r="P791" t="s">
        <v>11</v>
      </c>
      <c r="Q791" t="s">
        <v>12</v>
      </c>
      <c r="R791" t="str">
        <f>IF('Hospitalisation Details'!I789="?","Unknown",'Hospitalisation Details'!I789)</f>
        <v>R1012</v>
      </c>
      <c r="T791" t="s">
        <v>1583</v>
      </c>
      <c r="U791">
        <v>33.914999999999999</v>
      </c>
      <c r="V791">
        <v>9.56</v>
      </c>
      <c r="W791" t="s">
        <v>2382</v>
      </c>
      <c r="X791" t="s">
        <v>2380</v>
      </c>
      <c r="Y791" t="s">
        <v>2380</v>
      </c>
      <c r="Z791">
        <v>2</v>
      </c>
      <c r="AA791" t="s">
        <v>2380</v>
      </c>
    </row>
    <row r="792" spans="10:27" x14ac:dyDescent="0.35">
      <c r="J792" t="s">
        <v>821</v>
      </c>
      <c r="K792">
        <v>1989</v>
      </c>
      <c r="L792" t="s">
        <v>35</v>
      </c>
      <c r="M792">
        <v>6</v>
      </c>
      <c r="N792">
        <v>3</v>
      </c>
      <c r="O792">
        <v>6551.75</v>
      </c>
      <c r="P792" t="s">
        <v>11</v>
      </c>
      <c r="Q792" t="s">
        <v>11</v>
      </c>
      <c r="R792" t="str">
        <f>IF('Hospitalisation Details'!I790="?","Unknown",'Hospitalisation Details'!I790)</f>
        <v>R1024</v>
      </c>
      <c r="T792" t="s">
        <v>1582</v>
      </c>
      <c r="U792">
        <v>33.534999999999997</v>
      </c>
      <c r="V792">
        <v>9.4</v>
      </c>
      <c r="W792" t="s">
        <v>2382</v>
      </c>
      <c r="X792" t="s">
        <v>2380</v>
      </c>
      <c r="Y792" t="s">
        <v>2380</v>
      </c>
      <c r="Z792">
        <v>2</v>
      </c>
      <c r="AA792" t="s">
        <v>2380</v>
      </c>
    </row>
    <row r="793" spans="10:27" x14ac:dyDescent="0.35">
      <c r="J793" t="s">
        <v>822</v>
      </c>
      <c r="K793">
        <v>1968</v>
      </c>
      <c r="L793" t="s">
        <v>30</v>
      </c>
      <c r="M793">
        <v>11</v>
      </c>
      <c r="N793">
        <v>0</v>
      </c>
      <c r="O793">
        <v>6552.01</v>
      </c>
      <c r="P793" t="s">
        <v>12</v>
      </c>
      <c r="Q793" t="s">
        <v>11</v>
      </c>
      <c r="R793" t="str">
        <f>IF('Hospitalisation Details'!I791="?","Unknown",'Hospitalisation Details'!I791)</f>
        <v>R1013</v>
      </c>
      <c r="T793" t="s">
        <v>1581</v>
      </c>
      <c r="U793">
        <v>23.655000000000001</v>
      </c>
      <c r="V793">
        <v>8.48</v>
      </c>
      <c r="W793" t="s">
        <v>2382</v>
      </c>
      <c r="X793" t="s">
        <v>2380</v>
      </c>
      <c r="Y793" t="s">
        <v>2380</v>
      </c>
      <c r="Z793">
        <v>2</v>
      </c>
      <c r="AA793" t="s">
        <v>2380</v>
      </c>
    </row>
    <row r="794" spans="10:27" x14ac:dyDescent="0.35">
      <c r="J794" t="s">
        <v>823</v>
      </c>
      <c r="K794">
        <v>1984</v>
      </c>
      <c r="L794" t="s">
        <v>20</v>
      </c>
      <c r="M794">
        <v>20</v>
      </c>
      <c r="N794">
        <v>1</v>
      </c>
      <c r="O794">
        <v>6555.07</v>
      </c>
      <c r="P794" t="s">
        <v>11</v>
      </c>
      <c r="Q794" t="s">
        <v>11</v>
      </c>
      <c r="R794" t="str">
        <f>IF('Hospitalisation Details'!I792="?","Unknown",'Hospitalisation Details'!I792)</f>
        <v>R1024</v>
      </c>
      <c r="T794" t="s">
        <v>1580</v>
      </c>
      <c r="U794">
        <v>28</v>
      </c>
      <c r="V794">
        <v>5.57</v>
      </c>
      <c r="W794" t="s">
        <v>2380</v>
      </c>
      <c r="X794" t="s">
        <v>2380</v>
      </c>
      <c r="Y794" t="s">
        <v>2380</v>
      </c>
      <c r="Z794" t="s">
        <v>2381</v>
      </c>
      <c r="AA794" t="s">
        <v>2380</v>
      </c>
    </row>
    <row r="795" spans="10:27" x14ac:dyDescent="0.35">
      <c r="J795" t="s">
        <v>824</v>
      </c>
      <c r="K795">
        <v>1981</v>
      </c>
      <c r="L795" t="s">
        <v>10</v>
      </c>
      <c r="M795">
        <v>20</v>
      </c>
      <c r="N795">
        <v>0</v>
      </c>
      <c r="O795">
        <v>6571.02</v>
      </c>
      <c r="P795" t="s">
        <v>11</v>
      </c>
      <c r="Q795" t="s">
        <v>16</v>
      </c>
      <c r="R795" t="str">
        <f>IF('Hospitalisation Details'!I793="?","Unknown",'Hospitalisation Details'!I793)</f>
        <v>R1012</v>
      </c>
      <c r="T795" t="s">
        <v>1579</v>
      </c>
      <c r="U795">
        <v>30.23</v>
      </c>
      <c r="V795">
        <v>6.94</v>
      </c>
      <c r="W795" t="s">
        <v>2382</v>
      </c>
      <c r="X795" t="s">
        <v>2380</v>
      </c>
      <c r="Y795" t="s">
        <v>2383</v>
      </c>
      <c r="Z795">
        <v>1</v>
      </c>
      <c r="AA795" t="s">
        <v>2380</v>
      </c>
    </row>
    <row r="796" spans="10:27" x14ac:dyDescent="0.35">
      <c r="J796" t="s">
        <v>825</v>
      </c>
      <c r="K796">
        <v>1984</v>
      </c>
      <c r="L796" t="s">
        <v>37</v>
      </c>
      <c r="M796">
        <v>5</v>
      </c>
      <c r="N796">
        <v>2</v>
      </c>
      <c r="O796">
        <v>6571.54</v>
      </c>
      <c r="P796" t="s">
        <v>11</v>
      </c>
      <c r="Q796" t="s">
        <v>12</v>
      </c>
      <c r="R796" t="str">
        <f>IF('Hospitalisation Details'!I794="?","Unknown",'Hospitalisation Details'!I794)</f>
        <v>R1011</v>
      </c>
      <c r="T796" t="s">
        <v>1578</v>
      </c>
      <c r="U796">
        <v>51.14</v>
      </c>
      <c r="V796">
        <v>4.05</v>
      </c>
      <c r="W796" t="s">
        <v>2380</v>
      </c>
      <c r="X796" t="s">
        <v>2380</v>
      </c>
      <c r="Y796" t="s">
        <v>2380</v>
      </c>
      <c r="Z796">
        <v>1</v>
      </c>
      <c r="AA796" t="s">
        <v>2380</v>
      </c>
    </row>
    <row r="797" spans="10:27" x14ac:dyDescent="0.35">
      <c r="J797" t="s">
        <v>826</v>
      </c>
      <c r="K797">
        <v>1982</v>
      </c>
      <c r="L797" t="s">
        <v>15</v>
      </c>
      <c r="M797">
        <v>22</v>
      </c>
      <c r="N797">
        <v>2</v>
      </c>
      <c r="O797">
        <v>6593.51</v>
      </c>
      <c r="P797" t="s">
        <v>11</v>
      </c>
      <c r="Q797" t="s">
        <v>16</v>
      </c>
      <c r="R797" t="str">
        <f>IF('Hospitalisation Details'!I795="?","Unknown",'Hospitalisation Details'!I795)</f>
        <v>R1013</v>
      </c>
      <c r="T797" t="s">
        <v>1577</v>
      </c>
      <c r="U797">
        <v>24.32</v>
      </c>
      <c r="V797">
        <v>10.220000000000001</v>
      </c>
      <c r="W797" t="s">
        <v>2380</v>
      </c>
      <c r="X797" t="s">
        <v>2380</v>
      </c>
      <c r="Y797" t="s">
        <v>2380</v>
      </c>
      <c r="Z797" t="s">
        <v>2381</v>
      </c>
      <c r="AA797" t="s">
        <v>2380</v>
      </c>
    </row>
    <row r="798" spans="10:27" x14ac:dyDescent="0.35">
      <c r="J798" t="s">
        <v>827</v>
      </c>
      <c r="K798">
        <v>1982</v>
      </c>
      <c r="L798" t="s">
        <v>30</v>
      </c>
      <c r="M798">
        <v>29</v>
      </c>
      <c r="N798">
        <v>1</v>
      </c>
      <c r="O798">
        <v>6600.21</v>
      </c>
      <c r="P798" t="s">
        <v>12</v>
      </c>
      <c r="Q798" t="s">
        <v>11</v>
      </c>
      <c r="R798" t="str">
        <f>IF('Hospitalisation Details'!I796="?","Unknown",'Hospitalisation Details'!I796)</f>
        <v>R1016</v>
      </c>
      <c r="T798" t="s">
        <v>1576</v>
      </c>
      <c r="U798">
        <v>38.06</v>
      </c>
      <c r="V798">
        <v>9.24</v>
      </c>
      <c r="W798" t="s">
        <v>2380</v>
      </c>
      <c r="X798" t="s">
        <v>2380</v>
      </c>
      <c r="Y798" t="s">
        <v>2380</v>
      </c>
      <c r="Z798" t="s">
        <v>2381</v>
      </c>
      <c r="AA798" t="s">
        <v>2380</v>
      </c>
    </row>
    <row r="799" spans="10:27" x14ac:dyDescent="0.35">
      <c r="J799" t="s">
        <v>828</v>
      </c>
      <c r="K799">
        <v>1982</v>
      </c>
      <c r="L799" t="s">
        <v>15</v>
      </c>
      <c r="M799">
        <v>7</v>
      </c>
      <c r="N799">
        <v>2</v>
      </c>
      <c r="O799">
        <v>6600.36</v>
      </c>
      <c r="P799" t="s">
        <v>11</v>
      </c>
      <c r="Q799" t="s">
        <v>12</v>
      </c>
      <c r="R799" t="str">
        <f>IF('Hospitalisation Details'!I797="?","Unknown",'Hospitalisation Details'!I797)</f>
        <v>R1011</v>
      </c>
      <c r="T799" t="s">
        <v>1575</v>
      </c>
      <c r="U799">
        <v>37.700000000000003</v>
      </c>
      <c r="V799">
        <v>8.6</v>
      </c>
      <c r="W799" t="s">
        <v>2380</v>
      </c>
      <c r="X799" t="s">
        <v>2380</v>
      </c>
      <c r="Y799" t="s">
        <v>2380</v>
      </c>
      <c r="Z799" t="s">
        <v>2381</v>
      </c>
      <c r="AA799" t="s">
        <v>2380</v>
      </c>
    </row>
    <row r="800" spans="10:27" x14ac:dyDescent="0.35">
      <c r="J800" t="s">
        <v>829</v>
      </c>
      <c r="K800">
        <v>1982</v>
      </c>
      <c r="L800" t="s">
        <v>35</v>
      </c>
      <c r="M800">
        <v>28</v>
      </c>
      <c r="N800">
        <v>1</v>
      </c>
      <c r="O800">
        <v>6610.11</v>
      </c>
      <c r="P800" t="s">
        <v>12</v>
      </c>
      <c r="Q800" t="s">
        <v>11</v>
      </c>
      <c r="R800" t="str">
        <f>IF('Hospitalisation Details'!I798="?","Unknown",'Hospitalisation Details'!I798)</f>
        <v>R1015</v>
      </c>
      <c r="T800" t="s">
        <v>1574</v>
      </c>
      <c r="U800">
        <v>44</v>
      </c>
      <c r="V800">
        <v>9.32</v>
      </c>
      <c r="W800" t="s">
        <v>2382</v>
      </c>
      <c r="X800" t="s">
        <v>2380</v>
      </c>
      <c r="Y800" t="s">
        <v>2380</v>
      </c>
      <c r="Z800">
        <v>2</v>
      </c>
      <c r="AA800" t="s">
        <v>2380</v>
      </c>
    </row>
    <row r="801" spans="10:27" x14ac:dyDescent="0.35">
      <c r="J801" t="s">
        <v>830</v>
      </c>
      <c r="K801">
        <v>1973</v>
      </c>
      <c r="L801" t="s">
        <v>35</v>
      </c>
      <c r="M801">
        <v>29</v>
      </c>
      <c r="N801">
        <v>0</v>
      </c>
      <c r="O801">
        <v>6630.31</v>
      </c>
      <c r="P801" t="s">
        <v>11</v>
      </c>
      <c r="Q801" t="s">
        <v>16</v>
      </c>
      <c r="R801" t="str">
        <f>IF('Hospitalisation Details'!I799="?","Unknown",'Hospitalisation Details'!I799)</f>
        <v>R1013</v>
      </c>
      <c r="T801" t="s">
        <v>1573</v>
      </c>
      <c r="U801">
        <v>41.45</v>
      </c>
      <c r="V801">
        <v>6.12</v>
      </c>
      <c r="W801" t="s">
        <v>2382</v>
      </c>
      <c r="X801" t="s">
        <v>2380</v>
      </c>
      <c r="Y801" t="s">
        <v>2380</v>
      </c>
      <c r="Z801" t="s">
        <v>2381</v>
      </c>
      <c r="AA801" t="s">
        <v>2380</v>
      </c>
    </row>
    <row r="802" spans="10:27" x14ac:dyDescent="0.35">
      <c r="J802" t="s">
        <v>831</v>
      </c>
      <c r="K802">
        <v>2003</v>
      </c>
      <c r="L802" t="s">
        <v>20</v>
      </c>
      <c r="M802">
        <v>4</v>
      </c>
      <c r="N802">
        <v>0</v>
      </c>
      <c r="O802">
        <v>6638.16</v>
      </c>
      <c r="P802" t="s">
        <v>11</v>
      </c>
      <c r="Q802" t="s">
        <v>16</v>
      </c>
      <c r="R802" t="str">
        <f>IF('Hospitalisation Details'!I800="?","Unknown",'Hospitalisation Details'!I800)</f>
        <v>R1012</v>
      </c>
      <c r="T802" t="s">
        <v>1572</v>
      </c>
      <c r="U802">
        <v>25.364999999999998</v>
      </c>
      <c r="V802">
        <v>9.19</v>
      </c>
      <c r="W802" t="s">
        <v>2382</v>
      </c>
      <c r="X802" t="s">
        <v>2380</v>
      </c>
      <c r="Y802" t="s">
        <v>2380</v>
      </c>
      <c r="Z802" t="s">
        <v>2381</v>
      </c>
      <c r="AA802" t="s">
        <v>2380</v>
      </c>
    </row>
    <row r="803" spans="10:27" x14ac:dyDescent="0.35">
      <c r="J803" t="s">
        <v>832</v>
      </c>
      <c r="K803">
        <v>1990</v>
      </c>
      <c r="L803" t="s">
        <v>18</v>
      </c>
      <c r="M803">
        <v>6</v>
      </c>
      <c r="N803">
        <v>3</v>
      </c>
      <c r="O803">
        <v>6639.3</v>
      </c>
      <c r="P803" t="s">
        <v>11</v>
      </c>
      <c r="Q803" t="s">
        <v>11</v>
      </c>
      <c r="R803" t="str">
        <f>IF('Hospitalisation Details'!I801="?","Unknown",'Hospitalisation Details'!I801)</f>
        <v>R1021</v>
      </c>
      <c r="T803" t="s">
        <v>1571</v>
      </c>
      <c r="U803">
        <v>34.56</v>
      </c>
      <c r="V803">
        <v>5.84</v>
      </c>
      <c r="W803" t="s">
        <v>2382</v>
      </c>
      <c r="X803" t="s">
        <v>2380</v>
      </c>
      <c r="Y803" t="s">
        <v>2383</v>
      </c>
      <c r="Z803">
        <v>1</v>
      </c>
      <c r="AA803" t="s">
        <v>2380</v>
      </c>
    </row>
    <row r="804" spans="10:27" x14ac:dyDescent="0.35">
      <c r="J804" t="s">
        <v>833</v>
      </c>
      <c r="K804">
        <v>1984</v>
      </c>
      <c r="L804" t="s">
        <v>30</v>
      </c>
      <c r="M804">
        <v>8</v>
      </c>
      <c r="N804">
        <v>2</v>
      </c>
      <c r="O804">
        <v>6640.54</v>
      </c>
      <c r="P804" t="s">
        <v>11</v>
      </c>
      <c r="Q804" t="s">
        <v>12</v>
      </c>
      <c r="R804" t="str">
        <f>IF('Hospitalisation Details'!I802="?","Unknown",'Hospitalisation Details'!I802)</f>
        <v>R1019</v>
      </c>
      <c r="T804" t="s">
        <v>1570</v>
      </c>
      <c r="U804">
        <v>28.2</v>
      </c>
      <c r="V804">
        <v>7.19</v>
      </c>
      <c r="W804" t="s">
        <v>2382</v>
      </c>
      <c r="X804" t="s">
        <v>2380</v>
      </c>
      <c r="Y804" t="s">
        <v>2380</v>
      </c>
      <c r="Z804">
        <v>2</v>
      </c>
      <c r="AA804" t="s">
        <v>2380</v>
      </c>
    </row>
    <row r="805" spans="10:27" x14ac:dyDescent="0.35">
      <c r="J805" t="s">
        <v>834</v>
      </c>
      <c r="K805">
        <v>1970</v>
      </c>
      <c r="L805" t="s">
        <v>15</v>
      </c>
      <c r="M805">
        <v>8</v>
      </c>
      <c r="N805">
        <v>0</v>
      </c>
      <c r="O805">
        <v>6651.26</v>
      </c>
      <c r="P805" t="s">
        <v>11</v>
      </c>
      <c r="Q805" t="s">
        <v>12</v>
      </c>
      <c r="R805" t="str">
        <f>IF('Hospitalisation Details'!I803="?","Unknown",'Hospitalisation Details'!I803)</f>
        <v>R1013</v>
      </c>
      <c r="T805" t="s">
        <v>1569</v>
      </c>
      <c r="U805">
        <v>30.43</v>
      </c>
      <c r="V805">
        <v>9.39</v>
      </c>
      <c r="W805" t="s">
        <v>2380</v>
      </c>
      <c r="X805" t="s">
        <v>2380</v>
      </c>
      <c r="Y805" t="s">
        <v>2380</v>
      </c>
      <c r="Z805" t="s">
        <v>2381</v>
      </c>
      <c r="AA805" t="s">
        <v>2380</v>
      </c>
    </row>
    <row r="806" spans="10:27" x14ac:dyDescent="0.35">
      <c r="J806" t="s">
        <v>835</v>
      </c>
      <c r="K806">
        <v>1984</v>
      </c>
      <c r="L806" t="s">
        <v>10</v>
      </c>
      <c r="M806">
        <v>1</v>
      </c>
      <c r="N806">
        <v>3</v>
      </c>
      <c r="O806">
        <v>6652.53</v>
      </c>
      <c r="P806" t="s">
        <v>12</v>
      </c>
      <c r="Q806" t="s">
        <v>11</v>
      </c>
      <c r="R806" t="str">
        <f>IF('Hospitalisation Details'!I804="?","Unknown",'Hospitalisation Details'!I804)</f>
        <v>R1013</v>
      </c>
      <c r="T806" t="s">
        <v>1568</v>
      </c>
      <c r="U806">
        <v>32.395000000000003</v>
      </c>
      <c r="V806">
        <v>4.2699999999999996</v>
      </c>
      <c r="W806" t="s">
        <v>2382</v>
      </c>
      <c r="X806" t="s">
        <v>2380</v>
      </c>
      <c r="Y806" t="s">
        <v>2380</v>
      </c>
      <c r="Z806">
        <v>1</v>
      </c>
      <c r="AA806" t="s">
        <v>2380</v>
      </c>
    </row>
    <row r="807" spans="10:27" x14ac:dyDescent="0.35">
      <c r="J807" t="s">
        <v>836</v>
      </c>
      <c r="K807">
        <v>1989</v>
      </c>
      <c r="L807" t="s">
        <v>15</v>
      </c>
      <c r="M807">
        <v>19</v>
      </c>
      <c r="N807">
        <v>5</v>
      </c>
      <c r="O807">
        <v>6653.79</v>
      </c>
      <c r="P807" t="s">
        <v>11</v>
      </c>
      <c r="Q807" t="s">
        <v>16</v>
      </c>
      <c r="R807" t="str">
        <f>IF('Hospitalisation Details'!I805="?","Unknown",'Hospitalisation Details'!I805)</f>
        <v>R1013</v>
      </c>
      <c r="T807" t="s">
        <v>1567</v>
      </c>
      <c r="U807">
        <v>24.035</v>
      </c>
      <c r="V807">
        <v>11.71</v>
      </c>
      <c r="W807" t="s">
        <v>2380</v>
      </c>
      <c r="X807" t="s">
        <v>2380</v>
      </c>
      <c r="Y807" t="s">
        <v>2380</v>
      </c>
      <c r="Z807" t="s">
        <v>2381</v>
      </c>
      <c r="AA807" t="s">
        <v>2380</v>
      </c>
    </row>
    <row r="808" spans="10:27" x14ac:dyDescent="0.35">
      <c r="J808" t="s">
        <v>837</v>
      </c>
      <c r="K808">
        <v>1982</v>
      </c>
      <c r="L808" t="s">
        <v>20</v>
      </c>
      <c r="M808">
        <v>27</v>
      </c>
      <c r="N808">
        <v>3</v>
      </c>
      <c r="O808">
        <v>6664.32</v>
      </c>
      <c r="P808" t="s">
        <v>11</v>
      </c>
      <c r="Q808" t="s">
        <v>11</v>
      </c>
      <c r="R808" t="str">
        <f>IF('Hospitalisation Details'!I806="?","Unknown",'Hospitalisation Details'!I806)</f>
        <v>R1013</v>
      </c>
      <c r="T808" t="s">
        <v>1566</v>
      </c>
      <c r="U808">
        <v>37.119999999999997</v>
      </c>
      <c r="V808">
        <v>5.29</v>
      </c>
      <c r="W808" t="s">
        <v>2380</v>
      </c>
      <c r="X808" t="s">
        <v>2380</v>
      </c>
      <c r="Y808" t="s">
        <v>2380</v>
      </c>
      <c r="Z808">
        <v>2</v>
      </c>
      <c r="AA808" t="s">
        <v>2380</v>
      </c>
    </row>
    <row r="809" spans="10:27" x14ac:dyDescent="0.35">
      <c r="J809" t="s">
        <v>838</v>
      </c>
      <c r="K809">
        <v>1981</v>
      </c>
      <c r="L809" t="s">
        <v>20</v>
      </c>
      <c r="M809">
        <v>17</v>
      </c>
      <c r="N809">
        <v>1</v>
      </c>
      <c r="O809">
        <v>6664.69</v>
      </c>
      <c r="P809" t="s">
        <v>12</v>
      </c>
      <c r="Q809" t="s">
        <v>16</v>
      </c>
      <c r="R809" t="str">
        <f>IF('Hospitalisation Details'!I807="?","Unknown",'Hospitalisation Details'!I807)</f>
        <v>R1012</v>
      </c>
      <c r="T809" t="s">
        <v>1565</v>
      </c>
      <c r="U809">
        <v>34.840000000000003</v>
      </c>
      <c r="V809">
        <v>6</v>
      </c>
      <c r="W809" t="s">
        <v>2382</v>
      </c>
      <c r="X809" t="s">
        <v>2380</v>
      </c>
      <c r="Y809" t="s">
        <v>2383</v>
      </c>
      <c r="Z809">
        <v>1</v>
      </c>
      <c r="AA809" t="s">
        <v>2380</v>
      </c>
    </row>
    <row r="810" spans="10:27" x14ac:dyDescent="0.35">
      <c r="J810" t="s">
        <v>839</v>
      </c>
      <c r="K810">
        <v>1989</v>
      </c>
      <c r="L810" t="s">
        <v>37</v>
      </c>
      <c r="M810">
        <v>20</v>
      </c>
      <c r="N810">
        <v>5</v>
      </c>
      <c r="O810">
        <v>6666.24</v>
      </c>
      <c r="P810" t="s">
        <v>12</v>
      </c>
      <c r="Q810" t="s">
        <v>16</v>
      </c>
      <c r="R810" t="str">
        <f>IF('Hospitalisation Details'!I808="?","Unknown",'Hospitalisation Details'!I808)</f>
        <v>R1011</v>
      </c>
      <c r="T810" t="s">
        <v>1564</v>
      </c>
      <c r="U810">
        <v>29.53</v>
      </c>
      <c r="V810">
        <v>10.64</v>
      </c>
      <c r="W810" t="s">
        <v>2380</v>
      </c>
      <c r="X810" t="s">
        <v>2380</v>
      </c>
      <c r="Y810" t="s">
        <v>2380</v>
      </c>
      <c r="Z810" t="s">
        <v>2381</v>
      </c>
      <c r="AA810" t="s">
        <v>2380</v>
      </c>
    </row>
    <row r="811" spans="10:27" x14ac:dyDescent="0.35">
      <c r="J811" t="s">
        <v>840</v>
      </c>
      <c r="K811">
        <v>1985</v>
      </c>
      <c r="L811" t="s">
        <v>10</v>
      </c>
      <c r="M811">
        <v>9</v>
      </c>
      <c r="N811">
        <v>2</v>
      </c>
      <c r="O811">
        <v>6686.43</v>
      </c>
      <c r="P811" t="s">
        <v>11</v>
      </c>
      <c r="Q811" t="s">
        <v>12</v>
      </c>
      <c r="R811" t="str">
        <f>IF('Hospitalisation Details'!I809="?","Unknown",'Hospitalisation Details'!I809)</f>
        <v>R1012</v>
      </c>
      <c r="T811" t="s">
        <v>1563</v>
      </c>
      <c r="U811">
        <v>42.51</v>
      </c>
      <c r="V811">
        <v>8.2100000000000009</v>
      </c>
      <c r="W811" t="s">
        <v>2382</v>
      </c>
      <c r="X811" t="s">
        <v>2380</v>
      </c>
      <c r="Y811" t="s">
        <v>2380</v>
      </c>
      <c r="Z811" t="s">
        <v>2381</v>
      </c>
      <c r="AA811" t="s">
        <v>2380</v>
      </c>
    </row>
    <row r="812" spans="10:27" x14ac:dyDescent="0.35">
      <c r="J812" t="s">
        <v>841</v>
      </c>
      <c r="K812">
        <v>1968</v>
      </c>
      <c r="L812" t="s">
        <v>10</v>
      </c>
      <c r="M812">
        <v>13</v>
      </c>
      <c r="N812">
        <v>0</v>
      </c>
      <c r="O812">
        <v>6700.56</v>
      </c>
      <c r="P812" t="s">
        <v>12</v>
      </c>
      <c r="Q812" t="s">
        <v>16</v>
      </c>
      <c r="R812" t="str">
        <f>IF('Hospitalisation Details'!I810="?","Unknown",'Hospitalisation Details'!I810)</f>
        <v>R1012</v>
      </c>
      <c r="T812" t="s">
        <v>1562</v>
      </c>
      <c r="U812">
        <v>38.14</v>
      </c>
      <c r="V812">
        <v>5.58</v>
      </c>
      <c r="W812" t="s">
        <v>2380</v>
      </c>
      <c r="X812" t="s">
        <v>2380</v>
      </c>
      <c r="Y812" t="s">
        <v>2383</v>
      </c>
      <c r="Z812">
        <v>1</v>
      </c>
      <c r="AA812" t="s">
        <v>2380</v>
      </c>
    </row>
    <row r="813" spans="10:27" x14ac:dyDescent="0.35">
      <c r="J813" t="s">
        <v>842</v>
      </c>
      <c r="K813">
        <v>1971</v>
      </c>
      <c r="L813" t="s">
        <v>30</v>
      </c>
      <c r="M813">
        <v>12</v>
      </c>
      <c r="N813">
        <v>0</v>
      </c>
      <c r="O813">
        <v>6706.47</v>
      </c>
      <c r="P813" t="s">
        <v>11</v>
      </c>
      <c r="Q813" t="s">
        <v>16</v>
      </c>
      <c r="R813" t="str">
        <f>IF('Hospitalisation Details'!I811="?","Unknown",'Hospitalisation Details'!I811)</f>
        <v>R1013</v>
      </c>
      <c r="T813" t="s">
        <v>1561</v>
      </c>
      <c r="U813">
        <v>39.93</v>
      </c>
      <c r="V813">
        <v>8.75</v>
      </c>
      <c r="W813" t="s">
        <v>2380</v>
      </c>
      <c r="X813" t="s">
        <v>2380</v>
      </c>
      <c r="Y813" t="s">
        <v>2380</v>
      </c>
      <c r="Z813" t="s">
        <v>2381</v>
      </c>
      <c r="AA813" t="s">
        <v>2380</v>
      </c>
    </row>
    <row r="814" spans="10:27" x14ac:dyDescent="0.35">
      <c r="J814" t="s">
        <v>843</v>
      </c>
      <c r="K814">
        <v>1983</v>
      </c>
      <c r="L814" t="s">
        <v>18</v>
      </c>
      <c r="M814">
        <v>12</v>
      </c>
      <c r="N814">
        <v>2</v>
      </c>
      <c r="O814">
        <v>6710.19</v>
      </c>
      <c r="P814" t="s">
        <v>12</v>
      </c>
      <c r="Q814" t="s">
        <v>12</v>
      </c>
      <c r="R814" t="str">
        <f>IF('Hospitalisation Details'!I812="?","Unknown",'Hospitalisation Details'!I812)</f>
        <v>R1012</v>
      </c>
      <c r="T814" t="s">
        <v>1560</v>
      </c>
      <c r="U814">
        <v>38.83</v>
      </c>
      <c r="V814">
        <v>11.86</v>
      </c>
      <c r="W814" t="s">
        <v>2380</v>
      </c>
      <c r="X814" t="s">
        <v>2380</v>
      </c>
      <c r="Y814" t="s">
        <v>2380</v>
      </c>
      <c r="Z814" t="s">
        <v>2381</v>
      </c>
      <c r="AA814" t="s">
        <v>2380</v>
      </c>
    </row>
    <row r="815" spans="10:27" x14ac:dyDescent="0.35">
      <c r="J815" t="s">
        <v>844</v>
      </c>
      <c r="K815">
        <v>1994</v>
      </c>
      <c r="L815" t="s">
        <v>18</v>
      </c>
      <c r="M815">
        <v>13</v>
      </c>
      <c r="N815">
        <v>0</v>
      </c>
      <c r="O815">
        <v>6721.37</v>
      </c>
      <c r="P815" t="s">
        <v>11</v>
      </c>
      <c r="Q815" t="s">
        <v>16</v>
      </c>
      <c r="R815" t="str">
        <f>IF('Hospitalisation Details'!I813="?","Unknown",'Hospitalisation Details'!I813)</f>
        <v>R1012</v>
      </c>
      <c r="T815" t="s">
        <v>1559</v>
      </c>
      <c r="U815">
        <v>37.4</v>
      </c>
      <c r="V815">
        <v>11.46</v>
      </c>
      <c r="W815" t="s">
        <v>2380</v>
      </c>
      <c r="X815" t="s">
        <v>2380</v>
      </c>
      <c r="Y815" t="s">
        <v>2380</v>
      </c>
      <c r="Z815" t="s">
        <v>2381</v>
      </c>
      <c r="AA815" t="s">
        <v>2380</v>
      </c>
    </row>
    <row r="816" spans="10:27" x14ac:dyDescent="0.35">
      <c r="J816" t="s">
        <v>845</v>
      </c>
      <c r="K816">
        <v>1978</v>
      </c>
      <c r="L816" t="s">
        <v>37</v>
      </c>
      <c r="M816">
        <v>21</v>
      </c>
      <c r="N816">
        <v>2</v>
      </c>
      <c r="O816">
        <v>6737.98</v>
      </c>
      <c r="P816" t="s">
        <v>11</v>
      </c>
      <c r="Q816" t="s">
        <v>12</v>
      </c>
      <c r="R816" t="str">
        <f>IF('Hospitalisation Details'!I814="?","Unknown",'Hospitalisation Details'!I814)</f>
        <v>R1013</v>
      </c>
      <c r="T816" t="s">
        <v>1558</v>
      </c>
      <c r="U816">
        <v>21.4</v>
      </c>
      <c r="V816">
        <v>9.0299999999999994</v>
      </c>
      <c r="W816" t="s">
        <v>2380</v>
      </c>
      <c r="X816" t="s">
        <v>2380</v>
      </c>
      <c r="Y816" t="s">
        <v>2380</v>
      </c>
      <c r="Z816" t="s">
        <v>2381</v>
      </c>
      <c r="AA816" t="s">
        <v>2380</v>
      </c>
    </row>
    <row r="817" spans="10:27" x14ac:dyDescent="0.35">
      <c r="J817" t="s">
        <v>846</v>
      </c>
      <c r="K817">
        <v>1968</v>
      </c>
      <c r="L817" t="s">
        <v>10</v>
      </c>
      <c r="M817">
        <v>18</v>
      </c>
      <c r="N817">
        <v>0</v>
      </c>
      <c r="O817">
        <v>6738.84</v>
      </c>
      <c r="P817" t="s">
        <v>12</v>
      </c>
      <c r="Q817" t="s">
        <v>16</v>
      </c>
      <c r="R817" t="str">
        <f>IF('Hospitalisation Details'!I815="?","Unknown",'Hospitalisation Details'!I815)</f>
        <v>R1012</v>
      </c>
      <c r="T817" t="s">
        <v>1557</v>
      </c>
      <c r="U817">
        <v>38.380000000000003</v>
      </c>
      <c r="V817">
        <v>8.26</v>
      </c>
      <c r="W817" t="s">
        <v>2382</v>
      </c>
      <c r="X817" t="s">
        <v>2380</v>
      </c>
      <c r="Y817" t="s">
        <v>2380</v>
      </c>
      <c r="Z817">
        <v>2</v>
      </c>
      <c r="AA817" t="s">
        <v>2380</v>
      </c>
    </row>
    <row r="818" spans="10:27" x14ac:dyDescent="0.35">
      <c r="J818" t="s">
        <v>847</v>
      </c>
      <c r="K818">
        <v>1986</v>
      </c>
      <c r="L818" t="s">
        <v>35</v>
      </c>
      <c r="M818">
        <v>7</v>
      </c>
      <c r="N818">
        <v>3</v>
      </c>
      <c r="O818">
        <v>6746.74</v>
      </c>
      <c r="P818" t="s">
        <v>12</v>
      </c>
      <c r="Q818" t="s">
        <v>11</v>
      </c>
      <c r="R818" t="str">
        <f>IF('Hospitalisation Details'!I816="?","Unknown",'Hospitalisation Details'!I816)</f>
        <v>R1016</v>
      </c>
      <c r="T818" t="s">
        <v>1556</v>
      </c>
      <c r="U818">
        <v>33.659999999999997</v>
      </c>
      <c r="V818">
        <v>5.42</v>
      </c>
      <c r="W818" t="s">
        <v>2382</v>
      </c>
      <c r="X818" t="s">
        <v>2380</v>
      </c>
      <c r="Y818" t="s">
        <v>2380</v>
      </c>
      <c r="Z818">
        <v>2</v>
      </c>
      <c r="AA818" t="s">
        <v>2380</v>
      </c>
    </row>
    <row r="819" spans="10:27" x14ac:dyDescent="0.35">
      <c r="J819" t="s">
        <v>848</v>
      </c>
      <c r="K819">
        <v>1986</v>
      </c>
      <c r="L819" t="s">
        <v>18</v>
      </c>
      <c r="M819">
        <v>5</v>
      </c>
      <c r="N819">
        <v>3</v>
      </c>
      <c r="O819">
        <v>6748.59</v>
      </c>
      <c r="P819" t="s">
        <v>12</v>
      </c>
      <c r="Q819" t="s">
        <v>16</v>
      </c>
      <c r="R819" t="str">
        <f>IF('Hospitalisation Details'!I817="?","Unknown",'Hospitalisation Details'!I817)</f>
        <v>R1016</v>
      </c>
      <c r="T819" t="s">
        <v>1555</v>
      </c>
      <c r="U819">
        <v>31.79</v>
      </c>
      <c r="V819">
        <v>11.33</v>
      </c>
      <c r="W819" t="s">
        <v>2382</v>
      </c>
      <c r="X819" t="s">
        <v>2380</v>
      </c>
      <c r="Y819" t="s">
        <v>2383</v>
      </c>
      <c r="Z819">
        <v>1</v>
      </c>
      <c r="AA819" t="s">
        <v>2380</v>
      </c>
    </row>
    <row r="820" spans="10:27" x14ac:dyDescent="0.35">
      <c r="J820" t="s">
        <v>849</v>
      </c>
      <c r="K820">
        <v>1970</v>
      </c>
      <c r="L820" t="s">
        <v>18</v>
      </c>
      <c r="M820">
        <v>17</v>
      </c>
      <c r="N820">
        <v>0</v>
      </c>
      <c r="O820">
        <v>6749.63</v>
      </c>
      <c r="P820" t="s">
        <v>11</v>
      </c>
      <c r="Q820" t="s">
        <v>16</v>
      </c>
      <c r="R820" t="str">
        <f>IF('Hospitalisation Details'!I818="?","Unknown",'Hospitalisation Details'!I818)</f>
        <v>R1013</v>
      </c>
      <c r="T820" t="s">
        <v>1554</v>
      </c>
      <c r="U820">
        <v>29.7</v>
      </c>
      <c r="V820">
        <v>7.69</v>
      </c>
      <c r="W820" t="s">
        <v>2382</v>
      </c>
      <c r="X820" t="s">
        <v>2380</v>
      </c>
      <c r="Y820" t="s">
        <v>2383</v>
      </c>
      <c r="Z820">
        <v>1</v>
      </c>
      <c r="AA820" t="s">
        <v>2380</v>
      </c>
    </row>
    <row r="821" spans="10:27" x14ac:dyDescent="0.35">
      <c r="J821" t="s">
        <v>850</v>
      </c>
      <c r="K821">
        <v>1966</v>
      </c>
      <c r="L821" t="s">
        <v>30</v>
      </c>
      <c r="M821">
        <v>9</v>
      </c>
      <c r="N821">
        <v>0</v>
      </c>
      <c r="O821">
        <v>6750.27</v>
      </c>
      <c r="P821" t="s">
        <v>12</v>
      </c>
      <c r="Q821" t="s">
        <v>11</v>
      </c>
      <c r="R821" t="str">
        <f>IF('Hospitalisation Details'!I819="?","Unknown",'Hospitalisation Details'!I819)</f>
        <v>R1013</v>
      </c>
      <c r="T821" t="s">
        <v>1553</v>
      </c>
      <c r="U821">
        <v>25.46</v>
      </c>
      <c r="V821">
        <v>8.77</v>
      </c>
      <c r="W821" t="s">
        <v>2382</v>
      </c>
      <c r="X821" t="s">
        <v>2380</v>
      </c>
      <c r="Y821" t="s">
        <v>2383</v>
      </c>
      <c r="Z821">
        <v>1</v>
      </c>
      <c r="AA821" t="s">
        <v>2380</v>
      </c>
    </row>
    <row r="822" spans="10:27" x14ac:dyDescent="0.35">
      <c r="J822" t="s">
        <v>851</v>
      </c>
      <c r="K822">
        <v>1988</v>
      </c>
      <c r="L822" t="s">
        <v>37</v>
      </c>
      <c r="M822">
        <v>10</v>
      </c>
      <c r="N822">
        <v>3</v>
      </c>
      <c r="O822">
        <v>6753.04</v>
      </c>
      <c r="P822" t="s">
        <v>11</v>
      </c>
      <c r="Q822" t="s">
        <v>11</v>
      </c>
      <c r="R822" t="str">
        <f>IF('Hospitalisation Details'!I820="?","Unknown",'Hospitalisation Details'!I820)</f>
        <v>R1024</v>
      </c>
      <c r="T822" t="s">
        <v>1552</v>
      </c>
      <c r="U822">
        <v>39.14</v>
      </c>
      <c r="V822">
        <v>4.91</v>
      </c>
      <c r="W822" t="s">
        <v>2380</v>
      </c>
      <c r="X822" t="s">
        <v>2382</v>
      </c>
      <c r="Y822" t="s">
        <v>2380</v>
      </c>
      <c r="Z822">
        <v>1</v>
      </c>
      <c r="AA822" t="s">
        <v>2380</v>
      </c>
    </row>
    <row r="823" spans="10:27" x14ac:dyDescent="0.35">
      <c r="J823" t="s">
        <v>852</v>
      </c>
      <c r="K823">
        <v>1981</v>
      </c>
      <c r="L823" t="s">
        <v>20</v>
      </c>
      <c r="M823">
        <v>21</v>
      </c>
      <c r="N823">
        <v>1</v>
      </c>
      <c r="O823">
        <v>6770.19</v>
      </c>
      <c r="P823" t="s">
        <v>11</v>
      </c>
      <c r="Q823" t="s">
        <v>12</v>
      </c>
      <c r="R823" t="str">
        <f>IF('Hospitalisation Details'!I821="?","Unknown",'Hospitalisation Details'!I821)</f>
        <v>R1013</v>
      </c>
      <c r="T823" t="s">
        <v>1551</v>
      </c>
      <c r="U823">
        <v>41.2</v>
      </c>
      <c r="V823">
        <v>4.95</v>
      </c>
      <c r="W823" t="s">
        <v>2380</v>
      </c>
      <c r="X823" t="s">
        <v>2380</v>
      </c>
      <c r="Y823" t="s">
        <v>2380</v>
      </c>
      <c r="Z823">
        <v>1</v>
      </c>
      <c r="AA823" t="s">
        <v>2380</v>
      </c>
    </row>
    <row r="824" spans="10:27" x14ac:dyDescent="0.35">
      <c r="J824" t="s">
        <v>853</v>
      </c>
      <c r="K824">
        <v>1981</v>
      </c>
      <c r="L824" t="s">
        <v>20</v>
      </c>
      <c r="M824">
        <v>3</v>
      </c>
      <c r="N824">
        <v>1</v>
      </c>
      <c r="O824">
        <v>6775.96</v>
      </c>
      <c r="P824" t="s">
        <v>11</v>
      </c>
      <c r="Q824" t="s">
        <v>12</v>
      </c>
      <c r="R824" t="str">
        <f>IF('Hospitalisation Details'!I822="?","Unknown",'Hospitalisation Details'!I822)</f>
        <v>R1011</v>
      </c>
      <c r="T824" t="s">
        <v>1550</v>
      </c>
      <c r="U824">
        <v>28.81</v>
      </c>
      <c r="V824">
        <v>10.8</v>
      </c>
      <c r="W824" t="s">
        <v>2382</v>
      </c>
      <c r="X824" t="s">
        <v>2380</v>
      </c>
      <c r="Y824" t="s">
        <v>2383</v>
      </c>
      <c r="Z824">
        <v>1</v>
      </c>
      <c r="AA824" t="s">
        <v>2380</v>
      </c>
    </row>
    <row r="825" spans="10:27" x14ac:dyDescent="0.35">
      <c r="J825" t="s">
        <v>854</v>
      </c>
      <c r="K825">
        <v>1981</v>
      </c>
      <c r="L825" t="s">
        <v>37</v>
      </c>
      <c r="M825">
        <v>8</v>
      </c>
      <c r="N825">
        <v>1</v>
      </c>
      <c r="O825">
        <v>6781.35</v>
      </c>
      <c r="P825" t="s">
        <v>11</v>
      </c>
      <c r="Q825" t="s">
        <v>16</v>
      </c>
      <c r="R825" t="str">
        <f>IF('Hospitalisation Details'!I823="?","Unknown",'Hospitalisation Details'!I823)</f>
        <v>R1013</v>
      </c>
      <c r="T825" t="s">
        <v>1549</v>
      </c>
      <c r="U825">
        <v>37.409999999999997</v>
      </c>
      <c r="V825">
        <v>7.21</v>
      </c>
      <c r="W825" t="s">
        <v>2380</v>
      </c>
      <c r="X825" t="s">
        <v>2380</v>
      </c>
      <c r="Y825" t="s">
        <v>2380</v>
      </c>
      <c r="Z825">
        <v>2</v>
      </c>
      <c r="AA825" t="s">
        <v>2380</v>
      </c>
    </row>
    <row r="826" spans="10:27" x14ac:dyDescent="0.35">
      <c r="J826" t="s">
        <v>855</v>
      </c>
      <c r="K826">
        <v>1980</v>
      </c>
      <c r="L826" t="s">
        <v>15</v>
      </c>
      <c r="M826">
        <v>23</v>
      </c>
      <c r="N826">
        <v>2</v>
      </c>
      <c r="O826">
        <v>6781.52</v>
      </c>
      <c r="P826" t="s">
        <v>11</v>
      </c>
      <c r="Q826" t="s">
        <v>11</v>
      </c>
      <c r="R826" t="str">
        <f>IF('Hospitalisation Details'!I824="?","Unknown",'Hospitalisation Details'!I824)</f>
        <v>R1013</v>
      </c>
      <c r="T826" t="s">
        <v>1548</v>
      </c>
      <c r="U826">
        <v>52.54</v>
      </c>
      <c r="V826">
        <v>5.12</v>
      </c>
      <c r="W826" t="s">
        <v>2380</v>
      </c>
      <c r="X826" t="s">
        <v>2380</v>
      </c>
      <c r="Y826" t="s">
        <v>2383</v>
      </c>
      <c r="Z826">
        <v>1</v>
      </c>
      <c r="AA826" t="s">
        <v>2380</v>
      </c>
    </row>
    <row r="827" spans="10:27" x14ac:dyDescent="0.35">
      <c r="J827" t="s">
        <v>856</v>
      </c>
      <c r="K827">
        <v>1985</v>
      </c>
      <c r="L827" t="s">
        <v>30</v>
      </c>
      <c r="M827">
        <v>24</v>
      </c>
      <c r="N827">
        <v>3</v>
      </c>
      <c r="O827">
        <v>6796.86</v>
      </c>
      <c r="P827" t="s">
        <v>12</v>
      </c>
      <c r="Q827" t="s">
        <v>12</v>
      </c>
      <c r="R827" t="str">
        <f>IF('Hospitalisation Details'!I825="?","Unknown",'Hospitalisation Details'!I825)</f>
        <v>R1012</v>
      </c>
      <c r="T827" t="s">
        <v>1547</v>
      </c>
      <c r="U827">
        <v>17.29</v>
      </c>
      <c r="V827">
        <v>4.62</v>
      </c>
      <c r="W827" t="s">
        <v>2380</v>
      </c>
      <c r="X827" t="s">
        <v>2382</v>
      </c>
      <c r="Y827" t="s">
        <v>2380</v>
      </c>
      <c r="Z827">
        <v>1</v>
      </c>
      <c r="AA827" t="s">
        <v>2382</v>
      </c>
    </row>
    <row r="828" spans="10:27" x14ac:dyDescent="0.35">
      <c r="J828" t="s">
        <v>857</v>
      </c>
      <c r="K828">
        <v>1991</v>
      </c>
      <c r="L828" t="s">
        <v>18</v>
      </c>
      <c r="M828">
        <v>29</v>
      </c>
      <c r="N828">
        <v>5</v>
      </c>
      <c r="O828">
        <v>6799.46</v>
      </c>
      <c r="P828" t="s">
        <v>16</v>
      </c>
      <c r="Q828" t="s">
        <v>11</v>
      </c>
      <c r="R828" t="str">
        <f>IF('Hospitalisation Details'!I826="?","Unknown",'Hospitalisation Details'!I826)</f>
        <v>R1014</v>
      </c>
      <c r="T828" t="s">
        <v>1546</v>
      </c>
      <c r="U828">
        <v>31.74</v>
      </c>
      <c r="V828">
        <v>7.68</v>
      </c>
      <c r="W828" t="s">
        <v>2382</v>
      </c>
      <c r="X828" t="s">
        <v>2380</v>
      </c>
      <c r="Y828" t="s">
        <v>2380</v>
      </c>
      <c r="Z828" t="s">
        <v>2381</v>
      </c>
      <c r="AA828" t="s">
        <v>2380</v>
      </c>
    </row>
    <row r="829" spans="10:27" x14ac:dyDescent="0.35">
      <c r="J829" t="s">
        <v>858</v>
      </c>
      <c r="K829">
        <v>1975</v>
      </c>
      <c r="L829" t="s">
        <v>35</v>
      </c>
      <c r="M829">
        <v>17</v>
      </c>
      <c r="N829">
        <v>1</v>
      </c>
      <c r="O829">
        <v>6809.46</v>
      </c>
      <c r="P829" t="s">
        <v>11</v>
      </c>
      <c r="Q829" t="s">
        <v>16</v>
      </c>
      <c r="R829" t="str">
        <f>IF('Hospitalisation Details'!I827="?","Unknown",'Hospitalisation Details'!I827)</f>
        <v>R1012</v>
      </c>
      <c r="T829" t="s">
        <v>1545</v>
      </c>
      <c r="U829">
        <v>26.504999999999999</v>
      </c>
      <c r="V829">
        <v>6.79</v>
      </c>
      <c r="W829" t="s">
        <v>2382</v>
      </c>
      <c r="X829" t="s">
        <v>2380</v>
      </c>
      <c r="Y829" t="s">
        <v>2383</v>
      </c>
      <c r="Z829">
        <v>1</v>
      </c>
      <c r="AA829" t="s">
        <v>2380</v>
      </c>
    </row>
    <row r="830" spans="10:27" x14ac:dyDescent="0.35">
      <c r="J830" t="s">
        <v>859</v>
      </c>
      <c r="K830">
        <v>1994</v>
      </c>
      <c r="L830" t="s">
        <v>10</v>
      </c>
      <c r="M830">
        <v>8</v>
      </c>
      <c r="N830">
        <v>0</v>
      </c>
      <c r="O830">
        <v>6827.69</v>
      </c>
      <c r="P830" t="s">
        <v>11</v>
      </c>
      <c r="Q830" t="s">
        <v>11</v>
      </c>
      <c r="R830" t="str">
        <f>IF('Hospitalisation Details'!I828="?","Unknown",'Hospitalisation Details'!I828)</f>
        <v>R1021</v>
      </c>
      <c r="T830" t="s">
        <v>1544</v>
      </c>
      <c r="U830">
        <v>36.479999999999997</v>
      </c>
      <c r="V830">
        <v>11.09</v>
      </c>
      <c r="W830" t="s">
        <v>2380</v>
      </c>
      <c r="X830" t="s">
        <v>2380</v>
      </c>
      <c r="Y830" t="s">
        <v>2380</v>
      </c>
      <c r="Z830" t="s">
        <v>2381</v>
      </c>
      <c r="AA830" t="s">
        <v>2380</v>
      </c>
    </row>
    <row r="831" spans="10:27" x14ac:dyDescent="0.35">
      <c r="J831" t="s">
        <v>860</v>
      </c>
      <c r="K831">
        <v>1979</v>
      </c>
      <c r="L831" t="s">
        <v>10</v>
      </c>
      <c r="M831">
        <v>15</v>
      </c>
      <c r="N831">
        <v>0</v>
      </c>
      <c r="O831">
        <v>6837.37</v>
      </c>
      <c r="P831" t="s">
        <v>12</v>
      </c>
      <c r="Q831" t="s">
        <v>16</v>
      </c>
      <c r="R831" t="str">
        <f>IF('Hospitalisation Details'!I829="?","Unknown",'Hospitalisation Details'!I829)</f>
        <v>R1016</v>
      </c>
      <c r="T831" t="s">
        <v>1543</v>
      </c>
      <c r="U831">
        <v>39.159999999999997</v>
      </c>
      <c r="V831">
        <v>5.24</v>
      </c>
      <c r="W831" t="s">
        <v>2382</v>
      </c>
      <c r="X831" t="s">
        <v>2380</v>
      </c>
      <c r="Y831" t="s">
        <v>2383</v>
      </c>
      <c r="Z831">
        <v>1</v>
      </c>
      <c r="AA831" t="s">
        <v>2380</v>
      </c>
    </row>
    <row r="832" spans="10:27" x14ac:dyDescent="0.35">
      <c r="J832" t="s">
        <v>861</v>
      </c>
      <c r="K832">
        <v>2000</v>
      </c>
      <c r="L832" t="s">
        <v>15</v>
      </c>
      <c r="M832">
        <v>30</v>
      </c>
      <c r="N832">
        <v>0</v>
      </c>
      <c r="O832">
        <v>6842.28</v>
      </c>
      <c r="P832" t="s">
        <v>11</v>
      </c>
      <c r="Q832" t="s">
        <v>16</v>
      </c>
      <c r="R832" t="str">
        <f>IF('Hospitalisation Details'!I830="?","Unknown",'Hospitalisation Details'!I830)</f>
        <v>R1012</v>
      </c>
      <c r="T832" t="s">
        <v>1542</v>
      </c>
      <c r="U832">
        <v>28.22</v>
      </c>
      <c r="V832">
        <v>7.51</v>
      </c>
      <c r="W832" t="s">
        <v>2382</v>
      </c>
      <c r="X832" t="s">
        <v>2380</v>
      </c>
      <c r="Y832" t="s">
        <v>2383</v>
      </c>
      <c r="Z832">
        <v>1</v>
      </c>
      <c r="AA832" t="s">
        <v>2380</v>
      </c>
    </row>
    <row r="833" spans="10:27" x14ac:dyDescent="0.35">
      <c r="J833" t="s">
        <v>862</v>
      </c>
      <c r="K833">
        <v>1977</v>
      </c>
      <c r="L833" t="s">
        <v>18</v>
      </c>
      <c r="M833">
        <v>15</v>
      </c>
      <c r="N833">
        <v>2</v>
      </c>
      <c r="O833">
        <v>6843.17</v>
      </c>
      <c r="P833" t="s">
        <v>11</v>
      </c>
      <c r="Q833" t="s">
        <v>16</v>
      </c>
      <c r="R833" t="str">
        <f>IF('Hospitalisation Details'!I831="?","Unknown",'Hospitalisation Details'!I831)</f>
        <v>R1013</v>
      </c>
      <c r="T833" t="s">
        <v>1541</v>
      </c>
      <c r="U833">
        <v>35</v>
      </c>
      <c r="V833">
        <v>4.13</v>
      </c>
      <c r="W833" t="s">
        <v>2380</v>
      </c>
      <c r="X833" t="s">
        <v>2380</v>
      </c>
      <c r="Y833" t="s">
        <v>2380</v>
      </c>
      <c r="Z833">
        <v>2</v>
      </c>
      <c r="AA833" t="s">
        <v>2380</v>
      </c>
    </row>
    <row r="834" spans="10:27" x14ac:dyDescent="0.35">
      <c r="J834" t="s">
        <v>863</v>
      </c>
      <c r="K834">
        <v>1979</v>
      </c>
      <c r="L834" t="s">
        <v>15</v>
      </c>
      <c r="M834">
        <v>4</v>
      </c>
      <c r="N834">
        <v>1</v>
      </c>
      <c r="O834">
        <v>6849.03</v>
      </c>
      <c r="P834" t="s">
        <v>11</v>
      </c>
      <c r="Q834" t="s">
        <v>11</v>
      </c>
      <c r="R834" t="str">
        <f>IF('Hospitalisation Details'!I832="?","Unknown",'Hospitalisation Details'!I832)</f>
        <v>R1011</v>
      </c>
      <c r="T834" t="s">
        <v>1540</v>
      </c>
      <c r="U834">
        <v>36.24</v>
      </c>
      <c r="V834">
        <v>8.3800000000000008</v>
      </c>
      <c r="W834" t="s">
        <v>2382</v>
      </c>
      <c r="X834" t="s">
        <v>2380</v>
      </c>
      <c r="Y834" t="s">
        <v>2380</v>
      </c>
      <c r="Z834">
        <v>1</v>
      </c>
      <c r="AA834" t="s">
        <v>2380</v>
      </c>
    </row>
    <row r="835" spans="10:27" x14ac:dyDescent="0.35">
      <c r="J835" t="s">
        <v>864</v>
      </c>
      <c r="K835">
        <v>1981</v>
      </c>
      <c r="L835" t="s">
        <v>18</v>
      </c>
      <c r="M835">
        <v>19</v>
      </c>
      <c r="N835">
        <v>1</v>
      </c>
      <c r="O835">
        <v>6858.48</v>
      </c>
      <c r="P835" t="s">
        <v>11</v>
      </c>
      <c r="Q835" t="s">
        <v>11</v>
      </c>
      <c r="R835" t="str">
        <f>IF('Hospitalisation Details'!I833="?","Unknown",'Hospitalisation Details'!I833)</f>
        <v>R1019</v>
      </c>
      <c r="T835" t="s">
        <v>1539</v>
      </c>
      <c r="U835">
        <v>36.954999999999998</v>
      </c>
      <c r="V835">
        <v>8.07</v>
      </c>
      <c r="W835" t="s">
        <v>2380</v>
      </c>
      <c r="X835" t="s">
        <v>2380</v>
      </c>
      <c r="Y835" t="s">
        <v>2380</v>
      </c>
      <c r="Z835" t="s">
        <v>2381</v>
      </c>
      <c r="AA835" t="s">
        <v>2380</v>
      </c>
    </row>
    <row r="836" spans="10:27" x14ac:dyDescent="0.35">
      <c r="J836" t="s">
        <v>865</v>
      </c>
      <c r="K836">
        <v>1978</v>
      </c>
      <c r="L836" t="s">
        <v>35</v>
      </c>
      <c r="M836">
        <v>5</v>
      </c>
      <c r="N836">
        <v>2</v>
      </c>
      <c r="O836">
        <v>6863.49</v>
      </c>
      <c r="P836" t="s">
        <v>11</v>
      </c>
      <c r="Q836" t="s">
        <v>16</v>
      </c>
      <c r="R836" t="str">
        <f>IF('Hospitalisation Details'!I834="?","Unknown",'Hospitalisation Details'!I834)</f>
        <v>R1013</v>
      </c>
      <c r="T836" t="s">
        <v>1538</v>
      </c>
      <c r="U836">
        <v>29.64</v>
      </c>
      <c r="V836">
        <v>8.9499999999999993</v>
      </c>
      <c r="W836" t="s">
        <v>2380</v>
      </c>
      <c r="X836" t="s">
        <v>2380</v>
      </c>
      <c r="Y836" t="s">
        <v>2380</v>
      </c>
      <c r="Z836" t="s">
        <v>2381</v>
      </c>
      <c r="AA836" t="s">
        <v>2380</v>
      </c>
    </row>
    <row r="837" spans="10:27" x14ac:dyDescent="0.35">
      <c r="J837" t="s">
        <v>866</v>
      </c>
      <c r="K837">
        <v>1969</v>
      </c>
      <c r="L837" t="s">
        <v>37</v>
      </c>
      <c r="M837">
        <v>23</v>
      </c>
      <c r="N837">
        <v>0</v>
      </c>
      <c r="O837">
        <v>6868.39</v>
      </c>
      <c r="P837" t="s">
        <v>11</v>
      </c>
      <c r="Q837" t="s">
        <v>11</v>
      </c>
      <c r="R837" t="str">
        <f>IF('Hospitalisation Details'!I835="?","Unknown",'Hospitalisation Details'!I835)</f>
        <v>R1013</v>
      </c>
      <c r="T837" t="s">
        <v>1537</v>
      </c>
      <c r="U837">
        <v>42.74</v>
      </c>
      <c r="V837">
        <v>6.31</v>
      </c>
      <c r="W837" t="s">
        <v>2382</v>
      </c>
      <c r="X837" t="s">
        <v>2380</v>
      </c>
      <c r="Y837" t="s">
        <v>2380</v>
      </c>
      <c r="Z837">
        <v>1</v>
      </c>
      <c r="AA837" t="s">
        <v>2380</v>
      </c>
    </row>
    <row r="838" spans="10:27" x14ac:dyDescent="0.35">
      <c r="J838" t="s">
        <v>867</v>
      </c>
      <c r="K838">
        <v>1981</v>
      </c>
      <c r="L838" t="s">
        <v>18</v>
      </c>
      <c r="M838">
        <v>23</v>
      </c>
      <c r="N838">
        <v>2</v>
      </c>
      <c r="O838">
        <v>6875.96</v>
      </c>
      <c r="P838" t="s">
        <v>11</v>
      </c>
      <c r="Q838" t="s">
        <v>11</v>
      </c>
      <c r="R838" t="str">
        <f>IF('Hospitalisation Details'!I836="?","Unknown",'Hospitalisation Details'!I836)</f>
        <v>R1011</v>
      </c>
      <c r="T838" t="s">
        <v>1536</v>
      </c>
      <c r="U838">
        <v>36.130000000000003</v>
      </c>
      <c r="V838">
        <v>7.19</v>
      </c>
      <c r="W838" t="s">
        <v>2382</v>
      </c>
      <c r="X838" t="s">
        <v>2380</v>
      </c>
      <c r="Y838" t="s">
        <v>2380</v>
      </c>
      <c r="Z838">
        <v>2</v>
      </c>
      <c r="AA838" t="s">
        <v>2380</v>
      </c>
    </row>
    <row r="839" spans="10:27" x14ac:dyDescent="0.35">
      <c r="J839" t="s">
        <v>868</v>
      </c>
      <c r="K839">
        <v>2004</v>
      </c>
      <c r="L839" t="s">
        <v>30</v>
      </c>
      <c r="M839">
        <v>24</v>
      </c>
      <c r="N839">
        <v>0</v>
      </c>
      <c r="O839">
        <v>6876.53</v>
      </c>
      <c r="P839" t="s">
        <v>11</v>
      </c>
      <c r="Q839" t="s">
        <v>16</v>
      </c>
      <c r="R839" t="str">
        <f>IF('Hospitalisation Details'!I837="?","Unknown",'Hospitalisation Details'!I837)</f>
        <v>R1012</v>
      </c>
      <c r="T839" t="s">
        <v>1535</v>
      </c>
      <c r="U839">
        <v>31.55</v>
      </c>
      <c r="V839">
        <v>6.11</v>
      </c>
      <c r="W839" t="s">
        <v>2382</v>
      </c>
      <c r="X839" t="s">
        <v>2380</v>
      </c>
      <c r="Y839" t="s">
        <v>2380</v>
      </c>
      <c r="Z839">
        <v>1</v>
      </c>
      <c r="AA839" t="s">
        <v>2380</v>
      </c>
    </row>
    <row r="840" spans="10:27" x14ac:dyDescent="0.35">
      <c r="J840" t="s">
        <v>869</v>
      </c>
      <c r="K840">
        <v>1985</v>
      </c>
      <c r="L840" t="s">
        <v>20</v>
      </c>
      <c r="M840">
        <v>10</v>
      </c>
      <c r="N840">
        <v>2</v>
      </c>
      <c r="O840">
        <v>6877.98</v>
      </c>
      <c r="P840" t="s">
        <v>11</v>
      </c>
      <c r="Q840" t="s">
        <v>16</v>
      </c>
      <c r="R840" t="str">
        <f>IF('Hospitalisation Details'!I838="?","Unknown",'Hospitalisation Details'!I838)</f>
        <v>R1024</v>
      </c>
      <c r="T840" t="s">
        <v>1534</v>
      </c>
      <c r="U840">
        <v>52.75</v>
      </c>
      <c r="V840">
        <v>6.02</v>
      </c>
      <c r="W840" t="s">
        <v>2380</v>
      </c>
      <c r="X840" t="s">
        <v>2380</v>
      </c>
      <c r="Y840" t="s">
        <v>2380</v>
      </c>
      <c r="Z840">
        <v>1</v>
      </c>
      <c r="AA840" t="s">
        <v>2380</v>
      </c>
    </row>
    <row r="841" spans="10:27" x14ac:dyDescent="0.35">
      <c r="J841" t="s">
        <v>870</v>
      </c>
      <c r="K841">
        <v>1989</v>
      </c>
      <c r="L841" t="s">
        <v>30</v>
      </c>
      <c r="M841">
        <v>21</v>
      </c>
      <c r="N841">
        <v>3</v>
      </c>
      <c r="O841">
        <v>6895.19</v>
      </c>
      <c r="P841" t="s">
        <v>11</v>
      </c>
      <c r="Q841" t="s">
        <v>12</v>
      </c>
      <c r="R841" t="str">
        <f>IF('Hospitalisation Details'!I839="?","Unknown",'Hospitalisation Details'!I839)</f>
        <v>R1024</v>
      </c>
      <c r="T841" t="s">
        <v>1533</v>
      </c>
      <c r="U841">
        <v>36.67</v>
      </c>
      <c r="V841">
        <v>11.86</v>
      </c>
      <c r="W841" t="s">
        <v>2380</v>
      </c>
      <c r="X841" t="s">
        <v>2380</v>
      </c>
      <c r="Y841" t="s">
        <v>2380</v>
      </c>
      <c r="Z841" t="s">
        <v>2381</v>
      </c>
      <c r="AA841" t="s">
        <v>2380</v>
      </c>
    </row>
    <row r="842" spans="10:27" x14ac:dyDescent="0.35">
      <c r="J842" t="s">
        <v>871</v>
      </c>
      <c r="K842">
        <v>1984</v>
      </c>
      <c r="L842" t="s">
        <v>20</v>
      </c>
      <c r="M842">
        <v>5</v>
      </c>
      <c r="N842">
        <v>2</v>
      </c>
      <c r="O842">
        <v>6933.24</v>
      </c>
      <c r="P842" t="s">
        <v>11</v>
      </c>
      <c r="Q842" t="s">
        <v>12</v>
      </c>
      <c r="R842" t="str">
        <f>IF('Hospitalisation Details'!I840="?","Unknown",'Hospitalisation Details'!I840)</f>
        <v>R1012</v>
      </c>
      <c r="T842" t="s">
        <v>1532</v>
      </c>
      <c r="U842">
        <v>38.06</v>
      </c>
      <c r="V842">
        <v>8.25</v>
      </c>
      <c r="W842" t="s">
        <v>2380</v>
      </c>
      <c r="X842" t="s">
        <v>2380</v>
      </c>
      <c r="Y842" t="s">
        <v>2380</v>
      </c>
      <c r="Z842" t="s">
        <v>2381</v>
      </c>
      <c r="AA842" t="s">
        <v>2380</v>
      </c>
    </row>
    <row r="843" spans="10:27" x14ac:dyDescent="0.35">
      <c r="J843" t="s">
        <v>872</v>
      </c>
      <c r="K843">
        <v>1978</v>
      </c>
      <c r="L843" t="s">
        <v>15</v>
      </c>
      <c r="M843">
        <v>29</v>
      </c>
      <c r="N843">
        <v>2</v>
      </c>
      <c r="O843">
        <v>6938.11</v>
      </c>
      <c r="P843" t="s">
        <v>11</v>
      </c>
      <c r="Q843" t="s">
        <v>11</v>
      </c>
      <c r="R843" t="str">
        <f>IF('Hospitalisation Details'!I841="?","Unknown",'Hospitalisation Details'!I841)</f>
        <v>R1013</v>
      </c>
      <c r="T843" t="s">
        <v>1531</v>
      </c>
      <c r="U843">
        <v>38</v>
      </c>
      <c r="V843">
        <v>8.1300000000000008</v>
      </c>
      <c r="W843" t="s">
        <v>2380</v>
      </c>
      <c r="X843" t="s">
        <v>2380</v>
      </c>
      <c r="Y843" t="s">
        <v>2380</v>
      </c>
      <c r="Z843" t="s">
        <v>2381</v>
      </c>
      <c r="AA843" t="s">
        <v>2380</v>
      </c>
    </row>
    <row r="844" spans="10:27" x14ac:dyDescent="0.35">
      <c r="J844" t="s">
        <v>873</v>
      </c>
      <c r="K844">
        <v>1980</v>
      </c>
      <c r="L844" t="s">
        <v>35</v>
      </c>
      <c r="M844">
        <v>30</v>
      </c>
      <c r="N844">
        <v>1</v>
      </c>
      <c r="O844">
        <v>6940.91</v>
      </c>
      <c r="P844" t="s">
        <v>11</v>
      </c>
      <c r="Q844" t="s">
        <v>11</v>
      </c>
      <c r="R844" t="str">
        <f>IF('Hospitalisation Details'!I842="?","Unknown",'Hospitalisation Details'!I842)</f>
        <v>R1012</v>
      </c>
      <c r="T844" t="s">
        <v>1530</v>
      </c>
      <c r="U844">
        <v>35.1</v>
      </c>
      <c r="V844">
        <v>10.1</v>
      </c>
      <c r="W844" t="s">
        <v>2380</v>
      </c>
      <c r="X844" t="s">
        <v>2380</v>
      </c>
      <c r="Y844" t="s">
        <v>2380</v>
      </c>
      <c r="Z844" t="s">
        <v>2381</v>
      </c>
      <c r="AA844" t="s">
        <v>2380</v>
      </c>
    </row>
    <row r="845" spans="10:27" x14ac:dyDescent="0.35">
      <c r="J845" t="s">
        <v>874</v>
      </c>
      <c r="K845">
        <v>1980</v>
      </c>
      <c r="L845" t="s">
        <v>37</v>
      </c>
      <c r="M845">
        <v>5</v>
      </c>
      <c r="N845">
        <v>2</v>
      </c>
      <c r="O845">
        <v>6940.94</v>
      </c>
      <c r="P845" t="s">
        <v>11</v>
      </c>
      <c r="Q845" t="s">
        <v>12</v>
      </c>
      <c r="R845" t="str">
        <f>IF('Hospitalisation Details'!I843="?","Unknown",'Hospitalisation Details'!I843)</f>
        <v>R1013</v>
      </c>
      <c r="T845" t="s">
        <v>1529</v>
      </c>
      <c r="U845">
        <v>33.82</v>
      </c>
      <c r="V845">
        <v>5.89</v>
      </c>
      <c r="W845" t="s">
        <v>2382</v>
      </c>
      <c r="X845" t="s">
        <v>2380</v>
      </c>
      <c r="Y845" t="s">
        <v>2380</v>
      </c>
      <c r="Z845">
        <v>2</v>
      </c>
      <c r="AA845" t="s">
        <v>2380</v>
      </c>
    </row>
    <row r="846" spans="10:27" x14ac:dyDescent="0.35">
      <c r="J846" t="s">
        <v>875</v>
      </c>
      <c r="K846">
        <v>1978</v>
      </c>
      <c r="L846" t="s">
        <v>30</v>
      </c>
      <c r="M846">
        <v>15</v>
      </c>
      <c r="N846">
        <v>0</v>
      </c>
      <c r="O846">
        <v>6948.7</v>
      </c>
      <c r="P846" t="s">
        <v>16</v>
      </c>
      <c r="Q846" t="s">
        <v>11</v>
      </c>
      <c r="R846" t="str">
        <f>IF('Hospitalisation Details'!I844="?","Unknown",'Hospitalisation Details'!I844)</f>
        <v>R1012</v>
      </c>
      <c r="T846" t="s">
        <v>1528</v>
      </c>
      <c r="U846">
        <v>37.43</v>
      </c>
      <c r="V846">
        <v>4.97</v>
      </c>
      <c r="W846" t="s">
        <v>2380</v>
      </c>
      <c r="X846" t="s">
        <v>2380</v>
      </c>
      <c r="Y846" t="s">
        <v>2380</v>
      </c>
      <c r="Z846">
        <v>2</v>
      </c>
      <c r="AA846" t="s">
        <v>2380</v>
      </c>
    </row>
    <row r="847" spans="10:27" x14ac:dyDescent="0.35">
      <c r="J847" t="s">
        <v>876</v>
      </c>
      <c r="K847">
        <v>1980</v>
      </c>
      <c r="L847" t="s">
        <v>35</v>
      </c>
      <c r="M847">
        <v>18</v>
      </c>
      <c r="N847">
        <v>2</v>
      </c>
      <c r="O847">
        <v>6951.12</v>
      </c>
      <c r="P847" t="s">
        <v>11</v>
      </c>
      <c r="Q847" t="s">
        <v>11</v>
      </c>
      <c r="R847" t="str">
        <f>IF('Hospitalisation Details'!I845="?","Unknown",'Hospitalisation Details'!I845)</f>
        <v>R1013</v>
      </c>
      <c r="T847" t="s">
        <v>1527</v>
      </c>
      <c r="U847">
        <v>30.5</v>
      </c>
      <c r="V847">
        <v>9.9</v>
      </c>
      <c r="W847" t="s">
        <v>2380</v>
      </c>
      <c r="X847" t="s">
        <v>2380</v>
      </c>
      <c r="Y847" t="s">
        <v>2380</v>
      </c>
      <c r="Z847" t="s">
        <v>2381</v>
      </c>
      <c r="AA847" t="s">
        <v>2380</v>
      </c>
    </row>
    <row r="848" spans="10:27" x14ac:dyDescent="0.35">
      <c r="J848" t="s">
        <v>877</v>
      </c>
      <c r="K848">
        <v>1975</v>
      </c>
      <c r="L848" t="s">
        <v>18</v>
      </c>
      <c r="M848">
        <v>3</v>
      </c>
      <c r="N848">
        <v>1</v>
      </c>
      <c r="O848">
        <v>6965.21</v>
      </c>
      <c r="P848" t="s">
        <v>11</v>
      </c>
      <c r="Q848" t="s">
        <v>12</v>
      </c>
      <c r="R848" t="str">
        <f>IF('Hospitalisation Details'!I846="?","Unknown",'Hospitalisation Details'!I846)</f>
        <v>R1013</v>
      </c>
      <c r="T848" t="s">
        <v>1526</v>
      </c>
      <c r="U848">
        <v>24.53</v>
      </c>
      <c r="V848">
        <v>9.0500000000000007</v>
      </c>
      <c r="W848" t="s">
        <v>2380</v>
      </c>
      <c r="X848" t="s">
        <v>2380</v>
      </c>
      <c r="Y848" t="s">
        <v>2380</v>
      </c>
      <c r="Z848" t="s">
        <v>2381</v>
      </c>
      <c r="AA848" t="s">
        <v>2380</v>
      </c>
    </row>
    <row r="849" spans="10:27" x14ac:dyDescent="0.35">
      <c r="J849" t="s">
        <v>878</v>
      </c>
      <c r="K849">
        <v>1985</v>
      </c>
      <c r="L849" t="s">
        <v>30</v>
      </c>
      <c r="M849">
        <v>10</v>
      </c>
      <c r="N849">
        <v>3</v>
      </c>
      <c r="O849">
        <v>6985.51</v>
      </c>
      <c r="P849" t="s">
        <v>11</v>
      </c>
      <c r="Q849" t="s">
        <v>11</v>
      </c>
      <c r="R849" t="str">
        <f>IF('Hospitalisation Details'!I847="?","Unknown",'Hospitalisation Details'!I847)</f>
        <v>R1019</v>
      </c>
      <c r="T849" t="s">
        <v>1525</v>
      </c>
      <c r="U849">
        <v>25.74</v>
      </c>
      <c r="V849">
        <v>10.93</v>
      </c>
      <c r="W849" t="s">
        <v>2380</v>
      </c>
      <c r="X849" t="s">
        <v>2380</v>
      </c>
      <c r="Y849" t="s">
        <v>2380</v>
      </c>
      <c r="Z849" t="s">
        <v>2381</v>
      </c>
      <c r="AA849" t="s">
        <v>2380</v>
      </c>
    </row>
    <row r="850" spans="10:27" x14ac:dyDescent="0.35">
      <c r="J850" t="s">
        <v>879</v>
      </c>
      <c r="K850">
        <v>1982</v>
      </c>
      <c r="L850" t="s">
        <v>37</v>
      </c>
      <c r="M850">
        <v>18</v>
      </c>
      <c r="N850">
        <v>2</v>
      </c>
      <c r="O850">
        <v>6986.7</v>
      </c>
      <c r="P850" t="s">
        <v>12</v>
      </c>
      <c r="Q850" t="s">
        <v>16</v>
      </c>
      <c r="R850" t="str">
        <f>IF('Hospitalisation Details'!I848="?","Unknown",'Hospitalisation Details'!I848)</f>
        <v>R1012</v>
      </c>
      <c r="T850" t="s">
        <v>1524</v>
      </c>
      <c r="U850">
        <v>34.08</v>
      </c>
      <c r="V850">
        <v>7.58</v>
      </c>
      <c r="W850" t="s">
        <v>2382</v>
      </c>
      <c r="X850" t="s">
        <v>2380</v>
      </c>
      <c r="Y850" t="s">
        <v>2380</v>
      </c>
      <c r="Z850">
        <v>2</v>
      </c>
      <c r="AA850" t="s">
        <v>2380</v>
      </c>
    </row>
    <row r="851" spans="10:27" x14ac:dyDescent="0.35">
      <c r="J851" t="s">
        <v>880</v>
      </c>
      <c r="K851">
        <v>1982</v>
      </c>
      <c r="L851" t="s">
        <v>20</v>
      </c>
      <c r="M851">
        <v>1</v>
      </c>
      <c r="N851">
        <v>3</v>
      </c>
      <c r="O851">
        <v>6989.95</v>
      </c>
      <c r="P851" t="s">
        <v>11</v>
      </c>
      <c r="Q851" t="s">
        <v>16</v>
      </c>
      <c r="R851" t="str">
        <f>IF('Hospitalisation Details'!I849="?","Unknown",'Hospitalisation Details'!I849)</f>
        <v>R1013</v>
      </c>
      <c r="T851" t="s">
        <v>1523</v>
      </c>
      <c r="U851">
        <v>31.35</v>
      </c>
      <c r="V851">
        <v>11</v>
      </c>
      <c r="W851" t="s">
        <v>2382</v>
      </c>
      <c r="X851" t="s">
        <v>2380</v>
      </c>
      <c r="Y851" t="s">
        <v>2383</v>
      </c>
      <c r="Z851">
        <v>1</v>
      </c>
      <c r="AA851" t="s">
        <v>2380</v>
      </c>
    </row>
    <row r="852" spans="10:27" x14ac:dyDescent="0.35">
      <c r="J852" t="s">
        <v>881</v>
      </c>
      <c r="K852">
        <v>1969</v>
      </c>
      <c r="L852" t="s">
        <v>10</v>
      </c>
      <c r="M852">
        <v>6</v>
      </c>
      <c r="N852">
        <v>0</v>
      </c>
      <c r="O852">
        <v>7003.1</v>
      </c>
      <c r="P852" t="s">
        <v>11</v>
      </c>
      <c r="Q852" t="s">
        <v>12</v>
      </c>
      <c r="R852" t="str">
        <f>IF('Hospitalisation Details'!I850="?","Unknown",'Hospitalisation Details'!I850)</f>
        <v>R1013</v>
      </c>
      <c r="T852" t="s">
        <v>1522</v>
      </c>
      <c r="U852">
        <v>26.79</v>
      </c>
      <c r="V852">
        <v>5.0599999999999996</v>
      </c>
      <c r="W852" t="s">
        <v>2380</v>
      </c>
      <c r="X852" t="s">
        <v>2380</v>
      </c>
      <c r="Y852" t="s">
        <v>2380</v>
      </c>
      <c r="Z852">
        <v>1</v>
      </c>
      <c r="AA852" t="s">
        <v>2380</v>
      </c>
    </row>
    <row r="853" spans="10:27" x14ac:dyDescent="0.35">
      <c r="J853" t="s">
        <v>882</v>
      </c>
      <c r="K853">
        <v>1978</v>
      </c>
      <c r="L853" t="s">
        <v>18</v>
      </c>
      <c r="M853">
        <v>2</v>
      </c>
      <c r="N853">
        <v>2</v>
      </c>
      <c r="O853">
        <v>7033.08</v>
      </c>
      <c r="P853" t="s">
        <v>11</v>
      </c>
      <c r="Q853" t="s">
        <v>11</v>
      </c>
      <c r="R853" t="str">
        <f>IF('Hospitalisation Details'!I851="?","Unknown",'Hospitalisation Details'!I851)</f>
        <v>R1013</v>
      </c>
      <c r="T853" t="s">
        <v>1521</v>
      </c>
      <c r="U853">
        <v>42.78</v>
      </c>
      <c r="V853">
        <v>6.11</v>
      </c>
      <c r="W853" t="s">
        <v>2382</v>
      </c>
      <c r="X853" t="s">
        <v>2380</v>
      </c>
      <c r="Y853" t="s">
        <v>2380</v>
      </c>
      <c r="Z853">
        <v>1</v>
      </c>
      <c r="AA853" t="s">
        <v>2380</v>
      </c>
    </row>
    <row r="854" spans="10:27" x14ac:dyDescent="0.35">
      <c r="J854" t="s">
        <v>883</v>
      </c>
      <c r="K854">
        <v>1995</v>
      </c>
      <c r="L854" t="s">
        <v>37</v>
      </c>
      <c r="M854">
        <v>29</v>
      </c>
      <c r="N854">
        <v>0</v>
      </c>
      <c r="O854">
        <v>7042.11</v>
      </c>
      <c r="P854" t="s">
        <v>11</v>
      </c>
      <c r="Q854" t="s">
        <v>12</v>
      </c>
      <c r="R854" t="str">
        <f>IF('Hospitalisation Details'!I852="?","Unknown",'Hospitalisation Details'!I852)</f>
        <v>R1012</v>
      </c>
      <c r="T854" t="s">
        <v>1520</v>
      </c>
      <c r="U854">
        <v>46.75</v>
      </c>
      <c r="V854">
        <v>6.66</v>
      </c>
      <c r="W854" t="s">
        <v>2382</v>
      </c>
      <c r="X854" t="s">
        <v>2380</v>
      </c>
      <c r="Y854" t="s">
        <v>2380</v>
      </c>
      <c r="Z854">
        <v>2</v>
      </c>
      <c r="AA854" t="s">
        <v>2380</v>
      </c>
    </row>
    <row r="855" spans="10:27" x14ac:dyDescent="0.35">
      <c r="J855" t="s">
        <v>884</v>
      </c>
      <c r="K855">
        <v>1980</v>
      </c>
      <c r="L855" t="s">
        <v>10</v>
      </c>
      <c r="M855">
        <v>26</v>
      </c>
      <c r="N855">
        <v>1</v>
      </c>
      <c r="O855">
        <v>7045.5</v>
      </c>
      <c r="P855" t="s">
        <v>11</v>
      </c>
      <c r="Q855" t="s">
        <v>16</v>
      </c>
      <c r="R855" t="str">
        <f>IF('Hospitalisation Details'!I853="?","Unknown",'Hospitalisation Details'!I853)</f>
        <v>R1011</v>
      </c>
      <c r="T855" t="s">
        <v>1519</v>
      </c>
      <c r="U855">
        <v>32.15</v>
      </c>
      <c r="V855">
        <v>4.0199999999999996</v>
      </c>
      <c r="W855" t="s">
        <v>2382</v>
      </c>
      <c r="X855" t="s">
        <v>2380</v>
      </c>
      <c r="Y855" t="s">
        <v>2383</v>
      </c>
      <c r="Z855">
        <v>1</v>
      </c>
      <c r="AA855" t="s">
        <v>2380</v>
      </c>
    </row>
    <row r="856" spans="10:27" x14ac:dyDescent="0.35">
      <c r="J856" t="s">
        <v>885</v>
      </c>
      <c r="K856">
        <v>1980</v>
      </c>
      <c r="L856" t="s">
        <v>37</v>
      </c>
      <c r="M856">
        <v>22</v>
      </c>
      <c r="N856">
        <v>1</v>
      </c>
      <c r="O856">
        <v>7046.72</v>
      </c>
      <c r="P856" t="s">
        <v>11</v>
      </c>
      <c r="Q856" t="s">
        <v>12</v>
      </c>
      <c r="R856" t="str">
        <f>IF('Hospitalisation Details'!I854="?","Unknown",'Hospitalisation Details'!I854)</f>
        <v>R1013</v>
      </c>
      <c r="T856" t="s">
        <v>1518</v>
      </c>
      <c r="U856">
        <v>43.4</v>
      </c>
      <c r="V856">
        <v>8.81</v>
      </c>
      <c r="W856" t="s">
        <v>2382</v>
      </c>
      <c r="X856" t="s">
        <v>2380</v>
      </c>
      <c r="Y856" t="s">
        <v>2380</v>
      </c>
      <c r="Z856">
        <v>2</v>
      </c>
      <c r="AA856" t="s">
        <v>2380</v>
      </c>
    </row>
    <row r="857" spans="10:27" x14ac:dyDescent="0.35">
      <c r="J857" t="s">
        <v>886</v>
      </c>
      <c r="K857">
        <v>1980</v>
      </c>
      <c r="L857" t="s">
        <v>10</v>
      </c>
      <c r="M857">
        <v>21</v>
      </c>
      <c r="N857">
        <v>0</v>
      </c>
      <c r="O857">
        <v>7050.02</v>
      </c>
      <c r="P857" t="s">
        <v>11</v>
      </c>
      <c r="Q857" t="s">
        <v>16</v>
      </c>
      <c r="R857" t="str">
        <f>IF('Hospitalisation Details'!I855="?","Unknown",'Hospitalisation Details'!I855)</f>
        <v>R1024</v>
      </c>
      <c r="T857" t="s">
        <v>1517</v>
      </c>
      <c r="U857">
        <v>31.57</v>
      </c>
      <c r="V857">
        <v>7.92</v>
      </c>
      <c r="W857" t="s">
        <v>2382</v>
      </c>
      <c r="X857" t="s">
        <v>2380</v>
      </c>
      <c r="Y857" t="s">
        <v>2380</v>
      </c>
      <c r="Z857">
        <v>2</v>
      </c>
      <c r="AA857" t="s">
        <v>2380</v>
      </c>
    </row>
    <row r="858" spans="10:27" x14ac:dyDescent="0.35">
      <c r="J858" t="s">
        <v>887</v>
      </c>
      <c r="K858">
        <v>1980</v>
      </c>
      <c r="L858" t="s">
        <v>18</v>
      </c>
      <c r="M858">
        <v>28</v>
      </c>
      <c r="N858">
        <v>1</v>
      </c>
      <c r="O858">
        <v>7050.64</v>
      </c>
      <c r="P858" t="s">
        <v>11</v>
      </c>
      <c r="Q858" t="s">
        <v>12</v>
      </c>
      <c r="R858" t="str">
        <f>IF('Hospitalisation Details'!I856="?","Unknown",'Hospitalisation Details'!I856)</f>
        <v>R1011</v>
      </c>
      <c r="T858" t="s">
        <v>1516</v>
      </c>
      <c r="U858">
        <v>24.32</v>
      </c>
      <c r="V858">
        <v>7.48</v>
      </c>
      <c r="W858" t="s">
        <v>2380</v>
      </c>
      <c r="X858" t="s">
        <v>2380</v>
      </c>
      <c r="Y858" t="s">
        <v>2380</v>
      </c>
      <c r="Z858" t="s">
        <v>2381</v>
      </c>
      <c r="AA858" t="s">
        <v>2380</v>
      </c>
    </row>
    <row r="859" spans="10:27" x14ac:dyDescent="0.35">
      <c r="J859" t="s">
        <v>888</v>
      </c>
      <c r="K859">
        <v>1978</v>
      </c>
      <c r="L859" t="s">
        <v>18</v>
      </c>
      <c r="M859">
        <v>24</v>
      </c>
      <c r="N859">
        <v>2</v>
      </c>
      <c r="O859">
        <v>7054.41</v>
      </c>
      <c r="P859" t="s">
        <v>11</v>
      </c>
      <c r="Q859" t="s">
        <v>11</v>
      </c>
      <c r="R859" t="str">
        <f>IF('Hospitalisation Details'!I857="?","Unknown",'Hospitalisation Details'!I857)</f>
        <v>R1013</v>
      </c>
      <c r="T859" t="s">
        <v>1515</v>
      </c>
      <c r="U859">
        <v>31.07</v>
      </c>
      <c r="V859">
        <v>4.62</v>
      </c>
      <c r="W859" t="s">
        <v>2382</v>
      </c>
      <c r="X859" t="s">
        <v>2380</v>
      </c>
      <c r="Y859" t="s">
        <v>2380</v>
      </c>
      <c r="Z859">
        <v>2</v>
      </c>
      <c r="AA859" t="s">
        <v>2380</v>
      </c>
    </row>
    <row r="860" spans="10:27" x14ac:dyDescent="0.35">
      <c r="J860" t="s">
        <v>889</v>
      </c>
      <c r="K860">
        <v>1982</v>
      </c>
      <c r="L860" t="s">
        <v>37</v>
      </c>
      <c r="M860">
        <v>6</v>
      </c>
      <c r="N860">
        <v>1</v>
      </c>
      <c r="O860">
        <v>7077.19</v>
      </c>
      <c r="P860" t="s">
        <v>11</v>
      </c>
      <c r="Q860" t="s">
        <v>12</v>
      </c>
      <c r="R860" t="str">
        <f>IF('Hospitalisation Details'!I858="?","Unknown",'Hospitalisation Details'!I858)</f>
        <v>R1024</v>
      </c>
      <c r="T860" t="s">
        <v>1514</v>
      </c>
      <c r="U860">
        <v>35.814999999999998</v>
      </c>
      <c r="V860">
        <v>8.4700000000000006</v>
      </c>
      <c r="W860" t="s">
        <v>2380</v>
      </c>
      <c r="X860" t="s">
        <v>2380</v>
      </c>
      <c r="Y860" t="s">
        <v>2380</v>
      </c>
      <c r="Z860" t="s">
        <v>2381</v>
      </c>
      <c r="AA860" t="s">
        <v>2380</v>
      </c>
    </row>
    <row r="861" spans="10:27" x14ac:dyDescent="0.35">
      <c r="J861" t="s">
        <v>890</v>
      </c>
      <c r="K861">
        <v>1992</v>
      </c>
      <c r="L861" t="s">
        <v>18</v>
      </c>
      <c r="M861">
        <v>18</v>
      </c>
      <c r="N861">
        <v>0</v>
      </c>
      <c r="O861">
        <v>7096.98</v>
      </c>
      <c r="P861" t="s">
        <v>11</v>
      </c>
      <c r="Q861" t="s">
        <v>11</v>
      </c>
      <c r="R861" t="str">
        <f>IF('Hospitalisation Details'!I859="?","Unknown",'Hospitalisation Details'!I859)</f>
        <v>R1012</v>
      </c>
      <c r="T861" t="s">
        <v>1513</v>
      </c>
      <c r="U861">
        <v>40.81</v>
      </c>
      <c r="V861">
        <v>10.58</v>
      </c>
      <c r="W861" t="s">
        <v>2382</v>
      </c>
      <c r="X861" t="s">
        <v>2380</v>
      </c>
      <c r="Y861" t="s">
        <v>2380</v>
      </c>
      <c r="Z861" t="s">
        <v>2381</v>
      </c>
      <c r="AA861" t="s">
        <v>2380</v>
      </c>
    </row>
    <row r="862" spans="10:27" x14ac:dyDescent="0.35">
      <c r="J862" t="s">
        <v>891</v>
      </c>
      <c r="K862">
        <v>1987</v>
      </c>
      <c r="L862" t="s">
        <v>35</v>
      </c>
      <c r="M862">
        <v>11</v>
      </c>
      <c r="N862">
        <v>3</v>
      </c>
      <c r="O862">
        <v>7106.81</v>
      </c>
      <c r="P862" t="s">
        <v>11</v>
      </c>
      <c r="Q862" t="s">
        <v>16</v>
      </c>
      <c r="R862" t="str">
        <f>IF('Hospitalisation Details'!I860="?","Unknown",'Hospitalisation Details'!I860)</f>
        <v>R1012</v>
      </c>
      <c r="T862" t="s">
        <v>1512</v>
      </c>
      <c r="U862">
        <v>24.605</v>
      </c>
      <c r="V862">
        <v>7.48</v>
      </c>
      <c r="W862" t="s">
        <v>2380</v>
      </c>
      <c r="X862" t="s">
        <v>2380</v>
      </c>
      <c r="Y862" t="s">
        <v>2380</v>
      </c>
      <c r="Z862" t="s">
        <v>2381</v>
      </c>
      <c r="AA862" t="s">
        <v>2380</v>
      </c>
    </row>
    <row r="863" spans="10:27" x14ac:dyDescent="0.35">
      <c r="J863" t="s">
        <v>892</v>
      </c>
      <c r="K863">
        <v>1968</v>
      </c>
      <c r="L863" t="s">
        <v>18</v>
      </c>
      <c r="M863">
        <v>29</v>
      </c>
      <c r="N863">
        <v>0</v>
      </c>
      <c r="O863">
        <v>7125.25</v>
      </c>
      <c r="P863" t="s">
        <v>12</v>
      </c>
      <c r="Q863" t="s">
        <v>11</v>
      </c>
      <c r="R863" t="str">
        <f>IF('Hospitalisation Details'!I861="?","Unknown",'Hospitalisation Details'!I861)</f>
        <v>R1013</v>
      </c>
      <c r="T863" t="s">
        <v>1511</v>
      </c>
      <c r="U863">
        <v>21.47</v>
      </c>
      <c r="V863">
        <v>7.82</v>
      </c>
      <c r="W863" t="s">
        <v>2380</v>
      </c>
      <c r="X863" t="s">
        <v>2380</v>
      </c>
      <c r="Y863" t="s">
        <v>2380</v>
      </c>
      <c r="Z863" t="s">
        <v>2381</v>
      </c>
      <c r="AA863" t="s">
        <v>2380</v>
      </c>
    </row>
    <row r="864" spans="10:27" x14ac:dyDescent="0.35">
      <c r="J864" t="s">
        <v>893</v>
      </c>
      <c r="K864">
        <v>1993</v>
      </c>
      <c r="L864" t="s">
        <v>35</v>
      </c>
      <c r="M864">
        <v>1</v>
      </c>
      <c r="N864">
        <v>0</v>
      </c>
      <c r="O864">
        <v>7128.64</v>
      </c>
      <c r="P864" t="s">
        <v>11</v>
      </c>
      <c r="Q864" t="s">
        <v>11</v>
      </c>
      <c r="R864" t="str">
        <f>IF('Hospitalisation Details'!I862="?","Unknown",'Hospitalisation Details'!I862)</f>
        <v>R1021</v>
      </c>
      <c r="T864" t="s">
        <v>1510</v>
      </c>
      <c r="U864">
        <v>52.89</v>
      </c>
      <c r="V864">
        <v>4.96</v>
      </c>
      <c r="W864" t="s">
        <v>2382</v>
      </c>
      <c r="X864" t="s">
        <v>2380</v>
      </c>
      <c r="Y864" t="s">
        <v>2380</v>
      </c>
      <c r="Z864">
        <v>1</v>
      </c>
      <c r="AA864" t="s">
        <v>2380</v>
      </c>
    </row>
    <row r="865" spans="10:27" x14ac:dyDescent="0.35">
      <c r="J865" t="s">
        <v>894</v>
      </c>
      <c r="K865">
        <v>1984</v>
      </c>
      <c r="L865" t="s">
        <v>10</v>
      </c>
      <c r="M865">
        <v>7</v>
      </c>
      <c r="N865">
        <v>2</v>
      </c>
      <c r="O865">
        <v>7133.9</v>
      </c>
      <c r="P865" t="s">
        <v>11</v>
      </c>
      <c r="Q865" t="s">
        <v>16</v>
      </c>
      <c r="R865" t="str">
        <f>IF('Hospitalisation Details'!I863="?","Unknown",'Hospitalisation Details'!I863)</f>
        <v>R1024</v>
      </c>
      <c r="T865" t="s">
        <v>1509</v>
      </c>
      <c r="U865">
        <v>32.965000000000003</v>
      </c>
      <c r="V865">
        <v>6.15</v>
      </c>
      <c r="W865" t="s">
        <v>2382</v>
      </c>
      <c r="X865" t="s">
        <v>2380</v>
      </c>
      <c r="Y865" t="s">
        <v>2380</v>
      </c>
      <c r="Z865">
        <v>1</v>
      </c>
      <c r="AA865" t="s">
        <v>2380</v>
      </c>
    </row>
    <row r="866" spans="10:27" x14ac:dyDescent="0.35">
      <c r="J866" t="s">
        <v>895</v>
      </c>
      <c r="K866">
        <v>1999</v>
      </c>
      <c r="L866" t="s">
        <v>35</v>
      </c>
      <c r="M866">
        <v>8</v>
      </c>
      <c r="N866">
        <v>0</v>
      </c>
      <c r="O866">
        <v>7144.4</v>
      </c>
      <c r="P866" t="s">
        <v>11</v>
      </c>
      <c r="Q866" t="s">
        <v>16</v>
      </c>
      <c r="R866" t="str">
        <f>IF('Hospitalisation Details'!I864="?","Unknown",'Hospitalisation Details'!I864)</f>
        <v>R1022</v>
      </c>
      <c r="T866" t="s">
        <v>1508</v>
      </c>
      <c r="U866">
        <v>36.799999999999997</v>
      </c>
      <c r="V866">
        <v>4.62</v>
      </c>
      <c r="W866" t="s">
        <v>2380</v>
      </c>
      <c r="X866" t="s">
        <v>2380</v>
      </c>
      <c r="Y866" t="s">
        <v>2383</v>
      </c>
      <c r="Z866">
        <v>1</v>
      </c>
      <c r="AA866" t="s">
        <v>2380</v>
      </c>
    </row>
    <row r="867" spans="10:27" x14ac:dyDescent="0.35">
      <c r="J867" t="s">
        <v>896</v>
      </c>
      <c r="K867">
        <v>1984</v>
      </c>
      <c r="L867" t="s">
        <v>15</v>
      </c>
      <c r="M867">
        <v>21</v>
      </c>
      <c r="N867">
        <v>2</v>
      </c>
      <c r="O867">
        <v>7144.86</v>
      </c>
      <c r="P867" t="s">
        <v>11</v>
      </c>
      <c r="Q867" t="s">
        <v>11</v>
      </c>
      <c r="R867" t="str">
        <f>IF('Hospitalisation Details'!I865="?","Unknown",'Hospitalisation Details'!I865)</f>
        <v>R1024</v>
      </c>
      <c r="T867" t="s">
        <v>1507</v>
      </c>
      <c r="U867">
        <v>34.299999999999997</v>
      </c>
      <c r="V867">
        <v>4.87</v>
      </c>
      <c r="W867" t="s">
        <v>2380</v>
      </c>
      <c r="X867" t="s">
        <v>2380</v>
      </c>
      <c r="Y867" t="s">
        <v>2380</v>
      </c>
      <c r="Z867">
        <v>2</v>
      </c>
      <c r="AA867" t="s">
        <v>2380</v>
      </c>
    </row>
    <row r="868" spans="10:27" x14ac:dyDescent="0.35">
      <c r="J868" t="s">
        <v>897</v>
      </c>
      <c r="K868">
        <v>1976</v>
      </c>
      <c r="L868" t="s">
        <v>18</v>
      </c>
      <c r="M868">
        <v>24</v>
      </c>
      <c r="N868">
        <v>0</v>
      </c>
      <c r="O868">
        <v>7147.11</v>
      </c>
      <c r="P868" t="s">
        <v>12</v>
      </c>
      <c r="Q868" t="s">
        <v>11</v>
      </c>
      <c r="R868" t="str">
        <f>IF('Hospitalisation Details'!I866="?","Unknown",'Hospitalisation Details'!I866)</f>
        <v>R1011</v>
      </c>
      <c r="T868" t="s">
        <v>1506</v>
      </c>
      <c r="U868">
        <v>35.244999999999997</v>
      </c>
      <c r="V868">
        <v>4.63</v>
      </c>
      <c r="W868" t="s">
        <v>2380</v>
      </c>
      <c r="X868" t="s">
        <v>2380</v>
      </c>
      <c r="Y868" t="s">
        <v>2380</v>
      </c>
      <c r="Z868" t="s">
        <v>2381</v>
      </c>
      <c r="AA868" t="s">
        <v>2380</v>
      </c>
    </row>
    <row r="869" spans="10:27" x14ac:dyDescent="0.35">
      <c r="J869" t="s">
        <v>898</v>
      </c>
      <c r="K869">
        <v>1978</v>
      </c>
      <c r="L869" t="s">
        <v>10</v>
      </c>
      <c r="M869">
        <v>30</v>
      </c>
      <c r="N869">
        <v>1</v>
      </c>
      <c r="O869">
        <v>7147.47</v>
      </c>
      <c r="P869" t="s">
        <v>11</v>
      </c>
      <c r="Q869" t="s">
        <v>12</v>
      </c>
      <c r="R869" t="str">
        <f>IF('Hospitalisation Details'!I867="?","Unknown",'Hospitalisation Details'!I867)</f>
        <v>R1013</v>
      </c>
      <c r="T869" t="s">
        <v>1505</v>
      </c>
      <c r="U869">
        <v>26.23</v>
      </c>
      <c r="V869">
        <v>11.93</v>
      </c>
      <c r="W869" t="s">
        <v>2380</v>
      </c>
      <c r="X869" t="s">
        <v>2380</v>
      </c>
      <c r="Y869" t="s">
        <v>2380</v>
      </c>
      <c r="Z869" t="s">
        <v>2381</v>
      </c>
      <c r="AA869" t="s">
        <v>2380</v>
      </c>
    </row>
    <row r="870" spans="10:27" x14ac:dyDescent="0.35">
      <c r="J870" t="s">
        <v>899</v>
      </c>
      <c r="K870">
        <v>1984</v>
      </c>
      <c r="L870" t="s">
        <v>18</v>
      </c>
      <c r="M870">
        <v>29</v>
      </c>
      <c r="N870">
        <v>3</v>
      </c>
      <c r="O870">
        <v>7151.09</v>
      </c>
      <c r="P870" t="s">
        <v>11</v>
      </c>
      <c r="Q870" t="s">
        <v>11</v>
      </c>
      <c r="R870" t="str">
        <f>IF('Hospitalisation Details'!I868="?","Unknown",'Hospitalisation Details'!I868)</f>
        <v>R1011</v>
      </c>
      <c r="T870" t="s">
        <v>1504</v>
      </c>
      <c r="U870">
        <v>36.1</v>
      </c>
      <c r="V870">
        <v>5.65</v>
      </c>
      <c r="W870" t="s">
        <v>2382</v>
      </c>
      <c r="X870" t="s">
        <v>2380</v>
      </c>
      <c r="Y870" t="s">
        <v>2380</v>
      </c>
      <c r="Z870">
        <v>2</v>
      </c>
      <c r="AA870" t="s">
        <v>2380</v>
      </c>
    </row>
    <row r="871" spans="10:27" x14ac:dyDescent="0.35">
      <c r="J871" t="s">
        <v>900</v>
      </c>
      <c r="K871">
        <v>1978</v>
      </c>
      <c r="L871" t="s">
        <v>20</v>
      </c>
      <c r="M871">
        <v>6</v>
      </c>
      <c r="N871">
        <v>1</v>
      </c>
      <c r="O871">
        <v>7152.67</v>
      </c>
      <c r="P871" t="s">
        <v>12</v>
      </c>
      <c r="Q871" t="s">
        <v>11</v>
      </c>
      <c r="R871" t="str">
        <f>IF('Hospitalisation Details'!I869="?","Unknown",'Hospitalisation Details'!I869)</f>
        <v>R1013</v>
      </c>
      <c r="T871" t="s">
        <v>1503</v>
      </c>
      <c r="U871">
        <v>37.1</v>
      </c>
      <c r="V871">
        <v>11.21</v>
      </c>
      <c r="W871" t="s">
        <v>2382</v>
      </c>
      <c r="X871" t="s">
        <v>2380</v>
      </c>
      <c r="Y871" t="s">
        <v>2383</v>
      </c>
      <c r="Z871">
        <v>1</v>
      </c>
      <c r="AA871" t="s">
        <v>2380</v>
      </c>
    </row>
    <row r="872" spans="10:27" x14ac:dyDescent="0.35">
      <c r="J872" t="s">
        <v>901</v>
      </c>
      <c r="K872">
        <v>1981</v>
      </c>
      <c r="L872" t="s">
        <v>10</v>
      </c>
      <c r="M872">
        <v>17</v>
      </c>
      <c r="N872">
        <v>1</v>
      </c>
      <c r="O872">
        <v>7153.55</v>
      </c>
      <c r="P872" t="s">
        <v>11</v>
      </c>
      <c r="Q872" t="s">
        <v>16</v>
      </c>
      <c r="R872" t="str">
        <f>IF('Hospitalisation Details'!I870="?","Unknown",'Hospitalisation Details'!I870)</f>
        <v>R1012</v>
      </c>
      <c r="T872" t="s">
        <v>1502</v>
      </c>
      <c r="U872">
        <v>27.5</v>
      </c>
      <c r="V872">
        <v>10.62</v>
      </c>
      <c r="W872" t="s">
        <v>2382</v>
      </c>
      <c r="X872" t="s">
        <v>2380</v>
      </c>
      <c r="Y872" t="s">
        <v>2383</v>
      </c>
      <c r="Z872">
        <v>1</v>
      </c>
      <c r="AA872" t="s">
        <v>2380</v>
      </c>
    </row>
    <row r="873" spans="10:27" x14ac:dyDescent="0.35">
      <c r="J873" t="s">
        <v>902</v>
      </c>
      <c r="K873">
        <v>1980</v>
      </c>
      <c r="L873" t="s">
        <v>18</v>
      </c>
      <c r="M873">
        <v>22</v>
      </c>
      <c r="N873">
        <v>2</v>
      </c>
      <c r="O873">
        <v>7160.09</v>
      </c>
      <c r="P873" t="s">
        <v>11</v>
      </c>
      <c r="Q873" t="s">
        <v>11</v>
      </c>
      <c r="R873" t="str">
        <f>IF('Hospitalisation Details'!I871="?","Unknown",'Hospitalisation Details'!I871)</f>
        <v>R1011</v>
      </c>
      <c r="T873" t="s">
        <v>1501</v>
      </c>
      <c r="U873">
        <v>24.7</v>
      </c>
      <c r="V873">
        <v>10.7</v>
      </c>
      <c r="W873" t="s">
        <v>2382</v>
      </c>
      <c r="X873" t="s">
        <v>2380</v>
      </c>
      <c r="Y873" t="s">
        <v>2383</v>
      </c>
      <c r="Z873">
        <v>1</v>
      </c>
      <c r="AA873" t="s">
        <v>2380</v>
      </c>
    </row>
    <row r="874" spans="10:27" x14ac:dyDescent="0.35">
      <c r="J874" t="s">
        <v>903</v>
      </c>
      <c r="K874">
        <v>1980</v>
      </c>
      <c r="L874" t="s">
        <v>37</v>
      </c>
      <c r="M874">
        <v>7</v>
      </c>
      <c r="N874">
        <v>2</v>
      </c>
      <c r="O874">
        <v>7160.33</v>
      </c>
      <c r="P874" t="s">
        <v>11</v>
      </c>
      <c r="Q874" t="s">
        <v>16</v>
      </c>
      <c r="R874" t="str">
        <f>IF('Hospitalisation Details'!I872="?","Unknown",'Hospitalisation Details'!I872)</f>
        <v>R1013</v>
      </c>
      <c r="T874" t="s">
        <v>1500</v>
      </c>
      <c r="U874">
        <v>26.78</v>
      </c>
      <c r="V874">
        <v>10.02</v>
      </c>
      <c r="W874" t="s">
        <v>2382</v>
      </c>
      <c r="X874" t="s">
        <v>2380</v>
      </c>
      <c r="Y874" t="s">
        <v>2383</v>
      </c>
      <c r="Z874">
        <v>1</v>
      </c>
      <c r="AA874" t="s">
        <v>2380</v>
      </c>
    </row>
    <row r="875" spans="10:27" x14ac:dyDescent="0.35">
      <c r="J875" t="s">
        <v>904</v>
      </c>
      <c r="K875">
        <v>1980</v>
      </c>
      <c r="L875" t="s">
        <v>20</v>
      </c>
      <c r="M875">
        <v>30</v>
      </c>
      <c r="N875">
        <v>2</v>
      </c>
      <c r="O875">
        <v>7162.01</v>
      </c>
      <c r="P875" t="s">
        <v>11</v>
      </c>
      <c r="Q875" t="s">
        <v>12</v>
      </c>
      <c r="R875" t="str">
        <f>IF('Hospitalisation Details'!I873="?","Unknown",'Hospitalisation Details'!I873)</f>
        <v>R1013</v>
      </c>
      <c r="T875" t="s">
        <v>1499</v>
      </c>
      <c r="U875">
        <v>45.8</v>
      </c>
      <c r="V875">
        <v>4.8499999999999996</v>
      </c>
      <c r="W875" t="s">
        <v>2380</v>
      </c>
      <c r="X875" t="s">
        <v>2380</v>
      </c>
      <c r="Y875" t="s">
        <v>2380</v>
      </c>
      <c r="Z875" t="s">
        <v>2381</v>
      </c>
      <c r="AA875" t="s">
        <v>2380</v>
      </c>
    </row>
    <row r="876" spans="10:27" x14ac:dyDescent="0.35">
      <c r="J876" t="s">
        <v>905</v>
      </c>
      <c r="K876">
        <v>1982</v>
      </c>
      <c r="L876" t="s">
        <v>35</v>
      </c>
      <c r="M876">
        <v>16</v>
      </c>
      <c r="N876">
        <v>2</v>
      </c>
      <c r="O876">
        <v>7173.36</v>
      </c>
      <c r="P876" t="s">
        <v>12</v>
      </c>
      <c r="Q876" t="s">
        <v>11</v>
      </c>
      <c r="R876" t="str">
        <f>IF('Hospitalisation Details'!I874="?","Unknown",'Hospitalisation Details'!I874)</f>
        <v>R1016</v>
      </c>
      <c r="T876" t="s">
        <v>1498</v>
      </c>
      <c r="U876">
        <v>29</v>
      </c>
      <c r="V876">
        <v>4.3899999999999997</v>
      </c>
      <c r="W876" t="s">
        <v>2382</v>
      </c>
      <c r="X876" t="s">
        <v>2380</v>
      </c>
      <c r="Y876" t="s">
        <v>2380</v>
      </c>
      <c r="Z876">
        <v>2</v>
      </c>
      <c r="AA876" t="s">
        <v>2380</v>
      </c>
    </row>
    <row r="877" spans="10:27" x14ac:dyDescent="0.35">
      <c r="J877" t="s">
        <v>906</v>
      </c>
      <c r="K877">
        <v>1975</v>
      </c>
      <c r="L877" t="s">
        <v>10</v>
      </c>
      <c r="M877">
        <v>19</v>
      </c>
      <c r="N877">
        <v>1</v>
      </c>
      <c r="O877">
        <v>7175.51</v>
      </c>
      <c r="P877" t="s">
        <v>11</v>
      </c>
      <c r="Q877" t="s">
        <v>12</v>
      </c>
      <c r="R877" t="str">
        <f>IF('Hospitalisation Details'!I875="?","Unknown",'Hospitalisation Details'!I875)</f>
        <v>R1013</v>
      </c>
      <c r="T877" t="s">
        <v>1497</v>
      </c>
      <c r="U877">
        <v>33.534999999999997</v>
      </c>
      <c r="V877">
        <v>8.24</v>
      </c>
      <c r="W877" t="s">
        <v>2382</v>
      </c>
      <c r="X877" t="s">
        <v>2380</v>
      </c>
      <c r="Y877" t="s">
        <v>2380</v>
      </c>
      <c r="Z877" t="s">
        <v>2381</v>
      </c>
      <c r="AA877" t="s">
        <v>2380</v>
      </c>
    </row>
    <row r="878" spans="10:27" x14ac:dyDescent="0.35">
      <c r="J878" t="s">
        <v>907</v>
      </c>
      <c r="K878">
        <v>1968</v>
      </c>
      <c r="L878" t="s">
        <v>35</v>
      </c>
      <c r="M878">
        <v>26</v>
      </c>
      <c r="N878">
        <v>0</v>
      </c>
      <c r="O878">
        <v>7179.52</v>
      </c>
      <c r="P878" t="s">
        <v>12</v>
      </c>
      <c r="Q878" t="s">
        <v>12</v>
      </c>
      <c r="R878" t="str">
        <f>IF('Hospitalisation Details'!I876="?","Unknown",'Hospitalisation Details'!I876)</f>
        <v>R1013</v>
      </c>
      <c r="T878" t="s">
        <v>1496</v>
      </c>
      <c r="U878">
        <v>32.774999999999999</v>
      </c>
      <c r="V878">
        <v>9.77</v>
      </c>
      <c r="W878" t="s">
        <v>2382</v>
      </c>
      <c r="X878" t="s">
        <v>2380</v>
      </c>
      <c r="Y878" t="s">
        <v>2380</v>
      </c>
      <c r="Z878" t="s">
        <v>2381</v>
      </c>
      <c r="AA878" t="s">
        <v>2380</v>
      </c>
    </row>
    <row r="879" spans="10:27" x14ac:dyDescent="0.35">
      <c r="J879" t="s">
        <v>908</v>
      </c>
      <c r="K879">
        <v>1982</v>
      </c>
      <c r="L879" t="s">
        <v>20</v>
      </c>
      <c r="M879">
        <v>14</v>
      </c>
      <c r="N879">
        <v>3</v>
      </c>
      <c r="O879">
        <v>7196.87</v>
      </c>
      <c r="P879" t="s">
        <v>12</v>
      </c>
      <c r="Q879" t="s">
        <v>11</v>
      </c>
      <c r="R879" t="str">
        <f>IF('Hospitalisation Details'!I877="?","Unknown",'Hospitalisation Details'!I877)</f>
        <v>R1011</v>
      </c>
      <c r="T879" t="s">
        <v>1495</v>
      </c>
      <c r="U879">
        <v>37.51</v>
      </c>
      <c r="V879">
        <v>5.5</v>
      </c>
      <c r="W879" t="s">
        <v>2382</v>
      </c>
      <c r="X879" t="s">
        <v>2380</v>
      </c>
      <c r="Y879" t="s">
        <v>2380</v>
      </c>
      <c r="Z879">
        <v>2</v>
      </c>
      <c r="AA879" t="s">
        <v>2380</v>
      </c>
    </row>
    <row r="880" spans="10:27" x14ac:dyDescent="0.35">
      <c r="J880" t="s">
        <v>909</v>
      </c>
      <c r="K880">
        <v>1983</v>
      </c>
      <c r="L880" t="s">
        <v>35</v>
      </c>
      <c r="M880">
        <v>11</v>
      </c>
      <c r="N880">
        <v>2</v>
      </c>
      <c r="O880">
        <v>7201.7</v>
      </c>
      <c r="P880" t="s">
        <v>11</v>
      </c>
      <c r="Q880" t="s">
        <v>12</v>
      </c>
      <c r="R880" t="str">
        <f>IF('Hospitalisation Details'!I878="?","Unknown",'Hospitalisation Details'!I878)</f>
        <v>R1012</v>
      </c>
      <c r="T880" t="s">
        <v>1494</v>
      </c>
      <c r="U880">
        <v>39.86</v>
      </c>
      <c r="V880">
        <v>11.84</v>
      </c>
      <c r="W880" t="s">
        <v>2382</v>
      </c>
      <c r="X880" t="s">
        <v>2380</v>
      </c>
      <c r="Y880" t="s">
        <v>2380</v>
      </c>
      <c r="Z880">
        <v>1</v>
      </c>
      <c r="AA880" t="s">
        <v>2380</v>
      </c>
    </row>
    <row r="881" spans="10:27" x14ac:dyDescent="0.35">
      <c r="J881" t="s">
        <v>910</v>
      </c>
      <c r="K881">
        <v>1983</v>
      </c>
      <c r="L881" t="s">
        <v>15</v>
      </c>
      <c r="M881">
        <v>21</v>
      </c>
      <c r="N881">
        <v>2</v>
      </c>
      <c r="O881">
        <v>7209.49</v>
      </c>
      <c r="P881" t="s">
        <v>11</v>
      </c>
      <c r="Q881" t="s">
        <v>12</v>
      </c>
      <c r="R881" t="str">
        <f>IF('Hospitalisation Details'!I879="?","Unknown",'Hospitalisation Details'!I879)</f>
        <v>R1012</v>
      </c>
      <c r="T881" t="s">
        <v>1493</v>
      </c>
      <c r="U881">
        <v>42.13</v>
      </c>
      <c r="V881">
        <v>4.66</v>
      </c>
      <c r="W881" t="s">
        <v>2380</v>
      </c>
      <c r="X881" t="s">
        <v>2380</v>
      </c>
      <c r="Y881" t="s">
        <v>2380</v>
      </c>
      <c r="Z881" t="s">
        <v>2381</v>
      </c>
      <c r="AA881" t="s">
        <v>2380</v>
      </c>
    </row>
    <row r="882" spans="10:27" x14ac:dyDescent="0.35">
      <c r="J882" t="s">
        <v>911</v>
      </c>
      <c r="K882">
        <v>1991</v>
      </c>
      <c r="L882" t="s">
        <v>18</v>
      </c>
      <c r="M882">
        <v>28</v>
      </c>
      <c r="N882">
        <v>3</v>
      </c>
      <c r="O882">
        <v>7220.25</v>
      </c>
      <c r="P882" t="s">
        <v>11</v>
      </c>
      <c r="Q882" t="s">
        <v>11</v>
      </c>
      <c r="R882" t="str">
        <f>IF('Hospitalisation Details'!I880="?","Unknown",'Hospitalisation Details'!I880)</f>
        <v>R1021</v>
      </c>
      <c r="T882" t="s">
        <v>1492</v>
      </c>
      <c r="U882">
        <v>35.99</v>
      </c>
      <c r="V882">
        <v>11.11</v>
      </c>
      <c r="W882" t="s">
        <v>2380</v>
      </c>
      <c r="X882" t="s">
        <v>2380</v>
      </c>
      <c r="Y882" t="s">
        <v>2380</v>
      </c>
      <c r="Z882" t="s">
        <v>2381</v>
      </c>
      <c r="AA882" t="s">
        <v>2380</v>
      </c>
    </row>
    <row r="883" spans="10:27" x14ac:dyDescent="0.35">
      <c r="J883" t="s">
        <v>912</v>
      </c>
      <c r="K883">
        <v>1977</v>
      </c>
      <c r="L883" t="s">
        <v>20</v>
      </c>
      <c r="M883">
        <v>15</v>
      </c>
      <c r="N883">
        <v>0</v>
      </c>
      <c r="O883">
        <v>7222.79</v>
      </c>
      <c r="P883" t="s">
        <v>12</v>
      </c>
      <c r="Q883" t="s">
        <v>12</v>
      </c>
      <c r="R883" t="str">
        <f>IF('Hospitalisation Details'!I881="?","Unknown",'Hospitalisation Details'!I881)</f>
        <v>R1012</v>
      </c>
      <c r="T883" t="s">
        <v>1491</v>
      </c>
      <c r="U883">
        <v>35.200000000000003</v>
      </c>
      <c r="V883">
        <v>7.72</v>
      </c>
      <c r="W883" t="s">
        <v>2382</v>
      </c>
      <c r="X883" t="s">
        <v>2380</v>
      </c>
      <c r="Y883" t="s">
        <v>2383</v>
      </c>
      <c r="Z883">
        <v>1</v>
      </c>
      <c r="AA883" t="s">
        <v>2380</v>
      </c>
    </row>
    <row r="884" spans="10:27" x14ac:dyDescent="0.35">
      <c r="J884" t="s">
        <v>913</v>
      </c>
      <c r="K884">
        <v>1986</v>
      </c>
      <c r="L884" t="s">
        <v>10</v>
      </c>
      <c r="M884">
        <v>13</v>
      </c>
      <c r="N884">
        <v>3</v>
      </c>
      <c r="O884">
        <v>7228.22</v>
      </c>
      <c r="P884" t="s">
        <v>11</v>
      </c>
      <c r="Q884" t="s">
        <v>16</v>
      </c>
      <c r="R884" t="str">
        <f>IF('Hospitalisation Details'!I882="?","Unknown",'Hospitalisation Details'!I882)</f>
        <v>R1024</v>
      </c>
      <c r="T884" t="s">
        <v>1490</v>
      </c>
      <c r="U884">
        <v>29.91</v>
      </c>
      <c r="V884">
        <v>5.55</v>
      </c>
      <c r="W884" t="s">
        <v>2382</v>
      </c>
      <c r="X884" t="s">
        <v>2380</v>
      </c>
      <c r="Y884" t="s">
        <v>2380</v>
      </c>
      <c r="Z884">
        <v>2</v>
      </c>
      <c r="AA884" t="s">
        <v>2380</v>
      </c>
    </row>
    <row r="885" spans="10:27" x14ac:dyDescent="0.35">
      <c r="J885" t="s">
        <v>914</v>
      </c>
      <c r="K885">
        <v>1986</v>
      </c>
      <c r="L885" t="s">
        <v>20</v>
      </c>
      <c r="M885">
        <v>2</v>
      </c>
      <c r="N885">
        <v>4</v>
      </c>
      <c r="O885">
        <v>7243.81</v>
      </c>
      <c r="P885" t="s">
        <v>11</v>
      </c>
      <c r="Q885" t="s">
        <v>12</v>
      </c>
      <c r="R885" t="str">
        <f>IF('Hospitalisation Details'!I883="?","Unknown",'Hospitalisation Details'!I883)</f>
        <v>R1013</v>
      </c>
      <c r="T885" t="s">
        <v>1489</v>
      </c>
      <c r="U885">
        <v>36.479999999999997</v>
      </c>
      <c r="V885">
        <v>5.05</v>
      </c>
      <c r="W885" t="s">
        <v>2382</v>
      </c>
      <c r="X885" t="s">
        <v>2380</v>
      </c>
      <c r="Y885" t="s">
        <v>2380</v>
      </c>
      <c r="Z885">
        <v>1</v>
      </c>
      <c r="AA885" t="s">
        <v>2380</v>
      </c>
    </row>
    <row r="886" spans="10:27" x14ac:dyDescent="0.35">
      <c r="J886" t="s">
        <v>915</v>
      </c>
      <c r="K886">
        <v>1982</v>
      </c>
      <c r="L886" t="s">
        <v>10</v>
      </c>
      <c r="M886">
        <v>24</v>
      </c>
      <c r="N886">
        <v>3</v>
      </c>
      <c r="O886">
        <v>7248.71</v>
      </c>
      <c r="P886" t="s">
        <v>11</v>
      </c>
      <c r="Q886" t="s">
        <v>16</v>
      </c>
      <c r="R886" t="str">
        <f>IF('Hospitalisation Details'!I884="?","Unknown",'Hospitalisation Details'!I884)</f>
        <v>R1013</v>
      </c>
      <c r="T886" t="s">
        <v>1488</v>
      </c>
      <c r="U886">
        <v>27.5</v>
      </c>
      <c r="V886">
        <v>8.69</v>
      </c>
      <c r="W886" t="s">
        <v>2382</v>
      </c>
      <c r="X886" t="s">
        <v>2380</v>
      </c>
      <c r="Y886" t="s">
        <v>2383</v>
      </c>
      <c r="Z886">
        <v>1</v>
      </c>
      <c r="AA886" t="s">
        <v>2380</v>
      </c>
    </row>
    <row r="887" spans="10:27" x14ac:dyDescent="0.35">
      <c r="J887" t="s">
        <v>916</v>
      </c>
      <c r="K887">
        <v>1981</v>
      </c>
      <c r="L887" t="s">
        <v>35</v>
      </c>
      <c r="M887">
        <v>14</v>
      </c>
      <c r="N887">
        <v>2</v>
      </c>
      <c r="O887">
        <v>7256.72</v>
      </c>
      <c r="P887" t="s">
        <v>12</v>
      </c>
      <c r="Q887" t="s">
        <v>11</v>
      </c>
      <c r="R887" t="str">
        <f>IF('Hospitalisation Details'!I885="?","Unknown",'Hospitalisation Details'!I885)</f>
        <v>R1012</v>
      </c>
      <c r="T887" t="s">
        <v>1487</v>
      </c>
      <c r="U887">
        <v>33.44</v>
      </c>
      <c r="V887">
        <v>5.9</v>
      </c>
      <c r="W887" t="s">
        <v>2382</v>
      </c>
      <c r="X887" t="s">
        <v>2380</v>
      </c>
      <c r="Y887" t="s">
        <v>2380</v>
      </c>
      <c r="Z887">
        <v>1</v>
      </c>
      <c r="AA887" t="s">
        <v>2380</v>
      </c>
    </row>
    <row r="888" spans="10:27" x14ac:dyDescent="0.35">
      <c r="J888" t="s">
        <v>917</v>
      </c>
      <c r="K888">
        <v>1981</v>
      </c>
      <c r="L888" t="s">
        <v>18</v>
      </c>
      <c r="M888">
        <v>13</v>
      </c>
      <c r="N888">
        <v>2</v>
      </c>
      <c r="O888">
        <v>7261.74</v>
      </c>
      <c r="P888" t="s">
        <v>12</v>
      </c>
      <c r="Q888" t="s">
        <v>12</v>
      </c>
      <c r="R888" t="str">
        <f>IF('Hospitalisation Details'!I886="?","Unknown",'Hospitalisation Details'!I886)</f>
        <v>R1012</v>
      </c>
      <c r="T888" t="s">
        <v>1486</v>
      </c>
      <c r="U888">
        <v>28.215</v>
      </c>
      <c r="V888">
        <v>6.29</v>
      </c>
      <c r="W888" t="s">
        <v>2382</v>
      </c>
      <c r="X888" t="s">
        <v>2380</v>
      </c>
      <c r="Y888" t="s">
        <v>2380</v>
      </c>
      <c r="Z888">
        <v>1</v>
      </c>
      <c r="AA888" t="s">
        <v>2380</v>
      </c>
    </row>
    <row r="889" spans="10:27" x14ac:dyDescent="0.35">
      <c r="J889" t="s">
        <v>918</v>
      </c>
      <c r="K889">
        <v>1973</v>
      </c>
      <c r="L889" t="s">
        <v>37</v>
      </c>
      <c r="M889">
        <v>25</v>
      </c>
      <c r="N889">
        <v>0</v>
      </c>
      <c r="O889">
        <v>7265.58</v>
      </c>
      <c r="P889" t="s">
        <v>11</v>
      </c>
      <c r="Q889" t="s">
        <v>11</v>
      </c>
      <c r="R889" t="str">
        <f>IF('Hospitalisation Details'!I887="?","Unknown",'Hospitalisation Details'!I887)</f>
        <v>R1013</v>
      </c>
      <c r="T889" t="s">
        <v>1485</v>
      </c>
      <c r="U889">
        <v>27.17</v>
      </c>
      <c r="V889">
        <v>5.84</v>
      </c>
      <c r="W889" t="s">
        <v>2382</v>
      </c>
      <c r="X889" t="s">
        <v>2380</v>
      </c>
      <c r="Y889" t="s">
        <v>2380</v>
      </c>
      <c r="Z889">
        <v>1</v>
      </c>
      <c r="AA889" t="s">
        <v>2380</v>
      </c>
    </row>
    <row r="890" spans="10:27" x14ac:dyDescent="0.35">
      <c r="J890" t="s">
        <v>919</v>
      </c>
      <c r="K890">
        <v>1981</v>
      </c>
      <c r="L890" t="s">
        <v>35</v>
      </c>
      <c r="M890">
        <v>4</v>
      </c>
      <c r="N890">
        <v>2</v>
      </c>
      <c r="O890">
        <v>7265.7</v>
      </c>
      <c r="P890" t="s">
        <v>12</v>
      </c>
      <c r="Q890" t="s">
        <v>12</v>
      </c>
      <c r="R890" t="str">
        <f>IF('Hospitalisation Details'!I888="?","Unknown",'Hospitalisation Details'!I888)</f>
        <v>R1012</v>
      </c>
      <c r="T890" t="s">
        <v>1484</v>
      </c>
      <c r="U890">
        <v>35.380000000000003</v>
      </c>
      <c r="V890">
        <v>6.12</v>
      </c>
      <c r="W890" t="s">
        <v>2380</v>
      </c>
      <c r="X890" t="s">
        <v>2380</v>
      </c>
      <c r="Y890" t="s">
        <v>2380</v>
      </c>
      <c r="Z890" t="s">
        <v>2381</v>
      </c>
      <c r="AA890" t="s">
        <v>2380</v>
      </c>
    </row>
    <row r="891" spans="10:27" x14ac:dyDescent="0.35">
      <c r="J891" t="s">
        <v>920</v>
      </c>
      <c r="K891">
        <v>1976</v>
      </c>
      <c r="L891" t="s">
        <v>30</v>
      </c>
      <c r="M891">
        <v>18</v>
      </c>
      <c r="N891">
        <v>2</v>
      </c>
      <c r="O891">
        <v>7273.02</v>
      </c>
      <c r="P891" t="s">
        <v>11</v>
      </c>
      <c r="Q891" t="s">
        <v>16</v>
      </c>
      <c r="R891" t="str">
        <f>IF('Hospitalisation Details'!I889="?","Unknown",'Hospitalisation Details'!I889)</f>
        <v>R1013</v>
      </c>
      <c r="T891" t="s">
        <v>1483</v>
      </c>
      <c r="U891">
        <v>43.48</v>
      </c>
      <c r="V891">
        <v>6.24</v>
      </c>
      <c r="W891" t="s">
        <v>2380</v>
      </c>
      <c r="X891" t="s">
        <v>2380</v>
      </c>
      <c r="Y891" t="s">
        <v>2380</v>
      </c>
      <c r="Z891" t="s">
        <v>2381</v>
      </c>
      <c r="AA891" t="s">
        <v>2380</v>
      </c>
    </row>
    <row r="892" spans="10:27" x14ac:dyDescent="0.35">
      <c r="J892" t="s">
        <v>921</v>
      </c>
      <c r="K892">
        <v>1985</v>
      </c>
      <c r="L892" t="s">
        <v>15</v>
      </c>
      <c r="M892">
        <v>2</v>
      </c>
      <c r="N892">
        <v>3</v>
      </c>
      <c r="O892">
        <v>7281.51</v>
      </c>
      <c r="P892" t="s">
        <v>11</v>
      </c>
      <c r="Q892" t="s">
        <v>16</v>
      </c>
      <c r="R892" t="str">
        <f>IF('Hospitalisation Details'!I890="?","Unknown",'Hospitalisation Details'!I890)</f>
        <v>R1012</v>
      </c>
      <c r="T892" t="s">
        <v>1482</v>
      </c>
      <c r="U892">
        <v>41.73</v>
      </c>
      <c r="V892">
        <v>6.25</v>
      </c>
      <c r="W892" t="s">
        <v>2380</v>
      </c>
      <c r="X892" t="s">
        <v>2380</v>
      </c>
      <c r="Y892" t="s">
        <v>2380</v>
      </c>
      <c r="Z892">
        <v>1</v>
      </c>
      <c r="AA892" t="s">
        <v>2380</v>
      </c>
    </row>
    <row r="893" spans="10:27" x14ac:dyDescent="0.35">
      <c r="J893" t="s">
        <v>922</v>
      </c>
      <c r="K893">
        <v>1966</v>
      </c>
      <c r="L893" t="s">
        <v>30</v>
      </c>
      <c r="M893">
        <v>26</v>
      </c>
      <c r="N893">
        <v>0</v>
      </c>
      <c r="O893">
        <v>7302.46</v>
      </c>
      <c r="P893" t="s">
        <v>12</v>
      </c>
      <c r="Q893" t="s">
        <v>16</v>
      </c>
      <c r="R893" t="str">
        <f>IF('Hospitalisation Details'!I891="?","Unknown",'Hospitalisation Details'!I891)</f>
        <v>R1012</v>
      </c>
      <c r="T893" t="s">
        <v>1481</v>
      </c>
      <c r="U893">
        <v>28.9</v>
      </c>
      <c r="V893">
        <v>11.96</v>
      </c>
      <c r="W893" t="s">
        <v>2380</v>
      </c>
      <c r="X893" t="s">
        <v>2380</v>
      </c>
      <c r="Y893" t="s">
        <v>2380</v>
      </c>
      <c r="Z893" t="s">
        <v>2381</v>
      </c>
      <c r="AA893" t="s">
        <v>2380</v>
      </c>
    </row>
    <row r="894" spans="10:27" x14ac:dyDescent="0.35">
      <c r="J894" t="s">
        <v>923</v>
      </c>
      <c r="K894">
        <v>1965</v>
      </c>
      <c r="L894" t="s">
        <v>18</v>
      </c>
      <c r="M894">
        <v>6</v>
      </c>
      <c r="N894">
        <v>0</v>
      </c>
      <c r="O894">
        <v>7304.65</v>
      </c>
      <c r="P894" t="s">
        <v>12</v>
      </c>
      <c r="Q894" t="s">
        <v>12</v>
      </c>
      <c r="R894" t="str">
        <f>IF('Hospitalisation Details'!I892="?","Unknown",'Hospitalisation Details'!I892)</f>
        <v>R1013</v>
      </c>
      <c r="T894" t="s">
        <v>1480</v>
      </c>
      <c r="U894">
        <v>25.74</v>
      </c>
      <c r="V894">
        <v>7.69</v>
      </c>
      <c r="W894" t="s">
        <v>2380</v>
      </c>
      <c r="X894" t="s">
        <v>2380</v>
      </c>
      <c r="Y894" t="s">
        <v>2380</v>
      </c>
      <c r="Z894" t="s">
        <v>2381</v>
      </c>
      <c r="AA894" t="s">
        <v>2380</v>
      </c>
    </row>
    <row r="895" spans="10:27" x14ac:dyDescent="0.35">
      <c r="J895" t="s">
        <v>924</v>
      </c>
      <c r="K895">
        <v>1965</v>
      </c>
      <c r="L895" t="s">
        <v>18</v>
      </c>
      <c r="M895">
        <v>25</v>
      </c>
      <c r="N895">
        <v>0</v>
      </c>
      <c r="O895">
        <v>7318.21</v>
      </c>
      <c r="P895" t="s">
        <v>12</v>
      </c>
      <c r="Q895" t="s">
        <v>16</v>
      </c>
      <c r="R895" t="str">
        <f>IF('Hospitalisation Details'!I893="?","Unknown",'Hospitalisation Details'!I893)</f>
        <v>R1013</v>
      </c>
      <c r="T895" t="s">
        <v>1479</v>
      </c>
      <c r="U895">
        <v>36.06</v>
      </c>
      <c r="V895">
        <v>8.83</v>
      </c>
      <c r="W895" t="s">
        <v>2380</v>
      </c>
      <c r="X895" t="s">
        <v>2380</v>
      </c>
      <c r="Y895" t="s">
        <v>2380</v>
      </c>
      <c r="Z895" t="s">
        <v>2381</v>
      </c>
      <c r="AA895" t="s">
        <v>2380</v>
      </c>
    </row>
    <row r="896" spans="10:27" x14ac:dyDescent="0.35">
      <c r="J896" t="s">
        <v>925</v>
      </c>
      <c r="K896">
        <v>1972</v>
      </c>
      <c r="L896" t="s">
        <v>35</v>
      </c>
      <c r="M896">
        <v>11</v>
      </c>
      <c r="N896">
        <v>0</v>
      </c>
      <c r="O896">
        <v>7318.22</v>
      </c>
      <c r="P896" t="s">
        <v>11</v>
      </c>
      <c r="Q896" t="s">
        <v>12</v>
      </c>
      <c r="R896" t="str">
        <f>IF('Hospitalisation Details'!I894="?","Unknown",'Hospitalisation Details'!I894)</f>
        <v>R1012</v>
      </c>
      <c r="T896" t="s">
        <v>1478</v>
      </c>
      <c r="U896">
        <v>43.28</v>
      </c>
      <c r="V896">
        <v>4.41</v>
      </c>
      <c r="W896" t="s">
        <v>2380</v>
      </c>
      <c r="X896" t="s">
        <v>2380</v>
      </c>
      <c r="Y896" t="s">
        <v>2380</v>
      </c>
      <c r="Z896" t="s">
        <v>2381</v>
      </c>
      <c r="AA896" t="s">
        <v>2380</v>
      </c>
    </row>
    <row r="897" spans="10:27" x14ac:dyDescent="0.35">
      <c r="J897" t="s">
        <v>926</v>
      </c>
      <c r="K897">
        <v>1965</v>
      </c>
      <c r="L897" t="s">
        <v>10</v>
      </c>
      <c r="M897">
        <v>11</v>
      </c>
      <c r="N897">
        <v>0</v>
      </c>
      <c r="O897">
        <v>7322.86</v>
      </c>
      <c r="P897" t="s">
        <v>12</v>
      </c>
      <c r="Q897" t="s">
        <v>12</v>
      </c>
      <c r="R897" t="str">
        <f>IF('Hospitalisation Details'!I895="?","Unknown",'Hospitalisation Details'!I895)</f>
        <v>R1012</v>
      </c>
      <c r="T897" t="s">
        <v>1477</v>
      </c>
      <c r="U897">
        <v>28.785</v>
      </c>
      <c r="V897">
        <v>9.1</v>
      </c>
      <c r="W897" t="s">
        <v>2382</v>
      </c>
      <c r="X897" t="s">
        <v>2380</v>
      </c>
      <c r="Y897" t="s">
        <v>2383</v>
      </c>
      <c r="Z897">
        <v>1</v>
      </c>
      <c r="AA897" t="s">
        <v>2380</v>
      </c>
    </row>
    <row r="898" spans="10:27" x14ac:dyDescent="0.35">
      <c r="J898" t="s">
        <v>927</v>
      </c>
      <c r="K898">
        <v>2004</v>
      </c>
      <c r="L898" t="s">
        <v>15</v>
      </c>
      <c r="M898">
        <v>15</v>
      </c>
      <c r="N898">
        <v>0</v>
      </c>
      <c r="O898">
        <v>7323.73</v>
      </c>
      <c r="P898" t="s">
        <v>11</v>
      </c>
      <c r="Q898" t="s">
        <v>11</v>
      </c>
      <c r="R898" t="str">
        <f>IF('Hospitalisation Details'!I896="?","Unknown",'Hospitalisation Details'!I896)</f>
        <v>R1024</v>
      </c>
      <c r="T898" t="s">
        <v>1476</v>
      </c>
      <c r="U898">
        <v>25.46</v>
      </c>
      <c r="V898">
        <v>11.52</v>
      </c>
      <c r="W898" t="s">
        <v>2382</v>
      </c>
      <c r="X898" t="s">
        <v>2380</v>
      </c>
      <c r="Y898" t="s">
        <v>2383</v>
      </c>
      <c r="Z898">
        <v>1</v>
      </c>
      <c r="AA898" t="s">
        <v>2380</v>
      </c>
    </row>
    <row r="899" spans="10:27" x14ac:dyDescent="0.35">
      <c r="J899" t="s">
        <v>928</v>
      </c>
      <c r="K899">
        <v>1979</v>
      </c>
      <c r="L899" t="s">
        <v>18</v>
      </c>
      <c r="M899">
        <v>19</v>
      </c>
      <c r="N899">
        <v>0</v>
      </c>
      <c r="O899">
        <v>7325.05</v>
      </c>
      <c r="P899" t="s">
        <v>11</v>
      </c>
      <c r="Q899" t="s">
        <v>12</v>
      </c>
      <c r="R899" t="str">
        <f>IF('Hospitalisation Details'!I897="?","Unknown",'Hospitalisation Details'!I897)</f>
        <v>R1024</v>
      </c>
      <c r="T899" t="s">
        <v>1475</v>
      </c>
      <c r="U899">
        <v>30.8</v>
      </c>
      <c r="V899">
        <v>10.95</v>
      </c>
      <c r="W899" t="s">
        <v>2380</v>
      </c>
      <c r="X899" t="s">
        <v>2380</v>
      </c>
      <c r="Y899" t="s">
        <v>2380</v>
      </c>
      <c r="Z899" t="s">
        <v>2381</v>
      </c>
      <c r="AA899" t="s">
        <v>2380</v>
      </c>
    </row>
    <row r="900" spans="10:27" x14ac:dyDescent="0.35">
      <c r="J900" t="s">
        <v>929</v>
      </c>
      <c r="K900">
        <v>1984</v>
      </c>
      <c r="L900" t="s">
        <v>10</v>
      </c>
      <c r="M900">
        <v>25</v>
      </c>
      <c r="N900">
        <v>3</v>
      </c>
      <c r="O900">
        <v>7325.47</v>
      </c>
      <c r="P900" t="s">
        <v>11</v>
      </c>
      <c r="Q900" t="s">
        <v>16</v>
      </c>
      <c r="R900" t="str">
        <f>IF('Hospitalisation Details'!I898="?","Unknown",'Hospitalisation Details'!I898)</f>
        <v>R1012</v>
      </c>
      <c r="T900" t="s">
        <v>1474</v>
      </c>
      <c r="U900">
        <v>28.88</v>
      </c>
      <c r="V900">
        <v>11.5</v>
      </c>
      <c r="W900" t="s">
        <v>2380</v>
      </c>
      <c r="X900" t="s">
        <v>2380</v>
      </c>
      <c r="Y900" t="s">
        <v>2380</v>
      </c>
      <c r="Z900" t="s">
        <v>2381</v>
      </c>
      <c r="AA900" t="s">
        <v>2380</v>
      </c>
    </row>
    <row r="901" spans="10:27" x14ac:dyDescent="0.35">
      <c r="J901" t="s">
        <v>930</v>
      </c>
      <c r="K901">
        <v>1979</v>
      </c>
      <c r="L901" t="s">
        <v>20</v>
      </c>
      <c r="M901">
        <v>19</v>
      </c>
      <c r="N901">
        <v>1</v>
      </c>
      <c r="O901">
        <v>7337.75</v>
      </c>
      <c r="P901" t="s">
        <v>11</v>
      </c>
      <c r="Q901" t="s">
        <v>12</v>
      </c>
      <c r="R901" t="str">
        <f>IF('Hospitalisation Details'!I899="?","Unknown",'Hospitalisation Details'!I899)</f>
        <v>R1011</v>
      </c>
      <c r="T901" t="s">
        <v>1473</v>
      </c>
      <c r="U901">
        <v>23</v>
      </c>
      <c r="V901">
        <v>9.8800000000000008</v>
      </c>
      <c r="W901" t="s">
        <v>2380</v>
      </c>
      <c r="X901" t="s">
        <v>2380</v>
      </c>
      <c r="Y901" t="s">
        <v>2380</v>
      </c>
      <c r="Z901" t="s">
        <v>2381</v>
      </c>
      <c r="AA901" t="s">
        <v>2380</v>
      </c>
    </row>
    <row r="902" spans="10:27" x14ac:dyDescent="0.35">
      <c r="J902" t="s">
        <v>931</v>
      </c>
      <c r="K902">
        <v>1986</v>
      </c>
      <c r="L902" t="s">
        <v>18</v>
      </c>
      <c r="M902">
        <v>15</v>
      </c>
      <c r="N902">
        <v>3</v>
      </c>
      <c r="O902">
        <v>7339.93</v>
      </c>
      <c r="P902" t="s">
        <v>11</v>
      </c>
      <c r="Q902" t="s">
        <v>11</v>
      </c>
      <c r="R902" t="str">
        <f>IF('Hospitalisation Details'!I900="?","Unknown",'Hospitalisation Details'!I900)</f>
        <v>R1012</v>
      </c>
      <c r="T902" t="s">
        <v>1472</v>
      </c>
      <c r="U902">
        <v>38.25</v>
      </c>
      <c r="V902">
        <v>6.2</v>
      </c>
      <c r="W902" t="s">
        <v>2380</v>
      </c>
      <c r="X902" t="s">
        <v>2380</v>
      </c>
      <c r="Y902" t="s">
        <v>2380</v>
      </c>
      <c r="Z902">
        <v>1</v>
      </c>
      <c r="AA902" t="s">
        <v>2380</v>
      </c>
    </row>
    <row r="903" spans="10:27" x14ac:dyDescent="0.35">
      <c r="J903" t="s">
        <v>932</v>
      </c>
      <c r="K903">
        <v>1977</v>
      </c>
      <c r="L903" t="s">
        <v>30</v>
      </c>
      <c r="M903">
        <v>18</v>
      </c>
      <c r="N903">
        <v>0</v>
      </c>
      <c r="O903">
        <v>7345.08</v>
      </c>
      <c r="P903" t="s">
        <v>11</v>
      </c>
      <c r="Q903" t="s">
        <v>16</v>
      </c>
      <c r="R903" t="str">
        <f>IF('Hospitalisation Details'!I901="?","Unknown",'Hospitalisation Details'!I901)</f>
        <v>R1011</v>
      </c>
      <c r="T903" t="s">
        <v>1471</v>
      </c>
      <c r="U903">
        <v>39.25</v>
      </c>
      <c r="V903">
        <v>8.41</v>
      </c>
      <c r="W903" t="s">
        <v>2382</v>
      </c>
      <c r="X903" t="s">
        <v>2380</v>
      </c>
      <c r="Y903" t="s">
        <v>2380</v>
      </c>
      <c r="Z903">
        <v>1</v>
      </c>
      <c r="AA903" t="s">
        <v>2380</v>
      </c>
    </row>
    <row r="904" spans="10:27" x14ac:dyDescent="0.35">
      <c r="J904" t="s">
        <v>933</v>
      </c>
      <c r="K904">
        <v>1979</v>
      </c>
      <c r="L904" t="s">
        <v>18</v>
      </c>
      <c r="M904">
        <v>26</v>
      </c>
      <c r="N904">
        <v>1</v>
      </c>
      <c r="O904">
        <v>7345.73</v>
      </c>
      <c r="P904" t="s">
        <v>11</v>
      </c>
      <c r="Q904" t="s">
        <v>16</v>
      </c>
      <c r="R904" t="str">
        <f>IF('Hospitalisation Details'!I902="?","Unknown",'Hospitalisation Details'!I902)</f>
        <v>R1013</v>
      </c>
      <c r="T904" t="s">
        <v>1470</v>
      </c>
      <c r="U904">
        <v>26.6</v>
      </c>
      <c r="V904">
        <v>5.07</v>
      </c>
      <c r="W904" t="s">
        <v>2382</v>
      </c>
      <c r="X904" t="s">
        <v>2380</v>
      </c>
      <c r="Y904" t="s">
        <v>2380</v>
      </c>
      <c r="Z904">
        <v>2</v>
      </c>
      <c r="AA904" t="s">
        <v>2380</v>
      </c>
    </row>
    <row r="905" spans="10:27" x14ac:dyDescent="0.35">
      <c r="J905" t="s">
        <v>934</v>
      </c>
      <c r="K905">
        <v>1977</v>
      </c>
      <c r="L905" t="s">
        <v>30</v>
      </c>
      <c r="M905">
        <v>1</v>
      </c>
      <c r="N905">
        <v>0</v>
      </c>
      <c r="O905">
        <v>7348.14</v>
      </c>
      <c r="P905" t="s">
        <v>11</v>
      </c>
      <c r="Q905" t="s">
        <v>16</v>
      </c>
      <c r="R905" t="str">
        <f>IF('Hospitalisation Details'!I903="?","Unknown",'Hospitalisation Details'!I903)</f>
        <v>R1011</v>
      </c>
      <c r="T905" t="s">
        <v>1469</v>
      </c>
      <c r="U905">
        <v>35.700000000000003</v>
      </c>
      <c r="V905">
        <v>4.0599999999999996</v>
      </c>
      <c r="W905" t="s">
        <v>2380</v>
      </c>
      <c r="X905" t="s">
        <v>2380</v>
      </c>
      <c r="Y905" t="s">
        <v>2383</v>
      </c>
      <c r="Z905">
        <v>1</v>
      </c>
      <c r="AA905" t="s">
        <v>2380</v>
      </c>
    </row>
    <row r="906" spans="10:27" x14ac:dyDescent="0.35">
      <c r="J906" t="s">
        <v>935</v>
      </c>
      <c r="K906">
        <v>1993</v>
      </c>
      <c r="L906" t="s">
        <v>37</v>
      </c>
      <c r="M906">
        <v>5</v>
      </c>
      <c r="N906">
        <v>0</v>
      </c>
      <c r="O906">
        <v>7349.12</v>
      </c>
      <c r="P906" t="s">
        <v>11</v>
      </c>
      <c r="Q906" t="s">
        <v>11</v>
      </c>
      <c r="R906" t="str">
        <f>IF('Hospitalisation Details'!I904="?","Unknown",'Hospitalisation Details'!I904)</f>
        <v>R1021</v>
      </c>
      <c r="T906" t="s">
        <v>1468</v>
      </c>
      <c r="U906">
        <v>20.100000000000001</v>
      </c>
      <c r="V906">
        <v>10.52</v>
      </c>
      <c r="W906" t="s">
        <v>2380</v>
      </c>
      <c r="X906" t="s">
        <v>2380</v>
      </c>
      <c r="Y906" t="s">
        <v>2380</v>
      </c>
      <c r="Z906" t="s">
        <v>2381</v>
      </c>
      <c r="AA906" t="s">
        <v>2380</v>
      </c>
    </row>
    <row r="907" spans="10:27" x14ac:dyDescent="0.35">
      <c r="J907" t="s">
        <v>936</v>
      </c>
      <c r="K907">
        <v>1983</v>
      </c>
      <c r="L907" t="s">
        <v>18</v>
      </c>
      <c r="M907">
        <v>21</v>
      </c>
      <c r="N907">
        <v>3</v>
      </c>
      <c r="O907">
        <v>7357.49</v>
      </c>
      <c r="P907" t="s">
        <v>11</v>
      </c>
      <c r="Q907" t="s">
        <v>11</v>
      </c>
      <c r="R907" t="str">
        <f>IF('Hospitalisation Details'!I905="?","Unknown",'Hospitalisation Details'!I905)</f>
        <v>R1012</v>
      </c>
      <c r="T907" t="s">
        <v>1467</v>
      </c>
      <c r="U907">
        <v>22.23</v>
      </c>
      <c r="V907">
        <v>9.65</v>
      </c>
      <c r="W907" t="s">
        <v>2380</v>
      </c>
      <c r="X907" t="s">
        <v>2380</v>
      </c>
      <c r="Y907" t="s">
        <v>2380</v>
      </c>
      <c r="Z907" t="s">
        <v>2381</v>
      </c>
      <c r="AA907" t="s">
        <v>2380</v>
      </c>
    </row>
    <row r="908" spans="10:27" x14ac:dyDescent="0.35">
      <c r="J908" t="s">
        <v>937</v>
      </c>
      <c r="K908">
        <v>1981</v>
      </c>
      <c r="L908" t="s">
        <v>10</v>
      </c>
      <c r="M908">
        <v>16</v>
      </c>
      <c r="N908">
        <v>1</v>
      </c>
      <c r="O908">
        <v>7358.18</v>
      </c>
      <c r="P908" t="s">
        <v>11</v>
      </c>
      <c r="Q908" t="s">
        <v>12</v>
      </c>
      <c r="R908" t="str">
        <f>IF('Hospitalisation Details'!I906="?","Unknown",'Hospitalisation Details'!I906)</f>
        <v>R1024</v>
      </c>
      <c r="T908" t="s">
        <v>1466</v>
      </c>
      <c r="U908">
        <v>36.47</v>
      </c>
      <c r="V908">
        <v>6.21</v>
      </c>
      <c r="W908" t="s">
        <v>2380</v>
      </c>
      <c r="X908" t="s">
        <v>2380</v>
      </c>
      <c r="Y908" t="s">
        <v>2380</v>
      </c>
      <c r="Z908" t="s">
        <v>2381</v>
      </c>
      <c r="AA908" t="s">
        <v>2380</v>
      </c>
    </row>
    <row r="909" spans="10:27" x14ac:dyDescent="0.35">
      <c r="J909" t="s">
        <v>938</v>
      </c>
      <c r="K909">
        <v>1965</v>
      </c>
      <c r="L909" t="s">
        <v>30</v>
      </c>
      <c r="M909">
        <v>9</v>
      </c>
      <c r="N909">
        <v>0</v>
      </c>
      <c r="O909">
        <v>7362.31</v>
      </c>
      <c r="P909" t="s">
        <v>12</v>
      </c>
      <c r="Q909" t="s">
        <v>12</v>
      </c>
      <c r="R909" t="str">
        <f>IF('Hospitalisation Details'!I907="?","Unknown",'Hospitalisation Details'!I907)</f>
        <v>R1013</v>
      </c>
      <c r="T909" t="s">
        <v>1465</v>
      </c>
      <c r="U909">
        <v>49.64</v>
      </c>
      <c r="V909">
        <v>4.76</v>
      </c>
      <c r="W909" t="s">
        <v>2380</v>
      </c>
      <c r="X909" t="s">
        <v>2380</v>
      </c>
      <c r="Y909" t="s">
        <v>2383</v>
      </c>
      <c r="Z909">
        <v>1</v>
      </c>
      <c r="AA909" t="s">
        <v>2380</v>
      </c>
    </row>
    <row r="910" spans="10:27" x14ac:dyDescent="0.35">
      <c r="J910" t="s">
        <v>939</v>
      </c>
      <c r="K910">
        <v>1981</v>
      </c>
      <c r="L910" t="s">
        <v>15</v>
      </c>
      <c r="M910">
        <v>24</v>
      </c>
      <c r="N910">
        <v>2</v>
      </c>
      <c r="O910">
        <v>7371.77</v>
      </c>
      <c r="P910" t="s">
        <v>11</v>
      </c>
      <c r="Q910" t="s">
        <v>16</v>
      </c>
      <c r="R910" t="str">
        <f>IF('Hospitalisation Details'!I908="?","Unknown",'Hospitalisation Details'!I908)</f>
        <v>R1011</v>
      </c>
      <c r="T910" t="s">
        <v>1464</v>
      </c>
      <c r="U910">
        <v>36.799999999999997</v>
      </c>
      <c r="V910">
        <v>5.73</v>
      </c>
      <c r="W910" t="s">
        <v>2382</v>
      </c>
      <c r="X910" t="s">
        <v>2380</v>
      </c>
      <c r="Y910" t="s">
        <v>2383</v>
      </c>
      <c r="Z910">
        <v>1</v>
      </c>
      <c r="AA910" t="s">
        <v>2380</v>
      </c>
    </row>
    <row r="911" spans="10:27" x14ac:dyDescent="0.35">
      <c r="J911" t="s">
        <v>940</v>
      </c>
      <c r="K911">
        <v>1993</v>
      </c>
      <c r="L911" t="s">
        <v>10</v>
      </c>
      <c r="M911">
        <v>22</v>
      </c>
      <c r="N911">
        <v>0</v>
      </c>
      <c r="O911">
        <v>7388.85</v>
      </c>
      <c r="P911" t="s">
        <v>11</v>
      </c>
      <c r="Q911" t="s">
        <v>11</v>
      </c>
      <c r="R911" t="str">
        <f>IF('Hospitalisation Details'!I909="?","Unknown",'Hospitalisation Details'!I909)</f>
        <v>R1026</v>
      </c>
      <c r="T911" t="s">
        <v>1463</v>
      </c>
      <c r="U911">
        <v>33.880000000000003</v>
      </c>
      <c r="V911">
        <v>10.78</v>
      </c>
      <c r="W911" t="s">
        <v>2382</v>
      </c>
      <c r="X911" t="s">
        <v>2380</v>
      </c>
      <c r="Y911" t="s">
        <v>2380</v>
      </c>
      <c r="Z911" t="s">
        <v>2381</v>
      </c>
      <c r="AA911" t="s">
        <v>2380</v>
      </c>
    </row>
    <row r="912" spans="10:27" x14ac:dyDescent="0.35">
      <c r="J912" t="s">
        <v>941</v>
      </c>
      <c r="K912">
        <v>1965</v>
      </c>
      <c r="L912" t="s">
        <v>30</v>
      </c>
      <c r="M912">
        <v>5</v>
      </c>
      <c r="N912">
        <v>0</v>
      </c>
      <c r="O912">
        <v>7403.98</v>
      </c>
      <c r="P912" t="s">
        <v>12</v>
      </c>
      <c r="Q912" t="s">
        <v>11</v>
      </c>
      <c r="R912" t="str">
        <f>IF('Hospitalisation Details'!I910="?","Unknown",'Hospitalisation Details'!I910)</f>
        <v>R1013</v>
      </c>
      <c r="T912" t="s">
        <v>1462</v>
      </c>
      <c r="U912">
        <v>32.01</v>
      </c>
      <c r="V912">
        <v>5.08</v>
      </c>
      <c r="W912" t="s">
        <v>2382</v>
      </c>
      <c r="X912" t="s">
        <v>2380</v>
      </c>
      <c r="Y912" t="s">
        <v>2380</v>
      </c>
      <c r="Z912">
        <v>1</v>
      </c>
      <c r="AA912" t="s">
        <v>2380</v>
      </c>
    </row>
    <row r="913" spans="10:27" x14ac:dyDescent="0.35">
      <c r="J913" t="s">
        <v>942</v>
      </c>
      <c r="K913">
        <v>1983</v>
      </c>
      <c r="L913" t="s">
        <v>20</v>
      </c>
      <c r="M913">
        <v>19</v>
      </c>
      <c r="N913">
        <v>3</v>
      </c>
      <c r="O913">
        <v>7418.52</v>
      </c>
      <c r="P913" t="s">
        <v>11</v>
      </c>
      <c r="Q913" t="s">
        <v>11</v>
      </c>
      <c r="R913" t="str">
        <f>IF('Hospitalisation Details'!I911="?","Unknown",'Hospitalisation Details'!I911)</f>
        <v>R1011</v>
      </c>
      <c r="T913" t="s">
        <v>1461</v>
      </c>
      <c r="U913">
        <v>33.630000000000003</v>
      </c>
      <c r="V913">
        <v>11.39</v>
      </c>
      <c r="W913" t="s">
        <v>2380</v>
      </c>
      <c r="X913" t="s">
        <v>2380</v>
      </c>
      <c r="Y913" t="s">
        <v>2380</v>
      </c>
      <c r="Z913" t="s">
        <v>2381</v>
      </c>
      <c r="AA913" t="s">
        <v>2380</v>
      </c>
    </row>
    <row r="914" spans="10:27" x14ac:dyDescent="0.35">
      <c r="J914" t="s">
        <v>943</v>
      </c>
      <c r="K914">
        <v>1978</v>
      </c>
      <c r="L914" t="s">
        <v>15</v>
      </c>
      <c r="M914">
        <v>12</v>
      </c>
      <c r="N914">
        <v>0</v>
      </c>
      <c r="O914">
        <v>7419.48</v>
      </c>
      <c r="P914" t="s">
        <v>11</v>
      </c>
      <c r="Q914" t="s">
        <v>11</v>
      </c>
      <c r="R914" t="str">
        <f>IF('Hospitalisation Details'!I912="?","Unknown",'Hospitalisation Details'!I912)</f>
        <v>R1012</v>
      </c>
      <c r="T914" t="s">
        <v>1460</v>
      </c>
      <c r="U914">
        <v>34.865000000000002</v>
      </c>
      <c r="V914">
        <v>5.35</v>
      </c>
      <c r="W914" t="s">
        <v>2382</v>
      </c>
      <c r="X914" t="s">
        <v>2380</v>
      </c>
      <c r="Y914" t="s">
        <v>2380</v>
      </c>
      <c r="Z914">
        <v>1</v>
      </c>
      <c r="AA914" t="s">
        <v>2380</v>
      </c>
    </row>
    <row r="915" spans="10:27" x14ac:dyDescent="0.35">
      <c r="J915" t="s">
        <v>944</v>
      </c>
      <c r="K915">
        <v>1978</v>
      </c>
      <c r="L915" t="s">
        <v>30</v>
      </c>
      <c r="M915">
        <v>2</v>
      </c>
      <c r="N915">
        <v>0</v>
      </c>
      <c r="O915">
        <v>7421.19</v>
      </c>
      <c r="P915" t="s">
        <v>11</v>
      </c>
      <c r="Q915" t="s">
        <v>12</v>
      </c>
      <c r="R915" t="str">
        <f>IF('Hospitalisation Details'!I913="?","Unknown",'Hospitalisation Details'!I913)</f>
        <v>R1012</v>
      </c>
      <c r="T915" t="s">
        <v>1459</v>
      </c>
      <c r="U915">
        <v>43.11</v>
      </c>
      <c r="V915">
        <v>5.6</v>
      </c>
      <c r="W915" t="s">
        <v>2380</v>
      </c>
      <c r="X915" t="s">
        <v>2380</v>
      </c>
      <c r="Y915" t="s">
        <v>2380</v>
      </c>
      <c r="Z915" t="s">
        <v>2381</v>
      </c>
      <c r="AA915" t="s">
        <v>2380</v>
      </c>
    </row>
    <row r="916" spans="10:27" x14ac:dyDescent="0.35">
      <c r="J916" t="s">
        <v>945</v>
      </c>
      <c r="K916">
        <v>1977</v>
      </c>
      <c r="L916" t="s">
        <v>35</v>
      </c>
      <c r="M916">
        <v>25</v>
      </c>
      <c r="N916">
        <v>1</v>
      </c>
      <c r="O916">
        <v>7441.05</v>
      </c>
      <c r="P916" t="s">
        <v>12</v>
      </c>
      <c r="Q916" t="s">
        <v>11</v>
      </c>
      <c r="R916" t="str">
        <f>IF('Hospitalisation Details'!I914="?","Unknown",'Hospitalisation Details'!I914)</f>
        <v>R1011</v>
      </c>
      <c r="T916" t="s">
        <v>1458</v>
      </c>
      <c r="U916">
        <v>30.305</v>
      </c>
      <c r="V916">
        <v>4.2699999999999996</v>
      </c>
      <c r="W916" t="s">
        <v>2382</v>
      </c>
      <c r="X916" t="s">
        <v>2380</v>
      </c>
      <c r="Y916" t="s">
        <v>2380</v>
      </c>
      <c r="Z916">
        <v>1</v>
      </c>
      <c r="AA916" t="s">
        <v>2380</v>
      </c>
    </row>
    <row r="917" spans="10:27" x14ac:dyDescent="0.35">
      <c r="J917" t="s">
        <v>946</v>
      </c>
      <c r="K917">
        <v>1979</v>
      </c>
      <c r="L917" t="s">
        <v>20</v>
      </c>
      <c r="M917">
        <v>1</v>
      </c>
      <c r="N917">
        <v>2</v>
      </c>
      <c r="O917">
        <v>7441.5</v>
      </c>
      <c r="P917" t="s">
        <v>12</v>
      </c>
      <c r="Q917" t="s">
        <v>11</v>
      </c>
      <c r="R917" t="str">
        <f>IF('Hospitalisation Details'!I915="?","Unknown",'Hospitalisation Details'!I915)</f>
        <v>R1011</v>
      </c>
      <c r="T917" t="s">
        <v>1457</v>
      </c>
      <c r="U917">
        <v>25.175000000000001</v>
      </c>
      <c r="V917">
        <v>5.57</v>
      </c>
      <c r="W917" t="s">
        <v>2382</v>
      </c>
      <c r="X917" t="s">
        <v>2380</v>
      </c>
      <c r="Y917" t="s">
        <v>2380</v>
      </c>
      <c r="Z917">
        <v>1</v>
      </c>
      <c r="AA917" t="s">
        <v>2380</v>
      </c>
    </row>
    <row r="918" spans="10:27" x14ac:dyDescent="0.35">
      <c r="J918" t="s">
        <v>947</v>
      </c>
      <c r="K918">
        <v>1980</v>
      </c>
      <c r="L918" t="s">
        <v>10</v>
      </c>
      <c r="M918">
        <v>7</v>
      </c>
      <c r="N918">
        <v>1</v>
      </c>
      <c r="O918">
        <v>7443.64</v>
      </c>
      <c r="P918" t="s">
        <v>11</v>
      </c>
      <c r="Q918" t="s">
        <v>12</v>
      </c>
      <c r="R918" t="str">
        <f>IF('Hospitalisation Details'!I916="?","Unknown",'Hospitalisation Details'!I916)</f>
        <v>R1012</v>
      </c>
      <c r="T918" t="s">
        <v>1456</v>
      </c>
      <c r="U918">
        <v>26.8</v>
      </c>
      <c r="V918">
        <v>5.68</v>
      </c>
      <c r="W918" t="s">
        <v>2382</v>
      </c>
      <c r="X918" t="s">
        <v>2380</v>
      </c>
      <c r="Y918" t="s">
        <v>2380</v>
      </c>
      <c r="Z918">
        <v>1</v>
      </c>
      <c r="AA918" t="s">
        <v>2380</v>
      </c>
    </row>
    <row r="919" spans="10:27" x14ac:dyDescent="0.35">
      <c r="J919" t="s">
        <v>948</v>
      </c>
      <c r="K919">
        <v>1977</v>
      </c>
      <c r="L919" t="s">
        <v>20</v>
      </c>
      <c r="M919">
        <v>25</v>
      </c>
      <c r="N919">
        <v>1</v>
      </c>
      <c r="O919">
        <v>7445.92</v>
      </c>
      <c r="P919" t="s">
        <v>12</v>
      </c>
      <c r="Q919" t="s">
        <v>16</v>
      </c>
      <c r="R919" t="str">
        <f>IF('Hospitalisation Details'!I917="?","Unknown",'Hospitalisation Details'!I917)</f>
        <v>R1011</v>
      </c>
      <c r="T919" t="s">
        <v>1455</v>
      </c>
      <c r="U919">
        <v>21.78</v>
      </c>
      <c r="V919">
        <v>5.3</v>
      </c>
      <c r="W919" t="s">
        <v>2380</v>
      </c>
      <c r="X919" t="s">
        <v>2382</v>
      </c>
      <c r="Y919" t="s">
        <v>2380</v>
      </c>
      <c r="Z919">
        <v>1</v>
      </c>
      <c r="AA919" t="s">
        <v>2380</v>
      </c>
    </row>
    <row r="920" spans="10:27" x14ac:dyDescent="0.35">
      <c r="J920" t="s">
        <v>949</v>
      </c>
      <c r="K920">
        <v>1977</v>
      </c>
      <c r="L920" t="s">
        <v>20</v>
      </c>
      <c r="M920">
        <v>30</v>
      </c>
      <c r="N920">
        <v>0</v>
      </c>
      <c r="O920">
        <v>7448.4</v>
      </c>
      <c r="P920" t="s">
        <v>12</v>
      </c>
      <c r="Q920" t="s">
        <v>12</v>
      </c>
      <c r="R920" t="str">
        <f>IF('Hospitalisation Details'!I918="?","Unknown",'Hospitalisation Details'!I918)</f>
        <v>R1017</v>
      </c>
      <c r="T920" t="s">
        <v>1454</v>
      </c>
      <c r="U920">
        <v>30.14</v>
      </c>
      <c r="V920">
        <v>9.4499999999999993</v>
      </c>
      <c r="W920" t="s">
        <v>2382</v>
      </c>
      <c r="X920" t="s">
        <v>2380</v>
      </c>
      <c r="Y920" t="s">
        <v>2380</v>
      </c>
      <c r="Z920" t="s">
        <v>2381</v>
      </c>
      <c r="AA920" t="s">
        <v>2380</v>
      </c>
    </row>
    <row r="921" spans="10:27" x14ac:dyDescent="0.35">
      <c r="J921" t="s">
        <v>950</v>
      </c>
      <c r="K921">
        <v>2001</v>
      </c>
      <c r="L921" t="s">
        <v>18</v>
      </c>
      <c r="M921">
        <v>1</v>
      </c>
      <c r="N921">
        <v>0</v>
      </c>
      <c r="O921">
        <v>7450.36</v>
      </c>
      <c r="P921" t="s">
        <v>11</v>
      </c>
      <c r="Q921" t="s">
        <v>11</v>
      </c>
      <c r="R921" t="str">
        <f>IF('Hospitalisation Details'!I919="?","Unknown",'Hospitalisation Details'!I919)</f>
        <v>R1012</v>
      </c>
      <c r="T921" t="s">
        <v>1453</v>
      </c>
      <c r="U921">
        <v>29.7</v>
      </c>
      <c r="V921">
        <v>6.79</v>
      </c>
      <c r="W921" t="s">
        <v>2382</v>
      </c>
      <c r="X921" t="s">
        <v>2380</v>
      </c>
      <c r="Y921" t="s">
        <v>2380</v>
      </c>
      <c r="Z921" t="s">
        <v>2381</v>
      </c>
      <c r="AA921" t="s">
        <v>2380</v>
      </c>
    </row>
    <row r="922" spans="10:27" x14ac:dyDescent="0.35">
      <c r="J922" t="s">
        <v>951</v>
      </c>
      <c r="K922">
        <v>1967</v>
      </c>
      <c r="L922" t="s">
        <v>35</v>
      </c>
      <c r="M922">
        <v>4</v>
      </c>
      <c r="N922">
        <v>0</v>
      </c>
      <c r="O922">
        <v>7463.51</v>
      </c>
      <c r="P922" t="s">
        <v>12</v>
      </c>
      <c r="Q922" t="s">
        <v>12</v>
      </c>
      <c r="R922" t="str">
        <f>IF('Hospitalisation Details'!I920="?","Unknown",'Hospitalisation Details'!I920)</f>
        <v>R1013</v>
      </c>
      <c r="T922" t="s">
        <v>1452</v>
      </c>
      <c r="U922">
        <v>32.395000000000003</v>
      </c>
      <c r="V922">
        <v>11.1</v>
      </c>
      <c r="W922" t="s">
        <v>2382</v>
      </c>
      <c r="X922" t="s">
        <v>2380</v>
      </c>
      <c r="Y922" t="s">
        <v>2380</v>
      </c>
      <c r="Z922" t="s">
        <v>2381</v>
      </c>
      <c r="AA922" t="s">
        <v>2380</v>
      </c>
    </row>
    <row r="923" spans="10:27" x14ac:dyDescent="0.35">
      <c r="J923" t="s">
        <v>952</v>
      </c>
      <c r="K923">
        <v>1996</v>
      </c>
      <c r="L923" t="s">
        <v>18</v>
      </c>
      <c r="M923">
        <v>14</v>
      </c>
      <c r="N923">
        <v>0</v>
      </c>
      <c r="O923">
        <v>7487.38</v>
      </c>
      <c r="P923" t="s">
        <v>11</v>
      </c>
      <c r="Q923" t="s">
        <v>12</v>
      </c>
      <c r="R923" t="str">
        <f>IF('Hospitalisation Details'!I921="?","Unknown",'Hospitalisation Details'!I921)</f>
        <v>R1012</v>
      </c>
      <c r="T923" t="s">
        <v>1451</v>
      </c>
      <c r="U923">
        <v>36.64</v>
      </c>
      <c r="V923">
        <v>7.26</v>
      </c>
      <c r="W923" t="s">
        <v>2380</v>
      </c>
      <c r="X923" t="s">
        <v>2380</v>
      </c>
      <c r="Y923" t="s">
        <v>2380</v>
      </c>
      <c r="Z923" t="s">
        <v>2381</v>
      </c>
      <c r="AA923" t="s">
        <v>2380</v>
      </c>
    </row>
    <row r="924" spans="10:27" x14ac:dyDescent="0.35">
      <c r="J924" t="s">
        <v>953</v>
      </c>
      <c r="K924">
        <v>1988</v>
      </c>
      <c r="L924" t="s">
        <v>30</v>
      </c>
      <c r="M924">
        <v>15</v>
      </c>
      <c r="N924">
        <v>3</v>
      </c>
      <c r="O924">
        <v>7494.63</v>
      </c>
      <c r="P924" t="s">
        <v>11</v>
      </c>
      <c r="Q924" t="s">
        <v>12</v>
      </c>
      <c r="R924" t="str">
        <f>IF('Hospitalisation Details'!I922="?","Unknown",'Hospitalisation Details'!I922)</f>
        <v>R1025</v>
      </c>
      <c r="T924" t="s">
        <v>1450</v>
      </c>
      <c r="U924">
        <v>39.049999999999997</v>
      </c>
      <c r="V924">
        <v>5.27</v>
      </c>
      <c r="W924" t="s">
        <v>2382</v>
      </c>
      <c r="X924" t="s">
        <v>2380</v>
      </c>
      <c r="Y924" t="s">
        <v>2380</v>
      </c>
      <c r="Z924">
        <v>1</v>
      </c>
      <c r="AA924" t="s">
        <v>2380</v>
      </c>
    </row>
    <row r="925" spans="10:27" x14ac:dyDescent="0.35">
      <c r="J925" t="s">
        <v>954</v>
      </c>
      <c r="K925">
        <v>1997</v>
      </c>
      <c r="L925" t="s">
        <v>37</v>
      </c>
      <c r="M925">
        <v>28</v>
      </c>
      <c r="N925">
        <v>0</v>
      </c>
      <c r="O925">
        <v>7504.3</v>
      </c>
      <c r="P925" t="s">
        <v>11</v>
      </c>
      <c r="Q925" t="s">
        <v>16</v>
      </c>
      <c r="R925" t="str">
        <f>IF('Hospitalisation Details'!I923="?","Unknown",'Hospitalisation Details'!I923)</f>
        <v>R1012</v>
      </c>
      <c r="T925" t="s">
        <v>1449</v>
      </c>
      <c r="U925">
        <v>33.1</v>
      </c>
      <c r="V925">
        <v>5.46</v>
      </c>
      <c r="W925" t="s">
        <v>2382</v>
      </c>
      <c r="X925" t="s">
        <v>2380</v>
      </c>
      <c r="Y925" t="s">
        <v>2380</v>
      </c>
      <c r="Z925">
        <v>1</v>
      </c>
      <c r="AA925" t="s">
        <v>2380</v>
      </c>
    </row>
    <row r="926" spans="10:27" x14ac:dyDescent="0.35">
      <c r="J926" t="s">
        <v>955</v>
      </c>
      <c r="K926">
        <v>1983</v>
      </c>
      <c r="L926" t="s">
        <v>10</v>
      </c>
      <c r="M926">
        <v>10</v>
      </c>
      <c r="N926">
        <v>4</v>
      </c>
      <c r="O926">
        <v>7512.27</v>
      </c>
      <c r="P926" t="s">
        <v>12</v>
      </c>
      <c r="Q926" t="s">
        <v>11</v>
      </c>
      <c r="R926" t="str">
        <f>IF('Hospitalisation Details'!I924="?","Unknown",'Hospitalisation Details'!I924)</f>
        <v>R1011</v>
      </c>
      <c r="T926" t="s">
        <v>1448</v>
      </c>
      <c r="U926">
        <v>31.824999999999999</v>
      </c>
      <c r="V926">
        <v>8.1300000000000008</v>
      </c>
      <c r="W926" t="s">
        <v>2380</v>
      </c>
      <c r="X926" t="s">
        <v>2380</v>
      </c>
      <c r="Y926" t="s">
        <v>2380</v>
      </c>
      <c r="Z926" t="s">
        <v>2381</v>
      </c>
      <c r="AA926" t="s">
        <v>2380</v>
      </c>
    </row>
    <row r="927" spans="10:27" x14ac:dyDescent="0.35">
      <c r="J927" t="s">
        <v>956</v>
      </c>
      <c r="K927">
        <v>1978</v>
      </c>
      <c r="L927" t="s">
        <v>37</v>
      </c>
      <c r="M927">
        <v>18</v>
      </c>
      <c r="N927">
        <v>1</v>
      </c>
      <c r="O927">
        <v>7518.03</v>
      </c>
      <c r="P927" t="s">
        <v>11</v>
      </c>
      <c r="Q927" t="s">
        <v>12</v>
      </c>
      <c r="R927" t="str">
        <f>IF('Hospitalisation Details'!I925="?","Unknown",'Hospitalisation Details'!I925)</f>
        <v>R1012</v>
      </c>
      <c r="T927" t="s">
        <v>1447</v>
      </c>
      <c r="U927">
        <v>29</v>
      </c>
      <c r="V927">
        <v>4.25</v>
      </c>
      <c r="W927" t="s">
        <v>2382</v>
      </c>
      <c r="X927" t="s">
        <v>2380</v>
      </c>
      <c r="Y927" t="s">
        <v>2380</v>
      </c>
      <c r="Z927">
        <v>1</v>
      </c>
      <c r="AA927" t="s">
        <v>2380</v>
      </c>
    </row>
    <row r="928" spans="10:27" x14ac:dyDescent="0.35">
      <c r="J928" t="s">
        <v>957</v>
      </c>
      <c r="K928">
        <v>1976</v>
      </c>
      <c r="L928" t="s">
        <v>37</v>
      </c>
      <c r="M928">
        <v>10</v>
      </c>
      <c r="N928">
        <v>0</v>
      </c>
      <c r="O928">
        <v>7526.71</v>
      </c>
      <c r="P928" t="s">
        <v>12</v>
      </c>
      <c r="Q928" t="s">
        <v>16</v>
      </c>
      <c r="R928" t="str">
        <f>IF('Hospitalisation Details'!I926="?","Unknown",'Hospitalisation Details'!I926)</f>
        <v>R1012</v>
      </c>
      <c r="T928" t="s">
        <v>1446</v>
      </c>
      <c r="U928">
        <v>30.495000000000001</v>
      </c>
      <c r="V928">
        <v>8.68</v>
      </c>
      <c r="W928" t="s">
        <v>2380</v>
      </c>
      <c r="X928" t="s">
        <v>2380</v>
      </c>
      <c r="Y928" t="s">
        <v>2380</v>
      </c>
      <c r="Z928" t="s">
        <v>2381</v>
      </c>
      <c r="AA928" t="s">
        <v>2380</v>
      </c>
    </row>
    <row r="929" spans="10:27" x14ac:dyDescent="0.35">
      <c r="J929" t="s">
        <v>958</v>
      </c>
      <c r="K929">
        <v>1978</v>
      </c>
      <c r="L929" t="s">
        <v>30</v>
      </c>
      <c r="M929">
        <v>14</v>
      </c>
      <c r="N929">
        <v>2</v>
      </c>
      <c r="O929">
        <v>7531.7</v>
      </c>
      <c r="P929" t="s">
        <v>11</v>
      </c>
      <c r="Q929" t="s">
        <v>16</v>
      </c>
      <c r="R929" t="str">
        <f>IF('Hospitalisation Details'!I927="?","Unknown",'Hospitalisation Details'!I927)</f>
        <v>R1013</v>
      </c>
      <c r="T929" t="s">
        <v>1445</v>
      </c>
      <c r="U929">
        <v>25.2</v>
      </c>
      <c r="V929">
        <v>6.25</v>
      </c>
      <c r="W929" t="s">
        <v>2382</v>
      </c>
      <c r="X929" t="s">
        <v>2380</v>
      </c>
      <c r="Y929" t="s">
        <v>2380</v>
      </c>
      <c r="Z929">
        <v>1</v>
      </c>
      <c r="AA929" t="s">
        <v>2380</v>
      </c>
    </row>
    <row r="930" spans="10:27" x14ac:dyDescent="0.35">
      <c r="J930" t="s">
        <v>959</v>
      </c>
      <c r="K930">
        <v>1984</v>
      </c>
      <c r="L930" t="s">
        <v>35</v>
      </c>
      <c r="M930">
        <v>22</v>
      </c>
      <c r="N930">
        <v>3</v>
      </c>
      <c r="O930">
        <v>7537.16</v>
      </c>
      <c r="P930" t="s">
        <v>11</v>
      </c>
      <c r="Q930" t="s">
        <v>11</v>
      </c>
      <c r="R930" t="str">
        <f>IF('Hospitalisation Details'!I928="?","Unknown",'Hospitalisation Details'!I928)</f>
        <v>R1012</v>
      </c>
      <c r="T930" t="s">
        <v>1444</v>
      </c>
      <c r="U930">
        <v>22.77</v>
      </c>
      <c r="V930">
        <v>4.47</v>
      </c>
      <c r="W930" t="s">
        <v>2382</v>
      </c>
      <c r="X930" t="s">
        <v>2380</v>
      </c>
      <c r="Y930" t="s">
        <v>2380</v>
      </c>
      <c r="Z930">
        <v>1</v>
      </c>
      <c r="AA930" t="s">
        <v>2380</v>
      </c>
    </row>
    <row r="931" spans="10:27" x14ac:dyDescent="0.35">
      <c r="J931" t="s">
        <v>960</v>
      </c>
      <c r="K931">
        <v>1988</v>
      </c>
      <c r="L931" t="s">
        <v>30</v>
      </c>
      <c r="M931">
        <v>15</v>
      </c>
      <c r="N931">
        <v>3</v>
      </c>
      <c r="O931">
        <v>7538.52</v>
      </c>
      <c r="P931" t="s">
        <v>11</v>
      </c>
      <c r="Q931" t="s">
        <v>11</v>
      </c>
      <c r="R931" t="str">
        <f>IF('Hospitalisation Details'!I929="?","Unknown",'Hospitalisation Details'!I929)</f>
        <v>R1012</v>
      </c>
      <c r="T931" t="s">
        <v>1443</v>
      </c>
      <c r="U931">
        <v>23.18</v>
      </c>
      <c r="V931">
        <v>8.31</v>
      </c>
      <c r="W931" t="s">
        <v>2380</v>
      </c>
      <c r="X931" t="s">
        <v>2380</v>
      </c>
      <c r="Y931" t="s">
        <v>2380</v>
      </c>
      <c r="Z931" t="s">
        <v>2381</v>
      </c>
      <c r="AA931" t="s">
        <v>2380</v>
      </c>
    </row>
    <row r="932" spans="10:27" x14ac:dyDescent="0.35">
      <c r="J932" t="s">
        <v>961</v>
      </c>
      <c r="K932">
        <v>1994</v>
      </c>
      <c r="L932" t="s">
        <v>35</v>
      </c>
      <c r="M932">
        <v>14</v>
      </c>
      <c r="N932">
        <v>0</v>
      </c>
      <c r="O932">
        <v>7567.13</v>
      </c>
      <c r="P932" t="s">
        <v>11</v>
      </c>
      <c r="Q932" t="s">
        <v>11</v>
      </c>
      <c r="R932" t="str">
        <f>IF('Hospitalisation Details'!I930="?","Unknown",'Hospitalisation Details'!I930)</f>
        <v>R1021</v>
      </c>
      <c r="T932" t="s">
        <v>1442</v>
      </c>
      <c r="U932">
        <v>35.409999999999997</v>
      </c>
      <c r="V932">
        <v>5.68</v>
      </c>
      <c r="W932" t="s">
        <v>2380</v>
      </c>
      <c r="X932" t="s">
        <v>2380</v>
      </c>
      <c r="Y932" t="s">
        <v>2380</v>
      </c>
      <c r="Z932" t="s">
        <v>2381</v>
      </c>
      <c r="AA932" t="s">
        <v>2380</v>
      </c>
    </row>
    <row r="933" spans="10:27" x14ac:dyDescent="0.35">
      <c r="J933" t="s">
        <v>962</v>
      </c>
      <c r="K933">
        <v>1967</v>
      </c>
      <c r="L933" t="s">
        <v>10</v>
      </c>
      <c r="M933">
        <v>17</v>
      </c>
      <c r="N933">
        <v>0</v>
      </c>
      <c r="O933">
        <v>7585.62</v>
      </c>
      <c r="P933" t="s">
        <v>12</v>
      </c>
      <c r="Q933" t="s">
        <v>11</v>
      </c>
      <c r="R933" t="str">
        <f>IF('Hospitalisation Details'!I931="?","Unknown",'Hospitalisation Details'!I931)</f>
        <v>R1013</v>
      </c>
      <c r="T933" t="s">
        <v>1441</v>
      </c>
      <c r="U933">
        <v>32.11</v>
      </c>
      <c r="V933">
        <v>4.75</v>
      </c>
      <c r="W933" t="s">
        <v>2382</v>
      </c>
      <c r="X933" t="s">
        <v>2380</v>
      </c>
      <c r="Y933" t="s">
        <v>2380</v>
      </c>
      <c r="Z933">
        <v>2</v>
      </c>
      <c r="AA933" t="s">
        <v>2380</v>
      </c>
    </row>
    <row r="934" spans="10:27" x14ac:dyDescent="0.35">
      <c r="J934" t="s">
        <v>963</v>
      </c>
      <c r="K934">
        <v>1997</v>
      </c>
      <c r="L934" t="s">
        <v>20</v>
      </c>
      <c r="M934">
        <v>30</v>
      </c>
      <c r="N934">
        <v>0</v>
      </c>
      <c r="O934">
        <v>7607.03</v>
      </c>
      <c r="P934" t="s">
        <v>11</v>
      </c>
      <c r="Q934" t="s">
        <v>11</v>
      </c>
      <c r="R934" t="str">
        <f>IF('Hospitalisation Details'!I932="?","Unknown",'Hospitalisation Details'!I932)</f>
        <v>R1012</v>
      </c>
      <c r="T934" t="s">
        <v>1440</v>
      </c>
      <c r="U934">
        <v>34.479999999999997</v>
      </c>
      <c r="V934">
        <v>6.31</v>
      </c>
      <c r="W934" t="s">
        <v>2380</v>
      </c>
      <c r="X934" t="s">
        <v>2380</v>
      </c>
      <c r="Y934" t="s">
        <v>2383</v>
      </c>
      <c r="Z934">
        <v>1</v>
      </c>
      <c r="AA934" t="s">
        <v>2380</v>
      </c>
    </row>
    <row r="935" spans="10:27" x14ac:dyDescent="0.35">
      <c r="J935" t="s">
        <v>964</v>
      </c>
      <c r="K935">
        <v>1968</v>
      </c>
      <c r="L935" t="s">
        <v>10</v>
      </c>
      <c r="M935">
        <v>3</v>
      </c>
      <c r="N935">
        <v>0</v>
      </c>
      <c r="O935">
        <v>7609.6</v>
      </c>
      <c r="P935" t="s">
        <v>12</v>
      </c>
      <c r="Q935" t="s">
        <v>11</v>
      </c>
      <c r="R935" t="str">
        <f>IF('Hospitalisation Details'!I933="?","Unknown",'Hospitalisation Details'!I933)</f>
        <v>R1012</v>
      </c>
      <c r="T935" t="s">
        <v>1439</v>
      </c>
      <c r="U935">
        <v>34.39</v>
      </c>
      <c r="V935">
        <v>6.28</v>
      </c>
      <c r="W935" t="s">
        <v>2382</v>
      </c>
      <c r="X935" t="s">
        <v>2380</v>
      </c>
      <c r="Y935" t="s">
        <v>2380</v>
      </c>
      <c r="Z935">
        <v>1</v>
      </c>
      <c r="AA935" t="s">
        <v>2380</v>
      </c>
    </row>
    <row r="936" spans="10:27" x14ac:dyDescent="0.35">
      <c r="J936" t="s">
        <v>965</v>
      </c>
      <c r="K936">
        <v>1996</v>
      </c>
      <c r="L936" t="s">
        <v>20</v>
      </c>
      <c r="M936">
        <v>17</v>
      </c>
      <c r="N936">
        <v>0</v>
      </c>
      <c r="O936">
        <v>7623.13</v>
      </c>
      <c r="P936" t="s">
        <v>11</v>
      </c>
      <c r="Q936" t="s">
        <v>12</v>
      </c>
      <c r="R936" t="str">
        <f>IF('Hospitalisation Details'!I934="?","Unknown",'Hospitalisation Details'!I934)</f>
        <v>R1011</v>
      </c>
      <c r="T936" t="s">
        <v>1438</v>
      </c>
      <c r="U936">
        <v>26.4</v>
      </c>
      <c r="V936">
        <v>9.2899999999999991</v>
      </c>
      <c r="W936" t="s">
        <v>2382</v>
      </c>
      <c r="X936" t="s">
        <v>2380</v>
      </c>
      <c r="Y936" t="s">
        <v>2383</v>
      </c>
      <c r="Z936">
        <v>1</v>
      </c>
      <c r="AA936" t="s">
        <v>2380</v>
      </c>
    </row>
    <row r="937" spans="10:27" x14ac:dyDescent="0.35">
      <c r="J937" t="s">
        <v>966</v>
      </c>
      <c r="K937">
        <v>1978</v>
      </c>
      <c r="L937" t="s">
        <v>15</v>
      </c>
      <c r="M937">
        <v>28</v>
      </c>
      <c r="N937">
        <v>1</v>
      </c>
      <c r="O937">
        <v>7623.52</v>
      </c>
      <c r="P937" t="s">
        <v>11</v>
      </c>
      <c r="Q937" t="s">
        <v>16</v>
      </c>
      <c r="R937" t="str">
        <f>IF('Hospitalisation Details'!I935="?","Unknown",'Hospitalisation Details'!I935)</f>
        <v>R1011</v>
      </c>
      <c r="T937" t="s">
        <v>1437</v>
      </c>
      <c r="U937">
        <v>28.1</v>
      </c>
      <c r="V937">
        <v>5.79</v>
      </c>
      <c r="W937" t="s">
        <v>2382</v>
      </c>
      <c r="X937" t="s">
        <v>2380</v>
      </c>
      <c r="Y937" t="s">
        <v>2383</v>
      </c>
      <c r="Z937">
        <v>1</v>
      </c>
      <c r="AA937" t="s">
        <v>2380</v>
      </c>
    </row>
    <row r="938" spans="10:27" x14ac:dyDescent="0.35">
      <c r="J938" t="s">
        <v>967</v>
      </c>
      <c r="K938">
        <v>1978</v>
      </c>
      <c r="L938" t="s">
        <v>15</v>
      </c>
      <c r="M938">
        <v>6</v>
      </c>
      <c r="N938">
        <v>1</v>
      </c>
      <c r="O938">
        <v>7624.63</v>
      </c>
      <c r="P938" t="s">
        <v>11</v>
      </c>
      <c r="Q938" t="s">
        <v>16</v>
      </c>
      <c r="R938" t="str">
        <f>IF('Hospitalisation Details'!I936="?","Unknown",'Hospitalisation Details'!I936)</f>
        <v>R1011</v>
      </c>
      <c r="T938" t="s">
        <v>1436</v>
      </c>
      <c r="U938">
        <v>27</v>
      </c>
      <c r="V938">
        <v>4.54</v>
      </c>
      <c r="W938" t="s">
        <v>2382</v>
      </c>
      <c r="X938" t="s">
        <v>2380</v>
      </c>
      <c r="Y938" t="s">
        <v>2380</v>
      </c>
      <c r="Z938">
        <v>1</v>
      </c>
      <c r="AA938" t="s">
        <v>2380</v>
      </c>
    </row>
    <row r="939" spans="10:27" x14ac:dyDescent="0.35">
      <c r="J939" t="s">
        <v>968</v>
      </c>
      <c r="K939">
        <v>1978</v>
      </c>
      <c r="L939" t="s">
        <v>15</v>
      </c>
      <c r="M939">
        <v>29</v>
      </c>
      <c r="N939">
        <v>1</v>
      </c>
      <c r="O939">
        <v>7626.99</v>
      </c>
      <c r="P939" t="s">
        <v>11</v>
      </c>
      <c r="Q939" t="s">
        <v>11</v>
      </c>
      <c r="R939" t="str">
        <f>IF('Hospitalisation Details'!I937="?","Unknown",'Hospitalisation Details'!I937)</f>
        <v>R1011</v>
      </c>
      <c r="T939" t="s">
        <v>1435</v>
      </c>
      <c r="U939">
        <v>28.594999999999999</v>
      </c>
      <c r="V939">
        <v>4.68</v>
      </c>
      <c r="W939" t="s">
        <v>2382</v>
      </c>
      <c r="X939" t="s">
        <v>2380</v>
      </c>
      <c r="Y939" t="s">
        <v>2380</v>
      </c>
      <c r="Z939">
        <v>1</v>
      </c>
      <c r="AA939" t="s">
        <v>2380</v>
      </c>
    </row>
    <row r="940" spans="10:27" x14ac:dyDescent="0.35">
      <c r="J940" t="s">
        <v>969</v>
      </c>
      <c r="K940">
        <v>1978</v>
      </c>
      <c r="L940" t="s">
        <v>35</v>
      </c>
      <c r="M940">
        <v>24</v>
      </c>
      <c r="N940">
        <v>1</v>
      </c>
      <c r="O940">
        <v>7633.72</v>
      </c>
      <c r="P940" t="s">
        <v>11</v>
      </c>
      <c r="Q940" t="s">
        <v>16</v>
      </c>
      <c r="R940" t="str">
        <f>IF('Hospitalisation Details'!I938="?","Unknown",'Hospitalisation Details'!I938)</f>
        <v>R1013</v>
      </c>
      <c r="T940" t="s">
        <v>1434</v>
      </c>
      <c r="U940">
        <v>36.799999999999997</v>
      </c>
      <c r="V940">
        <v>5.88</v>
      </c>
      <c r="W940" t="s">
        <v>2380</v>
      </c>
      <c r="X940" t="s">
        <v>2380</v>
      </c>
      <c r="Y940" t="s">
        <v>2380</v>
      </c>
      <c r="Z940">
        <v>1</v>
      </c>
      <c r="AA940" t="s">
        <v>2380</v>
      </c>
    </row>
    <row r="941" spans="10:27" x14ac:dyDescent="0.35">
      <c r="J941" t="s">
        <v>970</v>
      </c>
      <c r="K941">
        <v>2001</v>
      </c>
      <c r="L941" t="s">
        <v>30</v>
      </c>
      <c r="M941">
        <v>13</v>
      </c>
      <c r="N941">
        <v>0</v>
      </c>
      <c r="O941">
        <v>7636.92</v>
      </c>
      <c r="P941" t="s">
        <v>11</v>
      </c>
      <c r="Q941" t="s">
        <v>12</v>
      </c>
      <c r="R941" t="str">
        <f>IF('Hospitalisation Details'!I939="?","Unknown",'Hospitalisation Details'!I939)</f>
        <v>R1012</v>
      </c>
      <c r="T941" t="s">
        <v>1433</v>
      </c>
      <c r="U941">
        <v>23.75</v>
      </c>
      <c r="V941">
        <v>5.42</v>
      </c>
      <c r="W941" t="s">
        <v>2382</v>
      </c>
      <c r="X941" t="s">
        <v>2380</v>
      </c>
      <c r="Y941" t="s">
        <v>2383</v>
      </c>
      <c r="Z941">
        <v>1</v>
      </c>
      <c r="AA941" t="s">
        <v>2380</v>
      </c>
    </row>
    <row r="942" spans="10:27" x14ac:dyDescent="0.35">
      <c r="J942" t="s">
        <v>971</v>
      </c>
      <c r="K942">
        <v>1980</v>
      </c>
      <c r="L942" t="s">
        <v>18</v>
      </c>
      <c r="M942">
        <v>20</v>
      </c>
      <c r="N942">
        <v>1</v>
      </c>
      <c r="O942">
        <v>7639.42</v>
      </c>
      <c r="P942" t="s">
        <v>11</v>
      </c>
      <c r="Q942" t="s">
        <v>11</v>
      </c>
      <c r="R942" t="str">
        <f>IF('Hospitalisation Details'!I940="?","Unknown",'Hospitalisation Details'!I940)</f>
        <v>R1024</v>
      </c>
      <c r="T942" t="s">
        <v>1432</v>
      </c>
      <c r="U942">
        <v>35.619999999999997</v>
      </c>
      <c r="V942">
        <v>4.16</v>
      </c>
      <c r="W942" t="s">
        <v>2380</v>
      </c>
      <c r="X942" t="s">
        <v>2380</v>
      </c>
      <c r="Y942" t="s">
        <v>2380</v>
      </c>
      <c r="Z942" t="s">
        <v>2381</v>
      </c>
      <c r="AA942" t="s">
        <v>2380</v>
      </c>
    </row>
    <row r="943" spans="10:27" x14ac:dyDescent="0.35">
      <c r="J943" t="s">
        <v>972</v>
      </c>
      <c r="K943">
        <v>1980</v>
      </c>
      <c r="L943" t="s">
        <v>10</v>
      </c>
      <c r="M943">
        <v>24</v>
      </c>
      <c r="N943">
        <v>2</v>
      </c>
      <c r="O943">
        <v>7640.31</v>
      </c>
      <c r="P943" t="s">
        <v>11</v>
      </c>
      <c r="Q943" t="s">
        <v>16</v>
      </c>
      <c r="R943" t="str">
        <f>IF('Hospitalisation Details'!I941="?","Unknown",'Hospitalisation Details'!I941)</f>
        <v>R1013</v>
      </c>
      <c r="T943" t="s">
        <v>1431</v>
      </c>
      <c r="U943">
        <v>30.69</v>
      </c>
      <c r="V943">
        <v>7.05</v>
      </c>
      <c r="W943" t="s">
        <v>2382</v>
      </c>
      <c r="X943" t="s">
        <v>2380</v>
      </c>
      <c r="Y943" t="s">
        <v>2380</v>
      </c>
      <c r="Z943">
        <v>2</v>
      </c>
      <c r="AA943" t="s">
        <v>2380</v>
      </c>
    </row>
    <row r="944" spans="10:27" x14ac:dyDescent="0.35">
      <c r="J944" t="s">
        <v>973</v>
      </c>
      <c r="K944">
        <v>1999</v>
      </c>
      <c r="L944" t="s">
        <v>18</v>
      </c>
      <c r="M944">
        <v>15</v>
      </c>
      <c r="N944">
        <v>0</v>
      </c>
      <c r="O944">
        <v>7642.05</v>
      </c>
      <c r="P944" t="s">
        <v>11</v>
      </c>
      <c r="Q944" t="s">
        <v>11</v>
      </c>
      <c r="R944" t="str">
        <f>IF('Hospitalisation Details'!I942="?","Unknown",'Hospitalisation Details'!I942)</f>
        <v>R1026</v>
      </c>
      <c r="T944" t="s">
        <v>1430</v>
      </c>
      <c r="U944">
        <v>35.799999999999997</v>
      </c>
      <c r="V944">
        <v>5.63</v>
      </c>
      <c r="W944" t="s">
        <v>2382</v>
      </c>
      <c r="X944" t="s">
        <v>2380</v>
      </c>
      <c r="Y944" t="s">
        <v>2380</v>
      </c>
      <c r="Z944">
        <v>2</v>
      </c>
      <c r="AA944" t="s">
        <v>2380</v>
      </c>
    </row>
    <row r="945" spans="10:27" x14ac:dyDescent="0.35">
      <c r="J945" t="s">
        <v>974</v>
      </c>
      <c r="K945">
        <v>1980</v>
      </c>
      <c r="L945" t="s">
        <v>37</v>
      </c>
      <c r="M945">
        <v>16</v>
      </c>
      <c r="N945">
        <v>1</v>
      </c>
      <c r="O945">
        <v>7650.77</v>
      </c>
      <c r="P945" t="s">
        <v>11</v>
      </c>
      <c r="Q945" t="s">
        <v>11</v>
      </c>
      <c r="R945" t="str">
        <f>IF('Hospitalisation Details'!I943="?","Unknown",'Hospitalisation Details'!I943)</f>
        <v>R1024</v>
      </c>
      <c r="T945" t="s">
        <v>1429</v>
      </c>
      <c r="U945">
        <v>28.785</v>
      </c>
      <c r="V945">
        <v>4.24</v>
      </c>
      <c r="W945" t="s">
        <v>2382</v>
      </c>
      <c r="X945" t="s">
        <v>2380</v>
      </c>
      <c r="Y945" t="s">
        <v>2380</v>
      </c>
      <c r="Z945">
        <v>2</v>
      </c>
      <c r="AA945" t="s">
        <v>2380</v>
      </c>
    </row>
    <row r="946" spans="10:27" x14ac:dyDescent="0.35">
      <c r="J946" t="s">
        <v>975</v>
      </c>
      <c r="K946">
        <v>1993</v>
      </c>
      <c r="L946" t="s">
        <v>35</v>
      </c>
      <c r="M946">
        <v>10</v>
      </c>
      <c r="N946">
        <v>0</v>
      </c>
      <c r="O946">
        <v>7650.8</v>
      </c>
      <c r="P946" t="s">
        <v>11</v>
      </c>
      <c r="Q946" t="s">
        <v>11</v>
      </c>
      <c r="R946" t="str">
        <f>IF('Hospitalisation Details'!I944="?","Unknown",'Hospitalisation Details'!I944)</f>
        <v>R1012</v>
      </c>
      <c r="T946" t="s">
        <v>1428</v>
      </c>
      <c r="U946">
        <v>28.594999999999999</v>
      </c>
      <c r="V946">
        <v>4.96</v>
      </c>
      <c r="W946" t="s">
        <v>2382</v>
      </c>
      <c r="X946" t="s">
        <v>2380</v>
      </c>
      <c r="Y946" t="s">
        <v>2380</v>
      </c>
      <c r="Z946">
        <v>2</v>
      </c>
      <c r="AA946" t="s">
        <v>2380</v>
      </c>
    </row>
    <row r="947" spans="10:27" x14ac:dyDescent="0.35">
      <c r="J947" t="s">
        <v>976</v>
      </c>
      <c r="K947">
        <v>1998</v>
      </c>
      <c r="L947" t="s">
        <v>20</v>
      </c>
      <c r="M947">
        <v>30</v>
      </c>
      <c r="N947">
        <v>0</v>
      </c>
      <c r="O947">
        <v>7652.26</v>
      </c>
      <c r="P947" t="s">
        <v>11</v>
      </c>
      <c r="Q947" t="s">
        <v>12</v>
      </c>
      <c r="R947" t="str">
        <f>IF('Hospitalisation Details'!I945="?","Unknown",'Hospitalisation Details'!I945)</f>
        <v>R1023</v>
      </c>
      <c r="T947" t="s">
        <v>1427</v>
      </c>
      <c r="U947">
        <v>48.75</v>
      </c>
      <c r="V947">
        <v>4.34</v>
      </c>
      <c r="W947" t="s">
        <v>2380</v>
      </c>
      <c r="X947" t="s">
        <v>2380</v>
      </c>
      <c r="Y947" t="s">
        <v>2380</v>
      </c>
      <c r="Z947" t="s">
        <v>2381</v>
      </c>
      <c r="AA947" t="s">
        <v>2380</v>
      </c>
    </row>
    <row r="948" spans="10:27" x14ac:dyDescent="0.35">
      <c r="J948" t="s">
        <v>977</v>
      </c>
      <c r="K948">
        <v>1965</v>
      </c>
      <c r="L948" t="s">
        <v>30</v>
      </c>
      <c r="M948">
        <v>27</v>
      </c>
      <c r="N948">
        <v>0</v>
      </c>
      <c r="O948">
        <v>7657.69</v>
      </c>
      <c r="P948" t="s">
        <v>12</v>
      </c>
      <c r="Q948" t="s">
        <v>12</v>
      </c>
      <c r="R948" t="str">
        <f>IF('Hospitalisation Details'!I946="?","Unknown",'Hospitalisation Details'!I946)</f>
        <v>R1012</v>
      </c>
      <c r="T948" t="s">
        <v>1426</v>
      </c>
      <c r="U948">
        <v>28.31</v>
      </c>
      <c r="V948">
        <v>5.43</v>
      </c>
      <c r="W948" t="s">
        <v>2382</v>
      </c>
      <c r="X948" t="s">
        <v>2380</v>
      </c>
      <c r="Y948" t="s">
        <v>2380</v>
      </c>
      <c r="Z948">
        <v>2</v>
      </c>
      <c r="AA948" t="s">
        <v>2380</v>
      </c>
    </row>
    <row r="949" spans="10:27" x14ac:dyDescent="0.35">
      <c r="J949" t="s">
        <v>978</v>
      </c>
      <c r="K949">
        <v>1976</v>
      </c>
      <c r="L949" t="s">
        <v>37</v>
      </c>
      <c r="M949">
        <v>9</v>
      </c>
      <c r="N949">
        <v>2</v>
      </c>
      <c r="O949">
        <v>7662.47</v>
      </c>
      <c r="P949" t="s">
        <v>11</v>
      </c>
      <c r="Q949" t="s">
        <v>16</v>
      </c>
      <c r="R949" t="str">
        <f>IF('Hospitalisation Details'!I947="?","Unknown",'Hospitalisation Details'!I947)</f>
        <v>R1011</v>
      </c>
      <c r="T949" t="s">
        <v>1425</v>
      </c>
      <c r="U949">
        <v>38.39</v>
      </c>
      <c r="V949">
        <v>8.33</v>
      </c>
      <c r="W949" t="s">
        <v>2382</v>
      </c>
      <c r="X949" t="s">
        <v>2380</v>
      </c>
      <c r="Y949" t="s">
        <v>2380</v>
      </c>
      <c r="Z949">
        <v>1</v>
      </c>
      <c r="AA949" t="s">
        <v>2380</v>
      </c>
    </row>
    <row r="950" spans="10:27" x14ac:dyDescent="0.35">
      <c r="J950" t="s">
        <v>979</v>
      </c>
      <c r="K950">
        <v>1996</v>
      </c>
      <c r="L950" t="s">
        <v>15</v>
      </c>
      <c r="M950">
        <v>24</v>
      </c>
      <c r="N950">
        <v>0</v>
      </c>
      <c r="O950">
        <v>7670.75</v>
      </c>
      <c r="P950" t="s">
        <v>11</v>
      </c>
      <c r="Q950" t="s">
        <v>11</v>
      </c>
      <c r="R950" t="str">
        <f>IF('Hospitalisation Details'!I948="?","Unknown",'Hospitalisation Details'!I948)</f>
        <v>R1022</v>
      </c>
      <c r="T950" t="s">
        <v>1424</v>
      </c>
      <c r="U950">
        <v>25.87</v>
      </c>
      <c r="V950">
        <v>5.63</v>
      </c>
      <c r="W950" t="s">
        <v>2382</v>
      </c>
      <c r="X950" t="s">
        <v>2380</v>
      </c>
      <c r="Y950" t="s">
        <v>2380</v>
      </c>
      <c r="Z950">
        <v>1</v>
      </c>
      <c r="AA950" t="s">
        <v>2380</v>
      </c>
    </row>
    <row r="951" spans="10:27" x14ac:dyDescent="0.35">
      <c r="J951" t="s">
        <v>980</v>
      </c>
      <c r="K951">
        <v>1995</v>
      </c>
      <c r="L951" t="s">
        <v>20</v>
      </c>
      <c r="M951">
        <v>13</v>
      </c>
      <c r="N951">
        <v>0</v>
      </c>
      <c r="O951">
        <v>7676.4</v>
      </c>
      <c r="P951" t="s">
        <v>11</v>
      </c>
      <c r="Q951" t="s">
        <v>16</v>
      </c>
      <c r="R951" t="str">
        <f>IF('Hospitalisation Details'!I949="?","Unknown",'Hospitalisation Details'!I949)</f>
        <v>R1012</v>
      </c>
      <c r="T951" t="s">
        <v>1423</v>
      </c>
      <c r="U951">
        <v>43.7</v>
      </c>
      <c r="V951">
        <v>7.23</v>
      </c>
      <c r="W951" t="s">
        <v>2380</v>
      </c>
      <c r="X951" t="s">
        <v>2380</v>
      </c>
      <c r="Y951" t="s">
        <v>2380</v>
      </c>
      <c r="Z951" t="s">
        <v>2381</v>
      </c>
      <c r="AA951" t="s">
        <v>2380</v>
      </c>
    </row>
    <row r="952" spans="10:27" x14ac:dyDescent="0.35">
      <c r="J952" t="s">
        <v>981</v>
      </c>
      <c r="K952">
        <v>1971</v>
      </c>
      <c r="L952" t="s">
        <v>37</v>
      </c>
      <c r="M952">
        <v>11</v>
      </c>
      <c r="N952">
        <v>0</v>
      </c>
      <c r="O952">
        <v>7680.92</v>
      </c>
      <c r="P952" t="s">
        <v>11</v>
      </c>
      <c r="Q952" t="s">
        <v>16</v>
      </c>
      <c r="R952" t="str">
        <f>IF('Hospitalisation Details'!I950="?","Unknown",'Hospitalisation Details'!I950)</f>
        <v>R1013</v>
      </c>
      <c r="T952" t="s">
        <v>1422</v>
      </c>
      <c r="U952">
        <v>40.945</v>
      </c>
      <c r="V952">
        <v>10.57</v>
      </c>
      <c r="W952" t="s">
        <v>2380</v>
      </c>
      <c r="X952" t="s">
        <v>2380</v>
      </c>
      <c r="Y952" t="s">
        <v>2380</v>
      </c>
      <c r="Z952" t="s">
        <v>2381</v>
      </c>
      <c r="AA952" t="s">
        <v>2380</v>
      </c>
    </row>
    <row r="953" spans="10:27" x14ac:dyDescent="0.35">
      <c r="J953" t="s">
        <v>982</v>
      </c>
      <c r="K953">
        <v>1981</v>
      </c>
      <c r="L953" t="s">
        <v>30</v>
      </c>
      <c r="M953">
        <v>19</v>
      </c>
      <c r="N953">
        <v>1</v>
      </c>
      <c r="O953">
        <v>7681.17</v>
      </c>
      <c r="P953" t="s">
        <v>11</v>
      </c>
      <c r="Q953" t="s">
        <v>11</v>
      </c>
      <c r="R953" t="str">
        <f>IF('Hospitalisation Details'!I951="?","Unknown",'Hospitalisation Details'!I951)</f>
        <v>R1020</v>
      </c>
      <c r="T953" t="s">
        <v>1421</v>
      </c>
      <c r="U953">
        <v>27.94</v>
      </c>
      <c r="V953">
        <v>7.92</v>
      </c>
      <c r="W953" t="s">
        <v>2380</v>
      </c>
      <c r="X953" t="s">
        <v>2380</v>
      </c>
      <c r="Y953" t="s">
        <v>2380</v>
      </c>
      <c r="Z953" t="s">
        <v>2381</v>
      </c>
      <c r="AA953" t="s">
        <v>2380</v>
      </c>
    </row>
    <row r="954" spans="10:27" x14ac:dyDescent="0.35">
      <c r="J954" t="s">
        <v>983</v>
      </c>
      <c r="K954">
        <v>1982</v>
      </c>
      <c r="L954" t="s">
        <v>30</v>
      </c>
      <c r="M954">
        <v>18</v>
      </c>
      <c r="N954">
        <v>3</v>
      </c>
      <c r="O954">
        <v>7682.67</v>
      </c>
      <c r="P954" t="s">
        <v>11</v>
      </c>
      <c r="Q954" t="s">
        <v>16</v>
      </c>
      <c r="R954" t="str">
        <f>IF('Hospitalisation Details'!I952="?","Unknown",'Hospitalisation Details'!I952)</f>
        <v>R1013</v>
      </c>
      <c r="T954" t="s">
        <v>1420</v>
      </c>
      <c r="U954">
        <v>31.9</v>
      </c>
      <c r="V954">
        <v>10.119999999999999</v>
      </c>
      <c r="W954" t="s">
        <v>2380</v>
      </c>
      <c r="X954" t="s">
        <v>2380</v>
      </c>
      <c r="Y954" t="s">
        <v>2380</v>
      </c>
      <c r="Z954">
        <v>2</v>
      </c>
      <c r="AA954" t="s">
        <v>2380</v>
      </c>
    </row>
    <row r="955" spans="10:27" x14ac:dyDescent="0.35">
      <c r="J955" t="s">
        <v>984</v>
      </c>
      <c r="K955">
        <v>1987</v>
      </c>
      <c r="L955" t="s">
        <v>10</v>
      </c>
      <c r="M955">
        <v>12</v>
      </c>
      <c r="N955">
        <v>3</v>
      </c>
      <c r="O955">
        <v>7684.62</v>
      </c>
      <c r="P955" t="s">
        <v>11</v>
      </c>
      <c r="Q955" t="s">
        <v>12</v>
      </c>
      <c r="R955" t="str">
        <f>IF('Hospitalisation Details'!I953="?","Unknown",'Hospitalisation Details'!I953)</f>
        <v>R1021</v>
      </c>
      <c r="T955" t="s">
        <v>1419</v>
      </c>
      <c r="U955">
        <v>31.64</v>
      </c>
      <c r="V955">
        <v>7.91</v>
      </c>
      <c r="W955" t="s">
        <v>2380</v>
      </c>
      <c r="X955" t="s">
        <v>2380</v>
      </c>
      <c r="Y955" t="s">
        <v>2380</v>
      </c>
      <c r="Z955" t="s">
        <v>2381</v>
      </c>
      <c r="AA955" t="s">
        <v>2380</v>
      </c>
    </row>
    <row r="956" spans="10:27" x14ac:dyDescent="0.35">
      <c r="J956" t="s">
        <v>985</v>
      </c>
      <c r="K956">
        <v>1978</v>
      </c>
      <c r="L956" t="s">
        <v>30</v>
      </c>
      <c r="M956">
        <v>29</v>
      </c>
      <c r="N956">
        <v>2</v>
      </c>
      <c r="O956">
        <v>7726.85</v>
      </c>
      <c r="P956" t="s">
        <v>16</v>
      </c>
      <c r="Q956" t="s">
        <v>11</v>
      </c>
      <c r="R956" t="str">
        <f>IF('Hospitalisation Details'!I954="?","Unknown",'Hospitalisation Details'!I954)</f>
        <v>R1011</v>
      </c>
      <c r="T956" t="s">
        <v>1418</v>
      </c>
      <c r="U956">
        <v>46.7</v>
      </c>
      <c r="V956">
        <v>10.9</v>
      </c>
      <c r="W956" t="s">
        <v>2380</v>
      </c>
      <c r="X956" t="s">
        <v>2380</v>
      </c>
      <c r="Y956" t="s">
        <v>2380</v>
      </c>
      <c r="Z956" t="s">
        <v>2381</v>
      </c>
      <c r="AA956" t="s">
        <v>2380</v>
      </c>
    </row>
    <row r="957" spans="10:27" x14ac:dyDescent="0.35">
      <c r="J957" t="s">
        <v>986</v>
      </c>
      <c r="K957">
        <v>1979</v>
      </c>
      <c r="L957" t="s">
        <v>18</v>
      </c>
      <c r="M957">
        <v>2</v>
      </c>
      <c r="N957">
        <v>1</v>
      </c>
      <c r="O957">
        <v>7727.25</v>
      </c>
      <c r="P957" t="s">
        <v>11</v>
      </c>
      <c r="Q957" t="s">
        <v>12</v>
      </c>
      <c r="R957" t="str">
        <f>IF('Hospitalisation Details'!I955="?","Unknown",'Hospitalisation Details'!I955)</f>
        <v>R1012</v>
      </c>
      <c r="T957" t="s">
        <v>1417</v>
      </c>
      <c r="U957">
        <v>18.335000000000001</v>
      </c>
      <c r="V957">
        <v>11.83</v>
      </c>
      <c r="W957" t="s">
        <v>2380</v>
      </c>
      <c r="X957" t="s">
        <v>2380</v>
      </c>
      <c r="Y957" t="s">
        <v>2380</v>
      </c>
      <c r="Z957" t="s">
        <v>2381</v>
      </c>
      <c r="AA957" t="s">
        <v>2380</v>
      </c>
    </row>
    <row r="958" spans="10:27" x14ac:dyDescent="0.35">
      <c r="J958" t="s">
        <v>987</v>
      </c>
      <c r="K958">
        <v>1980</v>
      </c>
      <c r="L958" t="s">
        <v>20</v>
      </c>
      <c r="M958">
        <v>10</v>
      </c>
      <c r="N958">
        <v>2</v>
      </c>
      <c r="O958">
        <v>7729.65</v>
      </c>
      <c r="P958" t="s">
        <v>12</v>
      </c>
      <c r="Q958" t="s">
        <v>16</v>
      </c>
      <c r="R958" t="str">
        <f>IF('Hospitalisation Details'!I956="?","Unknown",'Hospitalisation Details'!I956)</f>
        <v>R1016</v>
      </c>
      <c r="T958" t="s">
        <v>1416</v>
      </c>
      <c r="U958">
        <v>31.24</v>
      </c>
      <c r="V958">
        <v>7.42</v>
      </c>
      <c r="W958" t="s">
        <v>2382</v>
      </c>
      <c r="X958" t="s">
        <v>2380</v>
      </c>
      <c r="Y958" t="s">
        <v>2380</v>
      </c>
      <c r="Z958">
        <v>2</v>
      </c>
      <c r="AA958" t="s">
        <v>2380</v>
      </c>
    </row>
    <row r="959" spans="10:27" x14ac:dyDescent="0.35">
      <c r="J959" t="s">
        <v>988</v>
      </c>
      <c r="K959">
        <v>1978</v>
      </c>
      <c r="L959" t="s">
        <v>30</v>
      </c>
      <c r="M959">
        <v>4</v>
      </c>
      <c r="N959">
        <v>2</v>
      </c>
      <c r="O959">
        <v>7731.43</v>
      </c>
      <c r="P959" t="s">
        <v>12</v>
      </c>
      <c r="Q959" t="s">
        <v>11</v>
      </c>
      <c r="R959" t="str">
        <f>IF('Hospitalisation Details'!I957="?","Unknown",'Hospitalisation Details'!I957)</f>
        <v>R1013</v>
      </c>
      <c r="T959" t="s">
        <v>1415</v>
      </c>
      <c r="U959">
        <v>39.22</v>
      </c>
      <c r="V959">
        <v>5.62</v>
      </c>
      <c r="W959" t="s">
        <v>2382</v>
      </c>
      <c r="X959" t="s">
        <v>2380</v>
      </c>
      <c r="Y959" t="s">
        <v>2380</v>
      </c>
      <c r="Z959">
        <v>1</v>
      </c>
      <c r="AA959" t="s">
        <v>2380</v>
      </c>
    </row>
    <row r="960" spans="10:27" x14ac:dyDescent="0.35">
      <c r="J960" t="s">
        <v>989</v>
      </c>
      <c r="K960">
        <v>1977</v>
      </c>
      <c r="L960" t="s">
        <v>35</v>
      </c>
      <c r="M960">
        <v>29</v>
      </c>
      <c r="N960">
        <v>0</v>
      </c>
      <c r="O960">
        <v>7731.86</v>
      </c>
      <c r="P960" t="s">
        <v>11</v>
      </c>
      <c r="Q960" t="s">
        <v>12</v>
      </c>
      <c r="R960" t="str">
        <f>IF('Hospitalisation Details'!I958="?","Unknown",'Hospitalisation Details'!I958)</f>
        <v>R1012</v>
      </c>
      <c r="T960" t="s">
        <v>1414</v>
      </c>
      <c r="U960">
        <v>24.414999999999999</v>
      </c>
      <c r="V960">
        <v>7.16</v>
      </c>
      <c r="W960" t="s">
        <v>2380</v>
      </c>
      <c r="X960" t="s">
        <v>2380</v>
      </c>
      <c r="Y960" t="s">
        <v>2380</v>
      </c>
      <c r="Z960" t="s">
        <v>2381</v>
      </c>
      <c r="AA960" t="s">
        <v>2380</v>
      </c>
    </row>
    <row r="961" spans="10:27" x14ac:dyDescent="0.35">
      <c r="J961" t="s">
        <v>990</v>
      </c>
      <c r="K961">
        <v>1965</v>
      </c>
      <c r="L961" t="s">
        <v>10</v>
      </c>
      <c r="M961">
        <v>18</v>
      </c>
      <c r="N961">
        <v>0</v>
      </c>
      <c r="O961">
        <v>7736.39</v>
      </c>
      <c r="P961" t="s">
        <v>12</v>
      </c>
      <c r="Q961" t="s">
        <v>11</v>
      </c>
      <c r="R961" t="str">
        <f>IF('Hospitalisation Details'!I959="?","Unknown",'Hospitalisation Details'!I959)</f>
        <v>R1013</v>
      </c>
      <c r="T961" t="s">
        <v>1413</v>
      </c>
      <c r="U961">
        <v>32.299999999999997</v>
      </c>
      <c r="V961">
        <v>9.89</v>
      </c>
      <c r="W961" t="s">
        <v>2380</v>
      </c>
      <c r="X961" t="s">
        <v>2380</v>
      </c>
      <c r="Y961" t="s">
        <v>2380</v>
      </c>
      <c r="Z961" t="s">
        <v>2381</v>
      </c>
      <c r="AA961" t="s">
        <v>2380</v>
      </c>
    </row>
    <row r="962" spans="10:27" x14ac:dyDescent="0.35">
      <c r="J962" t="s">
        <v>991</v>
      </c>
      <c r="K962">
        <v>1978</v>
      </c>
      <c r="L962" t="s">
        <v>20</v>
      </c>
      <c r="M962">
        <v>4</v>
      </c>
      <c r="N962">
        <v>2</v>
      </c>
      <c r="O962">
        <v>7740.34</v>
      </c>
      <c r="P962" t="s">
        <v>16</v>
      </c>
      <c r="Q962" t="s">
        <v>16</v>
      </c>
      <c r="R962" t="str">
        <f>IF('Hospitalisation Details'!I960="?","Unknown",'Hospitalisation Details'!I960)</f>
        <v>R1011</v>
      </c>
      <c r="T962" t="s">
        <v>1412</v>
      </c>
      <c r="U962">
        <v>39.94</v>
      </c>
      <c r="V962">
        <v>5.14</v>
      </c>
      <c r="W962" t="s">
        <v>2380</v>
      </c>
      <c r="X962" t="s">
        <v>2380</v>
      </c>
      <c r="Y962" t="s">
        <v>2380</v>
      </c>
      <c r="Z962" t="s">
        <v>2381</v>
      </c>
      <c r="AA962" t="s">
        <v>2380</v>
      </c>
    </row>
    <row r="963" spans="10:27" x14ac:dyDescent="0.35">
      <c r="J963" t="s">
        <v>992</v>
      </c>
      <c r="K963">
        <v>1976</v>
      </c>
      <c r="L963" t="s">
        <v>30</v>
      </c>
      <c r="M963">
        <v>12</v>
      </c>
      <c r="N963">
        <v>1</v>
      </c>
      <c r="O963">
        <v>7742.11</v>
      </c>
      <c r="P963" t="s">
        <v>12</v>
      </c>
      <c r="Q963" t="s">
        <v>11</v>
      </c>
      <c r="R963" t="str">
        <f>IF('Hospitalisation Details'!I961="?","Unknown",'Hospitalisation Details'!I961)</f>
        <v>R1013</v>
      </c>
      <c r="T963" t="s">
        <v>1411</v>
      </c>
      <c r="U963">
        <v>30</v>
      </c>
      <c r="V963">
        <v>5.61</v>
      </c>
      <c r="W963" t="s">
        <v>2382</v>
      </c>
      <c r="X963" t="s">
        <v>2380</v>
      </c>
      <c r="Y963" t="s">
        <v>2383</v>
      </c>
      <c r="Z963">
        <v>1</v>
      </c>
      <c r="AA963" t="s">
        <v>2380</v>
      </c>
    </row>
    <row r="964" spans="10:27" x14ac:dyDescent="0.35">
      <c r="J964" t="s">
        <v>993</v>
      </c>
      <c r="K964">
        <v>1981</v>
      </c>
      <c r="L964" t="s">
        <v>18</v>
      </c>
      <c r="M964">
        <v>30</v>
      </c>
      <c r="N964">
        <v>2</v>
      </c>
      <c r="O964">
        <v>7749.16</v>
      </c>
      <c r="P964" t="s">
        <v>11</v>
      </c>
      <c r="Q964" t="s">
        <v>16</v>
      </c>
      <c r="R964" t="str">
        <f>IF('Hospitalisation Details'!I962="?","Unknown",'Hospitalisation Details'!I962)</f>
        <v>R1012</v>
      </c>
      <c r="T964" t="s">
        <v>1410</v>
      </c>
      <c r="U964">
        <v>35.340000000000003</v>
      </c>
      <c r="V964">
        <v>5.51</v>
      </c>
      <c r="W964" t="s">
        <v>2382</v>
      </c>
      <c r="X964" t="s">
        <v>2380</v>
      </c>
      <c r="Y964" t="s">
        <v>2383</v>
      </c>
      <c r="Z964">
        <v>1</v>
      </c>
      <c r="AA964" t="s">
        <v>2380</v>
      </c>
    </row>
    <row r="965" spans="10:27" x14ac:dyDescent="0.35">
      <c r="J965" t="s">
        <v>994</v>
      </c>
      <c r="K965">
        <v>1997</v>
      </c>
      <c r="L965" t="s">
        <v>30</v>
      </c>
      <c r="M965">
        <v>21</v>
      </c>
      <c r="N965">
        <v>0</v>
      </c>
      <c r="O965">
        <v>7763.06</v>
      </c>
      <c r="P965" t="s">
        <v>11</v>
      </c>
      <c r="Q965" t="s">
        <v>16</v>
      </c>
      <c r="R965" t="str">
        <f>IF('Hospitalisation Details'!I963="?","Unknown",'Hospitalisation Details'!I963)</f>
        <v>R1012</v>
      </c>
      <c r="T965" t="s">
        <v>1409</v>
      </c>
      <c r="U965">
        <v>32.204999999999998</v>
      </c>
      <c r="V965">
        <v>8.3800000000000008</v>
      </c>
      <c r="W965" t="s">
        <v>2382</v>
      </c>
      <c r="X965" t="s">
        <v>2380</v>
      </c>
      <c r="Y965" t="s">
        <v>2380</v>
      </c>
      <c r="Z965">
        <v>2</v>
      </c>
      <c r="AA965" t="s">
        <v>2380</v>
      </c>
    </row>
    <row r="966" spans="10:27" x14ac:dyDescent="0.35">
      <c r="J966" t="s">
        <v>995</v>
      </c>
      <c r="K966">
        <v>1974</v>
      </c>
      <c r="L966" t="s">
        <v>30</v>
      </c>
      <c r="M966">
        <v>6</v>
      </c>
      <c r="N966">
        <v>0</v>
      </c>
      <c r="O966">
        <v>7789.64</v>
      </c>
      <c r="P966" t="s">
        <v>16</v>
      </c>
      <c r="Q966" t="s">
        <v>12</v>
      </c>
      <c r="R966" t="str">
        <f>IF('Hospitalisation Details'!I964="?","Unknown",'Hospitalisation Details'!I964)</f>
        <v>R1013</v>
      </c>
      <c r="T966" t="s">
        <v>1408</v>
      </c>
      <c r="U966">
        <v>33.880000000000003</v>
      </c>
      <c r="V966">
        <v>4.68</v>
      </c>
      <c r="W966" t="s">
        <v>2380</v>
      </c>
      <c r="X966" t="s">
        <v>2382</v>
      </c>
      <c r="Y966" t="s">
        <v>2380</v>
      </c>
      <c r="Z966">
        <v>1</v>
      </c>
      <c r="AA966" t="s">
        <v>2380</v>
      </c>
    </row>
    <row r="967" spans="10:27" x14ac:dyDescent="0.35">
      <c r="J967" t="s">
        <v>996</v>
      </c>
      <c r="K967">
        <v>1999</v>
      </c>
      <c r="L967" t="s">
        <v>30</v>
      </c>
      <c r="M967">
        <v>25</v>
      </c>
      <c r="N967">
        <v>0</v>
      </c>
      <c r="O967">
        <v>7794.68</v>
      </c>
      <c r="P967" t="s">
        <v>11</v>
      </c>
      <c r="Q967" t="s">
        <v>11</v>
      </c>
      <c r="R967" t="str">
        <f>IF('Hospitalisation Details'!I965="?","Unknown",'Hospitalisation Details'!I965)</f>
        <v>R1026</v>
      </c>
      <c r="T967" t="s">
        <v>1407</v>
      </c>
      <c r="U967">
        <v>26.63</v>
      </c>
      <c r="V967">
        <v>4.3600000000000003</v>
      </c>
      <c r="W967" t="s">
        <v>2382</v>
      </c>
      <c r="X967" t="s">
        <v>2380</v>
      </c>
      <c r="Y967" t="s">
        <v>2380</v>
      </c>
      <c r="Z967">
        <v>2</v>
      </c>
      <c r="AA967" t="s">
        <v>2380</v>
      </c>
    </row>
    <row r="968" spans="10:27" x14ac:dyDescent="0.35">
      <c r="J968" t="s">
        <v>997</v>
      </c>
      <c r="K968">
        <v>1997</v>
      </c>
      <c r="L968" t="s">
        <v>30</v>
      </c>
      <c r="M968">
        <v>2</v>
      </c>
      <c r="N968">
        <v>0</v>
      </c>
      <c r="O968">
        <v>7803.77</v>
      </c>
      <c r="P968" t="s">
        <v>11</v>
      </c>
      <c r="Q968" t="s">
        <v>12</v>
      </c>
      <c r="R968" t="str">
        <f>IF('Hospitalisation Details'!I966="?","Unknown",'Hospitalisation Details'!I966)</f>
        <v>R1012</v>
      </c>
      <c r="T968" t="s">
        <v>1406</v>
      </c>
      <c r="U968">
        <v>28.7</v>
      </c>
      <c r="V968">
        <v>7.74</v>
      </c>
      <c r="W968" t="s">
        <v>2380</v>
      </c>
      <c r="X968" t="s">
        <v>2380</v>
      </c>
      <c r="Y968" t="s">
        <v>2380</v>
      </c>
      <c r="Z968" t="s">
        <v>2381</v>
      </c>
      <c r="AA968" t="s">
        <v>2380</v>
      </c>
    </row>
    <row r="969" spans="10:27" x14ac:dyDescent="0.35">
      <c r="J969" t="s">
        <v>998</v>
      </c>
      <c r="K969">
        <v>1974</v>
      </c>
      <c r="L969" t="s">
        <v>15</v>
      </c>
      <c r="M969">
        <v>9</v>
      </c>
      <c r="N969">
        <v>0</v>
      </c>
      <c r="O969">
        <v>7804.16</v>
      </c>
      <c r="P969" t="s">
        <v>11</v>
      </c>
      <c r="Q969" t="s">
        <v>12</v>
      </c>
      <c r="R969" t="str">
        <f>IF('Hospitalisation Details'!I967="?","Unknown",'Hospitalisation Details'!I967)</f>
        <v>R1013</v>
      </c>
      <c r="T969" t="s">
        <v>1405</v>
      </c>
      <c r="U969">
        <v>25.65</v>
      </c>
      <c r="V969">
        <v>4.05</v>
      </c>
      <c r="W969" t="s">
        <v>2382</v>
      </c>
      <c r="X969" t="s">
        <v>2380</v>
      </c>
      <c r="Y969" t="s">
        <v>2380</v>
      </c>
      <c r="Z969">
        <v>2</v>
      </c>
      <c r="AA969" t="s">
        <v>2380</v>
      </c>
    </row>
    <row r="970" spans="10:27" x14ac:dyDescent="0.35">
      <c r="J970" t="s">
        <v>999</v>
      </c>
      <c r="K970">
        <v>1991</v>
      </c>
      <c r="L970" t="s">
        <v>30</v>
      </c>
      <c r="M970">
        <v>21</v>
      </c>
      <c r="N970">
        <v>3</v>
      </c>
      <c r="O970">
        <v>7812.67</v>
      </c>
      <c r="P970" t="s">
        <v>11</v>
      </c>
      <c r="Q970" t="s">
        <v>16</v>
      </c>
      <c r="R970" t="str">
        <f>IF('Hospitalisation Details'!I968="?","Unknown",'Hospitalisation Details'!I968)</f>
        <v>R1012</v>
      </c>
      <c r="T970" t="s">
        <v>1404</v>
      </c>
      <c r="U970">
        <v>36.384999999999998</v>
      </c>
      <c r="V970">
        <v>11.49</v>
      </c>
      <c r="W970" t="s">
        <v>2380</v>
      </c>
      <c r="X970" t="s">
        <v>2380</v>
      </c>
      <c r="Y970" t="s">
        <v>2380</v>
      </c>
      <c r="Z970" t="s">
        <v>2381</v>
      </c>
      <c r="AA970" t="s">
        <v>2380</v>
      </c>
    </row>
    <row r="971" spans="10:27" x14ac:dyDescent="0.35">
      <c r="J971" t="s">
        <v>1000</v>
      </c>
      <c r="K971">
        <v>1989</v>
      </c>
      <c r="L971" t="s">
        <v>37</v>
      </c>
      <c r="M971">
        <v>12</v>
      </c>
      <c r="N971">
        <v>3</v>
      </c>
      <c r="O971">
        <v>7824.37</v>
      </c>
      <c r="P971" t="s">
        <v>11</v>
      </c>
      <c r="Q971" t="s">
        <v>11</v>
      </c>
      <c r="R971" t="str">
        <f>IF('Hospitalisation Details'!I969="?","Unknown",'Hospitalisation Details'!I969)</f>
        <v>R1012</v>
      </c>
      <c r="T971" t="s">
        <v>1403</v>
      </c>
      <c r="U971">
        <v>34.69</v>
      </c>
      <c r="V971">
        <v>5.65</v>
      </c>
      <c r="W971" t="s">
        <v>2380</v>
      </c>
      <c r="X971" t="s">
        <v>2380</v>
      </c>
      <c r="Y971" t="s">
        <v>2380</v>
      </c>
      <c r="Z971" t="s">
        <v>2381</v>
      </c>
      <c r="AA971" t="s">
        <v>2380</v>
      </c>
    </row>
    <row r="972" spans="10:27" x14ac:dyDescent="0.35">
      <c r="J972" t="s">
        <v>1001</v>
      </c>
      <c r="K972">
        <v>2001</v>
      </c>
      <c r="L972" t="s">
        <v>37</v>
      </c>
      <c r="M972">
        <v>5</v>
      </c>
      <c r="N972">
        <v>0</v>
      </c>
      <c r="O972">
        <v>7844.8</v>
      </c>
      <c r="P972" t="s">
        <v>11</v>
      </c>
      <c r="Q972" t="s">
        <v>11</v>
      </c>
      <c r="R972" t="str">
        <f>IF('Hospitalisation Details'!I970="?","Unknown",'Hospitalisation Details'!I970)</f>
        <v>R1012</v>
      </c>
      <c r="T972" t="s">
        <v>1402</v>
      </c>
      <c r="U972">
        <v>37.68</v>
      </c>
      <c r="V972">
        <v>4.29</v>
      </c>
      <c r="W972" t="s">
        <v>2382</v>
      </c>
      <c r="X972" t="s">
        <v>2380</v>
      </c>
      <c r="Y972" t="s">
        <v>2380</v>
      </c>
      <c r="Z972" t="s">
        <v>2381</v>
      </c>
      <c r="AA972" t="s">
        <v>2380</v>
      </c>
    </row>
    <row r="973" spans="10:27" x14ac:dyDescent="0.35">
      <c r="J973" t="s">
        <v>1002</v>
      </c>
      <c r="K973">
        <v>1994</v>
      </c>
      <c r="L973" t="s">
        <v>15</v>
      </c>
      <c r="M973">
        <v>17</v>
      </c>
      <c r="N973">
        <v>0</v>
      </c>
      <c r="O973">
        <v>7851.85</v>
      </c>
      <c r="P973" t="s">
        <v>11</v>
      </c>
      <c r="Q973" t="s">
        <v>12</v>
      </c>
      <c r="R973" t="str">
        <f>IF('Hospitalisation Details'!I971="?","Unknown",'Hospitalisation Details'!I971)</f>
        <v>R1012</v>
      </c>
      <c r="T973" t="s">
        <v>1401</v>
      </c>
      <c r="U973">
        <v>35.49</v>
      </c>
      <c r="V973">
        <v>4.74</v>
      </c>
      <c r="W973" t="s">
        <v>2382</v>
      </c>
      <c r="X973" t="s">
        <v>2380</v>
      </c>
      <c r="Y973" t="s">
        <v>2383</v>
      </c>
      <c r="Z973">
        <v>1</v>
      </c>
      <c r="AA973" t="s">
        <v>2380</v>
      </c>
    </row>
    <row r="974" spans="10:27" x14ac:dyDescent="0.35">
      <c r="J974" t="s">
        <v>1003</v>
      </c>
      <c r="K974">
        <v>1962</v>
      </c>
      <c r="L974" t="s">
        <v>37</v>
      </c>
      <c r="M974">
        <v>10</v>
      </c>
      <c r="N974">
        <v>0</v>
      </c>
      <c r="O974">
        <v>7896.41</v>
      </c>
      <c r="P974" t="s">
        <v>12</v>
      </c>
      <c r="Q974" t="s">
        <v>11</v>
      </c>
      <c r="R974" t="str">
        <f>IF('Hospitalisation Details'!I972="?","Unknown",'Hospitalisation Details'!I972)</f>
        <v>R1013</v>
      </c>
      <c r="T974" t="s">
        <v>1400</v>
      </c>
      <c r="U974">
        <v>44.7</v>
      </c>
      <c r="V974">
        <v>7.6</v>
      </c>
      <c r="W974" t="s">
        <v>2382</v>
      </c>
      <c r="X974" t="s">
        <v>2380</v>
      </c>
      <c r="Y974" t="s">
        <v>2380</v>
      </c>
      <c r="Z974">
        <v>2</v>
      </c>
      <c r="AA974" t="s">
        <v>2380</v>
      </c>
    </row>
    <row r="975" spans="10:27" x14ac:dyDescent="0.35">
      <c r="J975" t="s">
        <v>1004</v>
      </c>
      <c r="K975">
        <v>1977</v>
      </c>
      <c r="L975" t="s">
        <v>10</v>
      </c>
      <c r="M975">
        <v>20</v>
      </c>
      <c r="N975">
        <v>0</v>
      </c>
      <c r="O975">
        <v>7935.29</v>
      </c>
      <c r="P975" t="s">
        <v>11</v>
      </c>
      <c r="Q975" t="s">
        <v>16</v>
      </c>
      <c r="R975" t="str">
        <f>IF('Hospitalisation Details'!I973="?","Unknown",'Hospitalisation Details'!I973)</f>
        <v>R1024</v>
      </c>
      <c r="T975" t="s">
        <v>1399</v>
      </c>
      <c r="U975">
        <v>38.380000000000003</v>
      </c>
      <c r="V975">
        <v>8.5</v>
      </c>
      <c r="W975" t="s">
        <v>2382</v>
      </c>
      <c r="X975" t="s">
        <v>2380</v>
      </c>
      <c r="Y975" t="s">
        <v>2380</v>
      </c>
      <c r="Z975">
        <v>2</v>
      </c>
      <c r="AA975" t="s">
        <v>2380</v>
      </c>
    </row>
    <row r="976" spans="10:27" x14ac:dyDescent="0.35">
      <c r="J976" t="s">
        <v>1005</v>
      </c>
      <c r="K976">
        <v>1987</v>
      </c>
      <c r="L976" t="s">
        <v>37</v>
      </c>
      <c r="M976">
        <v>29</v>
      </c>
      <c r="N976">
        <v>3</v>
      </c>
      <c r="O976">
        <v>7948.22</v>
      </c>
      <c r="P976" t="s">
        <v>11</v>
      </c>
      <c r="Q976" t="s">
        <v>12</v>
      </c>
      <c r="R976" t="str">
        <f>IF('Hospitalisation Details'!I974="?","Unknown",'Hospitalisation Details'!I974)</f>
        <v>R1025</v>
      </c>
      <c r="T976" t="s">
        <v>1398</v>
      </c>
      <c r="U976">
        <v>35.244999999999997</v>
      </c>
      <c r="V976">
        <v>11.22</v>
      </c>
      <c r="W976" t="s">
        <v>2382</v>
      </c>
      <c r="X976" t="s">
        <v>2380</v>
      </c>
      <c r="Y976" t="s">
        <v>2380</v>
      </c>
      <c r="Z976" t="s">
        <v>2381</v>
      </c>
      <c r="AA976" t="s">
        <v>2380</v>
      </c>
    </row>
    <row r="977" spans="10:27" x14ac:dyDescent="0.35">
      <c r="J977" t="s">
        <v>1006</v>
      </c>
      <c r="K977">
        <v>1966</v>
      </c>
      <c r="L977" t="s">
        <v>10</v>
      </c>
      <c r="M977">
        <v>9</v>
      </c>
      <c r="N977">
        <v>0</v>
      </c>
      <c r="O977">
        <v>7953.72</v>
      </c>
      <c r="P977" t="s">
        <v>12</v>
      </c>
      <c r="Q977" t="s">
        <v>12</v>
      </c>
      <c r="R977" t="str">
        <f>IF('Hospitalisation Details'!I975="?","Unknown",'Hospitalisation Details'!I975)</f>
        <v>R1012</v>
      </c>
      <c r="T977" t="s">
        <v>1397</v>
      </c>
      <c r="U977">
        <v>49.84</v>
      </c>
      <c r="V977">
        <v>5.0999999999999996</v>
      </c>
      <c r="W977" t="s">
        <v>2382</v>
      </c>
      <c r="X977" t="s">
        <v>2380</v>
      </c>
      <c r="Y977" t="s">
        <v>2383</v>
      </c>
      <c r="Z977">
        <v>1</v>
      </c>
      <c r="AA977" t="s">
        <v>2380</v>
      </c>
    </row>
    <row r="978" spans="10:27" x14ac:dyDescent="0.35">
      <c r="J978" t="s">
        <v>1007</v>
      </c>
      <c r="K978">
        <v>1981</v>
      </c>
      <c r="L978" t="s">
        <v>30</v>
      </c>
      <c r="M978">
        <v>28</v>
      </c>
      <c r="N978">
        <v>3</v>
      </c>
      <c r="O978">
        <v>7954.52</v>
      </c>
      <c r="P978" t="s">
        <v>11</v>
      </c>
      <c r="Q978" t="s">
        <v>11</v>
      </c>
      <c r="R978" t="str">
        <f>IF('Hospitalisation Details'!I976="?","Unknown",'Hospitalisation Details'!I976)</f>
        <v>R1011</v>
      </c>
      <c r="T978" t="s">
        <v>1396</v>
      </c>
      <c r="U978">
        <v>49.06</v>
      </c>
      <c r="V978">
        <v>5.43</v>
      </c>
      <c r="W978" t="s">
        <v>2382</v>
      </c>
      <c r="X978" t="s">
        <v>2380</v>
      </c>
      <c r="Y978" t="s">
        <v>2380</v>
      </c>
      <c r="Z978">
        <v>1</v>
      </c>
      <c r="AA978" t="s">
        <v>2380</v>
      </c>
    </row>
    <row r="979" spans="10:27" x14ac:dyDescent="0.35">
      <c r="J979" t="s">
        <v>1008</v>
      </c>
      <c r="K979">
        <v>1970</v>
      </c>
      <c r="L979" t="s">
        <v>18</v>
      </c>
      <c r="M979">
        <v>19</v>
      </c>
      <c r="N979">
        <v>0</v>
      </c>
      <c r="O979">
        <v>7958.13</v>
      </c>
      <c r="P979" t="s">
        <v>11</v>
      </c>
      <c r="Q979" t="s">
        <v>11</v>
      </c>
      <c r="R979" t="str">
        <f>IF('Hospitalisation Details'!I977="?","Unknown",'Hospitalisation Details'!I977)</f>
        <v>R1013</v>
      </c>
      <c r="T979" t="s">
        <v>1395</v>
      </c>
      <c r="U979">
        <v>30.88</v>
      </c>
      <c r="V979">
        <v>5.82</v>
      </c>
      <c r="W979" t="s">
        <v>2380</v>
      </c>
      <c r="X979" t="s">
        <v>2380</v>
      </c>
      <c r="Y979" t="s">
        <v>2380</v>
      </c>
      <c r="Z979">
        <v>2</v>
      </c>
      <c r="AA979" t="s">
        <v>2380</v>
      </c>
    </row>
    <row r="980" spans="10:27" x14ac:dyDescent="0.35">
      <c r="J980" t="s">
        <v>1009</v>
      </c>
      <c r="K980">
        <v>1975</v>
      </c>
      <c r="L980" t="s">
        <v>35</v>
      </c>
      <c r="M980">
        <v>10</v>
      </c>
      <c r="N980">
        <v>1</v>
      </c>
      <c r="O980">
        <v>7966.81</v>
      </c>
      <c r="P980" t="s">
        <v>11</v>
      </c>
      <c r="Q980" t="s">
        <v>11</v>
      </c>
      <c r="R980" t="str">
        <f>IF('Hospitalisation Details'!I978="?","Unknown",'Hospitalisation Details'!I978)</f>
        <v>R1013</v>
      </c>
      <c r="T980" t="s">
        <v>1394</v>
      </c>
      <c r="U980">
        <v>33.35</v>
      </c>
      <c r="V980">
        <v>6.05</v>
      </c>
      <c r="W980" t="s">
        <v>2380</v>
      </c>
      <c r="X980" t="s">
        <v>2380</v>
      </c>
      <c r="Y980" t="s">
        <v>2383</v>
      </c>
      <c r="Z980">
        <v>1</v>
      </c>
      <c r="AA980" t="s">
        <v>2380</v>
      </c>
    </row>
    <row r="981" spans="10:27" x14ac:dyDescent="0.35">
      <c r="J981" t="s">
        <v>1010</v>
      </c>
      <c r="K981">
        <v>1972</v>
      </c>
      <c r="L981" t="s">
        <v>15</v>
      </c>
      <c r="M981">
        <v>23</v>
      </c>
      <c r="N981">
        <v>0</v>
      </c>
      <c r="O981">
        <v>7980.34</v>
      </c>
      <c r="P981" t="s">
        <v>11</v>
      </c>
      <c r="Q981" t="s">
        <v>11</v>
      </c>
      <c r="R981" t="str">
        <f>IF('Hospitalisation Details'!I979="?","Unknown",'Hospitalisation Details'!I979)</f>
        <v>R1013</v>
      </c>
      <c r="T981" t="s">
        <v>1393</v>
      </c>
      <c r="U981">
        <v>38</v>
      </c>
      <c r="V981">
        <v>6.38</v>
      </c>
      <c r="W981" t="s">
        <v>2382</v>
      </c>
      <c r="X981" t="s">
        <v>2380</v>
      </c>
      <c r="Y981" t="s">
        <v>2380</v>
      </c>
      <c r="Z981">
        <v>1</v>
      </c>
      <c r="AA981" t="s">
        <v>2380</v>
      </c>
    </row>
    <row r="982" spans="10:27" x14ac:dyDescent="0.35">
      <c r="J982" t="s">
        <v>1011</v>
      </c>
      <c r="K982">
        <v>1983</v>
      </c>
      <c r="L982" t="s">
        <v>35</v>
      </c>
      <c r="M982">
        <v>28</v>
      </c>
      <c r="N982">
        <v>3</v>
      </c>
      <c r="O982">
        <v>7985.82</v>
      </c>
      <c r="P982" t="s">
        <v>11</v>
      </c>
      <c r="Q982" t="s">
        <v>16</v>
      </c>
      <c r="R982" t="str">
        <f>IF('Hospitalisation Details'!I980="?","Unknown",'Hospitalisation Details'!I980)</f>
        <v>R1024</v>
      </c>
      <c r="T982" t="s">
        <v>1392</v>
      </c>
      <c r="U982">
        <v>36.08</v>
      </c>
      <c r="V982">
        <v>5.73</v>
      </c>
      <c r="W982" t="s">
        <v>2382</v>
      </c>
      <c r="X982" t="s">
        <v>2380</v>
      </c>
      <c r="Y982" t="s">
        <v>2380</v>
      </c>
      <c r="Z982">
        <v>1</v>
      </c>
      <c r="AA982" t="s">
        <v>2380</v>
      </c>
    </row>
    <row r="983" spans="10:27" x14ac:dyDescent="0.35">
      <c r="J983" t="s">
        <v>1012</v>
      </c>
      <c r="K983">
        <v>1983</v>
      </c>
      <c r="L983" t="s">
        <v>35</v>
      </c>
      <c r="M983">
        <v>20</v>
      </c>
      <c r="N983">
        <v>3</v>
      </c>
      <c r="O983">
        <v>7986.48</v>
      </c>
      <c r="P983" t="s">
        <v>11</v>
      </c>
      <c r="Q983" t="s">
        <v>12</v>
      </c>
      <c r="R983" t="str">
        <f>IF('Hospitalisation Details'!I981="?","Unknown",'Hospitalisation Details'!I981)</f>
        <v>R1024</v>
      </c>
      <c r="T983" t="s">
        <v>1391</v>
      </c>
      <c r="U983">
        <v>35.700000000000003</v>
      </c>
      <c r="V983">
        <v>5.47</v>
      </c>
      <c r="W983" t="s">
        <v>2382</v>
      </c>
      <c r="X983" t="s">
        <v>2380</v>
      </c>
      <c r="Y983" t="s">
        <v>2380</v>
      </c>
      <c r="Z983">
        <v>1</v>
      </c>
      <c r="AA983" t="s">
        <v>2380</v>
      </c>
    </row>
    <row r="984" spans="10:27" x14ac:dyDescent="0.35">
      <c r="J984" t="s">
        <v>1013</v>
      </c>
      <c r="K984">
        <v>1962</v>
      </c>
      <c r="L984" t="s">
        <v>35</v>
      </c>
      <c r="M984">
        <v>22</v>
      </c>
      <c r="N984">
        <v>0</v>
      </c>
      <c r="O984">
        <v>8004.96</v>
      </c>
      <c r="P984" t="s">
        <v>12</v>
      </c>
      <c r="Q984" t="s">
        <v>16</v>
      </c>
      <c r="R984" t="str">
        <f>IF('Hospitalisation Details'!I982="?","Unknown",'Hospitalisation Details'!I982)</f>
        <v>R1013</v>
      </c>
      <c r="T984" t="s">
        <v>1390</v>
      </c>
      <c r="U984">
        <v>34.01</v>
      </c>
      <c r="V984">
        <v>11.3</v>
      </c>
      <c r="W984" t="s">
        <v>2380</v>
      </c>
      <c r="X984" t="s">
        <v>2380</v>
      </c>
      <c r="Y984" t="s">
        <v>2380</v>
      </c>
      <c r="Z984" t="s">
        <v>2381</v>
      </c>
      <c r="AA984" t="s">
        <v>2380</v>
      </c>
    </row>
    <row r="985" spans="10:27" x14ac:dyDescent="0.35">
      <c r="J985" t="s">
        <v>1014</v>
      </c>
      <c r="K985">
        <v>1995</v>
      </c>
      <c r="L985" t="s">
        <v>20</v>
      </c>
      <c r="M985">
        <v>18</v>
      </c>
      <c r="N985">
        <v>0</v>
      </c>
      <c r="O985">
        <v>8014.62</v>
      </c>
      <c r="P985" t="s">
        <v>11</v>
      </c>
      <c r="Q985" t="s">
        <v>12</v>
      </c>
      <c r="R985" t="str">
        <f>IF('Hospitalisation Details'!I983="?","Unknown",'Hospitalisation Details'!I983)</f>
        <v>R1012</v>
      </c>
      <c r="T985" t="s">
        <v>1389</v>
      </c>
      <c r="U985">
        <v>31.54</v>
      </c>
      <c r="V985">
        <v>6.72</v>
      </c>
      <c r="W985" t="s">
        <v>2380</v>
      </c>
      <c r="X985" t="s">
        <v>2380</v>
      </c>
      <c r="Y985" t="s">
        <v>2380</v>
      </c>
      <c r="Z985" t="s">
        <v>2381</v>
      </c>
      <c r="AA985" t="s">
        <v>2380</v>
      </c>
    </row>
    <row r="986" spans="10:27" x14ac:dyDescent="0.35">
      <c r="J986" t="s">
        <v>1015</v>
      </c>
      <c r="K986">
        <v>1980</v>
      </c>
      <c r="L986" t="s">
        <v>15</v>
      </c>
      <c r="M986">
        <v>8</v>
      </c>
      <c r="N986">
        <v>2</v>
      </c>
      <c r="O986">
        <v>8017.06</v>
      </c>
      <c r="P986" t="s">
        <v>11</v>
      </c>
      <c r="Q986" t="s">
        <v>11</v>
      </c>
      <c r="R986" t="str">
        <f>IF('Hospitalisation Details'!I984="?","Unknown",'Hospitalisation Details'!I984)</f>
        <v>R1012</v>
      </c>
      <c r="T986" t="s">
        <v>1388</v>
      </c>
      <c r="U986">
        <v>23.3</v>
      </c>
      <c r="V986">
        <v>5.36</v>
      </c>
      <c r="W986" t="s">
        <v>2382</v>
      </c>
      <c r="X986" t="s">
        <v>2380</v>
      </c>
      <c r="Y986" t="s">
        <v>2380</v>
      </c>
      <c r="Z986">
        <v>1</v>
      </c>
      <c r="AA986" t="s">
        <v>2380</v>
      </c>
    </row>
    <row r="987" spans="10:27" x14ac:dyDescent="0.35">
      <c r="J987" t="s">
        <v>1016</v>
      </c>
      <c r="K987">
        <v>1989</v>
      </c>
      <c r="L987" t="s">
        <v>15</v>
      </c>
      <c r="M987">
        <v>3</v>
      </c>
      <c r="N987">
        <v>3</v>
      </c>
      <c r="O987">
        <v>8021.11</v>
      </c>
      <c r="P987" t="s">
        <v>11</v>
      </c>
      <c r="Q987" t="s">
        <v>16</v>
      </c>
      <c r="R987" t="str">
        <f>IF('Hospitalisation Details'!I985="?","Unknown",'Hospitalisation Details'!I985)</f>
        <v>R1012</v>
      </c>
      <c r="T987" t="s">
        <v>1387</v>
      </c>
      <c r="U987">
        <v>27.75</v>
      </c>
      <c r="V987">
        <v>9.8800000000000008</v>
      </c>
      <c r="W987" t="s">
        <v>2380</v>
      </c>
      <c r="X987" t="s">
        <v>2380</v>
      </c>
      <c r="Y987" t="s">
        <v>2380</v>
      </c>
      <c r="Z987" t="s">
        <v>2381</v>
      </c>
      <c r="AA987" t="s">
        <v>2380</v>
      </c>
    </row>
    <row r="988" spans="10:27" x14ac:dyDescent="0.35">
      <c r="J988" t="s">
        <v>1017</v>
      </c>
      <c r="K988">
        <v>1978</v>
      </c>
      <c r="L988" t="s">
        <v>10</v>
      </c>
      <c r="M988">
        <v>17</v>
      </c>
      <c r="N988">
        <v>1</v>
      </c>
      <c r="O988">
        <v>8023.14</v>
      </c>
      <c r="P988" t="s">
        <v>11</v>
      </c>
      <c r="Q988" t="s">
        <v>12</v>
      </c>
      <c r="R988" t="str">
        <f>IF('Hospitalisation Details'!I986="?","Unknown",'Hospitalisation Details'!I986)</f>
        <v>R1012</v>
      </c>
      <c r="T988" t="s">
        <v>1386</v>
      </c>
      <c r="U988">
        <v>42.46</v>
      </c>
      <c r="V988">
        <v>4.1100000000000003</v>
      </c>
      <c r="W988" t="s">
        <v>2380</v>
      </c>
      <c r="X988" t="s">
        <v>2380</v>
      </c>
      <c r="Y988" t="s">
        <v>2380</v>
      </c>
      <c r="Z988" t="s">
        <v>2381</v>
      </c>
      <c r="AA988" t="s">
        <v>2380</v>
      </c>
    </row>
    <row r="989" spans="10:27" x14ac:dyDescent="0.35">
      <c r="J989" t="s">
        <v>1018</v>
      </c>
      <c r="K989">
        <v>1976</v>
      </c>
      <c r="L989" t="s">
        <v>30</v>
      </c>
      <c r="M989">
        <v>20</v>
      </c>
      <c r="N989">
        <v>0</v>
      </c>
      <c r="O989">
        <v>8026.67</v>
      </c>
      <c r="P989" t="s">
        <v>11</v>
      </c>
      <c r="Q989" t="s">
        <v>11</v>
      </c>
      <c r="R989" t="str">
        <f>IF('Hospitalisation Details'!I987="?","Unknown",'Hospitalisation Details'!I987)</f>
        <v>R1012</v>
      </c>
      <c r="T989" t="s">
        <v>1385</v>
      </c>
      <c r="U989">
        <v>54.47</v>
      </c>
      <c r="V989">
        <v>7.48</v>
      </c>
      <c r="W989" t="s">
        <v>2380</v>
      </c>
      <c r="X989" t="s">
        <v>2380</v>
      </c>
      <c r="Y989" t="s">
        <v>2380</v>
      </c>
      <c r="Z989" t="s">
        <v>2381</v>
      </c>
      <c r="AA989" t="s">
        <v>2380</v>
      </c>
    </row>
    <row r="990" spans="10:27" x14ac:dyDescent="0.35">
      <c r="J990" t="s">
        <v>1019</v>
      </c>
      <c r="K990">
        <v>1977</v>
      </c>
      <c r="L990" t="s">
        <v>15</v>
      </c>
      <c r="M990">
        <v>6</v>
      </c>
      <c r="N990">
        <v>2</v>
      </c>
      <c r="O990">
        <v>8027.97</v>
      </c>
      <c r="P990" t="s">
        <v>12</v>
      </c>
      <c r="Q990" t="s">
        <v>11</v>
      </c>
      <c r="R990" t="str">
        <f>IF('Hospitalisation Details'!I988="?","Unknown",'Hospitalisation Details'!I988)</f>
        <v>R1011</v>
      </c>
      <c r="T990" t="s">
        <v>1384</v>
      </c>
      <c r="U990">
        <v>24.93</v>
      </c>
      <c r="V990">
        <v>9.18</v>
      </c>
      <c r="W990" t="s">
        <v>2382</v>
      </c>
      <c r="X990" t="s">
        <v>2380</v>
      </c>
      <c r="Y990" t="s">
        <v>2383</v>
      </c>
      <c r="Z990">
        <v>1</v>
      </c>
      <c r="AA990" t="s">
        <v>2380</v>
      </c>
    </row>
    <row r="991" spans="10:27" x14ac:dyDescent="0.35">
      <c r="J991" t="s">
        <v>1020</v>
      </c>
      <c r="K991">
        <v>2003</v>
      </c>
      <c r="L991" t="s">
        <v>30</v>
      </c>
      <c r="M991">
        <v>12</v>
      </c>
      <c r="N991">
        <v>0</v>
      </c>
      <c r="O991">
        <v>8035.64</v>
      </c>
      <c r="P991" t="s">
        <v>11</v>
      </c>
      <c r="Q991" t="s">
        <v>11</v>
      </c>
      <c r="R991" t="str">
        <f>IF('Hospitalisation Details'!I989="?","Unknown",'Hospitalisation Details'!I989)</f>
        <v>R1012</v>
      </c>
      <c r="T991" t="s">
        <v>1383</v>
      </c>
      <c r="U991">
        <v>48.12</v>
      </c>
      <c r="V991">
        <v>4.51</v>
      </c>
      <c r="W991" t="s">
        <v>2382</v>
      </c>
      <c r="X991" t="s">
        <v>2380</v>
      </c>
      <c r="Y991" t="s">
        <v>2380</v>
      </c>
      <c r="Z991">
        <v>1</v>
      </c>
      <c r="AA991" t="s">
        <v>2380</v>
      </c>
    </row>
    <row r="992" spans="10:27" x14ac:dyDescent="0.35">
      <c r="J992" t="s">
        <v>1021</v>
      </c>
      <c r="K992">
        <v>1985</v>
      </c>
      <c r="L992" t="s">
        <v>15</v>
      </c>
      <c r="M992">
        <v>28</v>
      </c>
      <c r="N992">
        <v>3</v>
      </c>
      <c r="O992">
        <v>8059.06</v>
      </c>
      <c r="P992" t="s">
        <v>11</v>
      </c>
      <c r="Q992" t="s">
        <v>12</v>
      </c>
      <c r="R992" t="str">
        <f>IF('Hospitalisation Details'!I990="?","Unknown",'Hospitalisation Details'!I990)</f>
        <v>R1012</v>
      </c>
      <c r="T992" t="s">
        <v>1382</v>
      </c>
      <c r="U992">
        <v>24.91</v>
      </c>
      <c r="V992">
        <v>7.33</v>
      </c>
      <c r="W992" t="s">
        <v>2382</v>
      </c>
      <c r="X992" t="s">
        <v>2380</v>
      </c>
      <c r="Y992" t="s">
        <v>2383</v>
      </c>
      <c r="Z992">
        <v>1</v>
      </c>
      <c r="AA992" t="s">
        <v>2380</v>
      </c>
    </row>
    <row r="993" spans="10:27" x14ac:dyDescent="0.35">
      <c r="J993" t="s">
        <v>1022</v>
      </c>
      <c r="K993">
        <v>1982</v>
      </c>
      <c r="L993" t="s">
        <v>30</v>
      </c>
      <c r="M993">
        <v>27</v>
      </c>
      <c r="N993">
        <v>3</v>
      </c>
      <c r="O993">
        <v>8059.68</v>
      </c>
      <c r="P993" t="s">
        <v>11</v>
      </c>
      <c r="Q993" t="s">
        <v>12</v>
      </c>
      <c r="R993" t="str">
        <f>IF('Hospitalisation Details'!I991="?","Unknown",'Hospitalisation Details'!I991)</f>
        <v>R1012</v>
      </c>
      <c r="T993" t="s">
        <v>1381</v>
      </c>
      <c r="U993">
        <v>27.645</v>
      </c>
      <c r="V993">
        <v>10.56</v>
      </c>
      <c r="W993" t="s">
        <v>2380</v>
      </c>
      <c r="X993" t="s">
        <v>2380</v>
      </c>
      <c r="Y993" t="s">
        <v>2380</v>
      </c>
      <c r="Z993" t="s">
        <v>2381</v>
      </c>
      <c r="AA993" t="s">
        <v>2380</v>
      </c>
    </row>
    <row r="994" spans="10:27" x14ac:dyDescent="0.35">
      <c r="J994" t="s">
        <v>1023</v>
      </c>
      <c r="K994">
        <v>1970</v>
      </c>
      <c r="L994" t="s">
        <v>30</v>
      </c>
      <c r="M994">
        <v>12</v>
      </c>
      <c r="N994">
        <v>0</v>
      </c>
      <c r="O994">
        <v>8062.31</v>
      </c>
      <c r="P994" t="s">
        <v>11</v>
      </c>
      <c r="Q994" t="s">
        <v>16</v>
      </c>
      <c r="R994" t="str">
        <f>IF('Hospitalisation Details'!I992="?","Unknown",'Hospitalisation Details'!I992)</f>
        <v>R1013</v>
      </c>
      <c r="T994" t="s">
        <v>1380</v>
      </c>
      <c r="U994">
        <v>33.700000000000003</v>
      </c>
      <c r="V994">
        <v>4.01</v>
      </c>
      <c r="W994" t="s">
        <v>2380</v>
      </c>
      <c r="X994" t="s">
        <v>2380</v>
      </c>
      <c r="Y994" t="s">
        <v>2380</v>
      </c>
      <c r="Z994">
        <v>2</v>
      </c>
      <c r="AA994" t="s">
        <v>2380</v>
      </c>
    </row>
    <row r="995" spans="10:27" x14ac:dyDescent="0.35">
      <c r="J995" t="s">
        <v>1024</v>
      </c>
      <c r="K995">
        <v>1975</v>
      </c>
      <c r="L995" t="s">
        <v>18</v>
      </c>
      <c r="M995">
        <v>28</v>
      </c>
      <c r="N995">
        <v>1</v>
      </c>
      <c r="O995">
        <v>8062.76</v>
      </c>
      <c r="P995" t="s">
        <v>12</v>
      </c>
      <c r="Q995" t="s">
        <v>12</v>
      </c>
      <c r="R995" t="str">
        <f>IF('Hospitalisation Details'!I993="?","Unknown",'Hospitalisation Details'!I993)</f>
        <v>R1011</v>
      </c>
      <c r="T995" t="s">
        <v>1379</v>
      </c>
      <c r="U995">
        <v>38.93</v>
      </c>
      <c r="V995">
        <v>5.64</v>
      </c>
      <c r="W995" t="s">
        <v>2382</v>
      </c>
      <c r="X995" t="s">
        <v>2380</v>
      </c>
      <c r="Y995" t="s">
        <v>2380</v>
      </c>
      <c r="Z995">
        <v>1</v>
      </c>
      <c r="AA995" t="s">
        <v>2380</v>
      </c>
    </row>
    <row r="996" spans="10:27" x14ac:dyDescent="0.35">
      <c r="J996" t="s">
        <v>1025</v>
      </c>
      <c r="K996">
        <v>1965</v>
      </c>
      <c r="L996" t="s">
        <v>35</v>
      </c>
      <c r="M996">
        <v>11</v>
      </c>
      <c r="N996">
        <v>0</v>
      </c>
      <c r="O996">
        <v>8067.83</v>
      </c>
      <c r="P996" t="s">
        <v>12</v>
      </c>
      <c r="Q996" t="s">
        <v>16</v>
      </c>
      <c r="R996" t="str">
        <f>IF('Hospitalisation Details'!I994="?","Unknown",'Hospitalisation Details'!I994)</f>
        <v>R1013</v>
      </c>
      <c r="T996" t="s">
        <v>1378</v>
      </c>
      <c r="U996">
        <v>32.774999999999999</v>
      </c>
      <c r="V996">
        <v>8.02</v>
      </c>
      <c r="W996" t="s">
        <v>2382</v>
      </c>
      <c r="X996" t="s">
        <v>2380</v>
      </c>
      <c r="Y996" t="s">
        <v>2380</v>
      </c>
      <c r="Z996">
        <v>2</v>
      </c>
      <c r="AA996" t="s">
        <v>2380</v>
      </c>
    </row>
    <row r="997" spans="10:27" x14ac:dyDescent="0.35">
      <c r="J997" t="s">
        <v>1026</v>
      </c>
      <c r="K997">
        <v>1975</v>
      </c>
      <c r="L997" t="s">
        <v>30</v>
      </c>
      <c r="M997">
        <v>15</v>
      </c>
      <c r="N997">
        <v>1</v>
      </c>
      <c r="O997">
        <v>8068.19</v>
      </c>
      <c r="P997" t="s">
        <v>12</v>
      </c>
      <c r="Q997" t="s">
        <v>11</v>
      </c>
      <c r="R997" t="str">
        <f>IF('Hospitalisation Details'!I995="?","Unknown",'Hospitalisation Details'!I995)</f>
        <v>R1011</v>
      </c>
      <c r="T997" t="s">
        <v>1377</v>
      </c>
      <c r="U997">
        <v>29.83</v>
      </c>
      <c r="V997">
        <v>7.2</v>
      </c>
      <c r="W997" t="s">
        <v>2382</v>
      </c>
      <c r="X997" t="s">
        <v>2380</v>
      </c>
      <c r="Y997" t="s">
        <v>2380</v>
      </c>
      <c r="Z997" t="s">
        <v>2381</v>
      </c>
      <c r="AA997" t="s">
        <v>2380</v>
      </c>
    </row>
    <row r="998" spans="10:27" x14ac:dyDescent="0.35">
      <c r="J998" t="s">
        <v>1027</v>
      </c>
      <c r="K998">
        <v>1965</v>
      </c>
      <c r="L998" t="s">
        <v>37</v>
      </c>
      <c r="M998">
        <v>21</v>
      </c>
      <c r="N998">
        <v>0</v>
      </c>
      <c r="O998">
        <v>8071.57</v>
      </c>
      <c r="P998" t="s">
        <v>12</v>
      </c>
      <c r="Q998" t="s">
        <v>16</v>
      </c>
      <c r="R998" t="str">
        <f>IF('Hospitalisation Details'!I996="?","Unknown",'Hospitalisation Details'!I996)</f>
        <v>R1011</v>
      </c>
      <c r="T998" t="s">
        <v>1376</v>
      </c>
      <c r="U998">
        <v>28.31</v>
      </c>
      <c r="V998">
        <v>4.55</v>
      </c>
      <c r="W998" t="s">
        <v>2380</v>
      </c>
      <c r="X998" t="s">
        <v>2382</v>
      </c>
      <c r="Y998" t="s">
        <v>2380</v>
      </c>
      <c r="Z998">
        <v>1</v>
      </c>
      <c r="AA998" t="s">
        <v>2380</v>
      </c>
    </row>
    <row r="999" spans="10:27" x14ac:dyDescent="0.35">
      <c r="J999" t="s">
        <v>1028</v>
      </c>
      <c r="K999">
        <v>1993</v>
      </c>
      <c r="L999" t="s">
        <v>15</v>
      </c>
      <c r="M999">
        <v>7</v>
      </c>
      <c r="N999">
        <v>0</v>
      </c>
      <c r="O999">
        <v>8077.41</v>
      </c>
      <c r="P999" t="s">
        <v>11</v>
      </c>
      <c r="Q999" t="s">
        <v>16</v>
      </c>
      <c r="R999" t="str">
        <f>IF('Hospitalisation Details'!I997="?","Unknown",'Hospitalisation Details'!I997)</f>
        <v>R1026</v>
      </c>
      <c r="T999" t="s">
        <v>1375</v>
      </c>
      <c r="U999">
        <v>29.79</v>
      </c>
      <c r="V999">
        <v>9.0299999999999994</v>
      </c>
      <c r="W999" t="s">
        <v>2380</v>
      </c>
      <c r="X999" t="s">
        <v>2380</v>
      </c>
      <c r="Y999" t="s">
        <v>2380</v>
      </c>
      <c r="Z999" t="s">
        <v>2381</v>
      </c>
      <c r="AA999" t="s">
        <v>2380</v>
      </c>
    </row>
    <row r="1000" spans="10:27" x14ac:dyDescent="0.35">
      <c r="J1000" t="s">
        <v>1029</v>
      </c>
      <c r="K1000">
        <v>2001</v>
      </c>
      <c r="L1000" t="s">
        <v>35</v>
      </c>
      <c r="M1000">
        <v>28</v>
      </c>
      <c r="N1000">
        <v>0</v>
      </c>
      <c r="O1000">
        <v>8081.26</v>
      </c>
      <c r="P1000" t="s">
        <v>11</v>
      </c>
      <c r="Q1000" t="s">
        <v>11</v>
      </c>
      <c r="R1000" t="str">
        <f>IF('Hospitalisation Details'!I998="?","Unknown",'Hospitalisation Details'!I998)</f>
        <v>R1012</v>
      </c>
      <c r="T1000" t="s">
        <v>1374</v>
      </c>
      <c r="U1000">
        <v>36.6</v>
      </c>
      <c r="V1000">
        <v>5.2</v>
      </c>
      <c r="W1000" t="s">
        <v>2382</v>
      </c>
      <c r="X1000" t="s">
        <v>2380</v>
      </c>
      <c r="Y1000" t="s">
        <v>2383</v>
      </c>
      <c r="Z1000">
        <v>1</v>
      </c>
      <c r="AA1000" t="s">
        <v>2380</v>
      </c>
    </row>
    <row r="1001" spans="10:27" x14ac:dyDescent="0.35">
      <c r="J1001" t="s">
        <v>1030</v>
      </c>
      <c r="K1001">
        <v>1994</v>
      </c>
      <c r="L1001" t="s">
        <v>37</v>
      </c>
      <c r="M1001">
        <v>12</v>
      </c>
      <c r="N1001">
        <v>0</v>
      </c>
      <c r="O1001">
        <v>8081.74</v>
      </c>
      <c r="P1001" t="s">
        <v>11</v>
      </c>
      <c r="Q1001" t="s">
        <v>11</v>
      </c>
      <c r="R1001" t="str">
        <f>IF('Hospitalisation Details'!I999="?","Unknown",'Hospitalisation Details'!I999)</f>
        <v>R1026</v>
      </c>
      <c r="T1001" t="s">
        <v>1373</v>
      </c>
      <c r="U1001">
        <v>35.93</v>
      </c>
      <c r="V1001">
        <v>8.3000000000000007</v>
      </c>
      <c r="W1001" t="s">
        <v>2382</v>
      </c>
      <c r="X1001" t="s">
        <v>2380</v>
      </c>
      <c r="Y1001" t="s">
        <v>2380</v>
      </c>
      <c r="Z1001" t="s">
        <v>2381</v>
      </c>
      <c r="AA1001" t="s">
        <v>2380</v>
      </c>
    </row>
    <row r="1002" spans="10:27" x14ac:dyDescent="0.35">
      <c r="J1002" t="s">
        <v>1031</v>
      </c>
      <c r="K1002">
        <v>1975</v>
      </c>
      <c r="L1002" t="s">
        <v>30</v>
      </c>
      <c r="M1002">
        <v>21</v>
      </c>
      <c r="N1002">
        <v>1</v>
      </c>
      <c r="O1002">
        <v>8083.92</v>
      </c>
      <c r="P1002" t="s">
        <v>12</v>
      </c>
      <c r="Q1002" t="s">
        <v>12</v>
      </c>
      <c r="R1002" t="str">
        <f>IF('Hospitalisation Details'!I1000="?","Unknown",'Hospitalisation Details'!I1000)</f>
        <v>R1013</v>
      </c>
      <c r="T1002" t="s">
        <v>1372</v>
      </c>
      <c r="U1002">
        <v>28.6</v>
      </c>
      <c r="V1002">
        <v>5.56</v>
      </c>
      <c r="W1002" t="s">
        <v>2382</v>
      </c>
      <c r="X1002" t="s">
        <v>2380</v>
      </c>
      <c r="Y1002" t="s">
        <v>2383</v>
      </c>
      <c r="Z1002">
        <v>1</v>
      </c>
      <c r="AA1002" t="s">
        <v>2380</v>
      </c>
    </row>
    <row r="1003" spans="10:27" x14ac:dyDescent="0.35">
      <c r="J1003" t="s">
        <v>1032</v>
      </c>
      <c r="K1003">
        <v>1967</v>
      </c>
      <c r="L1003" t="s">
        <v>18</v>
      </c>
      <c r="M1003">
        <v>10</v>
      </c>
      <c r="N1003">
        <v>0</v>
      </c>
      <c r="O1003">
        <v>8091.3</v>
      </c>
      <c r="P1003" t="s">
        <v>12</v>
      </c>
      <c r="Q1003" t="s">
        <v>16</v>
      </c>
      <c r="R1003" t="str">
        <f>IF('Hospitalisation Details'!I1001="?","Unknown",'Hospitalisation Details'!I1001)</f>
        <v>R1012</v>
      </c>
      <c r="T1003" t="s">
        <v>1371</v>
      </c>
      <c r="U1003">
        <v>39.17</v>
      </c>
      <c r="V1003">
        <v>4.1500000000000004</v>
      </c>
      <c r="W1003" t="s">
        <v>2380</v>
      </c>
      <c r="X1003" t="s">
        <v>2380</v>
      </c>
      <c r="Y1003" t="s">
        <v>2380</v>
      </c>
      <c r="Z1003" t="s">
        <v>2381</v>
      </c>
      <c r="AA1003" t="s">
        <v>2380</v>
      </c>
    </row>
    <row r="1004" spans="10:27" x14ac:dyDescent="0.35">
      <c r="J1004" t="s">
        <v>1033</v>
      </c>
      <c r="K1004">
        <v>1973</v>
      </c>
      <c r="L1004" t="s">
        <v>37</v>
      </c>
      <c r="M1004">
        <v>11</v>
      </c>
      <c r="N1004">
        <v>0</v>
      </c>
      <c r="O1004">
        <v>8112.59</v>
      </c>
      <c r="P1004" t="s">
        <v>11</v>
      </c>
      <c r="Q1004" t="s">
        <v>11</v>
      </c>
      <c r="R1004" t="str">
        <f>IF('Hospitalisation Details'!I1002="?","Unknown",'Hospitalisation Details'!I1002)</f>
        <v>R1013</v>
      </c>
      <c r="T1004" t="s">
        <v>1370</v>
      </c>
      <c r="U1004">
        <v>26.41</v>
      </c>
      <c r="V1004">
        <v>5.99</v>
      </c>
      <c r="W1004" t="s">
        <v>2382</v>
      </c>
      <c r="X1004" t="s">
        <v>2380</v>
      </c>
      <c r="Y1004" t="s">
        <v>2383</v>
      </c>
      <c r="Z1004">
        <v>1</v>
      </c>
      <c r="AA1004" t="s">
        <v>2380</v>
      </c>
    </row>
    <row r="1005" spans="10:27" x14ac:dyDescent="0.35">
      <c r="J1005" t="s">
        <v>1034</v>
      </c>
      <c r="K1005">
        <v>1978</v>
      </c>
      <c r="L1005" t="s">
        <v>20</v>
      </c>
      <c r="M1005">
        <v>1</v>
      </c>
      <c r="N1005">
        <v>2</v>
      </c>
      <c r="O1005">
        <v>8116.27</v>
      </c>
      <c r="P1005" t="s">
        <v>12</v>
      </c>
      <c r="Q1005" t="s">
        <v>16</v>
      </c>
      <c r="R1005" t="str">
        <f>IF('Hospitalisation Details'!I1003="?","Unknown",'Hospitalisation Details'!I1003)</f>
        <v>R1012</v>
      </c>
      <c r="T1005" t="s">
        <v>1369</v>
      </c>
      <c r="U1005">
        <v>30.63</v>
      </c>
      <c r="V1005">
        <v>5.8</v>
      </c>
      <c r="W1005" t="s">
        <v>2382</v>
      </c>
      <c r="X1005" t="s">
        <v>2380</v>
      </c>
      <c r="Y1005" t="s">
        <v>2380</v>
      </c>
      <c r="Z1005" t="s">
        <v>2381</v>
      </c>
      <c r="AA1005" t="s">
        <v>2380</v>
      </c>
    </row>
    <row r="1006" spans="10:27" x14ac:dyDescent="0.35">
      <c r="J1006" t="s">
        <v>1035</v>
      </c>
      <c r="K1006">
        <v>1973</v>
      </c>
      <c r="L1006" t="s">
        <v>30</v>
      </c>
      <c r="M1006">
        <v>16</v>
      </c>
      <c r="N1006">
        <v>0</v>
      </c>
      <c r="O1006">
        <v>8116.68</v>
      </c>
      <c r="P1006" t="s">
        <v>12</v>
      </c>
      <c r="Q1006" t="s">
        <v>16</v>
      </c>
      <c r="R1006" t="str">
        <f>IF('Hospitalisation Details'!I1004="?","Unknown",'Hospitalisation Details'!I1004)</f>
        <v>R1011</v>
      </c>
      <c r="T1006" t="s">
        <v>1368</v>
      </c>
      <c r="U1006">
        <v>31.73</v>
      </c>
      <c r="V1006">
        <v>7.32</v>
      </c>
      <c r="W1006" t="s">
        <v>2382</v>
      </c>
      <c r="X1006" t="s">
        <v>2380</v>
      </c>
      <c r="Y1006" t="s">
        <v>2380</v>
      </c>
      <c r="Z1006">
        <v>2</v>
      </c>
      <c r="AA1006" t="s">
        <v>2380</v>
      </c>
    </row>
    <row r="1007" spans="10:27" x14ac:dyDescent="0.35">
      <c r="J1007" t="s">
        <v>1036</v>
      </c>
      <c r="K1007">
        <v>1973</v>
      </c>
      <c r="L1007" t="s">
        <v>35</v>
      </c>
      <c r="M1007">
        <v>30</v>
      </c>
      <c r="N1007">
        <v>0</v>
      </c>
      <c r="O1007">
        <v>8124.41</v>
      </c>
      <c r="P1007" t="s">
        <v>12</v>
      </c>
      <c r="Q1007" t="s">
        <v>16</v>
      </c>
      <c r="R1007" t="str">
        <f>IF('Hospitalisation Details'!I1005="?","Unknown",'Hospitalisation Details'!I1005)</f>
        <v>R1013</v>
      </c>
      <c r="T1007" t="s">
        <v>1367</v>
      </c>
      <c r="U1007">
        <v>30.7</v>
      </c>
      <c r="V1007">
        <v>5.16</v>
      </c>
      <c r="W1007" t="s">
        <v>2380</v>
      </c>
      <c r="X1007" t="s">
        <v>2380</v>
      </c>
      <c r="Y1007" t="s">
        <v>2380</v>
      </c>
      <c r="Z1007">
        <v>2</v>
      </c>
      <c r="AA1007" t="s">
        <v>2380</v>
      </c>
    </row>
    <row r="1008" spans="10:27" x14ac:dyDescent="0.35">
      <c r="J1008" t="s">
        <v>1037</v>
      </c>
      <c r="K1008">
        <v>1973</v>
      </c>
      <c r="L1008" t="s">
        <v>20</v>
      </c>
      <c r="M1008">
        <v>3</v>
      </c>
      <c r="N1008">
        <v>0</v>
      </c>
      <c r="O1008">
        <v>8125.78</v>
      </c>
      <c r="P1008" t="s">
        <v>11</v>
      </c>
      <c r="Q1008" t="s">
        <v>11</v>
      </c>
      <c r="R1008" t="str">
        <f>IF('Hospitalisation Details'!I1006="?","Unknown",'Hospitalisation Details'!I1006)</f>
        <v>R1013</v>
      </c>
      <c r="T1008" t="s">
        <v>1366</v>
      </c>
      <c r="U1008">
        <v>25.934999999999999</v>
      </c>
      <c r="V1008">
        <v>5.96</v>
      </c>
      <c r="W1008" t="s">
        <v>2382</v>
      </c>
      <c r="X1008" t="s">
        <v>2380</v>
      </c>
      <c r="Y1008" t="s">
        <v>2380</v>
      </c>
      <c r="Z1008">
        <v>2</v>
      </c>
      <c r="AA1008" t="s">
        <v>2380</v>
      </c>
    </row>
    <row r="1009" spans="10:27" x14ac:dyDescent="0.35">
      <c r="J1009" t="s">
        <v>1038</v>
      </c>
      <c r="K1009">
        <v>1990</v>
      </c>
      <c r="L1009" t="s">
        <v>18</v>
      </c>
      <c r="M1009">
        <v>21</v>
      </c>
      <c r="N1009">
        <v>3</v>
      </c>
      <c r="O1009">
        <v>8157.92</v>
      </c>
      <c r="P1009" t="s">
        <v>11</v>
      </c>
      <c r="Q1009" t="s">
        <v>12</v>
      </c>
      <c r="R1009" t="str">
        <f>IF('Hospitalisation Details'!I1007="?","Unknown",'Hospitalisation Details'!I1007)</f>
        <v>R1025</v>
      </c>
      <c r="T1009" t="s">
        <v>1365</v>
      </c>
      <c r="U1009">
        <v>35.9</v>
      </c>
      <c r="V1009">
        <v>4.8499999999999996</v>
      </c>
      <c r="W1009" t="s">
        <v>2382</v>
      </c>
      <c r="X1009" t="s">
        <v>2380</v>
      </c>
      <c r="Y1009" t="s">
        <v>2383</v>
      </c>
      <c r="Z1009">
        <v>1</v>
      </c>
      <c r="AA1009" t="s">
        <v>2380</v>
      </c>
    </row>
    <row r="1010" spans="10:27" x14ac:dyDescent="0.35">
      <c r="J1010" t="s">
        <v>1039</v>
      </c>
      <c r="K1010">
        <v>1982</v>
      </c>
      <c r="L1010" t="s">
        <v>18</v>
      </c>
      <c r="M1010">
        <v>28</v>
      </c>
      <c r="N1010">
        <v>4</v>
      </c>
      <c r="O1010">
        <v>8162.72</v>
      </c>
      <c r="P1010" t="s">
        <v>12</v>
      </c>
      <c r="Q1010" t="s">
        <v>12</v>
      </c>
      <c r="R1010" t="str">
        <f>IF('Hospitalisation Details'!I1008="?","Unknown",'Hospitalisation Details'!I1008)</f>
        <v>R1012</v>
      </c>
      <c r="T1010" t="s">
        <v>1364</v>
      </c>
      <c r="U1010">
        <v>26.7</v>
      </c>
      <c r="V1010">
        <v>5.09</v>
      </c>
      <c r="W1010" t="s">
        <v>2382</v>
      </c>
      <c r="X1010" t="s">
        <v>2380</v>
      </c>
      <c r="Y1010" t="s">
        <v>2383</v>
      </c>
      <c r="Z1010">
        <v>1</v>
      </c>
      <c r="AA1010" t="s">
        <v>2380</v>
      </c>
    </row>
    <row r="1011" spans="10:27" x14ac:dyDescent="0.35">
      <c r="J1011" t="s">
        <v>1040</v>
      </c>
      <c r="K1011">
        <v>1963</v>
      </c>
      <c r="L1011" t="s">
        <v>15</v>
      </c>
      <c r="M1011">
        <v>5</v>
      </c>
      <c r="N1011">
        <v>0</v>
      </c>
      <c r="O1011">
        <v>8177.9</v>
      </c>
      <c r="P1011" t="s">
        <v>12</v>
      </c>
      <c r="Q1011" t="s">
        <v>16</v>
      </c>
      <c r="R1011" t="str">
        <f>IF('Hospitalisation Details'!I1009="?","Unknown",'Hospitalisation Details'!I1009)</f>
        <v>R1013</v>
      </c>
      <c r="T1011" t="s">
        <v>1363</v>
      </c>
      <c r="U1011">
        <v>33.71</v>
      </c>
      <c r="V1011">
        <v>4.9400000000000004</v>
      </c>
      <c r="W1011" t="s">
        <v>2380</v>
      </c>
      <c r="X1011" t="s">
        <v>2380</v>
      </c>
      <c r="Y1011" t="s">
        <v>2380</v>
      </c>
      <c r="Z1011" t="s">
        <v>2381</v>
      </c>
      <c r="AA1011" t="s">
        <v>2380</v>
      </c>
    </row>
    <row r="1012" spans="10:27" x14ac:dyDescent="0.35">
      <c r="J1012" t="s">
        <v>1041</v>
      </c>
      <c r="K1012">
        <v>1983</v>
      </c>
      <c r="L1012" t="s">
        <v>18</v>
      </c>
      <c r="M1012">
        <v>8</v>
      </c>
      <c r="N1012">
        <v>3</v>
      </c>
      <c r="O1012">
        <v>8179.51</v>
      </c>
      <c r="P1012" t="s">
        <v>11</v>
      </c>
      <c r="Q1012" t="s">
        <v>11</v>
      </c>
      <c r="R1012" t="str">
        <f>IF('Hospitalisation Details'!I1010="?","Unknown",'Hospitalisation Details'!I1010)</f>
        <v>R1020</v>
      </c>
      <c r="T1012" t="s">
        <v>1362</v>
      </c>
      <c r="U1012">
        <v>41.91</v>
      </c>
      <c r="V1012">
        <v>4.92</v>
      </c>
      <c r="W1012" t="s">
        <v>2382</v>
      </c>
      <c r="X1012" t="s">
        <v>2380</v>
      </c>
      <c r="Y1012" t="s">
        <v>2380</v>
      </c>
      <c r="Z1012">
        <v>2</v>
      </c>
      <c r="AA1012" t="s">
        <v>2380</v>
      </c>
    </row>
    <row r="1013" spans="10:27" x14ac:dyDescent="0.35">
      <c r="J1013" t="s">
        <v>1042</v>
      </c>
      <c r="K1013">
        <v>1997</v>
      </c>
      <c r="L1013" t="s">
        <v>37</v>
      </c>
      <c r="M1013">
        <v>21</v>
      </c>
      <c r="N1013">
        <v>0</v>
      </c>
      <c r="O1013">
        <v>8182.89</v>
      </c>
      <c r="P1013" t="s">
        <v>11</v>
      </c>
      <c r="Q1013" t="s">
        <v>16</v>
      </c>
      <c r="R1013" t="str">
        <f>IF('Hospitalisation Details'!I1011="?","Unknown",'Hospitalisation Details'!I1011)</f>
        <v>R1026</v>
      </c>
      <c r="T1013" t="s">
        <v>1361</v>
      </c>
      <c r="U1013">
        <v>39.82</v>
      </c>
      <c r="V1013">
        <v>6.05</v>
      </c>
      <c r="W1013" t="s">
        <v>2382</v>
      </c>
      <c r="X1013" t="s">
        <v>2380</v>
      </c>
      <c r="Y1013" t="s">
        <v>2380</v>
      </c>
      <c r="Z1013">
        <v>2</v>
      </c>
      <c r="AA1013" t="s">
        <v>2380</v>
      </c>
    </row>
    <row r="1014" spans="10:27" x14ac:dyDescent="0.35">
      <c r="J1014" t="s">
        <v>1043</v>
      </c>
      <c r="K1014">
        <v>1962</v>
      </c>
      <c r="L1014" t="s">
        <v>15</v>
      </c>
      <c r="M1014">
        <v>23</v>
      </c>
      <c r="N1014">
        <v>0</v>
      </c>
      <c r="O1014">
        <v>8188.12</v>
      </c>
      <c r="P1014" t="s">
        <v>12</v>
      </c>
      <c r="Q1014" t="s">
        <v>12</v>
      </c>
      <c r="R1014" t="str">
        <f>IF('Hospitalisation Details'!I1012="?","Unknown",'Hospitalisation Details'!I1012)</f>
        <v>R1013</v>
      </c>
      <c r="T1014" t="s">
        <v>1360</v>
      </c>
      <c r="U1014">
        <v>28.12</v>
      </c>
      <c r="V1014">
        <v>4.67</v>
      </c>
      <c r="W1014" t="s">
        <v>2380</v>
      </c>
      <c r="X1014" t="s">
        <v>2380</v>
      </c>
      <c r="Y1014" t="s">
        <v>2380</v>
      </c>
      <c r="Z1014">
        <v>2</v>
      </c>
      <c r="AA1014" t="s">
        <v>2380</v>
      </c>
    </row>
    <row r="1015" spans="10:27" x14ac:dyDescent="0.35">
      <c r="J1015" t="s">
        <v>1044</v>
      </c>
      <c r="K1015">
        <v>1978</v>
      </c>
      <c r="L1015" t="s">
        <v>37</v>
      </c>
      <c r="M1015">
        <v>24</v>
      </c>
      <c r="N1015">
        <v>2</v>
      </c>
      <c r="O1015">
        <v>8211.1</v>
      </c>
      <c r="P1015" t="s">
        <v>11</v>
      </c>
      <c r="Q1015" t="s">
        <v>12</v>
      </c>
      <c r="R1015" t="str">
        <f>IF('Hospitalisation Details'!I1013="?","Unknown",'Hospitalisation Details'!I1013)</f>
        <v>R1013</v>
      </c>
      <c r="T1015" t="s">
        <v>1359</v>
      </c>
      <c r="U1015">
        <v>26.98</v>
      </c>
      <c r="V1015">
        <v>9.81</v>
      </c>
      <c r="W1015" t="s">
        <v>2382</v>
      </c>
      <c r="X1015" t="s">
        <v>2380</v>
      </c>
      <c r="Y1015" t="s">
        <v>2380</v>
      </c>
      <c r="Z1015" t="s">
        <v>2381</v>
      </c>
      <c r="AA1015" t="s">
        <v>2380</v>
      </c>
    </row>
    <row r="1016" spans="10:27" x14ac:dyDescent="0.35">
      <c r="J1016" t="s">
        <v>1045</v>
      </c>
      <c r="K1016">
        <v>1978</v>
      </c>
      <c r="L1016" t="s">
        <v>18</v>
      </c>
      <c r="M1016">
        <v>30</v>
      </c>
      <c r="N1016">
        <v>2</v>
      </c>
      <c r="O1016">
        <v>8219.2000000000007</v>
      </c>
      <c r="P1016" t="s">
        <v>11</v>
      </c>
      <c r="Q1016" t="s">
        <v>11</v>
      </c>
      <c r="R1016" t="str">
        <f>IF('Hospitalisation Details'!I1014="?","Unknown",'Hospitalisation Details'!I1014)</f>
        <v>R1013</v>
      </c>
      <c r="T1016" t="s">
        <v>1358</v>
      </c>
      <c r="U1016">
        <v>27.2</v>
      </c>
      <c r="V1016">
        <v>6.06</v>
      </c>
      <c r="W1016" t="s">
        <v>2382</v>
      </c>
      <c r="X1016" t="s">
        <v>2380</v>
      </c>
      <c r="Y1016" t="s">
        <v>2380</v>
      </c>
      <c r="Z1016">
        <v>2</v>
      </c>
      <c r="AA1016" t="s">
        <v>2380</v>
      </c>
    </row>
    <row r="1017" spans="10:27" x14ac:dyDescent="0.35">
      <c r="J1017" t="s">
        <v>1046</v>
      </c>
      <c r="K1017">
        <v>1976</v>
      </c>
      <c r="L1017" t="s">
        <v>20</v>
      </c>
      <c r="M1017">
        <v>3</v>
      </c>
      <c r="N1017">
        <v>1</v>
      </c>
      <c r="O1017">
        <v>8232.64</v>
      </c>
      <c r="P1017" t="s">
        <v>11</v>
      </c>
      <c r="Q1017" t="s">
        <v>12</v>
      </c>
      <c r="R1017" t="str">
        <f>IF('Hospitalisation Details'!I1015="?","Unknown",'Hospitalisation Details'!I1015)</f>
        <v>R1013</v>
      </c>
      <c r="T1017" t="s">
        <v>1357</v>
      </c>
      <c r="U1017">
        <v>25.3</v>
      </c>
      <c r="V1017">
        <v>5.19</v>
      </c>
      <c r="W1017" t="s">
        <v>2382</v>
      </c>
      <c r="X1017" t="s">
        <v>2380</v>
      </c>
      <c r="Y1017" t="s">
        <v>2380</v>
      </c>
      <c r="Z1017">
        <v>2</v>
      </c>
      <c r="AA1017" t="s">
        <v>2380</v>
      </c>
    </row>
    <row r="1018" spans="10:27" x14ac:dyDescent="0.35">
      <c r="J1018" t="s">
        <v>1047</v>
      </c>
      <c r="K1018">
        <v>1976</v>
      </c>
      <c r="L1018" t="s">
        <v>18</v>
      </c>
      <c r="M1018">
        <v>30</v>
      </c>
      <c r="N1018">
        <v>1</v>
      </c>
      <c r="O1018">
        <v>8233.1</v>
      </c>
      <c r="P1018" t="s">
        <v>11</v>
      </c>
      <c r="Q1018" t="s">
        <v>11</v>
      </c>
      <c r="R1018" t="str">
        <f>IF('Hospitalisation Details'!I1016="?","Unknown",'Hospitalisation Details'!I1016)</f>
        <v>R1013</v>
      </c>
      <c r="T1018" t="s">
        <v>1356</v>
      </c>
      <c r="U1018">
        <v>30.25</v>
      </c>
      <c r="V1018">
        <v>10.16</v>
      </c>
      <c r="W1018" t="s">
        <v>2380</v>
      </c>
      <c r="X1018" t="s">
        <v>2380</v>
      </c>
      <c r="Y1018" t="s">
        <v>2380</v>
      </c>
      <c r="Z1018" t="s">
        <v>2381</v>
      </c>
      <c r="AA1018" t="s">
        <v>2380</v>
      </c>
    </row>
    <row r="1019" spans="10:27" x14ac:dyDescent="0.35">
      <c r="J1019" t="s">
        <v>1048</v>
      </c>
      <c r="K1019">
        <v>1976</v>
      </c>
      <c r="L1019" t="s">
        <v>20</v>
      </c>
      <c r="M1019">
        <v>2</v>
      </c>
      <c r="N1019">
        <v>1</v>
      </c>
      <c r="O1019">
        <v>8240.59</v>
      </c>
      <c r="P1019" t="s">
        <v>11</v>
      </c>
      <c r="Q1019" t="s">
        <v>11</v>
      </c>
      <c r="R1019" t="str">
        <f>IF('Hospitalisation Details'!I1017="?","Unknown",'Hospitalisation Details'!I1017)</f>
        <v>R1013</v>
      </c>
      <c r="T1019" t="s">
        <v>1355</v>
      </c>
      <c r="U1019">
        <v>54</v>
      </c>
      <c r="V1019">
        <v>4.68</v>
      </c>
      <c r="W1019" t="s">
        <v>2382</v>
      </c>
      <c r="X1019" t="s">
        <v>2382</v>
      </c>
      <c r="Y1019" t="s">
        <v>2380</v>
      </c>
      <c r="Z1019">
        <v>2</v>
      </c>
      <c r="AA1019" t="s">
        <v>2380</v>
      </c>
    </row>
    <row r="1020" spans="10:27" x14ac:dyDescent="0.35">
      <c r="J1020" t="s">
        <v>1049</v>
      </c>
      <c r="K1020">
        <v>1982</v>
      </c>
      <c r="L1020" t="s">
        <v>20</v>
      </c>
      <c r="M1020">
        <v>27</v>
      </c>
      <c r="N1020">
        <v>3</v>
      </c>
      <c r="O1020">
        <v>8252.2800000000007</v>
      </c>
      <c r="P1020" t="s">
        <v>11</v>
      </c>
      <c r="Q1020" t="s">
        <v>11</v>
      </c>
      <c r="R1020" t="str">
        <f>IF('Hospitalisation Details'!I1018="?","Unknown",'Hospitalisation Details'!I1018)</f>
        <v>R1024</v>
      </c>
      <c r="T1020" t="s">
        <v>1354</v>
      </c>
      <c r="U1020">
        <v>51.86</v>
      </c>
      <c r="V1020">
        <v>5.32</v>
      </c>
      <c r="W1020" t="s">
        <v>2382</v>
      </c>
      <c r="X1020" t="s">
        <v>2380</v>
      </c>
      <c r="Y1020" t="s">
        <v>2380</v>
      </c>
      <c r="Z1020" t="s">
        <v>2381</v>
      </c>
      <c r="AA1020" t="s">
        <v>2380</v>
      </c>
    </row>
    <row r="1021" spans="10:27" x14ac:dyDescent="0.35">
      <c r="J1021" t="s">
        <v>1050</v>
      </c>
      <c r="K1021">
        <v>1964</v>
      </c>
      <c r="L1021" t="s">
        <v>20</v>
      </c>
      <c r="M1021">
        <v>5</v>
      </c>
      <c r="N1021">
        <v>0</v>
      </c>
      <c r="O1021">
        <v>8268</v>
      </c>
      <c r="P1021" t="s">
        <v>12</v>
      </c>
      <c r="Q1021" t="s">
        <v>12</v>
      </c>
      <c r="R1021" t="str">
        <f>IF('Hospitalisation Details'!I1019="?","Unknown",'Hospitalisation Details'!I1019)</f>
        <v>R1013</v>
      </c>
      <c r="T1021" t="s">
        <v>1353</v>
      </c>
      <c r="U1021">
        <v>31.39</v>
      </c>
      <c r="V1021">
        <v>6.99</v>
      </c>
      <c r="W1021" t="s">
        <v>2380</v>
      </c>
      <c r="X1021" t="s">
        <v>2380</v>
      </c>
      <c r="Y1021" t="s">
        <v>2380</v>
      </c>
      <c r="Z1021" t="s">
        <v>2381</v>
      </c>
      <c r="AA1021" t="s">
        <v>2380</v>
      </c>
    </row>
    <row r="1022" spans="10:27" x14ac:dyDescent="0.35">
      <c r="J1022" t="s">
        <v>1051</v>
      </c>
      <c r="K1022">
        <v>1974</v>
      </c>
      <c r="L1022" t="s">
        <v>35</v>
      </c>
      <c r="M1022">
        <v>5</v>
      </c>
      <c r="N1022">
        <v>0</v>
      </c>
      <c r="O1022">
        <v>8269.0400000000009</v>
      </c>
      <c r="P1022" t="s">
        <v>11</v>
      </c>
      <c r="Q1022" t="s">
        <v>16</v>
      </c>
      <c r="R1022" t="str">
        <f>IF('Hospitalisation Details'!I1020="?","Unknown",'Hospitalisation Details'!I1020)</f>
        <v>R1011</v>
      </c>
      <c r="T1022" t="s">
        <v>1352</v>
      </c>
      <c r="U1022">
        <v>39.97</v>
      </c>
      <c r="V1022">
        <v>5.55</v>
      </c>
      <c r="W1022" t="s">
        <v>2380</v>
      </c>
      <c r="X1022" t="s">
        <v>2380</v>
      </c>
      <c r="Y1022" t="s">
        <v>2380</v>
      </c>
      <c r="Z1022" t="s">
        <v>2381</v>
      </c>
      <c r="AA1022" t="s">
        <v>2380</v>
      </c>
    </row>
    <row r="1023" spans="10:27" x14ac:dyDescent="0.35">
      <c r="J1023" t="s">
        <v>1052</v>
      </c>
      <c r="K1023">
        <v>2000</v>
      </c>
      <c r="L1023" t="s">
        <v>15</v>
      </c>
      <c r="M1023">
        <v>28</v>
      </c>
      <c r="N1023">
        <v>0</v>
      </c>
      <c r="O1023">
        <v>8271.4599999999991</v>
      </c>
      <c r="P1023" t="s">
        <v>11</v>
      </c>
      <c r="Q1023" t="s">
        <v>16</v>
      </c>
      <c r="R1023" t="str">
        <f>IF('Hospitalisation Details'!I1021="?","Unknown",'Hospitalisation Details'!I1021)</f>
        <v>R1023</v>
      </c>
      <c r="T1023" t="s">
        <v>1351</v>
      </c>
      <c r="U1023">
        <v>41.23</v>
      </c>
      <c r="V1023">
        <v>6.94</v>
      </c>
      <c r="W1023" t="s">
        <v>2380</v>
      </c>
      <c r="X1023" t="s">
        <v>2380</v>
      </c>
      <c r="Y1023" t="s">
        <v>2380</v>
      </c>
      <c r="Z1023" t="s">
        <v>2381</v>
      </c>
      <c r="AA1023" t="s">
        <v>2380</v>
      </c>
    </row>
    <row r="1024" spans="10:27" x14ac:dyDescent="0.35">
      <c r="J1024" t="s">
        <v>1053</v>
      </c>
      <c r="K1024">
        <v>1974</v>
      </c>
      <c r="L1024" t="s">
        <v>20</v>
      </c>
      <c r="M1024">
        <v>26</v>
      </c>
      <c r="N1024">
        <v>0</v>
      </c>
      <c r="O1024">
        <v>8277.52</v>
      </c>
      <c r="P1024" t="s">
        <v>11</v>
      </c>
      <c r="Q1024" t="s">
        <v>11</v>
      </c>
      <c r="R1024" t="str">
        <f>IF('Hospitalisation Details'!I1022="?","Unknown",'Hospitalisation Details'!I1022)</f>
        <v>R1011</v>
      </c>
      <c r="T1024" t="s">
        <v>1350</v>
      </c>
      <c r="U1024">
        <v>49.45</v>
      </c>
      <c r="V1024">
        <v>4.2</v>
      </c>
      <c r="W1024" t="s">
        <v>2382</v>
      </c>
      <c r="X1024" t="s">
        <v>2380</v>
      </c>
      <c r="Y1024" t="s">
        <v>2380</v>
      </c>
      <c r="Z1024" t="s">
        <v>2381</v>
      </c>
      <c r="AA1024" t="s">
        <v>2380</v>
      </c>
    </row>
    <row r="1025" spans="10:27" x14ac:dyDescent="0.35">
      <c r="J1025" t="s">
        <v>1054</v>
      </c>
      <c r="K1025">
        <v>1974</v>
      </c>
      <c r="L1025" t="s">
        <v>30</v>
      </c>
      <c r="M1025">
        <v>22</v>
      </c>
      <c r="N1025">
        <v>0</v>
      </c>
      <c r="O1025">
        <v>8280.6200000000008</v>
      </c>
      <c r="P1025" t="s">
        <v>11</v>
      </c>
      <c r="Q1025" t="s">
        <v>11</v>
      </c>
      <c r="R1025" t="str">
        <f>IF('Hospitalisation Details'!I1023="?","Unknown",'Hospitalisation Details'!I1023)</f>
        <v>R1013</v>
      </c>
      <c r="T1025" t="s">
        <v>1349</v>
      </c>
      <c r="U1025">
        <v>41.04</v>
      </c>
      <c r="V1025">
        <v>5.59</v>
      </c>
      <c r="W1025" t="s">
        <v>2380</v>
      </c>
      <c r="X1025" t="s">
        <v>2380</v>
      </c>
      <c r="Y1025" t="s">
        <v>2380</v>
      </c>
      <c r="Z1025" t="s">
        <v>2381</v>
      </c>
      <c r="AA1025" t="s">
        <v>2380</v>
      </c>
    </row>
    <row r="1026" spans="10:27" x14ac:dyDescent="0.35">
      <c r="J1026" t="s">
        <v>1055</v>
      </c>
      <c r="K1026">
        <v>1974</v>
      </c>
      <c r="L1026" t="s">
        <v>18</v>
      </c>
      <c r="M1026">
        <v>6</v>
      </c>
      <c r="N1026">
        <v>0</v>
      </c>
      <c r="O1026">
        <v>8283.68</v>
      </c>
      <c r="P1026" t="s">
        <v>11</v>
      </c>
      <c r="Q1026" t="s">
        <v>12</v>
      </c>
      <c r="R1026" t="str">
        <f>IF('Hospitalisation Details'!I1024="?","Unknown",'Hospitalisation Details'!I1024)</f>
        <v>R1013</v>
      </c>
      <c r="T1026" t="s">
        <v>1348</v>
      </c>
      <c r="U1026">
        <v>27.93</v>
      </c>
      <c r="V1026">
        <v>9.9600000000000009</v>
      </c>
      <c r="W1026" t="s">
        <v>2380</v>
      </c>
      <c r="X1026" t="s">
        <v>2380</v>
      </c>
      <c r="Y1026" t="s">
        <v>2380</v>
      </c>
      <c r="Z1026" t="s">
        <v>2381</v>
      </c>
      <c r="AA1026" t="s">
        <v>2380</v>
      </c>
    </row>
    <row r="1027" spans="10:27" x14ac:dyDescent="0.35">
      <c r="J1027" t="s">
        <v>1056</v>
      </c>
      <c r="K1027">
        <v>1978</v>
      </c>
      <c r="L1027" t="s">
        <v>18</v>
      </c>
      <c r="M1027">
        <v>26</v>
      </c>
      <c r="N1027">
        <v>2</v>
      </c>
      <c r="O1027">
        <v>8302.5400000000009</v>
      </c>
      <c r="P1027" t="s">
        <v>12</v>
      </c>
      <c r="Q1027" t="s">
        <v>12</v>
      </c>
      <c r="R1027" t="str">
        <f>IF('Hospitalisation Details'!I1025="?","Unknown",'Hospitalisation Details'!I1025)</f>
        <v>R1016</v>
      </c>
      <c r="T1027" t="s">
        <v>1347</v>
      </c>
      <c r="U1027">
        <v>21.01</v>
      </c>
      <c r="V1027">
        <v>7.37</v>
      </c>
      <c r="W1027" t="s">
        <v>2380</v>
      </c>
      <c r="X1027" t="s">
        <v>2380</v>
      </c>
      <c r="Y1027" t="s">
        <v>2380</v>
      </c>
      <c r="Z1027" t="s">
        <v>2381</v>
      </c>
      <c r="AA1027" t="s">
        <v>2380</v>
      </c>
    </row>
    <row r="1028" spans="10:27" x14ac:dyDescent="0.35">
      <c r="J1028" t="s">
        <v>1057</v>
      </c>
      <c r="K1028">
        <v>1979</v>
      </c>
      <c r="L1028" t="s">
        <v>35</v>
      </c>
      <c r="M1028">
        <v>7</v>
      </c>
      <c r="N1028">
        <v>2</v>
      </c>
      <c r="O1028">
        <v>8310.84</v>
      </c>
      <c r="P1028" t="s">
        <v>11</v>
      </c>
      <c r="Q1028" t="s">
        <v>11</v>
      </c>
      <c r="R1028" t="str">
        <f>IF('Hospitalisation Details'!I1026="?","Unknown",'Hospitalisation Details'!I1026)</f>
        <v>R1012</v>
      </c>
      <c r="T1028" t="s">
        <v>1346</v>
      </c>
      <c r="U1028">
        <v>52.37</v>
      </c>
      <c r="V1028">
        <v>5.0599999999999996</v>
      </c>
      <c r="W1028" t="s">
        <v>2382</v>
      </c>
      <c r="X1028" t="s">
        <v>2382</v>
      </c>
      <c r="Y1028" t="s">
        <v>2380</v>
      </c>
      <c r="Z1028">
        <v>2</v>
      </c>
      <c r="AA1028" t="s">
        <v>2380</v>
      </c>
    </row>
    <row r="1029" spans="10:27" x14ac:dyDescent="0.35">
      <c r="J1029" t="s">
        <v>1058</v>
      </c>
      <c r="K1029">
        <v>1993</v>
      </c>
      <c r="L1029" t="s">
        <v>18</v>
      </c>
      <c r="M1029">
        <v>22</v>
      </c>
      <c r="N1029">
        <v>0</v>
      </c>
      <c r="O1029">
        <v>8314.65</v>
      </c>
      <c r="P1029" t="s">
        <v>11</v>
      </c>
      <c r="Q1029" t="s">
        <v>16</v>
      </c>
      <c r="R1029" t="str">
        <f>IF('Hospitalisation Details'!I1027="?","Unknown",'Hospitalisation Details'!I1027)</f>
        <v>R1012</v>
      </c>
      <c r="T1029" t="s">
        <v>1345</v>
      </c>
      <c r="U1029">
        <v>40.369999999999997</v>
      </c>
      <c r="V1029">
        <v>8.2100000000000009</v>
      </c>
      <c r="W1029" t="s">
        <v>2380</v>
      </c>
      <c r="X1029" t="s">
        <v>2380</v>
      </c>
      <c r="Y1029" t="s">
        <v>2380</v>
      </c>
      <c r="Z1029" t="s">
        <v>2381</v>
      </c>
      <c r="AA1029" t="s">
        <v>2380</v>
      </c>
    </row>
    <row r="1030" spans="10:27" x14ac:dyDescent="0.35">
      <c r="J1030" t="s">
        <v>1059</v>
      </c>
      <c r="K1030">
        <v>1976</v>
      </c>
      <c r="L1030" t="s">
        <v>10</v>
      </c>
      <c r="M1030">
        <v>12</v>
      </c>
      <c r="N1030">
        <v>1</v>
      </c>
      <c r="O1030">
        <v>8334.4599999999991</v>
      </c>
      <c r="P1030" t="s">
        <v>12</v>
      </c>
      <c r="Q1030" t="s">
        <v>11</v>
      </c>
      <c r="R1030" t="str">
        <f>IF('Hospitalisation Details'!I1028="?","Unknown",'Hospitalisation Details'!I1028)</f>
        <v>R1016</v>
      </c>
      <c r="T1030" t="s">
        <v>1344</v>
      </c>
      <c r="U1030">
        <v>41.47</v>
      </c>
      <c r="V1030">
        <v>10.34</v>
      </c>
      <c r="W1030" t="s">
        <v>2380</v>
      </c>
      <c r="X1030" t="s">
        <v>2380</v>
      </c>
      <c r="Y1030" t="s">
        <v>2380</v>
      </c>
      <c r="Z1030">
        <v>2</v>
      </c>
      <c r="AA1030" t="s">
        <v>2380</v>
      </c>
    </row>
    <row r="1031" spans="10:27" x14ac:dyDescent="0.35">
      <c r="J1031" t="s">
        <v>1060</v>
      </c>
      <c r="K1031">
        <v>1976</v>
      </c>
      <c r="L1031" t="s">
        <v>10</v>
      </c>
      <c r="M1031">
        <v>20</v>
      </c>
      <c r="N1031">
        <v>1</v>
      </c>
      <c r="O1031">
        <v>8334.59</v>
      </c>
      <c r="P1031" t="s">
        <v>12</v>
      </c>
      <c r="Q1031" t="s">
        <v>11</v>
      </c>
      <c r="R1031" t="str">
        <f>IF('Hospitalisation Details'!I1029="?","Unknown",'Hospitalisation Details'!I1029)</f>
        <v>R1016</v>
      </c>
      <c r="T1031" t="s">
        <v>1343</v>
      </c>
      <c r="U1031">
        <v>33.725000000000001</v>
      </c>
      <c r="V1031">
        <v>5.51</v>
      </c>
      <c r="W1031" t="s">
        <v>2382</v>
      </c>
      <c r="X1031" t="s">
        <v>2380</v>
      </c>
      <c r="Y1031" t="s">
        <v>2380</v>
      </c>
      <c r="Z1031">
        <v>2</v>
      </c>
      <c r="AA1031" t="s">
        <v>2380</v>
      </c>
    </row>
    <row r="1032" spans="10:27" x14ac:dyDescent="0.35">
      <c r="J1032" t="s">
        <v>1061</v>
      </c>
      <c r="K1032">
        <v>1976</v>
      </c>
      <c r="L1032" t="s">
        <v>10</v>
      </c>
      <c r="M1032">
        <v>7</v>
      </c>
      <c r="N1032">
        <v>1</v>
      </c>
      <c r="O1032">
        <v>8342.91</v>
      </c>
      <c r="P1032" t="s">
        <v>12</v>
      </c>
      <c r="Q1032" t="s">
        <v>16</v>
      </c>
      <c r="R1032" t="str">
        <f>IF('Hospitalisation Details'!I1030="?","Unknown",'Hospitalisation Details'!I1030)</f>
        <v>R1016</v>
      </c>
      <c r="T1032" t="s">
        <v>1342</v>
      </c>
      <c r="U1032">
        <v>28.1</v>
      </c>
      <c r="V1032">
        <v>11.2</v>
      </c>
      <c r="W1032" t="s">
        <v>2380</v>
      </c>
      <c r="X1032" t="s">
        <v>2380</v>
      </c>
      <c r="Y1032" t="s">
        <v>2380</v>
      </c>
      <c r="Z1032" t="s">
        <v>2381</v>
      </c>
      <c r="AA1032" t="s">
        <v>2380</v>
      </c>
    </row>
    <row r="1033" spans="10:27" x14ac:dyDescent="0.35">
      <c r="J1033" t="s">
        <v>1062</v>
      </c>
      <c r="K1033">
        <v>1976</v>
      </c>
      <c r="L1033" t="s">
        <v>18</v>
      </c>
      <c r="M1033">
        <v>12</v>
      </c>
      <c r="N1033">
        <v>2</v>
      </c>
      <c r="O1033">
        <v>8347.16</v>
      </c>
      <c r="P1033" t="s">
        <v>11</v>
      </c>
      <c r="Q1033" t="s">
        <v>16</v>
      </c>
      <c r="R1033" t="str">
        <f>IF('Hospitalisation Details'!I1031="?","Unknown",'Hospitalisation Details'!I1031)</f>
        <v>R1013</v>
      </c>
      <c r="T1033" t="s">
        <v>1341</v>
      </c>
      <c r="U1033">
        <v>37.43</v>
      </c>
      <c r="V1033">
        <v>4.3499999999999996</v>
      </c>
      <c r="W1033" t="s">
        <v>2382</v>
      </c>
      <c r="X1033" t="s">
        <v>2380</v>
      </c>
      <c r="Y1033" t="s">
        <v>2383</v>
      </c>
      <c r="Z1033">
        <v>1</v>
      </c>
      <c r="AA1033" t="s">
        <v>2380</v>
      </c>
    </row>
    <row r="1034" spans="10:27" x14ac:dyDescent="0.35">
      <c r="J1034" t="s">
        <v>1063</v>
      </c>
      <c r="K1034">
        <v>1963</v>
      </c>
      <c r="L1034" t="s">
        <v>20</v>
      </c>
      <c r="M1034">
        <v>21</v>
      </c>
      <c r="N1034">
        <v>0</v>
      </c>
      <c r="O1034">
        <v>8355.5400000000009</v>
      </c>
      <c r="P1034" t="s">
        <v>12</v>
      </c>
      <c r="Q1034" t="s">
        <v>12</v>
      </c>
      <c r="R1034" t="str">
        <f>IF('Hospitalisation Details'!I1032="?","Unknown",'Hospitalisation Details'!I1032)</f>
        <v>R1012</v>
      </c>
      <c r="T1034" t="s">
        <v>1340</v>
      </c>
      <c r="U1034">
        <v>23.7</v>
      </c>
      <c r="V1034">
        <v>10.45</v>
      </c>
      <c r="W1034" t="s">
        <v>2380</v>
      </c>
      <c r="X1034" t="s">
        <v>2380</v>
      </c>
      <c r="Y1034" t="s">
        <v>2380</v>
      </c>
      <c r="Z1034" t="s">
        <v>2381</v>
      </c>
      <c r="AA1034" t="s">
        <v>2380</v>
      </c>
    </row>
    <row r="1035" spans="10:27" x14ac:dyDescent="0.35">
      <c r="J1035" t="s">
        <v>1064</v>
      </c>
      <c r="K1035">
        <v>1971</v>
      </c>
      <c r="L1035" t="s">
        <v>20</v>
      </c>
      <c r="M1035">
        <v>4</v>
      </c>
      <c r="N1035">
        <v>0</v>
      </c>
      <c r="O1035">
        <v>8396.6200000000008</v>
      </c>
      <c r="P1035" t="s">
        <v>11</v>
      </c>
      <c r="Q1035" t="s">
        <v>12</v>
      </c>
      <c r="R1035" t="str">
        <f>IF('Hospitalisation Details'!I1033="?","Unknown",'Hospitalisation Details'!I1033)</f>
        <v>R1013</v>
      </c>
      <c r="T1035" t="s">
        <v>1339</v>
      </c>
      <c r="U1035">
        <v>24.795000000000002</v>
      </c>
      <c r="V1035">
        <v>4.07</v>
      </c>
      <c r="W1035" t="s">
        <v>2382</v>
      </c>
      <c r="X1035" t="s">
        <v>2380</v>
      </c>
      <c r="Y1035" t="s">
        <v>2383</v>
      </c>
      <c r="Z1035">
        <v>1</v>
      </c>
      <c r="AA1035" t="s">
        <v>2380</v>
      </c>
    </row>
    <row r="1036" spans="10:27" x14ac:dyDescent="0.35">
      <c r="J1036" t="s">
        <v>1065</v>
      </c>
      <c r="K1036">
        <v>1971</v>
      </c>
      <c r="L1036" t="s">
        <v>20</v>
      </c>
      <c r="M1036">
        <v>18</v>
      </c>
      <c r="N1036">
        <v>0</v>
      </c>
      <c r="O1036">
        <v>8400.01</v>
      </c>
      <c r="P1036" t="s">
        <v>11</v>
      </c>
      <c r="Q1036" t="s">
        <v>12</v>
      </c>
      <c r="R1036" t="str">
        <f>IF('Hospitalisation Details'!I1034="?","Unknown",'Hospitalisation Details'!I1034)</f>
        <v>R1013</v>
      </c>
      <c r="T1036" t="s">
        <v>1338</v>
      </c>
      <c r="U1036">
        <v>31.9</v>
      </c>
      <c r="V1036">
        <v>8.34</v>
      </c>
      <c r="W1036" t="s">
        <v>2380</v>
      </c>
      <c r="X1036" t="s">
        <v>2380</v>
      </c>
      <c r="Y1036" t="s">
        <v>2380</v>
      </c>
      <c r="Z1036" t="s">
        <v>2381</v>
      </c>
      <c r="AA1036" t="s">
        <v>2380</v>
      </c>
    </row>
    <row r="1037" spans="10:27" x14ac:dyDescent="0.35">
      <c r="J1037" t="s">
        <v>1066</v>
      </c>
      <c r="K1037">
        <v>1979</v>
      </c>
      <c r="L1037" t="s">
        <v>18</v>
      </c>
      <c r="M1037">
        <v>11</v>
      </c>
      <c r="N1037">
        <v>3</v>
      </c>
      <c r="O1037">
        <v>8410.0499999999993</v>
      </c>
      <c r="P1037" t="s">
        <v>11</v>
      </c>
      <c r="Q1037" t="s">
        <v>11</v>
      </c>
      <c r="R1037" t="str">
        <f>IF('Hospitalisation Details'!I1035="?","Unknown",'Hospitalisation Details'!I1035)</f>
        <v>R1012</v>
      </c>
      <c r="T1037" t="s">
        <v>1337</v>
      </c>
      <c r="U1037">
        <v>32.68</v>
      </c>
      <c r="V1037">
        <v>7.41</v>
      </c>
      <c r="W1037" t="s">
        <v>2380</v>
      </c>
      <c r="X1037" t="s">
        <v>2380</v>
      </c>
      <c r="Y1037" t="s">
        <v>2380</v>
      </c>
      <c r="Z1037" t="s">
        <v>2381</v>
      </c>
      <c r="AA1037" t="s">
        <v>2380</v>
      </c>
    </row>
    <row r="1038" spans="10:27" x14ac:dyDescent="0.35">
      <c r="J1038" t="s">
        <v>1067</v>
      </c>
      <c r="K1038">
        <v>1977</v>
      </c>
      <c r="L1038" t="s">
        <v>20</v>
      </c>
      <c r="M1038">
        <v>4</v>
      </c>
      <c r="N1038">
        <v>2</v>
      </c>
      <c r="O1038">
        <v>8413.4599999999991</v>
      </c>
      <c r="P1038" t="s">
        <v>12</v>
      </c>
      <c r="Q1038" t="s">
        <v>16</v>
      </c>
      <c r="R1038" t="str">
        <f>IF('Hospitalisation Details'!I1036="?","Unknown",'Hospitalisation Details'!I1036)</f>
        <v>R1012</v>
      </c>
      <c r="T1038" t="s">
        <v>1336</v>
      </c>
      <c r="U1038">
        <v>47.13</v>
      </c>
      <c r="V1038">
        <v>4.3099999999999996</v>
      </c>
      <c r="W1038" t="s">
        <v>2380</v>
      </c>
      <c r="X1038" t="s">
        <v>2380</v>
      </c>
      <c r="Y1038" t="s">
        <v>2380</v>
      </c>
      <c r="Z1038" t="s">
        <v>2381</v>
      </c>
      <c r="AA1038" t="s">
        <v>2380</v>
      </c>
    </row>
    <row r="1039" spans="10:27" x14ac:dyDescent="0.35">
      <c r="J1039" t="s">
        <v>1068</v>
      </c>
      <c r="K1039">
        <v>1975</v>
      </c>
      <c r="L1039" t="s">
        <v>20</v>
      </c>
      <c r="M1039">
        <v>28</v>
      </c>
      <c r="N1039">
        <v>1</v>
      </c>
      <c r="O1039">
        <v>8428.07</v>
      </c>
      <c r="P1039" t="s">
        <v>12</v>
      </c>
      <c r="Q1039" t="s">
        <v>11</v>
      </c>
      <c r="R1039" t="str">
        <f>IF('Hospitalisation Details'!I1037="?","Unknown",'Hospitalisation Details'!I1037)</f>
        <v>R1012</v>
      </c>
      <c r="T1039" t="s">
        <v>1335</v>
      </c>
      <c r="U1039">
        <v>36.67</v>
      </c>
      <c r="V1039">
        <v>10.83</v>
      </c>
      <c r="W1039" t="s">
        <v>2380</v>
      </c>
      <c r="X1039" t="s">
        <v>2380</v>
      </c>
      <c r="Y1039" t="s">
        <v>2380</v>
      </c>
      <c r="Z1039" t="s">
        <v>2381</v>
      </c>
      <c r="AA1039" t="s">
        <v>2380</v>
      </c>
    </row>
    <row r="1040" spans="10:27" x14ac:dyDescent="0.35">
      <c r="J1040" t="s">
        <v>1069</v>
      </c>
      <c r="K1040">
        <v>1963</v>
      </c>
      <c r="L1040" t="s">
        <v>20</v>
      </c>
      <c r="M1040">
        <v>24</v>
      </c>
      <c r="N1040">
        <v>0</v>
      </c>
      <c r="O1040">
        <v>8440.0499999999993</v>
      </c>
      <c r="P1040" t="s">
        <v>12</v>
      </c>
      <c r="Q1040" t="s">
        <v>11</v>
      </c>
      <c r="R1040" t="str">
        <f>IF('Hospitalisation Details'!I1038="?","Unknown",'Hospitalisation Details'!I1038)</f>
        <v>R1013</v>
      </c>
      <c r="T1040" t="s">
        <v>1334</v>
      </c>
      <c r="U1040">
        <v>33.630000000000003</v>
      </c>
      <c r="V1040">
        <v>11.31</v>
      </c>
      <c r="W1040" t="s">
        <v>2380</v>
      </c>
      <c r="X1040" t="s">
        <v>2380</v>
      </c>
      <c r="Y1040" t="s">
        <v>2380</v>
      </c>
      <c r="Z1040" t="s">
        <v>2381</v>
      </c>
      <c r="AA1040" t="s">
        <v>2380</v>
      </c>
    </row>
    <row r="1041" spans="10:27" x14ac:dyDescent="0.35">
      <c r="J1041" t="s">
        <v>1070</v>
      </c>
      <c r="K1041">
        <v>1972</v>
      </c>
      <c r="L1041" t="s">
        <v>20</v>
      </c>
      <c r="M1041">
        <v>9</v>
      </c>
      <c r="N1041">
        <v>0</v>
      </c>
      <c r="O1041">
        <v>8442.67</v>
      </c>
      <c r="P1041" t="s">
        <v>11</v>
      </c>
      <c r="Q1041" t="s">
        <v>12</v>
      </c>
      <c r="R1041" t="str">
        <f>IF('Hospitalisation Details'!I1039="?","Unknown",'Hospitalisation Details'!I1039)</f>
        <v>R1013</v>
      </c>
      <c r="T1041" t="s">
        <v>1333</v>
      </c>
      <c r="U1041">
        <v>32.67</v>
      </c>
      <c r="V1041">
        <v>11.81</v>
      </c>
      <c r="W1041" t="s">
        <v>2382</v>
      </c>
      <c r="X1041" t="s">
        <v>2380</v>
      </c>
      <c r="Y1041" t="s">
        <v>2380</v>
      </c>
      <c r="Z1041" t="s">
        <v>2381</v>
      </c>
      <c r="AA1041" t="s">
        <v>2380</v>
      </c>
    </row>
    <row r="1042" spans="10:27" x14ac:dyDescent="0.35">
      <c r="J1042" t="s">
        <v>1071</v>
      </c>
      <c r="K1042">
        <v>1972</v>
      </c>
      <c r="L1042" t="s">
        <v>20</v>
      </c>
      <c r="M1042">
        <v>4</v>
      </c>
      <c r="N1042">
        <v>0</v>
      </c>
      <c r="O1042">
        <v>8444.4699999999993</v>
      </c>
      <c r="P1042" t="s">
        <v>12</v>
      </c>
      <c r="Q1042" t="s">
        <v>16</v>
      </c>
      <c r="R1042" t="str">
        <f>IF('Hospitalisation Details'!I1040="?","Unknown",'Hospitalisation Details'!I1040)</f>
        <v>R1011</v>
      </c>
      <c r="T1042" t="s">
        <v>1332</v>
      </c>
      <c r="U1042">
        <v>33.299999999999997</v>
      </c>
      <c r="V1042">
        <v>8.26</v>
      </c>
      <c r="W1042" t="s">
        <v>2382</v>
      </c>
      <c r="X1042" t="s">
        <v>2380</v>
      </c>
      <c r="Y1042" t="s">
        <v>2380</v>
      </c>
      <c r="Z1042">
        <v>2</v>
      </c>
      <c r="AA1042" t="s">
        <v>2380</v>
      </c>
    </row>
    <row r="1043" spans="10:27" x14ac:dyDescent="0.35">
      <c r="J1043" t="s">
        <v>1072</v>
      </c>
      <c r="K1043">
        <v>1966</v>
      </c>
      <c r="L1043" t="s">
        <v>18</v>
      </c>
      <c r="M1043">
        <v>12</v>
      </c>
      <c r="N1043">
        <v>0</v>
      </c>
      <c r="O1043">
        <v>8448.66</v>
      </c>
      <c r="P1043" t="s">
        <v>12</v>
      </c>
      <c r="Q1043" t="s">
        <v>16</v>
      </c>
      <c r="R1043" t="str">
        <f>IF('Hospitalisation Details'!I1041="?","Unknown",'Hospitalisation Details'!I1041)</f>
        <v>R1013</v>
      </c>
      <c r="T1043" t="s">
        <v>1331</v>
      </c>
      <c r="U1043">
        <v>30.78</v>
      </c>
      <c r="V1043">
        <v>10.74</v>
      </c>
      <c r="W1043" t="s">
        <v>2382</v>
      </c>
      <c r="X1043" t="s">
        <v>2380</v>
      </c>
      <c r="Y1043" t="s">
        <v>2380</v>
      </c>
      <c r="Z1043">
        <v>2</v>
      </c>
      <c r="AA1043" t="s">
        <v>2380</v>
      </c>
    </row>
    <row r="1044" spans="10:27" x14ac:dyDescent="0.35">
      <c r="J1044" t="s">
        <v>1073</v>
      </c>
      <c r="K1044">
        <v>1984</v>
      </c>
      <c r="L1044" t="s">
        <v>18</v>
      </c>
      <c r="M1044">
        <v>19</v>
      </c>
      <c r="N1044">
        <v>3</v>
      </c>
      <c r="O1044">
        <v>8450.82</v>
      </c>
      <c r="P1044" t="s">
        <v>11</v>
      </c>
      <c r="Q1044" t="s">
        <v>11</v>
      </c>
      <c r="R1044" t="str">
        <f>IF('Hospitalisation Details'!I1042="?","Unknown",'Hospitalisation Details'!I1042)</f>
        <v>R1025</v>
      </c>
      <c r="T1044" t="s">
        <v>1330</v>
      </c>
      <c r="U1044">
        <v>28.975000000000001</v>
      </c>
      <c r="V1044">
        <v>7.69</v>
      </c>
      <c r="W1044" t="s">
        <v>2382</v>
      </c>
      <c r="X1044" t="s">
        <v>2380</v>
      </c>
      <c r="Y1044" t="s">
        <v>2380</v>
      </c>
      <c r="Z1044" t="s">
        <v>2381</v>
      </c>
      <c r="AA1044" t="s">
        <v>2380</v>
      </c>
    </row>
    <row r="1045" spans="10:27" x14ac:dyDescent="0.35">
      <c r="J1045" t="s">
        <v>1074</v>
      </c>
      <c r="K1045">
        <v>1972</v>
      </c>
      <c r="L1045" t="s">
        <v>30</v>
      </c>
      <c r="M1045">
        <v>26</v>
      </c>
      <c r="N1045">
        <v>0</v>
      </c>
      <c r="O1045">
        <v>8457.82</v>
      </c>
      <c r="P1045" t="s">
        <v>11</v>
      </c>
      <c r="Q1045" t="s">
        <v>12</v>
      </c>
      <c r="R1045" t="str">
        <f>IF('Hospitalisation Details'!I1043="?","Unknown",'Hospitalisation Details'!I1043)</f>
        <v>R1011</v>
      </c>
      <c r="T1045" t="s">
        <v>1329</v>
      </c>
      <c r="U1045">
        <v>33.4</v>
      </c>
      <c r="V1045">
        <v>4.84</v>
      </c>
      <c r="W1045" t="s">
        <v>2380</v>
      </c>
      <c r="X1045" t="s">
        <v>2380</v>
      </c>
      <c r="Y1045" t="s">
        <v>2380</v>
      </c>
      <c r="Z1045" t="s">
        <v>2381</v>
      </c>
      <c r="AA1045" t="s">
        <v>2380</v>
      </c>
    </row>
    <row r="1046" spans="10:27" x14ac:dyDescent="0.35">
      <c r="J1046" t="s">
        <v>1075</v>
      </c>
      <c r="K1046">
        <v>1992</v>
      </c>
      <c r="L1046" t="s">
        <v>20</v>
      </c>
      <c r="M1046">
        <v>9</v>
      </c>
      <c r="N1046">
        <v>0</v>
      </c>
      <c r="O1046">
        <v>8466.35</v>
      </c>
      <c r="P1046" t="s">
        <v>11</v>
      </c>
      <c r="Q1046" t="s">
        <v>11</v>
      </c>
      <c r="R1046" t="str">
        <f>IF('Hospitalisation Details'!I1044="?","Unknown",'Hospitalisation Details'!I1044)</f>
        <v>R1012</v>
      </c>
      <c r="T1046" t="s">
        <v>1328</v>
      </c>
      <c r="U1046">
        <v>21.5</v>
      </c>
      <c r="V1046">
        <v>9.77</v>
      </c>
      <c r="W1046" t="s">
        <v>2382</v>
      </c>
      <c r="X1046" t="s">
        <v>2380</v>
      </c>
      <c r="Y1046" t="s">
        <v>2380</v>
      </c>
      <c r="Z1046" t="s">
        <v>2381</v>
      </c>
      <c r="AA1046" t="s">
        <v>2380</v>
      </c>
    </row>
    <row r="1047" spans="10:27" x14ac:dyDescent="0.35">
      <c r="J1047" t="s">
        <v>1076</v>
      </c>
      <c r="K1047">
        <v>1993</v>
      </c>
      <c r="L1047" t="s">
        <v>15</v>
      </c>
      <c r="M1047">
        <v>10</v>
      </c>
      <c r="N1047">
        <v>0</v>
      </c>
      <c r="O1047">
        <v>8471.65</v>
      </c>
      <c r="P1047" t="s">
        <v>11</v>
      </c>
      <c r="Q1047" t="s">
        <v>16</v>
      </c>
      <c r="R1047" t="str">
        <f>IF('Hospitalisation Details'!I1045="?","Unknown",'Hospitalisation Details'!I1045)</f>
        <v>R1012</v>
      </c>
      <c r="T1047" t="s">
        <v>1327</v>
      </c>
      <c r="U1047">
        <v>38.14</v>
      </c>
      <c r="V1047">
        <v>5.84</v>
      </c>
      <c r="W1047" t="s">
        <v>2380</v>
      </c>
      <c r="X1047" t="s">
        <v>2380</v>
      </c>
      <c r="Y1047" t="s">
        <v>2380</v>
      </c>
      <c r="Z1047" t="s">
        <v>2381</v>
      </c>
      <c r="AA1047" t="s">
        <v>2380</v>
      </c>
    </row>
    <row r="1048" spans="10:27" x14ac:dyDescent="0.35">
      <c r="J1048" t="s">
        <v>1077</v>
      </c>
      <c r="K1048">
        <v>1977</v>
      </c>
      <c r="L1048" t="s">
        <v>30</v>
      </c>
      <c r="M1048">
        <v>26</v>
      </c>
      <c r="N1048">
        <v>2</v>
      </c>
      <c r="O1048">
        <v>8515.76</v>
      </c>
      <c r="P1048" t="s">
        <v>11</v>
      </c>
      <c r="Q1048" t="s">
        <v>11</v>
      </c>
      <c r="R1048" t="str">
        <f>IF('Hospitalisation Details'!I1046="?","Unknown",'Hospitalisation Details'!I1046)</f>
        <v>R1013</v>
      </c>
      <c r="T1048" t="s">
        <v>1326</v>
      </c>
      <c r="U1048">
        <v>35.42</v>
      </c>
      <c r="V1048">
        <v>8.6999999999999993</v>
      </c>
      <c r="W1048" t="s">
        <v>2382</v>
      </c>
      <c r="X1048" t="s">
        <v>2380</v>
      </c>
      <c r="Y1048" t="s">
        <v>2380</v>
      </c>
      <c r="Z1048">
        <v>1</v>
      </c>
      <c r="AA1048" t="s">
        <v>2380</v>
      </c>
    </row>
    <row r="1049" spans="10:27" x14ac:dyDescent="0.35">
      <c r="J1049" t="s">
        <v>1078</v>
      </c>
      <c r="K1049">
        <v>1977</v>
      </c>
      <c r="L1049" t="s">
        <v>18</v>
      </c>
      <c r="M1049">
        <v>21</v>
      </c>
      <c r="N1049">
        <v>2</v>
      </c>
      <c r="O1049">
        <v>8516.83</v>
      </c>
      <c r="P1049" t="s">
        <v>11</v>
      </c>
      <c r="Q1049" t="s">
        <v>16</v>
      </c>
      <c r="R1049" t="str">
        <f>IF('Hospitalisation Details'!I1047="?","Unknown",'Hospitalisation Details'!I1047)</f>
        <v>R1013</v>
      </c>
      <c r="T1049" t="s">
        <v>1325</v>
      </c>
      <c r="U1049">
        <v>35.625</v>
      </c>
      <c r="V1049">
        <v>10.79</v>
      </c>
      <c r="W1049" t="s">
        <v>2380</v>
      </c>
      <c r="X1049" t="s">
        <v>2380</v>
      </c>
      <c r="Y1049" t="s">
        <v>2380</v>
      </c>
      <c r="Z1049" t="s">
        <v>2381</v>
      </c>
      <c r="AA1049" t="s">
        <v>2380</v>
      </c>
    </row>
    <row r="1050" spans="10:27" x14ac:dyDescent="0.35">
      <c r="J1050" t="s">
        <v>1079</v>
      </c>
      <c r="K1050">
        <v>1977</v>
      </c>
      <c r="L1050" t="s">
        <v>30</v>
      </c>
      <c r="M1050">
        <v>29</v>
      </c>
      <c r="N1050">
        <v>2</v>
      </c>
      <c r="O1050">
        <v>8520.0300000000007</v>
      </c>
      <c r="P1050" t="s">
        <v>11</v>
      </c>
      <c r="Q1050" t="s">
        <v>12</v>
      </c>
      <c r="R1050" t="str">
        <f>IF('Hospitalisation Details'!I1048="?","Unknown",'Hospitalisation Details'!I1048)</f>
        <v>R1011</v>
      </c>
      <c r="T1050" t="s">
        <v>1324</v>
      </c>
      <c r="U1050">
        <v>45.51</v>
      </c>
      <c r="V1050">
        <v>4.32</v>
      </c>
      <c r="W1050" t="s">
        <v>2380</v>
      </c>
      <c r="X1050" t="s">
        <v>2380</v>
      </c>
      <c r="Y1050" t="s">
        <v>2380</v>
      </c>
      <c r="Z1050">
        <v>1</v>
      </c>
      <c r="AA1050" t="s">
        <v>2380</v>
      </c>
    </row>
    <row r="1051" spans="10:27" x14ac:dyDescent="0.35">
      <c r="J1051" t="s">
        <v>1080</v>
      </c>
      <c r="K1051">
        <v>1979</v>
      </c>
      <c r="L1051" t="s">
        <v>35</v>
      </c>
      <c r="M1051">
        <v>13</v>
      </c>
      <c r="N1051">
        <v>3</v>
      </c>
      <c r="O1051">
        <v>8522</v>
      </c>
      <c r="P1051" t="s">
        <v>11</v>
      </c>
      <c r="Q1051" t="s">
        <v>11</v>
      </c>
      <c r="R1051" t="str">
        <f>IF('Hospitalisation Details'!I1049="?","Unknown",'Hospitalisation Details'!I1049)</f>
        <v>R1011</v>
      </c>
      <c r="T1051" t="s">
        <v>1323</v>
      </c>
      <c r="U1051">
        <v>37.1</v>
      </c>
      <c r="V1051">
        <v>7.19</v>
      </c>
      <c r="W1051" t="s">
        <v>2382</v>
      </c>
      <c r="X1051" t="s">
        <v>2380</v>
      </c>
      <c r="Y1051" t="s">
        <v>2380</v>
      </c>
      <c r="Z1051" t="s">
        <v>2381</v>
      </c>
      <c r="AA1051" t="s">
        <v>2380</v>
      </c>
    </row>
    <row r="1052" spans="10:27" x14ac:dyDescent="0.35">
      <c r="J1052" t="s">
        <v>1081</v>
      </c>
      <c r="K1052">
        <v>1977</v>
      </c>
      <c r="L1052" t="s">
        <v>10</v>
      </c>
      <c r="M1052">
        <v>26</v>
      </c>
      <c r="N1052">
        <v>2</v>
      </c>
      <c r="O1052">
        <v>8527.5300000000007</v>
      </c>
      <c r="P1052" t="s">
        <v>11</v>
      </c>
      <c r="Q1052" t="s">
        <v>11</v>
      </c>
      <c r="R1052" t="str">
        <f>IF('Hospitalisation Details'!I1050="?","Unknown",'Hospitalisation Details'!I1050)</f>
        <v>R1013</v>
      </c>
      <c r="T1052" t="s">
        <v>1322</v>
      </c>
      <c r="U1052">
        <v>30.5</v>
      </c>
      <c r="V1052">
        <v>11.94</v>
      </c>
      <c r="W1052" t="s">
        <v>2382</v>
      </c>
      <c r="X1052" t="s">
        <v>2380</v>
      </c>
      <c r="Y1052" t="s">
        <v>2380</v>
      </c>
      <c r="Z1052" t="s">
        <v>2381</v>
      </c>
      <c r="AA1052" t="s">
        <v>2380</v>
      </c>
    </row>
    <row r="1053" spans="10:27" x14ac:dyDescent="0.35">
      <c r="J1053" t="s">
        <v>1082</v>
      </c>
      <c r="K1053" s="11">
        <v>1983</v>
      </c>
      <c r="L1053" t="s">
        <v>10</v>
      </c>
      <c r="M1053">
        <v>24</v>
      </c>
      <c r="N1053">
        <v>0</v>
      </c>
      <c r="O1053">
        <v>8534.67</v>
      </c>
      <c r="P1053" t="s">
        <v>11</v>
      </c>
      <c r="Q1053" t="s">
        <v>12</v>
      </c>
      <c r="R1053" t="str">
        <f>IF('Hospitalisation Details'!I1051="?","Unknown",'Hospitalisation Details'!I1051)</f>
        <v>R1024</v>
      </c>
      <c r="T1053" t="s">
        <v>1321</v>
      </c>
      <c r="U1053">
        <v>28.16</v>
      </c>
      <c r="V1053">
        <v>5.56</v>
      </c>
      <c r="W1053" t="s">
        <v>2380</v>
      </c>
      <c r="X1053" t="s">
        <v>2380</v>
      </c>
      <c r="Y1053" t="s">
        <v>2380</v>
      </c>
      <c r="Z1053">
        <v>2</v>
      </c>
      <c r="AA1053" t="s">
        <v>2380</v>
      </c>
    </row>
    <row r="1054" spans="10:27" x14ac:dyDescent="0.35">
      <c r="J1054" t="s">
        <v>1083</v>
      </c>
      <c r="K1054">
        <v>1981</v>
      </c>
      <c r="L1054" t="s">
        <v>30</v>
      </c>
      <c r="M1054">
        <v>27</v>
      </c>
      <c r="N1054">
        <v>3</v>
      </c>
      <c r="O1054">
        <v>8538.2900000000009</v>
      </c>
      <c r="P1054" t="s">
        <v>11</v>
      </c>
      <c r="Q1054" t="s">
        <v>12</v>
      </c>
      <c r="R1054" t="str">
        <f>IF('Hospitalisation Details'!I1052="?","Unknown",'Hospitalisation Details'!I1052)</f>
        <v>R1024</v>
      </c>
      <c r="T1054" t="s">
        <v>1320</v>
      </c>
      <c r="U1054">
        <v>29.1</v>
      </c>
      <c r="V1054">
        <v>5.64</v>
      </c>
      <c r="W1054" t="s">
        <v>2382</v>
      </c>
      <c r="X1054" t="s">
        <v>2380</v>
      </c>
      <c r="Y1054" t="s">
        <v>2380</v>
      </c>
      <c r="Z1054" t="s">
        <v>2381</v>
      </c>
      <c r="AA1054" t="s">
        <v>2380</v>
      </c>
    </row>
    <row r="1055" spans="10:27" x14ac:dyDescent="0.35">
      <c r="J1055" t="s">
        <v>1084</v>
      </c>
      <c r="K1055">
        <v>1975</v>
      </c>
      <c r="L1055" t="s">
        <v>15</v>
      </c>
      <c r="M1055">
        <v>6</v>
      </c>
      <c r="N1055">
        <v>1</v>
      </c>
      <c r="O1055">
        <v>8539.67</v>
      </c>
      <c r="P1055" t="s">
        <v>11</v>
      </c>
      <c r="Q1055" t="s">
        <v>12</v>
      </c>
      <c r="R1055" t="str">
        <f>IF('Hospitalisation Details'!I1053="?","Unknown",'Hospitalisation Details'!I1053)</f>
        <v>R1011</v>
      </c>
      <c r="T1055" t="s">
        <v>1319</v>
      </c>
      <c r="U1055">
        <v>30.22</v>
      </c>
      <c r="V1055">
        <v>4.6500000000000004</v>
      </c>
      <c r="W1055" t="s">
        <v>2380</v>
      </c>
      <c r="X1055" t="s">
        <v>2380</v>
      </c>
      <c r="Y1055" t="s">
        <v>2380</v>
      </c>
      <c r="Z1055" t="s">
        <v>2381</v>
      </c>
      <c r="AA1055" t="s">
        <v>2380</v>
      </c>
    </row>
    <row r="1056" spans="10:27" x14ac:dyDescent="0.35">
      <c r="J1056" t="s">
        <v>1085</v>
      </c>
      <c r="K1056" s="11">
        <v>1983</v>
      </c>
      <c r="L1056" t="s">
        <v>30</v>
      </c>
      <c r="M1056">
        <v>12</v>
      </c>
      <c r="N1056">
        <v>1</v>
      </c>
      <c r="O1056">
        <v>8547.69</v>
      </c>
      <c r="P1056" t="s">
        <v>11</v>
      </c>
      <c r="Q1056" t="s">
        <v>16</v>
      </c>
      <c r="R1056" t="str">
        <f>IF('Hospitalisation Details'!I1054="?","Unknown",'Hospitalisation Details'!I1054)</f>
        <v>R1013</v>
      </c>
      <c r="T1056" t="s">
        <v>1318</v>
      </c>
      <c r="U1056">
        <v>24.29</v>
      </c>
      <c r="V1056">
        <v>9.0500000000000007</v>
      </c>
      <c r="W1056" t="s">
        <v>2380</v>
      </c>
      <c r="X1056" t="s">
        <v>2380</v>
      </c>
      <c r="Y1056" t="s">
        <v>2380</v>
      </c>
      <c r="Z1056" t="s">
        <v>2381</v>
      </c>
      <c r="AA1056" t="s">
        <v>2380</v>
      </c>
    </row>
    <row r="1057" spans="10:27" x14ac:dyDescent="0.35">
      <c r="J1057" t="s">
        <v>1086</v>
      </c>
      <c r="K1057">
        <v>1975</v>
      </c>
      <c r="L1057" t="s">
        <v>35</v>
      </c>
      <c r="M1057">
        <v>6</v>
      </c>
      <c r="N1057">
        <v>1</v>
      </c>
      <c r="O1057">
        <v>8551.35</v>
      </c>
      <c r="P1057" t="s">
        <v>11</v>
      </c>
      <c r="Q1057" t="s">
        <v>11</v>
      </c>
      <c r="R1057" t="str">
        <f>IF('Hospitalisation Details'!I1055="?","Unknown",'Hospitalisation Details'!I1055)</f>
        <v>R1011</v>
      </c>
      <c r="T1057" t="s">
        <v>1317</v>
      </c>
      <c r="U1057">
        <v>29.39</v>
      </c>
      <c r="V1057">
        <v>4.5199999999999996</v>
      </c>
      <c r="W1057" t="s">
        <v>2382</v>
      </c>
      <c r="X1057" t="s">
        <v>2380</v>
      </c>
      <c r="Y1057" t="s">
        <v>2380</v>
      </c>
      <c r="Z1057" t="s">
        <v>2381</v>
      </c>
      <c r="AA1057" t="s">
        <v>2380</v>
      </c>
    </row>
    <row r="1058" spans="10:27" x14ac:dyDescent="0.35">
      <c r="J1058" t="s">
        <v>1087</v>
      </c>
      <c r="K1058">
        <v>1975</v>
      </c>
      <c r="L1058" t="s">
        <v>35</v>
      </c>
      <c r="M1058">
        <v>21</v>
      </c>
      <c r="N1058">
        <v>1</v>
      </c>
      <c r="O1058">
        <v>8556.91</v>
      </c>
      <c r="P1058" t="s">
        <v>11</v>
      </c>
      <c r="Q1058" t="s">
        <v>16</v>
      </c>
      <c r="R1058" t="str">
        <f>IF('Hospitalisation Details'!I1056="?","Unknown",'Hospitalisation Details'!I1056)</f>
        <v>R1011</v>
      </c>
      <c r="T1058" t="s">
        <v>1316</v>
      </c>
      <c r="U1058">
        <v>25.66</v>
      </c>
      <c r="V1058">
        <v>4.62</v>
      </c>
      <c r="W1058" t="s">
        <v>2382</v>
      </c>
      <c r="X1058" t="s">
        <v>2380</v>
      </c>
      <c r="Y1058" t="s">
        <v>2380</v>
      </c>
      <c r="Z1058">
        <v>1</v>
      </c>
      <c r="AA1058" t="s">
        <v>2380</v>
      </c>
    </row>
    <row r="1059" spans="10:27" x14ac:dyDescent="0.35">
      <c r="J1059" t="s">
        <v>1088</v>
      </c>
      <c r="K1059">
        <v>1988</v>
      </c>
      <c r="L1059" t="s">
        <v>20</v>
      </c>
      <c r="M1059">
        <v>21</v>
      </c>
      <c r="N1059">
        <v>3</v>
      </c>
      <c r="O1059">
        <v>8567.25</v>
      </c>
      <c r="P1059" t="s">
        <v>11</v>
      </c>
      <c r="Q1059" t="s">
        <v>16</v>
      </c>
      <c r="R1059" t="str">
        <f>IF('Hospitalisation Details'!I1057="?","Unknown",'Hospitalisation Details'!I1057)</f>
        <v>R1012</v>
      </c>
      <c r="T1059" t="s">
        <v>1315</v>
      </c>
      <c r="U1059">
        <v>39.11</v>
      </c>
      <c r="V1059">
        <v>5.87</v>
      </c>
      <c r="W1059" t="s">
        <v>2380</v>
      </c>
      <c r="X1059" t="s">
        <v>2380</v>
      </c>
      <c r="Y1059" t="s">
        <v>2380</v>
      </c>
      <c r="Z1059" t="s">
        <v>2381</v>
      </c>
      <c r="AA1059" t="s">
        <v>2380</v>
      </c>
    </row>
    <row r="1060" spans="10:27" x14ac:dyDescent="0.35">
      <c r="J1060" t="s">
        <v>1089</v>
      </c>
      <c r="K1060">
        <v>1975</v>
      </c>
      <c r="L1060" t="s">
        <v>20</v>
      </c>
      <c r="M1060">
        <v>26</v>
      </c>
      <c r="N1060">
        <v>1</v>
      </c>
      <c r="O1060">
        <v>8569.86</v>
      </c>
      <c r="P1060" t="s">
        <v>11</v>
      </c>
      <c r="Q1060" t="s">
        <v>12</v>
      </c>
      <c r="R1060" t="str">
        <f>IF('Hospitalisation Details'!I1058="?","Unknown",'Hospitalisation Details'!I1058)</f>
        <v>R1013</v>
      </c>
      <c r="T1060" t="s">
        <v>1314</v>
      </c>
      <c r="U1060">
        <v>43.78</v>
      </c>
      <c r="V1060">
        <v>5.71</v>
      </c>
      <c r="W1060" t="s">
        <v>2380</v>
      </c>
      <c r="X1060" t="s">
        <v>2380</v>
      </c>
      <c r="Y1060" t="s">
        <v>2380</v>
      </c>
      <c r="Z1060">
        <v>1</v>
      </c>
      <c r="AA1060" t="s">
        <v>2380</v>
      </c>
    </row>
    <row r="1061" spans="10:27" x14ac:dyDescent="0.35">
      <c r="J1061" t="s">
        <v>1090</v>
      </c>
      <c r="K1061">
        <v>1982</v>
      </c>
      <c r="L1061" t="s">
        <v>30</v>
      </c>
      <c r="M1061">
        <v>6</v>
      </c>
      <c r="N1061">
        <v>3</v>
      </c>
      <c r="O1061">
        <v>8572.0400000000009</v>
      </c>
      <c r="P1061" t="s">
        <v>11</v>
      </c>
      <c r="Q1061" t="s">
        <v>11</v>
      </c>
      <c r="R1061" t="str">
        <f>IF('Hospitalisation Details'!I1059="?","Unknown",'Hospitalisation Details'!I1059)</f>
        <v>R1021</v>
      </c>
      <c r="T1061" t="s">
        <v>1313</v>
      </c>
      <c r="U1061">
        <v>24.35</v>
      </c>
      <c r="V1061">
        <v>9.08</v>
      </c>
      <c r="W1061" t="s">
        <v>2380</v>
      </c>
      <c r="X1061" t="s">
        <v>2380</v>
      </c>
      <c r="Y1061" t="s">
        <v>2380</v>
      </c>
      <c r="Z1061" t="s">
        <v>2381</v>
      </c>
      <c r="AA1061" t="s">
        <v>2380</v>
      </c>
    </row>
    <row r="1062" spans="10:27" x14ac:dyDescent="0.35">
      <c r="J1062" t="s">
        <v>1091</v>
      </c>
      <c r="K1062">
        <v>1987</v>
      </c>
      <c r="L1062" t="s">
        <v>15</v>
      </c>
      <c r="M1062">
        <v>11</v>
      </c>
      <c r="N1062">
        <v>3</v>
      </c>
      <c r="O1062">
        <v>8573.2999999999993</v>
      </c>
      <c r="P1062" t="s">
        <v>11</v>
      </c>
      <c r="Q1062" t="s">
        <v>11</v>
      </c>
      <c r="R1062" t="str">
        <f>IF('Hospitalisation Details'!I1060="?","Unknown",'Hospitalisation Details'!I1060)</f>
        <v>R1021</v>
      </c>
      <c r="T1062" t="s">
        <v>1312</v>
      </c>
      <c r="U1062">
        <v>40.299999999999997</v>
      </c>
      <c r="V1062">
        <v>5.3</v>
      </c>
      <c r="W1062" t="s">
        <v>2382</v>
      </c>
      <c r="X1062" t="s">
        <v>2380</v>
      </c>
      <c r="Y1062" t="s">
        <v>2380</v>
      </c>
      <c r="Z1062">
        <v>2</v>
      </c>
      <c r="AA1062" t="s">
        <v>2380</v>
      </c>
    </row>
    <row r="1063" spans="10:27" x14ac:dyDescent="0.35">
      <c r="J1063" t="s">
        <v>1092</v>
      </c>
      <c r="K1063">
        <v>1983</v>
      </c>
      <c r="L1063" t="s">
        <v>30</v>
      </c>
      <c r="M1063">
        <v>30</v>
      </c>
      <c r="N1063">
        <v>5</v>
      </c>
      <c r="O1063">
        <v>8582.2999999999993</v>
      </c>
      <c r="P1063" t="s">
        <v>11</v>
      </c>
      <c r="Q1063" t="s">
        <v>16</v>
      </c>
      <c r="R1063" t="str">
        <f>IF('Hospitalisation Details'!I1061="?","Unknown",'Hospitalisation Details'!I1061)</f>
        <v>R1013</v>
      </c>
      <c r="T1063" t="s">
        <v>1311</v>
      </c>
      <c r="U1063">
        <v>32.774999999999999</v>
      </c>
      <c r="V1063">
        <v>11.76</v>
      </c>
      <c r="W1063" t="s">
        <v>2382</v>
      </c>
      <c r="X1063" t="s">
        <v>2380</v>
      </c>
      <c r="Y1063" t="s">
        <v>2380</v>
      </c>
      <c r="Z1063" t="s">
        <v>2381</v>
      </c>
      <c r="AA1063" t="s">
        <v>2380</v>
      </c>
    </row>
    <row r="1064" spans="10:27" x14ac:dyDescent="0.35">
      <c r="J1064" t="s">
        <v>1093</v>
      </c>
      <c r="K1064">
        <v>1983</v>
      </c>
      <c r="L1064" t="s">
        <v>10</v>
      </c>
      <c r="M1064">
        <v>25</v>
      </c>
      <c r="N1064">
        <v>5</v>
      </c>
      <c r="O1064">
        <v>8596.83</v>
      </c>
      <c r="P1064" t="s">
        <v>11</v>
      </c>
      <c r="Q1064" t="s">
        <v>12</v>
      </c>
      <c r="R1064" t="str">
        <f>IF('Hospitalisation Details'!I1062="?","Unknown",'Hospitalisation Details'!I1062)</f>
        <v>R1013</v>
      </c>
      <c r="T1064" t="s">
        <v>1310</v>
      </c>
      <c r="U1064">
        <v>39.6</v>
      </c>
      <c r="V1064">
        <v>5.1100000000000003</v>
      </c>
      <c r="W1064" t="s">
        <v>2382</v>
      </c>
      <c r="X1064" t="s">
        <v>2380</v>
      </c>
      <c r="Y1064" t="s">
        <v>2380</v>
      </c>
      <c r="Z1064">
        <v>2</v>
      </c>
      <c r="AA1064" t="s">
        <v>2380</v>
      </c>
    </row>
    <row r="1065" spans="10:27" x14ac:dyDescent="0.35">
      <c r="J1065" t="s">
        <v>1094</v>
      </c>
      <c r="K1065">
        <v>1973</v>
      </c>
      <c r="L1065" t="s">
        <v>10</v>
      </c>
      <c r="M1065">
        <v>11</v>
      </c>
      <c r="N1065">
        <v>0</v>
      </c>
      <c r="O1065">
        <v>8601.33</v>
      </c>
      <c r="P1065" t="s">
        <v>11</v>
      </c>
      <c r="Q1065" t="s">
        <v>16</v>
      </c>
      <c r="R1065" t="str">
        <f>IF('Hospitalisation Details'!I1063="?","Unknown",'Hospitalisation Details'!I1063)</f>
        <v>R1013</v>
      </c>
      <c r="T1065" t="s">
        <v>1309</v>
      </c>
      <c r="U1065">
        <v>30.97</v>
      </c>
      <c r="V1065">
        <v>5.54</v>
      </c>
      <c r="W1065" t="s">
        <v>2380</v>
      </c>
      <c r="X1065" t="s">
        <v>2380</v>
      </c>
      <c r="Y1065" t="s">
        <v>2380</v>
      </c>
      <c r="Z1065">
        <v>2</v>
      </c>
      <c r="AA1065" t="s">
        <v>2380</v>
      </c>
    </row>
    <row r="1066" spans="10:27" x14ac:dyDescent="0.35">
      <c r="J1066" t="s">
        <v>1095</v>
      </c>
      <c r="K1066">
        <v>1977</v>
      </c>
      <c r="L1066" t="s">
        <v>20</v>
      </c>
      <c r="M1066">
        <v>24</v>
      </c>
      <c r="N1066">
        <v>2</v>
      </c>
      <c r="O1066">
        <v>8603.82</v>
      </c>
      <c r="P1066" t="s">
        <v>11</v>
      </c>
      <c r="Q1066" t="s">
        <v>16</v>
      </c>
      <c r="R1066" t="str">
        <f>IF('Hospitalisation Details'!I1064="?","Unknown",'Hospitalisation Details'!I1064)</f>
        <v>R1019</v>
      </c>
      <c r="T1066" t="s">
        <v>1308</v>
      </c>
      <c r="U1066">
        <v>27.645</v>
      </c>
      <c r="V1066">
        <v>8.8699999999999992</v>
      </c>
      <c r="W1066" t="s">
        <v>2382</v>
      </c>
      <c r="X1066" t="s">
        <v>2380</v>
      </c>
      <c r="Y1066" t="s">
        <v>2380</v>
      </c>
      <c r="Z1066" t="s">
        <v>2381</v>
      </c>
      <c r="AA1066" t="s">
        <v>2380</v>
      </c>
    </row>
    <row r="1067" spans="10:27" x14ac:dyDescent="0.35">
      <c r="J1067" t="s">
        <v>1096</v>
      </c>
      <c r="K1067">
        <v>1977</v>
      </c>
      <c r="L1067" t="s">
        <v>15</v>
      </c>
      <c r="M1067">
        <v>12</v>
      </c>
      <c r="N1067">
        <v>2</v>
      </c>
      <c r="O1067">
        <v>8604.48</v>
      </c>
      <c r="P1067" t="s">
        <v>12</v>
      </c>
      <c r="Q1067" t="s">
        <v>11</v>
      </c>
      <c r="R1067" t="str">
        <f>IF('Hospitalisation Details'!I1065="?","Unknown",'Hospitalisation Details'!I1065)</f>
        <v>R1016</v>
      </c>
      <c r="T1067" t="s">
        <v>1307</v>
      </c>
      <c r="U1067">
        <v>34.43</v>
      </c>
      <c r="V1067">
        <v>5.96</v>
      </c>
      <c r="W1067" t="s">
        <v>2382</v>
      </c>
      <c r="X1067" t="s">
        <v>2380</v>
      </c>
      <c r="Y1067" t="s">
        <v>2380</v>
      </c>
      <c r="Z1067">
        <v>2</v>
      </c>
      <c r="AA1067" t="s">
        <v>2380</v>
      </c>
    </row>
    <row r="1068" spans="10:27" x14ac:dyDescent="0.35">
      <c r="J1068" t="s">
        <v>1097</v>
      </c>
      <c r="K1068">
        <v>1977</v>
      </c>
      <c r="L1068" t="s">
        <v>37</v>
      </c>
      <c r="M1068">
        <v>15</v>
      </c>
      <c r="N1068">
        <v>3</v>
      </c>
      <c r="O1068">
        <v>8605.36</v>
      </c>
      <c r="P1068" t="s">
        <v>11</v>
      </c>
      <c r="Q1068" t="s">
        <v>11</v>
      </c>
      <c r="R1068" t="str">
        <f>IF('Hospitalisation Details'!I1066="?","Unknown",'Hospitalisation Details'!I1066)</f>
        <v>R1013</v>
      </c>
      <c r="T1068" t="s">
        <v>1306</v>
      </c>
      <c r="U1068">
        <v>39.6</v>
      </c>
      <c r="V1068">
        <v>4.4400000000000004</v>
      </c>
      <c r="W1068" t="s">
        <v>2382</v>
      </c>
      <c r="X1068" t="s">
        <v>2380</v>
      </c>
      <c r="Y1068" t="s">
        <v>2383</v>
      </c>
      <c r="Z1068">
        <v>1</v>
      </c>
      <c r="AA1068" t="s">
        <v>2380</v>
      </c>
    </row>
    <row r="1069" spans="10:27" x14ac:dyDescent="0.35">
      <c r="J1069" t="s">
        <v>1098</v>
      </c>
      <c r="K1069">
        <v>1979</v>
      </c>
      <c r="L1069" t="s">
        <v>10</v>
      </c>
      <c r="M1069">
        <v>17</v>
      </c>
      <c r="N1069">
        <v>3</v>
      </c>
      <c r="O1069">
        <v>8606.2199999999993</v>
      </c>
      <c r="P1069" t="s">
        <v>16</v>
      </c>
      <c r="Q1069" t="s">
        <v>11</v>
      </c>
      <c r="R1069" t="str">
        <f>IF('Hospitalisation Details'!I1067="?","Unknown",'Hospitalisation Details'!I1067)</f>
        <v>R1014</v>
      </c>
      <c r="T1069" t="s">
        <v>1305</v>
      </c>
      <c r="U1069">
        <v>22.1</v>
      </c>
      <c r="V1069">
        <v>4.6500000000000004</v>
      </c>
      <c r="W1069" t="s">
        <v>2382</v>
      </c>
      <c r="X1069" t="s">
        <v>2380</v>
      </c>
      <c r="Y1069" t="s">
        <v>2380</v>
      </c>
      <c r="Z1069">
        <v>2</v>
      </c>
      <c r="AA1069" t="s">
        <v>2380</v>
      </c>
    </row>
    <row r="1070" spans="10:27" x14ac:dyDescent="0.35">
      <c r="J1070" t="s">
        <v>1099</v>
      </c>
      <c r="K1070">
        <v>1977</v>
      </c>
      <c r="L1070" t="s">
        <v>20</v>
      </c>
      <c r="M1070">
        <v>2</v>
      </c>
      <c r="N1070">
        <v>3</v>
      </c>
      <c r="O1070">
        <v>8615.2999999999993</v>
      </c>
      <c r="P1070" t="s">
        <v>11</v>
      </c>
      <c r="Q1070" t="s">
        <v>12</v>
      </c>
      <c r="R1070" t="str">
        <f>IF('Hospitalisation Details'!I1068="?","Unknown",'Hospitalisation Details'!I1068)</f>
        <v>R1011</v>
      </c>
      <c r="T1070" t="s">
        <v>1304</v>
      </c>
      <c r="U1070">
        <v>33.25</v>
      </c>
      <c r="V1070">
        <v>5.64</v>
      </c>
      <c r="W1070" t="s">
        <v>2382</v>
      </c>
      <c r="X1070" t="s">
        <v>2380</v>
      </c>
      <c r="Y1070" t="s">
        <v>2383</v>
      </c>
      <c r="Z1070">
        <v>1</v>
      </c>
      <c r="AA1070" t="s">
        <v>2380</v>
      </c>
    </row>
    <row r="1071" spans="10:27" x14ac:dyDescent="0.35">
      <c r="J1071" t="s">
        <v>1100</v>
      </c>
      <c r="K1071">
        <v>1975</v>
      </c>
      <c r="L1071" t="s">
        <v>35</v>
      </c>
      <c r="M1071">
        <v>3</v>
      </c>
      <c r="N1071">
        <v>1</v>
      </c>
      <c r="O1071">
        <v>8627.5400000000009</v>
      </c>
      <c r="P1071" t="s">
        <v>11</v>
      </c>
      <c r="Q1071" t="s">
        <v>11</v>
      </c>
      <c r="R1071" t="str">
        <f>IF('Hospitalisation Details'!I1069="?","Unknown",'Hospitalisation Details'!I1069)</f>
        <v>R1017</v>
      </c>
      <c r="T1071" t="s">
        <v>1303</v>
      </c>
      <c r="U1071">
        <v>33.33</v>
      </c>
      <c r="V1071">
        <v>10.19</v>
      </c>
      <c r="W1071" t="s">
        <v>2380</v>
      </c>
      <c r="X1071" t="s">
        <v>2380</v>
      </c>
      <c r="Y1071" t="s">
        <v>2380</v>
      </c>
      <c r="Z1071" t="s">
        <v>2381</v>
      </c>
      <c r="AA1071" t="s">
        <v>2380</v>
      </c>
    </row>
    <row r="1072" spans="10:27" x14ac:dyDescent="0.35">
      <c r="J1072" t="s">
        <v>1101</v>
      </c>
      <c r="K1072">
        <v>1965</v>
      </c>
      <c r="L1072" t="s">
        <v>37</v>
      </c>
      <c r="M1072">
        <v>21</v>
      </c>
      <c r="N1072">
        <v>0</v>
      </c>
      <c r="O1072">
        <v>8665.09</v>
      </c>
      <c r="P1072" t="s">
        <v>12</v>
      </c>
      <c r="Q1072" t="s">
        <v>11</v>
      </c>
      <c r="R1072" t="str">
        <f>IF('Hospitalisation Details'!I1070="?","Unknown",'Hospitalisation Details'!I1070)</f>
        <v>R1012</v>
      </c>
      <c r="T1072" t="s">
        <v>1302</v>
      </c>
      <c r="U1072">
        <v>30.5</v>
      </c>
      <c r="V1072">
        <v>10.79</v>
      </c>
      <c r="W1072" t="s">
        <v>2380</v>
      </c>
      <c r="X1072" t="s">
        <v>2380</v>
      </c>
      <c r="Y1072" t="s">
        <v>2380</v>
      </c>
      <c r="Z1072" t="s">
        <v>2381</v>
      </c>
      <c r="AA1072" t="s">
        <v>2380</v>
      </c>
    </row>
    <row r="1073" spans="10:27" x14ac:dyDescent="0.35">
      <c r="J1073" t="s">
        <v>1102</v>
      </c>
      <c r="K1073">
        <v>1969</v>
      </c>
      <c r="L1073" t="s">
        <v>35</v>
      </c>
      <c r="M1073">
        <v>10</v>
      </c>
      <c r="N1073">
        <v>0</v>
      </c>
      <c r="O1073">
        <v>8665.14</v>
      </c>
      <c r="P1073" t="s">
        <v>11</v>
      </c>
      <c r="Q1073" t="s">
        <v>12</v>
      </c>
      <c r="R1073" t="str">
        <f>IF('Hospitalisation Details'!I1071="?","Unknown",'Hospitalisation Details'!I1071)</f>
        <v>R1013</v>
      </c>
      <c r="T1073" t="s">
        <v>1301</v>
      </c>
      <c r="U1073">
        <v>30.3</v>
      </c>
      <c r="V1073">
        <v>4.24</v>
      </c>
      <c r="W1073" t="s">
        <v>2380</v>
      </c>
      <c r="X1073" t="s">
        <v>2380</v>
      </c>
      <c r="Y1073" t="s">
        <v>2380</v>
      </c>
      <c r="Z1073" t="s">
        <v>2381</v>
      </c>
      <c r="AA1073" t="s">
        <v>2380</v>
      </c>
    </row>
    <row r="1074" spans="10:27" x14ac:dyDescent="0.35">
      <c r="J1074" t="s">
        <v>1103</v>
      </c>
      <c r="K1074">
        <v>1974</v>
      </c>
      <c r="L1074" t="s">
        <v>35</v>
      </c>
      <c r="M1074">
        <v>16</v>
      </c>
      <c r="N1074">
        <v>0</v>
      </c>
      <c r="O1074">
        <v>8671.19</v>
      </c>
      <c r="P1074" t="s">
        <v>11</v>
      </c>
      <c r="Q1074" t="s">
        <v>16</v>
      </c>
      <c r="R1074" t="str">
        <f>IF('Hospitalisation Details'!I1072="?","Unknown",'Hospitalisation Details'!I1072)</f>
        <v>R1012</v>
      </c>
      <c r="T1074" t="s">
        <v>1300</v>
      </c>
      <c r="U1074">
        <v>26.22</v>
      </c>
      <c r="V1074">
        <v>5.83</v>
      </c>
      <c r="W1074" t="s">
        <v>2380</v>
      </c>
      <c r="X1074" t="s">
        <v>2380</v>
      </c>
      <c r="Y1074" t="s">
        <v>2380</v>
      </c>
      <c r="Z1074">
        <v>2</v>
      </c>
      <c r="AA1074" t="s">
        <v>2380</v>
      </c>
    </row>
    <row r="1075" spans="10:27" x14ac:dyDescent="0.35">
      <c r="J1075" t="s">
        <v>1104</v>
      </c>
      <c r="K1075">
        <v>1973</v>
      </c>
      <c r="L1075" t="s">
        <v>37</v>
      </c>
      <c r="M1075">
        <v>11</v>
      </c>
      <c r="N1075">
        <v>0</v>
      </c>
      <c r="O1075">
        <v>8688.86</v>
      </c>
      <c r="P1075" t="s">
        <v>11</v>
      </c>
      <c r="Q1075" t="s">
        <v>16</v>
      </c>
      <c r="R1075" t="str">
        <f>IF('Hospitalisation Details'!I1073="?","Unknown",'Hospitalisation Details'!I1073)</f>
        <v>R1017</v>
      </c>
      <c r="T1075" t="s">
        <v>1299</v>
      </c>
      <c r="U1075">
        <v>29.99</v>
      </c>
      <c r="V1075">
        <v>11.85</v>
      </c>
      <c r="W1075" t="s">
        <v>2380</v>
      </c>
      <c r="X1075" t="s">
        <v>2380</v>
      </c>
      <c r="Y1075" t="s">
        <v>2380</v>
      </c>
      <c r="Z1075" t="s">
        <v>2381</v>
      </c>
      <c r="AA1075" t="s">
        <v>2380</v>
      </c>
    </row>
    <row r="1076" spans="10:27" x14ac:dyDescent="0.35">
      <c r="J1076" t="s">
        <v>1105</v>
      </c>
      <c r="K1076">
        <v>1980</v>
      </c>
      <c r="L1076" t="s">
        <v>37</v>
      </c>
      <c r="M1076">
        <v>28</v>
      </c>
      <c r="N1076">
        <v>2</v>
      </c>
      <c r="O1076">
        <v>8701.84</v>
      </c>
      <c r="P1076" t="s">
        <v>11</v>
      </c>
      <c r="Q1076" t="s">
        <v>12</v>
      </c>
      <c r="R1076" t="str">
        <f>IF('Hospitalisation Details'!I1074="?","Unknown",'Hospitalisation Details'!I1074)</f>
        <v>R1021</v>
      </c>
      <c r="T1076" t="s">
        <v>1298</v>
      </c>
      <c r="U1076">
        <v>36.380000000000003</v>
      </c>
      <c r="V1076">
        <v>5.98</v>
      </c>
      <c r="W1076" t="s">
        <v>2380</v>
      </c>
      <c r="X1076" t="s">
        <v>2380</v>
      </c>
      <c r="Y1076" t="s">
        <v>2380</v>
      </c>
      <c r="Z1076">
        <v>1</v>
      </c>
      <c r="AA1076" t="s">
        <v>2380</v>
      </c>
    </row>
    <row r="1077" spans="10:27" x14ac:dyDescent="0.35">
      <c r="J1077" t="s">
        <v>1106</v>
      </c>
      <c r="K1077">
        <v>1973</v>
      </c>
      <c r="L1077" t="s">
        <v>18</v>
      </c>
      <c r="M1077">
        <v>25</v>
      </c>
      <c r="N1077">
        <v>1</v>
      </c>
      <c r="O1077">
        <v>8703.4599999999991</v>
      </c>
      <c r="P1077" t="s">
        <v>12</v>
      </c>
      <c r="Q1077" t="s">
        <v>12</v>
      </c>
      <c r="R1077" t="str">
        <f>IF('Hospitalisation Details'!I1075="?","Unknown",'Hospitalisation Details'!I1075)</f>
        <v>R1011</v>
      </c>
      <c r="T1077" t="s">
        <v>1297</v>
      </c>
      <c r="U1077">
        <v>31.16</v>
      </c>
      <c r="V1077">
        <v>4.26</v>
      </c>
      <c r="W1077" t="s">
        <v>2382</v>
      </c>
      <c r="X1077" t="s">
        <v>2380</v>
      </c>
      <c r="Y1077" t="s">
        <v>2383</v>
      </c>
      <c r="Z1077">
        <v>1</v>
      </c>
      <c r="AA1077" t="s">
        <v>2380</v>
      </c>
    </row>
    <row r="1078" spans="10:27" x14ac:dyDescent="0.35">
      <c r="J1078" t="s">
        <v>1107</v>
      </c>
      <c r="K1078">
        <v>1976</v>
      </c>
      <c r="L1078" t="s">
        <v>18</v>
      </c>
      <c r="M1078">
        <v>17</v>
      </c>
      <c r="N1078">
        <v>2</v>
      </c>
      <c r="O1078">
        <v>8733.23</v>
      </c>
      <c r="P1078" t="s">
        <v>11</v>
      </c>
      <c r="Q1078" t="s">
        <v>12</v>
      </c>
      <c r="R1078" t="str">
        <f>IF('Hospitalisation Details'!I1076="?","Unknown",'Hospitalisation Details'!I1076)</f>
        <v>R1012</v>
      </c>
      <c r="T1078" t="s">
        <v>1296</v>
      </c>
      <c r="U1078">
        <v>25.55</v>
      </c>
      <c r="V1078">
        <v>4.96</v>
      </c>
      <c r="W1078" t="s">
        <v>2382</v>
      </c>
      <c r="X1078" t="s">
        <v>2380</v>
      </c>
      <c r="Y1078" t="s">
        <v>2380</v>
      </c>
      <c r="Z1078">
        <v>1</v>
      </c>
      <c r="AA1078" t="s">
        <v>2380</v>
      </c>
    </row>
    <row r="1079" spans="10:27" x14ac:dyDescent="0.35">
      <c r="J1079" t="s">
        <v>1108</v>
      </c>
      <c r="K1079">
        <v>1999</v>
      </c>
      <c r="L1079" t="s">
        <v>35</v>
      </c>
      <c r="M1079">
        <v>23</v>
      </c>
      <c r="N1079">
        <v>0</v>
      </c>
      <c r="O1079">
        <v>8747.68</v>
      </c>
      <c r="P1079" t="s">
        <v>11</v>
      </c>
      <c r="Q1079" t="s">
        <v>12</v>
      </c>
      <c r="R1079" t="str">
        <f>IF('Hospitalisation Details'!I1077="?","Unknown",'Hospitalisation Details'!I1077)</f>
        <v>R1011</v>
      </c>
      <c r="T1079" t="s">
        <v>1295</v>
      </c>
      <c r="U1079">
        <v>28.77</v>
      </c>
      <c r="V1079">
        <v>4</v>
      </c>
      <c r="W1079" t="s">
        <v>2382</v>
      </c>
      <c r="X1079" t="s">
        <v>2380</v>
      </c>
      <c r="Y1079" t="s">
        <v>2380</v>
      </c>
      <c r="Z1079" t="s">
        <v>2381</v>
      </c>
      <c r="AA1079" t="s">
        <v>2380</v>
      </c>
    </row>
    <row r="1080" spans="10:27" x14ac:dyDescent="0.35">
      <c r="J1080" t="s">
        <v>1109</v>
      </c>
      <c r="K1080">
        <v>1969</v>
      </c>
      <c r="L1080" t="s">
        <v>20</v>
      </c>
      <c r="M1080">
        <v>9</v>
      </c>
      <c r="N1080">
        <v>0</v>
      </c>
      <c r="O1080">
        <v>8760.1200000000008</v>
      </c>
      <c r="P1080" t="s">
        <v>11</v>
      </c>
      <c r="Q1080" t="s">
        <v>16</v>
      </c>
      <c r="R1080" t="str">
        <f>IF('Hospitalisation Details'!I1078="?","Unknown",'Hospitalisation Details'!I1078)</f>
        <v>R1013</v>
      </c>
      <c r="T1080" t="s">
        <v>1294</v>
      </c>
      <c r="U1080">
        <v>23.14</v>
      </c>
      <c r="V1080">
        <v>4.1500000000000004</v>
      </c>
      <c r="W1080" t="s">
        <v>2382</v>
      </c>
      <c r="X1080" t="s">
        <v>2380</v>
      </c>
      <c r="Y1080" t="s">
        <v>2380</v>
      </c>
      <c r="Z1080">
        <v>1</v>
      </c>
      <c r="AA1080" t="s">
        <v>2380</v>
      </c>
    </row>
    <row r="1081" spans="10:27" x14ac:dyDescent="0.35">
      <c r="J1081" t="s">
        <v>1110</v>
      </c>
      <c r="K1081">
        <v>1974</v>
      </c>
      <c r="L1081" t="s">
        <v>20</v>
      </c>
      <c r="M1081">
        <v>6</v>
      </c>
      <c r="N1081">
        <v>1</v>
      </c>
      <c r="O1081">
        <v>8765.25</v>
      </c>
      <c r="P1081" t="s">
        <v>11</v>
      </c>
      <c r="Q1081" t="s">
        <v>12</v>
      </c>
      <c r="R1081" t="str">
        <f>IF('Hospitalisation Details'!I1079="?","Unknown",'Hospitalisation Details'!I1079)</f>
        <v>R1012</v>
      </c>
      <c r="T1081" t="s">
        <v>1293</v>
      </c>
      <c r="U1081">
        <v>39.6</v>
      </c>
      <c r="V1081">
        <v>11.36</v>
      </c>
      <c r="W1081" t="s">
        <v>2380</v>
      </c>
      <c r="X1081" t="s">
        <v>2380</v>
      </c>
      <c r="Y1081" t="s">
        <v>2380</v>
      </c>
      <c r="Z1081" t="s">
        <v>2381</v>
      </c>
      <c r="AA1081" t="s">
        <v>2380</v>
      </c>
    </row>
    <row r="1082" spans="10:27" x14ac:dyDescent="0.35">
      <c r="J1082" t="s">
        <v>1111</v>
      </c>
      <c r="K1082">
        <v>1971</v>
      </c>
      <c r="L1082" t="s">
        <v>35</v>
      </c>
      <c r="M1082">
        <v>23</v>
      </c>
      <c r="N1082">
        <v>0</v>
      </c>
      <c r="O1082">
        <v>8782.4699999999993</v>
      </c>
      <c r="P1082" t="s">
        <v>11</v>
      </c>
      <c r="Q1082" t="s">
        <v>12</v>
      </c>
      <c r="R1082" t="str">
        <f>IF('Hospitalisation Details'!I1080="?","Unknown",'Hospitalisation Details'!I1080)</f>
        <v>R1011</v>
      </c>
      <c r="T1082" t="s">
        <v>1292</v>
      </c>
      <c r="U1082">
        <v>29.2</v>
      </c>
      <c r="V1082">
        <v>7.53</v>
      </c>
      <c r="W1082" t="s">
        <v>2380</v>
      </c>
      <c r="X1082" t="s">
        <v>2380</v>
      </c>
      <c r="Y1082" t="s">
        <v>2380</v>
      </c>
      <c r="Z1082" t="s">
        <v>2381</v>
      </c>
      <c r="AA1082" t="s">
        <v>2380</v>
      </c>
    </row>
    <row r="1083" spans="10:27" x14ac:dyDescent="0.35">
      <c r="J1083" t="s">
        <v>1112</v>
      </c>
      <c r="K1083">
        <v>1971</v>
      </c>
      <c r="L1083" t="s">
        <v>18</v>
      </c>
      <c r="M1083">
        <v>18</v>
      </c>
      <c r="N1083">
        <v>0</v>
      </c>
      <c r="O1083">
        <v>8798.59</v>
      </c>
      <c r="P1083" t="s">
        <v>11</v>
      </c>
      <c r="Q1083" t="s">
        <v>16</v>
      </c>
      <c r="R1083" t="str">
        <f>IF('Hospitalisation Details'!I1081="?","Unknown",'Hospitalisation Details'!I1081)</f>
        <v>R1011</v>
      </c>
      <c r="T1083" t="s">
        <v>1291</v>
      </c>
      <c r="U1083">
        <v>32.774999999999999</v>
      </c>
      <c r="V1083">
        <v>7.95</v>
      </c>
      <c r="W1083" t="s">
        <v>2380</v>
      </c>
      <c r="X1083" t="s">
        <v>2380</v>
      </c>
      <c r="Y1083" t="s">
        <v>2380</v>
      </c>
      <c r="Z1083" t="s">
        <v>2381</v>
      </c>
      <c r="AA1083" t="s">
        <v>2380</v>
      </c>
    </row>
    <row r="1084" spans="10:27" x14ac:dyDescent="0.35">
      <c r="J1084" t="s">
        <v>1113</v>
      </c>
      <c r="K1084">
        <v>1965</v>
      </c>
      <c r="L1084" t="s">
        <v>35</v>
      </c>
      <c r="M1084">
        <v>29</v>
      </c>
      <c r="N1084">
        <v>0</v>
      </c>
      <c r="O1084">
        <v>8800.49</v>
      </c>
      <c r="P1084" t="s">
        <v>12</v>
      </c>
      <c r="Q1084" t="s">
        <v>11</v>
      </c>
      <c r="R1084" t="str">
        <f>IF('Hospitalisation Details'!I1082="?","Unknown",'Hospitalisation Details'!I1082)</f>
        <v>R1013</v>
      </c>
      <c r="T1084" t="s">
        <v>1290</v>
      </c>
      <c r="U1084">
        <v>24.035</v>
      </c>
      <c r="V1084">
        <v>8.5</v>
      </c>
      <c r="W1084" t="s">
        <v>2380</v>
      </c>
      <c r="X1084" t="s">
        <v>2380</v>
      </c>
      <c r="Y1084" t="s">
        <v>2380</v>
      </c>
      <c r="Z1084" t="s">
        <v>2381</v>
      </c>
      <c r="AA1084" t="s">
        <v>2380</v>
      </c>
    </row>
    <row r="1085" spans="10:27" x14ac:dyDescent="0.35">
      <c r="J1085" t="s">
        <v>1114</v>
      </c>
      <c r="K1085">
        <v>2001</v>
      </c>
      <c r="L1085" t="s">
        <v>15</v>
      </c>
      <c r="M1085">
        <v>7</v>
      </c>
      <c r="N1085">
        <v>0</v>
      </c>
      <c r="O1085">
        <v>8821.8799999999992</v>
      </c>
      <c r="P1085" t="s">
        <v>11</v>
      </c>
      <c r="Q1085" t="s">
        <v>12</v>
      </c>
      <c r="R1085" t="str">
        <f>IF('Hospitalisation Details'!I1083="?","Unknown",'Hospitalisation Details'!I1083)</f>
        <v>R1023</v>
      </c>
      <c r="T1085" t="s">
        <v>1289</v>
      </c>
      <c r="U1085">
        <v>30.55</v>
      </c>
      <c r="V1085">
        <v>5.89</v>
      </c>
      <c r="W1085" t="s">
        <v>2380</v>
      </c>
      <c r="X1085" t="s">
        <v>2380</v>
      </c>
      <c r="Y1085" t="s">
        <v>2383</v>
      </c>
      <c r="Z1085">
        <v>1</v>
      </c>
      <c r="AA1085" t="s">
        <v>2380</v>
      </c>
    </row>
    <row r="1086" spans="10:27" x14ac:dyDescent="0.35">
      <c r="J1086" t="s">
        <v>1115</v>
      </c>
      <c r="K1086">
        <v>1976</v>
      </c>
      <c r="L1086" t="s">
        <v>18</v>
      </c>
      <c r="M1086">
        <v>14</v>
      </c>
      <c r="N1086">
        <v>2</v>
      </c>
      <c r="O1086">
        <v>8823.2800000000007</v>
      </c>
      <c r="P1086" t="s">
        <v>11</v>
      </c>
      <c r="Q1086" t="s">
        <v>16</v>
      </c>
      <c r="R1086" t="str">
        <f>IF('Hospitalisation Details'!I1084="?","Unknown",'Hospitalisation Details'!I1084)</f>
        <v>R1011</v>
      </c>
      <c r="T1086" t="s">
        <v>1288</v>
      </c>
      <c r="U1086">
        <v>28.81</v>
      </c>
      <c r="V1086">
        <v>8.76</v>
      </c>
      <c r="W1086" t="s">
        <v>2380</v>
      </c>
      <c r="X1086" t="s">
        <v>2380</v>
      </c>
      <c r="Y1086" t="s">
        <v>2380</v>
      </c>
      <c r="Z1086">
        <v>2</v>
      </c>
      <c r="AA1086" t="s">
        <v>2380</v>
      </c>
    </row>
    <row r="1087" spans="10:27" x14ac:dyDescent="0.35">
      <c r="J1087" t="s">
        <v>1116</v>
      </c>
      <c r="K1087">
        <v>1976</v>
      </c>
      <c r="L1087" t="s">
        <v>37</v>
      </c>
      <c r="M1087">
        <v>19</v>
      </c>
      <c r="N1087">
        <v>1</v>
      </c>
      <c r="O1087">
        <v>8823.99</v>
      </c>
      <c r="P1087" t="s">
        <v>11</v>
      </c>
      <c r="Q1087" t="s">
        <v>12</v>
      </c>
      <c r="R1087" t="str">
        <f>IF('Hospitalisation Details'!I1085="?","Unknown",'Hospitalisation Details'!I1085)</f>
        <v>R1024</v>
      </c>
      <c r="T1087" t="s">
        <v>1287</v>
      </c>
      <c r="U1087">
        <v>31.66</v>
      </c>
      <c r="V1087">
        <v>4.1100000000000003</v>
      </c>
      <c r="W1087" t="s">
        <v>2380</v>
      </c>
      <c r="X1087" t="s">
        <v>2380</v>
      </c>
      <c r="Y1087" t="s">
        <v>2380</v>
      </c>
      <c r="Z1087" t="s">
        <v>2381</v>
      </c>
      <c r="AA1087" t="s">
        <v>2380</v>
      </c>
    </row>
    <row r="1088" spans="10:27" x14ac:dyDescent="0.35">
      <c r="J1088" t="s">
        <v>1117</v>
      </c>
      <c r="K1088">
        <v>1988</v>
      </c>
      <c r="L1088" t="s">
        <v>35</v>
      </c>
      <c r="M1088">
        <v>22</v>
      </c>
      <c r="N1088">
        <v>3</v>
      </c>
      <c r="O1088">
        <v>8824.27</v>
      </c>
      <c r="P1088" t="s">
        <v>11</v>
      </c>
      <c r="Q1088" t="s">
        <v>16</v>
      </c>
      <c r="R1088" t="str">
        <f>IF('Hospitalisation Details'!I1086="?","Unknown",'Hospitalisation Details'!I1086)</f>
        <v>R1025</v>
      </c>
      <c r="T1088" t="s">
        <v>1286</v>
      </c>
      <c r="U1088">
        <v>28.215</v>
      </c>
      <c r="V1088">
        <v>7.56</v>
      </c>
      <c r="W1088" t="s">
        <v>2382</v>
      </c>
      <c r="X1088" t="s">
        <v>2380</v>
      </c>
      <c r="Y1088" t="s">
        <v>2380</v>
      </c>
      <c r="Z1088">
        <v>1</v>
      </c>
      <c r="AA1088" t="s">
        <v>2380</v>
      </c>
    </row>
    <row r="1089" spans="10:27" x14ac:dyDescent="0.35">
      <c r="J1089" t="s">
        <v>1118</v>
      </c>
      <c r="K1089">
        <v>1976</v>
      </c>
      <c r="L1089" t="s">
        <v>10</v>
      </c>
      <c r="M1089">
        <v>14</v>
      </c>
      <c r="N1089">
        <v>2</v>
      </c>
      <c r="O1089">
        <v>8825.09</v>
      </c>
      <c r="P1089" t="s">
        <v>11</v>
      </c>
      <c r="Q1089" t="s">
        <v>12</v>
      </c>
      <c r="R1089" t="str">
        <f>IF('Hospitalisation Details'!I1087="?","Unknown",'Hospitalisation Details'!I1087)</f>
        <v>R1011</v>
      </c>
      <c r="T1089" t="s">
        <v>1285</v>
      </c>
      <c r="U1089">
        <v>26.12</v>
      </c>
      <c r="V1089">
        <v>4.17</v>
      </c>
      <c r="W1089" t="s">
        <v>2382</v>
      </c>
      <c r="X1089" t="s">
        <v>2380</v>
      </c>
      <c r="Y1089" t="s">
        <v>2383</v>
      </c>
      <c r="Z1089">
        <v>1</v>
      </c>
      <c r="AA1089" t="s">
        <v>2380</v>
      </c>
    </row>
    <row r="1090" spans="10:27" x14ac:dyDescent="0.35">
      <c r="J1090" t="s">
        <v>1119</v>
      </c>
      <c r="K1090">
        <v>1972</v>
      </c>
      <c r="L1090" t="s">
        <v>15</v>
      </c>
      <c r="M1090">
        <v>14</v>
      </c>
      <c r="N1090">
        <v>0</v>
      </c>
      <c r="O1090">
        <v>8827.2099999999991</v>
      </c>
      <c r="P1090" t="s">
        <v>12</v>
      </c>
      <c r="Q1090" t="s">
        <v>16</v>
      </c>
      <c r="R1090" t="str">
        <f>IF('Hospitalisation Details'!I1088="?","Unknown",'Hospitalisation Details'!I1088)</f>
        <v>R1012</v>
      </c>
      <c r="T1090" t="s">
        <v>1284</v>
      </c>
      <c r="U1090">
        <v>36.630000000000003</v>
      </c>
      <c r="V1090">
        <v>11.42</v>
      </c>
      <c r="W1090" t="s">
        <v>2380</v>
      </c>
      <c r="X1090" t="s">
        <v>2380</v>
      </c>
      <c r="Y1090" t="s">
        <v>2380</v>
      </c>
      <c r="Z1090">
        <v>2</v>
      </c>
      <c r="AA1090" t="s">
        <v>2380</v>
      </c>
    </row>
    <row r="1091" spans="10:27" x14ac:dyDescent="0.35">
      <c r="J1091" t="s">
        <v>1120</v>
      </c>
      <c r="K1091">
        <v>1972</v>
      </c>
      <c r="L1091" t="s">
        <v>15</v>
      </c>
      <c r="M1091">
        <v>22</v>
      </c>
      <c r="N1091">
        <v>0</v>
      </c>
      <c r="O1091">
        <v>8835.26</v>
      </c>
      <c r="P1091" t="s">
        <v>12</v>
      </c>
      <c r="Q1091" t="s">
        <v>11</v>
      </c>
      <c r="R1091" t="str">
        <f>IF('Hospitalisation Details'!I1089="?","Unknown",'Hospitalisation Details'!I1089)</f>
        <v>R1012</v>
      </c>
      <c r="T1091" t="s">
        <v>1283</v>
      </c>
      <c r="U1091">
        <v>33.344999999999999</v>
      </c>
      <c r="V1091">
        <v>7.33</v>
      </c>
      <c r="W1091" t="s">
        <v>2380</v>
      </c>
      <c r="X1091" t="s">
        <v>2380</v>
      </c>
      <c r="Y1091" t="s">
        <v>2380</v>
      </c>
      <c r="Z1091">
        <v>2</v>
      </c>
      <c r="AA1091" t="s">
        <v>2380</v>
      </c>
    </row>
    <row r="1092" spans="10:27" x14ac:dyDescent="0.35">
      <c r="J1092" t="s">
        <v>1121</v>
      </c>
      <c r="K1092">
        <v>1974</v>
      </c>
      <c r="L1092" t="s">
        <v>18</v>
      </c>
      <c r="M1092">
        <v>18</v>
      </c>
      <c r="N1092">
        <v>1</v>
      </c>
      <c r="O1092">
        <v>8871.15</v>
      </c>
      <c r="P1092" t="s">
        <v>11</v>
      </c>
      <c r="Q1092" t="s">
        <v>12</v>
      </c>
      <c r="R1092" t="str">
        <f>IF('Hospitalisation Details'!I1090="?","Unknown",'Hospitalisation Details'!I1090)</f>
        <v>R1013</v>
      </c>
      <c r="T1092" t="s">
        <v>1282</v>
      </c>
      <c r="U1092">
        <v>27.11</v>
      </c>
      <c r="V1092">
        <v>6.7</v>
      </c>
      <c r="W1092" t="s">
        <v>2380</v>
      </c>
      <c r="X1092" t="s">
        <v>2380</v>
      </c>
      <c r="Y1092" t="s">
        <v>2380</v>
      </c>
      <c r="Z1092" t="s">
        <v>2381</v>
      </c>
      <c r="AA1092" t="s">
        <v>2380</v>
      </c>
    </row>
    <row r="1093" spans="10:27" x14ac:dyDescent="0.35">
      <c r="J1093" t="s">
        <v>1122</v>
      </c>
      <c r="K1093">
        <v>1973</v>
      </c>
      <c r="L1093" t="s">
        <v>20</v>
      </c>
      <c r="M1093">
        <v>9</v>
      </c>
      <c r="N1093">
        <v>0</v>
      </c>
      <c r="O1093">
        <v>8890.59</v>
      </c>
      <c r="P1093" t="s">
        <v>11</v>
      </c>
      <c r="Q1093" t="s">
        <v>12</v>
      </c>
      <c r="R1093" t="str">
        <f>IF('Hospitalisation Details'!I1091="?","Unknown",'Hospitalisation Details'!I1091)</f>
        <v>R1012</v>
      </c>
      <c r="T1093" t="s">
        <v>1281</v>
      </c>
      <c r="U1093">
        <v>26.6</v>
      </c>
      <c r="V1093">
        <v>5.27</v>
      </c>
      <c r="W1093" t="s">
        <v>2382</v>
      </c>
      <c r="X1093" t="s">
        <v>2380</v>
      </c>
      <c r="Y1093" t="s">
        <v>2383</v>
      </c>
      <c r="Z1093">
        <v>1</v>
      </c>
      <c r="AA1093" t="s">
        <v>2380</v>
      </c>
    </row>
    <row r="1094" spans="10:27" x14ac:dyDescent="0.35">
      <c r="J1094" t="s">
        <v>1123</v>
      </c>
      <c r="K1094">
        <v>1978</v>
      </c>
      <c r="L1094" t="s">
        <v>30</v>
      </c>
      <c r="M1094">
        <v>16</v>
      </c>
      <c r="N1094">
        <v>3</v>
      </c>
      <c r="O1094">
        <v>8891.14</v>
      </c>
      <c r="P1094" t="s">
        <v>11</v>
      </c>
      <c r="Q1094" t="s">
        <v>12</v>
      </c>
      <c r="R1094" t="str">
        <f>IF('Hospitalisation Details'!I1092="?","Unknown",'Hospitalisation Details'!I1092)</f>
        <v>R1017</v>
      </c>
      <c r="T1094" t="s">
        <v>1280</v>
      </c>
      <c r="U1094">
        <v>30.41</v>
      </c>
      <c r="V1094">
        <v>7.72</v>
      </c>
      <c r="W1094" t="s">
        <v>2380</v>
      </c>
      <c r="X1094" t="s">
        <v>2380</v>
      </c>
      <c r="Y1094" t="s">
        <v>2380</v>
      </c>
      <c r="Z1094" t="s">
        <v>2381</v>
      </c>
      <c r="AA1094" t="s">
        <v>2380</v>
      </c>
    </row>
    <row r="1095" spans="10:27" x14ac:dyDescent="0.35">
      <c r="J1095" t="s">
        <v>1124</v>
      </c>
      <c r="K1095">
        <v>1997</v>
      </c>
      <c r="L1095" t="s">
        <v>15</v>
      </c>
      <c r="M1095">
        <v>28</v>
      </c>
      <c r="N1095">
        <v>0</v>
      </c>
      <c r="O1095">
        <v>8906.14</v>
      </c>
      <c r="P1095" t="s">
        <v>11</v>
      </c>
      <c r="Q1095" t="s">
        <v>11</v>
      </c>
      <c r="R1095" t="str">
        <f>IF('Hospitalisation Details'!I1093="?","Unknown",'Hospitalisation Details'!I1093)</f>
        <v>R1012</v>
      </c>
      <c r="T1095" t="s">
        <v>1279</v>
      </c>
      <c r="U1095">
        <v>28.98</v>
      </c>
      <c r="V1095">
        <v>8.68</v>
      </c>
      <c r="W1095" t="s">
        <v>2380</v>
      </c>
      <c r="X1095" t="s">
        <v>2380</v>
      </c>
      <c r="Y1095" t="s">
        <v>2380</v>
      </c>
      <c r="Z1095">
        <v>2</v>
      </c>
      <c r="AA1095" t="s">
        <v>2380</v>
      </c>
    </row>
    <row r="1096" spans="10:27" x14ac:dyDescent="0.35">
      <c r="J1096" t="s">
        <v>1125</v>
      </c>
      <c r="K1096">
        <v>1967</v>
      </c>
      <c r="L1096" t="s">
        <v>20</v>
      </c>
      <c r="M1096">
        <v>6</v>
      </c>
      <c r="N1096">
        <v>0</v>
      </c>
      <c r="O1096">
        <v>8908.4699999999993</v>
      </c>
      <c r="P1096" t="s">
        <v>12</v>
      </c>
      <c r="Q1096" t="s">
        <v>11</v>
      </c>
      <c r="R1096" t="str">
        <f>IF('Hospitalisation Details'!I1094="?","Unknown",'Hospitalisation Details'!I1094)</f>
        <v>R1013</v>
      </c>
      <c r="T1096" t="s">
        <v>1278</v>
      </c>
      <c r="U1096">
        <v>31.24</v>
      </c>
      <c r="V1096">
        <v>9.8000000000000007</v>
      </c>
      <c r="W1096" t="s">
        <v>2380</v>
      </c>
      <c r="X1096" t="s">
        <v>2380</v>
      </c>
      <c r="Y1096" t="s">
        <v>2380</v>
      </c>
      <c r="Z1096" t="s">
        <v>2381</v>
      </c>
      <c r="AA1096" t="s">
        <v>2380</v>
      </c>
    </row>
    <row r="1097" spans="10:27" x14ac:dyDescent="0.35">
      <c r="J1097" t="s">
        <v>1126</v>
      </c>
      <c r="K1097">
        <v>1975</v>
      </c>
      <c r="L1097" t="s">
        <v>10</v>
      </c>
      <c r="M1097">
        <v>7</v>
      </c>
      <c r="N1097">
        <v>1</v>
      </c>
      <c r="O1097">
        <v>8930.93</v>
      </c>
      <c r="P1097" t="s">
        <v>11</v>
      </c>
      <c r="Q1097" t="s">
        <v>11</v>
      </c>
      <c r="R1097" t="str">
        <f>IF('Hospitalisation Details'!I1095="?","Unknown",'Hospitalisation Details'!I1095)</f>
        <v>R1012</v>
      </c>
      <c r="T1097" t="s">
        <v>1277</v>
      </c>
      <c r="U1097">
        <v>31.54</v>
      </c>
      <c r="V1097">
        <v>4.4400000000000004</v>
      </c>
      <c r="W1097" t="s">
        <v>2380</v>
      </c>
      <c r="X1097" t="s">
        <v>2380</v>
      </c>
      <c r="Y1097" t="s">
        <v>2380</v>
      </c>
      <c r="Z1097" t="s">
        <v>2381</v>
      </c>
      <c r="AA1097" t="s">
        <v>2380</v>
      </c>
    </row>
    <row r="1098" spans="10:27" x14ac:dyDescent="0.35">
      <c r="J1098" t="s">
        <v>1127</v>
      </c>
      <c r="K1098">
        <v>1972</v>
      </c>
      <c r="L1098" t="s">
        <v>18</v>
      </c>
      <c r="M1098">
        <v>6</v>
      </c>
      <c r="N1098">
        <v>0</v>
      </c>
      <c r="O1098">
        <v>8932.08</v>
      </c>
      <c r="P1098" t="s">
        <v>11</v>
      </c>
      <c r="Q1098" t="s">
        <v>16</v>
      </c>
      <c r="R1098" t="str">
        <f>IF('Hospitalisation Details'!I1096="?","Unknown",'Hospitalisation Details'!I1096)</f>
        <v>R1011</v>
      </c>
      <c r="T1098" t="s">
        <v>1276</v>
      </c>
      <c r="U1098">
        <v>38.6</v>
      </c>
      <c r="V1098">
        <v>7.19</v>
      </c>
      <c r="W1098" t="s">
        <v>2382</v>
      </c>
      <c r="X1098" t="s">
        <v>2380</v>
      </c>
      <c r="Y1098" t="s">
        <v>2380</v>
      </c>
      <c r="Z1098">
        <v>2</v>
      </c>
      <c r="AA1098" t="s">
        <v>2380</v>
      </c>
    </row>
    <row r="1099" spans="10:27" x14ac:dyDescent="0.35">
      <c r="J1099" t="s">
        <v>1128</v>
      </c>
      <c r="K1099">
        <v>1976</v>
      </c>
      <c r="L1099" t="s">
        <v>30</v>
      </c>
      <c r="M1099">
        <v>25</v>
      </c>
      <c r="N1099">
        <v>3</v>
      </c>
      <c r="O1099">
        <v>8944.1200000000008</v>
      </c>
      <c r="P1099" t="s">
        <v>12</v>
      </c>
      <c r="Q1099" t="s">
        <v>11</v>
      </c>
      <c r="R1099" t="str">
        <f>IF('Hospitalisation Details'!I1097="?","Unknown",'Hospitalisation Details'!I1097)</f>
        <v>R1013</v>
      </c>
      <c r="T1099" t="s">
        <v>1275</v>
      </c>
      <c r="U1099">
        <v>37.950000000000003</v>
      </c>
      <c r="V1099">
        <v>6.06</v>
      </c>
      <c r="W1099" t="s">
        <v>2380</v>
      </c>
      <c r="X1099" t="s">
        <v>2380</v>
      </c>
      <c r="Y1099" t="s">
        <v>2380</v>
      </c>
      <c r="Z1099" t="s">
        <v>2381</v>
      </c>
      <c r="AA1099" t="s">
        <v>2380</v>
      </c>
    </row>
    <row r="1100" spans="10:27" x14ac:dyDescent="0.35">
      <c r="J1100" t="s">
        <v>1129</v>
      </c>
      <c r="K1100">
        <v>1992</v>
      </c>
      <c r="L1100" t="s">
        <v>20</v>
      </c>
      <c r="M1100">
        <v>27</v>
      </c>
      <c r="N1100">
        <v>0</v>
      </c>
      <c r="O1100">
        <v>8954.99</v>
      </c>
      <c r="P1100" t="s">
        <v>11</v>
      </c>
      <c r="Q1100" t="s">
        <v>12</v>
      </c>
      <c r="R1100" t="str">
        <f>IF('Hospitalisation Details'!I1098="?","Unknown",'Hospitalisation Details'!I1098)</f>
        <v>R1026</v>
      </c>
      <c r="T1100" t="s">
        <v>1274</v>
      </c>
      <c r="U1100">
        <v>38.97</v>
      </c>
      <c r="V1100">
        <v>5.12</v>
      </c>
      <c r="W1100" t="s">
        <v>2380</v>
      </c>
      <c r="X1100" t="s">
        <v>2380</v>
      </c>
      <c r="Y1100" t="s">
        <v>2380</v>
      </c>
      <c r="Z1100" t="s">
        <v>2381</v>
      </c>
      <c r="AA1100" t="s">
        <v>2380</v>
      </c>
    </row>
    <row r="1101" spans="10:27" x14ac:dyDescent="0.35">
      <c r="J1101" t="s">
        <v>1130</v>
      </c>
      <c r="K1101">
        <v>1974</v>
      </c>
      <c r="L1101" t="s">
        <v>35</v>
      </c>
      <c r="M1101">
        <v>17</v>
      </c>
      <c r="N1101">
        <v>1</v>
      </c>
      <c r="O1101">
        <v>8964.06</v>
      </c>
      <c r="P1101" t="s">
        <v>12</v>
      </c>
      <c r="Q1101" t="s">
        <v>11</v>
      </c>
      <c r="R1101" t="str">
        <f>IF('Hospitalisation Details'!I1099="?","Unknown",'Hospitalisation Details'!I1099)</f>
        <v>R1016</v>
      </c>
      <c r="T1101" t="s">
        <v>1273</v>
      </c>
      <c r="U1101">
        <v>21.2</v>
      </c>
      <c r="V1101">
        <v>10.72</v>
      </c>
      <c r="W1101" t="s">
        <v>2380</v>
      </c>
      <c r="X1101" t="s">
        <v>2380</v>
      </c>
      <c r="Y1101" t="s">
        <v>2380</v>
      </c>
      <c r="Z1101" t="s">
        <v>2381</v>
      </c>
      <c r="AA1101" t="s">
        <v>2380</v>
      </c>
    </row>
    <row r="1102" spans="10:27" x14ac:dyDescent="0.35">
      <c r="J1102" t="s">
        <v>1131</v>
      </c>
      <c r="K1102">
        <v>1983</v>
      </c>
      <c r="L1102" t="s">
        <v>10</v>
      </c>
      <c r="M1102">
        <v>15</v>
      </c>
      <c r="N1102">
        <v>5</v>
      </c>
      <c r="O1102">
        <v>8965.7999999999993</v>
      </c>
      <c r="P1102" t="s">
        <v>11</v>
      </c>
      <c r="Q1102" t="s">
        <v>12</v>
      </c>
      <c r="R1102" t="str">
        <f>IF('Hospitalisation Details'!I1100="?","Unknown",'Hospitalisation Details'!I1100)</f>
        <v>R1012</v>
      </c>
      <c r="T1102" t="s">
        <v>1272</v>
      </c>
      <c r="U1102">
        <v>23.96</v>
      </c>
      <c r="V1102">
        <v>9.58</v>
      </c>
      <c r="W1102" t="s">
        <v>2382</v>
      </c>
      <c r="X1102" t="s">
        <v>2380</v>
      </c>
      <c r="Y1102" t="s">
        <v>2383</v>
      </c>
      <c r="Z1102">
        <v>1</v>
      </c>
      <c r="AA1102" t="s">
        <v>2380</v>
      </c>
    </row>
    <row r="1103" spans="10:27" x14ac:dyDescent="0.35">
      <c r="J1103" t="s">
        <v>1132</v>
      </c>
      <c r="K1103">
        <v>1974</v>
      </c>
      <c r="L1103" t="s">
        <v>20</v>
      </c>
      <c r="M1103">
        <v>8</v>
      </c>
      <c r="N1103">
        <v>2</v>
      </c>
      <c r="O1103">
        <v>8968.33</v>
      </c>
      <c r="P1103" t="s">
        <v>12</v>
      </c>
      <c r="Q1103" t="s">
        <v>11</v>
      </c>
      <c r="R1103" t="str">
        <f>IF('Hospitalisation Details'!I1101="?","Unknown",'Hospitalisation Details'!I1101)</f>
        <v>R1011</v>
      </c>
      <c r="T1103" t="s">
        <v>1271</v>
      </c>
      <c r="U1103">
        <v>35.93</v>
      </c>
      <c r="V1103">
        <v>6.4</v>
      </c>
      <c r="W1103" t="s">
        <v>2382</v>
      </c>
      <c r="X1103" t="s">
        <v>2380</v>
      </c>
      <c r="Y1103" t="s">
        <v>2380</v>
      </c>
      <c r="Z1103">
        <v>1</v>
      </c>
      <c r="AA1103" t="s">
        <v>2380</v>
      </c>
    </row>
    <row r="1104" spans="10:27" x14ac:dyDescent="0.35">
      <c r="J1104" t="s">
        <v>1133</v>
      </c>
      <c r="K1104">
        <v>1974</v>
      </c>
      <c r="L1104" t="s">
        <v>10</v>
      </c>
      <c r="M1104">
        <v>21</v>
      </c>
      <c r="N1104">
        <v>2</v>
      </c>
      <c r="O1104">
        <v>8978.19</v>
      </c>
      <c r="P1104" t="s">
        <v>11</v>
      </c>
      <c r="Q1104" t="s">
        <v>11</v>
      </c>
      <c r="R1104" t="str">
        <f>IF('Hospitalisation Details'!I1102="?","Unknown",'Hospitalisation Details'!I1102)</f>
        <v>R1013</v>
      </c>
      <c r="T1104" t="s">
        <v>1270</v>
      </c>
      <c r="U1104">
        <v>26.11</v>
      </c>
      <c r="V1104">
        <v>6.8</v>
      </c>
      <c r="W1104" t="s">
        <v>2382</v>
      </c>
      <c r="X1104" t="s">
        <v>2380</v>
      </c>
      <c r="Y1104" t="s">
        <v>2380</v>
      </c>
      <c r="Z1104">
        <v>2</v>
      </c>
      <c r="AA1104" t="s">
        <v>2380</v>
      </c>
    </row>
    <row r="1105" spans="10:27" x14ac:dyDescent="0.35">
      <c r="J1105" t="s">
        <v>1134</v>
      </c>
      <c r="K1105">
        <v>1973</v>
      </c>
      <c r="L1105" t="s">
        <v>37</v>
      </c>
      <c r="M1105">
        <v>11</v>
      </c>
      <c r="N1105">
        <v>0</v>
      </c>
      <c r="O1105">
        <v>8988.16</v>
      </c>
      <c r="P1105" t="s">
        <v>11</v>
      </c>
      <c r="Q1105" t="s">
        <v>16</v>
      </c>
      <c r="R1105" t="str">
        <f>IF('Hospitalisation Details'!I1103="?","Unknown",'Hospitalisation Details'!I1103)</f>
        <v>R1012</v>
      </c>
      <c r="T1105" t="s">
        <v>1269</v>
      </c>
      <c r="U1105">
        <v>32.299999999999997</v>
      </c>
      <c r="V1105">
        <v>9.48</v>
      </c>
      <c r="W1105" t="s">
        <v>2380</v>
      </c>
      <c r="X1105" t="s">
        <v>2380</v>
      </c>
      <c r="Y1105" t="s">
        <v>2380</v>
      </c>
      <c r="Z1105">
        <v>2</v>
      </c>
      <c r="AA1105" t="s">
        <v>2380</v>
      </c>
    </row>
    <row r="1106" spans="10:27" x14ac:dyDescent="0.35">
      <c r="J1106" t="s">
        <v>1135</v>
      </c>
      <c r="K1106">
        <v>1979</v>
      </c>
      <c r="L1106" t="s">
        <v>30</v>
      </c>
      <c r="M1106">
        <v>16</v>
      </c>
      <c r="N1106">
        <v>2</v>
      </c>
      <c r="O1106">
        <v>8998.43</v>
      </c>
      <c r="P1106" t="s">
        <v>11</v>
      </c>
      <c r="Q1106" t="s">
        <v>16</v>
      </c>
      <c r="R1106" t="str">
        <f>IF('Hospitalisation Details'!I1104="?","Unknown",'Hospitalisation Details'!I1104)</f>
        <v>R1025</v>
      </c>
      <c r="T1106" t="s">
        <v>1268</v>
      </c>
      <c r="U1106">
        <v>28.69</v>
      </c>
      <c r="V1106">
        <v>7.45</v>
      </c>
      <c r="W1106" t="s">
        <v>2380</v>
      </c>
      <c r="X1106" t="s">
        <v>2380</v>
      </c>
      <c r="Y1106" t="s">
        <v>2380</v>
      </c>
      <c r="Z1106">
        <v>2</v>
      </c>
      <c r="AA1106" t="s">
        <v>2380</v>
      </c>
    </row>
    <row r="1107" spans="10:27" x14ac:dyDescent="0.35">
      <c r="J1107" t="s">
        <v>1136</v>
      </c>
      <c r="K1107">
        <v>1993</v>
      </c>
      <c r="L1107" t="s">
        <v>30</v>
      </c>
      <c r="M1107">
        <v>1</v>
      </c>
      <c r="N1107">
        <v>0</v>
      </c>
      <c r="O1107">
        <v>9010.2000000000007</v>
      </c>
      <c r="P1107" t="s">
        <v>11</v>
      </c>
      <c r="Q1107" t="s">
        <v>12</v>
      </c>
      <c r="R1107" t="str">
        <f>IF('Hospitalisation Details'!I1105="?","Unknown",'Hospitalisation Details'!I1105)</f>
        <v>R1026</v>
      </c>
      <c r="T1107" t="s">
        <v>1267</v>
      </c>
      <c r="U1107">
        <v>31.28</v>
      </c>
      <c r="V1107">
        <v>6.94</v>
      </c>
      <c r="W1107" t="s">
        <v>2382</v>
      </c>
      <c r="X1107" t="s">
        <v>2380</v>
      </c>
      <c r="Y1107" t="s">
        <v>2380</v>
      </c>
      <c r="Z1107">
        <v>1</v>
      </c>
      <c r="AA1107" t="s">
        <v>2380</v>
      </c>
    </row>
    <row r="1108" spans="10:27" x14ac:dyDescent="0.35">
      <c r="J1108" t="s">
        <v>1137</v>
      </c>
      <c r="K1108">
        <v>1972</v>
      </c>
      <c r="L1108" t="s">
        <v>30</v>
      </c>
      <c r="M1108">
        <v>7</v>
      </c>
      <c r="N1108">
        <v>1</v>
      </c>
      <c r="O1108">
        <v>9048.0300000000007</v>
      </c>
      <c r="P1108" t="s">
        <v>11</v>
      </c>
      <c r="Q1108" t="s">
        <v>11</v>
      </c>
      <c r="R1108" t="str">
        <f>IF('Hospitalisation Details'!I1106="?","Unknown",'Hospitalisation Details'!I1106)</f>
        <v>R1013</v>
      </c>
      <c r="T1108" t="s">
        <v>1266</v>
      </c>
      <c r="U1108">
        <v>30.21</v>
      </c>
      <c r="V1108">
        <v>7.83</v>
      </c>
      <c r="W1108" t="s">
        <v>2380</v>
      </c>
      <c r="X1108" t="s">
        <v>2380</v>
      </c>
      <c r="Y1108" t="s">
        <v>2380</v>
      </c>
      <c r="Z1108" t="s">
        <v>2381</v>
      </c>
      <c r="AA1108" t="s">
        <v>2380</v>
      </c>
    </row>
    <row r="1109" spans="10:27" x14ac:dyDescent="0.35">
      <c r="J1109" t="s">
        <v>1138</v>
      </c>
      <c r="K1109">
        <v>1972</v>
      </c>
      <c r="L1109" t="s">
        <v>30</v>
      </c>
      <c r="M1109">
        <v>2</v>
      </c>
      <c r="N1109">
        <v>1</v>
      </c>
      <c r="O1109">
        <v>9058.73</v>
      </c>
      <c r="P1109" t="s">
        <v>12</v>
      </c>
      <c r="Q1109" t="s">
        <v>11</v>
      </c>
      <c r="R1109" t="str">
        <f>IF('Hospitalisation Details'!I1107="?","Unknown",'Hospitalisation Details'!I1107)</f>
        <v>R1013</v>
      </c>
      <c r="T1109" t="s">
        <v>1265</v>
      </c>
      <c r="U1109">
        <v>38.28</v>
      </c>
      <c r="V1109">
        <v>10.17</v>
      </c>
      <c r="W1109" t="s">
        <v>2382</v>
      </c>
      <c r="X1109" t="s">
        <v>2380</v>
      </c>
      <c r="Y1109" t="s">
        <v>2380</v>
      </c>
      <c r="Z1109" t="s">
        <v>2381</v>
      </c>
      <c r="AA1109" t="s">
        <v>2380</v>
      </c>
    </row>
    <row r="1110" spans="10:27" x14ac:dyDescent="0.35">
      <c r="J1110" t="s">
        <v>1139</v>
      </c>
      <c r="K1110">
        <v>1977</v>
      </c>
      <c r="L1110" t="s">
        <v>15</v>
      </c>
      <c r="M1110">
        <v>4</v>
      </c>
      <c r="N1110">
        <v>2</v>
      </c>
      <c r="O1110">
        <v>9095.07</v>
      </c>
      <c r="P1110" t="s">
        <v>11</v>
      </c>
      <c r="Q1110" t="s">
        <v>11</v>
      </c>
      <c r="R1110" t="str">
        <f>IF('Hospitalisation Details'!I1108="?","Unknown",'Hospitalisation Details'!I1108)</f>
        <v>R1024</v>
      </c>
      <c r="T1110" t="s">
        <v>1264</v>
      </c>
      <c r="U1110">
        <v>29.9</v>
      </c>
      <c r="V1110">
        <v>8.9600000000000009</v>
      </c>
      <c r="W1110" t="s">
        <v>2382</v>
      </c>
      <c r="X1110" t="s">
        <v>2380</v>
      </c>
      <c r="Y1110" t="s">
        <v>2380</v>
      </c>
      <c r="Z1110" t="s">
        <v>2381</v>
      </c>
      <c r="AA1110" t="s">
        <v>2380</v>
      </c>
    </row>
    <row r="1111" spans="10:27" x14ac:dyDescent="0.35">
      <c r="J1111" t="s">
        <v>1140</v>
      </c>
      <c r="K1111">
        <v>1965</v>
      </c>
      <c r="L1111" t="s">
        <v>15</v>
      </c>
      <c r="M1111">
        <v>9</v>
      </c>
      <c r="N1111">
        <v>0</v>
      </c>
      <c r="O1111">
        <v>9095.94</v>
      </c>
      <c r="P1111" t="s">
        <v>12</v>
      </c>
      <c r="Q1111" t="s">
        <v>16</v>
      </c>
      <c r="R1111" t="str">
        <f>IF('Hospitalisation Details'!I1109="?","Unknown",'Hospitalisation Details'!I1109)</f>
        <v>R1011</v>
      </c>
      <c r="T1111" t="s">
        <v>1263</v>
      </c>
      <c r="U1111">
        <v>23.18</v>
      </c>
      <c r="V1111">
        <v>6.96</v>
      </c>
      <c r="W1111" t="s">
        <v>2382</v>
      </c>
      <c r="X1111" t="s">
        <v>2380</v>
      </c>
      <c r="Y1111" t="s">
        <v>2380</v>
      </c>
      <c r="Z1111">
        <v>2</v>
      </c>
      <c r="AA1111" t="s">
        <v>2380</v>
      </c>
    </row>
    <row r="1112" spans="10:27" x14ac:dyDescent="0.35">
      <c r="J1112" t="s">
        <v>1141</v>
      </c>
      <c r="K1112">
        <v>1977</v>
      </c>
      <c r="L1112" t="s">
        <v>30</v>
      </c>
      <c r="M1112">
        <v>2</v>
      </c>
      <c r="N1112">
        <v>3</v>
      </c>
      <c r="O1112">
        <v>9101.7999999999993</v>
      </c>
      <c r="P1112" t="s">
        <v>11</v>
      </c>
      <c r="Q1112" t="s">
        <v>16</v>
      </c>
      <c r="R1112" t="str">
        <f>IF('Hospitalisation Details'!I1110="?","Unknown",'Hospitalisation Details'!I1110)</f>
        <v>R1011</v>
      </c>
      <c r="T1112" t="s">
        <v>1262</v>
      </c>
      <c r="U1112">
        <v>33.020000000000003</v>
      </c>
      <c r="V1112">
        <v>5.07</v>
      </c>
      <c r="W1112" t="s">
        <v>2382</v>
      </c>
      <c r="X1112" t="s">
        <v>2380</v>
      </c>
      <c r="Y1112" t="s">
        <v>2380</v>
      </c>
      <c r="Z1112" t="s">
        <v>2381</v>
      </c>
      <c r="AA1112" t="s">
        <v>2380</v>
      </c>
    </row>
    <row r="1113" spans="10:27" x14ac:dyDescent="0.35">
      <c r="J1113" t="s">
        <v>1142</v>
      </c>
      <c r="K1113">
        <v>1970</v>
      </c>
      <c r="L1113" t="s">
        <v>35</v>
      </c>
      <c r="M1113">
        <v>12</v>
      </c>
      <c r="N1113">
        <v>0</v>
      </c>
      <c r="O1113">
        <v>9140.9500000000007</v>
      </c>
      <c r="P1113" t="s">
        <v>12</v>
      </c>
      <c r="Q1113" t="s">
        <v>12</v>
      </c>
      <c r="R1113" t="str">
        <f>IF('Hospitalisation Details'!I1111="?","Unknown",'Hospitalisation Details'!I1111)</f>
        <v>R1013</v>
      </c>
      <c r="T1113" t="s">
        <v>1261</v>
      </c>
      <c r="U1113">
        <v>27.29</v>
      </c>
      <c r="V1113">
        <v>5.85</v>
      </c>
      <c r="W1113" t="s">
        <v>2380</v>
      </c>
      <c r="X1113" t="s">
        <v>2380</v>
      </c>
      <c r="Y1113" t="s">
        <v>2380</v>
      </c>
      <c r="Z1113">
        <v>2</v>
      </c>
      <c r="AA1113" t="s">
        <v>2380</v>
      </c>
    </row>
    <row r="1114" spans="10:27" x14ac:dyDescent="0.35">
      <c r="J1114" t="s">
        <v>1143</v>
      </c>
      <c r="K1114">
        <v>1970</v>
      </c>
      <c r="L1114" t="s">
        <v>37</v>
      </c>
      <c r="M1114">
        <v>18</v>
      </c>
      <c r="N1114">
        <v>0</v>
      </c>
      <c r="O1114">
        <v>9144.57</v>
      </c>
      <c r="P1114" t="s">
        <v>12</v>
      </c>
      <c r="Q1114" t="s">
        <v>11</v>
      </c>
      <c r="R1114" t="str">
        <f>IF('Hospitalisation Details'!I1112="?","Unknown",'Hospitalisation Details'!I1112)</f>
        <v>R1011</v>
      </c>
      <c r="T1114" t="s">
        <v>1260</v>
      </c>
      <c r="U1114">
        <v>23.18</v>
      </c>
      <c r="V1114">
        <v>10.56</v>
      </c>
      <c r="W1114" t="s">
        <v>2380</v>
      </c>
      <c r="X1114" t="s">
        <v>2380</v>
      </c>
      <c r="Y1114" t="s">
        <v>2380</v>
      </c>
      <c r="Z1114">
        <v>2</v>
      </c>
      <c r="AA1114" t="s">
        <v>2380</v>
      </c>
    </row>
    <row r="1115" spans="10:27" x14ac:dyDescent="0.35">
      <c r="J1115" t="s">
        <v>1144</v>
      </c>
      <c r="K1115">
        <v>1982</v>
      </c>
      <c r="L1115" t="s">
        <v>30</v>
      </c>
      <c r="M1115">
        <v>8</v>
      </c>
      <c r="N1115">
        <v>3</v>
      </c>
      <c r="O1115">
        <v>9147.5</v>
      </c>
      <c r="P1115" t="s">
        <v>11</v>
      </c>
      <c r="Q1115" t="s">
        <v>16</v>
      </c>
      <c r="R1115" t="str">
        <f>IF('Hospitalisation Details'!I1113="?","Unknown",'Hospitalisation Details'!I1113)</f>
        <v>R1012</v>
      </c>
      <c r="T1115" t="s">
        <v>1259</v>
      </c>
      <c r="U1115">
        <v>32.659999999999997</v>
      </c>
      <c r="V1115">
        <v>8.92</v>
      </c>
      <c r="W1115" t="s">
        <v>2382</v>
      </c>
      <c r="X1115" t="s">
        <v>2380</v>
      </c>
      <c r="Y1115" t="s">
        <v>2380</v>
      </c>
      <c r="Z1115" t="s">
        <v>2381</v>
      </c>
      <c r="AA1115" t="s">
        <v>2380</v>
      </c>
    </row>
    <row r="1116" spans="10:27" x14ac:dyDescent="0.35">
      <c r="J1116" t="s">
        <v>1145</v>
      </c>
      <c r="K1116">
        <v>1990</v>
      </c>
      <c r="L1116" t="s">
        <v>35</v>
      </c>
      <c r="M1116">
        <v>23</v>
      </c>
      <c r="N1116">
        <v>3</v>
      </c>
      <c r="O1116">
        <v>9159.51</v>
      </c>
      <c r="P1116" t="s">
        <v>11</v>
      </c>
      <c r="Q1116" t="s">
        <v>11</v>
      </c>
      <c r="R1116" t="str">
        <f>IF('Hospitalisation Details'!I1114="?","Unknown",'Hospitalisation Details'!I1114)</f>
        <v>R1021</v>
      </c>
      <c r="T1116" t="s">
        <v>1258</v>
      </c>
      <c r="U1116">
        <v>30.78</v>
      </c>
      <c r="V1116">
        <v>8.6300000000000008</v>
      </c>
      <c r="W1116" t="s">
        <v>2380</v>
      </c>
      <c r="X1116" t="s">
        <v>2380</v>
      </c>
      <c r="Y1116" t="s">
        <v>2380</v>
      </c>
      <c r="Z1116" t="s">
        <v>2381</v>
      </c>
      <c r="AA1116" t="s">
        <v>2380</v>
      </c>
    </row>
    <row r="1117" spans="10:27" x14ac:dyDescent="0.35">
      <c r="J1117" t="s">
        <v>1146</v>
      </c>
      <c r="K1117">
        <v>1970</v>
      </c>
      <c r="L1117" t="s">
        <v>37</v>
      </c>
      <c r="M1117">
        <v>24</v>
      </c>
      <c r="N1117">
        <v>0</v>
      </c>
      <c r="O1117">
        <v>9171.75</v>
      </c>
      <c r="P1117" t="s">
        <v>11</v>
      </c>
      <c r="Q1117" t="s">
        <v>11</v>
      </c>
      <c r="R1117" t="str">
        <f>IF('Hospitalisation Details'!I1115="?","Unknown",'Hospitalisation Details'!I1115)</f>
        <v>R1012</v>
      </c>
      <c r="T1117" t="s">
        <v>1257</v>
      </c>
      <c r="U1117">
        <v>47.2</v>
      </c>
      <c r="V1117">
        <v>6.29</v>
      </c>
      <c r="W1117" t="s">
        <v>2382</v>
      </c>
      <c r="X1117" t="s">
        <v>2380</v>
      </c>
      <c r="Y1117" t="s">
        <v>2383</v>
      </c>
      <c r="Z1117">
        <v>1</v>
      </c>
      <c r="AA1117" t="s">
        <v>2380</v>
      </c>
    </row>
    <row r="1118" spans="10:27" x14ac:dyDescent="0.35">
      <c r="J1118" t="s">
        <v>1147</v>
      </c>
      <c r="K1118">
        <v>1971</v>
      </c>
      <c r="L1118" t="s">
        <v>30</v>
      </c>
      <c r="M1118">
        <v>29</v>
      </c>
      <c r="N1118">
        <v>0</v>
      </c>
      <c r="O1118">
        <v>9174.14</v>
      </c>
      <c r="P1118" t="s">
        <v>12</v>
      </c>
      <c r="Q1118" t="s">
        <v>16</v>
      </c>
      <c r="R1118" t="str">
        <f>IF('Hospitalisation Details'!I1116="?","Unknown",'Hospitalisation Details'!I1116)</f>
        <v>R1012</v>
      </c>
      <c r="T1118" t="s">
        <v>1256</v>
      </c>
      <c r="U1118">
        <v>31.6</v>
      </c>
      <c r="V1118">
        <v>5.75</v>
      </c>
      <c r="W1118" t="s">
        <v>2380</v>
      </c>
      <c r="X1118" t="s">
        <v>2380</v>
      </c>
      <c r="Y1118" t="s">
        <v>2380</v>
      </c>
      <c r="Z1118">
        <v>2</v>
      </c>
      <c r="AA1118" t="s">
        <v>2380</v>
      </c>
    </row>
    <row r="1119" spans="10:27" x14ac:dyDescent="0.35">
      <c r="J1119" t="s">
        <v>1148</v>
      </c>
      <c r="K1119">
        <v>1973</v>
      </c>
      <c r="L1119" t="s">
        <v>30</v>
      </c>
      <c r="M1119">
        <v>25</v>
      </c>
      <c r="N1119">
        <v>1</v>
      </c>
      <c r="O1119">
        <v>9182.17</v>
      </c>
      <c r="P1119" t="s">
        <v>11</v>
      </c>
      <c r="Q1119" t="s">
        <v>12</v>
      </c>
      <c r="R1119" t="str">
        <f>IF('Hospitalisation Details'!I1117="?","Unknown",'Hospitalisation Details'!I1117)</f>
        <v>R1011</v>
      </c>
      <c r="T1119" t="s">
        <v>1255</v>
      </c>
      <c r="U1119">
        <v>33.914999999999999</v>
      </c>
      <c r="V1119">
        <v>6.66</v>
      </c>
      <c r="W1119" t="s">
        <v>2382</v>
      </c>
      <c r="X1119" t="s">
        <v>2380</v>
      </c>
      <c r="Y1119" t="s">
        <v>2380</v>
      </c>
      <c r="Z1119">
        <v>1</v>
      </c>
      <c r="AA1119" t="s">
        <v>2380</v>
      </c>
    </row>
    <row r="1120" spans="10:27" x14ac:dyDescent="0.35">
      <c r="J1120" t="s">
        <v>1149</v>
      </c>
      <c r="K1120">
        <v>1976</v>
      </c>
      <c r="L1120" t="s">
        <v>20</v>
      </c>
      <c r="M1120">
        <v>10</v>
      </c>
      <c r="N1120">
        <v>2</v>
      </c>
      <c r="O1120">
        <v>9193.84</v>
      </c>
      <c r="P1120" t="s">
        <v>11</v>
      </c>
      <c r="Q1120" t="s">
        <v>16</v>
      </c>
      <c r="R1120" t="str">
        <f>IF('Hospitalisation Details'!I1118="?","Unknown",'Hospitalisation Details'!I1118)</f>
        <v>R1012</v>
      </c>
      <c r="T1120" t="s">
        <v>1254</v>
      </c>
      <c r="U1120">
        <v>23.54</v>
      </c>
      <c r="V1120">
        <v>5.0999999999999996</v>
      </c>
      <c r="W1120" t="s">
        <v>2380</v>
      </c>
      <c r="X1120" t="s">
        <v>2380</v>
      </c>
      <c r="Y1120" t="s">
        <v>2380</v>
      </c>
      <c r="Z1120">
        <v>2</v>
      </c>
      <c r="AA1120" t="s">
        <v>2380</v>
      </c>
    </row>
    <row r="1121" spans="10:27" x14ac:dyDescent="0.35">
      <c r="J1121" t="s">
        <v>1150</v>
      </c>
      <c r="K1121">
        <v>1986</v>
      </c>
      <c r="L1121" t="s">
        <v>30</v>
      </c>
      <c r="M1121">
        <v>25</v>
      </c>
      <c r="N1121">
        <v>3</v>
      </c>
      <c r="O1121">
        <v>9210.06</v>
      </c>
      <c r="P1121" t="s">
        <v>11</v>
      </c>
      <c r="Q1121" t="s">
        <v>12</v>
      </c>
      <c r="R1121" t="str">
        <f>IF('Hospitalisation Details'!I1119="?","Unknown",'Hospitalisation Details'!I1119)</f>
        <v>R1021</v>
      </c>
      <c r="T1121" t="s">
        <v>1253</v>
      </c>
      <c r="U1121">
        <v>27.074999999999999</v>
      </c>
      <c r="V1121">
        <v>4.41</v>
      </c>
      <c r="W1121" t="s">
        <v>2380</v>
      </c>
      <c r="X1121" t="s">
        <v>2380</v>
      </c>
      <c r="Y1121" t="s">
        <v>2380</v>
      </c>
      <c r="Z1121">
        <v>2</v>
      </c>
      <c r="AA1121" t="s">
        <v>2380</v>
      </c>
    </row>
    <row r="1122" spans="10:27" x14ac:dyDescent="0.35">
      <c r="J1122" t="s">
        <v>1151</v>
      </c>
      <c r="K1122">
        <v>1981</v>
      </c>
      <c r="L1122" t="s">
        <v>30</v>
      </c>
      <c r="M1122">
        <v>5</v>
      </c>
      <c r="N1122">
        <v>5</v>
      </c>
      <c r="O1122">
        <v>9222.4</v>
      </c>
      <c r="P1122" t="s">
        <v>11</v>
      </c>
      <c r="Q1122" t="s">
        <v>12</v>
      </c>
      <c r="R1122" t="str">
        <f>IF('Hospitalisation Details'!I1120="?","Unknown",'Hospitalisation Details'!I1120)</f>
        <v>R1019</v>
      </c>
      <c r="T1122" t="s">
        <v>1252</v>
      </c>
      <c r="U1122">
        <v>25.8</v>
      </c>
      <c r="V1122">
        <v>5.52</v>
      </c>
      <c r="W1122" t="s">
        <v>2382</v>
      </c>
      <c r="X1122" t="s">
        <v>2380</v>
      </c>
      <c r="Y1122" t="s">
        <v>2380</v>
      </c>
      <c r="Z1122" t="s">
        <v>2381</v>
      </c>
      <c r="AA1122" t="s">
        <v>2380</v>
      </c>
    </row>
    <row r="1123" spans="10:27" x14ac:dyDescent="0.35">
      <c r="J1123" t="s">
        <v>1152</v>
      </c>
      <c r="K1123">
        <v>1975</v>
      </c>
      <c r="L1123" t="s">
        <v>30</v>
      </c>
      <c r="M1123">
        <v>6</v>
      </c>
      <c r="N1123">
        <v>2</v>
      </c>
      <c r="O1123">
        <v>9225.26</v>
      </c>
      <c r="P1123" t="s">
        <v>12</v>
      </c>
      <c r="Q1123" t="s">
        <v>12</v>
      </c>
      <c r="R1123" t="str">
        <f>IF('Hospitalisation Details'!I1121="?","Unknown",'Hospitalisation Details'!I1121)</f>
        <v>R1015</v>
      </c>
      <c r="T1123" t="s">
        <v>1251</v>
      </c>
      <c r="U1123">
        <v>36.1</v>
      </c>
      <c r="V1123">
        <v>4.62</v>
      </c>
      <c r="W1123" t="s">
        <v>2382</v>
      </c>
      <c r="X1123" t="s">
        <v>2380</v>
      </c>
      <c r="Y1123" t="s">
        <v>2383</v>
      </c>
      <c r="Z1123">
        <v>1</v>
      </c>
      <c r="AA1123" t="s">
        <v>2380</v>
      </c>
    </row>
    <row r="1124" spans="10:27" x14ac:dyDescent="0.35">
      <c r="J1124" t="s">
        <v>1153</v>
      </c>
      <c r="K1124">
        <v>1980</v>
      </c>
      <c r="L1124" t="s">
        <v>37</v>
      </c>
      <c r="M1124">
        <v>5</v>
      </c>
      <c r="N1124">
        <v>2</v>
      </c>
      <c r="O1124">
        <v>9247.94</v>
      </c>
      <c r="P1124" t="s">
        <v>11</v>
      </c>
      <c r="Q1124" t="s">
        <v>16</v>
      </c>
      <c r="R1124" t="str">
        <f>IF('Hospitalisation Details'!I1122="?","Unknown",'Hospitalisation Details'!I1122)</f>
        <v>R1021</v>
      </c>
      <c r="T1124" t="s">
        <v>1250</v>
      </c>
      <c r="U1124">
        <v>30.495000000000001</v>
      </c>
      <c r="V1124">
        <v>5.74</v>
      </c>
      <c r="W1124" t="s">
        <v>2382</v>
      </c>
      <c r="X1124" t="s">
        <v>2380</v>
      </c>
      <c r="Y1124" t="s">
        <v>2383</v>
      </c>
      <c r="Z1124">
        <v>1</v>
      </c>
      <c r="AA1124" t="s">
        <v>2380</v>
      </c>
    </row>
    <row r="1125" spans="10:27" x14ac:dyDescent="0.35">
      <c r="J1125" t="s">
        <v>1154</v>
      </c>
      <c r="K1125">
        <v>1974</v>
      </c>
      <c r="L1125" t="s">
        <v>35</v>
      </c>
      <c r="M1125">
        <v>21</v>
      </c>
      <c r="N1125">
        <v>1</v>
      </c>
      <c r="O1125">
        <v>9249.5</v>
      </c>
      <c r="P1125" t="s">
        <v>11</v>
      </c>
      <c r="Q1125" t="s">
        <v>16</v>
      </c>
      <c r="R1125" t="str">
        <f>IF('Hospitalisation Details'!I1123="?","Unknown",'Hospitalisation Details'!I1123)</f>
        <v>R1012</v>
      </c>
      <c r="T1125" t="s">
        <v>1249</v>
      </c>
      <c r="U1125">
        <v>21.4</v>
      </c>
      <c r="V1125">
        <v>6.3</v>
      </c>
      <c r="W1125" t="s">
        <v>2382</v>
      </c>
      <c r="X1125" t="s">
        <v>2380</v>
      </c>
      <c r="Y1125" t="s">
        <v>2383</v>
      </c>
      <c r="Z1125">
        <v>1</v>
      </c>
      <c r="AA1125" t="s">
        <v>2380</v>
      </c>
    </row>
    <row r="1126" spans="10:27" x14ac:dyDescent="0.35">
      <c r="J1126" t="s">
        <v>1155</v>
      </c>
      <c r="K1126">
        <v>1971</v>
      </c>
      <c r="L1126" t="s">
        <v>35</v>
      </c>
      <c r="M1126">
        <v>6</v>
      </c>
      <c r="N1126">
        <v>0</v>
      </c>
      <c r="O1126">
        <v>9264.7999999999993</v>
      </c>
      <c r="P1126" t="s">
        <v>11</v>
      </c>
      <c r="Q1126" t="s">
        <v>16</v>
      </c>
      <c r="R1126" t="str">
        <f>IF('Hospitalisation Details'!I1124="?","Unknown",'Hospitalisation Details'!I1124)</f>
        <v>R1011</v>
      </c>
      <c r="T1126" t="s">
        <v>1248</v>
      </c>
      <c r="U1126">
        <v>32.299999999999997</v>
      </c>
      <c r="V1126">
        <v>10.27</v>
      </c>
      <c r="W1126" t="s">
        <v>2380</v>
      </c>
      <c r="X1126" t="s">
        <v>2380</v>
      </c>
      <c r="Y1126" t="s">
        <v>2380</v>
      </c>
      <c r="Z1126" t="s">
        <v>2381</v>
      </c>
      <c r="AA1126" t="s">
        <v>2380</v>
      </c>
    </row>
    <row r="1127" spans="10:27" x14ac:dyDescent="0.35">
      <c r="J1127" t="s">
        <v>1156</v>
      </c>
      <c r="K1127">
        <v>1973</v>
      </c>
      <c r="L1127" t="s">
        <v>37</v>
      </c>
      <c r="M1127">
        <v>27</v>
      </c>
      <c r="N1127">
        <v>1</v>
      </c>
      <c r="O1127">
        <v>9282.48</v>
      </c>
      <c r="P1127" t="s">
        <v>12</v>
      </c>
      <c r="Q1127" t="s">
        <v>11</v>
      </c>
      <c r="R1127" t="str">
        <f>IF('Hospitalisation Details'!I1125="?","Unknown",'Hospitalisation Details'!I1125)</f>
        <v>R1016</v>
      </c>
      <c r="T1127" t="s">
        <v>1247</v>
      </c>
      <c r="U1127">
        <v>29.78</v>
      </c>
      <c r="V1127">
        <v>5.85</v>
      </c>
      <c r="W1127" t="s">
        <v>2380</v>
      </c>
      <c r="X1127" t="s">
        <v>2380</v>
      </c>
      <c r="Y1127" t="s">
        <v>2383</v>
      </c>
      <c r="Z1127">
        <v>1</v>
      </c>
      <c r="AA1127" t="s">
        <v>2380</v>
      </c>
    </row>
    <row r="1128" spans="10:27" x14ac:dyDescent="0.35">
      <c r="J1128" t="s">
        <v>1157</v>
      </c>
      <c r="K1128">
        <v>1971</v>
      </c>
      <c r="L1128" t="s">
        <v>10</v>
      </c>
      <c r="M1128">
        <v>2</v>
      </c>
      <c r="N1128">
        <v>0</v>
      </c>
      <c r="O1128">
        <v>9283.56</v>
      </c>
      <c r="P1128" t="s">
        <v>11</v>
      </c>
      <c r="Q1128" t="s">
        <v>12</v>
      </c>
      <c r="R1128" t="str">
        <f>IF('Hospitalisation Details'!I1126="?","Unknown",'Hospitalisation Details'!I1126)</f>
        <v>R1013</v>
      </c>
      <c r="T1128" t="s">
        <v>1246</v>
      </c>
      <c r="U1128">
        <v>34.76</v>
      </c>
      <c r="V1128">
        <v>5.92</v>
      </c>
      <c r="W1128" t="s">
        <v>2382</v>
      </c>
      <c r="X1128" t="s">
        <v>2380</v>
      </c>
      <c r="Y1128" t="s">
        <v>2380</v>
      </c>
      <c r="Z1128">
        <v>1</v>
      </c>
      <c r="AA1128" t="s">
        <v>2380</v>
      </c>
    </row>
    <row r="1129" spans="10:27" x14ac:dyDescent="0.35">
      <c r="J1129" t="s">
        <v>1158</v>
      </c>
      <c r="K1129">
        <v>1969</v>
      </c>
      <c r="L1129" t="s">
        <v>15</v>
      </c>
      <c r="M1129">
        <v>26</v>
      </c>
      <c r="N1129">
        <v>0</v>
      </c>
      <c r="O1129">
        <v>9285.8700000000008</v>
      </c>
      <c r="P1129" t="s">
        <v>11</v>
      </c>
      <c r="Q1129" t="s">
        <v>12</v>
      </c>
      <c r="R1129" t="str">
        <f>IF('Hospitalisation Details'!I1127="?","Unknown",'Hospitalisation Details'!I1127)</f>
        <v>R1013</v>
      </c>
      <c r="T1129" t="s">
        <v>1245</v>
      </c>
      <c r="U1129">
        <v>18.335000000000001</v>
      </c>
      <c r="V1129">
        <v>10.01</v>
      </c>
      <c r="W1129" t="s">
        <v>2382</v>
      </c>
      <c r="X1129" t="s">
        <v>2380</v>
      </c>
      <c r="Y1129" t="s">
        <v>2380</v>
      </c>
      <c r="Z1129">
        <v>2</v>
      </c>
      <c r="AA1129" t="s">
        <v>2380</v>
      </c>
    </row>
    <row r="1130" spans="10:27" x14ac:dyDescent="0.35">
      <c r="J1130" t="s">
        <v>1159</v>
      </c>
      <c r="K1130">
        <v>1973</v>
      </c>
      <c r="L1130" t="s">
        <v>37</v>
      </c>
      <c r="M1130">
        <v>16</v>
      </c>
      <c r="N1130">
        <v>1</v>
      </c>
      <c r="O1130">
        <v>9288.0300000000007</v>
      </c>
      <c r="P1130" t="s">
        <v>11</v>
      </c>
      <c r="Q1130" t="s">
        <v>12</v>
      </c>
      <c r="R1130" t="str">
        <f>IF('Hospitalisation Details'!I1128="?","Unknown",'Hospitalisation Details'!I1128)</f>
        <v>R1018</v>
      </c>
      <c r="T1130" t="s">
        <v>1244</v>
      </c>
      <c r="U1130">
        <v>32.299999999999997</v>
      </c>
      <c r="V1130">
        <v>9.59</v>
      </c>
      <c r="W1130" t="s">
        <v>2380</v>
      </c>
      <c r="X1130" t="s">
        <v>2380</v>
      </c>
      <c r="Y1130" t="s">
        <v>2380</v>
      </c>
      <c r="Z1130" t="s">
        <v>2381</v>
      </c>
      <c r="AA1130" t="s">
        <v>2380</v>
      </c>
    </row>
    <row r="1131" spans="10:27" x14ac:dyDescent="0.35">
      <c r="J1131" t="s">
        <v>1160</v>
      </c>
      <c r="K1131">
        <v>1973</v>
      </c>
      <c r="L1131" t="s">
        <v>20</v>
      </c>
      <c r="M1131">
        <v>18</v>
      </c>
      <c r="N1131">
        <v>1</v>
      </c>
      <c r="O1131">
        <v>9290.14</v>
      </c>
      <c r="P1131" t="s">
        <v>12</v>
      </c>
      <c r="Q1131" t="s">
        <v>12</v>
      </c>
      <c r="R1131" t="str">
        <f>IF('Hospitalisation Details'!I1129="?","Unknown",'Hospitalisation Details'!I1129)</f>
        <v>R1016</v>
      </c>
      <c r="T1131" t="s">
        <v>1243</v>
      </c>
      <c r="U1131">
        <v>27.74</v>
      </c>
      <c r="V1131">
        <v>10.37</v>
      </c>
      <c r="W1131" t="s">
        <v>2380</v>
      </c>
      <c r="X1131" t="s">
        <v>2380</v>
      </c>
      <c r="Y1131" t="s">
        <v>2380</v>
      </c>
      <c r="Z1131" t="s">
        <v>2381</v>
      </c>
      <c r="AA1131" t="s">
        <v>2380</v>
      </c>
    </row>
    <row r="1132" spans="10:27" x14ac:dyDescent="0.35">
      <c r="J1132" t="s">
        <v>1161</v>
      </c>
      <c r="K1132">
        <v>1976</v>
      </c>
      <c r="L1132" t="s">
        <v>15</v>
      </c>
      <c r="M1132">
        <v>3</v>
      </c>
      <c r="N1132">
        <v>3</v>
      </c>
      <c r="O1132">
        <v>9301.89</v>
      </c>
      <c r="P1132" t="s">
        <v>11</v>
      </c>
      <c r="Q1132" t="s">
        <v>16</v>
      </c>
      <c r="R1132" t="str">
        <f>IF('Hospitalisation Details'!I1130="?","Unknown",'Hospitalisation Details'!I1130)</f>
        <v>R1012</v>
      </c>
      <c r="T1132" t="s">
        <v>1242</v>
      </c>
      <c r="U1132">
        <v>24</v>
      </c>
      <c r="V1132">
        <v>4.01</v>
      </c>
      <c r="W1132" t="s">
        <v>2382</v>
      </c>
      <c r="X1132" t="s">
        <v>2380</v>
      </c>
      <c r="Y1132" t="s">
        <v>2380</v>
      </c>
      <c r="Z1132">
        <v>1</v>
      </c>
      <c r="AA1132" t="s">
        <v>2380</v>
      </c>
    </row>
    <row r="1133" spans="10:27" x14ac:dyDescent="0.35">
      <c r="J1133" t="s">
        <v>1162</v>
      </c>
      <c r="K1133">
        <v>1973</v>
      </c>
      <c r="L1133" t="s">
        <v>37</v>
      </c>
      <c r="M1133">
        <v>16</v>
      </c>
      <c r="N1133">
        <v>2</v>
      </c>
      <c r="O1133">
        <v>9304.7000000000007</v>
      </c>
      <c r="P1133" t="s">
        <v>12</v>
      </c>
      <c r="Q1133" t="s">
        <v>12</v>
      </c>
      <c r="R1133" t="str">
        <f>IF('Hospitalisation Details'!I1131="?","Unknown",'Hospitalisation Details'!I1131)</f>
        <v>R1013</v>
      </c>
      <c r="T1133" t="s">
        <v>1241</v>
      </c>
      <c r="U1133">
        <v>31.78</v>
      </c>
      <c r="V1133">
        <v>4.24</v>
      </c>
      <c r="W1133" t="s">
        <v>2382</v>
      </c>
      <c r="X1133" t="s">
        <v>2380</v>
      </c>
      <c r="Y1133" t="s">
        <v>2383</v>
      </c>
      <c r="Z1133">
        <v>1</v>
      </c>
      <c r="AA1133" t="s">
        <v>2380</v>
      </c>
    </row>
    <row r="1134" spans="10:27" x14ac:dyDescent="0.35">
      <c r="J1134" t="s">
        <v>1163</v>
      </c>
      <c r="K1134">
        <v>1963</v>
      </c>
      <c r="L1134" t="s">
        <v>18</v>
      </c>
      <c r="M1134">
        <v>8</v>
      </c>
      <c r="N1134">
        <v>0</v>
      </c>
      <c r="O1134">
        <v>9310.81</v>
      </c>
      <c r="P1134" t="s">
        <v>12</v>
      </c>
      <c r="Q1134" t="s">
        <v>16</v>
      </c>
      <c r="R1134" t="str">
        <f>IF('Hospitalisation Details'!I1132="?","Unknown",'Hospitalisation Details'!I1132)</f>
        <v>R1013</v>
      </c>
      <c r="T1134" t="s">
        <v>1240</v>
      </c>
      <c r="U1134">
        <v>32.25</v>
      </c>
      <c r="V1134">
        <v>5.36</v>
      </c>
      <c r="W1134" t="s">
        <v>2382</v>
      </c>
      <c r="X1134" t="s">
        <v>2380</v>
      </c>
      <c r="Y1134" t="s">
        <v>2380</v>
      </c>
      <c r="Z1134" t="s">
        <v>2381</v>
      </c>
      <c r="AA1134" t="s">
        <v>2380</v>
      </c>
    </row>
    <row r="1135" spans="10:27" x14ac:dyDescent="0.35">
      <c r="J1135" t="s">
        <v>1164</v>
      </c>
      <c r="K1135">
        <v>1977</v>
      </c>
      <c r="L1135" t="s">
        <v>37</v>
      </c>
      <c r="M1135">
        <v>12</v>
      </c>
      <c r="N1135">
        <v>2</v>
      </c>
      <c r="O1135">
        <v>9315.41</v>
      </c>
      <c r="P1135" t="s">
        <v>11</v>
      </c>
      <c r="Q1135" t="s">
        <v>16</v>
      </c>
      <c r="R1135" t="str">
        <f>IF('Hospitalisation Details'!I1133="?","Unknown",'Hospitalisation Details'!I1133)</f>
        <v>R1024</v>
      </c>
      <c r="T1135" t="s">
        <v>1239</v>
      </c>
      <c r="U1135">
        <v>30.114999999999998</v>
      </c>
      <c r="V1135">
        <v>4.99</v>
      </c>
      <c r="W1135" t="s">
        <v>2380</v>
      </c>
      <c r="X1135" t="s">
        <v>2380</v>
      </c>
      <c r="Y1135" t="s">
        <v>2380</v>
      </c>
      <c r="Z1135">
        <v>2</v>
      </c>
      <c r="AA1135" t="s">
        <v>2380</v>
      </c>
    </row>
    <row r="1136" spans="10:27" x14ac:dyDescent="0.35">
      <c r="J1136" t="s">
        <v>1165</v>
      </c>
      <c r="K1136">
        <v>1988</v>
      </c>
      <c r="L1136" t="s">
        <v>10</v>
      </c>
      <c r="M1136">
        <v>9</v>
      </c>
      <c r="N1136">
        <v>3</v>
      </c>
      <c r="O1136">
        <v>9320.26</v>
      </c>
      <c r="P1136" t="s">
        <v>11</v>
      </c>
      <c r="Q1136" t="s">
        <v>16</v>
      </c>
      <c r="R1136" t="str">
        <f>IF('Hospitalisation Details'!I1134="?","Unknown",'Hospitalisation Details'!I1134)</f>
        <v>R1012</v>
      </c>
      <c r="T1136" t="s">
        <v>1238</v>
      </c>
      <c r="U1136">
        <v>22.41</v>
      </c>
      <c r="V1136">
        <v>8.68</v>
      </c>
      <c r="W1136" t="s">
        <v>2380</v>
      </c>
      <c r="X1136" t="s">
        <v>2380</v>
      </c>
      <c r="Y1136" t="s">
        <v>2380</v>
      </c>
      <c r="Z1136" t="s">
        <v>2381</v>
      </c>
      <c r="AA1136" t="s">
        <v>2380</v>
      </c>
    </row>
    <row r="1137" spans="10:27" x14ac:dyDescent="0.35">
      <c r="J1137" t="s">
        <v>1166</v>
      </c>
      <c r="K1137">
        <v>1996</v>
      </c>
      <c r="L1137" t="s">
        <v>37</v>
      </c>
      <c r="M1137">
        <v>12</v>
      </c>
      <c r="N1137">
        <v>0</v>
      </c>
      <c r="O1137">
        <v>9338.61</v>
      </c>
      <c r="P1137" t="s">
        <v>11</v>
      </c>
      <c r="Q1137" t="s">
        <v>16</v>
      </c>
      <c r="R1137" t="str">
        <f>IF('Hospitalisation Details'!I1135="?","Unknown",'Hospitalisation Details'!I1135)</f>
        <v>R1026</v>
      </c>
      <c r="T1137" t="s">
        <v>1237</v>
      </c>
      <c r="U1137">
        <v>45.72</v>
      </c>
      <c r="V1137">
        <v>4.2300000000000004</v>
      </c>
      <c r="W1137" t="s">
        <v>2382</v>
      </c>
      <c r="X1137" t="s">
        <v>2380</v>
      </c>
      <c r="Y1137" t="s">
        <v>2380</v>
      </c>
      <c r="Z1137" t="s">
        <v>2381</v>
      </c>
      <c r="AA1137" t="s">
        <v>2380</v>
      </c>
    </row>
    <row r="1138" spans="10:27" x14ac:dyDescent="0.35">
      <c r="J1138" t="s">
        <v>1167</v>
      </c>
      <c r="K1138">
        <v>1988</v>
      </c>
      <c r="L1138" t="s">
        <v>10</v>
      </c>
      <c r="M1138">
        <v>1</v>
      </c>
      <c r="N1138">
        <v>3</v>
      </c>
      <c r="O1138">
        <v>9344.2000000000007</v>
      </c>
      <c r="P1138" t="s">
        <v>11</v>
      </c>
      <c r="Q1138" t="s">
        <v>16</v>
      </c>
      <c r="R1138" t="str">
        <f>IF('Hospitalisation Details'!I1136="?","Unknown",'Hospitalisation Details'!I1136)</f>
        <v>R1021</v>
      </c>
      <c r="T1138" t="s">
        <v>1236</v>
      </c>
      <c r="U1138">
        <v>25</v>
      </c>
      <c r="V1138">
        <v>5.32</v>
      </c>
      <c r="W1138" t="s">
        <v>2382</v>
      </c>
      <c r="X1138" t="s">
        <v>2380</v>
      </c>
      <c r="Y1138" t="s">
        <v>2380</v>
      </c>
      <c r="Z1138">
        <v>2</v>
      </c>
      <c r="AA1138" t="s">
        <v>2380</v>
      </c>
    </row>
    <row r="1139" spans="10:27" x14ac:dyDescent="0.35">
      <c r="J1139" t="s">
        <v>1168</v>
      </c>
      <c r="K1139">
        <v>1971</v>
      </c>
      <c r="L1139" t="s">
        <v>37</v>
      </c>
      <c r="M1139">
        <v>8</v>
      </c>
      <c r="N1139">
        <v>0</v>
      </c>
      <c r="O1139">
        <v>9361.33</v>
      </c>
      <c r="P1139" t="s">
        <v>12</v>
      </c>
      <c r="Q1139" t="s">
        <v>16</v>
      </c>
      <c r="R1139" t="str">
        <f>IF('Hospitalisation Details'!I1137="?","Unknown",'Hospitalisation Details'!I1137)</f>
        <v>R1016</v>
      </c>
      <c r="T1139" t="s">
        <v>1235</v>
      </c>
      <c r="U1139">
        <v>39.5</v>
      </c>
      <c r="V1139">
        <v>6.66</v>
      </c>
      <c r="W1139" t="s">
        <v>2380</v>
      </c>
      <c r="X1139" t="s">
        <v>2380</v>
      </c>
      <c r="Y1139" t="s">
        <v>2380</v>
      </c>
      <c r="Z1139" t="s">
        <v>2381</v>
      </c>
      <c r="AA1139" t="s">
        <v>2380</v>
      </c>
    </row>
    <row r="1140" spans="10:27" x14ac:dyDescent="0.35">
      <c r="J1140" t="s">
        <v>1169</v>
      </c>
      <c r="K1140">
        <v>1969</v>
      </c>
      <c r="L1140" t="s">
        <v>15</v>
      </c>
      <c r="M1140">
        <v>24</v>
      </c>
      <c r="N1140">
        <v>0</v>
      </c>
      <c r="O1140">
        <v>9377.4500000000007</v>
      </c>
      <c r="P1140" t="s">
        <v>11</v>
      </c>
      <c r="Q1140" t="s">
        <v>12</v>
      </c>
      <c r="R1140" t="str">
        <f>IF('Hospitalisation Details'!I1138="?","Unknown",'Hospitalisation Details'!I1138)</f>
        <v>R1013</v>
      </c>
      <c r="T1140" t="s">
        <v>1234</v>
      </c>
      <c r="U1140">
        <v>37.729999999999997</v>
      </c>
      <c r="V1140">
        <v>7.4</v>
      </c>
      <c r="W1140" t="s">
        <v>2380</v>
      </c>
      <c r="X1140" t="s">
        <v>2380</v>
      </c>
      <c r="Y1140" t="s">
        <v>2380</v>
      </c>
      <c r="Z1140" t="s">
        <v>2381</v>
      </c>
      <c r="AA1140" t="s">
        <v>2380</v>
      </c>
    </row>
    <row r="1141" spans="10:27" x14ac:dyDescent="0.35">
      <c r="J1141" t="s">
        <v>1170</v>
      </c>
      <c r="K1141">
        <v>1971</v>
      </c>
      <c r="L1141" t="s">
        <v>15</v>
      </c>
      <c r="M1141">
        <v>26</v>
      </c>
      <c r="N1141">
        <v>1</v>
      </c>
      <c r="O1141">
        <v>9377.9</v>
      </c>
      <c r="P1141" t="s">
        <v>11</v>
      </c>
      <c r="Q1141" t="s">
        <v>16</v>
      </c>
      <c r="R1141" t="str">
        <f>IF('Hospitalisation Details'!I1139="?","Unknown",'Hospitalisation Details'!I1139)</f>
        <v>R1013</v>
      </c>
      <c r="T1141" t="s">
        <v>1233</v>
      </c>
      <c r="U1141">
        <v>40.659999999999997</v>
      </c>
      <c r="V1141">
        <v>10.08</v>
      </c>
      <c r="W1141" t="s">
        <v>2380</v>
      </c>
      <c r="X1141" t="s">
        <v>2380</v>
      </c>
      <c r="Y1141" t="s">
        <v>2380</v>
      </c>
      <c r="Z1141" t="s">
        <v>2381</v>
      </c>
      <c r="AA1141" t="s">
        <v>2380</v>
      </c>
    </row>
    <row r="1142" spans="10:27" x14ac:dyDescent="0.35">
      <c r="J1142" t="s">
        <v>1171</v>
      </c>
      <c r="K1142">
        <v>1975</v>
      </c>
      <c r="L1142" t="s">
        <v>30</v>
      </c>
      <c r="M1142">
        <v>2</v>
      </c>
      <c r="N1142">
        <v>1</v>
      </c>
      <c r="O1142">
        <v>9380.75</v>
      </c>
      <c r="P1142" t="s">
        <v>11</v>
      </c>
      <c r="Q1142" t="s">
        <v>11</v>
      </c>
      <c r="R1142" t="str">
        <f>IF('Hospitalisation Details'!I1140="?","Unknown",'Hospitalisation Details'!I1140)</f>
        <v>R1024</v>
      </c>
      <c r="T1142" t="s">
        <v>1232</v>
      </c>
      <c r="U1142">
        <v>34.200000000000003</v>
      </c>
      <c r="V1142">
        <v>8.58</v>
      </c>
      <c r="W1142" t="s">
        <v>2380</v>
      </c>
      <c r="X1142" t="s">
        <v>2380</v>
      </c>
      <c r="Y1142" t="s">
        <v>2380</v>
      </c>
      <c r="Z1142" t="s">
        <v>2381</v>
      </c>
      <c r="AA1142" t="s">
        <v>2380</v>
      </c>
    </row>
    <row r="1143" spans="10:27" x14ac:dyDescent="0.35">
      <c r="J1143" t="s">
        <v>1172</v>
      </c>
      <c r="K1143">
        <v>1971</v>
      </c>
      <c r="L1143" t="s">
        <v>30</v>
      </c>
      <c r="M1143">
        <v>29</v>
      </c>
      <c r="N1143">
        <v>1</v>
      </c>
      <c r="O1143">
        <v>9386.16</v>
      </c>
      <c r="P1143" t="s">
        <v>12</v>
      </c>
      <c r="Q1143" t="s">
        <v>11</v>
      </c>
      <c r="R1143" t="str">
        <f>IF('Hospitalisation Details'!I1141="?","Unknown",'Hospitalisation Details'!I1141)</f>
        <v>R1013</v>
      </c>
      <c r="T1143" t="s">
        <v>1231</v>
      </c>
      <c r="U1143">
        <v>46.51</v>
      </c>
      <c r="V1143">
        <v>5.84</v>
      </c>
      <c r="W1143" t="s">
        <v>2380</v>
      </c>
      <c r="X1143" t="s">
        <v>2380</v>
      </c>
      <c r="Y1143" t="s">
        <v>2380</v>
      </c>
      <c r="Z1143">
        <v>1</v>
      </c>
      <c r="AA1143" t="s">
        <v>2380</v>
      </c>
    </row>
    <row r="1144" spans="10:27" x14ac:dyDescent="0.35">
      <c r="J1144" t="s">
        <v>1173</v>
      </c>
      <c r="K1144">
        <v>1971</v>
      </c>
      <c r="L1144" t="s">
        <v>37</v>
      </c>
      <c r="M1144">
        <v>20</v>
      </c>
      <c r="N1144">
        <v>1</v>
      </c>
      <c r="O1144">
        <v>9391.35</v>
      </c>
      <c r="P1144" t="s">
        <v>12</v>
      </c>
      <c r="Q1144" t="s">
        <v>12</v>
      </c>
      <c r="R1144" t="str">
        <f>IF('Hospitalisation Details'!I1142="?","Unknown",'Hospitalisation Details'!I1142)</f>
        <v>R1011</v>
      </c>
      <c r="T1144" t="s">
        <v>1230</v>
      </c>
      <c r="U1144">
        <v>28.88</v>
      </c>
      <c r="V1144">
        <v>4.8600000000000003</v>
      </c>
      <c r="W1144" t="s">
        <v>2382</v>
      </c>
      <c r="X1144" t="s">
        <v>2380</v>
      </c>
      <c r="Y1144" t="s">
        <v>2383</v>
      </c>
      <c r="Z1144">
        <v>1</v>
      </c>
      <c r="AA1144" t="s">
        <v>2380</v>
      </c>
    </row>
    <row r="1145" spans="10:27" x14ac:dyDescent="0.35">
      <c r="J1145" t="s">
        <v>1174</v>
      </c>
      <c r="K1145">
        <v>1976</v>
      </c>
      <c r="L1145" t="s">
        <v>37</v>
      </c>
      <c r="M1145">
        <v>17</v>
      </c>
      <c r="N1145">
        <v>2</v>
      </c>
      <c r="O1145">
        <v>9411.01</v>
      </c>
      <c r="P1145" t="s">
        <v>11</v>
      </c>
      <c r="Q1145" t="s">
        <v>12</v>
      </c>
      <c r="R1145" t="str">
        <f>IF('Hospitalisation Details'!I1143="?","Unknown",'Hospitalisation Details'!I1143)</f>
        <v>R1024</v>
      </c>
      <c r="T1145" t="s">
        <v>1229</v>
      </c>
      <c r="U1145">
        <v>33.914999999999999</v>
      </c>
      <c r="V1145">
        <v>11.52</v>
      </c>
      <c r="W1145" t="s">
        <v>2380</v>
      </c>
      <c r="X1145" t="s">
        <v>2380</v>
      </c>
      <c r="Y1145" t="s">
        <v>2380</v>
      </c>
      <c r="Z1145" t="s">
        <v>2381</v>
      </c>
      <c r="AA1145" t="s">
        <v>2380</v>
      </c>
    </row>
    <row r="1146" spans="10:27" x14ac:dyDescent="0.35">
      <c r="J1146" t="s">
        <v>1175</v>
      </c>
      <c r="K1146">
        <v>1976</v>
      </c>
      <c r="L1146" t="s">
        <v>37</v>
      </c>
      <c r="M1146">
        <v>30</v>
      </c>
      <c r="N1146">
        <v>3</v>
      </c>
      <c r="O1146">
        <v>9414.92</v>
      </c>
      <c r="P1146" t="s">
        <v>11</v>
      </c>
      <c r="Q1146" t="s">
        <v>11</v>
      </c>
      <c r="R1146" t="str">
        <f>IF('Hospitalisation Details'!I1144="?","Unknown",'Hospitalisation Details'!I1144)</f>
        <v>R1011</v>
      </c>
      <c r="T1146" t="s">
        <v>1228</v>
      </c>
      <c r="U1146">
        <v>24.32</v>
      </c>
      <c r="V1146">
        <v>6.15</v>
      </c>
      <c r="W1146" t="s">
        <v>2382</v>
      </c>
      <c r="X1146" t="s">
        <v>2380</v>
      </c>
      <c r="Y1146" t="s">
        <v>2383</v>
      </c>
      <c r="Z1146">
        <v>1</v>
      </c>
      <c r="AA1146" t="s">
        <v>2380</v>
      </c>
    </row>
    <row r="1147" spans="10:27" x14ac:dyDescent="0.35">
      <c r="J1147" t="s">
        <v>1176</v>
      </c>
      <c r="K1147">
        <v>1976</v>
      </c>
      <c r="L1147" t="s">
        <v>15</v>
      </c>
      <c r="M1147">
        <v>3</v>
      </c>
      <c r="N1147">
        <v>2</v>
      </c>
      <c r="O1147">
        <v>9432.93</v>
      </c>
      <c r="P1147" t="s">
        <v>11</v>
      </c>
      <c r="Q1147" t="s">
        <v>16</v>
      </c>
      <c r="R1147" t="str">
        <f>IF('Hospitalisation Details'!I1145="?","Unknown",'Hospitalisation Details'!I1145)</f>
        <v>R1024</v>
      </c>
      <c r="T1147" t="s">
        <v>1227</v>
      </c>
      <c r="U1147">
        <v>25.8</v>
      </c>
      <c r="V1147">
        <v>9.94</v>
      </c>
      <c r="W1147" t="s">
        <v>2380</v>
      </c>
      <c r="X1147" t="s">
        <v>2380</v>
      </c>
      <c r="Y1147" t="s">
        <v>2380</v>
      </c>
      <c r="Z1147" t="s">
        <v>2381</v>
      </c>
      <c r="AA1147" t="s">
        <v>2380</v>
      </c>
    </row>
    <row r="1148" spans="10:27" x14ac:dyDescent="0.35">
      <c r="J1148" t="s">
        <v>1177</v>
      </c>
      <c r="K1148">
        <v>1974</v>
      </c>
      <c r="L1148" t="s">
        <v>15</v>
      </c>
      <c r="M1148">
        <v>27</v>
      </c>
      <c r="N1148">
        <v>1</v>
      </c>
      <c r="O1148">
        <v>9447.25</v>
      </c>
      <c r="P1148" t="s">
        <v>11</v>
      </c>
      <c r="Q1148" t="s">
        <v>16</v>
      </c>
      <c r="R1148" t="str">
        <f>IF('Hospitalisation Details'!I1146="?","Unknown",'Hospitalisation Details'!I1146)</f>
        <v>R1024</v>
      </c>
      <c r="T1148" t="s">
        <v>1226</v>
      </c>
      <c r="U1148">
        <v>21.56</v>
      </c>
      <c r="V1148">
        <v>10.56</v>
      </c>
      <c r="W1148" t="s">
        <v>2380</v>
      </c>
      <c r="X1148" t="s">
        <v>2380</v>
      </c>
      <c r="Y1148" t="s">
        <v>2380</v>
      </c>
      <c r="Z1148" t="s">
        <v>2381</v>
      </c>
      <c r="AA1148" t="s">
        <v>2380</v>
      </c>
    </row>
    <row r="1149" spans="10:27" x14ac:dyDescent="0.35">
      <c r="J1149" t="s">
        <v>1178</v>
      </c>
      <c r="K1149">
        <v>1974</v>
      </c>
      <c r="L1149" t="s">
        <v>18</v>
      </c>
      <c r="M1149">
        <v>8</v>
      </c>
      <c r="N1149">
        <v>1</v>
      </c>
      <c r="O1149">
        <v>9447.3799999999992</v>
      </c>
      <c r="P1149" t="s">
        <v>11</v>
      </c>
      <c r="Q1149" t="s">
        <v>12</v>
      </c>
      <c r="R1149" t="str">
        <f>IF('Hospitalisation Details'!I1147="?","Unknown",'Hospitalisation Details'!I1147)</f>
        <v>R1024</v>
      </c>
      <c r="T1149" t="s">
        <v>1225</v>
      </c>
      <c r="U1149">
        <v>31.6</v>
      </c>
      <c r="V1149">
        <v>6.79</v>
      </c>
      <c r="W1149" t="s">
        <v>2380</v>
      </c>
      <c r="X1149" t="s">
        <v>2380</v>
      </c>
      <c r="Y1149" t="s">
        <v>2380</v>
      </c>
      <c r="Z1149" t="s">
        <v>2381</v>
      </c>
      <c r="AA1149" t="s">
        <v>2380</v>
      </c>
    </row>
    <row r="1150" spans="10:27" x14ac:dyDescent="0.35">
      <c r="J1150" t="s">
        <v>1179</v>
      </c>
      <c r="K1150">
        <v>1987</v>
      </c>
      <c r="L1150" t="s">
        <v>15</v>
      </c>
      <c r="M1150">
        <v>14</v>
      </c>
      <c r="N1150">
        <v>3</v>
      </c>
      <c r="O1150">
        <v>9448.42</v>
      </c>
      <c r="P1150" t="s">
        <v>11</v>
      </c>
      <c r="Q1150" t="s">
        <v>12</v>
      </c>
      <c r="R1150" t="str">
        <f>IF('Hospitalisation Details'!I1148="?","Unknown",'Hospitalisation Details'!I1148)</f>
        <v>R1021</v>
      </c>
      <c r="T1150" t="s">
        <v>1224</v>
      </c>
      <c r="U1150">
        <v>42.93</v>
      </c>
      <c r="V1150">
        <v>4.8</v>
      </c>
      <c r="W1150" t="s">
        <v>2380</v>
      </c>
      <c r="X1150" t="s">
        <v>2380</v>
      </c>
      <c r="Y1150" t="s">
        <v>2380</v>
      </c>
      <c r="Z1150">
        <v>1</v>
      </c>
      <c r="AA1150" t="s">
        <v>2380</v>
      </c>
    </row>
    <row r="1151" spans="10:27" x14ac:dyDescent="0.35">
      <c r="J1151" t="s">
        <v>1180</v>
      </c>
      <c r="K1151">
        <v>1979</v>
      </c>
      <c r="L1151" t="s">
        <v>10</v>
      </c>
      <c r="M1151">
        <v>17</v>
      </c>
      <c r="N1151">
        <v>2</v>
      </c>
      <c r="O1151">
        <v>9453.92</v>
      </c>
      <c r="P1151" t="s">
        <v>11</v>
      </c>
      <c r="Q1151" t="s">
        <v>11</v>
      </c>
      <c r="R1151" t="str">
        <f>IF('Hospitalisation Details'!I1149="?","Unknown",'Hospitalisation Details'!I1149)</f>
        <v>R1021</v>
      </c>
      <c r="T1151" t="s">
        <v>1223</v>
      </c>
      <c r="U1151">
        <v>26.72</v>
      </c>
      <c r="V1151">
        <v>5.75</v>
      </c>
      <c r="W1151" t="s">
        <v>2380</v>
      </c>
      <c r="X1151" t="s">
        <v>2380</v>
      </c>
      <c r="Y1151" t="s">
        <v>2380</v>
      </c>
      <c r="Z1151">
        <v>2</v>
      </c>
      <c r="AA1151" t="s">
        <v>2380</v>
      </c>
    </row>
    <row r="1152" spans="10:27" x14ac:dyDescent="0.35">
      <c r="J1152" t="s">
        <v>1181</v>
      </c>
      <c r="K1152">
        <v>1969</v>
      </c>
      <c r="L1152" t="s">
        <v>18</v>
      </c>
      <c r="M1152">
        <v>4</v>
      </c>
      <c r="N1152">
        <v>0</v>
      </c>
      <c r="O1152">
        <v>9487.64</v>
      </c>
      <c r="P1152" t="s">
        <v>11</v>
      </c>
      <c r="Q1152" t="s">
        <v>11</v>
      </c>
      <c r="R1152" t="str">
        <f>IF('Hospitalisation Details'!I1150="?","Unknown",'Hospitalisation Details'!I1150)</f>
        <v>R1013</v>
      </c>
      <c r="T1152" t="s">
        <v>1222</v>
      </c>
      <c r="U1152">
        <v>26.67</v>
      </c>
      <c r="V1152">
        <v>5.81</v>
      </c>
      <c r="W1152" t="s">
        <v>2380</v>
      </c>
      <c r="X1152" t="s">
        <v>2380</v>
      </c>
      <c r="Y1152" t="s">
        <v>2380</v>
      </c>
      <c r="Z1152">
        <v>2</v>
      </c>
      <c r="AA1152" t="s">
        <v>2380</v>
      </c>
    </row>
    <row r="1153" spans="10:27" x14ac:dyDescent="0.35">
      <c r="J1153" t="s">
        <v>1182</v>
      </c>
      <c r="K1153">
        <v>1976</v>
      </c>
      <c r="L1153" t="s">
        <v>15</v>
      </c>
      <c r="M1153">
        <v>28</v>
      </c>
      <c r="N1153">
        <v>3</v>
      </c>
      <c r="O1153">
        <v>9500.57</v>
      </c>
      <c r="P1153" t="s">
        <v>11</v>
      </c>
      <c r="Q1153" t="s">
        <v>12</v>
      </c>
      <c r="R1153" t="str">
        <f>IF('Hospitalisation Details'!I1151="?","Unknown",'Hospitalisation Details'!I1151)</f>
        <v>R1017</v>
      </c>
      <c r="T1153" t="s">
        <v>1221</v>
      </c>
      <c r="U1153">
        <v>42.68</v>
      </c>
      <c r="V1153">
        <v>9.2799999999999994</v>
      </c>
      <c r="W1153" t="s">
        <v>2380</v>
      </c>
      <c r="X1153" t="s">
        <v>2380</v>
      </c>
      <c r="Y1153" t="s">
        <v>2380</v>
      </c>
      <c r="Z1153">
        <v>2</v>
      </c>
      <c r="AA1153" t="s">
        <v>2380</v>
      </c>
    </row>
    <row r="1154" spans="10:27" x14ac:dyDescent="0.35">
      <c r="J1154" t="s">
        <v>1183</v>
      </c>
      <c r="K1154">
        <v>1969</v>
      </c>
      <c r="L1154" t="s">
        <v>35</v>
      </c>
      <c r="M1154">
        <v>24</v>
      </c>
      <c r="N1154">
        <v>0</v>
      </c>
      <c r="O1154">
        <v>9504.31</v>
      </c>
      <c r="P1154" t="s">
        <v>12</v>
      </c>
      <c r="Q1154" t="s">
        <v>11</v>
      </c>
      <c r="R1154" t="str">
        <f>IF('Hospitalisation Details'!I1152="?","Unknown",'Hospitalisation Details'!I1152)</f>
        <v>R1013</v>
      </c>
      <c r="T1154" t="s">
        <v>1220</v>
      </c>
      <c r="U1154">
        <v>24.31</v>
      </c>
      <c r="V1154">
        <v>6.37</v>
      </c>
      <c r="W1154" t="s">
        <v>2380</v>
      </c>
      <c r="X1154" t="s">
        <v>2380</v>
      </c>
      <c r="Y1154" t="s">
        <v>2380</v>
      </c>
      <c r="Z1154" t="s">
        <v>2381</v>
      </c>
      <c r="AA1154" t="s">
        <v>2380</v>
      </c>
    </row>
    <row r="1155" spans="10:27" x14ac:dyDescent="0.35">
      <c r="J1155" t="s">
        <v>1184</v>
      </c>
      <c r="K1155">
        <v>1992</v>
      </c>
      <c r="L1155" t="s">
        <v>35</v>
      </c>
      <c r="M1155">
        <v>22</v>
      </c>
      <c r="N1155">
        <v>0</v>
      </c>
      <c r="O1155">
        <v>9507.68</v>
      </c>
      <c r="P1155" t="s">
        <v>11</v>
      </c>
      <c r="Q1155" t="s">
        <v>16</v>
      </c>
      <c r="R1155" t="str">
        <f>IF('Hospitalisation Details'!I1153="?","Unknown",'Hospitalisation Details'!I1153)</f>
        <v>R1012</v>
      </c>
      <c r="T1155" t="s">
        <v>1219</v>
      </c>
      <c r="U1155">
        <v>44.75</v>
      </c>
      <c r="V1155">
        <v>5.09</v>
      </c>
      <c r="W1155" t="s">
        <v>2382</v>
      </c>
      <c r="X1155" t="s">
        <v>2380</v>
      </c>
      <c r="Y1155" t="s">
        <v>2380</v>
      </c>
      <c r="Z1155" t="s">
        <v>2381</v>
      </c>
      <c r="AA1155" t="s">
        <v>2380</v>
      </c>
    </row>
    <row r="1156" spans="10:27" x14ac:dyDescent="0.35">
      <c r="J1156" t="s">
        <v>1185</v>
      </c>
      <c r="K1156">
        <v>1971</v>
      </c>
      <c r="L1156" t="s">
        <v>15</v>
      </c>
      <c r="M1156">
        <v>29</v>
      </c>
      <c r="N1156">
        <v>0</v>
      </c>
      <c r="O1156">
        <v>9528.9</v>
      </c>
      <c r="P1156" t="s">
        <v>11</v>
      </c>
      <c r="Q1156" t="s">
        <v>11</v>
      </c>
      <c r="R1156" t="str">
        <f>IF('Hospitalisation Details'!I1154="?","Unknown",'Hospitalisation Details'!I1154)</f>
        <v>R1011</v>
      </c>
      <c r="T1156" t="s">
        <v>1218</v>
      </c>
      <c r="U1156">
        <v>30.78</v>
      </c>
      <c r="V1156">
        <v>7.94</v>
      </c>
      <c r="W1156" t="s">
        <v>2380</v>
      </c>
      <c r="X1156" t="s">
        <v>2380</v>
      </c>
      <c r="Y1156" t="s">
        <v>2380</v>
      </c>
      <c r="Z1156">
        <v>2</v>
      </c>
      <c r="AA1156" t="s">
        <v>2380</v>
      </c>
    </row>
    <row r="1157" spans="10:27" x14ac:dyDescent="0.35">
      <c r="J1157" t="s">
        <v>1186</v>
      </c>
      <c r="K1157">
        <v>1973</v>
      </c>
      <c r="L1157" t="s">
        <v>30</v>
      </c>
      <c r="M1157">
        <v>21</v>
      </c>
      <c r="N1157">
        <v>0</v>
      </c>
      <c r="O1157">
        <v>9538.65</v>
      </c>
      <c r="P1157" t="s">
        <v>11</v>
      </c>
      <c r="Q1157" t="s">
        <v>12</v>
      </c>
      <c r="R1157" t="str">
        <f>IF('Hospitalisation Details'!I1155="?","Unknown",'Hospitalisation Details'!I1155)</f>
        <v>R1021</v>
      </c>
      <c r="T1157" t="s">
        <v>1217</v>
      </c>
      <c r="U1157">
        <v>21.86</v>
      </c>
      <c r="V1157">
        <v>10.95</v>
      </c>
      <c r="W1157" t="s">
        <v>2380</v>
      </c>
      <c r="X1157" t="s">
        <v>2380</v>
      </c>
      <c r="Y1157" t="s">
        <v>2380</v>
      </c>
      <c r="Z1157" t="s">
        <v>2381</v>
      </c>
      <c r="AA1157" t="s">
        <v>2380</v>
      </c>
    </row>
    <row r="1158" spans="10:27" x14ac:dyDescent="0.35">
      <c r="J1158" t="s">
        <v>1187</v>
      </c>
      <c r="K1158">
        <v>1975</v>
      </c>
      <c r="L1158" t="s">
        <v>10</v>
      </c>
      <c r="M1158">
        <v>28</v>
      </c>
      <c r="N1158">
        <v>1</v>
      </c>
      <c r="O1158">
        <v>9540.17</v>
      </c>
      <c r="P1158" t="s">
        <v>11</v>
      </c>
      <c r="Q1158" t="s">
        <v>11</v>
      </c>
      <c r="R1158" t="str">
        <f>IF('Hospitalisation Details'!I1156="?","Unknown",'Hospitalisation Details'!I1156)</f>
        <v>R1024</v>
      </c>
      <c r="T1158" t="s">
        <v>1216</v>
      </c>
      <c r="U1158">
        <v>49.09</v>
      </c>
      <c r="V1158">
        <v>6.3</v>
      </c>
      <c r="W1158" t="s">
        <v>2382</v>
      </c>
      <c r="X1158" t="s">
        <v>2380</v>
      </c>
      <c r="Y1158" t="s">
        <v>2380</v>
      </c>
      <c r="Z1158" t="s">
        <v>2381</v>
      </c>
      <c r="AA1158" t="s">
        <v>2380</v>
      </c>
    </row>
    <row r="1159" spans="10:27" x14ac:dyDescent="0.35">
      <c r="J1159" t="s">
        <v>1188</v>
      </c>
      <c r="K1159">
        <v>1972</v>
      </c>
      <c r="L1159" t="s">
        <v>20</v>
      </c>
      <c r="M1159">
        <v>22</v>
      </c>
      <c r="N1159">
        <v>0</v>
      </c>
      <c r="O1159">
        <v>9541.7000000000007</v>
      </c>
      <c r="P1159" t="s">
        <v>11</v>
      </c>
      <c r="Q1159" t="s">
        <v>16</v>
      </c>
      <c r="R1159" t="str">
        <f>IF('Hospitalisation Details'!I1157="?","Unknown",'Hospitalisation Details'!I1157)</f>
        <v>R1024</v>
      </c>
      <c r="T1159" t="s">
        <v>1215</v>
      </c>
      <c r="U1159">
        <v>47.74</v>
      </c>
      <c r="V1159">
        <v>8.0500000000000007</v>
      </c>
      <c r="W1159" t="s">
        <v>2382</v>
      </c>
      <c r="X1159" t="s">
        <v>2380</v>
      </c>
      <c r="Y1159" t="s">
        <v>2380</v>
      </c>
      <c r="Z1159">
        <v>2</v>
      </c>
      <c r="AA1159" t="s">
        <v>2380</v>
      </c>
    </row>
    <row r="1160" spans="10:27" x14ac:dyDescent="0.35">
      <c r="J1160" t="s">
        <v>1189</v>
      </c>
      <c r="K1160">
        <v>1972</v>
      </c>
      <c r="L1160" t="s">
        <v>20</v>
      </c>
      <c r="M1160">
        <v>22</v>
      </c>
      <c r="N1160">
        <v>1</v>
      </c>
      <c r="O1160">
        <v>9549.57</v>
      </c>
      <c r="P1160" t="s">
        <v>11</v>
      </c>
      <c r="Q1160" t="s">
        <v>16</v>
      </c>
      <c r="R1160" t="str">
        <f>IF('Hospitalisation Details'!I1158="?","Unknown",'Hospitalisation Details'!I1158)</f>
        <v>R1013</v>
      </c>
      <c r="T1160" t="s">
        <v>1214</v>
      </c>
      <c r="U1160">
        <v>30.2</v>
      </c>
      <c r="V1160">
        <v>9.8800000000000008</v>
      </c>
      <c r="W1160" t="s">
        <v>2382</v>
      </c>
      <c r="X1160" t="s">
        <v>2380</v>
      </c>
      <c r="Y1160" t="s">
        <v>2380</v>
      </c>
      <c r="Z1160">
        <v>2</v>
      </c>
      <c r="AA1160" t="s">
        <v>2380</v>
      </c>
    </row>
    <row r="1161" spans="10:27" x14ac:dyDescent="0.35">
      <c r="J1161" t="s">
        <v>1190</v>
      </c>
      <c r="K1161">
        <v>1974</v>
      </c>
      <c r="L1161" t="s">
        <v>35</v>
      </c>
      <c r="M1161">
        <v>14</v>
      </c>
      <c r="N1161">
        <v>3</v>
      </c>
      <c r="O1161">
        <v>9563.0300000000007</v>
      </c>
      <c r="P1161" t="s">
        <v>12</v>
      </c>
      <c r="Q1161" t="s">
        <v>16</v>
      </c>
      <c r="R1161" t="str">
        <f>IF('Hospitalisation Details'!I1159="?","Unknown",'Hospitalisation Details'!I1159)</f>
        <v>R1011</v>
      </c>
      <c r="T1161" t="s">
        <v>1213</v>
      </c>
      <c r="U1161">
        <v>33.25</v>
      </c>
      <c r="V1161">
        <v>7.42</v>
      </c>
      <c r="W1161" t="s">
        <v>2382</v>
      </c>
      <c r="X1161" t="s">
        <v>2380</v>
      </c>
      <c r="Y1161" t="s">
        <v>2380</v>
      </c>
      <c r="Z1161">
        <v>2</v>
      </c>
      <c r="AA1161" t="s">
        <v>2380</v>
      </c>
    </row>
    <row r="1162" spans="10:27" x14ac:dyDescent="0.35">
      <c r="J1162" t="s">
        <v>1191</v>
      </c>
      <c r="K1162">
        <v>1973</v>
      </c>
      <c r="L1162" t="s">
        <v>30</v>
      </c>
      <c r="M1162">
        <v>1</v>
      </c>
      <c r="N1162">
        <v>1</v>
      </c>
      <c r="O1162">
        <v>9566.99</v>
      </c>
      <c r="P1162" t="s">
        <v>11</v>
      </c>
      <c r="Q1162" t="s">
        <v>16</v>
      </c>
      <c r="R1162" t="str">
        <f>IF('Hospitalisation Details'!I1160="?","Unknown",'Hospitalisation Details'!I1160)</f>
        <v>R1012</v>
      </c>
      <c r="T1162" t="s">
        <v>1212</v>
      </c>
      <c r="U1162">
        <v>26.6</v>
      </c>
      <c r="V1162">
        <v>8.4499999999999993</v>
      </c>
      <c r="W1162" t="s">
        <v>2382</v>
      </c>
      <c r="X1162" t="s">
        <v>2380</v>
      </c>
      <c r="Y1162" t="s">
        <v>2380</v>
      </c>
      <c r="Z1162">
        <v>1</v>
      </c>
      <c r="AA1162" t="s">
        <v>2380</v>
      </c>
    </row>
    <row r="1163" spans="10:27" x14ac:dyDescent="0.35">
      <c r="J1163" t="s">
        <v>1192</v>
      </c>
      <c r="K1163">
        <v>1966</v>
      </c>
      <c r="L1163" t="s">
        <v>30</v>
      </c>
      <c r="M1163">
        <v>4</v>
      </c>
      <c r="N1163">
        <v>0</v>
      </c>
      <c r="O1163">
        <v>9582.5400000000009</v>
      </c>
      <c r="P1163" t="s">
        <v>12</v>
      </c>
      <c r="Q1163" t="s">
        <v>11</v>
      </c>
      <c r="R1163" t="str">
        <f>IF('Hospitalisation Details'!I1161="?","Unknown",'Hospitalisation Details'!I1161)</f>
        <v>R1013</v>
      </c>
      <c r="T1163" t="s">
        <v>1211</v>
      </c>
      <c r="U1163">
        <v>26.35</v>
      </c>
      <c r="V1163">
        <v>6.21</v>
      </c>
      <c r="W1163" t="s">
        <v>2380</v>
      </c>
      <c r="X1163" t="s">
        <v>2380</v>
      </c>
      <c r="Y1163" t="s">
        <v>2380</v>
      </c>
      <c r="Z1163">
        <v>2</v>
      </c>
      <c r="AA1163" t="s">
        <v>2380</v>
      </c>
    </row>
    <row r="1164" spans="10:27" x14ac:dyDescent="0.35">
      <c r="J1164" t="s">
        <v>1193</v>
      </c>
      <c r="K1164">
        <v>1973</v>
      </c>
      <c r="L1164" t="s">
        <v>15</v>
      </c>
      <c r="M1164">
        <v>28</v>
      </c>
      <c r="N1164">
        <v>1</v>
      </c>
      <c r="O1164">
        <v>9583.89</v>
      </c>
      <c r="P1164" t="s">
        <v>11</v>
      </c>
      <c r="Q1164" t="s">
        <v>12</v>
      </c>
      <c r="R1164" t="str">
        <f>IF('Hospitalisation Details'!I1162="?","Unknown",'Hospitalisation Details'!I1162)</f>
        <v>R1012</v>
      </c>
      <c r="T1164" t="s">
        <v>1210</v>
      </c>
      <c r="U1164">
        <v>39.994999999999997</v>
      </c>
      <c r="V1164">
        <v>4.6500000000000004</v>
      </c>
      <c r="W1164" t="s">
        <v>2380</v>
      </c>
      <c r="X1164" t="s">
        <v>2380</v>
      </c>
      <c r="Y1164" t="s">
        <v>2380</v>
      </c>
      <c r="Z1164" t="s">
        <v>2381</v>
      </c>
      <c r="AA1164" t="s">
        <v>2380</v>
      </c>
    </row>
    <row r="1165" spans="10:27" x14ac:dyDescent="0.35">
      <c r="J1165" t="s">
        <v>1194</v>
      </c>
      <c r="K1165">
        <v>1981</v>
      </c>
      <c r="L1165" t="s">
        <v>37</v>
      </c>
      <c r="M1165">
        <v>18</v>
      </c>
      <c r="N1165">
        <v>1</v>
      </c>
      <c r="O1165">
        <v>9584.0400000000009</v>
      </c>
      <c r="P1165" t="s">
        <v>11</v>
      </c>
      <c r="Q1165" t="s">
        <v>16</v>
      </c>
      <c r="R1165" t="str">
        <f>IF('Hospitalisation Details'!I1163="?","Unknown",'Hospitalisation Details'!I1163)</f>
        <v>R1021</v>
      </c>
      <c r="T1165" t="s">
        <v>1209</v>
      </c>
      <c r="U1165">
        <v>22.92</v>
      </c>
      <c r="V1165">
        <v>5.87</v>
      </c>
      <c r="W1165" t="s">
        <v>2382</v>
      </c>
      <c r="X1165" t="s">
        <v>2380</v>
      </c>
      <c r="Y1165" t="s">
        <v>2380</v>
      </c>
      <c r="Z1165">
        <v>1</v>
      </c>
      <c r="AA1165" t="s">
        <v>2380</v>
      </c>
    </row>
    <row r="1166" spans="10:27" x14ac:dyDescent="0.35">
      <c r="J1166" t="s">
        <v>1195</v>
      </c>
      <c r="K1166">
        <v>1964</v>
      </c>
      <c r="L1166" t="s">
        <v>30</v>
      </c>
      <c r="M1166">
        <v>15</v>
      </c>
      <c r="N1166">
        <v>0</v>
      </c>
      <c r="O1166">
        <v>9597.6299999999992</v>
      </c>
      <c r="P1166" t="s">
        <v>12</v>
      </c>
      <c r="Q1166" t="s">
        <v>12</v>
      </c>
      <c r="R1166" t="str">
        <f>IF('Hospitalisation Details'!I1164="?","Unknown",'Hospitalisation Details'!I1164)</f>
        <v>R1013</v>
      </c>
      <c r="T1166" t="s">
        <v>1208</v>
      </c>
      <c r="U1166">
        <v>24.78</v>
      </c>
      <c r="V1166">
        <v>4.24</v>
      </c>
      <c r="W1166" t="s">
        <v>2382</v>
      </c>
      <c r="X1166" t="s">
        <v>2380</v>
      </c>
      <c r="Y1166" t="s">
        <v>2380</v>
      </c>
      <c r="Z1166">
        <v>2</v>
      </c>
      <c r="AA1166" t="s">
        <v>2380</v>
      </c>
    </row>
    <row r="1167" spans="10:27" x14ac:dyDescent="0.35">
      <c r="J1167" t="s">
        <v>1196</v>
      </c>
      <c r="K1167">
        <v>1972</v>
      </c>
      <c r="L1167" t="s">
        <v>30</v>
      </c>
      <c r="M1167">
        <v>27</v>
      </c>
      <c r="N1167">
        <v>1</v>
      </c>
      <c r="O1167">
        <v>9617.66</v>
      </c>
      <c r="P1167" t="s">
        <v>12</v>
      </c>
      <c r="Q1167" t="s">
        <v>12</v>
      </c>
      <c r="R1167" t="str">
        <f>IF('Hospitalisation Details'!I1165="?","Unknown",'Hospitalisation Details'!I1165)</f>
        <v>R1016</v>
      </c>
      <c r="T1167" t="s">
        <v>1207</v>
      </c>
      <c r="U1167">
        <v>34.07</v>
      </c>
      <c r="V1167">
        <v>7.81</v>
      </c>
      <c r="W1167" t="s">
        <v>2382</v>
      </c>
      <c r="X1167" t="s">
        <v>2380</v>
      </c>
      <c r="Y1167" t="s">
        <v>2380</v>
      </c>
      <c r="Z1167" t="s">
        <v>2381</v>
      </c>
      <c r="AA1167" t="s">
        <v>2380</v>
      </c>
    </row>
    <row r="1168" spans="10:27" x14ac:dyDescent="0.35">
      <c r="J1168" t="s">
        <v>1197</v>
      </c>
      <c r="K1168">
        <v>1982</v>
      </c>
      <c r="L1168" t="s">
        <v>35</v>
      </c>
      <c r="M1168">
        <v>29</v>
      </c>
      <c r="N1168">
        <v>3</v>
      </c>
      <c r="O1168">
        <v>9619.18</v>
      </c>
      <c r="P1168" t="s">
        <v>11</v>
      </c>
      <c r="Q1168" t="s">
        <v>16</v>
      </c>
      <c r="R1168" t="str">
        <f>IF('Hospitalisation Details'!I1166="?","Unknown",'Hospitalisation Details'!I1166)</f>
        <v>R1025</v>
      </c>
      <c r="T1168" t="s">
        <v>1206</v>
      </c>
      <c r="U1168">
        <v>30.14</v>
      </c>
      <c r="V1168">
        <v>9.85</v>
      </c>
      <c r="W1168" t="s">
        <v>2380</v>
      </c>
      <c r="X1168" t="s">
        <v>2380</v>
      </c>
      <c r="Y1168" t="s">
        <v>2380</v>
      </c>
      <c r="Z1168" t="s">
        <v>2381</v>
      </c>
      <c r="AA1168" t="s">
        <v>2380</v>
      </c>
    </row>
    <row r="1169" spans="10:27" x14ac:dyDescent="0.35">
      <c r="J1169" t="s">
        <v>1198</v>
      </c>
      <c r="K1169">
        <v>1975</v>
      </c>
      <c r="L1169" t="s">
        <v>37</v>
      </c>
      <c r="M1169">
        <v>29</v>
      </c>
      <c r="N1169">
        <v>3</v>
      </c>
      <c r="O1169">
        <v>9620.33</v>
      </c>
      <c r="P1169" t="s">
        <v>12</v>
      </c>
      <c r="Q1169" t="s">
        <v>12</v>
      </c>
      <c r="R1169" t="str">
        <f>IF('Hospitalisation Details'!I1167="?","Unknown",'Hospitalisation Details'!I1167)</f>
        <v>R1012</v>
      </c>
      <c r="T1169" t="s">
        <v>1205</v>
      </c>
      <c r="U1169">
        <v>18.05</v>
      </c>
      <c r="V1169">
        <v>6.94</v>
      </c>
      <c r="W1169" t="s">
        <v>2380</v>
      </c>
      <c r="X1169" t="s">
        <v>2380</v>
      </c>
      <c r="Y1169" t="s">
        <v>2380</v>
      </c>
      <c r="Z1169" t="s">
        <v>2381</v>
      </c>
      <c r="AA1169" t="s">
        <v>2380</v>
      </c>
    </row>
    <row r="1170" spans="10:27" x14ac:dyDescent="0.35">
      <c r="J1170" t="s">
        <v>1199</v>
      </c>
      <c r="K1170">
        <v>1970</v>
      </c>
      <c r="L1170" t="s">
        <v>30</v>
      </c>
      <c r="M1170">
        <v>16</v>
      </c>
      <c r="N1170">
        <v>0</v>
      </c>
      <c r="O1170">
        <v>9625.92</v>
      </c>
      <c r="P1170" t="s">
        <v>11</v>
      </c>
      <c r="Q1170" t="s">
        <v>12</v>
      </c>
      <c r="R1170" t="str">
        <f>IF('Hospitalisation Details'!I1168="?","Unknown",'Hospitalisation Details'!I1168)</f>
        <v>R1011</v>
      </c>
      <c r="T1170" t="s">
        <v>1204</v>
      </c>
      <c r="U1170">
        <v>37.4</v>
      </c>
      <c r="V1170">
        <v>11.3</v>
      </c>
      <c r="W1170" t="s">
        <v>2382</v>
      </c>
      <c r="X1170" t="s">
        <v>2380</v>
      </c>
      <c r="Y1170" t="s">
        <v>2380</v>
      </c>
      <c r="Z1170">
        <v>2</v>
      </c>
      <c r="AA1170" t="s">
        <v>2380</v>
      </c>
    </row>
    <row r="1171" spans="10:27" x14ac:dyDescent="0.35">
      <c r="J1171" t="s">
        <v>1200</v>
      </c>
      <c r="K1171">
        <v>1998</v>
      </c>
      <c r="L1171" t="s">
        <v>18</v>
      </c>
      <c r="M1171">
        <v>23</v>
      </c>
      <c r="N1171">
        <v>0</v>
      </c>
      <c r="O1171">
        <v>9628.7900000000009</v>
      </c>
      <c r="P1171" t="s">
        <v>11</v>
      </c>
      <c r="Q1171" t="s">
        <v>11</v>
      </c>
      <c r="R1171" t="str">
        <f>IF('Hospitalisation Details'!I1169="?","Unknown",'Hospitalisation Details'!I1169)</f>
        <v>R1026</v>
      </c>
      <c r="T1171" t="s">
        <v>1203</v>
      </c>
      <c r="U1171">
        <v>25.75</v>
      </c>
      <c r="V1171">
        <v>9.23</v>
      </c>
      <c r="W1171" t="s">
        <v>2380</v>
      </c>
      <c r="X1171" t="s">
        <v>2380</v>
      </c>
      <c r="Y1171" t="s">
        <v>2380</v>
      </c>
      <c r="Z1171" t="s">
        <v>2381</v>
      </c>
      <c r="AA1171" t="s">
        <v>2380</v>
      </c>
    </row>
    <row r="1172" spans="10:27" x14ac:dyDescent="0.35">
      <c r="J1172" t="s">
        <v>1201</v>
      </c>
      <c r="K1172">
        <v>1979</v>
      </c>
      <c r="L1172" t="s">
        <v>30</v>
      </c>
      <c r="M1172">
        <v>19</v>
      </c>
      <c r="N1172">
        <v>2</v>
      </c>
      <c r="O1172">
        <v>9630.2999999999993</v>
      </c>
      <c r="P1172" t="s">
        <v>11</v>
      </c>
      <c r="Q1172" t="s">
        <v>11</v>
      </c>
      <c r="R1172" t="str">
        <f>IF('Hospitalisation Details'!I1170="?","Unknown",'Hospitalisation Details'!I1170)</f>
        <v>R1021</v>
      </c>
      <c r="T1172" t="s">
        <v>1202</v>
      </c>
      <c r="U1172">
        <v>32.299999999999997</v>
      </c>
      <c r="V1172">
        <v>4.37</v>
      </c>
      <c r="W1172" t="s">
        <v>2380</v>
      </c>
      <c r="X1172" t="s">
        <v>2380</v>
      </c>
      <c r="Y1172" t="s">
        <v>2380</v>
      </c>
      <c r="Z1172">
        <v>2</v>
      </c>
      <c r="AA1172" t="s">
        <v>2380</v>
      </c>
    </row>
    <row r="1173" spans="10:27" x14ac:dyDescent="0.35">
      <c r="J1173" t="s">
        <v>1202</v>
      </c>
      <c r="K1173">
        <v>1972</v>
      </c>
      <c r="L1173" t="s">
        <v>37</v>
      </c>
      <c r="M1173">
        <v>23</v>
      </c>
      <c r="N1173">
        <v>2</v>
      </c>
      <c r="O1173">
        <v>9630.4</v>
      </c>
      <c r="P1173" t="s">
        <v>11</v>
      </c>
      <c r="Q1173" t="s">
        <v>11</v>
      </c>
      <c r="R1173" t="str">
        <f>IF('Hospitalisation Details'!I1171="?","Unknown",'Hospitalisation Details'!I1171)</f>
        <v>R1011</v>
      </c>
      <c r="T1173" t="s">
        <v>1201</v>
      </c>
      <c r="U1173">
        <v>28.61</v>
      </c>
      <c r="V1173">
        <v>5.76</v>
      </c>
      <c r="W1173" t="s">
        <v>2380</v>
      </c>
      <c r="X1173" t="s">
        <v>2380</v>
      </c>
      <c r="Y1173" t="s">
        <v>2383</v>
      </c>
      <c r="Z1173">
        <v>1</v>
      </c>
      <c r="AA1173" t="s">
        <v>2380</v>
      </c>
    </row>
    <row r="1174" spans="10:27" x14ac:dyDescent="0.35">
      <c r="J1174" t="s">
        <v>1203</v>
      </c>
      <c r="K1174">
        <v>1968</v>
      </c>
      <c r="L1174" t="s">
        <v>18</v>
      </c>
      <c r="M1174">
        <v>22</v>
      </c>
      <c r="N1174">
        <v>0</v>
      </c>
      <c r="O1174">
        <v>9630.91</v>
      </c>
      <c r="P1174" t="s">
        <v>12</v>
      </c>
      <c r="Q1174" t="s">
        <v>11</v>
      </c>
      <c r="R1174" t="str">
        <f>IF('Hospitalisation Details'!I1172="?","Unknown",'Hospitalisation Details'!I1172)</f>
        <v>R1013</v>
      </c>
      <c r="T1174" t="s">
        <v>1200</v>
      </c>
      <c r="U1174">
        <v>45.41</v>
      </c>
      <c r="V1174">
        <v>4.96</v>
      </c>
      <c r="W1174" t="s">
        <v>2380</v>
      </c>
      <c r="X1174" t="s">
        <v>2380</v>
      </c>
      <c r="Y1174" t="s">
        <v>2380</v>
      </c>
      <c r="Z1174">
        <v>1</v>
      </c>
      <c r="AA1174" t="s">
        <v>2380</v>
      </c>
    </row>
    <row r="1175" spans="10:27" x14ac:dyDescent="0.35">
      <c r="J1175" t="s">
        <v>1204</v>
      </c>
      <c r="K1175">
        <v>1970</v>
      </c>
      <c r="L1175" t="s">
        <v>20</v>
      </c>
      <c r="M1175">
        <v>30</v>
      </c>
      <c r="N1175">
        <v>0</v>
      </c>
      <c r="O1175">
        <v>9634.5400000000009</v>
      </c>
      <c r="P1175" t="s">
        <v>11</v>
      </c>
      <c r="Q1175" t="s">
        <v>11</v>
      </c>
      <c r="R1175" t="str">
        <f>IF('Hospitalisation Details'!I1173="?","Unknown",'Hospitalisation Details'!I1173)</f>
        <v>R1011</v>
      </c>
      <c r="T1175" t="s">
        <v>1199</v>
      </c>
      <c r="U1175">
        <v>31.2</v>
      </c>
      <c r="V1175">
        <v>11.04</v>
      </c>
      <c r="W1175" t="s">
        <v>2382</v>
      </c>
      <c r="X1175" t="s">
        <v>2380</v>
      </c>
      <c r="Y1175" t="s">
        <v>2380</v>
      </c>
      <c r="Z1175">
        <v>2</v>
      </c>
      <c r="AA1175" t="s">
        <v>2380</v>
      </c>
    </row>
    <row r="1176" spans="10:27" x14ac:dyDescent="0.35">
      <c r="J1176" t="s">
        <v>1205</v>
      </c>
      <c r="K1176">
        <v>1971</v>
      </c>
      <c r="L1176" t="s">
        <v>10</v>
      </c>
      <c r="M1176">
        <v>19</v>
      </c>
      <c r="N1176">
        <v>0</v>
      </c>
      <c r="O1176">
        <v>9644.25</v>
      </c>
      <c r="P1176" t="s">
        <v>11</v>
      </c>
      <c r="Q1176" t="s">
        <v>16</v>
      </c>
      <c r="R1176" t="str">
        <f>IF('Hospitalisation Details'!I1174="?","Unknown",'Hospitalisation Details'!I1174)</f>
        <v>R1012</v>
      </c>
      <c r="T1176" t="s">
        <v>1198</v>
      </c>
      <c r="U1176">
        <v>29.83</v>
      </c>
      <c r="V1176">
        <v>7.81</v>
      </c>
      <c r="W1176" t="s">
        <v>2382</v>
      </c>
      <c r="X1176" t="s">
        <v>2380</v>
      </c>
      <c r="Y1176" t="s">
        <v>2380</v>
      </c>
      <c r="Z1176">
        <v>1</v>
      </c>
      <c r="AA1176" t="s">
        <v>2380</v>
      </c>
    </row>
    <row r="1177" spans="10:27" x14ac:dyDescent="0.35">
      <c r="J1177" t="s">
        <v>1206</v>
      </c>
      <c r="K1177">
        <v>1974</v>
      </c>
      <c r="L1177" t="s">
        <v>10</v>
      </c>
      <c r="M1177">
        <v>8</v>
      </c>
      <c r="N1177">
        <v>0</v>
      </c>
      <c r="O1177">
        <v>9653.81</v>
      </c>
      <c r="P1177" t="s">
        <v>11</v>
      </c>
      <c r="Q1177" t="s">
        <v>11</v>
      </c>
      <c r="R1177" t="str">
        <f>IF('Hospitalisation Details'!I1175="?","Unknown",'Hospitalisation Details'!I1175)</f>
        <v>R1011</v>
      </c>
      <c r="T1177" t="s">
        <v>1197</v>
      </c>
      <c r="U1177">
        <v>29.06</v>
      </c>
      <c r="V1177">
        <v>4.55</v>
      </c>
      <c r="W1177" t="s">
        <v>2380</v>
      </c>
      <c r="X1177" t="s">
        <v>2380</v>
      </c>
      <c r="Y1177" t="s">
        <v>2380</v>
      </c>
      <c r="Z1177" t="s">
        <v>2381</v>
      </c>
      <c r="AA1177" t="s">
        <v>2380</v>
      </c>
    </row>
    <row r="1178" spans="10:27" x14ac:dyDescent="0.35">
      <c r="J1178" t="s">
        <v>1207</v>
      </c>
      <c r="K1178">
        <v>1981</v>
      </c>
      <c r="L1178" t="s">
        <v>35</v>
      </c>
      <c r="M1178">
        <v>8</v>
      </c>
      <c r="N1178">
        <v>1</v>
      </c>
      <c r="O1178">
        <v>9664.34</v>
      </c>
      <c r="P1178" t="s">
        <v>11</v>
      </c>
      <c r="Q1178" t="s">
        <v>12</v>
      </c>
      <c r="R1178" t="str">
        <f>IF('Hospitalisation Details'!I1176="?","Unknown",'Hospitalisation Details'!I1176)</f>
        <v>R1011</v>
      </c>
      <c r="T1178" t="s">
        <v>1196</v>
      </c>
      <c r="U1178">
        <v>27.454999999999998</v>
      </c>
      <c r="V1178">
        <v>6.13</v>
      </c>
      <c r="W1178" t="s">
        <v>2380</v>
      </c>
      <c r="X1178" t="s">
        <v>2380</v>
      </c>
      <c r="Y1178" t="s">
        <v>2380</v>
      </c>
      <c r="Z1178">
        <v>2</v>
      </c>
      <c r="AA1178" t="s">
        <v>2380</v>
      </c>
    </row>
    <row r="1179" spans="10:27" x14ac:dyDescent="0.35">
      <c r="J1179" t="s">
        <v>1208</v>
      </c>
      <c r="K1179">
        <v>1966</v>
      </c>
      <c r="L1179" t="s">
        <v>20</v>
      </c>
      <c r="M1179">
        <v>16</v>
      </c>
      <c r="N1179">
        <v>0</v>
      </c>
      <c r="O1179">
        <v>9684.2900000000009</v>
      </c>
      <c r="P1179" t="s">
        <v>12</v>
      </c>
      <c r="Q1179" t="s">
        <v>11</v>
      </c>
      <c r="R1179" t="str">
        <f>IF('Hospitalisation Details'!I1177="?","Unknown",'Hospitalisation Details'!I1177)</f>
        <v>R1013</v>
      </c>
      <c r="T1179" t="s">
        <v>1195</v>
      </c>
      <c r="U1179">
        <v>23.01</v>
      </c>
      <c r="V1179">
        <v>6.04</v>
      </c>
      <c r="W1179" t="s">
        <v>2382</v>
      </c>
      <c r="X1179" t="s">
        <v>2380</v>
      </c>
      <c r="Y1179" t="s">
        <v>2380</v>
      </c>
      <c r="Z1179">
        <v>1</v>
      </c>
      <c r="AA1179" t="s">
        <v>2380</v>
      </c>
    </row>
    <row r="1180" spans="10:27" x14ac:dyDescent="0.35">
      <c r="J1180" t="s">
        <v>1209</v>
      </c>
      <c r="K1180">
        <v>1964</v>
      </c>
      <c r="L1180" t="s">
        <v>15</v>
      </c>
      <c r="M1180">
        <v>7</v>
      </c>
      <c r="N1180">
        <v>0</v>
      </c>
      <c r="O1180">
        <v>9698.42</v>
      </c>
      <c r="P1180" t="s">
        <v>12</v>
      </c>
      <c r="Q1180" t="s">
        <v>12</v>
      </c>
      <c r="R1180" t="str">
        <f>IF('Hospitalisation Details'!I1178="?","Unknown",'Hospitalisation Details'!I1178)</f>
        <v>R1013</v>
      </c>
      <c r="T1180" t="s">
        <v>1194</v>
      </c>
      <c r="U1180">
        <v>31.39</v>
      </c>
      <c r="V1180">
        <v>8.85</v>
      </c>
      <c r="W1180" t="s">
        <v>2382</v>
      </c>
      <c r="X1180" t="s">
        <v>2380</v>
      </c>
      <c r="Y1180" t="s">
        <v>2380</v>
      </c>
      <c r="Z1180" t="s">
        <v>2381</v>
      </c>
      <c r="AA1180" t="s">
        <v>2380</v>
      </c>
    </row>
    <row r="1181" spans="10:27" x14ac:dyDescent="0.35">
      <c r="J1181" t="s">
        <v>1210</v>
      </c>
      <c r="K1181">
        <v>1977</v>
      </c>
      <c r="L1181" t="s">
        <v>20</v>
      </c>
      <c r="M1181">
        <v>19</v>
      </c>
      <c r="N1181">
        <v>3</v>
      </c>
      <c r="O1181">
        <v>9704.67</v>
      </c>
      <c r="P1181" t="s">
        <v>11</v>
      </c>
      <c r="Q1181" t="s">
        <v>12</v>
      </c>
      <c r="R1181" t="str">
        <f>IF('Hospitalisation Details'!I1179="?","Unknown",'Hospitalisation Details'!I1179)</f>
        <v>R1024</v>
      </c>
      <c r="T1181" t="s">
        <v>1193</v>
      </c>
      <c r="U1181">
        <v>34.770000000000003</v>
      </c>
      <c r="V1181">
        <v>10.54</v>
      </c>
      <c r="W1181" t="s">
        <v>2380</v>
      </c>
      <c r="X1181" t="s">
        <v>2380</v>
      </c>
      <c r="Y1181" t="s">
        <v>2380</v>
      </c>
      <c r="Z1181">
        <v>2</v>
      </c>
      <c r="AA1181" t="s">
        <v>2380</v>
      </c>
    </row>
    <row r="1182" spans="10:27" x14ac:dyDescent="0.35">
      <c r="J1182" t="s">
        <v>1211</v>
      </c>
      <c r="K1182">
        <v>1972</v>
      </c>
      <c r="L1182" t="s">
        <v>10</v>
      </c>
      <c r="M1182">
        <v>10</v>
      </c>
      <c r="N1182">
        <v>0</v>
      </c>
      <c r="O1182">
        <v>9710.7099999999991</v>
      </c>
      <c r="P1182" t="s">
        <v>11</v>
      </c>
      <c r="Q1182" t="s">
        <v>16</v>
      </c>
      <c r="R1182" t="str">
        <f>IF('Hospitalisation Details'!I1180="?","Unknown",'Hospitalisation Details'!I1180)</f>
        <v>R1021</v>
      </c>
      <c r="T1182" t="s">
        <v>1192</v>
      </c>
      <c r="U1182">
        <v>24.48</v>
      </c>
      <c r="V1182">
        <v>4.37</v>
      </c>
      <c r="W1182" t="s">
        <v>2382</v>
      </c>
      <c r="X1182" t="s">
        <v>2380</v>
      </c>
      <c r="Y1182" t="s">
        <v>2380</v>
      </c>
      <c r="Z1182">
        <v>2</v>
      </c>
      <c r="AA1182" t="s">
        <v>2380</v>
      </c>
    </row>
    <row r="1183" spans="10:27" x14ac:dyDescent="0.35">
      <c r="J1183" t="s">
        <v>1212</v>
      </c>
      <c r="K1183">
        <v>1975</v>
      </c>
      <c r="L1183" t="s">
        <v>18</v>
      </c>
      <c r="M1183">
        <v>27</v>
      </c>
      <c r="N1183">
        <v>2</v>
      </c>
      <c r="O1183">
        <v>9715.84</v>
      </c>
      <c r="P1183" t="s">
        <v>11</v>
      </c>
      <c r="Q1183" t="s">
        <v>16</v>
      </c>
      <c r="R1183" t="str">
        <f>IF('Hospitalisation Details'!I1181="?","Unknown",'Hospitalisation Details'!I1181)</f>
        <v>R1024</v>
      </c>
      <c r="T1183" t="s">
        <v>1191</v>
      </c>
      <c r="U1183">
        <v>22.61</v>
      </c>
      <c r="V1183">
        <v>9.6300000000000008</v>
      </c>
      <c r="W1183" t="s">
        <v>2380</v>
      </c>
      <c r="X1183" t="s">
        <v>2380</v>
      </c>
      <c r="Y1183" t="s">
        <v>2380</v>
      </c>
      <c r="Z1183">
        <v>2</v>
      </c>
      <c r="AA1183" t="s">
        <v>2380</v>
      </c>
    </row>
    <row r="1184" spans="10:27" x14ac:dyDescent="0.35">
      <c r="J1184" t="s">
        <v>1213</v>
      </c>
      <c r="K1184">
        <v>1970</v>
      </c>
      <c r="L1184" t="s">
        <v>20</v>
      </c>
      <c r="M1184">
        <v>12</v>
      </c>
      <c r="N1184">
        <v>0</v>
      </c>
      <c r="O1184">
        <v>9722.77</v>
      </c>
      <c r="P1184" t="s">
        <v>12</v>
      </c>
      <c r="Q1184" t="s">
        <v>16</v>
      </c>
      <c r="R1184" t="str">
        <f>IF('Hospitalisation Details'!I1182="?","Unknown",'Hospitalisation Details'!I1182)</f>
        <v>R1016</v>
      </c>
      <c r="T1184" t="s">
        <v>1190</v>
      </c>
      <c r="U1184">
        <v>34.299999999999997</v>
      </c>
      <c r="V1184">
        <v>10.37</v>
      </c>
      <c r="W1184" t="s">
        <v>2380</v>
      </c>
      <c r="X1184" t="s">
        <v>2380</v>
      </c>
      <c r="Y1184" t="s">
        <v>2380</v>
      </c>
      <c r="Z1184" t="s">
        <v>2381</v>
      </c>
      <c r="AA1184" t="s">
        <v>2380</v>
      </c>
    </row>
    <row r="1185" spans="10:27" x14ac:dyDescent="0.35">
      <c r="J1185" t="s">
        <v>1214</v>
      </c>
      <c r="K1185">
        <v>1970</v>
      </c>
      <c r="L1185" t="s">
        <v>35</v>
      </c>
      <c r="M1185">
        <v>18</v>
      </c>
      <c r="N1185">
        <v>1</v>
      </c>
      <c r="O1185">
        <v>9724.5300000000007</v>
      </c>
      <c r="P1185" t="s">
        <v>12</v>
      </c>
      <c r="Q1185" t="s">
        <v>16</v>
      </c>
      <c r="R1185" t="str">
        <f>IF('Hospitalisation Details'!I1183="?","Unknown",'Hospitalisation Details'!I1183)</f>
        <v>R1011</v>
      </c>
      <c r="T1185" t="s">
        <v>1189</v>
      </c>
      <c r="U1185">
        <v>46.09</v>
      </c>
      <c r="V1185">
        <v>5.44</v>
      </c>
      <c r="W1185" t="s">
        <v>2380</v>
      </c>
      <c r="X1185" t="s">
        <v>2380</v>
      </c>
      <c r="Y1185" t="s">
        <v>2380</v>
      </c>
      <c r="Z1185">
        <v>2</v>
      </c>
      <c r="AA1185" t="s">
        <v>2380</v>
      </c>
    </row>
    <row r="1186" spans="10:27" x14ac:dyDescent="0.35">
      <c r="J1186" t="s">
        <v>1215</v>
      </c>
      <c r="K1186">
        <v>1970</v>
      </c>
      <c r="L1186" t="s">
        <v>10</v>
      </c>
      <c r="M1186">
        <v>4</v>
      </c>
      <c r="N1186">
        <v>1</v>
      </c>
      <c r="O1186">
        <v>9748.91</v>
      </c>
      <c r="P1186" t="s">
        <v>11</v>
      </c>
      <c r="Q1186" t="s">
        <v>16</v>
      </c>
      <c r="R1186" t="str">
        <f>IF('Hospitalisation Details'!I1184="?","Unknown",'Hospitalisation Details'!I1184)</f>
        <v>R1013</v>
      </c>
      <c r="T1186" t="s">
        <v>1188</v>
      </c>
      <c r="U1186">
        <v>44.744999999999997</v>
      </c>
      <c r="V1186">
        <v>5.19</v>
      </c>
      <c r="W1186" t="s">
        <v>2380</v>
      </c>
      <c r="X1186" t="s">
        <v>2380</v>
      </c>
      <c r="Y1186" t="s">
        <v>2380</v>
      </c>
      <c r="Z1186">
        <v>2</v>
      </c>
      <c r="AA1186" t="s">
        <v>2380</v>
      </c>
    </row>
    <row r="1187" spans="10:27" x14ac:dyDescent="0.35">
      <c r="J1187" t="s">
        <v>1216</v>
      </c>
      <c r="K1187">
        <v>2001</v>
      </c>
      <c r="L1187" t="s">
        <v>10</v>
      </c>
      <c r="M1187">
        <v>14</v>
      </c>
      <c r="N1187">
        <v>0</v>
      </c>
      <c r="O1187">
        <v>9753.49</v>
      </c>
      <c r="P1187" t="s">
        <v>11</v>
      </c>
      <c r="Q1187" t="s">
        <v>11</v>
      </c>
      <c r="R1187" t="str">
        <f>IF('Hospitalisation Details'!I1185="?","Unknown",'Hospitalisation Details'!I1185)</f>
        <v>R1012</v>
      </c>
      <c r="T1187" t="s">
        <v>1187</v>
      </c>
      <c r="U1187">
        <v>26.33</v>
      </c>
      <c r="V1187">
        <v>11.8</v>
      </c>
      <c r="W1187" t="s">
        <v>2382</v>
      </c>
      <c r="X1187" t="s">
        <v>2380</v>
      </c>
      <c r="Y1187" t="s">
        <v>2380</v>
      </c>
      <c r="Z1187">
        <v>1</v>
      </c>
      <c r="AA1187" t="s">
        <v>2380</v>
      </c>
    </row>
    <row r="1188" spans="10:27" x14ac:dyDescent="0.35">
      <c r="J1188" t="s">
        <v>1217</v>
      </c>
      <c r="K1188">
        <v>1965</v>
      </c>
      <c r="L1188" t="s">
        <v>20</v>
      </c>
      <c r="M1188">
        <v>5</v>
      </c>
      <c r="N1188">
        <v>0</v>
      </c>
      <c r="O1188">
        <v>9764.08</v>
      </c>
      <c r="P1188" t="s">
        <v>12</v>
      </c>
      <c r="Q1188" t="s">
        <v>16</v>
      </c>
      <c r="R1188" t="str">
        <f>IF('Hospitalisation Details'!I1186="?","Unknown",'Hospitalisation Details'!I1186)</f>
        <v>R1012</v>
      </c>
      <c r="T1188" t="s">
        <v>1186</v>
      </c>
      <c r="U1188">
        <v>26.6</v>
      </c>
      <c r="V1188">
        <v>8.3800000000000008</v>
      </c>
      <c r="W1188" t="s">
        <v>2380</v>
      </c>
      <c r="X1188" t="s">
        <v>2380</v>
      </c>
      <c r="Y1188" t="s">
        <v>2380</v>
      </c>
      <c r="Z1188">
        <v>2</v>
      </c>
      <c r="AA1188" t="s">
        <v>2380</v>
      </c>
    </row>
    <row r="1189" spans="10:27" x14ac:dyDescent="0.35">
      <c r="J1189" t="s">
        <v>1218</v>
      </c>
      <c r="K1189">
        <v>1973</v>
      </c>
      <c r="L1189" t="s">
        <v>10</v>
      </c>
      <c r="M1189">
        <v>7</v>
      </c>
      <c r="N1189">
        <v>1</v>
      </c>
      <c r="O1189">
        <v>9778.35</v>
      </c>
      <c r="P1189" t="s">
        <v>11</v>
      </c>
      <c r="Q1189" t="s">
        <v>11</v>
      </c>
      <c r="R1189" t="str">
        <f>IF('Hospitalisation Details'!I1187="?","Unknown",'Hospitalisation Details'!I1187)</f>
        <v>R1024</v>
      </c>
      <c r="T1189" t="s">
        <v>1185</v>
      </c>
      <c r="U1189">
        <v>27.5</v>
      </c>
      <c r="V1189">
        <v>7.58</v>
      </c>
      <c r="W1189" t="s">
        <v>2380</v>
      </c>
      <c r="X1189" t="s">
        <v>2380</v>
      </c>
      <c r="Y1189" t="s">
        <v>2380</v>
      </c>
      <c r="Z1189" t="s">
        <v>2381</v>
      </c>
      <c r="AA1189" t="s">
        <v>2380</v>
      </c>
    </row>
    <row r="1190" spans="10:27" x14ac:dyDescent="0.35">
      <c r="J1190" t="s">
        <v>1219</v>
      </c>
      <c r="K1190">
        <v>1996</v>
      </c>
      <c r="L1190" t="s">
        <v>35</v>
      </c>
      <c r="M1190">
        <v>8</v>
      </c>
      <c r="N1190">
        <v>0</v>
      </c>
      <c r="O1190">
        <v>9787.32</v>
      </c>
      <c r="P1190" t="s">
        <v>11</v>
      </c>
      <c r="Q1190" t="s">
        <v>12</v>
      </c>
      <c r="R1190" t="str">
        <f>IF('Hospitalisation Details'!I1188="?","Unknown",'Hospitalisation Details'!I1188)</f>
        <v>R1023</v>
      </c>
      <c r="T1190" t="s">
        <v>1184</v>
      </c>
      <c r="U1190">
        <v>41.55</v>
      </c>
      <c r="V1190">
        <v>4.6100000000000003</v>
      </c>
      <c r="W1190" t="s">
        <v>2380</v>
      </c>
      <c r="X1190" t="s">
        <v>2380</v>
      </c>
      <c r="Y1190" t="s">
        <v>2380</v>
      </c>
      <c r="Z1190">
        <v>1</v>
      </c>
      <c r="AA1190" t="s">
        <v>2380</v>
      </c>
    </row>
    <row r="1191" spans="10:27" x14ac:dyDescent="0.35">
      <c r="J1191" t="s">
        <v>1220</v>
      </c>
      <c r="K1191">
        <v>1977</v>
      </c>
      <c r="L1191" t="s">
        <v>18</v>
      </c>
      <c r="M1191">
        <v>7</v>
      </c>
      <c r="N1191">
        <v>5</v>
      </c>
      <c r="O1191">
        <v>9788.8700000000008</v>
      </c>
      <c r="P1191" t="s">
        <v>12</v>
      </c>
      <c r="Q1191" t="s">
        <v>11</v>
      </c>
      <c r="R1191" t="str">
        <f>IF('Hospitalisation Details'!I1189="?","Unknown",'Hospitalisation Details'!I1189)</f>
        <v>R1013</v>
      </c>
      <c r="T1191" t="s">
        <v>1183</v>
      </c>
      <c r="U1191">
        <v>41.47</v>
      </c>
      <c r="V1191">
        <v>4.7</v>
      </c>
      <c r="W1191" t="s">
        <v>2382</v>
      </c>
      <c r="X1191" t="s">
        <v>2380</v>
      </c>
      <c r="Y1191" t="s">
        <v>2383</v>
      </c>
      <c r="Z1191">
        <v>1</v>
      </c>
      <c r="AA1191" t="s">
        <v>2380</v>
      </c>
    </row>
    <row r="1192" spans="10:27" x14ac:dyDescent="0.35">
      <c r="J1192" t="s">
        <v>1221</v>
      </c>
      <c r="K1192">
        <v>1973</v>
      </c>
      <c r="L1192" t="s">
        <v>20</v>
      </c>
      <c r="M1192">
        <v>17</v>
      </c>
      <c r="N1192">
        <v>2</v>
      </c>
      <c r="O1192">
        <v>9800.89</v>
      </c>
      <c r="P1192" t="s">
        <v>11</v>
      </c>
      <c r="Q1192" t="s">
        <v>16</v>
      </c>
      <c r="R1192" t="str">
        <f>IF('Hospitalisation Details'!I1190="?","Unknown",'Hospitalisation Details'!I1190)</f>
        <v>R1013</v>
      </c>
      <c r="T1192" t="s">
        <v>1182</v>
      </c>
      <c r="U1192">
        <v>24.795000000000002</v>
      </c>
      <c r="V1192">
        <v>6.05</v>
      </c>
      <c r="W1192" t="s">
        <v>2382</v>
      </c>
      <c r="X1192" t="s">
        <v>2380</v>
      </c>
      <c r="Y1192" t="s">
        <v>2380</v>
      </c>
      <c r="Z1192" t="s">
        <v>2381</v>
      </c>
      <c r="AA1192" t="s">
        <v>2380</v>
      </c>
    </row>
    <row r="1193" spans="10:27" x14ac:dyDescent="0.35">
      <c r="J1193" t="s">
        <v>1222</v>
      </c>
      <c r="K1193">
        <v>1972</v>
      </c>
      <c r="L1193" t="s">
        <v>18</v>
      </c>
      <c r="M1193">
        <v>28</v>
      </c>
      <c r="N1193">
        <v>0</v>
      </c>
      <c r="O1193">
        <v>9819.25</v>
      </c>
      <c r="P1193" t="s">
        <v>11</v>
      </c>
      <c r="Q1193" t="s">
        <v>11</v>
      </c>
      <c r="R1193" t="str">
        <f>IF('Hospitalisation Details'!I1191="?","Unknown",'Hospitalisation Details'!I1191)</f>
        <v>R1021</v>
      </c>
      <c r="T1193" t="s">
        <v>1181</v>
      </c>
      <c r="U1193">
        <v>29.48</v>
      </c>
      <c r="V1193">
        <v>5.63</v>
      </c>
      <c r="W1193" t="s">
        <v>2382</v>
      </c>
      <c r="X1193" t="s">
        <v>2380</v>
      </c>
      <c r="Y1193" t="s">
        <v>2383</v>
      </c>
      <c r="Z1193">
        <v>1</v>
      </c>
      <c r="AA1193" t="s">
        <v>2380</v>
      </c>
    </row>
    <row r="1194" spans="10:27" x14ac:dyDescent="0.35">
      <c r="J1194" t="s">
        <v>1223</v>
      </c>
      <c r="K1194">
        <v>1972</v>
      </c>
      <c r="L1194" t="s">
        <v>20</v>
      </c>
      <c r="M1194">
        <v>26</v>
      </c>
      <c r="N1194">
        <v>0</v>
      </c>
      <c r="O1194">
        <v>9836.2099999999991</v>
      </c>
      <c r="P1194" t="s">
        <v>11</v>
      </c>
      <c r="Q1194" t="s">
        <v>12</v>
      </c>
      <c r="R1194" t="str">
        <f>IF('Hospitalisation Details'!I1192="?","Unknown",'Hospitalisation Details'!I1192)</f>
        <v>R1021</v>
      </c>
      <c r="T1194" t="s">
        <v>1180</v>
      </c>
      <c r="U1194">
        <v>28.09</v>
      </c>
      <c r="V1194">
        <v>6.06</v>
      </c>
      <c r="W1194" t="s">
        <v>2380</v>
      </c>
      <c r="X1194" t="s">
        <v>2380</v>
      </c>
      <c r="Y1194" t="s">
        <v>2383</v>
      </c>
      <c r="Z1194">
        <v>1</v>
      </c>
      <c r="AA1194" t="s">
        <v>2380</v>
      </c>
    </row>
    <row r="1195" spans="10:27" x14ac:dyDescent="0.35">
      <c r="J1195" t="s">
        <v>1224</v>
      </c>
      <c r="K1195">
        <v>1992</v>
      </c>
      <c r="L1195" t="s">
        <v>35</v>
      </c>
      <c r="M1195">
        <v>13</v>
      </c>
      <c r="N1195">
        <v>0</v>
      </c>
      <c r="O1195">
        <v>9844.4500000000007</v>
      </c>
      <c r="P1195" t="s">
        <v>11</v>
      </c>
      <c r="Q1195" t="s">
        <v>16</v>
      </c>
      <c r="R1195" t="str">
        <f>IF('Hospitalisation Details'!I1193="?","Unknown",'Hospitalisation Details'!I1193)</f>
        <v>R1012</v>
      </c>
      <c r="T1195" t="s">
        <v>1179</v>
      </c>
      <c r="U1195">
        <v>32.729999999999997</v>
      </c>
      <c r="V1195">
        <v>5.19</v>
      </c>
      <c r="W1195" t="s">
        <v>2380</v>
      </c>
      <c r="X1195" t="s">
        <v>2380</v>
      </c>
      <c r="Y1195" t="s">
        <v>2380</v>
      </c>
      <c r="Z1195">
        <v>1</v>
      </c>
      <c r="AA1195" t="s">
        <v>2380</v>
      </c>
    </row>
    <row r="1196" spans="10:27" x14ac:dyDescent="0.35">
      <c r="J1196" t="s">
        <v>1225</v>
      </c>
      <c r="K1196">
        <v>1968</v>
      </c>
      <c r="L1196" t="s">
        <v>15</v>
      </c>
      <c r="M1196">
        <v>4</v>
      </c>
      <c r="N1196">
        <v>0</v>
      </c>
      <c r="O1196">
        <v>9850.43</v>
      </c>
      <c r="P1196" t="s">
        <v>12</v>
      </c>
      <c r="Q1196" t="s">
        <v>12</v>
      </c>
      <c r="R1196" t="str">
        <f>IF('Hospitalisation Details'!I1194="?","Unknown",'Hospitalisation Details'!I1194)</f>
        <v>R1011</v>
      </c>
      <c r="T1196" t="s">
        <v>1178</v>
      </c>
      <c r="U1196">
        <v>27.36</v>
      </c>
      <c r="V1196">
        <v>8.9600000000000009</v>
      </c>
      <c r="W1196" t="s">
        <v>2380</v>
      </c>
      <c r="X1196" t="s">
        <v>2380</v>
      </c>
      <c r="Y1196" t="s">
        <v>2380</v>
      </c>
      <c r="Z1196" t="s">
        <v>2381</v>
      </c>
      <c r="AA1196" t="s">
        <v>2380</v>
      </c>
    </row>
    <row r="1197" spans="10:27" x14ac:dyDescent="0.35">
      <c r="J1197" t="s">
        <v>1226</v>
      </c>
      <c r="K1197">
        <v>1971</v>
      </c>
      <c r="L1197" t="s">
        <v>37</v>
      </c>
      <c r="M1197">
        <v>23</v>
      </c>
      <c r="N1197">
        <v>1</v>
      </c>
      <c r="O1197">
        <v>9855.1299999999992</v>
      </c>
      <c r="P1197" t="s">
        <v>11</v>
      </c>
      <c r="Q1197" t="s">
        <v>12</v>
      </c>
      <c r="R1197" t="str">
        <f>IF('Hospitalisation Details'!I1195="?","Unknown",'Hospitalisation Details'!I1195)</f>
        <v>R1013</v>
      </c>
      <c r="T1197" t="s">
        <v>1177</v>
      </c>
      <c r="U1197">
        <v>27.265000000000001</v>
      </c>
      <c r="V1197">
        <v>11.39</v>
      </c>
      <c r="W1197" t="s">
        <v>2380</v>
      </c>
      <c r="X1197" t="s">
        <v>2380</v>
      </c>
      <c r="Y1197" t="s">
        <v>2380</v>
      </c>
      <c r="Z1197" t="s">
        <v>2381</v>
      </c>
      <c r="AA1197" t="s">
        <v>2380</v>
      </c>
    </row>
    <row r="1198" spans="10:27" x14ac:dyDescent="0.35">
      <c r="J1198" t="s">
        <v>1227</v>
      </c>
      <c r="K1198">
        <v>1971</v>
      </c>
      <c r="L1198" t="s">
        <v>10</v>
      </c>
      <c r="M1198">
        <v>17</v>
      </c>
      <c r="N1198">
        <v>1</v>
      </c>
      <c r="O1198">
        <v>9861.0300000000007</v>
      </c>
      <c r="P1198" t="s">
        <v>11</v>
      </c>
      <c r="Q1198" t="s">
        <v>11</v>
      </c>
      <c r="R1198" t="str">
        <f>IF('Hospitalisation Details'!I1196="?","Unknown",'Hospitalisation Details'!I1196)</f>
        <v>R1011</v>
      </c>
      <c r="T1198" t="s">
        <v>1176</v>
      </c>
      <c r="U1198">
        <v>48.07</v>
      </c>
      <c r="V1198">
        <v>4.0599999999999996</v>
      </c>
      <c r="W1198" t="s">
        <v>2382</v>
      </c>
      <c r="X1198" t="s">
        <v>2380</v>
      </c>
      <c r="Y1198" t="s">
        <v>2380</v>
      </c>
      <c r="Z1198" t="s">
        <v>2381</v>
      </c>
      <c r="AA1198" t="s">
        <v>2380</v>
      </c>
    </row>
    <row r="1199" spans="10:27" x14ac:dyDescent="0.35">
      <c r="J1199" t="s">
        <v>1228</v>
      </c>
      <c r="K1199">
        <v>1969</v>
      </c>
      <c r="L1199" t="s">
        <v>37</v>
      </c>
      <c r="M1199">
        <v>20</v>
      </c>
      <c r="N1199">
        <v>0</v>
      </c>
      <c r="O1199">
        <v>9863.4699999999993</v>
      </c>
      <c r="P1199" t="s">
        <v>12</v>
      </c>
      <c r="Q1199" t="s">
        <v>12</v>
      </c>
      <c r="R1199" t="str">
        <f>IF('Hospitalisation Details'!I1197="?","Unknown",'Hospitalisation Details'!I1197)</f>
        <v>R1012</v>
      </c>
      <c r="T1199" t="s">
        <v>1175</v>
      </c>
      <c r="U1199">
        <v>30.8</v>
      </c>
      <c r="V1199">
        <v>5.23</v>
      </c>
      <c r="W1199" t="s">
        <v>2382</v>
      </c>
      <c r="X1199" t="s">
        <v>2380</v>
      </c>
      <c r="Y1199" t="s">
        <v>2380</v>
      </c>
      <c r="Z1199" t="s">
        <v>2381</v>
      </c>
      <c r="AA1199" t="s">
        <v>2380</v>
      </c>
    </row>
    <row r="1200" spans="10:27" x14ac:dyDescent="0.35">
      <c r="J1200" t="s">
        <v>1229</v>
      </c>
      <c r="K1200">
        <v>1971</v>
      </c>
      <c r="L1200" t="s">
        <v>15</v>
      </c>
      <c r="M1200">
        <v>9</v>
      </c>
      <c r="N1200">
        <v>0</v>
      </c>
      <c r="O1200">
        <v>9866.2999999999993</v>
      </c>
      <c r="P1200" t="s">
        <v>11</v>
      </c>
      <c r="Q1200" t="s">
        <v>12</v>
      </c>
      <c r="R1200" t="str">
        <f>IF('Hospitalisation Details'!I1198="?","Unknown",'Hospitalisation Details'!I1198)</f>
        <v>R1024</v>
      </c>
      <c r="T1200" t="s">
        <v>1174</v>
      </c>
      <c r="U1200">
        <v>32.299999999999997</v>
      </c>
      <c r="V1200">
        <v>5.05</v>
      </c>
      <c r="W1200" t="s">
        <v>2382</v>
      </c>
      <c r="X1200" t="s">
        <v>2380</v>
      </c>
      <c r="Y1200" t="s">
        <v>2380</v>
      </c>
      <c r="Z1200" t="s">
        <v>2381</v>
      </c>
      <c r="AA1200" t="s">
        <v>2380</v>
      </c>
    </row>
    <row r="1201" spans="10:27" x14ac:dyDescent="0.35">
      <c r="J1201" t="s">
        <v>1230</v>
      </c>
      <c r="K1201">
        <v>1969</v>
      </c>
      <c r="L1201" t="s">
        <v>35</v>
      </c>
      <c r="M1201">
        <v>13</v>
      </c>
      <c r="N1201">
        <v>0</v>
      </c>
      <c r="O1201">
        <v>9869.81</v>
      </c>
      <c r="P1201" t="s">
        <v>12</v>
      </c>
      <c r="Q1201" t="s">
        <v>12</v>
      </c>
      <c r="R1201" t="str">
        <f>IF('Hospitalisation Details'!I1199="?","Unknown",'Hospitalisation Details'!I1199)</f>
        <v>R1012</v>
      </c>
      <c r="T1201" t="s">
        <v>1173</v>
      </c>
      <c r="U1201">
        <v>39.700000000000003</v>
      </c>
      <c r="V1201">
        <v>7.34</v>
      </c>
      <c r="W1201" t="s">
        <v>2380</v>
      </c>
      <c r="X1201" t="s">
        <v>2380</v>
      </c>
      <c r="Y1201" t="s">
        <v>2380</v>
      </c>
      <c r="Z1201" t="s">
        <v>2381</v>
      </c>
      <c r="AA1201" t="s">
        <v>2380</v>
      </c>
    </row>
    <row r="1202" spans="10:27" x14ac:dyDescent="0.35">
      <c r="J1202" t="s">
        <v>1231</v>
      </c>
      <c r="K1202">
        <v>1998</v>
      </c>
      <c r="L1202" t="s">
        <v>10</v>
      </c>
      <c r="M1202">
        <v>6</v>
      </c>
      <c r="N1202">
        <v>0</v>
      </c>
      <c r="O1202">
        <v>9870.59</v>
      </c>
      <c r="P1202" t="s">
        <v>11</v>
      </c>
      <c r="Q1202" t="s">
        <v>11</v>
      </c>
      <c r="R1202" t="str">
        <f>IF('Hospitalisation Details'!I1200="?","Unknown",'Hospitalisation Details'!I1200)</f>
        <v>R1023</v>
      </c>
      <c r="T1202" t="s">
        <v>1172</v>
      </c>
      <c r="U1202">
        <v>35.97</v>
      </c>
      <c r="V1202">
        <v>8.1300000000000008</v>
      </c>
      <c r="W1202" t="s">
        <v>2380</v>
      </c>
      <c r="X1202" t="s">
        <v>2380</v>
      </c>
      <c r="Y1202" t="s">
        <v>2380</v>
      </c>
      <c r="Z1202" t="s">
        <v>2381</v>
      </c>
      <c r="AA1202" t="s">
        <v>2380</v>
      </c>
    </row>
    <row r="1203" spans="10:27" x14ac:dyDescent="0.35">
      <c r="J1203" t="s">
        <v>1232</v>
      </c>
      <c r="K1203">
        <v>1971</v>
      </c>
      <c r="L1203" t="s">
        <v>30</v>
      </c>
      <c r="M1203">
        <v>22</v>
      </c>
      <c r="N1203">
        <v>1</v>
      </c>
      <c r="O1203">
        <v>9872.7000000000007</v>
      </c>
      <c r="P1203" t="s">
        <v>11</v>
      </c>
      <c r="Q1203" t="s">
        <v>11</v>
      </c>
      <c r="R1203" t="str">
        <f>IF('Hospitalisation Details'!I1201="?","Unknown",'Hospitalisation Details'!I1201)</f>
        <v>R1011</v>
      </c>
      <c r="T1203" t="s">
        <v>1171</v>
      </c>
      <c r="U1203">
        <v>25.86</v>
      </c>
      <c r="V1203">
        <v>6.68</v>
      </c>
      <c r="W1203" t="s">
        <v>2382</v>
      </c>
      <c r="X1203" t="s">
        <v>2380</v>
      </c>
      <c r="Y1203" t="s">
        <v>2380</v>
      </c>
      <c r="Z1203">
        <v>1</v>
      </c>
      <c r="AA1203" t="s">
        <v>2380</v>
      </c>
    </row>
    <row r="1204" spans="10:27" x14ac:dyDescent="0.35">
      <c r="J1204" t="s">
        <v>1233</v>
      </c>
      <c r="K1204">
        <v>1971</v>
      </c>
      <c r="L1204" t="s">
        <v>10</v>
      </c>
      <c r="M1204">
        <v>3</v>
      </c>
      <c r="N1204">
        <v>0</v>
      </c>
      <c r="O1204">
        <v>9875.68</v>
      </c>
      <c r="P1204" t="s">
        <v>11</v>
      </c>
      <c r="Q1204" t="s">
        <v>12</v>
      </c>
      <c r="R1204" t="str">
        <f>IF('Hospitalisation Details'!I1202="?","Unknown",'Hospitalisation Details'!I1202)</f>
        <v>R1024</v>
      </c>
      <c r="T1204" t="s">
        <v>1170</v>
      </c>
      <c r="U1204">
        <v>30.03</v>
      </c>
      <c r="V1204">
        <v>11.51</v>
      </c>
      <c r="W1204" t="s">
        <v>2380</v>
      </c>
      <c r="X1204" t="s">
        <v>2380</v>
      </c>
      <c r="Y1204" t="s">
        <v>2380</v>
      </c>
      <c r="Z1204" t="s">
        <v>2381</v>
      </c>
      <c r="AA1204" t="s">
        <v>2380</v>
      </c>
    </row>
    <row r="1205" spans="10:27" x14ac:dyDescent="0.35">
      <c r="J1205" t="s">
        <v>1234</v>
      </c>
      <c r="K1205">
        <v>1971</v>
      </c>
      <c r="L1205" t="s">
        <v>37</v>
      </c>
      <c r="M1205">
        <v>3</v>
      </c>
      <c r="N1205">
        <v>1</v>
      </c>
      <c r="O1205">
        <v>9877.61</v>
      </c>
      <c r="P1205" t="s">
        <v>11</v>
      </c>
      <c r="Q1205" t="s">
        <v>16</v>
      </c>
      <c r="R1205" t="str">
        <f>IF('Hospitalisation Details'!I1203="?","Unknown",'Hospitalisation Details'!I1203)</f>
        <v>R1013</v>
      </c>
      <c r="T1205" t="s">
        <v>1169</v>
      </c>
      <c r="U1205">
        <v>25.76</v>
      </c>
      <c r="V1205">
        <v>6.02</v>
      </c>
      <c r="W1205" t="s">
        <v>2382</v>
      </c>
      <c r="X1205" t="s">
        <v>2380</v>
      </c>
      <c r="Y1205" t="s">
        <v>2383</v>
      </c>
      <c r="Z1205">
        <v>1</v>
      </c>
      <c r="AA1205" t="s">
        <v>2380</v>
      </c>
    </row>
    <row r="1206" spans="10:27" x14ac:dyDescent="0.35">
      <c r="J1206" t="s">
        <v>1235</v>
      </c>
      <c r="K1206">
        <v>1971</v>
      </c>
      <c r="L1206" t="s">
        <v>15</v>
      </c>
      <c r="M1206">
        <v>8</v>
      </c>
      <c r="N1206">
        <v>1</v>
      </c>
      <c r="O1206">
        <v>9880.07</v>
      </c>
      <c r="P1206" t="s">
        <v>11</v>
      </c>
      <c r="Q1206" t="s">
        <v>12</v>
      </c>
      <c r="R1206" t="str">
        <f>IF('Hospitalisation Details'!I1204="?","Unknown",'Hospitalisation Details'!I1204)</f>
        <v>R1011</v>
      </c>
      <c r="T1206" t="s">
        <v>1168</v>
      </c>
      <c r="U1206">
        <v>22.42</v>
      </c>
      <c r="V1206">
        <v>7.96</v>
      </c>
      <c r="W1206" t="s">
        <v>2380</v>
      </c>
      <c r="X1206" t="s">
        <v>2380</v>
      </c>
      <c r="Y1206" t="s">
        <v>2380</v>
      </c>
      <c r="Z1206" t="s">
        <v>2381</v>
      </c>
      <c r="AA1206" t="s">
        <v>2380</v>
      </c>
    </row>
    <row r="1207" spans="10:27" x14ac:dyDescent="0.35">
      <c r="J1207" t="s">
        <v>1236</v>
      </c>
      <c r="K1207">
        <v>1966</v>
      </c>
      <c r="L1207" t="s">
        <v>15</v>
      </c>
      <c r="M1207">
        <v>5</v>
      </c>
      <c r="N1207">
        <v>0</v>
      </c>
      <c r="O1207">
        <v>9890.23</v>
      </c>
      <c r="P1207" t="s">
        <v>12</v>
      </c>
      <c r="Q1207" t="s">
        <v>12</v>
      </c>
      <c r="R1207" t="str">
        <f>IF('Hospitalisation Details'!I1205="?","Unknown",'Hospitalisation Details'!I1205)</f>
        <v>R1013</v>
      </c>
      <c r="T1207" t="s">
        <v>1167</v>
      </c>
      <c r="U1207">
        <v>33.18</v>
      </c>
      <c r="V1207">
        <v>6.01</v>
      </c>
      <c r="W1207" t="s">
        <v>2382</v>
      </c>
      <c r="X1207" t="s">
        <v>2380</v>
      </c>
      <c r="Y1207" t="s">
        <v>2380</v>
      </c>
      <c r="Z1207">
        <v>1</v>
      </c>
      <c r="AA1207" t="s">
        <v>2380</v>
      </c>
    </row>
    <row r="1208" spans="10:27" x14ac:dyDescent="0.35">
      <c r="J1208" t="s">
        <v>1237</v>
      </c>
      <c r="K1208">
        <v>1996</v>
      </c>
      <c r="L1208" t="s">
        <v>10</v>
      </c>
      <c r="M1208">
        <v>8</v>
      </c>
      <c r="N1208">
        <v>0</v>
      </c>
      <c r="O1208">
        <v>9894.69</v>
      </c>
      <c r="P1208" t="s">
        <v>11</v>
      </c>
      <c r="Q1208" t="s">
        <v>12</v>
      </c>
      <c r="R1208" t="str">
        <f>IF('Hospitalisation Details'!I1206="?","Unknown",'Hospitalisation Details'!I1206)</f>
        <v>R1012</v>
      </c>
      <c r="T1208" t="s">
        <v>1166</v>
      </c>
      <c r="U1208">
        <v>43.04</v>
      </c>
      <c r="V1208">
        <v>5.9</v>
      </c>
      <c r="W1208" t="s">
        <v>2382</v>
      </c>
      <c r="X1208" t="s">
        <v>2380</v>
      </c>
      <c r="Y1208" t="s">
        <v>2380</v>
      </c>
      <c r="Z1208" t="s">
        <v>2381</v>
      </c>
      <c r="AA1208" t="s">
        <v>2380</v>
      </c>
    </row>
    <row r="1209" spans="10:27" x14ac:dyDescent="0.35">
      <c r="J1209" t="s">
        <v>1238</v>
      </c>
      <c r="K1209">
        <v>1962</v>
      </c>
      <c r="L1209" t="s">
        <v>35</v>
      </c>
      <c r="M1209">
        <v>17</v>
      </c>
      <c r="N1209">
        <v>0</v>
      </c>
      <c r="O1209">
        <v>9907.83</v>
      </c>
      <c r="P1209" t="s">
        <v>12</v>
      </c>
      <c r="Q1209" t="s">
        <v>11</v>
      </c>
      <c r="R1209" t="str">
        <f>IF('Hospitalisation Details'!I1207="?","Unknown",'Hospitalisation Details'!I1207)</f>
        <v>R1013</v>
      </c>
      <c r="T1209" t="s">
        <v>1165</v>
      </c>
      <c r="U1209">
        <v>34.15</v>
      </c>
      <c r="V1209">
        <v>4.49</v>
      </c>
      <c r="W1209" t="s">
        <v>2382</v>
      </c>
      <c r="X1209" t="s">
        <v>2380</v>
      </c>
      <c r="Y1209" t="s">
        <v>2380</v>
      </c>
      <c r="Z1209">
        <v>1</v>
      </c>
      <c r="AA1209" t="s">
        <v>2380</v>
      </c>
    </row>
    <row r="1210" spans="10:27" x14ac:dyDescent="0.35">
      <c r="J1210" t="s">
        <v>1239</v>
      </c>
      <c r="K1210">
        <v>1972</v>
      </c>
      <c r="L1210" t="s">
        <v>20</v>
      </c>
      <c r="M1210">
        <v>14</v>
      </c>
      <c r="N1210">
        <v>1</v>
      </c>
      <c r="O1210">
        <v>9910.36</v>
      </c>
      <c r="P1210" t="s">
        <v>11</v>
      </c>
      <c r="Q1210" t="s">
        <v>12</v>
      </c>
      <c r="R1210" t="str">
        <f>IF('Hospitalisation Details'!I1208="?","Unknown",'Hospitalisation Details'!I1208)</f>
        <v>R1012</v>
      </c>
      <c r="T1210" t="s">
        <v>1164</v>
      </c>
      <c r="U1210">
        <v>25.78</v>
      </c>
      <c r="V1210">
        <v>6.25</v>
      </c>
      <c r="W1210" t="s">
        <v>2380</v>
      </c>
      <c r="X1210" t="s">
        <v>2380</v>
      </c>
      <c r="Y1210" t="s">
        <v>2380</v>
      </c>
      <c r="Z1210" t="s">
        <v>2381</v>
      </c>
      <c r="AA1210" t="s">
        <v>2380</v>
      </c>
    </row>
    <row r="1211" spans="10:27" x14ac:dyDescent="0.35">
      <c r="J1211" t="s">
        <v>1240</v>
      </c>
      <c r="K1211">
        <v>1985</v>
      </c>
      <c r="L1211" t="s">
        <v>35</v>
      </c>
      <c r="M1211">
        <v>19</v>
      </c>
      <c r="N1211">
        <v>3</v>
      </c>
      <c r="O1211">
        <v>9930.64</v>
      </c>
      <c r="P1211" t="s">
        <v>11</v>
      </c>
      <c r="Q1211" t="s">
        <v>12</v>
      </c>
      <c r="R1211" t="str">
        <f>IF('Hospitalisation Details'!I1209="?","Unknown",'Hospitalisation Details'!I1209)</f>
        <v>R1025</v>
      </c>
      <c r="T1211" t="s">
        <v>1163</v>
      </c>
      <c r="U1211">
        <v>21.02</v>
      </c>
      <c r="V1211">
        <v>9.6199999999999992</v>
      </c>
      <c r="W1211" t="s">
        <v>2382</v>
      </c>
      <c r="X1211" t="s">
        <v>2380</v>
      </c>
      <c r="Y1211" t="s">
        <v>2383</v>
      </c>
      <c r="Z1211">
        <v>1</v>
      </c>
      <c r="AA1211" t="s">
        <v>2380</v>
      </c>
    </row>
    <row r="1212" spans="10:27" x14ac:dyDescent="0.35">
      <c r="J1212" t="s">
        <v>1241</v>
      </c>
      <c r="K1212">
        <v>1983</v>
      </c>
      <c r="L1212" t="s">
        <v>30</v>
      </c>
      <c r="M1212">
        <v>3</v>
      </c>
      <c r="N1212">
        <v>3</v>
      </c>
      <c r="O1212">
        <v>9931.9599999999991</v>
      </c>
      <c r="P1212" t="s">
        <v>11</v>
      </c>
      <c r="Q1212" t="s">
        <v>11</v>
      </c>
      <c r="R1212" t="str">
        <f>IF('Hospitalisation Details'!I1210="?","Unknown",'Hospitalisation Details'!I1210)</f>
        <v>R1012</v>
      </c>
      <c r="T1212" t="s">
        <v>1162</v>
      </c>
      <c r="U1212">
        <v>37.51</v>
      </c>
      <c r="V1212">
        <v>11.06</v>
      </c>
      <c r="W1212" t="s">
        <v>2380</v>
      </c>
      <c r="X1212" t="s">
        <v>2380</v>
      </c>
      <c r="Y1212" t="s">
        <v>2380</v>
      </c>
      <c r="Z1212">
        <v>2</v>
      </c>
      <c r="AA1212" t="s">
        <v>2380</v>
      </c>
    </row>
    <row r="1213" spans="10:27" x14ac:dyDescent="0.35">
      <c r="J1213" t="s">
        <v>1242</v>
      </c>
      <c r="K1213">
        <v>1964</v>
      </c>
      <c r="L1213" t="s">
        <v>20</v>
      </c>
      <c r="M1213">
        <v>11</v>
      </c>
      <c r="N1213">
        <v>0</v>
      </c>
      <c r="O1213">
        <v>9933.44</v>
      </c>
      <c r="P1213" t="s">
        <v>12</v>
      </c>
      <c r="Q1213" t="s">
        <v>12</v>
      </c>
      <c r="R1213" t="str">
        <f>IF('Hospitalisation Details'!I1211="?","Unknown",'Hospitalisation Details'!I1211)</f>
        <v>R1013</v>
      </c>
      <c r="T1213" t="s">
        <v>1161</v>
      </c>
      <c r="U1213">
        <v>25.745000000000001</v>
      </c>
      <c r="V1213">
        <v>6.11</v>
      </c>
      <c r="W1213" t="s">
        <v>2382</v>
      </c>
      <c r="X1213" t="s">
        <v>2380</v>
      </c>
      <c r="Y1213" t="s">
        <v>2380</v>
      </c>
      <c r="Z1213" t="s">
        <v>2381</v>
      </c>
      <c r="AA1213" t="s">
        <v>2380</v>
      </c>
    </row>
    <row r="1214" spans="10:27" x14ac:dyDescent="0.35">
      <c r="J1214" t="s">
        <v>1243</v>
      </c>
      <c r="K1214">
        <v>1971</v>
      </c>
      <c r="L1214" t="s">
        <v>30</v>
      </c>
      <c r="M1214">
        <v>26</v>
      </c>
      <c r="N1214">
        <v>1</v>
      </c>
      <c r="O1214">
        <v>9957.7199999999993</v>
      </c>
      <c r="P1214" t="s">
        <v>11</v>
      </c>
      <c r="Q1214" t="s">
        <v>12</v>
      </c>
      <c r="R1214" t="str">
        <f>IF('Hospitalisation Details'!I1212="?","Unknown",'Hospitalisation Details'!I1212)</f>
        <v>R1018</v>
      </c>
      <c r="T1214" t="s">
        <v>1160</v>
      </c>
      <c r="U1214">
        <v>31.35</v>
      </c>
      <c r="V1214">
        <v>11.49</v>
      </c>
      <c r="W1214" t="s">
        <v>2380</v>
      </c>
      <c r="X1214" t="s">
        <v>2380</v>
      </c>
      <c r="Y1214" t="s">
        <v>2380</v>
      </c>
      <c r="Z1214">
        <v>2</v>
      </c>
      <c r="AA1214" t="s">
        <v>2380</v>
      </c>
    </row>
    <row r="1215" spans="10:27" x14ac:dyDescent="0.35">
      <c r="J1215" t="s">
        <v>1244</v>
      </c>
      <c r="K1215">
        <v>1971</v>
      </c>
      <c r="L1215" t="s">
        <v>37</v>
      </c>
      <c r="M1215">
        <v>6</v>
      </c>
      <c r="N1215">
        <v>1</v>
      </c>
      <c r="O1215">
        <v>9964.06</v>
      </c>
      <c r="P1215" t="s">
        <v>11</v>
      </c>
      <c r="Q1215" t="s">
        <v>11</v>
      </c>
      <c r="R1215" t="str">
        <f>IF('Hospitalisation Details'!I1213="?","Unknown",'Hospitalisation Details'!I1213)</f>
        <v>R1019</v>
      </c>
      <c r="T1215" t="s">
        <v>1159</v>
      </c>
      <c r="U1215">
        <v>29.83</v>
      </c>
      <c r="V1215">
        <v>8.68</v>
      </c>
      <c r="W1215" t="s">
        <v>2380</v>
      </c>
      <c r="X1215" t="s">
        <v>2380</v>
      </c>
      <c r="Y1215" t="s">
        <v>2380</v>
      </c>
      <c r="Z1215">
        <v>2</v>
      </c>
      <c r="AA1215" t="s">
        <v>2380</v>
      </c>
    </row>
    <row r="1216" spans="10:27" x14ac:dyDescent="0.35">
      <c r="J1216" t="s">
        <v>1245</v>
      </c>
      <c r="K1216">
        <v>1970</v>
      </c>
      <c r="L1216" t="s">
        <v>35</v>
      </c>
      <c r="M1216">
        <v>11</v>
      </c>
      <c r="N1216">
        <v>0</v>
      </c>
      <c r="O1216">
        <v>9991.0400000000009</v>
      </c>
      <c r="P1216" t="s">
        <v>11</v>
      </c>
      <c r="Q1216" t="s">
        <v>12</v>
      </c>
      <c r="R1216" t="str">
        <f>IF('Hospitalisation Details'!I1214="?","Unknown",'Hospitalisation Details'!I1214)</f>
        <v>R1012</v>
      </c>
      <c r="T1216" t="s">
        <v>1158</v>
      </c>
      <c r="U1216">
        <v>25.49</v>
      </c>
      <c r="V1216">
        <v>5.68</v>
      </c>
      <c r="W1216" t="s">
        <v>2382</v>
      </c>
      <c r="X1216" t="s">
        <v>2380</v>
      </c>
      <c r="Y1216" t="s">
        <v>2383</v>
      </c>
      <c r="Z1216">
        <v>1</v>
      </c>
      <c r="AA1216" t="s">
        <v>2380</v>
      </c>
    </row>
    <row r="1217" spans="10:27" x14ac:dyDescent="0.35">
      <c r="J1217" t="s">
        <v>1246</v>
      </c>
      <c r="K1217">
        <v>1988</v>
      </c>
      <c r="L1217" t="s">
        <v>10</v>
      </c>
      <c r="M1217">
        <v>3</v>
      </c>
      <c r="N1217">
        <v>3</v>
      </c>
      <c r="O1217">
        <v>10011.44</v>
      </c>
      <c r="P1217" t="s">
        <v>12</v>
      </c>
      <c r="Q1217" t="s">
        <v>12</v>
      </c>
      <c r="R1217" t="str">
        <f>IF('Hospitalisation Details'!I1215="?","Unknown",'Hospitalisation Details'!I1215)</f>
        <v>R1026</v>
      </c>
      <c r="T1217" t="s">
        <v>1157</v>
      </c>
      <c r="U1217">
        <v>34.1</v>
      </c>
      <c r="V1217">
        <v>8.4499999999999993</v>
      </c>
      <c r="W1217" t="s">
        <v>2380</v>
      </c>
      <c r="X1217" t="s">
        <v>2380</v>
      </c>
      <c r="Y1217" t="s">
        <v>2380</v>
      </c>
      <c r="Z1217" t="s">
        <v>2381</v>
      </c>
      <c r="AA1217" t="s">
        <v>2380</v>
      </c>
    </row>
    <row r="1218" spans="10:27" x14ac:dyDescent="0.35">
      <c r="J1218" t="s">
        <v>1247</v>
      </c>
      <c r="K1218">
        <v>1979</v>
      </c>
      <c r="L1218" t="s">
        <v>30</v>
      </c>
      <c r="M1218">
        <v>28</v>
      </c>
      <c r="N1218">
        <v>2</v>
      </c>
      <c r="O1218">
        <v>10027.15</v>
      </c>
      <c r="P1218" t="s">
        <v>12</v>
      </c>
      <c r="Q1218" t="s">
        <v>16</v>
      </c>
      <c r="R1218" t="str">
        <f>IF('Hospitalisation Details'!I1216="?","Unknown",'Hospitalisation Details'!I1216)</f>
        <v>R1021</v>
      </c>
      <c r="T1218" t="s">
        <v>1156</v>
      </c>
      <c r="U1218">
        <v>25.84</v>
      </c>
      <c r="V1218">
        <v>8.51</v>
      </c>
      <c r="W1218" t="s">
        <v>2380</v>
      </c>
      <c r="X1218" t="s">
        <v>2380</v>
      </c>
      <c r="Y1218" t="s">
        <v>2380</v>
      </c>
      <c r="Z1218">
        <v>2</v>
      </c>
      <c r="AA1218" t="s">
        <v>2380</v>
      </c>
    </row>
    <row r="1219" spans="10:27" x14ac:dyDescent="0.35">
      <c r="J1219" t="s">
        <v>1248</v>
      </c>
      <c r="K1219">
        <v>1974</v>
      </c>
      <c r="L1219" t="s">
        <v>35</v>
      </c>
      <c r="M1219">
        <v>30</v>
      </c>
      <c r="N1219">
        <v>2</v>
      </c>
      <c r="O1219">
        <v>10043.25</v>
      </c>
      <c r="P1219" t="s">
        <v>12</v>
      </c>
      <c r="Q1219" t="s">
        <v>11</v>
      </c>
      <c r="R1219" t="str">
        <f>IF('Hospitalisation Details'!I1217="?","Unknown",'Hospitalisation Details'!I1217)</f>
        <v>R1024</v>
      </c>
      <c r="T1219" t="s">
        <v>1155</v>
      </c>
      <c r="U1219">
        <v>20.6</v>
      </c>
      <c r="V1219">
        <v>7.62</v>
      </c>
      <c r="W1219" t="s">
        <v>2380</v>
      </c>
      <c r="X1219" t="s">
        <v>2380</v>
      </c>
      <c r="Y1219" t="s">
        <v>2380</v>
      </c>
      <c r="Z1219" t="s">
        <v>2381</v>
      </c>
      <c r="AA1219" t="s">
        <v>2380</v>
      </c>
    </row>
    <row r="1220" spans="10:27" x14ac:dyDescent="0.35">
      <c r="J1220" t="s">
        <v>1249</v>
      </c>
      <c r="K1220">
        <v>1969</v>
      </c>
      <c r="L1220" t="s">
        <v>35</v>
      </c>
      <c r="M1220">
        <v>22</v>
      </c>
      <c r="N1220">
        <v>1</v>
      </c>
      <c r="O1220">
        <v>10065.41</v>
      </c>
      <c r="P1220" t="s">
        <v>12</v>
      </c>
      <c r="Q1220" t="s">
        <v>11</v>
      </c>
      <c r="R1220" t="str">
        <f>IF('Hospitalisation Details'!I1218="?","Unknown",'Hospitalisation Details'!I1218)</f>
        <v>R1011</v>
      </c>
      <c r="T1220" t="s">
        <v>1154</v>
      </c>
      <c r="U1220">
        <v>28.88</v>
      </c>
      <c r="V1220">
        <v>10.18</v>
      </c>
      <c r="W1220" t="s">
        <v>2380</v>
      </c>
      <c r="X1220" t="s">
        <v>2380</v>
      </c>
      <c r="Y1220" t="s">
        <v>2380</v>
      </c>
      <c r="Z1220" t="s">
        <v>2381</v>
      </c>
      <c r="AA1220" t="s">
        <v>2380</v>
      </c>
    </row>
    <row r="1221" spans="10:27" x14ac:dyDescent="0.35">
      <c r="J1221" t="s">
        <v>1250</v>
      </c>
      <c r="K1221">
        <v>1969</v>
      </c>
      <c r="L1221" t="s">
        <v>37</v>
      </c>
      <c r="M1221">
        <v>27</v>
      </c>
      <c r="N1221">
        <v>0</v>
      </c>
      <c r="O1221">
        <v>10072.06</v>
      </c>
      <c r="P1221" t="s">
        <v>12</v>
      </c>
      <c r="Q1221" t="s">
        <v>16</v>
      </c>
      <c r="R1221" t="str">
        <f>IF('Hospitalisation Details'!I1219="?","Unknown",'Hospitalisation Details'!I1219)</f>
        <v>R1017</v>
      </c>
      <c r="T1221" t="s">
        <v>1153</v>
      </c>
      <c r="U1221">
        <v>28.24</v>
      </c>
      <c r="V1221">
        <v>5.36</v>
      </c>
      <c r="W1221" t="s">
        <v>2380</v>
      </c>
      <c r="X1221" t="s">
        <v>2380</v>
      </c>
      <c r="Y1221" t="s">
        <v>2380</v>
      </c>
      <c r="Z1221" t="s">
        <v>2381</v>
      </c>
      <c r="AA1221" t="s">
        <v>2380</v>
      </c>
    </row>
    <row r="1222" spans="10:27" x14ac:dyDescent="0.35">
      <c r="J1222" t="s">
        <v>1251</v>
      </c>
      <c r="K1222">
        <v>1969</v>
      </c>
      <c r="L1222" t="s">
        <v>10</v>
      </c>
      <c r="M1222">
        <v>3</v>
      </c>
      <c r="N1222">
        <v>1</v>
      </c>
      <c r="O1222">
        <v>10085.85</v>
      </c>
      <c r="P1222" t="s">
        <v>12</v>
      </c>
      <c r="Q1222" t="s">
        <v>12</v>
      </c>
      <c r="R1222" t="str">
        <f>IF('Hospitalisation Details'!I1220="?","Unknown",'Hospitalisation Details'!I1220)</f>
        <v>R1011</v>
      </c>
      <c r="T1222" t="s">
        <v>1152</v>
      </c>
      <c r="U1222">
        <v>25.46</v>
      </c>
      <c r="V1222">
        <v>11.78</v>
      </c>
      <c r="W1222" t="s">
        <v>2382</v>
      </c>
      <c r="X1222" t="s">
        <v>2380</v>
      </c>
      <c r="Y1222" t="s">
        <v>2380</v>
      </c>
      <c r="Z1222">
        <v>1</v>
      </c>
      <c r="AA1222" t="s">
        <v>2380</v>
      </c>
    </row>
    <row r="1223" spans="10:27" x14ac:dyDescent="0.35">
      <c r="J1223" t="s">
        <v>1252</v>
      </c>
      <c r="K1223">
        <v>1976</v>
      </c>
      <c r="L1223" t="s">
        <v>30</v>
      </c>
      <c r="M1223">
        <v>19</v>
      </c>
      <c r="N1223">
        <v>5</v>
      </c>
      <c r="O1223">
        <v>10096.969999999999</v>
      </c>
      <c r="P1223" t="s">
        <v>12</v>
      </c>
      <c r="Q1223" t="s">
        <v>11</v>
      </c>
      <c r="R1223" t="str">
        <f>IF('Hospitalisation Details'!I1221="?","Unknown",'Hospitalisation Details'!I1221)</f>
        <v>R1011</v>
      </c>
      <c r="T1223" t="s">
        <v>1151</v>
      </c>
      <c r="U1223">
        <v>29.64</v>
      </c>
      <c r="V1223">
        <v>10.82</v>
      </c>
      <c r="W1223" t="s">
        <v>2382</v>
      </c>
      <c r="X1223" t="s">
        <v>2380</v>
      </c>
      <c r="Y1223" t="s">
        <v>2380</v>
      </c>
      <c r="Z1223" t="s">
        <v>2381</v>
      </c>
      <c r="AA1223" t="s">
        <v>2380</v>
      </c>
    </row>
    <row r="1224" spans="10:27" x14ac:dyDescent="0.35">
      <c r="J1224" t="s">
        <v>1253</v>
      </c>
      <c r="K1224">
        <v>1972</v>
      </c>
      <c r="L1224" t="s">
        <v>37</v>
      </c>
      <c r="M1224">
        <v>19</v>
      </c>
      <c r="N1224">
        <v>1</v>
      </c>
      <c r="O1224">
        <v>10106.129999999999</v>
      </c>
      <c r="P1224" t="s">
        <v>12</v>
      </c>
      <c r="Q1224" t="s">
        <v>16</v>
      </c>
      <c r="R1224" t="str">
        <f>IF('Hospitalisation Details'!I1222="?","Unknown",'Hospitalisation Details'!I1222)</f>
        <v>R1024</v>
      </c>
      <c r="T1224" t="s">
        <v>1150</v>
      </c>
      <c r="U1224">
        <v>31.27</v>
      </c>
      <c r="V1224">
        <v>7.73</v>
      </c>
      <c r="W1224" t="s">
        <v>2382</v>
      </c>
      <c r="X1224" t="s">
        <v>2380</v>
      </c>
      <c r="Y1224" t="s">
        <v>2380</v>
      </c>
      <c r="Z1224">
        <v>1</v>
      </c>
      <c r="AA1224" t="s">
        <v>2380</v>
      </c>
    </row>
    <row r="1225" spans="10:27" x14ac:dyDescent="0.35">
      <c r="J1225" t="s">
        <v>1254</v>
      </c>
      <c r="K1225">
        <v>1972</v>
      </c>
      <c r="L1225" t="s">
        <v>35</v>
      </c>
      <c r="M1225">
        <v>8</v>
      </c>
      <c r="N1225">
        <v>2</v>
      </c>
      <c r="O1225">
        <v>10107.219999999999</v>
      </c>
      <c r="P1225" t="s">
        <v>12</v>
      </c>
      <c r="Q1225" t="s">
        <v>16</v>
      </c>
      <c r="R1225" t="str">
        <f>IF('Hospitalisation Details'!I1223="?","Unknown",'Hospitalisation Details'!I1223)</f>
        <v>R1013</v>
      </c>
      <c r="T1225" t="s">
        <v>1149</v>
      </c>
      <c r="U1225">
        <v>19.95</v>
      </c>
      <c r="V1225">
        <v>6.24</v>
      </c>
      <c r="W1225" t="s">
        <v>2382</v>
      </c>
      <c r="X1225" t="s">
        <v>2380</v>
      </c>
      <c r="Y1225" t="s">
        <v>2380</v>
      </c>
      <c r="Z1225" t="s">
        <v>2381</v>
      </c>
      <c r="AA1225" t="s">
        <v>2380</v>
      </c>
    </row>
    <row r="1226" spans="10:27" x14ac:dyDescent="0.35">
      <c r="J1226" t="s">
        <v>1255</v>
      </c>
      <c r="K1226">
        <v>1975</v>
      </c>
      <c r="L1226" t="s">
        <v>10</v>
      </c>
      <c r="M1226">
        <v>2</v>
      </c>
      <c r="N1226">
        <v>3</v>
      </c>
      <c r="O1226">
        <v>10115.01</v>
      </c>
      <c r="P1226" t="s">
        <v>12</v>
      </c>
      <c r="Q1226" t="s">
        <v>12</v>
      </c>
      <c r="R1226" t="str">
        <f>IF('Hospitalisation Details'!I1224="?","Unknown",'Hospitalisation Details'!I1224)</f>
        <v>R1012</v>
      </c>
      <c r="T1226" t="s">
        <v>1148</v>
      </c>
      <c r="U1226">
        <v>21.3</v>
      </c>
      <c r="V1226">
        <v>10.42</v>
      </c>
      <c r="W1226" t="s">
        <v>2380</v>
      </c>
      <c r="X1226" t="s">
        <v>2380</v>
      </c>
      <c r="Y1226" t="s">
        <v>2380</v>
      </c>
      <c r="Z1226">
        <v>2</v>
      </c>
      <c r="AA1226" t="s">
        <v>2380</v>
      </c>
    </row>
    <row r="1227" spans="10:27" x14ac:dyDescent="0.35">
      <c r="J1227" t="s">
        <v>1256</v>
      </c>
      <c r="K1227">
        <v>1972</v>
      </c>
      <c r="L1227" t="s">
        <v>15</v>
      </c>
      <c r="M1227">
        <v>16</v>
      </c>
      <c r="N1227">
        <v>2</v>
      </c>
      <c r="O1227">
        <v>10118.42</v>
      </c>
      <c r="P1227" t="s">
        <v>12</v>
      </c>
      <c r="Q1227" t="s">
        <v>12</v>
      </c>
      <c r="R1227" t="str">
        <f>IF('Hospitalisation Details'!I1225="?","Unknown",'Hospitalisation Details'!I1225)</f>
        <v>R1011</v>
      </c>
      <c r="T1227" t="s">
        <v>1147</v>
      </c>
      <c r="U1227">
        <v>31.635000000000002</v>
      </c>
      <c r="V1227">
        <v>11.11</v>
      </c>
      <c r="W1227" t="s">
        <v>2380</v>
      </c>
      <c r="X1227" t="s">
        <v>2380</v>
      </c>
      <c r="Y1227" t="s">
        <v>2380</v>
      </c>
      <c r="Z1227" t="s">
        <v>2381</v>
      </c>
      <c r="AA1227" t="s">
        <v>2380</v>
      </c>
    </row>
    <row r="1228" spans="10:27" x14ac:dyDescent="0.35">
      <c r="J1228" t="s">
        <v>1257</v>
      </c>
      <c r="K1228">
        <v>1997</v>
      </c>
      <c r="L1228" t="s">
        <v>20</v>
      </c>
      <c r="M1228">
        <v>5</v>
      </c>
      <c r="N1228">
        <v>0</v>
      </c>
      <c r="O1228">
        <v>10139.84</v>
      </c>
      <c r="P1228" t="s">
        <v>12</v>
      </c>
      <c r="Q1228" t="s">
        <v>11</v>
      </c>
      <c r="R1228" t="str">
        <f>IF('Hospitalisation Details'!I1226="?","Unknown",'Hospitalisation Details'!I1226)</f>
        <v>R1012</v>
      </c>
      <c r="T1228" t="s">
        <v>1146</v>
      </c>
      <c r="U1228">
        <v>23.9</v>
      </c>
      <c r="V1228">
        <v>7.67</v>
      </c>
      <c r="W1228" t="s">
        <v>2382</v>
      </c>
      <c r="X1228" t="s">
        <v>2380</v>
      </c>
      <c r="Y1228" t="s">
        <v>2380</v>
      </c>
      <c r="Z1228">
        <v>2</v>
      </c>
      <c r="AA1228" t="s">
        <v>2380</v>
      </c>
    </row>
    <row r="1229" spans="10:27" x14ac:dyDescent="0.35">
      <c r="J1229" t="s">
        <v>1258</v>
      </c>
      <c r="K1229">
        <v>1974</v>
      </c>
      <c r="L1229" t="s">
        <v>30</v>
      </c>
      <c r="M1229">
        <v>30</v>
      </c>
      <c r="N1229">
        <v>3</v>
      </c>
      <c r="O1229">
        <v>10141.14</v>
      </c>
      <c r="P1229" t="s">
        <v>12</v>
      </c>
      <c r="Q1229" t="s">
        <v>16</v>
      </c>
      <c r="R1229" t="str">
        <f>IF('Hospitalisation Details'!I1227="?","Unknown",'Hospitalisation Details'!I1227)</f>
        <v>R1016</v>
      </c>
      <c r="T1229" t="s">
        <v>1145</v>
      </c>
      <c r="U1229">
        <v>34.15</v>
      </c>
      <c r="V1229">
        <v>6.15</v>
      </c>
      <c r="W1229" t="s">
        <v>2380</v>
      </c>
      <c r="X1229" t="s">
        <v>2380</v>
      </c>
      <c r="Y1229" t="s">
        <v>2380</v>
      </c>
      <c r="Z1229" t="s">
        <v>2381</v>
      </c>
      <c r="AA1229" t="s">
        <v>2380</v>
      </c>
    </row>
    <row r="1230" spans="10:27" x14ac:dyDescent="0.35">
      <c r="J1230" t="s">
        <v>1259</v>
      </c>
      <c r="K1230">
        <v>1981</v>
      </c>
      <c r="L1230" t="s">
        <v>18</v>
      </c>
      <c r="M1230">
        <v>12</v>
      </c>
      <c r="N1230">
        <v>1</v>
      </c>
      <c r="O1230">
        <v>10146.129999999999</v>
      </c>
      <c r="P1230" t="s">
        <v>12</v>
      </c>
      <c r="Q1230" t="s">
        <v>16</v>
      </c>
      <c r="R1230" t="str">
        <f>IF('Hospitalisation Details'!I1228="?","Unknown",'Hospitalisation Details'!I1228)</f>
        <v>R1025</v>
      </c>
      <c r="T1230" t="s">
        <v>1144</v>
      </c>
      <c r="U1230">
        <v>28.71</v>
      </c>
      <c r="V1230">
        <v>5.71</v>
      </c>
      <c r="W1230" t="s">
        <v>2380</v>
      </c>
      <c r="X1230" t="s">
        <v>2380</v>
      </c>
      <c r="Y1230" t="s">
        <v>2380</v>
      </c>
      <c r="Z1230" t="s">
        <v>2381</v>
      </c>
      <c r="AA1230" t="s">
        <v>2380</v>
      </c>
    </row>
    <row r="1231" spans="10:27" x14ac:dyDescent="0.35">
      <c r="J1231" t="s">
        <v>1260</v>
      </c>
      <c r="K1231">
        <v>1973</v>
      </c>
      <c r="L1231" t="s">
        <v>37</v>
      </c>
      <c r="M1231">
        <v>13</v>
      </c>
      <c r="N1231">
        <v>2</v>
      </c>
      <c r="O1231">
        <v>10156.780000000001</v>
      </c>
      <c r="P1231" t="s">
        <v>12</v>
      </c>
      <c r="Q1231" t="s">
        <v>11</v>
      </c>
      <c r="R1231" t="str">
        <f>IF('Hospitalisation Details'!I1229="?","Unknown",'Hospitalisation Details'!I1229)</f>
        <v>R1012</v>
      </c>
      <c r="T1231" t="s">
        <v>1143</v>
      </c>
      <c r="U1231">
        <v>36.700000000000003</v>
      </c>
      <c r="V1231">
        <v>8.6999999999999993</v>
      </c>
      <c r="W1231" t="s">
        <v>2382</v>
      </c>
      <c r="X1231" t="s">
        <v>2380</v>
      </c>
      <c r="Y1231" t="s">
        <v>2380</v>
      </c>
      <c r="Z1231">
        <v>2</v>
      </c>
      <c r="AA1231" t="s">
        <v>2380</v>
      </c>
    </row>
    <row r="1232" spans="10:27" x14ac:dyDescent="0.35">
      <c r="J1232" t="s">
        <v>1261</v>
      </c>
      <c r="K1232">
        <v>1972</v>
      </c>
      <c r="L1232" t="s">
        <v>10</v>
      </c>
      <c r="M1232">
        <v>10</v>
      </c>
      <c r="N1232">
        <v>0</v>
      </c>
      <c r="O1232">
        <v>10160.870000000001</v>
      </c>
      <c r="P1232" t="s">
        <v>12</v>
      </c>
      <c r="Q1232" t="s">
        <v>12</v>
      </c>
      <c r="R1232" t="str">
        <f>IF('Hospitalisation Details'!I1230="?","Unknown",'Hospitalisation Details'!I1230)</f>
        <v>R1025</v>
      </c>
      <c r="T1232" t="s">
        <v>1142</v>
      </c>
      <c r="U1232">
        <v>34.1</v>
      </c>
      <c r="V1232">
        <v>9.0399999999999991</v>
      </c>
      <c r="W1232" t="s">
        <v>2382</v>
      </c>
      <c r="X1232" t="s">
        <v>2380</v>
      </c>
      <c r="Y1232" t="s">
        <v>2380</v>
      </c>
      <c r="Z1232">
        <v>2</v>
      </c>
      <c r="AA1232" t="s">
        <v>2380</v>
      </c>
    </row>
    <row r="1233" spans="10:27" x14ac:dyDescent="0.35">
      <c r="J1233" t="s">
        <v>1262</v>
      </c>
      <c r="K1233">
        <v>1985</v>
      </c>
      <c r="L1233" t="s">
        <v>37</v>
      </c>
      <c r="M1233">
        <v>16</v>
      </c>
      <c r="N1233">
        <v>3</v>
      </c>
      <c r="O1233">
        <v>10191.82</v>
      </c>
      <c r="P1233" t="s">
        <v>12</v>
      </c>
      <c r="Q1233" t="s">
        <v>11</v>
      </c>
      <c r="R1233" t="str">
        <f>IF('Hospitalisation Details'!I1231="?","Unknown",'Hospitalisation Details'!I1231)</f>
        <v>R1026</v>
      </c>
      <c r="T1233" t="s">
        <v>1141</v>
      </c>
      <c r="U1233">
        <v>25.7</v>
      </c>
      <c r="V1233">
        <v>5.61</v>
      </c>
      <c r="W1233" t="s">
        <v>2380</v>
      </c>
      <c r="X1233" t="s">
        <v>2380</v>
      </c>
      <c r="Y1233" t="s">
        <v>2380</v>
      </c>
      <c r="Z1233" t="s">
        <v>2381</v>
      </c>
      <c r="AA1233" t="s">
        <v>2380</v>
      </c>
    </row>
    <row r="1234" spans="10:27" x14ac:dyDescent="0.35">
      <c r="J1234" t="s">
        <v>1263</v>
      </c>
      <c r="K1234">
        <v>1970</v>
      </c>
      <c r="L1234" t="s">
        <v>30</v>
      </c>
      <c r="M1234">
        <v>24</v>
      </c>
      <c r="N1234">
        <v>0</v>
      </c>
      <c r="O1234">
        <v>10197.77</v>
      </c>
      <c r="P1234" t="s">
        <v>12</v>
      </c>
      <c r="Q1234" t="s">
        <v>16</v>
      </c>
      <c r="R1234" t="str">
        <f>IF('Hospitalisation Details'!I1232="?","Unknown",'Hospitalisation Details'!I1232)</f>
        <v>R1024</v>
      </c>
      <c r="T1234" t="s">
        <v>1140</v>
      </c>
      <c r="U1234">
        <v>21.68</v>
      </c>
      <c r="V1234">
        <v>8.1199999999999992</v>
      </c>
      <c r="W1234" t="s">
        <v>2380</v>
      </c>
      <c r="X1234" t="s">
        <v>2380</v>
      </c>
      <c r="Y1234" t="s">
        <v>2380</v>
      </c>
      <c r="Z1234" t="s">
        <v>2381</v>
      </c>
      <c r="AA1234" t="s">
        <v>2380</v>
      </c>
    </row>
    <row r="1235" spans="10:27" x14ac:dyDescent="0.35">
      <c r="J1235" t="s">
        <v>1264</v>
      </c>
      <c r="K1235">
        <v>1967</v>
      </c>
      <c r="L1235" t="s">
        <v>20</v>
      </c>
      <c r="M1235">
        <v>26</v>
      </c>
      <c r="N1235">
        <v>0</v>
      </c>
      <c r="O1235">
        <v>10214.64</v>
      </c>
      <c r="P1235" t="s">
        <v>12</v>
      </c>
      <c r="Q1235" t="s">
        <v>11</v>
      </c>
      <c r="R1235" t="str">
        <f>IF('Hospitalisation Details'!I1233="?","Unknown",'Hospitalisation Details'!I1233)</f>
        <v>R1011</v>
      </c>
      <c r="T1235" t="s">
        <v>1139</v>
      </c>
      <c r="U1235">
        <v>25.175000000000001</v>
      </c>
      <c r="V1235">
        <v>4.74</v>
      </c>
      <c r="W1235" t="s">
        <v>2380</v>
      </c>
      <c r="X1235" t="s">
        <v>2380</v>
      </c>
      <c r="Y1235" t="s">
        <v>2380</v>
      </c>
      <c r="Z1235" t="s">
        <v>2381</v>
      </c>
      <c r="AA1235" t="s">
        <v>2380</v>
      </c>
    </row>
    <row r="1236" spans="10:27" x14ac:dyDescent="0.35">
      <c r="J1236" t="s">
        <v>1265</v>
      </c>
      <c r="K1236">
        <v>1967</v>
      </c>
      <c r="L1236" t="s">
        <v>18</v>
      </c>
      <c r="M1236">
        <v>28</v>
      </c>
      <c r="N1236">
        <v>0</v>
      </c>
      <c r="O1236">
        <v>10226.280000000001</v>
      </c>
      <c r="P1236" t="s">
        <v>12</v>
      </c>
      <c r="Q1236" t="s">
        <v>12</v>
      </c>
      <c r="R1236" t="str">
        <f>IF('Hospitalisation Details'!I1234="?","Unknown",'Hospitalisation Details'!I1234)</f>
        <v>R1013</v>
      </c>
      <c r="T1236" t="s">
        <v>1138</v>
      </c>
      <c r="U1236">
        <v>44.77</v>
      </c>
      <c r="V1236">
        <v>4.0599999999999996</v>
      </c>
      <c r="W1236" t="s">
        <v>2380</v>
      </c>
      <c r="X1236" t="s">
        <v>2380</v>
      </c>
      <c r="Y1236" t="s">
        <v>2380</v>
      </c>
      <c r="Z1236">
        <v>2</v>
      </c>
      <c r="AA1236" t="s">
        <v>2380</v>
      </c>
    </row>
    <row r="1237" spans="10:27" x14ac:dyDescent="0.35">
      <c r="J1237" t="s">
        <v>1266</v>
      </c>
      <c r="K1237">
        <v>1968</v>
      </c>
      <c r="L1237" t="s">
        <v>20</v>
      </c>
      <c r="M1237">
        <v>23</v>
      </c>
      <c r="N1237">
        <v>0</v>
      </c>
      <c r="O1237">
        <v>10231.5</v>
      </c>
      <c r="P1237" t="s">
        <v>12</v>
      </c>
      <c r="Q1237" t="s">
        <v>16</v>
      </c>
      <c r="R1237" t="str">
        <f>IF('Hospitalisation Details'!I1235="?","Unknown",'Hospitalisation Details'!I1235)</f>
        <v>R1012</v>
      </c>
      <c r="T1237" t="s">
        <v>1137</v>
      </c>
      <c r="U1237">
        <v>37.07</v>
      </c>
      <c r="V1237">
        <v>5.69</v>
      </c>
      <c r="W1237" t="s">
        <v>2380</v>
      </c>
      <c r="X1237" t="s">
        <v>2380</v>
      </c>
      <c r="Y1237" t="s">
        <v>2380</v>
      </c>
      <c r="Z1237">
        <v>2</v>
      </c>
      <c r="AA1237" t="s">
        <v>2380</v>
      </c>
    </row>
    <row r="1238" spans="10:27" x14ac:dyDescent="0.35">
      <c r="J1238" t="s">
        <v>1267</v>
      </c>
      <c r="K1238">
        <v>1975</v>
      </c>
      <c r="L1238" t="s">
        <v>35</v>
      </c>
      <c r="M1238">
        <v>15</v>
      </c>
      <c r="N1238">
        <v>1</v>
      </c>
      <c r="O1238">
        <v>10259.129999999999</v>
      </c>
      <c r="P1238" t="s">
        <v>12</v>
      </c>
      <c r="Q1238" t="s">
        <v>11</v>
      </c>
      <c r="R1238" t="str">
        <f>IF('Hospitalisation Details'!I1236="?","Unknown",'Hospitalisation Details'!I1236)</f>
        <v>R1011</v>
      </c>
      <c r="T1238" t="s">
        <v>1136</v>
      </c>
      <c r="U1238">
        <v>39.799999999999997</v>
      </c>
      <c r="V1238">
        <v>5.66</v>
      </c>
      <c r="W1238" t="s">
        <v>2380</v>
      </c>
      <c r="X1238" t="s">
        <v>2380</v>
      </c>
      <c r="Y1238" t="s">
        <v>2383</v>
      </c>
      <c r="Z1238">
        <v>1</v>
      </c>
      <c r="AA1238" t="s">
        <v>2380</v>
      </c>
    </row>
    <row r="1239" spans="10:27" x14ac:dyDescent="0.35">
      <c r="J1239" t="s">
        <v>1268</v>
      </c>
      <c r="K1239">
        <v>1973</v>
      </c>
      <c r="L1239" t="s">
        <v>20</v>
      </c>
      <c r="M1239">
        <v>5</v>
      </c>
      <c r="N1239">
        <v>3</v>
      </c>
      <c r="O1239">
        <v>10264.44</v>
      </c>
      <c r="P1239" t="s">
        <v>12</v>
      </c>
      <c r="Q1239" t="s">
        <v>11</v>
      </c>
      <c r="R1239" t="str">
        <f>IF('Hospitalisation Details'!I1237="?","Unknown",'Hospitalisation Details'!I1237)</f>
        <v>R1012</v>
      </c>
      <c r="T1239" t="s">
        <v>1135</v>
      </c>
      <c r="U1239">
        <v>26.36</v>
      </c>
      <c r="V1239">
        <v>4.32</v>
      </c>
      <c r="W1239" t="s">
        <v>2380</v>
      </c>
      <c r="X1239" t="s">
        <v>2380</v>
      </c>
      <c r="Y1239" t="s">
        <v>2383</v>
      </c>
      <c r="Z1239">
        <v>1</v>
      </c>
      <c r="AA1239" t="s">
        <v>2380</v>
      </c>
    </row>
    <row r="1240" spans="10:27" x14ac:dyDescent="0.35">
      <c r="J1240" t="s">
        <v>1269</v>
      </c>
      <c r="K1240">
        <v>1973</v>
      </c>
      <c r="L1240" t="s">
        <v>15</v>
      </c>
      <c r="M1240">
        <v>27</v>
      </c>
      <c r="N1240">
        <v>3</v>
      </c>
      <c r="O1240">
        <v>10269.459999999999</v>
      </c>
      <c r="P1240" t="s">
        <v>12</v>
      </c>
      <c r="Q1240" t="s">
        <v>12</v>
      </c>
      <c r="R1240" t="str">
        <f>IF('Hospitalisation Details'!I1238="?","Unknown",'Hospitalisation Details'!I1238)</f>
        <v>R1012</v>
      </c>
      <c r="T1240" t="s">
        <v>1134</v>
      </c>
      <c r="U1240">
        <v>29.925000000000001</v>
      </c>
      <c r="V1240">
        <v>8.2899999999999991</v>
      </c>
      <c r="W1240" t="s">
        <v>2380</v>
      </c>
      <c r="X1240" t="s">
        <v>2380</v>
      </c>
      <c r="Y1240" t="s">
        <v>2380</v>
      </c>
      <c r="Z1240">
        <v>2</v>
      </c>
      <c r="AA1240" t="s">
        <v>2380</v>
      </c>
    </row>
    <row r="1241" spans="10:27" x14ac:dyDescent="0.35">
      <c r="J1241" t="s">
        <v>1270</v>
      </c>
      <c r="K1241">
        <v>1970</v>
      </c>
      <c r="L1241" t="s">
        <v>18</v>
      </c>
      <c r="M1241">
        <v>21</v>
      </c>
      <c r="N1241">
        <v>0</v>
      </c>
      <c r="O1241">
        <v>10274.33</v>
      </c>
      <c r="P1241" t="s">
        <v>12</v>
      </c>
      <c r="Q1241" t="s">
        <v>16</v>
      </c>
      <c r="R1241" t="str">
        <f>IF('Hospitalisation Details'!I1239="?","Unknown",'Hospitalisation Details'!I1239)</f>
        <v>R1024</v>
      </c>
      <c r="T1241" t="s">
        <v>1133</v>
      </c>
      <c r="U1241">
        <v>37.29</v>
      </c>
      <c r="V1241">
        <v>10.46</v>
      </c>
      <c r="W1241" t="s">
        <v>2380</v>
      </c>
      <c r="X1241" t="s">
        <v>2380</v>
      </c>
      <c r="Y1241" t="s">
        <v>2380</v>
      </c>
      <c r="Z1241" t="s">
        <v>2381</v>
      </c>
      <c r="AA1241" t="s">
        <v>2380</v>
      </c>
    </row>
    <row r="1242" spans="10:27" x14ac:dyDescent="0.35">
      <c r="J1242" t="s">
        <v>1271</v>
      </c>
      <c r="K1242">
        <v>1988</v>
      </c>
      <c r="L1242" t="s">
        <v>20</v>
      </c>
      <c r="M1242">
        <v>14</v>
      </c>
      <c r="N1242">
        <v>3</v>
      </c>
      <c r="O1242">
        <v>10276.99</v>
      </c>
      <c r="P1242" t="s">
        <v>12</v>
      </c>
      <c r="Q1242" t="s">
        <v>16</v>
      </c>
      <c r="R1242" t="str">
        <f>IF('Hospitalisation Details'!I1240="?","Unknown",'Hospitalisation Details'!I1240)</f>
        <v>R1021</v>
      </c>
      <c r="T1242" t="s">
        <v>1132</v>
      </c>
      <c r="U1242">
        <v>30.2</v>
      </c>
      <c r="V1242">
        <v>11.96</v>
      </c>
      <c r="W1242" t="s">
        <v>2380</v>
      </c>
      <c r="X1242" t="s">
        <v>2380</v>
      </c>
      <c r="Y1242" t="s">
        <v>2380</v>
      </c>
      <c r="Z1242" t="s">
        <v>2381</v>
      </c>
      <c r="AA1242" t="s">
        <v>2380</v>
      </c>
    </row>
    <row r="1243" spans="10:27" x14ac:dyDescent="0.35">
      <c r="J1243" t="s">
        <v>1272</v>
      </c>
      <c r="K1243">
        <v>1963</v>
      </c>
      <c r="L1243" t="s">
        <v>20</v>
      </c>
      <c r="M1243">
        <v>24</v>
      </c>
      <c r="N1243">
        <v>0</v>
      </c>
      <c r="O1243">
        <v>10308.040000000001</v>
      </c>
      <c r="P1243" t="s">
        <v>12</v>
      </c>
      <c r="Q1243" t="s">
        <v>16</v>
      </c>
      <c r="R1243" t="str">
        <f>IF('Hospitalisation Details'!I1241="?","Unknown",'Hospitalisation Details'!I1241)</f>
        <v>R1013</v>
      </c>
      <c r="T1243" t="s">
        <v>1131</v>
      </c>
      <c r="U1243">
        <v>24.225000000000001</v>
      </c>
      <c r="V1243">
        <v>4.25</v>
      </c>
      <c r="W1243" t="s">
        <v>2382</v>
      </c>
      <c r="X1243" t="s">
        <v>2380</v>
      </c>
      <c r="Y1243" t="s">
        <v>2383</v>
      </c>
      <c r="Z1243">
        <v>1</v>
      </c>
      <c r="AA1243" t="s">
        <v>2380</v>
      </c>
    </row>
    <row r="1244" spans="10:27" x14ac:dyDescent="0.35">
      <c r="J1244" t="s">
        <v>1273</v>
      </c>
      <c r="K1244">
        <v>1962</v>
      </c>
      <c r="L1244" t="s">
        <v>10</v>
      </c>
      <c r="M1244">
        <v>12</v>
      </c>
      <c r="N1244">
        <v>0</v>
      </c>
      <c r="O1244">
        <v>10310.780000000001</v>
      </c>
      <c r="P1244" t="s">
        <v>12</v>
      </c>
      <c r="Q1244" t="s">
        <v>12</v>
      </c>
      <c r="R1244" t="str">
        <f>IF('Hospitalisation Details'!I1242="?","Unknown",'Hospitalisation Details'!I1242)</f>
        <v>R1012</v>
      </c>
      <c r="T1244" t="s">
        <v>1130</v>
      </c>
      <c r="U1244">
        <v>31.445</v>
      </c>
      <c r="V1244">
        <v>8.33</v>
      </c>
      <c r="W1244" t="s">
        <v>2380</v>
      </c>
      <c r="X1244" t="s">
        <v>2380</v>
      </c>
      <c r="Y1244" t="s">
        <v>2380</v>
      </c>
      <c r="Z1244" t="s">
        <v>2381</v>
      </c>
      <c r="AA1244" t="s">
        <v>2380</v>
      </c>
    </row>
    <row r="1245" spans="10:27" x14ac:dyDescent="0.35">
      <c r="J1245" t="s">
        <v>1274</v>
      </c>
      <c r="K1245">
        <v>1991</v>
      </c>
      <c r="L1245" t="s">
        <v>15</v>
      </c>
      <c r="M1245">
        <v>17</v>
      </c>
      <c r="N1245">
        <v>3</v>
      </c>
      <c r="O1245">
        <v>10315.91</v>
      </c>
      <c r="P1245" t="s">
        <v>12</v>
      </c>
      <c r="Q1245" t="s">
        <v>11</v>
      </c>
      <c r="R1245" t="str">
        <f>IF('Hospitalisation Details'!I1243="?","Unknown",'Hospitalisation Details'!I1243)</f>
        <v>R1012</v>
      </c>
      <c r="T1245" t="s">
        <v>1129</v>
      </c>
      <c r="U1245">
        <v>38.880000000000003</v>
      </c>
      <c r="V1245">
        <v>4.29</v>
      </c>
      <c r="W1245" t="s">
        <v>2380</v>
      </c>
      <c r="X1245" t="s">
        <v>2380</v>
      </c>
      <c r="Y1245" t="s">
        <v>2380</v>
      </c>
      <c r="Z1245">
        <v>1</v>
      </c>
      <c r="AA1245" t="s">
        <v>2380</v>
      </c>
    </row>
    <row r="1246" spans="10:27" x14ac:dyDescent="0.35">
      <c r="J1246" t="s">
        <v>1275</v>
      </c>
      <c r="K1246">
        <v>1991</v>
      </c>
      <c r="L1246" t="s">
        <v>35</v>
      </c>
      <c r="M1246">
        <v>21</v>
      </c>
      <c r="N1246">
        <v>3</v>
      </c>
      <c r="O1246">
        <v>10322.9</v>
      </c>
      <c r="P1246" t="s">
        <v>12</v>
      </c>
      <c r="Q1246" t="s">
        <v>16</v>
      </c>
      <c r="R1246" t="str">
        <f>IF('Hospitalisation Details'!I1244="?","Unknown",'Hospitalisation Details'!I1244)</f>
        <v>R1026</v>
      </c>
      <c r="T1246" t="s">
        <v>1128</v>
      </c>
      <c r="U1246">
        <v>43.89</v>
      </c>
      <c r="V1246">
        <v>6.32</v>
      </c>
      <c r="W1246" t="s">
        <v>2382</v>
      </c>
      <c r="X1246" t="s">
        <v>2380</v>
      </c>
      <c r="Y1246" t="s">
        <v>2380</v>
      </c>
      <c r="Z1246" t="s">
        <v>2381</v>
      </c>
      <c r="AA1246" t="s">
        <v>2380</v>
      </c>
    </row>
    <row r="1247" spans="10:27" x14ac:dyDescent="0.35">
      <c r="J1247" t="s">
        <v>1276</v>
      </c>
      <c r="K1247">
        <v>1970</v>
      </c>
      <c r="L1247" t="s">
        <v>30</v>
      </c>
      <c r="M1247">
        <v>1</v>
      </c>
      <c r="N1247">
        <v>2</v>
      </c>
      <c r="O1247">
        <v>10325.209999999999</v>
      </c>
      <c r="P1247" t="s">
        <v>12</v>
      </c>
      <c r="Q1247" t="s">
        <v>12</v>
      </c>
      <c r="R1247" t="str">
        <f>IF('Hospitalisation Details'!I1245="?","Unknown",'Hospitalisation Details'!I1245)</f>
        <v>R1011</v>
      </c>
      <c r="T1247" t="s">
        <v>1127</v>
      </c>
      <c r="U1247">
        <v>25.6</v>
      </c>
      <c r="V1247">
        <v>5.65</v>
      </c>
      <c r="W1247" t="s">
        <v>2380</v>
      </c>
      <c r="X1247" t="s">
        <v>2380</v>
      </c>
      <c r="Y1247" t="s">
        <v>2380</v>
      </c>
      <c r="Z1247">
        <v>2</v>
      </c>
      <c r="AA1247" t="s">
        <v>2380</v>
      </c>
    </row>
    <row r="1248" spans="10:27" x14ac:dyDescent="0.35">
      <c r="J1248" t="s">
        <v>1277</v>
      </c>
      <c r="K1248">
        <v>1982</v>
      </c>
      <c r="L1248" t="s">
        <v>10</v>
      </c>
      <c r="M1248">
        <v>21</v>
      </c>
      <c r="N1248">
        <v>3</v>
      </c>
      <c r="O1248">
        <v>10329.06</v>
      </c>
      <c r="P1248" t="s">
        <v>12</v>
      </c>
      <c r="Q1248" t="s">
        <v>16</v>
      </c>
      <c r="R1248" t="str">
        <f>IF('Hospitalisation Details'!I1246="?","Unknown",'Hospitalisation Details'!I1246)</f>
        <v>R1021</v>
      </c>
      <c r="T1248" t="s">
        <v>1126</v>
      </c>
      <c r="U1248">
        <v>29.545000000000002</v>
      </c>
      <c r="V1248">
        <v>8.41</v>
      </c>
      <c r="W1248" t="s">
        <v>2382</v>
      </c>
      <c r="X1248" t="s">
        <v>2380</v>
      </c>
      <c r="Y1248" t="s">
        <v>2380</v>
      </c>
      <c r="Z1248">
        <v>1</v>
      </c>
      <c r="AA1248" t="s">
        <v>2380</v>
      </c>
    </row>
    <row r="1249" spans="10:27" x14ac:dyDescent="0.35">
      <c r="J1249" t="s">
        <v>1278</v>
      </c>
      <c r="K1249">
        <v>1968</v>
      </c>
      <c r="L1249" t="s">
        <v>10</v>
      </c>
      <c r="M1249">
        <v>19</v>
      </c>
      <c r="N1249">
        <v>0</v>
      </c>
      <c r="O1249">
        <v>10338.93</v>
      </c>
      <c r="P1249" t="s">
        <v>12</v>
      </c>
      <c r="Q1249" t="s">
        <v>16</v>
      </c>
      <c r="R1249" t="str">
        <f>IF('Hospitalisation Details'!I1247="?","Unknown",'Hospitalisation Details'!I1247)</f>
        <v>R1013</v>
      </c>
      <c r="T1249" t="s">
        <v>1125</v>
      </c>
      <c r="U1249">
        <v>23.25</v>
      </c>
      <c r="V1249">
        <v>11.96</v>
      </c>
      <c r="W1249" t="s">
        <v>2382</v>
      </c>
      <c r="X1249" t="s">
        <v>2380</v>
      </c>
      <c r="Y1249" t="s">
        <v>2380</v>
      </c>
      <c r="Z1249" t="s">
        <v>2381</v>
      </c>
      <c r="AA1249" t="s">
        <v>2380</v>
      </c>
    </row>
    <row r="1250" spans="10:27" x14ac:dyDescent="0.35">
      <c r="J1250" t="s">
        <v>1279</v>
      </c>
      <c r="K1250">
        <v>1973</v>
      </c>
      <c r="L1250" t="s">
        <v>35</v>
      </c>
      <c r="M1250">
        <v>8</v>
      </c>
      <c r="N1250">
        <v>0</v>
      </c>
      <c r="O1250">
        <v>10345.93</v>
      </c>
      <c r="P1250" t="s">
        <v>12</v>
      </c>
      <c r="Q1250" t="s">
        <v>11</v>
      </c>
      <c r="R1250" t="str">
        <f>IF('Hospitalisation Details'!I1248="?","Unknown",'Hospitalisation Details'!I1248)</f>
        <v>R1021</v>
      </c>
      <c r="T1250" t="s">
        <v>1124</v>
      </c>
      <c r="U1250">
        <v>43.95</v>
      </c>
      <c r="V1250">
        <v>5.17</v>
      </c>
      <c r="W1250" t="s">
        <v>2382</v>
      </c>
      <c r="X1250" t="s">
        <v>2380</v>
      </c>
      <c r="Y1250" t="s">
        <v>2383</v>
      </c>
      <c r="Z1250">
        <v>1</v>
      </c>
      <c r="AA1250" t="s">
        <v>2380</v>
      </c>
    </row>
    <row r="1251" spans="10:27" x14ac:dyDescent="0.35">
      <c r="J1251" t="s">
        <v>1280</v>
      </c>
      <c r="K1251">
        <v>1974</v>
      </c>
      <c r="L1251" t="s">
        <v>20</v>
      </c>
      <c r="M1251">
        <v>29</v>
      </c>
      <c r="N1251">
        <v>0</v>
      </c>
      <c r="O1251">
        <v>10352.48</v>
      </c>
      <c r="P1251" t="s">
        <v>12</v>
      </c>
      <c r="Q1251" t="s">
        <v>16</v>
      </c>
      <c r="R1251" t="str">
        <f>IF('Hospitalisation Details'!I1249="?","Unknown",'Hospitalisation Details'!I1249)</f>
        <v>R1012</v>
      </c>
      <c r="T1251" t="s">
        <v>1123</v>
      </c>
      <c r="U1251">
        <v>21.85</v>
      </c>
      <c r="V1251">
        <v>8.76</v>
      </c>
      <c r="W1251" t="s">
        <v>2380</v>
      </c>
      <c r="X1251" t="s">
        <v>2380</v>
      </c>
      <c r="Y1251" t="s">
        <v>2380</v>
      </c>
      <c r="Z1251" t="s">
        <v>2381</v>
      </c>
      <c r="AA1251" t="s">
        <v>2380</v>
      </c>
    </row>
    <row r="1252" spans="10:27" x14ac:dyDescent="0.35">
      <c r="J1252" t="s">
        <v>1281</v>
      </c>
      <c r="K1252">
        <v>1969</v>
      </c>
      <c r="L1252" t="s">
        <v>18</v>
      </c>
      <c r="M1252">
        <v>17</v>
      </c>
      <c r="N1252">
        <v>0</v>
      </c>
      <c r="O1252">
        <v>10355.64</v>
      </c>
      <c r="P1252" t="s">
        <v>12</v>
      </c>
      <c r="Q1252" t="s">
        <v>16</v>
      </c>
      <c r="R1252" t="str">
        <f>IF('Hospitalisation Details'!I1250="?","Unknown",'Hospitalisation Details'!I1250)</f>
        <v>R1012</v>
      </c>
      <c r="T1252" t="s">
        <v>1122</v>
      </c>
      <c r="U1252">
        <v>25.73</v>
      </c>
      <c r="V1252">
        <v>7.99</v>
      </c>
      <c r="W1252" t="s">
        <v>2380</v>
      </c>
      <c r="X1252" t="s">
        <v>2380</v>
      </c>
      <c r="Y1252" t="s">
        <v>2380</v>
      </c>
      <c r="Z1252">
        <v>2</v>
      </c>
      <c r="AA1252" t="s">
        <v>2380</v>
      </c>
    </row>
    <row r="1253" spans="10:27" x14ac:dyDescent="0.35">
      <c r="J1253" t="s">
        <v>1282</v>
      </c>
      <c r="K1253">
        <v>1971</v>
      </c>
      <c r="L1253" t="s">
        <v>20</v>
      </c>
      <c r="M1253">
        <v>6</v>
      </c>
      <c r="N1253">
        <v>0</v>
      </c>
      <c r="O1253">
        <v>10356.67</v>
      </c>
      <c r="P1253" t="s">
        <v>12</v>
      </c>
      <c r="Q1253" t="s">
        <v>16</v>
      </c>
      <c r="R1253" t="str">
        <f>IF('Hospitalisation Details'!I1251="?","Unknown",'Hospitalisation Details'!I1251)</f>
        <v>R1025</v>
      </c>
      <c r="T1253" t="s">
        <v>1121</v>
      </c>
      <c r="U1253">
        <v>32.229999999999997</v>
      </c>
      <c r="V1253">
        <v>8.59</v>
      </c>
      <c r="W1253" t="s">
        <v>2380</v>
      </c>
      <c r="X1253" t="s">
        <v>2380</v>
      </c>
      <c r="Y1253" t="s">
        <v>2380</v>
      </c>
      <c r="Z1253" t="s">
        <v>2381</v>
      </c>
      <c r="AA1253" t="s">
        <v>2380</v>
      </c>
    </row>
    <row r="1254" spans="10:27" x14ac:dyDescent="0.35">
      <c r="J1254" t="s">
        <v>1283</v>
      </c>
      <c r="K1254">
        <v>1973</v>
      </c>
      <c r="L1254" t="s">
        <v>20</v>
      </c>
      <c r="M1254">
        <v>29</v>
      </c>
      <c r="N1254">
        <v>2</v>
      </c>
      <c r="O1254">
        <v>10370.91</v>
      </c>
      <c r="P1254" t="s">
        <v>12</v>
      </c>
      <c r="Q1254" t="s">
        <v>12</v>
      </c>
      <c r="R1254" t="str">
        <f>IF('Hospitalisation Details'!I1252="?","Unknown",'Hospitalisation Details'!I1252)</f>
        <v>R1024</v>
      </c>
      <c r="T1254" t="s">
        <v>1120</v>
      </c>
      <c r="U1254">
        <v>32.204999999999998</v>
      </c>
      <c r="V1254">
        <v>6.14</v>
      </c>
      <c r="W1254" t="s">
        <v>2380</v>
      </c>
      <c r="X1254" t="s">
        <v>2380</v>
      </c>
      <c r="Y1254" t="s">
        <v>2380</v>
      </c>
      <c r="Z1254">
        <v>2</v>
      </c>
      <c r="AA1254" t="s">
        <v>2380</v>
      </c>
    </row>
    <row r="1255" spans="10:27" x14ac:dyDescent="0.35">
      <c r="J1255" t="s">
        <v>1284</v>
      </c>
      <c r="K1255">
        <v>1973</v>
      </c>
      <c r="L1255" t="s">
        <v>20</v>
      </c>
      <c r="M1255">
        <v>19</v>
      </c>
      <c r="N1255">
        <v>3</v>
      </c>
      <c r="O1255">
        <v>10381.48</v>
      </c>
      <c r="P1255" t="s">
        <v>12</v>
      </c>
      <c r="Q1255" t="s">
        <v>12</v>
      </c>
      <c r="R1255" t="str">
        <f>IF('Hospitalisation Details'!I1253="?","Unknown",'Hospitalisation Details'!I1253)</f>
        <v>R1013</v>
      </c>
      <c r="T1255" t="s">
        <v>1119</v>
      </c>
      <c r="U1255">
        <v>26.41</v>
      </c>
      <c r="V1255">
        <v>4.08</v>
      </c>
      <c r="W1255" t="s">
        <v>2380</v>
      </c>
      <c r="X1255" t="s">
        <v>2380</v>
      </c>
      <c r="Y1255" t="s">
        <v>2380</v>
      </c>
      <c r="Z1255">
        <v>2</v>
      </c>
      <c r="AA1255" t="s">
        <v>2380</v>
      </c>
    </row>
    <row r="1256" spans="10:27" x14ac:dyDescent="0.35">
      <c r="J1256" t="s">
        <v>1285</v>
      </c>
      <c r="K1256">
        <v>1969</v>
      </c>
      <c r="L1256" t="s">
        <v>10</v>
      </c>
      <c r="M1256">
        <v>7</v>
      </c>
      <c r="N1256">
        <v>0</v>
      </c>
      <c r="O1256">
        <v>10403.27</v>
      </c>
      <c r="P1256" t="s">
        <v>12</v>
      </c>
      <c r="Q1256" t="s">
        <v>11</v>
      </c>
      <c r="R1256" t="str">
        <f>IF('Hospitalisation Details'!I1254="?","Unknown",'Hospitalisation Details'!I1254)</f>
        <v>R1020</v>
      </c>
      <c r="T1256" t="s">
        <v>1118</v>
      </c>
      <c r="U1256">
        <v>30.2</v>
      </c>
      <c r="V1256">
        <v>6.25</v>
      </c>
      <c r="W1256" t="s">
        <v>2382</v>
      </c>
      <c r="X1256" t="s">
        <v>2380</v>
      </c>
      <c r="Y1256" t="s">
        <v>2380</v>
      </c>
      <c r="Z1256" t="s">
        <v>2381</v>
      </c>
      <c r="AA1256" t="s">
        <v>2380</v>
      </c>
    </row>
    <row r="1257" spans="10:27" x14ac:dyDescent="0.35">
      <c r="J1257" t="s">
        <v>1286</v>
      </c>
      <c r="K1257">
        <v>1975</v>
      </c>
      <c r="L1257" t="s">
        <v>18</v>
      </c>
      <c r="M1257">
        <v>5</v>
      </c>
      <c r="N1257">
        <v>4</v>
      </c>
      <c r="O1257">
        <v>10407.09</v>
      </c>
      <c r="P1257" t="s">
        <v>12</v>
      </c>
      <c r="Q1257" t="s">
        <v>16</v>
      </c>
      <c r="R1257" t="str">
        <f>IF('Hospitalisation Details'!I1255="?","Unknown",'Hospitalisation Details'!I1255)</f>
        <v>R1015</v>
      </c>
      <c r="T1257" t="s">
        <v>1117</v>
      </c>
      <c r="U1257">
        <v>31.26</v>
      </c>
      <c r="V1257">
        <v>5.94</v>
      </c>
      <c r="W1257" t="s">
        <v>2382</v>
      </c>
      <c r="X1257" t="s">
        <v>2380</v>
      </c>
      <c r="Y1257" t="s">
        <v>2380</v>
      </c>
      <c r="Z1257">
        <v>1</v>
      </c>
      <c r="AA1257" t="s">
        <v>2380</v>
      </c>
    </row>
    <row r="1258" spans="10:27" x14ac:dyDescent="0.35">
      <c r="J1258" t="s">
        <v>1287</v>
      </c>
      <c r="K1258">
        <v>1980</v>
      </c>
      <c r="L1258" t="s">
        <v>37</v>
      </c>
      <c r="M1258">
        <v>24</v>
      </c>
      <c r="N1258">
        <v>2</v>
      </c>
      <c r="O1258">
        <v>10407.98</v>
      </c>
      <c r="P1258" t="s">
        <v>12</v>
      </c>
      <c r="Q1258" t="s">
        <v>16</v>
      </c>
      <c r="R1258" t="str">
        <f>IF('Hospitalisation Details'!I1256="?","Unknown",'Hospitalisation Details'!I1256)</f>
        <v>R1021</v>
      </c>
      <c r="T1258" t="s">
        <v>1116</v>
      </c>
      <c r="U1258">
        <v>33.725000000000001</v>
      </c>
      <c r="V1258">
        <v>6.45</v>
      </c>
      <c r="W1258" t="s">
        <v>2382</v>
      </c>
      <c r="X1258" t="s">
        <v>2380</v>
      </c>
      <c r="Y1258" t="s">
        <v>2380</v>
      </c>
      <c r="Z1258" t="s">
        <v>2381</v>
      </c>
      <c r="AA1258" t="s">
        <v>2380</v>
      </c>
    </row>
    <row r="1259" spans="10:27" x14ac:dyDescent="0.35">
      <c r="J1259" t="s">
        <v>1288</v>
      </c>
      <c r="K1259">
        <v>1973</v>
      </c>
      <c r="L1259" t="s">
        <v>37</v>
      </c>
      <c r="M1259">
        <v>11</v>
      </c>
      <c r="N1259">
        <v>0</v>
      </c>
      <c r="O1259">
        <v>10419.59</v>
      </c>
      <c r="P1259" t="s">
        <v>12</v>
      </c>
      <c r="Q1259" t="s">
        <v>11</v>
      </c>
      <c r="R1259" t="str">
        <f>IF('Hospitalisation Details'!I1257="?","Unknown",'Hospitalisation Details'!I1257)</f>
        <v>R1025</v>
      </c>
      <c r="T1259" t="s">
        <v>1115</v>
      </c>
      <c r="U1259">
        <v>28.9</v>
      </c>
      <c r="V1259">
        <v>5.74</v>
      </c>
      <c r="W1259" t="s">
        <v>2382</v>
      </c>
      <c r="X1259" t="s">
        <v>2380</v>
      </c>
      <c r="Y1259" t="s">
        <v>2380</v>
      </c>
      <c r="Z1259" t="s">
        <v>2381</v>
      </c>
      <c r="AA1259" t="s">
        <v>2380</v>
      </c>
    </row>
    <row r="1260" spans="10:27" x14ac:dyDescent="0.35">
      <c r="J1260" t="s">
        <v>1289</v>
      </c>
      <c r="K1260">
        <v>1979</v>
      </c>
      <c r="L1260" t="s">
        <v>15</v>
      </c>
      <c r="M1260">
        <v>25</v>
      </c>
      <c r="N1260">
        <v>2</v>
      </c>
      <c r="O1260">
        <v>10419.65</v>
      </c>
      <c r="P1260" t="s">
        <v>12</v>
      </c>
      <c r="Q1260" t="s">
        <v>11</v>
      </c>
      <c r="R1260" t="str">
        <f>IF('Hospitalisation Details'!I1258="?","Unknown",'Hospitalisation Details'!I1258)</f>
        <v>R1025</v>
      </c>
      <c r="T1260" t="s">
        <v>1114</v>
      </c>
      <c r="U1260">
        <v>45.69</v>
      </c>
      <c r="V1260">
        <v>4.43</v>
      </c>
      <c r="W1260" t="s">
        <v>2382</v>
      </c>
      <c r="X1260" t="s">
        <v>2380</v>
      </c>
      <c r="Y1260" t="s">
        <v>2380</v>
      </c>
      <c r="Z1260" t="s">
        <v>2381</v>
      </c>
      <c r="AA1260" t="s">
        <v>2380</v>
      </c>
    </row>
    <row r="1261" spans="10:27" x14ac:dyDescent="0.35">
      <c r="J1261" t="s">
        <v>1290</v>
      </c>
      <c r="K1261">
        <v>1968</v>
      </c>
      <c r="L1261" t="s">
        <v>30</v>
      </c>
      <c r="M1261">
        <v>27</v>
      </c>
      <c r="N1261">
        <v>0</v>
      </c>
      <c r="O1261">
        <v>10422.92</v>
      </c>
      <c r="P1261" t="s">
        <v>12</v>
      </c>
      <c r="Q1261" t="s">
        <v>16</v>
      </c>
      <c r="R1261" t="str">
        <f>IF('Hospitalisation Details'!I1259="?","Unknown",'Hospitalisation Details'!I1259)</f>
        <v>R1017</v>
      </c>
      <c r="T1261" t="s">
        <v>1113</v>
      </c>
      <c r="U1261">
        <v>21.03</v>
      </c>
      <c r="V1261">
        <v>6.5</v>
      </c>
      <c r="W1261" t="s">
        <v>2380</v>
      </c>
      <c r="X1261" t="s">
        <v>2380</v>
      </c>
      <c r="Y1261" t="s">
        <v>2380</v>
      </c>
      <c r="Z1261" t="s">
        <v>2381</v>
      </c>
      <c r="AA1261" t="s">
        <v>2380</v>
      </c>
    </row>
    <row r="1262" spans="10:27" x14ac:dyDescent="0.35">
      <c r="J1262" t="s">
        <v>1291</v>
      </c>
      <c r="K1262">
        <v>1968</v>
      </c>
      <c r="L1262" t="s">
        <v>35</v>
      </c>
      <c r="M1262">
        <v>23</v>
      </c>
      <c r="N1262">
        <v>0</v>
      </c>
      <c r="O1262">
        <v>10435.07</v>
      </c>
      <c r="P1262" t="s">
        <v>12</v>
      </c>
      <c r="Q1262" t="s">
        <v>16</v>
      </c>
      <c r="R1262" t="str">
        <f>IF('Hospitalisation Details'!I1260="?","Unknown",'Hospitalisation Details'!I1260)</f>
        <v>R1016</v>
      </c>
      <c r="T1262" t="s">
        <v>1112</v>
      </c>
      <c r="U1262">
        <v>37</v>
      </c>
      <c r="V1262">
        <v>8.75</v>
      </c>
      <c r="W1262" t="s">
        <v>2380</v>
      </c>
      <c r="X1262" t="s">
        <v>2380</v>
      </c>
      <c r="Y1262" t="s">
        <v>2380</v>
      </c>
      <c r="Z1262" t="s">
        <v>2381</v>
      </c>
      <c r="AA1262" t="s">
        <v>2380</v>
      </c>
    </row>
    <row r="1263" spans="10:27" x14ac:dyDescent="0.35">
      <c r="J1263" t="s">
        <v>1292</v>
      </c>
      <c r="K1263">
        <v>1968</v>
      </c>
      <c r="L1263" t="s">
        <v>35</v>
      </c>
      <c r="M1263">
        <v>29</v>
      </c>
      <c r="N1263">
        <v>1</v>
      </c>
      <c r="O1263">
        <v>10436.1</v>
      </c>
      <c r="P1263" t="s">
        <v>12</v>
      </c>
      <c r="Q1263" t="s">
        <v>12</v>
      </c>
      <c r="R1263" t="str">
        <f>IF('Hospitalisation Details'!I1261="?","Unknown",'Hospitalisation Details'!I1261)</f>
        <v>R1011</v>
      </c>
      <c r="T1263" t="s">
        <v>1111</v>
      </c>
      <c r="U1263">
        <v>25.4</v>
      </c>
      <c r="V1263">
        <v>11.96</v>
      </c>
      <c r="W1263" t="s">
        <v>2380</v>
      </c>
      <c r="X1263" t="s">
        <v>2380</v>
      </c>
      <c r="Y1263" t="s">
        <v>2380</v>
      </c>
      <c r="Z1263" t="s">
        <v>2381</v>
      </c>
      <c r="AA1263" t="s">
        <v>2380</v>
      </c>
    </row>
    <row r="1264" spans="10:27" x14ac:dyDescent="0.35">
      <c r="J1264" t="s">
        <v>1293</v>
      </c>
      <c r="K1264">
        <v>1968</v>
      </c>
      <c r="L1264" t="s">
        <v>15</v>
      </c>
      <c r="M1264">
        <v>8</v>
      </c>
      <c r="N1264">
        <v>1</v>
      </c>
      <c r="O1264">
        <v>10450.549999999999</v>
      </c>
      <c r="P1264" t="s">
        <v>12</v>
      </c>
      <c r="Q1264" t="s">
        <v>16</v>
      </c>
      <c r="R1264" t="str">
        <f>IF('Hospitalisation Details'!I1262="?","Unknown",'Hospitalisation Details'!I1262)</f>
        <v>R1011</v>
      </c>
      <c r="T1264" t="s">
        <v>1110</v>
      </c>
      <c r="U1264">
        <v>32.299999999999997</v>
      </c>
      <c r="V1264">
        <v>10.54</v>
      </c>
      <c r="W1264" t="s">
        <v>2380</v>
      </c>
      <c r="X1264" t="s">
        <v>2380</v>
      </c>
      <c r="Y1264" t="s">
        <v>2380</v>
      </c>
      <c r="Z1264" t="s">
        <v>2381</v>
      </c>
      <c r="AA1264" t="s">
        <v>2380</v>
      </c>
    </row>
    <row r="1265" spans="10:27" x14ac:dyDescent="0.35">
      <c r="J1265" t="s">
        <v>1294</v>
      </c>
      <c r="K1265">
        <v>1964</v>
      </c>
      <c r="L1265" t="s">
        <v>37</v>
      </c>
      <c r="M1265">
        <v>14</v>
      </c>
      <c r="N1265">
        <v>0</v>
      </c>
      <c r="O1265">
        <v>10455.1</v>
      </c>
      <c r="P1265" t="s">
        <v>12</v>
      </c>
      <c r="Q1265" t="s">
        <v>16</v>
      </c>
      <c r="R1265" t="str">
        <f>IF('Hospitalisation Details'!I1263="?","Unknown",'Hospitalisation Details'!I1263)</f>
        <v>R1012</v>
      </c>
      <c r="T1265" t="s">
        <v>1109</v>
      </c>
      <c r="U1265">
        <v>23.94</v>
      </c>
      <c r="V1265">
        <v>4.54</v>
      </c>
      <c r="W1265" t="s">
        <v>2382</v>
      </c>
      <c r="X1265" t="s">
        <v>2380</v>
      </c>
      <c r="Y1265" t="s">
        <v>2383</v>
      </c>
      <c r="Z1265">
        <v>1</v>
      </c>
      <c r="AA1265" t="s">
        <v>2380</v>
      </c>
    </row>
    <row r="1266" spans="10:27" x14ac:dyDescent="0.35">
      <c r="J1266" t="s">
        <v>1295</v>
      </c>
      <c r="K1266">
        <v>1976</v>
      </c>
      <c r="L1266" t="s">
        <v>35</v>
      </c>
      <c r="M1266">
        <v>3</v>
      </c>
      <c r="N1266">
        <v>2</v>
      </c>
      <c r="O1266">
        <v>10455.14</v>
      </c>
      <c r="P1266" t="s">
        <v>12</v>
      </c>
      <c r="Q1266" t="s">
        <v>11</v>
      </c>
      <c r="R1266" t="str">
        <f>IF('Hospitalisation Details'!I1264="?","Unknown",'Hospitalisation Details'!I1264)</f>
        <v>R1021</v>
      </c>
      <c r="T1266" t="s">
        <v>1108</v>
      </c>
      <c r="U1266">
        <v>46.4</v>
      </c>
      <c r="V1266">
        <v>5.71</v>
      </c>
      <c r="W1266" t="s">
        <v>2380</v>
      </c>
      <c r="X1266" t="s">
        <v>2380</v>
      </c>
      <c r="Y1266" t="s">
        <v>2380</v>
      </c>
      <c r="Z1266" t="s">
        <v>2381</v>
      </c>
      <c r="AA1266" t="s">
        <v>2380</v>
      </c>
    </row>
    <row r="1267" spans="10:27" x14ac:dyDescent="0.35">
      <c r="J1267" t="s">
        <v>1296</v>
      </c>
      <c r="K1267">
        <v>1964</v>
      </c>
      <c r="L1267" t="s">
        <v>10</v>
      </c>
      <c r="M1267">
        <v>27</v>
      </c>
      <c r="N1267">
        <v>0</v>
      </c>
      <c r="O1267">
        <v>10459.19</v>
      </c>
      <c r="P1267" t="s">
        <v>12</v>
      </c>
      <c r="Q1267" t="s">
        <v>16</v>
      </c>
      <c r="R1267" t="str">
        <f>IF('Hospitalisation Details'!I1265="?","Unknown",'Hospitalisation Details'!I1265)</f>
        <v>R1013</v>
      </c>
      <c r="T1267" t="s">
        <v>1107</v>
      </c>
      <c r="U1267">
        <v>40.375</v>
      </c>
      <c r="V1267">
        <v>6.25</v>
      </c>
      <c r="W1267" t="s">
        <v>2382</v>
      </c>
      <c r="X1267" t="s">
        <v>2380</v>
      </c>
      <c r="Y1267" t="s">
        <v>2380</v>
      </c>
      <c r="Z1267" t="s">
        <v>2381</v>
      </c>
      <c r="AA1267" t="s">
        <v>2380</v>
      </c>
    </row>
    <row r="1268" spans="10:27" x14ac:dyDescent="0.35">
      <c r="J1268" t="s">
        <v>1297</v>
      </c>
      <c r="K1268">
        <v>1969</v>
      </c>
      <c r="L1268" t="s">
        <v>20</v>
      </c>
      <c r="M1268">
        <v>22</v>
      </c>
      <c r="N1268">
        <v>1</v>
      </c>
      <c r="O1268">
        <v>10461.98</v>
      </c>
      <c r="P1268" t="s">
        <v>12</v>
      </c>
      <c r="Q1268" t="s">
        <v>16</v>
      </c>
      <c r="R1268" t="str">
        <f>IF('Hospitalisation Details'!I1266="?","Unknown",'Hospitalisation Details'!I1266)</f>
        <v>R1012</v>
      </c>
      <c r="T1268" t="s">
        <v>1106</v>
      </c>
      <c r="U1268">
        <v>28.7</v>
      </c>
      <c r="V1268">
        <v>9.4700000000000006</v>
      </c>
      <c r="W1268" t="s">
        <v>2380</v>
      </c>
      <c r="X1268" t="s">
        <v>2380</v>
      </c>
      <c r="Y1268" t="s">
        <v>2380</v>
      </c>
      <c r="Z1268">
        <v>2</v>
      </c>
      <c r="AA1268" t="s">
        <v>2380</v>
      </c>
    </row>
    <row r="1269" spans="10:27" x14ac:dyDescent="0.35">
      <c r="J1269" t="s">
        <v>1298</v>
      </c>
      <c r="K1269">
        <v>1987</v>
      </c>
      <c r="L1269" t="s">
        <v>18</v>
      </c>
      <c r="M1269">
        <v>28</v>
      </c>
      <c r="N1269">
        <v>3</v>
      </c>
      <c r="O1269">
        <v>10464.83</v>
      </c>
      <c r="P1269" t="s">
        <v>12</v>
      </c>
      <c r="Q1269" t="s">
        <v>16</v>
      </c>
      <c r="R1269" t="str">
        <f>IF('Hospitalisation Details'!I1267="?","Unknown",'Hospitalisation Details'!I1267)</f>
        <v>R1012</v>
      </c>
      <c r="T1269" t="s">
        <v>1105</v>
      </c>
      <c r="U1269">
        <v>26.63</v>
      </c>
      <c r="V1269">
        <v>5.7</v>
      </c>
      <c r="W1269" t="s">
        <v>2380</v>
      </c>
      <c r="X1269" t="s">
        <v>2380</v>
      </c>
      <c r="Y1269" t="s">
        <v>2380</v>
      </c>
      <c r="Z1269" t="s">
        <v>2381</v>
      </c>
      <c r="AA1269" t="s">
        <v>2380</v>
      </c>
    </row>
    <row r="1270" spans="10:27" x14ac:dyDescent="0.35">
      <c r="J1270" t="s">
        <v>1299</v>
      </c>
      <c r="K1270">
        <v>1978</v>
      </c>
      <c r="L1270" t="s">
        <v>35</v>
      </c>
      <c r="M1270">
        <v>21</v>
      </c>
      <c r="N1270">
        <v>2</v>
      </c>
      <c r="O1270">
        <v>10486.55</v>
      </c>
      <c r="P1270" t="s">
        <v>12</v>
      </c>
      <c r="Q1270" t="s">
        <v>12</v>
      </c>
      <c r="R1270" t="str">
        <f>IF('Hospitalisation Details'!I1268="?","Unknown",'Hospitalisation Details'!I1268)</f>
        <v>R1025</v>
      </c>
      <c r="T1270" t="s">
        <v>1104</v>
      </c>
      <c r="U1270">
        <v>22.515000000000001</v>
      </c>
      <c r="V1270">
        <v>11.18</v>
      </c>
      <c r="W1270" t="s">
        <v>2380</v>
      </c>
      <c r="X1270" t="s">
        <v>2380</v>
      </c>
      <c r="Y1270" t="s">
        <v>2380</v>
      </c>
      <c r="Z1270">
        <v>2</v>
      </c>
      <c r="AA1270" t="s">
        <v>2380</v>
      </c>
    </row>
    <row r="1271" spans="10:27" x14ac:dyDescent="0.35">
      <c r="J1271" t="s">
        <v>1300</v>
      </c>
      <c r="K1271">
        <v>1972</v>
      </c>
      <c r="L1271" t="s">
        <v>37</v>
      </c>
      <c r="M1271">
        <v>19</v>
      </c>
      <c r="N1271">
        <v>2</v>
      </c>
      <c r="O1271">
        <v>10493.95</v>
      </c>
      <c r="P1271" t="s">
        <v>12</v>
      </c>
      <c r="Q1271" t="s">
        <v>16</v>
      </c>
      <c r="R1271" t="str">
        <f>IF('Hospitalisation Details'!I1269="?","Unknown",'Hospitalisation Details'!I1269)</f>
        <v>R1012</v>
      </c>
      <c r="T1271" t="s">
        <v>1103</v>
      </c>
      <c r="U1271">
        <v>36.575000000000003</v>
      </c>
      <c r="V1271">
        <v>10.98</v>
      </c>
      <c r="W1271" t="s">
        <v>2380</v>
      </c>
      <c r="X1271" t="s">
        <v>2380</v>
      </c>
      <c r="Y1271" t="s">
        <v>2380</v>
      </c>
      <c r="Z1271" t="s">
        <v>2381</v>
      </c>
      <c r="AA1271" t="s">
        <v>2380</v>
      </c>
    </row>
    <row r="1272" spans="10:27" x14ac:dyDescent="0.35">
      <c r="J1272" t="s">
        <v>1301</v>
      </c>
      <c r="K1272">
        <v>1977</v>
      </c>
      <c r="L1272" t="s">
        <v>37</v>
      </c>
      <c r="M1272">
        <v>25</v>
      </c>
      <c r="N1272">
        <v>2</v>
      </c>
      <c r="O1272">
        <v>10495.6</v>
      </c>
      <c r="P1272" t="s">
        <v>12</v>
      </c>
      <c r="Q1272" t="s">
        <v>16</v>
      </c>
      <c r="R1272" t="str">
        <f>IF('Hospitalisation Details'!I1270="?","Unknown",'Hospitalisation Details'!I1270)</f>
        <v>R1012</v>
      </c>
      <c r="T1272" t="s">
        <v>1102</v>
      </c>
      <c r="U1272">
        <v>23.66</v>
      </c>
      <c r="V1272">
        <v>5.1100000000000003</v>
      </c>
      <c r="W1272" t="s">
        <v>2382</v>
      </c>
      <c r="X1272" t="s">
        <v>2380</v>
      </c>
      <c r="Y1272" t="s">
        <v>2383</v>
      </c>
      <c r="Z1272">
        <v>1</v>
      </c>
      <c r="AA1272" t="s">
        <v>2380</v>
      </c>
    </row>
    <row r="1273" spans="10:27" x14ac:dyDescent="0.35">
      <c r="J1273" t="s">
        <v>1302</v>
      </c>
      <c r="K1273">
        <v>1971</v>
      </c>
      <c r="L1273" t="s">
        <v>20</v>
      </c>
      <c r="M1273">
        <v>26</v>
      </c>
      <c r="N1273">
        <v>0</v>
      </c>
      <c r="O1273">
        <v>10546.48</v>
      </c>
      <c r="P1273" t="s">
        <v>12</v>
      </c>
      <c r="Q1273" t="s">
        <v>12</v>
      </c>
      <c r="R1273" t="str">
        <f>IF('Hospitalisation Details'!I1271="?","Unknown",'Hospitalisation Details'!I1271)</f>
        <v>R1011</v>
      </c>
      <c r="T1273" t="s">
        <v>1101</v>
      </c>
      <c r="U1273">
        <v>18.62</v>
      </c>
      <c r="V1273">
        <v>10.24</v>
      </c>
      <c r="W1273" t="s">
        <v>2380</v>
      </c>
      <c r="X1273" t="s">
        <v>2380</v>
      </c>
      <c r="Y1273" t="s">
        <v>2380</v>
      </c>
      <c r="Z1273" t="s">
        <v>2381</v>
      </c>
      <c r="AA1273" t="s">
        <v>2380</v>
      </c>
    </row>
    <row r="1274" spans="10:27" x14ac:dyDescent="0.35">
      <c r="J1274" t="s">
        <v>1303</v>
      </c>
      <c r="K1274">
        <v>1971</v>
      </c>
      <c r="L1274" t="s">
        <v>18</v>
      </c>
      <c r="M1274">
        <v>29</v>
      </c>
      <c r="N1274">
        <v>3</v>
      </c>
      <c r="O1274">
        <v>10560.49</v>
      </c>
      <c r="P1274" t="s">
        <v>12</v>
      </c>
      <c r="Q1274" t="s">
        <v>11</v>
      </c>
      <c r="R1274" t="str">
        <f>IF('Hospitalisation Details'!I1272="?","Unknown",'Hospitalisation Details'!I1272)</f>
        <v>R1013</v>
      </c>
      <c r="T1274" t="s">
        <v>1100</v>
      </c>
      <c r="U1274">
        <v>19.190000000000001</v>
      </c>
      <c r="V1274">
        <v>7.71</v>
      </c>
      <c r="W1274" t="s">
        <v>2382</v>
      </c>
      <c r="X1274" t="s">
        <v>2380</v>
      </c>
      <c r="Y1274" t="s">
        <v>2380</v>
      </c>
      <c r="Z1274">
        <v>1</v>
      </c>
      <c r="AA1274" t="s">
        <v>2380</v>
      </c>
    </row>
    <row r="1275" spans="10:27" x14ac:dyDescent="0.35">
      <c r="J1275" t="s">
        <v>1304</v>
      </c>
      <c r="K1275">
        <v>1969</v>
      </c>
      <c r="L1275" t="s">
        <v>10</v>
      </c>
      <c r="M1275">
        <v>17</v>
      </c>
      <c r="N1275">
        <v>0</v>
      </c>
      <c r="O1275">
        <v>10564.88</v>
      </c>
      <c r="P1275" t="s">
        <v>12</v>
      </c>
      <c r="Q1275" t="s">
        <v>16</v>
      </c>
      <c r="R1275" t="str">
        <f>IF('Hospitalisation Details'!I1273="?","Unknown",'Hospitalisation Details'!I1273)</f>
        <v>R1024</v>
      </c>
      <c r="T1275" t="s">
        <v>1099</v>
      </c>
      <c r="U1275">
        <v>27.5</v>
      </c>
      <c r="V1275">
        <v>6.03</v>
      </c>
      <c r="W1275" t="s">
        <v>2380</v>
      </c>
      <c r="X1275" t="s">
        <v>2380</v>
      </c>
      <c r="Y1275" t="s">
        <v>2380</v>
      </c>
      <c r="Z1275" t="s">
        <v>2381</v>
      </c>
      <c r="AA1275" t="s">
        <v>2380</v>
      </c>
    </row>
    <row r="1276" spans="10:27" x14ac:dyDescent="0.35">
      <c r="J1276" t="s">
        <v>1305</v>
      </c>
      <c r="K1276">
        <v>1966</v>
      </c>
      <c r="L1276" t="s">
        <v>30</v>
      </c>
      <c r="M1276">
        <v>11</v>
      </c>
      <c r="N1276">
        <v>0</v>
      </c>
      <c r="O1276">
        <v>10577.09</v>
      </c>
      <c r="P1276" t="s">
        <v>12</v>
      </c>
      <c r="Q1276" t="s">
        <v>12</v>
      </c>
      <c r="R1276" t="str">
        <f>IF('Hospitalisation Details'!I1274="?","Unknown",'Hospitalisation Details'!I1274)</f>
        <v>R1011</v>
      </c>
      <c r="T1276" t="s">
        <v>1098</v>
      </c>
      <c r="U1276">
        <v>27.36</v>
      </c>
      <c r="V1276">
        <v>5.96</v>
      </c>
      <c r="W1276" t="s">
        <v>2380</v>
      </c>
      <c r="X1276" t="s">
        <v>2380</v>
      </c>
      <c r="Y1276" t="s">
        <v>2383</v>
      </c>
      <c r="Z1276">
        <v>1</v>
      </c>
      <c r="AA1276" t="s">
        <v>2380</v>
      </c>
    </row>
    <row r="1277" spans="10:27" x14ac:dyDescent="0.35">
      <c r="J1277" t="s">
        <v>1306</v>
      </c>
      <c r="K1277">
        <v>1969</v>
      </c>
      <c r="L1277" t="s">
        <v>30</v>
      </c>
      <c r="M1277">
        <v>25</v>
      </c>
      <c r="N1277">
        <v>1</v>
      </c>
      <c r="O1277">
        <v>10579.71</v>
      </c>
      <c r="P1277" t="s">
        <v>12</v>
      </c>
      <c r="Q1277" t="s">
        <v>12</v>
      </c>
      <c r="R1277" t="str">
        <f>IF('Hospitalisation Details'!I1275="?","Unknown",'Hospitalisation Details'!I1275)</f>
        <v>R1013</v>
      </c>
      <c r="T1277" t="s">
        <v>1097</v>
      </c>
      <c r="U1277">
        <v>20.350000000000001</v>
      </c>
      <c r="V1277">
        <v>4.16</v>
      </c>
      <c r="W1277" t="s">
        <v>2380</v>
      </c>
      <c r="X1277" t="s">
        <v>2380</v>
      </c>
      <c r="Y1277" t="s">
        <v>2380</v>
      </c>
      <c r="Z1277" t="s">
        <v>2381</v>
      </c>
      <c r="AA1277" t="s">
        <v>2380</v>
      </c>
    </row>
    <row r="1278" spans="10:27" x14ac:dyDescent="0.35">
      <c r="J1278" t="s">
        <v>1307</v>
      </c>
      <c r="K1278">
        <v>1966</v>
      </c>
      <c r="L1278" t="s">
        <v>15</v>
      </c>
      <c r="M1278">
        <v>3</v>
      </c>
      <c r="N1278">
        <v>0</v>
      </c>
      <c r="O1278">
        <v>10594.23</v>
      </c>
      <c r="P1278" t="s">
        <v>12</v>
      </c>
      <c r="Q1278" t="s">
        <v>12</v>
      </c>
      <c r="R1278" t="str">
        <f>IF('Hospitalisation Details'!I1276="?","Unknown",'Hospitalisation Details'!I1276)</f>
        <v>R1013</v>
      </c>
      <c r="T1278" t="s">
        <v>1096</v>
      </c>
      <c r="U1278">
        <v>24.035</v>
      </c>
      <c r="V1278">
        <v>6.11</v>
      </c>
      <c r="W1278" t="s">
        <v>2380</v>
      </c>
      <c r="X1278" t="s">
        <v>2380</v>
      </c>
      <c r="Y1278" t="s">
        <v>2380</v>
      </c>
      <c r="Z1278" t="s">
        <v>2381</v>
      </c>
      <c r="AA1278" t="s">
        <v>2380</v>
      </c>
    </row>
    <row r="1279" spans="10:27" x14ac:dyDescent="0.35">
      <c r="J1279" t="s">
        <v>1308</v>
      </c>
      <c r="K1279">
        <v>1967</v>
      </c>
      <c r="L1279" t="s">
        <v>15</v>
      </c>
      <c r="M1279">
        <v>29</v>
      </c>
      <c r="N1279">
        <v>0</v>
      </c>
      <c r="O1279">
        <v>10594.5</v>
      </c>
      <c r="P1279" t="s">
        <v>12</v>
      </c>
      <c r="Q1279" t="s">
        <v>16</v>
      </c>
      <c r="R1279" t="str">
        <f>IF('Hospitalisation Details'!I1277="?","Unknown",'Hospitalisation Details'!I1277)</f>
        <v>R1012</v>
      </c>
      <c r="T1279" t="s">
        <v>1095</v>
      </c>
      <c r="U1279">
        <v>23.56</v>
      </c>
      <c r="V1279">
        <v>5.97</v>
      </c>
      <c r="W1279" t="s">
        <v>2380</v>
      </c>
      <c r="X1279" t="s">
        <v>2380</v>
      </c>
      <c r="Y1279" t="s">
        <v>2380</v>
      </c>
      <c r="Z1279" t="s">
        <v>2381</v>
      </c>
      <c r="AA1279" t="s">
        <v>2380</v>
      </c>
    </row>
    <row r="1280" spans="10:27" x14ac:dyDescent="0.35">
      <c r="J1280" t="s">
        <v>1309</v>
      </c>
      <c r="K1280">
        <v>1972</v>
      </c>
      <c r="L1280" t="s">
        <v>30</v>
      </c>
      <c r="M1280">
        <v>14</v>
      </c>
      <c r="N1280">
        <v>3</v>
      </c>
      <c r="O1280">
        <v>10600.55</v>
      </c>
      <c r="P1280" t="s">
        <v>12</v>
      </c>
      <c r="Q1280" t="s">
        <v>16</v>
      </c>
      <c r="R1280" t="str">
        <f>IF('Hospitalisation Details'!I1278="?","Unknown",'Hospitalisation Details'!I1278)</f>
        <v>R1012</v>
      </c>
      <c r="T1280" t="s">
        <v>1094</v>
      </c>
      <c r="U1280">
        <v>27.17</v>
      </c>
      <c r="V1280">
        <v>10.81</v>
      </c>
      <c r="W1280" t="s">
        <v>2380</v>
      </c>
      <c r="X1280" t="s">
        <v>2380</v>
      </c>
      <c r="Y1280" t="s">
        <v>2380</v>
      </c>
      <c r="Z1280">
        <v>2</v>
      </c>
      <c r="AA1280" t="s">
        <v>2380</v>
      </c>
    </row>
    <row r="1281" spans="10:27" x14ac:dyDescent="0.35">
      <c r="J1281" t="s">
        <v>1310</v>
      </c>
      <c r="K1281">
        <v>1966</v>
      </c>
      <c r="L1281" t="s">
        <v>10</v>
      </c>
      <c r="M1281">
        <v>20</v>
      </c>
      <c r="N1281">
        <v>0</v>
      </c>
      <c r="O1281">
        <v>10601.41</v>
      </c>
      <c r="P1281" t="s">
        <v>12</v>
      </c>
      <c r="Q1281" t="s">
        <v>11</v>
      </c>
      <c r="R1281" t="str">
        <f>IF('Hospitalisation Details'!I1279="?","Unknown",'Hospitalisation Details'!I1279)</f>
        <v>R1011</v>
      </c>
      <c r="T1281" t="s">
        <v>1093</v>
      </c>
      <c r="U1281">
        <v>34.32</v>
      </c>
      <c r="V1281">
        <v>5.7</v>
      </c>
      <c r="W1281" t="s">
        <v>2382</v>
      </c>
      <c r="X1281" t="s">
        <v>2380</v>
      </c>
      <c r="Y1281" t="s">
        <v>2383</v>
      </c>
      <c r="Z1281">
        <v>1</v>
      </c>
      <c r="AA1281" t="s">
        <v>2380</v>
      </c>
    </row>
    <row r="1282" spans="10:27" x14ac:dyDescent="0.35">
      <c r="J1282" t="s">
        <v>1311</v>
      </c>
      <c r="K1282">
        <v>1967</v>
      </c>
      <c r="L1282" t="s">
        <v>18</v>
      </c>
      <c r="M1282">
        <v>23</v>
      </c>
      <c r="N1282">
        <v>0</v>
      </c>
      <c r="O1282">
        <v>10601.63</v>
      </c>
      <c r="P1282" t="s">
        <v>12</v>
      </c>
      <c r="Q1282" t="s">
        <v>11</v>
      </c>
      <c r="R1282" t="str">
        <f>IF('Hospitalisation Details'!I1280="?","Unknown",'Hospitalisation Details'!I1280)</f>
        <v>R1012</v>
      </c>
      <c r="T1282" t="s">
        <v>1092</v>
      </c>
      <c r="U1282">
        <v>23.87</v>
      </c>
      <c r="V1282">
        <v>4.7699999999999996</v>
      </c>
      <c r="W1282" t="s">
        <v>2382</v>
      </c>
      <c r="X1282" t="s">
        <v>2380</v>
      </c>
      <c r="Y1282" t="s">
        <v>2383</v>
      </c>
      <c r="Z1282">
        <v>1</v>
      </c>
      <c r="AA1282" t="s">
        <v>2380</v>
      </c>
    </row>
    <row r="1283" spans="10:27" x14ac:dyDescent="0.35">
      <c r="J1283" t="s">
        <v>1312</v>
      </c>
      <c r="K1283">
        <v>1966</v>
      </c>
      <c r="L1283" t="s">
        <v>10</v>
      </c>
      <c r="M1283">
        <v>2</v>
      </c>
      <c r="N1283">
        <v>0</v>
      </c>
      <c r="O1283">
        <v>10602.39</v>
      </c>
      <c r="P1283" t="s">
        <v>12</v>
      </c>
      <c r="Q1283" t="s">
        <v>12</v>
      </c>
      <c r="R1283" t="str">
        <f>IF('Hospitalisation Details'!I1281="?","Unknown",'Hospitalisation Details'!I1281)</f>
        <v>R1011</v>
      </c>
      <c r="T1283" t="s">
        <v>1091</v>
      </c>
      <c r="U1283">
        <v>30.15</v>
      </c>
      <c r="V1283">
        <v>4.25</v>
      </c>
      <c r="W1283" t="s">
        <v>2380</v>
      </c>
      <c r="X1283" t="s">
        <v>2380</v>
      </c>
      <c r="Y1283" t="s">
        <v>2380</v>
      </c>
      <c r="Z1283">
        <v>1</v>
      </c>
      <c r="AA1283" t="s">
        <v>2380</v>
      </c>
    </row>
    <row r="1284" spans="10:27" x14ac:dyDescent="0.35">
      <c r="J1284" t="s">
        <v>1313</v>
      </c>
      <c r="K1284">
        <v>1965</v>
      </c>
      <c r="L1284" t="s">
        <v>18</v>
      </c>
      <c r="M1284">
        <v>27</v>
      </c>
      <c r="N1284">
        <v>0</v>
      </c>
      <c r="O1284">
        <v>10608.67</v>
      </c>
      <c r="P1284" t="s">
        <v>12</v>
      </c>
      <c r="Q1284" t="s">
        <v>12</v>
      </c>
      <c r="R1284" t="str">
        <f>IF('Hospitalisation Details'!I1282="?","Unknown",'Hospitalisation Details'!I1282)</f>
        <v>R1012</v>
      </c>
      <c r="T1284" t="s">
        <v>1090</v>
      </c>
      <c r="U1284">
        <v>26.36</v>
      </c>
      <c r="V1284">
        <v>5.52</v>
      </c>
      <c r="W1284" t="s">
        <v>2380</v>
      </c>
      <c r="X1284" t="s">
        <v>2380</v>
      </c>
      <c r="Y1284" t="s">
        <v>2380</v>
      </c>
      <c r="Z1284" t="s">
        <v>2381</v>
      </c>
      <c r="AA1284" t="s">
        <v>2380</v>
      </c>
    </row>
    <row r="1285" spans="10:27" x14ac:dyDescent="0.35">
      <c r="J1285" t="s">
        <v>1314</v>
      </c>
      <c r="K1285">
        <v>1992</v>
      </c>
      <c r="L1285" t="s">
        <v>10</v>
      </c>
      <c r="M1285">
        <v>23</v>
      </c>
      <c r="N1285">
        <v>0</v>
      </c>
      <c r="O1285">
        <v>10617.04</v>
      </c>
      <c r="P1285" t="s">
        <v>12</v>
      </c>
      <c r="Q1285" t="s">
        <v>12</v>
      </c>
      <c r="R1285" t="str">
        <f>IF('Hospitalisation Details'!I1283="?","Unknown",'Hospitalisation Details'!I1283)</f>
        <v>R1026</v>
      </c>
      <c r="T1285" t="s">
        <v>1089</v>
      </c>
      <c r="U1285">
        <v>45.32</v>
      </c>
      <c r="V1285">
        <v>6.53</v>
      </c>
      <c r="W1285" t="s">
        <v>2382</v>
      </c>
      <c r="X1285" t="s">
        <v>2380</v>
      </c>
      <c r="Y1285" t="s">
        <v>2380</v>
      </c>
      <c r="Z1285">
        <v>1</v>
      </c>
      <c r="AA1285" t="s">
        <v>2380</v>
      </c>
    </row>
    <row r="1286" spans="10:27" x14ac:dyDescent="0.35">
      <c r="J1286" t="s">
        <v>1315</v>
      </c>
      <c r="K1286">
        <v>1990</v>
      </c>
      <c r="L1286" t="s">
        <v>10</v>
      </c>
      <c r="M1286">
        <v>6</v>
      </c>
      <c r="N1286">
        <v>3</v>
      </c>
      <c r="O1286">
        <v>10620.26</v>
      </c>
      <c r="P1286" t="s">
        <v>12</v>
      </c>
      <c r="Q1286" t="s">
        <v>12</v>
      </c>
      <c r="R1286" t="str">
        <f>IF('Hospitalisation Details'!I1284="?","Unknown",'Hospitalisation Details'!I1284)</f>
        <v>R1012</v>
      </c>
      <c r="T1286" t="s">
        <v>1088</v>
      </c>
      <c r="U1286">
        <v>31.93</v>
      </c>
      <c r="V1286">
        <v>4.82</v>
      </c>
      <c r="W1286" t="s">
        <v>2382</v>
      </c>
      <c r="X1286" t="s">
        <v>2380</v>
      </c>
      <c r="Y1286" t="s">
        <v>2380</v>
      </c>
      <c r="Z1286">
        <v>1</v>
      </c>
      <c r="AA1286" t="s">
        <v>2380</v>
      </c>
    </row>
    <row r="1287" spans="10:27" x14ac:dyDescent="0.35">
      <c r="J1287" t="s">
        <v>1316</v>
      </c>
      <c r="K1287">
        <v>1964</v>
      </c>
      <c r="L1287" t="s">
        <v>35</v>
      </c>
      <c r="M1287">
        <v>8</v>
      </c>
      <c r="N1287">
        <v>0</v>
      </c>
      <c r="O1287">
        <v>10627.81</v>
      </c>
      <c r="P1287" t="s">
        <v>12</v>
      </c>
      <c r="Q1287" t="s">
        <v>12</v>
      </c>
      <c r="R1287" t="str">
        <f>IF('Hospitalisation Details'!I1285="?","Unknown",'Hospitalisation Details'!I1285)</f>
        <v>R1013</v>
      </c>
      <c r="T1287" t="s">
        <v>1087</v>
      </c>
      <c r="U1287">
        <v>36</v>
      </c>
      <c r="V1287">
        <v>11.94</v>
      </c>
      <c r="W1287" t="s">
        <v>2382</v>
      </c>
      <c r="X1287" t="s">
        <v>2380</v>
      </c>
      <c r="Y1287" t="s">
        <v>2380</v>
      </c>
      <c r="Z1287">
        <v>1</v>
      </c>
      <c r="AA1287" t="s">
        <v>2380</v>
      </c>
    </row>
    <row r="1288" spans="10:27" x14ac:dyDescent="0.35">
      <c r="J1288" t="s">
        <v>1317</v>
      </c>
      <c r="K1288">
        <v>1976</v>
      </c>
      <c r="L1288" t="s">
        <v>15</v>
      </c>
      <c r="M1288">
        <v>22</v>
      </c>
      <c r="N1288">
        <v>2</v>
      </c>
      <c r="O1288">
        <v>10665.44</v>
      </c>
      <c r="P1288" t="s">
        <v>12</v>
      </c>
      <c r="Q1288" t="s">
        <v>11</v>
      </c>
      <c r="R1288" t="str">
        <f>IF('Hospitalisation Details'!I1286="?","Unknown",'Hospitalisation Details'!I1286)</f>
        <v>R1021</v>
      </c>
      <c r="T1288" t="s">
        <v>1086</v>
      </c>
      <c r="U1288">
        <v>32</v>
      </c>
      <c r="V1288">
        <v>7.85</v>
      </c>
      <c r="W1288" t="s">
        <v>2382</v>
      </c>
      <c r="X1288" t="s">
        <v>2380</v>
      </c>
      <c r="Y1288" t="s">
        <v>2380</v>
      </c>
      <c r="Z1288">
        <v>1</v>
      </c>
      <c r="AA1288" t="s">
        <v>2380</v>
      </c>
    </row>
    <row r="1289" spans="10:27" x14ac:dyDescent="0.35">
      <c r="J1289" t="s">
        <v>1318</v>
      </c>
      <c r="K1289">
        <v>1962</v>
      </c>
      <c r="L1289" t="s">
        <v>20</v>
      </c>
      <c r="M1289">
        <v>7</v>
      </c>
      <c r="N1289">
        <v>0</v>
      </c>
      <c r="O1289">
        <v>10676.83</v>
      </c>
      <c r="P1289" t="s">
        <v>12</v>
      </c>
      <c r="Q1289" t="s">
        <v>12</v>
      </c>
      <c r="R1289" t="str">
        <f>IF('Hospitalisation Details'!I1287="?","Unknown",'Hospitalisation Details'!I1287)</f>
        <v>R1013</v>
      </c>
      <c r="T1289" t="s">
        <v>1085</v>
      </c>
      <c r="U1289">
        <v>29.37</v>
      </c>
      <c r="V1289">
        <v>8.01</v>
      </c>
      <c r="W1289" t="s">
        <v>2382</v>
      </c>
      <c r="X1289" t="s">
        <v>2380</v>
      </c>
      <c r="Y1289" t="s">
        <v>2380</v>
      </c>
      <c r="Z1289">
        <v>1</v>
      </c>
      <c r="AA1289" t="s">
        <v>2380</v>
      </c>
    </row>
    <row r="1290" spans="10:27" x14ac:dyDescent="0.35">
      <c r="J1290" t="s">
        <v>1319</v>
      </c>
      <c r="K1290">
        <v>1977</v>
      </c>
      <c r="L1290" t="s">
        <v>35</v>
      </c>
      <c r="M1290">
        <v>2</v>
      </c>
      <c r="N1290">
        <v>2</v>
      </c>
      <c r="O1290">
        <v>10690.11</v>
      </c>
      <c r="P1290" t="s">
        <v>12</v>
      </c>
      <c r="Q1290" t="s">
        <v>11</v>
      </c>
      <c r="R1290" t="str">
        <f>IF('Hospitalisation Details'!I1288="?","Unknown",'Hospitalisation Details'!I1288)</f>
        <v>R1021</v>
      </c>
      <c r="T1290" t="s">
        <v>1084</v>
      </c>
      <c r="U1290">
        <v>23.6</v>
      </c>
      <c r="V1290">
        <v>7.4</v>
      </c>
      <c r="W1290" t="s">
        <v>2382</v>
      </c>
      <c r="X1290" t="s">
        <v>2380</v>
      </c>
      <c r="Y1290" t="s">
        <v>2380</v>
      </c>
      <c r="Z1290">
        <v>1</v>
      </c>
      <c r="AA1290" t="s">
        <v>2380</v>
      </c>
    </row>
    <row r="1291" spans="10:27" x14ac:dyDescent="0.35">
      <c r="J1291" t="s">
        <v>1320</v>
      </c>
      <c r="K1291">
        <v>1976</v>
      </c>
      <c r="L1291" t="s">
        <v>20</v>
      </c>
      <c r="M1291">
        <v>30</v>
      </c>
      <c r="N1291">
        <v>2</v>
      </c>
      <c r="O1291">
        <v>10698.38</v>
      </c>
      <c r="P1291" t="s">
        <v>12</v>
      </c>
      <c r="Q1291" t="s">
        <v>16</v>
      </c>
      <c r="R1291" t="str">
        <f>IF('Hospitalisation Details'!I1289="?","Unknown",'Hospitalisation Details'!I1289)</f>
        <v>R1025</v>
      </c>
      <c r="T1291" t="s">
        <v>1083</v>
      </c>
      <c r="U1291">
        <v>33.155000000000001</v>
      </c>
      <c r="V1291">
        <v>8.3800000000000008</v>
      </c>
      <c r="W1291" t="s">
        <v>2382</v>
      </c>
      <c r="X1291" t="s">
        <v>2380</v>
      </c>
      <c r="Y1291" t="s">
        <v>2380</v>
      </c>
      <c r="Z1291" t="s">
        <v>2381</v>
      </c>
      <c r="AA1291" t="s">
        <v>2380</v>
      </c>
    </row>
    <row r="1292" spans="10:27" x14ac:dyDescent="0.35">
      <c r="J1292" t="s">
        <v>1321</v>
      </c>
      <c r="K1292">
        <v>1972</v>
      </c>
      <c r="L1292" t="s">
        <v>37</v>
      </c>
      <c r="M1292">
        <v>24</v>
      </c>
      <c r="N1292">
        <v>3</v>
      </c>
      <c r="O1292">
        <v>10702.64</v>
      </c>
      <c r="P1292" t="s">
        <v>12</v>
      </c>
      <c r="Q1292" t="s">
        <v>12</v>
      </c>
      <c r="R1292" t="str">
        <f>IF('Hospitalisation Details'!I1290="?","Unknown",'Hospitalisation Details'!I1290)</f>
        <v>R1013</v>
      </c>
      <c r="T1292" t="s">
        <v>1082</v>
      </c>
      <c r="U1292">
        <v>24.32</v>
      </c>
      <c r="V1292">
        <v>11.56</v>
      </c>
      <c r="W1292" t="s">
        <v>2382</v>
      </c>
      <c r="X1292" t="s">
        <v>2380</v>
      </c>
      <c r="Y1292" t="s">
        <v>2380</v>
      </c>
      <c r="Z1292">
        <v>1</v>
      </c>
      <c r="AA1292" t="s">
        <v>2380</v>
      </c>
    </row>
    <row r="1293" spans="10:27" x14ac:dyDescent="0.35">
      <c r="J1293" t="s">
        <v>1322</v>
      </c>
      <c r="K1293">
        <v>1967</v>
      </c>
      <c r="L1293" t="s">
        <v>10</v>
      </c>
      <c r="M1293">
        <v>30</v>
      </c>
      <c r="N1293">
        <v>0</v>
      </c>
      <c r="O1293">
        <v>10704.47</v>
      </c>
      <c r="P1293" t="s">
        <v>12</v>
      </c>
      <c r="Q1293" t="s">
        <v>11</v>
      </c>
      <c r="R1293" t="str">
        <f>IF('Hospitalisation Details'!I1291="?","Unknown",'Hospitalisation Details'!I1291)</f>
        <v>R1011</v>
      </c>
      <c r="T1293" t="s">
        <v>1081</v>
      </c>
      <c r="U1293">
        <v>36.299999999999997</v>
      </c>
      <c r="V1293">
        <v>4.6100000000000003</v>
      </c>
      <c r="W1293" t="s">
        <v>2380</v>
      </c>
      <c r="X1293" t="s">
        <v>2380</v>
      </c>
      <c r="Y1293" t="s">
        <v>2380</v>
      </c>
      <c r="Z1293" t="s">
        <v>2381</v>
      </c>
      <c r="AA1293" t="s">
        <v>2380</v>
      </c>
    </row>
    <row r="1294" spans="10:27" x14ac:dyDescent="0.35">
      <c r="J1294" t="s">
        <v>1323</v>
      </c>
      <c r="K1294">
        <v>1967</v>
      </c>
      <c r="L1294" t="s">
        <v>37</v>
      </c>
      <c r="M1294">
        <v>5</v>
      </c>
      <c r="N1294">
        <v>0</v>
      </c>
      <c r="O1294">
        <v>10713.64</v>
      </c>
      <c r="P1294" t="s">
        <v>12</v>
      </c>
      <c r="Q1294" t="s">
        <v>12</v>
      </c>
      <c r="R1294" t="str">
        <f>IF('Hospitalisation Details'!I1292="?","Unknown",'Hospitalisation Details'!I1292)</f>
        <v>R1011</v>
      </c>
      <c r="T1294" t="s">
        <v>1080</v>
      </c>
      <c r="U1294">
        <v>34.4</v>
      </c>
      <c r="V1294">
        <v>4.95</v>
      </c>
      <c r="W1294" t="s">
        <v>2380</v>
      </c>
      <c r="X1294" t="s">
        <v>2380</v>
      </c>
      <c r="Y1294" t="s">
        <v>2383</v>
      </c>
      <c r="Z1294">
        <v>1</v>
      </c>
      <c r="AA1294" t="s">
        <v>2380</v>
      </c>
    </row>
    <row r="1295" spans="10:27" x14ac:dyDescent="0.35">
      <c r="J1295" t="s">
        <v>1324</v>
      </c>
      <c r="K1295">
        <v>1992</v>
      </c>
      <c r="L1295" t="s">
        <v>18</v>
      </c>
      <c r="M1295">
        <v>25</v>
      </c>
      <c r="N1295">
        <v>0</v>
      </c>
      <c r="O1295">
        <v>10719.57</v>
      </c>
      <c r="P1295" t="s">
        <v>12</v>
      </c>
      <c r="Q1295" t="s">
        <v>16</v>
      </c>
      <c r="R1295" t="str">
        <f>IF('Hospitalisation Details'!I1293="?","Unknown",'Hospitalisation Details'!I1293)</f>
        <v>R1012</v>
      </c>
      <c r="T1295" t="s">
        <v>1079</v>
      </c>
      <c r="U1295">
        <v>30.9</v>
      </c>
      <c r="V1295">
        <v>5.04</v>
      </c>
      <c r="W1295" t="s">
        <v>2380</v>
      </c>
      <c r="X1295" t="s">
        <v>2380</v>
      </c>
      <c r="Y1295" t="s">
        <v>2380</v>
      </c>
      <c r="Z1295" t="s">
        <v>2381</v>
      </c>
      <c r="AA1295" t="s">
        <v>2380</v>
      </c>
    </row>
    <row r="1296" spans="10:27" x14ac:dyDescent="0.35">
      <c r="J1296" t="s">
        <v>1325</v>
      </c>
      <c r="K1296">
        <v>1974</v>
      </c>
      <c r="L1296" t="s">
        <v>30</v>
      </c>
      <c r="M1296">
        <v>9</v>
      </c>
      <c r="N1296">
        <v>4</v>
      </c>
      <c r="O1296">
        <v>10736.87</v>
      </c>
      <c r="P1296" t="s">
        <v>12</v>
      </c>
      <c r="Q1296" t="s">
        <v>16</v>
      </c>
      <c r="R1296" t="str">
        <f>IF('Hospitalisation Details'!I1294="?","Unknown",'Hospitalisation Details'!I1294)</f>
        <v>R1016</v>
      </c>
      <c r="T1296" t="s">
        <v>1078</v>
      </c>
      <c r="U1296">
        <v>28.6</v>
      </c>
      <c r="V1296">
        <v>5.42</v>
      </c>
      <c r="W1296" t="s">
        <v>2380</v>
      </c>
      <c r="X1296" t="s">
        <v>2380</v>
      </c>
      <c r="Y1296" t="s">
        <v>2380</v>
      </c>
      <c r="Z1296" t="s">
        <v>2381</v>
      </c>
      <c r="AA1296" t="s">
        <v>2380</v>
      </c>
    </row>
    <row r="1297" spans="10:27" x14ac:dyDescent="0.35">
      <c r="J1297" t="s">
        <v>1326</v>
      </c>
      <c r="K1297">
        <v>1986</v>
      </c>
      <c r="L1297" t="s">
        <v>35</v>
      </c>
      <c r="M1297">
        <v>29</v>
      </c>
      <c r="N1297">
        <v>3</v>
      </c>
      <c r="O1297">
        <v>10749.02</v>
      </c>
      <c r="P1297" t="s">
        <v>12</v>
      </c>
      <c r="Q1297" t="s">
        <v>16</v>
      </c>
      <c r="R1297" t="str">
        <f>IF('Hospitalisation Details'!I1295="?","Unknown",'Hospitalisation Details'!I1295)</f>
        <v>R1026</v>
      </c>
      <c r="T1297" t="s">
        <v>1077</v>
      </c>
      <c r="U1297">
        <v>27.83</v>
      </c>
      <c r="V1297">
        <v>5.39</v>
      </c>
      <c r="W1297" t="s">
        <v>2380</v>
      </c>
      <c r="X1297" t="s">
        <v>2380</v>
      </c>
      <c r="Y1297" t="s">
        <v>2380</v>
      </c>
      <c r="Z1297" t="s">
        <v>2381</v>
      </c>
      <c r="AA1297" t="s">
        <v>2380</v>
      </c>
    </row>
    <row r="1298" spans="10:27" x14ac:dyDescent="0.35">
      <c r="J1298" t="s">
        <v>1327</v>
      </c>
      <c r="K1298">
        <v>1989</v>
      </c>
      <c r="L1298" t="s">
        <v>15</v>
      </c>
      <c r="M1298">
        <v>25</v>
      </c>
      <c r="N1298">
        <v>3</v>
      </c>
      <c r="O1298">
        <v>10769.75</v>
      </c>
      <c r="P1298" t="s">
        <v>12</v>
      </c>
      <c r="Q1298" t="s">
        <v>11</v>
      </c>
      <c r="R1298" t="str">
        <f>IF('Hospitalisation Details'!I1296="?","Unknown",'Hospitalisation Details'!I1296)</f>
        <v>R1022</v>
      </c>
      <c r="T1298" t="s">
        <v>1076</v>
      </c>
      <c r="U1298">
        <v>39.64</v>
      </c>
      <c r="V1298">
        <v>6</v>
      </c>
      <c r="W1298" t="s">
        <v>2380</v>
      </c>
      <c r="X1298" t="s">
        <v>2380</v>
      </c>
      <c r="Y1298" t="s">
        <v>2383</v>
      </c>
      <c r="Z1298">
        <v>1</v>
      </c>
      <c r="AA1298" t="s">
        <v>2380</v>
      </c>
    </row>
    <row r="1299" spans="10:27" x14ac:dyDescent="0.35">
      <c r="J1299" t="s">
        <v>1328</v>
      </c>
      <c r="K1299">
        <v>1967</v>
      </c>
      <c r="L1299" t="s">
        <v>15</v>
      </c>
      <c r="M1299">
        <v>11</v>
      </c>
      <c r="N1299">
        <v>1</v>
      </c>
      <c r="O1299">
        <v>10791.96</v>
      </c>
      <c r="P1299" t="s">
        <v>12</v>
      </c>
      <c r="Q1299" t="s">
        <v>11</v>
      </c>
      <c r="R1299" t="str">
        <f>IF('Hospitalisation Details'!I1297="?","Unknown",'Hospitalisation Details'!I1297)</f>
        <v>R1011</v>
      </c>
      <c r="T1299" t="s">
        <v>1075</v>
      </c>
      <c r="U1299">
        <v>38.479999999999997</v>
      </c>
      <c r="V1299">
        <v>6.02</v>
      </c>
      <c r="W1299" t="s">
        <v>2380</v>
      </c>
      <c r="X1299" t="s">
        <v>2380</v>
      </c>
      <c r="Y1299" t="s">
        <v>2380</v>
      </c>
      <c r="Z1299">
        <v>1</v>
      </c>
      <c r="AA1299" t="s">
        <v>2380</v>
      </c>
    </row>
    <row r="1300" spans="10:27" x14ac:dyDescent="0.35">
      <c r="J1300" t="s">
        <v>1329</v>
      </c>
      <c r="K1300">
        <v>1999</v>
      </c>
      <c r="L1300" t="s">
        <v>30</v>
      </c>
      <c r="M1300">
        <v>24</v>
      </c>
      <c r="N1300">
        <v>0</v>
      </c>
      <c r="O1300">
        <v>10795.94</v>
      </c>
      <c r="P1300" t="s">
        <v>12</v>
      </c>
      <c r="Q1300" t="s">
        <v>16</v>
      </c>
      <c r="R1300" t="str">
        <f>IF('Hospitalisation Details'!I1298="?","Unknown",'Hospitalisation Details'!I1298)</f>
        <v>R1011</v>
      </c>
      <c r="T1300" t="s">
        <v>1074</v>
      </c>
      <c r="U1300">
        <v>36.200000000000003</v>
      </c>
      <c r="V1300">
        <v>4.62</v>
      </c>
      <c r="W1300" t="s">
        <v>2380</v>
      </c>
      <c r="X1300" t="s">
        <v>2380</v>
      </c>
      <c r="Y1300" t="s">
        <v>2380</v>
      </c>
      <c r="Z1300">
        <v>2</v>
      </c>
      <c r="AA1300" t="s">
        <v>2380</v>
      </c>
    </row>
    <row r="1301" spans="10:27" x14ac:dyDescent="0.35">
      <c r="J1301" t="s">
        <v>1330</v>
      </c>
      <c r="K1301">
        <v>1967</v>
      </c>
      <c r="L1301" t="s">
        <v>37</v>
      </c>
      <c r="M1301">
        <v>23</v>
      </c>
      <c r="N1301">
        <v>0</v>
      </c>
      <c r="O1301">
        <v>10796.35</v>
      </c>
      <c r="P1301" t="s">
        <v>12</v>
      </c>
      <c r="Q1301" t="s">
        <v>16</v>
      </c>
      <c r="R1301" t="str">
        <f>IF('Hospitalisation Details'!I1299="?","Unknown",'Hospitalisation Details'!I1299)</f>
        <v>R1019</v>
      </c>
      <c r="T1301" t="s">
        <v>1073</v>
      </c>
      <c r="U1301">
        <v>27.13</v>
      </c>
      <c r="V1301">
        <v>5.59</v>
      </c>
      <c r="W1301" t="s">
        <v>2380</v>
      </c>
      <c r="X1301" t="s">
        <v>2380</v>
      </c>
      <c r="Y1301" t="s">
        <v>2380</v>
      </c>
      <c r="Z1301">
        <v>1</v>
      </c>
      <c r="AA1301" t="s">
        <v>2380</v>
      </c>
    </row>
    <row r="1302" spans="10:27" x14ac:dyDescent="0.35">
      <c r="J1302" t="s">
        <v>1331</v>
      </c>
      <c r="K1302">
        <v>1970</v>
      </c>
      <c r="L1302" t="s">
        <v>37</v>
      </c>
      <c r="M1302">
        <v>28</v>
      </c>
      <c r="N1302">
        <v>1</v>
      </c>
      <c r="O1302">
        <v>10797.34</v>
      </c>
      <c r="P1302" t="s">
        <v>12</v>
      </c>
      <c r="Q1302" t="s">
        <v>11</v>
      </c>
      <c r="R1302" t="str">
        <f>IF('Hospitalisation Details'!I1300="?","Unknown",'Hospitalisation Details'!I1300)</f>
        <v>R1023</v>
      </c>
      <c r="T1302" t="s">
        <v>1072</v>
      </c>
      <c r="U1302">
        <v>20.75</v>
      </c>
      <c r="V1302">
        <v>5.18</v>
      </c>
      <c r="W1302" t="s">
        <v>2382</v>
      </c>
      <c r="X1302" t="s">
        <v>2380</v>
      </c>
      <c r="Y1302" t="s">
        <v>2380</v>
      </c>
      <c r="Z1302">
        <v>2</v>
      </c>
      <c r="AA1302" t="s">
        <v>2380</v>
      </c>
    </row>
    <row r="1303" spans="10:27" x14ac:dyDescent="0.35">
      <c r="J1303" t="s">
        <v>1332</v>
      </c>
      <c r="K1303">
        <v>1970</v>
      </c>
      <c r="L1303" t="s">
        <v>30</v>
      </c>
      <c r="M1303">
        <v>18</v>
      </c>
      <c r="N1303">
        <v>2</v>
      </c>
      <c r="O1303">
        <v>10806.84</v>
      </c>
      <c r="P1303" t="s">
        <v>12</v>
      </c>
      <c r="Q1303" t="s">
        <v>11</v>
      </c>
      <c r="R1303" t="str">
        <f>IF('Hospitalisation Details'!I1301="?","Unknown",'Hospitalisation Details'!I1301)</f>
        <v>R1011</v>
      </c>
      <c r="T1303" t="s">
        <v>1071</v>
      </c>
      <c r="U1303">
        <v>26.6</v>
      </c>
      <c r="V1303">
        <v>6.29</v>
      </c>
      <c r="W1303" t="s">
        <v>2380</v>
      </c>
      <c r="X1303" t="s">
        <v>2380</v>
      </c>
      <c r="Y1303" t="s">
        <v>2380</v>
      </c>
      <c r="Z1303">
        <v>2</v>
      </c>
      <c r="AA1303" t="s">
        <v>2380</v>
      </c>
    </row>
    <row r="1304" spans="10:27" x14ac:dyDescent="0.35">
      <c r="J1304" t="s">
        <v>1333</v>
      </c>
      <c r="K1304">
        <v>1967</v>
      </c>
      <c r="L1304" t="s">
        <v>37</v>
      </c>
      <c r="M1304">
        <v>2</v>
      </c>
      <c r="N1304">
        <v>1</v>
      </c>
      <c r="O1304">
        <v>10807.49</v>
      </c>
      <c r="P1304" t="s">
        <v>12</v>
      </c>
      <c r="Q1304" t="s">
        <v>11</v>
      </c>
      <c r="R1304" t="str">
        <f>IF('Hospitalisation Details'!I1302="?","Unknown",'Hospitalisation Details'!I1302)</f>
        <v>R1013</v>
      </c>
      <c r="T1304" t="s">
        <v>1070</v>
      </c>
      <c r="U1304">
        <v>25.3</v>
      </c>
      <c r="V1304">
        <v>4.49</v>
      </c>
      <c r="W1304" t="s">
        <v>2380</v>
      </c>
      <c r="X1304" t="s">
        <v>2380</v>
      </c>
      <c r="Y1304" t="s">
        <v>2380</v>
      </c>
      <c r="Z1304">
        <v>2</v>
      </c>
      <c r="AA1304" t="s">
        <v>2380</v>
      </c>
    </row>
    <row r="1305" spans="10:27" x14ac:dyDescent="0.35">
      <c r="J1305" t="s">
        <v>1334</v>
      </c>
      <c r="K1305">
        <v>1968</v>
      </c>
      <c r="L1305" t="s">
        <v>10</v>
      </c>
      <c r="M1305">
        <v>28</v>
      </c>
      <c r="N1305">
        <v>1</v>
      </c>
      <c r="O1305">
        <v>10825.25</v>
      </c>
      <c r="P1305" t="s">
        <v>12</v>
      </c>
      <c r="Q1305" t="s">
        <v>12</v>
      </c>
      <c r="R1305" t="str">
        <f>IF('Hospitalisation Details'!I1303="?","Unknown",'Hospitalisation Details'!I1303)</f>
        <v>R1012</v>
      </c>
      <c r="T1305" t="s">
        <v>1069</v>
      </c>
      <c r="U1305">
        <v>18.84</v>
      </c>
      <c r="V1305">
        <v>11.82</v>
      </c>
      <c r="W1305" t="s">
        <v>2382</v>
      </c>
      <c r="X1305" t="s">
        <v>2380</v>
      </c>
      <c r="Y1305" t="s">
        <v>2383</v>
      </c>
      <c r="Z1305">
        <v>1</v>
      </c>
      <c r="AA1305" t="s">
        <v>2380</v>
      </c>
    </row>
    <row r="1306" spans="10:27" x14ac:dyDescent="0.35">
      <c r="J1306" t="s">
        <v>1335</v>
      </c>
      <c r="K1306">
        <v>1971</v>
      </c>
      <c r="L1306" t="s">
        <v>30</v>
      </c>
      <c r="M1306">
        <v>20</v>
      </c>
      <c r="N1306">
        <v>2</v>
      </c>
      <c r="O1306">
        <v>10848.13</v>
      </c>
      <c r="P1306" t="s">
        <v>12</v>
      </c>
      <c r="Q1306" t="s">
        <v>12</v>
      </c>
      <c r="R1306" t="str">
        <f>IF('Hospitalisation Details'!I1304="?","Unknown",'Hospitalisation Details'!I1304)</f>
        <v>R1012</v>
      </c>
      <c r="T1306" t="s">
        <v>1068</v>
      </c>
      <c r="U1306">
        <v>19.57</v>
      </c>
      <c r="V1306">
        <v>7.41</v>
      </c>
      <c r="W1306" t="s">
        <v>2382</v>
      </c>
      <c r="X1306" t="s">
        <v>2380</v>
      </c>
      <c r="Y1306" t="s">
        <v>2380</v>
      </c>
      <c r="Z1306">
        <v>1</v>
      </c>
      <c r="AA1306" t="s">
        <v>2380</v>
      </c>
    </row>
    <row r="1307" spans="10:27" x14ac:dyDescent="0.35">
      <c r="J1307" t="s">
        <v>1336</v>
      </c>
      <c r="K1307">
        <v>1994</v>
      </c>
      <c r="L1307" t="s">
        <v>20</v>
      </c>
      <c r="M1307">
        <v>6</v>
      </c>
      <c r="N1307">
        <v>0</v>
      </c>
      <c r="O1307">
        <v>10886.66</v>
      </c>
      <c r="P1307" t="s">
        <v>12</v>
      </c>
      <c r="Q1307" t="s">
        <v>12</v>
      </c>
      <c r="R1307" t="str">
        <f>IF('Hospitalisation Details'!I1305="?","Unknown",'Hospitalisation Details'!I1305)</f>
        <v>R1012</v>
      </c>
      <c r="T1307" t="s">
        <v>1067</v>
      </c>
      <c r="U1307">
        <v>30.495000000000001</v>
      </c>
      <c r="V1307">
        <v>5.97</v>
      </c>
      <c r="W1307" t="s">
        <v>2380</v>
      </c>
      <c r="X1307" t="s">
        <v>2380</v>
      </c>
      <c r="Y1307" t="s">
        <v>2380</v>
      </c>
      <c r="Z1307" t="s">
        <v>2381</v>
      </c>
      <c r="AA1307" t="s">
        <v>2380</v>
      </c>
    </row>
    <row r="1308" spans="10:27" x14ac:dyDescent="0.35">
      <c r="J1308" t="s">
        <v>1337</v>
      </c>
      <c r="K1308">
        <v>1968</v>
      </c>
      <c r="L1308" t="s">
        <v>15</v>
      </c>
      <c r="M1308">
        <v>13</v>
      </c>
      <c r="N1308">
        <v>0</v>
      </c>
      <c r="O1308">
        <v>10923.93</v>
      </c>
      <c r="P1308" t="s">
        <v>12</v>
      </c>
      <c r="Q1308" t="s">
        <v>16</v>
      </c>
      <c r="R1308" t="str">
        <f>IF('Hospitalisation Details'!I1306="?","Unknown",'Hospitalisation Details'!I1306)</f>
        <v>R1024</v>
      </c>
      <c r="T1308" t="s">
        <v>1066</v>
      </c>
      <c r="U1308">
        <v>30.114999999999998</v>
      </c>
      <c r="V1308">
        <v>5.74</v>
      </c>
      <c r="W1308" t="s">
        <v>2380</v>
      </c>
      <c r="X1308" t="s">
        <v>2380</v>
      </c>
      <c r="Y1308" t="s">
        <v>2383</v>
      </c>
      <c r="Z1308">
        <v>1</v>
      </c>
      <c r="AA1308" t="s">
        <v>2380</v>
      </c>
    </row>
    <row r="1309" spans="10:27" x14ac:dyDescent="0.35">
      <c r="J1309" t="s">
        <v>1338</v>
      </c>
      <c r="K1309">
        <v>1968</v>
      </c>
      <c r="L1309" t="s">
        <v>15</v>
      </c>
      <c r="M1309">
        <v>12</v>
      </c>
      <c r="N1309">
        <v>1</v>
      </c>
      <c r="O1309">
        <v>10928.85</v>
      </c>
      <c r="P1309" t="s">
        <v>12</v>
      </c>
      <c r="Q1309" t="s">
        <v>12</v>
      </c>
      <c r="R1309" t="str">
        <f>IF('Hospitalisation Details'!I1307="?","Unknown",'Hospitalisation Details'!I1307)</f>
        <v>R1013</v>
      </c>
      <c r="T1309" t="s">
        <v>1065</v>
      </c>
      <c r="U1309">
        <v>24.78</v>
      </c>
      <c r="V1309">
        <v>9.85</v>
      </c>
      <c r="W1309" t="s">
        <v>2380</v>
      </c>
      <c r="X1309" t="s">
        <v>2380</v>
      </c>
      <c r="Y1309" t="s">
        <v>2380</v>
      </c>
      <c r="Z1309" t="s">
        <v>2381</v>
      </c>
      <c r="AA1309" t="s">
        <v>2380</v>
      </c>
    </row>
    <row r="1310" spans="10:27" x14ac:dyDescent="0.35">
      <c r="J1310" t="s">
        <v>1339</v>
      </c>
      <c r="K1310">
        <v>1969</v>
      </c>
      <c r="L1310" t="s">
        <v>15</v>
      </c>
      <c r="M1310">
        <v>10</v>
      </c>
      <c r="N1310">
        <v>1</v>
      </c>
      <c r="O1310">
        <v>10942.13</v>
      </c>
      <c r="P1310" t="s">
        <v>12</v>
      </c>
      <c r="Q1310" t="s">
        <v>12</v>
      </c>
      <c r="R1310" t="str">
        <f>IF('Hospitalisation Details'!I1308="?","Unknown",'Hospitalisation Details'!I1308)</f>
        <v>R1012</v>
      </c>
      <c r="T1310" t="s">
        <v>1064</v>
      </c>
      <c r="U1310">
        <v>24.77</v>
      </c>
      <c r="V1310">
        <v>7.59</v>
      </c>
      <c r="W1310" t="s">
        <v>2380</v>
      </c>
      <c r="X1310" t="s">
        <v>2380</v>
      </c>
      <c r="Y1310" t="s">
        <v>2380</v>
      </c>
      <c r="Z1310" t="s">
        <v>2381</v>
      </c>
      <c r="AA1310" t="s">
        <v>2380</v>
      </c>
    </row>
    <row r="1311" spans="10:27" x14ac:dyDescent="0.35">
      <c r="J1311" t="s">
        <v>1340</v>
      </c>
      <c r="K1311">
        <v>1965</v>
      </c>
      <c r="L1311" t="s">
        <v>30</v>
      </c>
      <c r="M1311">
        <v>4</v>
      </c>
      <c r="N1311">
        <v>0</v>
      </c>
      <c r="O1311">
        <v>10959.33</v>
      </c>
      <c r="P1311" t="s">
        <v>12</v>
      </c>
      <c r="Q1311" t="s">
        <v>12</v>
      </c>
      <c r="R1311" t="str">
        <f>IF('Hospitalisation Details'!I1309="?","Unknown",'Hospitalisation Details'!I1309)</f>
        <v>R1011</v>
      </c>
      <c r="T1311" t="s">
        <v>1063</v>
      </c>
      <c r="U1311">
        <v>16.579999999999998</v>
      </c>
      <c r="V1311">
        <v>6.98</v>
      </c>
      <c r="W1311" t="s">
        <v>2382</v>
      </c>
      <c r="X1311" t="s">
        <v>2380</v>
      </c>
      <c r="Y1311" t="s">
        <v>2383</v>
      </c>
      <c r="Z1311">
        <v>1</v>
      </c>
      <c r="AA1311" t="s">
        <v>2380</v>
      </c>
    </row>
    <row r="1312" spans="10:27" x14ac:dyDescent="0.35">
      <c r="J1312" t="s">
        <v>1341</v>
      </c>
      <c r="K1312">
        <v>1969</v>
      </c>
      <c r="L1312" t="s">
        <v>35</v>
      </c>
      <c r="M1312">
        <v>14</v>
      </c>
      <c r="N1312">
        <v>1</v>
      </c>
      <c r="O1312">
        <v>10959.69</v>
      </c>
      <c r="P1312" t="s">
        <v>12</v>
      </c>
      <c r="Q1312" t="s">
        <v>12</v>
      </c>
      <c r="R1312" t="str">
        <f>IF('Hospitalisation Details'!I1310="?","Unknown",'Hospitalisation Details'!I1310)</f>
        <v>R1012</v>
      </c>
      <c r="T1312" t="s">
        <v>1062</v>
      </c>
      <c r="U1312">
        <v>38.17</v>
      </c>
      <c r="V1312">
        <v>4.7300000000000004</v>
      </c>
      <c r="W1312" t="s">
        <v>2382</v>
      </c>
      <c r="X1312" t="s">
        <v>2380</v>
      </c>
      <c r="Y1312" t="s">
        <v>2380</v>
      </c>
      <c r="Z1312" t="s">
        <v>2381</v>
      </c>
      <c r="AA1312" t="s">
        <v>2380</v>
      </c>
    </row>
    <row r="1313" spans="10:27" x14ac:dyDescent="0.35">
      <c r="J1313" t="s">
        <v>1342</v>
      </c>
      <c r="K1313">
        <v>1965</v>
      </c>
      <c r="L1313" t="s">
        <v>18</v>
      </c>
      <c r="M1313">
        <v>19</v>
      </c>
      <c r="N1313">
        <v>0</v>
      </c>
      <c r="O1313">
        <v>10965.45</v>
      </c>
      <c r="P1313" t="s">
        <v>12</v>
      </c>
      <c r="Q1313" t="s">
        <v>11</v>
      </c>
      <c r="R1313" t="str">
        <f>IF('Hospitalisation Details'!I1311="?","Unknown",'Hospitalisation Details'!I1311)</f>
        <v>R1011</v>
      </c>
      <c r="T1313" t="s">
        <v>1061</v>
      </c>
      <c r="U1313">
        <v>39.424999999999997</v>
      </c>
      <c r="V1313">
        <v>4.76</v>
      </c>
      <c r="W1313" t="s">
        <v>2382</v>
      </c>
      <c r="X1313" t="s">
        <v>2380</v>
      </c>
      <c r="Y1313" t="s">
        <v>2380</v>
      </c>
      <c r="Z1313" t="s">
        <v>2381</v>
      </c>
      <c r="AA1313" t="s">
        <v>2380</v>
      </c>
    </row>
    <row r="1314" spans="10:27" x14ac:dyDescent="0.35">
      <c r="J1314" t="s">
        <v>1343</v>
      </c>
      <c r="K1314">
        <v>1966</v>
      </c>
      <c r="L1314" t="s">
        <v>10</v>
      </c>
      <c r="M1314">
        <v>9</v>
      </c>
      <c r="N1314">
        <v>0</v>
      </c>
      <c r="O1314">
        <v>10976.25</v>
      </c>
      <c r="P1314" t="s">
        <v>12</v>
      </c>
      <c r="Q1314" t="s">
        <v>11</v>
      </c>
      <c r="R1314" t="str">
        <f>IF('Hospitalisation Details'!I1312="?","Unknown",'Hospitalisation Details'!I1312)</f>
        <v>R1012</v>
      </c>
      <c r="T1314" t="s">
        <v>1060</v>
      </c>
      <c r="U1314">
        <v>33.44</v>
      </c>
      <c r="V1314">
        <v>6.24</v>
      </c>
      <c r="W1314" t="s">
        <v>2382</v>
      </c>
      <c r="X1314" t="s">
        <v>2380</v>
      </c>
      <c r="Y1314" t="s">
        <v>2380</v>
      </c>
      <c r="Z1314" t="s">
        <v>2381</v>
      </c>
      <c r="AA1314" t="s">
        <v>2380</v>
      </c>
    </row>
    <row r="1315" spans="10:27" x14ac:dyDescent="0.35">
      <c r="J1315" t="s">
        <v>1344</v>
      </c>
      <c r="K1315">
        <v>1973</v>
      </c>
      <c r="L1315" t="s">
        <v>37</v>
      </c>
      <c r="M1315">
        <v>21</v>
      </c>
      <c r="N1315">
        <v>4</v>
      </c>
      <c r="O1315">
        <v>10977.21</v>
      </c>
      <c r="P1315" t="s">
        <v>12</v>
      </c>
      <c r="Q1315" t="s">
        <v>16</v>
      </c>
      <c r="R1315" t="str">
        <f>IF('Hospitalisation Details'!I1313="?","Unknown",'Hospitalisation Details'!I1313)</f>
        <v>R1013</v>
      </c>
      <c r="T1315" t="s">
        <v>1059</v>
      </c>
      <c r="U1315">
        <v>33.344999999999999</v>
      </c>
      <c r="V1315">
        <v>5.44</v>
      </c>
      <c r="W1315" t="s">
        <v>2382</v>
      </c>
      <c r="X1315" t="s">
        <v>2380</v>
      </c>
      <c r="Y1315" t="s">
        <v>2380</v>
      </c>
      <c r="Z1315" t="s">
        <v>2381</v>
      </c>
      <c r="AA1315" t="s">
        <v>2380</v>
      </c>
    </row>
    <row r="1316" spans="10:27" x14ac:dyDescent="0.35">
      <c r="J1316" t="s">
        <v>1345</v>
      </c>
      <c r="K1316">
        <v>1965</v>
      </c>
      <c r="L1316" t="s">
        <v>30</v>
      </c>
      <c r="M1316">
        <v>18</v>
      </c>
      <c r="N1316">
        <v>0</v>
      </c>
      <c r="O1316">
        <v>10982.5</v>
      </c>
      <c r="P1316" t="s">
        <v>12</v>
      </c>
      <c r="Q1316" t="s">
        <v>12</v>
      </c>
      <c r="R1316" t="str">
        <f>IF('Hospitalisation Details'!I1314="?","Unknown",'Hospitalisation Details'!I1314)</f>
        <v>R1013</v>
      </c>
      <c r="T1316" t="s">
        <v>1058</v>
      </c>
      <c r="U1316">
        <v>38.79</v>
      </c>
      <c r="V1316">
        <v>5.08</v>
      </c>
      <c r="W1316" t="s">
        <v>2380</v>
      </c>
      <c r="X1316" t="s">
        <v>2380</v>
      </c>
      <c r="Y1316" t="s">
        <v>2383</v>
      </c>
      <c r="Z1316">
        <v>1</v>
      </c>
      <c r="AA1316" t="s">
        <v>2380</v>
      </c>
    </row>
    <row r="1317" spans="10:27" x14ac:dyDescent="0.35">
      <c r="J1317" t="s">
        <v>1346</v>
      </c>
      <c r="K1317">
        <v>2000</v>
      </c>
      <c r="L1317" t="s">
        <v>20</v>
      </c>
      <c r="M1317">
        <v>17</v>
      </c>
      <c r="N1317">
        <v>0</v>
      </c>
      <c r="O1317">
        <v>10991.58</v>
      </c>
      <c r="P1317" t="s">
        <v>12</v>
      </c>
      <c r="Q1317" t="s">
        <v>12</v>
      </c>
      <c r="R1317" t="str">
        <f>IF('Hospitalisation Details'!I1315="?","Unknown",'Hospitalisation Details'!I1315)</f>
        <v>R1012</v>
      </c>
      <c r="T1317" t="s">
        <v>1057</v>
      </c>
      <c r="U1317">
        <v>30.684999999999999</v>
      </c>
      <c r="V1317">
        <v>4.87</v>
      </c>
      <c r="W1317" t="s">
        <v>2380</v>
      </c>
      <c r="X1317" t="s">
        <v>2380</v>
      </c>
      <c r="Y1317" t="s">
        <v>2383</v>
      </c>
      <c r="Z1317">
        <v>1</v>
      </c>
      <c r="AA1317" t="s">
        <v>2380</v>
      </c>
    </row>
    <row r="1318" spans="10:27" x14ac:dyDescent="0.35">
      <c r="J1318" t="s">
        <v>1347</v>
      </c>
      <c r="K1318">
        <v>1968</v>
      </c>
      <c r="L1318" t="s">
        <v>37</v>
      </c>
      <c r="M1318">
        <v>24</v>
      </c>
      <c r="N1318">
        <v>2</v>
      </c>
      <c r="O1318">
        <v>11013.71</v>
      </c>
      <c r="P1318" t="s">
        <v>12</v>
      </c>
      <c r="Q1318" t="s">
        <v>16</v>
      </c>
      <c r="R1318" t="str">
        <f>IF('Hospitalisation Details'!I1316="?","Unknown",'Hospitalisation Details'!I1316)</f>
        <v>R1013</v>
      </c>
      <c r="T1318" t="s">
        <v>1056</v>
      </c>
      <c r="U1318">
        <v>22.135000000000002</v>
      </c>
      <c r="V1318">
        <v>8.17</v>
      </c>
      <c r="W1318" t="s">
        <v>2380</v>
      </c>
      <c r="X1318" t="s">
        <v>2380</v>
      </c>
      <c r="Y1318" t="s">
        <v>2380</v>
      </c>
      <c r="Z1318" t="s">
        <v>2381</v>
      </c>
      <c r="AA1318" t="s">
        <v>2380</v>
      </c>
    </row>
    <row r="1319" spans="10:27" x14ac:dyDescent="0.35">
      <c r="J1319" t="s">
        <v>1348</v>
      </c>
      <c r="K1319">
        <v>1974</v>
      </c>
      <c r="L1319" t="s">
        <v>30</v>
      </c>
      <c r="M1319">
        <v>15</v>
      </c>
      <c r="N1319">
        <v>4</v>
      </c>
      <c r="O1319">
        <v>11015.17</v>
      </c>
      <c r="P1319" t="s">
        <v>12</v>
      </c>
      <c r="Q1319" t="s">
        <v>16</v>
      </c>
      <c r="R1319" t="str">
        <f>IF('Hospitalisation Details'!I1317="?","Unknown",'Hospitalisation Details'!I1317)</f>
        <v>R1012</v>
      </c>
      <c r="T1319" t="s">
        <v>1055</v>
      </c>
      <c r="U1319">
        <v>33.33</v>
      </c>
      <c r="V1319">
        <v>7.61</v>
      </c>
      <c r="W1319" t="s">
        <v>2380</v>
      </c>
      <c r="X1319" t="s">
        <v>2380</v>
      </c>
      <c r="Y1319" t="s">
        <v>2380</v>
      </c>
      <c r="Z1319" t="s">
        <v>2381</v>
      </c>
      <c r="AA1319" t="s">
        <v>2380</v>
      </c>
    </row>
    <row r="1320" spans="10:27" x14ac:dyDescent="0.35">
      <c r="J1320" t="s">
        <v>1349</v>
      </c>
      <c r="K1320">
        <v>1991</v>
      </c>
      <c r="L1320" t="s">
        <v>18</v>
      </c>
      <c r="M1320">
        <v>26</v>
      </c>
      <c r="N1320">
        <v>3</v>
      </c>
      <c r="O1320">
        <v>11018.05</v>
      </c>
      <c r="P1320" t="s">
        <v>12</v>
      </c>
      <c r="Q1320" t="s">
        <v>11</v>
      </c>
      <c r="R1320" t="str">
        <f>IF('Hospitalisation Details'!I1318="?","Unknown",'Hospitalisation Details'!I1318)</f>
        <v>R1012</v>
      </c>
      <c r="T1320" t="s">
        <v>1054</v>
      </c>
      <c r="U1320">
        <v>31.13</v>
      </c>
      <c r="V1320">
        <v>10.1</v>
      </c>
      <c r="W1320" t="s">
        <v>2380</v>
      </c>
      <c r="X1320" t="s">
        <v>2380</v>
      </c>
      <c r="Y1320" t="s">
        <v>2380</v>
      </c>
      <c r="Z1320" t="s">
        <v>2381</v>
      </c>
      <c r="AA1320" t="s">
        <v>2380</v>
      </c>
    </row>
    <row r="1321" spans="10:27" x14ac:dyDescent="0.35">
      <c r="J1321" t="s">
        <v>1350</v>
      </c>
      <c r="K1321">
        <v>1996</v>
      </c>
      <c r="L1321" t="s">
        <v>10</v>
      </c>
      <c r="M1321">
        <v>21</v>
      </c>
      <c r="N1321">
        <v>0</v>
      </c>
      <c r="O1321">
        <v>11028.56</v>
      </c>
      <c r="P1321" t="s">
        <v>12</v>
      </c>
      <c r="Q1321" t="s">
        <v>12</v>
      </c>
      <c r="R1321" t="str">
        <f>IF('Hospitalisation Details'!I1319="?","Unknown",'Hospitalisation Details'!I1319)</f>
        <v>R1012</v>
      </c>
      <c r="T1321" t="s">
        <v>1053</v>
      </c>
      <c r="U1321">
        <v>28.9</v>
      </c>
      <c r="V1321">
        <v>11.24</v>
      </c>
      <c r="W1321" t="s">
        <v>2380</v>
      </c>
      <c r="X1321" t="s">
        <v>2380</v>
      </c>
      <c r="Y1321" t="s">
        <v>2380</v>
      </c>
      <c r="Z1321" t="s">
        <v>2381</v>
      </c>
      <c r="AA1321" t="s">
        <v>2380</v>
      </c>
    </row>
    <row r="1322" spans="10:27" x14ac:dyDescent="0.35">
      <c r="J1322" t="s">
        <v>1351</v>
      </c>
      <c r="K1322">
        <v>1974</v>
      </c>
      <c r="L1322" t="s">
        <v>30</v>
      </c>
      <c r="M1322">
        <v>10</v>
      </c>
      <c r="N1322">
        <v>4</v>
      </c>
      <c r="O1322">
        <v>11033.66</v>
      </c>
      <c r="P1322" t="s">
        <v>12</v>
      </c>
      <c r="Q1322" t="s">
        <v>12</v>
      </c>
      <c r="R1322" t="str">
        <f>IF('Hospitalisation Details'!I1320="?","Unknown",'Hospitalisation Details'!I1320)</f>
        <v>R1012</v>
      </c>
      <c r="T1322" t="s">
        <v>1052</v>
      </c>
      <c r="U1322">
        <v>43.31</v>
      </c>
      <c r="V1322">
        <v>6.1</v>
      </c>
      <c r="W1322" t="s">
        <v>2382</v>
      </c>
      <c r="X1322" t="s">
        <v>2382</v>
      </c>
      <c r="Y1322" t="s">
        <v>2380</v>
      </c>
      <c r="Z1322">
        <v>1</v>
      </c>
      <c r="AA1322" t="s">
        <v>2380</v>
      </c>
    </row>
    <row r="1323" spans="10:27" x14ac:dyDescent="0.35">
      <c r="J1323" t="s">
        <v>1352</v>
      </c>
      <c r="K1323">
        <v>1989</v>
      </c>
      <c r="L1323" t="s">
        <v>37</v>
      </c>
      <c r="M1323">
        <v>25</v>
      </c>
      <c r="N1323">
        <v>3</v>
      </c>
      <c r="O1323">
        <v>11037.51</v>
      </c>
      <c r="P1323" t="s">
        <v>12</v>
      </c>
      <c r="Q1323" t="s">
        <v>16</v>
      </c>
      <c r="R1323" t="str">
        <f>IF('Hospitalisation Details'!I1321="?","Unknown",'Hospitalisation Details'!I1321)</f>
        <v>R1012</v>
      </c>
      <c r="T1323" t="s">
        <v>1051</v>
      </c>
      <c r="U1323">
        <v>22.8</v>
      </c>
      <c r="V1323">
        <v>6.98</v>
      </c>
      <c r="W1323" t="s">
        <v>2380</v>
      </c>
      <c r="X1323" t="s">
        <v>2380</v>
      </c>
      <c r="Y1323" t="s">
        <v>2380</v>
      </c>
      <c r="Z1323" t="s">
        <v>2381</v>
      </c>
      <c r="AA1323" t="s">
        <v>2380</v>
      </c>
    </row>
    <row r="1324" spans="10:27" x14ac:dyDescent="0.35">
      <c r="J1324" t="s">
        <v>1353</v>
      </c>
      <c r="K1324">
        <v>1974</v>
      </c>
      <c r="L1324" t="s">
        <v>35</v>
      </c>
      <c r="M1324">
        <v>30</v>
      </c>
      <c r="N1324">
        <v>0</v>
      </c>
      <c r="O1324">
        <v>11037.85</v>
      </c>
      <c r="P1324" t="s">
        <v>12</v>
      </c>
      <c r="Q1324" t="s">
        <v>11</v>
      </c>
      <c r="R1324" t="str">
        <f>IF('Hospitalisation Details'!I1322="?","Unknown",'Hospitalisation Details'!I1322)</f>
        <v>R1025</v>
      </c>
      <c r="T1324" t="s">
        <v>1050</v>
      </c>
      <c r="U1324">
        <v>19.09</v>
      </c>
      <c r="V1324">
        <v>4</v>
      </c>
      <c r="W1324" t="s">
        <v>2382</v>
      </c>
      <c r="X1324" t="s">
        <v>2380</v>
      </c>
      <c r="Y1324" t="s">
        <v>2380</v>
      </c>
      <c r="Z1324">
        <v>1</v>
      </c>
      <c r="AA1324" t="s">
        <v>2380</v>
      </c>
    </row>
    <row r="1325" spans="10:27" x14ac:dyDescent="0.35">
      <c r="J1325" t="s">
        <v>1354</v>
      </c>
      <c r="K1325">
        <v>2001</v>
      </c>
      <c r="L1325" t="s">
        <v>30</v>
      </c>
      <c r="M1325">
        <v>17</v>
      </c>
      <c r="N1325">
        <v>0</v>
      </c>
      <c r="O1325">
        <v>11046.02</v>
      </c>
      <c r="P1325" t="s">
        <v>12</v>
      </c>
      <c r="Q1325" t="s">
        <v>16</v>
      </c>
      <c r="R1325" t="str">
        <f>IF('Hospitalisation Details'!I1323="?","Unknown",'Hospitalisation Details'!I1323)</f>
        <v>R1026</v>
      </c>
      <c r="T1325" t="s">
        <v>1049</v>
      </c>
      <c r="U1325">
        <v>23.37</v>
      </c>
      <c r="V1325">
        <v>4.2300000000000004</v>
      </c>
      <c r="W1325" t="s">
        <v>2380</v>
      </c>
      <c r="X1325" t="s">
        <v>2380</v>
      </c>
      <c r="Y1325" t="s">
        <v>2380</v>
      </c>
      <c r="Z1325" t="s">
        <v>2381</v>
      </c>
      <c r="AA1325" t="s">
        <v>2380</v>
      </c>
    </row>
    <row r="1326" spans="10:27" x14ac:dyDescent="0.35">
      <c r="J1326" t="s">
        <v>1355</v>
      </c>
      <c r="K1326">
        <v>2000</v>
      </c>
      <c r="L1326" t="s">
        <v>20</v>
      </c>
      <c r="M1326">
        <v>18</v>
      </c>
      <c r="N1326">
        <v>0</v>
      </c>
      <c r="O1326">
        <v>11068.7</v>
      </c>
      <c r="P1326" t="s">
        <v>12</v>
      </c>
      <c r="Q1326" t="s">
        <v>16</v>
      </c>
      <c r="R1326" t="str">
        <f>IF('Hospitalisation Details'!I1324="?","Unknown",'Hospitalisation Details'!I1324)</f>
        <v>R1011</v>
      </c>
      <c r="T1326" t="s">
        <v>1048</v>
      </c>
      <c r="U1326">
        <v>33.44</v>
      </c>
      <c r="V1326">
        <v>4.72</v>
      </c>
      <c r="W1326" t="s">
        <v>2382</v>
      </c>
      <c r="X1326" t="s">
        <v>2380</v>
      </c>
      <c r="Y1326" t="s">
        <v>2380</v>
      </c>
      <c r="Z1326" t="s">
        <v>2381</v>
      </c>
      <c r="AA1326" t="s">
        <v>2380</v>
      </c>
    </row>
    <row r="1327" spans="10:27" x14ac:dyDescent="0.35">
      <c r="J1327" t="s">
        <v>1356</v>
      </c>
      <c r="K1327">
        <v>1971</v>
      </c>
      <c r="L1327" t="s">
        <v>15</v>
      </c>
      <c r="M1327">
        <v>9</v>
      </c>
      <c r="N1327">
        <v>0</v>
      </c>
      <c r="O1327">
        <v>11068.77</v>
      </c>
      <c r="P1327" t="s">
        <v>12</v>
      </c>
      <c r="Q1327" t="s">
        <v>11</v>
      </c>
      <c r="R1327" t="str">
        <f>IF('Hospitalisation Details'!I1325="?","Unknown",'Hospitalisation Details'!I1325)</f>
        <v>R1012</v>
      </c>
      <c r="T1327" t="s">
        <v>1047</v>
      </c>
      <c r="U1327">
        <v>28.05</v>
      </c>
      <c r="V1327">
        <v>5.63</v>
      </c>
      <c r="W1327" t="s">
        <v>2382</v>
      </c>
      <c r="X1327" t="s">
        <v>2380</v>
      </c>
      <c r="Y1327" t="s">
        <v>2380</v>
      </c>
      <c r="Z1327" t="s">
        <v>2381</v>
      </c>
      <c r="AA1327" t="s">
        <v>2380</v>
      </c>
    </row>
    <row r="1328" spans="10:27" x14ac:dyDescent="0.35">
      <c r="J1328" t="s">
        <v>1357</v>
      </c>
      <c r="K1328">
        <v>1966</v>
      </c>
      <c r="L1328" t="s">
        <v>15</v>
      </c>
      <c r="M1328">
        <v>7</v>
      </c>
      <c r="N1328">
        <v>0</v>
      </c>
      <c r="O1328">
        <v>11070.54</v>
      </c>
      <c r="P1328" t="s">
        <v>12</v>
      </c>
      <c r="Q1328" t="s">
        <v>12</v>
      </c>
      <c r="R1328" t="str">
        <f>IF('Hospitalisation Details'!I1326="?","Unknown",'Hospitalisation Details'!I1326)</f>
        <v>R1011</v>
      </c>
      <c r="T1328" t="s">
        <v>1046</v>
      </c>
      <c r="U1328">
        <v>27.72</v>
      </c>
      <c r="V1328">
        <v>5.83</v>
      </c>
      <c r="W1328" t="s">
        <v>2382</v>
      </c>
      <c r="X1328" t="s">
        <v>2380</v>
      </c>
      <c r="Y1328" t="s">
        <v>2380</v>
      </c>
      <c r="Z1328" t="s">
        <v>2381</v>
      </c>
      <c r="AA1328" t="s">
        <v>2380</v>
      </c>
    </row>
    <row r="1329" spans="10:27" x14ac:dyDescent="0.35">
      <c r="J1329" t="s">
        <v>1358</v>
      </c>
      <c r="K1329">
        <v>1966</v>
      </c>
      <c r="L1329" t="s">
        <v>15</v>
      </c>
      <c r="M1329">
        <v>20</v>
      </c>
      <c r="N1329">
        <v>0</v>
      </c>
      <c r="O1329">
        <v>11073.18</v>
      </c>
      <c r="P1329" t="s">
        <v>12</v>
      </c>
      <c r="Q1329" t="s">
        <v>12</v>
      </c>
      <c r="R1329" t="str">
        <f>IF('Hospitalisation Details'!I1327="?","Unknown",'Hospitalisation Details'!I1327)</f>
        <v>R1011</v>
      </c>
      <c r="T1329" t="s">
        <v>1045</v>
      </c>
      <c r="U1329">
        <v>29.81</v>
      </c>
      <c r="V1329">
        <v>9.23</v>
      </c>
      <c r="W1329" t="s">
        <v>2380</v>
      </c>
      <c r="X1329" t="s">
        <v>2380</v>
      </c>
      <c r="Y1329" t="s">
        <v>2380</v>
      </c>
      <c r="Z1329" t="s">
        <v>2381</v>
      </c>
      <c r="AA1329" t="s">
        <v>2380</v>
      </c>
    </row>
    <row r="1330" spans="10:27" x14ac:dyDescent="0.35">
      <c r="J1330" t="s">
        <v>1359</v>
      </c>
      <c r="K1330">
        <v>1967</v>
      </c>
      <c r="L1330" t="s">
        <v>20</v>
      </c>
      <c r="M1330">
        <v>4</v>
      </c>
      <c r="N1330">
        <v>0</v>
      </c>
      <c r="O1330">
        <v>11082.58</v>
      </c>
      <c r="P1330" t="s">
        <v>12</v>
      </c>
      <c r="Q1330" t="s">
        <v>11</v>
      </c>
      <c r="R1330" t="str">
        <f>IF('Hospitalisation Details'!I1328="?","Unknown",'Hospitalisation Details'!I1328)</f>
        <v>R1012</v>
      </c>
      <c r="T1330" t="s">
        <v>1044</v>
      </c>
      <c r="U1330">
        <v>23.98</v>
      </c>
      <c r="V1330">
        <v>9.89</v>
      </c>
      <c r="W1330" t="s">
        <v>2380</v>
      </c>
      <c r="X1330" t="s">
        <v>2380</v>
      </c>
      <c r="Y1330" t="s">
        <v>2380</v>
      </c>
      <c r="Z1330" t="s">
        <v>2381</v>
      </c>
      <c r="AA1330" t="s">
        <v>2380</v>
      </c>
    </row>
    <row r="1331" spans="10:27" x14ac:dyDescent="0.35">
      <c r="J1331" t="s">
        <v>1360</v>
      </c>
      <c r="K1331">
        <v>1972</v>
      </c>
      <c r="L1331" t="s">
        <v>37</v>
      </c>
      <c r="M1331">
        <v>7</v>
      </c>
      <c r="N1331">
        <v>3</v>
      </c>
      <c r="O1331">
        <v>11085.59</v>
      </c>
      <c r="P1331" t="s">
        <v>12</v>
      </c>
      <c r="Q1331" t="s">
        <v>11</v>
      </c>
      <c r="R1331" t="str">
        <f>IF('Hospitalisation Details'!I1329="?","Unknown",'Hospitalisation Details'!I1329)</f>
        <v>R1012</v>
      </c>
      <c r="T1331" t="s">
        <v>1043</v>
      </c>
      <c r="U1331">
        <v>17.34</v>
      </c>
      <c r="V1331">
        <v>12</v>
      </c>
      <c r="W1331" t="s">
        <v>2380</v>
      </c>
      <c r="X1331" t="s">
        <v>2380</v>
      </c>
      <c r="Y1331" t="s">
        <v>2380</v>
      </c>
      <c r="Z1331" t="s">
        <v>2381</v>
      </c>
      <c r="AA1331" t="s">
        <v>2380</v>
      </c>
    </row>
    <row r="1332" spans="10:27" x14ac:dyDescent="0.35">
      <c r="J1332" t="s">
        <v>1361</v>
      </c>
      <c r="K1332">
        <v>1966</v>
      </c>
      <c r="L1332" t="s">
        <v>20</v>
      </c>
      <c r="M1332">
        <v>9</v>
      </c>
      <c r="N1332">
        <v>0</v>
      </c>
      <c r="O1332">
        <v>11090.72</v>
      </c>
      <c r="P1332" t="s">
        <v>12</v>
      </c>
      <c r="Q1332" t="s">
        <v>16</v>
      </c>
      <c r="R1332" t="str">
        <f>IF('Hospitalisation Details'!I1330="?","Unknown",'Hospitalisation Details'!I1330)</f>
        <v>R1013</v>
      </c>
      <c r="T1332" t="s">
        <v>1042</v>
      </c>
      <c r="U1332">
        <v>40.39</v>
      </c>
      <c r="V1332">
        <v>4.24</v>
      </c>
      <c r="W1332" t="s">
        <v>2382</v>
      </c>
      <c r="X1332" t="s">
        <v>2380</v>
      </c>
      <c r="Y1332" t="s">
        <v>2383</v>
      </c>
      <c r="Z1332">
        <v>1</v>
      </c>
      <c r="AA1332" t="s">
        <v>2380</v>
      </c>
    </row>
    <row r="1333" spans="10:27" x14ac:dyDescent="0.35">
      <c r="J1333" t="s">
        <v>1362</v>
      </c>
      <c r="K1333">
        <v>1966</v>
      </c>
      <c r="L1333" t="s">
        <v>10</v>
      </c>
      <c r="M1333">
        <v>5</v>
      </c>
      <c r="N1333">
        <v>0</v>
      </c>
      <c r="O1333">
        <v>11093.62</v>
      </c>
      <c r="P1333" t="s">
        <v>12</v>
      </c>
      <c r="Q1333" t="s">
        <v>16</v>
      </c>
      <c r="R1333" t="str">
        <f>IF('Hospitalisation Details'!I1331="?","Unknown",'Hospitalisation Details'!I1331)</f>
        <v>R1013</v>
      </c>
      <c r="T1333" t="s">
        <v>1041</v>
      </c>
      <c r="U1333">
        <v>25.96</v>
      </c>
      <c r="V1333">
        <v>4.68</v>
      </c>
      <c r="W1333" t="s">
        <v>2382</v>
      </c>
      <c r="X1333" t="s">
        <v>2380</v>
      </c>
      <c r="Y1333" t="s">
        <v>2383</v>
      </c>
      <c r="Z1333">
        <v>1</v>
      </c>
      <c r="AA1333" t="s">
        <v>2380</v>
      </c>
    </row>
    <row r="1334" spans="10:27" x14ac:dyDescent="0.35">
      <c r="J1334" t="s">
        <v>1363</v>
      </c>
      <c r="K1334">
        <v>1980</v>
      </c>
      <c r="L1334" t="s">
        <v>35</v>
      </c>
      <c r="M1334">
        <v>20</v>
      </c>
      <c r="N1334">
        <v>2</v>
      </c>
      <c r="O1334">
        <v>11103.33</v>
      </c>
      <c r="P1334" t="s">
        <v>12</v>
      </c>
      <c r="Q1334" t="s">
        <v>16</v>
      </c>
      <c r="R1334" t="str">
        <f>IF('Hospitalisation Details'!I1332="?","Unknown",'Hospitalisation Details'!I1332)</f>
        <v>R1021</v>
      </c>
      <c r="T1334" t="s">
        <v>1040</v>
      </c>
      <c r="U1334">
        <v>17.68</v>
      </c>
      <c r="V1334">
        <v>8.57</v>
      </c>
      <c r="W1334" t="s">
        <v>2382</v>
      </c>
      <c r="X1334" t="s">
        <v>2380</v>
      </c>
      <c r="Y1334" t="s">
        <v>2383</v>
      </c>
      <c r="Z1334">
        <v>1</v>
      </c>
      <c r="AA1334" t="s">
        <v>2380</v>
      </c>
    </row>
    <row r="1335" spans="10:27" x14ac:dyDescent="0.35">
      <c r="J1335" t="s">
        <v>1364</v>
      </c>
      <c r="K1335">
        <v>1969</v>
      </c>
      <c r="L1335" t="s">
        <v>15</v>
      </c>
      <c r="M1335">
        <v>30</v>
      </c>
      <c r="N1335">
        <v>2</v>
      </c>
      <c r="O1335">
        <v>11150.78</v>
      </c>
      <c r="P1335" t="s">
        <v>12</v>
      </c>
      <c r="Q1335" t="s">
        <v>11</v>
      </c>
      <c r="R1335" t="str">
        <f>IF('Hospitalisation Details'!I1333="?","Unknown",'Hospitalisation Details'!I1333)</f>
        <v>R1011</v>
      </c>
      <c r="T1335" t="s">
        <v>1039</v>
      </c>
      <c r="U1335">
        <v>30.875</v>
      </c>
      <c r="V1335">
        <v>4.0999999999999996</v>
      </c>
      <c r="W1335" t="s">
        <v>2380</v>
      </c>
      <c r="X1335" t="s">
        <v>2380</v>
      </c>
      <c r="Y1335" t="s">
        <v>2380</v>
      </c>
      <c r="Z1335" t="s">
        <v>2381</v>
      </c>
      <c r="AA1335" t="s">
        <v>2380</v>
      </c>
    </row>
    <row r="1336" spans="10:27" x14ac:dyDescent="0.35">
      <c r="J1336" t="s">
        <v>1365</v>
      </c>
      <c r="K1336">
        <v>1969</v>
      </c>
      <c r="L1336" t="s">
        <v>18</v>
      </c>
      <c r="M1336">
        <v>25</v>
      </c>
      <c r="N1336">
        <v>2</v>
      </c>
      <c r="O1336">
        <v>11163.57</v>
      </c>
      <c r="P1336" t="s">
        <v>12</v>
      </c>
      <c r="Q1336" t="s">
        <v>11</v>
      </c>
      <c r="R1336" t="str">
        <f>IF('Hospitalisation Details'!I1334="?","Unknown",'Hospitalisation Details'!I1334)</f>
        <v>R1011</v>
      </c>
      <c r="T1336" t="s">
        <v>1038</v>
      </c>
      <c r="U1336">
        <v>30.81</v>
      </c>
      <c r="V1336">
        <v>4.49</v>
      </c>
      <c r="W1336" t="s">
        <v>2380</v>
      </c>
      <c r="X1336" t="s">
        <v>2380</v>
      </c>
      <c r="Y1336" t="s">
        <v>2380</v>
      </c>
      <c r="Z1336" t="s">
        <v>2381</v>
      </c>
      <c r="AA1336" t="s">
        <v>2380</v>
      </c>
    </row>
    <row r="1337" spans="10:27" x14ac:dyDescent="0.35">
      <c r="J1337" t="s">
        <v>1366</v>
      </c>
      <c r="K1337">
        <v>1966</v>
      </c>
      <c r="L1337" t="s">
        <v>35</v>
      </c>
      <c r="M1337">
        <v>6</v>
      </c>
      <c r="N1337">
        <v>0</v>
      </c>
      <c r="O1337">
        <v>11165.42</v>
      </c>
      <c r="P1337" t="s">
        <v>12</v>
      </c>
      <c r="Q1337" t="s">
        <v>16</v>
      </c>
      <c r="R1337" t="str">
        <f>IF('Hospitalisation Details'!I1335="?","Unknown",'Hospitalisation Details'!I1335)</f>
        <v>R1016</v>
      </c>
      <c r="T1337" t="s">
        <v>1037</v>
      </c>
      <c r="U1337">
        <v>36.85</v>
      </c>
      <c r="V1337">
        <v>8.8000000000000007</v>
      </c>
      <c r="W1337" t="s">
        <v>2380</v>
      </c>
      <c r="X1337" t="s">
        <v>2380</v>
      </c>
      <c r="Y1337" t="s">
        <v>2380</v>
      </c>
      <c r="Z1337">
        <v>2</v>
      </c>
      <c r="AA1337" t="s">
        <v>2380</v>
      </c>
    </row>
    <row r="1338" spans="10:27" x14ac:dyDescent="0.35">
      <c r="J1338" t="s">
        <v>1367</v>
      </c>
      <c r="K1338">
        <v>1972</v>
      </c>
      <c r="L1338" t="s">
        <v>20</v>
      </c>
      <c r="M1338">
        <v>3</v>
      </c>
      <c r="N1338">
        <v>0</v>
      </c>
      <c r="O1338">
        <v>11186.2</v>
      </c>
      <c r="P1338" t="s">
        <v>12</v>
      </c>
      <c r="Q1338" t="s">
        <v>11</v>
      </c>
      <c r="R1338" t="str">
        <f>IF('Hospitalisation Details'!I1336="?","Unknown",'Hospitalisation Details'!I1336)</f>
        <v>R1021</v>
      </c>
      <c r="T1338" t="s">
        <v>1036</v>
      </c>
      <c r="U1338">
        <v>35.86</v>
      </c>
      <c r="V1338">
        <v>7.93</v>
      </c>
      <c r="W1338" t="s">
        <v>2380</v>
      </c>
      <c r="X1338" t="s">
        <v>2380</v>
      </c>
      <c r="Y1338" t="s">
        <v>2380</v>
      </c>
      <c r="Z1338">
        <v>2</v>
      </c>
      <c r="AA1338" t="s">
        <v>2380</v>
      </c>
    </row>
    <row r="1339" spans="10:27" x14ac:dyDescent="0.35">
      <c r="J1339" t="s">
        <v>1368</v>
      </c>
      <c r="K1339">
        <v>1970</v>
      </c>
      <c r="L1339" t="s">
        <v>18</v>
      </c>
      <c r="M1339">
        <v>14</v>
      </c>
      <c r="N1339">
        <v>2</v>
      </c>
      <c r="O1339">
        <v>11187.66</v>
      </c>
      <c r="P1339" t="s">
        <v>12</v>
      </c>
      <c r="Q1339" t="s">
        <v>11</v>
      </c>
      <c r="R1339" t="str">
        <f>IF('Hospitalisation Details'!I1337="?","Unknown",'Hospitalisation Details'!I1337)</f>
        <v>R1012</v>
      </c>
      <c r="T1339" t="s">
        <v>1035</v>
      </c>
      <c r="U1339">
        <v>30.3</v>
      </c>
      <c r="V1339">
        <v>9.4499999999999993</v>
      </c>
      <c r="W1339" t="s">
        <v>2380</v>
      </c>
      <c r="X1339" t="s">
        <v>2380</v>
      </c>
      <c r="Y1339" t="s">
        <v>2380</v>
      </c>
      <c r="Z1339">
        <v>2</v>
      </c>
      <c r="AA1339" t="s">
        <v>2380</v>
      </c>
    </row>
    <row r="1340" spans="10:27" x14ac:dyDescent="0.35">
      <c r="J1340" t="s">
        <v>1369</v>
      </c>
      <c r="K1340">
        <v>1976</v>
      </c>
      <c r="L1340" t="s">
        <v>18</v>
      </c>
      <c r="M1340">
        <v>28</v>
      </c>
      <c r="N1340">
        <v>2</v>
      </c>
      <c r="O1340">
        <v>11217.35</v>
      </c>
      <c r="P1340" t="s">
        <v>12</v>
      </c>
      <c r="Q1340" t="s">
        <v>11</v>
      </c>
      <c r="R1340" t="str">
        <f>IF('Hospitalisation Details'!I1338="?","Unknown",'Hospitalisation Details'!I1338)</f>
        <v>R1025</v>
      </c>
      <c r="T1340" t="s">
        <v>1034</v>
      </c>
      <c r="U1340">
        <v>32.015000000000001</v>
      </c>
      <c r="V1340">
        <v>7.67</v>
      </c>
      <c r="W1340" t="s">
        <v>2380</v>
      </c>
      <c r="X1340" t="s">
        <v>2380</v>
      </c>
      <c r="Y1340" t="s">
        <v>2380</v>
      </c>
      <c r="Z1340" t="s">
        <v>2381</v>
      </c>
      <c r="AA1340" t="s">
        <v>2380</v>
      </c>
    </row>
    <row r="1341" spans="10:27" x14ac:dyDescent="0.35">
      <c r="J1341" t="s">
        <v>1370</v>
      </c>
      <c r="K1341">
        <v>1969</v>
      </c>
      <c r="L1341" t="s">
        <v>30</v>
      </c>
      <c r="M1341">
        <v>30</v>
      </c>
      <c r="N1341">
        <v>2</v>
      </c>
      <c r="O1341">
        <v>11244.38</v>
      </c>
      <c r="P1341" t="s">
        <v>12</v>
      </c>
      <c r="Q1341" t="s">
        <v>16</v>
      </c>
      <c r="R1341" t="str">
        <f>IF('Hospitalisation Details'!I1339="?","Unknown",'Hospitalisation Details'!I1339)</f>
        <v>R1016</v>
      </c>
      <c r="T1341" t="s">
        <v>1033</v>
      </c>
      <c r="U1341">
        <v>25.06</v>
      </c>
      <c r="V1341">
        <v>10.53</v>
      </c>
      <c r="W1341" t="s">
        <v>2380</v>
      </c>
      <c r="X1341" t="s">
        <v>2380</v>
      </c>
      <c r="Y1341" t="s">
        <v>2380</v>
      </c>
      <c r="Z1341">
        <v>2</v>
      </c>
      <c r="AA1341" t="s">
        <v>2380</v>
      </c>
    </row>
    <row r="1342" spans="10:27" x14ac:dyDescent="0.35">
      <c r="J1342" t="s">
        <v>1371</v>
      </c>
      <c r="K1342">
        <v>1989</v>
      </c>
      <c r="L1342" t="s">
        <v>30</v>
      </c>
      <c r="M1342">
        <v>17</v>
      </c>
      <c r="N1342">
        <v>3</v>
      </c>
      <c r="O1342">
        <v>11250.43</v>
      </c>
      <c r="P1342" t="s">
        <v>12</v>
      </c>
      <c r="Q1342" t="s">
        <v>11</v>
      </c>
      <c r="R1342" t="str">
        <f>IF('Hospitalisation Details'!I1340="?","Unknown",'Hospitalisation Details'!I1340)</f>
        <v>R1026</v>
      </c>
      <c r="T1342" t="s">
        <v>1032</v>
      </c>
      <c r="U1342">
        <v>18.829999999999998</v>
      </c>
      <c r="V1342">
        <v>10.08</v>
      </c>
      <c r="W1342" t="s">
        <v>2382</v>
      </c>
      <c r="X1342" t="s">
        <v>2380</v>
      </c>
      <c r="Y1342" t="s">
        <v>2380</v>
      </c>
      <c r="Z1342" t="s">
        <v>2381</v>
      </c>
      <c r="AA1342" t="s">
        <v>2380</v>
      </c>
    </row>
    <row r="1343" spans="10:27" x14ac:dyDescent="0.35">
      <c r="J1343" t="s">
        <v>1372</v>
      </c>
      <c r="K1343">
        <v>1969</v>
      </c>
      <c r="L1343" t="s">
        <v>35</v>
      </c>
      <c r="M1343">
        <v>20</v>
      </c>
      <c r="N1343">
        <v>3</v>
      </c>
      <c r="O1343">
        <v>11253.42</v>
      </c>
      <c r="P1343" t="s">
        <v>12</v>
      </c>
      <c r="Q1343" t="s">
        <v>16</v>
      </c>
      <c r="R1343" t="str">
        <f>IF('Hospitalisation Details'!I1341="?","Unknown",'Hospitalisation Details'!I1341)</f>
        <v>R1011</v>
      </c>
      <c r="T1343" t="s">
        <v>1031</v>
      </c>
      <c r="U1343">
        <v>47.52</v>
      </c>
      <c r="V1343">
        <v>11.39</v>
      </c>
      <c r="W1343" t="s">
        <v>2382</v>
      </c>
      <c r="X1343" t="s">
        <v>2380</v>
      </c>
      <c r="Y1343" t="s">
        <v>2380</v>
      </c>
      <c r="Z1343">
        <v>1</v>
      </c>
      <c r="AA1343" t="s">
        <v>2380</v>
      </c>
    </row>
    <row r="1344" spans="10:27" x14ac:dyDescent="0.35">
      <c r="J1344" t="s">
        <v>1373</v>
      </c>
      <c r="K1344">
        <v>1981</v>
      </c>
      <c r="L1344" t="s">
        <v>37</v>
      </c>
      <c r="M1344">
        <v>2</v>
      </c>
      <c r="N1344">
        <v>1</v>
      </c>
      <c r="O1344">
        <v>11255.29</v>
      </c>
      <c r="P1344" t="s">
        <v>12</v>
      </c>
      <c r="Q1344" t="s">
        <v>16</v>
      </c>
      <c r="R1344" t="str">
        <f>IF('Hospitalisation Details'!I1342="?","Unknown",'Hospitalisation Details'!I1342)</f>
        <v>R1026</v>
      </c>
      <c r="T1344" t="s">
        <v>1030</v>
      </c>
      <c r="U1344">
        <v>37.82</v>
      </c>
      <c r="V1344">
        <v>6.36</v>
      </c>
      <c r="W1344" t="s">
        <v>2380</v>
      </c>
      <c r="X1344" t="s">
        <v>2380</v>
      </c>
      <c r="Y1344" t="s">
        <v>2380</v>
      </c>
      <c r="Z1344" t="s">
        <v>2381</v>
      </c>
      <c r="AA1344" t="s">
        <v>2380</v>
      </c>
    </row>
    <row r="1345" spans="10:27" x14ac:dyDescent="0.35">
      <c r="J1345" t="s">
        <v>1374</v>
      </c>
      <c r="K1345">
        <v>1969</v>
      </c>
      <c r="L1345" t="s">
        <v>37</v>
      </c>
      <c r="M1345">
        <v>11</v>
      </c>
      <c r="N1345">
        <v>3</v>
      </c>
      <c r="O1345">
        <v>11264.54</v>
      </c>
      <c r="P1345" t="s">
        <v>12</v>
      </c>
      <c r="Q1345" t="s">
        <v>11</v>
      </c>
      <c r="R1345" t="str">
        <f>IF('Hospitalisation Details'!I1343="?","Unknown",'Hospitalisation Details'!I1343)</f>
        <v>R1011</v>
      </c>
      <c r="T1345" t="s">
        <v>1029</v>
      </c>
      <c r="U1345">
        <v>44.16</v>
      </c>
      <c r="V1345">
        <v>5.31</v>
      </c>
      <c r="W1345" t="s">
        <v>2382</v>
      </c>
      <c r="X1345" t="s">
        <v>2380</v>
      </c>
      <c r="Y1345" t="s">
        <v>2380</v>
      </c>
      <c r="Z1345" t="s">
        <v>2381</v>
      </c>
      <c r="AA1345" t="s">
        <v>2380</v>
      </c>
    </row>
    <row r="1346" spans="10:27" x14ac:dyDescent="0.35">
      <c r="J1346" t="s">
        <v>1375</v>
      </c>
      <c r="K1346">
        <v>1971</v>
      </c>
      <c r="L1346" t="s">
        <v>30</v>
      </c>
      <c r="M1346">
        <v>26</v>
      </c>
      <c r="N1346">
        <v>0</v>
      </c>
      <c r="O1346">
        <v>11265.71</v>
      </c>
      <c r="P1346" t="s">
        <v>12</v>
      </c>
      <c r="Q1346" t="s">
        <v>16</v>
      </c>
      <c r="R1346" t="str">
        <f>IF('Hospitalisation Details'!I1344="?","Unknown",'Hospitalisation Details'!I1344)</f>
        <v>R1025</v>
      </c>
      <c r="T1346" t="s">
        <v>1028</v>
      </c>
      <c r="U1346">
        <v>37.049999999999997</v>
      </c>
      <c r="V1346">
        <v>4.74</v>
      </c>
      <c r="W1346" t="s">
        <v>2380</v>
      </c>
      <c r="X1346" t="s">
        <v>2380</v>
      </c>
      <c r="Y1346" t="s">
        <v>2383</v>
      </c>
      <c r="Z1346">
        <v>1</v>
      </c>
      <c r="AA1346" t="s">
        <v>2380</v>
      </c>
    </row>
    <row r="1347" spans="10:27" x14ac:dyDescent="0.35">
      <c r="J1347" t="s">
        <v>1376</v>
      </c>
      <c r="K1347">
        <v>2004</v>
      </c>
      <c r="L1347" t="s">
        <v>37</v>
      </c>
      <c r="M1347">
        <v>4</v>
      </c>
      <c r="N1347">
        <v>1</v>
      </c>
      <c r="O1347">
        <v>11272.33</v>
      </c>
      <c r="P1347" t="s">
        <v>12</v>
      </c>
      <c r="Q1347" t="s">
        <v>11</v>
      </c>
      <c r="R1347" t="str">
        <f>IF('Hospitalisation Details'!I1345="?","Unknown",'Hospitalisation Details'!I1345)</f>
        <v>R1019</v>
      </c>
      <c r="T1347" t="s">
        <v>1027</v>
      </c>
      <c r="U1347">
        <v>18.66</v>
      </c>
      <c r="V1347">
        <v>11.35</v>
      </c>
      <c r="W1347" t="s">
        <v>2380</v>
      </c>
      <c r="X1347" t="s">
        <v>2380</v>
      </c>
      <c r="Y1347" t="s">
        <v>2380</v>
      </c>
      <c r="Z1347" t="s">
        <v>2381</v>
      </c>
      <c r="AA1347" t="s">
        <v>2380</v>
      </c>
    </row>
    <row r="1348" spans="10:27" x14ac:dyDescent="0.35">
      <c r="J1348" t="s">
        <v>1377</v>
      </c>
      <c r="K1348">
        <v>1967</v>
      </c>
      <c r="L1348" t="s">
        <v>18</v>
      </c>
      <c r="M1348">
        <v>14</v>
      </c>
      <c r="N1348">
        <v>0</v>
      </c>
      <c r="O1348">
        <v>11286.54</v>
      </c>
      <c r="P1348" t="s">
        <v>12</v>
      </c>
      <c r="Q1348" t="s">
        <v>12</v>
      </c>
      <c r="R1348" t="str">
        <f>IF('Hospitalisation Details'!I1346="?","Unknown",'Hospitalisation Details'!I1346)</f>
        <v>R1024</v>
      </c>
      <c r="T1348" t="s">
        <v>1026</v>
      </c>
      <c r="U1348">
        <v>36.200000000000003</v>
      </c>
      <c r="V1348">
        <v>6.81</v>
      </c>
      <c r="W1348" t="s">
        <v>2382</v>
      </c>
      <c r="X1348" t="s">
        <v>2380</v>
      </c>
      <c r="Y1348" t="s">
        <v>2380</v>
      </c>
      <c r="Z1348">
        <v>1</v>
      </c>
      <c r="AA1348" t="s">
        <v>2380</v>
      </c>
    </row>
    <row r="1349" spans="10:27" x14ac:dyDescent="0.35">
      <c r="J1349" t="s">
        <v>1378</v>
      </c>
      <c r="K1349">
        <v>1970</v>
      </c>
      <c r="L1349" t="s">
        <v>18</v>
      </c>
      <c r="M1349">
        <v>22</v>
      </c>
      <c r="N1349">
        <v>3</v>
      </c>
      <c r="O1349">
        <v>11289.11</v>
      </c>
      <c r="P1349" t="s">
        <v>12</v>
      </c>
      <c r="Q1349" t="s">
        <v>16</v>
      </c>
      <c r="R1349" t="str">
        <f>IF('Hospitalisation Details'!I1347="?","Unknown",'Hospitalisation Details'!I1347)</f>
        <v>R1012</v>
      </c>
      <c r="T1349" t="s">
        <v>1025</v>
      </c>
      <c r="U1349">
        <v>18.87</v>
      </c>
      <c r="V1349">
        <v>8.06</v>
      </c>
      <c r="W1349" t="s">
        <v>2380</v>
      </c>
      <c r="X1349" t="s">
        <v>2380</v>
      </c>
      <c r="Y1349" t="s">
        <v>2380</v>
      </c>
      <c r="Z1349" t="s">
        <v>2381</v>
      </c>
      <c r="AA1349" t="s">
        <v>2380</v>
      </c>
    </row>
    <row r="1350" spans="10:27" x14ac:dyDescent="0.35">
      <c r="J1350" t="s">
        <v>1379</v>
      </c>
      <c r="K1350">
        <v>1988</v>
      </c>
      <c r="L1350" t="s">
        <v>15</v>
      </c>
      <c r="M1350">
        <v>14</v>
      </c>
      <c r="N1350">
        <v>3</v>
      </c>
      <c r="O1350">
        <v>11294.57</v>
      </c>
      <c r="P1350" t="s">
        <v>12</v>
      </c>
      <c r="Q1350" t="s">
        <v>16</v>
      </c>
      <c r="R1350" t="str">
        <f>IF('Hospitalisation Details'!I1348="?","Unknown",'Hospitalisation Details'!I1348)</f>
        <v>R1022</v>
      </c>
      <c r="T1350" t="s">
        <v>1024</v>
      </c>
      <c r="U1350">
        <v>32.299999999999997</v>
      </c>
      <c r="V1350">
        <v>6.74</v>
      </c>
      <c r="W1350" t="s">
        <v>2382</v>
      </c>
      <c r="X1350" t="s">
        <v>2380</v>
      </c>
      <c r="Y1350" t="s">
        <v>2380</v>
      </c>
      <c r="Z1350">
        <v>1</v>
      </c>
      <c r="AA1350" t="s">
        <v>2380</v>
      </c>
    </row>
    <row r="1351" spans="10:27" x14ac:dyDescent="0.35">
      <c r="J1351" t="s">
        <v>1380</v>
      </c>
      <c r="K1351">
        <v>1972</v>
      </c>
      <c r="L1351" t="s">
        <v>20</v>
      </c>
      <c r="M1351">
        <v>25</v>
      </c>
      <c r="N1351">
        <v>4</v>
      </c>
      <c r="O1351">
        <v>11299.34</v>
      </c>
      <c r="P1351" t="s">
        <v>12</v>
      </c>
      <c r="Q1351" t="s">
        <v>11</v>
      </c>
      <c r="R1351" t="str">
        <f>IF('Hospitalisation Details'!I1349="?","Unknown",'Hospitalisation Details'!I1349)</f>
        <v>R1011</v>
      </c>
      <c r="T1351" t="s">
        <v>1023</v>
      </c>
      <c r="U1351">
        <v>22.64</v>
      </c>
      <c r="V1351">
        <v>6.54</v>
      </c>
      <c r="W1351" t="s">
        <v>2382</v>
      </c>
      <c r="X1351" t="s">
        <v>2380</v>
      </c>
      <c r="Y1351" t="s">
        <v>2380</v>
      </c>
      <c r="Z1351">
        <v>2</v>
      </c>
      <c r="AA1351" t="s">
        <v>2380</v>
      </c>
    </row>
    <row r="1352" spans="10:27" x14ac:dyDescent="0.35">
      <c r="J1352" t="s">
        <v>1381</v>
      </c>
      <c r="K1352">
        <v>1968</v>
      </c>
      <c r="L1352" t="s">
        <v>37</v>
      </c>
      <c r="M1352">
        <v>6</v>
      </c>
      <c r="N1352">
        <v>1</v>
      </c>
      <c r="O1352">
        <v>11305.93</v>
      </c>
      <c r="P1352" t="s">
        <v>12</v>
      </c>
      <c r="Q1352" t="s">
        <v>16</v>
      </c>
      <c r="R1352" t="str">
        <f>IF('Hospitalisation Details'!I1350="?","Unknown",'Hospitalisation Details'!I1350)</f>
        <v>R1012</v>
      </c>
      <c r="T1352" t="s">
        <v>1022</v>
      </c>
      <c r="U1352">
        <v>28.69</v>
      </c>
      <c r="V1352">
        <v>5.4</v>
      </c>
      <c r="W1352" t="s">
        <v>2380</v>
      </c>
      <c r="X1352" t="s">
        <v>2380</v>
      </c>
      <c r="Y1352" t="s">
        <v>2380</v>
      </c>
      <c r="Z1352" t="s">
        <v>2381</v>
      </c>
      <c r="AA1352" t="s">
        <v>2380</v>
      </c>
    </row>
    <row r="1353" spans="10:27" x14ac:dyDescent="0.35">
      <c r="J1353" t="s">
        <v>1382</v>
      </c>
      <c r="K1353">
        <v>1963</v>
      </c>
      <c r="L1353" t="s">
        <v>15</v>
      </c>
      <c r="M1353">
        <v>22</v>
      </c>
      <c r="N1353">
        <v>0</v>
      </c>
      <c r="O1353">
        <v>11312.33</v>
      </c>
      <c r="P1353" t="s">
        <v>12</v>
      </c>
      <c r="Q1353" t="s">
        <v>12</v>
      </c>
      <c r="R1353" t="str">
        <f>IF('Hospitalisation Details'!I1351="?","Unknown",'Hospitalisation Details'!I1351)</f>
        <v>R1012</v>
      </c>
      <c r="T1353" t="s">
        <v>1021</v>
      </c>
      <c r="U1353">
        <v>28.16</v>
      </c>
      <c r="V1353">
        <v>5.58</v>
      </c>
      <c r="W1353" t="s">
        <v>2382</v>
      </c>
      <c r="X1353" t="s">
        <v>2380</v>
      </c>
      <c r="Y1353" t="s">
        <v>2380</v>
      </c>
      <c r="Z1353" t="s">
        <v>2381</v>
      </c>
      <c r="AA1353" t="s">
        <v>2380</v>
      </c>
    </row>
    <row r="1354" spans="10:27" x14ac:dyDescent="0.35">
      <c r="J1354" t="s">
        <v>1383</v>
      </c>
      <c r="K1354">
        <v>1995</v>
      </c>
      <c r="L1354" t="s">
        <v>30</v>
      </c>
      <c r="M1354">
        <v>10</v>
      </c>
      <c r="N1354">
        <v>0</v>
      </c>
      <c r="O1354">
        <v>11318.57</v>
      </c>
      <c r="P1354" t="s">
        <v>12</v>
      </c>
      <c r="Q1354" t="s">
        <v>11</v>
      </c>
      <c r="R1354" t="str">
        <f>IF('Hospitalisation Details'!I1352="?","Unknown",'Hospitalisation Details'!I1352)</f>
        <v>R1026</v>
      </c>
      <c r="T1354" t="s">
        <v>1020</v>
      </c>
      <c r="U1354">
        <v>45.54</v>
      </c>
      <c r="V1354">
        <v>5.84</v>
      </c>
      <c r="W1354" t="s">
        <v>2380</v>
      </c>
      <c r="X1354" t="s">
        <v>2380</v>
      </c>
      <c r="Y1354" t="s">
        <v>2383</v>
      </c>
      <c r="Z1354">
        <v>1</v>
      </c>
      <c r="AA1354" t="s">
        <v>2380</v>
      </c>
    </row>
    <row r="1355" spans="10:27" x14ac:dyDescent="0.35">
      <c r="J1355" t="s">
        <v>1384</v>
      </c>
      <c r="K1355">
        <v>1963</v>
      </c>
      <c r="L1355" t="s">
        <v>10</v>
      </c>
      <c r="M1355">
        <v>11</v>
      </c>
      <c r="N1355">
        <v>0</v>
      </c>
      <c r="O1355">
        <v>11319.12</v>
      </c>
      <c r="P1355" t="s">
        <v>12</v>
      </c>
      <c r="Q1355" t="s">
        <v>16</v>
      </c>
      <c r="R1355" t="str">
        <f>IF('Hospitalisation Details'!I1353="?","Unknown",'Hospitalisation Details'!I1353)</f>
        <v>R1012</v>
      </c>
      <c r="T1355" t="s">
        <v>1019</v>
      </c>
      <c r="U1355">
        <v>28.7</v>
      </c>
      <c r="V1355">
        <v>4.2</v>
      </c>
      <c r="W1355" t="s">
        <v>2380</v>
      </c>
      <c r="X1355" t="s">
        <v>2380</v>
      </c>
      <c r="Y1355" t="s">
        <v>2380</v>
      </c>
      <c r="Z1355" t="s">
        <v>2381</v>
      </c>
      <c r="AA1355" t="s">
        <v>2380</v>
      </c>
    </row>
    <row r="1356" spans="10:27" x14ac:dyDescent="0.35">
      <c r="J1356" t="s">
        <v>1385</v>
      </c>
      <c r="K1356">
        <v>2002</v>
      </c>
      <c r="L1356" t="s">
        <v>20</v>
      </c>
      <c r="M1356">
        <v>20</v>
      </c>
      <c r="N1356">
        <v>0</v>
      </c>
      <c r="O1356">
        <v>11321.49</v>
      </c>
      <c r="P1356" t="s">
        <v>12</v>
      </c>
      <c r="Q1356" t="s">
        <v>12</v>
      </c>
      <c r="R1356" t="str">
        <f>IF('Hospitalisation Details'!I1354="?","Unknown",'Hospitalisation Details'!I1354)</f>
        <v>R1012</v>
      </c>
      <c r="T1356" t="s">
        <v>1018</v>
      </c>
      <c r="U1356">
        <v>27.74</v>
      </c>
      <c r="V1356">
        <v>6.06</v>
      </c>
      <c r="W1356" t="s">
        <v>2382</v>
      </c>
      <c r="X1356" t="s">
        <v>2380</v>
      </c>
      <c r="Y1356" t="s">
        <v>2380</v>
      </c>
      <c r="Z1356" t="s">
        <v>2381</v>
      </c>
      <c r="AA1356" t="s">
        <v>2380</v>
      </c>
    </row>
    <row r="1357" spans="10:27" x14ac:dyDescent="0.35">
      <c r="J1357" t="s">
        <v>1386</v>
      </c>
      <c r="K1357">
        <v>1989</v>
      </c>
      <c r="L1357" t="s">
        <v>35</v>
      </c>
      <c r="M1357">
        <v>19</v>
      </c>
      <c r="N1357">
        <v>1</v>
      </c>
      <c r="O1357">
        <v>11326.71</v>
      </c>
      <c r="P1357" t="s">
        <v>12</v>
      </c>
      <c r="Q1357" t="s">
        <v>12</v>
      </c>
      <c r="R1357" t="str">
        <f>IF('Hospitalisation Details'!I1355="?","Unknown",'Hospitalisation Details'!I1355)</f>
        <v>R1013</v>
      </c>
      <c r="T1357" t="s">
        <v>1017</v>
      </c>
      <c r="U1357">
        <v>36.954999999999998</v>
      </c>
      <c r="V1357">
        <v>7.57</v>
      </c>
      <c r="W1357" t="s">
        <v>2380</v>
      </c>
      <c r="X1357" t="s">
        <v>2380</v>
      </c>
      <c r="Y1357" t="s">
        <v>2380</v>
      </c>
      <c r="Z1357" t="s">
        <v>2381</v>
      </c>
      <c r="AA1357" t="s">
        <v>2380</v>
      </c>
    </row>
    <row r="1358" spans="10:27" x14ac:dyDescent="0.35">
      <c r="J1358" t="s">
        <v>1387</v>
      </c>
      <c r="K1358">
        <v>1968</v>
      </c>
      <c r="L1358" t="s">
        <v>15</v>
      </c>
      <c r="M1358">
        <v>2</v>
      </c>
      <c r="N1358">
        <v>0</v>
      </c>
      <c r="O1358">
        <v>11344.32</v>
      </c>
      <c r="P1358" t="s">
        <v>12</v>
      </c>
      <c r="Q1358" t="s">
        <v>11</v>
      </c>
      <c r="R1358" t="str">
        <f>IF('Hospitalisation Details'!I1356="?","Unknown",'Hospitalisation Details'!I1356)</f>
        <v>R1025</v>
      </c>
      <c r="T1358" t="s">
        <v>1016</v>
      </c>
      <c r="U1358">
        <v>30.69</v>
      </c>
      <c r="V1358">
        <v>6.15</v>
      </c>
      <c r="W1358" t="s">
        <v>2380</v>
      </c>
      <c r="X1358" t="s">
        <v>2380</v>
      </c>
      <c r="Y1358" t="s">
        <v>2380</v>
      </c>
      <c r="Z1358" t="s">
        <v>2381</v>
      </c>
      <c r="AA1358" t="s">
        <v>2380</v>
      </c>
    </row>
    <row r="1359" spans="10:27" x14ac:dyDescent="0.35">
      <c r="J1359" t="s">
        <v>1388</v>
      </c>
      <c r="K1359">
        <v>1964</v>
      </c>
      <c r="L1359" t="s">
        <v>10</v>
      </c>
      <c r="M1359">
        <v>12</v>
      </c>
      <c r="N1359">
        <v>0</v>
      </c>
      <c r="O1359">
        <v>11345.52</v>
      </c>
      <c r="P1359" t="s">
        <v>12</v>
      </c>
      <c r="Q1359" t="s">
        <v>12</v>
      </c>
      <c r="R1359" t="str">
        <f>IF('Hospitalisation Details'!I1357="?","Unknown",'Hospitalisation Details'!I1357)</f>
        <v>R1011</v>
      </c>
      <c r="T1359" t="s">
        <v>1015</v>
      </c>
      <c r="U1359">
        <v>24.984999999999999</v>
      </c>
      <c r="V1359">
        <v>4.5599999999999996</v>
      </c>
      <c r="W1359" t="s">
        <v>2380</v>
      </c>
      <c r="X1359" t="s">
        <v>2380</v>
      </c>
      <c r="Y1359" t="s">
        <v>2380</v>
      </c>
      <c r="Z1359" t="s">
        <v>2381</v>
      </c>
      <c r="AA1359" t="s">
        <v>2380</v>
      </c>
    </row>
    <row r="1360" spans="10:27" x14ac:dyDescent="0.35">
      <c r="J1360" t="s">
        <v>1389</v>
      </c>
      <c r="K1360">
        <v>1965</v>
      </c>
      <c r="L1360" t="s">
        <v>15</v>
      </c>
      <c r="M1360">
        <v>29</v>
      </c>
      <c r="N1360">
        <v>0</v>
      </c>
      <c r="O1360">
        <v>11353.23</v>
      </c>
      <c r="P1360" t="s">
        <v>12</v>
      </c>
      <c r="Q1360" t="s">
        <v>16</v>
      </c>
      <c r="R1360" t="str">
        <f>IF('Hospitalisation Details'!I1358="?","Unknown",'Hospitalisation Details'!I1358)</f>
        <v>R1012</v>
      </c>
      <c r="T1360" t="s">
        <v>1014</v>
      </c>
      <c r="U1360">
        <v>39.42</v>
      </c>
      <c r="V1360">
        <v>4.72</v>
      </c>
      <c r="W1360" t="s">
        <v>2382</v>
      </c>
      <c r="X1360" t="s">
        <v>2380</v>
      </c>
      <c r="Y1360" t="s">
        <v>2380</v>
      </c>
      <c r="Z1360">
        <v>1</v>
      </c>
      <c r="AA1360" t="s">
        <v>2380</v>
      </c>
    </row>
    <row r="1361" spans="10:27" x14ac:dyDescent="0.35">
      <c r="J1361" t="s">
        <v>1390</v>
      </c>
      <c r="K1361">
        <v>1965</v>
      </c>
      <c r="L1361" t="s">
        <v>20</v>
      </c>
      <c r="M1361">
        <v>26</v>
      </c>
      <c r="N1361">
        <v>0</v>
      </c>
      <c r="O1361">
        <v>11356.66</v>
      </c>
      <c r="P1361" t="s">
        <v>12</v>
      </c>
      <c r="Q1361" t="s">
        <v>12</v>
      </c>
      <c r="R1361" t="str">
        <f>IF('Hospitalisation Details'!I1359="?","Unknown",'Hospitalisation Details'!I1359)</f>
        <v>R1012</v>
      </c>
      <c r="T1361" t="s">
        <v>1013</v>
      </c>
      <c r="U1361">
        <v>16.8</v>
      </c>
      <c r="V1361">
        <v>7.98</v>
      </c>
      <c r="W1361" t="s">
        <v>2380</v>
      </c>
      <c r="X1361" t="s">
        <v>2380</v>
      </c>
      <c r="Y1361" t="s">
        <v>2380</v>
      </c>
      <c r="Z1361" t="s">
        <v>2381</v>
      </c>
      <c r="AA1361" t="s">
        <v>2380</v>
      </c>
    </row>
    <row r="1362" spans="10:27" x14ac:dyDescent="0.35">
      <c r="J1362" t="s">
        <v>1391</v>
      </c>
      <c r="K1362">
        <v>1964</v>
      </c>
      <c r="L1362" t="s">
        <v>10</v>
      </c>
      <c r="M1362">
        <v>4</v>
      </c>
      <c r="N1362">
        <v>0</v>
      </c>
      <c r="O1362">
        <v>11362.76</v>
      </c>
      <c r="P1362" t="s">
        <v>12</v>
      </c>
      <c r="Q1362" t="s">
        <v>16</v>
      </c>
      <c r="R1362" t="str">
        <f>IF('Hospitalisation Details'!I1360="?","Unknown",'Hospitalisation Details'!I1360)</f>
        <v>R1011</v>
      </c>
      <c r="T1362" t="s">
        <v>1012</v>
      </c>
      <c r="U1362">
        <v>23.274999999999999</v>
      </c>
      <c r="V1362">
        <v>6.26</v>
      </c>
      <c r="W1362" t="s">
        <v>2382</v>
      </c>
      <c r="X1362" t="s">
        <v>2380</v>
      </c>
      <c r="Y1362" t="s">
        <v>2383</v>
      </c>
      <c r="Z1362">
        <v>1</v>
      </c>
      <c r="AA1362" t="s">
        <v>2380</v>
      </c>
    </row>
    <row r="1363" spans="10:27" x14ac:dyDescent="0.35">
      <c r="J1363" t="s">
        <v>1392</v>
      </c>
      <c r="K1363">
        <v>1964</v>
      </c>
      <c r="L1363" t="s">
        <v>10</v>
      </c>
      <c r="M1363">
        <v>3</v>
      </c>
      <c r="N1363">
        <v>0</v>
      </c>
      <c r="O1363">
        <v>11363.28</v>
      </c>
      <c r="P1363" t="s">
        <v>12</v>
      </c>
      <c r="Q1363" t="s">
        <v>16</v>
      </c>
      <c r="R1363" t="str">
        <f>IF('Hospitalisation Details'!I1361="?","Unknown",'Hospitalisation Details'!I1361)</f>
        <v>R1013</v>
      </c>
      <c r="T1363" t="s">
        <v>1011</v>
      </c>
      <c r="U1363">
        <v>22.8</v>
      </c>
      <c r="V1363">
        <v>4.29</v>
      </c>
      <c r="W1363" t="s">
        <v>2382</v>
      </c>
      <c r="X1363" t="s">
        <v>2380</v>
      </c>
      <c r="Y1363" t="s">
        <v>2383</v>
      </c>
      <c r="Z1363">
        <v>1</v>
      </c>
      <c r="AA1363" t="s">
        <v>2380</v>
      </c>
    </row>
    <row r="1364" spans="10:27" x14ac:dyDescent="0.35">
      <c r="J1364" t="s">
        <v>1393</v>
      </c>
      <c r="K1364">
        <v>1964</v>
      </c>
      <c r="L1364" t="s">
        <v>30</v>
      </c>
      <c r="M1364">
        <v>13</v>
      </c>
      <c r="N1364">
        <v>0</v>
      </c>
      <c r="O1364">
        <v>11365.95</v>
      </c>
      <c r="P1364" t="s">
        <v>12</v>
      </c>
      <c r="Q1364" t="s">
        <v>11</v>
      </c>
      <c r="R1364" t="str">
        <f>IF('Hospitalisation Details'!I1362="?","Unknown",'Hospitalisation Details'!I1362)</f>
        <v>R1011</v>
      </c>
      <c r="T1364" t="s">
        <v>1010</v>
      </c>
      <c r="U1364">
        <v>24.3</v>
      </c>
      <c r="V1364">
        <v>5.43</v>
      </c>
      <c r="W1364" t="s">
        <v>2380</v>
      </c>
      <c r="X1364" t="s">
        <v>2380</v>
      </c>
      <c r="Y1364" t="s">
        <v>2380</v>
      </c>
      <c r="Z1364">
        <v>2</v>
      </c>
      <c r="AA1364" t="s">
        <v>2380</v>
      </c>
    </row>
    <row r="1365" spans="10:27" x14ac:dyDescent="0.35">
      <c r="J1365" t="s">
        <v>1394</v>
      </c>
      <c r="K1365">
        <v>1979</v>
      </c>
      <c r="L1365" t="s">
        <v>18</v>
      </c>
      <c r="M1365">
        <v>7</v>
      </c>
      <c r="N1365">
        <v>2</v>
      </c>
      <c r="O1365">
        <v>11369.39</v>
      </c>
      <c r="P1365" t="s">
        <v>12</v>
      </c>
      <c r="Q1365" t="s">
        <v>16</v>
      </c>
      <c r="R1365" t="str">
        <f>IF('Hospitalisation Details'!I1363="?","Unknown",'Hospitalisation Details'!I1363)</f>
        <v>R1026</v>
      </c>
      <c r="T1365" t="s">
        <v>1009</v>
      </c>
      <c r="U1365">
        <v>25.13</v>
      </c>
      <c r="V1365">
        <v>8</v>
      </c>
      <c r="W1365" t="s">
        <v>2382</v>
      </c>
      <c r="X1365" t="s">
        <v>2380</v>
      </c>
      <c r="Y1365" t="s">
        <v>2380</v>
      </c>
      <c r="Z1365">
        <v>1</v>
      </c>
      <c r="AA1365" t="s">
        <v>2380</v>
      </c>
    </row>
    <row r="1366" spans="10:27" x14ac:dyDescent="0.35">
      <c r="J1366" t="s">
        <v>1395</v>
      </c>
      <c r="K1366">
        <v>1972</v>
      </c>
      <c r="L1366" t="s">
        <v>30</v>
      </c>
      <c r="M1366">
        <v>6</v>
      </c>
      <c r="N1366">
        <v>0</v>
      </c>
      <c r="O1366">
        <v>11378.57</v>
      </c>
      <c r="P1366" t="s">
        <v>12</v>
      </c>
      <c r="Q1366" t="s">
        <v>11</v>
      </c>
      <c r="R1366" t="str">
        <f>IF('Hospitalisation Details'!I1364="?","Unknown",'Hospitalisation Details'!I1364)</f>
        <v>R1025</v>
      </c>
      <c r="T1366" t="s">
        <v>1008</v>
      </c>
      <c r="U1366">
        <v>22.72</v>
      </c>
      <c r="V1366">
        <v>9.9600000000000009</v>
      </c>
      <c r="W1366" t="s">
        <v>2382</v>
      </c>
      <c r="X1366" t="s">
        <v>2380</v>
      </c>
      <c r="Y1366" t="s">
        <v>2380</v>
      </c>
      <c r="Z1366">
        <v>2</v>
      </c>
      <c r="AA1366" t="s">
        <v>2380</v>
      </c>
    </row>
    <row r="1367" spans="10:27" x14ac:dyDescent="0.35">
      <c r="J1367" t="s">
        <v>1396</v>
      </c>
      <c r="K1367">
        <v>1964</v>
      </c>
      <c r="L1367" t="s">
        <v>18</v>
      </c>
      <c r="M1367">
        <v>13</v>
      </c>
      <c r="N1367">
        <v>0</v>
      </c>
      <c r="O1367">
        <v>11381.33</v>
      </c>
      <c r="P1367" t="s">
        <v>12</v>
      </c>
      <c r="Q1367" t="s">
        <v>11</v>
      </c>
      <c r="R1367" t="str">
        <f>IF('Hospitalisation Details'!I1365="?","Unknown",'Hospitalisation Details'!I1365)</f>
        <v>R1013</v>
      </c>
      <c r="T1367" t="s">
        <v>1007</v>
      </c>
      <c r="U1367">
        <v>32.6</v>
      </c>
      <c r="V1367">
        <v>6.8</v>
      </c>
      <c r="W1367" t="s">
        <v>2382</v>
      </c>
      <c r="X1367" t="s">
        <v>2380</v>
      </c>
      <c r="Y1367" t="s">
        <v>2380</v>
      </c>
      <c r="Z1367" t="s">
        <v>2381</v>
      </c>
      <c r="AA1367" t="s">
        <v>2380</v>
      </c>
    </row>
    <row r="1368" spans="10:27" x14ac:dyDescent="0.35">
      <c r="J1368" t="s">
        <v>1397</v>
      </c>
      <c r="K1368">
        <v>1997</v>
      </c>
      <c r="L1368" t="s">
        <v>10</v>
      </c>
      <c r="M1368">
        <v>28</v>
      </c>
      <c r="N1368">
        <v>0</v>
      </c>
      <c r="O1368">
        <v>11388.27</v>
      </c>
      <c r="P1368" t="s">
        <v>12</v>
      </c>
      <c r="Q1368" t="s">
        <v>11</v>
      </c>
      <c r="R1368" t="str">
        <f>IF('Hospitalisation Details'!I1366="?","Unknown",'Hospitalisation Details'!I1366)</f>
        <v>R1026</v>
      </c>
      <c r="T1368" t="s">
        <v>1006</v>
      </c>
      <c r="U1368">
        <v>17.28</v>
      </c>
      <c r="V1368">
        <v>6.22</v>
      </c>
      <c r="W1368" t="s">
        <v>2382</v>
      </c>
      <c r="X1368" t="s">
        <v>2380</v>
      </c>
      <c r="Y1368" t="s">
        <v>2380</v>
      </c>
      <c r="Z1368">
        <v>2</v>
      </c>
      <c r="AA1368" t="s">
        <v>2380</v>
      </c>
    </row>
    <row r="1369" spans="10:27" x14ac:dyDescent="0.35">
      <c r="J1369" t="s">
        <v>1398</v>
      </c>
      <c r="K1369">
        <v>1967</v>
      </c>
      <c r="L1369" t="s">
        <v>30</v>
      </c>
      <c r="M1369">
        <v>19</v>
      </c>
      <c r="N1369">
        <v>1</v>
      </c>
      <c r="O1369">
        <v>11394.07</v>
      </c>
      <c r="P1369" t="s">
        <v>12</v>
      </c>
      <c r="Q1369" t="s">
        <v>16</v>
      </c>
      <c r="R1369" t="str">
        <f>IF('Hospitalisation Details'!I1367="?","Unknown",'Hospitalisation Details'!I1367)</f>
        <v>R1018</v>
      </c>
      <c r="T1369" t="s">
        <v>1005</v>
      </c>
      <c r="U1369">
        <v>27.92</v>
      </c>
      <c r="V1369">
        <v>5.79</v>
      </c>
      <c r="W1369" t="s">
        <v>2380</v>
      </c>
      <c r="X1369" t="s">
        <v>2380</v>
      </c>
      <c r="Y1369" t="s">
        <v>2380</v>
      </c>
      <c r="Z1369">
        <v>1</v>
      </c>
      <c r="AA1369" t="s">
        <v>2380</v>
      </c>
    </row>
    <row r="1370" spans="10:27" x14ac:dyDescent="0.35">
      <c r="J1370" t="s">
        <v>1399</v>
      </c>
      <c r="K1370">
        <v>1970</v>
      </c>
      <c r="L1370" t="s">
        <v>37</v>
      </c>
      <c r="M1370">
        <v>2</v>
      </c>
      <c r="N1370">
        <v>2</v>
      </c>
      <c r="O1370">
        <v>11396.9</v>
      </c>
      <c r="P1370" t="s">
        <v>12</v>
      </c>
      <c r="Q1370" t="s">
        <v>12</v>
      </c>
      <c r="R1370" t="str">
        <f>IF('Hospitalisation Details'!I1368="?","Unknown",'Hospitalisation Details'!I1368)</f>
        <v>R1024</v>
      </c>
      <c r="T1370" t="s">
        <v>1004</v>
      </c>
      <c r="U1370">
        <v>38.284999999999997</v>
      </c>
      <c r="V1370">
        <v>5.41</v>
      </c>
      <c r="W1370" t="s">
        <v>2380</v>
      </c>
      <c r="X1370" t="s">
        <v>2380</v>
      </c>
      <c r="Y1370" t="s">
        <v>2380</v>
      </c>
      <c r="Z1370" t="s">
        <v>2381</v>
      </c>
      <c r="AA1370" t="s">
        <v>2380</v>
      </c>
    </row>
    <row r="1371" spans="10:27" x14ac:dyDescent="0.35">
      <c r="J1371" t="s">
        <v>1400</v>
      </c>
      <c r="K1371">
        <v>1970</v>
      </c>
      <c r="L1371" t="s">
        <v>37</v>
      </c>
      <c r="M1371">
        <v>7</v>
      </c>
      <c r="N1371">
        <v>3</v>
      </c>
      <c r="O1371">
        <v>11411.69</v>
      </c>
      <c r="P1371" t="s">
        <v>12</v>
      </c>
      <c r="Q1371" t="s">
        <v>11</v>
      </c>
      <c r="R1371" t="str">
        <f>IF('Hospitalisation Details'!I1369="?","Unknown",'Hospitalisation Details'!I1369)</f>
        <v>R1011</v>
      </c>
      <c r="T1371" t="s">
        <v>1003</v>
      </c>
      <c r="U1371">
        <v>16.48</v>
      </c>
      <c r="V1371">
        <v>11.05</v>
      </c>
      <c r="W1371" t="s">
        <v>2380</v>
      </c>
      <c r="X1371" t="s">
        <v>2380</v>
      </c>
      <c r="Y1371" t="s">
        <v>2380</v>
      </c>
      <c r="Z1371" t="s">
        <v>2381</v>
      </c>
      <c r="AA1371" t="s">
        <v>2380</v>
      </c>
    </row>
    <row r="1372" spans="10:27" x14ac:dyDescent="0.35">
      <c r="J1372" t="s">
        <v>1401</v>
      </c>
      <c r="K1372">
        <v>1983</v>
      </c>
      <c r="L1372" t="s">
        <v>37</v>
      </c>
      <c r="M1372">
        <v>23</v>
      </c>
      <c r="N1372">
        <v>3</v>
      </c>
      <c r="O1372">
        <v>11412.02</v>
      </c>
      <c r="P1372" t="s">
        <v>12</v>
      </c>
      <c r="Q1372" t="s">
        <v>16</v>
      </c>
      <c r="R1372" t="str">
        <f>IF('Hospitalisation Details'!I1370="?","Unknown",'Hospitalisation Details'!I1370)</f>
        <v>R1021</v>
      </c>
      <c r="T1372" t="s">
        <v>1002</v>
      </c>
      <c r="U1372">
        <v>38.57</v>
      </c>
      <c r="V1372">
        <v>6.27</v>
      </c>
      <c r="W1372" t="s">
        <v>2380</v>
      </c>
      <c r="X1372" t="s">
        <v>2380</v>
      </c>
      <c r="Y1372" t="s">
        <v>2380</v>
      </c>
      <c r="Z1372" t="s">
        <v>2381</v>
      </c>
      <c r="AA1372" t="s">
        <v>2380</v>
      </c>
    </row>
    <row r="1373" spans="10:27" x14ac:dyDescent="0.35">
      <c r="J1373" t="s">
        <v>1402</v>
      </c>
      <c r="K1373">
        <v>1985</v>
      </c>
      <c r="L1373" t="s">
        <v>18</v>
      </c>
      <c r="M1373">
        <v>9</v>
      </c>
      <c r="N1373">
        <v>3</v>
      </c>
      <c r="O1373">
        <v>11419.49</v>
      </c>
      <c r="P1373" t="s">
        <v>12</v>
      </c>
      <c r="Q1373" t="s">
        <v>16</v>
      </c>
      <c r="R1373" t="str">
        <f>IF('Hospitalisation Details'!I1371="?","Unknown",'Hospitalisation Details'!I1371)</f>
        <v>R1012</v>
      </c>
      <c r="T1373" t="s">
        <v>1001</v>
      </c>
      <c r="U1373">
        <v>43.85</v>
      </c>
      <c r="V1373">
        <v>4.7699999999999996</v>
      </c>
      <c r="W1373" t="s">
        <v>2382</v>
      </c>
      <c r="X1373" t="s">
        <v>2380</v>
      </c>
      <c r="Y1373" t="s">
        <v>2380</v>
      </c>
      <c r="Z1373" t="s">
        <v>2381</v>
      </c>
      <c r="AA1373" t="s">
        <v>2380</v>
      </c>
    </row>
    <row r="1374" spans="10:27" x14ac:dyDescent="0.35">
      <c r="J1374" t="s">
        <v>1403</v>
      </c>
      <c r="K1374">
        <v>1980</v>
      </c>
      <c r="L1374" t="s">
        <v>10</v>
      </c>
      <c r="M1374">
        <v>17</v>
      </c>
      <c r="N1374">
        <v>2</v>
      </c>
      <c r="O1374">
        <v>11435.74</v>
      </c>
      <c r="P1374" t="s">
        <v>12</v>
      </c>
      <c r="Q1374" t="s">
        <v>12</v>
      </c>
      <c r="R1374" t="str">
        <f>IF('Hospitalisation Details'!I1372="?","Unknown",'Hospitalisation Details'!I1372)</f>
        <v>R1021</v>
      </c>
      <c r="T1374" t="s">
        <v>1000</v>
      </c>
      <c r="U1374">
        <v>30.11</v>
      </c>
      <c r="V1374">
        <v>4.08</v>
      </c>
      <c r="W1374" t="s">
        <v>2380</v>
      </c>
      <c r="X1374" t="s">
        <v>2380</v>
      </c>
      <c r="Y1374" t="s">
        <v>2380</v>
      </c>
      <c r="Z1374" t="s">
        <v>2381</v>
      </c>
      <c r="AA1374" t="s">
        <v>2380</v>
      </c>
    </row>
    <row r="1375" spans="10:27" x14ac:dyDescent="0.35">
      <c r="J1375" t="s">
        <v>1404</v>
      </c>
      <c r="K1375">
        <v>1971</v>
      </c>
      <c r="L1375" t="s">
        <v>20</v>
      </c>
      <c r="M1375">
        <v>12</v>
      </c>
      <c r="N1375">
        <v>3</v>
      </c>
      <c r="O1375">
        <v>11436.74</v>
      </c>
      <c r="P1375" t="s">
        <v>12</v>
      </c>
      <c r="Q1375" t="s">
        <v>12</v>
      </c>
      <c r="R1375" t="str">
        <f>IF('Hospitalisation Details'!I1373="?","Unknown",'Hospitalisation Details'!I1373)</f>
        <v>R1012</v>
      </c>
      <c r="T1375" t="s">
        <v>999</v>
      </c>
      <c r="U1375">
        <v>31.59</v>
      </c>
      <c r="V1375">
        <v>6.01</v>
      </c>
      <c r="W1375" t="s">
        <v>2380</v>
      </c>
      <c r="X1375" t="s">
        <v>2380</v>
      </c>
      <c r="Y1375" t="s">
        <v>2380</v>
      </c>
      <c r="Z1375" t="s">
        <v>2381</v>
      </c>
      <c r="AA1375" t="s">
        <v>2380</v>
      </c>
    </row>
    <row r="1376" spans="10:27" x14ac:dyDescent="0.35">
      <c r="J1376" t="s">
        <v>1405</v>
      </c>
      <c r="K1376">
        <v>1966</v>
      </c>
      <c r="L1376" t="s">
        <v>18</v>
      </c>
      <c r="M1376">
        <v>14</v>
      </c>
      <c r="N1376">
        <v>0</v>
      </c>
      <c r="O1376">
        <v>11454.02</v>
      </c>
      <c r="P1376" t="s">
        <v>12</v>
      </c>
      <c r="Q1376" t="s">
        <v>16</v>
      </c>
      <c r="R1376" t="str">
        <f>IF('Hospitalisation Details'!I1374="?","Unknown",'Hospitalisation Details'!I1374)</f>
        <v>R1012</v>
      </c>
      <c r="T1376" t="s">
        <v>998</v>
      </c>
      <c r="U1376">
        <v>40.15</v>
      </c>
      <c r="V1376">
        <v>11.84</v>
      </c>
      <c r="W1376" t="s">
        <v>2380</v>
      </c>
      <c r="X1376" t="s">
        <v>2380</v>
      </c>
      <c r="Y1376" t="s">
        <v>2380</v>
      </c>
      <c r="Z1376" t="s">
        <v>2381</v>
      </c>
      <c r="AA1376" t="s">
        <v>2380</v>
      </c>
    </row>
    <row r="1377" spans="10:27" x14ac:dyDescent="0.35">
      <c r="J1377" t="s">
        <v>1406</v>
      </c>
      <c r="K1377">
        <v>1965</v>
      </c>
      <c r="L1377" t="s">
        <v>18</v>
      </c>
      <c r="M1377">
        <v>23</v>
      </c>
      <c r="N1377">
        <v>0</v>
      </c>
      <c r="O1377">
        <v>11455.28</v>
      </c>
      <c r="P1377" t="s">
        <v>12</v>
      </c>
      <c r="Q1377" t="s">
        <v>11</v>
      </c>
      <c r="R1377" t="str">
        <f>IF('Hospitalisation Details'!I1375="?","Unknown",'Hospitalisation Details'!I1375)</f>
        <v>R1011</v>
      </c>
      <c r="T1377" t="s">
        <v>997</v>
      </c>
      <c r="U1377">
        <v>40.700000000000003</v>
      </c>
      <c r="V1377">
        <v>6.27</v>
      </c>
      <c r="W1377" t="s">
        <v>2382</v>
      </c>
      <c r="X1377" t="s">
        <v>2380</v>
      </c>
      <c r="Y1377" t="s">
        <v>2383</v>
      </c>
      <c r="Z1377">
        <v>1</v>
      </c>
      <c r="AA1377" t="s">
        <v>2380</v>
      </c>
    </row>
    <row r="1378" spans="10:27" x14ac:dyDescent="0.35">
      <c r="J1378" t="s">
        <v>1407</v>
      </c>
      <c r="K1378">
        <v>1966</v>
      </c>
      <c r="L1378" t="s">
        <v>20</v>
      </c>
      <c r="M1378">
        <v>7</v>
      </c>
      <c r="N1378">
        <v>0</v>
      </c>
      <c r="O1378">
        <v>11478.14</v>
      </c>
      <c r="P1378" t="s">
        <v>12</v>
      </c>
      <c r="Q1378" t="s">
        <v>11</v>
      </c>
      <c r="R1378" t="str">
        <f>IF('Hospitalisation Details'!I1376="?","Unknown",'Hospitalisation Details'!I1376)</f>
        <v>R1025</v>
      </c>
      <c r="T1378" t="s">
        <v>996</v>
      </c>
      <c r="U1378">
        <v>40.76</v>
      </c>
      <c r="V1378">
        <v>5.28</v>
      </c>
      <c r="W1378" t="s">
        <v>2380</v>
      </c>
      <c r="X1378" t="s">
        <v>2380</v>
      </c>
      <c r="Y1378" t="s">
        <v>2380</v>
      </c>
      <c r="Z1378" t="s">
        <v>2381</v>
      </c>
      <c r="AA1378" t="s">
        <v>2380</v>
      </c>
    </row>
    <row r="1379" spans="10:27" x14ac:dyDescent="0.35">
      <c r="J1379" t="s">
        <v>1408</v>
      </c>
      <c r="K1379">
        <v>2004</v>
      </c>
      <c r="L1379" t="s">
        <v>20</v>
      </c>
      <c r="M1379">
        <v>10</v>
      </c>
      <c r="N1379">
        <v>0</v>
      </c>
      <c r="O1379">
        <v>11482.63</v>
      </c>
      <c r="P1379" t="s">
        <v>12</v>
      </c>
      <c r="Q1379" t="s">
        <v>11</v>
      </c>
      <c r="R1379" t="str">
        <f>IF('Hospitalisation Details'!I1377="?","Unknown",'Hospitalisation Details'!I1377)</f>
        <v>R1013</v>
      </c>
      <c r="T1379" t="s">
        <v>995</v>
      </c>
      <c r="U1379">
        <v>29.7</v>
      </c>
      <c r="V1379">
        <v>7.03</v>
      </c>
      <c r="W1379" t="s">
        <v>2380</v>
      </c>
      <c r="X1379" t="s">
        <v>2380</v>
      </c>
      <c r="Y1379" t="s">
        <v>2380</v>
      </c>
      <c r="Z1379" t="s">
        <v>2381</v>
      </c>
      <c r="AA1379" t="s">
        <v>2380</v>
      </c>
    </row>
    <row r="1380" spans="10:27" x14ac:dyDescent="0.35">
      <c r="J1380" t="s">
        <v>1409</v>
      </c>
      <c r="K1380">
        <v>1970</v>
      </c>
      <c r="L1380" t="s">
        <v>37</v>
      </c>
      <c r="M1380">
        <v>13</v>
      </c>
      <c r="N1380">
        <v>3</v>
      </c>
      <c r="O1380">
        <v>11488.32</v>
      </c>
      <c r="P1380" t="s">
        <v>12</v>
      </c>
      <c r="Q1380" t="s">
        <v>16</v>
      </c>
      <c r="R1380" t="str">
        <f>IF('Hospitalisation Details'!I1378="?","Unknown",'Hospitalisation Details'!I1378)</f>
        <v>R1014</v>
      </c>
      <c r="T1380" t="s">
        <v>994</v>
      </c>
      <c r="U1380">
        <v>40.58</v>
      </c>
      <c r="V1380">
        <v>5.32</v>
      </c>
      <c r="W1380" t="s">
        <v>2382</v>
      </c>
      <c r="X1380" t="s">
        <v>2380</v>
      </c>
      <c r="Y1380" t="s">
        <v>2383</v>
      </c>
      <c r="Z1380">
        <v>1</v>
      </c>
      <c r="AA1380" t="s">
        <v>2380</v>
      </c>
    </row>
    <row r="1381" spans="10:27" x14ac:dyDescent="0.35">
      <c r="J1381" t="s">
        <v>1410</v>
      </c>
      <c r="K1381">
        <v>1983</v>
      </c>
      <c r="L1381" t="s">
        <v>18</v>
      </c>
      <c r="M1381">
        <v>7</v>
      </c>
      <c r="N1381">
        <v>3</v>
      </c>
      <c r="O1381">
        <v>11492.46</v>
      </c>
      <c r="P1381" t="s">
        <v>12</v>
      </c>
      <c r="Q1381" t="s">
        <v>12</v>
      </c>
      <c r="R1381" t="str">
        <f>IF('Hospitalisation Details'!I1379="?","Unknown",'Hospitalisation Details'!I1379)</f>
        <v>R1026</v>
      </c>
      <c r="T1381" t="s">
        <v>993</v>
      </c>
      <c r="U1381">
        <v>33.06</v>
      </c>
      <c r="V1381">
        <v>9.59</v>
      </c>
      <c r="W1381" t="s">
        <v>2382</v>
      </c>
      <c r="X1381" t="s">
        <v>2380</v>
      </c>
      <c r="Y1381" t="s">
        <v>2380</v>
      </c>
      <c r="Z1381" t="s">
        <v>2381</v>
      </c>
      <c r="AA1381" t="s">
        <v>2380</v>
      </c>
    </row>
    <row r="1382" spans="10:27" x14ac:dyDescent="0.35">
      <c r="J1382" t="s">
        <v>1411</v>
      </c>
      <c r="K1382">
        <v>1969</v>
      </c>
      <c r="L1382" t="s">
        <v>35</v>
      </c>
      <c r="M1382">
        <v>11</v>
      </c>
      <c r="N1382">
        <v>0</v>
      </c>
      <c r="O1382">
        <v>11497.69</v>
      </c>
      <c r="P1382" t="s">
        <v>12</v>
      </c>
      <c r="Q1382" t="s">
        <v>16</v>
      </c>
      <c r="R1382" t="str">
        <f>IF('Hospitalisation Details'!I1380="?","Unknown",'Hospitalisation Details'!I1380)</f>
        <v>R1012</v>
      </c>
      <c r="T1382" t="s">
        <v>992</v>
      </c>
      <c r="U1382">
        <v>26.62</v>
      </c>
      <c r="V1382">
        <v>6.15</v>
      </c>
      <c r="W1382" t="s">
        <v>2382</v>
      </c>
      <c r="X1382" t="s">
        <v>2380</v>
      </c>
      <c r="Y1382" t="s">
        <v>2380</v>
      </c>
      <c r="Z1382" t="s">
        <v>2381</v>
      </c>
      <c r="AA1382" t="s">
        <v>2380</v>
      </c>
    </row>
    <row r="1383" spans="10:27" x14ac:dyDescent="0.35">
      <c r="J1383" t="s">
        <v>1412</v>
      </c>
      <c r="K1383">
        <v>1989</v>
      </c>
      <c r="L1383" t="s">
        <v>37</v>
      </c>
      <c r="M1383">
        <v>6</v>
      </c>
      <c r="N1383">
        <v>3</v>
      </c>
      <c r="O1383">
        <v>11511.61</v>
      </c>
      <c r="P1383" t="s">
        <v>12</v>
      </c>
      <c r="Q1383" t="s">
        <v>12</v>
      </c>
      <c r="R1383" t="str">
        <f>IF('Hospitalisation Details'!I1381="?","Unknown",'Hospitalisation Details'!I1381)</f>
        <v>R1026</v>
      </c>
      <c r="T1383" t="s">
        <v>991</v>
      </c>
      <c r="U1383">
        <v>37.1</v>
      </c>
      <c r="V1383">
        <v>11.08</v>
      </c>
      <c r="W1383" t="s">
        <v>2380</v>
      </c>
      <c r="X1383" t="s">
        <v>2380</v>
      </c>
      <c r="Y1383" t="s">
        <v>2380</v>
      </c>
      <c r="Z1383" t="s">
        <v>2381</v>
      </c>
      <c r="AA1383" t="s">
        <v>2380</v>
      </c>
    </row>
    <row r="1384" spans="10:27" x14ac:dyDescent="0.35">
      <c r="J1384" t="s">
        <v>1413</v>
      </c>
      <c r="K1384">
        <v>1968</v>
      </c>
      <c r="L1384" t="s">
        <v>18</v>
      </c>
      <c r="M1384">
        <v>24</v>
      </c>
      <c r="N1384">
        <v>1</v>
      </c>
      <c r="O1384">
        <v>11512.41</v>
      </c>
      <c r="P1384" t="s">
        <v>12</v>
      </c>
      <c r="Q1384" t="s">
        <v>16</v>
      </c>
      <c r="R1384" t="str">
        <f>IF('Hospitalisation Details'!I1382="?","Unknown",'Hospitalisation Details'!I1382)</f>
        <v>R1024</v>
      </c>
      <c r="T1384" t="s">
        <v>990</v>
      </c>
      <c r="U1384">
        <v>18.28</v>
      </c>
      <c r="V1384">
        <v>7.95</v>
      </c>
      <c r="W1384" t="s">
        <v>2380</v>
      </c>
      <c r="X1384" t="s">
        <v>2380</v>
      </c>
      <c r="Y1384" t="s">
        <v>2380</v>
      </c>
      <c r="Z1384" t="s">
        <v>2381</v>
      </c>
      <c r="AA1384" t="s">
        <v>2380</v>
      </c>
    </row>
    <row r="1385" spans="10:27" x14ac:dyDescent="0.35">
      <c r="J1385" t="s">
        <v>1414</v>
      </c>
      <c r="K1385">
        <v>1971</v>
      </c>
      <c r="L1385" t="s">
        <v>30</v>
      </c>
      <c r="M1385">
        <v>19</v>
      </c>
      <c r="N1385">
        <v>4</v>
      </c>
      <c r="O1385">
        <v>11520.1</v>
      </c>
      <c r="P1385" t="s">
        <v>12</v>
      </c>
      <c r="Q1385" t="s">
        <v>16</v>
      </c>
      <c r="R1385" t="str">
        <f>IF('Hospitalisation Details'!I1383="?","Unknown",'Hospitalisation Details'!I1383)</f>
        <v>R1012</v>
      </c>
      <c r="T1385" t="s">
        <v>989</v>
      </c>
      <c r="U1385">
        <v>35.814999999999998</v>
      </c>
      <c r="V1385">
        <v>6.23</v>
      </c>
      <c r="W1385" t="s">
        <v>2380</v>
      </c>
      <c r="X1385" t="s">
        <v>2380</v>
      </c>
      <c r="Y1385" t="s">
        <v>2380</v>
      </c>
      <c r="Z1385" t="s">
        <v>2381</v>
      </c>
      <c r="AA1385" t="s">
        <v>2380</v>
      </c>
    </row>
    <row r="1386" spans="10:27" x14ac:dyDescent="0.35">
      <c r="J1386" t="s">
        <v>1415</v>
      </c>
      <c r="K1386">
        <v>1988</v>
      </c>
      <c r="L1386" t="s">
        <v>18</v>
      </c>
      <c r="M1386">
        <v>12</v>
      </c>
      <c r="N1386">
        <v>3</v>
      </c>
      <c r="O1386">
        <v>11524.25</v>
      </c>
      <c r="P1386" t="s">
        <v>12</v>
      </c>
      <c r="Q1386" t="s">
        <v>16</v>
      </c>
      <c r="R1386" t="str">
        <f>IF('Hospitalisation Details'!I1384="?","Unknown",'Hospitalisation Details'!I1384)</f>
        <v>R1026</v>
      </c>
      <c r="T1386" t="s">
        <v>988</v>
      </c>
      <c r="U1386">
        <v>30.69</v>
      </c>
      <c r="V1386">
        <v>6.5</v>
      </c>
      <c r="W1386" t="s">
        <v>2380</v>
      </c>
      <c r="X1386" t="s">
        <v>2380</v>
      </c>
      <c r="Y1386" t="s">
        <v>2380</v>
      </c>
      <c r="Z1386" t="s">
        <v>2381</v>
      </c>
      <c r="AA1386" t="s">
        <v>2380</v>
      </c>
    </row>
    <row r="1387" spans="10:27" x14ac:dyDescent="0.35">
      <c r="J1387" t="s">
        <v>1416</v>
      </c>
      <c r="K1387">
        <v>1970</v>
      </c>
      <c r="L1387" t="s">
        <v>10</v>
      </c>
      <c r="M1387">
        <v>23</v>
      </c>
      <c r="N1387">
        <v>0</v>
      </c>
      <c r="O1387">
        <v>11530.12</v>
      </c>
      <c r="P1387" t="s">
        <v>12</v>
      </c>
      <c r="Q1387" t="s">
        <v>16</v>
      </c>
      <c r="R1387" t="str">
        <f>IF('Hospitalisation Details'!I1385="?","Unknown",'Hospitalisation Details'!I1385)</f>
        <v>R1012</v>
      </c>
      <c r="T1387" t="s">
        <v>987</v>
      </c>
      <c r="U1387">
        <v>26.125</v>
      </c>
      <c r="V1387">
        <v>5.22</v>
      </c>
      <c r="W1387" t="s">
        <v>2380</v>
      </c>
      <c r="X1387" t="s">
        <v>2380</v>
      </c>
      <c r="Y1387" t="s">
        <v>2380</v>
      </c>
      <c r="Z1387" t="s">
        <v>2381</v>
      </c>
      <c r="AA1387" t="s">
        <v>2380</v>
      </c>
    </row>
    <row r="1388" spans="10:27" x14ac:dyDescent="0.35">
      <c r="J1388" t="s">
        <v>1417</v>
      </c>
      <c r="K1388">
        <v>1965</v>
      </c>
      <c r="L1388" t="s">
        <v>37</v>
      </c>
      <c r="M1388">
        <v>3</v>
      </c>
      <c r="N1388">
        <v>0</v>
      </c>
      <c r="O1388">
        <v>11534.87</v>
      </c>
      <c r="P1388" t="s">
        <v>12</v>
      </c>
      <c r="Q1388" t="s">
        <v>16</v>
      </c>
      <c r="R1388" t="str">
        <f>IF('Hospitalisation Details'!I1386="?","Unknown",'Hospitalisation Details'!I1386)</f>
        <v>R1017</v>
      </c>
      <c r="T1388" t="s">
        <v>986</v>
      </c>
      <c r="U1388">
        <v>34.58</v>
      </c>
      <c r="V1388">
        <v>6.3</v>
      </c>
      <c r="W1388" t="s">
        <v>2380</v>
      </c>
      <c r="X1388" t="s">
        <v>2380</v>
      </c>
      <c r="Y1388" t="s">
        <v>2383</v>
      </c>
      <c r="Z1388">
        <v>1</v>
      </c>
      <c r="AA1388" t="s">
        <v>2380</v>
      </c>
    </row>
    <row r="1389" spans="10:27" x14ac:dyDescent="0.35">
      <c r="J1389" t="s">
        <v>1418</v>
      </c>
      <c r="K1389">
        <v>1968</v>
      </c>
      <c r="L1389" t="s">
        <v>15</v>
      </c>
      <c r="M1389">
        <v>14</v>
      </c>
      <c r="N1389">
        <v>2</v>
      </c>
      <c r="O1389">
        <v>11538.42</v>
      </c>
      <c r="P1389" t="s">
        <v>12</v>
      </c>
      <c r="Q1389" t="s">
        <v>16</v>
      </c>
      <c r="R1389" t="str">
        <f>IF('Hospitalisation Details'!I1387="?","Unknown",'Hospitalisation Details'!I1387)</f>
        <v>R1011</v>
      </c>
      <c r="T1389" t="s">
        <v>985</v>
      </c>
      <c r="U1389">
        <v>27.4</v>
      </c>
      <c r="V1389">
        <v>8.84</v>
      </c>
      <c r="W1389" t="s">
        <v>2380</v>
      </c>
      <c r="X1389" t="s">
        <v>2380</v>
      </c>
      <c r="Y1389" t="s">
        <v>2380</v>
      </c>
      <c r="Z1389" t="s">
        <v>2381</v>
      </c>
      <c r="AA1389" t="s">
        <v>2380</v>
      </c>
    </row>
    <row r="1390" spans="10:27" x14ac:dyDescent="0.35">
      <c r="J1390" t="s">
        <v>1419</v>
      </c>
      <c r="K1390">
        <v>1971</v>
      </c>
      <c r="L1390" t="s">
        <v>30</v>
      </c>
      <c r="M1390">
        <v>1</v>
      </c>
      <c r="N1390">
        <v>0</v>
      </c>
      <c r="O1390">
        <v>11540.25</v>
      </c>
      <c r="P1390" t="s">
        <v>12</v>
      </c>
      <c r="Q1390" t="s">
        <v>16</v>
      </c>
      <c r="R1390" t="str">
        <f>IF('Hospitalisation Details'!I1388="?","Unknown",'Hospitalisation Details'!I1388)</f>
        <v>R1012</v>
      </c>
      <c r="T1390" t="s">
        <v>984</v>
      </c>
      <c r="U1390">
        <v>27.53</v>
      </c>
      <c r="V1390">
        <v>4.1100000000000003</v>
      </c>
      <c r="W1390" t="s">
        <v>2380</v>
      </c>
      <c r="X1390" t="s">
        <v>2380</v>
      </c>
      <c r="Y1390" t="s">
        <v>2380</v>
      </c>
      <c r="Z1390">
        <v>1</v>
      </c>
      <c r="AA1390" t="s">
        <v>2380</v>
      </c>
    </row>
    <row r="1391" spans="10:27" x14ac:dyDescent="0.35">
      <c r="J1391" t="s">
        <v>1420</v>
      </c>
      <c r="K1391">
        <v>1973</v>
      </c>
      <c r="L1391" t="s">
        <v>10</v>
      </c>
      <c r="M1391">
        <v>23</v>
      </c>
      <c r="N1391">
        <v>5</v>
      </c>
      <c r="O1391">
        <v>11552.9</v>
      </c>
      <c r="P1391" t="s">
        <v>12</v>
      </c>
      <c r="Q1391" t="s">
        <v>11</v>
      </c>
      <c r="R1391" t="str">
        <f>IF('Hospitalisation Details'!I1389="?","Unknown",'Hospitalisation Details'!I1389)</f>
        <v>R1011</v>
      </c>
      <c r="T1391" t="s">
        <v>983</v>
      </c>
      <c r="U1391">
        <v>33</v>
      </c>
      <c r="V1391">
        <v>4.57</v>
      </c>
      <c r="W1391" t="s">
        <v>2380</v>
      </c>
      <c r="X1391" t="s">
        <v>2380</v>
      </c>
      <c r="Y1391" t="s">
        <v>2380</v>
      </c>
      <c r="Z1391" t="s">
        <v>2381</v>
      </c>
      <c r="AA1391" t="s">
        <v>2380</v>
      </c>
    </row>
    <row r="1392" spans="10:27" x14ac:dyDescent="0.35">
      <c r="J1392" t="s">
        <v>1421</v>
      </c>
      <c r="K1392">
        <v>1965</v>
      </c>
      <c r="L1392" t="s">
        <v>37</v>
      </c>
      <c r="M1392">
        <v>27</v>
      </c>
      <c r="N1392">
        <v>1</v>
      </c>
      <c r="O1392">
        <v>11554.22</v>
      </c>
      <c r="P1392" t="s">
        <v>12</v>
      </c>
      <c r="Q1392" t="s">
        <v>16</v>
      </c>
      <c r="R1392" t="str">
        <f>IF('Hospitalisation Details'!I1390="?","Unknown",'Hospitalisation Details'!I1390)</f>
        <v>R1013</v>
      </c>
      <c r="T1392" t="s">
        <v>982</v>
      </c>
      <c r="U1392">
        <v>25.78</v>
      </c>
      <c r="V1392">
        <v>11.06</v>
      </c>
      <c r="W1392" t="s">
        <v>2382</v>
      </c>
      <c r="X1392" t="s">
        <v>2380</v>
      </c>
      <c r="Y1392" t="s">
        <v>2380</v>
      </c>
      <c r="Z1392" t="s">
        <v>2381</v>
      </c>
      <c r="AA1392" t="s">
        <v>2380</v>
      </c>
    </row>
    <row r="1393" spans="10:27" x14ac:dyDescent="0.35">
      <c r="J1393" t="s">
        <v>1422</v>
      </c>
      <c r="K1393">
        <v>1965</v>
      </c>
      <c r="L1393" t="s">
        <v>30</v>
      </c>
      <c r="M1393">
        <v>25</v>
      </c>
      <c r="N1393">
        <v>0</v>
      </c>
      <c r="O1393">
        <v>11566.3</v>
      </c>
      <c r="P1393" t="s">
        <v>12</v>
      </c>
      <c r="Q1393" t="s">
        <v>12</v>
      </c>
      <c r="R1393" t="str">
        <f>IF('Hospitalisation Details'!I1391="?","Unknown",'Hospitalisation Details'!I1391)</f>
        <v>R1016</v>
      </c>
      <c r="T1393" t="s">
        <v>981</v>
      </c>
      <c r="U1393">
        <v>22.66</v>
      </c>
      <c r="V1393">
        <v>10.68</v>
      </c>
      <c r="W1393" t="s">
        <v>2380</v>
      </c>
      <c r="X1393" t="s">
        <v>2380</v>
      </c>
      <c r="Y1393" t="s">
        <v>2380</v>
      </c>
      <c r="Z1393" t="s">
        <v>2381</v>
      </c>
      <c r="AA1393" t="s">
        <v>2380</v>
      </c>
    </row>
    <row r="1394" spans="10:27" x14ac:dyDescent="0.35">
      <c r="J1394" t="s">
        <v>1423</v>
      </c>
      <c r="K1394">
        <v>1965</v>
      </c>
      <c r="L1394" t="s">
        <v>15</v>
      </c>
      <c r="M1394">
        <v>6</v>
      </c>
      <c r="N1394">
        <v>1</v>
      </c>
      <c r="O1394">
        <v>11576.13</v>
      </c>
      <c r="P1394" t="s">
        <v>12</v>
      </c>
      <c r="Q1394" t="s">
        <v>12</v>
      </c>
      <c r="R1394" t="str">
        <f>IF('Hospitalisation Details'!I1392="?","Unknown",'Hospitalisation Details'!I1392)</f>
        <v>R1011</v>
      </c>
      <c r="T1394" t="s">
        <v>980</v>
      </c>
      <c r="U1394">
        <v>38.81</v>
      </c>
      <c r="V1394">
        <v>6.14</v>
      </c>
      <c r="W1394" t="s">
        <v>2382</v>
      </c>
      <c r="X1394" t="s">
        <v>2380</v>
      </c>
      <c r="Y1394" t="s">
        <v>2380</v>
      </c>
      <c r="Z1394">
        <v>1</v>
      </c>
      <c r="AA1394" t="s">
        <v>2380</v>
      </c>
    </row>
    <row r="1395" spans="10:27" x14ac:dyDescent="0.35">
      <c r="J1395" t="s">
        <v>1424</v>
      </c>
      <c r="K1395">
        <v>1964</v>
      </c>
      <c r="L1395" t="s">
        <v>18</v>
      </c>
      <c r="M1395">
        <v>20</v>
      </c>
      <c r="N1395">
        <v>0</v>
      </c>
      <c r="O1395">
        <v>11602.75</v>
      </c>
      <c r="P1395" t="s">
        <v>12</v>
      </c>
      <c r="Q1395" t="s">
        <v>16</v>
      </c>
      <c r="R1395" t="str">
        <f>IF('Hospitalisation Details'!I1393="?","Unknown",'Hospitalisation Details'!I1393)</f>
        <v>R1020</v>
      </c>
      <c r="T1395" t="s">
        <v>979</v>
      </c>
      <c r="U1395">
        <v>38.51</v>
      </c>
      <c r="V1395">
        <v>5.45</v>
      </c>
      <c r="W1395" t="s">
        <v>2382</v>
      </c>
      <c r="X1395" t="s">
        <v>2380</v>
      </c>
      <c r="Y1395" t="s">
        <v>2380</v>
      </c>
      <c r="Z1395" t="s">
        <v>2381</v>
      </c>
      <c r="AA1395" t="s">
        <v>2380</v>
      </c>
    </row>
    <row r="1396" spans="10:27" x14ac:dyDescent="0.35">
      <c r="J1396" t="s">
        <v>1425</v>
      </c>
      <c r="K1396">
        <v>1986</v>
      </c>
      <c r="L1396" t="s">
        <v>10</v>
      </c>
      <c r="M1396">
        <v>17</v>
      </c>
      <c r="N1396">
        <v>3</v>
      </c>
      <c r="O1396">
        <v>11625.11</v>
      </c>
      <c r="P1396" t="s">
        <v>12</v>
      </c>
      <c r="Q1396" t="s">
        <v>12</v>
      </c>
      <c r="R1396" t="str">
        <f>IF('Hospitalisation Details'!I1394="?","Unknown",'Hospitalisation Details'!I1394)</f>
        <v>R1022</v>
      </c>
      <c r="T1396" t="s">
        <v>978</v>
      </c>
      <c r="U1396">
        <v>22.98</v>
      </c>
      <c r="V1396">
        <v>6.14</v>
      </c>
      <c r="W1396" t="s">
        <v>2382</v>
      </c>
      <c r="X1396" t="s">
        <v>2380</v>
      </c>
      <c r="Y1396" t="s">
        <v>2380</v>
      </c>
      <c r="Z1396" t="s">
        <v>2381</v>
      </c>
      <c r="AA1396" t="s">
        <v>2380</v>
      </c>
    </row>
    <row r="1397" spans="10:27" x14ac:dyDescent="0.35">
      <c r="J1397" t="s">
        <v>1426</v>
      </c>
      <c r="K1397">
        <v>1966</v>
      </c>
      <c r="L1397" t="s">
        <v>37</v>
      </c>
      <c r="M1397">
        <v>4</v>
      </c>
      <c r="N1397">
        <v>0</v>
      </c>
      <c r="O1397">
        <v>11657.72</v>
      </c>
      <c r="P1397" t="s">
        <v>12</v>
      </c>
      <c r="Q1397" t="s">
        <v>11</v>
      </c>
      <c r="R1397" t="str">
        <f>IF('Hospitalisation Details'!I1395="?","Unknown",'Hospitalisation Details'!I1395)</f>
        <v>R1024</v>
      </c>
      <c r="T1397" t="s">
        <v>977</v>
      </c>
      <c r="U1397">
        <v>15.65</v>
      </c>
      <c r="V1397">
        <v>7.85</v>
      </c>
      <c r="W1397" t="s">
        <v>2380</v>
      </c>
      <c r="X1397" t="s">
        <v>2380</v>
      </c>
      <c r="Y1397" t="s">
        <v>2380</v>
      </c>
      <c r="Z1397" t="s">
        <v>2381</v>
      </c>
      <c r="AA1397" t="s">
        <v>2380</v>
      </c>
    </row>
    <row r="1398" spans="10:27" x14ac:dyDescent="0.35">
      <c r="J1398" t="s">
        <v>1427</v>
      </c>
      <c r="K1398">
        <v>1994</v>
      </c>
      <c r="L1398" t="s">
        <v>10</v>
      </c>
      <c r="M1398">
        <v>20</v>
      </c>
      <c r="N1398">
        <v>0</v>
      </c>
      <c r="O1398">
        <v>11657.81</v>
      </c>
      <c r="P1398" t="s">
        <v>12</v>
      </c>
      <c r="Q1398" t="s">
        <v>11</v>
      </c>
      <c r="R1398" t="str">
        <f>IF('Hospitalisation Details'!I1396="?","Unknown",'Hospitalisation Details'!I1396)</f>
        <v>R1023</v>
      </c>
      <c r="T1398" t="s">
        <v>976</v>
      </c>
      <c r="U1398">
        <v>39.97</v>
      </c>
      <c r="V1398">
        <v>4.09</v>
      </c>
      <c r="W1398" t="s">
        <v>2380</v>
      </c>
      <c r="X1398" t="s">
        <v>2380</v>
      </c>
      <c r="Y1398" t="s">
        <v>2380</v>
      </c>
      <c r="Z1398">
        <v>1</v>
      </c>
      <c r="AA1398" t="s">
        <v>2380</v>
      </c>
    </row>
    <row r="1399" spans="10:27" x14ac:dyDescent="0.35">
      <c r="J1399" t="s">
        <v>1428</v>
      </c>
      <c r="K1399">
        <v>1966</v>
      </c>
      <c r="L1399" t="s">
        <v>10</v>
      </c>
      <c r="M1399">
        <v>6</v>
      </c>
      <c r="N1399">
        <v>0</v>
      </c>
      <c r="O1399">
        <v>11658.12</v>
      </c>
      <c r="P1399" t="s">
        <v>12</v>
      </c>
      <c r="Q1399" t="s">
        <v>16</v>
      </c>
      <c r="R1399" t="str">
        <f>IF('Hospitalisation Details'!I1397="?","Unknown",'Hospitalisation Details'!I1397)</f>
        <v>R1024</v>
      </c>
      <c r="T1399" t="s">
        <v>975</v>
      </c>
      <c r="U1399">
        <v>37.22</v>
      </c>
      <c r="V1399">
        <v>4.62</v>
      </c>
      <c r="W1399" t="s">
        <v>2380</v>
      </c>
      <c r="X1399" t="s">
        <v>2380</v>
      </c>
      <c r="Y1399" t="s">
        <v>2383</v>
      </c>
      <c r="Z1399">
        <v>1</v>
      </c>
      <c r="AA1399" t="s">
        <v>2380</v>
      </c>
    </row>
    <row r="1400" spans="10:27" x14ac:dyDescent="0.35">
      <c r="J1400" t="s">
        <v>1429</v>
      </c>
      <c r="K1400">
        <v>1966</v>
      </c>
      <c r="L1400" t="s">
        <v>35</v>
      </c>
      <c r="M1400">
        <v>23</v>
      </c>
      <c r="N1400">
        <v>0</v>
      </c>
      <c r="O1400">
        <v>11658.38</v>
      </c>
      <c r="P1400" t="s">
        <v>12</v>
      </c>
      <c r="Q1400" t="s">
        <v>12</v>
      </c>
      <c r="R1400" t="str">
        <f>IF('Hospitalisation Details'!I1398="?","Unknown",'Hospitalisation Details'!I1398)</f>
        <v>R1024</v>
      </c>
      <c r="T1400" t="s">
        <v>974</v>
      </c>
      <c r="U1400">
        <v>41.325000000000003</v>
      </c>
      <c r="V1400">
        <v>5.77</v>
      </c>
      <c r="W1400" t="s">
        <v>2380</v>
      </c>
      <c r="X1400" t="s">
        <v>2380</v>
      </c>
      <c r="Y1400" t="s">
        <v>2380</v>
      </c>
      <c r="Z1400" t="s">
        <v>2381</v>
      </c>
      <c r="AA1400" t="s">
        <v>2380</v>
      </c>
    </row>
    <row r="1401" spans="10:27" x14ac:dyDescent="0.35">
      <c r="J1401" t="s">
        <v>1430</v>
      </c>
      <c r="K1401">
        <v>1966</v>
      </c>
      <c r="L1401" t="s">
        <v>15</v>
      </c>
      <c r="M1401">
        <v>9</v>
      </c>
      <c r="N1401">
        <v>1</v>
      </c>
      <c r="O1401">
        <v>11674.13</v>
      </c>
      <c r="P1401" t="s">
        <v>12</v>
      </c>
      <c r="Q1401" t="s">
        <v>16</v>
      </c>
      <c r="R1401" t="str">
        <f>IF('Hospitalisation Details'!I1399="?","Unknown",'Hospitalisation Details'!I1399)</f>
        <v>R1011</v>
      </c>
      <c r="T1401" t="s">
        <v>973</v>
      </c>
      <c r="U1401">
        <v>40.31</v>
      </c>
      <c r="V1401">
        <v>5.84</v>
      </c>
      <c r="W1401" t="s">
        <v>2380</v>
      </c>
      <c r="X1401" t="s">
        <v>2380</v>
      </c>
      <c r="Y1401" t="s">
        <v>2380</v>
      </c>
      <c r="Z1401" t="s">
        <v>2381</v>
      </c>
      <c r="AA1401" t="s">
        <v>2380</v>
      </c>
    </row>
    <row r="1402" spans="10:27" x14ac:dyDescent="0.35">
      <c r="J1402" t="s">
        <v>1431</v>
      </c>
      <c r="K1402">
        <v>1970</v>
      </c>
      <c r="L1402" t="s">
        <v>30</v>
      </c>
      <c r="M1402">
        <v>1</v>
      </c>
      <c r="N1402">
        <v>0</v>
      </c>
      <c r="O1402">
        <v>11696.52</v>
      </c>
      <c r="P1402" t="s">
        <v>12</v>
      </c>
      <c r="Q1402" t="s">
        <v>16</v>
      </c>
      <c r="R1402" t="str">
        <f>IF('Hospitalisation Details'!I1400="?","Unknown",'Hospitalisation Details'!I1400)</f>
        <v>R1021</v>
      </c>
      <c r="T1402" t="s">
        <v>972</v>
      </c>
      <c r="U1402">
        <v>29.48</v>
      </c>
      <c r="V1402">
        <v>4.91</v>
      </c>
      <c r="W1402" t="s">
        <v>2380</v>
      </c>
      <c r="X1402" t="s">
        <v>2380</v>
      </c>
      <c r="Y1402" t="s">
        <v>2380</v>
      </c>
      <c r="Z1402" t="s">
        <v>2381</v>
      </c>
      <c r="AA1402" t="s">
        <v>2380</v>
      </c>
    </row>
    <row r="1403" spans="10:27" x14ac:dyDescent="0.35">
      <c r="J1403" t="s">
        <v>1432</v>
      </c>
      <c r="K1403">
        <v>1982</v>
      </c>
      <c r="L1403" t="s">
        <v>37</v>
      </c>
      <c r="M1403">
        <v>21</v>
      </c>
      <c r="N1403">
        <v>3</v>
      </c>
      <c r="O1403">
        <v>11712.97</v>
      </c>
      <c r="P1403" t="s">
        <v>12</v>
      </c>
      <c r="Q1403" t="s">
        <v>11</v>
      </c>
      <c r="R1403" t="str">
        <f>IF('Hospitalisation Details'!I1401="?","Unknown",'Hospitalisation Details'!I1401)</f>
        <v>R1021</v>
      </c>
      <c r="T1403" t="s">
        <v>971</v>
      </c>
      <c r="U1403">
        <v>33.155000000000001</v>
      </c>
      <c r="V1403">
        <v>5.07</v>
      </c>
      <c r="W1403" t="s">
        <v>2380</v>
      </c>
      <c r="X1403" t="s">
        <v>2380</v>
      </c>
      <c r="Y1403" t="s">
        <v>2380</v>
      </c>
      <c r="Z1403" t="s">
        <v>2381</v>
      </c>
      <c r="AA1403" t="s">
        <v>2380</v>
      </c>
    </row>
    <row r="1404" spans="10:27" x14ac:dyDescent="0.35">
      <c r="J1404" t="s">
        <v>1433</v>
      </c>
      <c r="K1404">
        <v>1969</v>
      </c>
      <c r="L1404" t="s">
        <v>37</v>
      </c>
      <c r="M1404">
        <v>12</v>
      </c>
      <c r="N1404">
        <v>2</v>
      </c>
      <c r="O1404">
        <v>11729.68</v>
      </c>
      <c r="P1404" t="s">
        <v>12</v>
      </c>
      <c r="Q1404" t="s">
        <v>16</v>
      </c>
      <c r="R1404" t="str">
        <f>IF('Hospitalisation Details'!I1402="?","Unknown",'Hospitalisation Details'!I1402)</f>
        <v>R1024</v>
      </c>
      <c r="T1404" t="s">
        <v>970</v>
      </c>
      <c r="U1404">
        <v>42.85</v>
      </c>
      <c r="V1404">
        <v>5.81</v>
      </c>
      <c r="W1404" t="s">
        <v>2382</v>
      </c>
      <c r="X1404" t="s">
        <v>2380</v>
      </c>
      <c r="Y1404" t="s">
        <v>2380</v>
      </c>
      <c r="Z1404" t="s">
        <v>2381</v>
      </c>
      <c r="AA1404" t="s">
        <v>2380</v>
      </c>
    </row>
    <row r="1405" spans="10:27" x14ac:dyDescent="0.35">
      <c r="J1405" t="s">
        <v>1434</v>
      </c>
      <c r="K1405">
        <v>1984</v>
      </c>
      <c r="L1405" t="s">
        <v>15</v>
      </c>
      <c r="M1405">
        <v>26</v>
      </c>
      <c r="N1405">
        <v>3</v>
      </c>
      <c r="O1405">
        <v>11730.82</v>
      </c>
      <c r="P1405" t="s">
        <v>12</v>
      </c>
      <c r="Q1405" t="s">
        <v>12</v>
      </c>
      <c r="R1405" t="str">
        <f>IF('Hospitalisation Details'!I1403="?","Unknown",'Hospitalisation Details'!I1403)</f>
        <v>R1026</v>
      </c>
      <c r="T1405" t="s">
        <v>969</v>
      </c>
      <c r="U1405">
        <v>32.340000000000003</v>
      </c>
      <c r="V1405">
        <v>11.2</v>
      </c>
      <c r="W1405" t="s">
        <v>2380</v>
      </c>
      <c r="X1405" t="s">
        <v>2380</v>
      </c>
      <c r="Y1405" t="s">
        <v>2380</v>
      </c>
      <c r="Z1405" t="s">
        <v>2381</v>
      </c>
      <c r="AA1405" t="s">
        <v>2380</v>
      </c>
    </row>
    <row r="1406" spans="10:27" x14ac:dyDescent="0.35">
      <c r="J1406" t="s">
        <v>1435</v>
      </c>
      <c r="K1406">
        <v>1964</v>
      </c>
      <c r="L1406" t="s">
        <v>15</v>
      </c>
      <c r="M1406">
        <v>9</v>
      </c>
      <c r="N1406">
        <v>0</v>
      </c>
      <c r="O1406">
        <v>11735.88</v>
      </c>
      <c r="P1406" t="s">
        <v>12</v>
      </c>
      <c r="Q1406" t="s">
        <v>16</v>
      </c>
      <c r="R1406" t="str">
        <f>IF('Hospitalisation Details'!I1404="?","Unknown",'Hospitalisation Details'!I1404)</f>
        <v>R1012</v>
      </c>
      <c r="T1406" t="s">
        <v>968</v>
      </c>
      <c r="U1406">
        <v>27.5</v>
      </c>
      <c r="V1406">
        <v>10.75</v>
      </c>
      <c r="W1406" t="s">
        <v>2380</v>
      </c>
      <c r="X1406" t="s">
        <v>2380</v>
      </c>
      <c r="Y1406" t="s">
        <v>2380</v>
      </c>
      <c r="Z1406" t="s">
        <v>2381</v>
      </c>
      <c r="AA1406" t="s">
        <v>2380</v>
      </c>
    </row>
    <row r="1407" spans="10:27" x14ac:dyDescent="0.35">
      <c r="J1407" t="s">
        <v>1436</v>
      </c>
      <c r="K1407">
        <v>1988</v>
      </c>
      <c r="L1407" t="s">
        <v>20</v>
      </c>
      <c r="M1407">
        <v>5</v>
      </c>
      <c r="N1407">
        <v>2</v>
      </c>
      <c r="O1407">
        <v>11737.85</v>
      </c>
      <c r="P1407" t="s">
        <v>12</v>
      </c>
      <c r="Q1407" t="s">
        <v>16</v>
      </c>
      <c r="R1407" t="str">
        <f>IF('Hospitalisation Details'!I1405="?","Unknown",'Hospitalisation Details'!I1405)</f>
        <v>R1011</v>
      </c>
      <c r="T1407" t="s">
        <v>967</v>
      </c>
      <c r="U1407">
        <v>25.8</v>
      </c>
      <c r="V1407">
        <v>7.8</v>
      </c>
      <c r="W1407" t="s">
        <v>2380</v>
      </c>
      <c r="X1407" t="s">
        <v>2380</v>
      </c>
      <c r="Y1407" t="s">
        <v>2380</v>
      </c>
      <c r="Z1407" t="s">
        <v>2381</v>
      </c>
      <c r="AA1407" t="s">
        <v>2380</v>
      </c>
    </row>
    <row r="1408" spans="10:27" x14ac:dyDescent="0.35">
      <c r="J1408" t="s">
        <v>1437</v>
      </c>
      <c r="K1408">
        <v>1969</v>
      </c>
      <c r="L1408" t="s">
        <v>15</v>
      </c>
      <c r="M1408">
        <v>12</v>
      </c>
      <c r="N1408">
        <v>3</v>
      </c>
      <c r="O1408">
        <v>11741.73</v>
      </c>
      <c r="P1408" t="s">
        <v>12</v>
      </c>
      <c r="Q1408" t="s">
        <v>16</v>
      </c>
      <c r="R1408" t="str">
        <f>IF('Hospitalisation Details'!I1406="?","Unknown",'Hospitalisation Details'!I1406)</f>
        <v>R1011</v>
      </c>
      <c r="T1408" t="s">
        <v>966</v>
      </c>
      <c r="U1408">
        <v>25</v>
      </c>
      <c r="V1408">
        <v>7.04</v>
      </c>
      <c r="W1408" t="s">
        <v>2380</v>
      </c>
      <c r="X1408" t="s">
        <v>2380</v>
      </c>
      <c r="Y1408" t="s">
        <v>2380</v>
      </c>
      <c r="Z1408" t="s">
        <v>2381</v>
      </c>
      <c r="AA1408" t="s">
        <v>2380</v>
      </c>
    </row>
    <row r="1409" spans="10:27" x14ac:dyDescent="0.35">
      <c r="J1409" t="s">
        <v>1438</v>
      </c>
      <c r="K1409">
        <v>1963</v>
      </c>
      <c r="L1409" t="s">
        <v>18</v>
      </c>
      <c r="M1409">
        <v>9</v>
      </c>
      <c r="N1409">
        <v>0</v>
      </c>
      <c r="O1409">
        <v>11743.3</v>
      </c>
      <c r="P1409" t="s">
        <v>12</v>
      </c>
      <c r="Q1409" t="s">
        <v>12</v>
      </c>
      <c r="R1409" t="str">
        <f>IF('Hospitalisation Details'!I1407="?","Unknown",'Hospitalisation Details'!I1407)</f>
        <v>R1013</v>
      </c>
      <c r="T1409" t="s">
        <v>965</v>
      </c>
      <c r="U1409">
        <v>41.2</v>
      </c>
      <c r="V1409">
        <v>4.18</v>
      </c>
      <c r="W1409" t="s">
        <v>2382</v>
      </c>
      <c r="X1409" t="s">
        <v>2380</v>
      </c>
      <c r="Y1409" t="s">
        <v>2380</v>
      </c>
      <c r="Z1409" t="s">
        <v>2381</v>
      </c>
      <c r="AA1409" t="s">
        <v>2380</v>
      </c>
    </row>
    <row r="1410" spans="10:27" x14ac:dyDescent="0.35">
      <c r="J1410" t="s">
        <v>1439</v>
      </c>
      <c r="K1410">
        <v>1964</v>
      </c>
      <c r="L1410" t="s">
        <v>30</v>
      </c>
      <c r="M1410">
        <v>2</v>
      </c>
      <c r="N1410">
        <v>0</v>
      </c>
      <c r="O1410">
        <v>11743.93</v>
      </c>
      <c r="P1410" t="s">
        <v>12</v>
      </c>
      <c r="Q1410" t="s">
        <v>16</v>
      </c>
      <c r="R1410" t="str">
        <f>IF('Hospitalisation Details'!I1408="?","Unknown",'Hospitalisation Details'!I1408)</f>
        <v>R1012</v>
      </c>
      <c r="T1410" t="s">
        <v>964</v>
      </c>
      <c r="U1410">
        <v>17.78</v>
      </c>
      <c r="V1410">
        <v>8.19</v>
      </c>
      <c r="W1410" t="s">
        <v>2380</v>
      </c>
      <c r="X1410" t="s">
        <v>2380</v>
      </c>
      <c r="Y1410" t="s">
        <v>2380</v>
      </c>
      <c r="Z1410" t="s">
        <v>2381</v>
      </c>
      <c r="AA1410" t="s">
        <v>2380</v>
      </c>
    </row>
    <row r="1411" spans="10:27" x14ac:dyDescent="0.35">
      <c r="J1411" t="s">
        <v>1440</v>
      </c>
      <c r="K1411">
        <v>1979</v>
      </c>
      <c r="L1411" t="s">
        <v>15</v>
      </c>
      <c r="M1411">
        <v>6</v>
      </c>
      <c r="N1411">
        <v>2</v>
      </c>
      <c r="O1411">
        <v>11752.68</v>
      </c>
      <c r="P1411" t="s">
        <v>12</v>
      </c>
      <c r="Q1411" t="s">
        <v>16</v>
      </c>
      <c r="R1411" t="str">
        <f>IF('Hospitalisation Details'!I1409="?","Unknown",'Hospitalisation Details'!I1409)</f>
        <v>R1026</v>
      </c>
      <c r="T1411" t="s">
        <v>963</v>
      </c>
      <c r="U1411">
        <v>40.119999999999997</v>
      </c>
      <c r="V1411">
        <v>6.22</v>
      </c>
      <c r="W1411" t="s">
        <v>2382</v>
      </c>
      <c r="X1411" t="s">
        <v>2380</v>
      </c>
      <c r="Y1411" t="s">
        <v>2383</v>
      </c>
      <c r="Z1411">
        <v>1</v>
      </c>
      <c r="AA1411" t="s">
        <v>2380</v>
      </c>
    </row>
    <row r="1412" spans="10:27" x14ac:dyDescent="0.35">
      <c r="J1412" t="s">
        <v>1441</v>
      </c>
      <c r="K1412">
        <v>1966</v>
      </c>
      <c r="L1412" t="s">
        <v>10</v>
      </c>
      <c r="M1412">
        <v>25</v>
      </c>
      <c r="N1412">
        <v>1</v>
      </c>
      <c r="O1412">
        <v>11763</v>
      </c>
      <c r="P1412" t="s">
        <v>12</v>
      </c>
      <c r="Q1412" t="s">
        <v>12</v>
      </c>
      <c r="R1412" t="str">
        <f>IF('Hospitalisation Details'!I1410="?","Unknown",'Hospitalisation Details'!I1410)</f>
        <v>R1016</v>
      </c>
      <c r="T1412" t="s">
        <v>962</v>
      </c>
      <c r="U1412">
        <v>19.350000000000001</v>
      </c>
      <c r="V1412">
        <v>8.2200000000000006</v>
      </c>
      <c r="W1412" t="s">
        <v>2382</v>
      </c>
      <c r="X1412" t="s">
        <v>2380</v>
      </c>
      <c r="Y1412" t="s">
        <v>2380</v>
      </c>
      <c r="Z1412" t="s">
        <v>2381</v>
      </c>
      <c r="AA1412" t="s">
        <v>2380</v>
      </c>
    </row>
    <row r="1413" spans="10:27" x14ac:dyDescent="0.35">
      <c r="J1413" t="s">
        <v>1442</v>
      </c>
      <c r="K1413">
        <v>1982</v>
      </c>
      <c r="L1413" t="s">
        <v>15</v>
      </c>
      <c r="M1413">
        <v>20</v>
      </c>
      <c r="N1413">
        <v>3</v>
      </c>
      <c r="O1413">
        <v>11773.06</v>
      </c>
      <c r="P1413" t="s">
        <v>12</v>
      </c>
      <c r="Q1413" t="s">
        <v>12</v>
      </c>
      <c r="R1413" t="str">
        <f>IF('Hospitalisation Details'!I1411="?","Unknown",'Hospitalisation Details'!I1411)</f>
        <v>R1026</v>
      </c>
      <c r="T1413" t="s">
        <v>961</v>
      </c>
      <c r="U1413">
        <v>36.69</v>
      </c>
      <c r="V1413">
        <v>6.15</v>
      </c>
      <c r="W1413" t="s">
        <v>2380</v>
      </c>
      <c r="X1413" t="s">
        <v>2380</v>
      </c>
      <c r="Y1413" t="s">
        <v>2380</v>
      </c>
      <c r="Z1413" t="s">
        <v>2381</v>
      </c>
      <c r="AA1413" t="s">
        <v>2380</v>
      </c>
    </row>
    <row r="1414" spans="10:27" x14ac:dyDescent="0.35">
      <c r="J1414" t="s">
        <v>1443</v>
      </c>
      <c r="K1414">
        <v>1965</v>
      </c>
      <c r="L1414" t="s">
        <v>37</v>
      </c>
      <c r="M1414">
        <v>3</v>
      </c>
      <c r="N1414">
        <v>0</v>
      </c>
      <c r="O1414">
        <v>11830.61</v>
      </c>
      <c r="P1414" t="s">
        <v>12</v>
      </c>
      <c r="Q1414" t="s">
        <v>16</v>
      </c>
      <c r="R1414" t="str">
        <f>IF('Hospitalisation Details'!I1412="?","Unknown",'Hospitalisation Details'!I1412)</f>
        <v>R1012</v>
      </c>
      <c r="T1414" t="s">
        <v>960</v>
      </c>
      <c r="U1414">
        <v>28.51</v>
      </c>
      <c r="V1414">
        <v>5.65</v>
      </c>
      <c r="W1414" t="s">
        <v>2382</v>
      </c>
      <c r="X1414" t="s">
        <v>2380</v>
      </c>
      <c r="Y1414" t="s">
        <v>2380</v>
      </c>
      <c r="Z1414">
        <v>1</v>
      </c>
      <c r="AA1414" t="s">
        <v>2380</v>
      </c>
    </row>
    <row r="1415" spans="10:27" x14ac:dyDescent="0.35">
      <c r="J1415" t="s">
        <v>1444</v>
      </c>
      <c r="K1415">
        <v>1964</v>
      </c>
      <c r="L1415" t="s">
        <v>18</v>
      </c>
      <c r="M1415">
        <v>27</v>
      </c>
      <c r="N1415">
        <v>0</v>
      </c>
      <c r="O1415">
        <v>11833.78</v>
      </c>
      <c r="P1415" t="s">
        <v>12</v>
      </c>
      <c r="Q1415" t="s">
        <v>12</v>
      </c>
      <c r="R1415" t="str">
        <f>IF('Hospitalisation Details'!I1413="?","Unknown",'Hospitalisation Details'!I1413)</f>
        <v>R1013</v>
      </c>
      <c r="T1415" t="s">
        <v>959</v>
      </c>
      <c r="U1415">
        <v>30.21</v>
      </c>
      <c r="V1415">
        <v>5.5</v>
      </c>
      <c r="W1415" t="s">
        <v>2380</v>
      </c>
      <c r="X1415" t="s">
        <v>2380</v>
      </c>
      <c r="Y1415" t="s">
        <v>2380</v>
      </c>
      <c r="Z1415">
        <v>1</v>
      </c>
      <c r="AA1415" t="s">
        <v>2380</v>
      </c>
    </row>
    <row r="1416" spans="10:27" x14ac:dyDescent="0.35">
      <c r="J1416" t="s">
        <v>1445</v>
      </c>
      <c r="K1416">
        <v>1964</v>
      </c>
      <c r="L1416" t="s">
        <v>20</v>
      </c>
      <c r="M1416">
        <v>11</v>
      </c>
      <c r="N1416">
        <v>0</v>
      </c>
      <c r="O1416">
        <v>11837.16</v>
      </c>
      <c r="P1416" t="s">
        <v>12</v>
      </c>
      <c r="Q1416" t="s">
        <v>12</v>
      </c>
      <c r="R1416" t="str">
        <f>IF('Hospitalisation Details'!I1414="?","Unknown",'Hospitalisation Details'!I1414)</f>
        <v>R1011</v>
      </c>
      <c r="T1416" t="s">
        <v>958</v>
      </c>
      <c r="U1416">
        <v>24.33</v>
      </c>
      <c r="V1416">
        <v>8</v>
      </c>
      <c r="W1416" t="s">
        <v>2380</v>
      </c>
      <c r="X1416" t="s">
        <v>2380</v>
      </c>
      <c r="Y1416" t="s">
        <v>2380</v>
      </c>
      <c r="Z1416" t="s">
        <v>2381</v>
      </c>
      <c r="AA1416" t="s">
        <v>2380</v>
      </c>
    </row>
    <row r="1417" spans="10:27" x14ac:dyDescent="0.35">
      <c r="J1417" t="s">
        <v>1446</v>
      </c>
      <c r="K1417">
        <v>1965</v>
      </c>
      <c r="L1417" t="s">
        <v>20</v>
      </c>
      <c r="M1417">
        <v>25</v>
      </c>
      <c r="N1417">
        <v>0</v>
      </c>
      <c r="O1417">
        <v>11840.78</v>
      </c>
      <c r="P1417" t="s">
        <v>12</v>
      </c>
      <c r="Q1417" t="s">
        <v>11</v>
      </c>
      <c r="R1417" t="str">
        <f>IF('Hospitalisation Details'!I1415="?","Unknown",'Hospitalisation Details'!I1415)</f>
        <v>R1012</v>
      </c>
      <c r="T1417" t="s">
        <v>957</v>
      </c>
      <c r="U1417">
        <v>19.855</v>
      </c>
      <c r="V1417">
        <v>5.71</v>
      </c>
      <c r="W1417" t="s">
        <v>2382</v>
      </c>
      <c r="X1417" t="s">
        <v>2380</v>
      </c>
      <c r="Y1417" t="s">
        <v>2380</v>
      </c>
      <c r="Z1417" t="s">
        <v>2381</v>
      </c>
      <c r="AA1417" t="s">
        <v>2380</v>
      </c>
    </row>
    <row r="1418" spans="10:27" x14ac:dyDescent="0.35">
      <c r="J1418" t="s">
        <v>1447</v>
      </c>
      <c r="K1418">
        <v>1964</v>
      </c>
      <c r="L1418" t="s">
        <v>10</v>
      </c>
      <c r="M1418">
        <v>11</v>
      </c>
      <c r="N1418">
        <v>0</v>
      </c>
      <c r="O1418">
        <v>11842.44</v>
      </c>
      <c r="P1418" t="s">
        <v>12</v>
      </c>
      <c r="Q1418" t="s">
        <v>11</v>
      </c>
      <c r="R1418" t="str">
        <f>IF('Hospitalisation Details'!I1416="?","Unknown",'Hospitalisation Details'!I1416)</f>
        <v>R1011</v>
      </c>
      <c r="T1418" t="s">
        <v>956</v>
      </c>
      <c r="U1418">
        <v>25.364999999999998</v>
      </c>
      <c r="V1418">
        <v>11.71</v>
      </c>
      <c r="W1418" t="s">
        <v>2380</v>
      </c>
      <c r="X1418" t="s">
        <v>2380</v>
      </c>
      <c r="Y1418" t="s">
        <v>2380</v>
      </c>
      <c r="Z1418" t="s">
        <v>2381</v>
      </c>
      <c r="AA1418" t="s">
        <v>2380</v>
      </c>
    </row>
    <row r="1419" spans="10:27" x14ac:dyDescent="0.35">
      <c r="J1419" t="s">
        <v>1448</v>
      </c>
      <c r="K1419">
        <v>1965</v>
      </c>
      <c r="L1419" t="s">
        <v>15</v>
      </c>
      <c r="M1419">
        <v>10</v>
      </c>
      <c r="N1419">
        <v>0</v>
      </c>
      <c r="O1419">
        <v>11842.62</v>
      </c>
      <c r="P1419" t="s">
        <v>12</v>
      </c>
      <c r="Q1419" t="s">
        <v>12</v>
      </c>
      <c r="R1419" t="str">
        <f>IF('Hospitalisation Details'!I1417="?","Unknown",'Hospitalisation Details'!I1417)</f>
        <v>R1012</v>
      </c>
      <c r="T1419" t="s">
        <v>955</v>
      </c>
      <c r="U1419">
        <v>29.6</v>
      </c>
      <c r="V1419">
        <v>6.17</v>
      </c>
      <c r="W1419" t="s">
        <v>2382</v>
      </c>
      <c r="X1419" t="s">
        <v>2380</v>
      </c>
      <c r="Y1419" t="s">
        <v>2383</v>
      </c>
      <c r="Z1419">
        <v>1</v>
      </c>
      <c r="AA1419" t="s">
        <v>2380</v>
      </c>
    </row>
    <row r="1420" spans="10:27" x14ac:dyDescent="0.35">
      <c r="J1420" t="s">
        <v>1449</v>
      </c>
      <c r="K1420">
        <v>1964</v>
      </c>
      <c r="L1420" t="s">
        <v>18</v>
      </c>
      <c r="M1420">
        <v>27</v>
      </c>
      <c r="N1420">
        <v>0</v>
      </c>
      <c r="O1420">
        <v>11848.14</v>
      </c>
      <c r="P1420" t="s">
        <v>12</v>
      </c>
      <c r="Q1420" t="s">
        <v>11</v>
      </c>
      <c r="R1420" t="str">
        <f>IF('Hospitalisation Details'!I1418="?","Unknown",'Hospitalisation Details'!I1418)</f>
        <v>R1011</v>
      </c>
      <c r="T1420" t="s">
        <v>954</v>
      </c>
      <c r="U1420">
        <v>39.43</v>
      </c>
      <c r="V1420">
        <v>6.1</v>
      </c>
      <c r="W1420" t="s">
        <v>2382</v>
      </c>
      <c r="X1420" t="s">
        <v>2380</v>
      </c>
      <c r="Y1420" t="s">
        <v>2383</v>
      </c>
      <c r="Z1420">
        <v>1</v>
      </c>
      <c r="AA1420" t="s">
        <v>2380</v>
      </c>
    </row>
    <row r="1421" spans="10:27" x14ac:dyDescent="0.35">
      <c r="J1421" t="s">
        <v>1450</v>
      </c>
      <c r="K1421">
        <v>1964</v>
      </c>
      <c r="L1421" t="s">
        <v>20</v>
      </c>
      <c r="M1421">
        <v>29</v>
      </c>
      <c r="N1421">
        <v>0</v>
      </c>
      <c r="O1421">
        <v>11856.41</v>
      </c>
      <c r="P1421" t="s">
        <v>12</v>
      </c>
      <c r="Q1421" t="s">
        <v>11</v>
      </c>
      <c r="R1421" t="str">
        <f>IF('Hospitalisation Details'!I1419="?","Unknown",'Hospitalisation Details'!I1419)</f>
        <v>R1013</v>
      </c>
      <c r="T1421" t="s">
        <v>953</v>
      </c>
      <c r="U1421">
        <v>27.34</v>
      </c>
      <c r="V1421">
        <v>5.19</v>
      </c>
      <c r="W1421" t="s">
        <v>2382</v>
      </c>
      <c r="X1421" t="s">
        <v>2380</v>
      </c>
      <c r="Y1421" t="s">
        <v>2380</v>
      </c>
      <c r="Z1421">
        <v>1</v>
      </c>
      <c r="AA1421" t="s">
        <v>2380</v>
      </c>
    </row>
    <row r="1422" spans="10:27" x14ac:dyDescent="0.35">
      <c r="J1422" t="s">
        <v>1451</v>
      </c>
      <c r="K1422">
        <v>1974</v>
      </c>
      <c r="L1422" t="s">
        <v>10</v>
      </c>
      <c r="M1422">
        <v>7</v>
      </c>
      <c r="N1422">
        <v>0</v>
      </c>
      <c r="O1422">
        <v>11858.56</v>
      </c>
      <c r="P1422" t="s">
        <v>12</v>
      </c>
      <c r="Q1422" t="s">
        <v>12</v>
      </c>
      <c r="R1422" t="str">
        <f>IF('Hospitalisation Details'!I1420="?","Unknown",'Hospitalisation Details'!I1420)</f>
        <v>R1011</v>
      </c>
      <c r="T1422" t="s">
        <v>952</v>
      </c>
      <c r="U1422">
        <v>39.01</v>
      </c>
      <c r="V1422">
        <v>5.37</v>
      </c>
      <c r="W1422" t="s">
        <v>2382</v>
      </c>
      <c r="X1422" t="s">
        <v>2380</v>
      </c>
      <c r="Y1422" t="s">
        <v>2380</v>
      </c>
      <c r="Z1422" t="s">
        <v>2381</v>
      </c>
      <c r="AA1422" t="s">
        <v>2380</v>
      </c>
    </row>
    <row r="1423" spans="10:27" x14ac:dyDescent="0.35">
      <c r="J1423" t="s">
        <v>1452</v>
      </c>
      <c r="K1423">
        <v>1967</v>
      </c>
      <c r="L1423" t="s">
        <v>35</v>
      </c>
      <c r="M1423">
        <v>24</v>
      </c>
      <c r="N1423">
        <v>1</v>
      </c>
      <c r="O1423">
        <v>11879.1</v>
      </c>
      <c r="P1423" t="s">
        <v>12</v>
      </c>
      <c r="Q1423" t="s">
        <v>12</v>
      </c>
      <c r="R1423" t="str">
        <f>IF('Hospitalisation Details'!I1421="?","Unknown",'Hospitalisation Details'!I1421)</f>
        <v>R1024</v>
      </c>
      <c r="T1423" t="s">
        <v>951</v>
      </c>
      <c r="U1423">
        <v>18.989999999999998</v>
      </c>
      <c r="V1423">
        <v>10.82</v>
      </c>
      <c r="W1423" t="s">
        <v>2382</v>
      </c>
      <c r="X1423" t="s">
        <v>2380</v>
      </c>
      <c r="Y1423" t="s">
        <v>2380</v>
      </c>
      <c r="Z1423" t="s">
        <v>2381</v>
      </c>
      <c r="AA1423" t="s">
        <v>2380</v>
      </c>
    </row>
    <row r="1424" spans="10:27" x14ac:dyDescent="0.35">
      <c r="J1424" t="s">
        <v>1453</v>
      </c>
      <c r="K1424">
        <v>1967</v>
      </c>
      <c r="L1424" t="s">
        <v>10</v>
      </c>
      <c r="M1424">
        <v>14</v>
      </c>
      <c r="N1424">
        <v>2</v>
      </c>
      <c r="O1424">
        <v>11881.36</v>
      </c>
      <c r="P1424" t="s">
        <v>12</v>
      </c>
      <c r="Q1424" t="s">
        <v>11</v>
      </c>
      <c r="R1424" t="str">
        <f>IF('Hospitalisation Details'!I1422="?","Unknown",'Hospitalisation Details'!I1422)</f>
        <v>R1011</v>
      </c>
      <c r="T1424" t="s">
        <v>950</v>
      </c>
      <c r="U1424">
        <v>42.3</v>
      </c>
      <c r="V1424">
        <v>6.06</v>
      </c>
      <c r="W1424" t="s">
        <v>2382</v>
      </c>
      <c r="X1424" t="s">
        <v>2380</v>
      </c>
      <c r="Y1424" t="s">
        <v>2380</v>
      </c>
      <c r="Z1424" t="s">
        <v>2381</v>
      </c>
      <c r="AA1424" t="s">
        <v>2380</v>
      </c>
    </row>
    <row r="1425" spans="10:27" x14ac:dyDescent="0.35">
      <c r="J1425" t="s">
        <v>1454</v>
      </c>
      <c r="K1425">
        <v>1967</v>
      </c>
      <c r="L1425" t="s">
        <v>37</v>
      </c>
      <c r="M1425">
        <v>29</v>
      </c>
      <c r="N1425">
        <v>2</v>
      </c>
      <c r="O1425">
        <v>11881.97</v>
      </c>
      <c r="P1425" t="s">
        <v>12</v>
      </c>
      <c r="Q1425" t="s">
        <v>16</v>
      </c>
      <c r="R1425" t="str">
        <f>IF('Hospitalisation Details'!I1423="?","Unknown",'Hospitalisation Details'!I1423)</f>
        <v>R1013</v>
      </c>
      <c r="T1425" t="s">
        <v>949</v>
      </c>
      <c r="U1425">
        <v>39.805</v>
      </c>
      <c r="V1425">
        <v>5.91</v>
      </c>
      <c r="W1425" t="s">
        <v>2380</v>
      </c>
      <c r="X1425" t="s">
        <v>2380</v>
      </c>
      <c r="Y1425" t="s">
        <v>2380</v>
      </c>
      <c r="Z1425" t="s">
        <v>2381</v>
      </c>
      <c r="AA1425" t="s">
        <v>2380</v>
      </c>
    </row>
    <row r="1426" spans="10:27" x14ac:dyDescent="0.35">
      <c r="J1426" t="s">
        <v>1455</v>
      </c>
      <c r="K1426">
        <v>2004</v>
      </c>
      <c r="L1426" t="s">
        <v>18</v>
      </c>
      <c r="M1426">
        <v>2</v>
      </c>
      <c r="N1426">
        <v>2</v>
      </c>
      <c r="O1426">
        <v>11884.05</v>
      </c>
      <c r="P1426" t="s">
        <v>12</v>
      </c>
      <c r="Q1426" t="s">
        <v>12</v>
      </c>
      <c r="R1426" t="str">
        <f>IF('Hospitalisation Details'!I1424="?","Unknown",'Hospitalisation Details'!I1424)</f>
        <v>R1013</v>
      </c>
      <c r="T1426" t="s">
        <v>948</v>
      </c>
      <c r="U1426">
        <v>33.700000000000003</v>
      </c>
      <c r="V1426">
        <v>5.87</v>
      </c>
      <c r="W1426" t="s">
        <v>2380</v>
      </c>
      <c r="X1426" t="s">
        <v>2380</v>
      </c>
      <c r="Y1426" t="s">
        <v>2380</v>
      </c>
      <c r="Z1426" t="s">
        <v>2381</v>
      </c>
      <c r="AA1426" t="s">
        <v>2380</v>
      </c>
    </row>
    <row r="1427" spans="10:27" x14ac:dyDescent="0.35">
      <c r="J1427" t="s">
        <v>1456</v>
      </c>
      <c r="K1427">
        <v>1964</v>
      </c>
      <c r="L1427" t="s">
        <v>15</v>
      </c>
      <c r="M1427">
        <v>19</v>
      </c>
      <c r="N1427">
        <v>0</v>
      </c>
      <c r="O1427">
        <v>11918.2</v>
      </c>
      <c r="P1427" t="s">
        <v>12</v>
      </c>
      <c r="Q1427" t="s">
        <v>16</v>
      </c>
      <c r="R1427" t="str">
        <f>IF('Hospitalisation Details'!I1425="?","Unknown",'Hospitalisation Details'!I1425)</f>
        <v>R1021</v>
      </c>
      <c r="T1427" t="s">
        <v>947</v>
      </c>
      <c r="U1427">
        <v>36.195</v>
      </c>
      <c r="V1427">
        <v>6.22</v>
      </c>
      <c r="W1427" t="s">
        <v>2380</v>
      </c>
      <c r="X1427" t="s">
        <v>2380</v>
      </c>
      <c r="Y1427" t="s">
        <v>2380</v>
      </c>
      <c r="Z1427" t="s">
        <v>2381</v>
      </c>
      <c r="AA1427" t="s">
        <v>2380</v>
      </c>
    </row>
    <row r="1428" spans="10:27" x14ac:dyDescent="0.35">
      <c r="J1428" t="s">
        <v>1457</v>
      </c>
      <c r="K1428">
        <v>1964</v>
      </c>
      <c r="L1428" t="s">
        <v>30</v>
      </c>
      <c r="M1428">
        <v>20</v>
      </c>
      <c r="N1428">
        <v>0</v>
      </c>
      <c r="O1428">
        <v>11931.13</v>
      </c>
      <c r="P1428" t="s">
        <v>12</v>
      </c>
      <c r="Q1428" t="s">
        <v>16</v>
      </c>
      <c r="R1428" t="str">
        <f>IF('Hospitalisation Details'!I1426="?","Unknown",'Hospitalisation Details'!I1426)</f>
        <v>R1019</v>
      </c>
      <c r="T1428" t="s">
        <v>946</v>
      </c>
      <c r="U1428">
        <v>32.6</v>
      </c>
      <c r="V1428">
        <v>5.73</v>
      </c>
      <c r="W1428" t="s">
        <v>2380</v>
      </c>
      <c r="X1428" t="s">
        <v>2380</v>
      </c>
      <c r="Y1428" t="s">
        <v>2383</v>
      </c>
      <c r="Z1428">
        <v>1</v>
      </c>
      <c r="AA1428" t="s">
        <v>2380</v>
      </c>
    </row>
    <row r="1429" spans="10:27" x14ac:dyDescent="0.35">
      <c r="J1429" t="s">
        <v>1458</v>
      </c>
      <c r="K1429">
        <v>1964</v>
      </c>
      <c r="L1429" t="s">
        <v>35</v>
      </c>
      <c r="M1429">
        <v>2</v>
      </c>
      <c r="N1429">
        <v>0</v>
      </c>
      <c r="O1429">
        <v>11938.26</v>
      </c>
      <c r="P1429" t="s">
        <v>12</v>
      </c>
      <c r="Q1429" t="s">
        <v>12</v>
      </c>
      <c r="R1429" t="str">
        <f>IF('Hospitalisation Details'!I1427="?","Unknown",'Hospitalisation Details'!I1427)</f>
        <v>R1019</v>
      </c>
      <c r="T1429" t="s">
        <v>945</v>
      </c>
      <c r="U1429">
        <v>30.2</v>
      </c>
      <c r="V1429">
        <v>5.7</v>
      </c>
      <c r="W1429" t="s">
        <v>2380</v>
      </c>
      <c r="X1429" t="s">
        <v>2380</v>
      </c>
      <c r="Y1429" t="s">
        <v>2380</v>
      </c>
      <c r="Z1429" t="s">
        <v>2381</v>
      </c>
      <c r="AA1429" t="s">
        <v>2380</v>
      </c>
    </row>
    <row r="1430" spans="10:27" x14ac:dyDescent="0.35">
      <c r="J1430" t="s">
        <v>1459</v>
      </c>
      <c r="K1430">
        <v>1991</v>
      </c>
      <c r="L1430" t="s">
        <v>37</v>
      </c>
      <c r="M1430">
        <v>19</v>
      </c>
      <c r="N1430">
        <v>3</v>
      </c>
      <c r="O1430">
        <v>11941.83</v>
      </c>
      <c r="P1430" t="s">
        <v>12</v>
      </c>
      <c r="Q1430" t="s">
        <v>16</v>
      </c>
      <c r="R1430" t="str">
        <f>IF('Hospitalisation Details'!I1428="?","Unknown",'Hospitalisation Details'!I1428)</f>
        <v>R1023</v>
      </c>
      <c r="T1430" t="s">
        <v>944</v>
      </c>
      <c r="U1430">
        <v>27.645</v>
      </c>
      <c r="V1430">
        <v>9.91</v>
      </c>
      <c r="W1430" t="s">
        <v>2380</v>
      </c>
      <c r="X1430" t="s">
        <v>2380</v>
      </c>
      <c r="Y1430" t="s">
        <v>2380</v>
      </c>
      <c r="Z1430" t="s">
        <v>2381</v>
      </c>
      <c r="AA1430" t="s">
        <v>2380</v>
      </c>
    </row>
    <row r="1431" spans="10:27" x14ac:dyDescent="0.35">
      <c r="J1431" t="s">
        <v>1460</v>
      </c>
      <c r="K1431">
        <v>1964</v>
      </c>
      <c r="L1431" t="s">
        <v>30</v>
      </c>
      <c r="M1431">
        <v>25</v>
      </c>
      <c r="N1431">
        <v>0</v>
      </c>
      <c r="O1431">
        <v>11944.59</v>
      </c>
      <c r="P1431" t="s">
        <v>12</v>
      </c>
      <c r="Q1431" t="s">
        <v>11</v>
      </c>
      <c r="R1431" t="str">
        <f>IF('Hospitalisation Details'!I1429="?","Unknown",'Hospitalisation Details'!I1429)</f>
        <v>R1016</v>
      </c>
      <c r="T1431" t="s">
        <v>943</v>
      </c>
      <c r="U1431">
        <v>26.41</v>
      </c>
      <c r="V1431">
        <v>11.4</v>
      </c>
      <c r="W1431" t="s">
        <v>2380</v>
      </c>
      <c r="X1431" t="s">
        <v>2380</v>
      </c>
      <c r="Y1431" t="s">
        <v>2380</v>
      </c>
      <c r="Z1431" t="s">
        <v>2381</v>
      </c>
      <c r="AA1431" t="s">
        <v>2380</v>
      </c>
    </row>
    <row r="1432" spans="10:27" x14ac:dyDescent="0.35">
      <c r="J1432" t="s">
        <v>1461</v>
      </c>
      <c r="K1432">
        <v>1965</v>
      </c>
      <c r="L1432" t="s">
        <v>15</v>
      </c>
      <c r="M1432">
        <v>1</v>
      </c>
      <c r="N1432">
        <v>1</v>
      </c>
      <c r="O1432">
        <v>11945.13</v>
      </c>
      <c r="P1432" t="s">
        <v>12</v>
      </c>
      <c r="Q1432" t="s">
        <v>11</v>
      </c>
      <c r="R1432" t="str">
        <f>IF('Hospitalisation Details'!I1430="?","Unknown",'Hospitalisation Details'!I1430)</f>
        <v>R1012</v>
      </c>
      <c r="T1432" t="s">
        <v>942</v>
      </c>
      <c r="U1432">
        <v>34.1</v>
      </c>
      <c r="V1432">
        <v>6.29</v>
      </c>
      <c r="W1432" t="s">
        <v>2382</v>
      </c>
      <c r="X1432" t="s">
        <v>2380</v>
      </c>
      <c r="Y1432" t="s">
        <v>2383</v>
      </c>
      <c r="Z1432">
        <v>1</v>
      </c>
      <c r="AA1432" t="s">
        <v>2380</v>
      </c>
    </row>
    <row r="1433" spans="10:27" x14ac:dyDescent="0.35">
      <c r="J1433" t="s">
        <v>1462</v>
      </c>
      <c r="K1433">
        <v>1964</v>
      </c>
      <c r="L1433" t="s">
        <v>20</v>
      </c>
      <c r="M1433">
        <v>29</v>
      </c>
      <c r="N1433">
        <v>1</v>
      </c>
      <c r="O1433">
        <v>11946.63</v>
      </c>
      <c r="P1433" t="s">
        <v>12</v>
      </c>
      <c r="Q1433" t="s">
        <v>11</v>
      </c>
      <c r="R1433" t="str">
        <f>IF('Hospitalisation Details'!I1431="?","Unknown",'Hospitalisation Details'!I1431)</f>
        <v>R1013</v>
      </c>
      <c r="T1433" t="s">
        <v>941</v>
      </c>
      <c r="U1433">
        <v>17.3</v>
      </c>
      <c r="V1433">
        <v>9.2799999999999994</v>
      </c>
      <c r="W1433" t="s">
        <v>2380</v>
      </c>
      <c r="X1433" t="s">
        <v>2380</v>
      </c>
      <c r="Y1433" t="s">
        <v>2380</v>
      </c>
      <c r="Z1433" t="s">
        <v>2381</v>
      </c>
      <c r="AA1433" t="s">
        <v>2380</v>
      </c>
    </row>
    <row r="1434" spans="10:27" x14ac:dyDescent="0.35">
      <c r="J1434" t="s">
        <v>1463</v>
      </c>
      <c r="K1434">
        <v>1967</v>
      </c>
      <c r="L1434" t="s">
        <v>30</v>
      </c>
      <c r="M1434">
        <v>22</v>
      </c>
      <c r="N1434">
        <v>3</v>
      </c>
      <c r="O1434">
        <v>11987.17</v>
      </c>
      <c r="P1434" t="s">
        <v>12</v>
      </c>
      <c r="Q1434" t="s">
        <v>12</v>
      </c>
      <c r="R1434" t="str">
        <f>IF('Hospitalisation Details'!I1432="?","Unknown",'Hospitalisation Details'!I1432)</f>
        <v>R1013</v>
      </c>
      <c r="T1434" t="s">
        <v>940</v>
      </c>
      <c r="U1434">
        <v>35.020000000000003</v>
      </c>
      <c r="V1434">
        <v>4.78</v>
      </c>
      <c r="W1434" t="s">
        <v>2380</v>
      </c>
      <c r="X1434" t="s">
        <v>2380</v>
      </c>
      <c r="Y1434" t="s">
        <v>2383</v>
      </c>
      <c r="Z1434">
        <v>1</v>
      </c>
      <c r="AA1434" t="s">
        <v>2380</v>
      </c>
    </row>
    <row r="1435" spans="10:27" x14ac:dyDescent="0.35">
      <c r="J1435" t="s">
        <v>1464</v>
      </c>
      <c r="K1435">
        <v>1983</v>
      </c>
      <c r="L1435" t="s">
        <v>10</v>
      </c>
      <c r="M1435">
        <v>4</v>
      </c>
      <c r="N1435">
        <v>3</v>
      </c>
      <c r="O1435">
        <v>11987.68</v>
      </c>
      <c r="P1435" t="s">
        <v>12</v>
      </c>
      <c r="Q1435" t="s">
        <v>11</v>
      </c>
      <c r="R1435" t="str">
        <f>IF('Hospitalisation Details'!I1433="?","Unknown",'Hospitalisation Details'!I1433)</f>
        <v>R1026</v>
      </c>
      <c r="T1435" t="s">
        <v>939</v>
      </c>
      <c r="U1435">
        <v>37.1</v>
      </c>
      <c r="V1435">
        <v>8.8699999999999992</v>
      </c>
      <c r="W1435" t="s">
        <v>2382</v>
      </c>
      <c r="X1435" t="s">
        <v>2380</v>
      </c>
      <c r="Y1435" t="s">
        <v>2380</v>
      </c>
      <c r="Z1435" t="s">
        <v>2381</v>
      </c>
      <c r="AA1435" t="s">
        <v>2380</v>
      </c>
    </row>
    <row r="1436" spans="10:27" x14ac:dyDescent="0.35">
      <c r="J1436" t="s">
        <v>1465</v>
      </c>
      <c r="K1436">
        <v>1993</v>
      </c>
      <c r="L1436" t="s">
        <v>30</v>
      </c>
      <c r="M1436">
        <v>12</v>
      </c>
      <c r="N1436">
        <v>0</v>
      </c>
      <c r="O1436">
        <v>11994.89</v>
      </c>
      <c r="P1436" t="s">
        <v>12</v>
      </c>
      <c r="Q1436" t="s">
        <v>11</v>
      </c>
      <c r="R1436" t="str">
        <f>IF('Hospitalisation Details'!I1434="?","Unknown",'Hospitalisation Details'!I1434)</f>
        <v>R1012</v>
      </c>
      <c r="T1436" t="s">
        <v>938</v>
      </c>
      <c r="U1436">
        <v>16.79</v>
      </c>
      <c r="V1436">
        <v>11.4</v>
      </c>
      <c r="W1436" t="s">
        <v>2380</v>
      </c>
      <c r="X1436" t="s">
        <v>2380</v>
      </c>
      <c r="Y1436" t="s">
        <v>2380</v>
      </c>
      <c r="Z1436" t="s">
        <v>2381</v>
      </c>
      <c r="AA1436" t="s">
        <v>2380</v>
      </c>
    </row>
    <row r="1437" spans="10:27" x14ac:dyDescent="0.35">
      <c r="J1437" t="s">
        <v>1466</v>
      </c>
      <c r="K1437">
        <v>1982</v>
      </c>
      <c r="L1437" t="s">
        <v>37</v>
      </c>
      <c r="M1437">
        <v>17</v>
      </c>
      <c r="N1437">
        <v>3</v>
      </c>
      <c r="O1437">
        <v>12001.29</v>
      </c>
      <c r="P1437" t="s">
        <v>12</v>
      </c>
      <c r="Q1437" t="s">
        <v>12</v>
      </c>
      <c r="R1437" t="str">
        <f>IF('Hospitalisation Details'!I1435="?","Unknown",'Hospitalisation Details'!I1435)</f>
        <v>R1021</v>
      </c>
      <c r="T1437" t="s">
        <v>937</v>
      </c>
      <c r="U1437">
        <v>31.635000000000002</v>
      </c>
      <c r="V1437">
        <v>9.1300000000000008</v>
      </c>
      <c r="W1437" t="s">
        <v>2382</v>
      </c>
      <c r="X1437" t="s">
        <v>2380</v>
      </c>
      <c r="Y1437" t="s">
        <v>2380</v>
      </c>
      <c r="Z1437" t="s">
        <v>2381</v>
      </c>
      <c r="AA1437" t="s">
        <v>2380</v>
      </c>
    </row>
    <row r="1438" spans="10:27" x14ac:dyDescent="0.35">
      <c r="J1438" t="s">
        <v>1467</v>
      </c>
      <c r="K1438">
        <v>1965</v>
      </c>
      <c r="L1438" t="s">
        <v>18</v>
      </c>
      <c r="M1438">
        <v>9</v>
      </c>
      <c r="N1438">
        <v>0</v>
      </c>
      <c r="O1438">
        <v>12029.29</v>
      </c>
      <c r="P1438" t="s">
        <v>12</v>
      </c>
      <c r="Q1438" t="s">
        <v>11</v>
      </c>
      <c r="R1438" t="str">
        <f>IF('Hospitalisation Details'!I1436="?","Unknown",'Hospitalisation Details'!I1436)</f>
        <v>R1024</v>
      </c>
      <c r="T1438" t="s">
        <v>936</v>
      </c>
      <c r="U1438">
        <v>24.19</v>
      </c>
      <c r="V1438">
        <v>6.22</v>
      </c>
      <c r="W1438" t="s">
        <v>2382</v>
      </c>
      <c r="X1438" t="s">
        <v>2380</v>
      </c>
      <c r="Y1438" t="s">
        <v>2383</v>
      </c>
      <c r="Z1438">
        <v>1</v>
      </c>
      <c r="AA1438" t="s">
        <v>2380</v>
      </c>
    </row>
    <row r="1439" spans="10:27" x14ac:dyDescent="0.35">
      <c r="J1439" t="s">
        <v>1468</v>
      </c>
      <c r="K1439">
        <v>1965</v>
      </c>
      <c r="L1439" t="s">
        <v>37</v>
      </c>
      <c r="M1439">
        <v>29</v>
      </c>
      <c r="N1439">
        <v>1</v>
      </c>
      <c r="O1439">
        <v>12032.33</v>
      </c>
      <c r="P1439" t="s">
        <v>12</v>
      </c>
      <c r="Q1439" t="s">
        <v>16</v>
      </c>
      <c r="R1439" t="str">
        <f>IF('Hospitalisation Details'!I1437="?","Unknown",'Hospitalisation Details'!I1437)</f>
        <v>R1011</v>
      </c>
      <c r="T1439" t="s">
        <v>935</v>
      </c>
      <c r="U1439">
        <v>35.29</v>
      </c>
      <c r="V1439">
        <v>5.9</v>
      </c>
      <c r="W1439" t="s">
        <v>2380</v>
      </c>
      <c r="X1439" t="s">
        <v>2380</v>
      </c>
      <c r="Y1439" t="s">
        <v>2383</v>
      </c>
      <c r="Z1439">
        <v>1</v>
      </c>
      <c r="AA1439" t="s">
        <v>2380</v>
      </c>
    </row>
    <row r="1440" spans="10:27" x14ac:dyDescent="0.35">
      <c r="J1440" t="s">
        <v>1469</v>
      </c>
      <c r="K1440">
        <v>1979</v>
      </c>
      <c r="L1440" t="s">
        <v>37</v>
      </c>
      <c r="M1440">
        <v>16</v>
      </c>
      <c r="N1440">
        <v>2</v>
      </c>
      <c r="O1440">
        <v>12035.18</v>
      </c>
      <c r="P1440" t="s">
        <v>12</v>
      </c>
      <c r="Q1440" t="s">
        <v>12</v>
      </c>
      <c r="R1440" t="str">
        <f>IF('Hospitalisation Details'!I1438="?","Unknown",'Hospitalisation Details'!I1438)</f>
        <v>R1021</v>
      </c>
      <c r="T1440" t="s">
        <v>934</v>
      </c>
      <c r="U1440">
        <v>35.299999999999997</v>
      </c>
      <c r="V1440">
        <v>4.45</v>
      </c>
      <c r="W1440" t="s">
        <v>2380</v>
      </c>
      <c r="X1440" t="s">
        <v>2380</v>
      </c>
      <c r="Y1440" t="s">
        <v>2380</v>
      </c>
      <c r="Z1440" t="s">
        <v>2381</v>
      </c>
      <c r="AA1440" t="s">
        <v>2380</v>
      </c>
    </row>
    <row r="1441" spans="10:27" x14ac:dyDescent="0.35">
      <c r="J1441" t="s">
        <v>1470</v>
      </c>
      <c r="K1441">
        <v>1966</v>
      </c>
      <c r="L1441" t="s">
        <v>15</v>
      </c>
      <c r="M1441">
        <v>24</v>
      </c>
      <c r="N1441">
        <v>1</v>
      </c>
      <c r="O1441">
        <v>12044.34</v>
      </c>
      <c r="P1441" t="s">
        <v>12</v>
      </c>
      <c r="Q1441" t="s">
        <v>16</v>
      </c>
      <c r="R1441" t="str">
        <f>IF('Hospitalisation Details'!I1439="?","Unknown",'Hospitalisation Details'!I1439)</f>
        <v>R1012</v>
      </c>
      <c r="T1441" t="s">
        <v>933</v>
      </c>
      <c r="U1441">
        <v>35.64</v>
      </c>
      <c r="V1441">
        <v>6.17</v>
      </c>
      <c r="W1441" t="s">
        <v>2380</v>
      </c>
      <c r="X1441" t="s">
        <v>2380</v>
      </c>
      <c r="Y1441" t="s">
        <v>2383</v>
      </c>
      <c r="Z1441">
        <v>1</v>
      </c>
      <c r="AA1441" t="s">
        <v>2380</v>
      </c>
    </row>
    <row r="1442" spans="10:27" x14ac:dyDescent="0.35">
      <c r="J1442" t="s">
        <v>1471</v>
      </c>
      <c r="K1442">
        <v>1986</v>
      </c>
      <c r="L1442" t="s">
        <v>20</v>
      </c>
      <c r="M1442">
        <v>7</v>
      </c>
      <c r="N1442">
        <v>3</v>
      </c>
      <c r="O1442">
        <v>12048.13</v>
      </c>
      <c r="P1442" t="s">
        <v>12</v>
      </c>
      <c r="Q1442" t="s">
        <v>11</v>
      </c>
      <c r="R1442" t="str">
        <f>IF('Hospitalisation Details'!I1440="?","Unknown",'Hospitalisation Details'!I1440)</f>
        <v>R1026</v>
      </c>
      <c r="T1442" t="s">
        <v>932</v>
      </c>
      <c r="U1442">
        <v>33.1</v>
      </c>
      <c r="V1442">
        <v>4.93</v>
      </c>
      <c r="W1442" t="s">
        <v>2380</v>
      </c>
      <c r="X1442" t="s">
        <v>2380</v>
      </c>
      <c r="Y1442" t="s">
        <v>2380</v>
      </c>
      <c r="Z1442" t="s">
        <v>2381</v>
      </c>
      <c r="AA1442" t="s">
        <v>2380</v>
      </c>
    </row>
    <row r="1443" spans="10:27" x14ac:dyDescent="0.35">
      <c r="J1443" t="s">
        <v>1472</v>
      </c>
      <c r="K1443">
        <v>1984</v>
      </c>
      <c r="L1443" t="s">
        <v>20</v>
      </c>
      <c r="M1443">
        <v>2</v>
      </c>
      <c r="N1443">
        <v>3</v>
      </c>
      <c r="O1443">
        <v>12091.34</v>
      </c>
      <c r="P1443" t="s">
        <v>12</v>
      </c>
      <c r="Q1443" t="s">
        <v>11</v>
      </c>
      <c r="R1443" t="str">
        <f>IF('Hospitalisation Details'!I1441="?","Unknown",'Hospitalisation Details'!I1441)</f>
        <v>R1022</v>
      </c>
      <c r="T1443" t="s">
        <v>931</v>
      </c>
      <c r="U1443">
        <v>26.41</v>
      </c>
      <c r="V1443">
        <v>7.32</v>
      </c>
      <c r="W1443" t="s">
        <v>2382</v>
      </c>
      <c r="X1443" t="s">
        <v>2380</v>
      </c>
      <c r="Y1443" t="s">
        <v>2380</v>
      </c>
      <c r="Z1443">
        <v>1</v>
      </c>
      <c r="AA1443" t="s">
        <v>2380</v>
      </c>
    </row>
    <row r="1444" spans="10:27" x14ac:dyDescent="0.35">
      <c r="J1444" t="s">
        <v>1473</v>
      </c>
      <c r="K1444">
        <v>1968</v>
      </c>
      <c r="L1444" t="s">
        <v>18</v>
      </c>
      <c r="M1444">
        <v>21</v>
      </c>
      <c r="N1444">
        <v>3</v>
      </c>
      <c r="O1444">
        <v>12094.48</v>
      </c>
      <c r="P1444" t="s">
        <v>12</v>
      </c>
      <c r="Q1444" t="s">
        <v>12</v>
      </c>
      <c r="R1444" t="str">
        <f>IF('Hospitalisation Details'!I1442="?","Unknown",'Hospitalisation Details'!I1442)</f>
        <v>R1011</v>
      </c>
      <c r="T1444" t="s">
        <v>930</v>
      </c>
      <c r="U1444">
        <v>29.9</v>
      </c>
      <c r="V1444">
        <v>5.27</v>
      </c>
      <c r="W1444" t="s">
        <v>2380</v>
      </c>
      <c r="X1444" t="s">
        <v>2380</v>
      </c>
      <c r="Y1444" t="s">
        <v>2383</v>
      </c>
      <c r="Z1444">
        <v>1</v>
      </c>
      <c r="AA1444" t="s">
        <v>2380</v>
      </c>
    </row>
    <row r="1445" spans="10:27" x14ac:dyDescent="0.35">
      <c r="J1445" t="s">
        <v>1474</v>
      </c>
      <c r="K1445">
        <v>1968</v>
      </c>
      <c r="L1445" t="s">
        <v>30</v>
      </c>
      <c r="M1445">
        <v>9</v>
      </c>
      <c r="N1445">
        <v>2</v>
      </c>
      <c r="O1445">
        <v>12096.65</v>
      </c>
      <c r="P1445" t="s">
        <v>12</v>
      </c>
      <c r="Q1445" t="s">
        <v>16</v>
      </c>
      <c r="R1445" t="str">
        <f>IF('Hospitalisation Details'!I1443="?","Unknown",'Hospitalisation Details'!I1443)</f>
        <v>R1024</v>
      </c>
      <c r="T1445" t="s">
        <v>929</v>
      </c>
      <c r="U1445">
        <v>25.24</v>
      </c>
      <c r="V1445">
        <v>5.82</v>
      </c>
      <c r="W1445" t="s">
        <v>2380</v>
      </c>
      <c r="X1445" t="s">
        <v>2380</v>
      </c>
      <c r="Y1445" t="s">
        <v>2380</v>
      </c>
      <c r="Z1445">
        <v>1</v>
      </c>
      <c r="AA1445" t="s">
        <v>2380</v>
      </c>
    </row>
    <row r="1446" spans="10:27" x14ac:dyDescent="0.35">
      <c r="J1446" t="s">
        <v>1475</v>
      </c>
      <c r="K1446">
        <v>1968</v>
      </c>
      <c r="L1446" t="s">
        <v>37</v>
      </c>
      <c r="M1446">
        <v>25</v>
      </c>
      <c r="N1446">
        <v>3</v>
      </c>
      <c r="O1446">
        <v>12105.32</v>
      </c>
      <c r="P1446" t="s">
        <v>12</v>
      </c>
      <c r="Q1446" t="s">
        <v>12</v>
      </c>
      <c r="R1446" t="str">
        <f>IF('Hospitalisation Details'!I1444="?","Unknown",'Hospitalisation Details'!I1444)</f>
        <v>R1011</v>
      </c>
      <c r="T1446" t="s">
        <v>928</v>
      </c>
      <c r="U1446">
        <v>25.08</v>
      </c>
      <c r="V1446">
        <v>5.8</v>
      </c>
      <c r="W1446" t="s">
        <v>2380</v>
      </c>
      <c r="X1446" t="s">
        <v>2380</v>
      </c>
      <c r="Y1446" t="s">
        <v>2383</v>
      </c>
      <c r="Z1446">
        <v>1</v>
      </c>
      <c r="AA1446" t="s">
        <v>2380</v>
      </c>
    </row>
    <row r="1447" spans="10:27" x14ac:dyDescent="0.35">
      <c r="J1447" t="s">
        <v>1476</v>
      </c>
      <c r="K1447">
        <v>1963</v>
      </c>
      <c r="L1447" t="s">
        <v>10</v>
      </c>
      <c r="M1447">
        <v>20</v>
      </c>
      <c r="N1447">
        <v>0</v>
      </c>
      <c r="O1447">
        <v>12124.99</v>
      </c>
      <c r="P1447" t="s">
        <v>12</v>
      </c>
      <c r="Q1447" t="s">
        <v>16</v>
      </c>
      <c r="R1447" t="str">
        <f>IF('Hospitalisation Details'!I1445="?","Unknown",'Hospitalisation Details'!I1445)</f>
        <v>R1012</v>
      </c>
      <c r="T1447" t="s">
        <v>927</v>
      </c>
      <c r="U1447">
        <v>29.164999999999999</v>
      </c>
      <c r="V1447">
        <v>4.87</v>
      </c>
      <c r="W1447" t="s">
        <v>2380</v>
      </c>
      <c r="X1447" t="s">
        <v>2382</v>
      </c>
      <c r="Y1447" t="s">
        <v>2380</v>
      </c>
      <c r="Z1447">
        <v>1</v>
      </c>
      <c r="AA1447" t="s">
        <v>2380</v>
      </c>
    </row>
    <row r="1448" spans="10:27" x14ac:dyDescent="0.35">
      <c r="J1448" t="s">
        <v>1477</v>
      </c>
      <c r="K1448">
        <v>1963</v>
      </c>
      <c r="L1448" t="s">
        <v>18</v>
      </c>
      <c r="M1448">
        <v>4</v>
      </c>
      <c r="N1448">
        <v>0</v>
      </c>
      <c r="O1448">
        <v>12129.61</v>
      </c>
      <c r="P1448" t="s">
        <v>12</v>
      </c>
      <c r="Q1448" t="s">
        <v>16</v>
      </c>
      <c r="R1448" t="str">
        <f>IF('Hospitalisation Details'!I1446="?","Unknown",'Hospitalisation Details'!I1446)</f>
        <v>R1012</v>
      </c>
      <c r="T1448" t="s">
        <v>926</v>
      </c>
      <c r="U1448">
        <v>15.05</v>
      </c>
      <c r="V1448">
        <v>8.1199999999999992</v>
      </c>
      <c r="W1448" t="s">
        <v>2380</v>
      </c>
      <c r="X1448" t="s">
        <v>2380</v>
      </c>
      <c r="Y1448" t="s">
        <v>2380</v>
      </c>
      <c r="Z1448" t="s">
        <v>2381</v>
      </c>
      <c r="AA1448" t="s">
        <v>2380</v>
      </c>
    </row>
    <row r="1449" spans="10:27" x14ac:dyDescent="0.35">
      <c r="J1449" t="s">
        <v>1478</v>
      </c>
      <c r="K1449">
        <v>1991</v>
      </c>
      <c r="L1449" t="s">
        <v>15</v>
      </c>
      <c r="M1449">
        <v>6</v>
      </c>
      <c r="N1449">
        <v>3</v>
      </c>
      <c r="O1449">
        <v>12130.8</v>
      </c>
      <c r="P1449" t="s">
        <v>12</v>
      </c>
      <c r="Q1449" t="s">
        <v>12</v>
      </c>
      <c r="R1449" t="str">
        <f>IF('Hospitalisation Details'!I1447="?","Unknown",'Hospitalisation Details'!I1447)</f>
        <v>R1026</v>
      </c>
      <c r="T1449" t="s">
        <v>925</v>
      </c>
      <c r="U1449">
        <v>19.95</v>
      </c>
      <c r="V1449">
        <v>4.3600000000000003</v>
      </c>
      <c r="W1449" t="s">
        <v>2380</v>
      </c>
      <c r="X1449" t="s">
        <v>2380</v>
      </c>
      <c r="Y1449" t="s">
        <v>2380</v>
      </c>
      <c r="Z1449">
        <v>2</v>
      </c>
      <c r="AA1449" t="s">
        <v>2380</v>
      </c>
    </row>
    <row r="1450" spans="10:27" x14ac:dyDescent="0.35">
      <c r="J1450" t="s">
        <v>1479</v>
      </c>
      <c r="K1450">
        <v>1974</v>
      </c>
      <c r="L1450" t="s">
        <v>20</v>
      </c>
      <c r="M1450">
        <v>16</v>
      </c>
      <c r="N1450">
        <v>0</v>
      </c>
      <c r="O1450">
        <v>12137.6</v>
      </c>
      <c r="P1450" t="s">
        <v>12</v>
      </c>
      <c r="Q1450" t="s">
        <v>12</v>
      </c>
      <c r="R1450" t="str">
        <f>IF('Hospitalisation Details'!I1448="?","Unknown",'Hospitalisation Details'!I1448)</f>
        <v>R1012</v>
      </c>
      <c r="T1450" t="s">
        <v>924</v>
      </c>
      <c r="U1450">
        <v>16.66</v>
      </c>
      <c r="V1450">
        <v>9.16</v>
      </c>
      <c r="W1450" t="s">
        <v>2380</v>
      </c>
      <c r="X1450" t="s">
        <v>2380</v>
      </c>
      <c r="Y1450" t="s">
        <v>2380</v>
      </c>
      <c r="Z1450" t="s">
        <v>2381</v>
      </c>
      <c r="AA1450" t="s">
        <v>2380</v>
      </c>
    </row>
    <row r="1451" spans="10:27" x14ac:dyDescent="0.35">
      <c r="J1451" t="s">
        <v>1480</v>
      </c>
      <c r="K1451">
        <v>1962</v>
      </c>
      <c r="L1451" t="s">
        <v>15</v>
      </c>
      <c r="M1451">
        <v>4</v>
      </c>
      <c r="N1451">
        <v>0</v>
      </c>
      <c r="O1451">
        <v>12142.58</v>
      </c>
      <c r="P1451" t="s">
        <v>12</v>
      </c>
      <c r="Q1451" t="s">
        <v>11</v>
      </c>
      <c r="R1451" t="str">
        <f>IF('Hospitalisation Details'!I1449="?","Unknown",'Hospitalisation Details'!I1449)</f>
        <v>R1013</v>
      </c>
      <c r="T1451" t="s">
        <v>923</v>
      </c>
      <c r="U1451">
        <v>16.62</v>
      </c>
      <c r="V1451">
        <v>9.14</v>
      </c>
      <c r="W1451" t="s">
        <v>2380</v>
      </c>
      <c r="X1451" t="s">
        <v>2380</v>
      </c>
      <c r="Y1451" t="s">
        <v>2380</v>
      </c>
      <c r="Z1451" t="s">
        <v>2381</v>
      </c>
      <c r="AA1451" t="s">
        <v>2380</v>
      </c>
    </row>
    <row r="1452" spans="10:27" x14ac:dyDescent="0.35">
      <c r="J1452" t="s">
        <v>1481</v>
      </c>
      <c r="K1452">
        <v>1962</v>
      </c>
      <c r="L1452" t="s">
        <v>20</v>
      </c>
      <c r="M1452">
        <v>15</v>
      </c>
      <c r="N1452">
        <v>0</v>
      </c>
      <c r="O1452">
        <v>12146.97</v>
      </c>
      <c r="P1452" t="s">
        <v>12</v>
      </c>
      <c r="Q1452" t="s">
        <v>12</v>
      </c>
      <c r="R1452" t="str">
        <f>IF('Hospitalisation Details'!I1450="?","Unknown",'Hospitalisation Details'!I1450)</f>
        <v>R1011</v>
      </c>
      <c r="T1452" t="s">
        <v>922</v>
      </c>
      <c r="U1452">
        <v>15.36</v>
      </c>
      <c r="V1452">
        <v>5.49</v>
      </c>
      <c r="W1452" t="s">
        <v>2382</v>
      </c>
      <c r="X1452" t="s">
        <v>2380</v>
      </c>
      <c r="Y1452" t="s">
        <v>2380</v>
      </c>
      <c r="Z1452">
        <v>2</v>
      </c>
      <c r="AA1452" t="s">
        <v>2380</v>
      </c>
    </row>
    <row r="1453" spans="10:27" x14ac:dyDescent="0.35">
      <c r="J1453" t="s">
        <v>1482</v>
      </c>
      <c r="K1453">
        <v>1987</v>
      </c>
      <c r="L1453" t="s">
        <v>37</v>
      </c>
      <c r="M1453">
        <v>5</v>
      </c>
      <c r="N1453">
        <v>3</v>
      </c>
      <c r="O1453">
        <v>12148.2</v>
      </c>
      <c r="P1453" t="s">
        <v>12</v>
      </c>
      <c r="Q1453" t="s">
        <v>12</v>
      </c>
      <c r="R1453" t="str">
        <f>IF('Hospitalisation Details'!I1451="?","Unknown",'Hospitalisation Details'!I1451)</f>
        <v>R1012</v>
      </c>
      <c r="T1453" t="s">
        <v>921</v>
      </c>
      <c r="U1453">
        <v>27.74</v>
      </c>
      <c r="V1453">
        <v>5.96</v>
      </c>
      <c r="W1453" t="s">
        <v>2382</v>
      </c>
      <c r="X1453" t="s">
        <v>2380</v>
      </c>
      <c r="Y1453" t="s">
        <v>2380</v>
      </c>
      <c r="Z1453" t="s">
        <v>2381</v>
      </c>
      <c r="AA1453" t="s">
        <v>2380</v>
      </c>
    </row>
    <row r="1454" spans="10:27" x14ac:dyDescent="0.35">
      <c r="J1454" t="s">
        <v>1483</v>
      </c>
      <c r="K1454">
        <v>1991</v>
      </c>
      <c r="L1454" t="s">
        <v>35</v>
      </c>
      <c r="M1454">
        <v>29</v>
      </c>
      <c r="N1454">
        <v>3</v>
      </c>
      <c r="O1454">
        <v>12198.64</v>
      </c>
      <c r="P1454" t="s">
        <v>12</v>
      </c>
      <c r="Q1454" t="s">
        <v>12</v>
      </c>
      <c r="R1454" t="str">
        <f>IF('Hospitalisation Details'!I1452="?","Unknown",'Hospitalisation Details'!I1452)</f>
        <v>R1026</v>
      </c>
      <c r="T1454" t="s">
        <v>920</v>
      </c>
      <c r="U1454">
        <v>22.44</v>
      </c>
      <c r="V1454">
        <v>4.62</v>
      </c>
      <c r="W1454" t="s">
        <v>2382</v>
      </c>
      <c r="X1454" t="s">
        <v>2380</v>
      </c>
      <c r="Y1454" t="s">
        <v>2380</v>
      </c>
      <c r="Z1454" t="s">
        <v>2381</v>
      </c>
      <c r="AA1454" t="s">
        <v>2380</v>
      </c>
    </row>
    <row r="1455" spans="10:27" x14ac:dyDescent="0.35">
      <c r="J1455" t="s">
        <v>1484</v>
      </c>
      <c r="K1455">
        <v>1977</v>
      </c>
      <c r="L1455" t="s">
        <v>35</v>
      </c>
      <c r="M1455">
        <v>14</v>
      </c>
      <c r="N1455">
        <v>2</v>
      </c>
      <c r="O1455">
        <v>12218.7</v>
      </c>
      <c r="P1455" t="s">
        <v>12</v>
      </c>
      <c r="Q1455" t="s">
        <v>16</v>
      </c>
      <c r="R1455" t="str">
        <f>IF('Hospitalisation Details'!I1453="?","Unknown",'Hospitalisation Details'!I1453)</f>
        <v>R1012</v>
      </c>
      <c r="T1455" t="s">
        <v>919</v>
      </c>
      <c r="U1455">
        <v>37.049999999999997</v>
      </c>
      <c r="V1455">
        <v>9.9600000000000009</v>
      </c>
      <c r="W1455" t="s">
        <v>2382</v>
      </c>
      <c r="X1455" t="s">
        <v>2380</v>
      </c>
      <c r="Y1455" t="s">
        <v>2380</v>
      </c>
      <c r="Z1455" t="s">
        <v>2381</v>
      </c>
      <c r="AA1455" t="s">
        <v>2380</v>
      </c>
    </row>
    <row r="1456" spans="10:27" x14ac:dyDescent="0.35">
      <c r="J1456" t="s">
        <v>1485</v>
      </c>
      <c r="K1456">
        <v>1964</v>
      </c>
      <c r="L1456" t="s">
        <v>10</v>
      </c>
      <c r="M1456">
        <v>20</v>
      </c>
      <c r="N1456">
        <v>0</v>
      </c>
      <c r="O1456">
        <v>12222.9</v>
      </c>
      <c r="P1456" t="s">
        <v>12</v>
      </c>
      <c r="Q1456" t="s">
        <v>11</v>
      </c>
      <c r="R1456" t="str">
        <f>IF('Hospitalisation Details'!I1454="?","Unknown",'Hospitalisation Details'!I1454)</f>
        <v>R1012</v>
      </c>
      <c r="T1456" t="s">
        <v>918</v>
      </c>
      <c r="U1456">
        <v>22.95</v>
      </c>
      <c r="V1456">
        <v>10.53</v>
      </c>
      <c r="W1456" t="s">
        <v>2380</v>
      </c>
      <c r="X1456" t="s">
        <v>2380</v>
      </c>
      <c r="Y1456" t="s">
        <v>2380</v>
      </c>
      <c r="Z1456">
        <v>2</v>
      </c>
      <c r="AA1456" t="s">
        <v>2380</v>
      </c>
    </row>
    <row r="1457" spans="10:27" x14ac:dyDescent="0.35">
      <c r="J1457" t="s">
        <v>1486</v>
      </c>
      <c r="K1457">
        <v>1964</v>
      </c>
      <c r="L1457" t="s">
        <v>10</v>
      </c>
      <c r="M1457">
        <v>2</v>
      </c>
      <c r="N1457">
        <v>0</v>
      </c>
      <c r="O1457">
        <v>12224.35</v>
      </c>
      <c r="P1457" t="s">
        <v>12</v>
      </c>
      <c r="Q1457" t="s">
        <v>16</v>
      </c>
      <c r="R1457" t="str">
        <f>IF('Hospitalisation Details'!I1455="?","Unknown",'Hospitalisation Details'!I1455)</f>
        <v>R1012</v>
      </c>
      <c r="T1457" t="s">
        <v>917</v>
      </c>
      <c r="U1457">
        <v>34.200000000000003</v>
      </c>
      <c r="V1457">
        <v>6.69</v>
      </c>
      <c r="W1457" t="s">
        <v>2382</v>
      </c>
      <c r="X1457" t="s">
        <v>2380</v>
      </c>
      <c r="Y1457" t="s">
        <v>2380</v>
      </c>
      <c r="Z1457" t="s">
        <v>2381</v>
      </c>
      <c r="AA1457" t="s">
        <v>2380</v>
      </c>
    </row>
    <row r="1458" spans="10:27" x14ac:dyDescent="0.35">
      <c r="J1458" t="s">
        <v>1487</v>
      </c>
      <c r="K1458">
        <v>1964</v>
      </c>
      <c r="L1458" t="s">
        <v>18</v>
      </c>
      <c r="M1458">
        <v>24</v>
      </c>
      <c r="N1458">
        <v>0</v>
      </c>
      <c r="O1458">
        <v>12231.61</v>
      </c>
      <c r="P1458" t="s">
        <v>12</v>
      </c>
      <c r="Q1458" t="s">
        <v>12</v>
      </c>
      <c r="R1458" t="str">
        <f>IF('Hospitalisation Details'!I1456="?","Unknown",'Hospitalisation Details'!I1456)</f>
        <v>R1012</v>
      </c>
      <c r="T1458" t="s">
        <v>916</v>
      </c>
      <c r="U1458">
        <v>30.59</v>
      </c>
      <c r="V1458">
        <v>9.5500000000000007</v>
      </c>
      <c r="W1458" t="s">
        <v>2382</v>
      </c>
      <c r="X1458" t="s">
        <v>2380</v>
      </c>
      <c r="Y1458" t="s">
        <v>2380</v>
      </c>
      <c r="Z1458" t="s">
        <v>2381</v>
      </c>
      <c r="AA1458" t="s">
        <v>2380</v>
      </c>
    </row>
    <row r="1459" spans="10:27" x14ac:dyDescent="0.35">
      <c r="J1459" t="s">
        <v>1488</v>
      </c>
      <c r="K1459">
        <v>1963</v>
      </c>
      <c r="L1459" t="s">
        <v>10</v>
      </c>
      <c r="M1459">
        <v>19</v>
      </c>
      <c r="N1459">
        <v>0</v>
      </c>
      <c r="O1459">
        <v>12233.83</v>
      </c>
      <c r="P1459" t="s">
        <v>12</v>
      </c>
      <c r="Q1459" t="s">
        <v>16</v>
      </c>
      <c r="R1459" t="str">
        <f>IF('Hospitalisation Details'!I1457="?","Unknown",'Hospitalisation Details'!I1457)</f>
        <v>R1011</v>
      </c>
      <c r="T1459" t="s">
        <v>915</v>
      </c>
      <c r="U1459">
        <v>25.51</v>
      </c>
      <c r="V1459">
        <v>6.05</v>
      </c>
      <c r="W1459" t="s">
        <v>2380</v>
      </c>
      <c r="X1459" t="s">
        <v>2380</v>
      </c>
      <c r="Y1459" t="s">
        <v>2380</v>
      </c>
      <c r="Z1459" t="s">
        <v>2381</v>
      </c>
      <c r="AA1459" t="s">
        <v>2380</v>
      </c>
    </row>
    <row r="1460" spans="10:27" x14ac:dyDescent="0.35">
      <c r="J1460" t="s">
        <v>1489</v>
      </c>
      <c r="K1460">
        <v>1964</v>
      </c>
      <c r="L1460" t="s">
        <v>37</v>
      </c>
      <c r="M1460">
        <v>15</v>
      </c>
      <c r="N1460">
        <v>0</v>
      </c>
      <c r="O1460">
        <v>12235.84</v>
      </c>
      <c r="P1460" t="s">
        <v>12</v>
      </c>
      <c r="Q1460" t="s">
        <v>12</v>
      </c>
      <c r="R1460" t="str">
        <f>IF('Hospitalisation Details'!I1458="?","Unknown",'Hospitalisation Details'!I1458)</f>
        <v>R1012</v>
      </c>
      <c r="T1460" t="s">
        <v>914</v>
      </c>
      <c r="U1460">
        <v>29.04</v>
      </c>
      <c r="V1460">
        <v>10.56</v>
      </c>
      <c r="W1460" t="s">
        <v>2382</v>
      </c>
      <c r="X1460" t="s">
        <v>2380</v>
      </c>
      <c r="Y1460" t="s">
        <v>2380</v>
      </c>
      <c r="Z1460">
        <v>1</v>
      </c>
      <c r="AA1460" t="s">
        <v>2380</v>
      </c>
    </row>
    <row r="1461" spans="10:27" x14ac:dyDescent="0.35">
      <c r="J1461" t="s">
        <v>1490</v>
      </c>
      <c r="K1461">
        <v>1966</v>
      </c>
      <c r="L1461" t="s">
        <v>10</v>
      </c>
      <c r="M1461">
        <v>29</v>
      </c>
      <c r="N1461">
        <v>0</v>
      </c>
      <c r="O1461">
        <v>12237.73</v>
      </c>
      <c r="P1461" t="s">
        <v>12</v>
      </c>
      <c r="Q1461" t="s">
        <v>12</v>
      </c>
      <c r="R1461" t="str">
        <f>IF('Hospitalisation Details'!I1459="?","Unknown",'Hospitalisation Details'!I1459)</f>
        <v>R1012</v>
      </c>
      <c r="T1461" t="s">
        <v>913</v>
      </c>
      <c r="U1461">
        <v>22.135000000000002</v>
      </c>
      <c r="V1461">
        <v>10.81</v>
      </c>
      <c r="W1461" t="s">
        <v>2382</v>
      </c>
      <c r="X1461" t="s">
        <v>2380</v>
      </c>
      <c r="Y1461" t="s">
        <v>2380</v>
      </c>
      <c r="Z1461">
        <v>1</v>
      </c>
      <c r="AA1461" t="s">
        <v>2380</v>
      </c>
    </row>
    <row r="1462" spans="10:27" x14ac:dyDescent="0.35">
      <c r="J1462" t="s">
        <v>1491</v>
      </c>
      <c r="K1462">
        <v>1963</v>
      </c>
      <c r="L1462" t="s">
        <v>10</v>
      </c>
      <c r="M1462">
        <v>17</v>
      </c>
      <c r="N1462">
        <v>0</v>
      </c>
      <c r="O1462">
        <v>12244.53</v>
      </c>
      <c r="P1462" t="s">
        <v>12</v>
      </c>
      <c r="Q1462" t="s">
        <v>16</v>
      </c>
      <c r="R1462" t="str">
        <f>IF('Hospitalisation Details'!I1460="?","Unknown",'Hospitalisation Details'!I1460)</f>
        <v>R1013</v>
      </c>
      <c r="T1462" t="s">
        <v>912</v>
      </c>
      <c r="U1462">
        <v>21.375</v>
      </c>
      <c r="V1462">
        <v>4.32</v>
      </c>
      <c r="W1462" t="s">
        <v>2380</v>
      </c>
      <c r="X1462" t="s">
        <v>2380</v>
      </c>
      <c r="Y1462" t="s">
        <v>2380</v>
      </c>
      <c r="Z1462" t="s">
        <v>2381</v>
      </c>
      <c r="AA1462" t="s">
        <v>2380</v>
      </c>
    </row>
    <row r="1463" spans="10:27" x14ac:dyDescent="0.35">
      <c r="J1463" t="s">
        <v>1492</v>
      </c>
      <c r="K1463">
        <v>1974</v>
      </c>
      <c r="L1463" t="s">
        <v>18</v>
      </c>
      <c r="M1463">
        <v>23</v>
      </c>
      <c r="N1463">
        <v>0</v>
      </c>
      <c r="O1463">
        <v>12245.17</v>
      </c>
      <c r="P1463" t="s">
        <v>12</v>
      </c>
      <c r="Q1463" t="s">
        <v>16</v>
      </c>
      <c r="R1463" t="str">
        <f>IF('Hospitalisation Details'!I1461="?","Unknown",'Hospitalisation Details'!I1461)</f>
        <v>R1012</v>
      </c>
      <c r="T1463" t="s">
        <v>911</v>
      </c>
      <c r="U1463">
        <v>29.19</v>
      </c>
      <c r="V1463">
        <v>4.37</v>
      </c>
      <c r="W1463" t="s">
        <v>2380</v>
      </c>
      <c r="X1463" t="s">
        <v>2380</v>
      </c>
      <c r="Y1463" t="s">
        <v>2380</v>
      </c>
      <c r="Z1463" t="s">
        <v>2381</v>
      </c>
      <c r="AA1463" t="s">
        <v>2380</v>
      </c>
    </row>
    <row r="1464" spans="10:27" x14ac:dyDescent="0.35">
      <c r="J1464" t="s">
        <v>1493</v>
      </c>
      <c r="K1464">
        <v>1989</v>
      </c>
      <c r="L1464" t="s">
        <v>15</v>
      </c>
      <c r="M1464">
        <v>23</v>
      </c>
      <c r="N1464">
        <v>3</v>
      </c>
      <c r="O1464">
        <v>12254.44</v>
      </c>
      <c r="P1464" t="s">
        <v>12</v>
      </c>
      <c r="Q1464" t="s">
        <v>12</v>
      </c>
      <c r="R1464" t="str">
        <f>IF('Hospitalisation Details'!I1462="?","Unknown",'Hospitalisation Details'!I1462)</f>
        <v>R1026</v>
      </c>
      <c r="T1464" t="s">
        <v>910</v>
      </c>
      <c r="U1464">
        <v>31.92</v>
      </c>
      <c r="V1464">
        <v>4.8099999999999996</v>
      </c>
      <c r="W1464" t="s">
        <v>2382</v>
      </c>
      <c r="X1464" t="s">
        <v>2380</v>
      </c>
      <c r="Y1464" t="s">
        <v>2383</v>
      </c>
      <c r="Z1464">
        <v>1</v>
      </c>
      <c r="AA1464" t="s">
        <v>2380</v>
      </c>
    </row>
    <row r="1465" spans="10:27" x14ac:dyDescent="0.35">
      <c r="J1465" t="s">
        <v>1494</v>
      </c>
      <c r="K1465">
        <v>1986</v>
      </c>
      <c r="L1465" t="s">
        <v>35</v>
      </c>
      <c r="M1465">
        <v>13</v>
      </c>
      <c r="N1465">
        <v>3</v>
      </c>
      <c r="O1465">
        <v>12255.04</v>
      </c>
      <c r="P1465" t="s">
        <v>12</v>
      </c>
      <c r="Q1465" t="s">
        <v>11</v>
      </c>
      <c r="R1465" t="str">
        <f>IF('Hospitalisation Details'!I1463="?","Unknown",'Hospitalisation Details'!I1463)</f>
        <v>R1026</v>
      </c>
      <c r="T1465" t="s">
        <v>909</v>
      </c>
      <c r="U1465">
        <v>26.315000000000001</v>
      </c>
      <c r="V1465">
        <v>4.5599999999999996</v>
      </c>
      <c r="W1465" t="s">
        <v>2382</v>
      </c>
      <c r="X1465" t="s">
        <v>2380</v>
      </c>
      <c r="Y1465" t="s">
        <v>2383</v>
      </c>
      <c r="Z1465">
        <v>1</v>
      </c>
      <c r="AA1465" t="s">
        <v>2380</v>
      </c>
    </row>
    <row r="1466" spans="10:27" x14ac:dyDescent="0.35">
      <c r="J1466" t="s">
        <v>1495</v>
      </c>
      <c r="K1466">
        <v>1966</v>
      </c>
      <c r="L1466" t="s">
        <v>30</v>
      </c>
      <c r="M1466">
        <v>6</v>
      </c>
      <c r="N1466">
        <v>2</v>
      </c>
      <c r="O1466">
        <v>12265.51</v>
      </c>
      <c r="P1466" t="s">
        <v>12</v>
      </c>
      <c r="Q1466" t="s">
        <v>12</v>
      </c>
      <c r="R1466" t="str">
        <f>IF('Hospitalisation Details'!I1464="?","Unknown",'Hospitalisation Details'!I1464)</f>
        <v>R1013</v>
      </c>
      <c r="T1466" t="s">
        <v>908</v>
      </c>
      <c r="U1466">
        <v>35.299999999999997</v>
      </c>
      <c r="V1466">
        <v>4.3899999999999997</v>
      </c>
      <c r="W1466" t="s">
        <v>2380</v>
      </c>
      <c r="X1466" t="s">
        <v>2380</v>
      </c>
      <c r="Y1466" t="s">
        <v>2380</v>
      </c>
      <c r="Z1466" t="s">
        <v>2381</v>
      </c>
      <c r="AA1466" t="s">
        <v>2380</v>
      </c>
    </row>
    <row r="1467" spans="10:27" x14ac:dyDescent="0.35">
      <c r="J1467" t="s">
        <v>1496</v>
      </c>
      <c r="K1467">
        <v>1967</v>
      </c>
      <c r="L1467" t="s">
        <v>30</v>
      </c>
      <c r="M1467">
        <v>30</v>
      </c>
      <c r="N1467">
        <v>2</v>
      </c>
      <c r="O1467">
        <v>12268.63</v>
      </c>
      <c r="P1467" t="s">
        <v>12</v>
      </c>
      <c r="Q1467" t="s">
        <v>16</v>
      </c>
      <c r="R1467" t="str">
        <f>IF('Hospitalisation Details'!I1465="?","Unknown",'Hospitalisation Details'!I1465)</f>
        <v>R1012</v>
      </c>
      <c r="T1467" t="s">
        <v>907</v>
      </c>
      <c r="U1467">
        <v>18.91</v>
      </c>
      <c r="V1467">
        <v>11.44</v>
      </c>
      <c r="W1467" t="s">
        <v>2380</v>
      </c>
      <c r="X1467" t="s">
        <v>2380</v>
      </c>
      <c r="Y1467" t="s">
        <v>2380</v>
      </c>
      <c r="Z1467" t="s">
        <v>2381</v>
      </c>
      <c r="AA1467" t="s">
        <v>2380</v>
      </c>
    </row>
    <row r="1468" spans="10:27" x14ac:dyDescent="0.35">
      <c r="J1468" t="s">
        <v>1497</v>
      </c>
      <c r="K1468">
        <v>1967</v>
      </c>
      <c r="L1468" t="s">
        <v>35</v>
      </c>
      <c r="M1468">
        <v>28</v>
      </c>
      <c r="N1468">
        <v>2</v>
      </c>
      <c r="O1468">
        <v>12269.69</v>
      </c>
      <c r="P1468" t="s">
        <v>12</v>
      </c>
      <c r="Q1468" t="s">
        <v>11</v>
      </c>
      <c r="R1468" t="str">
        <f>IF('Hospitalisation Details'!I1466="?","Unknown",'Hospitalisation Details'!I1466)</f>
        <v>R1012</v>
      </c>
      <c r="T1468" t="s">
        <v>906</v>
      </c>
      <c r="U1468">
        <v>22.41</v>
      </c>
      <c r="V1468">
        <v>11.37</v>
      </c>
      <c r="W1468" t="s">
        <v>2382</v>
      </c>
      <c r="X1468" t="s">
        <v>2380</v>
      </c>
      <c r="Y1468" t="s">
        <v>2380</v>
      </c>
      <c r="Z1468">
        <v>1</v>
      </c>
      <c r="AA1468" t="s">
        <v>2380</v>
      </c>
    </row>
    <row r="1469" spans="10:27" x14ac:dyDescent="0.35">
      <c r="J1469" t="s">
        <v>1498</v>
      </c>
      <c r="K1469">
        <v>1966</v>
      </c>
      <c r="L1469" t="s">
        <v>15</v>
      </c>
      <c r="M1469">
        <v>16</v>
      </c>
      <c r="N1469">
        <v>0</v>
      </c>
      <c r="O1469">
        <v>12282.03</v>
      </c>
      <c r="P1469" t="s">
        <v>12</v>
      </c>
      <c r="Q1469" t="s">
        <v>16</v>
      </c>
      <c r="R1469" t="str">
        <f>IF('Hospitalisation Details'!I1467="?","Unknown",'Hospitalisation Details'!I1467)</f>
        <v>R1025</v>
      </c>
      <c r="T1469" t="s">
        <v>905</v>
      </c>
      <c r="U1469">
        <v>22.704999999999998</v>
      </c>
      <c r="V1469">
        <v>6.14</v>
      </c>
      <c r="W1469" t="s">
        <v>2380</v>
      </c>
      <c r="X1469" t="s">
        <v>2380</v>
      </c>
      <c r="Y1469" t="s">
        <v>2380</v>
      </c>
      <c r="Z1469" t="s">
        <v>2381</v>
      </c>
      <c r="AA1469" t="s">
        <v>2380</v>
      </c>
    </row>
    <row r="1470" spans="10:27" x14ac:dyDescent="0.35">
      <c r="J1470" t="s">
        <v>1499</v>
      </c>
      <c r="K1470">
        <v>1990</v>
      </c>
      <c r="L1470" t="s">
        <v>37</v>
      </c>
      <c r="M1470">
        <v>29</v>
      </c>
      <c r="N1470">
        <v>3</v>
      </c>
      <c r="O1470">
        <v>12282.38</v>
      </c>
      <c r="P1470" t="s">
        <v>12</v>
      </c>
      <c r="Q1470" t="s">
        <v>16</v>
      </c>
      <c r="R1470" t="str">
        <f>IF('Hospitalisation Details'!I1468="?","Unknown",'Hospitalisation Details'!I1468)</f>
        <v>R1011</v>
      </c>
      <c r="T1470" t="s">
        <v>904</v>
      </c>
      <c r="U1470">
        <v>37.18</v>
      </c>
      <c r="V1470">
        <v>4.8899999999999997</v>
      </c>
      <c r="W1470" t="s">
        <v>2380</v>
      </c>
      <c r="X1470" t="s">
        <v>2380</v>
      </c>
      <c r="Y1470" t="s">
        <v>2380</v>
      </c>
      <c r="Z1470" t="s">
        <v>2381</v>
      </c>
      <c r="AA1470" t="s">
        <v>2380</v>
      </c>
    </row>
    <row r="1471" spans="10:27" x14ac:dyDescent="0.35">
      <c r="J1471" t="s">
        <v>1500</v>
      </c>
      <c r="K1471">
        <v>1963</v>
      </c>
      <c r="L1471" t="s">
        <v>37</v>
      </c>
      <c r="M1471">
        <v>28</v>
      </c>
      <c r="N1471">
        <v>0</v>
      </c>
      <c r="O1471">
        <v>12299.59</v>
      </c>
      <c r="P1471" t="s">
        <v>12</v>
      </c>
      <c r="Q1471" t="s">
        <v>16</v>
      </c>
      <c r="R1471" t="str">
        <f>IF('Hospitalisation Details'!I1469="?","Unknown",'Hospitalisation Details'!I1469)</f>
        <v>R1025</v>
      </c>
      <c r="T1471" t="s">
        <v>903</v>
      </c>
      <c r="U1471">
        <v>35.97</v>
      </c>
      <c r="V1471">
        <v>4.5999999999999996</v>
      </c>
      <c r="W1471" t="s">
        <v>2380</v>
      </c>
      <c r="X1471" t="s">
        <v>2380</v>
      </c>
      <c r="Y1471" t="s">
        <v>2380</v>
      </c>
      <c r="Z1471" t="s">
        <v>2381</v>
      </c>
      <c r="AA1471" t="s">
        <v>2380</v>
      </c>
    </row>
    <row r="1472" spans="10:27" x14ac:dyDescent="0.35">
      <c r="J1472" t="s">
        <v>1501</v>
      </c>
      <c r="K1472">
        <v>1963</v>
      </c>
      <c r="L1472" t="s">
        <v>35</v>
      </c>
      <c r="M1472">
        <v>29</v>
      </c>
      <c r="N1472">
        <v>0</v>
      </c>
      <c r="O1472">
        <v>12323.94</v>
      </c>
      <c r="P1472" t="s">
        <v>12</v>
      </c>
      <c r="Q1472" t="s">
        <v>12</v>
      </c>
      <c r="R1472" t="str">
        <f>IF('Hospitalisation Details'!I1470="?","Unknown",'Hospitalisation Details'!I1470)</f>
        <v>R1017</v>
      </c>
      <c r="T1472" t="s">
        <v>902</v>
      </c>
      <c r="U1472">
        <v>35.799999999999997</v>
      </c>
      <c r="V1472">
        <v>4.42</v>
      </c>
      <c r="W1472" t="s">
        <v>2380</v>
      </c>
      <c r="X1472" t="s">
        <v>2380</v>
      </c>
      <c r="Y1472" t="s">
        <v>2380</v>
      </c>
      <c r="Z1472" t="s">
        <v>2381</v>
      </c>
      <c r="AA1472" t="s">
        <v>2380</v>
      </c>
    </row>
    <row r="1473" spans="10:27" x14ac:dyDescent="0.35">
      <c r="J1473" t="s">
        <v>1502</v>
      </c>
      <c r="K1473">
        <v>1963</v>
      </c>
      <c r="L1473" t="s">
        <v>35</v>
      </c>
      <c r="M1473">
        <v>2</v>
      </c>
      <c r="N1473">
        <v>1</v>
      </c>
      <c r="O1473">
        <v>12333.83</v>
      </c>
      <c r="P1473" t="s">
        <v>12</v>
      </c>
      <c r="Q1473" t="s">
        <v>11</v>
      </c>
      <c r="R1473" t="str">
        <f>IF('Hospitalisation Details'!I1471="?","Unknown",'Hospitalisation Details'!I1471)</f>
        <v>R1011</v>
      </c>
      <c r="T1473" t="s">
        <v>901</v>
      </c>
      <c r="U1473">
        <v>28.31</v>
      </c>
      <c r="V1473">
        <v>7.48</v>
      </c>
      <c r="W1473" t="s">
        <v>2382</v>
      </c>
      <c r="X1473" t="s">
        <v>2380</v>
      </c>
      <c r="Y1473" t="s">
        <v>2380</v>
      </c>
      <c r="Z1473" t="s">
        <v>2381</v>
      </c>
      <c r="AA1473" t="s">
        <v>2380</v>
      </c>
    </row>
    <row r="1474" spans="10:27" x14ac:dyDescent="0.35">
      <c r="J1474" t="s">
        <v>1503</v>
      </c>
      <c r="K1474">
        <v>1963</v>
      </c>
      <c r="L1474" t="s">
        <v>20</v>
      </c>
      <c r="M1474">
        <v>22</v>
      </c>
      <c r="N1474">
        <v>1</v>
      </c>
      <c r="O1474">
        <v>12347.17</v>
      </c>
      <c r="P1474" t="s">
        <v>12</v>
      </c>
      <c r="Q1474" t="s">
        <v>12</v>
      </c>
      <c r="R1474" t="str">
        <f>IF('Hospitalisation Details'!I1472="?","Unknown",'Hospitalisation Details'!I1472)</f>
        <v>R1011</v>
      </c>
      <c r="T1474" t="s">
        <v>900</v>
      </c>
      <c r="U1474">
        <v>38.06</v>
      </c>
      <c r="V1474">
        <v>10.74</v>
      </c>
      <c r="W1474" t="s">
        <v>2380</v>
      </c>
      <c r="X1474" t="s">
        <v>2380</v>
      </c>
      <c r="Y1474" t="s">
        <v>2380</v>
      </c>
      <c r="Z1474" t="s">
        <v>2381</v>
      </c>
      <c r="AA1474" t="s">
        <v>2380</v>
      </c>
    </row>
    <row r="1475" spans="10:27" x14ac:dyDescent="0.35">
      <c r="J1475" t="s">
        <v>1504</v>
      </c>
      <c r="K1475">
        <v>1966</v>
      </c>
      <c r="L1475" t="s">
        <v>30</v>
      </c>
      <c r="M1475">
        <v>29</v>
      </c>
      <c r="N1475">
        <v>3</v>
      </c>
      <c r="O1475">
        <v>12363.55</v>
      </c>
      <c r="P1475" t="s">
        <v>12</v>
      </c>
      <c r="Q1475" t="s">
        <v>12</v>
      </c>
      <c r="R1475" t="str">
        <f>IF('Hospitalisation Details'!I1473="?","Unknown",'Hospitalisation Details'!I1473)</f>
        <v>R1011</v>
      </c>
      <c r="T1475" t="s">
        <v>899</v>
      </c>
      <c r="U1475">
        <v>28</v>
      </c>
      <c r="V1475">
        <v>5.19</v>
      </c>
      <c r="W1475" t="s">
        <v>2380</v>
      </c>
      <c r="X1475" t="s">
        <v>2380</v>
      </c>
      <c r="Y1475" t="s">
        <v>2380</v>
      </c>
      <c r="Z1475">
        <v>1</v>
      </c>
      <c r="AA1475" t="s">
        <v>2380</v>
      </c>
    </row>
    <row r="1476" spans="10:27" x14ac:dyDescent="0.35">
      <c r="J1476" t="s">
        <v>1505</v>
      </c>
      <c r="K1476">
        <v>1962</v>
      </c>
      <c r="L1476" t="s">
        <v>20</v>
      </c>
      <c r="M1476">
        <v>26</v>
      </c>
      <c r="N1476">
        <v>0</v>
      </c>
      <c r="O1476">
        <v>12369.89</v>
      </c>
      <c r="P1476" t="s">
        <v>12</v>
      </c>
      <c r="Q1476" t="s">
        <v>11</v>
      </c>
      <c r="R1476" t="str">
        <f>IF('Hospitalisation Details'!I1474="?","Unknown",'Hospitalisation Details'!I1474)</f>
        <v>R1024</v>
      </c>
      <c r="T1476" t="s">
        <v>898</v>
      </c>
      <c r="U1476">
        <v>34.32</v>
      </c>
      <c r="V1476">
        <v>9.17</v>
      </c>
      <c r="W1476" t="s">
        <v>2380</v>
      </c>
      <c r="X1476" t="s">
        <v>2380</v>
      </c>
      <c r="Y1476" t="s">
        <v>2380</v>
      </c>
      <c r="Z1476" t="s">
        <v>2381</v>
      </c>
      <c r="AA1476" t="s">
        <v>2380</v>
      </c>
    </row>
    <row r="1477" spans="10:27" x14ac:dyDescent="0.35">
      <c r="J1477" t="s">
        <v>1506</v>
      </c>
      <c r="K1477">
        <v>1989</v>
      </c>
      <c r="L1477" t="s">
        <v>30</v>
      </c>
      <c r="M1477">
        <v>29</v>
      </c>
      <c r="N1477">
        <v>0</v>
      </c>
      <c r="O1477">
        <v>12404.88</v>
      </c>
      <c r="P1477" t="s">
        <v>12</v>
      </c>
      <c r="Q1477" t="s">
        <v>12</v>
      </c>
      <c r="R1477" t="str">
        <f>IF('Hospitalisation Details'!I1475="?","Unknown",'Hospitalisation Details'!I1475)</f>
        <v>R1016</v>
      </c>
      <c r="T1477" t="s">
        <v>897</v>
      </c>
      <c r="U1477">
        <v>22.3</v>
      </c>
      <c r="V1477">
        <v>4.95</v>
      </c>
      <c r="W1477" t="s">
        <v>2382</v>
      </c>
      <c r="X1477" t="s">
        <v>2380</v>
      </c>
      <c r="Y1477" t="s">
        <v>2380</v>
      </c>
      <c r="Z1477" t="s">
        <v>2381</v>
      </c>
      <c r="AA1477" t="s">
        <v>2380</v>
      </c>
    </row>
    <row r="1478" spans="10:27" x14ac:dyDescent="0.35">
      <c r="J1478" t="s">
        <v>1507</v>
      </c>
      <c r="K1478">
        <v>1972</v>
      </c>
      <c r="L1478" t="s">
        <v>35</v>
      </c>
      <c r="M1478">
        <v>21</v>
      </c>
      <c r="N1478">
        <v>0</v>
      </c>
      <c r="O1478">
        <v>12407.3</v>
      </c>
      <c r="P1478" t="s">
        <v>12</v>
      </c>
      <c r="Q1478" t="s">
        <v>11</v>
      </c>
      <c r="R1478" t="str">
        <f>IF('Hospitalisation Details'!I1476="?","Unknown",'Hospitalisation Details'!I1476)</f>
        <v>R1021</v>
      </c>
      <c r="T1478" t="s">
        <v>896</v>
      </c>
      <c r="U1478">
        <v>27.835000000000001</v>
      </c>
      <c r="V1478">
        <v>6.03</v>
      </c>
      <c r="W1478" t="s">
        <v>2380</v>
      </c>
      <c r="X1478" t="s">
        <v>2380</v>
      </c>
      <c r="Y1478" t="s">
        <v>2380</v>
      </c>
      <c r="Z1478">
        <v>1</v>
      </c>
      <c r="AA1478" t="s">
        <v>2380</v>
      </c>
    </row>
    <row r="1479" spans="10:27" x14ac:dyDescent="0.35">
      <c r="J1479" t="s">
        <v>1508</v>
      </c>
      <c r="K1479">
        <v>1979</v>
      </c>
      <c r="L1479" t="s">
        <v>10</v>
      </c>
      <c r="M1479">
        <v>14</v>
      </c>
      <c r="N1479">
        <v>2</v>
      </c>
      <c r="O1479">
        <v>12408.29</v>
      </c>
      <c r="P1479" t="s">
        <v>12</v>
      </c>
      <c r="Q1479" t="s">
        <v>16</v>
      </c>
      <c r="R1479" t="str">
        <f>IF('Hospitalisation Details'!I1477="?","Unknown",'Hospitalisation Details'!I1477)</f>
        <v>R1022</v>
      </c>
      <c r="T1479" t="s">
        <v>895</v>
      </c>
      <c r="U1479">
        <v>39.229999999999997</v>
      </c>
      <c r="V1479">
        <v>5.36</v>
      </c>
      <c r="W1479" t="s">
        <v>2380</v>
      </c>
      <c r="X1479" t="s">
        <v>2380</v>
      </c>
      <c r="Y1479" t="s">
        <v>2380</v>
      </c>
      <c r="Z1479" t="s">
        <v>2381</v>
      </c>
      <c r="AA1479" t="s">
        <v>2380</v>
      </c>
    </row>
    <row r="1480" spans="10:27" x14ac:dyDescent="0.35">
      <c r="J1480" t="s">
        <v>1509</v>
      </c>
      <c r="K1480">
        <v>1964</v>
      </c>
      <c r="L1480" t="s">
        <v>35</v>
      </c>
      <c r="M1480">
        <v>4</v>
      </c>
      <c r="N1480">
        <v>0</v>
      </c>
      <c r="O1480">
        <v>12430.95</v>
      </c>
      <c r="P1480" t="s">
        <v>12</v>
      </c>
      <c r="Q1480" t="s">
        <v>12</v>
      </c>
      <c r="R1480" t="str">
        <f>IF('Hospitalisation Details'!I1478="?","Unknown",'Hospitalisation Details'!I1478)</f>
        <v>R1024</v>
      </c>
      <c r="T1480" t="s">
        <v>894</v>
      </c>
      <c r="U1480">
        <v>19.95</v>
      </c>
      <c r="V1480">
        <v>6.11</v>
      </c>
      <c r="W1480" t="s">
        <v>2380</v>
      </c>
      <c r="X1480" t="s">
        <v>2380</v>
      </c>
      <c r="Y1480" t="s">
        <v>2380</v>
      </c>
      <c r="Z1480">
        <v>1</v>
      </c>
      <c r="AA1480" t="s">
        <v>2380</v>
      </c>
    </row>
    <row r="1481" spans="10:27" x14ac:dyDescent="0.35">
      <c r="J1481" t="s">
        <v>1510</v>
      </c>
      <c r="K1481">
        <v>1995</v>
      </c>
      <c r="L1481" t="s">
        <v>35</v>
      </c>
      <c r="M1481">
        <v>9</v>
      </c>
      <c r="N1481">
        <v>0</v>
      </c>
      <c r="O1481">
        <v>12452.25</v>
      </c>
      <c r="P1481" t="s">
        <v>12</v>
      </c>
      <c r="Q1481" t="s">
        <v>12</v>
      </c>
      <c r="R1481" t="str">
        <f>IF('Hospitalisation Details'!I1479="?","Unknown",'Hospitalisation Details'!I1479)</f>
        <v>R1012</v>
      </c>
      <c r="T1481" t="s">
        <v>893</v>
      </c>
      <c r="U1481">
        <v>34.64</v>
      </c>
      <c r="V1481">
        <v>4.88</v>
      </c>
      <c r="W1481" t="s">
        <v>2380</v>
      </c>
      <c r="X1481" t="s">
        <v>2380</v>
      </c>
      <c r="Y1481" t="s">
        <v>2383</v>
      </c>
      <c r="Z1481">
        <v>1</v>
      </c>
      <c r="AA1481" t="s">
        <v>2380</v>
      </c>
    </row>
    <row r="1482" spans="10:27" x14ac:dyDescent="0.35">
      <c r="J1482" t="s">
        <v>1511</v>
      </c>
      <c r="K1482">
        <v>1968</v>
      </c>
      <c r="L1482" t="s">
        <v>15</v>
      </c>
      <c r="M1482">
        <v>26</v>
      </c>
      <c r="N1482">
        <v>3</v>
      </c>
      <c r="O1482">
        <v>12475.35</v>
      </c>
      <c r="P1482" t="s">
        <v>12</v>
      </c>
      <c r="Q1482" t="s">
        <v>16</v>
      </c>
      <c r="R1482" t="str">
        <f>IF('Hospitalisation Details'!I1480="?","Unknown",'Hospitalisation Details'!I1480)</f>
        <v>R1012</v>
      </c>
      <c r="T1482" t="s">
        <v>892</v>
      </c>
      <c r="U1482">
        <v>18.75</v>
      </c>
      <c r="V1482">
        <v>6.72</v>
      </c>
      <c r="W1482" t="s">
        <v>2380</v>
      </c>
      <c r="X1482" t="s">
        <v>2380</v>
      </c>
      <c r="Y1482" t="s">
        <v>2380</v>
      </c>
      <c r="Z1482" t="s">
        <v>2381</v>
      </c>
      <c r="AA1482" t="s">
        <v>2380</v>
      </c>
    </row>
    <row r="1483" spans="10:27" x14ac:dyDescent="0.35">
      <c r="J1483" t="s">
        <v>1512</v>
      </c>
      <c r="K1483">
        <v>1968</v>
      </c>
      <c r="L1483" t="s">
        <v>15</v>
      </c>
      <c r="M1483">
        <v>12</v>
      </c>
      <c r="N1483">
        <v>3</v>
      </c>
      <c r="O1483">
        <v>12479.71</v>
      </c>
      <c r="P1483" t="s">
        <v>12</v>
      </c>
      <c r="Q1483" t="s">
        <v>12</v>
      </c>
      <c r="R1483" t="str">
        <f>IF('Hospitalisation Details'!I1481="?","Unknown",'Hospitalisation Details'!I1481)</f>
        <v>R1012</v>
      </c>
      <c r="T1483" t="s">
        <v>891</v>
      </c>
      <c r="U1483">
        <v>26.48</v>
      </c>
      <c r="V1483">
        <v>4.2</v>
      </c>
      <c r="W1483" t="s">
        <v>2380</v>
      </c>
      <c r="X1483" t="s">
        <v>2380</v>
      </c>
      <c r="Y1483" t="s">
        <v>2380</v>
      </c>
      <c r="Z1483">
        <v>1</v>
      </c>
      <c r="AA1483" t="s">
        <v>2380</v>
      </c>
    </row>
    <row r="1484" spans="10:27" x14ac:dyDescent="0.35">
      <c r="J1484" t="s">
        <v>1513</v>
      </c>
      <c r="K1484">
        <v>1967</v>
      </c>
      <c r="L1484" t="s">
        <v>20</v>
      </c>
      <c r="M1484">
        <v>1</v>
      </c>
      <c r="N1484">
        <v>3</v>
      </c>
      <c r="O1484">
        <v>12485.8</v>
      </c>
      <c r="P1484" t="s">
        <v>12</v>
      </c>
      <c r="Q1484" t="s">
        <v>12</v>
      </c>
      <c r="R1484" t="str">
        <f>IF('Hospitalisation Details'!I1482="?","Unknown",'Hospitalisation Details'!I1482)</f>
        <v>R1013</v>
      </c>
      <c r="T1484" t="s">
        <v>890</v>
      </c>
      <c r="U1484">
        <v>34.83</v>
      </c>
      <c r="V1484">
        <v>5.79</v>
      </c>
      <c r="W1484" t="s">
        <v>2380</v>
      </c>
      <c r="X1484" t="s">
        <v>2380</v>
      </c>
      <c r="Y1484" t="s">
        <v>2380</v>
      </c>
      <c r="Z1484">
        <v>1</v>
      </c>
      <c r="AA1484" t="s">
        <v>2380</v>
      </c>
    </row>
    <row r="1485" spans="10:27" x14ac:dyDescent="0.35">
      <c r="J1485" t="s">
        <v>1514</v>
      </c>
      <c r="K1485">
        <v>1968</v>
      </c>
      <c r="L1485" t="s">
        <v>30</v>
      </c>
      <c r="M1485">
        <v>3</v>
      </c>
      <c r="N1485">
        <v>3</v>
      </c>
      <c r="O1485">
        <v>12495.29</v>
      </c>
      <c r="P1485" t="s">
        <v>12</v>
      </c>
      <c r="Q1485" t="s">
        <v>12</v>
      </c>
      <c r="R1485" t="str">
        <f>IF('Hospitalisation Details'!I1483="?","Unknown",'Hospitalisation Details'!I1483)</f>
        <v>R1012</v>
      </c>
      <c r="T1485" t="s">
        <v>889</v>
      </c>
      <c r="U1485">
        <v>25.46</v>
      </c>
      <c r="V1485">
        <v>4.29</v>
      </c>
      <c r="W1485" t="s">
        <v>2380</v>
      </c>
      <c r="X1485" t="s">
        <v>2380</v>
      </c>
      <c r="Y1485" t="s">
        <v>2380</v>
      </c>
      <c r="Z1485" t="s">
        <v>2381</v>
      </c>
      <c r="AA1485" t="s">
        <v>2380</v>
      </c>
    </row>
    <row r="1486" spans="10:27" x14ac:dyDescent="0.35">
      <c r="J1486" t="s">
        <v>1515</v>
      </c>
      <c r="K1486">
        <v>1966</v>
      </c>
      <c r="L1486" t="s">
        <v>10</v>
      </c>
      <c r="M1486">
        <v>12</v>
      </c>
      <c r="N1486">
        <v>0</v>
      </c>
      <c r="O1486">
        <v>12499.88</v>
      </c>
      <c r="P1486" t="s">
        <v>12</v>
      </c>
      <c r="Q1486" t="s">
        <v>11</v>
      </c>
      <c r="R1486" t="str">
        <f>IF('Hospitalisation Details'!I1484="?","Unknown",'Hospitalisation Details'!I1484)</f>
        <v>R1012</v>
      </c>
      <c r="T1486" t="s">
        <v>888</v>
      </c>
      <c r="U1486">
        <v>23.31</v>
      </c>
      <c r="V1486">
        <v>8.27</v>
      </c>
      <c r="W1486" t="s">
        <v>2380</v>
      </c>
      <c r="X1486" t="s">
        <v>2380</v>
      </c>
      <c r="Y1486" t="s">
        <v>2380</v>
      </c>
      <c r="Z1486" t="s">
        <v>2381</v>
      </c>
      <c r="AA1486" t="s">
        <v>2380</v>
      </c>
    </row>
    <row r="1487" spans="10:27" x14ac:dyDescent="0.35">
      <c r="J1487" t="s">
        <v>1516</v>
      </c>
      <c r="K1487">
        <v>1962</v>
      </c>
      <c r="L1487" t="s">
        <v>37</v>
      </c>
      <c r="M1487">
        <v>16</v>
      </c>
      <c r="N1487">
        <v>0</v>
      </c>
      <c r="O1487">
        <v>12523.6</v>
      </c>
      <c r="P1487" t="s">
        <v>12</v>
      </c>
      <c r="Q1487" t="s">
        <v>12</v>
      </c>
      <c r="R1487" t="str">
        <f>IF('Hospitalisation Details'!I1485="?","Unknown",'Hospitalisation Details'!I1485)</f>
        <v>R1012</v>
      </c>
      <c r="T1487" t="s">
        <v>887</v>
      </c>
      <c r="U1487">
        <v>29</v>
      </c>
      <c r="V1487">
        <v>4.5599999999999996</v>
      </c>
      <c r="W1487" t="s">
        <v>2380</v>
      </c>
      <c r="X1487" t="s">
        <v>2380</v>
      </c>
      <c r="Y1487" t="s">
        <v>2380</v>
      </c>
      <c r="Z1487" t="s">
        <v>2381</v>
      </c>
      <c r="AA1487" t="s">
        <v>2380</v>
      </c>
    </row>
    <row r="1488" spans="10:27" x14ac:dyDescent="0.35">
      <c r="J1488" t="s">
        <v>1517</v>
      </c>
      <c r="K1488">
        <v>1961</v>
      </c>
      <c r="L1488" t="s">
        <v>15</v>
      </c>
      <c r="M1488">
        <v>28</v>
      </c>
      <c r="N1488">
        <v>0</v>
      </c>
      <c r="O1488">
        <v>12557.61</v>
      </c>
      <c r="P1488" t="s">
        <v>12</v>
      </c>
      <c r="Q1488" t="s">
        <v>12</v>
      </c>
      <c r="R1488" t="str">
        <f>IF('Hospitalisation Details'!I1486="?","Unknown",'Hospitalisation Details'!I1486)</f>
        <v>R1013</v>
      </c>
      <c r="T1488" t="s">
        <v>886</v>
      </c>
      <c r="U1488">
        <v>32.869999999999997</v>
      </c>
      <c r="V1488">
        <v>5.33</v>
      </c>
      <c r="W1488" t="s">
        <v>2380</v>
      </c>
      <c r="X1488" t="s">
        <v>2380</v>
      </c>
      <c r="Y1488" t="s">
        <v>2380</v>
      </c>
      <c r="Z1488" t="s">
        <v>2381</v>
      </c>
      <c r="AA1488" t="s">
        <v>2380</v>
      </c>
    </row>
    <row r="1489" spans="10:27" x14ac:dyDescent="0.35">
      <c r="J1489" t="s">
        <v>1518</v>
      </c>
      <c r="K1489">
        <v>1961</v>
      </c>
      <c r="L1489" t="s">
        <v>15</v>
      </c>
      <c r="M1489">
        <v>28</v>
      </c>
      <c r="N1489">
        <v>0</v>
      </c>
      <c r="O1489">
        <v>12574.05</v>
      </c>
      <c r="P1489" t="s">
        <v>12</v>
      </c>
      <c r="Q1489" t="s">
        <v>16</v>
      </c>
      <c r="R1489" t="str">
        <f>IF('Hospitalisation Details'!I1487="?","Unknown",'Hospitalisation Details'!I1487)</f>
        <v>R1011</v>
      </c>
      <c r="T1489" t="s">
        <v>885</v>
      </c>
      <c r="U1489">
        <v>26.18</v>
      </c>
      <c r="V1489">
        <v>5.63</v>
      </c>
      <c r="W1489" t="s">
        <v>2380</v>
      </c>
      <c r="X1489" t="s">
        <v>2380</v>
      </c>
      <c r="Y1489" t="s">
        <v>2380</v>
      </c>
      <c r="Z1489" t="s">
        <v>2381</v>
      </c>
      <c r="AA1489" t="s">
        <v>2380</v>
      </c>
    </row>
    <row r="1490" spans="10:27" x14ac:dyDescent="0.35">
      <c r="J1490" t="s">
        <v>1519</v>
      </c>
      <c r="K1490">
        <v>1969</v>
      </c>
      <c r="L1490" t="s">
        <v>15</v>
      </c>
      <c r="M1490">
        <v>26</v>
      </c>
      <c r="N1490">
        <v>0</v>
      </c>
      <c r="O1490">
        <v>12579.92</v>
      </c>
      <c r="P1490" t="s">
        <v>12</v>
      </c>
      <c r="Q1490" t="s">
        <v>16</v>
      </c>
      <c r="R1490" t="str">
        <f>IF('Hospitalisation Details'!I1488="?","Unknown",'Hospitalisation Details'!I1488)</f>
        <v>R1025</v>
      </c>
      <c r="T1490" t="s">
        <v>884</v>
      </c>
      <c r="U1490">
        <v>25.3</v>
      </c>
      <c r="V1490">
        <v>5.12</v>
      </c>
      <c r="W1490" t="s">
        <v>2380</v>
      </c>
      <c r="X1490" t="s">
        <v>2380</v>
      </c>
      <c r="Y1490" t="s">
        <v>2380</v>
      </c>
      <c r="Z1490" t="s">
        <v>2381</v>
      </c>
      <c r="AA1490" t="s">
        <v>2380</v>
      </c>
    </row>
    <row r="1491" spans="10:27" x14ac:dyDescent="0.35">
      <c r="J1491" t="s">
        <v>1520</v>
      </c>
      <c r="K1491">
        <v>1970</v>
      </c>
      <c r="L1491" t="s">
        <v>18</v>
      </c>
      <c r="M1491">
        <v>18</v>
      </c>
      <c r="N1491">
        <v>5</v>
      </c>
      <c r="O1491">
        <v>12592.53</v>
      </c>
      <c r="P1491" t="s">
        <v>12</v>
      </c>
      <c r="Q1491" t="s">
        <v>11</v>
      </c>
      <c r="R1491" t="str">
        <f>IF('Hospitalisation Details'!I1489="?","Unknown",'Hospitalisation Details'!I1489)</f>
        <v>R1013</v>
      </c>
      <c r="T1491" t="s">
        <v>883</v>
      </c>
      <c r="U1491">
        <v>36.94</v>
      </c>
      <c r="V1491">
        <v>5.15</v>
      </c>
      <c r="W1491" t="s">
        <v>2382</v>
      </c>
      <c r="X1491" t="s">
        <v>2380</v>
      </c>
      <c r="Y1491" t="s">
        <v>2380</v>
      </c>
      <c r="Z1491">
        <v>1</v>
      </c>
      <c r="AA1491" t="s">
        <v>2380</v>
      </c>
    </row>
    <row r="1492" spans="10:27" x14ac:dyDescent="0.35">
      <c r="J1492" t="s">
        <v>1521</v>
      </c>
      <c r="K1492">
        <v>1988</v>
      </c>
      <c r="L1492" t="s">
        <v>35</v>
      </c>
      <c r="M1492">
        <v>11</v>
      </c>
      <c r="N1492">
        <v>3</v>
      </c>
      <c r="O1492">
        <v>12600.46</v>
      </c>
      <c r="P1492" t="s">
        <v>12</v>
      </c>
      <c r="Q1492" t="s">
        <v>16</v>
      </c>
      <c r="R1492" t="str">
        <f>IF('Hospitalisation Details'!I1490="?","Unknown",'Hospitalisation Details'!I1490)</f>
        <v>R1023</v>
      </c>
      <c r="T1492" t="s">
        <v>882</v>
      </c>
      <c r="U1492">
        <v>22.86</v>
      </c>
      <c r="V1492">
        <v>7.5</v>
      </c>
      <c r="W1492" t="s">
        <v>2380</v>
      </c>
      <c r="X1492" t="s">
        <v>2380</v>
      </c>
      <c r="Y1492" t="s">
        <v>2380</v>
      </c>
      <c r="Z1492" t="s">
        <v>2381</v>
      </c>
      <c r="AA1492" t="s">
        <v>2380</v>
      </c>
    </row>
    <row r="1493" spans="10:27" x14ac:dyDescent="0.35">
      <c r="J1493" t="s">
        <v>1522</v>
      </c>
      <c r="K1493">
        <v>1998</v>
      </c>
      <c r="L1493" t="s">
        <v>15</v>
      </c>
      <c r="M1493">
        <v>18</v>
      </c>
      <c r="N1493">
        <v>1</v>
      </c>
      <c r="O1493">
        <v>12609.89</v>
      </c>
      <c r="P1493" t="s">
        <v>12</v>
      </c>
      <c r="Q1493" t="s">
        <v>12</v>
      </c>
      <c r="R1493" t="str">
        <f>IF('Hospitalisation Details'!I1491="?","Unknown",'Hospitalisation Details'!I1491)</f>
        <v>R1012</v>
      </c>
      <c r="T1493" t="s">
        <v>881</v>
      </c>
      <c r="U1493">
        <v>18.760000000000002</v>
      </c>
      <c r="V1493">
        <v>4.88</v>
      </c>
      <c r="W1493" t="s">
        <v>2382</v>
      </c>
      <c r="X1493" t="s">
        <v>2380</v>
      </c>
      <c r="Y1493" t="s">
        <v>2383</v>
      </c>
      <c r="Z1493">
        <v>1</v>
      </c>
      <c r="AA1493" t="s">
        <v>2380</v>
      </c>
    </row>
    <row r="1494" spans="10:27" x14ac:dyDescent="0.35">
      <c r="J1494" t="s">
        <v>1523</v>
      </c>
      <c r="K1494">
        <v>1963</v>
      </c>
      <c r="L1494" t="s">
        <v>35</v>
      </c>
      <c r="M1494">
        <v>19</v>
      </c>
      <c r="N1494">
        <v>0</v>
      </c>
      <c r="O1494">
        <v>12622.18</v>
      </c>
      <c r="P1494" t="s">
        <v>12</v>
      </c>
      <c r="Q1494" t="s">
        <v>16</v>
      </c>
      <c r="R1494" t="str">
        <f>IF('Hospitalisation Details'!I1492="?","Unknown",'Hospitalisation Details'!I1492)</f>
        <v>R1012</v>
      </c>
      <c r="T1494" t="s">
        <v>880</v>
      </c>
      <c r="U1494">
        <v>24.36</v>
      </c>
      <c r="V1494">
        <v>5.57</v>
      </c>
      <c r="W1494" t="s">
        <v>2380</v>
      </c>
      <c r="X1494" t="s">
        <v>2380</v>
      </c>
      <c r="Y1494" t="s">
        <v>2380</v>
      </c>
      <c r="Z1494" t="s">
        <v>2381</v>
      </c>
      <c r="AA1494" t="s">
        <v>2380</v>
      </c>
    </row>
    <row r="1495" spans="10:27" x14ac:dyDescent="0.35">
      <c r="J1495" t="s">
        <v>1524</v>
      </c>
      <c r="K1495">
        <v>1970</v>
      </c>
      <c r="L1495" t="s">
        <v>30</v>
      </c>
      <c r="M1495">
        <v>28</v>
      </c>
      <c r="N1495">
        <v>0</v>
      </c>
      <c r="O1495">
        <v>12624.74</v>
      </c>
      <c r="P1495" t="s">
        <v>12</v>
      </c>
      <c r="Q1495" t="s">
        <v>16</v>
      </c>
      <c r="R1495" t="str">
        <f>IF('Hospitalisation Details'!I1493="?","Unknown",'Hospitalisation Details'!I1493)</f>
        <v>R1012</v>
      </c>
      <c r="T1495" t="s">
        <v>879</v>
      </c>
      <c r="U1495">
        <v>32.299999999999997</v>
      </c>
      <c r="V1495">
        <v>5.31</v>
      </c>
      <c r="W1495" t="s">
        <v>2380</v>
      </c>
      <c r="X1495" t="s">
        <v>2380</v>
      </c>
      <c r="Y1495" t="s">
        <v>2380</v>
      </c>
      <c r="Z1495" t="s">
        <v>2381</v>
      </c>
      <c r="AA1495" t="s">
        <v>2380</v>
      </c>
    </row>
    <row r="1496" spans="10:27" x14ac:dyDescent="0.35">
      <c r="J1496" t="s">
        <v>1525</v>
      </c>
      <c r="K1496">
        <v>1965</v>
      </c>
      <c r="L1496" t="s">
        <v>37</v>
      </c>
      <c r="M1496">
        <v>4</v>
      </c>
      <c r="N1496">
        <v>2</v>
      </c>
      <c r="O1496">
        <v>12629.17</v>
      </c>
      <c r="P1496" t="s">
        <v>12</v>
      </c>
      <c r="Q1496" t="s">
        <v>16</v>
      </c>
      <c r="R1496" t="str">
        <f>IF('Hospitalisation Details'!I1494="?","Unknown",'Hospitalisation Details'!I1494)</f>
        <v>R1013</v>
      </c>
      <c r="T1496" t="s">
        <v>878</v>
      </c>
      <c r="U1496">
        <v>22.704999999999998</v>
      </c>
      <c r="V1496">
        <v>4.57</v>
      </c>
      <c r="W1496" t="s">
        <v>2382</v>
      </c>
      <c r="X1496" t="s">
        <v>2380</v>
      </c>
      <c r="Y1496" t="s">
        <v>2380</v>
      </c>
      <c r="Z1496" t="s">
        <v>2381</v>
      </c>
      <c r="AA1496" t="s">
        <v>2380</v>
      </c>
    </row>
    <row r="1497" spans="10:27" x14ac:dyDescent="0.35">
      <c r="J1497" t="s">
        <v>1526</v>
      </c>
      <c r="K1497">
        <v>1962</v>
      </c>
      <c r="L1497" t="s">
        <v>15</v>
      </c>
      <c r="M1497">
        <v>22</v>
      </c>
      <c r="N1497">
        <v>0</v>
      </c>
      <c r="O1497">
        <v>12629.9</v>
      </c>
      <c r="P1497" t="s">
        <v>12</v>
      </c>
      <c r="Q1497" t="s">
        <v>12</v>
      </c>
      <c r="R1497" t="str">
        <f>IF('Hospitalisation Details'!I1495="?","Unknown",'Hospitalisation Details'!I1495)</f>
        <v>R1013</v>
      </c>
      <c r="T1497" t="s">
        <v>877</v>
      </c>
      <c r="U1497">
        <v>21.79</v>
      </c>
      <c r="V1497">
        <v>8.6999999999999993</v>
      </c>
      <c r="W1497" t="s">
        <v>2382</v>
      </c>
      <c r="X1497" t="s">
        <v>2380</v>
      </c>
      <c r="Y1497" t="s">
        <v>2380</v>
      </c>
      <c r="Z1497">
        <v>1</v>
      </c>
      <c r="AA1497" t="s">
        <v>2380</v>
      </c>
    </row>
    <row r="1498" spans="10:27" x14ac:dyDescent="0.35">
      <c r="J1498" t="s">
        <v>1527</v>
      </c>
      <c r="K1498">
        <v>1962</v>
      </c>
      <c r="L1498" t="s">
        <v>10</v>
      </c>
      <c r="M1498">
        <v>22</v>
      </c>
      <c r="N1498">
        <v>0</v>
      </c>
      <c r="O1498">
        <v>12638.2</v>
      </c>
      <c r="P1498" t="s">
        <v>12</v>
      </c>
      <c r="Q1498" t="s">
        <v>16</v>
      </c>
      <c r="R1498" t="str">
        <f>IF('Hospitalisation Details'!I1496="?","Unknown",'Hospitalisation Details'!I1496)</f>
        <v>R1011</v>
      </c>
      <c r="T1498" t="s">
        <v>876</v>
      </c>
      <c r="U1498">
        <v>24.52</v>
      </c>
      <c r="V1498">
        <v>4.76</v>
      </c>
      <c r="W1498" t="s">
        <v>2380</v>
      </c>
      <c r="X1498" t="s">
        <v>2380</v>
      </c>
      <c r="Y1498" t="s">
        <v>2380</v>
      </c>
      <c r="Z1498" t="s">
        <v>2381</v>
      </c>
      <c r="AA1498" t="s">
        <v>2380</v>
      </c>
    </row>
    <row r="1499" spans="10:27" x14ac:dyDescent="0.35">
      <c r="J1499" t="s">
        <v>1528</v>
      </c>
      <c r="K1499">
        <v>1972</v>
      </c>
      <c r="L1499" t="s">
        <v>20</v>
      </c>
      <c r="M1499">
        <v>5</v>
      </c>
      <c r="N1499">
        <v>0</v>
      </c>
      <c r="O1499">
        <v>12640.24</v>
      </c>
      <c r="P1499" t="s">
        <v>12</v>
      </c>
      <c r="Q1499" t="s">
        <v>16</v>
      </c>
      <c r="R1499" t="str">
        <f>IF('Hospitalisation Details'!I1497="?","Unknown",'Hospitalisation Details'!I1497)</f>
        <v>R1011</v>
      </c>
      <c r="T1499" t="s">
        <v>875</v>
      </c>
      <c r="U1499">
        <v>39.520000000000003</v>
      </c>
      <c r="V1499">
        <v>11.81</v>
      </c>
      <c r="W1499" t="s">
        <v>2380</v>
      </c>
      <c r="X1499" t="s">
        <v>2380</v>
      </c>
      <c r="Y1499" t="s">
        <v>2380</v>
      </c>
      <c r="Z1499" t="s">
        <v>2381</v>
      </c>
      <c r="AA1499" t="s">
        <v>2380</v>
      </c>
    </row>
    <row r="1500" spans="10:27" x14ac:dyDescent="0.35">
      <c r="J1500" t="s">
        <v>1529</v>
      </c>
      <c r="K1500">
        <v>1966</v>
      </c>
      <c r="L1500" t="s">
        <v>30</v>
      </c>
      <c r="M1500">
        <v>17</v>
      </c>
      <c r="N1500">
        <v>2</v>
      </c>
      <c r="O1500">
        <v>12643.38</v>
      </c>
      <c r="P1500" t="s">
        <v>12</v>
      </c>
      <c r="Q1500" t="s">
        <v>16</v>
      </c>
      <c r="R1500" t="str">
        <f>IF('Hospitalisation Details'!I1498="?","Unknown",'Hospitalisation Details'!I1498)</f>
        <v>R1012</v>
      </c>
      <c r="T1500" t="s">
        <v>874</v>
      </c>
      <c r="U1500">
        <v>24.49</v>
      </c>
      <c r="V1500">
        <v>4.67</v>
      </c>
      <c r="W1500" t="s">
        <v>2380</v>
      </c>
      <c r="X1500" t="s">
        <v>2380</v>
      </c>
      <c r="Y1500" t="s">
        <v>2380</v>
      </c>
      <c r="Z1500" t="s">
        <v>2381</v>
      </c>
      <c r="AA1500" t="s">
        <v>2380</v>
      </c>
    </row>
    <row r="1501" spans="10:27" x14ac:dyDescent="0.35">
      <c r="J1501" t="s">
        <v>1530</v>
      </c>
      <c r="K1501">
        <v>1962</v>
      </c>
      <c r="L1501" t="s">
        <v>10</v>
      </c>
      <c r="M1501">
        <v>11</v>
      </c>
      <c r="N1501">
        <v>0</v>
      </c>
      <c r="O1501">
        <v>12644.59</v>
      </c>
      <c r="P1501" t="s">
        <v>12</v>
      </c>
      <c r="Q1501" t="s">
        <v>11</v>
      </c>
      <c r="R1501" t="str">
        <f>IF('Hospitalisation Details'!I1499="?","Unknown",'Hospitalisation Details'!I1499)</f>
        <v>R1011</v>
      </c>
      <c r="T1501" t="s">
        <v>873</v>
      </c>
      <c r="U1501">
        <v>26.315000000000001</v>
      </c>
      <c r="V1501">
        <v>6.02</v>
      </c>
      <c r="W1501" t="s">
        <v>2380</v>
      </c>
      <c r="X1501" t="s">
        <v>2380</v>
      </c>
      <c r="Y1501" t="s">
        <v>2380</v>
      </c>
      <c r="Z1501" t="s">
        <v>2381</v>
      </c>
      <c r="AA1501" t="s">
        <v>2380</v>
      </c>
    </row>
    <row r="1502" spans="10:27" x14ac:dyDescent="0.35">
      <c r="J1502" t="s">
        <v>1531</v>
      </c>
      <c r="K1502">
        <v>1965</v>
      </c>
      <c r="L1502" t="s">
        <v>20</v>
      </c>
      <c r="M1502">
        <v>14</v>
      </c>
      <c r="N1502">
        <v>2</v>
      </c>
      <c r="O1502">
        <v>12646.21</v>
      </c>
      <c r="P1502" t="s">
        <v>12</v>
      </c>
      <c r="Q1502" t="s">
        <v>11</v>
      </c>
      <c r="R1502" t="str">
        <f>IF('Hospitalisation Details'!I1500="?","Unknown",'Hospitalisation Details'!I1500)</f>
        <v>R1011</v>
      </c>
      <c r="T1502" t="s">
        <v>872</v>
      </c>
      <c r="U1502">
        <v>22.58</v>
      </c>
      <c r="V1502">
        <v>7.46</v>
      </c>
      <c r="W1502" t="s">
        <v>2380</v>
      </c>
      <c r="X1502" t="s">
        <v>2380</v>
      </c>
      <c r="Y1502" t="s">
        <v>2380</v>
      </c>
      <c r="Z1502" t="s">
        <v>2381</v>
      </c>
      <c r="AA1502" t="s">
        <v>2380</v>
      </c>
    </row>
    <row r="1503" spans="10:27" x14ac:dyDescent="0.35">
      <c r="J1503" t="s">
        <v>1532</v>
      </c>
      <c r="K1503">
        <v>1962</v>
      </c>
      <c r="L1503" t="s">
        <v>35</v>
      </c>
      <c r="M1503">
        <v>27</v>
      </c>
      <c r="N1503">
        <v>0</v>
      </c>
      <c r="O1503">
        <v>12648.7</v>
      </c>
      <c r="P1503" t="s">
        <v>12</v>
      </c>
      <c r="Q1503" t="s">
        <v>11</v>
      </c>
      <c r="R1503" t="str">
        <f>IF('Hospitalisation Details'!I1501="?","Unknown",'Hospitalisation Details'!I1501)</f>
        <v>R1013</v>
      </c>
      <c r="T1503" t="s">
        <v>871</v>
      </c>
      <c r="U1503">
        <v>19.475000000000001</v>
      </c>
      <c r="V1503">
        <v>4.74</v>
      </c>
      <c r="W1503" t="s">
        <v>2380</v>
      </c>
      <c r="X1503" t="s">
        <v>2380</v>
      </c>
      <c r="Y1503" t="s">
        <v>2380</v>
      </c>
      <c r="Z1503">
        <v>1</v>
      </c>
      <c r="AA1503" t="s">
        <v>2380</v>
      </c>
    </row>
    <row r="1504" spans="10:27" x14ac:dyDescent="0.35">
      <c r="J1504" t="s">
        <v>1533</v>
      </c>
      <c r="K1504">
        <v>1974</v>
      </c>
      <c r="L1504" t="s">
        <v>20</v>
      </c>
      <c r="M1504">
        <v>24</v>
      </c>
      <c r="N1504">
        <v>0</v>
      </c>
      <c r="O1504">
        <v>12697.48</v>
      </c>
      <c r="P1504" t="s">
        <v>12</v>
      </c>
      <c r="Q1504" t="s">
        <v>12</v>
      </c>
      <c r="R1504" t="str">
        <f>IF('Hospitalisation Details'!I1502="?","Unknown",'Hospitalisation Details'!I1502)</f>
        <v>R1021</v>
      </c>
      <c r="T1504" t="s">
        <v>870</v>
      </c>
      <c r="U1504">
        <v>26.33</v>
      </c>
      <c r="V1504">
        <v>4.79</v>
      </c>
      <c r="W1504" t="s">
        <v>2380</v>
      </c>
      <c r="X1504" t="s">
        <v>2380</v>
      </c>
      <c r="Y1504" t="s">
        <v>2380</v>
      </c>
      <c r="Z1504" t="s">
        <v>2381</v>
      </c>
      <c r="AA1504" t="s">
        <v>2380</v>
      </c>
    </row>
    <row r="1505" spans="10:27" x14ac:dyDescent="0.35">
      <c r="J1505" t="s">
        <v>1534</v>
      </c>
      <c r="K1505">
        <v>1992</v>
      </c>
      <c r="L1505" t="s">
        <v>10</v>
      </c>
      <c r="M1505">
        <v>7</v>
      </c>
      <c r="N1505">
        <v>0</v>
      </c>
      <c r="O1505">
        <v>12699.56</v>
      </c>
      <c r="P1505" t="s">
        <v>12</v>
      </c>
      <c r="Q1505" t="s">
        <v>11</v>
      </c>
      <c r="R1505" t="str">
        <f>IF('Hospitalisation Details'!I1503="?","Unknown",'Hospitalisation Details'!I1503)</f>
        <v>R1011</v>
      </c>
      <c r="T1505" t="s">
        <v>869</v>
      </c>
      <c r="U1505">
        <v>17.29</v>
      </c>
      <c r="V1505">
        <v>5.35</v>
      </c>
      <c r="W1505" t="s">
        <v>2382</v>
      </c>
      <c r="X1505" t="s">
        <v>2380</v>
      </c>
      <c r="Y1505" t="s">
        <v>2380</v>
      </c>
      <c r="Z1505" t="s">
        <v>2381</v>
      </c>
      <c r="AA1505" t="s">
        <v>2380</v>
      </c>
    </row>
    <row r="1506" spans="10:27" x14ac:dyDescent="0.35">
      <c r="J1506" t="s">
        <v>1535</v>
      </c>
      <c r="K1506">
        <v>1964</v>
      </c>
      <c r="L1506" t="s">
        <v>15</v>
      </c>
      <c r="M1506">
        <v>28</v>
      </c>
      <c r="N1506">
        <v>0</v>
      </c>
      <c r="O1506">
        <v>12700.63</v>
      </c>
      <c r="P1506" t="s">
        <v>12</v>
      </c>
      <c r="Q1506" t="s">
        <v>12</v>
      </c>
      <c r="R1506" t="str">
        <f>IF('Hospitalisation Details'!I1504="?","Unknown",'Hospitalisation Details'!I1504)</f>
        <v>R1011</v>
      </c>
      <c r="T1506" t="s">
        <v>868</v>
      </c>
      <c r="U1506">
        <v>42.88</v>
      </c>
      <c r="V1506">
        <v>4.87</v>
      </c>
      <c r="W1506" t="s">
        <v>2380</v>
      </c>
      <c r="X1506" t="s">
        <v>2382</v>
      </c>
      <c r="Y1506" t="s">
        <v>2380</v>
      </c>
      <c r="Z1506">
        <v>1</v>
      </c>
      <c r="AA1506" t="s">
        <v>2380</v>
      </c>
    </row>
    <row r="1507" spans="10:27" x14ac:dyDescent="0.35">
      <c r="J1507" t="s">
        <v>1536</v>
      </c>
      <c r="K1507">
        <v>1970</v>
      </c>
      <c r="L1507" t="s">
        <v>10</v>
      </c>
      <c r="M1507">
        <v>8</v>
      </c>
      <c r="N1507">
        <v>0</v>
      </c>
      <c r="O1507">
        <v>12713</v>
      </c>
      <c r="P1507" t="s">
        <v>12</v>
      </c>
      <c r="Q1507" t="s">
        <v>16</v>
      </c>
      <c r="R1507" t="str">
        <f>IF('Hospitalisation Details'!I1505="?","Unknown",'Hospitalisation Details'!I1505)</f>
        <v>R1011</v>
      </c>
      <c r="T1507" t="s">
        <v>867</v>
      </c>
      <c r="U1507">
        <v>32.200000000000003</v>
      </c>
      <c r="V1507">
        <v>10.09</v>
      </c>
      <c r="W1507" t="s">
        <v>2382</v>
      </c>
      <c r="X1507" t="s">
        <v>2380</v>
      </c>
      <c r="Y1507" t="s">
        <v>2380</v>
      </c>
      <c r="Z1507" t="s">
        <v>2381</v>
      </c>
      <c r="AA1507" t="s">
        <v>2380</v>
      </c>
    </row>
    <row r="1508" spans="10:27" x14ac:dyDescent="0.35">
      <c r="J1508" t="s">
        <v>1537</v>
      </c>
      <c r="K1508">
        <v>1988</v>
      </c>
      <c r="L1508" t="s">
        <v>10</v>
      </c>
      <c r="M1508">
        <v>17</v>
      </c>
      <c r="N1508">
        <v>3</v>
      </c>
      <c r="O1508">
        <v>12718.21</v>
      </c>
      <c r="P1508" t="s">
        <v>12</v>
      </c>
      <c r="Q1508" t="s">
        <v>16</v>
      </c>
      <c r="R1508" t="str">
        <f>IF('Hospitalisation Details'!I1506="?","Unknown",'Hospitalisation Details'!I1506)</f>
        <v>R1026</v>
      </c>
      <c r="T1508" t="s">
        <v>866</v>
      </c>
      <c r="U1508">
        <v>18.75</v>
      </c>
      <c r="V1508">
        <v>5.47</v>
      </c>
      <c r="W1508" t="s">
        <v>2382</v>
      </c>
      <c r="X1508" t="s">
        <v>2380</v>
      </c>
      <c r="Y1508" t="s">
        <v>2383</v>
      </c>
      <c r="Z1508">
        <v>1</v>
      </c>
      <c r="AA1508" t="s">
        <v>2380</v>
      </c>
    </row>
    <row r="1509" spans="10:27" x14ac:dyDescent="0.35">
      <c r="J1509" t="s">
        <v>1538</v>
      </c>
      <c r="K1509">
        <v>1962</v>
      </c>
      <c r="L1509" t="s">
        <v>20</v>
      </c>
      <c r="M1509">
        <v>2</v>
      </c>
      <c r="N1509">
        <v>0</v>
      </c>
      <c r="O1509">
        <v>12731</v>
      </c>
      <c r="P1509" t="s">
        <v>12</v>
      </c>
      <c r="Q1509" t="s">
        <v>12</v>
      </c>
      <c r="R1509" t="str">
        <f>IF('Hospitalisation Details'!I1507="?","Unknown",'Hospitalisation Details'!I1507)</f>
        <v>R1016</v>
      </c>
      <c r="T1509" t="s">
        <v>865</v>
      </c>
      <c r="U1509">
        <v>22.36</v>
      </c>
      <c r="V1509">
        <v>8.6</v>
      </c>
      <c r="W1509" t="s">
        <v>2380</v>
      </c>
      <c r="X1509" t="s">
        <v>2380</v>
      </c>
      <c r="Y1509" t="s">
        <v>2380</v>
      </c>
      <c r="Z1509" t="s">
        <v>2381</v>
      </c>
      <c r="AA1509" t="s">
        <v>2380</v>
      </c>
    </row>
    <row r="1510" spans="10:27" x14ac:dyDescent="0.35">
      <c r="J1510" t="s">
        <v>1539</v>
      </c>
      <c r="K1510">
        <v>1962</v>
      </c>
      <c r="L1510" t="s">
        <v>37</v>
      </c>
      <c r="M1510">
        <v>1</v>
      </c>
      <c r="N1510">
        <v>0</v>
      </c>
      <c r="O1510">
        <v>12741.17</v>
      </c>
      <c r="P1510" t="s">
        <v>12</v>
      </c>
      <c r="Q1510" t="s">
        <v>16</v>
      </c>
      <c r="R1510" t="str">
        <f>IF('Hospitalisation Details'!I1508="?","Unknown",'Hospitalisation Details'!I1508)</f>
        <v>R1017</v>
      </c>
      <c r="T1510" t="s">
        <v>864</v>
      </c>
      <c r="U1510">
        <v>23.94</v>
      </c>
      <c r="V1510">
        <v>10.74</v>
      </c>
      <c r="W1510" t="s">
        <v>2382</v>
      </c>
      <c r="X1510" t="s">
        <v>2380</v>
      </c>
      <c r="Y1510" t="s">
        <v>2380</v>
      </c>
      <c r="Z1510" t="s">
        <v>2381</v>
      </c>
      <c r="AA1510" t="s">
        <v>2380</v>
      </c>
    </row>
    <row r="1511" spans="10:27" x14ac:dyDescent="0.35">
      <c r="J1511" t="s">
        <v>1540</v>
      </c>
      <c r="K1511">
        <v>1975</v>
      </c>
      <c r="L1511" t="s">
        <v>20</v>
      </c>
      <c r="M1511">
        <v>25</v>
      </c>
      <c r="N1511">
        <v>1</v>
      </c>
      <c r="O1511">
        <v>12770.27</v>
      </c>
      <c r="P1511" t="s">
        <v>12</v>
      </c>
      <c r="Q1511" t="s">
        <v>12</v>
      </c>
      <c r="R1511" t="str">
        <f>IF('Hospitalisation Details'!I1509="?","Unknown",'Hospitalisation Details'!I1509)</f>
        <v>R1021</v>
      </c>
      <c r="T1511" t="s">
        <v>863</v>
      </c>
      <c r="U1511">
        <v>30.1</v>
      </c>
      <c r="V1511">
        <v>4.3899999999999997</v>
      </c>
      <c r="W1511" t="s">
        <v>2380</v>
      </c>
      <c r="X1511" t="s">
        <v>2380</v>
      </c>
      <c r="Y1511" t="s">
        <v>2383</v>
      </c>
      <c r="Z1511">
        <v>1</v>
      </c>
      <c r="AA1511" t="s">
        <v>2380</v>
      </c>
    </row>
    <row r="1512" spans="10:27" x14ac:dyDescent="0.35">
      <c r="J1512" t="s">
        <v>1541</v>
      </c>
      <c r="K1512">
        <v>1972</v>
      </c>
      <c r="L1512" t="s">
        <v>37</v>
      </c>
      <c r="M1512">
        <v>7</v>
      </c>
      <c r="N1512">
        <v>0</v>
      </c>
      <c r="O1512">
        <v>12776.05</v>
      </c>
      <c r="P1512" t="s">
        <v>12</v>
      </c>
      <c r="Q1512" t="s">
        <v>12</v>
      </c>
      <c r="R1512" t="str">
        <f>IF('Hospitalisation Details'!I1510="?","Unknown",'Hospitalisation Details'!I1510)</f>
        <v>R1026</v>
      </c>
      <c r="T1512" t="s">
        <v>862</v>
      </c>
      <c r="U1512">
        <v>21.93</v>
      </c>
      <c r="V1512">
        <v>6.3</v>
      </c>
      <c r="W1512" t="s">
        <v>2380</v>
      </c>
      <c r="X1512" t="s">
        <v>2380</v>
      </c>
      <c r="Y1512" t="s">
        <v>2380</v>
      </c>
      <c r="Z1512" t="s">
        <v>2381</v>
      </c>
      <c r="AA1512" t="s">
        <v>2380</v>
      </c>
    </row>
    <row r="1513" spans="10:27" x14ac:dyDescent="0.35">
      <c r="J1513" t="s">
        <v>1542</v>
      </c>
      <c r="K1513">
        <v>1963</v>
      </c>
      <c r="L1513" t="s">
        <v>30</v>
      </c>
      <c r="M1513">
        <v>5</v>
      </c>
      <c r="N1513">
        <v>0</v>
      </c>
      <c r="O1513">
        <v>12788.03</v>
      </c>
      <c r="P1513" t="s">
        <v>12</v>
      </c>
      <c r="Q1513" t="s">
        <v>12</v>
      </c>
      <c r="R1513" t="str">
        <f>IF('Hospitalisation Details'!I1511="?","Unknown",'Hospitalisation Details'!I1511)</f>
        <v>R1025</v>
      </c>
      <c r="T1513" t="s">
        <v>861</v>
      </c>
      <c r="U1513">
        <v>39.75</v>
      </c>
      <c r="V1513">
        <v>5.41</v>
      </c>
      <c r="W1513" t="s">
        <v>2380</v>
      </c>
      <c r="X1513" t="s">
        <v>2382</v>
      </c>
      <c r="Y1513" t="s">
        <v>2380</v>
      </c>
      <c r="Z1513">
        <v>1</v>
      </c>
      <c r="AA1513" t="s">
        <v>2380</v>
      </c>
    </row>
    <row r="1514" spans="10:27" x14ac:dyDescent="0.35">
      <c r="J1514" t="s">
        <v>1543</v>
      </c>
      <c r="K1514">
        <v>1983</v>
      </c>
      <c r="L1514" t="s">
        <v>37</v>
      </c>
      <c r="M1514">
        <v>29</v>
      </c>
      <c r="N1514">
        <v>3</v>
      </c>
      <c r="O1514">
        <v>12788.18</v>
      </c>
      <c r="P1514" t="s">
        <v>12</v>
      </c>
      <c r="Q1514" t="s">
        <v>16</v>
      </c>
      <c r="R1514" t="str">
        <f>IF('Hospitalisation Details'!I1512="?","Unknown",'Hospitalisation Details'!I1512)</f>
        <v>R1026</v>
      </c>
      <c r="T1514" t="s">
        <v>860</v>
      </c>
      <c r="U1514">
        <v>26.03</v>
      </c>
      <c r="V1514">
        <v>4.47</v>
      </c>
      <c r="W1514" t="s">
        <v>2380</v>
      </c>
      <c r="X1514" t="s">
        <v>2380</v>
      </c>
      <c r="Y1514" t="s">
        <v>2383</v>
      </c>
      <c r="Z1514">
        <v>1</v>
      </c>
      <c r="AA1514" t="s">
        <v>2380</v>
      </c>
    </row>
    <row r="1515" spans="10:27" x14ac:dyDescent="0.35">
      <c r="J1515" t="s">
        <v>1544</v>
      </c>
      <c r="K1515">
        <v>1978</v>
      </c>
      <c r="L1515" t="s">
        <v>10</v>
      </c>
      <c r="M1515">
        <v>24</v>
      </c>
      <c r="N1515">
        <v>0</v>
      </c>
      <c r="O1515">
        <v>12797.21</v>
      </c>
      <c r="P1515" t="s">
        <v>12</v>
      </c>
      <c r="Q1515" t="s">
        <v>16</v>
      </c>
      <c r="R1515" t="str">
        <f>IF('Hospitalisation Details'!I1513="?","Unknown",'Hospitalisation Details'!I1513)</f>
        <v>R1024</v>
      </c>
      <c r="T1515" t="s">
        <v>859</v>
      </c>
      <c r="U1515">
        <v>34.51</v>
      </c>
      <c r="V1515">
        <v>6.26</v>
      </c>
      <c r="W1515" t="s">
        <v>2380</v>
      </c>
      <c r="X1515" t="s">
        <v>2380</v>
      </c>
      <c r="Y1515" t="s">
        <v>2380</v>
      </c>
      <c r="Z1515" t="s">
        <v>2381</v>
      </c>
      <c r="AA1515" t="s">
        <v>2380</v>
      </c>
    </row>
    <row r="1516" spans="10:27" x14ac:dyDescent="0.35">
      <c r="J1516" t="s">
        <v>1545</v>
      </c>
      <c r="K1516">
        <v>1963</v>
      </c>
      <c r="L1516" t="s">
        <v>10</v>
      </c>
      <c r="M1516">
        <v>20</v>
      </c>
      <c r="N1516">
        <v>0</v>
      </c>
      <c r="O1516">
        <v>12815.44</v>
      </c>
      <c r="P1516" t="s">
        <v>12</v>
      </c>
      <c r="Q1516" t="s">
        <v>12</v>
      </c>
      <c r="R1516" t="str">
        <f>IF('Hospitalisation Details'!I1514="?","Unknown",'Hospitalisation Details'!I1514)</f>
        <v>R1024</v>
      </c>
      <c r="T1516" t="s">
        <v>858</v>
      </c>
      <c r="U1516">
        <v>19.32</v>
      </c>
      <c r="V1516">
        <v>11.58</v>
      </c>
      <c r="W1516" t="s">
        <v>2382</v>
      </c>
      <c r="X1516" t="s">
        <v>2380</v>
      </c>
      <c r="Y1516" t="s">
        <v>2380</v>
      </c>
      <c r="Z1516">
        <v>1</v>
      </c>
      <c r="AA1516" t="s">
        <v>2380</v>
      </c>
    </row>
    <row r="1517" spans="10:27" x14ac:dyDescent="0.35">
      <c r="J1517" t="s">
        <v>1546</v>
      </c>
      <c r="K1517">
        <v>1967</v>
      </c>
      <c r="L1517" t="s">
        <v>20</v>
      </c>
      <c r="M1517">
        <v>25</v>
      </c>
      <c r="N1517">
        <v>0</v>
      </c>
      <c r="O1517">
        <v>12823.25</v>
      </c>
      <c r="P1517" t="s">
        <v>12</v>
      </c>
      <c r="Q1517" t="s">
        <v>12</v>
      </c>
      <c r="R1517" t="str">
        <f>IF('Hospitalisation Details'!I1515="?","Unknown",'Hospitalisation Details'!I1515)</f>
        <v>R1021</v>
      </c>
      <c r="T1517" t="s">
        <v>857</v>
      </c>
      <c r="U1517">
        <v>28.5</v>
      </c>
      <c r="V1517">
        <v>4.3600000000000003</v>
      </c>
      <c r="W1517" t="s">
        <v>2380</v>
      </c>
      <c r="X1517" t="s">
        <v>2380</v>
      </c>
      <c r="Y1517" t="s">
        <v>2380</v>
      </c>
      <c r="Z1517" t="s">
        <v>2381</v>
      </c>
      <c r="AA1517" t="s">
        <v>2380</v>
      </c>
    </row>
    <row r="1518" spans="10:27" x14ac:dyDescent="0.35">
      <c r="J1518" t="s">
        <v>1547</v>
      </c>
      <c r="K1518">
        <v>2004</v>
      </c>
      <c r="L1518" t="s">
        <v>15</v>
      </c>
      <c r="M1518">
        <v>9</v>
      </c>
      <c r="N1518">
        <v>2</v>
      </c>
      <c r="O1518">
        <v>12829.46</v>
      </c>
      <c r="P1518" t="s">
        <v>12</v>
      </c>
      <c r="Q1518" t="s">
        <v>12</v>
      </c>
      <c r="R1518" t="str">
        <f>IF('Hospitalisation Details'!I1516="?","Unknown",'Hospitalisation Details'!I1516)</f>
        <v>R1016</v>
      </c>
      <c r="T1518" t="s">
        <v>856</v>
      </c>
      <c r="U1518">
        <v>30.875</v>
      </c>
      <c r="V1518">
        <v>4.1399999999999997</v>
      </c>
      <c r="W1518" t="s">
        <v>2382</v>
      </c>
      <c r="X1518" t="s">
        <v>2380</v>
      </c>
      <c r="Y1518" t="s">
        <v>2380</v>
      </c>
      <c r="Z1518" t="s">
        <v>2381</v>
      </c>
      <c r="AA1518" t="s">
        <v>2380</v>
      </c>
    </row>
    <row r="1519" spans="10:27" x14ac:dyDescent="0.35">
      <c r="J1519" t="s">
        <v>1548</v>
      </c>
      <c r="K1519">
        <v>1993</v>
      </c>
      <c r="L1519" t="s">
        <v>20</v>
      </c>
      <c r="M1519">
        <v>27</v>
      </c>
      <c r="N1519">
        <v>0</v>
      </c>
      <c r="O1519">
        <v>12847.24</v>
      </c>
      <c r="P1519" t="s">
        <v>12</v>
      </c>
      <c r="Q1519" t="s">
        <v>11</v>
      </c>
      <c r="R1519" t="str">
        <f>IF('Hospitalisation Details'!I1517="?","Unknown",'Hospitalisation Details'!I1517)</f>
        <v>R1012</v>
      </c>
      <c r="T1519" t="s">
        <v>855</v>
      </c>
      <c r="U1519">
        <v>24.02</v>
      </c>
      <c r="V1519">
        <v>4.38</v>
      </c>
      <c r="W1519" t="s">
        <v>2380</v>
      </c>
      <c r="X1519" t="s">
        <v>2380</v>
      </c>
      <c r="Y1519" t="s">
        <v>2380</v>
      </c>
      <c r="Z1519" t="s">
        <v>2381</v>
      </c>
      <c r="AA1519" t="s">
        <v>2380</v>
      </c>
    </row>
    <row r="1520" spans="10:27" x14ac:dyDescent="0.35">
      <c r="J1520" t="s">
        <v>1549</v>
      </c>
      <c r="K1520">
        <v>1973</v>
      </c>
      <c r="L1520" t="s">
        <v>20</v>
      </c>
      <c r="M1520">
        <v>22</v>
      </c>
      <c r="N1520">
        <v>0</v>
      </c>
      <c r="O1520">
        <v>12852.37</v>
      </c>
      <c r="P1520" t="s">
        <v>12</v>
      </c>
      <c r="Q1520" t="s">
        <v>16</v>
      </c>
      <c r="R1520" t="str">
        <f>IF('Hospitalisation Details'!I1518="?","Unknown",'Hospitalisation Details'!I1518)</f>
        <v>R1012</v>
      </c>
      <c r="T1520" t="s">
        <v>854</v>
      </c>
      <c r="U1520">
        <v>36.08</v>
      </c>
      <c r="V1520">
        <v>11.61</v>
      </c>
      <c r="W1520" t="s">
        <v>2382</v>
      </c>
      <c r="X1520" t="s">
        <v>2380</v>
      </c>
      <c r="Y1520" t="s">
        <v>2380</v>
      </c>
      <c r="Z1520" t="s">
        <v>2381</v>
      </c>
      <c r="AA1520" t="s">
        <v>2380</v>
      </c>
    </row>
    <row r="1521" spans="10:27" x14ac:dyDescent="0.35">
      <c r="J1521" t="s">
        <v>1550</v>
      </c>
      <c r="K1521">
        <v>1963</v>
      </c>
      <c r="L1521" t="s">
        <v>20</v>
      </c>
      <c r="M1521">
        <v>27</v>
      </c>
      <c r="N1521">
        <v>0</v>
      </c>
      <c r="O1521">
        <v>12856.84</v>
      </c>
      <c r="P1521" t="s">
        <v>12</v>
      </c>
      <c r="Q1521" t="s">
        <v>12</v>
      </c>
      <c r="R1521" t="str">
        <f>IF('Hospitalisation Details'!I1519="?","Unknown",'Hospitalisation Details'!I1519)</f>
        <v>R1021</v>
      </c>
      <c r="T1521" t="s">
        <v>853</v>
      </c>
      <c r="U1521">
        <v>32.200000000000003</v>
      </c>
      <c r="V1521">
        <v>10.59</v>
      </c>
      <c r="W1521" t="s">
        <v>2382</v>
      </c>
      <c r="X1521" t="s">
        <v>2380</v>
      </c>
      <c r="Y1521" t="s">
        <v>2380</v>
      </c>
      <c r="Z1521" t="s">
        <v>2381</v>
      </c>
      <c r="AA1521" t="s">
        <v>2380</v>
      </c>
    </row>
    <row r="1522" spans="10:27" x14ac:dyDescent="0.35">
      <c r="J1522" t="s">
        <v>1551</v>
      </c>
      <c r="K1522">
        <v>1984</v>
      </c>
      <c r="L1522" t="s">
        <v>35</v>
      </c>
      <c r="M1522">
        <v>6</v>
      </c>
      <c r="N1522">
        <v>3</v>
      </c>
      <c r="O1522">
        <v>12870.31</v>
      </c>
      <c r="P1522" t="s">
        <v>12</v>
      </c>
      <c r="Q1522" t="s">
        <v>12</v>
      </c>
      <c r="R1522" t="str">
        <f>IF('Hospitalisation Details'!I1520="?","Unknown",'Hospitalisation Details'!I1520)</f>
        <v>R1012</v>
      </c>
      <c r="T1522" t="s">
        <v>852</v>
      </c>
      <c r="U1522">
        <v>28.05</v>
      </c>
      <c r="V1522">
        <v>11.85</v>
      </c>
      <c r="W1522" t="s">
        <v>2382</v>
      </c>
      <c r="X1522" t="s">
        <v>2380</v>
      </c>
      <c r="Y1522" t="s">
        <v>2380</v>
      </c>
      <c r="Z1522" t="s">
        <v>2381</v>
      </c>
      <c r="AA1522" t="s">
        <v>2380</v>
      </c>
    </row>
    <row r="1523" spans="10:27" x14ac:dyDescent="0.35">
      <c r="J1523" t="s">
        <v>1552</v>
      </c>
      <c r="K1523">
        <v>2004</v>
      </c>
      <c r="L1523" t="s">
        <v>10</v>
      </c>
      <c r="M1523">
        <v>9</v>
      </c>
      <c r="N1523">
        <v>0</v>
      </c>
      <c r="O1523">
        <v>12890.06</v>
      </c>
      <c r="P1523" t="s">
        <v>12</v>
      </c>
      <c r="Q1523" t="s">
        <v>16</v>
      </c>
      <c r="R1523" t="str">
        <f>IF('Hospitalisation Details'!I1521="?","Unknown",'Hospitalisation Details'!I1521)</f>
        <v>R1019</v>
      </c>
      <c r="T1523" t="s">
        <v>851</v>
      </c>
      <c r="U1523">
        <v>19</v>
      </c>
      <c r="V1523">
        <v>5.46</v>
      </c>
      <c r="W1523" t="s">
        <v>2382</v>
      </c>
      <c r="X1523" t="s">
        <v>2380</v>
      </c>
      <c r="Y1523" t="s">
        <v>2380</v>
      </c>
      <c r="Z1523">
        <v>1</v>
      </c>
      <c r="AA1523" t="s">
        <v>2380</v>
      </c>
    </row>
    <row r="1524" spans="10:27" x14ac:dyDescent="0.35">
      <c r="J1524" t="s">
        <v>1553</v>
      </c>
      <c r="K1524">
        <v>1963</v>
      </c>
      <c r="L1524" t="s">
        <v>35</v>
      </c>
      <c r="M1524">
        <v>16</v>
      </c>
      <c r="N1524">
        <v>1</v>
      </c>
      <c r="O1524">
        <v>12913.99</v>
      </c>
      <c r="P1524" t="s">
        <v>12</v>
      </c>
      <c r="Q1524" t="s">
        <v>11</v>
      </c>
      <c r="R1524" t="str">
        <f>IF('Hospitalisation Details'!I1522="?","Unknown",'Hospitalisation Details'!I1522)</f>
        <v>R1016</v>
      </c>
      <c r="T1524" t="s">
        <v>850</v>
      </c>
      <c r="U1524">
        <v>16.13</v>
      </c>
      <c r="V1524">
        <v>4.54</v>
      </c>
      <c r="W1524" t="s">
        <v>2382</v>
      </c>
      <c r="X1524" t="s">
        <v>2380</v>
      </c>
      <c r="Y1524" t="s">
        <v>2380</v>
      </c>
      <c r="Z1524">
        <v>2</v>
      </c>
      <c r="AA1524" t="s">
        <v>2380</v>
      </c>
    </row>
    <row r="1525" spans="10:27" x14ac:dyDescent="0.35">
      <c r="J1525" t="s">
        <v>1554</v>
      </c>
      <c r="K1525">
        <v>1963</v>
      </c>
      <c r="L1525" t="s">
        <v>20</v>
      </c>
      <c r="M1525">
        <v>1</v>
      </c>
      <c r="N1525">
        <v>2</v>
      </c>
      <c r="O1525">
        <v>12925.89</v>
      </c>
      <c r="P1525" t="s">
        <v>12</v>
      </c>
      <c r="Q1525" t="s">
        <v>11</v>
      </c>
      <c r="R1525" t="str">
        <f>IF('Hospitalisation Details'!I1523="?","Unknown",'Hospitalisation Details'!I1523)</f>
        <v>R1013</v>
      </c>
      <c r="T1525" t="s">
        <v>849</v>
      </c>
      <c r="U1525">
        <v>18.77</v>
      </c>
      <c r="V1525">
        <v>11.98</v>
      </c>
      <c r="W1525" t="s">
        <v>2382</v>
      </c>
      <c r="X1525" t="s">
        <v>2380</v>
      </c>
      <c r="Y1525" t="s">
        <v>2380</v>
      </c>
      <c r="Z1525">
        <v>2</v>
      </c>
      <c r="AA1525" t="s">
        <v>2380</v>
      </c>
    </row>
    <row r="1526" spans="10:27" x14ac:dyDescent="0.35">
      <c r="J1526" t="s">
        <v>1555</v>
      </c>
      <c r="K1526">
        <v>1963</v>
      </c>
      <c r="L1526" t="s">
        <v>35</v>
      </c>
      <c r="M1526">
        <v>14</v>
      </c>
      <c r="N1526">
        <v>2</v>
      </c>
      <c r="O1526">
        <v>12928.79</v>
      </c>
      <c r="P1526" t="s">
        <v>12</v>
      </c>
      <c r="Q1526" t="s">
        <v>11</v>
      </c>
      <c r="R1526" t="str">
        <f>IF('Hospitalisation Details'!I1524="?","Unknown",'Hospitalisation Details'!I1524)</f>
        <v>R1013</v>
      </c>
      <c r="T1526" t="s">
        <v>848</v>
      </c>
      <c r="U1526">
        <v>28.88</v>
      </c>
      <c r="V1526">
        <v>6.59</v>
      </c>
      <c r="W1526" t="s">
        <v>2382</v>
      </c>
      <c r="X1526" t="s">
        <v>2380</v>
      </c>
      <c r="Y1526" t="s">
        <v>2380</v>
      </c>
      <c r="Z1526">
        <v>1</v>
      </c>
      <c r="AA1526" t="s">
        <v>2380</v>
      </c>
    </row>
    <row r="1527" spans="10:27" x14ac:dyDescent="0.35">
      <c r="J1527" t="s">
        <v>1556</v>
      </c>
      <c r="K1527">
        <v>1966</v>
      </c>
      <c r="L1527" t="s">
        <v>30</v>
      </c>
      <c r="M1527">
        <v>22</v>
      </c>
      <c r="N1527">
        <v>4</v>
      </c>
      <c r="O1527">
        <v>12949.16</v>
      </c>
      <c r="P1527" t="s">
        <v>12</v>
      </c>
      <c r="Q1527" t="s">
        <v>12</v>
      </c>
      <c r="R1527" t="str">
        <f>IF('Hospitalisation Details'!I1525="?","Unknown",'Hospitalisation Details'!I1525)</f>
        <v>R1013</v>
      </c>
      <c r="T1527" t="s">
        <v>847</v>
      </c>
      <c r="U1527">
        <v>27.55</v>
      </c>
      <c r="V1527">
        <v>10.83</v>
      </c>
      <c r="W1527" t="s">
        <v>2382</v>
      </c>
      <c r="X1527" t="s">
        <v>2380</v>
      </c>
      <c r="Y1527" t="s">
        <v>2380</v>
      </c>
      <c r="Z1527">
        <v>1</v>
      </c>
      <c r="AA1527" t="s">
        <v>2380</v>
      </c>
    </row>
    <row r="1528" spans="10:27" x14ac:dyDescent="0.35">
      <c r="J1528" t="s">
        <v>1557</v>
      </c>
      <c r="K1528">
        <v>1961</v>
      </c>
      <c r="L1528" t="s">
        <v>35</v>
      </c>
      <c r="M1528">
        <v>20</v>
      </c>
      <c r="N1528">
        <v>0</v>
      </c>
      <c r="O1528">
        <v>12950.07</v>
      </c>
      <c r="P1528" t="s">
        <v>12</v>
      </c>
      <c r="Q1528" t="s">
        <v>16</v>
      </c>
      <c r="R1528" t="str">
        <f>IF('Hospitalisation Details'!I1526="?","Unknown",'Hospitalisation Details'!I1526)</f>
        <v>R1012</v>
      </c>
      <c r="T1528" t="s">
        <v>846</v>
      </c>
      <c r="U1528">
        <v>15.6</v>
      </c>
      <c r="V1528">
        <v>8.6</v>
      </c>
      <c r="W1528" t="s">
        <v>2380</v>
      </c>
      <c r="X1528" t="s">
        <v>2380</v>
      </c>
      <c r="Y1528" t="s">
        <v>2380</v>
      </c>
      <c r="Z1528" t="s">
        <v>2381</v>
      </c>
      <c r="AA1528" t="s">
        <v>2380</v>
      </c>
    </row>
    <row r="1529" spans="10:27" x14ac:dyDescent="0.35">
      <c r="J1529" t="s">
        <v>1558</v>
      </c>
      <c r="K1529">
        <v>1960</v>
      </c>
      <c r="L1529" t="s">
        <v>15</v>
      </c>
      <c r="M1529">
        <v>4</v>
      </c>
      <c r="N1529">
        <v>0</v>
      </c>
      <c r="O1529">
        <v>12957.12</v>
      </c>
      <c r="P1529" t="s">
        <v>12</v>
      </c>
      <c r="Q1529" t="s">
        <v>16</v>
      </c>
      <c r="R1529" t="str">
        <f>IF('Hospitalisation Details'!I1527="?","Unknown",'Hospitalisation Details'!I1527)</f>
        <v>R1011</v>
      </c>
      <c r="T1529" t="s">
        <v>845</v>
      </c>
      <c r="U1529">
        <v>21.99</v>
      </c>
      <c r="V1529">
        <v>11.17</v>
      </c>
      <c r="W1529" t="s">
        <v>2380</v>
      </c>
      <c r="X1529" t="s">
        <v>2380</v>
      </c>
      <c r="Y1529" t="s">
        <v>2380</v>
      </c>
      <c r="Z1529" t="s">
        <v>2381</v>
      </c>
      <c r="AA1529" t="s">
        <v>2380</v>
      </c>
    </row>
    <row r="1530" spans="10:27" x14ac:dyDescent="0.35">
      <c r="J1530" t="s">
        <v>1559</v>
      </c>
      <c r="K1530">
        <v>1960</v>
      </c>
      <c r="L1530" t="s">
        <v>18</v>
      </c>
      <c r="M1530">
        <v>22</v>
      </c>
      <c r="N1530">
        <v>0</v>
      </c>
      <c r="O1530">
        <v>12979.36</v>
      </c>
      <c r="P1530" t="s">
        <v>12</v>
      </c>
      <c r="Q1530" t="s">
        <v>16</v>
      </c>
      <c r="R1530" t="str">
        <f>IF('Hospitalisation Details'!I1528="?","Unknown",'Hospitalisation Details'!I1528)</f>
        <v>R1011</v>
      </c>
      <c r="T1530" t="s">
        <v>844</v>
      </c>
      <c r="U1530">
        <v>34.85</v>
      </c>
      <c r="V1530">
        <v>5.75</v>
      </c>
      <c r="W1530" t="s">
        <v>2380</v>
      </c>
      <c r="X1530" t="s">
        <v>2380</v>
      </c>
      <c r="Y1530" t="s">
        <v>2380</v>
      </c>
      <c r="Z1530" t="s">
        <v>2381</v>
      </c>
      <c r="AA1530" t="s">
        <v>2380</v>
      </c>
    </row>
    <row r="1531" spans="10:27" x14ac:dyDescent="0.35">
      <c r="J1531" t="s">
        <v>1560</v>
      </c>
      <c r="K1531">
        <v>1960</v>
      </c>
      <c r="L1531" t="s">
        <v>20</v>
      </c>
      <c r="M1531">
        <v>23</v>
      </c>
      <c r="N1531">
        <v>0</v>
      </c>
      <c r="O1531">
        <v>12981.35</v>
      </c>
      <c r="P1531" t="s">
        <v>12</v>
      </c>
      <c r="Q1531" t="s">
        <v>12</v>
      </c>
      <c r="R1531" t="str">
        <f>IF('Hospitalisation Details'!I1529="?","Unknown",'Hospitalisation Details'!I1529)</f>
        <v>R1013</v>
      </c>
      <c r="T1531" t="s">
        <v>843</v>
      </c>
      <c r="U1531">
        <v>24.51</v>
      </c>
      <c r="V1531">
        <v>4.83</v>
      </c>
      <c r="W1531" t="s">
        <v>2382</v>
      </c>
      <c r="X1531" t="s">
        <v>2380</v>
      </c>
      <c r="Y1531" t="s">
        <v>2383</v>
      </c>
      <c r="Z1531">
        <v>1</v>
      </c>
      <c r="AA1531" t="s">
        <v>2380</v>
      </c>
    </row>
    <row r="1532" spans="10:27" x14ac:dyDescent="0.35">
      <c r="J1532" t="s">
        <v>1561</v>
      </c>
      <c r="K1532">
        <v>1960</v>
      </c>
      <c r="L1532" t="s">
        <v>15</v>
      </c>
      <c r="M1532">
        <v>28</v>
      </c>
      <c r="N1532">
        <v>0</v>
      </c>
      <c r="O1532">
        <v>12982.87</v>
      </c>
      <c r="P1532" t="s">
        <v>12</v>
      </c>
      <c r="Q1532" t="s">
        <v>16</v>
      </c>
      <c r="R1532" t="str">
        <f>IF('Hospitalisation Details'!I1530="?","Unknown",'Hospitalisation Details'!I1530)</f>
        <v>R1013</v>
      </c>
      <c r="T1532" t="s">
        <v>842</v>
      </c>
      <c r="U1532">
        <v>19.399999999999999</v>
      </c>
      <c r="V1532">
        <v>11.93</v>
      </c>
      <c r="W1532" t="s">
        <v>2380</v>
      </c>
      <c r="X1532" t="s">
        <v>2380</v>
      </c>
      <c r="Y1532" t="s">
        <v>2380</v>
      </c>
      <c r="Z1532" t="s">
        <v>2381</v>
      </c>
      <c r="AA1532" t="s">
        <v>2380</v>
      </c>
    </row>
    <row r="1533" spans="10:27" x14ac:dyDescent="0.35">
      <c r="J1533" t="s">
        <v>1562</v>
      </c>
      <c r="K1533">
        <v>1979</v>
      </c>
      <c r="L1533" t="s">
        <v>15</v>
      </c>
      <c r="M1533">
        <v>27</v>
      </c>
      <c r="N1533">
        <v>2</v>
      </c>
      <c r="O1533">
        <v>12994.12</v>
      </c>
      <c r="P1533" t="s">
        <v>12</v>
      </c>
      <c r="Q1533" t="s">
        <v>11</v>
      </c>
      <c r="R1533" t="str">
        <f>IF('Hospitalisation Details'!I1531="?","Unknown",'Hospitalisation Details'!I1531)</f>
        <v>R1026</v>
      </c>
      <c r="T1533" t="s">
        <v>841</v>
      </c>
      <c r="U1533">
        <v>15.1</v>
      </c>
      <c r="V1533">
        <v>8.41</v>
      </c>
      <c r="W1533" t="s">
        <v>2380</v>
      </c>
      <c r="X1533" t="s">
        <v>2380</v>
      </c>
      <c r="Y1533" t="s">
        <v>2380</v>
      </c>
      <c r="Z1533" t="s">
        <v>2381</v>
      </c>
      <c r="AA1533" t="s">
        <v>2380</v>
      </c>
    </row>
    <row r="1534" spans="10:27" x14ac:dyDescent="0.35">
      <c r="J1534" t="s">
        <v>1563</v>
      </c>
      <c r="K1534">
        <v>1981</v>
      </c>
      <c r="L1534" t="s">
        <v>37</v>
      </c>
      <c r="M1534">
        <v>30</v>
      </c>
      <c r="N1534">
        <v>1</v>
      </c>
      <c r="O1534">
        <v>13002.91</v>
      </c>
      <c r="P1534" t="s">
        <v>12</v>
      </c>
      <c r="Q1534" t="s">
        <v>16</v>
      </c>
      <c r="R1534" t="str">
        <f>IF('Hospitalisation Details'!I1532="?","Unknown",'Hospitalisation Details'!I1532)</f>
        <v>R1012</v>
      </c>
      <c r="T1534" t="s">
        <v>840</v>
      </c>
      <c r="U1534">
        <v>23.37</v>
      </c>
      <c r="V1534">
        <v>5.59</v>
      </c>
      <c r="W1534" t="s">
        <v>2382</v>
      </c>
      <c r="X1534" t="s">
        <v>2380</v>
      </c>
      <c r="Y1534" t="s">
        <v>2380</v>
      </c>
      <c r="Z1534" t="s">
        <v>2381</v>
      </c>
      <c r="AA1534" t="s">
        <v>2380</v>
      </c>
    </row>
    <row r="1535" spans="10:27" x14ac:dyDescent="0.35">
      <c r="J1535" t="s">
        <v>1564</v>
      </c>
      <c r="K1535">
        <v>1962</v>
      </c>
      <c r="L1535" t="s">
        <v>18</v>
      </c>
      <c r="M1535">
        <v>24</v>
      </c>
      <c r="N1535">
        <v>0</v>
      </c>
      <c r="O1535">
        <v>13004.95</v>
      </c>
      <c r="P1535" t="s">
        <v>12</v>
      </c>
      <c r="Q1535" t="s">
        <v>16</v>
      </c>
      <c r="R1535" t="str">
        <f>IF('Hospitalisation Details'!I1533="?","Unknown",'Hospitalisation Details'!I1533)</f>
        <v>R1012</v>
      </c>
      <c r="T1535" t="s">
        <v>839</v>
      </c>
      <c r="U1535">
        <v>42.4</v>
      </c>
      <c r="V1535">
        <v>4.0599999999999996</v>
      </c>
      <c r="W1535" t="s">
        <v>2380</v>
      </c>
      <c r="X1535" t="s">
        <v>2380</v>
      </c>
      <c r="Y1535" t="s">
        <v>2380</v>
      </c>
      <c r="Z1535" t="s">
        <v>2381</v>
      </c>
      <c r="AA1535" t="s">
        <v>2380</v>
      </c>
    </row>
    <row r="1536" spans="10:27" x14ac:dyDescent="0.35">
      <c r="J1536" t="s">
        <v>1565</v>
      </c>
      <c r="K1536">
        <v>1969</v>
      </c>
      <c r="L1536" t="s">
        <v>30</v>
      </c>
      <c r="M1536">
        <v>13</v>
      </c>
      <c r="N1536">
        <v>0</v>
      </c>
      <c r="O1536">
        <v>13008.07</v>
      </c>
      <c r="P1536" t="s">
        <v>12</v>
      </c>
      <c r="Q1536" t="s">
        <v>12</v>
      </c>
      <c r="R1536" t="str">
        <f>IF('Hospitalisation Details'!I1534="?","Unknown",'Hospitalisation Details'!I1534)</f>
        <v>R1012</v>
      </c>
      <c r="T1536" t="s">
        <v>838</v>
      </c>
      <c r="U1536">
        <v>28.405000000000001</v>
      </c>
      <c r="V1536">
        <v>7.02</v>
      </c>
      <c r="W1536" t="s">
        <v>2382</v>
      </c>
      <c r="X1536" t="s">
        <v>2380</v>
      </c>
      <c r="Y1536" t="s">
        <v>2380</v>
      </c>
      <c r="Z1536" t="s">
        <v>2381</v>
      </c>
      <c r="AA1536" t="s">
        <v>2380</v>
      </c>
    </row>
    <row r="1537" spans="10:27" x14ac:dyDescent="0.35">
      <c r="J1537" t="s">
        <v>1566</v>
      </c>
      <c r="K1537">
        <v>1972</v>
      </c>
      <c r="L1537" t="s">
        <v>20</v>
      </c>
      <c r="M1537">
        <v>27</v>
      </c>
      <c r="N1537">
        <v>0</v>
      </c>
      <c r="O1537">
        <v>13010.86</v>
      </c>
      <c r="P1537" t="s">
        <v>12</v>
      </c>
      <c r="Q1537" t="s">
        <v>11</v>
      </c>
      <c r="R1537" t="str">
        <f>IF('Hospitalisation Details'!I1535="?","Unknown",'Hospitalisation Details'!I1535)</f>
        <v>R1012</v>
      </c>
      <c r="T1537" t="s">
        <v>837</v>
      </c>
      <c r="U1537">
        <v>23.4</v>
      </c>
      <c r="V1537">
        <v>4.47</v>
      </c>
      <c r="W1537" t="s">
        <v>2380</v>
      </c>
      <c r="X1537" t="s">
        <v>2380</v>
      </c>
      <c r="Y1537" t="s">
        <v>2380</v>
      </c>
      <c r="Z1537" t="s">
        <v>2381</v>
      </c>
      <c r="AA1537" t="s">
        <v>2380</v>
      </c>
    </row>
    <row r="1538" spans="10:27" x14ac:dyDescent="0.35">
      <c r="J1538" t="s">
        <v>1567</v>
      </c>
      <c r="K1538">
        <v>1962</v>
      </c>
      <c r="L1538" t="s">
        <v>10</v>
      </c>
      <c r="M1538">
        <v>20</v>
      </c>
      <c r="N1538">
        <v>0</v>
      </c>
      <c r="O1538">
        <v>13012.21</v>
      </c>
      <c r="P1538" t="s">
        <v>12</v>
      </c>
      <c r="Q1538" t="s">
        <v>16</v>
      </c>
      <c r="R1538" t="str">
        <f>IF('Hospitalisation Details'!I1536="?","Unknown",'Hospitalisation Details'!I1536)</f>
        <v>R1012</v>
      </c>
      <c r="T1538" t="s">
        <v>836</v>
      </c>
      <c r="U1538">
        <v>33.44</v>
      </c>
      <c r="V1538">
        <v>4.54</v>
      </c>
      <c r="W1538" t="s">
        <v>2380</v>
      </c>
      <c r="X1538" t="s">
        <v>2380</v>
      </c>
      <c r="Y1538" t="s">
        <v>2380</v>
      </c>
      <c r="Z1538" t="s">
        <v>2381</v>
      </c>
      <c r="AA1538" t="s">
        <v>2380</v>
      </c>
    </row>
    <row r="1539" spans="10:27" x14ac:dyDescent="0.35">
      <c r="J1539" t="s">
        <v>1568</v>
      </c>
      <c r="K1539">
        <v>1964</v>
      </c>
      <c r="L1539" t="s">
        <v>20</v>
      </c>
      <c r="M1539">
        <v>23</v>
      </c>
      <c r="N1539">
        <v>1</v>
      </c>
      <c r="O1539">
        <v>13019.16</v>
      </c>
      <c r="P1539" t="s">
        <v>12</v>
      </c>
      <c r="Q1539" t="s">
        <v>16</v>
      </c>
      <c r="R1539" t="str">
        <f>IF('Hospitalisation Details'!I1537="?","Unknown",'Hospitalisation Details'!I1537)</f>
        <v>R1024</v>
      </c>
      <c r="T1539" t="s">
        <v>835</v>
      </c>
      <c r="U1539">
        <v>21.12</v>
      </c>
      <c r="V1539">
        <v>4.99</v>
      </c>
      <c r="W1539" t="s">
        <v>2380</v>
      </c>
      <c r="X1539" t="s">
        <v>2380</v>
      </c>
      <c r="Y1539" t="s">
        <v>2380</v>
      </c>
      <c r="Z1539">
        <v>1</v>
      </c>
      <c r="AA1539" t="s">
        <v>2380</v>
      </c>
    </row>
    <row r="1540" spans="10:27" x14ac:dyDescent="0.35">
      <c r="J1540" t="s">
        <v>1569</v>
      </c>
      <c r="K1540">
        <v>1965</v>
      </c>
      <c r="L1540" t="s">
        <v>15</v>
      </c>
      <c r="M1540">
        <v>4</v>
      </c>
      <c r="N1540">
        <v>0</v>
      </c>
      <c r="O1540">
        <v>13023.93</v>
      </c>
      <c r="P1540" t="s">
        <v>12</v>
      </c>
      <c r="Q1540" t="s">
        <v>11</v>
      </c>
      <c r="R1540" t="str">
        <f>IF('Hospitalisation Details'!I1538="?","Unknown",'Hospitalisation Details'!I1538)</f>
        <v>R1025</v>
      </c>
      <c r="T1540" t="s">
        <v>834</v>
      </c>
      <c r="U1540">
        <v>18.48</v>
      </c>
      <c r="V1540">
        <v>10.84</v>
      </c>
      <c r="W1540" t="s">
        <v>2382</v>
      </c>
      <c r="X1540" t="s">
        <v>2380</v>
      </c>
      <c r="Y1540" t="s">
        <v>2380</v>
      </c>
      <c r="Z1540">
        <v>2</v>
      </c>
      <c r="AA1540" t="s">
        <v>2380</v>
      </c>
    </row>
    <row r="1541" spans="10:27" x14ac:dyDescent="0.35">
      <c r="J1541" t="s">
        <v>1570</v>
      </c>
      <c r="K1541">
        <v>1961</v>
      </c>
      <c r="L1541" t="s">
        <v>15</v>
      </c>
      <c r="M1541">
        <v>9</v>
      </c>
      <c r="N1541">
        <v>0</v>
      </c>
      <c r="O1541">
        <v>13041.92</v>
      </c>
      <c r="P1541" t="s">
        <v>12</v>
      </c>
      <c r="Q1541" t="s">
        <v>16</v>
      </c>
      <c r="R1541" t="str">
        <f>IF('Hospitalisation Details'!I1539="?","Unknown",'Hospitalisation Details'!I1539)</f>
        <v>R1011</v>
      </c>
      <c r="T1541" t="s">
        <v>833</v>
      </c>
      <c r="U1541">
        <v>16.815000000000001</v>
      </c>
      <c r="V1541">
        <v>5.63</v>
      </c>
      <c r="W1541" t="s">
        <v>2380</v>
      </c>
      <c r="X1541" t="s">
        <v>2380</v>
      </c>
      <c r="Y1541" t="s">
        <v>2380</v>
      </c>
      <c r="Z1541">
        <v>1</v>
      </c>
      <c r="AA1541" t="s">
        <v>2380</v>
      </c>
    </row>
    <row r="1542" spans="10:27" x14ac:dyDescent="0.35">
      <c r="J1542" t="s">
        <v>1571</v>
      </c>
      <c r="K1542">
        <v>1969</v>
      </c>
      <c r="L1542" t="s">
        <v>20</v>
      </c>
      <c r="M1542">
        <v>23</v>
      </c>
      <c r="N1542">
        <v>0</v>
      </c>
      <c r="O1542">
        <v>13044.41</v>
      </c>
      <c r="P1542" t="s">
        <v>12</v>
      </c>
      <c r="Q1542" t="s">
        <v>16</v>
      </c>
      <c r="R1542" t="str">
        <f>IF('Hospitalisation Details'!I1540="?","Unknown",'Hospitalisation Details'!I1540)</f>
        <v>R1012</v>
      </c>
      <c r="T1542" t="s">
        <v>832</v>
      </c>
      <c r="U1542">
        <v>26.72</v>
      </c>
      <c r="V1542">
        <v>4.1399999999999997</v>
      </c>
      <c r="W1542" t="s">
        <v>2380</v>
      </c>
      <c r="X1542" t="s">
        <v>2380</v>
      </c>
      <c r="Y1542" t="s">
        <v>2380</v>
      </c>
      <c r="Z1542" t="s">
        <v>2381</v>
      </c>
      <c r="AA1542" t="s">
        <v>2380</v>
      </c>
    </row>
    <row r="1543" spans="10:27" x14ac:dyDescent="0.35">
      <c r="J1543" t="s">
        <v>1572</v>
      </c>
      <c r="K1543">
        <v>1967</v>
      </c>
      <c r="L1543" t="s">
        <v>35</v>
      </c>
      <c r="M1543">
        <v>6</v>
      </c>
      <c r="N1543">
        <v>3</v>
      </c>
      <c r="O1543">
        <v>13047.33</v>
      </c>
      <c r="P1543" t="s">
        <v>12</v>
      </c>
      <c r="Q1543" t="s">
        <v>12</v>
      </c>
      <c r="R1543" t="str">
        <f>IF('Hospitalisation Details'!I1541="?","Unknown",'Hospitalisation Details'!I1541)</f>
        <v>R1024</v>
      </c>
      <c r="T1543" t="s">
        <v>831</v>
      </c>
      <c r="U1543">
        <v>41.42</v>
      </c>
      <c r="V1543">
        <v>5.17</v>
      </c>
      <c r="W1543" t="s">
        <v>2380</v>
      </c>
      <c r="X1543" t="s">
        <v>2380</v>
      </c>
      <c r="Y1543" t="s">
        <v>2383</v>
      </c>
      <c r="Z1543">
        <v>1</v>
      </c>
      <c r="AA1543" t="s">
        <v>2380</v>
      </c>
    </row>
    <row r="1544" spans="10:27" x14ac:dyDescent="0.35">
      <c r="J1544" t="s">
        <v>1573</v>
      </c>
      <c r="K1544">
        <v>1985</v>
      </c>
      <c r="L1544" t="s">
        <v>37</v>
      </c>
      <c r="M1544">
        <v>26</v>
      </c>
      <c r="N1544">
        <v>3</v>
      </c>
      <c r="O1544">
        <v>13051.22</v>
      </c>
      <c r="P1544" t="s">
        <v>12</v>
      </c>
      <c r="Q1544" t="s">
        <v>16</v>
      </c>
      <c r="R1544" t="str">
        <f>IF('Hospitalisation Details'!I1542="?","Unknown",'Hospitalisation Details'!I1542)</f>
        <v>R1026</v>
      </c>
      <c r="T1544" t="s">
        <v>830</v>
      </c>
      <c r="U1544">
        <v>20.69</v>
      </c>
      <c r="V1544">
        <v>6.93</v>
      </c>
      <c r="W1544" t="s">
        <v>2380</v>
      </c>
      <c r="X1544" t="s">
        <v>2380</v>
      </c>
      <c r="Y1544" t="s">
        <v>2380</v>
      </c>
      <c r="Z1544">
        <v>2</v>
      </c>
      <c r="AA1544" t="s">
        <v>2380</v>
      </c>
    </row>
    <row r="1545" spans="10:27" x14ac:dyDescent="0.35">
      <c r="J1545" t="s">
        <v>1574</v>
      </c>
      <c r="K1545">
        <v>1961</v>
      </c>
      <c r="L1545" t="s">
        <v>15</v>
      </c>
      <c r="M1545">
        <v>6</v>
      </c>
      <c r="N1545">
        <v>0</v>
      </c>
      <c r="O1545">
        <v>13063.88</v>
      </c>
      <c r="P1545" t="s">
        <v>12</v>
      </c>
      <c r="Q1545" t="s">
        <v>11</v>
      </c>
      <c r="R1545" t="str">
        <f>IF('Hospitalisation Details'!I1543="?","Unknown",'Hospitalisation Details'!I1543)</f>
        <v>R1011</v>
      </c>
      <c r="T1545" t="s">
        <v>829</v>
      </c>
      <c r="U1545">
        <v>41.23</v>
      </c>
      <c r="V1545">
        <v>4.24</v>
      </c>
      <c r="W1545" t="s">
        <v>2380</v>
      </c>
      <c r="X1545" t="s">
        <v>2380</v>
      </c>
      <c r="Y1545" t="s">
        <v>2380</v>
      </c>
      <c r="Z1545" t="s">
        <v>2381</v>
      </c>
      <c r="AA1545" t="s">
        <v>2380</v>
      </c>
    </row>
    <row r="1546" spans="10:27" x14ac:dyDescent="0.35">
      <c r="J1546" t="s">
        <v>1575</v>
      </c>
      <c r="K1546">
        <v>1978</v>
      </c>
      <c r="L1546" t="s">
        <v>10</v>
      </c>
      <c r="M1546">
        <v>17</v>
      </c>
      <c r="N1546">
        <v>2</v>
      </c>
      <c r="O1546">
        <v>13101.74</v>
      </c>
      <c r="P1546" t="s">
        <v>12</v>
      </c>
      <c r="Q1546" t="s">
        <v>11</v>
      </c>
      <c r="R1546" t="str">
        <f>IF('Hospitalisation Details'!I1544="?","Unknown",'Hospitalisation Details'!I1544)</f>
        <v>R1026</v>
      </c>
      <c r="T1546" t="s">
        <v>828</v>
      </c>
      <c r="U1546">
        <v>29.9</v>
      </c>
      <c r="V1546">
        <v>5.91</v>
      </c>
      <c r="W1546" t="s">
        <v>2380</v>
      </c>
      <c r="X1546" t="s">
        <v>2380</v>
      </c>
      <c r="Y1546" t="s">
        <v>2380</v>
      </c>
      <c r="Z1546" t="s">
        <v>2381</v>
      </c>
      <c r="AA1546" t="s">
        <v>2380</v>
      </c>
    </row>
    <row r="1547" spans="10:27" x14ac:dyDescent="0.35">
      <c r="J1547" t="s">
        <v>1576</v>
      </c>
      <c r="K1547">
        <v>1971</v>
      </c>
      <c r="L1547" t="s">
        <v>37</v>
      </c>
      <c r="M1547">
        <v>30</v>
      </c>
      <c r="N1547">
        <v>0</v>
      </c>
      <c r="O1547">
        <v>13110.79</v>
      </c>
      <c r="P1547" t="s">
        <v>12</v>
      </c>
      <c r="Q1547" t="s">
        <v>11</v>
      </c>
      <c r="R1547" t="str">
        <f>IF('Hospitalisation Details'!I1545="?","Unknown",'Hospitalisation Details'!I1545)</f>
        <v>R1011</v>
      </c>
      <c r="T1547" t="s">
        <v>827</v>
      </c>
      <c r="U1547">
        <v>34.104999999999997</v>
      </c>
      <c r="V1547">
        <v>5.93</v>
      </c>
      <c r="W1547" t="s">
        <v>2380</v>
      </c>
      <c r="X1547" t="s">
        <v>2380</v>
      </c>
      <c r="Y1547" t="s">
        <v>2380</v>
      </c>
      <c r="Z1547" t="s">
        <v>2381</v>
      </c>
      <c r="AA1547" t="s">
        <v>2380</v>
      </c>
    </row>
    <row r="1548" spans="10:27" x14ac:dyDescent="0.35">
      <c r="J1548" t="s">
        <v>1577</v>
      </c>
      <c r="K1548">
        <v>1962</v>
      </c>
      <c r="L1548" t="s">
        <v>35</v>
      </c>
      <c r="M1548">
        <v>2</v>
      </c>
      <c r="N1548">
        <v>1</v>
      </c>
      <c r="O1548">
        <v>13112.6</v>
      </c>
      <c r="P1548" t="s">
        <v>12</v>
      </c>
      <c r="Q1548" t="s">
        <v>12</v>
      </c>
      <c r="R1548" t="str">
        <f>IF('Hospitalisation Details'!I1546="?","Unknown",'Hospitalisation Details'!I1546)</f>
        <v>R1012</v>
      </c>
      <c r="T1548" t="s">
        <v>826</v>
      </c>
      <c r="U1548">
        <v>24.97</v>
      </c>
      <c r="V1548">
        <v>5.66</v>
      </c>
      <c r="W1548" t="s">
        <v>2380</v>
      </c>
      <c r="X1548" t="s">
        <v>2380</v>
      </c>
      <c r="Y1548" t="s">
        <v>2380</v>
      </c>
      <c r="Z1548" t="s">
        <v>2381</v>
      </c>
      <c r="AA1548" t="s">
        <v>2380</v>
      </c>
    </row>
    <row r="1549" spans="10:27" x14ac:dyDescent="0.35">
      <c r="J1549" t="s">
        <v>1578</v>
      </c>
      <c r="K1549">
        <v>1992</v>
      </c>
      <c r="L1549" t="s">
        <v>35</v>
      </c>
      <c r="M1549">
        <v>12</v>
      </c>
      <c r="N1549">
        <v>0</v>
      </c>
      <c r="O1549">
        <v>13113.51</v>
      </c>
      <c r="P1549" t="s">
        <v>12</v>
      </c>
      <c r="Q1549" t="s">
        <v>11</v>
      </c>
      <c r="R1549" t="str">
        <f>IF('Hospitalisation Details'!I1547="?","Unknown",'Hospitalisation Details'!I1547)</f>
        <v>R1026</v>
      </c>
      <c r="T1549" t="s">
        <v>825</v>
      </c>
      <c r="U1549">
        <v>34.799999999999997</v>
      </c>
      <c r="V1549">
        <v>4.1900000000000004</v>
      </c>
      <c r="W1549" t="s">
        <v>2380</v>
      </c>
      <c r="X1549" t="s">
        <v>2380</v>
      </c>
      <c r="Y1549" t="s">
        <v>2380</v>
      </c>
      <c r="Z1549">
        <v>1</v>
      </c>
      <c r="AA1549" t="s">
        <v>2380</v>
      </c>
    </row>
    <row r="1550" spans="10:27" x14ac:dyDescent="0.35">
      <c r="J1550" t="s">
        <v>1579</v>
      </c>
      <c r="K1550">
        <v>1963</v>
      </c>
      <c r="L1550" t="s">
        <v>20</v>
      </c>
      <c r="M1550">
        <v>14</v>
      </c>
      <c r="N1550">
        <v>0</v>
      </c>
      <c r="O1550">
        <v>13116.84</v>
      </c>
      <c r="P1550" t="s">
        <v>12</v>
      </c>
      <c r="Q1550" t="s">
        <v>16</v>
      </c>
      <c r="R1550" t="str">
        <f>IF('Hospitalisation Details'!I1548="?","Unknown",'Hospitalisation Details'!I1548)</f>
        <v>R1012</v>
      </c>
      <c r="T1550" t="s">
        <v>824</v>
      </c>
      <c r="U1550">
        <v>32.965000000000003</v>
      </c>
      <c r="V1550">
        <v>9.2100000000000009</v>
      </c>
      <c r="W1550" t="s">
        <v>2382</v>
      </c>
      <c r="X1550" t="s">
        <v>2380</v>
      </c>
      <c r="Y1550" t="s">
        <v>2380</v>
      </c>
      <c r="Z1550" t="s">
        <v>2381</v>
      </c>
      <c r="AA1550" t="s">
        <v>2380</v>
      </c>
    </row>
    <row r="1551" spans="10:27" x14ac:dyDescent="0.35">
      <c r="J1551" t="s">
        <v>1580</v>
      </c>
      <c r="K1551">
        <v>1999</v>
      </c>
      <c r="L1551" t="s">
        <v>35</v>
      </c>
      <c r="M1551">
        <v>16</v>
      </c>
      <c r="N1551">
        <v>0</v>
      </c>
      <c r="O1551">
        <v>13126.68</v>
      </c>
      <c r="P1551" t="s">
        <v>12</v>
      </c>
      <c r="Q1551" t="s">
        <v>12</v>
      </c>
      <c r="R1551" t="str">
        <f>IF('Hospitalisation Details'!I1549="?","Unknown",'Hospitalisation Details'!I1549)</f>
        <v>R1011</v>
      </c>
      <c r="T1551" t="s">
        <v>823</v>
      </c>
      <c r="U1551">
        <v>27.265000000000001</v>
      </c>
      <c r="V1551">
        <v>5.51</v>
      </c>
      <c r="W1551" t="s">
        <v>2380</v>
      </c>
      <c r="X1551" t="s">
        <v>2380</v>
      </c>
      <c r="Y1551" t="s">
        <v>2380</v>
      </c>
      <c r="Z1551">
        <v>1</v>
      </c>
      <c r="AA1551" t="s">
        <v>2380</v>
      </c>
    </row>
    <row r="1552" spans="10:27" x14ac:dyDescent="0.35">
      <c r="J1552" t="s">
        <v>1581</v>
      </c>
      <c r="K1552">
        <v>1961</v>
      </c>
      <c r="L1552" t="s">
        <v>20</v>
      </c>
      <c r="M1552">
        <v>7</v>
      </c>
      <c r="N1552">
        <v>0</v>
      </c>
      <c r="O1552">
        <v>13129.6</v>
      </c>
      <c r="P1552" t="s">
        <v>12</v>
      </c>
      <c r="Q1552" t="s">
        <v>11</v>
      </c>
      <c r="R1552" t="str">
        <f>IF('Hospitalisation Details'!I1550="?","Unknown",'Hospitalisation Details'!I1550)</f>
        <v>R1017</v>
      </c>
      <c r="T1552" t="s">
        <v>822</v>
      </c>
      <c r="U1552">
        <v>17.059999999999999</v>
      </c>
      <c r="V1552">
        <v>8.5</v>
      </c>
      <c r="W1552" t="s">
        <v>2380</v>
      </c>
      <c r="X1552" t="s">
        <v>2380</v>
      </c>
      <c r="Y1552" t="s">
        <v>2380</v>
      </c>
      <c r="Z1552" t="s">
        <v>2381</v>
      </c>
      <c r="AA1552" t="s">
        <v>2380</v>
      </c>
    </row>
    <row r="1553" spans="10:27" x14ac:dyDescent="0.35">
      <c r="J1553" t="s">
        <v>1582</v>
      </c>
      <c r="K1553">
        <v>1961</v>
      </c>
      <c r="L1553" t="s">
        <v>30</v>
      </c>
      <c r="M1553">
        <v>6</v>
      </c>
      <c r="N1553">
        <v>0</v>
      </c>
      <c r="O1553">
        <v>13143.34</v>
      </c>
      <c r="P1553" t="s">
        <v>12</v>
      </c>
      <c r="Q1553" t="s">
        <v>11</v>
      </c>
      <c r="R1553" t="str">
        <f>IF('Hospitalisation Details'!I1551="?","Unknown",'Hospitalisation Details'!I1551)</f>
        <v>R1020</v>
      </c>
      <c r="T1553" t="s">
        <v>821</v>
      </c>
      <c r="U1553">
        <v>36.29</v>
      </c>
      <c r="V1553">
        <v>6.23</v>
      </c>
      <c r="W1553" t="s">
        <v>2380</v>
      </c>
      <c r="X1553" t="s">
        <v>2380</v>
      </c>
      <c r="Y1553" t="s">
        <v>2380</v>
      </c>
      <c r="Z1553" t="s">
        <v>2381</v>
      </c>
      <c r="AA1553" t="s">
        <v>2380</v>
      </c>
    </row>
    <row r="1554" spans="10:27" x14ac:dyDescent="0.35">
      <c r="J1554" t="s">
        <v>1583</v>
      </c>
      <c r="K1554">
        <v>1961</v>
      </c>
      <c r="L1554" t="s">
        <v>30</v>
      </c>
      <c r="M1554">
        <v>6</v>
      </c>
      <c r="N1554">
        <v>0</v>
      </c>
      <c r="O1554">
        <v>13143.86</v>
      </c>
      <c r="P1554" t="s">
        <v>12</v>
      </c>
      <c r="Q1554" t="s">
        <v>11</v>
      </c>
      <c r="R1554" t="str">
        <f>IF('Hospitalisation Details'!I1552="?","Unknown",'Hospitalisation Details'!I1552)</f>
        <v>R1016</v>
      </c>
      <c r="T1554" t="s">
        <v>820</v>
      </c>
      <c r="U1554">
        <v>28.594999999999999</v>
      </c>
      <c r="V1554">
        <v>8.5299999999999994</v>
      </c>
      <c r="W1554" t="s">
        <v>2382</v>
      </c>
      <c r="X1554" t="s">
        <v>2380</v>
      </c>
      <c r="Y1554" t="s">
        <v>2380</v>
      </c>
      <c r="Z1554">
        <v>1</v>
      </c>
      <c r="AA1554" t="s">
        <v>2380</v>
      </c>
    </row>
    <row r="1555" spans="10:27" x14ac:dyDescent="0.35">
      <c r="J1555" t="s">
        <v>1584</v>
      </c>
      <c r="K1555">
        <v>1962</v>
      </c>
      <c r="L1555" t="s">
        <v>35</v>
      </c>
      <c r="M1555">
        <v>5</v>
      </c>
      <c r="N1555">
        <v>0</v>
      </c>
      <c r="O1555">
        <v>13204.29</v>
      </c>
      <c r="P1555" t="s">
        <v>12</v>
      </c>
      <c r="Q1555" t="s">
        <v>16</v>
      </c>
      <c r="R1555" t="str">
        <f>IF('Hospitalisation Details'!I1553="?","Unknown",'Hospitalisation Details'!I1553)</f>
        <v>R1024</v>
      </c>
      <c r="T1555" t="s">
        <v>819</v>
      </c>
      <c r="U1555">
        <v>17.8</v>
      </c>
      <c r="V1555">
        <v>5.75</v>
      </c>
      <c r="W1555" t="s">
        <v>2382</v>
      </c>
      <c r="X1555" t="s">
        <v>2380</v>
      </c>
      <c r="Y1555" t="s">
        <v>2383</v>
      </c>
      <c r="Z1555">
        <v>1</v>
      </c>
      <c r="AA1555" t="s">
        <v>2380</v>
      </c>
    </row>
    <row r="1556" spans="10:27" x14ac:dyDescent="0.35">
      <c r="J1556" t="s">
        <v>1585</v>
      </c>
      <c r="K1556">
        <v>1982</v>
      </c>
      <c r="L1556" t="s">
        <v>37</v>
      </c>
      <c r="M1556">
        <v>15</v>
      </c>
      <c r="N1556">
        <v>3</v>
      </c>
      <c r="O1556">
        <v>13214.43</v>
      </c>
      <c r="P1556" t="s">
        <v>12</v>
      </c>
      <c r="Q1556" t="s">
        <v>11</v>
      </c>
      <c r="R1556" t="str">
        <f>IF('Hospitalisation Details'!I1554="?","Unknown",'Hospitalisation Details'!I1554)</f>
        <v>R1012</v>
      </c>
      <c r="T1556" t="s">
        <v>818</v>
      </c>
      <c r="U1556">
        <v>21.4</v>
      </c>
      <c r="V1556">
        <v>5.6</v>
      </c>
      <c r="W1556" t="s">
        <v>2380</v>
      </c>
      <c r="X1556" t="s">
        <v>2380</v>
      </c>
      <c r="Y1556" t="s">
        <v>2380</v>
      </c>
      <c r="Z1556" t="s">
        <v>2381</v>
      </c>
      <c r="AA1556" t="s">
        <v>2380</v>
      </c>
    </row>
    <row r="1557" spans="10:27" x14ac:dyDescent="0.35">
      <c r="J1557" t="s">
        <v>1586</v>
      </c>
      <c r="K1557">
        <v>1962</v>
      </c>
      <c r="L1557" t="s">
        <v>30</v>
      </c>
      <c r="M1557">
        <v>7</v>
      </c>
      <c r="N1557">
        <v>0</v>
      </c>
      <c r="O1557">
        <v>13217.09</v>
      </c>
      <c r="P1557" t="s">
        <v>12</v>
      </c>
      <c r="Q1557" t="s">
        <v>16</v>
      </c>
      <c r="R1557" t="str">
        <f>IF('Hospitalisation Details'!I1555="?","Unknown",'Hospitalisation Details'!I1555)</f>
        <v>R1024</v>
      </c>
      <c r="T1557" t="s">
        <v>817</v>
      </c>
      <c r="U1557">
        <v>23.01</v>
      </c>
      <c r="V1557">
        <v>4.68</v>
      </c>
      <c r="W1557" t="s">
        <v>2380</v>
      </c>
      <c r="X1557" t="s">
        <v>2380</v>
      </c>
      <c r="Y1557" t="s">
        <v>2380</v>
      </c>
      <c r="Z1557" t="s">
        <v>2381</v>
      </c>
      <c r="AA1557" t="s">
        <v>2380</v>
      </c>
    </row>
    <row r="1558" spans="10:27" x14ac:dyDescent="0.35">
      <c r="J1558" t="s">
        <v>1587</v>
      </c>
      <c r="K1558">
        <v>1965</v>
      </c>
      <c r="L1558" t="s">
        <v>15</v>
      </c>
      <c r="M1558">
        <v>13</v>
      </c>
      <c r="N1558">
        <v>2</v>
      </c>
      <c r="O1558">
        <v>13224.06</v>
      </c>
      <c r="P1558" t="s">
        <v>12</v>
      </c>
      <c r="Q1558" t="s">
        <v>12</v>
      </c>
      <c r="R1558" t="str">
        <f>IF('Hospitalisation Details'!I1556="?","Unknown",'Hospitalisation Details'!I1556)</f>
        <v>R1024</v>
      </c>
      <c r="T1558" t="s">
        <v>816</v>
      </c>
      <c r="U1558">
        <v>19.86</v>
      </c>
      <c r="V1558">
        <v>5.62</v>
      </c>
      <c r="W1558" t="s">
        <v>2382</v>
      </c>
      <c r="X1558" t="s">
        <v>2380</v>
      </c>
      <c r="Y1558" t="s">
        <v>2380</v>
      </c>
      <c r="Z1558" t="s">
        <v>2381</v>
      </c>
      <c r="AA1558" t="s">
        <v>2380</v>
      </c>
    </row>
    <row r="1559" spans="10:27" x14ac:dyDescent="0.35">
      <c r="J1559" t="s">
        <v>1588</v>
      </c>
      <c r="K1559">
        <v>1962</v>
      </c>
      <c r="L1559" t="s">
        <v>15</v>
      </c>
      <c r="M1559">
        <v>24</v>
      </c>
      <c r="N1559">
        <v>1</v>
      </c>
      <c r="O1559">
        <v>13224.69</v>
      </c>
      <c r="P1559" t="s">
        <v>12</v>
      </c>
      <c r="Q1559" t="s">
        <v>11</v>
      </c>
      <c r="R1559" t="str">
        <f>IF('Hospitalisation Details'!I1557="?","Unknown",'Hospitalisation Details'!I1557)</f>
        <v>R1011</v>
      </c>
      <c r="T1559" t="s">
        <v>815</v>
      </c>
      <c r="U1559">
        <v>33.58</v>
      </c>
      <c r="V1559">
        <v>5.08</v>
      </c>
      <c r="W1559" t="s">
        <v>2380</v>
      </c>
      <c r="X1559" t="s">
        <v>2380</v>
      </c>
      <c r="Y1559" t="s">
        <v>2380</v>
      </c>
      <c r="Z1559" t="s">
        <v>2381</v>
      </c>
      <c r="AA1559" t="s">
        <v>2380</v>
      </c>
    </row>
    <row r="1560" spans="10:27" x14ac:dyDescent="0.35">
      <c r="J1560" t="s">
        <v>1589</v>
      </c>
      <c r="K1560">
        <v>1962</v>
      </c>
      <c r="L1560" t="s">
        <v>37</v>
      </c>
      <c r="M1560">
        <v>11</v>
      </c>
      <c r="N1560">
        <v>0</v>
      </c>
      <c r="O1560">
        <v>13228.85</v>
      </c>
      <c r="P1560" t="s">
        <v>12</v>
      </c>
      <c r="Q1560" t="s">
        <v>12</v>
      </c>
      <c r="R1560" t="str">
        <f>IF('Hospitalisation Details'!I1558="?","Unknown",'Hospitalisation Details'!I1558)</f>
        <v>R1023</v>
      </c>
      <c r="T1560" t="s">
        <v>814</v>
      </c>
      <c r="U1560">
        <v>29.81</v>
      </c>
      <c r="V1560">
        <v>5.28</v>
      </c>
      <c r="W1560" t="s">
        <v>2380</v>
      </c>
      <c r="X1560" t="s">
        <v>2380</v>
      </c>
      <c r="Y1560" t="s">
        <v>2380</v>
      </c>
      <c r="Z1560" t="s">
        <v>2381</v>
      </c>
      <c r="AA1560" t="s">
        <v>2380</v>
      </c>
    </row>
    <row r="1561" spans="10:27" x14ac:dyDescent="0.35">
      <c r="J1561" t="s">
        <v>1590</v>
      </c>
      <c r="K1561">
        <v>1994</v>
      </c>
      <c r="L1561" t="s">
        <v>10</v>
      </c>
      <c r="M1561">
        <v>1</v>
      </c>
      <c r="N1561">
        <v>0</v>
      </c>
      <c r="O1561">
        <v>13292.52</v>
      </c>
      <c r="P1561" t="s">
        <v>12</v>
      </c>
      <c r="Q1561" t="s">
        <v>12</v>
      </c>
      <c r="R1561" t="str">
        <f>IF('Hospitalisation Details'!I1559="?","Unknown",'Hospitalisation Details'!I1559)</f>
        <v>R1012</v>
      </c>
      <c r="T1561" t="s">
        <v>813</v>
      </c>
      <c r="U1561">
        <v>27.4</v>
      </c>
      <c r="V1561">
        <v>4.6100000000000003</v>
      </c>
      <c r="W1561" t="s">
        <v>2380</v>
      </c>
      <c r="X1561" t="s">
        <v>2380</v>
      </c>
      <c r="Y1561" t="s">
        <v>2380</v>
      </c>
      <c r="Z1561" t="s">
        <v>2381</v>
      </c>
      <c r="AA1561" t="s">
        <v>2380</v>
      </c>
    </row>
    <row r="1562" spans="10:27" x14ac:dyDescent="0.35">
      <c r="J1562" t="s">
        <v>1591</v>
      </c>
      <c r="K1562">
        <v>1976</v>
      </c>
      <c r="L1562" t="s">
        <v>35</v>
      </c>
      <c r="M1562">
        <v>23</v>
      </c>
      <c r="N1562">
        <v>2</v>
      </c>
      <c r="O1562">
        <v>13333.71</v>
      </c>
      <c r="P1562" t="s">
        <v>12</v>
      </c>
      <c r="Q1562" t="s">
        <v>11</v>
      </c>
      <c r="R1562" t="str">
        <f>IF('Hospitalisation Details'!I1560="?","Unknown",'Hospitalisation Details'!I1560)</f>
        <v>R1012</v>
      </c>
      <c r="T1562" t="s">
        <v>812</v>
      </c>
      <c r="U1562">
        <v>17.98</v>
      </c>
      <c r="V1562">
        <v>6.57</v>
      </c>
      <c r="W1562" t="s">
        <v>2382</v>
      </c>
      <c r="X1562" t="s">
        <v>2380</v>
      </c>
      <c r="Y1562" t="s">
        <v>2380</v>
      </c>
      <c r="Z1562">
        <v>2</v>
      </c>
      <c r="AA1562" t="s">
        <v>2380</v>
      </c>
    </row>
    <row r="1563" spans="10:27" x14ac:dyDescent="0.35">
      <c r="J1563" t="s">
        <v>1592</v>
      </c>
      <c r="K1563">
        <v>1960</v>
      </c>
      <c r="L1563" t="s">
        <v>15</v>
      </c>
      <c r="M1563">
        <v>11</v>
      </c>
      <c r="N1563">
        <v>0</v>
      </c>
      <c r="O1563">
        <v>13352.1</v>
      </c>
      <c r="P1563" t="s">
        <v>12</v>
      </c>
      <c r="Q1563" t="s">
        <v>16</v>
      </c>
      <c r="R1563" t="str">
        <f>IF('Hospitalisation Details'!I1561="?","Unknown",'Hospitalisation Details'!I1561)</f>
        <v>R1012</v>
      </c>
      <c r="T1563" t="s">
        <v>811</v>
      </c>
      <c r="U1563">
        <v>37.9</v>
      </c>
      <c r="V1563">
        <v>5.83</v>
      </c>
      <c r="W1563" t="s">
        <v>2380</v>
      </c>
      <c r="X1563" t="s">
        <v>2380</v>
      </c>
      <c r="Y1563" t="s">
        <v>2380</v>
      </c>
      <c r="Z1563" t="s">
        <v>2381</v>
      </c>
      <c r="AA1563" t="s">
        <v>2380</v>
      </c>
    </row>
    <row r="1564" spans="10:27" x14ac:dyDescent="0.35">
      <c r="J1564" t="s">
        <v>1593</v>
      </c>
      <c r="K1564">
        <v>1990</v>
      </c>
      <c r="L1564" t="s">
        <v>37</v>
      </c>
      <c r="M1564">
        <v>2</v>
      </c>
      <c r="N1564">
        <v>3</v>
      </c>
      <c r="O1564">
        <v>13360.94</v>
      </c>
      <c r="P1564" t="s">
        <v>12</v>
      </c>
      <c r="Q1564" t="s">
        <v>16</v>
      </c>
      <c r="R1564" t="str">
        <f>IF('Hospitalisation Details'!I1562="?","Unknown",'Hospitalisation Details'!I1562)</f>
        <v>R1012</v>
      </c>
      <c r="T1564" t="s">
        <v>810</v>
      </c>
      <c r="U1564">
        <v>25.27</v>
      </c>
      <c r="V1564">
        <v>6.98</v>
      </c>
      <c r="W1564" t="s">
        <v>2382</v>
      </c>
      <c r="X1564" t="s">
        <v>2380</v>
      </c>
      <c r="Y1564" t="s">
        <v>2380</v>
      </c>
      <c r="Z1564" t="s">
        <v>2381</v>
      </c>
      <c r="AA1564" t="s">
        <v>2380</v>
      </c>
    </row>
    <row r="1565" spans="10:27" x14ac:dyDescent="0.35">
      <c r="J1565" t="s">
        <v>1594</v>
      </c>
      <c r="K1565">
        <v>1964</v>
      </c>
      <c r="L1565" t="s">
        <v>20</v>
      </c>
      <c r="M1565">
        <v>24</v>
      </c>
      <c r="N1565">
        <v>0</v>
      </c>
      <c r="O1565">
        <v>13375.76</v>
      </c>
      <c r="P1565" t="s">
        <v>12</v>
      </c>
      <c r="Q1565" t="s">
        <v>11</v>
      </c>
      <c r="R1565" t="str">
        <f>IF('Hospitalisation Details'!I1563="?","Unknown",'Hospitalisation Details'!I1563)</f>
        <v>R1025</v>
      </c>
      <c r="T1565" t="s">
        <v>809</v>
      </c>
      <c r="U1565">
        <v>29.26</v>
      </c>
      <c r="V1565">
        <v>4.03</v>
      </c>
      <c r="W1565" t="s">
        <v>2380</v>
      </c>
      <c r="X1565" t="s">
        <v>2380</v>
      </c>
      <c r="Y1565" t="s">
        <v>2380</v>
      </c>
      <c r="Z1565">
        <v>1</v>
      </c>
      <c r="AA1565" t="s">
        <v>2380</v>
      </c>
    </row>
    <row r="1566" spans="10:27" x14ac:dyDescent="0.35">
      <c r="J1566" t="s">
        <v>1595</v>
      </c>
      <c r="K1566">
        <v>1979</v>
      </c>
      <c r="L1566" t="s">
        <v>20</v>
      </c>
      <c r="M1566">
        <v>30</v>
      </c>
      <c r="N1566">
        <v>2</v>
      </c>
      <c r="O1566">
        <v>13377.41</v>
      </c>
      <c r="P1566" t="s">
        <v>12</v>
      </c>
      <c r="Q1566" t="s">
        <v>12</v>
      </c>
      <c r="R1566" t="str">
        <f>IF('Hospitalisation Details'!I1564="?","Unknown",'Hospitalisation Details'!I1564)</f>
        <v>R1026</v>
      </c>
      <c r="T1566" t="s">
        <v>808</v>
      </c>
      <c r="U1566">
        <v>27.835000000000001</v>
      </c>
      <c r="V1566">
        <v>4.5599999999999996</v>
      </c>
      <c r="W1566" t="s">
        <v>2380</v>
      </c>
      <c r="X1566" t="s">
        <v>2380</v>
      </c>
      <c r="Y1566" t="s">
        <v>2380</v>
      </c>
      <c r="Z1566">
        <v>1</v>
      </c>
      <c r="AA1566" t="s">
        <v>2380</v>
      </c>
    </row>
    <row r="1567" spans="10:27" x14ac:dyDescent="0.35">
      <c r="J1567" t="s">
        <v>1596</v>
      </c>
      <c r="K1567">
        <v>1984</v>
      </c>
      <c r="L1567" t="s">
        <v>18</v>
      </c>
      <c r="M1567">
        <v>6</v>
      </c>
      <c r="N1567">
        <v>3</v>
      </c>
      <c r="O1567">
        <v>13383.67</v>
      </c>
      <c r="P1567" t="s">
        <v>12</v>
      </c>
      <c r="Q1567" t="s">
        <v>11</v>
      </c>
      <c r="R1567" t="str">
        <f>IF('Hospitalisation Details'!I1565="?","Unknown",'Hospitalisation Details'!I1565)</f>
        <v>R1023</v>
      </c>
      <c r="T1567" t="s">
        <v>807</v>
      </c>
      <c r="U1567">
        <v>46.53</v>
      </c>
      <c r="V1567">
        <v>5.38</v>
      </c>
      <c r="W1567" t="s">
        <v>2382</v>
      </c>
      <c r="X1567" t="s">
        <v>2380</v>
      </c>
      <c r="Y1567" t="s">
        <v>2380</v>
      </c>
      <c r="Z1567" t="s">
        <v>2381</v>
      </c>
      <c r="AA1567" t="s">
        <v>2380</v>
      </c>
    </row>
    <row r="1568" spans="10:27" x14ac:dyDescent="0.35">
      <c r="J1568" t="s">
        <v>1597</v>
      </c>
      <c r="K1568">
        <v>1959</v>
      </c>
      <c r="L1568" t="s">
        <v>30</v>
      </c>
      <c r="M1568">
        <v>9</v>
      </c>
      <c r="N1568">
        <v>0</v>
      </c>
      <c r="O1568">
        <v>13390.56</v>
      </c>
      <c r="P1568" t="s">
        <v>12</v>
      </c>
      <c r="Q1568" t="s">
        <v>12</v>
      </c>
      <c r="R1568" t="str">
        <f>IF('Hospitalisation Details'!I1566="?","Unknown",'Hospitalisation Details'!I1566)</f>
        <v>R1011</v>
      </c>
      <c r="T1568" t="s">
        <v>806</v>
      </c>
      <c r="U1568">
        <v>20.58</v>
      </c>
      <c r="V1568">
        <v>11.04</v>
      </c>
      <c r="W1568" t="s">
        <v>2382</v>
      </c>
      <c r="X1568" t="s">
        <v>2380</v>
      </c>
      <c r="Y1568" t="s">
        <v>2380</v>
      </c>
      <c r="Z1568">
        <v>1</v>
      </c>
      <c r="AA1568" t="s">
        <v>2380</v>
      </c>
    </row>
    <row r="1569" spans="10:27" x14ac:dyDescent="0.35">
      <c r="J1569" t="s">
        <v>1598</v>
      </c>
      <c r="K1569">
        <v>1959</v>
      </c>
      <c r="L1569" t="s">
        <v>15</v>
      </c>
      <c r="M1569">
        <v>25</v>
      </c>
      <c r="N1569">
        <v>0</v>
      </c>
      <c r="O1569">
        <v>13393.76</v>
      </c>
      <c r="P1569" t="s">
        <v>12</v>
      </c>
      <c r="Q1569" t="s">
        <v>16</v>
      </c>
      <c r="R1569" t="str">
        <f>IF('Hospitalisation Details'!I1567="?","Unknown",'Hospitalisation Details'!I1567)</f>
        <v>R1011</v>
      </c>
      <c r="T1569" t="s">
        <v>805</v>
      </c>
      <c r="U1569">
        <v>19.53</v>
      </c>
      <c r="V1569">
        <v>6.09</v>
      </c>
      <c r="W1569" t="s">
        <v>2382</v>
      </c>
      <c r="X1569" t="s">
        <v>2380</v>
      </c>
      <c r="Y1569" t="s">
        <v>2380</v>
      </c>
      <c r="Z1569" t="s">
        <v>2381</v>
      </c>
      <c r="AA1569" t="s">
        <v>2380</v>
      </c>
    </row>
    <row r="1570" spans="10:27" x14ac:dyDescent="0.35">
      <c r="J1570" t="s">
        <v>1599</v>
      </c>
      <c r="K1570">
        <v>1959</v>
      </c>
      <c r="L1570" t="s">
        <v>30</v>
      </c>
      <c r="M1570">
        <v>20</v>
      </c>
      <c r="N1570">
        <v>0</v>
      </c>
      <c r="O1570">
        <v>13405.39</v>
      </c>
      <c r="P1570" t="s">
        <v>12</v>
      </c>
      <c r="Q1570" t="s">
        <v>12</v>
      </c>
      <c r="R1570" t="str">
        <f>IF('Hospitalisation Details'!I1568="?","Unknown",'Hospitalisation Details'!I1568)</f>
        <v>R1013</v>
      </c>
      <c r="T1570" t="s">
        <v>804</v>
      </c>
      <c r="U1570">
        <v>27.7</v>
      </c>
      <c r="V1570">
        <v>4.71</v>
      </c>
      <c r="W1570" t="s">
        <v>2380</v>
      </c>
      <c r="X1570" t="s">
        <v>2380</v>
      </c>
      <c r="Y1570" t="s">
        <v>2380</v>
      </c>
      <c r="Z1570">
        <v>1</v>
      </c>
      <c r="AA1570" t="s">
        <v>2380</v>
      </c>
    </row>
    <row r="1571" spans="10:27" x14ac:dyDescent="0.35">
      <c r="J1571" t="s">
        <v>1600</v>
      </c>
      <c r="K1571">
        <v>1992</v>
      </c>
      <c r="L1571" t="s">
        <v>30</v>
      </c>
      <c r="M1571">
        <v>19</v>
      </c>
      <c r="N1571">
        <v>0</v>
      </c>
      <c r="O1571">
        <v>13412.97</v>
      </c>
      <c r="P1571" t="s">
        <v>12</v>
      </c>
      <c r="Q1571" t="s">
        <v>12</v>
      </c>
      <c r="R1571" t="str">
        <f>IF('Hospitalisation Details'!I1569="?","Unknown",'Hospitalisation Details'!I1569)</f>
        <v>R1023</v>
      </c>
      <c r="T1571" t="s">
        <v>803</v>
      </c>
      <c r="U1571">
        <v>18.920000000000002</v>
      </c>
      <c r="V1571">
        <v>8.18</v>
      </c>
      <c r="W1571" t="s">
        <v>2380</v>
      </c>
      <c r="X1571" t="s">
        <v>2380</v>
      </c>
      <c r="Y1571" t="s">
        <v>2380</v>
      </c>
      <c r="Z1571" t="s">
        <v>2381</v>
      </c>
      <c r="AA1571" t="s">
        <v>2380</v>
      </c>
    </row>
    <row r="1572" spans="10:27" x14ac:dyDescent="0.35">
      <c r="J1572" t="s">
        <v>1601</v>
      </c>
      <c r="K1572">
        <v>1961</v>
      </c>
      <c r="L1572" t="s">
        <v>10</v>
      </c>
      <c r="M1572">
        <v>22</v>
      </c>
      <c r="N1572">
        <v>0</v>
      </c>
      <c r="O1572">
        <v>13415.04</v>
      </c>
      <c r="P1572" t="s">
        <v>12</v>
      </c>
      <c r="Q1572" t="s">
        <v>11</v>
      </c>
      <c r="R1572" t="str">
        <f>IF('Hospitalisation Details'!I1570="?","Unknown",'Hospitalisation Details'!I1570)</f>
        <v>R1012</v>
      </c>
      <c r="T1572" t="s">
        <v>802</v>
      </c>
      <c r="U1572">
        <v>17.760000000000002</v>
      </c>
      <c r="V1572">
        <v>11.18</v>
      </c>
      <c r="W1572" t="s">
        <v>2382</v>
      </c>
      <c r="X1572" t="s">
        <v>2380</v>
      </c>
      <c r="Y1572" t="s">
        <v>2380</v>
      </c>
      <c r="Z1572">
        <v>2</v>
      </c>
      <c r="AA1572" t="s">
        <v>2380</v>
      </c>
    </row>
    <row r="1573" spans="10:27" x14ac:dyDescent="0.35">
      <c r="J1573" t="s">
        <v>1602</v>
      </c>
      <c r="K1573">
        <v>1994</v>
      </c>
      <c r="L1573" t="s">
        <v>18</v>
      </c>
      <c r="M1573">
        <v>17</v>
      </c>
      <c r="N1573">
        <v>0</v>
      </c>
      <c r="O1573">
        <v>13417.05</v>
      </c>
      <c r="P1573" t="s">
        <v>12</v>
      </c>
      <c r="Q1573" t="s">
        <v>12</v>
      </c>
      <c r="R1573" t="str">
        <f>IF('Hospitalisation Details'!I1571="?","Unknown",'Hospitalisation Details'!I1571)</f>
        <v>R1012</v>
      </c>
      <c r="T1573" t="s">
        <v>801</v>
      </c>
      <c r="U1573">
        <v>29.83</v>
      </c>
      <c r="V1573">
        <v>5.03</v>
      </c>
      <c r="W1573" t="s">
        <v>2382</v>
      </c>
      <c r="X1573" t="s">
        <v>2380</v>
      </c>
      <c r="Y1573" t="s">
        <v>2380</v>
      </c>
      <c r="Z1573" t="s">
        <v>2381</v>
      </c>
      <c r="AA1573" t="s">
        <v>2380</v>
      </c>
    </row>
    <row r="1574" spans="10:27" x14ac:dyDescent="0.35">
      <c r="J1574" t="s">
        <v>1603</v>
      </c>
      <c r="K1574">
        <v>1961</v>
      </c>
      <c r="L1574" t="s">
        <v>15</v>
      </c>
      <c r="M1574">
        <v>3</v>
      </c>
      <c r="N1574">
        <v>0</v>
      </c>
      <c r="O1574">
        <v>13429.04</v>
      </c>
      <c r="P1574" t="s">
        <v>12</v>
      </c>
      <c r="Q1574" t="s">
        <v>12</v>
      </c>
      <c r="R1574" t="str">
        <f>IF('Hospitalisation Details'!I1572="?","Unknown",'Hospitalisation Details'!I1572)</f>
        <v>R1012</v>
      </c>
      <c r="T1574" t="s">
        <v>800</v>
      </c>
      <c r="U1574">
        <v>23.465</v>
      </c>
      <c r="V1574">
        <v>5.56</v>
      </c>
      <c r="W1574" t="s">
        <v>2380</v>
      </c>
      <c r="X1574" t="s">
        <v>2380</v>
      </c>
      <c r="Y1574" t="s">
        <v>2380</v>
      </c>
      <c r="Z1574">
        <v>1</v>
      </c>
      <c r="AA1574" t="s">
        <v>2380</v>
      </c>
    </row>
    <row r="1575" spans="10:27" x14ac:dyDescent="0.35">
      <c r="J1575" t="s">
        <v>1604</v>
      </c>
      <c r="K1575">
        <v>1966</v>
      </c>
      <c r="L1575" t="s">
        <v>15</v>
      </c>
      <c r="M1575">
        <v>14</v>
      </c>
      <c r="N1575">
        <v>3</v>
      </c>
      <c r="O1575">
        <v>13430.27</v>
      </c>
      <c r="P1575" t="s">
        <v>12</v>
      </c>
      <c r="Q1575" t="s">
        <v>12</v>
      </c>
      <c r="R1575" t="str">
        <f>IF('Hospitalisation Details'!I1573="?","Unknown",'Hospitalisation Details'!I1573)</f>
        <v>R1024</v>
      </c>
      <c r="T1575" t="s">
        <v>799</v>
      </c>
      <c r="U1575">
        <v>29.355</v>
      </c>
      <c r="V1575">
        <v>4.33</v>
      </c>
      <c r="W1575" t="s">
        <v>2380</v>
      </c>
      <c r="X1575" t="s">
        <v>2380</v>
      </c>
      <c r="Y1575" t="s">
        <v>2380</v>
      </c>
      <c r="Z1575" t="s">
        <v>2381</v>
      </c>
      <c r="AA1575" t="s">
        <v>2380</v>
      </c>
    </row>
    <row r="1576" spans="10:27" x14ac:dyDescent="0.35">
      <c r="J1576" t="s">
        <v>1605</v>
      </c>
      <c r="K1576">
        <v>1975</v>
      </c>
      <c r="L1576" t="s">
        <v>18</v>
      </c>
      <c r="M1576">
        <v>29</v>
      </c>
      <c r="N1576">
        <v>1</v>
      </c>
      <c r="O1576">
        <v>13440.7</v>
      </c>
      <c r="P1576" t="s">
        <v>12</v>
      </c>
      <c r="Q1576" t="s">
        <v>11</v>
      </c>
      <c r="R1576" t="str">
        <f>IF('Hospitalisation Details'!I1574="?","Unknown",'Hospitalisation Details'!I1574)</f>
        <v>R1012</v>
      </c>
      <c r="T1576" t="s">
        <v>798</v>
      </c>
      <c r="U1576">
        <v>35.49</v>
      </c>
      <c r="V1576">
        <v>5.21</v>
      </c>
      <c r="W1576" t="s">
        <v>2382</v>
      </c>
      <c r="X1576" t="s">
        <v>2380</v>
      </c>
      <c r="Y1576" t="s">
        <v>2383</v>
      </c>
      <c r="Z1576">
        <v>1</v>
      </c>
      <c r="AA1576" t="s">
        <v>2380</v>
      </c>
    </row>
    <row r="1577" spans="10:27" x14ac:dyDescent="0.35">
      <c r="J1577" t="s">
        <v>1606</v>
      </c>
      <c r="K1577">
        <v>1960</v>
      </c>
      <c r="L1577" t="s">
        <v>35</v>
      </c>
      <c r="M1577">
        <v>13</v>
      </c>
      <c r="N1577">
        <v>0</v>
      </c>
      <c r="O1577">
        <v>13451.12</v>
      </c>
      <c r="P1577" t="s">
        <v>12</v>
      </c>
      <c r="Q1577" t="s">
        <v>16</v>
      </c>
      <c r="R1577" t="str">
        <f>IF('Hospitalisation Details'!I1575="?","Unknown",'Hospitalisation Details'!I1575)</f>
        <v>R1011</v>
      </c>
      <c r="T1577" t="s">
        <v>797</v>
      </c>
      <c r="U1577">
        <v>26.315000000000001</v>
      </c>
      <c r="V1577">
        <v>5.89</v>
      </c>
      <c r="W1577" t="s">
        <v>2380</v>
      </c>
      <c r="X1577" t="s">
        <v>2380</v>
      </c>
      <c r="Y1577" t="s">
        <v>2380</v>
      </c>
      <c r="Z1577" t="s">
        <v>2381</v>
      </c>
      <c r="AA1577" t="s">
        <v>2380</v>
      </c>
    </row>
    <row r="1578" spans="10:27" x14ac:dyDescent="0.35">
      <c r="J1578" t="s">
        <v>1607</v>
      </c>
      <c r="K1578">
        <v>1960</v>
      </c>
      <c r="L1578" t="s">
        <v>10</v>
      </c>
      <c r="M1578">
        <v>11</v>
      </c>
      <c r="N1578">
        <v>0</v>
      </c>
      <c r="O1578">
        <v>13457.96</v>
      </c>
      <c r="P1578" t="s">
        <v>12</v>
      </c>
      <c r="Q1578" t="s">
        <v>16</v>
      </c>
      <c r="R1578" t="str">
        <f>IF('Hospitalisation Details'!I1576="?","Unknown",'Hospitalisation Details'!I1576)</f>
        <v>R1013</v>
      </c>
      <c r="T1578" t="s">
        <v>796</v>
      </c>
      <c r="U1578">
        <v>19.79</v>
      </c>
      <c r="V1578">
        <v>4.8099999999999996</v>
      </c>
      <c r="W1578" t="s">
        <v>2382</v>
      </c>
      <c r="X1578" t="s">
        <v>2380</v>
      </c>
      <c r="Y1578" t="s">
        <v>2380</v>
      </c>
      <c r="Z1578" t="s">
        <v>2381</v>
      </c>
      <c r="AA1578" t="s">
        <v>2380</v>
      </c>
    </row>
    <row r="1579" spans="10:27" x14ac:dyDescent="0.35">
      <c r="J1579" t="s">
        <v>1608</v>
      </c>
      <c r="K1579">
        <v>1960</v>
      </c>
      <c r="L1579" t="s">
        <v>30</v>
      </c>
      <c r="M1579">
        <v>16</v>
      </c>
      <c r="N1579">
        <v>0</v>
      </c>
      <c r="O1579">
        <v>13462.52</v>
      </c>
      <c r="P1579" t="s">
        <v>12</v>
      </c>
      <c r="Q1579" t="s">
        <v>11</v>
      </c>
      <c r="R1579" t="str">
        <f>IF('Hospitalisation Details'!I1577="?","Unknown",'Hospitalisation Details'!I1577)</f>
        <v>R1011</v>
      </c>
      <c r="T1579" t="s">
        <v>795</v>
      </c>
      <c r="U1579">
        <v>40.564999999999998</v>
      </c>
      <c r="V1579">
        <v>5.66</v>
      </c>
      <c r="W1579" t="s">
        <v>2380</v>
      </c>
      <c r="X1579" t="s">
        <v>2380</v>
      </c>
      <c r="Y1579" t="s">
        <v>2380</v>
      </c>
      <c r="Z1579">
        <v>1</v>
      </c>
      <c r="AA1579" t="s">
        <v>2380</v>
      </c>
    </row>
    <row r="1580" spans="10:27" x14ac:dyDescent="0.35">
      <c r="J1580" t="s">
        <v>1609</v>
      </c>
      <c r="K1580">
        <v>1985</v>
      </c>
      <c r="L1580" t="s">
        <v>35</v>
      </c>
      <c r="M1580">
        <v>19</v>
      </c>
      <c r="N1580">
        <v>3</v>
      </c>
      <c r="O1580">
        <v>13465.8</v>
      </c>
      <c r="P1580" t="s">
        <v>12</v>
      </c>
      <c r="Q1580" t="s">
        <v>16</v>
      </c>
      <c r="R1580" t="str">
        <f>IF('Hospitalisation Details'!I1578="?","Unknown",'Hospitalisation Details'!I1578)</f>
        <v>R1012</v>
      </c>
      <c r="T1580" t="s">
        <v>794</v>
      </c>
      <c r="U1580">
        <v>18.03</v>
      </c>
      <c r="V1580">
        <v>10.66</v>
      </c>
      <c r="W1580" t="s">
        <v>2382</v>
      </c>
      <c r="X1580" t="s">
        <v>2380</v>
      </c>
      <c r="Y1580" t="s">
        <v>2380</v>
      </c>
      <c r="Z1580">
        <v>2</v>
      </c>
      <c r="AA1580" t="s">
        <v>2380</v>
      </c>
    </row>
    <row r="1581" spans="10:27" x14ac:dyDescent="0.35">
      <c r="J1581" t="s">
        <v>1610</v>
      </c>
      <c r="K1581">
        <v>1960</v>
      </c>
      <c r="L1581" t="s">
        <v>10</v>
      </c>
      <c r="M1581">
        <v>28</v>
      </c>
      <c r="N1581">
        <v>0</v>
      </c>
      <c r="O1581">
        <v>13470.8</v>
      </c>
      <c r="P1581" t="s">
        <v>12</v>
      </c>
      <c r="Q1581" t="s">
        <v>11</v>
      </c>
      <c r="R1581" t="str">
        <f>IF('Hospitalisation Details'!I1579="?","Unknown",'Hospitalisation Details'!I1579)</f>
        <v>R1013</v>
      </c>
      <c r="T1581" t="s">
        <v>793</v>
      </c>
      <c r="U1581">
        <v>34.65</v>
      </c>
      <c r="V1581">
        <v>5.98</v>
      </c>
      <c r="W1581" t="s">
        <v>2382</v>
      </c>
      <c r="X1581" t="s">
        <v>2380</v>
      </c>
      <c r="Y1581" t="s">
        <v>2380</v>
      </c>
      <c r="Z1581" t="s">
        <v>2381</v>
      </c>
      <c r="AA1581" t="s">
        <v>2380</v>
      </c>
    </row>
    <row r="1582" spans="10:27" x14ac:dyDescent="0.35">
      <c r="J1582" t="s">
        <v>1611</v>
      </c>
      <c r="K1582">
        <v>1960</v>
      </c>
      <c r="L1582" t="s">
        <v>10</v>
      </c>
      <c r="M1582">
        <v>24</v>
      </c>
      <c r="N1582">
        <v>0</v>
      </c>
      <c r="O1582">
        <v>13470.86</v>
      </c>
      <c r="P1582" t="s">
        <v>12</v>
      </c>
      <c r="Q1582" t="s">
        <v>12</v>
      </c>
      <c r="R1582" t="str">
        <f>IF('Hospitalisation Details'!I1580="?","Unknown",'Hospitalisation Details'!I1580)</f>
        <v>R1011</v>
      </c>
      <c r="T1582" t="s">
        <v>792</v>
      </c>
      <c r="U1582">
        <v>42.94</v>
      </c>
      <c r="V1582">
        <v>4.34</v>
      </c>
      <c r="W1582" t="s">
        <v>2380</v>
      </c>
      <c r="X1582" t="s">
        <v>2380</v>
      </c>
      <c r="Y1582" t="s">
        <v>2380</v>
      </c>
      <c r="Z1582" t="s">
        <v>2381</v>
      </c>
      <c r="AA1582" t="s">
        <v>2380</v>
      </c>
    </row>
    <row r="1583" spans="10:27" x14ac:dyDescent="0.35">
      <c r="J1583" t="s">
        <v>1612</v>
      </c>
      <c r="K1583">
        <v>1975</v>
      </c>
      <c r="L1583" t="s">
        <v>35</v>
      </c>
      <c r="M1583">
        <v>7</v>
      </c>
      <c r="N1583">
        <v>1</v>
      </c>
      <c r="O1583">
        <v>13472.19</v>
      </c>
      <c r="P1583" t="s">
        <v>12</v>
      </c>
      <c r="Q1583" t="s">
        <v>11</v>
      </c>
      <c r="R1583" t="str">
        <f>IF('Hospitalisation Details'!I1581="?","Unknown",'Hospitalisation Details'!I1581)</f>
        <v>R1012</v>
      </c>
      <c r="T1583" t="s">
        <v>791</v>
      </c>
      <c r="U1583">
        <v>31.254999999999999</v>
      </c>
      <c r="V1583">
        <v>5.17</v>
      </c>
      <c r="W1583" t="s">
        <v>2380</v>
      </c>
      <c r="X1583" t="s">
        <v>2380</v>
      </c>
      <c r="Y1583" t="s">
        <v>2380</v>
      </c>
      <c r="Z1583" t="s">
        <v>2381</v>
      </c>
      <c r="AA1583" t="s">
        <v>2380</v>
      </c>
    </row>
    <row r="1584" spans="10:27" x14ac:dyDescent="0.35">
      <c r="J1584" t="s">
        <v>1613</v>
      </c>
      <c r="K1584">
        <v>1990</v>
      </c>
      <c r="L1584" t="s">
        <v>35</v>
      </c>
      <c r="M1584">
        <v>30</v>
      </c>
      <c r="N1584">
        <v>3</v>
      </c>
      <c r="O1584">
        <v>13480.83</v>
      </c>
      <c r="P1584" t="s">
        <v>12</v>
      </c>
      <c r="Q1584" t="s">
        <v>11</v>
      </c>
      <c r="R1584" t="str">
        <f>IF('Hospitalisation Details'!I1582="?","Unknown",'Hospitalisation Details'!I1582)</f>
        <v>R1023</v>
      </c>
      <c r="T1584" t="s">
        <v>790</v>
      </c>
      <c r="U1584">
        <v>45.43</v>
      </c>
      <c r="V1584">
        <v>4.2300000000000004</v>
      </c>
      <c r="W1584" t="s">
        <v>2382</v>
      </c>
      <c r="X1584" t="s">
        <v>2380</v>
      </c>
      <c r="Y1584" t="s">
        <v>2383</v>
      </c>
      <c r="Z1584">
        <v>1</v>
      </c>
      <c r="AA1584" t="s">
        <v>2380</v>
      </c>
    </row>
    <row r="1585" spans="10:27" x14ac:dyDescent="0.35">
      <c r="J1585" t="s">
        <v>1614</v>
      </c>
      <c r="K1585">
        <v>1963</v>
      </c>
      <c r="L1585" t="s">
        <v>37</v>
      </c>
      <c r="M1585">
        <v>14</v>
      </c>
      <c r="N1585">
        <v>0</v>
      </c>
      <c r="O1585">
        <v>13511.28</v>
      </c>
      <c r="P1585" t="s">
        <v>12</v>
      </c>
      <c r="Q1585" t="s">
        <v>16</v>
      </c>
      <c r="R1585" t="str">
        <f>IF('Hospitalisation Details'!I1583="?","Unknown",'Hospitalisation Details'!I1583)</f>
        <v>R1012</v>
      </c>
      <c r="T1585" t="s">
        <v>789</v>
      </c>
      <c r="U1585">
        <v>32.340000000000003</v>
      </c>
      <c r="V1585">
        <v>4.88</v>
      </c>
      <c r="W1585" t="s">
        <v>2382</v>
      </c>
      <c r="X1585" t="s">
        <v>2380</v>
      </c>
      <c r="Y1585" t="s">
        <v>2383</v>
      </c>
      <c r="Z1585">
        <v>1</v>
      </c>
      <c r="AA1585" t="s">
        <v>2380</v>
      </c>
    </row>
    <row r="1586" spans="10:27" x14ac:dyDescent="0.35">
      <c r="J1586" t="s">
        <v>1615</v>
      </c>
      <c r="K1586">
        <v>1960</v>
      </c>
      <c r="L1586" t="s">
        <v>10</v>
      </c>
      <c r="M1586">
        <v>11</v>
      </c>
      <c r="N1586">
        <v>0</v>
      </c>
      <c r="O1586">
        <v>13555</v>
      </c>
      <c r="P1586" t="s">
        <v>12</v>
      </c>
      <c r="Q1586" t="s">
        <v>12</v>
      </c>
      <c r="R1586" t="str">
        <f>IF('Hospitalisation Details'!I1584="?","Unknown",'Hospitalisation Details'!I1584)</f>
        <v>R1017</v>
      </c>
      <c r="T1586" t="s">
        <v>788</v>
      </c>
      <c r="U1586">
        <v>25.46</v>
      </c>
      <c r="V1586">
        <v>9.7100000000000009</v>
      </c>
      <c r="W1586" t="s">
        <v>2382</v>
      </c>
      <c r="X1586" t="s">
        <v>2380</v>
      </c>
      <c r="Y1586" t="s">
        <v>2380</v>
      </c>
      <c r="Z1586">
        <v>1</v>
      </c>
      <c r="AA1586" t="s">
        <v>2380</v>
      </c>
    </row>
    <row r="1587" spans="10:27" x14ac:dyDescent="0.35">
      <c r="J1587" t="s">
        <v>1616</v>
      </c>
      <c r="K1587">
        <v>1968</v>
      </c>
      <c r="L1587" t="s">
        <v>10</v>
      </c>
      <c r="M1587">
        <v>15</v>
      </c>
      <c r="N1587">
        <v>0</v>
      </c>
      <c r="O1587">
        <v>13566.04</v>
      </c>
      <c r="P1587" t="s">
        <v>12</v>
      </c>
      <c r="Q1587" t="s">
        <v>12</v>
      </c>
      <c r="R1587" t="str">
        <f>IF('Hospitalisation Details'!I1585="?","Unknown",'Hospitalisation Details'!I1585)</f>
        <v>R1026</v>
      </c>
      <c r="T1587" t="s">
        <v>787</v>
      </c>
      <c r="U1587">
        <v>37.145000000000003</v>
      </c>
      <c r="V1587">
        <v>5.32</v>
      </c>
      <c r="W1587" t="s">
        <v>2380</v>
      </c>
      <c r="X1587" t="s">
        <v>2380</v>
      </c>
      <c r="Y1587" t="s">
        <v>2380</v>
      </c>
      <c r="Z1587" t="s">
        <v>2381</v>
      </c>
      <c r="AA1587" t="s">
        <v>2380</v>
      </c>
    </row>
    <row r="1588" spans="10:27" x14ac:dyDescent="0.35">
      <c r="J1588" t="s">
        <v>1617</v>
      </c>
      <c r="K1588">
        <v>1992</v>
      </c>
      <c r="L1588" t="s">
        <v>35</v>
      </c>
      <c r="M1588">
        <v>14</v>
      </c>
      <c r="N1588">
        <v>0</v>
      </c>
      <c r="O1588">
        <v>13588.17</v>
      </c>
      <c r="P1588" t="s">
        <v>12</v>
      </c>
      <c r="Q1588" t="s">
        <v>16</v>
      </c>
      <c r="R1588" t="str">
        <f>IF('Hospitalisation Details'!I1586="?","Unknown",'Hospitalisation Details'!I1586)</f>
        <v>R1012</v>
      </c>
      <c r="T1588" t="s">
        <v>786</v>
      </c>
      <c r="U1588">
        <v>30.8</v>
      </c>
      <c r="V1588">
        <v>5.83</v>
      </c>
      <c r="W1588" t="s">
        <v>2382</v>
      </c>
      <c r="X1588" t="s">
        <v>2380</v>
      </c>
      <c r="Y1588" t="s">
        <v>2380</v>
      </c>
      <c r="Z1588" t="s">
        <v>2381</v>
      </c>
      <c r="AA1588" t="s">
        <v>2380</v>
      </c>
    </row>
    <row r="1589" spans="10:27" x14ac:dyDescent="0.35">
      <c r="J1589" t="s">
        <v>1618</v>
      </c>
      <c r="K1589">
        <v>1964</v>
      </c>
      <c r="L1589" t="s">
        <v>20</v>
      </c>
      <c r="M1589">
        <v>10</v>
      </c>
      <c r="N1589">
        <v>2</v>
      </c>
      <c r="O1589">
        <v>13607.37</v>
      </c>
      <c r="P1589" t="s">
        <v>12</v>
      </c>
      <c r="Q1589" t="s">
        <v>16</v>
      </c>
      <c r="R1589" t="str">
        <f>IF('Hospitalisation Details'!I1587="?","Unknown",'Hospitalisation Details'!I1587)</f>
        <v>R1024</v>
      </c>
      <c r="T1589" t="s">
        <v>785</v>
      </c>
      <c r="U1589">
        <v>29.5</v>
      </c>
      <c r="V1589">
        <v>5.54</v>
      </c>
      <c r="W1589" t="s">
        <v>2382</v>
      </c>
      <c r="X1589" t="s">
        <v>2380</v>
      </c>
      <c r="Y1589" t="s">
        <v>2380</v>
      </c>
      <c r="Z1589" t="s">
        <v>2381</v>
      </c>
      <c r="AA1589" t="s">
        <v>2380</v>
      </c>
    </row>
    <row r="1590" spans="10:27" x14ac:dyDescent="0.35">
      <c r="J1590" t="s">
        <v>1619</v>
      </c>
      <c r="K1590">
        <v>1961</v>
      </c>
      <c r="L1590" t="s">
        <v>15</v>
      </c>
      <c r="M1590">
        <v>18</v>
      </c>
      <c r="N1590">
        <v>0</v>
      </c>
      <c r="O1590">
        <v>13616.36</v>
      </c>
      <c r="P1590" t="s">
        <v>12</v>
      </c>
      <c r="Q1590" t="s">
        <v>12</v>
      </c>
      <c r="R1590" t="str">
        <f>IF('Hospitalisation Details'!I1588="?","Unknown",'Hospitalisation Details'!I1588)</f>
        <v>R1024</v>
      </c>
      <c r="T1590" t="s">
        <v>784</v>
      </c>
      <c r="U1590">
        <v>43.39</v>
      </c>
      <c r="V1590">
        <v>5.85</v>
      </c>
      <c r="W1590" t="s">
        <v>2380</v>
      </c>
      <c r="X1590" t="s">
        <v>2382</v>
      </c>
      <c r="Y1590" t="s">
        <v>2380</v>
      </c>
      <c r="Z1590">
        <v>1</v>
      </c>
      <c r="AA1590" t="s">
        <v>2380</v>
      </c>
    </row>
    <row r="1591" spans="10:27" x14ac:dyDescent="0.35">
      <c r="J1591" t="s">
        <v>1620</v>
      </c>
      <c r="K1591">
        <v>1969</v>
      </c>
      <c r="L1591" t="s">
        <v>10</v>
      </c>
      <c r="M1591">
        <v>26</v>
      </c>
      <c r="N1591">
        <v>0</v>
      </c>
      <c r="O1591">
        <v>13622.01</v>
      </c>
      <c r="P1591" t="s">
        <v>12</v>
      </c>
      <c r="Q1591" t="s">
        <v>12</v>
      </c>
      <c r="R1591" t="str">
        <f>IF('Hospitalisation Details'!I1589="?","Unknown",'Hospitalisation Details'!I1589)</f>
        <v>R1012</v>
      </c>
      <c r="T1591" t="s">
        <v>783</v>
      </c>
      <c r="U1591">
        <v>15.08</v>
      </c>
      <c r="V1591">
        <v>4.8499999999999996</v>
      </c>
      <c r="W1591" t="s">
        <v>2382</v>
      </c>
      <c r="X1591" t="s">
        <v>2380</v>
      </c>
      <c r="Y1591" t="s">
        <v>2383</v>
      </c>
      <c r="Z1591">
        <v>1</v>
      </c>
      <c r="AA1591" t="s">
        <v>2380</v>
      </c>
    </row>
    <row r="1592" spans="10:27" x14ac:dyDescent="0.35">
      <c r="J1592" t="s">
        <v>1621</v>
      </c>
      <c r="K1592">
        <v>1961</v>
      </c>
      <c r="L1592" t="s">
        <v>30</v>
      </c>
      <c r="M1592">
        <v>24</v>
      </c>
      <c r="N1592">
        <v>0</v>
      </c>
      <c r="O1592">
        <v>13635.64</v>
      </c>
      <c r="P1592" t="s">
        <v>12</v>
      </c>
      <c r="Q1592" t="s">
        <v>12</v>
      </c>
      <c r="R1592" t="str">
        <f>IF('Hospitalisation Details'!I1590="?","Unknown",'Hospitalisation Details'!I1590)</f>
        <v>R1024</v>
      </c>
      <c r="T1592" t="s">
        <v>782</v>
      </c>
      <c r="U1592">
        <v>20.48</v>
      </c>
      <c r="V1592">
        <v>11.09</v>
      </c>
      <c r="W1592" t="s">
        <v>2380</v>
      </c>
      <c r="X1592" t="s">
        <v>2380</v>
      </c>
      <c r="Y1592" t="s">
        <v>2380</v>
      </c>
      <c r="Z1592" t="s">
        <v>2381</v>
      </c>
      <c r="AA1592" t="s">
        <v>2380</v>
      </c>
    </row>
    <row r="1593" spans="10:27" x14ac:dyDescent="0.35">
      <c r="J1593" t="s">
        <v>1622</v>
      </c>
      <c r="K1593">
        <v>1984</v>
      </c>
      <c r="L1593" t="s">
        <v>10</v>
      </c>
      <c r="M1593">
        <v>20</v>
      </c>
      <c r="N1593">
        <v>3</v>
      </c>
      <c r="O1593">
        <v>13638.06</v>
      </c>
      <c r="P1593" t="s">
        <v>12</v>
      </c>
      <c r="Q1593" t="s">
        <v>12</v>
      </c>
      <c r="R1593" t="str">
        <f>IF('Hospitalisation Details'!I1591="?","Unknown",'Hospitalisation Details'!I1591)</f>
        <v>R1023</v>
      </c>
      <c r="T1593" t="s">
        <v>781</v>
      </c>
      <c r="U1593">
        <v>34.450000000000003</v>
      </c>
      <c r="V1593">
        <v>5.58</v>
      </c>
      <c r="W1593" t="s">
        <v>2382</v>
      </c>
      <c r="X1593" t="s">
        <v>2380</v>
      </c>
      <c r="Y1593" t="s">
        <v>2380</v>
      </c>
      <c r="Z1593" t="s">
        <v>2381</v>
      </c>
      <c r="AA1593" t="s">
        <v>2380</v>
      </c>
    </row>
    <row r="1594" spans="10:27" x14ac:dyDescent="0.35">
      <c r="J1594" t="s">
        <v>1623</v>
      </c>
      <c r="K1594">
        <v>1963</v>
      </c>
      <c r="L1594" t="s">
        <v>35</v>
      </c>
      <c r="M1594">
        <v>4</v>
      </c>
      <c r="N1594">
        <v>0</v>
      </c>
      <c r="O1594">
        <v>13677.68</v>
      </c>
      <c r="P1594" t="s">
        <v>12</v>
      </c>
      <c r="Q1594" t="s">
        <v>11</v>
      </c>
      <c r="R1594" t="str">
        <f>IF('Hospitalisation Details'!I1592="?","Unknown",'Hospitalisation Details'!I1592)</f>
        <v>R1021</v>
      </c>
      <c r="T1594" t="s">
        <v>780</v>
      </c>
      <c r="U1594">
        <v>34.21</v>
      </c>
      <c r="V1594">
        <v>9.7200000000000006</v>
      </c>
      <c r="W1594" t="s">
        <v>2382</v>
      </c>
      <c r="X1594" t="s">
        <v>2380</v>
      </c>
      <c r="Y1594" t="s">
        <v>2380</v>
      </c>
      <c r="Z1594" t="s">
        <v>2381</v>
      </c>
      <c r="AA1594" t="s">
        <v>2380</v>
      </c>
    </row>
    <row r="1595" spans="10:27" x14ac:dyDescent="0.35">
      <c r="J1595" t="s">
        <v>1624</v>
      </c>
      <c r="K1595">
        <v>1985</v>
      </c>
      <c r="L1595" t="s">
        <v>20</v>
      </c>
      <c r="M1595">
        <v>14</v>
      </c>
      <c r="N1595">
        <v>3</v>
      </c>
      <c r="O1595">
        <v>13685.51</v>
      </c>
      <c r="P1595" t="s">
        <v>12</v>
      </c>
      <c r="Q1595" t="s">
        <v>16</v>
      </c>
      <c r="R1595" t="str">
        <f>IF('Hospitalisation Details'!I1593="?","Unknown",'Hospitalisation Details'!I1593)</f>
        <v>R1026</v>
      </c>
      <c r="T1595" t="s">
        <v>779</v>
      </c>
      <c r="U1595">
        <v>28.8</v>
      </c>
      <c r="V1595">
        <v>11.41</v>
      </c>
      <c r="W1595" t="s">
        <v>2382</v>
      </c>
      <c r="X1595" t="s">
        <v>2380</v>
      </c>
      <c r="Y1595" t="s">
        <v>2380</v>
      </c>
      <c r="Z1595" t="s">
        <v>2381</v>
      </c>
      <c r="AA1595" t="s">
        <v>2380</v>
      </c>
    </row>
    <row r="1596" spans="10:27" x14ac:dyDescent="0.35">
      <c r="J1596" t="s">
        <v>1625</v>
      </c>
      <c r="K1596">
        <v>1986</v>
      </c>
      <c r="L1596" t="s">
        <v>15</v>
      </c>
      <c r="M1596">
        <v>24</v>
      </c>
      <c r="N1596">
        <v>3</v>
      </c>
      <c r="O1596">
        <v>13714.55</v>
      </c>
      <c r="P1596" t="s">
        <v>12</v>
      </c>
      <c r="Q1596" t="s">
        <v>11</v>
      </c>
      <c r="R1596" t="str">
        <f>IF('Hospitalisation Details'!I1594="?","Unknown",'Hospitalisation Details'!I1594)</f>
        <v>R1023</v>
      </c>
      <c r="T1596" t="s">
        <v>778</v>
      </c>
      <c r="U1596">
        <v>31.74</v>
      </c>
      <c r="V1596">
        <v>4.46</v>
      </c>
      <c r="W1596" t="s">
        <v>2380</v>
      </c>
      <c r="X1596" t="s">
        <v>2380</v>
      </c>
      <c r="Y1596" t="s">
        <v>2383</v>
      </c>
      <c r="Z1596">
        <v>1</v>
      </c>
      <c r="AA1596" t="s">
        <v>2380</v>
      </c>
    </row>
    <row r="1597" spans="10:27" x14ac:dyDescent="0.35">
      <c r="J1597" t="s">
        <v>1626</v>
      </c>
      <c r="K1597">
        <v>1981</v>
      </c>
      <c r="L1597" t="s">
        <v>35</v>
      </c>
      <c r="M1597">
        <v>2</v>
      </c>
      <c r="N1597">
        <v>1</v>
      </c>
      <c r="O1597">
        <v>13725.47</v>
      </c>
      <c r="P1597" t="s">
        <v>12</v>
      </c>
      <c r="Q1597" t="s">
        <v>11</v>
      </c>
      <c r="R1597" t="str">
        <f>IF('Hospitalisation Details'!I1595="?","Unknown",'Hospitalisation Details'!I1595)</f>
        <v>R1024</v>
      </c>
      <c r="T1597" t="s">
        <v>777</v>
      </c>
      <c r="U1597">
        <v>21.78</v>
      </c>
      <c r="V1597">
        <v>9.31</v>
      </c>
      <c r="W1597" t="s">
        <v>2382</v>
      </c>
      <c r="X1597" t="s">
        <v>2380</v>
      </c>
      <c r="Y1597" t="s">
        <v>2380</v>
      </c>
      <c r="Z1597" t="s">
        <v>2381</v>
      </c>
      <c r="AA1597" t="s">
        <v>2380</v>
      </c>
    </row>
    <row r="1598" spans="10:27" x14ac:dyDescent="0.35">
      <c r="J1598" t="s">
        <v>1627</v>
      </c>
      <c r="K1598">
        <v>1985</v>
      </c>
      <c r="L1598" t="s">
        <v>35</v>
      </c>
      <c r="M1598">
        <v>29</v>
      </c>
      <c r="N1598">
        <v>3</v>
      </c>
      <c r="O1598">
        <v>13726.21</v>
      </c>
      <c r="P1598" t="s">
        <v>12</v>
      </c>
      <c r="Q1598" t="s">
        <v>12</v>
      </c>
      <c r="R1598" t="str">
        <f>IF('Hospitalisation Details'!I1596="?","Unknown",'Hospitalisation Details'!I1596)</f>
        <v>R1026</v>
      </c>
      <c r="T1598" t="s">
        <v>776</v>
      </c>
      <c r="U1598">
        <v>23.75</v>
      </c>
      <c r="V1598">
        <v>5.03</v>
      </c>
      <c r="W1598" t="s">
        <v>2380</v>
      </c>
      <c r="X1598" t="s">
        <v>2380</v>
      </c>
      <c r="Y1598" t="s">
        <v>2380</v>
      </c>
      <c r="Z1598">
        <v>1</v>
      </c>
      <c r="AA1598" t="s">
        <v>2380</v>
      </c>
    </row>
    <row r="1599" spans="10:27" x14ac:dyDescent="0.35">
      <c r="J1599" t="s">
        <v>1628</v>
      </c>
      <c r="K1599">
        <v>1969</v>
      </c>
      <c r="L1599" t="s">
        <v>37</v>
      </c>
      <c r="M1599">
        <v>23</v>
      </c>
      <c r="N1599">
        <v>0</v>
      </c>
      <c r="O1599">
        <v>13746.74</v>
      </c>
      <c r="P1599" t="s">
        <v>12</v>
      </c>
      <c r="Q1599" t="s">
        <v>11</v>
      </c>
      <c r="R1599" t="str">
        <f>IF('Hospitalisation Details'!I1597="?","Unknown",'Hospitalisation Details'!I1597)</f>
        <v>R1026</v>
      </c>
      <c r="T1599" t="s">
        <v>775</v>
      </c>
      <c r="U1599">
        <v>33.21</v>
      </c>
      <c r="V1599">
        <v>5.07</v>
      </c>
      <c r="W1599" t="s">
        <v>2382</v>
      </c>
      <c r="X1599" t="s">
        <v>2380</v>
      </c>
      <c r="Y1599" t="s">
        <v>2380</v>
      </c>
      <c r="Z1599">
        <v>1</v>
      </c>
      <c r="AA1599" t="s">
        <v>2380</v>
      </c>
    </row>
    <row r="1600" spans="10:27" x14ac:dyDescent="0.35">
      <c r="J1600" t="s">
        <v>1629</v>
      </c>
      <c r="K1600">
        <v>2004</v>
      </c>
      <c r="L1600" t="s">
        <v>10</v>
      </c>
      <c r="M1600">
        <v>16</v>
      </c>
      <c r="N1600">
        <v>0</v>
      </c>
      <c r="O1600">
        <v>13747.87</v>
      </c>
      <c r="P1600" t="s">
        <v>12</v>
      </c>
      <c r="Q1600" t="s">
        <v>11</v>
      </c>
      <c r="R1600" t="str">
        <f>IF('Hospitalisation Details'!I1598="?","Unknown",'Hospitalisation Details'!I1598)</f>
        <v>R1018</v>
      </c>
      <c r="T1600" t="s">
        <v>774</v>
      </c>
      <c r="U1600">
        <v>17.7</v>
      </c>
      <c r="V1600">
        <v>10.42</v>
      </c>
      <c r="W1600" t="s">
        <v>2382</v>
      </c>
      <c r="X1600" t="s">
        <v>2380</v>
      </c>
      <c r="Y1600" t="s">
        <v>2380</v>
      </c>
      <c r="Z1600">
        <v>2</v>
      </c>
      <c r="AA1600" t="s">
        <v>2380</v>
      </c>
    </row>
    <row r="1601" spans="10:27" x14ac:dyDescent="0.35">
      <c r="J1601" t="s">
        <v>1630</v>
      </c>
      <c r="K1601">
        <v>1959</v>
      </c>
      <c r="L1601" t="s">
        <v>35</v>
      </c>
      <c r="M1601">
        <v>6</v>
      </c>
      <c r="N1601">
        <v>0</v>
      </c>
      <c r="O1601">
        <v>13770.1</v>
      </c>
      <c r="P1601" t="s">
        <v>12</v>
      </c>
      <c r="Q1601" t="s">
        <v>16</v>
      </c>
      <c r="R1601" t="str">
        <f>IF('Hospitalisation Details'!I1599="?","Unknown",'Hospitalisation Details'!I1599)</f>
        <v>R1012</v>
      </c>
      <c r="T1601" t="s">
        <v>773</v>
      </c>
      <c r="U1601">
        <v>17.2</v>
      </c>
      <c r="V1601">
        <v>6.45</v>
      </c>
      <c r="W1601" t="s">
        <v>2380</v>
      </c>
      <c r="X1601" t="s">
        <v>2380</v>
      </c>
      <c r="Y1601" t="s">
        <v>2380</v>
      </c>
      <c r="Z1601">
        <v>2</v>
      </c>
      <c r="AA1601" t="s">
        <v>2380</v>
      </c>
    </row>
    <row r="1602" spans="10:27" x14ac:dyDescent="0.35">
      <c r="J1602" t="s">
        <v>1631</v>
      </c>
      <c r="K1602">
        <v>1966</v>
      </c>
      <c r="L1602" t="s">
        <v>15</v>
      </c>
      <c r="M1602">
        <v>10</v>
      </c>
      <c r="N1602">
        <v>0</v>
      </c>
      <c r="O1602">
        <v>13801.61</v>
      </c>
      <c r="P1602" t="s">
        <v>12</v>
      </c>
      <c r="Q1602" t="s">
        <v>12</v>
      </c>
      <c r="R1602" t="str">
        <f>IF('Hospitalisation Details'!I1600="?","Unknown",'Hospitalisation Details'!I1600)</f>
        <v>R1026</v>
      </c>
      <c r="T1602" t="s">
        <v>772</v>
      </c>
      <c r="U1602">
        <v>19.21</v>
      </c>
      <c r="V1602">
        <v>5.52</v>
      </c>
      <c r="W1602" t="s">
        <v>2380</v>
      </c>
      <c r="X1602" t="s">
        <v>2380</v>
      </c>
      <c r="Y1602" t="s">
        <v>2380</v>
      </c>
      <c r="Z1602">
        <v>2</v>
      </c>
      <c r="AA1602" t="s">
        <v>2380</v>
      </c>
    </row>
    <row r="1603" spans="10:27" x14ac:dyDescent="0.35">
      <c r="J1603" t="s">
        <v>1632</v>
      </c>
      <c r="K1603">
        <v>1986</v>
      </c>
      <c r="L1603" t="s">
        <v>30</v>
      </c>
      <c r="M1603">
        <v>8</v>
      </c>
      <c r="N1603">
        <v>3</v>
      </c>
      <c r="O1603">
        <v>13819.49</v>
      </c>
      <c r="P1603" t="s">
        <v>12</v>
      </c>
      <c r="Q1603" t="s">
        <v>11</v>
      </c>
      <c r="R1603" t="str">
        <f>IF('Hospitalisation Details'!I1601="?","Unknown",'Hospitalisation Details'!I1601)</f>
        <v>R1012</v>
      </c>
      <c r="T1603" t="s">
        <v>771</v>
      </c>
      <c r="U1603">
        <v>23.2</v>
      </c>
      <c r="V1603">
        <v>4.41</v>
      </c>
      <c r="W1603" t="s">
        <v>2380</v>
      </c>
      <c r="X1603" t="s">
        <v>2380</v>
      </c>
      <c r="Y1603" t="s">
        <v>2383</v>
      </c>
      <c r="Z1603">
        <v>1</v>
      </c>
      <c r="AA1603" t="s">
        <v>2380</v>
      </c>
    </row>
    <row r="1604" spans="10:27" x14ac:dyDescent="0.35">
      <c r="J1604" t="s">
        <v>1633</v>
      </c>
      <c r="K1604">
        <v>1958</v>
      </c>
      <c r="L1604" t="s">
        <v>15</v>
      </c>
      <c r="M1604">
        <v>25</v>
      </c>
      <c r="N1604">
        <v>0</v>
      </c>
      <c r="O1604">
        <v>13822.8</v>
      </c>
      <c r="P1604" t="s">
        <v>12</v>
      </c>
      <c r="Q1604" t="s">
        <v>12</v>
      </c>
      <c r="R1604" t="str">
        <f>IF('Hospitalisation Details'!I1602="?","Unknown",'Hospitalisation Details'!I1602)</f>
        <v>R1011</v>
      </c>
      <c r="T1604" t="s">
        <v>770</v>
      </c>
      <c r="U1604">
        <v>32.5</v>
      </c>
      <c r="V1604">
        <v>4.6900000000000004</v>
      </c>
      <c r="W1604" t="s">
        <v>2382</v>
      </c>
      <c r="X1604" t="s">
        <v>2380</v>
      </c>
      <c r="Y1604" t="s">
        <v>2383</v>
      </c>
      <c r="Z1604">
        <v>1</v>
      </c>
      <c r="AA1604" t="s">
        <v>2380</v>
      </c>
    </row>
    <row r="1605" spans="10:27" x14ac:dyDescent="0.35">
      <c r="J1605" t="s">
        <v>1634</v>
      </c>
      <c r="K1605">
        <v>1958</v>
      </c>
      <c r="L1605" t="s">
        <v>30</v>
      </c>
      <c r="M1605">
        <v>10</v>
      </c>
      <c r="N1605">
        <v>0</v>
      </c>
      <c r="O1605">
        <v>13831.12</v>
      </c>
      <c r="P1605" t="s">
        <v>12</v>
      </c>
      <c r="Q1605" t="s">
        <v>16</v>
      </c>
      <c r="R1605" t="str">
        <f>IF('Hospitalisation Details'!I1603="?","Unknown",'Hospitalisation Details'!I1603)</f>
        <v>R1013</v>
      </c>
      <c r="T1605" t="s">
        <v>769</v>
      </c>
      <c r="U1605">
        <v>20.9</v>
      </c>
      <c r="V1605">
        <v>6.94</v>
      </c>
      <c r="W1605" t="s">
        <v>2380</v>
      </c>
      <c r="X1605" t="s">
        <v>2380</v>
      </c>
      <c r="Y1605" t="s">
        <v>2380</v>
      </c>
      <c r="Z1605" t="s">
        <v>2381</v>
      </c>
      <c r="AA1605" t="s">
        <v>2380</v>
      </c>
    </row>
    <row r="1606" spans="10:27" x14ac:dyDescent="0.35">
      <c r="J1606" t="s">
        <v>1635</v>
      </c>
      <c r="K1606">
        <v>2003</v>
      </c>
      <c r="L1606" t="s">
        <v>18</v>
      </c>
      <c r="M1606">
        <v>7</v>
      </c>
      <c r="N1606">
        <v>0</v>
      </c>
      <c r="O1606">
        <v>13844.51</v>
      </c>
      <c r="P1606" t="s">
        <v>11</v>
      </c>
      <c r="Q1606" t="s">
        <v>16</v>
      </c>
      <c r="R1606" t="str">
        <f>IF('Hospitalisation Details'!I1604="?","Unknown",'Hospitalisation Details'!I1604)</f>
        <v>R1011</v>
      </c>
      <c r="T1606" t="s">
        <v>768</v>
      </c>
      <c r="U1606">
        <v>19.11</v>
      </c>
      <c r="V1606">
        <v>4.3499999999999996</v>
      </c>
      <c r="W1606" t="s">
        <v>2380</v>
      </c>
      <c r="X1606" t="s">
        <v>2380</v>
      </c>
      <c r="Y1606" t="s">
        <v>2380</v>
      </c>
      <c r="Z1606">
        <v>2</v>
      </c>
      <c r="AA1606" t="s">
        <v>2380</v>
      </c>
    </row>
    <row r="1607" spans="10:27" x14ac:dyDescent="0.35">
      <c r="J1607" t="s">
        <v>1636</v>
      </c>
      <c r="K1607">
        <v>1960</v>
      </c>
      <c r="L1607" t="s">
        <v>10</v>
      </c>
      <c r="M1607">
        <v>21</v>
      </c>
      <c r="N1607">
        <v>0</v>
      </c>
      <c r="O1607">
        <v>13844.8</v>
      </c>
      <c r="P1607" t="s">
        <v>11</v>
      </c>
      <c r="Q1607" t="s">
        <v>11</v>
      </c>
      <c r="R1607" t="str">
        <f>IF('Hospitalisation Details'!I1605="?","Unknown",'Hospitalisation Details'!I1605)</f>
        <v>R1012</v>
      </c>
      <c r="T1607" t="s">
        <v>767</v>
      </c>
      <c r="U1607">
        <v>31.17</v>
      </c>
      <c r="V1607">
        <v>5.28</v>
      </c>
      <c r="W1607" t="s">
        <v>2380</v>
      </c>
      <c r="X1607" t="s">
        <v>2380</v>
      </c>
      <c r="Y1607" t="s">
        <v>2380</v>
      </c>
      <c r="Z1607">
        <v>1</v>
      </c>
      <c r="AA1607" t="s">
        <v>2380</v>
      </c>
    </row>
    <row r="1608" spans="10:27" x14ac:dyDescent="0.35">
      <c r="J1608" t="s">
        <v>1637</v>
      </c>
      <c r="K1608">
        <v>1978</v>
      </c>
      <c r="L1608" t="s">
        <v>30</v>
      </c>
      <c r="M1608">
        <v>19</v>
      </c>
      <c r="N1608">
        <v>2</v>
      </c>
      <c r="O1608">
        <v>13874.89</v>
      </c>
      <c r="P1608" t="s">
        <v>11</v>
      </c>
      <c r="Q1608" t="s">
        <v>16</v>
      </c>
      <c r="R1608" t="str">
        <f>IF('Hospitalisation Details'!I1606="?","Unknown",'Hospitalisation Details'!I1606)</f>
        <v>R1012</v>
      </c>
      <c r="T1608" t="s">
        <v>766</v>
      </c>
      <c r="U1608">
        <v>36.08</v>
      </c>
      <c r="V1608">
        <v>4.29</v>
      </c>
      <c r="W1608" t="s">
        <v>2380</v>
      </c>
      <c r="X1608" t="s">
        <v>2380</v>
      </c>
      <c r="Y1608" t="s">
        <v>2380</v>
      </c>
      <c r="Z1608" t="s">
        <v>2381</v>
      </c>
      <c r="AA1608" t="s">
        <v>2380</v>
      </c>
    </row>
    <row r="1609" spans="10:27" x14ac:dyDescent="0.35">
      <c r="J1609" t="s">
        <v>1638</v>
      </c>
      <c r="K1609">
        <v>1959</v>
      </c>
      <c r="L1609" t="s">
        <v>37</v>
      </c>
      <c r="M1609">
        <v>5</v>
      </c>
      <c r="N1609">
        <v>0</v>
      </c>
      <c r="O1609">
        <v>13880.95</v>
      </c>
      <c r="P1609" t="s">
        <v>11</v>
      </c>
      <c r="Q1609" t="s">
        <v>11</v>
      </c>
      <c r="R1609" t="str">
        <f>IF('Hospitalisation Details'!I1607="?","Unknown",'Hospitalisation Details'!I1607)</f>
        <v>R1011</v>
      </c>
      <c r="T1609" t="s">
        <v>765</v>
      </c>
      <c r="U1609">
        <v>28.024999999999999</v>
      </c>
      <c r="V1609">
        <v>5.69</v>
      </c>
      <c r="W1609" t="s">
        <v>2382</v>
      </c>
      <c r="X1609" t="s">
        <v>2380</v>
      </c>
      <c r="Y1609" t="s">
        <v>2380</v>
      </c>
      <c r="Z1609" t="s">
        <v>2381</v>
      </c>
      <c r="AA1609" t="s">
        <v>2380</v>
      </c>
    </row>
    <row r="1610" spans="10:27" x14ac:dyDescent="0.35">
      <c r="J1610" t="s">
        <v>1639</v>
      </c>
      <c r="K1610">
        <v>1985</v>
      </c>
      <c r="L1610" t="s">
        <v>20</v>
      </c>
      <c r="M1610">
        <v>25</v>
      </c>
      <c r="N1610">
        <v>3</v>
      </c>
      <c r="O1610">
        <v>13886.4</v>
      </c>
      <c r="P1610" t="s">
        <v>11</v>
      </c>
      <c r="Q1610" t="s">
        <v>11</v>
      </c>
      <c r="R1610" t="str">
        <f>IF('Hospitalisation Details'!I1608="?","Unknown",'Hospitalisation Details'!I1608)</f>
        <v>R1012</v>
      </c>
      <c r="T1610" t="s">
        <v>764</v>
      </c>
      <c r="U1610">
        <v>24.32</v>
      </c>
      <c r="V1610">
        <v>5.56</v>
      </c>
      <c r="W1610" t="s">
        <v>2382</v>
      </c>
      <c r="X1610" t="s">
        <v>2380</v>
      </c>
      <c r="Y1610" t="s">
        <v>2380</v>
      </c>
      <c r="Z1610" t="s">
        <v>2381</v>
      </c>
      <c r="AA1610" t="s">
        <v>2380</v>
      </c>
    </row>
    <row r="1611" spans="10:27" x14ac:dyDescent="0.35">
      <c r="J1611" t="s">
        <v>1640</v>
      </c>
      <c r="K1611">
        <v>1959</v>
      </c>
      <c r="L1611" t="s">
        <v>30</v>
      </c>
      <c r="M1611">
        <v>29</v>
      </c>
      <c r="N1611">
        <v>0</v>
      </c>
      <c r="O1611">
        <v>13887.2</v>
      </c>
      <c r="P1611" t="s">
        <v>11</v>
      </c>
      <c r="Q1611" t="s">
        <v>12</v>
      </c>
      <c r="R1611" t="str">
        <f>IF('Hospitalisation Details'!I1609="?","Unknown",'Hospitalisation Details'!I1609)</f>
        <v>R1013</v>
      </c>
      <c r="T1611" t="s">
        <v>763</v>
      </c>
      <c r="U1611">
        <v>38</v>
      </c>
      <c r="V1611">
        <v>5.41</v>
      </c>
      <c r="W1611" t="s">
        <v>2382</v>
      </c>
      <c r="X1611" t="s">
        <v>2380</v>
      </c>
      <c r="Y1611" t="s">
        <v>2380</v>
      </c>
      <c r="Z1611">
        <v>1</v>
      </c>
      <c r="AA1611" t="s">
        <v>2380</v>
      </c>
    </row>
    <row r="1612" spans="10:27" x14ac:dyDescent="0.35">
      <c r="J1612" t="s">
        <v>1641</v>
      </c>
      <c r="K1612">
        <v>1959</v>
      </c>
      <c r="L1612" t="s">
        <v>10</v>
      </c>
      <c r="M1612">
        <v>7</v>
      </c>
      <c r="N1612">
        <v>0</v>
      </c>
      <c r="O1612">
        <v>13887.97</v>
      </c>
      <c r="P1612" t="s">
        <v>11</v>
      </c>
      <c r="Q1612" t="s">
        <v>11</v>
      </c>
      <c r="R1612" t="str">
        <f>IF('Hospitalisation Details'!I1610="?","Unknown",'Hospitalisation Details'!I1610)</f>
        <v>R1013</v>
      </c>
      <c r="T1612" t="s">
        <v>762</v>
      </c>
      <c r="U1612">
        <v>31.6</v>
      </c>
      <c r="V1612">
        <v>10.85</v>
      </c>
      <c r="W1612" t="s">
        <v>2382</v>
      </c>
      <c r="X1612" t="s">
        <v>2380</v>
      </c>
      <c r="Y1612" t="s">
        <v>2380</v>
      </c>
      <c r="Z1612" t="s">
        <v>2381</v>
      </c>
      <c r="AA1612" t="s">
        <v>2380</v>
      </c>
    </row>
    <row r="1613" spans="10:27" x14ac:dyDescent="0.35">
      <c r="J1613" t="s">
        <v>1642</v>
      </c>
      <c r="K1613">
        <v>1962</v>
      </c>
      <c r="L1613" t="s">
        <v>10</v>
      </c>
      <c r="M1613">
        <v>27</v>
      </c>
      <c r="N1613">
        <v>3</v>
      </c>
      <c r="O1613">
        <v>13919.82</v>
      </c>
      <c r="P1613" t="s">
        <v>11</v>
      </c>
      <c r="Q1613" t="s">
        <v>11</v>
      </c>
      <c r="R1613" t="str">
        <f>IF('Hospitalisation Details'!I1611="?","Unknown",'Hospitalisation Details'!I1611)</f>
        <v>R1013</v>
      </c>
      <c r="T1613" t="s">
        <v>761</v>
      </c>
      <c r="U1613">
        <v>31.02</v>
      </c>
      <c r="V1613">
        <v>11.63</v>
      </c>
      <c r="W1613" t="s">
        <v>2382</v>
      </c>
      <c r="X1613" t="s">
        <v>2380</v>
      </c>
      <c r="Y1613" t="s">
        <v>2380</v>
      </c>
      <c r="Z1613" t="s">
        <v>2381</v>
      </c>
      <c r="AA1613" t="s">
        <v>2380</v>
      </c>
    </row>
    <row r="1614" spans="10:27" x14ac:dyDescent="0.35">
      <c r="J1614" t="s">
        <v>1643</v>
      </c>
      <c r="K1614">
        <v>1960</v>
      </c>
      <c r="L1614" t="s">
        <v>18</v>
      </c>
      <c r="M1614">
        <v>18</v>
      </c>
      <c r="N1614">
        <v>1</v>
      </c>
      <c r="O1614">
        <v>13937.67</v>
      </c>
      <c r="P1614" t="s">
        <v>11</v>
      </c>
      <c r="Q1614" t="s">
        <v>16</v>
      </c>
      <c r="R1614" t="str">
        <f>IF('Hospitalisation Details'!I1612="?","Unknown",'Hospitalisation Details'!I1612)</f>
        <v>R1012</v>
      </c>
      <c r="T1614" t="s">
        <v>760</v>
      </c>
      <c r="U1614">
        <v>29.26</v>
      </c>
      <c r="V1614">
        <v>5.68</v>
      </c>
      <c r="W1614" t="s">
        <v>2382</v>
      </c>
      <c r="X1614" t="s">
        <v>2380</v>
      </c>
      <c r="Y1614" t="s">
        <v>2380</v>
      </c>
      <c r="Z1614">
        <v>1</v>
      </c>
      <c r="AA1614" t="s">
        <v>2380</v>
      </c>
    </row>
    <row r="1615" spans="10:27" x14ac:dyDescent="0.35">
      <c r="J1615" t="s">
        <v>1644</v>
      </c>
      <c r="K1615">
        <v>1959</v>
      </c>
      <c r="L1615" t="s">
        <v>35</v>
      </c>
      <c r="M1615">
        <v>29</v>
      </c>
      <c r="N1615">
        <v>0</v>
      </c>
      <c r="O1615">
        <v>13974.46</v>
      </c>
      <c r="P1615" t="s">
        <v>11</v>
      </c>
      <c r="Q1615" t="s">
        <v>11</v>
      </c>
      <c r="R1615" t="str">
        <f>IF('Hospitalisation Details'!I1613="?","Unknown",'Hospitalisation Details'!I1613)</f>
        <v>R1019</v>
      </c>
      <c r="T1615" t="s">
        <v>759</v>
      </c>
      <c r="U1615">
        <v>15.09</v>
      </c>
      <c r="V1615">
        <v>7.59</v>
      </c>
      <c r="W1615" t="s">
        <v>2382</v>
      </c>
      <c r="X1615" t="s">
        <v>2380</v>
      </c>
      <c r="Y1615" t="s">
        <v>2380</v>
      </c>
      <c r="Z1615">
        <v>2</v>
      </c>
      <c r="AA1615" t="s">
        <v>2380</v>
      </c>
    </row>
    <row r="1616" spans="10:27" x14ac:dyDescent="0.35">
      <c r="J1616" t="s">
        <v>1645</v>
      </c>
      <c r="K1616">
        <v>1990</v>
      </c>
      <c r="L1616" t="s">
        <v>10</v>
      </c>
      <c r="M1616">
        <v>13</v>
      </c>
      <c r="N1616">
        <v>3</v>
      </c>
      <c r="O1616">
        <v>13979.45</v>
      </c>
      <c r="P1616" t="s">
        <v>11</v>
      </c>
      <c r="Q1616" t="s">
        <v>16</v>
      </c>
      <c r="R1616" t="str">
        <f>IF('Hospitalisation Details'!I1614="?","Unknown",'Hospitalisation Details'!I1614)</f>
        <v>R1023</v>
      </c>
      <c r="T1616" t="s">
        <v>758</v>
      </c>
      <c r="U1616">
        <v>22.63</v>
      </c>
      <c r="V1616">
        <v>5.09</v>
      </c>
      <c r="W1616" t="s">
        <v>2382</v>
      </c>
      <c r="X1616" t="s">
        <v>2380</v>
      </c>
      <c r="Y1616" t="s">
        <v>2380</v>
      </c>
      <c r="Z1616" t="s">
        <v>2381</v>
      </c>
      <c r="AA1616" t="s">
        <v>2380</v>
      </c>
    </row>
    <row r="1617" spans="10:27" x14ac:dyDescent="0.35">
      <c r="J1617" t="s">
        <v>1646</v>
      </c>
      <c r="K1617">
        <v>1959</v>
      </c>
      <c r="L1617" t="s">
        <v>20</v>
      </c>
      <c r="M1617">
        <v>6</v>
      </c>
      <c r="N1617">
        <v>0</v>
      </c>
      <c r="O1617">
        <v>13981.85</v>
      </c>
      <c r="P1617" t="s">
        <v>11</v>
      </c>
      <c r="Q1617" t="s">
        <v>16</v>
      </c>
      <c r="R1617" t="str">
        <f>IF('Hospitalisation Details'!I1615="?","Unknown",'Hospitalisation Details'!I1615)</f>
        <v>R1016</v>
      </c>
      <c r="T1617" t="s">
        <v>757</v>
      </c>
      <c r="U1617">
        <v>23.46</v>
      </c>
      <c r="V1617">
        <v>4.21</v>
      </c>
      <c r="W1617" t="s">
        <v>2380</v>
      </c>
      <c r="X1617" t="s">
        <v>2380</v>
      </c>
      <c r="Y1617" t="s">
        <v>2380</v>
      </c>
      <c r="Z1617">
        <v>1</v>
      </c>
      <c r="AA1617" t="s">
        <v>2380</v>
      </c>
    </row>
    <row r="1618" spans="10:27" x14ac:dyDescent="0.35">
      <c r="J1618" t="s">
        <v>1647</v>
      </c>
      <c r="K1618">
        <v>1963</v>
      </c>
      <c r="L1618" t="s">
        <v>30</v>
      </c>
      <c r="M1618">
        <v>23</v>
      </c>
      <c r="N1618">
        <v>3</v>
      </c>
      <c r="O1618">
        <v>14001.13</v>
      </c>
      <c r="P1618" t="s">
        <v>11</v>
      </c>
      <c r="Q1618" t="s">
        <v>16</v>
      </c>
      <c r="R1618" t="str">
        <f>IF('Hospitalisation Details'!I1616="?","Unknown",'Hospitalisation Details'!I1616)</f>
        <v>R1013</v>
      </c>
      <c r="T1618" t="s">
        <v>756</v>
      </c>
      <c r="U1618">
        <v>22.56</v>
      </c>
      <c r="V1618">
        <v>4.34</v>
      </c>
      <c r="W1618" t="s">
        <v>2382</v>
      </c>
      <c r="X1618" t="s">
        <v>2380</v>
      </c>
      <c r="Y1618" t="s">
        <v>2380</v>
      </c>
      <c r="Z1618" t="s">
        <v>2381</v>
      </c>
      <c r="AA1618" t="s">
        <v>2380</v>
      </c>
    </row>
    <row r="1619" spans="10:27" x14ac:dyDescent="0.35">
      <c r="J1619" t="s">
        <v>1648</v>
      </c>
      <c r="K1619">
        <v>1963</v>
      </c>
      <c r="L1619" t="s">
        <v>10</v>
      </c>
      <c r="M1619">
        <v>6</v>
      </c>
      <c r="N1619">
        <v>3</v>
      </c>
      <c r="O1619">
        <v>14001.29</v>
      </c>
      <c r="P1619" t="s">
        <v>11</v>
      </c>
      <c r="Q1619" t="s">
        <v>11</v>
      </c>
      <c r="R1619" t="str">
        <f>IF('Hospitalisation Details'!I1617="?","Unknown",'Hospitalisation Details'!I1617)</f>
        <v>R1013</v>
      </c>
      <c r="T1619" t="s">
        <v>755</v>
      </c>
      <c r="U1619">
        <v>19.28</v>
      </c>
      <c r="V1619">
        <v>11.85</v>
      </c>
      <c r="W1619" t="s">
        <v>2380</v>
      </c>
      <c r="X1619" t="s">
        <v>2380</v>
      </c>
      <c r="Y1619" t="s">
        <v>2380</v>
      </c>
      <c r="Z1619">
        <v>2</v>
      </c>
      <c r="AA1619" t="s">
        <v>2380</v>
      </c>
    </row>
    <row r="1620" spans="10:27" x14ac:dyDescent="0.35">
      <c r="J1620" t="s">
        <v>1649</v>
      </c>
      <c r="K1620">
        <v>1963</v>
      </c>
      <c r="L1620" t="s">
        <v>10</v>
      </c>
      <c r="M1620">
        <v>8</v>
      </c>
      <c r="N1620">
        <v>3</v>
      </c>
      <c r="O1620">
        <v>14007.22</v>
      </c>
      <c r="P1620" t="s">
        <v>11</v>
      </c>
      <c r="Q1620" t="s">
        <v>12</v>
      </c>
      <c r="R1620" t="str">
        <f>IF('Hospitalisation Details'!I1618="?","Unknown",'Hospitalisation Details'!I1618)</f>
        <v>R1011</v>
      </c>
      <c r="T1620" t="s">
        <v>754</v>
      </c>
      <c r="U1620">
        <v>15.37</v>
      </c>
      <c r="V1620">
        <v>9.61</v>
      </c>
      <c r="W1620" t="s">
        <v>2382</v>
      </c>
      <c r="X1620" t="s">
        <v>2380</v>
      </c>
      <c r="Y1620" t="s">
        <v>2380</v>
      </c>
      <c r="Z1620">
        <v>2</v>
      </c>
      <c r="AA1620" t="s">
        <v>2380</v>
      </c>
    </row>
    <row r="1621" spans="10:27" x14ac:dyDescent="0.35">
      <c r="J1621" t="s">
        <v>1650</v>
      </c>
      <c r="K1621">
        <v>1960</v>
      </c>
      <c r="L1621" t="s">
        <v>15</v>
      </c>
      <c r="M1621">
        <v>8</v>
      </c>
      <c r="N1621">
        <v>0</v>
      </c>
      <c r="O1621">
        <v>14043.48</v>
      </c>
      <c r="P1621" t="s">
        <v>11</v>
      </c>
      <c r="Q1621" t="s">
        <v>12</v>
      </c>
      <c r="R1621" t="str">
        <f>IF('Hospitalisation Details'!I1619="?","Unknown",'Hospitalisation Details'!I1619)</f>
        <v>R1024</v>
      </c>
      <c r="T1621" t="s">
        <v>753</v>
      </c>
      <c r="U1621">
        <v>18.71</v>
      </c>
      <c r="V1621">
        <v>5.29</v>
      </c>
      <c r="W1621" t="s">
        <v>2382</v>
      </c>
      <c r="X1621" t="s">
        <v>2380</v>
      </c>
      <c r="Y1621" t="s">
        <v>2380</v>
      </c>
      <c r="Z1621" t="s">
        <v>2381</v>
      </c>
      <c r="AA1621" t="s">
        <v>2380</v>
      </c>
    </row>
    <row r="1622" spans="10:27" x14ac:dyDescent="0.35">
      <c r="J1622" t="s">
        <v>1651</v>
      </c>
      <c r="K1622">
        <v>1991</v>
      </c>
      <c r="L1622" t="s">
        <v>20</v>
      </c>
      <c r="M1622">
        <v>12</v>
      </c>
      <c r="N1622">
        <v>3</v>
      </c>
      <c r="O1622">
        <v>14081.93</v>
      </c>
      <c r="P1622" t="s">
        <v>11</v>
      </c>
      <c r="Q1622" t="s">
        <v>12</v>
      </c>
      <c r="R1622" t="str">
        <f>IF('Hospitalisation Details'!I1620="?","Unknown",'Hospitalisation Details'!I1620)</f>
        <v>R1012</v>
      </c>
      <c r="T1622" t="s">
        <v>752</v>
      </c>
      <c r="U1622">
        <v>20.61</v>
      </c>
      <c r="V1622">
        <v>6.89</v>
      </c>
      <c r="W1622" t="s">
        <v>2380</v>
      </c>
      <c r="X1622" t="s">
        <v>2380</v>
      </c>
      <c r="Y1622" t="s">
        <v>2380</v>
      </c>
      <c r="Z1622" t="s">
        <v>2381</v>
      </c>
      <c r="AA1622" t="s">
        <v>2380</v>
      </c>
    </row>
    <row r="1623" spans="10:27" x14ac:dyDescent="0.35">
      <c r="J1623" t="s">
        <v>1652</v>
      </c>
      <c r="K1623">
        <v>1976</v>
      </c>
      <c r="L1623" t="s">
        <v>20</v>
      </c>
      <c r="M1623">
        <v>26</v>
      </c>
      <c r="N1623">
        <v>2</v>
      </c>
      <c r="O1623">
        <v>14098.07</v>
      </c>
      <c r="P1623" t="s">
        <v>11</v>
      </c>
      <c r="Q1623" t="s">
        <v>12</v>
      </c>
      <c r="R1623" t="str">
        <f>IF('Hospitalisation Details'!I1621="?","Unknown",'Hospitalisation Details'!I1621)</f>
        <v>R1023</v>
      </c>
      <c r="T1623" t="s">
        <v>751</v>
      </c>
      <c r="U1623">
        <v>15.99</v>
      </c>
      <c r="V1623">
        <v>4.57</v>
      </c>
      <c r="W1623" t="s">
        <v>2382</v>
      </c>
      <c r="X1623" t="s">
        <v>2380</v>
      </c>
      <c r="Y1623" t="s">
        <v>2383</v>
      </c>
      <c r="Z1623">
        <v>1</v>
      </c>
      <c r="AA1623" t="s">
        <v>2380</v>
      </c>
    </row>
    <row r="1624" spans="10:27" x14ac:dyDescent="0.35">
      <c r="J1624" t="s">
        <v>1653</v>
      </c>
      <c r="K1624">
        <v>1961</v>
      </c>
      <c r="L1624" t="s">
        <v>18</v>
      </c>
      <c r="M1624">
        <v>14</v>
      </c>
      <c r="N1624">
        <v>2</v>
      </c>
      <c r="O1624">
        <v>14119.62</v>
      </c>
      <c r="P1624" t="s">
        <v>11</v>
      </c>
      <c r="Q1624" t="s">
        <v>16</v>
      </c>
      <c r="R1624" t="str">
        <f>IF('Hospitalisation Details'!I1622="?","Unknown",'Hospitalisation Details'!I1622)</f>
        <v>R1012</v>
      </c>
      <c r="T1624" t="s">
        <v>750</v>
      </c>
      <c r="U1624">
        <v>33.155000000000001</v>
      </c>
      <c r="V1624">
        <v>4.32</v>
      </c>
      <c r="W1624" t="s">
        <v>2380</v>
      </c>
      <c r="X1624" t="s">
        <v>2380</v>
      </c>
      <c r="Y1624" t="s">
        <v>2380</v>
      </c>
      <c r="Z1624" t="s">
        <v>2381</v>
      </c>
      <c r="AA1624" t="s">
        <v>2380</v>
      </c>
    </row>
    <row r="1625" spans="10:27" x14ac:dyDescent="0.35">
      <c r="J1625" t="s">
        <v>1654</v>
      </c>
      <c r="K1625">
        <v>2004</v>
      </c>
      <c r="L1625" t="s">
        <v>10</v>
      </c>
      <c r="M1625">
        <v>6</v>
      </c>
      <c r="N1625">
        <v>0</v>
      </c>
      <c r="O1625">
        <v>14133.04</v>
      </c>
      <c r="P1625" t="s">
        <v>11</v>
      </c>
      <c r="Q1625" t="s">
        <v>12</v>
      </c>
      <c r="R1625" t="str">
        <f>IF('Hospitalisation Details'!I1623="?","Unknown",'Hospitalisation Details'!I1623)</f>
        <v>R1013</v>
      </c>
      <c r="T1625" t="s">
        <v>749</v>
      </c>
      <c r="U1625">
        <v>26.22</v>
      </c>
      <c r="V1625">
        <v>5.57</v>
      </c>
      <c r="W1625" t="s">
        <v>2382</v>
      </c>
      <c r="X1625" t="s">
        <v>2380</v>
      </c>
      <c r="Y1625" t="s">
        <v>2383</v>
      </c>
      <c r="Z1625">
        <v>1</v>
      </c>
      <c r="AA1625" t="s">
        <v>2380</v>
      </c>
    </row>
    <row r="1626" spans="10:27" x14ac:dyDescent="0.35">
      <c r="J1626" t="s">
        <v>1655</v>
      </c>
      <c r="K1626">
        <v>1984</v>
      </c>
      <c r="L1626" t="s">
        <v>10</v>
      </c>
      <c r="M1626">
        <v>7</v>
      </c>
      <c r="N1626">
        <v>3</v>
      </c>
      <c r="O1626">
        <v>14152.46</v>
      </c>
      <c r="P1626" t="s">
        <v>11</v>
      </c>
      <c r="Q1626" t="s">
        <v>16</v>
      </c>
      <c r="R1626" t="str">
        <f>IF('Hospitalisation Details'!I1624="?","Unknown",'Hospitalisation Details'!I1624)</f>
        <v>R1012</v>
      </c>
      <c r="T1626" t="s">
        <v>748</v>
      </c>
      <c r="U1626">
        <v>21.85</v>
      </c>
      <c r="V1626">
        <v>5.26</v>
      </c>
      <c r="W1626" t="s">
        <v>2382</v>
      </c>
      <c r="X1626" t="s">
        <v>2380</v>
      </c>
      <c r="Y1626" t="s">
        <v>2383</v>
      </c>
      <c r="Z1626">
        <v>1</v>
      </c>
      <c r="AA1626" t="s">
        <v>2380</v>
      </c>
    </row>
    <row r="1627" spans="10:27" x14ac:dyDescent="0.35">
      <c r="J1627" t="s">
        <v>1656</v>
      </c>
      <c r="K1627">
        <v>1968</v>
      </c>
      <c r="L1627" t="s">
        <v>30</v>
      </c>
      <c r="M1627">
        <v>25</v>
      </c>
      <c r="N1627">
        <v>0</v>
      </c>
      <c r="O1627">
        <v>14193.55</v>
      </c>
      <c r="P1627" t="s">
        <v>11</v>
      </c>
      <c r="Q1627" t="s">
        <v>16</v>
      </c>
      <c r="R1627" t="str">
        <f>IF('Hospitalisation Details'!I1625="?","Unknown",'Hospitalisation Details'!I1625)</f>
        <v>R1026</v>
      </c>
      <c r="T1627" t="s">
        <v>747</v>
      </c>
      <c r="U1627">
        <v>30.495000000000001</v>
      </c>
      <c r="V1627">
        <v>6.25</v>
      </c>
      <c r="W1627" t="s">
        <v>2380</v>
      </c>
      <c r="X1627" t="s">
        <v>2380</v>
      </c>
      <c r="Y1627" t="s">
        <v>2380</v>
      </c>
      <c r="Z1627" t="s">
        <v>2381</v>
      </c>
      <c r="AA1627" t="s">
        <v>2380</v>
      </c>
    </row>
    <row r="1628" spans="10:27" x14ac:dyDescent="0.35">
      <c r="J1628" t="s">
        <v>1657</v>
      </c>
      <c r="K1628">
        <v>1983</v>
      </c>
      <c r="L1628" t="s">
        <v>15</v>
      </c>
      <c r="M1628">
        <v>17</v>
      </c>
      <c r="N1628">
        <v>3</v>
      </c>
      <c r="O1628">
        <v>14209.4</v>
      </c>
      <c r="P1628" t="s">
        <v>11</v>
      </c>
      <c r="Q1628" t="s">
        <v>16</v>
      </c>
      <c r="R1628" t="str">
        <f>IF('Hospitalisation Details'!I1626="?","Unknown",'Hospitalisation Details'!I1626)</f>
        <v>R1026</v>
      </c>
      <c r="T1628" t="s">
        <v>746</v>
      </c>
      <c r="U1628">
        <v>34.104999999999997</v>
      </c>
      <c r="V1628">
        <v>5.67</v>
      </c>
      <c r="W1628" t="s">
        <v>2382</v>
      </c>
      <c r="X1628" t="s">
        <v>2380</v>
      </c>
      <c r="Y1628" t="s">
        <v>2380</v>
      </c>
      <c r="Z1628" t="s">
        <v>2381</v>
      </c>
      <c r="AA1628" t="s">
        <v>2380</v>
      </c>
    </row>
    <row r="1629" spans="10:27" x14ac:dyDescent="0.35">
      <c r="J1629" t="s">
        <v>1658</v>
      </c>
      <c r="K1629">
        <v>1958</v>
      </c>
      <c r="L1629" t="s">
        <v>20</v>
      </c>
      <c r="M1629">
        <v>21</v>
      </c>
      <c r="N1629">
        <v>0</v>
      </c>
      <c r="O1629">
        <v>14210.54</v>
      </c>
      <c r="P1629" t="s">
        <v>11</v>
      </c>
      <c r="Q1629" t="s">
        <v>11</v>
      </c>
      <c r="R1629" t="str">
        <f>IF('Hospitalisation Details'!I1627="?","Unknown",'Hospitalisation Details'!I1627)</f>
        <v>R1012</v>
      </c>
      <c r="T1629" t="s">
        <v>745</v>
      </c>
      <c r="U1629">
        <v>32.770000000000003</v>
      </c>
      <c r="V1629">
        <v>4.42</v>
      </c>
      <c r="W1629" t="s">
        <v>2382</v>
      </c>
      <c r="X1629" t="s">
        <v>2380</v>
      </c>
      <c r="Y1629" t="s">
        <v>2380</v>
      </c>
      <c r="Z1629">
        <v>1</v>
      </c>
      <c r="AA1629" t="s">
        <v>2380</v>
      </c>
    </row>
    <row r="1630" spans="10:27" x14ac:dyDescent="0.35">
      <c r="J1630" t="s">
        <v>1659</v>
      </c>
      <c r="K1630">
        <v>1961</v>
      </c>
      <c r="L1630" t="s">
        <v>20</v>
      </c>
      <c r="M1630">
        <v>25</v>
      </c>
      <c r="N1630">
        <v>2</v>
      </c>
      <c r="O1630">
        <v>14235.07</v>
      </c>
      <c r="P1630" t="s">
        <v>11</v>
      </c>
      <c r="Q1630" t="s">
        <v>16</v>
      </c>
      <c r="R1630" t="str">
        <f>IF('Hospitalisation Details'!I1628="?","Unknown",'Hospitalisation Details'!I1628)</f>
        <v>R1011</v>
      </c>
      <c r="T1630" t="s">
        <v>744</v>
      </c>
      <c r="U1630">
        <v>16.850000000000001</v>
      </c>
      <c r="V1630">
        <v>11.75</v>
      </c>
      <c r="W1630" t="s">
        <v>2382</v>
      </c>
      <c r="X1630" t="s">
        <v>2380</v>
      </c>
      <c r="Y1630" t="s">
        <v>2380</v>
      </c>
      <c r="Z1630">
        <v>2</v>
      </c>
      <c r="AA1630" t="s">
        <v>2380</v>
      </c>
    </row>
    <row r="1631" spans="10:27" x14ac:dyDescent="0.35">
      <c r="J1631" t="s">
        <v>1660</v>
      </c>
      <c r="K1631">
        <v>1959</v>
      </c>
      <c r="L1631" t="s">
        <v>37</v>
      </c>
      <c r="M1631">
        <v>10</v>
      </c>
      <c r="N1631">
        <v>0</v>
      </c>
      <c r="O1631">
        <v>14254.61</v>
      </c>
      <c r="P1631" t="s">
        <v>11</v>
      </c>
      <c r="Q1631" t="s">
        <v>16</v>
      </c>
      <c r="R1631" t="str">
        <f>IF('Hospitalisation Details'!I1629="?","Unknown",'Hospitalisation Details'!I1629)</f>
        <v>R1012</v>
      </c>
      <c r="T1631" t="s">
        <v>743</v>
      </c>
      <c r="U1631">
        <v>34.700000000000003</v>
      </c>
      <c r="V1631">
        <v>6.06</v>
      </c>
      <c r="W1631" t="s">
        <v>2380</v>
      </c>
      <c r="X1631" t="s">
        <v>2380</v>
      </c>
      <c r="Y1631" t="s">
        <v>2380</v>
      </c>
      <c r="Z1631">
        <v>1</v>
      </c>
      <c r="AA1631" t="s">
        <v>2380</v>
      </c>
    </row>
    <row r="1632" spans="10:27" x14ac:dyDescent="0.35">
      <c r="J1632" t="s">
        <v>1661</v>
      </c>
      <c r="K1632">
        <v>1959</v>
      </c>
      <c r="L1632" t="s">
        <v>15</v>
      </c>
      <c r="M1632">
        <v>8</v>
      </c>
      <c r="N1632">
        <v>0</v>
      </c>
      <c r="O1632">
        <v>14256.19</v>
      </c>
      <c r="P1632" t="s">
        <v>11</v>
      </c>
      <c r="Q1632" t="s">
        <v>12</v>
      </c>
      <c r="R1632" t="str">
        <f>IF('Hospitalisation Details'!I1630="?","Unknown",'Hospitalisation Details'!I1630)</f>
        <v>R1012</v>
      </c>
      <c r="T1632" t="s">
        <v>742</v>
      </c>
      <c r="U1632">
        <v>37.049999999999997</v>
      </c>
      <c r="V1632">
        <v>5.48</v>
      </c>
      <c r="W1632" t="s">
        <v>2380</v>
      </c>
      <c r="X1632" t="s">
        <v>2380</v>
      </c>
      <c r="Y1632" t="s">
        <v>2380</v>
      </c>
      <c r="Z1632">
        <v>1</v>
      </c>
      <c r="AA1632" t="s">
        <v>2380</v>
      </c>
    </row>
    <row r="1633" spans="10:27" x14ac:dyDescent="0.35">
      <c r="J1633" t="s">
        <v>1662</v>
      </c>
      <c r="K1633">
        <v>1974</v>
      </c>
      <c r="L1633" t="s">
        <v>30</v>
      </c>
      <c r="M1633">
        <v>26</v>
      </c>
      <c r="N1633">
        <v>0</v>
      </c>
      <c r="O1633">
        <v>14256.79</v>
      </c>
      <c r="P1633" t="s">
        <v>11</v>
      </c>
      <c r="Q1633" t="s">
        <v>11</v>
      </c>
      <c r="R1633" t="str">
        <f>IF('Hospitalisation Details'!I1631="?","Unknown",'Hospitalisation Details'!I1631)</f>
        <v>R1026</v>
      </c>
      <c r="T1633" t="s">
        <v>741</v>
      </c>
      <c r="U1633">
        <v>18.78</v>
      </c>
      <c r="V1633">
        <v>4.45</v>
      </c>
      <c r="W1633" t="s">
        <v>2380</v>
      </c>
      <c r="X1633" t="s">
        <v>2380</v>
      </c>
      <c r="Y1633" t="s">
        <v>2383</v>
      </c>
      <c r="Z1633">
        <v>1</v>
      </c>
      <c r="AA1633" t="s">
        <v>2380</v>
      </c>
    </row>
    <row r="1634" spans="10:27" x14ac:dyDescent="0.35">
      <c r="J1634" t="s">
        <v>1663</v>
      </c>
      <c r="K1634">
        <v>1972</v>
      </c>
      <c r="L1634" t="s">
        <v>10</v>
      </c>
      <c r="M1634">
        <v>13</v>
      </c>
      <c r="N1634">
        <v>0</v>
      </c>
      <c r="O1634">
        <v>14258.33</v>
      </c>
      <c r="P1634" t="s">
        <v>11</v>
      </c>
      <c r="Q1634" t="s">
        <v>11</v>
      </c>
      <c r="R1634" t="str">
        <f>IF('Hospitalisation Details'!I1632="?","Unknown",'Hospitalisation Details'!I1632)</f>
        <v>R1026</v>
      </c>
      <c r="T1634" t="s">
        <v>740</v>
      </c>
      <c r="U1634">
        <v>28.024999999999999</v>
      </c>
      <c r="V1634">
        <v>5</v>
      </c>
      <c r="W1634" t="s">
        <v>2380</v>
      </c>
      <c r="X1634" t="s">
        <v>2380</v>
      </c>
      <c r="Y1634" t="s">
        <v>2380</v>
      </c>
      <c r="Z1634">
        <v>1</v>
      </c>
      <c r="AA1634" t="s">
        <v>2380</v>
      </c>
    </row>
    <row r="1635" spans="10:27" x14ac:dyDescent="0.35">
      <c r="J1635" t="s">
        <v>1664</v>
      </c>
      <c r="K1635">
        <v>2004</v>
      </c>
      <c r="L1635" t="s">
        <v>20</v>
      </c>
      <c r="M1635">
        <v>6</v>
      </c>
      <c r="N1635">
        <v>0</v>
      </c>
      <c r="O1635">
        <v>14283.46</v>
      </c>
      <c r="P1635" t="s">
        <v>11</v>
      </c>
      <c r="Q1635" t="s">
        <v>11</v>
      </c>
      <c r="R1635" t="str">
        <f>IF('Hospitalisation Details'!I1633="?","Unknown",'Hospitalisation Details'!I1633)</f>
        <v>R1024</v>
      </c>
      <c r="T1635" t="s">
        <v>739</v>
      </c>
      <c r="U1635">
        <v>35.090000000000003</v>
      </c>
      <c r="V1635">
        <v>5.84</v>
      </c>
      <c r="W1635" t="s">
        <v>2380</v>
      </c>
      <c r="X1635" t="s">
        <v>2380</v>
      </c>
      <c r="Y1635" t="s">
        <v>2380</v>
      </c>
      <c r="Z1635" t="s">
        <v>2381</v>
      </c>
      <c r="AA1635" t="s">
        <v>2380</v>
      </c>
    </row>
    <row r="1636" spans="10:27" x14ac:dyDescent="0.35">
      <c r="J1636" t="s">
        <v>1665</v>
      </c>
      <c r="K1636">
        <v>1968</v>
      </c>
      <c r="L1636" t="s">
        <v>30</v>
      </c>
      <c r="M1636">
        <v>15</v>
      </c>
      <c r="N1636">
        <v>0</v>
      </c>
      <c r="O1636">
        <v>14285.9</v>
      </c>
      <c r="P1636" t="s">
        <v>11</v>
      </c>
      <c r="Q1636" t="s">
        <v>12</v>
      </c>
      <c r="R1636" t="str">
        <f>IF('Hospitalisation Details'!I1634="?","Unknown",'Hospitalisation Details'!I1634)</f>
        <v>R1012</v>
      </c>
      <c r="T1636" t="s">
        <v>738</v>
      </c>
      <c r="U1636">
        <v>34.42</v>
      </c>
      <c r="V1636">
        <v>5.21</v>
      </c>
      <c r="W1636" t="s">
        <v>2382</v>
      </c>
      <c r="X1636" t="s">
        <v>2380</v>
      </c>
      <c r="Y1636" t="s">
        <v>2380</v>
      </c>
      <c r="Z1636" t="s">
        <v>2381</v>
      </c>
      <c r="AA1636" t="s">
        <v>2380</v>
      </c>
    </row>
    <row r="1637" spans="10:27" x14ac:dyDescent="0.35">
      <c r="J1637" t="s">
        <v>1666</v>
      </c>
      <c r="K1637">
        <v>1958</v>
      </c>
      <c r="L1637" t="s">
        <v>37</v>
      </c>
      <c r="M1637">
        <v>15</v>
      </c>
      <c r="N1637">
        <v>0</v>
      </c>
      <c r="O1637">
        <v>14313.85</v>
      </c>
      <c r="P1637" t="s">
        <v>11</v>
      </c>
      <c r="Q1637" t="s">
        <v>12</v>
      </c>
      <c r="R1637" t="str">
        <f>IF('Hospitalisation Details'!I1635="?","Unknown",'Hospitalisation Details'!I1635)</f>
        <v>R1013</v>
      </c>
      <c r="T1637" t="s">
        <v>737</v>
      </c>
      <c r="U1637">
        <v>29.4</v>
      </c>
      <c r="V1637">
        <v>4.26</v>
      </c>
      <c r="W1637" t="s">
        <v>2380</v>
      </c>
      <c r="X1637" t="s">
        <v>2380</v>
      </c>
      <c r="Y1637" t="s">
        <v>2380</v>
      </c>
      <c r="Z1637" t="s">
        <v>2381</v>
      </c>
      <c r="AA1637" t="s">
        <v>2380</v>
      </c>
    </row>
    <row r="1638" spans="10:27" x14ac:dyDescent="0.35">
      <c r="J1638" t="s">
        <v>1667</v>
      </c>
      <c r="K1638">
        <v>1958</v>
      </c>
      <c r="L1638" t="s">
        <v>10</v>
      </c>
      <c r="M1638">
        <v>10</v>
      </c>
      <c r="N1638">
        <v>0</v>
      </c>
      <c r="O1638">
        <v>14319.03</v>
      </c>
      <c r="P1638" t="s">
        <v>11</v>
      </c>
      <c r="Q1638" t="s">
        <v>11</v>
      </c>
      <c r="R1638" t="str">
        <f>IF('Hospitalisation Details'!I1636="?","Unknown",'Hospitalisation Details'!I1636)</f>
        <v>R1011</v>
      </c>
      <c r="T1638" t="s">
        <v>736</v>
      </c>
      <c r="U1638">
        <v>21.31</v>
      </c>
      <c r="V1638">
        <v>4.17</v>
      </c>
      <c r="W1638" t="s">
        <v>2380</v>
      </c>
      <c r="X1638" t="s">
        <v>2380</v>
      </c>
      <c r="Y1638" t="s">
        <v>2380</v>
      </c>
      <c r="Z1638" t="s">
        <v>2381</v>
      </c>
      <c r="AA1638" t="s">
        <v>2380</v>
      </c>
    </row>
    <row r="1639" spans="10:27" x14ac:dyDescent="0.35">
      <c r="J1639" t="s">
        <v>1668</v>
      </c>
      <c r="K1639">
        <v>1969</v>
      </c>
      <c r="L1639" t="s">
        <v>20</v>
      </c>
      <c r="M1639">
        <v>26</v>
      </c>
      <c r="N1639">
        <v>0</v>
      </c>
      <c r="O1639">
        <v>14337.91</v>
      </c>
      <c r="P1639" t="s">
        <v>11</v>
      </c>
      <c r="Q1639" t="s">
        <v>12</v>
      </c>
      <c r="R1639" t="str">
        <f>IF('Hospitalisation Details'!I1637="?","Unknown",'Hospitalisation Details'!I1637)</f>
        <v>R1022</v>
      </c>
      <c r="T1639" t="s">
        <v>735</v>
      </c>
      <c r="U1639">
        <v>19.559999999999999</v>
      </c>
      <c r="V1639">
        <v>11.96</v>
      </c>
      <c r="W1639" t="s">
        <v>2380</v>
      </c>
      <c r="X1639" t="s">
        <v>2380</v>
      </c>
      <c r="Y1639" t="s">
        <v>2380</v>
      </c>
      <c r="Z1639" t="s">
        <v>2381</v>
      </c>
      <c r="AA1639" t="s">
        <v>2380</v>
      </c>
    </row>
    <row r="1640" spans="10:27" x14ac:dyDescent="0.35">
      <c r="J1640" t="s">
        <v>1669</v>
      </c>
      <c r="K1640">
        <v>1959</v>
      </c>
      <c r="L1640" t="s">
        <v>30</v>
      </c>
      <c r="M1640">
        <v>24</v>
      </c>
      <c r="N1640">
        <v>1</v>
      </c>
      <c r="O1640">
        <v>14349.85</v>
      </c>
      <c r="P1640" t="s">
        <v>11</v>
      </c>
      <c r="Q1640" t="s">
        <v>11</v>
      </c>
      <c r="R1640" t="str">
        <f>IF('Hospitalisation Details'!I1638="?","Unknown",'Hospitalisation Details'!I1638)</f>
        <v>R1012</v>
      </c>
      <c r="T1640" t="s">
        <v>734</v>
      </c>
      <c r="U1640">
        <v>37.335000000000001</v>
      </c>
      <c r="V1640">
        <v>6.26</v>
      </c>
      <c r="W1640" t="s">
        <v>2382</v>
      </c>
      <c r="X1640" t="s">
        <v>2380</v>
      </c>
      <c r="Y1640" t="s">
        <v>2380</v>
      </c>
      <c r="Z1640">
        <v>1</v>
      </c>
      <c r="AA1640" t="s">
        <v>2380</v>
      </c>
    </row>
    <row r="1641" spans="10:27" x14ac:dyDescent="0.35">
      <c r="J1641" t="s">
        <v>1670</v>
      </c>
      <c r="K1641">
        <v>1967</v>
      </c>
      <c r="L1641" t="s">
        <v>37</v>
      </c>
      <c r="M1641">
        <v>10</v>
      </c>
      <c r="N1641">
        <v>0</v>
      </c>
      <c r="O1641">
        <v>14355.43</v>
      </c>
      <c r="P1641" t="s">
        <v>11</v>
      </c>
      <c r="Q1641" t="s">
        <v>16</v>
      </c>
      <c r="R1641" t="str">
        <f>IF('Hospitalisation Details'!I1639="?","Unknown",'Hospitalisation Details'!I1639)</f>
        <v>R1026</v>
      </c>
      <c r="T1641" t="s">
        <v>733</v>
      </c>
      <c r="U1641">
        <v>19.53</v>
      </c>
      <c r="V1641">
        <v>11.68</v>
      </c>
      <c r="W1641" t="s">
        <v>2380</v>
      </c>
      <c r="X1641" t="s">
        <v>2380</v>
      </c>
      <c r="Y1641" t="s">
        <v>2380</v>
      </c>
      <c r="Z1641" t="s">
        <v>2381</v>
      </c>
      <c r="AA1641" t="s">
        <v>2380</v>
      </c>
    </row>
    <row r="1642" spans="10:27" x14ac:dyDescent="0.35">
      <c r="J1642" t="s">
        <v>1671</v>
      </c>
      <c r="K1642">
        <v>1988</v>
      </c>
      <c r="L1642" t="s">
        <v>15</v>
      </c>
      <c r="M1642">
        <v>16</v>
      </c>
      <c r="N1642">
        <v>1</v>
      </c>
      <c r="O1642">
        <v>14358.36</v>
      </c>
      <c r="P1642" t="s">
        <v>11</v>
      </c>
      <c r="Q1642" t="s">
        <v>11</v>
      </c>
      <c r="R1642" t="str">
        <f>IF('Hospitalisation Details'!I1640="?","Unknown",'Hospitalisation Details'!I1640)</f>
        <v>R1011</v>
      </c>
      <c r="T1642" t="s">
        <v>732</v>
      </c>
      <c r="U1642">
        <v>34.1</v>
      </c>
      <c r="V1642">
        <v>5.16</v>
      </c>
      <c r="W1642" t="s">
        <v>2380</v>
      </c>
      <c r="X1642" t="s">
        <v>2380</v>
      </c>
      <c r="Y1642" t="s">
        <v>2380</v>
      </c>
      <c r="Z1642" t="s">
        <v>2381</v>
      </c>
      <c r="AA1642" t="s">
        <v>2380</v>
      </c>
    </row>
    <row r="1643" spans="10:27" x14ac:dyDescent="0.35">
      <c r="J1643" t="s">
        <v>1672</v>
      </c>
      <c r="K1643">
        <v>1963</v>
      </c>
      <c r="L1643" t="s">
        <v>10</v>
      </c>
      <c r="M1643">
        <v>16</v>
      </c>
      <c r="N1643">
        <v>3</v>
      </c>
      <c r="O1643">
        <v>14382.71</v>
      </c>
      <c r="P1643" t="s">
        <v>11</v>
      </c>
      <c r="Q1643" t="s">
        <v>11</v>
      </c>
      <c r="R1643" t="str">
        <f>IF('Hospitalisation Details'!I1641="?","Unknown",'Hospitalisation Details'!I1641)</f>
        <v>R1012</v>
      </c>
      <c r="T1643" t="s">
        <v>731</v>
      </c>
      <c r="U1643">
        <v>16.5</v>
      </c>
      <c r="V1643">
        <v>6.9</v>
      </c>
      <c r="W1643" t="s">
        <v>2382</v>
      </c>
      <c r="X1643" t="s">
        <v>2380</v>
      </c>
      <c r="Y1643" t="s">
        <v>2380</v>
      </c>
      <c r="Z1643">
        <v>2</v>
      </c>
      <c r="AA1643" t="s">
        <v>2380</v>
      </c>
    </row>
    <row r="1644" spans="10:27" x14ac:dyDescent="0.35">
      <c r="J1644" t="s">
        <v>1673</v>
      </c>
      <c r="K1644">
        <v>1965</v>
      </c>
      <c r="L1644" t="s">
        <v>18</v>
      </c>
      <c r="M1644">
        <v>22</v>
      </c>
      <c r="N1644">
        <v>4</v>
      </c>
      <c r="O1644">
        <v>14394.4</v>
      </c>
      <c r="P1644" t="s">
        <v>11</v>
      </c>
      <c r="Q1644" t="s">
        <v>12</v>
      </c>
      <c r="R1644" t="str">
        <f>IF('Hospitalisation Details'!I1642="?","Unknown",'Hospitalisation Details'!I1642)</f>
        <v>R1024</v>
      </c>
      <c r="T1644" t="s">
        <v>730</v>
      </c>
      <c r="U1644">
        <v>30.69</v>
      </c>
      <c r="V1644">
        <v>4.83</v>
      </c>
      <c r="W1644" t="s">
        <v>2380</v>
      </c>
      <c r="X1644" t="s">
        <v>2380</v>
      </c>
      <c r="Y1644" t="s">
        <v>2380</v>
      </c>
      <c r="Z1644">
        <v>1</v>
      </c>
      <c r="AA1644" t="s">
        <v>2380</v>
      </c>
    </row>
    <row r="1645" spans="10:27" x14ac:dyDescent="0.35">
      <c r="J1645" t="s">
        <v>1674</v>
      </c>
      <c r="K1645">
        <v>1958</v>
      </c>
      <c r="L1645" t="s">
        <v>20</v>
      </c>
      <c r="M1645">
        <v>14</v>
      </c>
      <c r="N1645">
        <v>0</v>
      </c>
      <c r="O1645">
        <v>14394.56</v>
      </c>
      <c r="P1645" t="s">
        <v>11</v>
      </c>
      <c r="Q1645" t="s">
        <v>16</v>
      </c>
      <c r="R1645" t="str">
        <f>IF('Hospitalisation Details'!I1643="?","Unknown",'Hospitalisation Details'!I1643)</f>
        <v>R1018</v>
      </c>
      <c r="T1645" t="s">
        <v>729</v>
      </c>
      <c r="U1645">
        <v>28.93</v>
      </c>
      <c r="V1645">
        <v>4.87</v>
      </c>
      <c r="W1645" t="s">
        <v>2380</v>
      </c>
      <c r="X1645" t="s">
        <v>2380</v>
      </c>
      <c r="Y1645" t="s">
        <v>2380</v>
      </c>
      <c r="Z1645">
        <v>1</v>
      </c>
      <c r="AA1645" t="s">
        <v>2380</v>
      </c>
    </row>
    <row r="1646" spans="10:27" x14ac:dyDescent="0.35">
      <c r="J1646" t="s">
        <v>1675</v>
      </c>
      <c r="K1646">
        <v>1958</v>
      </c>
      <c r="L1646" t="s">
        <v>10</v>
      </c>
      <c r="M1646">
        <v>29</v>
      </c>
      <c r="N1646">
        <v>0</v>
      </c>
      <c r="O1646">
        <v>14410.93</v>
      </c>
      <c r="P1646" t="s">
        <v>11</v>
      </c>
      <c r="Q1646" t="s">
        <v>11</v>
      </c>
      <c r="R1646" t="str">
        <f>IF('Hospitalisation Details'!I1644="?","Unknown",'Hospitalisation Details'!I1644)</f>
        <v>R1016</v>
      </c>
      <c r="T1646" t="s">
        <v>728</v>
      </c>
      <c r="U1646">
        <v>38.9</v>
      </c>
      <c r="V1646">
        <v>4.28</v>
      </c>
      <c r="W1646" t="s">
        <v>2380</v>
      </c>
      <c r="X1646" t="s">
        <v>2380</v>
      </c>
      <c r="Y1646" t="s">
        <v>2380</v>
      </c>
      <c r="Z1646" t="s">
        <v>2381</v>
      </c>
      <c r="AA1646" t="s">
        <v>2380</v>
      </c>
    </row>
    <row r="1647" spans="10:27" x14ac:dyDescent="0.35">
      <c r="J1647" t="s">
        <v>1676</v>
      </c>
      <c r="K1647">
        <v>1958</v>
      </c>
      <c r="L1647" t="s">
        <v>20</v>
      </c>
      <c r="M1647">
        <v>20</v>
      </c>
      <c r="N1647">
        <v>1</v>
      </c>
      <c r="O1647">
        <v>14418.28</v>
      </c>
      <c r="P1647" t="s">
        <v>11</v>
      </c>
      <c r="Q1647" t="s">
        <v>12</v>
      </c>
      <c r="R1647" t="str">
        <f>IF('Hospitalisation Details'!I1645="?","Unknown",'Hospitalisation Details'!I1645)</f>
        <v>R1013</v>
      </c>
      <c r="T1647" t="s">
        <v>727</v>
      </c>
      <c r="U1647">
        <v>26.9</v>
      </c>
      <c r="V1647">
        <v>4.07</v>
      </c>
      <c r="W1647" t="s">
        <v>2380</v>
      </c>
      <c r="X1647" t="s">
        <v>2380</v>
      </c>
      <c r="Y1647" t="s">
        <v>2380</v>
      </c>
      <c r="Z1647" t="s">
        <v>2381</v>
      </c>
      <c r="AA1647" t="s">
        <v>2380</v>
      </c>
    </row>
    <row r="1648" spans="10:27" x14ac:dyDescent="0.35">
      <c r="J1648" t="s">
        <v>1677</v>
      </c>
      <c r="K1648">
        <v>1999</v>
      </c>
      <c r="L1648" t="s">
        <v>35</v>
      </c>
      <c r="M1648">
        <v>10</v>
      </c>
      <c r="N1648">
        <v>2</v>
      </c>
      <c r="O1648">
        <v>14426.07</v>
      </c>
      <c r="P1648" t="s">
        <v>11</v>
      </c>
      <c r="Q1648" t="s">
        <v>16</v>
      </c>
      <c r="R1648" t="str">
        <f>IF('Hospitalisation Details'!I1646="?","Unknown",'Hospitalisation Details'!I1646)</f>
        <v>R1012</v>
      </c>
      <c r="T1648" t="s">
        <v>726</v>
      </c>
      <c r="U1648">
        <v>24.86</v>
      </c>
      <c r="V1648">
        <v>6.23</v>
      </c>
      <c r="W1648" t="s">
        <v>2380</v>
      </c>
      <c r="X1648" t="s">
        <v>2380</v>
      </c>
      <c r="Y1648" t="s">
        <v>2380</v>
      </c>
      <c r="Z1648" t="s">
        <v>2381</v>
      </c>
      <c r="AA1648" t="s">
        <v>2380</v>
      </c>
    </row>
    <row r="1649" spans="10:27" x14ac:dyDescent="0.35">
      <c r="J1649" t="s">
        <v>1678</v>
      </c>
      <c r="K1649">
        <v>1967</v>
      </c>
      <c r="L1649" t="s">
        <v>35</v>
      </c>
      <c r="M1649">
        <v>15</v>
      </c>
      <c r="N1649">
        <v>0</v>
      </c>
      <c r="O1649">
        <v>14426.66</v>
      </c>
      <c r="P1649" t="s">
        <v>11</v>
      </c>
      <c r="Q1649" t="s">
        <v>11</v>
      </c>
      <c r="R1649" t="str">
        <f>IF('Hospitalisation Details'!I1647="?","Unknown",'Hospitalisation Details'!I1647)</f>
        <v>R1026</v>
      </c>
      <c r="T1649" t="s">
        <v>725</v>
      </c>
      <c r="U1649">
        <v>39.14</v>
      </c>
      <c r="V1649">
        <v>6.24</v>
      </c>
      <c r="W1649" t="s">
        <v>2380</v>
      </c>
      <c r="X1649" t="s">
        <v>2382</v>
      </c>
      <c r="Y1649" t="s">
        <v>2380</v>
      </c>
      <c r="Z1649">
        <v>1</v>
      </c>
      <c r="AA1649" t="s">
        <v>2380</v>
      </c>
    </row>
    <row r="1650" spans="10:27" x14ac:dyDescent="0.35">
      <c r="J1650" t="s">
        <v>1679</v>
      </c>
      <c r="K1650">
        <v>1967</v>
      </c>
      <c r="L1650" t="s">
        <v>15</v>
      </c>
      <c r="M1650">
        <v>4</v>
      </c>
      <c r="N1650">
        <v>0</v>
      </c>
      <c r="O1650">
        <v>14427.63</v>
      </c>
      <c r="P1650" t="s">
        <v>11</v>
      </c>
      <c r="Q1650" t="s">
        <v>11</v>
      </c>
      <c r="R1650" t="str">
        <f>IF('Hospitalisation Details'!I1648="?","Unknown",'Hospitalisation Details'!I1648)</f>
        <v>R1021</v>
      </c>
      <c r="T1650" t="s">
        <v>724</v>
      </c>
      <c r="U1650">
        <v>39.799999999999997</v>
      </c>
      <c r="V1650">
        <v>6.17</v>
      </c>
      <c r="W1650" t="s">
        <v>2380</v>
      </c>
      <c r="X1650" t="s">
        <v>2380</v>
      </c>
      <c r="Y1650" t="s">
        <v>2383</v>
      </c>
      <c r="Z1650">
        <v>1</v>
      </c>
      <c r="AA1650" t="s">
        <v>2380</v>
      </c>
    </row>
    <row r="1651" spans="10:27" x14ac:dyDescent="0.35">
      <c r="J1651" t="s">
        <v>1680</v>
      </c>
      <c r="K1651">
        <v>1959</v>
      </c>
      <c r="L1651" t="s">
        <v>18</v>
      </c>
      <c r="M1651">
        <v>29</v>
      </c>
      <c r="N1651">
        <v>0</v>
      </c>
      <c r="O1651">
        <v>14449.85</v>
      </c>
      <c r="P1651" t="s">
        <v>11</v>
      </c>
      <c r="Q1651" t="s">
        <v>16</v>
      </c>
      <c r="R1651" t="str">
        <f>IF('Hospitalisation Details'!I1649="?","Unknown",'Hospitalisation Details'!I1649)</f>
        <v>R1024</v>
      </c>
      <c r="T1651" t="s">
        <v>723</v>
      </c>
      <c r="U1651">
        <v>34.32</v>
      </c>
      <c r="V1651">
        <v>5.16</v>
      </c>
      <c r="W1651" t="s">
        <v>2380</v>
      </c>
      <c r="X1651" t="s">
        <v>2380</v>
      </c>
      <c r="Y1651" t="s">
        <v>2380</v>
      </c>
      <c r="Z1651">
        <v>1</v>
      </c>
      <c r="AA1651" t="s">
        <v>2380</v>
      </c>
    </row>
    <row r="1652" spans="10:27" x14ac:dyDescent="0.35">
      <c r="J1652" t="s">
        <v>1681</v>
      </c>
      <c r="K1652">
        <v>1959</v>
      </c>
      <c r="L1652" t="s">
        <v>35</v>
      </c>
      <c r="M1652">
        <v>3</v>
      </c>
      <c r="N1652">
        <v>0</v>
      </c>
      <c r="O1652">
        <v>14451.84</v>
      </c>
      <c r="P1652" t="s">
        <v>11</v>
      </c>
      <c r="Q1652" t="s">
        <v>12</v>
      </c>
      <c r="R1652" t="str">
        <f>IF('Hospitalisation Details'!I1650="?","Unknown",'Hospitalisation Details'!I1650)</f>
        <v>R1023</v>
      </c>
      <c r="T1652" t="s">
        <v>722</v>
      </c>
      <c r="U1652">
        <v>32.51</v>
      </c>
      <c r="V1652">
        <v>4.3</v>
      </c>
      <c r="W1652" t="s">
        <v>2380</v>
      </c>
      <c r="X1652" t="s">
        <v>2380</v>
      </c>
      <c r="Y1652" t="s">
        <v>2380</v>
      </c>
      <c r="Z1652" t="s">
        <v>2381</v>
      </c>
      <c r="AA1652" t="s">
        <v>2380</v>
      </c>
    </row>
    <row r="1653" spans="10:27" x14ac:dyDescent="0.35">
      <c r="J1653" t="s">
        <v>1682</v>
      </c>
      <c r="K1653">
        <v>1996</v>
      </c>
      <c r="L1653" t="s">
        <v>15</v>
      </c>
      <c r="M1653">
        <v>10</v>
      </c>
      <c r="N1653">
        <v>2</v>
      </c>
      <c r="O1653">
        <v>14455.64</v>
      </c>
      <c r="P1653" t="s">
        <v>11</v>
      </c>
      <c r="Q1653" t="s">
        <v>12</v>
      </c>
      <c r="R1653" t="str">
        <f>IF('Hospitalisation Details'!I1651="?","Unknown",'Hospitalisation Details'!I1651)</f>
        <v>R1024</v>
      </c>
      <c r="T1653" t="s">
        <v>721</v>
      </c>
      <c r="U1653">
        <v>30.71</v>
      </c>
      <c r="V1653">
        <v>6.14</v>
      </c>
      <c r="W1653" t="s">
        <v>2380</v>
      </c>
      <c r="X1653" t="s">
        <v>2380</v>
      </c>
      <c r="Y1653" t="s">
        <v>2383</v>
      </c>
      <c r="Z1653">
        <v>1</v>
      </c>
      <c r="AA1653" t="s">
        <v>2380</v>
      </c>
    </row>
    <row r="1654" spans="10:27" x14ac:dyDescent="0.35">
      <c r="J1654" t="s">
        <v>1683</v>
      </c>
      <c r="K1654">
        <v>1976</v>
      </c>
      <c r="L1654" t="s">
        <v>15</v>
      </c>
      <c r="M1654">
        <v>27</v>
      </c>
      <c r="N1654">
        <v>2</v>
      </c>
      <c r="O1654">
        <v>14470.01</v>
      </c>
      <c r="P1654" t="s">
        <v>11</v>
      </c>
      <c r="Q1654" t="s">
        <v>12</v>
      </c>
      <c r="R1654" t="str">
        <f>IF('Hospitalisation Details'!I1652="?","Unknown",'Hospitalisation Details'!I1652)</f>
        <v>R1012</v>
      </c>
      <c r="T1654" t="s">
        <v>720</v>
      </c>
      <c r="U1654">
        <v>28.9</v>
      </c>
      <c r="V1654">
        <v>5.36</v>
      </c>
      <c r="W1654" t="s">
        <v>2380</v>
      </c>
      <c r="X1654" t="s">
        <v>2380</v>
      </c>
      <c r="Y1654" t="s">
        <v>2380</v>
      </c>
      <c r="Z1654">
        <v>1</v>
      </c>
      <c r="AA1654" t="s">
        <v>2380</v>
      </c>
    </row>
    <row r="1655" spans="10:27" x14ac:dyDescent="0.35">
      <c r="J1655" t="s">
        <v>1684</v>
      </c>
      <c r="K1655">
        <v>1959</v>
      </c>
      <c r="L1655" t="s">
        <v>15</v>
      </c>
      <c r="M1655">
        <v>20</v>
      </c>
      <c r="N1655">
        <v>1</v>
      </c>
      <c r="O1655">
        <v>14474.68</v>
      </c>
      <c r="P1655" t="s">
        <v>11</v>
      </c>
      <c r="Q1655" t="s">
        <v>11</v>
      </c>
      <c r="R1655" t="str">
        <f>IF('Hospitalisation Details'!I1653="?","Unknown",'Hospitalisation Details'!I1653)</f>
        <v>R1013</v>
      </c>
      <c r="T1655" t="s">
        <v>719</v>
      </c>
      <c r="U1655">
        <v>36.19</v>
      </c>
      <c r="V1655">
        <v>4.3</v>
      </c>
      <c r="W1655" t="s">
        <v>2380</v>
      </c>
      <c r="X1655" t="s">
        <v>2380</v>
      </c>
      <c r="Y1655" t="s">
        <v>2380</v>
      </c>
      <c r="Z1655" t="s">
        <v>2381</v>
      </c>
      <c r="AA1655" t="s">
        <v>2380</v>
      </c>
    </row>
    <row r="1656" spans="10:27" x14ac:dyDescent="0.35">
      <c r="J1656" t="s">
        <v>1685</v>
      </c>
      <c r="K1656">
        <v>1979</v>
      </c>
      <c r="L1656" t="s">
        <v>37</v>
      </c>
      <c r="M1656">
        <v>20</v>
      </c>
      <c r="N1656">
        <v>5</v>
      </c>
      <c r="O1656">
        <v>14478.33</v>
      </c>
      <c r="P1656" t="s">
        <v>11</v>
      </c>
      <c r="Q1656" t="s">
        <v>11</v>
      </c>
      <c r="R1656" t="str">
        <f>IF('Hospitalisation Details'!I1654="?","Unknown",'Hospitalisation Details'!I1654)</f>
        <v>R1013</v>
      </c>
      <c r="T1656" t="s">
        <v>718</v>
      </c>
      <c r="U1656">
        <v>29.6</v>
      </c>
      <c r="V1656">
        <v>4.09</v>
      </c>
      <c r="W1656" t="s">
        <v>2380</v>
      </c>
      <c r="X1656" t="s">
        <v>2380</v>
      </c>
      <c r="Y1656" t="s">
        <v>2380</v>
      </c>
      <c r="Z1656" t="s">
        <v>2381</v>
      </c>
      <c r="AA1656" t="s">
        <v>2380</v>
      </c>
    </row>
    <row r="1657" spans="10:27" x14ac:dyDescent="0.35">
      <c r="J1657" t="s">
        <v>1686</v>
      </c>
      <c r="K1657">
        <v>1989</v>
      </c>
      <c r="L1657" t="s">
        <v>10</v>
      </c>
      <c r="M1657">
        <v>22</v>
      </c>
      <c r="N1657">
        <v>3</v>
      </c>
      <c r="O1657">
        <v>14507.46</v>
      </c>
      <c r="P1657" t="s">
        <v>11</v>
      </c>
      <c r="Q1657" t="s">
        <v>12</v>
      </c>
      <c r="R1657" t="str">
        <f>IF('Hospitalisation Details'!I1655="?","Unknown",'Hospitalisation Details'!I1655)</f>
        <v>R1012</v>
      </c>
      <c r="T1657" t="s">
        <v>717</v>
      </c>
      <c r="U1657">
        <v>30.95</v>
      </c>
      <c r="V1657">
        <v>6.27</v>
      </c>
      <c r="W1657" t="s">
        <v>2380</v>
      </c>
      <c r="X1657" t="s">
        <v>2380</v>
      </c>
      <c r="Y1657" t="s">
        <v>2383</v>
      </c>
      <c r="Z1657">
        <v>1</v>
      </c>
      <c r="AA1657" t="s">
        <v>2380</v>
      </c>
    </row>
    <row r="1658" spans="10:27" x14ac:dyDescent="0.35">
      <c r="J1658" t="s">
        <v>1687</v>
      </c>
      <c r="K1658">
        <v>1989</v>
      </c>
      <c r="L1658" t="s">
        <v>10</v>
      </c>
      <c r="M1658">
        <v>14</v>
      </c>
      <c r="N1658">
        <v>3</v>
      </c>
      <c r="O1658">
        <v>14547.26</v>
      </c>
      <c r="P1658" t="s">
        <v>11</v>
      </c>
      <c r="Q1658" t="s">
        <v>12</v>
      </c>
      <c r="R1658" t="str">
        <f>IF('Hospitalisation Details'!I1656="?","Unknown",'Hospitalisation Details'!I1656)</f>
        <v>R1011</v>
      </c>
      <c r="T1658" t="s">
        <v>716</v>
      </c>
      <c r="U1658">
        <v>19.95</v>
      </c>
      <c r="V1658">
        <v>5.39</v>
      </c>
      <c r="W1658" t="s">
        <v>2380</v>
      </c>
      <c r="X1658" t="s">
        <v>2380</v>
      </c>
      <c r="Y1658" t="s">
        <v>2380</v>
      </c>
      <c r="Z1658">
        <v>1</v>
      </c>
      <c r="AA1658" t="s">
        <v>2380</v>
      </c>
    </row>
    <row r="1659" spans="10:27" x14ac:dyDescent="0.35">
      <c r="J1659" t="s">
        <v>1688</v>
      </c>
      <c r="K1659">
        <v>1998</v>
      </c>
      <c r="L1659" t="s">
        <v>20</v>
      </c>
      <c r="M1659">
        <v>12</v>
      </c>
      <c r="N1659">
        <v>0</v>
      </c>
      <c r="O1659">
        <v>14571.89</v>
      </c>
      <c r="P1659" t="s">
        <v>11</v>
      </c>
      <c r="Q1659" t="s">
        <v>16</v>
      </c>
      <c r="R1659" t="str">
        <f>IF('Hospitalisation Details'!I1657="?","Unknown",'Hospitalisation Details'!I1657)</f>
        <v>R1024</v>
      </c>
      <c r="T1659" t="s">
        <v>715</v>
      </c>
      <c r="U1659">
        <v>23.65</v>
      </c>
      <c r="V1659">
        <v>5.75</v>
      </c>
      <c r="W1659" t="s">
        <v>2382</v>
      </c>
      <c r="X1659" t="s">
        <v>2380</v>
      </c>
      <c r="Y1659" t="s">
        <v>2380</v>
      </c>
      <c r="Z1659" t="s">
        <v>2381</v>
      </c>
      <c r="AA1659" t="s">
        <v>2380</v>
      </c>
    </row>
    <row r="1660" spans="10:27" x14ac:dyDescent="0.35">
      <c r="J1660" t="s">
        <v>1689</v>
      </c>
      <c r="K1660">
        <v>1962</v>
      </c>
      <c r="L1660" t="s">
        <v>30</v>
      </c>
      <c r="M1660">
        <v>3</v>
      </c>
      <c r="N1660">
        <v>0</v>
      </c>
      <c r="O1660">
        <v>14574.64</v>
      </c>
      <c r="P1660" t="s">
        <v>11</v>
      </c>
      <c r="Q1660" t="s">
        <v>16</v>
      </c>
      <c r="R1660" t="str">
        <f>IF('Hospitalisation Details'!I1658="?","Unknown",'Hospitalisation Details'!I1658)</f>
        <v>R1025</v>
      </c>
      <c r="T1660" t="s">
        <v>714</v>
      </c>
      <c r="U1660">
        <v>43.34</v>
      </c>
      <c r="V1660">
        <v>4.91</v>
      </c>
      <c r="W1660" t="s">
        <v>2380</v>
      </c>
      <c r="X1660" t="s">
        <v>2380</v>
      </c>
      <c r="Y1660" t="s">
        <v>2380</v>
      </c>
      <c r="Z1660">
        <v>1</v>
      </c>
      <c r="AA1660" t="s">
        <v>2380</v>
      </c>
    </row>
    <row r="1661" spans="10:27" x14ac:dyDescent="0.35">
      <c r="J1661" t="s">
        <v>1690</v>
      </c>
      <c r="K1661">
        <v>1963</v>
      </c>
      <c r="L1661" t="s">
        <v>37</v>
      </c>
      <c r="M1661">
        <v>14</v>
      </c>
      <c r="N1661">
        <v>3</v>
      </c>
      <c r="O1661">
        <v>14590.63</v>
      </c>
      <c r="P1661" t="s">
        <v>11</v>
      </c>
      <c r="Q1661" t="s">
        <v>16</v>
      </c>
      <c r="R1661" t="str">
        <f>IF('Hospitalisation Details'!I1659="?","Unknown",'Hospitalisation Details'!I1659)</f>
        <v>R1024</v>
      </c>
      <c r="T1661" t="s">
        <v>713</v>
      </c>
      <c r="U1661">
        <v>31.98</v>
      </c>
      <c r="V1661">
        <v>4.46</v>
      </c>
      <c r="W1661" t="s">
        <v>2382</v>
      </c>
      <c r="X1661" t="s">
        <v>2380</v>
      </c>
      <c r="Y1661" t="s">
        <v>2380</v>
      </c>
      <c r="Z1661">
        <v>1</v>
      </c>
      <c r="AA1661" t="s">
        <v>2380</v>
      </c>
    </row>
    <row r="1662" spans="10:27" x14ac:dyDescent="0.35">
      <c r="J1662" t="s">
        <v>1691</v>
      </c>
      <c r="K1662">
        <v>1967</v>
      </c>
      <c r="L1662" t="s">
        <v>10</v>
      </c>
      <c r="M1662">
        <v>18</v>
      </c>
      <c r="N1662">
        <v>0</v>
      </c>
      <c r="O1662">
        <v>14600.62</v>
      </c>
      <c r="P1662" t="s">
        <v>11</v>
      </c>
      <c r="Q1662" t="s">
        <v>12</v>
      </c>
      <c r="R1662" t="str">
        <f>IF('Hospitalisation Details'!I1660="?","Unknown",'Hospitalisation Details'!I1660)</f>
        <v>R1022</v>
      </c>
      <c r="T1662" t="s">
        <v>712</v>
      </c>
      <c r="U1662">
        <v>35.86</v>
      </c>
      <c r="V1662">
        <v>6.22</v>
      </c>
      <c r="W1662" t="s">
        <v>2380</v>
      </c>
      <c r="X1662" t="s">
        <v>2380</v>
      </c>
      <c r="Y1662" t="s">
        <v>2380</v>
      </c>
      <c r="Z1662">
        <v>1</v>
      </c>
      <c r="AA1662" t="s">
        <v>2380</v>
      </c>
    </row>
    <row r="1663" spans="10:27" x14ac:dyDescent="0.35">
      <c r="J1663" t="s">
        <v>1692</v>
      </c>
      <c r="K1663">
        <v>1965</v>
      </c>
      <c r="L1663" t="s">
        <v>15</v>
      </c>
      <c r="M1663">
        <v>8</v>
      </c>
      <c r="N1663">
        <v>0</v>
      </c>
      <c r="O1663">
        <v>14612.33</v>
      </c>
      <c r="P1663" t="s">
        <v>11</v>
      </c>
      <c r="Q1663" t="s">
        <v>12</v>
      </c>
      <c r="R1663" t="str">
        <f>IF('Hospitalisation Details'!I1661="?","Unknown",'Hospitalisation Details'!I1661)</f>
        <v>R1021</v>
      </c>
      <c r="T1663" t="s">
        <v>711</v>
      </c>
      <c r="U1663">
        <v>15.2</v>
      </c>
      <c r="V1663">
        <v>8.82</v>
      </c>
      <c r="W1663" t="s">
        <v>2380</v>
      </c>
      <c r="X1663" t="s">
        <v>2380</v>
      </c>
      <c r="Y1663" t="s">
        <v>2380</v>
      </c>
      <c r="Z1663" t="s">
        <v>2381</v>
      </c>
      <c r="AA1663" t="s">
        <v>2380</v>
      </c>
    </row>
    <row r="1664" spans="10:27" x14ac:dyDescent="0.35">
      <c r="J1664" t="s">
        <v>1693</v>
      </c>
      <c r="K1664">
        <v>1991</v>
      </c>
      <c r="L1664" t="s">
        <v>35</v>
      </c>
      <c r="M1664">
        <v>21</v>
      </c>
      <c r="N1664">
        <v>3</v>
      </c>
      <c r="O1664">
        <v>14630.52</v>
      </c>
      <c r="P1664" t="s">
        <v>11</v>
      </c>
      <c r="Q1664" t="s">
        <v>12</v>
      </c>
      <c r="R1664" t="str">
        <f>IF('Hospitalisation Details'!I1662="?","Unknown",'Hospitalisation Details'!I1662)</f>
        <v>R1011</v>
      </c>
      <c r="T1664" t="s">
        <v>710</v>
      </c>
      <c r="U1664">
        <v>37.200000000000003</v>
      </c>
      <c r="V1664">
        <v>10.14</v>
      </c>
      <c r="W1664" t="s">
        <v>2380</v>
      </c>
      <c r="X1664" t="s">
        <v>2380</v>
      </c>
      <c r="Y1664" t="s">
        <v>2380</v>
      </c>
      <c r="Z1664" t="s">
        <v>2381</v>
      </c>
      <c r="AA1664" t="s">
        <v>2380</v>
      </c>
    </row>
    <row r="1665" spans="10:27" x14ac:dyDescent="0.35">
      <c r="J1665" t="s">
        <v>1694</v>
      </c>
      <c r="K1665">
        <v>1967</v>
      </c>
      <c r="L1665" t="s">
        <v>20</v>
      </c>
      <c r="M1665">
        <v>1</v>
      </c>
      <c r="N1665">
        <v>0</v>
      </c>
      <c r="O1665">
        <v>14640.35</v>
      </c>
      <c r="P1665" t="s">
        <v>11</v>
      </c>
      <c r="Q1665" t="s">
        <v>12</v>
      </c>
      <c r="R1665" t="str">
        <f>IF('Hospitalisation Details'!I1663="?","Unknown",'Hospitalisation Details'!I1663)</f>
        <v>R1026</v>
      </c>
      <c r="T1665" t="s">
        <v>709</v>
      </c>
      <c r="U1665">
        <v>17.91</v>
      </c>
      <c r="V1665">
        <v>4.66</v>
      </c>
      <c r="W1665" t="s">
        <v>2380</v>
      </c>
      <c r="X1665" t="s">
        <v>2380</v>
      </c>
      <c r="Y1665" t="s">
        <v>2380</v>
      </c>
      <c r="Z1665">
        <v>2</v>
      </c>
      <c r="AA1665" t="s">
        <v>2380</v>
      </c>
    </row>
    <row r="1666" spans="10:27" x14ac:dyDescent="0.35">
      <c r="J1666" t="s">
        <v>1695</v>
      </c>
      <c r="K1666">
        <v>1981</v>
      </c>
      <c r="L1666" t="s">
        <v>15</v>
      </c>
      <c r="M1666">
        <v>13</v>
      </c>
      <c r="N1666">
        <v>1</v>
      </c>
      <c r="O1666">
        <v>14657.2</v>
      </c>
      <c r="P1666" t="s">
        <v>11</v>
      </c>
      <c r="Q1666" t="s">
        <v>16</v>
      </c>
      <c r="R1666" t="str">
        <f>IF('Hospitalisation Details'!I1664="?","Unknown",'Hospitalisation Details'!I1664)</f>
        <v>R1012</v>
      </c>
      <c r="T1666" t="s">
        <v>708</v>
      </c>
      <c r="U1666">
        <v>20.76</v>
      </c>
      <c r="V1666">
        <v>6.26</v>
      </c>
      <c r="W1666" t="s">
        <v>2380</v>
      </c>
      <c r="X1666" t="s">
        <v>2380</v>
      </c>
      <c r="Y1666" t="s">
        <v>2380</v>
      </c>
      <c r="Z1666" t="s">
        <v>2381</v>
      </c>
      <c r="AA1666" t="s">
        <v>2380</v>
      </c>
    </row>
    <row r="1667" spans="10:27" x14ac:dyDescent="0.35">
      <c r="J1667" t="s">
        <v>1696</v>
      </c>
      <c r="K1667">
        <v>1969</v>
      </c>
      <c r="L1667" t="s">
        <v>37</v>
      </c>
      <c r="M1667">
        <v>20</v>
      </c>
      <c r="N1667">
        <v>0</v>
      </c>
      <c r="O1667">
        <v>14665.75</v>
      </c>
      <c r="P1667" t="s">
        <v>11</v>
      </c>
      <c r="Q1667" t="s">
        <v>16</v>
      </c>
      <c r="R1667" t="str">
        <f>IF('Hospitalisation Details'!I1665="?","Unknown",'Hospitalisation Details'!I1665)</f>
        <v>R1012</v>
      </c>
      <c r="T1667" t="s">
        <v>707</v>
      </c>
      <c r="U1667">
        <v>38.99</v>
      </c>
      <c r="V1667">
        <v>5.21</v>
      </c>
      <c r="W1667" t="s">
        <v>2380</v>
      </c>
      <c r="X1667" t="s">
        <v>2382</v>
      </c>
      <c r="Y1667" t="s">
        <v>2380</v>
      </c>
      <c r="Z1667">
        <v>1</v>
      </c>
      <c r="AA1667" t="s">
        <v>2380</v>
      </c>
    </row>
    <row r="1668" spans="10:27" x14ac:dyDescent="0.35">
      <c r="J1668" t="s">
        <v>1697</v>
      </c>
      <c r="K1668">
        <v>1958</v>
      </c>
      <c r="L1668" t="s">
        <v>10</v>
      </c>
      <c r="M1668">
        <v>23</v>
      </c>
      <c r="N1668">
        <v>0</v>
      </c>
      <c r="O1668">
        <v>14692.67</v>
      </c>
      <c r="P1668" t="s">
        <v>11</v>
      </c>
      <c r="Q1668" t="s">
        <v>16</v>
      </c>
      <c r="R1668" t="str">
        <f>IF('Hospitalisation Details'!I1666="?","Unknown",'Hospitalisation Details'!I1666)</f>
        <v>R1012</v>
      </c>
      <c r="T1668" t="s">
        <v>706</v>
      </c>
      <c r="U1668">
        <v>42.655000000000001</v>
      </c>
      <c r="V1668">
        <v>5.94</v>
      </c>
      <c r="W1668" t="s">
        <v>2382</v>
      </c>
      <c r="X1668" t="s">
        <v>2380</v>
      </c>
      <c r="Y1668" t="s">
        <v>2383</v>
      </c>
      <c r="Z1668">
        <v>1</v>
      </c>
      <c r="AA1668" t="s">
        <v>2380</v>
      </c>
    </row>
    <row r="1669" spans="10:27" x14ac:dyDescent="0.35">
      <c r="J1669" t="s">
        <v>1698</v>
      </c>
      <c r="K1669">
        <v>1982</v>
      </c>
      <c r="L1669" t="s">
        <v>20</v>
      </c>
      <c r="M1669">
        <v>4</v>
      </c>
      <c r="N1669">
        <v>3</v>
      </c>
      <c r="O1669">
        <v>14696.77</v>
      </c>
      <c r="P1669" t="s">
        <v>11</v>
      </c>
      <c r="Q1669" t="s">
        <v>11</v>
      </c>
      <c r="R1669" t="str">
        <f>IF('Hospitalisation Details'!I1667="?","Unknown",'Hospitalisation Details'!I1667)</f>
        <v>R1011</v>
      </c>
      <c r="T1669" t="s">
        <v>705</v>
      </c>
      <c r="U1669">
        <v>30.57</v>
      </c>
      <c r="V1669">
        <v>5.34</v>
      </c>
      <c r="W1669" t="s">
        <v>2380</v>
      </c>
      <c r="X1669" t="s">
        <v>2380</v>
      </c>
      <c r="Y1669" t="s">
        <v>2383</v>
      </c>
      <c r="Z1669">
        <v>1</v>
      </c>
      <c r="AA1669" t="s">
        <v>2380</v>
      </c>
    </row>
    <row r="1670" spans="10:27" x14ac:dyDescent="0.35">
      <c r="J1670" t="s">
        <v>1699</v>
      </c>
      <c r="K1670">
        <v>2002</v>
      </c>
      <c r="L1670" t="s">
        <v>20</v>
      </c>
      <c r="M1670">
        <v>24</v>
      </c>
      <c r="N1670">
        <v>0</v>
      </c>
      <c r="O1670">
        <v>14711.74</v>
      </c>
      <c r="P1670" t="s">
        <v>11</v>
      </c>
      <c r="Q1670" t="s">
        <v>11</v>
      </c>
      <c r="R1670" t="str">
        <f>IF('Hospitalisation Details'!I1668="?","Unknown",'Hospitalisation Details'!I1668)</f>
        <v>R1012</v>
      </c>
      <c r="T1670" t="s">
        <v>704</v>
      </c>
      <c r="U1670">
        <v>17.7</v>
      </c>
      <c r="V1670">
        <v>6.38</v>
      </c>
      <c r="W1670" t="s">
        <v>2380</v>
      </c>
      <c r="X1670" t="s">
        <v>2380</v>
      </c>
      <c r="Y1670" t="s">
        <v>2380</v>
      </c>
      <c r="Z1670">
        <v>2</v>
      </c>
      <c r="AA1670" t="s">
        <v>2380</v>
      </c>
    </row>
    <row r="1671" spans="10:27" x14ac:dyDescent="0.35">
      <c r="J1671" t="s">
        <v>1700</v>
      </c>
      <c r="K1671">
        <v>1962</v>
      </c>
      <c r="L1671" t="s">
        <v>10</v>
      </c>
      <c r="M1671">
        <v>29</v>
      </c>
      <c r="N1671">
        <v>0</v>
      </c>
      <c r="O1671">
        <v>14738.43</v>
      </c>
      <c r="P1671" t="s">
        <v>11</v>
      </c>
      <c r="Q1671" t="s">
        <v>12</v>
      </c>
      <c r="R1671" t="str">
        <f>IF('Hospitalisation Details'!I1669="?","Unknown",'Hospitalisation Details'!I1669)</f>
        <v>R1021</v>
      </c>
      <c r="T1671" t="s">
        <v>703</v>
      </c>
      <c r="U1671">
        <v>34.770000000000003</v>
      </c>
      <c r="V1671">
        <v>4.47</v>
      </c>
      <c r="W1671" t="s">
        <v>2380</v>
      </c>
      <c r="X1671" t="s">
        <v>2380</v>
      </c>
      <c r="Y1671" t="s">
        <v>2380</v>
      </c>
      <c r="Z1671">
        <v>1</v>
      </c>
      <c r="AA1671" t="s">
        <v>2380</v>
      </c>
    </row>
    <row r="1672" spans="10:27" x14ac:dyDescent="0.35">
      <c r="J1672" t="s">
        <v>1701</v>
      </c>
      <c r="K1672">
        <v>1965</v>
      </c>
      <c r="L1672" t="s">
        <v>10</v>
      </c>
      <c r="M1672">
        <v>27</v>
      </c>
      <c r="N1672">
        <v>0</v>
      </c>
      <c r="O1672">
        <v>14750.42</v>
      </c>
      <c r="P1672" t="s">
        <v>11</v>
      </c>
      <c r="Q1672" t="s">
        <v>11</v>
      </c>
      <c r="R1672" t="str">
        <f>IF('Hospitalisation Details'!I1670="?","Unknown",'Hospitalisation Details'!I1670)</f>
        <v>R1026</v>
      </c>
      <c r="T1672" t="s">
        <v>702</v>
      </c>
      <c r="U1672">
        <v>16.88</v>
      </c>
      <c r="V1672">
        <v>9.9600000000000009</v>
      </c>
      <c r="W1672" t="s">
        <v>2380</v>
      </c>
      <c r="X1672" t="s">
        <v>2380</v>
      </c>
      <c r="Y1672" t="s">
        <v>2380</v>
      </c>
      <c r="Z1672" t="s">
        <v>2381</v>
      </c>
      <c r="AA1672" t="s">
        <v>2380</v>
      </c>
    </row>
    <row r="1673" spans="10:27" x14ac:dyDescent="0.35">
      <c r="J1673" t="s">
        <v>1702</v>
      </c>
      <c r="K1673">
        <v>1975</v>
      </c>
      <c r="L1673" t="s">
        <v>30</v>
      </c>
      <c r="M1673">
        <v>10</v>
      </c>
      <c r="N1673">
        <v>1</v>
      </c>
      <c r="O1673">
        <v>14819</v>
      </c>
      <c r="P1673" t="s">
        <v>11</v>
      </c>
      <c r="Q1673" t="s">
        <v>12</v>
      </c>
      <c r="R1673" t="str">
        <f>IF('Hospitalisation Details'!I1671="?","Unknown",'Hospitalisation Details'!I1671)</f>
        <v>R1023</v>
      </c>
      <c r="T1673" t="s">
        <v>701</v>
      </c>
      <c r="U1673">
        <v>40.26</v>
      </c>
      <c r="V1673">
        <v>9.92</v>
      </c>
      <c r="W1673" t="s">
        <v>2382</v>
      </c>
      <c r="X1673" t="s">
        <v>2380</v>
      </c>
      <c r="Y1673" t="s">
        <v>2380</v>
      </c>
      <c r="Z1673" t="s">
        <v>2381</v>
      </c>
      <c r="AA1673" t="s">
        <v>2380</v>
      </c>
    </row>
    <row r="1674" spans="10:27" x14ac:dyDescent="0.35">
      <c r="J1674" t="s">
        <v>1703</v>
      </c>
      <c r="K1674">
        <v>1979</v>
      </c>
      <c r="L1674" t="s">
        <v>37</v>
      </c>
      <c r="M1674">
        <v>18</v>
      </c>
      <c r="N1674">
        <v>2</v>
      </c>
      <c r="O1674">
        <v>14839.34</v>
      </c>
      <c r="P1674" t="s">
        <v>11</v>
      </c>
      <c r="Q1674" t="s">
        <v>12</v>
      </c>
      <c r="R1674" t="str">
        <f>IF('Hospitalisation Details'!I1672="?","Unknown",'Hospitalisation Details'!I1672)</f>
        <v>R1026</v>
      </c>
      <c r="T1674" t="s">
        <v>700</v>
      </c>
      <c r="U1674">
        <v>25.6</v>
      </c>
      <c r="V1674">
        <v>6.03</v>
      </c>
      <c r="W1674" t="s">
        <v>2380</v>
      </c>
      <c r="X1674" t="s">
        <v>2380</v>
      </c>
      <c r="Y1674" t="s">
        <v>2383</v>
      </c>
      <c r="Z1674">
        <v>1</v>
      </c>
      <c r="AA1674" t="s">
        <v>2380</v>
      </c>
    </row>
    <row r="1675" spans="10:27" x14ac:dyDescent="0.35">
      <c r="J1675" t="s">
        <v>1704</v>
      </c>
      <c r="K1675">
        <v>1981</v>
      </c>
      <c r="L1675" t="s">
        <v>18</v>
      </c>
      <c r="M1675">
        <v>5</v>
      </c>
      <c r="N1675">
        <v>1</v>
      </c>
      <c r="O1675">
        <v>14843.96</v>
      </c>
      <c r="P1675" t="s">
        <v>11</v>
      </c>
      <c r="Q1675" t="s">
        <v>12</v>
      </c>
      <c r="R1675" t="str">
        <f>IF('Hospitalisation Details'!I1673="?","Unknown",'Hospitalisation Details'!I1673)</f>
        <v>R1026</v>
      </c>
      <c r="T1675" t="s">
        <v>699</v>
      </c>
      <c r="U1675">
        <v>33.549999999999997</v>
      </c>
      <c r="V1675">
        <v>10.9</v>
      </c>
      <c r="W1675" t="s">
        <v>2382</v>
      </c>
      <c r="X1675" t="s">
        <v>2380</v>
      </c>
      <c r="Y1675" t="s">
        <v>2380</v>
      </c>
      <c r="Z1675" t="s">
        <v>2381</v>
      </c>
      <c r="AA1675" t="s">
        <v>2380</v>
      </c>
    </row>
    <row r="1676" spans="10:27" x14ac:dyDescent="0.35">
      <c r="J1676" t="s">
        <v>1705</v>
      </c>
      <c r="K1676">
        <v>1970</v>
      </c>
      <c r="L1676" t="s">
        <v>15</v>
      </c>
      <c r="M1676">
        <v>11</v>
      </c>
      <c r="N1676">
        <v>0</v>
      </c>
      <c r="O1676">
        <v>14847.63</v>
      </c>
      <c r="P1676" t="s">
        <v>11</v>
      </c>
      <c r="Q1676" t="s">
        <v>11</v>
      </c>
      <c r="R1676" t="str">
        <f>IF('Hospitalisation Details'!I1674="?","Unknown",'Hospitalisation Details'!I1674)</f>
        <v>R1023</v>
      </c>
      <c r="T1676" t="s">
        <v>698</v>
      </c>
      <c r="U1676">
        <v>16.690000000000001</v>
      </c>
      <c r="V1676">
        <v>10.66</v>
      </c>
      <c r="W1676" t="s">
        <v>2380</v>
      </c>
      <c r="X1676" t="s">
        <v>2380</v>
      </c>
      <c r="Y1676" t="s">
        <v>2380</v>
      </c>
      <c r="Z1676" t="s">
        <v>2381</v>
      </c>
      <c r="AA1676" t="s">
        <v>2380</v>
      </c>
    </row>
    <row r="1677" spans="10:27" x14ac:dyDescent="0.35">
      <c r="J1677" t="s">
        <v>1706</v>
      </c>
      <c r="K1677">
        <v>1958</v>
      </c>
      <c r="L1677" t="s">
        <v>37</v>
      </c>
      <c r="M1677">
        <v>17</v>
      </c>
      <c r="N1677">
        <v>0</v>
      </c>
      <c r="O1677">
        <v>14901.52</v>
      </c>
      <c r="P1677" t="s">
        <v>11</v>
      </c>
      <c r="Q1677" t="s">
        <v>11</v>
      </c>
      <c r="R1677" t="str">
        <f>IF('Hospitalisation Details'!I1675="?","Unknown",'Hospitalisation Details'!I1675)</f>
        <v>R1024</v>
      </c>
      <c r="T1677" t="s">
        <v>697</v>
      </c>
      <c r="U1677">
        <v>19.95</v>
      </c>
      <c r="V1677">
        <v>4.05</v>
      </c>
      <c r="W1677" t="s">
        <v>2380</v>
      </c>
      <c r="X1677" t="s">
        <v>2380</v>
      </c>
      <c r="Y1677" t="s">
        <v>2380</v>
      </c>
      <c r="Z1677">
        <v>1</v>
      </c>
      <c r="AA1677" t="s">
        <v>2380</v>
      </c>
    </row>
    <row r="1678" spans="10:27" x14ac:dyDescent="0.35">
      <c r="J1678" t="s">
        <v>1707</v>
      </c>
      <c r="K1678">
        <v>1981</v>
      </c>
      <c r="L1678" t="s">
        <v>10</v>
      </c>
      <c r="M1678">
        <v>4</v>
      </c>
      <c r="N1678">
        <v>1</v>
      </c>
      <c r="O1678">
        <v>14908.27</v>
      </c>
      <c r="P1678" t="s">
        <v>11</v>
      </c>
      <c r="Q1678" t="s">
        <v>16</v>
      </c>
      <c r="R1678" t="str">
        <f>IF('Hospitalisation Details'!I1676="?","Unknown",'Hospitalisation Details'!I1676)</f>
        <v>R1011</v>
      </c>
      <c r="T1678" t="s">
        <v>696</v>
      </c>
      <c r="U1678">
        <v>17.55</v>
      </c>
      <c r="V1678">
        <v>4.2300000000000004</v>
      </c>
      <c r="W1678" t="s">
        <v>2380</v>
      </c>
      <c r="X1678" t="s">
        <v>2380</v>
      </c>
      <c r="Y1678" t="s">
        <v>2380</v>
      </c>
      <c r="Z1678">
        <v>2</v>
      </c>
      <c r="AA1678" t="s">
        <v>2380</v>
      </c>
    </row>
    <row r="1679" spans="10:27" x14ac:dyDescent="0.35">
      <c r="J1679" t="s">
        <v>1708</v>
      </c>
      <c r="K1679">
        <v>1968</v>
      </c>
      <c r="L1679" t="s">
        <v>15</v>
      </c>
      <c r="M1679">
        <v>8</v>
      </c>
      <c r="N1679">
        <v>0</v>
      </c>
      <c r="O1679">
        <v>14926.97</v>
      </c>
      <c r="P1679" t="s">
        <v>11</v>
      </c>
      <c r="Q1679" t="s">
        <v>11</v>
      </c>
      <c r="R1679" t="str">
        <f>IF('Hospitalisation Details'!I1677="?","Unknown",'Hospitalisation Details'!I1677)</f>
        <v>R1012</v>
      </c>
      <c r="T1679" t="s">
        <v>695</v>
      </c>
      <c r="U1679">
        <v>22.01</v>
      </c>
      <c r="V1679">
        <v>5.01</v>
      </c>
      <c r="W1679" t="s">
        <v>2380</v>
      </c>
      <c r="X1679" t="s">
        <v>2380</v>
      </c>
      <c r="Y1679" t="s">
        <v>2380</v>
      </c>
      <c r="Z1679">
        <v>1</v>
      </c>
      <c r="AA1679" t="s">
        <v>2380</v>
      </c>
    </row>
    <row r="1680" spans="10:27" x14ac:dyDescent="0.35">
      <c r="J1680" t="s">
        <v>1709</v>
      </c>
      <c r="K1680">
        <v>1962</v>
      </c>
      <c r="L1680" t="s">
        <v>15</v>
      </c>
      <c r="M1680">
        <v>29</v>
      </c>
      <c r="N1680">
        <v>0</v>
      </c>
      <c r="O1680">
        <v>14945.34</v>
      </c>
      <c r="P1680" t="s">
        <v>11</v>
      </c>
      <c r="Q1680" t="s">
        <v>16</v>
      </c>
      <c r="R1680" t="str">
        <f>IF('Hospitalisation Details'!I1678="?","Unknown",'Hospitalisation Details'!I1678)</f>
        <v>R1021</v>
      </c>
      <c r="T1680" t="s">
        <v>694</v>
      </c>
      <c r="U1680">
        <v>41.8</v>
      </c>
      <c r="V1680">
        <v>5.82</v>
      </c>
      <c r="W1680" t="s">
        <v>2382</v>
      </c>
      <c r="X1680" t="s">
        <v>2380</v>
      </c>
      <c r="Y1680" t="s">
        <v>2383</v>
      </c>
      <c r="Z1680">
        <v>1</v>
      </c>
      <c r="AA1680" t="s">
        <v>2380</v>
      </c>
    </row>
    <row r="1681" spans="10:27" x14ac:dyDescent="0.35">
      <c r="J1681" t="s">
        <v>1710</v>
      </c>
      <c r="K1681">
        <v>1958</v>
      </c>
      <c r="L1681" t="s">
        <v>10</v>
      </c>
      <c r="M1681">
        <v>29</v>
      </c>
      <c r="N1681">
        <v>2</v>
      </c>
      <c r="O1681">
        <v>14988.43</v>
      </c>
      <c r="P1681" t="s">
        <v>11</v>
      </c>
      <c r="Q1681" t="s">
        <v>12</v>
      </c>
      <c r="R1681" t="str">
        <f>IF('Hospitalisation Details'!I1679="?","Unknown",'Hospitalisation Details'!I1679)</f>
        <v>R1011</v>
      </c>
      <c r="T1681" t="s">
        <v>693</v>
      </c>
      <c r="U1681">
        <v>19.170000000000002</v>
      </c>
      <c r="V1681">
        <v>7.94</v>
      </c>
      <c r="W1681" t="s">
        <v>2380</v>
      </c>
      <c r="X1681" t="s">
        <v>2380</v>
      </c>
      <c r="Y1681" t="s">
        <v>2380</v>
      </c>
      <c r="Z1681" t="s">
        <v>2381</v>
      </c>
      <c r="AA1681" t="s">
        <v>2380</v>
      </c>
    </row>
    <row r="1682" spans="10:27" x14ac:dyDescent="0.35">
      <c r="J1682" t="s">
        <v>1711</v>
      </c>
      <c r="K1682">
        <v>1995</v>
      </c>
      <c r="L1682" t="s">
        <v>35</v>
      </c>
      <c r="M1682">
        <v>2</v>
      </c>
      <c r="N1682">
        <v>2</v>
      </c>
      <c r="O1682">
        <v>15006.58</v>
      </c>
      <c r="P1682" t="s">
        <v>11</v>
      </c>
      <c r="Q1682" t="s">
        <v>11</v>
      </c>
      <c r="R1682" t="str">
        <f>IF('Hospitalisation Details'!I1680="?","Unknown",'Hospitalisation Details'!I1680)</f>
        <v>R1024</v>
      </c>
      <c r="T1682" t="s">
        <v>692</v>
      </c>
      <c r="U1682">
        <v>32.799999999999997</v>
      </c>
      <c r="V1682">
        <v>6.16</v>
      </c>
      <c r="W1682" t="s">
        <v>2382</v>
      </c>
      <c r="X1682" t="s">
        <v>2380</v>
      </c>
      <c r="Y1682" t="s">
        <v>2383</v>
      </c>
      <c r="Z1682">
        <v>1</v>
      </c>
      <c r="AA1682" t="s">
        <v>2380</v>
      </c>
    </row>
    <row r="1683" spans="10:27" x14ac:dyDescent="0.35">
      <c r="J1683" t="s">
        <v>1712</v>
      </c>
      <c r="K1683">
        <v>1960</v>
      </c>
      <c r="L1683" t="s">
        <v>35</v>
      </c>
      <c r="M1683">
        <v>8</v>
      </c>
      <c r="N1683">
        <v>2</v>
      </c>
      <c r="O1683">
        <v>15019.76</v>
      </c>
      <c r="P1683" t="s">
        <v>11</v>
      </c>
      <c r="Q1683" t="s">
        <v>11</v>
      </c>
      <c r="R1683" t="str">
        <f>IF('Hospitalisation Details'!I1681="?","Unknown",'Hospitalisation Details'!I1681)</f>
        <v>R1012</v>
      </c>
      <c r="T1683" t="s">
        <v>691</v>
      </c>
      <c r="U1683">
        <v>35.814999999999998</v>
      </c>
      <c r="V1683">
        <v>4.1500000000000004</v>
      </c>
      <c r="W1683" t="s">
        <v>2380</v>
      </c>
      <c r="X1683" t="s">
        <v>2380</v>
      </c>
      <c r="Y1683" t="s">
        <v>2380</v>
      </c>
      <c r="Z1683">
        <v>1</v>
      </c>
      <c r="AA1683" t="s">
        <v>2380</v>
      </c>
    </row>
    <row r="1684" spans="10:27" x14ac:dyDescent="0.35">
      <c r="J1684" t="s">
        <v>1713</v>
      </c>
      <c r="K1684">
        <v>1979</v>
      </c>
      <c r="L1684" t="s">
        <v>15</v>
      </c>
      <c r="M1684">
        <v>25</v>
      </c>
      <c r="N1684">
        <v>2</v>
      </c>
      <c r="O1684">
        <v>15025.76</v>
      </c>
      <c r="P1684" t="s">
        <v>11</v>
      </c>
      <c r="Q1684" t="s">
        <v>16</v>
      </c>
      <c r="R1684" t="str">
        <f>IF('Hospitalisation Details'!I1682="?","Unknown",'Hospitalisation Details'!I1682)</f>
        <v>R1011</v>
      </c>
      <c r="T1684" t="s">
        <v>690</v>
      </c>
      <c r="U1684">
        <v>24.3</v>
      </c>
      <c r="V1684">
        <v>6.23</v>
      </c>
      <c r="W1684" t="s">
        <v>2380</v>
      </c>
      <c r="X1684" t="s">
        <v>2380</v>
      </c>
      <c r="Y1684" t="s">
        <v>2380</v>
      </c>
      <c r="Z1684" t="s">
        <v>2381</v>
      </c>
      <c r="AA1684" t="s">
        <v>2380</v>
      </c>
    </row>
    <row r="1685" spans="10:27" x14ac:dyDescent="0.35">
      <c r="J1685" t="s">
        <v>1714</v>
      </c>
      <c r="K1685">
        <v>1970</v>
      </c>
      <c r="L1685" t="s">
        <v>20</v>
      </c>
      <c r="M1685">
        <v>11</v>
      </c>
      <c r="N1685">
        <v>0</v>
      </c>
      <c r="O1685">
        <v>15026.3</v>
      </c>
      <c r="P1685" t="s">
        <v>11</v>
      </c>
      <c r="Q1685" t="s">
        <v>12</v>
      </c>
      <c r="R1685" t="str">
        <f>IF('Hospitalisation Details'!I1683="?","Unknown",'Hospitalisation Details'!I1683)</f>
        <v>R1011</v>
      </c>
      <c r="T1685" t="s">
        <v>689</v>
      </c>
      <c r="U1685">
        <v>19.059999999999999</v>
      </c>
      <c r="V1685">
        <v>7.41</v>
      </c>
      <c r="W1685" t="s">
        <v>2380</v>
      </c>
      <c r="X1685" t="s">
        <v>2380</v>
      </c>
      <c r="Y1685" t="s">
        <v>2380</v>
      </c>
      <c r="Z1685" t="s">
        <v>2381</v>
      </c>
      <c r="AA1685" t="s">
        <v>2380</v>
      </c>
    </row>
    <row r="1686" spans="10:27" x14ac:dyDescent="0.35">
      <c r="J1686" t="s">
        <v>1715</v>
      </c>
      <c r="K1686">
        <v>1971</v>
      </c>
      <c r="L1686" t="s">
        <v>35</v>
      </c>
      <c r="M1686">
        <v>15</v>
      </c>
      <c r="N1686">
        <v>0</v>
      </c>
      <c r="O1686">
        <v>15038.51</v>
      </c>
      <c r="P1686" t="s">
        <v>11</v>
      </c>
      <c r="Q1686" t="s">
        <v>12</v>
      </c>
      <c r="R1686" t="str">
        <f>IF('Hospitalisation Details'!I1684="?","Unknown",'Hospitalisation Details'!I1684)</f>
        <v>R1023</v>
      </c>
      <c r="T1686" t="s">
        <v>688</v>
      </c>
      <c r="U1686">
        <v>33.25</v>
      </c>
      <c r="V1686">
        <v>5.62</v>
      </c>
      <c r="W1686" t="s">
        <v>2382</v>
      </c>
      <c r="X1686" t="s">
        <v>2380</v>
      </c>
      <c r="Y1686" t="s">
        <v>2380</v>
      </c>
      <c r="Z1686">
        <v>1</v>
      </c>
      <c r="AA1686" t="s">
        <v>2380</v>
      </c>
    </row>
    <row r="1687" spans="10:27" x14ac:dyDescent="0.35">
      <c r="J1687" t="s">
        <v>1716</v>
      </c>
      <c r="K1687">
        <v>1968</v>
      </c>
      <c r="L1687" t="s">
        <v>18</v>
      </c>
      <c r="M1687">
        <v>12</v>
      </c>
      <c r="N1687">
        <v>0</v>
      </c>
      <c r="O1687">
        <v>15052.68</v>
      </c>
      <c r="P1687" t="s">
        <v>11</v>
      </c>
      <c r="Q1687" t="s">
        <v>11</v>
      </c>
      <c r="R1687" t="str">
        <f>IF('Hospitalisation Details'!I1685="?","Unknown",'Hospitalisation Details'!I1685)</f>
        <v>R1022</v>
      </c>
      <c r="T1687" t="s">
        <v>687</v>
      </c>
      <c r="U1687">
        <v>21.37</v>
      </c>
      <c r="V1687">
        <v>4.54</v>
      </c>
      <c r="W1687" t="s">
        <v>2382</v>
      </c>
      <c r="X1687" t="s">
        <v>2380</v>
      </c>
      <c r="Y1687" t="s">
        <v>2383</v>
      </c>
      <c r="Z1687">
        <v>1</v>
      </c>
      <c r="AA1687" t="s">
        <v>2380</v>
      </c>
    </row>
    <row r="1688" spans="10:27" x14ac:dyDescent="0.35">
      <c r="J1688" t="s">
        <v>1717</v>
      </c>
      <c r="K1688">
        <v>1975</v>
      </c>
      <c r="L1688" t="s">
        <v>37</v>
      </c>
      <c r="M1688">
        <v>26</v>
      </c>
      <c r="N1688">
        <v>1</v>
      </c>
      <c r="O1688">
        <v>15090.35</v>
      </c>
      <c r="P1688" t="s">
        <v>11</v>
      </c>
      <c r="Q1688" t="s">
        <v>16</v>
      </c>
      <c r="R1688" t="str">
        <f>IF('Hospitalisation Details'!I1686="?","Unknown",'Hospitalisation Details'!I1686)</f>
        <v>R1023</v>
      </c>
      <c r="T1688" t="s">
        <v>686</v>
      </c>
      <c r="U1688">
        <v>34.43</v>
      </c>
      <c r="V1688">
        <v>8.6199999999999992</v>
      </c>
      <c r="W1688" t="s">
        <v>2382</v>
      </c>
      <c r="X1688" t="s">
        <v>2380</v>
      </c>
      <c r="Y1688" t="s">
        <v>2380</v>
      </c>
      <c r="Z1688">
        <v>1</v>
      </c>
      <c r="AA1688" t="s">
        <v>2380</v>
      </c>
    </row>
    <row r="1689" spans="10:27" x14ac:dyDescent="0.35">
      <c r="J1689" t="s">
        <v>1718</v>
      </c>
      <c r="K1689">
        <v>1972</v>
      </c>
      <c r="L1689" t="s">
        <v>15</v>
      </c>
      <c r="M1689">
        <v>7</v>
      </c>
      <c r="N1689">
        <v>0</v>
      </c>
      <c r="O1689">
        <v>15103.69</v>
      </c>
      <c r="P1689" t="s">
        <v>11</v>
      </c>
      <c r="Q1689" t="s">
        <v>16</v>
      </c>
      <c r="R1689" t="str">
        <f>IF('Hospitalisation Details'!I1687="?","Unknown",'Hospitalisation Details'!I1687)</f>
        <v>R1012</v>
      </c>
      <c r="T1689" t="s">
        <v>685</v>
      </c>
      <c r="U1689">
        <v>20.86</v>
      </c>
      <c r="V1689">
        <v>4.3600000000000003</v>
      </c>
      <c r="W1689" t="s">
        <v>2382</v>
      </c>
      <c r="X1689" t="s">
        <v>2380</v>
      </c>
      <c r="Y1689" t="s">
        <v>2380</v>
      </c>
      <c r="Z1689" t="s">
        <v>2381</v>
      </c>
      <c r="AA1689" t="s">
        <v>2380</v>
      </c>
    </row>
    <row r="1690" spans="10:27" x14ac:dyDescent="0.35">
      <c r="J1690" t="s">
        <v>1719</v>
      </c>
      <c r="K1690">
        <v>1978</v>
      </c>
      <c r="L1690" t="s">
        <v>20</v>
      </c>
      <c r="M1690">
        <v>5</v>
      </c>
      <c r="N1690">
        <v>2</v>
      </c>
      <c r="O1690">
        <v>15123.19</v>
      </c>
      <c r="P1690" t="s">
        <v>11</v>
      </c>
      <c r="Q1690" t="s">
        <v>16</v>
      </c>
      <c r="R1690" t="str">
        <f>IF('Hospitalisation Details'!I1688="?","Unknown",'Hospitalisation Details'!I1688)</f>
        <v>R1011</v>
      </c>
      <c r="T1690" t="s">
        <v>684</v>
      </c>
      <c r="U1690">
        <v>18.34</v>
      </c>
      <c r="V1690">
        <v>10.01</v>
      </c>
      <c r="W1690" t="s">
        <v>2380</v>
      </c>
      <c r="X1690" t="s">
        <v>2380</v>
      </c>
      <c r="Y1690" t="s">
        <v>2380</v>
      </c>
      <c r="Z1690" t="s">
        <v>2381</v>
      </c>
      <c r="AA1690" t="s">
        <v>2380</v>
      </c>
    </row>
    <row r="1691" spans="10:27" x14ac:dyDescent="0.35">
      <c r="J1691" t="s">
        <v>1720</v>
      </c>
      <c r="K1691">
        <v>1971</v>
      </c>
      <c r="L1691" t="s">
        <v>15</v>
      </c>
      <c r="M1691">
        <v>25</v>
      </c>
      <c r="N1691">
        <v>0</v>
      </c>
      <c r="O1691">
        <v>15150.44</v>
      </c>
      <c r="P1691" t="s">
        <v>11</v>
      </c>
      <c r="Q1691" t="s">
        <v>16</v>
      </c>
      <c r="R1691" t="str">
        <f>IF('Hospitalisation Details'!I1689="?","Unknown",'Hospitalisation Details'!I1689)</f>
        <v>R1023</v>
      </c>
      <c r="T1691" t="s">
        <v>683</v>
      </c>
      <c r="U1691">
        <v>34.15</v>
      </c>
      <c r="V1691">
        <v>5.42</v>
      </c>
      <c r="W1691" t="s">
        <v>2380</v>
      </c>
      <c r="X1691" t="s">
        <v>2380</v>
      </c>
      <c r="Y1691" t="s">
        <v>2380</v>
      </c>
      <c r="Z1691" t="s">
        <v>2381</v>
      </c>
      <c r="AA1691" t="s">
        <v>2380</v>
      </c>
    </row>
    <row r="1692" spans="10:27" x14ac:dyDescent="0.35">
      <c r="J1692" t="s">
        <v>1721</v>
      </c>
      <c r="K1692">
        <v>1962</v>
      </c>
      <c r="L1692" t="s">
        <v>37</v>
      </c>
      <c r="M1692">
        <v>25</v>
      </c>
      <c r="N1692">
        <v>0</v>
      </c>
      <c r="O1692">
        <v>15161.25</v>
      </c>
      <c r="P1692" t="s">
        <v>11</v>
      </c>
      <c r="Q1692" t="s">
        <v>11</v>
      </c>
      <c r="R1692" t="str">
        <f>IF('Hospitalisation Details'!I1690="?","Unknown",'Hospitalisation Details'!I1690)</f>
        <v>R1012</v>
      </c>
      <c r="T1692" t="s">
        <v>682</v>
      </c>
      <c r="U1692">
        <v>18.350000000000001</v>
      </c>
      <c r="V1692">
        <v>5.12</v>
      </c>
      <c r="W1692" t="s">
        <v>2380</v>
      </c>
      <c r="X1692" t="s">
        <v>2380</v>
      </c>
      <c r="Y1692" t="s">
        <v>2380</v>
      </c>
      <c r="Z1692" t="s">
        <v>2381</v>
      </c>
      <c r="AA1692" t="s">
        <v>2380</v>
      </c>
    </row>
    <row r="1693" spans="10:27" x14ac:dyDescent="0.35">
      <c r="J1693" t="s">
        <v>1722</v>
      </c>
      <c r="K1693">
        <v>1959</v>
      </c>
      <c r="L1693" t="s">
        <v>18</v>
      </c>
      <c r="M1693">
        <v>4</v>
      </c>
      <c r="N1693">
        <v>3</v>
      </c>
      <c r="O1693">
        <v>15161.53</v>
      </c>
      <c r="P1693" t="s">
        <v>11</v>
      </c>
      <c r="Q1693" t="s">
        <v>16</v>
      </c>
      <c r="R1693" t="str">
        <f>IF('Hospitalisation Details'!I1691="?","Unknown",'Hospitalisation Details'!I1691)</f>
        <v>R1013</v>
      </c>
      <c r="T1693" t="s">
        <v>681</v>
      </c>
      <c r="U1693">
        <v>22.13</v>
      </c>
      <c r="V1693">
        <v>9.1999999999999993</v>
      </c>
      <c r="W1693" t="s">
        <v>2382</v>
      </c>
      <c r="X1693" t="s">
        <v>2380</v>
      </c>
      <c r="Y1693" t="s">
        <v>2380</v>
      </c>
      <c r="Z1693" t="s">
        <v>2381</v>
      </c>
      <c r="AA1693" t="s">
        <v>2380</v>
      </c>
    </row>
    <row r="1694" spans="10:27" x14ac:dyDescent="0.35">
      <c r="J1694" t="s">
        <v>1723</v>
      </c>
      <c r="K1694">
        <v>1959</v>
      </c>
      <c r="L1694" t="s">
        <v>30</v>
      </c>
      <c r="M1694">
        <v>3</v>
      </c>
      <c r="N1694">
        <v>3</v>
      </c>
      <c r="O1694">
        <v>15170.07</v>
      </c>
      <c r="P1694" t="s">
        <v>11</v>
      </c>
      <c r="Q1694" t="s">
        <v>12</v>
      </c>
      <c r="R1694" t="str">
        <f>IF('Hospitalisation Details'!I1692="?","Unknown",'Hospitalisation Details'!I1692)</f>
        <v>R1011</v>
      </c>
      <c r="T1694" t="s">
        <v>680</v>
      </c>
      <c r="U1694">
        <v>22.51</v>
      </c>
      <c r="V1694">
        <v>6.08</v>
      </c>
      <c r="W1694" t="s">
        <v>2382</v>
      </c>
      <c r="X1694" t="s">
        <v>2380</v>
      </c>
      <c r="Y1694" t="s">
        <v>2380</v>
      </c>
      <c r="Z1694">
        <v>1</v>
      </c>
      <c r="AA1694" t="s">
        <v>2380</v>
      </c>
    </row>
    <row r="1695" spans="10:27" x14ac:dyDescent="0.35">
      <c r="J1695" t="s">
        <v>1724</v>
      </c>
      <c r="K1695">
        <v>1962</v>
      </c>
      <c r="L1695" t="s">
        <v>18</v>
      </c>
      <c r="M1695">
        <v>17</v>
      </c>
      <c r="N1695">
        <v>0</v>
      </c>
      <c r="O1695">
        <v>15174.81</v>
      </c>
      <c r="P1695" t="s">
        <v>11</v>
      </c>
      <c r="Q1695" t="s">
        <v>16</v>
      </c>
      <c r="R1695" t="str">
        <f>IF('Hospitalisation Details'!I1693="?","Unknown",'Hospitalisation Details'!I1693)</f>
        <v>R1012</v>
      </c>
      <c r="T1695" t="s">
        <v>679</v>
      </c>
      <c r="U1695">
        <v>31</v>
      </c>
      <c r="V1695">
        <v>4.7699999999999996</v>
      </c>
      <c r="W1695" t="s">
        <v>2380</v>
      </c>
      <c r="X1695" t="s">
        <v>2380</v>
      </c>
      <c r="Y1695" t="s">
        <v>2380</v>
      </c>
      <c r="Z1695">
        <v>1</v>
      </c>
      <c r="AA1695" t="s">
        <v>2380</v>
      </c>
    </row>
    <row r="1696" spans="10:27" x14ac:dyDescent="0.35">
      <c r="J1696" t="s">
        <v>1725</v>
      </c>
      <c r="K1696">
        <v>1978</v>
      </c>
      <c r="L1696" t="s">
        <v>15</v>
      </c>
      <c r="M1696">
        <v>23</v>
      </c>
      <c r="N1696">
        <v>2</v>
      </c>
      <c r="O1696">
        <v>15207.92</v>
      </c>
      <c r="P1696" t="s">
        <v>11</v>
      </c>
      <c r="Q1696" t="s">
        <v>16</v>
      </c>
      <c r="R1696" t="str">
        <f>IF('Hospitalisation Details'!I1694="?","Unknown",'Hospitalisation Details'!I1694)</f>
        <v>R1012</v>
      </c>
      <c r="T1696" t="s">
        <v>678</v>
      </c>
      <c r="U1696">
        <v>28.27</v>
      </c>
      <c r="V1696">
        <v>4.62</v>
      </c>
      <c r="W1696" t="s">
        <v>2380</v>
      </c>
      <c r="X1696" t="s">
        <v>2380</v>
      </c>
      <c r="Y1696" t="s">
        <v>2380</v>
      </c>
      <c r="Z1696">
        <v>1</v>
      </c>
      <c r="AA1696" t="s">
        <v>2380</v>
      </c>
    </row>
    <row r="1697" spans="10:27" x14ac:dyDescent="0.35">
      <c r="J1697" t="s">
        <v>1726</v>
      </c>
      <c r="K1697">
        <v>1960</v>
      </c>
      <c r="L1697" t="s">
        <v>10</v>
      </c>
      <c r="M1697">
        <v>25</v>
      </c>
      <c r="N1697">
        <v>2</v>
      </c>
      <c r="O1697">
        <v>15230.32</v>
      </c>
      <c r="P1697" t="s">
        <v>11</v>
      </c>
      <c r="Q1697" t="s">
        <v>11</v>
      </c>
      <c r="R1697" t="str">
        <f>IF('Hospitalisation Details'!I1695="?","Unknown",'Hospitalisation Details'!I1695)</f>
        <v>R1024</v>
      </c>
      <c r="T1697" t="s">
        <v>677</v>
      </c>
      <c r="U1697">
        <v>29.92</v>
      </c>
      <c r="V1697">
        <v>9.07</v>
      </c>
      <c r="W1697" t="s">
        <v>2382</v>
      </c>
      <c r="X1697" t="s">
        <v>2380</v>
      </c>
      <c r="Y1697" t="s">
        <v>2380</v>
      </c>
      <c r="Z1697">
        <v>1</v>
      </c>
      <c r="AA1697" t="s">
        <v>2380</v>
      </c>
    </row>
    <row r="1698" spans="10:27" x14ac:dyDescent="0.35">
      <c r="J1698" t="s">
        <v>1727</v>
      </c>
      <c r="K1698">
        <v>1969</v>
      </c>
      <c r="L1698" t="s">
        <v>20</v>
      </c>
      <c r="M1698">
        <v>16</v>
      </c>
      <c r="N1698">
        <v>0</v>
      </c>
      <c r="O1698">
        <v>15260.52</v>
      </c>
      <c r="P1698" t="s">
        <v>11</v>
      </c>
      <c r="Q1698" t="s">
        <v>11</v>
      </c>
      <c r="R1698" t="str">
        <f>IF('Hospitalisation Details'!I1696="?","Unknown",'Hospitalisation Details'!I1696)</f>
        <v>R1023</v>
      </c>
      <c r="T1698" t="s">
        <v>676</v>
      </c>
      <c r="U1698">
        <v>25.9</v>
      </c>
      <c r="V1698">
        <v>9.1199999999999992</v>
      </c>
      <c r="W1698" t="s">
        <v>2382</v>
      </c>
      <c r="X1698" t="s">
        <v>2380</v>
      </c>
      <c r="Y1698" t="s">
        <v>2380</v>
      </c>
      <c r="Z1698">
        <v>1</v>
      </c>
      <c r="AA1698" t="s">
        <v>2380</v>
      </c>
    </row>
    <row r="1699" spans="10:27" x14ac:dyDescent="0.35">
      <c r="J1699" t="s">
        <v>1728</v>
      </c>
      <c r="K1699">
        <v>1963</v>
      </c>
      <c r="L1699" t="s">
        <v>30</v>
      </c>
      <c r="M1699">
        <v>13</v>
      </c>
      <c r="N1699">
        <v>0</v>
      </c>
      <c r="O1699">
        <v>15322.77</v>
      </c>
      <c r="P1699" t="s">
        <v>11</v>
      </c>
      <c r="Q1699" t="s">
        <v>12</v>
      </c>
      <c r="R1699" t="str">
        <f>IF('Hospitalisation Details'!I1697="?","Unknown",'Hospitalisation Details'!I1697)</f>
        <v>R1021</v>
      </c>
      <c r="T1699" t="s">
        <v>675</v>
      </c>
      <c r="U1699">
        <v>27.74</v>
      </c>
      <c r="V1699">
        <v>7.32</v>
      </c>
      <c r="W1699" t="s">
        <v>2382</v>
      </c>
      <c r="X1699" t="s">
        <v>2380</v>
      </c>
      <c r="Y1699" t="s">
        <v>2380</v>
      </c>
      <c r="Z1699">
        <v>1</v>
      </c>
      <c r="AA1699" t="s">
        <v>2380</v>
      </c>
    </row>
    <row r="1700" spans="10:27" x14ac:dyDescent="0.35">
      <c r="J1700" t="s">
        <v>1729</v>
      </c>
      <c r="K1700">
        <v>2001</v>
      </c>
      <c r="L1700" t="s">
        <v>10</v>
      </c>
      <c r="M1700">
        <v>14</v>
      </c>
      <c r="N1700">
        <v>1</v>
      </c>
      <c r="O1700">
        <v>15359.1</v>
      </c>
      <c r="P1700" t="s">
        <v>11</v>
      </c>
      <c r="Q1700" t="s">
        <v>12</v>
      </c>
      <c r="R1700" t="str">
        <f>IF('Hospitalisation Details'!I1698="?","Unknown",'Hospitalisation Details'!I1698)</f>
        <v>R1024</v>
      </c>
      <c r="T1700" t="s">
        <v>674</v>
      </c>
      <c r="U1700">
        <v>17.260000000000002</v>
      </c>
      <c r="V1700">
        <v>11.73</v>
      </c>
      <c r="W1700" t="s">
        <v>2380</v>
      </c>
      <c r="X1700" t="s">
        <v>2380</v>
      </c>
      <c r="Y1700" t="s">
        <v>2380</v>
      </c>
      <c r="Z1700">
        <v>2</v>
      </c>
      <c r="AA1700" t="s">
        <v>2380</v>
      </c>
    </row>
    <row r="1701" spans="10:27" x14ac:dyDescent="0.35">
      <c r="J1701" t="s">
        <v>1730</v>
      </c>
      <c r="K1701">
        <v>1988</v>
      </c>
      <c r="L1701" t="s">
        <v>30</v>
      </c>
      <c r="M1701">
        <v>17</v>
      </c>
      <c r="N1701">
        <v>3</v>
      </c>
      <c r="O1701">
        <v>15361.5</v>
      </c>
      <c r="P1701" t="s">
        <v>11</v>
      </c>
      <c r="Q1701" t="s">
        <v>12</v>
      </c>
      <c r="R1701" t="str">
        <f>IF('Hospitalisation Details'!I1699="?","Unknown",'Hospitalisation Details'!I1699)</f>
        <v>R1023</v>
      </c>
      <c r="T1701" t="s">
        <v>673</v>
      </c>
      <c r="U1701">
        <v>19.855</v>
      </c>
      <c r="V1701">
        <v>6.64</v>
      </c>
      <c r="W1701" t="s">
        <v>2382</v>
      </c>
      <c r="X1701" t="s">
        <v>2380</v>
      </c>
      <c r="Y1701" t="s">
        <v>2380</v>
      </c>
      <c r="Z1701">
        <v>1</v>
      </c>
      <c r="AA1701" t="s">
        <v>2380</v>
      </c>
    </row>
    <row r="1702" spans="10:27" x14ac:dyDescent="0.35">
      <c r="J1702" t="s">
        <v>1731</v>
      </c>
      <c r="K1702">
        <v>1968</v>
      </c>
      <c r="L1702" t="s">
        <v>10</v>
      </c>
      <c r="M1702">
        <v>18</v>
      </c>
      <c r="N1702">
        <v>0</v>
      </c>
      <c r="O1702">
        <v>15363.77</v>
      </c>
      <c r="P1702" t="s">
        <v>11</v>
      </c>
      <c r="Q1702" t="s">
        <v>16</v>
      </c>
      <c r="R1702" t="str">
        <f>IF('Hospitalisation Details'!I1700="?","Unknown",'Hospitalisation Details'!I1700)</f>
        <v>R1026</v>
      </c>
      <c r="T1702" t="s">
        <v>672</v>
      </c>
      <c r="U1702">
        <v>41.69</v>
      </c>
      <c r="V1702">
        <v>5.78</v>
      </c>
      <c r="W1702" t="s">
        <v>2380</v>
      </c>
      <c r="X1702" t="s">
        <v>2380</v>
      </c>
      <c r="Y1702" t="s">
        <v>2380</v>
      </c>
      <c r="Z1702" t="s">
        <v>2381</v>
      </c>
      <c r="AA1702" t="s">
        <v>2380</v>
      </c>
    </row>
    <row r="1703" spans="10:27" x14ac:dyDescent="0.35">
      <c r="J1703" t="s">
        <v>1732</v>
      </c>
      <c r="K1703">
        <v>1962</v>
      </c>
      <c r="L1703" t="s">
        <v>20</v>
      </c>
      <c r="M1703">
        <v>6</v>
      </c>
      <c r="N1703">
        <v>0</v>
      </c>
      <c r="O1703">
        <v>15368.22</v>
      </c>
      <c r="P1703" t="s">
        <v>11</v>
      </c>
      <c r="Q1703" t="s">
        <v>11</v>
      </c>
      <c r="R1703" t="str">
        <f>IF('Hospitalisation Details'!I1701="?","Unknown",'Hospitalisation Details'!I1701)</f>
        <v>R1011</v>
      </c>
      <c r="T1703" t="s">
        <v>671</v>
      </c>
      <c r="U1703">
        <v>16.12</v>
      </c>
      <c r="V1703">
        <v>10.45</v>
      </c>
      <c r="W1703" t="s">
        <v>2380</v>
      </c>
      <c r="X1703" t="s">
        <v>2380</v>
      </c>
      <c r="Y1703" t="s">
        <v>2380</v>
      </c>
      <c r="Z1703" t="s">
        <v>2381</v>
      </c>
      <c r="AA1703" t="s">
        <v>2380</v>
      </c>
    </row>
    <row r="1704" spans="10:27" x14ac:dyDescent="0.35">
      <c r="J1704" t="s">
        <v>1733</v>
      </c>
      <c r="K1704">
        <v>1964</v>
      </c>
      <c r="L1704" t="s">
        <v>20</v>
      </c>
      <c r="M1704">
        <v>4</v>
      </c>
      <c r="N1704">
        <v>0</v>
      </c>
      <c r="O1704">
        <v>15377.77</v>
      </c>
      <c r="P1704" t="s">
        <v>11</v>
      </c>
      <c r="Q1704" t="s">
        <v>11</v>
      </c>
      <c r="R1704" t="str">
        <f>IF('Hospitalisation Details'!I1702="?","Unknown",'Hospitalisation Details'!I1702)</f>
        <v>R1012</v>
      </c>
      <c r="T1704" t="s">
        <v>670</v>
      </c>
      <c r="U1704">
        <v>37.43</v>
      </c>
      <c r="V1704">
        <v>4.5199999999999996</v>
      </c>
      <c r="W1704" t="s">
        <v>2380</v>
      </c>
      <c r="X1704" t="s">
        <v>2380</v>
      </c>
      <c r="Y1704" t="s">
        <v>2380</v>
      </c>
      <c r="Z1704">
        <v>1</v>
      </c>
      <c r="AA1704" t="s">
        <v>2380</v>
      </c>
    </row>
    <row r="1705" spans="10:27" x14ac:dyDescent="0.35">
      <c r="J1705" t="s">
        <v>1734</v>
      </c>
      <c r="K1705">
        <v>1990</v>
      </c>
      <c r="L1705" t="s">
        <v>37</v>
      </c>
      <c r="M1705">
        <v>25</v>
      </c>
      <c r="N1705">
        <v>3</v>
      </c>
      <c r="O1705">
        <v>15440.2</v>
      </c>
      <c r="P1705" t="s">
        <v>11</v>
      </c>
      <c r="Q1705" t="s">
        <v>16</v>
      </c>
      <c r="R1705" t="str">
        <f>IF('Hospitalisation Details'!I1703="?","Unknown",'Hospitalisation Details'!I1703)</f>
        <v>R1012</v>
      </c>
      <c r="T1705" t="s">
        <v>669</v>
      </c>
      <c r="U1705">
        <v>31.065000000000001</v>
      </c>
      <c r="V1705">
        <v>5.71</v>
      </c>
      <c r="W1705" t="s">
        <v>2380</v>
      </c>
      <c r="X1705" t="s">
        <v>2380</v>
      </c>
      <c r="Y1705" t="s">
        <v>2380</v>
      </c>
      <c r="Z1705" t="s">
        <v>2381</v>
      </c>
      <c r="AA1705" t="s">
        <v>2380</v>
      </c>
    </row>
    <row r="1706" spans="10:27" x14ac:dyDescent="0.35">
      <c r="J1706" t="s">
        <v>1735</v>
      </c>
      <c r="K1706">
        <v>1976</v>
      </c>
      <c r="L1706" t="s">
        <v>10</v>
      </c>
      <c r="M1706">
        <v>20</v>
      </c>
      <c r="N1706">
        <v>2</v>
      </c>
      <c r="O1706">
        <v>15450.48</v>
      </c>
      <c r="P1706" t="s">
        <v>11</v>
      </c>
      <c r="Q1706" t="s">
        <v>16</v>
      </c>
      <c r="R1706" t="str">
        <f>IF('Hospitalisation Details'!I1704="?","Unknown",'Hospitalisation Details'!I1704)</f>
        <v>R1026</v>
      </c>
      <c r="T1706" t="s">
        <v>668</v>
      </c>
      <c r="U1706">
        <v>25.08</v>
      </c>
      <c r="V1706">
        <v>4.7699999999999996</v>
      </c>
      <c r="W1706" t="s">
        <v>2380</v>
      </c>
      <c r="X1706" t="s">
        <v>2380</v>
      </c>
      <c r="Y1706" t="s">
        <v>2380</v>
      </c>
      <c r="Z1706" t="s">
        <v>2381</v>
      </c>
      <c r="AA1706" t="s">
        <v>2380</v>
      </c>
    </row>
    <row r="1707" spans="10:27" x14ac:dyDescent="0.35">
      <c r="J1707" t="s">
        <v>1736</v>
      </c>
      <c r="K1707">
        <v>2004</v>
      </c>
      <c r="L1707" t="s">
        <v>10</v>
      </c>
      <c r="M1707">
        <v>17</v>
      </c>
      <c r="N1707">
        <v>0</v>
      </c>
      <c r="O1707">
        <v>15518.18</v>
      </c>
      <c r="P1707" t="s">
        <v>11</v>
      </c>
      <c r="Q1707" t="s">
        <v>12</v>
      </c>
      <c r="R1707" t="str">
        <f>IF('Hospitalisation Details'!I1705="?","Unknown",'Hospitalisation Details'!I1705)</f>
        <v>R1015</v>
      </c>
      <c r="T1707" t="s">
        <v>667</v>
      </c>
      <c r="U1707">
        <v>15.2</v>
      </c>
      <c r="V1707">
        <v>7.81</v>
      </c>
      <c r="W1707" t="s">
        <v>2382</v>
      </c>
      <c r="X1707" t="s">
        <v>2380</v>
      </c>
      <c r="Y1707" t="s">
        <v>2380</v>
      </c>
      <c r="Z1707">
        <v>1</v>
      </c>
      <c r="AA1707" t="s">
        <v>2380</v>
      </c>
    </row>
    <row r="1708" spans="10:27" x14ac:dyDescent="0.35">
      <c r="J1708" t="s">
        <v>1737</v>
      </c>
      <c r="K1708">
        <v>1974</v>
      </c>
      <c r="L1708" t="s">
        <v>18</v>
      </c>
      <c r="M1708">
        <v>28</v>
      </c>
      <c r="N1708">
        <v>0</v>
      </c>
      <c r="O1708">
        <v>15532.16</v>
      </c>
      <c r="P1708" t="s">
        <v>11</v>
      </c>
      <c r="Q1708" t="s">
        <v>11</v>
      </c>
      <c r="R1708" t="str">
        <f>IF('Hospitalisation Details'!I1706="?","Unknown",'Hospitalisation Details'!I1706)</f>
        <v>R1026</v>
      </c>
      <c r="T1708" t="s">
        <v>666</v>
      </c>
      <c r="U1708">
        <v>22.34</v>
      </c>
      <c r="V1708">
        <v>5.19</v>
      </c>
      <c r="W1708" t="s">
        <v>2382</v>
      </c>
      <c r="X1708" t="s">
        <v>2380</v>
      </c>
      <c r="Y1708" t="s">
        <v>2380</v>
      </c>
      <c r="Z1708" t="s">
        <v>2381</v>
      </c>
      <c r="AA1708" t="s">
        <v>2380</v>
      </c>
    </row>
    <row r="1709" spans="10:27" x14ac:dyDescent="0.35">
      <c r="J1709" t="s">
        <v>1738</v>
      </c>
      <c r="K1709">
        <v>1959</v>
      </c>
      <c r="L1709" t="s">
        <v>37</v>
      </c>
      <c r="M1709">
        <v>2</v>
      </c>
      <c r="N1709">
        <v>3</v>
      </c>
      <c r="O1709">
        <v>15555.19</v>
      </c>
      <c r="P1709" t="s">
        <v>11</v>
      </c>
      <c r="Q1709" t="s">
        <v>12</v>
      </c>
      <c r="R1709" t="str">
        <f>IF('Hospitalisation Details'!I1707="?","Unknown",'Hospitalisation Details'!I1707)</f>
        <v>R1012</v>
      </c>
      <c r="T1709" t="s">
        <v>665</v>
      </c>
      <c r="U1709">
        <v>40.15</v>
      </c>
      <c r="V1709">
        <v>5.93</v>
      </c>
      <c r="W1709" t="s">
        <v>2380</v>
      </c>
      <c r="X1709" t="s">
        <v>2380</v>
      </c>
      <c r="Y1709" t="s">
        <v>2380</v>
      </c>
      <c r="Z1709">
        <v>1</v>
      </c>
      <c r="AA1709" t="s">
        <v>2380</v>
      </c>
    </row>
    <row r="1710" spans="10:27" x14ac:dyDescent="0.35">
      <c r="J1710" t="s">
        <v>1739</v>
      </c>
      <c r="K1710">
        <v>1974</v>
      </c>
      <c r="L1710" t="s">
        <v>10</v>
      </c>
      <c r="M1710">
        <v>30</v>
      </c>
      <c r="N1710">
        <v>0</v>
      </c>
      <c r="O1710">
        <v>15556.67</v>
      </c>
      <c r="P1710" t="s">
        <v>11</v>
      </c>
      <c r="Q1710" t="s">
        <v>11</v>
      </c>
      <c r="R1710" t="str">
        <f>IF('Hospitalisation Details'!I1708="?","Unknown",'Hospitalisation Details'!I1708)</f>
        <v>R1012</v>
      </c>
      <c r="T1710" t="s">
        <v>664</v>
      </c>
      <c r="U1710">
        <v>37.729999999999997</v>
      </c>
      <c r="V1710">
        <v>6.29</v>
      </c>
      <c r="W1710" t="s">
        <v>2380</v>
      </c>
      <c r="X1710" t="s">
        <v>2380</v>
      </c>
      <c r="Y1710" t="s">
        <v>2380</v>
      </c>
      <c r="Z1710">
        <v>1</v>
      </c>
      <c r="AA1710" t="s">
        <v>2380</v>
      </c>
    </row>
    <row r="1711" spans="10:27" x14ac:dyDescent="0.35">
      <c r="J1711" t="s">
        <v>1740</v>
      </c>
      <c r="K1711">
        <v>1965</v>
      </c>
      <c r="L1711" t="s">
        <v>37</v>
      </c>
      <c r="M1711">
        <v>28</v>
      </c>
      <c r="N1711">
        <v>0</v>
      </c>
      <c r="O1711">
        <v>15608.58</v>
      </c>
      <c r="P1711" t="s">
        <v>11</v>
      </c>
      <c r="Q1711" t="s">
        <v>11</v>
      </c>
      <c r="R1711" t="str">
        <f>IF('Hospitalisation Details'!I1709="?","Unknown",'Hospitalisation Details'!I1709)</f>
        <v>R1026</v>
      </c>
      <c r="T1711" t="s">
        <v>663</v>
      </c>
      <c r="U1711">
        <v>25.35</v>
      </c>
      <c r="V1711">
        <v>4.9000000000000004</v>
      </c>
      <c r="W1711" t="s">
        <v>2380</v>
      </c>
      <c r="X1711" t="s">
        <v>2380</v>
      </c>
      <c r="Y1711" t="s">
        <v>2380</v>
      </c>
      <c r="Z1711" t="s">
        <v>2381</v>
      </c>
      <c r="AA1711" t="s">
        <v>2380</v>
      </c>
    </row>
    <row r="1712" spans="10:27" x14ac:dyDescent="0.35">
      <c r="J1712" t="s">
        <v>1741</v>
      </c>
      <c r="K1712">
        <v>1960</v>
      </c>
      <c r="L1712" t="s">
        <v>18</v>
      </c>
      <c r="M1712">
        <v>6</v>
      </c>
      <c r="N1712">
        <v>3</v>
      </c>
      <c r="O1712">
        <v>15612.19</v>
      </c>
      <c r="P1712" t="s">
        <v>11</v>
      </c>
      <c r="Q1712" t="s">
        <v>11</v>
      </c>
      <c r="R1712" t="str">
        <f>IF('Hospitalisation Details'!I1710="?","Unknown",'Hospitalisation Details'!I1710)</f>
        <v>R1012</v>
      </c>
      <c r="T1712" t="s">
        <v>662</v>
      </c>
      <c r="U1712">
        <v>26.41</v>
      </c>
      <c r="V1712">
        <v>5.07</v>
      </c>
      <c r="W1712" t="s">
        <v>2382</v>
      </c>
      <c r="X1712" t="s">
        <v>2380</v>
      </c>
      <c r="Y1712" t="s">
        <v>2380</v>
      </c>
      <c r="Z1712">
        <v>1</v>
      </c>
      <c r="AA1712" t="s">
        <v>2380</v>
      </c>
    </row>
    <row r="1713" spans="10:27" x14ac:dyDescent="0.35">
      <c r="J1713" t="s">
        <v>1742</v>
      </c>
      <c r="K1713">
        <v>1988</v>
      </c>
      <c r="L1713" t="s">
        <v>30</v>
      </c>
      <c r="M1713">
        <v>22</v>
      </c>
      <c r="N1713">
        <v>3</v>
      </c>
      <c r="O1713">
        <v>15646.28</v>
      </c>
      <c r="P1713" t="s">
        <v>11</v>
      </c>
      <c r="Q1713" t="s">
        <v>11</v>
      </c>
      <c r="R1713" t="str">
        <f>IF('Hospitalisation Details'!I1711="?","Unknown",'Hospitalisation Details'!I1711)</f>
        <v>R1011</v>
      </c>
      <c r="T1713" t="s">
        <v>661</v>
      </c>
      <c r="U1713">
        <v>27.6</v>
      </c>
      <c r="V1713">
        <v>5.33</v>
      </c>
      <c r="W1713" t="s">
        <v>2380</v>
      </c>
      <c r="X1713" t="s">
        <v>2380</v>
      </c>
      <c r="Y1713" t="s">
        <v>2380</v>
      </c>
      <c r="Z1713">
        <v>1</v>
      </c>
      <c r="AA1713" t="s">
        <v>2380</v>
      </c>
    </row>
    <row r="1714" spans="10:27" x14ac:dyDescent="0.35">
      <c r="J1714" t="s">
        <v>1743</v>
      </c>
      <c r="K1714">
        <v>1973</v>
      </c>
      <c r="L1714" t="s">
        <v>18</v>
      </c>
      <c r="M1714">
        <v>26</v>
      </c>
      <c r="N1714">
        <v>0</v>
      </c>
      <c r="O1714">
        <v>15670.3</v>
      </c>
      <c r="P1714" t="s">
        <v>11</v>
      </c>
      <c r="Q1714" t="s">
        <v>11</v>
      </c>
      <c r="R1714" t="str">
        <f>IF('Hospitalisation Details'!I1712="?","Unknown",'Hospitalisation Details'!I1712)</f>
        <v>R1026</v>
      </c>
      <c r="T1714" t="s">
        <v>660</v>
      </c>
      <c r="U1714">
        <v>33.82</v>
      </c>
      <c r="V1714">
        <v>8.93</v>
      </c>
      <c r="W1714" t="s">
        <v>2382</v>
      </c>
      <c r="X1714" t="s">
        <v>2380</v>
      </c>
      <c r="Y1714" t="s">
        <v>2380</v>
      </c>
      <c r="Z1714">
        <v>1</v>
      </c>
      <c r="AA1714" t="s">
        <v>2380</v>
      </c>
    </row>
    <row r="1715" spans="10:27" x14ac:dyDescent="0.35">
      <c r="J1715" t="s">
        <v>1744</v>
      </c>
      <c r="K1715">
        <v>1976</v>
      </c>
      <c r="L1715" t="s">
        <v>20</v>
      </c>
      <c r="M1715">
        <v>20</v>
      </c>
      <c r="N1715">
        <v>2</v>
      </c>
      <c r="O1715">
        <v>15698.86</v>
      </c>
      <c r="P1715" t="s">
        <v>11</v>
      </c>
      <c r="Q1715" t="s">
        <v>11</v>
      </c>
      <c r="R1715" t="str">
        <f>IF('Hospitalisation Details'!I1713="?","Unknown",'Hospitalisation Details'!I1713)</f>
        <v>R1012</v>
      </c>
      <c r="T1715" t="s">
        <v>659</v>
      </c>
      <c r="U1715">
        <v>32.9</v>
      </c>
      <c r="V1715">
        <v>4.3499999999999996</v>
      </c>
      <c r="W1715" t="s">
        <v>2380</v>
      </c>
      <c r="X1715" t="s">
        <v>2380</v>
      </c>
      <c r="Y1715" t="s">
        <v>2380</v>
      </c>
      <c r="Z1715" t="s">
        <v>2381</v>
      </c>
      <c r="AA1715" t="s">
        <v>2380</v>
      </c>
    </row>
    <row r="1716" spans="10:27" x14ac:dyDescent="0.35">
      <c r="J1716" t="s">
        <v>1745</v>
      </c>
      <c r="K1716">
        <v>1974</v>
      </c>
      <c r="L1716" t="s">
        <v>35</v>
      </c>
      <c r="M1716">
        <v>29</v>
      </c>
      <c r="N1716">
        <v>0</v>
      </c>
      <c r="O1716">
        <v>15746.62</v>
      </c>
      <c r="P1716" t="s">
        <v>11</v>
      </c>
      <c r="Q1716" t="s">
        <v>16</v>
      </c>
      <c r="R1716" t="str">
        <f>IF('Hospitalisation Details'!I1714="?","Unknown",'Hospitalisation Details'!I1714)</f>
        <v>R1012</v>
      </c>
      <c r="T1716" t="s">
        <v>658</v>
      </c>
      <c r="U1716">
        <v>30.875</v>
      </c>
      <c r="V1716">
        <v>9.5399999999999991</v>
      </c>
      <c r="W1716" t="s">
        <v>2382</v>
      </c>
      <c r="X1716" t="s">
        <v>2380</v>
      </c>
      <c r="Y1716" t="s">
        <v>2380</v>
      </c>
      <c r="Z1716">
        <v>1</v>
      </c>
      <c r="AA1716" t="s">
        <v>2380</v>
      </c>
    </row>
    <row r="1717" spans="10:27" x14ac:dyDescent="0.35">
      <c r="J1717" t="s">
        <v>1746</v>
      </c>
      <c r="K1717">
        <v>1997</v>
      </c>
      <c r="L1717" t="s">
        <v>37</v>
      </c>
      <c r="M1717">
        <v>9</v>
      </c>
      <c r="N1717">
        <v>0</v>
      </c>
      <c r="O1717">
        <v>15817.99</v>
      </c>
      <c r="P1717" t="s">
        <v>11</v>
      </c>
      <c r="Q1717" t="s">
        <v>11</v>
      </c>
      <c r="R1717" t="str">
        <f>IF('Hospitalisation Details'!I1715="?","Unknown",'Hospitalisation Details'!I1715)</f>
        <v>R1012</v>
      </c>
      <c r="T1717" t="s">
        <v>657</v>
      </c>
      <c r="U1717">
        <v>32.64</v>
      </c>
      <c r="V1717">
        <v>5.91</v>
      </c>
      <c r="W1717" t="s">
        <v>2380</v>
      </c>
      <c r="X1717" t="s">
        <v>2380</v>
      </c>
      <c r="Y1717" t="s">
        <v>2380</v>
      </c>
      <c r="Z1717" t="s">
        <v>2381</v>
      </c>
      <c r="AA1717" t="s">
        <v>2380</v>
      </c>
    </row>
    <row r="1718" spans="10:27" x14ac:dyDescent="0.35">
      <c r="J1718" t="s">
        <v>1747</v>
      </c>
      <c r="K1718">
        <v>1984</v>
      </c>
      <c r="L1718" t="s">
        <v>18</v>
      </c>
      <c r="M1718">
        <v>26</v>
      </c>
      <c r="N1718">
        <v>0</v>
      </c>
      <c r="O1718">
        <v>15820.7</v>
      </c>
      <c r="P1718" t="s">
        <v>11</v>
      </c>
      <c r="Q1718" t="s">
        <v>12</v>
      </c>
      <c r="R1718" t="str">
        <f>IF('Hospitalisation Details'!I1716="?","Unknown",'Hospitalisation Details'!I1716)</f>
        <v>R1011</v>
      </c>
      <c r="T1718" t="s">
        <v>656</v>
      </c>
      <c r="U1718">
        <v>22.135000000000002</v>
      </c>
      <c r="V1718">
        <v>5.0999999999999996</v>
      </c>
      <c r="W1718" t="s">
        <v>2380</v>
      </c>
      <c r="X1718" t="s">
        <v>2380</v>
      </c>
      <c r="Y1718" t="s">
        <v>2380</v>
      </c>
      <c r="Z1718" t="s">
        <v>2381</v>
      </c>
      <c r="AA1718" t="s">
        <v>2380</v>
      </c>
    </row>
    <row r="1719" spans="10:27" x14ac:dyDescent="0.35">
      <c r="J1719" t="s">
        <v>1748</v>
      </c>
      <c r="K1719">
        <v>1982</v>
      </c>
      <c r="L1719" t="s">
        <v>15</v>
      </c>
      <c r="M1719">
        <v>11</v>
      </c>
      <c r="N1719">
        <v>4</v>
      </c>
      <c r="O1719">
        <v>15828.82</v>
      </c>
      <c r="P1719" t="s">
        <v>11</v>
      </c>
      <c r="Q1719" t="s">
        <v>12</v>
      </c>
      <c r="R1719" t="str">
        <f>IF('Hospitalisation Details'!I1717="?","Unknown",'Hospitalisation Details'!I1717)</f>
        <v>R1011</v>
      </c>
      <c r="T1719" t="s">
        <v>655</v>
      </c>
      <c r="U1719">
        <v>16.53</v>
      </c>
      <c r="V1719">
        <v>5.08</v>
      </c>
      <c r="W1719" t="s">
        <v>2380</v>
      </c>
      <c r="X1719" t="s">
        <v>2380</v>
      </c>
      <c r="Y1719" t="s">
        <v>2380</v>
      </c>
      <c r="Z1719">
        <v>2</v>
      </c>
      <c r="AA1719" t="s">
        <v>2380</v>
      </c>
    </row>
    <row r="1720" spans="10:27" x14ac:dyDescent="0.35">
      <c r="J1720" t="s">
        <v>1749</v>
      </c>
      <c r="K1720">
        <v>1962</v>
      </c>
      <c r="L1720" t="s">
        <v>30</v>
      </c>
      <c r="M1720">
        <v>25</v>
      </c>
      <c r="N1720">
        <v>0</v>
      </c>
      <c r="O1720">
        <v>15840.81</v>
      </c>
      <c r="P1720" t="s">
        <v>11</v>
      </c>
      <c r="Q1720" t="s">
        <v>16</v>
      </c>
      <c r="R1720" t="str">
        <f>IF('Hospitalisation Details'!I1718="?","Unknown",'Hospitalisation Details'!I1718)</f>
        <v>R1022</v>
      </c>
      <c r="T1720" t="s">
        <v>654</v>
      </c>
      <c r="U1720">
        <v>32.774999999999999</v>
      </c>
      <c r="V1720">
        <v>4.75</v>
      </c>
      <c r="W1720" t="s">
        <v>2380</v>
      </c>
      <c r="X1720" t="s">
        <v>2380</v>
      </c>
      <c r="Y1720" t="s">
        <v>2380</v>
      </c>
      <c r="Z1720" t="s">
        <v>2381</v>
      </c>
      <c r="AA1720" t="s">
        <v>2380</v>
      </c>
    </row>
    <row r="1721" spans="10:27" x14ac:dyDescent="0.35">
      <c r="J1721" t="s">
        <v>1750</v>
      </c>
      <c r="K1721">
        <v>1980</v>
      </c>
      <c r="L1721" t="s">
        <v>37</v>
      </c>
      <c r="M1721">
        <v>12</v>
      </c>
      <c r="N1721">
        <v>2</v>
      </c>
      <c r="O1721">
        <v>15922.29</v>
      </c>
      <c r="P1721" t="s">
        <v>11</v>
      </c>
      <c r="Q1721" t="s">
        <v>12</v>
      </c>
      <c r="R1721" t="str">
        <f>IF('Hospitalisation Details'!I1719="?","Unknown",'Hospitalisation Details'!I1719)</f>
        <v>R1026</v>
      </c>
      <c r="T1721" t="s">
        <v>653</v>
      </c>
      <c r="U1721">
        <v>30.9</v>
      </c>
      <c r="V1721">
        <v>6.05</v>
      </c>
      <c r="W1721" t="s">
        <v>2380</v>
      </c>
      <c r="X1721" t="s">
        <v>2380</v>
      </c>
      <c r="Y1721" t="s">
        <v>2380</v>
      </c>
      <c r="Z1721">
        <v>1</v>
      </c>
      <c r="AA1721" t="s">
        <v>2380</v>
      </c>
    </row>
    <row r="1722" spans="10:27" x14ac:dyDescent="0.35">
      <c r="J1722" t="s">
        <v>1751</v>
      </c>
      <c r="K1722">
        <v>1982</v>
      </c>
      <c r="L1722" t="s">
        <v>10</v>
      </c>
      <c r="M1722">
        <v>24</v>
      </c>
      <c r="N1722">
        <v>3</v>
      </c>
      <c r="O1722">
        <v>15965.29</v>
      </c>
      <c r="P1722" t="s">
        <v>11</v>
      </c>
      <c r="Q1722" t="s">
        <v>16</v>
      </c>
      <c r="R1722" t="str">
        <f>IF('Hospitalisation Details'!I1720="?","Unknown",'Hospitalisation Details'!I1720)</f>
        <v>R1012</v>
      </c>
      <c r="T1722" t="s">
        <v>652</v>
      </c>
      <c r="U1722">
        <v>15.58</v>
      </c>
      <c r="V1722">
        <v>11.56</v>
      </c>
      <c r="W1722" t="s">
        <v>2380</v>
      </c>
      <c r="X1722" t="s">
        <v>2380</v>
      </c>
      <c r="Y1722" t="s">
        <v>2380</v>
      </c>
      <c r="Z1722" t="s">
        <v>2381</v>
      </c>
      <c r="AA1722" t="s">
        <v>2380</v>
      </c>
    </row>
    <row r="1723" spans="10:27" x14ac:dyDescent="0.35">
      <c r="J1723" t="s">
        <v>1752</v>
      </c>
      <c r="K1723">
        <v>1980</v>
      </c>
      <c r="L1723" t="s">
        <v>20</v>
      </c>
      <c r="M1723">
        <v>19</v>
      </c>
      <c r="N1723">
        <v>2</v>
      </c>
      <c r="O1723">
        <v>15966.19</v>
      </c>
      <c r="P1723" t="s">
        <v>11</v>
      </c>
      <c r="Q1723" t="s">
        <v>11</v>
      </c>
      <c r="R1723" t="str">
        <f>IF('Hospitalisation Details'!I1721="?","Unknown",'Hospitalisation Details'!I1721)</f>
        <v>R1012</v>
      </c>
      <c r="T1723" t="s">
        <v>651</v>
      </c>
      <c r="U1723">
        <v>26.315000000000001</v>
      </c>
      <c r="V1723">
        <v>5.76</v>
      </c>
      <c r="W1723" t="s">
        <v>2380</v>
      </c>
      <c r="X1723" t="s">
        <v>2380</v>
      </c>
      <c r="Y1723" t="s">
        <v>2380</v>
      </c>
      <c r="Z1723" t="s">
        <v>2381</v>
      </c>
      <c r="AA1723" t="s">
        <v>2380</v>
      </c>
    </row>
    <row r="1724" spans="10:27" x14ac:dyDescent="0.35">
      <c r="J1724" t="s">
        <v>1753</v>
      </c>
      <c r="K1724">
        <v>1988</v>
      </c>
      <c r="L1724" t="s">
        <v>30</v>
      </c>
      <c r="M1724">
        <v>5</v>
      </c>
      <c r="N1724">
        <v>3</v>
      </c>
      <c r="O1724">
        <v>16059.06</v>
      </c>
      <c r="P1724" t="s">
        <v>11</v>
      </c>
      <c r="Q1724" t="s">
        <v>12</v>
      </c>
      <c r="R1724" t="str">
        <f>IF('Hospitalisation Details'!I1722="?","Unknown",'Hospitalisation Details'!I1722)</f>
        <v>R1012</v>
      </c>
      <c r="T1724" t="s">
        <v>650</v>
      </c>
      <c r="U1724">
        <v>35.61</v>
      </c>
      <c r="V1724">
        <v>5.65</v>
      </c>
      <c r="W1724" t="s">
        <v>2380</v>
      </c>
      <c r="X1724" t="s">
        <v>2382</v>
      </c>
      <c r="Y1724" t="s">
        <v>2380</v>
      </c>
      <c r="Z1724">
        <v>1</v>
      </c>
      <c r="AA1724" t="s">
        <v>2380</v>
      </c>
    </row>
    <row r="1725" spans="10:27" x14ac:dyDescent="0.35">
      <c r="J1725" t="s">
        <v>1754</v>
      </c>
      <c r="K1725">
        <v>1978</v>
      </c>
      <c r="L1725" t="s">
        <v>20</v>
      </c>
      <c r="M1725">
        <v>16</v>
      </c>
      <c r="N1725">
        <v>2</v>
      </c>
      <c r="O1725">
        <v>16062.89</v>
      </c>
      <c r="P1725" t="s">
        <v>11</v>
      </c>
      <c r="Q1725" t="s">
        <v>11</v>
      </c>
      <c r="R1725" t="str">
        <f>IF('Hospitalisation Details'!I1723="?","Unknown",'Hospitalisation Details'!I1723)</f>
        <v>R1026</v>
      </c>
      <c r="T1725" t="s">
        <v>649</v>
      </c>
      <c r="U1725">
        <v>37.56</v>
      </c>
      <c r="V1725">
        <v>5.88</v>
      </c>
      <c r="W1725" t="s">
        <v>2380</v>
      </c>
      <c r="X1725" t="s">
        <v>2382</v>
      </c>
      <c r="Y1725" t="s">
        <v>2380</v>
      </c>
      <c r="Z1725">
        <v>1</v>
      </c>
      <c r="AA1725" t="s">
        <v>2380</v>
      </c>
    </row>
    <row r="1726" spans="10:27" x14ac:dyDescent="0.35">
      <c r="J1726" t="s">
        <v>1755</v>
      </c>
      <c r="K1726">
        <v>1958</v>
      </c>
      <c r="L1726" t="s">
        <v>37</v>
      </c>
      <c r="M1726">
        <v>22</v>
      </c>
      <c r="N1726">
        <v>2</v>
      </c>
      <c r="O1726">
        <v>16069.08</v>
      </c>
      <c r="P1726" t="s">
        <v>11</v>
      </c>
      <c r="Q1726" t="s">
        <v>11</v>
      </c>
      <c r="R1726" t="str">
        <f>IF('Hospitalisation Details'!I1724="?","Unknown",'Hospitalisation Details'!I1724)</f>
        <v>R1024</v>
      </c>
      <c r="T1726" t="s">
        <v>648</v>
      </c>
      <c r="U1726">
        <v>15.49</v>
      </c>
      <c r="V1726">
        <v>9.6</v>
      </c>
      <c r="W1726" t="s">
        <v>2380</v>
      </c>
      <c r="X1726" t="s">
        <v>2380</v>
      </c>
      <c r="Y1726" t="s">
        <v>2380</v>
      </c>
      <c r="Z1726" t="s">
        <v>2381</v>
      </c>
      <c r="AA1726" t="s">
        <v>2380</v>
      </c>
    </row>
    <row r="1727" spans="10:27" x14ac:dyDescent="0.35">
      <c r="J1727" t="s">
        <v>1756</v>
      </c>
      <c r="K1727">
        <v>1958</v>
      </c>
      <c r="L1727" t="s">
        <v>18</v>
      </c>
      <c r="M1727">
        <v>21</v>
      </c>
      <c r="N1727">
        <v>3</v>
      </c>
      <c r="O1727">
        <v>16085.13</v>
      </c>
      <c r="P1727" t="s">
        <v>11</v>
      </c>
      <c r="Q1727" t="s">
        <v>11</v>
      </c>
      <c r="R1727" t="str">
        <f>IF('Hospitalisation Details'!I1725="?","Unknown",'Hospitalisation Details'!I1725)</f>
        <v>R1013</v>
      </c>
      <c r="T1727" t="s">
        <v>647</v>
      </c>
      <c r="U1727">
        <v>23.48</v>
      </c>
      <c r="V1727">
        <v>6.24</v>
      </c>
      <c r="W1727" t="s">
        <v>2380</v>
      </c>
      <c r="X1727" t="s">
        <v>2380</v>
      </c>
      <c r="Y1727" t="s">
        <v>2380</v>
      </c>
      <c r="Z1727">
        <v>1</v>
      </c>
      <c r="AA1727" t="s">
        <v>2380</v>
      </c>
    </row>
    <row r="1728" spans="10:27" x14ac:dyDescent="0.35">
      <c r="J1728" t="s">
        <v>1757</v>
      </c>
      <c r="K1728">
        <v>1985</v>
      </c>
      <c r="L1728" t="s">
        <v>35</v>
      </c>
      <c r="M1728">
        <v>27</v>
      </c>
      <c r="N1728">
        <v>3</v>
      </c>
      <c r="O1728">
        <v>16097.94</v>
      </c>
      <c r="P1728" t="s">
        <v>11</v>
      </c>
      <c r="Q1728" t="s">
        <v>12</v>
      </c>
      <c r="R1728" t="str">
        <f>IF('Hospitalisation Details'!I1726="?","Unknown",'Hospitalisation Details'!I1726)</f>
        <v>R1012</v>
      </c>
      <c r="T1728" t="s">
        <v>646</v>
      </c>
      <c r="U1728">
        <v>30.02</v>
      </c>
      <c r="V1728">
        <v>7.63</v>
      </c>
      <c r="W1728" t="s">
        <v>2382</v>
      </c>
      <c r="X1728" t="s">
        <v>2380</v>
      </c>
      <c r="Y1728" t="s">
        <v>2380</v>
      </c>
      <c r="Z1728">
        <v>1</v>
      </c>
      <c r="AA1728" t="s">
        <v>2380</v>
      </c>
    </row>
    <row r="1729" spans="10:27" x14ac:dyDescent="0.35">
      <c r="J1729" t="s">
        <v>1758</v>
      </c>
      <c r="K1729">
        <v>1993</v>
      </c>
      <c r="L1729" t="s">
        <v>35</v>
      </c>
      <c r="M1729">
        <v>8</v>
      </c>
      <c r="N1729">
        <v>0</v>
      </c>
      <c r="O1729">
        <v>16115.3</v>
      </c>
      <c r="P1729" t="s">
        <v>11</v>
      </c>
      <c r="Q1729" t="s">
        <v>16</v>
      </c>
      <c r="R1729" t="str">
        <f>IF('Hospitalisation Details'!I1727="?","Unknown",'Hospitalisation Details'!I1727)</f>
        <v>R1024</v>
      </c>
      <c r="T1729" t="s">
        <v>645</v>
      </c>
      <c r="U1729">
        <v>26.885000000000002</v>
      </c>
      <c r="V1729">
        <v>8.66</v>
      </c>
      <c r="W1729" t="s">
        <v>2382</v>
      </c>
      <c r="X1729" t="s">
        <v>2380</v>
      </c>
      <c r="Y1729" t="s">
        <v>2380</v>
      </c>
      <c r="Z1729">
        <v>1</v>
      </c>
      <c r="AA1729" t="s">
        <v>2380</v>
      </c>
    </row>
    <row r="1730" spans="10:27" x14ac:dyDescent="0.35">
      <c r="J1730" t="s">
        <v>1759</v>
      </c>
      <c r="K1730">
        <v>1987</v>
      </c>
      <c r="L1730" t="s">
        <v>37</v>
      </c>
      <c r="M1730">
        <v>6</v>
      </c>
      <c r="N1730">
        <v>3</v>
      </c>
      <c r="O1730">
        <v>16122.65</v>
      </c>
      <c r="P1730" t="s">
        <v>11</v>
      </c>
      <c r="Q1730" t="s">
        <v>16</v>
      </c>
      <c r="R1730" t="str">
        <f>IF('Hospitalisation Details'!I1728="?","Unknown",'Hospitalisation Details'!I1728)</f>
        <v>R1011</v>
      </c>
      <c r="T1730" t="s">
        <v>644</v>
      </c>
      <c r="U1730">
        <v>25.84</v>
      </c>
      <c r="V1730">
        <v>8.5500000000000007</v>
      </c>
      <c r="W1730" t="s">
        <v>2382</v>
      </c>
      <c r="X1730" t="s">
        <v>2380</v>
      </c>
      <c r="Y1730" t="s">
        <v>2380</v>
      </c>
      <c r="Z1730">
        <v>1</v>
      </c>
      <c r="AA1730" t="s">
        <v>2380</v>
      </c>
    </row>
    <row r="1731" spans="10:27" x14ac:dyDescent="0.35">
      <c r="J1731" t="s">
        <v>1760</v>
      </c>
      <c r="K1731">
        <v>1993</v>
      </c>
      <c r="L1731" t="s">
        <v>30</v>
      </c>
      <c r="M1731">
        <v>12</v>
      </c>
      <c r="N1731">
        <v>0</v>
      </c>
      <c r="O1731">
        <v>16138.76</v>
      </c>
      <c r="P1731" t="s">
        <v>11</v>
      </c>
      <c r="Q1731" t="s">
        <v>12</v>
      </c>
      <c r="R1731" t="str">
        <f>IF('Hospitalisation Details'!I1729="?","Unknown",'Hospitalisation Details'!I1729)</f>
        <v>R1017</v>
      </c>
      <c r="T1731" t="s">
        <v>643</v>
      </c>
      <c r="U1731">
        <v>27.454999999999998</v>
      </c>
      <c r="V1731">
        <v>4.54</v>
      </c>
      <c r="W1731" t="s">
        <v>2380</v>
      </c>
      <c r="X1731" t="s">
        <v>2380</v>
      </c>
      <c r="Y1731" t="s">
        <v>2380</v>
      </c>
      <c r="Z1731" t="s">
        <v>2381</v>
      </c>
      <c r="AA1731" t="s">
        <v>2380</v>
      </c>
    </row>
    <row r="1732" spans="10:27" x14ac:dyDescent="0.35">
      <c r="J1732" t="s">
        <v>1761</v>
      </c>
      <c r="K1732">
        <v>1982</v>
      </c>
      <c r="L1732" t="s">
        <v>10</v>
      </c>
      <c r="M1732">
        <v>6</v>
      </c>
      <c r="N1732">
        <v>3</v>
      </c>
      <c r="O1732">
        <v>16152.04</v>
      </c>
      <c r="P1732" t="s">
        <v>11</v>
      </c>
      <c r="Q1732" t="s">
        <v>16</v>
      </c>
      <c r="R1732" t="str">
        <f>IF('Hospitalisation Details'!I1730="?","Unknown",'Hospitalisation Details'!I1730)</f>
        <v>R1026</v>
      </c>
      <c r="T1732" t="s">
        <v>642</v>
      </c>
      <c r="U1732">
        <v>24.605</v>
      </c>
      <c r="V1732">
        <v>5.7</v>
      </c>
      <c r="W1732" t="s">
        <v>2380</v>
      </c>
      <c r="X1732" t="s">
        <v>2380</v>
      </c>
      <c r="Y1732" t="s">
        <v>2380</v>
      </c>
      <c r="Z1732" t="s">
        <v>2381</v>
      </c>
      <c r="AA1732" t="s">
        <v>2380</v>
      </c>
    </row>
    <row r="1733" spans="10:27" x14ac:dyDescent="0.35">
      <c r="J1733" t="s">
        <v>1762</v>
      </c>
      <c r="K1733">
        <v>1974</v>
      </c>
      <c r="L1733" t="s">
        <v>20</v>
      </c>
      <c r="M1733">
        <v>11</v>
      </c>
      <c r="N1733">
        <v>0</v>
      </c>
      <c r="O1733">
        <v>16190.97</v>
      </c>
      <c r="P1733" t="s">
        <v>11</v>
      </c>
      <c r="Q1733" t="s">
        <v>12</v>
      </c>
      <c r="R1733" t="str">
        <f>IF('Hospitalisation Details'!I1731="?","Unknown",'Hospitalisation Details'!I1731)</f>
        <v>R1012</v>
      </c>
      <c r="T1733" t="s">
        <v>641</v>
      </c>
      <c r="U1733">
        <v>30.8</v>
      </c>
      <c r="V1733">
        <v>5.07</v>
      </c>
      <c r="W1733" t="s">
        <v>2380</v>
      </c>
      <c r="X1733" t="s">
        <v>2380</v>
      </c>
      <c r="Y1733" t="s">
        <v>2380</v>
      </c>
      <c r="Z1733" t="s">
        <v>2381</v>
      </c>
      <c r="AA1733" t="s">
        <v>2380</v>
      </c>
    </row>
    <row r="1734" spans="10:27" x14ac:dyDescent="0.35">
      <c r="J1734" t="s">
        <v>1763</v>
      </c>
      <c r="K1734">
        <v>1988</v>
      </c>
      <c r="L1734" t="s">
        <v>35</v>
      </c>
      <c r="M1734">
        <v>6</v>
      </c>
      <c r="N1734">
        <v>3</v>
      </c>
      <c r="O1734">
        <v>16199.1</v>
      </c>
      <c r="P1734" t="s">
        <v>11</v>
      </c>
      <c r="Q1734" t="s">
        <v>11</v>
      </c>
      <c r="R1734" t="str">
        <f>IF('Hospitalisation Details'!I1732="?","Unknown",'Hospitalisation Details'!I1732)</f>
        <v>R1012</v>
      </c>
      <c r="T1734" t="s">
        <v>640</v>
      </c>
      <c r="U1734">
        <v>34.799999999999997</v>
      </c>
      <c r="V1734">
        <v>4.38</v>
      </c>
      <c r="W1734" t="s">
        <v>2380</v>
      </c>
      <c r="X1734" t="s">
        <v>2380</v>
      </c>
      <c r="Y1734" t="s">
        <v>2380</v>
      </c>
      <c r="Z1734">
        <v>1</v>
      </c>
      <c r="AA1734" t="s">
        <v>2380</v>
      </c>
    </row>
    <row r="1735" spans="10:27" x14ac:dyDescent="0.35">
      <c r="J1735" t="s">
        <v>1764</v>
      </c>
      <c r="K1735">
        <v>1988</v>
      </c>
      <c r="L1735" t="s">
        <v>35</v>
      </c>
      <c r="M1735">
        <v>21</v>
      </c>
      <c r="N1735">
        <v>3</v>
      </c>
      <c r="O1735">
        <v>16205.88</v>
      </c>
      <c r="P1735" t="s">
        <v>11</v>
      </c>
      <c r="Q1735" t="s">
        <v>16</v>
      </c>
      <c r="R1735" t="str">
        <f>IF('Hospitalisation Details'!I1733="?","Unknown",'Hospitalisation Details'!I1733)</f>
        <v>R1012</v>
      </c>
      <c r="T1735" t="s">
        <v>639</v>
      </c>
      <c r="U1735">
        <v>34.21</v>
      </c>
      <c r="V1735">
        <v>4.54</v>
      </c>
      <c r="W1735" t="s">
        <v>2380</v>
      </c>
      <c r="X1735" t="s">
        <v>2380</v>
      </c>
      <c r="Y1735" t="s">
        <v>2380</v>
      </c>
      <c r="Z1735">
        <v>1</v>
      </c>
      <c r="AA1735" t="s">
        <v>2380</v>
      </c>
    </row>
    <row r="1736" spans="10:27" x14ac:dyDescent="0.35">
      <c r="J1736" t="s">
        <v>1765</v>
      </c>
      <c r="K1736">
        <v>2002</v>
      </c>
      <c r="L1736" t="s">
        <v>20</v>
      </c>
      <c r="M1736">
        <v>8</v>
      </c>
      <c r="N1736">
        <v>0</v>
      </c>
      <c r="O1736">
        <v>16232.85</v>
      </c>
      <c r="P1736" t="s">
        <v>11</v>
      </c>
      <c r="Q1736" t="s">
        <v>16</v>
      </c>
      <c r="R1736" t="str">
        <f>IF('Hospitalisation Details'!I1734="?","Unknown",'Hospitalisation Details'!I1734)</f>
        <v>R1011</v>
      </c>
      <c r="T1736" t="s">
        <v>638</v>
      </c>
      <c r="U1736">
        <v>31</v>
      </c>
      <c r="V1736">
        <v>5.38</v>
      </c>
      <c r="W1736" t="s">
        <v>2380</v>
      </c>
      <c r="X1736" t="s">
        <v>2380</v>
      </c>
      <c r="Y1736" t="s">
        <v>2380</v>
      </c>
      <c r="Z1736">
        <v>1</v>
      </c>
      <c r="AA1736" t="s">
        <v>2380</v>
      </c>
    </row>
    <row r="1737" spans="10:27" x14ac:dyDescent="0.35">
      <c r="J1737" t="s">
        <v>1766</v>
      </c>
      <c r="K1737">
        <v>1972</v>
      </c>
      <c r="L1737" t="s">
        <v>10</v>
      </c>
      <c r="M1737">
        <v>30</v>
      </c>
      <c r="N1737">
        <v>0</v>
      </c>
      <c r="O1737">
        <v>16267.32</v>
      </c>
      <c r="P1737" t="s">
        <v>11</v>
      </c>
      <c r="Q1737" t="s">
        <v>11</v>
      </c>
      <c r="R1737" t="str">
        <f>IF('Hospitalisation Details'!I1735="?","Unknown",'Hospitalisation Details'!I1735)</f>
        <v>R1023</v>
      </c>
      <c r="T1737" t="s">
        <v>637</v>
      </c>
      <c r="U1737">
        <v>26.125</v>
      </c>
      <c r="V1737">
        <v>5.55</v>
      </c>
      <c r="W1737" t="s">
        <v>2380</v>
      </c>
      <c r="X1737" t="s">
        <v>2380</v>
      </c>
      <c r="Y1737" t="s">
        <v>2380</v>
      </c>
      <c r="Z1737">
        <v>1</v>
      </c>
      <c r="AA1737" t="s">
        <v>2380</v>
      </c>
    </row>
    <row r="1738" spans="10:27" x14ac:dyDescent="0.35">
      <c r="J1738" t="s">
        <v>1767</v>
      </c>
      <c r="K1738">
        <v>2003</v>
      </c>
      <c r="L1738" t="s">
        <v>35</v>
      </c>
      <c r="M1738">
        <v>24</v>
      </c>
      <c r="N1738">
        <v>0</v>
      </c>
      <c r="O1738">
        <v>16297.85</v>
      </c>
      <c r="P1738" t="s">
        <v>11</v>
      </c>
      <c r="Q1738" t="s">
        <v>12</v>
      </c>
      <c r="R1738" t="str">
        <f>IF('Hospitalisation Details'!I1736="?","Unknown",'Hospitalisation Details'!I1736)</f>
        <v>R1011</v>
      </c>
      <c r="T1738" t="s">
        <v>636</v>
      </c>
      <c r="U1738">
        <v>30.13</v>
      </c>
      <c r="V1738">
        <v>4.03</v>
      </c>
      <c r="W1738" t="s">
        <v>2382</v>
      </c>
      <c r="X1738" t="s">
        <v>2380</v>
      </c>
      <c r="Y1738" t="s">
        <v>2380</v>
      </c>
      <c r="Z1738">
        <v>1</v>
      </c>
      <c r="AA1738" t="s">
        <v>2380</v>
      </c>
    </row>
    <row r="1739" spans="10:27" x14ac:dyDescent="0.35">
      <c r="J1739" t="s">
        <v>1768</v>
      </c>
      <c r="K1739">
        <v>1969</v>
      </c>
      <c r="L1739" t="s">
        <v>35</v>
      </c>
      <c r="M1739">
        <v>8</v>
      </c>
      <c r="N1739">
        <v>0</v>
      </c>
      <c r="O1739">
        <v>16311.05</v>
      </c>
      <c r="P1739" t="s">
        <v>11</v>
      </c>
      <c r="Q1739" t="s">
        <v>12</v>
      </c>
      <c r="R1739" t="str">
        <f>IF('Hospitalisation Details'!I1737="?","Unknown",'Hospitalisation Details'!I1737)</f>
        <v>R1026</v>
      </c>
      <c r="T1739" t="s">
        <v>635</v>
      </c>
      <c r="U1739">
        <v>34.19</v>
      </c>
      <c r="V1739">
        <v>4.1900000000000004</v>
      </c>
      <c r="W1739" t="s">
        <v>2380</v>
      </c>
      <c r="X1739" t="s">
        <v>2380</v>
      </c>
      <c r="Y1739" t="s">
        <v>2380</v>
      </c>
      <c r="Z1739" t="s">
        <v>2381</v>
      </c>
      <c r="AA1739" t="s">
        <v>2380</v>
      </c>
    </row>
    <row r="1740" spans="10:27" x14ac:dyDescent="0.35">
      <c r="J1740" t="s">
        <v>1769</v>
      </c>
      <c r="K1740">
        <v>1965</v>
      </c>
      <c r="L1740" t="s">
        <v>30</v>
      </c>
      <c r="M1740">
        <v>5</v>
      </c>
      <c r="N1740">
        <v>0</v>
      </c>
      <c r="O1740">
        <v>16351.42</v>
      </c>
      <c r="P1740" t="s">
        <v>11</v>
      </c>
      <c r="Q1740" t="s">
        <v>12</v>
      </c>
      <c r="R1740" t="str">
        <f>IF('Hospitalisation Details'!I1738="?","Unknown",'Hospitalisation Details'!I1738)</f>
        <v>R1026</v>
      </c>
      <c r="T1740" t="s">
        <v>634</v>
      </c>
      <c r="U1740">
        <v>22.515000000000001</v>
      </c>
      <c r="V1740">
        <v>4.37</v>
      </c>
      <c r="W1740" t="s">
        <v>2380</v>
      </c>
      <c r="X1740" t="s">
        <v>2380</v>
      </c>
      <c r="Y1740" t="s">
        <v>2383</v>
      </c>
      <c r="Z1740">
        <v>1</v>
      </c>
      <c r="AA1740" t="s">
        <v>2380</v>
      </c>
    </row>
    <row r="1741" spans="10:27" x14ac:dyDescent="0.35">
      <c r="J1741" t="s">
        <v>1770</v>
      </c>
      <c r="K1741">
        <v>1995</v>
      </c>
      <c r="L1741" t="s">
        <v>20</v>
      </c>
      <c r="M1741">
        <v>28</v>
      </c>
      <c r="N1741">
        <v>3</v>
      </c>
      <c r="O1741">
        <v>16420.490000000002</v>
      </c>
      <c r="P1741" t="s">
        <v>11</v>
      </c>
      <c r="Q1741" t="s">
        <v>12</v>
      </c>
      <c r="R1741" t="str">
        <f>IF('Hospitalisation Details'!I1739="?","Unknown",'Hospitalisation Details'!I1739)</f>
        <v>R1012</v>
      </c>
      <c r="T1741" t="s">
        <v>633</v>
      </c>
      <c r="U1741">
        <v>18.239999999999998</v>
      </c>
      <c r="V1741">
        <v>5.31</v>
      </c>
      <c r="W1741" t="s">
        <v>2382</v>
      </c>
      <c r="X1741" t="s">
        <v>2380</v>
      </c>
      <c r="Y1741" t="s">
        <v>2383</v>
      </c>
      <c r="Z1741">
        <v>1</v>
      </c>
      <c r="AA1741" t="s">
        <v>2380</v>
      </c>
    </row>
    <row r="1742" spans="10:27" x14ac:dyDescent="0.35">
      <c r="J1742" t="s">
        <v>1771</v>
      </c>
      <c r="K1742">
        <v>2003</v>
      </c>
      <c r="L1742" t="s">
        <v>30</v>
      </c>
      <c r="M1742">
        <v>20</v>
      </c>
      <c r="N1742">
        <v>1</v>
      </c>
      <c r="O1742">
        <v>16450.89</v>
      </c>
      <c r="P1742" t="s">
        <v>11</v>
      </c>
      <c r="Q1742" t="s">
        <v>16</v>
      </c>
      <c r="R1742" t="str">
        <f>IF('Hospitalisation Details'!I1740="?","Unknown",'Hospitalisation Details'!I1740)</f>
        <v>R1012</v>
      </c>
      <c r="T1742" t="s">
        <v>631</v>
      </c>
      <c r="U1742">
        <v>37.28</v>
      </c>
      <c r="V1742">
        <v>4.66</v>
      </c>
      <c r="W1742" t="s">
        <v>2380</v>
      </c>
      <c r="X1742" t="s">
        <v>2382</v>
      </c>
      <c r="Y1742" t="s">
        <v>2380</v>
      </c>
      <c r="Z1742">
        <v>1</v>
      </c>
      <c r="AA1742" t="s">
        <v>2380</v>
      </c>
    </row>
    <row r="1743" spans="10:27" x14ac:dyDescent="0.35">
      <c r="J1743" t="s">
        <v>1772</v>
      </c>
      <c r="K1743">
        <v>1958</v>
      </c>
      <c r="L1743" t="s">
        <v>37</v>
      </c>
      <c r="M1743">
        <v>10</v>
      </c>
      <c r="N1743">
        <v>3</v>
      </c>
      <c r="O1743">
        <v>16455.71</v>
      </c>
      <c r="P1743" t="s">
        <v>11</v>
      </c>
      <c r="Q1743" t="s">
        <v>11</v>
      </c>
      <c r="R1743" t="str">
        <f>IF('Hospitalisation Details'!I1741="?","Unknown",'Hospitalisation Details'!I1741)</f>
        <v>R1012</v>
      </c>
      <c r="T1743" t="s">
        <v>630</v>
      </c>
      <c r="U1743">
        <v>18.2</v>
      </c>
      <c r="V1743">
        <v>6.19</v>
      </c>
      <c r="W1743" t="s">
        <v>2380</v>
      </c>
      <c r="X1743" t="s">
        <v>2380</v>
      </c>
      <c r="Y1743" t="s">
        <v>2383</v>
      </c>
      <c r="Z1743">
        <v>1</v>
      </c>
      <c r="AA1743" t="s">
        <v>2380</v>
      </c>
    </row>
    <row r="1744" spans="10:27" x14ac:dyDescent="0.35">
      <c r="J1744" t="s">
        <v>1773</v>
      </c>
      <c r="K1744">
        <v>1995</v>
      </c>
      <c r="L1744" t="s">
        <v>30</v>
      </c>
      <c r="M1744">
        <v>23</v>
      </c>
      <c r="N1744">
        <v>0</v>
      </c>
      <c r="O1744">
        <v>16577.78</v>
      </c>
      <c r="P1744" t="s">
        <v>11</v>
      </c>
      <c r="Q1744" t="s">
        <v>16</v>
      </c>
      <c r="R1744" t="str">
        <f>IF('Hospitalisation Details'!I1742="?","Unknown",'Hospitalisation Details'!I1742)</f>
        <v>R1013</v>
      </c>
      <c r="T1744" t="s">
        <v>629</v>
      </c>
      <c r="U1744">
        <v>20.53</v>
      </c>
      <c r="V1744">
        <v>4.8600000000000003</v>
      </c>
      <c r="W1744" t="s">
        <v>2380</v>
      </c>
      <c r="X1744" t="s">
        <v>2380</v>
      </c>
      <c r="Y1744" t="s">
        <v>2380</v>
      </c>
      <c r="Z1744">
        <v>1</v>
      </c>
      <c r="AA1744" t="s">
        <v>2380</v>
      </c>
    </row>
    <row r="1745" spans="10:27" x14ac:dyDescent="0.35">
      <c r="J1745" t="s">
        <v>1774</v>
      </c>
      <c r="K1745">
        <v>2001</v>
      </c>
      <c r="L1745" t="s">
        <v>18</v>
      </c>
      <c r="M1745">
        <v>25</v>
      </c>
      <c r="N1745">
        <v>0</v>
      </c>
      <c r="O1745">
        <v>16586.5</v>
      </c>
      <c r="P1745" t="s">
        <v>11</v>
      </c>
      <c r="Q1745" t="s">
        <v>16</v>
      </c>
      <c r="R1745" t="str">
        <f>IF('Hospitalisation Details'!I1743="?","Unknown",'Hospitalisation Details'!I1743)</f>
        <v>R1013</v>
      </c>
      <c r="T1745" t="s">
        <v>628</v>
      </c>
      <c r="U1745">
        <v>23.79</v>
      </c>
      <c r="V1745">
        <v>4.74</v>
      </c>
      <c r="W1745" t="s">
        <v>2380</v>
      </c>
      <c r="X1745" t="s">
        <v>2380</v>
      </c>
      <c r="Y1745" t="s">
        <v>2380</v>
      </c>
      <c r="Z1745" t="s">
        <v>2381</v>
      </c>
      <c r="AA1745" t="s">
        <v>2380</v>
      </c>
    </row>
    <row r="1746" spans="10:27" x14ac:dyDescent="0.35">
      <c r="J1746" t="s">
        <v>1775</v>
      </c>
      <c r="K1746">
        <v>1963</v>
      </c>
      <c r="L1746" t="s">
        <v>18</v>
      </c>
      <c r="M1746">
        <v>25</v>
      </c>
      <c r="N1746">
        <v>0</v>
      </c>
      <c r="O1746">
        <v>16587.96</v>
      </c>
      <c r="P1746" t="s">
        <v>11</v>
      </c>
      <c r="Q1746" t="s">
        <v>11</v>
      </c>
      <c r="R1746" t="str">
        <f>IF('Hospitalisation Details'!I1744="?","Unknown",'Hospitalisation Details'!I1744)</f>
        <v>R1023</v>
      </c>
      <c r="T1746" t="s">
        <v>627</v>
      </c>
      <c r="U1746">
        <v>29.8</v>
      </c>
      <c r="V1746">
        <v>6.03</v>
      </c>
      <c r="W1746" t="s">
        <v>2380</v>
      </c>
      <c r="X1746" t="s">
        <v>2380</v>
      </c>
      <c r="Y1746" t="s">
        <v>2380</v>
      </c>
      <c r="Z1746" t="s">
        <v>2381</v>
      </c>
      <c r="AA1746" t="s">
        <v>2380</v>
      </c>
    </row>
    <row r="1747" spans="10:27" x14ac:dyDescent="0.35">
      <c r="J1747" t="s">
        <v>1776</v>
      </c>
      <c r="K1747">
        <v>1970</v>
      </c>
      <c r="L1747" t="s">
        <v>10</v>
      </c>
      <c r="M1747">
        <v>10</v>
      </c>
      <c r="N1747">
        <v>0</v>
      </c>
      <c r="O1747">
        <v>16600.16</v>
      </c>
      <c r="P1747" t="s">
        <v>11</v>
      </c>
      <c r="Q1747" t="s">
        <v>11</v>
      </c>
      <c r="R1747" t="str">
        <f>IF('Hospitalisation Details'!I1745="?","Unknown",'Hospitalisation Details'!I1745)</f>
        <v>R1011</v>
      </c>
      <c r="T1747" t="s">
        <v>626</v>
      </c>
      <c r="U1747">
        <v>31.54</v>
      </c>
      <c r="V1747">
        <v>4.71</v>
      </c>
      <c r="W1747" t="s">
        <v>2380</v>
      </c>
      <c r="X1747" t="s">
        <v>2380</v>
      </c>
      <c r="Y1747" t="s">
        <v>2380</v>
      </c>
      <c r="Z1747" t="s">
        <v>2381</v>
      </c>
      <c r="AA1747" t="s">
        <v>2380</v>
      </c>
    </row>
    <row r="1748" spans="10:27" x14ac:dyDescent="0.35">
      <c r="J1748" t="s">
        <v>1777</v>
      </c>
      <c r="K1748">
        <v>1975</v>
      </c>
      <c r="L1748" t="s">
        <v>10</v>
      </c>
      <c r="M1748">
        <v>24</v>
      </c>
      <c r="N1748">
        <v>1</v>
      </c>
      <c r="O1748">
        <v>16602.18</v>
      </c>
      <c r="P1748" t="s">
        <v>11</v>
      </c>
      <c r="Q1748" t="s">
        <v>16</v>
      </c>
      <c r="R1748" t="str">
        <f>IF('Hospitalisation Details'!I1746="?","Unknown",'Hospitalisation Details'!I1746)</f>
        <v>R1026</v>
      </c>
      <c r="T1748" t="s">
        <v>625</v>
      </c>
      <c r="U1748">
        <v>20.82</v>
      </c>
      <c r="V1748">
        <v>5.55</v>
      </c>
      <c r="W1748" t="s">
        <v>2380</v>
      </c>
      <c r="X1748" t="s">
        <v>2380</v>
      </c>
      <c r="Y1748" t="s">
        <v>2380</v>
      </c>
      <c r="Z1748">
        <v>1</v>
      </c>
      <c r="AA1748" t="s">
        <v>2380</v>
      </c>
    </row>
    <row r="1749" spans="10:27" x14ac:dyDescent="0.35">
      <c r="J1749" t="s">
        <v>1778</v>
      </c>
      <c r="K1749">
        <v>1977</v>
      </c>
      <c r="L1749" t="s">
        <v>20</v>
      </c>
      <c r="M1749">
        <v>25</v>
      </c>
      <c r="N1749">
        <v>2</v>
      </c>
      <c r="O1749">
        <v>16631.61</v>
      </c>
      <c r="P1749" t="s">
        <v>11</v>
      </c>
      <c r="Q1749" t="s">
        <v>16</v>
      </c>
      <c r="R1749" t="str">
        <f>IF('Hospitalisation Details'!I1747="?","Unknown",'Hospitalisation Details'!I1747)</f>
        <v>R1012</v>
      </c>
      <c r="T1749" t="s">
        <v>624</v>
      </c>
      <c r="U1749">
        <v>38.83</v>
      </c>
      <c r="V1749">
        <v>4.78</v>
      </c>
      <c r="W1749" t="s">
        <v>2380</v>
      </c>
      <c r="X1749" t="s">
        <v>2380</v>
      </c>
      <c r="Y1749" t="s">
        <v>2383</v>
      </c>
      <c r="Z1749">
        <v>1</v>
      </c>
      <c r="AA1749" t="s">
        <v>2380</v>
      </c>
    </row>
    <row r="1750" spans="10:27" x14ac:dyDescent="0.35">
      <c r="J1750" t="s">
        <v>1779</v>
      </c>
      <c r="K1750">
        <v>1993</v>
      </c>
      <c r="L1750" t="s">
        <v>15</v>
      </c>
      <c r="M1750">
        <v>5</v>
      </c>
      <c r="N1750">
        <v>1</v>
      </c>
      <c r="O1750">
        <v>16657.72</v>
      </c>
      <c r="P1750" t="s">
        <v>11</v>
      </c>
      <c r="Q1750" t="s">
        <v>16</v>
      </c>
      <c r="R1750" t="str">
        <f>IF('Hospitalisation Details'!I1748="?","Unknown",'Hospitalisation Details'!I1748)</f>
        <v>R1024</v>
      </c>
      <c r="T1750" t="s">
        <v>623</v>
      </c>
      <c r="U1750">
        <v>23.44</v>
      </c>
      <c r="V1750">
        <v>4.6500000000000004</v>
      </c>
      <c r="W1750" t="s">
        <v>2382</v>
      </c>
      <c r="X1750" t="s">
        <v>2380</v>
      </c>
      <c r="Y1750" t="s">
        <v>2380</v>
      </c>
      <c r="Z1750">
        <v>1</v>
      </c>
      <c r="AA1750" t="s">
        <v>2380</v>
      </c>
    </row>
    <row r="1751" spans="10:27" x14ac:dyDescent="0.35">
      <c r="J1751" t="s">
        <v>1780</v>
      </c>
      <c r="K1751">
        <v>1974</v>
      </c>
      <c r="L1751" t="s">
        <v>35</v>
      </c>
      <c r="M1751">
        <v>28</v>
      </c>
      <c r="N1751">
        <v>0</v>
      </c>
      <c r="O1751">
        <v>16770.990000000002</v>
      </c>
      <c r="P1751" t="s">
        <v>11</v>
      </c>
      <c r="Q1751" t="s">
        <v>16</v>
      </c>
      <c r="R1751" t="str">
        <f>IF('Hospitalisation Details'!I1749="?","Unknown",'Hospitalisation Details'!I1749)</f>
        <v>R1012</v>
      </c>
      <c r="T1751" t="s">
        <v>622</v>
      </c>
      <c r="U1751">
        <v>24.13</v>
      </c>
      <c r="V1751">
        <v>5.2</v>
      </c>
      <c r="W1751" t="s">
        <v>2380</v>
      </c>
      <c r="X1751" t="s">
        <v>2380</v>
      </c>
      <c r="Y1751" t="s">
        <v>2380</v>
      </c>
      <c r="Z1751">
        <v>1</v>
      </c>
      <c r="AA1751" t="s">
        <v>2380</v>
      </c>
    </row>
    <row r="1752" spans="10:27" x14ac:dyDescent="0.35">
      <c r="J1752" t="s">
        <v>1781</v>
      </c>
      <c r="K1752">
        <v>1989</v>
      </c>
      <c r="L1752" t="s">
        <v>20</v>
      </c>
      <c r="M1752">
        <v>23</v>
      </c>
      <c r="N1752">
        <v>2</v>
      </c>
      <c r="O1752">
        <v>16776.3</v>
      </c>
      <c r="P1752" t="s">
        <v>11</v>
      </c>
      <c r="Q1752" t="s">
        <v>11</v>
      </c>
      <c r="R1752" t="str">
        <f>IF('Hospitalisation Details'!I1750="?","Unknown",'Hospitalisation Details'!I1750)</f>
        <v>R1024</v>
      </c>
      <c r="T1752" t="s">
        <v>621</v>
      </c>
      <c r="U1752">
        <v>42.13</v>
      </c>
      <c r="V1752">
        <v>4.54</v>
      </c>
      <c r="W1752" t="s">
        <v>2382</v>
      </c>
      <c r="X1752" t="s">
        <v>2380</v>
      </c>
      <c r="Y1752" t="s">
        <v>2380</v>
      </c>
      <c r="Z1752">
        <v>1</v>
      </c>
      <c r="AA1752" t="s">
        <v>2380</v>
      </c>
    </row>
    <row r="1753" spans="10:27" x14ac:dyDescent="0.35">
      <c r="J1753" t="s">
        <v>1782</v>
      </c>
      <c r="K1753">
        <v>1962</v>
      </c>
      <c r="L1753" t="s">
        <v>10</v>
      </c>
      <c r="M1753">
        <v>29</v>
      </c>
      <c r="N1753">
        <v>0</v>
      </c>
      <c r="O1753">
        <v>16779.400000000001</v>
      </c>
      <c r="P1753" t="s">
        <v>11</v>
      </c>
      <c r="Q1753" t="s">
        <v>11</v>
      </c>
      <c r="R1753" t="str">
        <f>IF('Hospitalisation Details'!I1751="?","Unknown",'Hospitalisation Details'!I1751)</f>
        <v>R1026</v>
      </c>
      <c r="T1753" t="s">
        <v>620</v>
      </c>
      <c r="U1753">
        <v>17.86</v>
      </c>
      <c r="V1753">
        <v>4.1100000000000003</v>
      </c>
      <c r="W1753" t="s">
        <v>2380</v>
      </c>
      <c r="X1753" t="s">
        <v>2380</v>
      </c>
      <c r="Y1753" t="s">
        <v>2380</v>
      </c>
      <c r="Z1753">
        <v>1</v>
      </c>
      <c r="AA1753" t="s">
        <v>2380</v>
      </c>
    </row>
    <row r="1754" spans="10:27" x14ac:dyDescent="0.35">
      <c r="J1754" t="s">
        <v>1783</v>
      </c>
      <c r="K1754">
        <v>1995</v>
      </c>
      <c r="L1754" t="s">
        <v>37</v>
      </c>
      <c r="M1754">
        <v>19</v>
      </c>
      <c r="N1754">
        <v>1</v>
      </c>
      <c r="O1754">
        <v>16796.41</v>
      </c>
      <c r="P1754" t="s">
        <v>11</v>
      </c>
      <c r="Q1754" t="s">
        <v>12</v>
      </c>
      <c r="R1754" t="str">
        <f>IF('Hospitalisation Details'!I1752="?","Unknown",'Hospitalisation Details'!I1752)</f>
        <v>R1024</v>
      </c>
      <c r="T1754" t="s">
        <v>619</v>
      </c>
      <c r="U1754">
        <v>32.78</v>
      </c>
      <c r="V1754">
        <v>4.63</v>
      </c>
      <c r="W1754" t="s">
        <v>2380</v>
      </c>
      <c r="X1754" t="s">
        <v>2380</v>
      </c>
      <c r="Y1754" t="s">
        <v>2380</v>
      </c>
      <c r="Z1754" t="s">
        <v>2381</v>
      </c>
      <c r="AA1754" t="s">
        <v>2380</v>
      </c>
    </row>
    <row r="1755" spans="10:27" x14ac:dyDescent="0.35">
      <c r="J1755" t="s">
        <v>1784</v>
      </c>
      <c r="K1755">
        <v>1974</v>
      </c>
      <c r="L1755" t="s">
        <v>35</v>
      </c>
      <c r="M1755">
        <v>8</v>
      </c>
      <c r="N1755">
        <v>0</v>
      </c>
      <c r="O1755">
        <v>16841.32</v>
      </c>
      <c r="P1755" t="s">
        <v>11</v>
      </c>
      <c r="Q1755" t="s">
        <v>12</v>
      </c>
      <c r="R1755" t="str">
        <f>IF('Hospitalisation Details'!I1753="?","Unknown",'Hospitalisation Details'!I1753)</f>
        <v>R1011</v>
      </c>
      <c r="T1755" t="s">
        <v>618</v>
      </c>
      <c r="U1755">
        <v>23.9</v>
      </c>
      <c r="V1755">
        <v>6.06</v>
      </c>
      <c r="W1755" t="s">
        <v>2382</v>
      </c>
      <c r="X1755" t="s">
        <v>2380</v>
      </c>
      <c r="Y1755" t="s">
        <v>2383</v>
      </c>
      <c r="Z1755">
        <v>1</v>
      </c>
      <c r="AA1755" t="s">
        <v>2380</v>
      </c>
    </row>
    <row r="1756" spans="10:27" x14ac:dyDescent="0.35">
      <c r="J1756" t="s">
        <v>1785</v>
      </c>
      <c r="K1756">
        <v>2003</v>
      </c>
      <c r="L1756" t="s">
        <v>20</v>
      </c>
      <c r="M1756">
        <v>10</v>
      </c>
      <c r="N1756">
        <v>0</v>
      </c>
      <c r="O1756">
        <v>16884.919999999998</v>
      </c>
      <c r="P1756" t="s">
        <v>11</v>
      </c>
      <c r="Q1756" t="s">
        <v>11</v>
      </c>
      <c r="R1756" t="str">
        <f>IF('Hospitalisation Details'!I1754="?","Unknown",'Hospitalisation Details'!I1754)</f>
        <v>R1011</v>
      </c>
      <c r="T1756" t="s">
        <v>617</v>
      </c>
      <c r="U1756">
        <v>15.47</v>
      </c>
      <c r="V1756">
        <v>8.43</v>
      </c>
      <c r="W1756" t="s">
        <v>2380</v>
      </c>
      <c r="X1756" t="s">
        <v>2380</v>
      </c>
      <c r="Y1756" t="s">
        <v>2380</v>
      </c>
      <c r="Z1756" t="s">
        <v>2381</v>
      </c>
      <c r="AA1756" t="s">
        <v>2380</v>
      </c>
    </row>
    <row r="1757" spans="10:27" x14ac:dyDescent="0.35">
      <c r="J1757" t="s">
        <v>1786</v>
      </c>
      <c r="K1757">
        <v>1968</v>
      </c>
      <c r="L1757" t="s">
        <v>37</v>
      </c>
      <c r="M1757">
        <v>21</v>
      </c>
      <c r="N1757">
        <v>0</v>
      </c>
      <c r="O1757">
        <v>16903.5</v>
      </c>
      <c r="P1757" t="s">
        <v>11</v>
      </c>
      <c r="Q1757" t="s">
        <v>12</v>
      </c>
      <c r="R1757" t="str">
        <f>IF('Hospitalisation Details'!I1755="?","Unknown",'Hospitalisation Details'!I1755)</f>
        <v>R1012</v>
      </c>
      <c r="T1757" t="s">
        <v>616</v>
      </c>
      <c r="U1757">
        <v>28.54</v>
      </c>
      <c r="V1757">
        <v>5.51</v>
      </c>
      <c r="W1757" t="s">
        <v>2380</v>
      </c>
      <c r="X1757" t="s">
        <v>2380</v>
      </c>
      <c r="Y1757" t="s">
        <v>2383</v>
      </c>
      <c r="Z1757">
        <v>1</v>
      </c>
      <c r="AA1757" t="s">
        <v>2380</v>
      </c>
    </row>
    <row r="1758" spans="10:27" x14ac:dyDescent="0.35">
      <c r="J1758" t="s">
        <v>1787</v>
      </c>
      <c r="K1758">
        <v>1977</v>
      </c>
      <c r="L1758" t="s">
        <v>35</v>
      </c>
      <c r="M1758">
        <v>25</v>
      </c>
      <c r="N1758">
        <v>2</v>
      </c>
      <c r="O1758">
        <v>16921.09</v>
      </c>
      <c r="P1758" t="s">
        <v>11</v>
      </c>
      <c r="Q1758" t="s">
        <v>12</v>
      </c>
      <c r="R1758" t="str">
        <f>IF('Hospitalisation Details'!I1756="?","Unknown",'Hospitalisation Details'!I1756)</f>
        <v>R1023</v>
      </c>
      <c r="T1758" t="s">
        <v>615</v>
      </c>
      <c r="U1758">
        <v>18.54</v>
      </c>
      <c r="V1758">
        <v>4.95</v>
      </c>
      <c r="W1758" t="s">
        <v>2380</v>
      </c>
      <c r="X1758" t="s">
        <v>2380</v>
      </c>
      <c r="Y1758" t="s">
        <v>2380</v>
      </c>
      <c r="Z1758" t="s">
        <v>2381</v>
      </c>
      <c r="AA1758" t="s">
        <v>2380</v>
      </c>
    </row>
    <row r="1759" spans="10:27" x14ac:dyDescent="0.35">
      <c r="J1759" t="s">
        <v>1788</v>
      </c>
      <c r="K1759">
        <v>1980</v>
      </c>
      <c r="L1759" t="s">
        <v>10</v>
      </c>
      <c r="M1759">
        <v>16</v>
      </c>
      <c r="N1759">
        <v>2</v>
      </c>
      <c r="O1759">
        <v>16990.55</v>
      </c>
      <c r="P1759" t="s">
        <v>11</v>
      </c>
      <c r="Q1759" t="s">
        <v>12</v>
      </c>
      <c r="R1759" t="str">
        <f>IF('Hospitalisation Details'!I1757="?","Unknown",'Hospitalisation Details'!I1757)</f>
        <v>R1012</v>
      </c>
      <c r="T1759" t="s">
        <v>614</v>
      </c>
      <c r="U1759">
        <v>32.18</v>
      </c>
      <c r="V1759">
        <v>6.44</v>
      </c>
      <c r="W1759" t="s">
        <v>2382</v>
      </c>
      <c r="X1759" t="s">
        <v>2380</v>
      </c>
      <c r="Y1759" t="s">
        <v>2383</v>
      </c>
      <c r="Z1759">
        <v>1</v>
      </c>
      <c r="AA1759" t="s">
        <v>2380</v>
      </c>
    </row>
    <row r="1760" spans="10:27" x14ac:dyDescent="0.35">
      <c r="J1760" t="s">
        <v>1789</v>
      </c>
      <c r="K1760">
        <v>1971</v>
      </c>
      <c r="L1760" t="s">
        <v>35</v>
      </c>
      <c r="M1760">
        <v>22</v>
      </c>
      <c r="N1760">
        <v>0</v>
      </c>
      <c r="O1760">
        <v>17016.009999999998</v>
      </c>
      <c r="P1760" t="s">
        <v>11</v>
      </c>
      <c r="Q1760" t="s">
        <v>11</v>
      </c>
      <c r="R1760" t="str">
        <f>IF('Hospitalisation Details'!I1758="?","Unknown",'Hospitalisation Details'!I1758)</f>
        <v>R1023</v>
      </c>
      <c r="T1760" t="s">
        <v>613</v>
      </c>
      <c r="U1760">
        <v>37.380000000000003</v>
      </c>
      <c r="V1760">
        <v>6.05</v>
      </c>
      <c r="W1760" t="s">
        <v>2382</v>
      </c>
      <c r="X1760" t="s">
        <v>2380</v>
      </c>
      <c r="Y1760" t="s">
        <v>2380</v>
      </c>
      <c r="Z1760" t="s">
        <v>2381</v>
      </c>
      <c r="AA1760" t="s">
        <v>2380</v>
      </c>
    </row>
    <row r="1761" spans="10:27" x14ac:dyDescent="0.35">
      <c r="J1761" t="s">
        <v>1790</v>
      </c>
      <c r="K1761">
        <v>1996</v>
      </c>
      <c r="L1761" t="s">
        <v>18</v>
      </c>
      <c r="M1761">
        <v>10</v>
      </c>
      <c r="N1761">
        <v>0</v>
      </c>
      <c r="O1761">
        <v>17043.34</v>
      </c>
      <c r="P1761" t="s">
        <v>11</v>
      </c>
      <c r="Q1761" t="s">
        <v>12</v>
      </c>
      <c r="R1761" t="str">
        <f>IF('Hospitalisation Details'!I1759="?","Unknown",'Hospitalisation Details'!I1759)</f>
        <v>R1013</v>
      </c>
      <c r="T1761" t="s">
        <v>612</v>
      </c>
      <c r="U1761">
        <v>31.12</v>
      </c>
      <c r="V1761">
        <v>4.76</v>
      </c>
      <c r="W1761" t="s">
        <v>2382</v>
      </c>
      <c r="X1761" t="s">
        <v>2380</v>
      </c>
      <c r="Y1761" t="s">
        <v>2383</v>
      </c>
      <c r="Z1761">
        <v>1</v>
      </c>
      <c r="AA1761" t="s">
        <v>2380</v>
      </c>
    </row>
    <row r="1762" spans="10:27" x14ac:dyDescent="0.35">
      <c r="J1762" t="s">
        <v>1791</v>
      </c>
      <c r="K1762">
        <v>2003</v>
      </c>
      <c r="L1762" t="s">
        <v>30</v>
      </c>
      <c r="M1762">
        <v>26</v>
      </c>
      <c r="N1762">
        <v>0</v>
      </c>
      <c r="O1762">
        <v>17081.080000000002</v>
      </c>
      <c r="P1762" t="s">
        <v>11</v>
      </c>
      <c r="Q1762" t="s">
        <v>11</v>
      </c>
      <c r="R1762" t="str">
        <f>IF('Hospitalisation Details'!I1760="?","Unknown",'Hospitalisation Details'!I1760)</f>
        <v>R1011</v>
      </c>
      <c r="T1762" t="s">
        <v>611</v>
      </c>
      <c r="U1762">
        <v>22.01</v>
      </c>
      <c r="V1762">
        <v>6.72</v>
      </c>
      <c r="W1762" t="s">
        <v>2382</v>
      </c>
      <c r="X1762" t="s">
        <v>2380</v>
      </c>
      <c r="Y1762" t="s">
        <v>2380</v>
      </c>
      <c r="Z1762">
        <v>1</v>
      </c>
      <c r="AA1762" t="s">
        <v>2380</v>
      </c>
    </row>
    <row r="1763" spans="10:27" x14ac:dyDescent="0.35">
      <c r="J1763" t="s">
        <v>1792</v>
      </c>
      <c r="K1763">
        <v>2002</v>
      </c>
      <c r="L1763" t="s">
        <v>18</v>
      </c>
      <c r="M1763">
        <v>28</v>
      </c>
      <c r="N1763">
        <v>1</v>
      </c>
      <c r="O1763">
        <v>17085.27</v>
      </c>
      <c r="P1763" t="s">
        <v>11</v>
      </c>
      <c r="Q1763" t="s">
        <v>12</v>
      </c>
      <c r="R1763" t="str">
        <f>IF('Hospitalisation Details'!I1761="?","Unknown",'Hospitalisation Details'!I1761)</f>
        <v>R1013</v>
      </c>
      <c r="T1763" t="s">
        <v>610</v>
      </c>
      <c r="U1763">
        <v>27.645</v>
      </c>
      <c r="V1763">
        <v>5.7</v>
      </c>
      <c r="W1763" t="s">
        <v>2380</v>
      </c>
      <c r="X1763" t="s">
        <v>2380</v>
      </c>
      <c r="Y1763" t="s">
        <v>2380</v>
      </c>
      <c r="Z1763" t="s">
        <v>2381</v>
      </c>
      <c r="AA1763" t="s">
        <v>2380</v>
      </c>
    </row>
    <row r="1764" spans="10:27" x14ac:dyDescent="0.35">
      <c r="J1764" t="s">
        <v>1793</v>
      </c>
      <c r="K1764">
        <v>1998</v>
      </c>
      <c r="L1764" t="s">
        <v>18</v>
      </c>
      <c r="M1764">
        <v>3</v>
      </c>
      <c r="N1764">
        <v>4</v>
      </c>
      <c r="O1764">
        <v>17128.43</v>
      </c>
      <c r="P1764" t="s">
        <v>11</v>
      </c>
      <c r="Q1764" t="s">
        <v>12</v>
      </c>
      <c r="R1764" t="str">
        <f>IF('Hospitalisation Details'!I1762="?","Unknown",'Hospitalisation Details'!I1762)</f>
        <v>R1016</v>
      </c>
      <c r="T1764" t="s">
        <v>609</v>
      </c>
      <c r="U1764">
        <v>29.64</v>
      </c>
      <c r="V1764">
        <v>5.31</v>
      </c>
      <c r="W1764" t="s">
        <v>2382</v>
      </c>
      <c r="X1764" t="s">
        <v>2380</v>
      </c>
      <c r="Y1764" t="s">
        <v>2380</v>
      </c>
      <c r="Z1764" t="s">
        <v>2381</v>
      </c>
      <c r="AA1764" t="s">
        <v>2380</v>
      </c>
    </row>
    <row r="1765" spans="10:27" x14ac:dyDescent="0.35">
      <c r="J1765" t="s">
        <v>1794</v>
      </c>
      <c r="K1765">
        <v>1965</v>
      </c>
      <c r="L1765" t="s">
        <v>20</v>
      </c>
      <c r="M1765">
        <v>16</v>
      </c>
      <c r="N1765">
        <v>0</v>
      </c>
      <c r="O1765">
        <v>17172.27</v>
      </c>
      <c r="P1765" t="s">
        <v>11</v>
      </c>
      <c r="Q1765" t="s">
        <v>11</v>
      </c>
      <c r="R1765" t="str">
        <f>IF('Hospitalisation Details'!I1763="?","Unknown",'Hospitalisation Details'!I1763)</f>
        <v>R1026</v>
      </c>
      <c r="T1765" t="s">
        <v>608</v>
      </c>
      <c r="U1765">
        <v>33.700000000000003</v>
      </c>
      <c r="V1765">
        <v>4.32</v>
      </c>
      <c r="W1765" t="s">
        <v>2382</v>
      </c>
      <c r="X1765" t="s">
        <v>2380</v>
      </c>
      <c r="Y1765" t="s">
        <v>2380</v>
      </c>
      <c r="Z1765">
        <v>1</v>
      </c>
      <c r="AA1765" t="s">
        <v>2380</v>
      </c>
    </row>
    <row r="1766" spans="10:27" x14ac:dyDescent="0.35">
      <c r="J1766" t="s">
        <v>1795</v>
      </c>
      <c r="K1766">
        <v>1964</v>
      </c>
      <c r="L1766" t="s">
        <v>18</v>
      </c>
      <c r="M1766">
        <v>7</v>
      </c>
      <c r="N1766">
        <v>0</v>
      </c>
      <c r="O1766">
        <v>17174.52</v>
      </c>
      <c r="P1766" t="s">
        <v>11</v>
      </c>
      <c r="Q1766" t="s">
        <v>11</v>
      </c>
      <c r="R1766" t="str">
        <f>IF('Hospitalisation Details'!I1764="?","Unknown",'Hospitalisation Details'!I1764)</f>
        <v>R1012</v>
      </c>
      <c r="T1766" t="s">
        <v>607</v>
      </c>
      <c r="U1766">
        <v>27.5</v>
      </c>
      <c r="V1766">
        <v>4.2300000000000004</v>
      </c>
      <c r="W1766" t="s">
        <v>2382</v>
      </c>
      <c r="X1766" t="s">
        <v>2380</v>
      </c>
      <c r="Y1766" t="s">
        <v>2380</v>
      </c>
      <c r="Z1766">
        <v>1</v>
      </c>
      <c r="AA1766" t="s">
        <v>2380</v>
      </c>
    </row>
    <row r="1767" spans="10:27" x14ac:dyDescent="0.35">
      <c r="J1767" t="s">
        <v>1796</v>
      </c>
      <c r="K1767">
        <v>2004</v>
      </c>
      <c r="L1767" t="s">
        <v>35</v>
      </c>
      <c r="M1767">
        <v>18</v>
      </c>
      <c r="N1767">
        <v>1</v>
      </c>
      <c r="O1767">
        <v>17178.68</v>
      </c>
      <c r="P1767" t="s">
        <v>11</v>
      </c>
      <c r="Q1767" t="s">
        <v>11</v>
      </c>
      <c r="R1767" t="str">
        <f>IF('Hospitalisation Details'!I1765="?","Unknown",'Hospitalisation Details'!I1765)</f>
        <v>R1019</v>
      </c>
      <c r="T1767" t="s">
        <v>606</v>
      </c>
      <c r="U1767">
        <v>16.12</v>
      </c>
      <c r="V1767">
        <v>6.09</v>
      </c>
      <c r="W1767" t="s">
        <v>2380</v>
      </c>
      <c r="X1767" t="s">
        <v>2380</v>
      </c>
      <c r="Y1767" t="s">
        <v>2380</v>
      </c>
      <c r="Z1767" t="s">
        <v>2381</v>
      </c>
      <c r="AA1767" t="s">
        <v>2380</v>
      </c>
    </row>
    <row r="1768" spans="10:27" x14ac:dyDescent="0.35">
      <c r="J1768" t="s">
        <v>1797</v>
      </c>
      <c r="K1768">
        <v>1982</v>
      </c>
      <c r="L1768" t="s">
        <v>37</v>
      </c>
      <c r="M1768">
        <v>22</v>
      </c>
      <c r="N1768">
        <v>1</v>
      </c>
      <c r="O1768">
        <v>17179.52</v>
      </c>
      <c r="P1768" t="s">
        <v>11</v>
      </c>
      <c r="Q1768" t="s">
        <v>16</v>
      </c>
      <c r="R1768" t="str">
        <f>IF('Hospitalisation Details'!I1766="?","Unknown",'Hospitalisation Details'!I1766)</f>
        <v>R1013</v>
      </c>
      <c r="T1768" t="s">
        <v>605</v>
      </c>
      <c r="U1768">
        <v>26.73</v>
      </c>
      <c r="V1768">
        <v>4.74</v>
      </c>
      <c r="W1768" t="s">
        <v>2382</v>
      </c>
      <c r="X1768" t="s">
        <v>2380</v>
      </c>
      <c r="Y1768" t="s">
        <v>2380</v>
      </c>
      <c r="Z1768">
        <v>1</v>
      </c>
      <c r="AA1768" t="s">
        <v>2380</v>
      </c>
    </row>
    <row r="1769" spans="10:27" x14ac:dyDescent="0.35">
      <c r="J1769" t="s">
        <v>1798</v>
      </c>
      <c r="K1769">
        <v>1975</v>
      </c>
      <c r="L1769" t="s">
        <v>35</v>
      </c>
      <c r="M1769">
        <v>25</v>
      </c>
      <c r="N1769">
        <v>1</v>
      </c>
      <c r="O1769">
        <v>17253.43</v>
      </c>
      <c r="P1769" t="s">
        <v>11</v>
      </c>
      <c r="Q1769" t="s">
        <v>12</v>
      </c>
      <c r="R1769" t="str">
        <f>IF('Hospitalisation Details'!I1767="?","Unknown",'Hospitalisation Details'!I1767)</f>
        <v>R1026</v>
      </c>
      <c r="T1769" t="s">
        <v>604</v>
      </c>
      <c r="U1769">
        <v>37.25</v>
      </c>
      <c r="V1769">
        <v>6.23</v>
      </c>
      <c r="W1769" t="s">
        <v>2382</v>
      </c>
      <c r="X1769" t="s">
        <v>2380</v>
      </c>
      <c r="Y1769" t="s">
        <v>2380</v>
      </c>
      <c r="Z1769" t="s">
        <v>2381</v>
      </c>
      <c r="AA1769" t="s">
        <v>2380</v>
      </c>
    </row>
    <row r="1770" spans="10:27" x14ac:dyDescent="0.35">
      <c r="J1770" t="s">
        <v>1799</v>
      </c>
      <c r="K1770">
        <v>1963</v>
      </c>
      <c r="L1770" t="s">
        <v>10</v>
      </c>
      <c r="M1770">
        <v>12</v>
      </c>
      <c r="N1770">
        <v>0</v>
      </c>
      <c r="O1770">
        <v>17337.580000000002</v>
      </c>
      <c r="P1770" t="s">
        <v>11</v>
      </c>
      <c r="Q1770" t="s">
        <v>12</v>
      </c>
      <c r="R1770" t="str">
        <f>IF('Hospitalisation Details'!I1768="?","Unknown",'Hospitalisation Details'!I1768)</f>
        <v>R1023</v>
      </c>
      <c r="T1770" t="s">
        <v>603</v>
      </c>
      <c r="U1770">
        <v>23.56</v>
      </c>
      <c r="V1770">
        <v>5.45</v>
      </c>
      <c r="W1770" t="s">
        <v>2382</v>
      </c>
      <c r="X1770" t="s">
        <v>2380</v>
      </c>
      <c r="Y1770" t="s">
        <v>2380</v>
      </c>
      <c r="Z1770">
        <v>1</v>
      </c>
      <c r="AA1770" t="s">
        <v>2380</v>
      </c>
    </row>
    <row r="1771" spans="10:27" x14ac:dyDescent="0.35">
      <c r="J1771" t="s">
        <v>1800</v>
      </c>
      <c r="K1771">
        <v>2003</v>
      </c>
      <c r="L1771" t="s">
        <v>15</v>
      </c>
      <c r="M1771">
        <v>1</v>
      </c>
      <c r="N1771">
        <v>0</v>
      </c>
      <c r="O1771">
        <v>17352.68</v>
      </c>
      <c r="P1771" t="s">
        <v>11</v>
      </c>
      <c r="Q1771" t="s">
        <v>12</v>
      </c>
      <c r="R1771" t="str">
        <f>IF('Hospitalisation Details'!I1769="?","Unknown",'Hospitalisation Details'!I1769)</f>
        <v>R1012</v>
      </c>
      <c r="T1771" t="s">
        <v>602</v>
      </c>
      <c r="U1771">
        <v>15.84</v>
      </c>
      <c r="V1771">
        <v>10.34</v>
      </c>
      <c r="W1771" t="s">
        <v>2380</v>
      </c>
      <c r="X1771" t="s">
        <v>2380</v>
      </c>
      <c r="Y1771" t="s">
        <v>2380</v>
      </c>
      <c r="Z1771">
        <v>2</v>
      </c>
      <c r="AA1771" t="s">
        <v>2380</v>
      </c>
    </row>
    <row r="1772" spans="10:27" x14ac:dyDescent="0.35">
      <c r="J1772" t="s">
        <v>1801</v>
      </c>
      <c r="K1772">
        <v>1992</v>
      </c>
      <c r="L1772" t="s">
        <v>37</v>
      </c>
      <c r="M1772">
        <v>18</v>
      </c>
      <c r="N1772">
        <v>2</v>
      </c>
      <c r="O1772">
        <v>17361.77</v>
      </c>
      <c r="P1772" t="s">
        <v>11</v>
      </c>
      <c r="Q1772" t="s">
        <v>16</v>
      </c>
      <c r="R1772" t="str">
        <f>IF('Hospitalisation Details'!I1770="?","Unknown",'Hospitalisation Details'!I1770)</f>
        <v>R1012</v>
      </c>
      <c r="T1772" t="s">
        <v>601</v>
      </c>
      <c r="U1772">
        <v>36.630000000000003</v>
      </c>
      <c r="V1772">
        <v>5.15</v>
      </c>
      <c r="W1772" t="s">
        <v>2380</v>
      </c>
      <c r="X1772" t="s">
        <v>2380</v>
      </c>
      <c r="Y1772" t="s">
        <v>2380</v>
      </c>
      <c r="Z1772" t="s">
        <v>2381</v>
      </c>
      <c r="AA1772" t="s">
        <v>2380</v>
      </c>
    </row>
    <row r="1773" spans="10:27" x14ac:dyDescent="0.35">
      <c r="J1773" t="s">
        <v>1802</v>
      </c>
      <c r="K1773">
        <v>2003</v>
      </c>
      <c r="L1773" t="s">
        <v>15</v>
      </c>
      <c r="M1773">
        <v>2</v>
      </c>
      <c r="N1773">
        <v>0</v>
      </c>
      <c r="O1773">
        <v>17468.98</v>
      </c>
      <c r="P1773" t="s">
        <v>11</v>
      </c>
      <c r="Q1773" t="s">
        <v>16</v>
      </c>
      <c r="R1773" t="str">
        <f>IF('Hospitalisation Details'!I1771="?","Unknown",'Hospitalisation Details'!I1771)</f>
        <v>R1012</v>
      </c>
      <c r="T1773" t="s">
        <v>600</v>
      </c>
      <c r="U1773">
        <v>16.47</v>
      </c>
      <c r="V1773">
        <v>11.72</v>
      </c>
      <c r="W1773" t="s">
        <v>2380</v>
      </c>
      <c r="X1773" t="s">
        <v>2380</v>
      </c>
      <c r="Y1773" t="s">
        <v>2380</v>
      </c>
      <c r="Z1773" t="s">
        <v>2381</v>
      </c>
      <c r="AA1773" t="s">
        <v>2380</v>
      </c>
    </row>
    <row r="1774" spans="10:27" x14ac:dyDescent="0.35">
      <c r="J1774" t="s">
        <v>1803</v>
      </c>
      <c r="K1774">
        <v>1971</v>
      </c>
      <c r="L1774" t="s">
        <v>18</v>
      </c>
      <c r="M1774">
        <v>8</v>
      </c>
      <c r="N1774">
        <v>0</v>
      </c>
      <c r="O1774">
        <v>17479.53</v>
      </c>
      <c r="P1774" t="s">
        <v>16</v>
      </c>
      <c r="Q1774" t="s">
        <v>16</v>
      </c>
      <c r="R1774" t="str">
        <f>IF('Hospitalisation Details'!I1772="?","Unknown",'Hospitalisation Details'!I1772)</f>
        <v>R1012</v>
      </c>
      <c r="T1774" t="s">
        <v>599</v>
      </c>
      <c r="U1774">
        <v>25.8</v>
      </c>
      <c r="V1774">
        <v>5.29</v>
      </c>
      <c r="W1774" t="s">
        <v>2380</v>
      </c>
      <c r="X1774" t="s">
        <v>2380</v>
      </c>
      <c r="Y1774" t="s">
        <v>2380</v>
      </c>
      <c r="Z1774" t="s">
        <v>2381</v>
      </c>
      <c r="AA1774" t="s">
        <v>2380</v>
      </c>
    </row>
    <row r="1775" spans="10:27" x14ac:dyDescent="0.35">
      <c r="J1775" t="s">
        <v>1804</v>
      </c>
      <c r="K1775">
        <v>1990</v>
      </c>
      <c r="L1775" t="s">
        <v>30</v>
      </c>
      <c r="M1775">
        <v>29</v>
      </c>
      <c r="N1775">
        <v>0</v>
      </c>
      <c r="O1775">
        <v>17496.310000000001</v>
      </c>
      <c r="P1775" t="s">
        <v>16</v>
      </c>
      <c r="Q1775" t="s">
        <v>11</v>
      </c>
      <c r="R1775" t="str">
        <f>IF('Hospitalisation Details'!I1773="?","Unknown",'Hospitalisation Details'!I1773)</f>
        <v>R1011</v>
      </c>
      <c r="T1775" t="s">
        <v>598</v>
      </c>
      <c r="U1775">
        <v>23.6</v>
      </c>
      <c r="V1775">
        <v>4.33</v>
      </c>
      <c r="W1775" t="s">
        <v>2380</v>
      </c>
      <c r="X1775" t="s">
        <v>2380</v>
      </c>
      <c r="Y1775" t="s">
        <v>2380</v>
      </c>
      <c r="Z1775" t="s">
        <v>2381</v>
      </c>
      <c r="AA1775" t="s">
        <v>2380</v>
      </c>
    </row>
    <row r="1776" spans="10:27" x14ac:dyDescent="0.35">
      <c r="J1776" t="s">
        <v>1805</v>
      </c>
      <c r="K1776">
        <v>1965</v>
      </c>
      <c r="L1776" t="s">
        <v>18</v>
      </c>
      <c r="M1776">
        <v>16</v>
      </c>
      <c r="N1776">
        <v>0</v>
      </c>
      <c r="O1776">
        <v>17505.650000000001</v>
      </c>
      <c r="P1776" t="s">
        <v>16</v>
      </c>
      <c r="Q1776" t="s">
        <v>11</v>
      </c>
      <c r="R1776" t="str">
        <f>IF('Hospitalisation Details'!I1774="?","Unknown",'Hospitalisation Details'!I1774)</f>
        <v>R1023</v>
      </c>
      <c r="T1776" t="s">
        <v>597</v>
      </c>
      <c r="U1776">
        <v>32.11</v>
      </c>
      <c r="V1776">
        <v>6.24</v>
      </c>
      <c r="W1776" t="s">
        <v>2380</v>
      </c>
      <c r="X1776" t="s">
        <v>2380</v>
      </c>
      <c r="Y1776" t="s">
        <v>2383</v>
      </c>
      <c r="Z1776">
        <v>1</v>
      </c>
      <c r="AA1776" t="s">
        <v>2380</v>
      </c>
    </row>
    <row r="1777" spans="10:27" x14ac:dyDescent="0.35">
      <c r="J1777" t="s">
        <v>1806</v>
      </c>
      <c r="K1777">
        <v>1968</v>
      </c>
      <c r="L1777" t="s">
        <v>10</v>
      </c>
      <c r="M1777">
        <v>12</v>
      </c>
      <c r="N1777">
        <v>0</v>
      </c>
      <c r="O1777">
        <v>17507.47</v>
      </c>
      <c r="P1777" t="s">
        <v>16</v>
      </c>
      <c r="Q1777" t="s">
        <v>16</v>
      </c>
      <c r="R1777" t="str">
        <f>IF('Hospitalisation Details'!I1775="?","Unknown",'Hospitalisation Details'!I1775)</f>
        <v>R1026</v>
      </c>
      <c r="T1777" t="s">
        <v>596</v>
      </c>
      <c r="U1777">
        <v>30.114999999999998</v>
      </c>
      <c r="V1777">
        <v>11.61</v>
      </c>
      <c r="W1777" t="s">
        <v>2380</v>
      </c>
      <c r="X1777" t="s">
        <v>2380</v>
      </c>
      <c r="Y1777" t="s">
        <v>2380</v>
      </c>
      <c r="Z1777" t="s">
        <v>2381</v>
      </c>
      <c r="AA1777" t="s">
        <v>2380</v>
      </c>
    </row>
    <row r="1778" spans="10:27" x14ac:dyDescent="0.35">
      <c r="J1778" t="s">
        <v>1807</v>
      </c>
      <c r="K1778">
        <v>1963</v>
      </c>
      <c r="L1778" t="s">
        <v>15</v>
      </c>
      <c r="M1778">
        <v>16</v>
      </c>
      <c r="N1778">
        <v>0</v>
      </c>
      <c r="O1778">
        <v>17556.88</v>
      </c>
      <c r="P1778" t="s">
        <v>16</v>
      </c>
      <c r="Q1778" t="s">
        <v>11</v>
      </c>
      <c r="R1778" t="str">
        <f>IF('Hospitalisation Details'!I1776="?","Unknown",'Hospitalisation Details'!I1776)</f>
        <v>R1012</v>
      </c>
      <c r="T1778" t="s">
        <v>595</v>
      </c>
      <c r="U1778">
        <v>20.28</v>
      </c>
      <c r="V1778">
        <v>11.07</v>
      </c>
      <c r="W1778" t="s">
        <v>2382</v>
      </c>
      <c r="X1778" t="s">
        <v>2380</v>
      </c>
      <c r="Y1778" t="s">
        <v>2380</v>
      </c>
      <c r="Z1778" t="s">
        <v>2381</v>
      </c>
      <c r="AA1778" t="s">
        <v>2380</v>
      </c>
    </row>
    <row r="1779" spans="10:27" x14ac:dyDescent="0.35">
      <c r="J1779" t="s">
        <v>1808</v>
      </c>
      <c r="K1779">
        <v>2002</v>
      </c>
      <c r="L1779" t="s">
        <v>35</v>
      </c>
      <c r="M1779">
        <v>25</v>
      </c>
      <c r="N1779">
        <v>1</v>
      </c>
      <c r="O1779">
        <v>17560.38</v>
      </c>
      <c r="P1779" t="s">
        <v>16</v>
      </c>
      <c r="Q1779" t="s">
        <v>16</v>
      </c>
      <c r="R1779" t="str">
        <f>IF('Hospitalisation Details'!I1777="?","Unknown",'Hospitalisation Details'!I1777)</f>
        <v>R1012</v>
      </c>
      <c r="T1779" t="s">
        <v>594</v>
      </c>
      <c r="U1779">
        <v>20.234999999999999</v>
      </c>
      <c r="V1779">
        <v>5.19</v>
      </c>
      <c r="W1779" t="s">
        <v>2380</v>
      </c>
      <c r="X1779" t="s">
        <v>2380</v>
      </c>
      <c r="Y1779" t="s">
        <v>2383</v>
      </c>
      <c r="Z1779">
        <v>1</v>
      </c>
      <c r="AA1779" t="s">
        <v>2380</v>
      </c>
    </row>
    <row r="1780" spans="10:27" x14ac:dyDescent="0.35">
      <c r="J1780" t="s">
        <v>1809</v>
      </c>
      <c r="K1780">
        <v>1970</v>
      </c>
      <c r="L1780" t="s">
        <v>10</v>
      </c>
      <c r="M1780">
        <v>26</v>
      </c>
      <c r="N1780">
        <v>0</v>
      </c>
      <c r="O1780">
        <v>17584.72</v>
      </c>
      <c r="P1780" t="s">
        <v>16</v>
      </c>
      <c r="Q1780" t="s">
        <v>12</v>
      </c>
      <c r="R1780" t="str">
        <f>IF('Hospitalisation Details'!I1778="?","Unknown",'Hospitalisation Details'!I1778)</f>
        <v>R1012</v>
      </c>
      <c r="T1780" t="s">
        <v>593</v>
      </c>
      <c r="U1780">
        <v>25.27</v>
      </c>
      <c r="V1780">
        <v>5.7</v>
      </c>
      <c r="W1780" t="s">
        <v>2382</v>
      </c>
      <c r="X1780" t="s">
        <v>2380</v>
      </c>
      <c r="Y1780" t="s">
        <v>2380</v>
      </c>
      <c r="Z1780">
        <v>1</v>
      </c>
      <c r="AA1780" t="s">
        <v>2380</v>
      </c>
    </row>
    <row r="1781" spans="10:27" x14ac:dyDescent="0.35">
      <c r="J1781" t="s">
        <v>1810</v>
      </c>
      <c r="K1781">
        <v>1990</v>
      </c>
      <c r="L1781" t="s">
        <v>37</v>
      </c>
      <c r="M1781">
        <v>25</v>
      </c>
      <c r="N1781">
        <v>1</v>
      </c>
      <c r="O1781">
        <v>17626.240000000002</v>
      </c>
      <c r="P1781" t="s">
        <v>16</v>
      </c>
      <c r="Q1781" t="s">
        <v>12</v>
      </c>
      <c r="R1781" t="str">
        <f>IF('Hospitalisation Details'!I1779="?","Unknown",'Hospitalisation Details'!I1779)</f>
        <v>R1013</v>
      </c>
      <c r="T1781" t="s">
        <v>592</v>
      </c>
      <c r="U1781">
        <v>24.24</v>
      </c>
      <c r="V1781">
        <v>6.15</v>
      </c>
      <c r="W1781" t="s">
        <v>2380</v>
      </c>
      <c r="X1781" t="s">
        <v>2380</v>
      </c>
      <c r="Y1781" t="s">
        <v>2380</v>
      </c>
      <c r="Z1781" t="s">
        <v>2381</v>
      </c>
      <c r="AA1781" t="s">
        <v>2380</v>
      </c>
    </row>
    <row r="1782" spans="10:27" x14ac:dyDescent="0.35">
      <c r="J1782" t="s">
        <v>1811</v>
      </c>
      <c r="K1782">
        <v>1994</v>
      </c>
      <c r="L1782" t="s">
        <v>10</v>
      </c>
      <c r="M1782">
        <v>1</v>
      </c>
      <c r="N1782">
        <v>3</v>
      </c>
      <c r="O1782">
        <v>17663.14</v>
      </c>
      <c r="P1782" t="s">
        <v>16</v>
      </c>
      <c r="Q1782" t="s">
        <v>12</v>
      </c>
      <c r="R1782" t="str">
        <f>IF('Hospitalisation Details'!I1780="?","Unknown",'Hospitalisation Details'!I1780)</f>
        <v>R1013</v>
      </c>
      <c r="T1782" t="s">
        <v>591</v>
      </c>
      <c r="U1782">
        <v>35.75</v>
      </c>
      <c r="V1782">
        <v>5.07</v>
      </c>
      <c r="W1782" t="s">
        <v>2380</v>
      </c>
      <c r="X1782" t="s">
        <v>2380</v>
      </c>
      <c r="Y1782" t="s">
        <v>2380</v>
      </c>
      <c r="Z1782" t="s">
        <v>2381</v>
      </c>
      <c r="AA1782" t="s">
        <v>2380</v>
      </c>
    </row>
    <row r="1783" spans="10:27" x14ac:dyDescent="0.35">
      <c r="J1783" t="s">
        <v>1812</v>
      </c>
      <c r="K1783">
        <v>2003</v>
      </c>
      <c r="L1783" t="s">
        <v>10</v>
      </c>
      <c r="M1783">
        <v>14</v>
      </c>
      <c r="N1783">
        <v>0</v>
      </c>
      <c r="O1783">
        <v>17748.509999999998</v>
      </c>
      <c r="P1783" t="s">
        <v>16</v>
      </c>
      <c r="Q1783" t="s">
        <v>16</v>
      </c>
      <c r="R1783" t="str">
        <f>IF('Hospitalisation Details'!I1781="?","Unknown",'Hospitalisation Details'!I1781)</f>
        <v>R1012</v>
      </c>
      <c r="T1783" t="s">
        <v>590</v>
      </c>
      <c r="U1783">
        <v>29.92</v>
      </c>
      <c r="V1783">
        <v>10.97</v>
      </c>
      <c r="W1783" t="s">
        <v>2382</v>
      </c>
      <c r="X1783" t="s">
        <v>2380</v>
      </c>
      <c r="Y1783" t="s">
        <v>2380</v>
      </c>
      <c r="Z1783">
        <v>1</v>
      </c>
      <c r="AA1783" t="s">
        <v>2380</v>
      </c>
    </row>
    <row r="1784" spans="10:27" x14ac:dyDescent="0.35">
      <c r="J1784" t="s">
        <v>1813</v>
      </c>
      <c r="K1784">
        <v>1966</v>
      </c>
      <c r="L1784" t="s">
        <v>18</v>
      </c>
      <c r="M1784">
        <v>21</v>
      </c>
      <c r="N1784">
        <v>0</v>
      </c>
      <c r="O1784">
        <v>17777.73</v>
      </c>
      <c r="P1784" t="s">
        <v>16</v>
      </c>
      <c r="Q1784" t="s">
        <v>12</v>
      </c>
      <c r="R1784" t="str">
        <f>IF('Hospitalisation Details'!I1782="?","Unknown",'Hospitalisation Details'!I1782)</f>
        <v>R1012</v>
      </c>
      <c r="T1784" t="s">
        <v>589</v>
      </c>
      <c r="U1784">
        <v>26.2</v>
      </c>
      <c r="V1784">
        <v>10.93</v>
      </c>
      <c r="W1784" t="s">
        <v>2382</v>
      </c>
      <c r="X1784" t="s">
        <v>2380</v>
      </c>
      <c r="Y1784" t="s">
        <v>2380</v>
      </c>
      <c r="Z1784">
        <v>1</v>
      </c>
      <c r="AA1784" t="s">
        <v>2380</v>
      </c>
    </row>
    <row r="1785" spans="10:27" x14ac:dyDescent="0.35">
      <c r="J1785" t="s">
        <v>1814</v>
      </c>
      <c r="K1785">
        <v>1979</v>
      </c>
      <c r="L1785" t="s">
        <v>37</v>
      </c>
      <c r="M1785">
        <v>10</v>
      </c>
      <c r="N1785">
        <v>2</v>
      </c>
      <c r="O1785">
        <v>17779.939999999999</v>
      </c>
      <c r="P1785" t="s">
        <v>16</v>
      </c>
      <c r="Q1785" t="s">
        <v>11</v>
      </c>
      <c r="R1785" t="str">
        <f>IF('Hospitalisation Details'!I1783="?","Unknown",'Hospitalisation Details'!I1783)</f>
        <v>R1012</v>
      </c>
      <c r="T1785" t="s">
        <v>588</v>
      </c>
      <c r="U1785">
        <v>26.695</v>
      </c>
      <c r="V1785">
        <v>4.21</v>
      </c>
      <c r="W1785" t="s">
        <v>2382</v>
      </c>
      <c r="X1785" t="s">
        <v>2380</v>
      </c>
      <c r="Y1785" t="s">
        <v>2383</v>
      </c>
      <c r="Z1785">
        <v>1</v>
      </c>
      <c r="AA1785" t="s">
        <v>2380</v>
      </c>
    </row>
    <row r="1786" spans="10:27" x14ac:dyDescent="0.35">
      <c r="J1786" t="s">
        <v>1815</v>
      </c>
      <c r="K1786">
        <v>1963</v>
      </c>
      <c r="L1786" t="s">
        <v>30</v>
      </c>
      <c r="M1786">
        <v>8</v>
      </c>
      <c r="N1786">
        <v>0</v>
      </c>
      <c r="O1786">
        <v>17832.599999999999</v>
      </c>
      <c r="P1786" t="s">
        <v>16</v>
      </c>
      <c r="Q1786" t="s">
        <v>11</v>
      </c>
      <c r="R1786" t="str">
        <f>IF('Hospitalisation Details'!I1784="?","Unknown",'Hospitalisation Details'!I1784)</f>
        <v>R1012</v>
      </c>
      <c r="T1786" t="s">
        <v>587</v>
      </c>
      <c r="U1786">
        <v>23.16</v>
      </c>
      <c r="V1786">
        <v>5.5</v>
      </c>
      <c r="W1786" t="s">
        <v>2380</v>
      </c>
      <c r="X1786" t="s">
        <v>2380</v>
      </c>
      <c r="Y1786" t="s">
        <v>2380</v>
      </c>
      <c r="Z1786" t="s">
        <v>2381</v>
      </c>
      <c r="AA1786" t="s">
        <v>2380</v>
      </c>
    </row>
    <row r="1787" spans="10:27" x14ac:dyDescent="0.35">
      <c r="J1787" t="s">
        <v>1816</v>
      </c>
      <c r="K1787">
        <v>1976</v>
      </c>
      <c r="L1787" t="s">
        <v>30</v>
      </c>
      <c r="M1787">
        <v>12</v>
      </c>
      <c r="N1787">
        <v>2</v>
      </c>
      <c r="O1787">
        <v>17862.919999999998</v>
      </c>
      <c r="P1787" t="s">
        <v>16</v>
      </c>
      <c r="Q1787" t="s">
        <v>11</v>
      </c>
      <c r="R1787" t="str">
        <f>IF('Hospitalisation Details'!I1785="?","Unknown",'Hospitalisation Details'!I1785)</f>
        <v>R1012</v>
      </c>
      <c r="T1787" t="s">
        <v>586</v>
      </c>
      <c r="U1787">
        <v>32.585000000000001</v>
      </c>
      <c r="V1787">
        <v>4.93</v>
      </c>
      <c r="W1787" t="s">
        <v>2382</v>
      </c>
      <c r="X1787" t="s">
        <v>2380</v>
      </c>
      <c r="Y1787" t="s">
        <v>2380</v>
      </c>
      <c r="Z1787">
        <v>1</v>
      </c>
      <c r="AA1787" t="s">
        <v>2380</v>
      </c>
    </row>
    <row r="1788" spans="10:27" x14ac:dyDescent="0.35">
      <c r="J1788" t="s">
        <v>1817</v>
      </c>
      <c r="K1788">
        <v>1997</v>
      </c>
      <c r="L1788" t="s">
        <v>35</v>
      </c>
      <c r="M1788">
        <v>26</v>
      </c>
      <c r="N1788">
        <v>0</v>
      </c>
      <c r="O1788">
        <v>17878.900000000001</v>
      </c>
      <c r="P1788" t="s">
        <v>16</v>
      </c>
      <c r="Q1788" t="s">
        <v>11</v>
      </c>
      <c r="R1788" t="str">
        <f>IF('Hospitalisation Details'!I1786="?","Unknown",'Hospitalisation Details'!I1786)</f>
        <v>R1024</v>
      </c>
      <c r="T1788" t="s">
        <v>585</v>
      </c>
      <c r="U1788">
        <v>33.97</v>
      </c>
      <c r="V1788">
        <v>5.6</v>
      </c>
      <c r="W1788" t="s">
        <v>2382</v>
      </c>
      <c r="X1788" t="s">
        <v>2380</v>
      </c>
      <c r="Y1788" t="s">
        <v>2380</v>
      </c>
      <c r="Z1788" t="s">
        <v>2381</v>
      </c>
      <c r="AA1788" t="s">
        <v>2380</v>
      </c>
    </row>
    <row r="1789" spans="10:27" x14ac:dyDescent="0.35">
      <c r="J1789" t="s">
        <v>1818</v>
      </c>
      <c r="K1789">
        <v>1979</v>
      </c>
      <c r="L1789" t="s">
        <v>15</v>
      </c>
      <c r="M1789">
        <v>12</v>
      </c>
      <c r="N1789">
        <v>2</v>
      </c>
      <c r="O1789">
        <v>17882.669999999998</v>
      </c>
      <c r="P1789" t="s">
        <v>16</v>
      </c>
      <c r="Q1789" t="s">
        <v>12</v>
      </c>
      <c r="R1789" t="str">
        <f>IF('Hospitalisation Details'!I1787="?","Unknown",'Hospitalisation Details'!I1787)</f>
        <v>R1012</v>
      </c>
      <c r="T1789" t="s">
        <v>584</v>
      </c>
      <c r="U1789">
        <v>16.57</v>
      </c>
      <c r="V1789">
        <v>9.99</v>
      </c>
      <c r="W1789" t="s">
        <v>2380</v>
      </c>
      <c r="X1789" t="s">
        <v>2380</v>
      </c>
      <c r="Y1789" t="s">
        <v>2380</v>
      </c>
      <c r="Z1789" t="s">
        <v>2381</v>
      </c>
      <c r="AA1789" t="s">
        <v>2380</v>
      </c>
    </row>
    <row r="1790" spans="10:27" x14ac:dyDescent="0.35">
      <c r="J1790" t="s">
        <v>1819</v>
      </c>
      <c r="K1790">
        <v>1989</v>
      </c>
      <c r="L1790" t="s">
        <v>30</v>
      </c>
      <c r="M1790">
        <v>4</v>
      </c>
      <c r="N1790">
        <v>0</v>
      </c>
      <c r="O1790">
        <v>17904.53</v>
      </c>
      <c r="P1790" t="s">
        <v>16</v>
      </c>
      <c r="Q1790" t="s">
        <v>11</v>
      </c>
      <c r="R1790" t="str">
        <f>IF('Hospitalisation Details'!I1788="?","Unknown",'Hospitalisation Details'!I1788)</f>
        <v>R1017</v>
      </c>
      <c r="T1790" t="s">
        <v>583</v>
      </c>
      <c r="U1790">
        <v>17.55</v>
      </c>
      <c r="V1790">
        <v>5.93</v>
      </c>
      <c r="W1790" t="s">
        <v>2380</v>
      </c>
      <c r="X1790" t="s">
        <v>2380</v>
      </c>
      <c r="Y1790" t="s">
        <v>2383</v>
      </c>
      <c r="Z1790">
        <v>1</v>
      </c>
      <c r="AA1790" t="s">
        <v>2380</v>
      </c>
    </row>
    <row r="1791" spans="10:27" x14ac:dyDescent="0.35">
      <c r="J1791" t="s">
        <v>1820</v>
      </c>
      <c r="K1791">
        <v>1977</v>
      </c>
      <c r="L1791" t="s">
        <v>37</v>
      </c>
      <c r="M1791">
        <v>17</v>
      </c>
      <c r="N1791">
        <v>0</v>
      </c>
      <c r="O1791">
        <v>17929.3</v>
      </c>
      <c r="P1791" t="s">
        <v>16</v>
      </c>
      <c r="Q1791" t="s">
        <v>11</v>
      </c>
      <c r="R1791" t="str">
        <f>IF('Hospitalisation Details'!I1789="?","Unknown",'Hospitalisation Details'!I1789)</f>
        <v>R1013</v>
      </c>
      <c r="T1791" t="s">
        <v>582</v>
      </c>
      <c r="U1791">
        <v>29.41</v>
      </c>
      <c r="V1791">
        <v>6.29</v>
      </c>
      <c r="W1791" t="s">
        <v>2382</v>
      </c>
      <c r="X1791" t="s">
        <v>2380</v>
      </c>
      <c r="Y1791" t="s">
        <v>2380</v>
      </c>
      <c r="Z1791">
        <v>1</v>
      </c>
      <c r="AA1791" t="s">
        <v>2380</v>
      </c>
    </row>
    <row r="1792" spans="10:27" x14ac:dyDescent="0.35">
      <c r="J1792" t="s">
        <v>1821</v>
      </c>
      <c r="K1792">
        <v>2001</v>
      </c>
      <c r="L1792" t="s">
        <v>20</v>
      </c>
      <c r="M1792">
        <v>28</v>
      </c>
      <c r="N1792">
        <v>4</v>
      </c>
      <c r="O1792">
        <v>17942.11</v>
      </c>
      <c r="P1792" t="s">
        <v>16</v>
      </c>
      <c r="Q1792" t="s">
        <v>11</v>
      </c>
      <c r="R1792" t="str">
        <f>IF('Hospitalisation Details'!I1790="?","Unknown",'Hospitalisation Details'!I1790)</f>
        <v>R1011</v>
      </c>
      <c r="T1792" t="s">
        <v>581</v>
      </c>
      <c r="U1792">
        <v>17.91</v>
      </c>
      <c r="V1792">
        <v>5.65</v>
      </c>
      <c r="W1792" t="s">
        <v>2380</v>
      </c>
      <c r="X1792" t="s">
        <v>2380</v>
      </c>
      <c r="Y1792" t="s">
        <v>2380</v>
      </c>
      <c r="Z1792">
        <v>1</v>
      </c>
      <c r="AA1792" t="s">
        <v>2380</v>
      </c>
    </row>
    <row r="1793" spans="10:27" x14ac:dyDescent="0.35">
      <c r="J1793" t="s">
        <v>1822</v>
      </c>
      <c r="K1793">
        <v>1975</v>
      </c>
      <c r="L1793" t="s">
        <v>18</v>
      </c>
      <c r="M1793">
        <v>27</v>
      </c>
      <c r="N1793">
        <v>1</v>
      </c>
      <c r="O1793">
        <v>18031.16</v>
      </c>
      <c r="P1793" t="s">
        <v>16</v>
      </c>
      <c r="Q1793" t="s">
        <v>12</v>
      </c>
      <c r="R1793" t="str">
        <f>IF('Hospitalisation Details'!I1791="?","Unknown",'Hospitalisation Details'!I1791)</f>
        <v>R1023</v>
      </c>
      <c r="T1793" t="s">
        <v>580</v>
      </c>
      <c r="U1793">
        <v>31.57</v>
      </c>
      <c r="V1793">
        <v>6.15</v>
      </c>
      <c r="W1793" t="s">
        <v>2380</v>
      </c>
      <c r="X1793" t="s">
        <v>2380</v>
      </c>
      <c r="Y1793" t="s">
        <v>2380</v>
      </c>
      <c r="Z1793">
        <v>1</v>
      </c>
      <c r="AA1793" t="s">
        <v>2380</v>
      </c>
    </row>
    <row r="1794" spans="10:27" x14ac:dyDescent="0.35">
      <c r="J1794" t="s">
        <v>1823</v>
      </c>
      <c r="K1794">
        <v>1965</v>
      </c>
      <c r="L1794" t="s">
        <v>37</v>
      </c>
      <c r="M1794">
        <v>17</v>
      </c>
      <c r="N1794">
        <v>0</v>
      </c>
      <c r="O1794">
        <v>18031.189999999999</v>
      </c>
      <c r="P1794" t="s">
        <v>16</v>
      </c>
      <c r="Q1794" t="s">
        <v>11</v>
      </c>
      <c r="R1794" t="str">
        <f>IF('Hospitalisation Details'!I1792="?","Unknown",'Hospitalisation Details'!I1792)</f>
        <v>R1012</v>
      </c>
      <c r="T1794" t="s">
        <v>579</v>
      </c>
      <c r="U1794">
        <v>33.18</v>
      </c>
      <c r="V1794">
        <v>5.22</v>
      </c>
      <c r="W1794" t="s">
        <v>2380</v>
      </c>
      <c r="X1794" t="s">
        <v>2382</v>
      </c>
      <c r="Y1794" t="s">
        <v>2380</v>
      </c>
      <c r="Z1794">
        <v>1</v>
      </c>
      <c r="AA1794" t="s">
        <v>2380</v>
      </c>
    </row>
    <row r="1795" spans="10:27" x14ac:dyDescent="0.35">
      <c r="J1795" t="s">
        <v>1824</v>
      </c>
      <c r="K1795">
        <v>1999</v>
      </c>
      <c r="L1795" t="s">
        <v>37</v>
      </c>
      <c r="M1795">
        <v>24</v>
      </c>
      <c r="N1795">
        <v>0</v>
      </c>
      <c r="O1795">
        <v>18033.97</v>
      </c>
      <c r="P1795" t="s">
        <v>16</v>
      </c>
      <c r="Q1795" t="s">
        <v>16</v>
      </c>
      <c r="R1795" t="str">
        <f>IF('Hospitalisation Details'!I1793="?","Unknown",'Hospitalisation Details'!I1793)</f>
        <v>R1012</v>
      </c>
      <c r="T1795" t="s">
        <v>578</v>
      </c>
      <c r="U1795">
        <v>37</v>
      </c>
      <c r="V1795">
        <v>11.66</v>
      </c>
      <c r="W1795" t="s">
        <v>2380</v>
      </c>
      <c r="X1795" t="s">
        <v>2380</v>
      </c>
      <c r="Y1795" t="s">
        <v>2380</v>
      </c>
      <c r="Z1795" t="s">
        <v>2381</v>
      </c>
      <c r="AA1795" t="s">
        <v>2380</v>
      </c>
    </row>
    <row r="1796" spans="10:27" x14ac:dyDescent="0.35">
      <c r="J1796" t="s">
        <v>1825</v>
      </c>
      <c r="K1796">
        <v>1993</v>
      </c>
      <c r="L1796" t="s">
        <v>10</v>
      </c>
      <c r="M1796">
        <v>12</v>
      </c>
      <c r="N1796">
        <v>2</v>
      </c>
      <c r="O1796">
        <v>18157.88</v>
      </c>
      <c r="P1796" t="s">
        <v>16</v>
      </c>
      <c r="Q1796" t="s">
        <v>16</v>
      </c>
      <c r="R1796" t="str">
        <f>IF('Hospitalisation Details'!I1794="?","Unknown",'Hospitalisation Details'!I1794)</f>
        <v>R1012</v>
      </c>
      <c r="T1796" t="s">
        <v>577</v>
      </c>
      <c r="U1796">
        <v>18.905000000000001</v>
      </c>
      <c r="V1796">
        <v>4.91</v>
      </c>
      <c r="W1796" t="s">
        <v>2382</v>
      </c>
      <c r="X1796" t="s">
        <v>2380</v>
      </c>
      <c r="Y1796" t="s">
        <v>2380</v>
      </c>
      <c r="Z1796">
        <v>1</v>
      </c>
      <c r="AA1796" t="s">
        <v>2380</v>
      </c>
    </row>
    <row r="1797" spans="10:27" x14ac:dyDescent="0.35">
      <c r="J1797" t="s">
        <v>1826</v>
      </c>
      <c r="K1797">
        <v>1963</v>
      </c>
      <c r="L1797" t="s">
        <v>10</v>
      </c>
      <c r="M1797">
        <v>4</v>
      </c>
      <c r="N1797">
        <v>0</v>
      </c>
      <c r="O1797">
        <v>18208.34</v>
      </c>
      <c r="P1797" t="s">
        <v>16</v>
      </c>
      <c r="Q1797" t="s">
        <v>11</v>
      </c>
      <c r="R1797" t="str">
        <f>IF('Hospitalisation Details'!I1795="?","Unknown",'Hospitalisation Details'!I1795)</f>
        <v>R1026</v>
      </c>
      <c r="T1797" t="s">
        <v>576</v>
      </c>
      <c r="U1797">
        <v>20.03</v>
      </c>
      <c r="V1797">
        <v>9.25</v>
      </c>
      <c r="W1797" t="s">
        <v>2382</v>
      </c>
      <c r="X1797" t="s">
        <v>2380</v>
      </c>
      <c r="Y1797" t="s">
        <v>2380</v>
      </c>
      <c r="Z1797" t="s">
        <v>2381</v>
      </c>
      <c r="AA1797" t="s">
        <v>2380</v>
      </c>
    </row>
    <row r="1798" spans="10:27" x14ac:dyDescent="0.35">
      <c r="J1798" t="s">
        <v>1827</v>
      </c>
      <c r="K1798">
        <v>1997</v>
      </c>
      <c r="L1798" t="s">
        <v>18</v>
      </c>
      <c r="M1798">
        <v>15</v>
      </c>
      <c r="N1798">
        <v>1</v>
      </c>
      <c r="O1798">
        <v>18218.16</v>
      </c>
      <c r="P1798" t="s">
        <v>16</v>
      </c>
      <c r="Q1798" t="s">
        <v>16</v>
      </c>
      <c r="R1798" t="str">
        <f>IF('Hospitalisation Details'!I1796="?","Unknown",'Hospitalisation Details'!I1796)</f>
        <v>R1013</v>
      </c>
      <c r="T1798" t="s">
        <v>575</v>
      </c>
      <c r="U1798">
        <v>16.7</v>
      </c>
      <c r="V1798">
        <v>11.48</v>
      </c>
      <c r="W1798" t="s">
        <v>2380</v>
      </c>
      <c r="X1798" t="s">
        <v>2380</v>
      </c>
      <c r="Y1798" t="s">
        <v>2380</v>
      </c>
      <c r="Z1798" t="s">
        <v>2381</v>
      </c>
      <c r="AA1798" t="s">
        <v>2380</v>
      </c>
    </row>
    <row r="1799" spans="10:27" x14ac:dyDescent="0.35">
      <c r="J1799" t="s">
        <v>1828</v>
      </c>
      <c r="K1799">
        <v>2004</v>
      </c>
      <c r="L1799" t="s">
        <v>20</v>
      </c>
      <c r="M1799">
        <v>10</v>
      </c>
      <c r="N1799">
        <v>3</v>
      </c>
      <c r="O1799">
        <v>18223.45</v>
      </c>
      <c r="P1799" t="s">
        <v>16</v>
      </c>
      <c r="Q1799" t="s">
        <v>12</v>
      </c>
      <c r="R1799" t="str">
        <f>IF('Hospitalisation Details'!I1797="?","Unknown",'Hospitalisation Details'!I1797)</f>
        <v>R1013</v>
      </c>
      <c r="T1799" t="s">
        <v>574</v>
      </c>
      <c r="U1799">
        <v>39.82</v>
      </c>
      <c r="V1799">
        <v>6.06</v>
      </c>
      <c r="W1799" t="s">
        <v>2380</v>
      </c>
      <c r="X1799" t="s">
        <v>2380</v>
      </c>
      <c r="Y1799" t="s">
        <v>2380</v>
      </c>
      <c r="Z1799" t="s">
        <v>2381</v>
      </c>
      <c r="AA1799" t="s">
        <v>2380</v>
      </c>
    </row>
    <row r="1800" spans="10:27" x14ac:dyDescent="0.35">
      <c r="J1800" t="s">
        <v>1829</v>
      </c>
      <c r="K1800">
        <v>1995</v>
      </c>
      <c r="L1800" t="s">
        <v>35</v>
      </c>
      <c r="M1800">
        <v>3</v>
      </c>
      <c r="N1800">
        <v>0</v>
      </c>
      <c r="O1800">
        <v>18246.5</v>
      </c>
      <c r="P1800" t="s">
        <v>16</v>
      </c>
      <c r="Q1800" t="s">
        <v>16</v>
      </c>
      <c r="R1800" t="str">
        <f>IF('Hospitalisation Details'!I1798="?","Unknown",'Hospitalisation Details'!I1798)</f>
        <v>R1013</v>
      </c>
      <c r="T1800" t="s">
        <v>573</v>
      </c>
      <c r="U1800">
        <v>22.04</v>
      </c>
      <c r="V1800">
        <v>5.86</v>
      </c>
      <c r="W1800" t="s">
        <v>2380</v>
      </c>
      <c r="X1800" t="s">
        <v>2380</v>
      </c>
      <c r="Y1800" t="s">
        <v>2380</v>
      </c>
      <c r="Z1800">
        <v>1</v>
      </c>
      <c r="AA1800" t="s">
        <v>2380</v>
      </c>
    </row>
    <row r="1801" spans="10:27" x14ac:dyDescent="0.35">
      <c r="J1801" t="s">
        <v>1830</v>
      </c>
      <c r="K1801">
        <v>1992</v>
      </c>
      <c r="L1801" t="s">
        <v>30</v>
      </c>
      <c r="M1801">
        <v>25</v>
      </c>
      <c r="N1801">
        <v>3</v>
      </c>
      <c r="O1801">
        <v>18259.22</v>
      </c>
      <c r="P1801" t="s">
        <v>16</v>
      </c>
      <c r="Q1801" t="s">
        <v>12</v>
      </c>
      <c r="R1801" t="str">
        <f>IF('Hospitalisation Details'!I1799="?","Unknown",'Hospitalisation Details'!I1799)</f>
        <v>R1011</v>
      </c>
      <c r="T1801" t="s">
        <v>572</v>
      </c>
      <c r="U1801">
        <v>28.27</v>
      </c>
      <c r="V1801">
        <v>5.33</v>
      </c>
      <c r="W1801" t="s">
        <v>2380</v>
      </c>
      <c r="X1801" t="s">
        <v>2380</v>
      </c>
      <c r="Y1801" t="s">
        <v>2380</v>
      </c>
      <c r="Z1801" t="s">
        <v>2381</v>
      </c>
      <c r="AA1801" t="s">
        <v>2380</v>
      </c>
    </row>
    <row r="1802" spans="10:27" x14ac:dyDescent="0.35">
      <c r="J1802" t="s">
        <v>1831</v>
      </c>
      <c r="K1802">
        <v>1995</v>
      </c>
      <c r="L1802" t="s">
        <v>10</v>
      </c>
      <c r="M1802">
        <v>4</v>
      </c>
      <c r="N1802">
        <v>0</v>
      </c>
      <c r="O1802">
        <v>18310.740000000002</v>
      </c>
      <c r="P1802" t="s">
        <v>16</v>
      </c>
      <c r="Q1802" t="s">
        <v>12</v>
      </c>
      <c r="R1802" t="str">
        <f>IF('Hospitalisation Details'!I1800="?","Unknown",'Hospitalisation Details'!I1800)</f>
        <v>R1012</v>
      </c>
      <c r="T1802" t="s">
        <v>571</v>
      </c>
      <c r="U1802">
        <v>18.5</v>
      </c>
      <c r="V1802">
        <v>5.33</v>
      </c>
      <c r="W1802" t="s">
        <v>2380</v>
      </c>
      <c r="X1802" t="s">
        <v>2380</v>
      </c>
      <c r="Y1802" t="s">
        <v>2380</v>
      </c>
      <c r="Z1802" t="s">
        <v>2381</v>
      </c>
      <c r="AA1802" t="s">
        <v>2380</v>
      </c>
    </row>
    <row r="1803" spans="10:27" x14ac:dyDescent="0.35">
      <c r="J1803" t="s">
        <v>1832</v>
      </c>
      <c r="K1803">
        <v>1999</v>
      </c>
      <c r="L1803" t="s">
        <v>30</v>
      </c>
      <c r="M1803">
        <v>15</v>
      </c>
      <c r="N1803">
        <v>1</v>
      </c>
      <c r="O1803">
        <v>18328.240000000002</v>
      </c>
      <c r="P1803" t="s">
        <v>16</v>
      </c>
      <c r="Q1803" t="s">
        <v>11</v>
      </c>
      <c r="R1803" t="str">
        <f>IF('Hospitalisation Details'!I1801="?","Unknown",'Hospitalisation Details'!I1801)</f>
        <v>R1013</v>
      </c>
      <c r="T1803" t="s">
        <v>570</v>
      </c>
      <c r="U1803">
        <v>38.6</v>
      </c>
      <c r="V1803">
        <v>6.02</v>
      </c>
      <c r="W1803" t="s">
        <v>2380</v>
      </c>
      <c r="X1803" t="s">
        <v>2380</v>
      </c>
      <c r="Y1803" t="s">
        <v>2380</v>
      </c>
      <c r="Z1803">
        <v>1</v>
      </c>
      <c r="AA1803" t="s">
        <v>2380</v>
      </c>
    </row>
    <row r="1804" spans="10:27" x14ac:dyDescent="0.35">
      <c r="J1804" t="s">
        <v>1833</v>
      </c>
      <c r="K1804">
        <v>1964</v>
      </c>
      <c r="L1804" t="s">
        <v>20</v>
      </c>
      <c r="M1804">
        <v>26</v>
      </c>
      <c r="N1804">
        <v>0</v>
      </c>
      <c r="O1804">
        <v>18443.11</v>
      </c>
      <c r="P1804" t="s">
        <v>16</v>
      </c>
      <c r="Q1804" t="s">
        <v>11</v>
      </c>
      <c r="R1804" t="str">
        <f>IF('Hospitalisation Details'!I1802="?","Unknown",'Hospitalisation Details'!I1802)</f>
        <v>R1012</v>
      </c>
      <c r="T1804" t="s">
        <v>569</v>
      </c>
      <c r="U1804">
        <v>43.12</v>
      </c>
      <c r="V1804">
        <v>6.25</v>
      </c>
      <c r="W1804" t="s">
        <v>2380</v>
      </c>
      <c r="X1804" t="s">
        <v>2380</v>
      </c>
      <c r="Y1804" t="s">
        <v>2380</v>
      </c>
      <c r="Z1804">
        <v>1</v>
      </c>
      <c r="AA1804" t="s">
        <v>2380</v>
      </c>
    </row>
    <row r="1805" spans="10:27" x14ac:dyDescent="0.35">
      <c r="J1805" t="s">
        <v>1834</v>
      </c>
      <c r="K1805">
        <v>1986</v>
      </c>
      <c r="L1805" t="s">
        <v>35</v>
      </c>
      <c r="M1805">
        <v>12</v>
      </c>
      <c r="N1805">
        <v>2</v>
      </c>
      <c r="O1805">
        <v>18608.259999999998</v>
      </c>
      <c r="P1805" t="s">
        <v>16</v>
      </c>
      <c r="Q1805" t="s">
        <v>12</v>
      </c>
      <c r="R1805" t="str">
        <f>IF('Hospitalisation Details'!I1803="?","Unknown",'Hospitalisation Details'!I1803)</f>
        <v>R1011</v>
      </c>
      <c r="T1805" t="s">
        <v>568</v>
      </c>
      <c r="U1805">
        <v>30.5</v>
      </c>
      <c r="V1805">
        <v>4.8099999999999996</v>
      </c>
      <c r="W1805" t="s">
        <v>2380</v>
      </c>
      <c r="X1805" t="s">
        <v>2380</v>
      </c>
      <c r="Y1805" t="s">
        <v>2380</v>
      </c>
      <c r="Z1805">
        <v>1</v>
      </c>
      <c r="AA1805" t="s">
        <v>2380</v>
      </c>
    </row>
    <row r="1806" spans="10:27" x14ac:dyDescent="0.35">
      <c r="J1806" t="s">
        <v>1835</v>
      </c>
      <c r="K1806">
        <v>1998</v>
      </c>
      <c r="L1806" t="s">
        <v>20</v>
      </c>
      <c r="M1806">
        <v>23</v>
      </c>
      <c r="N1806">
        <v>0</v>
      </c>
      <c r="O1806">
        <v>18648.419999999998</v>
      </c>
      <c r="P1806" t="s">
        <v>16</v>
      </c>
      <c r="Q1806" t="s">
        <v>16</v>
      </c>
      <c r="R1806" t="str">
        <f>IF('Hospitalisation Details'!I1804="?","Unknown",'Hospitalisation Details'!I1804)</f>
        <v>R1019</v>
      </c>
      <c r="T1806" t="s">
        <v>567</v>
      </c>
      <c r="U1806">
        <v>27.61</v>
      </c>
      <c r="V1806">
        <v>4.5999999999999996</v>
      </c>
      <c r="W1806" t="s">
        <v>2380</v>
      </c>
      <c r="X1806" t="s">
        <v>2380</v>
      </c>
      <c r="Y1806" t="s">
        <v>2380</v>
      </c>
      <c r="Z1806">
        <v>1</v>
      </c>
      <c r="AA1806" t="s">
        <v>2380</v>
      </c>
    </row>
    <row r="1807" spans="10:27" x14ac:dyDescent="0.35">
      <c r="J1807" t="s">
        <v>1836</v>
      </c>
      <c r="K1807">
        <v>1970</v>
      </c>
      <c r="L1807" t="s">
        <v>37</v>
      </c>
      <c r="M1807">
        <v>17</v>
      </c>
      <c r="N1807">
        <v>0</v>
      </c>
      <c r="O1807">
        <v>18682.740000000002</v>
      </c>
      <c r="P1807" t="s">
        <v>16</v>
      </c>
      <c r="Q1807" t="s">
        <v>12</v>
      </c>
      <c r="R1807" t="str">
        <f>IF('Hospitalisation Details'!I1805="?","Unknown",'Hospitalisation Details'!I1805)</f>
        <v>R1012</v>
      </c>
      <c r="T1807" t="s">
        <v>566</v>
      </c>
      <c r="U1807">
        <v>27.1</v>
      </c>
      <c r="V1807">
        <v>5.08</v>
      </c>
      <c r="W1807" t="s">
        <v>2380</v>
      </c>
      <c r="X1807" t="s">
        <v>2380</v>
      </c>
      <c r="Y1807" t="s">
        <v>2380</v>
      </c>
      <c r="Z1807">
        <v>1</v>
      </c>
      <c r="AA1807" t="s">
        <v>2380</v>
      </c>
    </row>
    <row r="1808" spans="10:27" x14ac:dyDescent="0.35">
      <c r="J1808" t="s">
        <v>1837</v>
      </c>
      <c r="K1808">
        <v>1967</v>
      </c>
      <c r="L1808" t="s">
        <v>35</v>
      </c>
      <c r="M1808">
        <v>30</v>
      </c>
      <c r="N1808">
        <v>0</v>
      </c>
      <c r="O1808">
        <v>18694.689999999999</v>
      </c>
      <c r="P1808" t="s">
        <v>16</v>
      </c>
      <c r="Q1808" t="s">
        <v>16</v>
      </c>
      <c r="R1808" t="str">
        <f>IF('Hospitalisation Details'!I1806="?","Unknown",'Hospitalisation Details'!I1806)</f>
        <v>R1023</v>
      </c>
      <c r="T1808" t="s">
        <v>565</v>
      </c>
      <c r="U1808">
        <v>35.93</v>
      </c>
      <c r="V1808">
        <v>5.43</v>
      </c>
      <c r="W1808" t="s">
        <v>2380</v>
      </c>
      <c r="X1808" t="s">
        <v>2382</v>
      </c>
      <c r="Y1808" t="s">
        <v>2380</v>
      </c>
      <c r="Z1808">
        <v>1</v>
      </c>
      <c r="AA1808" t="s">
        <v>2380</v>
      </c>
    </row>
    <row r="1809" spans="10:27" x14ac:dyDescent="0.35">
      <c r="J1809" t="s">
        <v>1838</v>
      </c>
      <c r="K1809">
        <v>1992</v>
      </c>
      <c r="L1809" t="s">
        <v>30</v>
      </c>
      <c r="M1809">
        <v>27</v>
      </c>
      <c r="N1809">
        <v>3</v>
      </c>
      <c r="O1809">
        <v>18765.88</v>
      </c>
      <c r="P1809" t="s">
        <v>16</v>
      </c>
      <c r="Q1809" t="s">
        <v>11</v>
      </c>
      <c r="R1809" t="str">
        <f>IF('Hospitalisation Details'!I1807="?","Unknown",'Hospitalisation Details'!I1807)</f>
        <v>R1012</v>
      </c>
      <c r="T1809" t="s">
        <v>564</v>
      </c>
      <c r="U1809">
        <v>32.68</v>
      </c>
      <c r="V1809">
        <v>5.44</v>
      </c>
      <c r="W1809" t="s">
        <v>2380</v>
      </c>
      <c r="X1809" t="s">
        <v>2380</v>
      </c>
      <c r="Y1809" t="s">
        <v>2380</v>
      </c>
      <c r="Z1809" t="s">
        <v>2381</v>
      </c>
      <c r="AA1809" t="s">
        <v>2380</v>
      </c>
    </row>
    <row r="1810" spans="10:27" x14ac:dyDescent="0.35">
      <c r="J1810" t="s">
        <v>1839</v>
      </c>
      <c r="K1810">
        <v>1979</v>
      </c>
      <c r="L1810" t="s">
        <v>15</v>
      </c>
      <c r="M1810">
        <v>19</v>
      </c>
      <c r="N1810">
        <v>2</v>
      </c>
      <c r="O1810">
        <v>18767.740000000002</v>
      </c>
      <c r="P1810" t="s">
        <v>16</v>
      </c>
      <c r="Q1810" t="s">
        <v>16</v>
      </c>
      <c r="R1810" t="str">
        <f>IF('Hospitalisation Details'!I1808="?","Unknown",'Hospitalisation Details'!I1808)</f>
        <v>R1013</v>
      </c>
      <c r="T1810" t="s">
        <v>563</v>
      </c>
      <c r="U1810">
        <v>20.74</v>
      </c>
      <c r="V1810">
        <v>11.69</v>
      </c>
      <c r="W1810" t="s">
        <v>2382</v>
      </c>
      <c r="X1810" t="s">
        <v>2380</v>
      </c>
      <c r="Y1810" t="s">
        <v>2380</v>
      </c>
      <c r="Z1810">
        <v>1</v>
      </c>
      <c r="AA1810" t="s">
        <v>2380</v>
      </c>
    </row>
    <row r="1811" spans="10:27" x14ac:dyDescent="0.35">
      <c r="J1811" t="s">
        <v>1840</v>
      </c>
      <c r="K1811">
        <v>1995</v>
      </c>
      <c r="L1811" t="s">
        <v>15</v>
      </c>
      <c r="M1811">
        <v>28</v>
      </c>
      <c r="N1811">
        <v>3</v>
      </c>
      <c r="O1811">
        <v>18804.75</v>
      </c>
      <c r="P1811" t="s">
        <v>16</v>
      </c>
      <c r="Q1811" t="s">
        <v>16</v>
      </c>
      <c r="R1811" t="str">
        <f>IF('Hospitalisation Details'!I1809="?","Unknown",'Hospitalisation Details'!I1809)</f>
        <v>R1012</v>
      </c>
      <c r="T1811" t="s">
        <v>562</v>
      </c>
      <c r="U1811">
        <v>15.57</v>
      </c>
      <c r="V1811">
        <v>6.07</v>
      </c>
      <c r="W1811" t="s">
        <v>2380</v>
      </c>
      <c r="X1811" t="s">
        <v>2380</v>
      </c>
      <c r="Y1811" t="s">
        <v>2380</v>
      </c>
      <c r="Z1811" t="s">
        <v>2381</v>
      </c>
      <c r="AA1811" t="s">
        <v>2380</v>
      </c>
    </row>
    <row r="1812" spans="10:27" x14ac:dyDescent="0.35">
      <c r="J1812" t="s">
        <v>1841</v>
      </c>
      <c r="K1812">
        <v>1979</v>
      </c>
      <c r="L1812" t="s">
        <v>37</v>
      </c>
      <c r="M1812">
        <v>15</v>
      </c>
      <c r="N1812">
        <v>2</v>
      </c>
      <c r="O1812">
        <v>18806.150000000001</v>
      </c>
      <c r="P1812" t="s">
        <v>16</v>
      </c>
      <c r="Q1812" t="s">
        <v>11</v>
      </c>
      <c r="R1812" t="str">
        <f>IF('Hospitalisation Details'!I1810="?","Unknown",'Hospitalisation Details'!I1810)</f>
        <v>R1013</v>
      </c>
      <c r="T1812" t="s">
        <v>561</v>
      </c>
      <c r="U1812">
        <v>23.844999999999999</v>
      </c>
      <c r="V1812">
        <v>4.3600000000000003</v>
      </c>
      <c r="W1812" t="s">
        <v>2380</v>
      </c>
      <c r="X1812" t="s">
        <v>2380</v>
      </c>
      <c r="Y1812" t="s">
        <v>2380</v>
      </c>
      <c r="Z1812" t="s">
        <v>2381</v>
      </c>
      <c r="AA1812" t="s">
        <v>2380</v>
      </c>
    </row>
    <row r="1813" spans="10:27" x14ac:dyDescent="0.35">
      <c r="J1813" t="s">
        <v>1842</v>
      </c>
      <c r="K1813">
        <v>1962</v>
      </c>
      <c r="L1813" t="s">
        <v>30</v>
      </c>
      <c r="M1813">
        <v>18</v>
      </c>
      <c r="N1813">
        <v>0</v>
      </c>
      <c r="O1813">
        <v>18815.53</v>
      </c>
      <c r="P1813" t="s">
        <v>16</v>
      </c>
      <c r="Q1813" t="s">
        <v>16</v>
      </c>
      <c r="R1813" t="str">
        <f>IF('Hospitalisation Details'!I1811="?","Unknown",'Hospitalisation Details'!I1811)</f>
        <v>R1023</v>
      </c>
      <c r="T1813" t="s">
        <v>560</v>
      </c>
      <c r="U1813">
        <v>22.895</v>
      </c>
      <c r="V1813">
        <v>5.24</v>
      </c>
      <c r="W1813" t="s">
        <v>2380</v>
      </c>
      <c r="X1813" t="s">
        <v>2380</v>
      </c>
      <c r="Y1813" t="s">
        <v>2380</v>
      </c>
      <c r="Z1813">
        <v>1</v>
      </c>
      <c r="AA1813" t="s">
        <v>2380</v>
      </c>
    </row>
    <row r="1814" spans="10:27" x14ac:dyDescent="0.35">
      <c r="J1814" t="s">
        <v>1843</v>
      </c>
      <c r="K1814">
        <v>2003</v>
      </c>
      <c r="L1814" t="s">
        <v>10</v>
      </c>
      <c r="M1814">
        <v>24</v>
      </c>
      <c r="N1814">
        <v>3</v>
      </c>
      <c r="O1814">
        <v>18838.7</v>
      </c>
      <c r="P1814" t="s">
        <v>16</v>
      </c>
      <c r="Q1814" t="s">
        <v>12</v>
      </c>
      <c r="R1814" t="str">
        <f>IF('Hospitalisation Details'!I1812="?","Unknown",'Hospitalisation Details'!I1812)</f>
        <v>R1012</v>
      </c>
      <c r="T1814" t="s">
        <v>559</v>
      </c>
      <c r="U1814">
        <v>21.945</v>
      </c>
      <c r="V1814">
        <v>5.37</v>
      </c>
      <c r="W1814" t="s">
        <v>2380</v>
      </c>
      <c r="X1814" t="s">
        <v>2380</v>
      </c>
      <c r="Y1814" t="s">
        <v>2380</v>
      </c>
      <c r="Z1814">
        <v>1</v>
      </c>
      <c r="AA1814" t="s">
        <v>2380</v>
      </c>
    </row>
    <row r="1815" spans="10:27" x14ac:dyDescent="0.35">
      <c r="J1815" t="s">
        <v>1844</v>
      </c>
      <c r="K1815">
        <v>1963</v>
      </c>
      <c r="L1815" t="s">
        <v>30</v>
      </c>
      <c r="M1815">
        <v>6</v>
      </c>
      <c r="N1815">
        <v>0</v>
      </c>
      <c r="O1815">
        <v>18883.330000000002</v>
      </c>
      <c r="P1815" t="s">
        <v>16</v>
      </c>
      <c r="Q1815" t="s">
        <v>16</v>
      </c>
      <c r="R1815" t="str">
        <f>IF('Hospitalisation Details'!I1813="?","Unknown",'Hospitalisation Details'!I1813)</f>
        <v>R1026</v>
      </c>
      <c r="T1815" t="s">
        <v>558</v>
      </c>
      <c r="U1815">
        <v>19.47</v>
      </c>
      <c r="V1815">
        <v>6.6</v>
      </c>
      <c r="W1815" t="s">
        <v>2382</v>
      </c>
      <c r="X1815" t="s">
        <v>2380</v>
      </c>
      <c r="Y1815" t="s">
        <v>2380</v>
      </c>
      <c r="Z1815" t="s">
        <v>2381</v>
      </c>
      <c r="AA1815" t="s">
        <v>2380</v>
      </c>
    </row>
    <row r="1816" spans="10:27" x14ac:dyDescent="0.35">
      <c r="J1816" t="s">
        <v>1845</v>
      </c>
      <c r="K1816">
        <v>1995</v>
      </c>
      <c r="L1816" t="s">
        <v>20</v>
      </c>
      <c r="M1816">
        <v>27</v>
      </c>
      <c r="N1816">
        <v>1</v>
      </c>
      <c r="O1816">
        <v>18903.490000000002</v>
      </c>
      <c r="P1816" t="s">
        <v>16</v>
      </c>
      <c r="Q1816" t="s">
        <v>11</v>
      </c>
      <c r="R1816" t="str">
        <f>IF('Hospitalisation Details'!I1814="?","Unknown",'Hospitalisation Details'!I1814)</f>
        <v>R1024</v>
      </c>
      <c r="T1816" t="s">
        <v>557</v>
      </c>
      <c r="U1816">
        <v>15.61</v>
      </c>
      <c r="V1816">
        <v>5.77</v>
      </c>
      <c r="W1816" t="s">
        <v>2380</v>
      </c>
      <c r="X1816" t="s">
        <v>2380</v>
      </c>
      <c r="Y1816" t="s">
        <v>2380</v>
      </c>
      <c r="Z1816" t="s">
        <v>2381</v>
      </c>
      <c r="AA1816" t="s">
        <v>2380</v>
      </c>
    </row>
    <row r="1817" spans="10:27" x14ac:dyDescent="0.35">
      <c r="J1817" t="s">
        <v>1846</v>
      </c>
      <c r="K1817">
        <v>1969</v>
      </c>
      <c r="L1817" t="s">
        <v>35</v>
      </c>
      <c r="M1817">
        <v>3</v>
      </c>
      <c r="N1817">
        <v>0</v>
      </c>
      <c r="O1817">
        <v>18932.810000000001</v>
      </c>
      <c r="P1817" t="s">
        <v>16</v>
      </c>
      <c r="Q1817" t="s">
        <v>12</v>
      </c>
      <c r="R1817" t="str">
        <f>IF('Hospitalisation Details'!I1815="?","Unknown",'Hospitalisation Details'!I1815)</f>
        <v>R1012</v>
      </c>
      <c r="T1817" t="s">
        <v>556</v>
      </c>
      <c r="U1817">
        <v>28.6</v>
      </c>
      <c r="V1817">
        <v>6.08</v>
      </c>
      <c r="W1817" t="s">
        <v>2380</v>
      </c>
      <c r="X1817" t="s">
        <v>2380</v>
      </c>
      <c r="Y1817" t="s">
        <v>2383</v>
      </c>
      <c r="Z1817">
        <v>1</v>
      </c>
      <c r="AA1817" t="s">
        <v>2380</v>
      </c>
    </row>
    <row r="1818" spans="10:27" x14ac:dyDescent="0.35">
      <c r="J1818" t="s">
        <v>1847</v>
      </c>
      <c r="K1818">
        <v>1963</v>
      </c>
      <c r="L1818" t="s">
        <v>37</v>
      </c>
      <c r="M1818">
        <v>20</v>
      </c>
      <c r="N1818">
        <v>0</v>
      </c>
      <c r="O1818">
        <v>18954.560000000001</v>
      </c>
      <c r="P1818" t="s">
        <v>16</v>
      </c>
      <c r="Q1818" t="s">
        <v>16</v>
      </c>
      <c r="R1818" t="str">
        <f>IF('Hospitalisation Details'!I1816="?","Unknown",'Hospitalisation Details'!I1816)</f>
        <v>R1026</v>
      </c>
      <c r="T1818" t="s">
        <v>555</v>
      </c>
      <c r="U1818">
        <v>46.53</v>
      </c>
      <c r="V1818">
        <v>4.16</v>
      </c>
      <c r="W1818" t="s">
        <v>2380</v>
      </c>
      <c r="X1818" t="s">
        <v>2380</v>
      </c>
      <c r="Y1818" t="s">
        <v>2380</v>
      </c>
      <c r="Z1818" t="s">
        <v>2381</v>
      </c>
      <c r="AA1818" t="s">
        <v>2380</v>
      </c>
    </row>
    <row r="1819" spans="10:27" x14ac:dyDescent="0.35">
      <c r="J1819" t="s">
        <v>1848</v>
      </c>
      <c r="K1819">
        <v>1998</v>
      </c>
      <c r="L1819" t="s">
        <v>35</v>
      </c>
      <c r="M1819">
        <v>6</v>
      </c>
      <c r="N1819">
        <v>0</v>
      </c>
      <c r="O1819">
        <v>18955.22</v>
      </c>
      <c r="P1819" t="s">
        <v>16</v>
      </c>
      <c r="Q1819" t="s">
        <v>12</v>
      </c>
      <c r="R1819" t="str">
        <f>IF('Hospitalisation Details'!I1817="?","Unknown",'Hospitalisation Details'!I1817)</f>
        <v>R1011</v>
      </c>
      <c r="T1819" t="s">
        <v>554</v>
      </c>
      <c r="U1819">
        <v>34.99</v>
      </c>
      <c r="V1819">
        <v>5.0999999999999996</v>
      </c>
      <c r="W1819" t="s">
        <v>2380</v>
      </c>
      <c r="X1819" t="s">
        <v>2380</v>
      </c>
      <c r="Y1819" t="s">
        <v>2383</v>
      </c>
      <c r="Z1819">
        <v>1</v>
      </c>
      <c r="AA1819" t="s">
        <v>2380</v>
      </c>
    </row>
    <row r="1820" spans="10:27" x14ac:dyDescent="0.35">
      <c r="J1820" t="s">
        <v>1849</v>
      </c>
      <c r="K1820">
        <v>1992</v>
      </c>
      <c r="L1820" t="s">
        <v>15</v>
      </c>
      <c r="M1820">
        <v>30</v>
      </c>
      <c r="N1820">
        <v>1</v>
      </c>
      <c r="O1820">
        <v>18963.169999999998</v>
      </c>
      <c r="P1820" t="s">
        <v>16</v>
      </c>
      <c r="Q1820" t="s">
        <v>16</v>
      </c>
      <c r="R1820" t="str">
        <f>IF('Hospitalisation Details'!I1818="?","Unknown",'Hospitalisation Details'!I1818)</f>
        <v>R1013</v>
      </c>
      <c r="T1820" t="s">
        <v>553</v>
      </c>
      <c r="U1820">
        <v>17.05</v>
      </c>
      <c r="V1820">
        <v>5.3</v>
      </c>
      <c r="W1820" t="s">
        <v>2380</v>
      </c>
      <c r="X1820" t="s">
        <v>2380</v>
      </c>
      <c r="Y1820" t="s">
        <v>2383</v>
      </c>
      <c r="Z1820">
        <v>1</v>
      </c>
      <c r="AA1820" t="s">
        <v>2380</v>
      </c>
    </row>
    <row r="1821" spans="10:27" x14ac:dyDescent="0.35">
      <c r="J1821" t="s">
        <v>1850</v>
      </c>
      <c r="K1821">
        <v>1988</v>
      </c>
      <c r="L1821" t="s">
        <v>37</v>
      </c>
      <c r="M1821">
        <v>24</v>
      </c>
      <c r="N1821">
        <v>2</v>
      </c>
      <c r="O1821">
        <v>18972.5</v>
      </c>
      <c r="P1821" t="s">
        <v>16</v>
      </c>
      <c r="Q1821" t="s">
        <v>12</v>
      </c>
      <c r="R1821" t="str">
        <f>IF('Hospitalisation Details'!I1819="?","Unknown",'Hospitalisation Details'!I1819)</f>
        <v>R1013</v>
      </c>
      <c r="T1821" t="s">
        <v>552</v>
      </c>
      <c r="U1821">
        <v>37.18</v>
      </c>
      <c r="V1821">
        <v>4.9000000000000004</v>
      </c>
      <c r="W1821" t="s">
        <v>2380</v>
      </c>
      <c r="X1821" t="s">
        <v>2380</v>
      </c>
      <c r="Y1821" t="s">
        <v>2380</v>
      </c>
      <c r="Z1821" t="s">
        <v>2381</v>
      </c>
      <c r="AA1821" t="s">
        <v>2380</v>
      </c>
    </row>
    <row r="1822" spans="10:27" x14ac:dyDescent="0.35">
      <c r="J1822" t="s">
        <v>1851</v>
      </c>
      <c r="K1822">
        <v>1983</v>
      </c>
      <c r="L1822" t="s">
        <v>30</v>
      </c>
      <c r="M1822">
        <v>19</v>
      </c>
      <c r="N1822">
        <v>5</v>
      </c>
      <c r="O1822">
        <v>19023.259999999998</v>
      </c>
      <c r="P1822" t="s">
        <v>16</v>
      </c>
      <c r="Q1822" t="s">
        <v>12</v>
      </c>
      <c r="R1822" t="str">
        <f>IF('Hospitalisation Details'!I1820="?","Unknown",'Hospitalisation Details'!I1820)</f>
        <v>R1011</v>
      </c>
      <c r="T1822" t="s">
        <v>551</v>
      </c>
      <c r="U1822">
        <v>35.200000000000003</v>
      </c>
      <c r="V1822">
        <v>5.55</v>
      </c>
      <c r="W1822" t="s">
        <v>2380</v>
      </c>
      <c r="X1822" t="s">
        <v>2380</v>
      </c>
      <c r="Y1822" t="s">
        <v>2380</v>
      </c>
      <c r="Z1822" t="s">
        <v>2381</v>
      </c>
      <c r="AA1822" t="s">
        <v>2380</v>
      </c>
    </row>
    <row r="1823" spans="10:27" x14ac:dyDescent="0.35">
      <c r="J1823" t="s">
        <v>1852</v>
      </c>
      <c r="K1823">
        <v>1989</v>
      </c>
      <c r="L1823" t="s">
        <v>18</v>
      </c>
      <c r="M1823">
        <v>5</v>
      </c>
      <c r="N1823">
        <v>1</v>
      </c>
      <c r="O1823">
        <v>19040.88</v>
      </c>
      <c r="P1823" t="s">
        <v>16</v>
      </c>
      <c r="Q1823" t="s">
        <v>12</v>
      </c>
      <c r="R1823" t="str">
        <f>IF('Hospitalisation Details'!I1821="?","Unknown",'Hospitalisation Details'!I1821)</f>
        <v>R1011</v>
      </c>
      <c r="T1823" t="s">
        <v>550</v>
      </c>
      <c r="U1823">
        <v>37.335000000000001</v>
      </c>
      <c r="V1823">
        <v>4.95</v>
      </c>
      <c r="W1823" t="s">
        <v>2380</v>
      </c>
      <c r="X1823" t="s">
        <v>2380</v>
      </c>
      <c r="Y1823" t="s">
        <v>2380</v>
      </c>
      <c r="Z1823" t="s">
        <v>2381</v>
      </c>
      <c r="AA1823" t="s">
        <v>2380</v>
      </c>
    </row>
    <row r="1824" spans="10:27" x14ac:dyDescent="0.35">
      <c r="J1824" t="s">
        <v>1853</v>
      </c>
      <c r="K1824">
        <v>1993</v>
      </c>
      <c r="L1824" t="s">
        <v>20</v>
      </c>
      <c r="M1824">
        <v>28</v>
      </c>
      <c r="N1824">
        <v>1</v>
      </c>
      <c r="O1824">
        <v>19107.78</v>
      </c>
      <c r="P1824" t="s">
        <v>16</v>
      </c>
      <c r="Q1824" t="s">
        <v>11</v>
      </c>
      <c r="R1824" t="str">
        <f>IF('Hospitalisation Details'!I1822="?","Unknown",'Hospitalisation Details'!I1822)</f>
        <v>R1013</v>
      </c>
      <c r="T1824" t="s">
        <v>549</v>
      </c>
      <c r="U1824">
        <v>27.265000000000001</v>
      </c>
      <c r="V1824">
        <v>6.46</v>
      </c>
      <c r="W1824" t="s">
        <v>2382</v>
      </c>
      <c r="X1824" t="s">
        <v>2380</v>
      </c>
      <c r="Y1824" t="s">
        <v>2380</v>
      </c>
      <c r="Z1824" t="s">
        <v>2381</v>
      </c>
      <c r="AA1824" t="s">
        <v>2380</v>
      </c>
    </row>
    <row r="1825" spans="10:27" x14ac:dyDescent="0.35">
      <c r="J1825" t="s">
        <v>1854</v>
      </c>
      <c r="K1825">
        <v>1979</v>
      </c>
      <c r="L1825" t="s">
        <v>10</v>
      </c>
      <c r="M1825">
        <v>2</v>
      </c>
      <c r="N1825">
        <v>2</v>
      </c>
      <c r="O1825">
        <v>19144.580000000002</v>
      </c>
      <c r="P1825" t="s">
        <v>16</v>
      </c>
      <c r="Q1825" t="s">
        <v>16</v>
      </c>
      <c r="R1825" t="str">
        <f>IF('Hospitalisation Details'!I1823="?","Unknown",'Hospitalisation Details'!I1823)</f>
        <v>R1024</v>
      </c>
      <c r="T1825" t="s">
        <v>548</v>
      </c>
      <c r="U1825">
        <v>30.8</v>
      </c>
      <c r="V1825">
        <v>4.9000000000000004</v>
      </c>
      <c r="W1825" t="s">
        <v>2382</v>
      </c>
      <c r="X1825" t="s">
        <v>2380</v>
      </c>
      <c r="Y1825" t="s">
        <v>2380</v>
      </c>
      <c r="Z1825" t="s">
        <v>2381</v>
      </c>
      <c r="AA1825" t="s">
        <v>2380</v>
      </c>
    </row>
    <row r="1826" spans="10:27" x14ac:dyDescent="0.35">
      <c r="J1826" t="s">
        <v>1855</v>
      </c>
      <c r="K1826">
        <v>1991</v>
      </c>
      <c r="L1826" t="s">
        <v>20</v>
      </c>
      <c r="M1826">
        <v>16</v>
      </c>
      <c r="N1826">
        <v>3</v>
      </c>
      <c r="O1826">
        <v>19199.939999999999</v>
      </c>
      <c r="P1826" t="s">
        <v>16</v>
      </c>
      <c r="Q1826" t="s">
        <v>12</v>
      </c>
      <c r="R1826" t="str">
        <f>IF('Hospitalisation Details'!I1824="?","Unknown",'Hospitalisation Details'!I1824)</f>
        <v>R1011</v>
      </c>
      <c r="T1826" t="s">
        <v>547</v>
      </c>
      <c r="U1826">
        <v>30.21</v>
      </c>
      <c r="V1826">
        <v>5.21</v>
      </c>
      <c r="W1826" t="s">
        <v>2380</v>
      </c>
      <c r="X1826" t="s">
        <v>2380</v>
      </c>
      <c r="Y1826" t="s">
        <v>2380</v>
      </c>
      <c r="Z1826">
        <v>1</v>
      </c>
      <c r="AA1826" t="s">
        <v>2380</v>
      </c>
    </row>
    <row r="1827" spans="10:27" x14ac:dyDescent="0.35">
      <c r="J1827" t="s">
        <v>1856</v>
      </c>
      <c r="K1827">
        <v>1985</v>
      </c>
      <c r="L1827" t="s">
        <v>30</v>
      </c>
      <c r="M1827">
        <v>28</v>
      </c>
      <c r="N1827">
        <v>0</v>
      </c>
      <c r="O1827">
        <v>19214.71</v>
      </c>
      <c r="P1827" t="s">
        <v>16</v>
      </c>
      <c r="Q1827" t="s">
        <v>12</v>
      </c>
      <c r="R1827" t="str">
        <f>IF('Hospitalisation Details'!I1825="?","Unknown",'Hospitalisation Details'!I1825)</f>
        <v>R1013</v>
      </c>
      <c r="T1827" t="s">
        <v>546</v>
      </c>
      <c r="U1827">
        <v>35.340000000000003</v>
      </c>
      <c r="V1827">
        <v>4.13</v>
      </c>
      <c r="W1827" t="s">
        <v>2380</v>
      </c>
      <c r="X1827" t="s">
        <v>2382</v>
      </c>
      <c r="Y1827" t="s">
        <v>2380</v>
      </c>
      <c r="Z1827">
        <v>1</v>
      </c>
      <c r="AA1827" t="s">
        <v>2380</v>
      </c>
    </row>
    <row r="1828" spans="10:27" x14ac:dyDescent="0.35">
      <c r="J1828" t="s">
        <v>1857</v>
      </c>
      <c r="K1828">
        <v>1967</v>
      </c>
      <c r="L1828" t="s">
        <v>10</v>
      </c>
      <c r="M1828">
        <v>29</v>
      </c>
      <c r="N1828">
        <v>0</v>
      </c>
      <c r="O1828">
        <v>19259.96</v>
      </c>
      <c r="P1828" t="s">
        <v>16</v>
      </c>
      <c r="Q1828" t="s">
        <v>16</v>
      </c>
      <c r="R1828" t="str">
        <f>IF('Hospitalisation Details'!I1826="?","Unknown",'Hospitalisation Details'!I1826)</f>
        <v>R1012</v>
      </c>
      <c r="T1828" t="s">
        <v>545</v>
      </c>
      <c r="U1828">
        <v>26.695</v>
      </c>
      <c r="V1828">
        <v>5.28</v>
      </c>
      <c r="W1828" t="s">
        <v>2380</v>
      </c>
      <c r="X1828" t="s">
        <v>2380</v>
      </c>
      <c r="Y1828" t="s">
        <v>2380</v>
      </c>
      <c r="Z1828" t="s">
        <v>2381</v>
      </c>
      <c r="AA1828" t="s">
        <v>2380</v>
      </c>
    </row>
    <row r="1829" spans="10:27" x14ac:dyDescent="0.35">
      <c r="J1829" t="s">
        <v>1858</v>
      </c>
      <c r="K1829">
        <v>1966</v>
      </c>
      <c r="L1829" t="s">
        <v>15</v>
      </c>
      <c r="M1829">
        <v>15</v>
      </c>
      <c r="N1829">
        <v>0</v>
      </c>
      <c r="O1829">
        <v>19321.060000000001</v>
      </c>
      <c r="P1829" t="s">
        <v>16</v>
      </c>
      <c r="Q1829" t="s">
        <v>16</v>
      </c>
      <c r="R1829" t="str">
        <f>IF('Hospitalisation Details'!I1827="?","Unknown",'Hospitalisation Details'!I1827)</f>
        <v>R1012</v>
      </c>
      <c r="T1829" t="s">
        <v>544</v>
      </c>
      <c r="U1829">
        <v>29.355</v>
      </c>
      <c r="V1829">
        <v>4.68</v>
      </c>
      <c r="W1829" t="s">
        <v>2382</v>
      </c>
      <c r="X1829" t="s">
        <v>2380</v>
      </c>
      <c r="Y1829" t="s">
        <v>2380</v>
      </c>
      <c r="Z1829" t="s">
        <v>2381</v>
      </c>
      <c r="AA1829" t="s">
        <v>2380</v>
      </c>
    </row>
    <row r="1830" spans="10:27" x14ac:dyDescent="0.35">
      <c r="J1830" t="s">
        <v>1859</v>
      </c>
      <c r="K1830">
        <v>1991</v>
      </c>
      <c r="L1830" t="s">
        <v>35</v>
      </c>
      <c r="M1830">
        <v>24</v>
      </c>
      <c r="N1830">
        <v>0</v>
      </c>
      <c r="O1830">
        <v>19350.37</v>
      </c>
      <c r="P1830" t="s">
        <v>16</v>
      </c>
      <c r="Q1830" t="s">
        <v>12</v>
      </c>
      <c r="R1830" t="str">
        <f>IF('Hospitalisation Details'!I1828="?","Unknown",'Hospitalisation Details'!I1828)</f>
        <v>R1013</v>
      </c>
      <c r="T1830" t="s">
        <v>543</v>
      </c>
      <c r="U1830">
        <v>29.59</v>
      </c>
      <c r="V1830">
        <v>4.0599999999999996</v>
      </c>
      <c r="W1830" t="s">
        <v>2380</v>
      </c>
      <c r="X1830" t="s">
        <v>2380</v>
      </c>
      <c r="Y1830" t="s">
        <v>2380</v>
      </c>
      <c r="Z1830" t="s">
        <v>2381</v>
      </c>
      <c r="AA1830" t="s">
        <v>2380</v>
      </c>
    </row>
    <row r="1831" spans="10:27" x14ac:dyDescent="0.35">
      <c r="J1831" t="s">
        <v>1860</v>
      </c>
      <c r="K1831">
        <v>1987</v>
      </c>
      <c r="L1831" t="s">
        <v>18</v>
      </c>
      <c r="M1831">
        <v>30</v>
      </c>
      <c r="N1831">
        <v>3</v>
      </c>
      <c r="O1831">
        <v>19362</v>
      </c>
      <c r="P1831" t="s">
        <v>16</v>
      </c>
      <c r="Q1831" t="s">
        <v>12</v>
      </c>
      <c r="R1831" t="str">
        <f>IF('Hospitalisation Details'!I1829="?","Unknown",'Hospitalisation Details'!I1829)</f>
        <v>R1013</v>
      </c>
      <c r="T1831" t="s">
        <v>542</v>
      </c>
      <c r="U1831">
        <v>31.35</v>
      </c>
      <c r="V1831">
        <v>4.2</v>
      </c>
      <c r="W1831" t="s">
        <v>2380</v>
      </c>
      <c r="X1831" t="s">
        <v>2382</v>
      </c>
      <c r="Y1831" t="s">
        <v>2380</v>
      </c>
      <c r="Z1831">
        <v>1</v>
      </c>
      <c r="AA1831" t="s">
        <v>2380</v>
      </c>
    </row>
    <row r="1832" spans="10:27" x14ac:dyDescent="0.35">
      <c r="J1832" t="s">
        <v>1861</v>
      </c>
      <c r="K1832">
        <v>1993</v>
      </c>
      <c r="L1832" t="s">
        <v>20</v>
      </c>
      <c r="M1832">
        <v>6</v>
      </c>
      <c r="N1832">
        <v>2</v>
      </c>
      <c r="O1832">
        <v>19442.349999999999</v>
      </c>
      <c r="P1832" t="s">
        <v>16</v>
      </c>
      <c r="Q1832" t="s">
        <v>12</v>
      </c>
      <c r="R1832" t="str">
        <f>IF('Hospitalisation Details'!I1830="?","Unknown",'Hospitalisation Details'!I1830)</f>
        <v>R1012</v>
      </c>
      <c r="T1832" t="s">
        <v>541</v>
      </c>
      <c r="U1832">
        <v>20.52</v>
      </c>
      <c r="V1832">
        <v>4.83</v>
      </c>
      <c r="W1832" t="s">
        <v>2380</v>
      </c>
      <c r="X1832" t="s">
        <v>2380</v>
      </c>
      <c r="Y1832" t="s">
        <v>2380</v>
      </c>
      <c r="Z1832" t="s">
        <v>2381</v>
      </c>
      <c r="AA1832" t="s">
        <v>2380</v>
      </c>
    </row>
    <row r="1833" spans="10:27" x14ac:dyDescent="0.35">
      <c r="J1833" t="s">
        <v>1862</v>
      </c>
      <c r="K1833">
        <v>1982</v>
      </c>
      <c r="L1833" t="s">
        <v>30</v>
      </c>
      <c r="M1833">
        <v>15</v>
      </c>
      <c r="N1833">
        <v>2</v>
      </c>
      <c r="O1833">
        <v>19444.27</v>
      </c>
      <c r="P1833" t="s">
        <v>16</v>
      </c>
      <c r="Q1833" t="s">
        <v>16</v>
      </c>
      <c r="R1833" t="str">
        <f>IF('Hospitalisation Details'!I1831="?","Unknown",'Hospitalisation Details'!I1831)</f>
        <v>R1013</v>
      </c>
      <c r="T1833" t="s">
        <v>540</v>
      </c>
      <c r="U1833">
        <v>42.9</v>
      </c>
      <c r="V1833">
        <v>4.87</v>
      </c>
      <c r="W1833" t="s">
        <v>2382</v>
      </c>
      <c r="X1833" t="s">
        <v>2380</v>
      </c>
      <c r="Y1833" t="s">
        <v>2380</v>
      </c>
      <c r="Z1833">
        <v>1</v>
      </c>
      <c r="AA1833" t="s">
        <v>2380</v>
      </c>
    </row>
    <row r="1834" spans="10:27" x14ac:dyDescent="0.35">
      <c r="J1834" t="s">
        <v>1863</v>
      </c>
      <c r="K1834">
        <v>1987</v>
      </c>
      <c r="L1834" t="s">
        <v>15</v>
      </c>
      <c r="M1834">
        <v>30</v>
      </c>
      <c r="N1834">
        <v>4</v>
      </c>
      <c r="O1834">
        <v>19496.72</v>
      </c>
      <c r="P1834" t="s">
        <v>16</v>
      </c>
      <c r="Q1834" t="s">
        <v>12</v>
      </c>
      <c r="R1834" t="str">
        <f>IF('Hospitalisation Details'!I1832="?","Unknown",'Hospitalisation Details'!I1832)</f>
        <v>R1019</v>
      </c>
      <c r="T1834" t="s">
        <v>539</v>
      </c>
      <c r="U1834">
        <v>24.6</v>
      </c>
      <c r="V1834">
        <v>5.86</v>
      </c>
      <c r="W1834" t="s">
        <v>2380</v>
      </c>
      <c r="X1834" t="s">
        <v>2380</v>
      </c>
      <c r="Y1834" t="s">
        <v>2383</v>
      </c>
      <c r="Z1834">
        <v>1</v>
      </c>
      <c r="AA1834" t="s">
        <v>2380</v>
      </c>
    </row>
    <row r="1835" spans="10:27" x14ac:dyDescent="0.35">
      <c r="J1835" t="s">
        <v>1864</v>
      </c>
      <c r="K1835">
        <v>1980</v>
      </c>
      <c r="L1835" t="s">
        <v>15</v>
      </c>
      <c r="M1835">
        <v>8</v>
      </c>
      <c r="N1835">
        <v>0</v>
      </c>
      <c r="O1835">
        <v>19515.54</v>
      </c>
      <c r="P1835" t="s">
        <v>16</v>
      </c>
      <c r="Q1835" t="s">
        <v>16</v>
      </c>
      <c r="R1835" t="str">
        <f>IF('Hospitalisation Details'!I1833="?","Unknown",'Hospitalisation Details'!I1833)</f>
        <v>R1013</v>
      </c>
      <c r="T1835" t="s">
        <v>538</v>
      </c>
      <c r="U1835">
        <v>28.405000000000001</v>
      </c>
      <c r="V1835">
        <v>4.12</v>
      </c>
      <c r="W1835" t="s">
        <v>2380</v>
      </c>
      <c r="X1835" t="s">
        <v>2380</v>
      </c>
      <c r="Y1835" t="s">
        <v>2380</v>
      </c>
      <c r="Z1835">
        <v>1</v>
      </c>
      <c r="AA1835" t="s">
        <v>2380</v>
      </c>
    </row>
    <row r="1836" spans="10:27" x14ac:dyDescent="0.35">
      <c r="J1836" t="s">
        <v>1865</v>
      </c>
      <c r="K1836">
        <v>1992</v>
      </c>
      <c r="L1836" t="s">
        <v>35</v>
      </c>
      <c r="M1836">
        <v>19</v>
      </c>
      <c r="N1836">
        <v>1</v>
      </c>
      <c r="O1836">
        <v>19521.97</v>
      </c>
      <c r="P1836" t="s">
        <v>16</v>
      </c>
      <c r="Q1836" t="s">
        <v>11</v>
      </c>
      <c r="R1836" t="str">
        <f>IF('Hospitalisation Details'!I1834="?","Unknown",'Hospitalisation Details'!I1834)</f>
        <v>R1013</v>
      </c>
      <c r="T1836" t="s">
        <v>537</v>
      </c>
      <c r="U1836">
        <v>34.674999999999997</v>
      </c>
      <c r="V1836">
        <v>5.71</v>
      </c>
      <c r="W1836" t="s">
        <v>2382</v>
      </c>
      <c r="X1836" t="s">
        <v>2380</v>
      </c>
      <c r="Y1836" t="s">
        <v>2380</v>
      </c>
      <c r="Z1836">
        <v>1</v>
      </c>
      <c r="AA1836" t="s">
        <v>2380</v>
      </c>
    </row>
    <row r="1837" spans="10:27" x14ac:dyDescent="0.35">
      <c r="J1837" t="s">
        <v>1866</v>
      </c>
      <c r="K1837">
        <v>1985</v>
      </c>
      <c r="L1837" t="s">
        <v>20</v>
      </c>
      <c r="M1837">
        <v>17</v>
      </c>
      <c r="N1837">
        <v>0</v>
      </c>
      <c r="O1837">
        <v>19539.240000000002</v>
      </c>
      <c r="P1837" t="s">
        <v>16</v>
      </c>
      <c r="Q1837" t="s">
        <v>16</v>
      </c>
      <c r="R1837" t="str">
        <f>IF('Hospitalisation Details'!I1835="?","Unknown",'Hospitalisation Details'!I1835)</f>
        <v>R1013</v>
      </c>
      <c r="T1837" t="s">
        <v>536</v>
      </c>
      <c r="U1837">
        <v>18.850000000000001</v>
      </c>
      <c r="V1837">
        <v>6.03</v>
      </c>
      <c r="W1837" t="s">
        <v>2380</v>
      </c>
      <c r="X1837" t="s">
        <v>2380</v>
      </c>
      <c r="Y1837" t="s">
        <v>2380</v>
      </c>
      <c r="Z1837">
        <v>1</v>
      </c>
      <c r="AA1837" t="s">
        <v>2380</v>
      </c>
    </row>
    <row r="1838" spans="10:27" x14ac:dyDescent="0.35">
      <c r="J1838" t="s">
        <v>1867</v>
      </c>
      <c r="K1838">
        <v>1963</v>
      </c>
      <c r="L1838" t="s">
        <v>10</v>
      </c>
      <c r="M1838">
        <v>14</v>
      </c>
      <c r="N1838">
        <v>0</v>
      </c>
      <c r="O1838">
        <v>19551.34</v>
      </c>
      <c r="P1838" t="s">
        <v>16</v>
      </c>
      <c r="Q1838" t="s">
        <v>12</v>
      </c>
      <c r="R1838" t="str">
        <f>IF('Hospitalisation Details'!I1836="?","Unknown",'Hospitalisation Details'!I1836)</f>
        <v>R1012</v>
      </c>
      <c r="T1838" t="s">
        <v>534</v>
      </c>
      <c r="U1838">
        <v>34.130000000000003</v>
      </c>
      <c r="V1838">
        <v>5.65</v>
      </c>
      <c r="W1838" t="s">
        <v>2380</v>
      </c>
      <c r="X1838" t="s">
        <v>2380</v>
      </c>
      <c r="Y1838" t="s">
        <v>2383</v>
      </c>
      <c r="Z1838">
        <v>1</v>
      </c>
      <c r="AA1838" t="s">
        <v>2380</v>
      </c>
    </row>
    <row r="1839" spans="10:27" x14ac:dyDescent="0.35">
      <c r="J1839" t="s">
        <v>1868</v>
      </c>
      <c r="K1839">
        <v>1978</v>
      </c>
      <c r="L1839" t="s">
        <v>20</v>
      </c>
      <c r="M1839">
        <v>24</v>
      </c>
      <c r="N1839">
        <v>1</v>
      </c>
      <c r="O1839">
        <v>19594.810000000001</v>
      </c>
      <c r="P1839" t="s">
        <v>16</v>
      </c>
      <c r="Q1839" t="s">
        <v>16</v>
      </c>
      <c r="R1839" t="str">
        <f>IF('Hospitalisation Details'!I1837="?","Unknown",'Hospitalisation Details'!I1837)</f>
        <v>R1024</v>
      </c>
      <c r="T1839" t="s">
        <v>533</v>
      </c>
      <c r="U1839">
        <v>17.34</v>
      </c>
      <c r="V1839">
        <v>5.05</v>
      </c>
      <c r="W1839" t="s">
        <v>2380</v>
      </c>
      <c r="X1839" t="s">
        <v>2380</v>
      </c>
      <c r="Y1839" t="s">
        <v>2380</v>
      </c>
      <c r="Z1839" t="s">
        <v>2381</v>
      </c>
      <c r="AA1839" t="s">
        <v>2380</v>
      </c>
    </row>
    <row r="1840" spans="10:27" x14ac:dyDescent="0.35">
      <c r="J1840" t="s">
        <v>1869</v>
      </c>
      <c r="K1840">
        <v>1994</v>
      </c>
      <c r="L1840" t="s">
        <v>35</v>
      </c>
      <c r="M1840">
        <v>27</v>
      </c>
      <c r="N1840">
        <v>0</v>
      </c>
      <c r="O1840">
        <v>19673.34</v>
      </c>
      <c r="P1840" t="s">
        <v>16</v>
      </c>
      <c r="Q1840" t="s">
        <v>11</v>
      </c>
      <c r="R1840" t="str">
        <f>IF('Hospitalisation Details'!I1838="?","Unknown",'Hospitalisation Details'!I1838)</f>
        <v>R1012</v>
      </c>
      <c r="T1840" t="s">
        <v>532</v>
      </c>
      <c r="U1840">
        <v>17.440000000000001</v>
      </c>
      <c r="V1840">
        <v>6.26</v>
      </c>
      <c r="W1840" t="s">
        <v>2380</v>
      </c>
      <c r="X1840" t="s">
        <v>2380</v>
      </c>
      <c r="Y1840" t="s">
        <v>2380</v>
      </c>
      <c r="Z1840" t="s">
        <v>2381</v>
      </c>
      <c r="AA1840" t="s">
        <v>2380</v>
      </c>
    </row>
    <row r="1841" spans="10:27" x14ac:dyDescent="0.35">
      <c r="J1841" t="s">
        <v>1870</v>
      </c>
      <c r="K1841">
        <v>1990</v>
      </c>
      <c r="L1841" t="s">
        <v>35</v>
      </c>
      <c r="M1841">
        <v>8</v>
      </c>
      <c r="N1841">
        <v>1</v>
      </c>
      <c r="O1841">
        <v>19719.689999999999</v>
      </c>
      <c r="P1841" t="s">
        <v>16</v>
      </c>
      <c r="Q1841" t="s">
        <v>11</v>
      </c>
      <c r="R1841" t="str">
        <f>IF('Hospitalisation Details'!I1839="?","Unknown",'Hospitalisation Details'!I1839)</f>
        <v>R1013</v>
      </c>
      <c r="T1841" t="s">
        <v>531</v>
      </c>
      <c r="U1841">
        <v>33.659999999999997</v>
      </c>
      <c r="V1841">
        <v>4.08</v>
      </c>
      <c r="W1841" t="s">
        <v>2382</v>
      </c>
      <c r="X1841" t="s">
        <v>2380</v>
      </c>
      <c r="Y1841" t="s">
        <v>2383</v>
      </c>
      <c r="Z1841">
        <v>1</v>
      </c>
      <c r="AA1841" t="s">
        <v>2380</v>
      </c>
    </row>
    <row r="1842" spans="10:27" x14ac:dyDescent="0.35">
      <c r="J1842" t="s">
        <v>1871</v>
      </c>
      <c r="K1842">
        <v>1972</v>
      </c>
      <c r="L1842" t="s">
        <v>18</v>
      </c>
      <c r="M1842">
        <v>14</v>
      </c>
      <c r="N1842">
        <v>3</v>
      </c>
      <c r="O1842">
        <v>19749.38</v>
      </c>
      <c r="P1842" t="s">
        <v>16</v>
      </c>
      <c r="Q1842" t="s">
        <v>12</v>
      </c>
      <c r="R1842" t="str">
        <f>IF('Hospitalisation Details'!I1840="?","Unknown",'Hospitalisation Details'!I1840)</f>
        <v>R1013</v>
      </c>
      <c r="T1842" t="s">
        <v>530</v>
      </c>
      <c r="U1842">
        <v>21.375</v>
      </c>
      <c r="V1842">
        <v>6.19</v>
      </c>
      <c r="W1842" t="s">
        <v>2382</v>
      </c>
      <c r="X1842" t="s">
        <v>2380</v>
      </c>
      <c r="Y1842" t="s">
        <v>2380</v>
      </c>
      <c r="Z1842">
        <v>1</v>
      </c>
      <c r="AA1842" t="s">
        <v>2380</v>
      </c>
    </row>
    <row r="1843" spans="10:27" x14ac:dyDescent="0.35">
      <c r="J1843" t="s">
        <v>1872</v>
      </c>
      <c r="K1843">
        <v>1979</v>
      </c>
      <c r="L1843" t="s">
        <v>37</v>
      </c>
      <c r="M1843">
        <v>30</v>
      </c>
      <c r="N1843">
        <v>2</v>
      </c>
      <c r="O1843">
        <v>19798.05</v>
      </c>
      <c r="P1843" t="s">
        <v>16</v>
      </c>
      <c r="Q1843" t="s">
        <v>16</v>
      </c>
      <c r="R1843" t="str">
        <f>IF('Hospitalisation Details'!I1841="?","Unknown",'Hospitalisation Details'!I1841)</f>
        <v>R1024</v>
      </c>
      <c r="T1843" t="s">
        <v>529</v>
      </c>
      <c r="U1843">
        <v>27.14</v>
      </c>
      <c r="V1843">
        <v>6.01</v>
      </c>
      <c r="W1843" t="s">
        <v>2380</v>
      </c>
      <c r="X1843" t="s">
        <v>2380</v>
      </c>
      <c r="Y1843" t="s">
        <v>2380</v>
      </c>
      <c r="Z1843">
        <v>1</v>
      </c>
      <c r="AA1843" t="s">
        <v>2380</v>
      </c>
    </row>
    <row r="1844" spans="10:27" x14ac:dyDescent="0.35">
      <c r="J1844" t="s">
        <v>1873</v>
      </c>
      <c r="K1844">
        <v>1997</v>
      </c>
      <c r="L1844" t="s">
        <v>37</v>
      </c>
      <c r="M1844">
        <v>18</v>
      </c>
      <c r="N1844">
        <v>3</v>
      </c>
      <c r="O1844">
        <v>19933.46</v>
      </c>
      <c r="P1844" t="s">
        <v>16</v>
      </c>
      <c r="Q1844" t="s">
        <v>12</v>
      </c>
      <c r="R1844" t="str">
        <f>IF('Hospitalisation Details'!I1842="?","Unknown",'Hospitalisation Details'!I1842)</f>
        <v>R1011</v>
      </c>
      <c r="T1844" t="s">
        <v>528</v>
      </c>
      <c r="U1844">
        <v>35.78</v>
      </c>
      <c r="V1844">
        <v>6.07</v>
      </c>
      <c r="W1844" t="s">
        <v>2380</v>
      </c>
      <c r="X1844" t="s">
        <v>2382</v>
      </c>
      <c r="Y1844" t="s">
        <v>2380</v>
      </c>
      <c r="Z1844">
        <v>1</v>
      </c>
      <c r="AA1844" t="s">
        <v>2380</v>
      </c>
    </row>
    <row r="1845" spans="10:27" x14ac:dyDescent="0.35">
      <c r="J1845" t="s">
        <v>1874</v>
      </c>
      <c r="K1845">
        <v>1980</v>
      </c>
      <c r="L1845" t="s">
        <v>37</v>
      </c>
      <c r="M1845">
        <v>9</v>
      </c>
      <c r="N1845">
        <v>0</v>
      </c>
      <c r="O1845">
        <v>19964.75</v>
      </c>
      <c r="P1845" t="s">
        <v>16</v>
      </c>
      <c r="Q1845" t="s">
        <v>11</v>
      </c>
      <c r="R1845" t="str">
        <f>IF('Hospitalisation Details'!I1843="?","Unknown",'Hospitalisation Details'!I1843)</f>
        <v>R1024</v>
      </c>
      <c r="T1845" t="s">
        <v>527</v>
      </c>
      <c r="U1845">
        <v>34.96</v>
      </c>
      <c r="V1845">
        <v>5.63</v>
      </c>
      <c r="W1845" t="s">
        <v>2380</v>
      </c>
      <c r="X1845" t="s">
        <v>2380</v>
      </c>
      <c r="Y1845" t="s">
        <v>2380</v>
      </c>
      <c r="Z1845" t="s">
        <v>2381</v>
      </c>
      <c r="AA1845" t="s">
        <v>2380</v>
      </c>
    </row>
    <row r="1846" spans="10:27" x14ac:dyDescent="0.35">
      <c r="J1846" t="s">
        <v>1875</v>
      </c>
      <c r="K1846">
        <v>1966</v>
      </c>
      <c r="L1846" t="s">
        <v>35</v>
      </c>
      <c r="M1846">
        <v>10</v>
      </c>
      <c r="N1846">
        <v>0</v>
      </c>
      <c r="O1846">
        <v>19995.29</v>
      </c>
      <c r="P1846" t="s">
        <v>16</v>
      </c>
      <c r="Q1846" t="s">
        <v>12</v>
      </c>
      <c r="R1846" t="str">
        <f>IF('Hospitalisation Details'!I1844="?","Unknown",'Hospitalisation Details'!I1844)</f>
        <v>R1026</v>
      </c>
      <c r="T1846" t="s">
        <v>526</v>
      </c>
      <c r="U1846">
        <v>38.39</v>
      </c>
      <c r="V1846">
        <v>6.05</v>
      </c>
      <c r="W1846" t="s">
        <v>2380</v>
      </c>
      <c r="X1846" t="s">
        <v>2380</v>
      </c>
      <c r="Y1846" t="s">
        <v>2380</v>
      </c>
      <c r="Z1846" t="s">
        <v>2381</v>
      </c>
      <c r="AA1846" t="s">
        <v>2380</v>
      </c>
    </row>
    <row r="1847" spans="10:27" x14ac:dyDescent="0.35">
      <c r="J1847" t="s">
        <v>1876</v>
      </c>
      <c r="K1847">
        <v>1988</v>
      </c>
      <c r="L1847" t="s">
        <v>10</v>
      </c>
      <c r="M1847">
        <v>25</v>
      </c>
      <c r="N1847">
        <v>1</v>
      </c>
      <c r="O1847">
        <v>20009.63</v>
      </c>
      <c r="P1847" t="s">
        <v>11</v>
      </c>
      <c r="Q1847" t="s">
        <v>16</v>
      </c>
      <c r="R1847" t="str">
        <f>IF('Hospitalisation Details'!I1845="?","Unknown",'Hospitalisation Details'!I1845)</f>
        <v>R1012</v>
      </c>
      <c r="T1847" t="s">
        <v>525</v>
      </c>
      <c r="U1847">
        <v>33.82</v>
      </c>
      <c r="V1847">
        <v>4.6500000000000004</v>
      </c>
      <c r="W1847" t="s">
        <v>2380</v>
      </c>
      <c r="X1847" t="s">
        <v>2380</v>
      </c>
      <c r="Y1847" t="s">
        <v>2380</v>
      </c>
      <c r="Z1847" t="s">
        <v>2381</v>
      </c>
      <c r="AA1847" t="s">
        <v>2380</v>
      </c>
    </row>
    <row r="1848" spans="10:27" x14ac:dyDescent="0.35">
      <c r="J1848" t="s">
        <v>1877</v>
      </c>
      <c r="K1848">
        <v>1983</v>
      </c>
      <c r="L1848" t="s">
        <v>37</v>
      </c>
      <c r="M1848">
        <v>6</v>
      </c>
      <c r="N1848">
        <v>0</v>
      </c>
      <c r="O1848">
        <v>20149.32</v>
      </c>
      <c r="P1848" t="s">
        <v>11</v>
      </c>
      <c r="Q1848" t="s">
        <v>16</v>
      </c>
      <c r="R1848" t="str">
        <f>IF('Hospitalisation Details'!I1846="?","Unknown",'Hospitalisation Details'!I1846)</f>
        <v>R1016</v>
      </c>
      <c r="T1848" t="s">
        <v>524</v>
      </c>
      <c r="U1848">
        <v>27.835000000000001</v>
      </c>
      <c r="V1848">
        <v>5.37</v>
      </c>
      <c r="W1848" t="s">
        <v>2380</v>
      </c>
      <c r="X1848" t="s">
        <v>2380</v>
      </c>
      <c r="Y1848" t="s">
        <v>2380</v>
      </c>
      <c r="Z1848" t="s">
        <v>2381</v>
      </c>
      <c r="AA1848" t="s">
        <v>2380</v>
      </c>
    </row>
    <row r="1849" spans="10:27" x14ac:dyDescent="0.35">
      <c r="J1849" t="s">
        <v>1878</v>
      </c>
      <c r="K1849">
        <v>2002</v>
      </c>
      <c r="L1849" t="s">
        <v>10</v>
      </c>
      <c r="M1849">
        <v>9</v>
      </c>
      <c r="N1849">
        <v>0</v>
      </c>
      <c r="O1849">
        <v>20167.34</v>
      </c>
      <c r="P1849" t="s">
        <v>12</v>
      </c>
      <c r="Q1849" t="s">
        <v>12</v>
      </c>
      <c r="R1849" t="str">
        <f>IF('Hospitalisation Details'!I1847="?","Unknown",'Hospitalisation Details'!I1847)</f>
        <v>R1011</v>
      </c>
      <c r="T1849" t="s">
        <v>523</v>
      </c>
      <c r="U1849">
        <v>33</v>
      </c>
      <c r="V1849">
        <v>5.39</v>
      </c>
      <c r="W1849" t="s">
        <v>2380</v>
      </c>
      <c r="X1849" t="s">
        <v>2380</v>
      </c>
      <c r="Y1849" t="s">
        <v>2380</v>
      </c>
      <c r="Z1849" t="s">
        <v>2381</v>
      </c>
      <c r="AA1849" t="s">
        <v>2380</v>
      </c>
    </row>
    <row r="1850" spans="10:27" x14ac:dyDescent="0.35">
      <c r="J1850" t="s">
        <v>1879</v>
      </c>
      <c r="K1850">
        <v>1994</v>
      </c>
      <c r="L1850" t="s">
        <v>18</v>
      </c>
      <c r="M1850">
        <v>8</v>
      </c>
      <c r="N1850">
        <v>2</v>
      </c>
      <c r="O1850">
        <v>20177.669999999998</v>
      </c>
      <c r="P1850" t="s">
        <v>11</v>
      </c>
      <c r="Q1850" t="s">
        <v>16</v>
      </c>
      <c r="R1850" t="str">
        <f>IF('Hospitalisation Details'!I1848="?","Unknown",'Hospitalisation Details'!I1848)</f>
        <v>R1011</v>
      </c>
      <c r="T1850" t="s">
        <v>522</v>
      </c>
      <c r="U1850">
        <v>26.885000000000002</v>
      </c>
      <c r="V1850">
        <v>5.86</v>
      </c>
      <c r="W1850" t="s">
        <v>2380</v>
      </c>
      <c r="X1850" t="s">
        <v>2380</v>
      </c>
      <c r="Y1850" t="s">
        <v>2380</v>
      </c>
      <c r="Z1850" t="s">
        <v>2381</v>
      </c>
      <c r="AA1850" t="s">
        <v>2380</v>
      </c>
    </row>
    <row r="1851" spans="10:27" x14ac:dyDescent="0.35">
      <c r="J1851" t="s">
        <v>1880</v>
      </c>
      <c r="K1851">
        <v>1987</v>
      </c>
      <c r="L1851" t="s">
        <v>37</v>
      </c>
      <c r="M1851">
        <v>17</v>
      </c>
      <c r="N1851">
        <v>0</v>
      </c>
      <c r="O1851">
        <v>20234.849999999999</v>
      </c>
      <c r="P1851" t="s">
        <v>11</v>
      </c>
      <c r="Q1851" t="s">
        <v>12</v>
      </c>
      <c r="R1851" t="str">
        <f>IF('Hospitalisation Details'!I1849="?","Unknown",'Hospitalisation Details'!I1849)</f>
        <v>R1012</v>
      </c>
      <c r="T1851" t="s">
        <v>521</v>
      </c>
      <c r="U1851">
        <v>29.26</v>
      </c>
      <c r="V1851">
        <v>4.4400000000000004</v>
      </c>
      <c r="W1851" t="s">
        <v>2380</v>
      </c>
      <c r="X1851" t="s">
        <v>2380</v>
      </c>
      <c r="Y1851" t="s">
        <v>2380</v>
      </c>
      <c r="Z1851" t="s">
        <v>2381</v>
      </c>
      <c r="AA1851" t="s">
        <v>2380</v>
      </c>
    </row>
    <row r="1852" spans="10:27" x14ac:dyDescent="0.35">
      <c r="J1852" t="s">
        <v>1881</v>
      </c>
      <c r="K1852">
        <v>1966</v>
      </c>
      <c r="L1852" t="s">
        <v>35</v>
      </c>
      <c r="M1852">
        <v>22</v>
      </c>
      <c r="N1852">
        <v>0</v>
      </c>
      <c r="O1852">
        <v>20253.84</v>
      </c>
      <c r="P1852" t="s">
        <v>11</v>
      </c>
      <c r="Q1852" t="s">
        <v>12</v>
      </c>
      <c r="R1852" t="str">
        <f>IF('Hospitalisation Details'!I1850="?","Unknown",'Hospitalisation Details'!I1850)</f>
        <v>R1012</v>
      </c>
      <c r="T1852" t="s">
        <v>520</v>
      </c>
      <c r="U1852">
        <v>26.98</v>
      </c>
      <c r="V1852">
        <v>4.41</v>
      </c>
      <c r="W1852" t="s">
        <v>2380</v>
      </c>
      <c r="X1852" t="s">
        <v>2380</v>
      </c>
      <c r="Y1852" t="s">
        <v>2380</v>
      </c>
      <c r="Z1852" t="s">
        <v>2381</v>
      </c>
      <c r="AA1852" t="s">
        <v>2380</v>
      </c>
    </row>
    <row r="1853" spans="10:27" x14ac:dyDescent="0.35">
      <c r="J1853" t="s">
        <v>1882</v>
      </c>
      <c r="K1853">
        <v>1993</v>
      </c>
      <c r="L1853" t="s">
        <v>20</v>
      </c>
      <c r="M1853">
        <v>7</v>
      </c>
      <c r="N1853">
        <v>1</v>
      </c>
      <c r="O1853">
        <v>20277.810000000001</v>
      </c>
      <c r="P1853" t="s">
        <v>12</v>
      </c>
      <c r="Q1853" t="s">
        <v>12</v>
      </c>
      <c r="R1853" t="str">
        <f>IF('Hospitalisation Details'!I1851="?","Unknown",'Hospitalisation Details'!I1851)</f>
        <v>R1016</v>
      </c>
      <c r="T1853" t="s">
        <v>519</v>
      </c>
      <c r="U1853">
        <v>32.11</v>
      </c>
      <c r="V1853">
        <v>5.19</v>
      </c>
      <c r="W1853" t="s">
        <v>2380</v>
      </c>
      <c r="X1853" t="s">
        <v>2380</v>
      </c>
      <c r="Y1853" t="s">
        <v>2383</v>
      </c>
      <c r="Z1853">
        <v>1</v>
      </c>
      <c r="AA1853" t="s">
        <v>2380</v>
      </c>
    </row>
    <row r="1854" spans="10:27" x14ac:dyDescent="0.35">
      <c r="J1854" t="s">
        <v>1883</v>
      </c>
      <c r="K1854">
        <v>1985</v>
      </c>
      <c r="L1854" t="s">
        <v>20</v>
      </c>
      <c r="M1854">
        <v>17</v>
      </c>
      <c r="N1854">
        <v>1</v>
      </c>
      <c r="O1854">
        <v>20296.86</v>
      </c>
      <c r="P1854" t="s">
        <v>12</v>
      </c>
      <c r="Q1854" t="s">
        <v>16</v>
      </c>
      <c r="R1854" t="str">
        <f>IF('Hospitalisation Details'!I1852="?","Unknown",'Hospitalisation Details'!I1852)</f>
        <v>R1024</v>
      </c>
      <c r="T1854" t="s">
        <v>518</v>
      </c>
      <c r="U1854">
        <v>31.73</v>
      </c>
      <c r="V1854">
        <v>5.16</v>
      </c>
      <c r="W1854" t="s">
        <v>2380</v>
      </c>
      <c r="X1854" t="s">
        <v>2380</v>
      </c>
      <c r="Y1854" t="s">
        <v>2383</v>
      </c>
      <c r="Z1854">
        <v>1</v>
      </c>
      <c r="AA1854" t="s">
        <v>2380</v>
      </c>
    </row>
    <row r="1855" spans="10:27" x14ac:dyDescent="0.35">
      <c r="J1855" t="s">
        <v>1884</v>
      </c>
      <c r="K1855">
        <v>1962</v>
      </c>
      <c r="L1855" t="s">
        <v>10</v>
      </c>
      <c r="M1855">
        <v>2</v>
      </c>
      <c r="N1855">
        <v>0</v>
      </c>
      <c r="O1855">
        <v>20354.5</v>
      </c>
      <c r="P1855" t="s">
        <v>12</v>
      </c>
      <c r="Q1855" t="s">
        <v>11</v>
      </c>
      <c r="R1855" t="str">
        <f>IF('Hospitalisation Details'!I1853="?","Unknown",'Hospitalisation Details'!I1853)</f>
        <v>R1026</v>
      </c>
      <c r="T1855" t="s">
        <v>517</v>
      </c>
      <c r="U1855">
        <v>22.515000000000001</v>
      </c>
      <c r="V1855">
        <v>4.24</v>
      </c>
      <c r="W1855" t="s">
        <v>2380</v>
      </c>
      <c r="X1855" t="s">
        <v>2380</v>
      </c>
      <c r="Y1855" t="s">
        <v>2380</v>
      </c>
      <c r="Z1855" t="s">
        <v>2381</v>
      </c>
      <c r="AA1855" t="s">
        <v>2380</v>
      </c>
    </row>
    <row r="1856" spans="10:27" x14ac:dyDescent="0.35">
      <c r="J1856" t="s">
        <v>1885</v>
      </c>
      <c r="K1856">
        <v>1985</v>
      </c>
      <c r="L1856" t="s">
        <v>10</v>
      </c>
      <c r="M1856">
        <v>12</v>
      </c>
      <c r="N1856">
        <v>0</v>
      </c>
      <c r="O1856">
        <v>20420.599999999999</v>
      </c>
      <c r="P1856" t="s">
        <v>12</v>
      </c>
      <c r="Q1856" t="s">
        <v>11</v>
      </c>
      <c r="R1856" t="str">
        <f>IF('Hospitalisation Details'!I1854="?","Unknown",'Hospitalisation Details'!I1854)</f>
        <v>R1011</v>
      </c>
      <c r="T1856" t="s">
        <v>515</v>
      </c>
      <c r="U1856">
        <v>25.9</v>
      </c>
      <c r="V1856">
        <v>5.45</v>
      </c>
      <c r="W1856" t="s">
        <v>2380</v>
      </c>
      <c r="X1856" t="s">
        <v>2380</v>
      </c>
      <c r="Y1856" t="s">
        <v>2380</v>
      </c>
      <c r="Z1856">
        <v>1</v>
      </c>
      <c r="AA1856" t="s">
        <v>2380</v>
      </c>
    </row>
    <row r="1857" spans="10:27" x14ac:dyDescent="0.35">
      <c r="J1857" t="s">
        <v>1886</v>
      </c>
      <c r="K1857">
        <v>1962</v>
      </c>
      <c r="L1857" t="s">
        <v>37</v>
      </c>
      <c r="M1857">
        <v>18</v>
      </c>
      <c r="N1857">
        <v>0</v>
      </c>
      <c r="O1857">
        <v>20446.849999999999</v>
      </c>
      <c r="P1857" t="s">
        <v>11</v>
      </c>
      <c r="Q1857" t="s">
        <v>16</v>
      </c>
      <c r="R1857" t="str">
        <f>IF('Hospitalisation Details'!I1855="?","Unknown",'Hospitalisation Details'!I1855)</f>
        <v>R1012</v>
      </c>
      <c r="T1857" t="s">
        <v>514</v>
      </c>
      <c r="U1857">
        <v>27.72</v>
      </c>
      <c r="V1857">
        <v>5.03</v>
      </c>
      <c r="W1857" t="s">
        <v>2382</v>
      </c>
      <c r="X1857" t="s">
        <v>2380</v>
      </c>
      <c r="Y1857" t="s">
        <v>2380</v>
      </c>
      <c r="Z1857">
        <v>1</v>
      </c>
      <c r="AA1857" t="s">
        <v>2380</v>
      </c>
    </row>
    <row r="1858" spans="10:27" x14ac:dyDescent="0.35">
      <c r="J1858" t="s">
        <v>1887</v>
      </c>
      <c r="K1858">
        <v>1969</v>
      </c>
      <c r="L1858" t="s">
        <v>37</v>
      </c>
      <c r="M1858">
        <v>13</v>
      </c>
      <c r="N1858">
        <v>3</v>
      </c>
      <c r="O1858">
        <v>20463</v>
      </c>
      <c r="P1858" t="s">
        <v>11</v>
      </c>
      <c r="Q1858" t="s">
        <v>11</v>
      </c>
      <c r="R1858" t="str">
        <f>IF('Hospitalisation Details'!I1856="?","Unknown",'Hospitalisation Details'!I1856)</f>
        <v>R1013</v>
      </c>
      <c r="T1858" t="s">
        <v>513</v>
      </c>
      <c r="U1858">
        <v>31.5</v>
      </c>
      <c r="V1858">
        <v>9.6199999999999992</v>
      </c>
      <c r="W1858" t="s">
        <v>2382</v>
      </c>
      <c r="X1858" t="s">
        <v>2380</v>
      </c>
      <c r="Y1858" t="s">
        <v>2380</v>
      </c>
      <c r="Z1858">
        <v>1</v>
      </c>
      <c r="AA1858" t="s">
        <v>2380</v>
      </c>
    </row>
    <row r="1859" spans="10:27" x14ac:dyDescent="0.35">
      <c r="J1859" t="s">
        <v>1888</v>
      </c>
      <c r="K1859">
        <v>1966</v>
      </c>
      <c r="L1859" t="s">
        <v>10</v>
      </c>
      <c r="M1859">
        <v>9</v>
      </c>
      <c r="N1859">
        <v>0</v>
      </c>
      <c r="O1859">
        <v>20568.32</v>
      </c>
      <c r="P1859" t="s">
        <v>12</v>
      </c>
      <c r="Q1859" t="s">
        <v>11</v>
      </c>
      <c r="R1859" t="str">
        <f>IF('Hospitalisation Details'!I1857="?","Unknown",'Hospitalisation Details'!I1857)</f>
        <v>R1012</v>
      </c>
      <c r="T1859" t="s">
        <v>512</v>
      </c>
      <c r="U1859">
        <v>29.7</v>
      </c>
      <c r="V1859">
        <v>6.77</v>
      </c>
      <c r="W1859" t="s">
        <v>2382</v>
      </c>
      <c r="X1859" t="s">
        <v>2380</v>
      </c>
      <c r="Y1859" t="s">
        <v>2380</v>
      </c>
      <c r="Z1859">
        <v>1</v>
      </c>
      <c r="AA1859" t="s">
        <v>2380</v>
      </c>
    </row>
    <row r="1860" spans="10:27" x14ac:dyDescent="0.35">
      <c r="J1860" t="s">
        <v>1889</v>
      </c>
      <c r="K1860">
        <v>1967</v>
      </c>
      <c r="L1860" t="s">
        <v>30</v>
      </c>
      <c r="M1860">
        <v>17</v>
      </c>
      <c r="N1860">
        <v>0</v>
      </c>
      <c r="O1860">
        <v>20630.28</v>
      </c>
      <c r="P1860" t="s">
        <v>11</v>
      </c>
      <c r="Q1860" t="s">
        <v>12</v>
      </c>
      <c r="R1860" t="str">
        <f>IF('Hospitalisation Details'!I1858="?","Unknown",'Hospitalisation Details'!I1858)</f>
        <v>R1011</v>
      </c>
      <c r="T1860" t="s">
        <v>511</v>
      </c>
      <c r="U1860">
        <v>21.26</v>
      </c>
      <c r="V1860">
        <v>5.36</v>
      </c>
      <c r="W1860" t="s">
        <v>2382</v>
      </c>
      <c r="X1860" t="s">
        <v>2380</v>
      </c>
      <c r="Y1860" t="s">
        <v>2380</v>
      </c>
      <c r="Z1860">
        <v>1</v>
      </c>
      <c r="AA1860" t="s">
        <v>2380</v>
      </c>
    </row>
    <row r="1861" spans="10:27" x14ac:dyDescent="0.35">
      <c r="J1861" t="s">
        <v>1890</v>
      </c>
      <c r="K1861">
        <v>1965</v>
      </c>
      <c r="L1861" t="s">
        <v>35</v>
      </c>
      <c r="M1861">
        <v>1</v>
      </c>
      <c r="N1861">
        <v>0</v>
      </c>
      <c r="O1861">
        <v>20709.02</v>
      </c>
      <c r="P1861" t="s">
        <v>12</v>
      </c>
      <c r="Q1861" t="s">
        <v>11</v>
      </c>
      <c r="R1861" t="str">
        <f>IF('Hospitalisation Details'!I1859="?","Unknown",'Hospitalisation Details'!I1859)</f>
        <v>R1019</v>
      </c>
      <c r="T1861" t="s">
        <v>510</v>
      </c>
      <c r="U1861">
        <v>17.09</v>
      </c>
      <c r="V1861">
        <v>5.69</v>
      </c>
      <c r="W1861" t="s">
        <v>2380</v>
      </c>
      <c r="X1861" t="s">
        <v>2380</v>
      </c>
      <c r="Y1861" t="s">
        <v>2380</v>
      </c>
      <c r="Z1861" t="s">
        <v>2381</v>
      </c>
      <c r="AA1861" t="s">
        <v>2380</v>
      </c>
    </row>
    <row r="1862" spans="10:27" x14ac:dyDescent="0.35">
      <c r="J1862" t="s">
        <v>1891</v>
      </c>
      <c r="K1862">
        <v>1992</v>
      </c>
      <c r="L1862" t="s">
        <v>20</v>
      </c>
      <c r="M1862">
        <v>14</v>
      </c>
      <c r="N1862">
        <v>3</v>
      </c>
      <c r="O1862">
        <v>20745.990000000002</v>
      </c>
      <c r="P1862" t="s">
        <v>12</v>
      </c>
      <c r="Q1862" t="s">
        <v>16</v>
      </c>
      <c r="R1862" t="str">
        <f>IF('Hospitalisation Details'!I1860="?","Unknown",'Hospitalisation Details'!I1860)</f>
        <v>R1012</v>
      </c>
      <c r="T1862" t="s">
        <v>509</v>
      </c>
      <c r="U1862">
        <v>24.3</v>
      </c>
      <c r="V1862">
        <v>4.9000000000000004</v>
      </c>
      <c r="W1862" t="s">
        <v>2382</v>
      </c>
      <c r="X1862" t="s">
        <v>2380</v>
      </c>
      <c r="Y1862" t="s">
        <v>2383</v>
      </c>
      <c r="Z1862">
        <v>1</v>
      </c>
      <c r="AA1862" t="s">
        <v>2380</v>
      </c>
    </row>
    <row r="1863" spans="10:27" x14ac:dyDescent="0.35">
      <c r="J1863" t="s">
        <v>1892</v>
      </c>
      <c r="K1863">
        <v>1986</v>
      </c>
      <c r="L1863" t="s">
        <v>35</v>
      </c>
      <c r="M1863">
        <v>4</v>
      </c>
      <c r="N1863">
        <v>1</v>
      </c>
      <c r="O1863">
        <v>20773.63</v>
      </c>
      <c r="P1863" t="s">
        <v>11</v>
      </c>
      <c r="Q1863" t="s">
        <v>12</v>
      </c>
      <c r="R1863" t="str">
        <f>IF('Hospitalisation Details'!I1861="?","Unknown",'Hospitalisation Details'!I1861)</f>
        <v>R1017</v>
      </c>
      <c r="T1863" t="s">
        <v>508</v>
      </c>
      <c r="U1863">
        <v>29.734999999999999</v>
      </c>
      <c r="V1863">
        <v>5.78</v>
      </c>
      <c r="W1863" t="s">
        <v>2380</v>
      </c>
      <c r="X1863" t="s">
        <v>2380</v>
      </c>
      <c r="Y1863" t="s">
        <v>2380</v>
      </c>
      <c r="Z1863" t="s">
        <v>2381</v>
      </c>
      <c r="AA1863" t="s">
        <v>2380</v>
      </c>
    </row>
    <row r="1864" spans="10:27" x14ac:dyDescent="0.35">
      <c r="J1864" t="s">
        <v>1893</v>
      </c>
      <c r="K1864">
        <v>1967</v>
      </c>
      <c r="L1864" t="s">
        <v>20</v>
      </c>
      <c r="M1864">
        <v>8</v>
      </c>
      <c r="N1864">
        <v>0</v>
      </c>
      <c r="O1864">
        <v>20781.490000000002</v>
      </c>
      <c r="P1864" t="s">
        <v>11</v>
      </c>
      <c r="Q1864" t="s">
        <v>12</v>
      </c>
      <c r="R1864" t="str">
        <f>IF('Hospitalisation Details'!I1862="?","Unknown",'Hospitalisation Details'!I1862)</f>
        <v>R1013</v>
      </c>
      <c r="T1864" t="s">
        <v>507</v>
      </c>
      <c r="U1864">
        <v>29.26</v>
      </c>
      <c r="V1864">
        <v>4.7</v>
      </c>
      <c r="W1864" t="s">
        <v>2380</v>
      </c>
      <c r="X1864" t="s">
        <v>2380</v>
      </c>
      <c r="Y1864" t="s">
        <v>2380</v>
      </c>
      <c r="Z1864" t="s">
        <v>2381</v>
      </c>
      <c r="AA1864" t="s">
        <v>2380</v>
      </c>
    </row>
    <row r="1865" spans="10:27" x14ac:dyDescent="0.35">
      <c r="J1865" t="s">
        <v>1894</v>
      </c>
      <c r="K1865">
        <v>1975</v>
      </c>
      <c r="L1865" t="s">
        <v>30</v>
      </c>
      <c r="M1865">
        <v>8</v>
      </c>
      <c r="N1865">
        <v>0</v>
      </c>
      <c r="O1865">
        <v>20878.78</v>
      </c>
      <c r="P1865" t="s">
        <v>11</v>
      </c>
      <c r="Q1865" t="s">
        <v>16</v>
      </c>
      <c r="R1865" t="str">
        <f>IF('Hospitalisation Details'!I1863="?","Unknown",'Hospitalisation Details'!I1863)</f>
        <v>R1024</v>
      </c>
      <c r="T1865" t="s">
        <v>506</v>
      </c>
      <c r="U1865">
        <v>33</v>
      </c>
      <c r="V1865">
        <v>6.28</v>
      </c>
      <c r="W1865" t="s">
        <v>2380</v>
      </c>
      <c r="X1865" t="s">
        <v>2380</v>
      </c>
      <c r="Y1865" t="s">
        <v>2380</v>
      </c>
      <c r="Z1865" t="s">
        <v>2381</v>
      </c>
      <c r="AA1865" t="s">
        <v>2380</v>
      </c>
    </row>
    <row r="1866" spans="10:27" x14ac:dyDescent="0.35">
      <c r="J1866" t="s">
        <v>1895</v>
      </c>
      <c r="K1866">
        <v>1964</v>
      </c>
      <c r="L1866" t="s">
        <v>15</v>
      </c>
      <c r="M1866">
        <v>19</v>
      </c>
      <c r="N1866">
        <v>0</v>
      </c>
      <c r="O1866">
        <v>20893.060000000001</v>
      </c>
      <c r="P1866" t="s">
        <v>11</v>
      </c>
      <c r="Q1866" t="s">
        <v>12</v>
      </c>
      <c r="R1866" t="str">
        <f>IF('Hospitalisation Details'!I1864="?","Unknown",'Hospitalisation Details'!I1864)</f>
        <v>R1012</v>
      </c>
      <c r="T1866" t="s">
        <v>505</v>
      </c>
      <c r="U1866">
        <v>31.065000000000001</v>
      </c>
      <c r="V1866">
        <v>4.2300000000000004</v>
      </c>
      <c r="W1866" t="s">
        <v>2380</v>
      </c>
      <c r="X1866" t="s">
        <v>2380</v>
      </c>
      <c r="Y1866" t="s">
        <v>2380</v>
      </c>
      <c r="Z1866" t="s">
        <v>2381</v>
      </c>
      <c r="AA1866" t="s">
        <v>2380</v>
      </c>
    </row>
    <row r="1867" spans="10:27" x14ac:dyDescent="0.35">
      <c r="J1867" t="s">
        <v>1896</v>
      </c>
      <c r="K1867">
        <v>1987</v>
      </c>
      <c r="L1867" t="s">
        <v>15</v>
      </c>
      <c r="M1867">
        <v>27</v>
      </c>
      <c r="N1867">
        <v>2</v>
      </c>
      <c r="O1867">
        <v>20984.09</v>
      </c>
      <c r="P1867" t="s">
        <v>11</v>
      </c>
      <c r="Q1867" t="s">
        <v>11</v>
      </c>
      <c r="R1867" t="str">
        <f>IF('Hospitalisation Details'!I1865="?","Unknown",'Hospitalisation Details'!I1865)</f>
        <v>R1015</v>
      </c>
      <c r="T1867" t="s">
        <v>504</v>
      </c>
      <c r="U1867">
        <v>26.51</v>
      </c>
      <c r="V1867">
        <v>6.17</v>
      </c>
      <c r="W1867" t="s">
        <v>2380</v>
      </c>
      <c r="X1867" t="s">
        <v>2380</v>
      </c>
      <c r="Y1867" t="s">
        <v>2380</v>
      </c>
      <c r="Z1867" t="s">
        <v>2381</v>
      </c>
      <c r="AA1867" t="s">
        <v>2380</v>
      </c>
    </row>
    <row r="1868" spans="10:27" x14ac:dyDescent="0.35">
      <c r="J1868" t="s">
        <v>1897</v>
      </c>
      <c r="K1868">
        <v>1983</v>
      </c>
      <c r="L1868" t="s">
        <v>10</v>
      </c>
      <c r="M1868">
        <v>2</v>
      </c>
      <c r="N1868">
        <v>1</v>
      </c>
      <c r="O1868">
        <v>21082.16</v>
      </c>
      <c r="P1868" t="s">
        <v>12</v>
      </c>
      <c r="Q1868" t="s">
        <v>11</v>
      </c>
      <c r="R1868" t="str">
        <f>IF('Hospitalisation Details'!I1866="?","Unknown",'Hospitalisation Details'!I1866)</f>
        <v>R1011</v>
      </c>
      <c r="T1868" t="s">
        <v>503</v>
      </c>
      <c r="U1868">
        <v>28.88</v>
      </c>
      <c r="V1868">
        <v>4.96</v>
      </c>
      <c r="W1868" t="s">
        <v>2380</v>
      </c>
      <c r="X1868" t="s">
        <v>2380</v>
      </c>
      <c r="Y1868" t="s">
        <v>2380</v>
      </c>
      <c r="Z1868" t="s">
        <v>2381</v>
      </c>
      <c r="AA1868" t="s">
        <v>2380</v>
      </c>
    </row>
    <row r="1869" spans="10:27" x14ac:dyDescent="0.35">
      <c r="J1869" t="s">
        <v>1898</v>
      </c>
      <c r="K1869">
        <v>1977</v>
      </c>
      <c r="L1869" t="s">
        <v>15</v>
      </c>
      <c r="M1869">
        <v>23</v>
      </c>
      <c r="N1869">
        <v>2</v>
      </c>
      <c r="O1869">
        <v>21098.55</v>
      </c>
      <c r="P1869" t="s">
        <v>12</v>
      </c>
      <c r="Q1869" t="s">
        <v>12</v>
      </c>
      <c r="R1869" t="str">
        <f>IF('Hospitalisation Details'!I1867="?","Unknown",'Hospitalisation Details'!I1867)</f>
        <v>R1012</v>
      </c>
      <c r="T1869" t="s">
        <v>502</v>
      </c>
      <c r="U1869">
        <v>35.814999999999998</v>
      </c>
      <c r="V1869">
        <v>5.1100000000000003</v>
      </c>
      <c r="W1869" t="s">
        <v>2382</v>
      </c>
      <c r="X1869" t="s">
        <v>2380</v>
      </c>
      <c r="Y1869" t="s">
        <v>2380</v>
      </c>
      <c r="Z1869">
        <v>1</v>
      </c>
      <c r="AA1869" t="s">
        <v>2380</v>
      </c>
    </row>
    <row r="1870" spans="10:27" x14ac:dyDescent="0.35">
      <c r="J1870" t="s">
        <v>1899</v>
      </c>
      <c r="K1870">
        <v>1969</v>
      </c>
      <c r="L1870" t="s">
        <v>35</v>
      </c>
      <c r="M1870">
        <v>26</v>
      </c>
      <c r="N1870">
        <v>0</v>
      </c>
      <c r="O1870">
        <v>21195.82</v>
      </c>
      <c r="P1870" t="s">
        <v>12</v>
      </c>
      <c r="Q1870" t="s">
        <v>16</v>
      </c>
      <c r="R1870" t="str">
        <f>IF('Hospitalisation Details'!I1868="?","Unknown",'Hospitalisation Details'!I1868)</f>
        <v>R1013</v>
      </c>
      <c r="T1870" t="s">
        <v>501</v>
      </c>
      <c r="U1870">
        <v>21.28</v>
      </c>
      <c r="V1870">
        <v>4.05</v>
      </c>
      <c r="W1870" t="s">
        <v>2380</v>
      </c>
      <c r="X1870" t="s">
        <v>2382</v>
      </c>
      <c r="Y1870" t="s">
        <v>2380</v>
      </c>
      <c r="Z1870">
        <v>1</v>
      </c>
      <c r="AA1870" t="s">
        <v>2380</v>
      </c>
    </row>
    <row r="1871" spans="10:27" x14ac:dyDescent="0.35">
      <c r="J1871" t="s">
        <v>1900</v>
      </c>
      <c r="K1871">
        <v>1974</v>
      </c>
      <c r="L1871" t="s">
        <v>37</v>
      </c>
      <c r="M1871">
        <v>14</v>
      </c>
      <c r="N1871">
        <v>0</v>
      </c>
      <c r="O1871">
        <v>21223.68</v>
      </c>
      <c r="P1871" t="s">
        <v>12</v>
      </c>
      <c r="Q1871" t="s">
        <v>11</v>
      </c>
      <c r="R1871" t="str">
        <f>IF('Hospitalisation Details'!I1869="?","Unknown",'Hospitalisation Details'!I1869)</f>
        <v>R1013</v>
      </c>
      <c r="T1871" t="s">
        <v>500</v>
      </c>
      <c r="U1871">
        <v>33.81</v>
      </c>
      <c r="V1871">
        <v>6.49</v>
      </c>
      <c r="W1871" t="s">
        <v>2380</v>
      </c>
      <c r="X1871" t="s">
        <v>2380</v>
      </c>
      <c r="Y1871" t="s">
        <v>2383</v>
      </c>
      <c r="Z1871">
        <v>1</v>
      </c>
      <c r="AA1871" t="s">
        <v>2380</v>
      </c>
    </row>
    <row r="1872" spans="10:27" x14ac:dyDescent="0.35">
      <c r="J1872" t="s">
        <v>1901</v>
      </c>
      <c r="K1872">
        <v>1974</v>
      </c>
      <c r="L1872" t="s">
        <v>20</v>
      </c>
      <c r="M1872">
        <v>3</v>
      </c>
      <c r="N1872">
        <v>0</v>
      </c>
      <c r="O1872">
        <v>21232.18</v>
      </c>
      <c r="P1872" t="s">
        <v>12</v>
      </c>
      <c r="Q1872" t="s">
        <v>11</v>
      </c>
      <c r="R1872" t="str">
        <f>IF('Hospitalisation Details'!I1870="?","Unknown",'Hospitalisation Details'!I1870)</f>
        <v>R1011</v>
      </c>
      <c r="T1872" t="s">
        <v>499</v>
      </c>
      <c r="U1872">
        <v>44.22</v>
      </c>
      <c r="V1872">
        <v>4.1900000000000004</v>
      </c>
      <c r="W1872" t="s">
        <v>2380</v>
      </c>
      <c r="X1872" t="s">
        <v>2380</v>
      </c>
      <c r="Y1872" t="s">
        <v>2380</v>
      </c>
      <c r="Z1872">
        <v>1</v>
      </c>
      <c r="AA1872" t="s">
        <v>2380</v>
      </c>
    </row>
    <row r="1873" spans="10:27" x14ac:dyDescent="0.35">
      <c r="J1873" t="s">
        <v>1902</v>
      </c>
      <c r="K1873">
        <v>1980</v>
      </c>
      <c r="L1873" t="s">
        <v>30</v>
      </c>
      <c r="M1873">
        <v>10</v>
      </c>
      <c r="N1873">
        <v>2</v>
      </c>
      <c r="O1873">
        <v>21259.38</v>
      </c>
      <c r="P1873" t="s">
        <v>12</v>
      </c>
      <c r="Q1873" t="s">
        <v>12</v>
      </c>
      <c r="R1873" t="str">
        <f>IF('Hospitalisation Details'!I1871="?","Unknown",'Hospitalisation Details'!I1871)</f>
        <v>R1019</v>
      </c>
      <c r="T1873" t="s">
        <v>498</v>
      </c>
      <c r="U1873">
        <v>15.46</v>
      </c>
      <c r="V1873">
        <v>4.99</v>
      </c>
      <c r="W1873" t="s">
        <v>2382</v>
      </c>
      <c r="X1873" t="s">
        <v>2380</v>
      </c>
      <c r="Y1873" t="s">
        <v>2383</v>
      </c>
      <c r="Z1873">
        <v>1</v>
      </c>
      <c r="AA1873" t="s">
        <v>2380</v>
      </c>
    </row>
    <row r="1874" spans="10:27" x14ac:dyDescent="0.35">
      <c r="J1874" t="s">
        <v>1903</v>
      </c>
      <c r="K1874">
        <v>2004</v>
      </c>
      <c r="L1874" t="s">
        <v>35</v>
      </c>
      <c r="M1874">
        <v>4</v>
      </c>
      <c r="N1874">
        <v>0</v>
      </c>
      <c r="O1874">
        <v>21344.85</v>
      </c>
      <c r="P1874" t="s">
        <v>12</v>
      </c>
      <c r="Q1874" t="s">
        <v>16</v>
      </c>
      <c r="R1874" t="str">
        <f>IF('Hospitalisation Details'!I1872="?","Unknown",'Hospitalisation Details'!I1872)</f>
        <v>R1024</v>
      </c>
      <c r="T1874" t="s">
        <v>497</v>
      </c>
      <c r="U1874">
        <v>30.3</v>
      </c>
      <c r="V1874">
        <v>4.7699999999999996</v>
      </c>
      <c r="W1874" t="s">
        <v>2382</v>
      </c>
      <c r="X1874" t="s">
        <v>2380</v>
      </c>
      <c r="Y1874" t="s">
        <v>2380</v>
      </c>
      <c r="Z1874">
        <v>1</v>
      </c>
      <c r="AA1874" t="s">
        <v>2380</v>
      </c>
    </row>
    <row r="1875" spans="10:27" x14ac:dyDescent="0.35">
      <c r="J1875" t="s">
        <v>1904</v>
      </c>
      <c r="K1875">
        <v>1980</v>
      </c>
      <c r="L1875" t="s">
        <v>20</v>
      </c>
      <c r="M1875">
        <v>4</v>
      </c>
      <c r="N1875">
        <v>0</v>
      </c>
      <c r="O1875">
        <v>21348.71</v>
      </c>
      <c r="P1875" t="s">
        <v>11</v>
      </c>
      <c r="Q1875" t="s">
        <v>16</v>
      </c>
      <c r="R1875" t="str">
        <f>IF('Hospitalisation Details'!I1873="?","Unknown",'Hospitalisation Details'!I1873)</f>
        <v>R1012</v>
      </c>
      <c r="T1875" t="s">
        <v>496</v>
      </c>
      <c r="U1875">
        <v>16.670000000000002</v>
      </c>
      <c r="V1875">
        <v>5.46</v>
      </c>
      <c r="W1875" t="s">
        <v>2380</v>
      </c>
      <c r="X1875" t="s">
        <v>2380</v>
      </c>
      <c r="Y1875" t="s">
        <v>2380</v>
      </c>
      <c r="Z1875" t="s">
        <v>2381</v>
      </c>
      <c r="AA1875" t="s">
        <v>2380</v>
      </c>
    </row>
    <row r="1876" spans="10:27" x14ac:dyDescent="0.35">
      <c r="J1876" t="s">
        <v>1905</v>
      </c>
      <c r="K1876">
        <v>1990</v>
      </c>
      <c r="L1876" t="s">
        <v>15</v>
      </c>
      <c r="M1876">
        <v>21</v>
      </c>
      <c r="N1876">
        <v>4</v>
      </c>
      <c r="O1876">
        <v>21472.48</v>
      </c>
      <c r="P1876" t="s">
        <v>11</v>
      </c>
      <c r="Q1876" t="s">
        <v>11</v>
      </c>
      <c r="R1876" t="str">
        <f>IF('Hospitalisation Details'!I1874="?","Unknown",'Hospitalisation Details'!I1874)</f>
        <v>R1012</v>
      </c>
      <c r="T1876" t="s">
        <v>495</v>
      </c>
      <c r="U1876">
        <v>28.594999999999999</v>
      </c>
      <c r="V1876">
        <v>5.43</v>
      </c>
      <c r="W1876" t="s">
        <v>2380</v>
      </c>
      <c r="X1876" t="s">
        <v>2380</v>
      </c>
      <c r="Y1876" t="s">
        <v>2380</v>
      </c>
      <c r="Z1876" t="s">
        <v>2381</v>
      </c>
      <c r="AA1876" t="s">
        <v>2380</v>
      </c>
    </row>
    <row r="1877" spans="10:27" x14ac:dyDescent="0.35">
      <c r="J1877" t="s">
        <v>1906</v>
      </c>
      <c r="K1877">
        <v>1999</v>
      </c>
      <c r="L1877" t="s">
        <v>18</v>
      </c>
      <c r="M1877">
        <v>12</v>
      </c>
      <c r="N1877">
        <v>0</v>
      </c>
      <c r="O1877">
        <v>21595.38</v>
      </c>
      <c r="P1877" t="s">
        <v>11</v>
      </c>
      <c r="Q1877" t="s">
        <v>12</v>
      </c>
      <c r="R1877" t="str">
        <f>IF('Hospitalisation Details'!I1875="?","Unknown",'Hospitalisation Details'!I1875)</f>
        <v>R1012</v>
      </c>
      <c r="T1877" t="s">
        <v>494</v>
      </c>
      <c r="U1877">
        <v>25.934999999999999</v>
      </c>
      <c r="V1877">
        <v>4.29</v>
      </c>
      <c r="W1877" t="s">
        <v>2380</v>
      </c>
      <c r="X1877" t="s">
        <v>2380</v>
      </c>
      <c r="Y1877" t="s">
        <v>2380</v>
      </c>
      <c r="Z1877" t="s">
        <v>2381</v>
      </c>
      <c r="AA1877" t="s">
        <v>2380</v>
      </c>
    </row>
    <row r="1878" spans="10:27" x14ac:dyDescent="0.35">
      <c r="J1878" t="s">
        <v>1907</v>
      </c>
      <c r="K1878">
        <v>1983</v>
      </c>
      <c r="L1878" t="s">
        <v>30</v>
      </c>
      <c r="M1878">
        <v>25</v>
      </c>
      <c r="N1878">
        <v>3</v>
      </c>
      <c r="O1878">
        <v>21659.93</v>
      </c>
      <c r="P1878" t="s">
        <v>12</v>
      </c>
      <c r="Q1878" t="s">
        <v>12</v>
      </c>
      <c r="R1878" t="str">
        <f>IF('Hospitalisation Details'!I1876="?","Unknown",'Hospitalisation Details'!I1876)</f>
        <v>R1024</v>
      </c>
      <c r="T1878" t="s">
        <v>493</v>
      </c>
      <c r="U1878">
        <v>27.645</v>
      </c>
      <c r="V1878">
        <v>5.25</v>
      </c>
      <c r="W1878" t="s">
        <v>2380</v>
      </c>
      <c r="X1878" t="s">
        <v>2380</v>
      </c>
      <c r="Y1878" t="s">
        <v>2380</v>
      </c>
      <c r="Z1878">
        <v>1</v>
      </c>
      <c r="AA1878" t="s">
        <v>2380</v>
      </c>
    </row>
    <row r="1879" spans="10:27" x14ac:dyDescent="0.35">
      <c r="J1879" t="s">
        <v>1908</v>
      </c>
      <c r="K1879">
        <v>1962</v>
      </c>
      <c r="L1879" t="s">
        <v>15</v>
      </c>
      <c r="M1879">
        <v>16</v>
      </c>
      <c r="N1879">
        <v>0</v>
      </c>
      <c r="O1879">
        <v>21661.16</v>
      </c>
      <c r="P1879" t="s">
        <v>11</v>
      </c>
      <c r="Q1879" t="s">
        <v>11</v>
      </c>
      <c r="R1879" t="str">
        <f>IF('Hospitalisation Details'!I1877="?","Unknown",'Hospitalisation Details'!I1877)</f>
        <v>R1012</v>
      </c>
      <c r="T1879" t="s">
        <v>492</v>
      </c>
      <c r="U1879">
        <v>30.1</v>
      </c>
      <c r="V1879">
        <v>4.04</v>
      </c>
      <c r="W1879" t="s">
        <v>2380</v>
      </c>
      <c r="X1879" t="s">
        <v>2380</v>
      </c>
      <c r="Y1879" t="s">
        <v>2380</v>
      </c>
      <c r="Z1879">
        <v>1</v>
      </c>
      <c r="AA1879" t="s">
        <v>2380</v>
      </c>
    </row>
    <row r="1880" spans="10:27" x14ac:dyDescent="0.35">
      <c r="J1880" t="s">
        <v>1909</v>
      </c>
      <c r="K1880">
        <v>1976</v>
      </c>
      <c r="L1880" t="s">
        <v>10</v>
      </c>
      <c r="M1880">
        <v>18</v>
      </c>
      <c r="N1880">
        <v>1</v>
      </c>
      <c r="O1880">
        <v>21677.279999999999</v>
      </c>
      <c r="P1880" t="s">
        <v>12</v>
      </c>
      <c r="Q1880" t="s">
        <v>16</v>
      </c>
      <c r="R1880" t="str">
        <f>IF('Hospitalisation Details'!I1878="?","Unknown",'Hospitalisation Details'!I1878)</f>
        <v>R1012</v>
      </c>
      <c r="T1880" t="s">
        <v>491</v>
      </c>
      <c r="U1880">
        <v>26.79</v>
      </c>
      <c r="V1880">
        <v>5</v>
      </c>
      <c r="W1880" t="s">
        <v>2382</v>
      </c>
      <c r="X1880" t="s">
        <v>2380</v>
      </c>
      <c r="Y1880" t="s">
        <v>2383</v>
      </c>
      <c r="Z1880">
        <v>1</v>
      </c>
      <c r="AA1880" t="s">
        <v>2380</v>
      </c>
    </row>
    <row r="1881" spans="10:27" x14ac:dyDescent="0.35">
      <c r="J1881" t="s">
        <v>1910</v>
      </c>
      <c r="K1881">
        <v>1979</v>
      </c>
      <c r="L1881" t="s">
        <v>20</v>
      </c>
      <c r="M1881">
        <v>20</v>
      </c>
      <c r="N1881">
        <v>1</v>
      </c>
      <c r="O1881">
        <v>21771.34</v>
      </c>
      <c r="P1881" t="s">
        <v>12</v>
      </c>
      <c r="Q1881" t="s">
        <v>16</v>
      </c>
      <c r="R1881" t="str">
        <f>IF('Hospitalisation Details'!I1879="?","Unknown",'Hospitalisation Details'!I1879)</f>
        <v>R1024</v>
      </c>
      <c r="T1881" t="s">
        <v>490</v>
      </c>
      <c r="U1881">
        <v>27.1</v>
      </c>
      <c r="V1881">
        <v>4.01</v>
      </c>
      <c r="W1881" t="s">
        <v>2382</v>
      </c>
      <c r="X1881" t="s">
        <v>2380</v>
      </c>
      <c r="Y1881" t="s">
        <v>2380</v>
      </c>
      <c r="Z1881">
        <v>1</v>
      </c>
      <c r="AA1881" t="s">
        <v>2380</v>
      </c>
    </row>
    <row r="1882" spans="10:27" x14ac:dyDescent="0.35">
      <c r="J1882" t="s">
        <v>1911</v>
      </c>
      <c r="K1882">
        <v>1979</v>
      </c>
      <c r="L1882" t="s">
        <v>20</v>
      </c>
      <c r="M1882">
        <v>28</v>
      </c>
      <c r="N1882">
        <v>0</v>
      </c>
      <c r="O1882">
        <v>21774.32</v>
      </c>
      <c r="P1882" t="s">
        <v>12</v>
      </c>
      <c r="Q1882" t="s">
        <v>11</v>
      </c>
      <c r="R1882" t="str">
        <f>IF('Hospitalisation Details'!I1880="?","Unknown",'Hospitalisation Details'!I1880)</f>
        <v>R1012</v>
      </c>
      <c r="T1882" t="s">
        <v>489</v>
      </c>
      <c r="U1882">
        <v>24.31</v>
      </c>
      <c r="V1882">
        <v>5.4</v>
      </c>
      <c r="W1882" t="s">
        <v>2380</v>
      </c>
      <c r="X1882" t="s">
        <v>2380</v>
      </c>
      <c r="Y1882" t="s">
        <v>2380</v>
      </c>
      <c r="Z1882" t="s">
        <v>2381</v>
      </c>
      <c r="AA1882" t="s">
        <v>2380</v>
      </c>
    </row>
    <row r="1883" spans="10:27" x14ac:dyDescent="0.35">
      <c r="J1883" t="s">
        <v>1912</v>
      </c>
      <c r="K1883">
        <v>1963</v>
      </c>
      <c r="L1883" t="s">
        <v>35</v>
      </c>
      <c r="M1883">
        <v>27</v>
      </c>
      <c r="N1883">
        <v>0</v>
      </c>
      <c r="O1883">
        <v>21797</v>
      </c>
      <c r="P1883" t="s">
        <v>12</v>
      </c>
      <c r="Q1883" t="s">
        <v>16</v>
      </c>
      <c r="R1883" t="str">
        <f>IF('Hospitalisation Details'!I1881="?","Unknown",'Hospitalisation Details'!I1881)</f>
        <v>R1011</v>
      </c>
      <c r="T1883" t="s">
        <v>488</v>
      </c>
      <c r="U1883">
        <v>15.53</v>
      </c>
      <c r="V1883">
        <v>5.81</v>
      </c>
      <c r="W1883" t="s">
        <v>2380</v>
      </c>
      <c r="X1883" t="s">
        <v>2380</v>
      </c>
      <c r="Y1883" t="s">
        <v>2380</v>
      </c>
      <c r="Z1883">
        <v>1</v>
      </c>
      <c r="AA1883" t="s">
        <v>2380</v>
      </c>
    </row>
    <row r="1884" spans="10:27" x14ac:dyDescent="0.35">
      <c r="J1884" t="s">
        <v>1913</v>
      </c>
      <c r="K1884">
        <v>1979</v>
      </c>
      <c r="L1884" t="s">
        <v>35</v>
      </c>
      <c r="M1884">
        <v>17</v>
      </c>
      <c r="N1884">
        <v>2</v>
      </c>
      <c r="O1884">
        <v>21880.82</v>
      </c>
      <c r="P1884" t="s">
        <v>12</v>
      </c>
      <c r="Q1884" t="s">
        <v>16</v>
      </c>
      <c r="R1884" t="str">
        <f>IF('Hospitalisation Details'!I1882="?","Unknown",'Hospitalisation Details'!I1882)</f>
        <v>R1012</v>
      </c>
      <c r="T1884" t="s">
        <v>487</v>
      </c>
      <c r="U1884">
        <v>30.7</v>
      </c>
      <c r="V1884">
        <v>5.82</v>
      </c>
      <c r="W1884" t="s">
        <v>2380</v>
      </c>
      <c r="X1884" t="s">
        <v>2380</v>
      </c>
      <c r="Y1884" t="s">
        <v>2380</v>
      </c>
      <c r="Z1884">
        <v>1</v>
      </c>
      <c r="AA1884" t="s">
        <v>2380</v>
      </c>
    </row>
    <row r="1885" spans="10:27" x14ac:dyDescent="0.35">
      <c r="J1885" t="s">
        <v>1914</v>
      </c>
      <c r="K1885">
        <v>2003</v>
      </c>
      <c r="L1885" t="s">
        <v>20</v>
      </c>
      <c r="M1885">
        <v>28</v>
      </c>
      <c r="N1885">
        <v>0</v>
      </c>
      <c r="O1885">
        <v>21882.400000000001</v>
      </c>
      <c r="P1885" t="s">
        <v>11</v>
      </c>
      <c r="Q1885" t="s">
        <v>16</v>
      </c>
      <c r="R1885" t="str">
        <f>IF('Hospitalisation Details'!I1883="?","Unknown",'Hospitalisation Details'!I1883)</f>
        <v>R1011</v>
      </c>
      <c r="T1885" t="s">
        <v>486</v>
      </c>
      <c r="U1885">
        <v>33.33</v>
      </c>
      <c r="V1885">
        <v>4.82</v>
      </c>
      <c r="W1885" t="s">
        <v>2380</v>
      </c>
      <c r="X1885" t="s">
        <v>2380</v>
      </c>
      <c r="Y1885" t="s">
        <v>2380</v>
      </c>
      <c r="Z1885">
        <v>1</v>
      </c>
      <c r="AA1885" t="s">
        <v>2380</v>
      </c>
    </row>
    <row r="1886" spans="10:27" x14ac:dyDescent="0.35">
      <c r="J1886" t="s">
        <v>1915</v>
      </c>
      <c r="K1886">
        <v>1975</v>
      </c>
      <c r="L1886" t="s">
        <v>30</v>
      </c>
      <c r="M1886">
        <v>19</v>
      </c>
      <c r="N1886">
        <v>1</v>
      </c>
      <c r="O1886">
        <v>21978.68</v>
      </c>
      <c r="P1886" t="s">
        <v>12</v>
      </c>
      <c r="Q1886" t="s">
        <v>12</v>
      </c>
      <c r="R1886" t="str">
        <f>IF('Hospitalisation Details'!I1884="?","Unknown",'Hospitalisation Details'!I1884)</f>
        <v>R1013</v>
      </c>
      <c r="T1886" t="s">
        <v>485</v>
      </c>
      <c r="U1886">
        <v>32.4</v>
      </c>
      <c r="V1886">
        <v>5.08</v>
      </c>
      <c r="W1886" t="s">
        <v>2380</v>
      </c>
      <c r="X1886" t="s">
        <v>2380</v>
      </c>
      <c r="Y1886" t="s">
        <v>2380</v>
      </c>
      <c r="Z1886">
        <v>1</v>
      </c>
      <c r="AA1886" t="s">
        <v>2380</v>
      </c>
    </row>
    <row r="1887" spans="10:27" x14ac:dyDescent="0.35">
      <c r="J1887" t="s">
        <v>1916</v>
      </c>
      <c r="K1887">
        <v>1989</v>
      </c>
      <c r="L1887" t="s">
        <v>37</v>
      </c>
      <c r="M1887">
        <v>14</v>
      </c>
      <c r="N1887">
        <v>0</v>
      </c>
      <c r="O1887">
        <v>21984.47</v>
      </c>
      <c r="P1887" t="s">
        <v>12</v>
      </c>
      <c r="Q1887" t="s">
        <v>16</v>
      </c>
      <c r="R1887" t="str">
        <f>IF('Hospitalisation Details'!I1885="?","Unknown",'Hospitalisation Details'!I1885)</f>
        <v>R1012</v>
      </c>
      <c r="T1887" t="s">
        <v>484</v>
      </c>
      <c r="U1887">
        <v>27.93</v>
      </c>
      <c r="V1887">
        <v>5.59</v>
      </c>
      <c r="W1887" t="s">
        <v>2380</v>
      </c>
      <c r="X1887" t="s">
        <v>2380</v>
      </c>
      <c r="Y1887" t="s">
        <v>2380</v>
      </c>
      <c r="Z1887">
        <v>1</v>
      </c>
      <c r="AA1887" t="s">
        <v>2380</v>
      </c>
    </row>
    <row r="1888" spans="10:27" x14ac:dyDescent="0.35">
      <c r="J1888" t="s">
        <v>1917</v>
      </c>
      <c r="K1888">
        <v>2001</v>
      </c>
      <c r="L1888" t="s">
        <v>35</v>
      </c>
      <c r="M1888">
        <v>28</v>
      </c>
      <c r="N1888">
        <v>0</v>
      </c>
      <c r="O1888">
        <v>22097.62</v>
      </c>
      <c r="P1888" t="s">
        <v>12</v>
      </c>
      <c r="Q1888" t="s">
        <v>16</v>
      </c>
      <c r="R1888" t="str">
        <f>IF('Hospitalisation Details'!I1886="?","Unknown",'Hospitalisation Details'!I1886)</f>
        <v>R1011</v>
      </c>
      <c r="T1888" t="s">
        <v>483</v>
      </c>
      <c r="U1888">
        <v>21.754999999999999</v>
      </c>
      <c r="V1888">
        <v>5.12</v>
      </c>
      <c r="W1888" t="s">
        <v>2380</v>
      </c>
      <c r="X1888" t="s">
        <v>2380</v>
      </c>
      <c r="Y1888" t="s">
        <v>2380</v>
      </c>
      <c r="Z1888" t="s">
        <v>2381</v>
      </c>
      <c r="AA1888" t="s">
        <v>2380</v>
      </c>
    </row>
    <row r="1889" spans="10:27" x14ac:dyDescent="0.35">
      <c r="J1889" t="s">
        <v>1918</v>
      </c>
      <c r="K1889">
        <v>1980</v>
      </c>
      <c r="L1889" t="s">
        <v>20</v>
      </c>
      <c r="M1889">
        <v>12</v>
      </c>
      <c r="N1889">
        <v>0</v>
      </c>
      <c r="O1889">
        <v>22144.03</v>
      </c>
      <c r="P1889" t="s">
        <v>11</v>
      </c>
      <c r="Q1889" t="s">
        <v>11</v>
      </c>
      <c r="R1889" t="str">
        <f>IF('Hospitalisation Details'!I1887="?","Unknown",'Hospitalisation Details'!I1887)</f>
        <v>R1011</v>
      </c>
      <c r="T1889" t="s">
        <v>482</v>
      </c>
      <c r="U1889">
        <v>25.934999999999999</v>
      </c>
      <c r="V1889">
        <v>4.95</v>
      </c>
      <c r="W1889" t="s">
        <v>2380</v>
      </c>
      <c r="X1889" t="s">
        <v>2380</v>
      </c>
      <c r="Y1889" t="s">
        <v>2380</v>
      </c>
      <c r="Z1889" t="s">
        <v>2381</v>
      </c>
      <c r="AA1889" t="s">
        <v>2380</v>
      </c>
    </row>
    <row r="1890" spans="10:27" x14ac:dyDescent="0.35">
      <c r="J1890" t="s">
        <v>1919</v>
      </c>
      <c r="K1890">
        <v>1965</v>
      </c>
      <c r="L1890" t="s">
        <v>35</v>
      </c>
      <c r="M1890">
        <v>24</v>
      </c>
      <c r="N1890">
        <v>1</v>
      </c>
      <c r="O1890">
        <v>22192.44</v>
      </c>
      <c r="P1890" t="s">
        <v>12</v>
      </c>
      <c r="Q1890" t="s">
        <v>16</v>
      </c>
      <c r="R1890" t="str">
        <f>IF('Hospitalisation Details'!I1888="?","Unknown",'Hospitalisation Details'!I1888)</f>
        <v>R1013</v>
      </c>
      <c r="T1890" t="s">
        <v>481</v>
      </c>
      <c r="U1890">
        <v>31.5</v>
      </c>
      <c r="V1890">
        <v>6.16</v>
      </c>
      <c r="W1890" t="s">
        <v>2380</v>
      </c>
      <c r="X1890" t="s">
        <v>2380</v>
      </c>
      <c r="Y1890" t="s">
        <v>2380</v>
      </c>
      <c r="Z1890" t="s">
        <v>2381</v>
      </c>
      <c r="AA1890" t="s">
        <v>2380</v>
      </c>
    </row>
    <row r="1891" spans="10:27" x14ac:dyDescent="0.35">
      <c r="J1891" t="s">
        <v>1920</v>
      </c>
      <c r="K1891">
        <v>1971</v>
      </c>
      <c r="L1891" t="s">
        <v>18</v>
      </c>
      <c r="M1891">
        <v>16</v>
      </c>
      <c r="N1891">
        <v>1</v>
      </c>
      <c r="O1891">
        <v>22218.11</v>
      </c>
      <c r="P1891" t="s">
        <v>11</v>
      </c>
      <c r="Q1891" t="s">
        <v>12</v>
      </c>
      <c r="R1891" t="str">
        <f>IF('Hospitalisation Details'!I1889="?","Unknown",'Hospitalisation Details'!I1889)</f>
        <v>R1013</v>
      </c>
      <c r="T1891" t="s">
        <v>480</v>
      </c>
      <c r="U1891">
        <v>30.03</v>
      </c>
      <c r="V1891">
        <v>6.41</v>
      </c>
      <c r="W1891" t="s">
        <v>2380</v>
      </c>
      <c r="X1891" t="s">
        <v>2380</v>
      </c>
      <c r="Y1891" t="s">
        <v>2380</v>
      </c>
      <c r="Z1891" t="s">
        <v>2381</v>
      </c>
      <c r="AA1891" t="s">
        <v>2380</v>
      </c>
    </row>
    <row r="1892" spans="10:27" x14ac:dyDescent="0.35">
      <c r="J1892" t="s">
        <v>1921</v>
      </c>
      <c r="K1892">
        <v>1982</v>
      </c>
      <c r="L1892" t="s">
        <v>30</v>
      </c>
      <c r="M1892">
        <v>27</v>
      </c>
      <c r="N1892">
        <v>1</v>
      </c>
      <c r="O1892">
        <v>22331.57</v>
      </c>
      <c r="P1892" t="s">
        <v>11</v>
      </c>
      <c r="Q1892" t="s">
        <v>12</v>
      </c>
      <c r="R1892" t="str">
        <f>IF('Hospitalisation Details'!I1890="?","Unknown",'Hospitalisation Details'!I1890)</f>
        <v>R1024</v>
      </c>
      <c r="T1892" t="s">
        <v>479</v>
      </c>
      <c r="U1892">
        <v>33.479999999999997</v>
      </c>
      <c r="V1892">
        <v>8.94</v>
      </c>
      <c r="W1892" t="s">
        <v>2380</v>
      </c>
      <c r="X1892" t="s">
        <v>2380</v>
      </c>
      <c r="Y1892" t="s">
        <v>2380</v>
      </c>
      <c r="Z1892" t="s">
        <v>2381</v>
      </c>
      <c r="AA1892" t="s">
        <v>2380</v>
      </c>
    </row>
    <row r="1893" spans="10:27" x14ac:dyDescent="0.35">
      <c r="J1893" t="s">
        <v>1922</v>
      </c>
      <c r="K1893">
        <v>1999</v>
      </c>
      <c r="L1893" t="s">
        <v>35</v>
      </c>
      <c r="M1893">
        <v>26</v>
      </c>
      <c r="N1893">
        <v>2</v>
      </c>
      <c r="O1893">
        <v>22395.74</v>
      </c>
      <c r="P1893" t="s">
        <v>12</v>
      </c>
      <c r="Q1893" t="s">
        <v>11</v>
      </c>
      <c r="R1893" t="str">
        <f>IF('Hospitalisation Details'!I1891="?","Unknown",'Hospitalisation Details'!I1891)</f>
        <v>R1024</v>
      </c>
      <c r="T1893" t="s">
        <v>478</v>
      </c>
      <c r="U1893">
        <v>16.510000000000002</v>
      </c>
      <c r="V1893">
        <v>4.42</v>
      </c>
      <c r="W1893" t="s">
        <v>2382</v>
      </c>
      <c r="X1893" t="s">
        <v>2380</v>
      </c>
      <c r="Y1893" t="s">
        <v>2383</v>
      </c>
      <c r="Z1893">
        <v>1</v>
      </c>
      <c r="AA1893" t="s">
        <v>2380</v>
      </c>
    </row>
    <row r="1894" spans="10:27" x14ac:dyDescent="0.35">
      <c r="J1894" t="s">
        <v>1923</v>
      </c>
      <c r="K1894">
        <v>1966</v>
      </c>
      <c r="L1894" t="s">
        <v>35</v>
      </c>
      <c r="M1894">
        <v>18</v>
      </c>
      <c r="N1894">
        <v>0</v>
      </c>
      <c r="O1894">
        <v>22412.65</v>
      </c>
      <c r="P1894" t="s">
        <v>12</v>
      </c>
      <c r="Q1894" t="s">
        <v>12</v>
      </c>
      <c r="R1894" t="str">
        <f>IF('Hospitalisation Details'!I1892="?","Unknown",'Hospitalisation Details'!I1892)</f>
        <v>R1014</v>
      </c>
      <c r="T1894" t="s">
        <v>477</v>
      </c>
      <c r="U1894">
        <v>33.155000000000001</v>
      </c>
      <c r="V1894">
        <v>5.3</v>
      </c>
      <c r="W1894" t="s">
        <v>2382</v>
      </c>
      <c r="X1894" t="s">
        <v>2380</v>
      </c>
      <c r="Y1894" t="s">
        <v>2380</v>
      </c>
      <c r="Z1894">
        <v>1</v>
      </c>
      <c r="AA1894" t="s">
        <v>2380</v>
      </c>
    </row>
    <row r="1895" spans="10:27" x14ac:dyDescent="0.35">
      <c r="J1895" t="s">
        <v>1924</v>
      </c>
      <c r="K1895">
        <v>1983</v>
      </c>
      <c r="L1895" t="s">
        <v>30</v>
      </c>
      <c r="M1895">
        <v>21</v>
      </c>
      <c r="N1895">
        <v>1</v>
      </c>
      <c r="O1895">
        <v>22462.04</v>
      </c>
      <c r="P1895" t="s">
        <v>12</v>
      </c>
      <c r="Q1895" t="s">
        <v>16</v>
      </c>
      <c r="R1895" t="str">
        <f>IF('Hospitalisation Details'!I1893="?","Unknown",'Hospitalisation Details'!I1893)</f>
        <v>R1019</v>
      </c>
      <c r="T1895" t="s">
        <v>476</v>
      </c>
      <c r="U1895">
        <v>37.29</v>
      </c>
      <c r="V1895">
        <v>4.6399999999999997</v>
      </c>
      <c r="W1895" t="s">
        <v>2380</v>
      </c>
      <c r="X1895" t="s">
        <v>2380</v>
      </c>
      <c r="Y1895" t="s">
        <v>2383</v>
      </c>
      <c r="Z1895">
        <v>1</v>
      </c>
      <c r="AA1895" t="s">
        <v>2380</v>
      </c>
    </row>
    <row r="1896" spans="10:27" x14ac:dyDescent="0.35">
      <c r="J1896" t="s">
        <v>1925</v>
      </c>
      <c r="K1896">
        <v>1979</v>
      </c>
      <c r="L1896" t="s">
        <v>15</v>
      </c>
      <c r="M1896">
        <v>14</v>
      </c>
      <c r="N1896">
        <v>2</v>
      </c>
      <c r="O1896">
        <v>22478.6</v>
      </c>
      <c r="P1896" t="s">
        <v>12</v>
      </c>
      <c r="Q1896" t="s">
        <v>11</v>
      </c>
      <c r="R1896" t="str">
        <f>IF('Hospitalisation Details'!I1894="?","Unknown",'Hospitalisation Details'!I1894)</f>
        <v>R1011</v>
      </c>
      <c r="T1896" t="s">
        <v>475</v>
      </c>
      <c r="U1896">
        <v>20.23</v>
      </c>
      <c r="V1896">
        <v>6.16</v>
      </c>
      <c r="W1896" t="s">
        <v>2382</v>
      </c>
      <c r="X1896" t="s">
        <v>2380</v>
      </c>
      <c r="Y1896" t="s">
        <v>2380</v>
      </c>
      <c r="Z1896">
        <v>1</v>
      </c>
      <c r="AA1896" t="s">
        <v>2380</v>
      </c>
    </row>
    <row r="1897" spans="10:27" x14ac:dyDescent="0.35">
      <c r="J1897" t="s">
        <v>1926</v>
      </c>
      <c r="K1897">
        <v>2003</v>
      </c>
      <c r="L1897" t="s">
        <v>10</v>
      </c>
      <c r="M1897">
        <v>25</v>
      </c>
      <c r="N1897">
        <v>2</v>
      </c>
      <c r="O1897">
        <v>22493.66</v>
      </c>
      <c r="P1897" t="s">
        <v>11</v>
      </c>
      <c r="Q1897" t="s">
        <v>16</v>
      </c>
      <c r="R1897" t="str">
        <f>IF('Hospitalisation Details'!I1895="?","Unknown",'Hospitalisation Details'!I1895)</f>
        <v>R1012</v>
      </c>
      <c r="T1897" t="s">
        <v>474</v>
      </c>
      <c r="U1897">
        <v>28.975000000000001</v>
      </c>
      <c r="V1897">
        <v>4.12</v>
      </c>
      <c r="W1897" t="s">
        <v>2380</v>
      </c>
      <c r="X1897" t="s">
        <v>2380</v>
      </c>
      <c r="Y1897" t="s">
        <v>2383</v>
      </c>
      <c r="Z1897">
        <v>1</v>
      </c>
      <c r="AA1897" t="s">
        <v>2380</v>
      </c>
    </row>
    <row r="1898" spans="10:27" x14ac:dyDescent="0.35">
      <c r="J1898" t="s">
        <v>1927</v>
      </c>
      <c r="K1898">
        <v>1970</v>
      </c>
      <c r="L1898" t="s">
        <v>15</v>
      </c>
      <c r="M1898">
        <v>9</v>
      </c>
      <c r="N1898">
        <v>0</v>
      </c>
      <c r="O1898">
        <v>23045.57</v>
      </c>
      <c r="P1898" t="s">
        <v>11</v>
      </c>
      <c r="Q1898" t="s">
        <v>11</v>
      </c>
      <c r="R1898" t="str">
        <f>IF('Hospitalisation Details'!I1896="?","Unknown",'Hospitalisation Details'!I1896)</f>
        <v>R1024</v>
      </c>
      <c r="T1898" t="s">
        <v>473</v>
      </c>
      <c r="U1898">
        <v>16.420000000000002</v>
      </c>
      <c r="V1898">
        <v>5.77</v>
      </c>
      <c r="W1898" t="s">
        <v>2382</v>
      </c>
      <c r="X1898" t="s">
        <v>2380</v>
      </c>
      <c r="Y1898" t="s">
        <v>2383</v>
      </c>
      <c r="Z1898">
        <v>1</v>
      </c>
      <c r="AA1898" t="s">
        <v>2380</v>
      </c>
    </row>
    <row r="1899" spans="10:27" x14ac:dyDescent="0.35">
      <c r="J1899" t="s">
        <v>1928</v>
      </c>
      <c r="K1899">
        <v>1975</v>
      </c>
      <c r="L1899" t="s">
        <v>20</v>
      </c>
      <c r="M1899">
        <v>9</v>
      </c>
      <c r="N1899">
        <v>0</v>
      </c>
      <c r="O1899">
        <v>23065.42</v>
      </c>
      <c r="P1899" t="s">
        <v>11</v>
      </c>
      <c r="Q1899" t="s">
        <v>11</v>
      </c>
      <c r="R1899" t="str">
        <f>IF('Hospitalisation Details'!I1897="?","Unknown",'Hospitalisation Details'!I1897)</f>
        <v>R1013</v>
      </c>
      <c r="T1899" t="s">
        <v>472</v>
      </c>
      <c r="U1899">
        <v>17.559999999999999</v>
      </c>
      <c r="V1899">
        <v>6.2</v>
      </c>
      <c r="W1899" t="s">
        <v>2380</v>
      </c>
      <c r="X1899" t="s">
        <v>2380</v>
      </c>
      <c r="Y1899" t="s">
        <v>2380</v>
      </c>
      <c r="Z1899">
        <v>1</v>
      </c>
      <c r="AA1899" t="s">
        <v>2380</v>
      </c>
    </row>
    <row r="1900" spans="10:27" x14ac:dyDescent="0.35">
      <c r="J1900" t="s">
        <v>1929</v>
      </c>
      <c r="K1900">
        <v>2003</v>
      </c>
      <c r="L1900" t="s">
        <v>30</v>
      </c>
      <c r="M1900">
        <v>14</v>
      </c>
      <c r="N1900">
        <v>0</v>
      </c>
      <c r="O1900">
        <v>23082.959999999999</v>
      </c>
      <c r="P1900" t="s">
        <v>11</v>
      </c>
      <c r="Q1900" t="s">
        <v>11</v>
      </c>
      <c r="R1900" t="str">
        <f>IF('Hospitalisation Details'!I1898="?","Unknown",'Hospitalisation Details'!I1898)</f>
        <v>R1011</v>
      </c>
      <c r="T1900" t="s">
        <v>471</v>
      </c>
      <c r="U1900">
        <v>24.13</v>
      </c>
      <c r="V1900">
        <v>4.3899999999999997</v>
      </c>
      <c r="W1900" t="s">
        <v>2380</v>
      </c>
      <c r="X1900" t="s">
        <v>2380</v>
      </c>
      <c r="Y1900" t="s">
        <v>2380</v>
      </c>
      <c r="Z1900">
        <v>1</v>
      </c>
      <c r="AA1900" t="s">
        <v>2380</v>
      </c>
    </row>
    <row r="1901" spans="10:27" x14ac:dyDescent="0.35">
      <c r="J1901" t="s">
        <v>1930</v>
      </c>
      <c r="K1901">
        <v>1997</v>
      </c>
      <c r="L1901" t="s">
        <v>35</v>
      </c>
      <c r="M1901">
        <v>7</v>
      </c>
      <c r="N1901">
        <v>2</v>
      </c>
      <c r="O1901">
        <v>23241.47</v>
      </c>
      <c r="P1901" t="s">
        <v>11</v>
      </c>
      <c r="Q1901" t="s">
        <v>12</v>
      </c>
      <c r="R1901" t="str">
        <f>IF('Hospitalisation Details'!I1899="?","Unknown",'Hospitalisation Details'!I1899)</f>
        <v>R1018</v>
      </c>
      <c r="T1901" t="s">
        <v>470</v>
      </c>
      <c r="U1901">
        <v>19.95</v>
      </c>
      <c r="V1901">
        <v>5.13</v>
      </c>
      <c r="W1901" t="s">
        <v>2380</v>
      </c>
      <c r="X1901" t="s">
        <v>2382</v>
      </c>
      <c r="Y1901" t="s">
        <v>2380</v>
      </c>
      <c r="Z1901">
        <v>2</v>
      </c>
      <c r="AA1901" t="s">
        <v>2380</v>
      </c>
    </row>
    <row r="1902" spans="10:27" x14ac:dyDescent="0.35">
      <c r="J1902" t="s">
        <v>1931</v>
      </c>
      <c r="K1902">
        <v>1969</v>
      </c>
      <c r="L1902" t="s">
        <v>15</v>
      </c>
      <c r="M1902">
        <v>14</v>
      </c>
      <c r="N1902">
        <v>1</v>
      </c>
      <c r="O1902">
        <v>23244.79</v>
      </c>
      <c r="P1902" t="s">
        <v>11</v>
      </c>
      <c r="Q1902" t="s">
        <v>12</v>
      </c>
      <c r="R1902" t="str">
        <f>IF('Hospitalisation Details'!I1900="?","Unknown",'Hospitalisation Details'!I1900)</f>
        <v>R1013</v>
      </c>
      <c r="T1902" t="s">
        <v>469</v>
      </c>
      <c r="U1902">
        <v>21.24</v>
      </c>
      <c r="V1902">
        <v>4.49</v>
      </c>
      <c r="W1902" t="s">
        <v>2380</v>
      </c>
      <c r="X1902" t="s">
        <v>2380</v>
      </c>
      <c r="Y1902" t="s">
        <v>2380</v>
      </c>
      <c r="Z1902" t="s">
        <v>2381</v>
      </c>
      <c r="AA1902" t="s">
        <v>2380</v>
      </c>
    </row>
    <row r="1903" spans="10:27" x14ac:dyDescent="0.35">
      <c r="J1903" t="s">
        <v>1932</v>
      </c>
      <c r="K1903">
        <v>1994</v>
      </c>
      <c r="L1903" t="s">
        <v>37</v>
      </c>
      <c r="M1903">
        <v>3</v>
      </c>
      <c r="N1903">
        <v>1</v>
      </c>
      <c r="O1903">
        <v>23288.93</v>
      </c>
      <c r="P1903" t="s">
        <v>11</v>
      </c>
      <c r="Q1903" t="s">
        <v>12</v>
      </c>
      <c r="R1903" t="str">
        <f>IF('Hospitalisation Details'!I1901="?","Unknown",'Hospitalisation Details'!I1901)</f>
        <v>R1024</v>
      </c>
      <c r="T1903" t="s">
        <v>468</v>
      </c>
      <c r="U1903">
        <v>44.22</v>
      </c>
      <c r="V1903">
        <v>6.35</v>
      </c>
      <c r="W1903" t="s">
        <v>2380</v>
      </c>
      <c r="X1903" t="s">
        <v>2380</v>
      </c>
      <c r="Y1903" t="s">
        <v>2380</v>
      </c>
      <c r="Z1903" t="s">
        <v>2381</v>
      </c>
      <c r="AA1903" t="s">
        <v>2380</v>
      </c>
    </row>
    <row r="1904" spans="10:27" x14ac:dyDescent="0.35">
      <c r="J1904" t="s">
        <v>1933</v>
      </c>
      <c r="K1904">
        <v>1973</v>
      </c>
      <c r="L1904" t="s">
        <v>37</v>
      </c>
      <c r="M1904">
        <v>22</v>
      </c>
      <c r="N1904">
        <v>2</v>
      </c>
      <c r="O1904">
        <v>23306.55</v>
      </c>
      <c r="P1904" t="s">
        <v>11</v>
      </c>
      <c r="Q1904" t="s">
        <v>11</v>
      </c>
      <c r="R1904" t="str">
        <f>IF('Hospitalisation Details'!I1902="?","Unknown",'Hospitalisation Details'!I1902)</f>
        <v>R1011</v>
      </c>
      <c r="T1904" t="s">
        <v>467</v>
      </c>
      <c r="U1904">
        <v>41.1</v>
      </c>
      <c r="V1904">
        <v>5.79</v>
      </c>
      <c r="W1904" t="s">
        <v>2380</v>
      </c>
      <c r="X1904" t="s">
        <v>2380</v>
      </c>
      <c r="Y1904" t="s">
        <v>2380</v>
      </c>
      <c r="Z1904" t="s">
        <v>2381</v>
      </c>
      <c r="AA1904" t="s">
        <v>2380</v>
      </c>
    </row>
    <row r="1905" spans="10:27" x14ac:dyDescent="0.35">
      <c r="J1905" t="s">
        <v>1934</v>
      </c>
      <c r="K1905">
        <v>1975</v>
      </c>
      <c r="L1905" t="s">
        <v>15</v>
      </c>
      <c r="M1905">
        <v>13</v>
      </c>
      <c r="N1905">
        <v>1</v>
      </c>
      <c r="O1905">
        <v>23401.31</v>
      </c>
      <c r="P1905" t="s">
        <v>11</v>
      </c>
      <c r="Q1905" t="s">
        <v>12</v>
      </c>
      <c r="R1905" t="str">
        <f>IF('Hospitalisation Details'!I1903="?","Unknown",'Hospitalisation Details'!I1903)</f>
        <v>R1024</v>
      </c>
      <c r="T1905" t="s">
        <v>466</v>
      </c>
      <c r="U1905">
        <v>34.200000000000003</v>
      </c>
      <c r="V1905">
        <v>4.78</v>
      </c>
      <c r="W1905" t="s">
        <v>2382</v>
      </c>
      <c r="X1905" t="s">
        <v>2380</v>
      </c>
      <c r="Y1905" t="s">
        <v>2380</v>
      </c>
      <c r="Z1905" t="s">
        <v>2381</v>
      </c>
      <c r="AA1905" t="s">
        <v>2380</v>
      </c>
    </row>
    <row r="1906" spans="10:27" x14ac:dyDescent="0.35">
      <c r="J1906" t="s">
        <v>1935</v>
      </c>
      <c r="K1906">
        <v>1983</v>
      </c>
      <c r="L1906" t="s">
        <v>35</v>
      </c>
      <c r="M1906">
        <v>26</v>
      </c>
      <c r="N1906">
        <v>2</v>
      </c>
      <c r="O1906">
        <v>23563.02</v>
      </c>
      <c r="P1906" t="s">
        <v>11</v>
      </c>
      <c r="Q1906" t="s">
        <v>11</v>
      </c>
      <c r="R1906" t="str">
        <f>IF('Hospitalisation Details'!I1904="?","Unknown",'Hospitalisation Details'!I1904)</f>
        <v>R1013</v>
      </c>
      <c r="T1906" t="s">
        <v>465</v>
      </c>
      <c r="U1906">
        <v>29.92</v>
      </c>
      <c r="V1906">
        <v>6.02</v>
      </c>
      <c r="W1906" t="s">
        <v>2382</v>
      </c>
      <c r="X1906" t="s">
        <v>2380</v>
      </c>
      <c r="Y1906" t="s">
        <v>2380</v>
      </c>
      <c r="Z1906" t="s">
        <v>2381</v>
      </c>
      <c r="AA1906" t="s">
        <v>2380</v>
      </c>
    </row>
    <row r="1907" spans="10:27" x14ac:dyDescent="0.35">
      <c r="J1907" t="s">
        <v>1936</v>
      </c>
      <c r="K1907">
        <v>1974</v>
      </c>
      <c r="L1907" t="s">
        <v>18</v>
      </c>
      <c r="M1907">
        <v>2</v>
      </c>
      <c r="N1907">
        <v>1</v>
      </c>
      <c r="O1907">
        <v>23568.27</v>
      </c>
      <c r="P1907" t="s">
        <v>11</v>
      </c>
      <c r="Q1907" t="s">
        <v>11</v>
      </c>
      <c r="R1907" t="str">
        <f>IF('Hospitalisation Details'!I1905="?","Unknown",'Hospitalisation Details'!I1905)</f>
        <v>R1011</v>
      </c>
      <c r="T1907" t="s">
        <v>464</v>
      </c>
      <c r="U1907">
        <v>28.93</v>
      </c>
      <c r="V1907">
        <v>4.4400000000000004</v>
      </c>
      <c r="W1907" t="s">
        <v>2380</v>
      </c>
      <c r="X1907" t="s">
        <v>2380</v>
      </c>
      <c r="Y1907" t="s">
        <v>2380</v>
      </c>
      <c r="Z1907" t="s">
        <v>2381</v>
      </c>
      <c r="AA1907" t="s">
        <v>2380</v>
      </c>
    </row>
    <row r="1908" spans="10:27" x14ac:dyDescent="0.35">
      <c r="J1908" t="s">
        <v>1937</v>
      </c>
      <c r="K1908">
        <v>1973</v>
      </c>
      <c r="L1908" t="s">
        <v>18</v>
      </c>
      <c r="M1908">
        <v>27</v>
      </c>
      <c r="N1908">
        <v>2</v>
      </c>
      <c r="O1908">
        <v>23807.24</v>
      </c>
      <c r="P1908" t="s">
        <v>11</v>
      </c>
      <c r="Q1908" t="s">
        <v>12</v>
      </c>
      <c r="R1908" t="str">
        <f>IF('Hospitalisation Details'!I1906="?","Unknown",'Hospitalisation Details'!I1906)</f>
        <v>R1012</v>
      </c>
      <c r="T1908" t="s">
        <v>463</v>
      </c>
      <c r="U1908">
        <v>31.254999999999999</v>
      </c>
      <c r="V1908">
        <v>5.84</v>
      </c>
      <c r="W1908" t="s">
        <v>2382</v>
      </c>
      <c r="X1908" t="s">
        <v>2380</v>
      </c>
      <c r="Y1908" t="s">
        <v>2380</v>
      </c>
      <c r="Z1908">
        <v>1</v>
      </c>
      <c r="AA1908" t="s">
        <v>2380</v>
      </c>
    </row>
    <row r="1909" spans="10:27" x14ac:dyDescent="0.35">
      <c r="J1909" t="s">
        <v>1938</v>
      </c>
      <c r="K1909">
        <v>1970</v>
      </c>
      <c r="L1909" t="s">
        <v>35</v>
      </c>
      <c r="M1909">
        <v>8</v>
      </c>
      <c r="N1909">
        <v>1</v>
      </c>
      <c r="O1909">
        <v>23887.66</v>
      </c>
      <c r="P1909" t="s">
        <v>11</v>
      </c>
      <c r="Q1909" t="s">
        <v>12</v>
      </c>
      <c r="R1909" t="str">
        <f>IF('Hospitalisation Details'!I1907="?","Unknown",'Hospitalisation Details'!I1907)</f>
        <v>R1012</v>
      </c>
      <c r="T1909" t="s">
        <v>462</v>
      </c>
      <c r="U1909">
        <v>29.83</v>
      </c>
      <c r="V1909">
        <v>5.39</v>
      </c>
      <c r="W1909" t="s">
        <v>2380</v>
      </c>
      <c r="X1909" t="s">
        <v>2380</v>
      </c>
      <c r="Y1909" t="s">
        <v>2380</v>
      </c>
      <c r="Z1909" t="s">
        <v>2381</v>
      </c>
      <c r="AA1909" t="s">
        <v>2380</v>
      </c>
    </row>
    <row r="1910" spans="10:27" x14ac:dyDescent="0.35">
      <c r="J1910" t="s">
        <v>1939</v>
      </c>
      <c r="K1910">
        <v>1971</v>
      </c>
      <c r="L1910" t="s">
        <v>10</v>
      </c>
      <c r="M1910">
        <v>10</v>
      </c>
      <c r="N1910">
        <v>2</v>
      </c>
      <c r="O1910">
        <v>23967.38</v>
      </c>
      <c r="P1910" t="s">
        <v>11</v>
      </c>
      <c r="Q1910" t="s">
        <v>11</v>
      </c>
      <c r="R1910" t="str">
        <f>IF('Hospitalisation Details'!I1908="?","Unknown",'Hospitalisation Details'!I1908)</f>
        <v>R1012</v>
      </c>
      <c r="T1910" t="s">
        <v>461</v>
      </c>
      <c r="U1910">
        <v>29.59</v>
      </c>
      <c r="V1910">
        <v>6.16</v>
      </c>
      <c r="W1910" t="s">
        <v>2380</v>
      </c>
      <c r="X1910" t="s">
        <v>2380</v>
      </c>
      <c r="Y1910" t="s">
        <v>2383</v>
      </c>
      <c r="Z1910">
        <v>1</v>
      </c>
      <c r="AA1910" t="s">
        <v>2380</v>
      </c>
    </row>
    <row r="1911" spans="10:27" x14ac:dyDescent="0.35">
      <c r="J1911" t="s">
        <v>1940</v>
      </c>
      <c r="K1911">
        <v>2003</v>
      </c>
      <c r="L1911" t="s">
        <v>30</v>
      </c>
      <c r="M1911">
        <v>30</v>
      </c>
      <c r="N1911">
        <v>2</v>
      </c>
      <c r="O1911">
        <v>24059.68</v>
      </c>
      <c r="P1911" t="s">
        <v>11</v>
      </c>
      <c r="Q1911" t="s">
        <v>11</v>
      </c>
      <c r="R1911" t="str">
        <f>IF('Hospitalisation Details'!I1909="?","Unknown",'Hospitalisation Details'!I1909)</f>
        <v>R1012</v>
      </c>
      <c r="T1911" t="s">
        <v>460</v>
      </c>
      <c r="U1911">
        <v>31.16</v>
      </c>
      <c r="V1911">
        <v>4.49</v>
      </c>
      <c r="W1911" t="s">
        <v>2380</v>
      </c>
      <c r="X1911" t="s">
        <v>2380</v>
      </c>
      <c r="Y1911" t="s">
        <v>2383</v>
      </c>
      <c r="Z1911">
        <v>1</v>
      </c>
      <c r="AA1911" t="s">
        <v>2380</v>
      </c>
    </row>
    <row r="1912" spans="10:27" x14ac:dyDescent="0.35">
      <c r="J1912" t="s">
        <v>1941</v>
      </c>
      <c r="K1912">
        <v>1973</v>
      </c>
      <c r="L1912" t="s">
        <v>18</v>
      </c>
      <c r="M1912">
        <v>13</v>
      </c>
      <c r="N1912">
        <v>3</v>
      </c>
      <c r="O1912">
        <v>24106.91</v>
      </c>
      <c r="P1912" t="s">
        <v>11</v>
      </c>
      <c r="Q1912" t="s">
        <v>11</v>
      </c>
      <c r="R1912" t="str">
        <f>IF('Hospitalisation Details'!I1910="?","Unknown",'Hospitalisation Details'!I1910)</f>
        <v>R1024</v>
      </c>
      <c r="T1912" t="s">
        <v>459</v>
      </c>
      <c r="U1912">
        <v>34.21</v>
      </c>
      <c r="V1912">
        <v>4.4800000000000004</v>
      </c>
      <c r="W1912" t="s">
        <v>2382</v>
      </c>
      <c r="X1912" t="s">
        <v>2380</v>
      </c>
      <c r="Y1912" t="s">
        <v>2380</v>
      </c>
      <c r="Z1912">
        <v>1</v>
      </c>
      <c r="AA1912" t="s">
        <v>2380</v>
      </c>
    </row>
    <row r="1913" spans="10:27" x14ac:dyDescent="0.35">
      <c r="J1913" t="s">
        <v>1942</v>
      </c>
      <c r="K1913">
        <v>1974</v>
      </c>
      <c r="L1913" t="s">
        <v>20</v>
      </c>
      <c r="M1913">
        <v>10</v>
      </c>
      <c r="N1913">
        <v>3</v>
      </c>
      <c r="O1913">
        <v>24180.93</v>
      </c>
      <c r="P1913" t="s">
        <v>11</v>
      </c>
      <c r="Q1913" t="s">
        <v>16</v>
      </c>
      <c r="R1913" t="str">
        <f>IF('Hospitalisation Details'!I1911="?","Unknown",'Hospitalisation Details'!I1911)</f>
        <v>R1013</v>
      </c>
      <c r="T1913" t="s">
        <v>458</v>
      </c>
      <c r="U1913">
        <v>34.86</v>
      </c>
      <c r="V1913">
        <v>10.97</v>
      </c>
      <c r="W1913" t="s">
        <v>2380</v>
      </c>
      <c r="X1913" t="s">
        <v>2380</v>
      </c>
      <c r="Y1913" t="s">
        <v>2380</v>
      </c>
      <c r="Z1913" t="s">
        <v>2381</v>
      </c>
      <c r="AA1913" t="s">
        <v>2380</v>
      </c>
    </row>
    <row r="1914" spans="10:27" x14ac:dyDescent="0.35">
      <c r="J1914" t="s">
        <v>1943</v>
      </c>
      <c r="K1914">
        <v>1964</v>
      </c>
      <c r="L1914" t="s">
        <v>30</v>
      </c>
      <c r="M1914">
        <v>16</v>
      </c>
      <c r="N1914">
        <v>0</v>
      </c>
      <c r="O1914">
        <v>24227.34</v>
      </c>
      <c r="P1914" t="s">
        <v>11</v>
      </c>
      <c r="Q1914" t="s">
        <v>16</v>
      </c>
      <c r="R1914" t="str">
        <f>IF('Hospitalisation Details'!I1912="?","Unknown",'Hospitalisation Details'!I1912)</f>
        <v>R1013</v>
      </c>
      <c r="T1914" t="s">
        <v>457</v>
      </c>
      <c r="U1914">
        <v>34.58</v>
      </c>
      <c r="V1914">
        <v>5.14</v>
      </c>
      <c r="W1914" t="s">
        <v>2380</v>
      </c>
      <c r="X1914" t="s">
        <v>2382</v>
      </c>
      <c r="Y1914" t="s">
        <v>2380</v>
      </c>
      <c r="Z1914">
        <v>2</v>
      </c>
      <c r="AA1914" t="s">
        <v>2380</v>
      </c>
    </row>
    <row r="1915" spans="10:27" x14ac:dyDescent="0.35">
      <c r="J1915" t="s">
        <v>1944</v>
      </c>
      <c r="K1915">
        <v>2004</v>
      </c>
      <c r="L1915" t="s">
        <v>35</v>
      </c>
      <c r="M1915">
        <v>3</v>
      </c>
      <c r="N1915">
        <v>0</v>
      </c>
      <c r="O1915">
        <v>24294.02</v>
      </c>
      <c r="P1915" t="s">
        <v>11</v>
      </c>
      <c r="Q1915" t="s">
        <v>16</v>
      </c>
      <c r="R1915" t="str">
        <f>IF('Hospitalisation Details'!I1913="?","Unknown",'Hospitalisation Details'!I1913)</f>
        <v>R1011</v>
      </c>
      <c r="T1915" t="s">
        <v>456</v>
      </c>
      <c r="U1915">
        <v>17.940000000000001</v>
      </c>
      <c r="V1915">
        <v>5.17</v>
      </c>
      <c r="W1915" t="s">
        <v>2382</v>
      </c>
      <c r="X1915" t="s">
        <v>2380</v>
      </c>
      <c r="Y1915" t="s">
        <v>2380</v>
      </c>
      <c r="Z1915" t="s">
        <v>2381</v>
      </c>
      <c r="AA1915" t="s">
        <v>2380</v>
      </c>
    </row>
    <row r="1916" spans="10:27" x14ac:dyDescent="0.35">
      <c r="J1916" t="s">
        <v>1945</v>
      </c>
      <c r="K1916">
        <v>1999</v>
      </c>
      <c r="L1916" t="s">
        <v>37</v>
      </c>
      <c r="M1916">
        <v>7</v>
      </c>
      <c r="N1916">
        <v>0</v>
      </c>
      <c r="O1916">
        <v>24387.74</v>
      </c>
      <c r="P1916" t="s">
        <v>11</v>
      </c>
      <c r="Q1916" t="s">
        <v>16</v>
      </c>
      <c r="R1916" t="str">
        <f>IF('Hospitalisation Details'!I1914="?","Unknown",'Hospitalisation Details'!I1914)</f>
        <v>R1011</v>
      </c>
      <c r="T1916" t="s">
        <v>455</v>
      </c>
      <c r="U1916">
        <v>26.8</v>
      </c>
      <c r="V1916">
        <v>6.18</v>
      </c>
      <c r="W1916" t="s">
        <v>2382</v>
      </c>
      <c r="X1916" t="s">
        <v>2380</v>
      </c>
      <c r="Y1916" t="s">
        <v>2383</v>
      </c>
      <c r="Z1916">
        <v>1</v>
      </c>
      <c r="AA1916" t="s">
        <v>2380</v>
      </c>
    </row>
    <row r="1917" spans="10:27" x14ac:dyDescent="0.35">
      <c r="J1917" t="s">
        <v>1946</v>
      </c>
      <c r="K1917">
        <v>1970</v>
      </c>
      <c r="L1917" t="s">
        <v>15</v>
      </c>
      <c r="M1917">
        <v>30</v>
      </c>
      <c r="N1917">
        <v>0</v>
      </c>
      <c r="O1917">
        <v>24393.62</v>
      </c>
      <c r="P1917" t="s">
        <v>11</v>
      </c>
      <c r="Q1917" t="s">
        <v>12</v>
      </c>
      <c r="R1917" t="str">
        <f>IF('Hospitalisation Details'!I1915="?","Unknown",'Hospitalisation Details'!I1915)</f>
        <v>R1012</v>
      </c>
      <c r="T1917" t="s">
        <v>454</v>
      </c>
      <c r="U1917">
        <v>17.690000000000001</v>
      </c>
      <c r="V1917">
        <v>9.07</v>
      </c>
      <c r="W1917" t="s">
        <v>2382</v>
      </c>
      <c r="X1917" t="s">
        <v>2380</v>
      </c>
      <c r="Y1917" t="s">
        <v>2380</v>
      </c>
      <c r="Z1917" t="s">
        <v>2381</v>
      </c>
      <c r="AA1917" t="s">
        <v>2380</v>
      </c>
    </row>
    <row r="1918" spans="10:27" x14ac:dyDescent="0.35">
      <c r="J1918" t="s">
        <v>1947</v>
      </c>
      <c r="K1918">
        <v>1968</v>
      </c>
      <c r="L1918" t="s">
        <v>10</v>
      </c>
      <c r="M1918">
        <v>6</v>
      </c>
      <c r="N1918">
        <v>0</v>
      </c>
      <c r="O1918">
        <v>24476.48</v>
      </c>
      <c r="P1918" t="s">
        <v>11</v>
      </c>
      <c r="Q1918" t="s">
        <v>11</v>
      </c>
      <c r="R1918" t="str">
        <f>IF('Hospitalisation Details'!I1916="?","Unknown",'Hospitalisation Details'!I1916)</f>
        <v>R1012</v>
      </c>
      <c r="T1918" t="s">
        <v>453</v>
      </c>
      <c r="U1918">
        <v>25.77</v>
      </c>
      <c r="V1918">
        <v>4.43</v>
      </c>
      <c r="W1918" t="s">
        <v>2380</v>
      </c>
      <c r="X1918" t="s">
        <v>2380</v>
      </c>
      <c r="Y1918" t="s">
        <v>2383</v>
      </c>
      <c r="Z1918">
        <v>1</v>
      </c>
      <c r="AA1918" t="s">
        <v>2380</v>
      </c>
    </row>
    <row r="1919" spans="10:27" x14ac:dyDescent="0.35">
      <c r="J1919" t="s">
        <v>1948</v>
      </c>
      <c r="K1919">
        <v>1961</v>
      </c>
      <c r="L1919" t="s">
        <v>37</v>
      </c>
      <c r="M1919">
        <v>21</v>
      </c>
      <c r="N1919">
        <v>0</v>
      </c>
      <c r="O1919">
        <v>24513.09</v>
      </c>
      <c r="P1919" t="s">
        <v>11</v>
      </c>
      <c r="Q1919" t="s">
        <v>11</v>
      </c>
      <c r="R1919" t="str">
        <f>IF('Hospitalisation Details'!I1917="?","Unknown",'Hospitalisation Details'!I1917)</f>
        <v>R1013</v>
      </c>
      <c r="T1919" t="s">
        <v>452</v>
      </c>
      <c r="U1919">
        <v>34.46</v>
      </c>
      <c r="V1919">
        <v>4.17</v>
      </c>
      <c r="W1919" t="s">
        <v>2380</v>
      </c>
      <c r="X1919" t="s">
        <v>2382</v>
      </c>
      <c r="Y1919" t="s">
        <v>2380</v>
      </c>
      <c r="Z1919">
        <v>1</v>
      </c>
      <c r="AA1919" t="s">
        <v>2380</v>
      </c>
    </row>
    <row r="1920" spans="10:27" x14ac:dyDescent="0.35">
      <c r="J1920" t="s">
        <v>1949</v>
      </c>
      <c r="K1920">
        <v>1972</v>
      </c>
      <c r="L1920" t="s">
        <v>20</v>
      </c>
      <c r="M1920">
        <v>14</v>
      </c>
      <c r="N1920">
        <v>1</v>
      </c>
      <c r="O1920">
        <v>24520.26</v>
      </c>
      <c r="P1920" t="s">
        <v>11</v>
      </c>
      <c r="Q1920" t="s">
        <v>12</v>
      </c>
      <c r="R1920" t="str">
        <f>IF('Hospitalisation Details'!I1918="?","Unknown",'Hospitalisation Details'!I1918)</f>
        <v>R1011</v>
      </c>
      <c r="T1920" t="s">
        <v>451</v>
      </c>
      <c r="U1920">
        <v>30.875</v>
      </c>
      <c r="V1920">
        <v>4.95</v>
      </c>
      <c r="W1920" t="s">
        <v>2382</v>
      </c>
      <c r="X1920" t="s">
        <v>2380</v>
      </c>
      <c r="Y1920" t="s">
        <v>2380</v>
      </c>
      <c r="Z1920" t="s">
        <v>2381</v>
      </c>
      <c r="AA1920" t="s">
        <v>2380</v>
      </c>
    </row>
    <row r="1921" spans="10:27" x14ac:dyDescent="0.35">
      <c r="J1921" t="s">
        <v>1950</v>
      </c>
      <c r="K1921">
        <v>1975</v>
      </c>
      <c r="L1921" t="s">
        <v>18</v>
      </c>
      <c r="M1921">
        <v>13</v>
      </c>
      <c r="N1921">
        <v>2</v>
      </c>
      <c r="O1921">
        <v>24535.7</v>
      </c>
      <c r="P1921" t="s">
        <v>11</v>
      </c>
      <c r="Q1921" t="s">
        <v>11</v>
      </c>
      <c r="R1921" t="str">
        <f>IF('Hospitalisation Details'!I1919="?","Unknown",'Hospitalisation Details'!I1919)</f>
        <v>R1012</v>
      </c>
      <c r="T1921" t="s">
        <v>450</v>
      </c>
      <c r="U1921">
        <v>39.49</v>
      </c>
      <c r="V1921">
        <v>5.13</v>
      </c>
      <c r="W1921" t="s">
        <v>2380</v>
      </c>
      <c r="X1921" t="s">
        <v>2380</v>
      </c>
      <c r="Y1921" t="s">
        <v>2380</v>
      </c>
      <c r="Z1921" t="s">
        <v>2381</v>
      </c>
      <c r="AA1921" t="s">
        <v>2380</v>
      </c>
    </row>
    <row r="1922" spans="10:27" x14ac:dyDescent="0.35">
      <c r="J1922" t="s">
        <v>1951</v>
      </c>
      <c r="K1922">
        <v>1976</v>
      </c>
      <c r="L1922" t="s">
        <v>37</v>
      </c>
      <c r="M1922">
        <v>12</v>
      </c>
      <c r="N1922">
        <v>0</v>
      </c>
      <c r="O1922">
        <v>24603.05</v>
      </c>
      <c r="P1922" t="s">
        <v>11</v>
      </c>
      <c r="Q1922" t="s">
        <v>11</v>
      </c>
      <c r="R1922" t="str">
        <f>IF('Hospitalisation Details'!I1920="?","Unknown",'Hospitalisation Details'!I1920)</f>
        <v>R1011</v>
      </c>
      <c r="T1922" t="s">
        <v>449</v>
      </c>
      <c r="U1922">
        <v>28.88</v>
      </c>
      <c r="V1922">
        <v>4.0999999999999996</v>
      </c>
      <c r="W1922" t="s">
        <v>2380</v>
      </c>
      <c r="X1922" t="s">
        <v>2380</v>
      </c>
      <c r="Y1922" t="s">
        <v>2380</v>
      </c>
      <c r="Z1922" t="s">
        <v>2381</v>
      </c>
      <c r="AA1922" t="s">
        <v>2380</v>
      </c>
    </row>
    <row r="1923" spans="10:27" x14ac:dyDescent="0.35">
      <c r="J1923" t="s">
        <v>1952</v>
      </c>
      <c r="K1923">
        <v>1970</v>
      </c>
      <c r="L1923" t="s">
        <v>18</v>
      </c>
      <c r="M1923">
        <v>12</v>
      </c>
      <c r="N1923">
        <v>2</v>
      </c>
      <c r="O1923">
        <v>24667.42</v>
      </c>
      <c r="P1923" t="s">
        <v>11</v>
      </c>
      <c r="Q1923" t="s">
        <v>12</v>
      </c>
      <c r="R1923" t="str">
        <f>IF('Hospitalisation Details'!I1921="?","Unknown",'Hospitalisation Details'!I1921)</f>
        <v>R1013</v>
      </c>
      <c r="T1923" t="s">
        <v>448</v>
      </c>
      <c r="U1923">
        <v>20.234999999999999</v>
      </c>
      <c r="V1923">
        <v>5.01</v>
      </c>
      <c r="W1923" t="s">
        <v>2382</v>
      </c>
      <c r="X1923" t="s">
        <v>2380</v>
      </c>
      <c r="Y1923" t="s">
        <v>2380</v>
      </c>
      <c r="Z1923" t="s">
        <v>2381</v>
      </c>
      <c r="AA1923" t="s">
        <v>2380</v>
      </c>
    </row>
    <row r="1924" spans="10:27" x14ac:dyDescent="0.35">
      <c r="J1924" t="s">
        <v>1953</v>
      </c>
      <c r="K1924">
        <v>1996</v>
      </c>
      <c r="L1924" t="s">
        <v>35</v>
      </c>
      <c r="M1924">
        <v>28</v>
      </c>
      <c r="N1924">
        <v>4</v>
      </c>
      <c r="O1924">
        <v>24671.66</v>
      </c>
      <c r="P1924" t="s">
        <v>11</v>
      </c>
      <c r="Q1924" t="s">
        <v>16</v>
      </c>
      <c r="R1924" t="str">
        <f>IF('Hospitalisation Details'!I1922="?","Unknown",'Hospitalisation Details'!I1922)</f>
        <v>R1024</v>
      </c>
      <c r="T1924" t="s">
        <v>447</v>
      </c>
      <c r="U1924">
        <v>30.67</v>
      </c>
      <c r="V1924">
        <v>5.09</v>
      </c>
      <c r="W1924" t="s">
        <v>2382</v>
      </c>
      <c r="X1924" t="s">
        <v>2380</v>
      </c>
      <c r="Y1924" t="s">
        <v>2380</v>
      </c>
      <c r="Z1924" t="s">
        <v>2381</v>
      </c>
      <c r="AA1924" t="s">
        <v>2380</v>
      </c>
    </row>
    <row r="1925" spans="10:27" x14ac:dyDescent="0.35">
      <c r="J1925" t="s">
        <v>1954</v>
      </c>
      <c r="K1925">
        <v>1992</v>
      </c>
      <c r="L1925" t="s">
        <v>37</v>
      </c>
      <c r="M1925">
        <v>11</v>
      </c>
      <c r="N1925">
        <v>0</v>
      </c>
      <c r="O1925">
        <v>24795.040000000001</v>
      </c>
      <c r="P1925" t="s">
        <v>11</v>
      </c>
      <c r="Q1925" t="s">
        <v>12</v>
      </c>
      <c r="R1925" t="str">
        <f>IF('Hospitalisation Details'!I1923="?","Unknown",'Hospitalisation Details'!I1923)</f>
        <v>R1011</v>
      </c>
      <c r="T1925" t="s">
        <v>446</v>
      </c>
      <c r="U1925">
        <v>30.875</v>
      </c>
      <c r="V1925">
        <v>6.49</v>
      </c>
      <c r="W1925" t="s">
        <v>2380</v>
      </c>
      <c r="X1925" t="s">
        <v>2380</v>
      </c>
      <c r="Y1925" t="s">
        <v>2380</v>
      </c>
      <c r="Z1925" t="s">
        <v>2381</v>
      </c>
      <c r="AA1925" t="s">
        <v>2380</v>
      </c>
    </row>
    <row r="1926" spans="10:27" x14ac:dyDescent="0.35">
      <c r="J1926" t="s">
        <v>1955</v>
      </c>
      <c r="K1926">
        <v>1994</v>
      </c>
      <c r="L1926" t="s">
        <v>20</v>
      </c>
      <c r="M1926">
        <v>9</v>
      </c>
      <c r="N1926">
        <v>0</v>
      </c>
      <c r="O1926">
        <v>24817.25</v>
      </c>
      <c r="P1926" t="s">
        <v>11</v>
      </c>
      <c r="Q1926" t="s">
        <v>11</v>
      </c>
      <c r="R1926" t="str">
        <f>IF('Hospitalisation Details'!I1924="?","Unknown",'Hospitalisation Details'!I1924)</f>
        <v>R1011</v>
      </c>
      <c r="T1926" t="s">
        <v>445</v>
      </c>
      <c r="U1926">
        <v>23.8</v>
      </c>
      <c r="V1926">
        <v>4.08</v>
      </c>
      <c r="W1926" t="s">
        <v>2380</v>
      </c>
      <c r="X1926" t="s">
        <v>2380</v>
      </c>
      <c r="Y1926" t="s">
        <v>2380</v>
      </c>
      <c r="Z1926" t="s">
        <v>2381</v>
      </c>
      <c r="AA1926" t="s">
        <v>2380</v>
      </c>
    </row>
    <row r="1927" spans="10:27" x14ac:dyDescent="0.35">
      <c r="J1927" t="s">
        <v>1956</v>
      </c>
      <c r="K1927">
        <v>1995</v>
      </c>
      <c r="L1927" t="s">
        <v>18</v>
      </c>
      <c r="M1927">
        <v>10</v>
      </c>
      <c r="N1927">
        <v>0</v>
      </c>
      <c r="O1927">
        <v>24863.25</v>
      </c>
      <c r="P1927" t="s">
        <v>11</v>
      </c>
      <c r="Q1927" t="s">
        <v>12</v>
      </c>
      <c r="R1927" t="str">
        <f>IF('Hospitalisation Details'!I1925="?","Unknown",'Hospitalisation Details'!I1925)</f>
        <v>R1011</v>
      </c>
      <c r="T1927" t="s">
        <v>444</v>
      </c>
      <c r="U1927">
        <v>15.37</v>
      </c>
      <c r="V1927">
        <v>8.6300000000000008</v>
      </c>
      <c r="W1927" t="s">
        <v>2382</v>
      </c>
      <c r="X1927" t="s">
        <v>2380</v>
      </c>
      <c r="Y1927" t="s">
        <v>2380</v>
      </c>
      <c r="Z1927" t="s">
        <v>2381</v>
      </c>
      <c r="AA1927" t="s">
        <v>2380</v>
      </c>
    </row>
    <row r="1928" spans="10:27" x14ac:dyDescent="0.35">
      <c r="J1928" t="s">
        <v>1957</v>
      </c>
      <c r="K1928">
        <v>1970</v>
      </c>
      <c r="L1928" t="s">
        <v>15</v>
      </c>
      <c r="M1928">
        <v>26</v>
      </c>
      <c r="N1928">
        <v>3</v>
      </c>
      <c r="O1928">
        <v>24869.84</v>
      </c>
      <c r="P1928" t="s">
        <v>11</v>
      </c>
      <c r="Q1928" t="s">
        <v>11</v>
      </c>
      <c r="R1928" t="str">
        <f>IF('Hospitalisation Details'!I1926="?","Unknown",'Hospitalisation Details'!I1926)</f>
        <v>R1016</v>
      </c>
      <c r="T1928" t="s">
        <v>443</v>
      </c>
      <c r="U1928">
        <v>30.4</v>
      </c>
      <c r="V1928">
        <v>5.28</v>
      </c>
      <c r="W1928" t="s">
        <v>2380</v>
      </c>
      <c r="X1928" t="s">
        <v>2380</v>
      </c>
      <c r="Y1928" t="s">
        <v>2380</v>
      </c>
      <c r="Z1928" t="s">
        <v>2381</v>
      </c>
      <c r="AA1928" t="s">
        <v>2380</v>
      </c>
    </row>
    <row r="1929" spans="10:27" x14ac:dyDescent="0.35">
      <c r="J1929" t="s">
        <v>1958</v>
      </c>
      <c r="K1929">
        <v>1969</v>
      </c>
      <c r="L1929" t="s">
        <v>10</v>
      </c>
      <c r="M1929">
        <v>23</v>
      </c>
      <c r="N1929">
        <v>3</v>
      </c>
      <c r="O1929">
        <v>24873.38</v>
      </c>
      <c r="P1929" t="s">
        <v>11</v>
      </c>
      <c r="Q1929" t="s">
        <v>16</v>
      </c>
      <c r="R1929" t="str">
        <f>IF('Hospitalisation Details'!I1927="?","Unknown",'Hospitalisation Details'!I1927)</f>
        <v>R1024</v>
      </c>
      <c r="T1929" t="s">
        <v>442</v>
      </c>
      <c r="U1929">
        <v>19.48</v>
      </c>
      <c r="V1929">
        <v>5.63</v>
      </c>
      <c r="W1929" t="s">
        <v>2382</v>
      </c>
      <c r="X1929" t="s">
        <v>2380</v>
      </c>
      <c r="Y1929" t="s">
        <v>2380</v>
      </c>
      <c r="Z1929">
        <v>1</v>
      </c>
      <c r="AA1929" t="s">
        <v>2380</v>
      </c>
    </row>
    <row r="1930" spans="10:27" x14ac:dyDescent="0.35">
      <c r="J1930" t="s">
        <v>1959</v>
      </c>
      <c r="K1930">
        <v>1987</v>
      </c>
      <c r="L1930" t="s">
        <v>18</v>
      </c>
      <c r="M1930">
        <v>14</v>
      </c>
      <c r="N1930">
        <v>2</v>
      </c>
      <c r="O1930">
        <v>24915.05</v>
      </c>
      <c r="P1930" t="s">
        <v>11</v>
      </c>
      <c r="Q1930" t="s">
        <v>16</v>
      </c>
      <c r="R1930" t="str">
        <f>IF('Hospitalisation Details'!I1928="?","Unknown",'Hospitalisation Details'!I1928)</f>
        <v>R1024</v>
      </c>
      <c r="T1930" t="s">
        <v>441</v>
      </c>
      <c r="U1930">
        <v>16.96</v>
      </c>
      <c r="V1930">
        <v>11.47</v>
      </c>
      <c r="W1930" t="s">
        <v>2382</v>
      </c>
      <c r="X1930" t="s">
        <v>2380</v>
      </c>
      <c r="Y1930" t="s">
        <v>2380</v>
      </c>
      <c r="Z1930" t="s">
        <v>2381</v>
      </c>
      <c r="AA1930" t="s">
        <v>2380</v>
      </c>
    </row>
    <row r="1931" spans="10:27" x14ac:dyDescent="0.35">
      <c r="J1931" t="s">
        <v>1960</v>
      </c>
      <c r="K1931">
        <v>1975</v>
      </c>
      <c r="L1931" t="s">
        <v>15</v>
      </c>
      <c r="M1931">
        <v>14</v>
      </c>
      <c r="N1931">
        <v>3</v>
      </c>
      <c r="O1931">
        <v>24915.22</v>
      </c>
      <c r="P1931" t="s">
        <v>11</v>
      </c>
      <c r="Q1931" t="s">
        <v>12</v>
      </c>
      <c r="R1931" t="str">
        <f>IF('Hospitalisation Details'!I1929="?","Unknown",'Hospitalisation Details'!I1929)</f>
        <v>R1012</v>
      </c>
      <c r="T1931" t="s">
        <v>440</v>
      </c>
      <c r="U1931">
        <v>19.05</v>
      </c>
      <c r="V1931">
        <v>4.92</v>
      </c>
      <c r="W1931" t="s">
        <v>2380</v>
      </c>
      <c r="X1931" t="s">
        <v>2380</v>
      </c>
      <c r="Y1931" t="s">
        <v>2380</v>
      </c>
      <c r="Z1931">
        <v>1</v>
      </c>
      <c r="AA1931" t="s">
        <v>2380</v>
      </c>
    </row>
    <row r="1932" spans="10:27" x14ac:dyDescent="0.35">
      <c r="J1932" t="s">
        <v>1961</v>
      </c>
      <c r="K1932">
        <v>1995</v>
      </c>
      <c r="L1932" t="s">
        <v>30</v>
      </c>
      <c r="M1932">
        <v>4</v>
      </c>
      <c r="N1932">
        <v>0</v>
      </c>
      <c r="O1932">
        <v>25075.97</v>
      </c>
      <c r="P1932" t="s">
        <v>11</v>
      </c>
      <c r="Q1932" t="s">
        <v>11</v>
      </c>
      <c r="R1932" t="str">
        <f>IF('Hospitalisation Details'!I1930="?","Unknown",'Hospitalisation Details'!I1930)</f>
        <v>R1011</v>
      </c>
      <c r="T1932" t="s">
        <v>439</v>
      </c>
      <c r="U1932">
        <v>37.619999999999997</v>
      </c>
      <c r="V1932">
        <v>4.18</v>
      </c>
      <c r="W1932" t="s">
        <v>2380</v>
      </c>
      <c r="X1932" t="s">
        <v>2380</v>
      </c>
      <c r="Y1932" t="s">
        <v>2380</v>
      </c>
      <c r="Z1932" t="s">
        <v>2381</v>
      </c>
      <c r="AA1932" t="s">
        <v>2380</v>
      </c>
    </row>
    <row r="1933" spans="10:27" x14ac:dyDescent="0.35">
      <c r="J1933" t="s">
        <v>1962</v>
      </c>
      <c r="K1933">
        <v>1998</v>
      </c>
      <c r="L1933" t="s">
        <v>18</v>
      </c>
      <c r="M1933">
        <v>14</v>
      </c>
      <c r="N1933">
        <v>0</v>
      </c>
      <c r="O1933">
        <v>25081.77</v>
      </c>
      <c r="P1933" t="s">
        <v>11</v>
      </c>
      <c r="Q1933" t="s">
        <v>11</v>
      </c>
      <c r="R1933" t="str">
        <f>IF('Hospitalisation Details'!I1931="?","Unknown",'Hospitalisation Details'!I1931)</f>
        <v>R1013</v>
      </c>
      <c r="T1933" t="s">
        <v>438</v>
      </c>
      <c r="U1933">
        <v>29.1</v>
      </c>
      <c r="V1933">
        <v>4.67</v>
      </c>
      <c r="W1933" t="s">
        <v>2380</v>
      </c>
      <c r="X1933" t="s">
        <v>2380</v>
      </c>
      <c r="Y1933" t="s">
        <v>2380</v>
      </c>
      <c r="Z1933" t="s">
        <v>2381</v>
      </c>
      <c r="AA1933" t="s">
        <v>2380</v>
      </c>
    </row>
    <row r="1934" spans="10:27" x14ac:dyDescent="0.35">
      <c r="J1934" t="s">
        <v>1963</v>
      </c>
      <c r="K1934">
        <v>1998</v>
      </c>
      <c r="L1934" t="s">
        <v>15</v>
      </c>
      <c r="M1934">
        <v>24</v>
      </c>
      <c r="N1934">
        <v>0</v>
      </c>
      <c r="O1934">
        <v>25127.22</v>
      </c>
      <c r="P1934" t="s">
        <v>11</v>
      </c>
      <c r="Q1934" t="s">
        <v>12</v>
      </c>
      <c r="R1934" t="str">
        <f>IF('Hospitalisation Details'!I1932="?","Unknown",'Hospitalisation Details'!I1932)</f>
        <v>R1011</v>
      </c>
      <c r="T1934" t="s">
        <v>437</v>
      </c>
      <c r="U1934">
        <v>26.62</v>
      </c>
      <c r="V1934">
        <v>6.24</v>
      </c>
      <c r="W1934" t="s">
        <v>2380</v>
      </c>
      <c r="X1934" t="s">
        <v>2380</v>
      </c>
      <c r="Y1934" t="s">
        <v>2380</v>
      </c>
      <c r="Z1934" t="s">
        <v>2381</v>
      </c>
      <c r="AA1934" t="s">
        <v>2380</v>
      </c>
    </row>
    <row r="1935" spans="10:27" x14ac:dyDescent="0.35">
      <c r="J1935" t="s">
        <v>1964</v>
      </c>
      <c r="K1935">
        <v>1975</v>
      </c>
      <c r="L1935" t="s">
        <v>30</v>
      </c>
      <c r="M1935">
        <v>14</v>
      </c>
      <c r="N1935">
        <v>3</v>
      </c>
      <c r="O1935">
        <v>25309.49</v>
      </c>
      <c r="P1935" t="s">
        <v>11</v>
      </c>
      <c r="Q1935" t="s">
        <v>16</v>
      </c>
      <c r="R1935" t="str">
        <f>IF('Hospitalisation Details'!I1933="?","Unknown",'Hospitalisation Details'!I1933)</f>
        <v>R1011</v>
      </c>
      <c r="T1935" t="s">
        <v>436</v>
      </c>
      <c r="U1935">
        <v>25.74</v>
      </c>
      <c r="V1935">
        <v>5.99</v>
      </c>
      <c r="W1935" t="s">
        <v>2380</v>
      </c>
      <c r="X1935" t="s">
        <v>2380</v>
      </c>
      <c r="Y1935" t="s">
        <v>2380</v>
      </c>
      <c r="Z1935" t="s">
        <v>2381</v>
      </c>
      <c r="AA1935" t="s">
        <v>2380</v>
      </c>
    </row>
    <row r="1936" spans="10:27" x14ac:dyDescent="0.35">
      <c r="J1936" t="s">
        <v>1965</v>
      </c>
      <c r="K1936">
        <v>1972</v>
      </c>
      <c r="L1936" t="s">
        <v>20</v>
      </c>
      <c r="M1936">
        <v>26</v>
      </c>
      <c r="N1936">
        <v>2</v>
      </c>
      <c r="O1936">
        <v>25333.33</v>
      </c>
      <c r="P1936" t="s">
        <v>11</v>
      </c>
      <c r="Q1936" t="s">
        <v>11</v>
      </c>
      <c r="R1936" t="str">
        <f>IF('Hospitalisation Details'!I1934="?","Unknown",'Hospitalisation Details'!I1934)</f>
        <v>R1017</v>
      </c>
      <c r="T1936" t="s">
        <v>435</v>
      </c>
      <c r="U1936">
        <v>18.22</v>
      </c>
      <c r="V1936">
        <v>10.27</v>
      </c>
      <c r="W1936" t="s">
        <v>2382</v>
      </c>
      <c r="X1936" t="s">
        <v>2380</v>
      </c>
      <c r="Y1936" t="s">
        <v>2380</v>
      </c>
      <c r="Z1936">
        <v>1</v>
      </c>
      <c r="AA1936" t="s">
        <v>2380</v>
      </c>
    </row>
    <row r="1937" spans="10:27" x14ac:dyDescent="0.35">
      <c r="J1937" t="s">
        <v>1966</v>
      </c>
      <c r="K1937">
        <v>1968</v>
      </c>
      <c r="L1937" t="s">
        <v>35</v>
      </c>
      <c r="M1937">
        <v>22</v>
      </c>
      <c r="N1937">
        <v>3</v>
      </c>
      <c r="O1937">
        <v>25382.3</v>
      </c>
      <c r="P1937" t="s">
        <v>11</v>
      </c>
      <c r="Q1937" t="s">
        <v>11</v>
      </c>
      <c r="R1937" t="str">
        <f>IF('Hospitalisation Details'!I1935="?","Unknown",'Hospitalisation Details'!I1935)</f>
        <v>R1011</v>
      </c>
      <c r="T1937" t="s">
        <v>434</v>
      </c>
      <c r="U1937">
        <v>26.03</v>
      </c>
      <c r="V1937">
        <v>5.97</v>
      </c>
      <c r="W1937" t="s">
        <v>2380</v>
      </c>
      <c r="X1937" t="s">
        <v>2380</v>
      </c>
      <c r="Y1937" t="s">
        <v>2383</v>
      </c>
      <c r="Z1937">
        <v>1</v>
      </c>
      <c r="AA1937" t="s">
        <v>2380</v>
      </c>
    </row>
    <row r="1938" spans="10:27" x14ac:dyDescent="0.35">
      <c r="J1938" t="s">
        <v>1967</v>
      </c>
      <c r="K1938">
        <v>1968</v>
      </c>
      <c r="L1938" t="s">
        <v>30</v>
      </c>
      <c r="M1938">
        <v>11</v>
      </c>
      <c r="N1938">
        <v>1</v>
      </c>
      <c r="O1938">
        <v>25517.11</v>
      </c>
      <c r="P1938" t="s">
        <v>11</v>
      </c>
      <c r="Q1938" t="s">
        <v>12</v>
      </c>
      <c r="R1938" t="str">
        <f>IF('Hospitalisation Details'!I1936="?","Unknown",'Hospitalisation Details'!I1936)</f>
        <v>R1017</v>
      </c>
      <c r="T1938" t="s">
        <v>433</v>
      </c>
      <c r="U1938">
        <v>17.29</v>
      </c>
      <c r="V1938">
        <v>4.9800000000000004</v>
      </c>
      <c r="W1938" t="s">
        <v>2380</v>
      </c>
      <c r="X1938" t="s">
        <v>2380</v>
      </c>
      <c r="Y1938" t="s">
        <v>2380</v>
      </c>
      <c r="Z1938" t="s">
        <v>2381</v>
      </c>
      <c r="AA1938" t="s">
        <v>2380</v>
      </c>
    </row>
    <row r="1939" spans="10:27" x14ac:dyDescent="0.35">
      <c r="J1939" t="s">
        <v>1968</v>
      </c>
      <c r="K1939">
        <v>2001</v>
      </c>
      <c r="L1939" t="s">
        <v>35</v>
      </c>
      <c r="M1939">
        <v>2</v>
      </c>
      <c r="N1939">
        <v>0</v>
      </c>
      <c r="O1939">
        <v>25648.98</v>
      </c>
      <c r="P1939" t="s">
        <v>11</v>
      </c>
      <c r="Q1939" t="s">
        <v>16</v>
      </c>
      <c r="R1939" t="str">
        <f>IF('Hospitalisation Details'!I1937="?","Unknown",'Hospitalisation Details'!I1937)</f>
        <v>R1011</v>
      </c>
      <c r="T1939" t="s">
        <v>432</v>
      </c>
      <c r="U1939">
        <v>18.170000000000002</v>
      </c>
      <c r="V1939">
        <v>6.91</v>
      </c>
      <c r="W1939" t="s">
        <v>2382</v>
      </c>
      <c r="X1939" t="s">
        <v>2380</v>
      </c>
      <c r="Y1939" t="s">
        <v>2380</v>
      </c>
      <c r="Z1939">
        <v>1</v>
      </c>
      <c r="AA1939" t="s">
        <v>2380</v>
      </c>
    </row>
    <row r="1940" spans="10:27" x14ac:dyDescent="0.35">
      <c r="J1940" t="s">
        <v>1969</v>
      </c>
      <c r="K1940">
        <v>1972</v>
      </c>
      <c r="L1940" t="s">
        <v>10</v>
      </c>
      <c r="M1940">
        <v>17</v>
      </c>
      <c r="N1940">
        <v>0</v>
      </c>
      <c r="O1940">
        <v>25656.58</v>
      </c>
      <c r="P1940" t="s">
        <v>11</v>
      </c>
      <c r="Q1940" t="s">
        <v>12</v>
      </c>
      <c r="R1940" t="str">
        <f>IF('Hospitalisation Details'!I1938="?","Unknown",'Hospitalisation Details'!I1938)</f>
        <v>R1024</v>
      </c>
      <c r="T1940" t="s">
        <v>431</v>
      </c>
      <c r="U1940">
        <v>32.54</v>
      </c>
      <c r="V1940">
        <v>6.38</v>
      </c>
      <c r="W1940" t="s">
        <v>2380</v>
      </c>
      <c r="X1940" t="s">
        <v>2382</v>
      </c>
      <c r="Y1940" t="s">
        <v>2380</v>
      </c>
      <c r="Z1940">
        <v>1</v>
      </c>
      <c r="AA1940" t="s">
        <v>2380</v>
      </c>
    </row>
    <row r="1941" spans="10:27" x14ac:dyDescent="0.35">
      <c r="J1941" t="s">
        <v>1970</v>
      </c>
      <c r="K1941">
        <v>1963</v>
      </c>
      <c r="L1941" t="s">
        <v>35</v>
      </c>
      <c r="M1941">
        <v>21</v>
      </c>
      <c r="N1941">
        <v>0</v>
      </c>
      <c r="O1941">
        <v>25678.78</v>
      </c>
      <c r="P1941" t="s">
        <v>11</v>
      </c>
      <c r="Q1941" t="s">
        <v>12</v>
      </c>
      <c r="R1941" t="str">
        <f>IF('Hospitalisation Details'!I1939="?","Unknown",'Hospitalisation Details'!I1939)</f>
        <v>R1012</v>
      </c>
      <c r="T1941" t="s">
        <v>430</v>
      </c>
      <c r="U1941">
        <v>30.25</v>
      </c>
      <c r="V1941">
        <v>4.7699999999999996</v>
      </c>
      <c r="W1941" t="s">
        <v>2380</v>
      </c>
      <c r="X1941" t="s">
        <v>2380</v>
      </c>
      <c r="Y1941" t="s">
        <v>2380</v>
      </c>
      <c r="Z1941" t="s">
        <v>2381</v>
      </c>
      <c r="AA1941" t="s">
        <v>2380</v>
      </c>
    </row>
    <row r="1942" spans="10:27" x14ac:dyDescent="0.35">
      <c r="J1942" t="s">
        <v>1971</v>
      </c>
      <c r="K1942">
        <v>1970</v>
      </c>
      <c r="L1942" t="s">
        <v>30</v>
      </c>
      <c r="M1942">
        <v>3</v>
      </c>
      <c r="N1942">
        <v>3</v>
      </c>
      <c r="O1942">
        <v>25992.82</v>
      </c>
      <c r="P1942" t="s">
        <v>11</v>
      </c>
      <c r="Q1942" t="s">
        <v>11</v>
      </c>
      <c r="R1942" t="str">
        <f>IF('Hospitalisation Details'!I1940="?","Unknown",'Hospitalisation Details'!I1940)</f>
        <v>R1013</v>
      </c>
      <c r="T1942" t="s">
        <v>429</v>
      </c>
      <c r="U1942">
        <v>19.59</v>
      </c>
      <c r="V1942">
        <v>6.04</v>
      </c>
      <c r="W1942" t="s">
        <v>2382</v>
      </c>
      <c r="X1942" t="s">
        <v>2380</v>
      </c>
      <c r="Y1942" t="s">
        <v>2380</v>
      </c>
      <c r="Z1942">
        <v>1</v>
      </c>
      <c r="AA1942" t="s">
        <v>2380</v>
      </c>
    </row>
    <row r="1943" spans="10:27" x14ac:dyDescent="0.35">
      <c r="J1943" t="s">
        <v>1972</v>
      </c>
      <c r="K1943">
        <v>2001</v>
      </c>
      <c r="L1943" t="s">
        <v>18</v>
      </c>
      <c r="M1943">
        <v>5</v>
      </c>
      <c r="N1943">
        <v>2</v>
      </c>
      <c r="O1943">
        <v>26018.95</v>
      </c>
      <c r="P1943" t="s">
        <v>11</v>
      </c>
      <c r="Q1943" t="s">
        <v>11</v>
      </c>
      <c r="R1943" t="str">
        <f>IF('Hospitalisation Details'!I1941="?","Unknown",'Hospitalisation Details'!I1941)</f>
        <v>R1012</v>
      </c>
      <c r="T1943" t="s">
        <v>428</v>
      </c>
      <c r="U1943">
        <v>45.9</v>
      </c>
      <c r="V1943">
        <v>4.3</v>
      </c>
      <c r="W1943" t="s">
        <v>2382</v>
      </c>
      <c r="X1943" t="s">
        <v>2380</v>
      </c>
      <c r="Y1943" t="s">
        <v>2380</v>
      </c>
      <c r="Z1943">
        <v>1</v>
      </c>
      <c r="AA1943" t="s">
        <v>2380</v>
      </c>
    </row>
    <row r="1944" spans="10:27" x14ac:dyDescent="0.35">
      <c r="J1944" t="s">
        <v>1973</v>
      </c>
      <c r="K1944">
        <v>2000</v>
      </c>
      <c r="L1944" t="s">
        <v>30</v>
      </c>
      <c r="M1944">
        <v>26</v>
      </c>
      <c r="N1944">
        <v>0</v>
      </c>
      <c r="O1944">
        <v>26026.97</v>
      </c>
      <c r="P1944" t="s">
        <v>11</v>
      </c>
      <c r="Q1944" t="s">
        <v>12</v>
      </c>
      <c r="R1944" t="str">
        <f>IF('Hospitalisation Details'!I1942="?","Unknown",'Hospitalisation Details'!I1942)</f>
        <v>R1011</v>
      </c>
      <c r="T1944" t="s">
        <v>427</v>
      </c>
      <c r="U1944">
        <v>17.059999999999999</v>
      </c>
      <c r="V1944">
        <v>8.75</v>
      </c>
      <c r="W1944" t="s">
        <v>2382</v>
      </c>
      <c r="X1944" t="s">
        <v>2380</v>
      </c>
      <c r="Y1944" t="s">
        <v>2380</v>
      </c>
      <c r="Z1944" t="s">
        <v>2381</v>
      </c>
      <c r="AA1944" t="s">
        <v>2380</v>
      </c>
    </row>
    <row r="1945" spans="10:27" x14ac:dyDescent="0.35">
      <c r="J1945" t="s">
        <v>1974</v>
      </c>
      <c r="K1945">
        <v>1966</v>
      </c>
      <c r="L1945" t="s">
        <v>10</v>
      </c>
      <c r="M1945">
        <v>9</v>
      </c>
      <c r="N1945">
        <v>1</v>
      </c>
      <c r="O1945">
        <v>26109.33</v>
      </c>
      <c r="P1945" t="s">
        <v>11</v>
      </c>
      <c r="Q1945" t="s">
        <v>12</v>
      </c>
      <c r="R1945" t="str">
        <f>IF('Hospitalisation Details'!I1943="?","Unknown",'Hospitalisation Details'!I1943)</f>
        <v>R1012</v>
      </c>
      <c r="T1945" t="s">
        <v>426</v>
      </c>
      <c r="U1945">
        <v>32.07</v>
      </c>
      <c r="V1945">
        <v>5.25</v>
      </c>
      <c r="W1945" t="s">
        <v>2380</v>
      </c>
      <c r="X1945" t="s">
        <v>2380</v>
      </c>
      <c r="Y1945" t="s">
        <v>2383</v>
      </c>
      <c r="Z1945">
        <v>1</v>
      </c>
      <c r="AA1945" t="s">
        <v>2380</v>
      </c>
    </row>
    <row r="1946" spans="10:27" x14ac:dyDescent="0.35">
      <c r="J1946" t="s">
        <v>1975</v>
      </c>
      <c r="K1946">
        <v>2002</v>
      </c>
      <c r="L1946" t="s">
        <v>37</v>
      </c>
      <c r="M1946">
        <v>11</v>
      </c>
      <c r="N1946">
        <v>0</v>
      </c>
      <c r="O1946">
        <v>26125.67</v>
      </c>
      <c r="P1946" t="s">
        <v>11</v>
      </c>
      <c r="Q1946" t="s">
        <v>16</v>
      </c>
      <c r="R1946" t="str">
        <f>IF('Hospitalisation Details'!I1944="?","Unknown",'Hospitalisation Details'!I1944)</f>
        <v>R1013</v>
      </c>
      <c r="T1946" t="s">
        <v>425</v>
      </c>
      <c r="U1946">
        <v>16.5</v>
      </c>
      <c r="V1946">
        <v>5.03</v>
      </c>
      <c r="W1946" t="s">
        <v>2380</v>
      </c>
      <c r="X1946" t="s">
        <v>2380</v>
      </c>
      <c r="Y1946" t="s">
        <v>2380</v>
      </c>
      <c r="Z1946">
        <v>1</v>
      </c>
      <c r="AA1946" t="s">
        <v>2380</v>
      </c>
    </row>
    <row r="1947" spans="10:27" x14ac:dyDescent="0.35">
      <c r="J1947" t="s">
        <v>1976</v>
      </c>
      <c r="K1947">
        <v>1973</v>
      </c>
      <c r="L1947" t="s">
        <v>10</v>
      </c>
      <c r="M1947">
        <v>7</v>
      </c>
      <c r="N1947">
        <v>1</v>
      </c>
      <c r="O1947">
        <v>26140.36</v>
      </c>
      <c r="P1947" t="s">
        <v>11</v>
      </c>
      <c r="Q1947" t="s">
        <v>12</v>
      </c>
      <c r="R1947" t="str">
        <f>IF('Hospitalisation Details'!I1945="?","Unknown",'Hospitalisation Details'!I1945)</f>
        <v>R1011</v>
      </c>
      <c r="T1947" t="s">
        <v>424</v>
      </c>
      <c r="U1947">
        <v>31.4</v>
      </c>
      <c r="V1947">
        <v>5.88</v>
      </c>
      <c r="W1947" t="s">
        <v>2380</v>
      </c>
      <c r="X1947" t="s">
        <v>2380</v>
      </c>
      <c r="Y1947" t="s">
        <v>2380</v>
      </c>
      <c r="Z1947">
        <v>1</v>
      </c>
      <c r="AA1947" t="s">
        <v>2380</v>
      </c>
    </row>
    <row r="1948" spans="10:27" x14ac:dyDescent="0.35">
      <c r="J1948" t="s">
        <v>1977</v>
      </c>
      <c r="K1948">
        <v>1975</v>
      </c>
      <c r="L1948" t="s">
        <v>18</v>
      </c>
      <c r="M1948">
        <v>4</v>
      </c>
      <c r="N1948">
        <v>1</v>
      </c>
      <c r="O1948">
        <v>26236.58</v>
      </c>
      <c r="P1948" t="s">
        <v>11</v>
      </c>
      <c r="Q1948" t="s">
        <v>16</v>
      </c>
      <c r="R1948" t="str">
        <f>IF('Hospitalisation Details'!I1946="?","Unknown",'Hospitalisation Details'!I1946)</f>
        <v>R1011</v>
      </c>
      <c r="T1948" t="s">
        <v>423</v>
      </c>
      <c r="U1948">
        <v>20.36</v>
      </c>
      <c r="V1948">
        <v>4.49</v>
      </c>
      <c r="W1948" t="s">
        <v>2380</v>
      </c>
      <c r="X1948" t="s">
        <v>2380</v>
      </c>
      <c r="Y1948" t="s">
        <v>2380</v>
      </c>
      <c r="Z1948" t="s">
        <v>2381</v>
      </c>
      <c r="AA1948" t="s">
        <v>2380</v>
      </c>
    </row>
    <row r="1949" spans="10:27" x14ac:dyDescent="0.35">
      <c r="J1949" t="s">
        <v>1978</v>
      </c>
      <c r="K1949">
        <v>2004</v>
      </c>
      <c r="L1949" t="s">
        <v>30</v>
      </c>
      <c r="M1949">
        <v>5</v>
      </c>
      <c r="N1949">
        <v>0</v>
      </c>
      <c r="O1949">
        <v>26316.59</v>
      </c>
      <c r="P1949" t="s">
        <v>11</v>
      </c>
      <c r="Q1949" t="s">
        <v>12</v>
      </c>
      <c r="R1949" t="str">
        <f>IF('Hospitalisation Details'!I1947="?","Unknown",'Hospitalisation Details'!I1947)</f>
        <v>R1011</v>
      </c>
      <c r="T1949" t="s">
        <v>422</v>
      </c>
      <c r="U1949">
        <v>25.46</v>
      </c>
      <c r="V1949">
        <v>4.1399999999999997</v>
      </c>
      <c r="W1949" t="s">
        <v>2380</v>
      </c>
      <c r="X1949" t="s">
        <v>2380</v>
      </c>
      <c r="Y1949" t="s">
        <v>2380</v>
      </c>
      <c r="Z1949">
        <v>1</v>
      </c>
      <c r="AA1949" t="s">
        <v>2380</v>
      </c>
    </row>
    <row r="1950" spans="10:27" x14ac:dyDescent="0.35">
      <c r="J1950" t="s">
        <v>1979</v>
      </c>
      <c r="K1950">
        <v>1974</v>
      </c>
      <c r="L1950" t="s">
        <v>20</v>
      </c>
      <c r="M1950">
        <v>21</v>
      </c>
      <c r="N1950">
        <v>1</v>
      </c>
      <c r="O1950">
        <v>26392.26</v>
      </c>
      <c r="P1950" t="s">
        <v>11</v>
      </c>
      <c r="Q1950" t="s">
        <v>11</v>
      </c>
      <c r="R1950" t="str">
        <f>IF('Hospitalisation Details'!I1948="?","Unknown",'Hospitalisation Details'!I1948)</f>
        <v>R1024</v>
      </c>
      <c r="T1950" t="s">
        <v>421</v>
      </c>
      <c r="U1950">
        <v>17.09</v>
      </c>
      <c r="V1950">
        <v>5.8</v>
      </c>
      <c r="W1950" t="s">
        <v>2382</v>
      </c>
      <c r="X1950" t="s">
        <v>2380</v>
      </c>
      <c r="Y1950" t="s">
        <v>2380</v>
      </c>
      <c r="Z1950" t="s">
        <v>2381</v>
      </c>
      <c r="AA1950" t="s">
        <v>2380</v>
      </c>
    </row>
    <row r="1951" spans="10:27" x14ac:dyDescent="0.35">
      <c r="J1951" t="s">
        <v>1980</v>
      </c>
      <c r="K1951">
        <v>1970</v>
      </c>
      <c r="L1951" t="s">
        <v>35</v>
      </c>
      <c r="M1951">
        <v>27</v>
      </c>
      <c r="N1951">
        <v>2</v>
      </c>
      <c r="O1951">
        <v>26467.1</v>
      </c>
      <c r="P1951" t="s">
        <v>11</v>
      </c>
      <c r="Q1951" t="s">
        <v>12</v>
      </c>
      <c r="R1951" t="str">
        <f>IF('Hospitalisation Details'!I1949="?","Unknown",'Hospitalisation Details'!I1949)</f>
        <v>R1012</v>
      </c>
      <c r="T1951" t="s">
        <v>420</v>
      </c>
      <c r="U1951">
        <v>20.83</v>
      </c>
      <c r="V1951">
        <v>5.12</v>
      </c>
      <c r="W1951" t="s">
        <v>2380</v>
      </c>
      <c r="X1951" t="s">
        <v>2380</v>
      </c>
      <c r="Y1951" t="s">
        <v>2380</v>
      </c>
      <c r="Z1951" t="s">
        <v>2381</v>
      </c>
      <c r="AA1951" t="s">
        <v>2380</v>
      </c>
    </row>
    <row r="1952" spans="10:27" x14ac:dyDescent="0.35">
      <c r="J1952" t="s">
        <v>1981</v>
      </c>
      <c r="K1952">
        <v>2004</v>
      </c>
      <c r="L1952" t="s">
        <v>20</v>
      </c>
      <c r="M1952">
        <v>5</v>
      </c>
      <c r="N1952">
        <v>0</v>
      </c>
      <c r="O1952">
        <v>26479.4</v>
      </c>
      <c r="P1952" t="s">
        <v>11</v>
      </c>
      <c r="Q1952" t="s">
        <v>11</v>
      </c>
      <c r="R1952" t="str">
        <f>IF('Hospitalisation Details'!I1950="?","Unknown",'Hospitalisation Details'!I1950)</f>
        <v>R1011</v>
      </c>
      <c r="T1952" t="s">
        <v>419</v>
      </c>
      <c r="U1952">
        <v>18.920000000000002</v>
      </c>
      <c r="V1952">
        <v>5.98</v>
      </c>
      <c r="W1952" t="s">
        <v>2382</v>
      </c>
      <c r="X1952" t="s">
        <v>2380</v>
      </c>
      <c r="Y1952" t="s">
        <v>2380</v>
      </c>
      <c r="Z1952">
        <v>1</v>
      </c>
      <c r="AA1952" t="s">
        <v>2380</v>
      </c>
    </row>
    <row r="1953" spans="10:27" x14ac:dyDescent="0.35">
      <c r="J1953" t="s">
        <v>1982</v>
      </c>
      <c r="K1953">
        <v>1988</v>
      </c>
      <c r="L1953" t="s">
        <v>10</v>
      </c>
      <c r="M1953">
        <v>22</v>
      </c>
      <c r="N1953">
        <v>3</v>
      </c>
      <c r="O1953">
        <v>26607.89</v>
      </c>
      <c r="P1953" t="s">
        <v>11</v>
      </c>
      <c r="Q1953" t="s">
        <v>16</v>
      </c>
      <c r="R1953" t="str">
        <f>IF('Hospitalisation Details'!I1951="?","Unknown",'Hospitalisation Details'!I1951)</f>
        <v>R1011</v>
      </c>
      <c r="T1953" t="s">
        <v>418</v>
      </c>
      <c r="U1953">
        <v>37.1</v>
      </c>
      <c r="V1953">
        <v>5.46</v>
      </c>
      <c r="W1953" t="s">
        <v>2380</v>
      </c>
      <c r="X1953" t="s">
        <v>2380</v>
      </c>
      <c r="Y1953" t="s">
        <v>2380</v>
      </c>
      <c r="Z1953" t="s">
        <v>2381</v>
      </c>
      <c r="AA1953" t="s">
        <v>2380</v>
      </c>
    </row>
    <row r="1954" spans="10:27" x14ac:dyDescent="0.35">
      <c r="J1954" t="s">
        <v>1983</v>
      </c>
      <c r="K1954">
        <v>1991</v>
      </c>
      <c r="L1954" t="s">
        <v>35</v>
      </c>
      <c r="M1954">
        <v>22</v>
      </c>
      <c r="N1954">
        <v>3</v>
      </c>
      <c r="O1954">
        <v>26912.560000000001</v>
      </c>
      <c r="P1954" t="s">
        <v>11</v>
      </c>
      <c r="Q1954" t="s">
        <v>11</v>
      </c>
      <c r="R1954" t="str">
        <f>IF('Hospitalisation Details'!I1952="?","Unknown",'Hospitalisation Details'!I1952)</f>
        <v>R1011</v>
      </c>
      <c r="T1954" t="s">
        <v>417</v>
      </c>
      <c r="U1954">
        <v>22.515000000000001</v>
      </c>
      <c r="V1954">
        <v>4.91</v>
      </c>
      <c r="W1954" t="s">
        <v>2382</v>
      </c>
      <c r="X1954" t="s">
        <v>2380</v>
      </c>
      <c r="Y1954" t="s">
        <v>2383</v>
      </c>
      <c r="Z1954">
        <v>1</v>
      </c>
      <c r="AA1954" t="s">
        <v>2380</v>
      </c>
    </row>
    <row r="1955" spans="10:27" x14ac:dyDescent="0.35">
      <c r="J1955" t="s">
        <v>1984</v>
      </c>
      <c r="K1955">
        <v>1958</v>
      </c>
      <c r="L1955" t="s">
        <v>30</v>
      </c>
      <c r="M1955">
        <v>25</v>
      </c>
      <c r="N1955">
        <v>0</v>
      </c>
      <c r="O1955">
        <v>26926.51</v>
      </c>
      <c r="P1955" t="s">
        <v>11</v>
      </c>
      <c r="Q1955" t="s">
        <v>16</v>
      </c>
      <c r="R1955" t="str">
        <f>IF('Hospitalisation Details'!I1953="?","Unknown",'Hospitalisation Details'!I1953)</f>
        <v>R1013</v>
      </c>
      <c r="T1955" t="s">
        <v>416</v>
      </c>
      <c r="U1955">
        <v>32.700000000000003</v>
      </c>
      <c r="V1955">
        <v>4.66</v>
      </c>
      <c r="W1955" t="s">
        <v>2380</v>
      </c>
      <c r="X1955" t="s">
        <v>2380</v>
      </c>
      <c r="Y1955" t="s">
        <v>2380</v>
      </c>
      <c r="Z1955" t="s">
        <v>2381</v>
      </c>
      <c r="AA1955" t="s">
        <v>2380</v>
      </c>
    </row>
    <row r="1956" spans="10:27" x14ac:dyDescent="0.35">
      <c r="J1956" t="s">
        <v>1985</v>
      </c>
      <c r="K1956">
        <v>2002</v>
      </c>
      <c r="L1956" t="s">
        <v>18</v>
      </c>
      <c r="M1956">
        <v>17</v>
      </c>
      <c r="N1956">
        <v>0</v>
      </c>
      <c r="O1956">
        <v>26927.69</v>
      </c>
      <c r="P1956" t="s">
        <v>11</v>
      </c>
      <c r="Q1956" t="s">
        <v>11</v>
      </c>
      <c r="R1956" t="str">
        <f>IF('Hospitalisation Details'!I1954="?","Unknown",'Hospitalisation Details'!I1954)</f>
        <v>R1011</v>
      </c>
      <c r="T1956" t="s">
        <v>415</v>
      </c>
      <c r="U1956">
        <v>17.75</v>
      </c>
      <c r="V1956">
        <v>6.8</v>
      </c>
      <c r="W1956" t="s">
        <v>2382</v>
      </c>
      <c r="X1956" t="s">
        <v>2380</v>
      </c>
      <c r="Y1956" t="s">
        <v>2380</v>
      </c>
      <c r="Z1956">
        <v>1</v>
      </c>
      <c r="AA1956" t="s">
        <v>2380</v>
      </c>
    </row>
    <row r="1957" spans="10:27" x14ac:dyDescent="0.35">
      <c r="J1957" t="s">
        <v>1986</v>
      </c>
      <c r="K1957">
        <v>2000</v>
      </c>
      <c r="L1957" t="s">
        <v>15</v>
      </c>
      <c r="M1957">
        <v>9</v>
      </c>
      <c r="N1957">
        <v>0</v>
      </c>
      <c r="O1957">
        <v>26936.98</v>
      </c>
      <c r="P1957" t="s">
        <v>11</v>
      </c>
      <c r="Q1957" t="s">
        <v>12</v>
      </c>
      <c r="R1957" t="str">
        <f>IF('Hospitalisation Details'!I1955="?","Unknown",'Hospitalisation Details'!I1955)</f>
        <v>R1011</v>
      </c>
      <c r="T1957" t="s">
        <v>414</v>
      </c>
      <c r="U1957">
        <v>33.630000000000003</v>
      </c>
      <c r="V1957">
        <v>4.47</v>
      </c>
      <c r="W1957" t="s">
        <v>2382</v>
      </c>
      <c r="X1957" t="s">
        <v>2380</v>
      </c>
      <c r="Y1957" t="s">
        <v>2380</v>
      </c>
      <c r="Z1957" t="s">
        <v>2381</v>
      </c>
      <c r="AA1957" t="s">
        <v>2380</v>
      </c>
    </row>
    <row r="1958" spans="10:27" x14ac:dyDescent="0.35">
      <c r="J1958" t="s">
        <v>1987</v>
      </c>
      <c r="K1958">
        <v>1960</v>
      </c>
      <c r="L1958" t="s">
        <v>10</v>
      </c>
      <c r="M1958">
        <v>9</v>
      </c>
      <c r="N1958">
        <v>1</v>
      </c>
      <c r="O1958">
        <v>27000.98</v>
      </c>
      <c r="P1958" t="s">
        <v>11</v>
      </c>
      <c r="Q1958" t="s">
        <v>11</v>
      </c>
      <c r="R1958" t="str">
        <f>IF('Hospitalisation Details'!I1956="?","Unknown",'Hospitalisation Details'!I1956)</f>
        <v>R1013</v>
      </c>
      <c r="T1958" t="s">
        <v>413</v>
      </c>
      <c r="U1958">
        <v>34.799999999999997</v>
      </c>
      <c r="V1958">
        <v>4.08</v>
      </c>
      <c r="W1958" t="s">
        <v>2382</v>
      </c>
      <c r="X1958" t="s">
        <v>2380</v>
      </c>
      <c r="Y1958" t="s">
        <v>2380</v>
      </c>
      <c r="Z1958">
        <v>1</v>
      </c>
      <c r="AA1958" t="s">
        <v>2380</v>
      </c>
    </row>
    <row r="1959" spans="10:27" x14ac:dyDescent="0.35">
      <c r="J1959" t="s">
        <v>1988</v>
      </c>
      <c r="K1959">
        <v>1958</v>
      </c>
      <c r="L1959" t="s">
        <v>18</v>
      </c>
      <c r="M1959">
        <v>30</v>
      </c>
      <c r="N1959">
        <v>0</v>
      </c>
      <c r="O1959">
        <v>27037.91</v>
      </c>
      <c r="P1959" t="s">
        <v>11</v>
      </c>
      <c r="Q1959" t="s">
        <v>11</v>
      </c>
      <c r="R1959" t="str">
        <f>IF('Hospitalisation Details'!I1957="?","Unknown",'Hospitalisation Details'!I1957)</f>
        <v>R1013</v>
      </c>
      <c r="T1959" t="s">
        <v>412</v>
      </c>
      <c r="U1959">
        <v>16.809999999999999</v>
      </c>
      <c r="V1959">
        <v>5.51</v>
      </c>
      <c r="W1959" t="s">
        <v>2382</v>
      </c>
      <c r="X1959" t="s">
        <v>2380</v>
      </c>
      <c r="Y1959" t="s">
        <v>2380</v>
      </c>
      <c r="Z1959">
        <v>1</v>
      </c>
      <c r="AA1959" t="s">
        <v>2380</v>
      </c>
    </row>
    <row r="1960" spans="10:27" x14ac:dyDescent="0.35">
      <c r="J1960" t="s">
        <v>1989</v>
      </c>
      <c r="K1960">
        <v>1994</v>
      </c>
      <c r="L1960" t="s">
        <v>10</v>
      </c>
      <c r="M1960">
        <v>2</v>
      </c>
      <c r="N1960">
        <v>0</v>
      </c>
      <c r="O1960">
        <v>27080.639999999999</v>
      </c>
      <c r="P1960" t="s">
        <v>11</v>
      </c>
      <c r="Q1960" t="s">
        <v>11</v>
      </c>
      <c r="R1960" t="str">
        <f>IF('Hospitalisation Details'!I1958="?","Unknown",'Hospitalisation Details'!I1958)</f>
        <v>R1011</v>
      </c>
      <c r="T1960" t="s">
        <v>411</v>
      </c>
      <c r="U1960">
        <v>16.690000000000001</v>
      </c>
      <c r="V1960">
        <v>8.4</v>
      </c>
      <c r="W1960" t="s">
        <v>2382</v>
      </c>
      <c r="X1960" t="s">
        <v>2380</v>
      </c>
      <c r="Y1960" t="s">
        <v>2380</v>
      </c>
      <c r="Z1960" t="s">
        <v>2381</v>
      </c>
      <c r="AA1960" t="s">
        <v>2380</v>
      </c>
    </row>
    <row r="1961" spans="10:27" x14ac:dyDescent="0.35">
      <c r="J1961" t="s">
        <v>1990</v>
      </c>
      <c r="K1961">
        <v>1990</v>
      </c>
      <c r="L1961" t="s">
        <v>30</v>
      </c>
      <c r="M1961">
        <v>13</v>
      </c>
      <c r="N1961">
        <v>3</v>
      </c>
      <c r="O1961">
        <v>27092.38</v>
      </c>
      <c r="P1961" t="s">
        <v>11</v>
      </c>
      <c r="Q1961" t="s">
        <v>12</v>
      </c>
      <c r="R1961" t="str">
        <f>IF('Hospitalisation Details'!I1959="?","Unknown",'Hospitalisation Details'!I1959)</f>
        <v>R1011</v>
      </c>
      <c r="T1961" t="s">
        <v>410</v>
      </c>
      <c r="U1961">
        <v>23.21</v>
      </c>
      <c r="V1961">
        <v>5.14</v>
      </c>
      <c r="W1961" t="s">
        <v>2382</v>
      </c>
      <c r="X1961" t="s">
        <v>2380</v>
      </c>
      <c r="Y1961" t="s">
        <v>2380</v>
      </c>
      <c r="Z1961">
        <v>1</v>
      </c>
      <c r="AA1961" t="s">
        <v>2380</v>
      </c>
    </row>
    <row r="1962" spans="10:27" x14ac:dyDescent="0.35">
      <c r="J1962" t="s">
        <v>1991</v>
      </c>
      <c r="K1962">
        <v>1970</v>
      </c>
      <c r="L1962" t="s">
        <v>37</v>
      </c>
      <c r="M1962">
        <v>2</v>
      </c>
      <c r="N1962">
        <v>0</v>
      </c>
      <c r="O1962">
        <v>27117.99</v>
      </c>
      <c r="P1962" t="s">
        <v>11</v>
      </c>
      <c r="Q1962" t="s">
        <v>11</v>
      </c>
      <c r="R1962" t="str">
        <f>IF('Hospitalisation Details'!I1960="?","Unknown",'Hospitalisation Details'!I1960)</f>
        <v>R1013</v>
      </c>
      <c r="T1962" t="s">
        <v>409</v>
      </c>
      <c r="U1962">
        <v>25.175000000000001</v>
      </c>
      <c r="V1962">
        <v>5.21</v>
      </c>
      <c r="W1962" t="s">
        <v>2382</v>
      </c>
      <c r="X1962" t="s">
        <v>2380</v>
      </c>
      <c r="Y1962" t="s">
        <v>2380</v>
      </c>
      <c r="Z1962">
        <v>1</v>
      </c>
      <c r="AA1962" t="s">
        <v>2380</v>
      </c>
    </row>
    <row r="1963" spans="10:27" x14ac:dyDescent="0.35">
      <c r="J1963" t="s">
        <v>1992</v>
      </c>
      <c r="K1963">
        <v>1965</v>
      </c>
      <c r="L1963" t="s">
        <v>30</v>
      </c>
      <c r="M1963">
        <v>21</v>
      </c>
      <c r="N1963">
        <v>0</v>
      </c>
      <c r="O1963">
        <v>27218.44</v>
      </c>
      <c r="P1963" t="s">
        <v>11</v>
      </c>
      <c r="Q1963" t="s">
        <v>16</v>
      </c>
      <c r="R1963" t="str">
        <f>IF('Hospitalisation Details'!I1961="?","Unknown",'Hospitalisation Details'!I1961)</f>
        <v>R1017</v>
      </c>
      <c r="T1963" t="s">
        <v>408</v>
      </c>
      <c r="U1963">
        <v>34.770000000000003</v>
      </c>
      <c r="V1963">
        <v>6.23</v>
      </c>
      <c r="W1963" t="s">
        <v>2380</v>
      </c>
      <c r="X1963" t="s">
        <v>2380</v>
      </c>
      <c r="Y1963" t="s">
        <v>2380</v>
      </c>
      <c r="Z1963" t="s">
        <v>2381</v>
      </c>
      <c r="AA1963" t="s">
        <v>2380</v>
      </c>
    </row>
    <row r="1964" spans="10:27" x14ac:dyDescent="0.35">
      <c r="J1964" t="s">
        <v>1993</v>
      </c>
      <c r="K1964">
        <v>1999</v>
      </c>
      <c r="L1964" t="s">
        <v>30</v>
      </c>
      <c r="M1964">
        <v>2</v>
      </c>
      <c r="N1964">
        <v>0</v>
      </c>
      <c r="O1964">
        <v>27236.959999999999</v>
      </c>
      <c r="P1964" t="s">
        <v>11</v>
      </c>
      <c r="Q1964" t="s">
        <v>16</v>
      </c>
      <c r="R1964" t="str">
        <f>IF('Hospitalisation Details'!I1962="?","Unknown",'Hospitalisation Details'!I1962)</f>
        <v>R1011</v>
      </c>
      <c r="T1964" t="s">
        <v>407</v>
      </c>
      <c r="U1964">
        <v>27.7</v>
      </c>
      <c r="V1964">
        <v>5.6</v>
      </c>
      <c r="W1964" t="s">
        <v>2380</v>
      </c>
      <c r="X1964" t="s">
        <v>2380</v>
      </c>
      <c r="Y1964" t="s">
        <v>2380</v>
      </c>
      <c r="Z1964">
        <v>1</v>
      </c>
      <c r="AA1964" t="s">
        <v>2380</v>
      </c>
    </row>
    <row r="1965" spans="10:27" x14ac:dyDescent="0.35">
      <c r="J1965" t="s">
        <v>1994</v>
      </c>
      <c r="K1965">
        <v>1968</v>
      </c>
      <c r="L1965" t="s">
        <v>18</v>
      </c>
      <c r="M1965">
        <v>6</v>
      </c>
      <c r="N1965">
        <v>3</v>
      </c>
      <c r="O1965">
        <v>27322.73</v>
      </c>
      <c r="P1965" t="s">
        <v>11</v>
      </c>
      <c r="Q1965" t="s">
        <v>11</v>
      </c>
      <c r="R1965" t="str">
        <f>IF('Hospitalisation Details'!I1963="?","Unknown",'Hospitalisation Details'!I1963)</f>
        <v>R1013</v>
      </c>
      <c r="T1965" t="s">
        <v>406</v>
      </c>
      <c r="U1965">
        <v>19.12</v>
      </c>
      <c r="V1965">
        <v>4.72</v>
      </c>
      <c r="W1965" t="s">
        <v>2382</v>
      </c>
      <c r="X1965" t="s">
        <v>2380</v>
      </c>
      <c r="Y1965" t="s">
        <v>2380</v>
      </c>
      <c r="Z1965">
        <v>1</v>
      </c>
      <c r="AA1965" t="s">
        <v>2380</v>
      </c>
    </row>
    <row r="1966" spans="10:27" x14ac:dyDescent="0.35">
      <c r="J1966" t="s">
        <v>1995</v>
      </c>
      <c r="K1966">
        <v>1969</v>
      </c>
      <c r="L1966" t="s">
        <v>37</v>
      </c>
      <c r="M1966">
        <v>16</v>
      </c>
      <c r="N1966">
        <v>0</v>
      </c>
      <c r="O1966">
        <v>27346.04</v>
      </c>
      <c r="P1966" t="s">
        <v>11</v>
      </c>
      <c r="Q1966" t="s">
        <v>11</v>
      </c>
      <c r="R1966" t="str">
        <f>IF('Hospitalisation Details'!I1964="?","Unknown",'Hospitalisation Details'!I1964)</f>
        <v>R1013</v>
      </c>
      <c r="T1966" t="s">
        <v>405</v>
      </c>
      <c r="U1966">
        <v>32.67</v>
      </c>
      <c r="V1966">
        <v>4.67</v>
      </c>
      <c r="W1966" t="s">
        <v>2380</v>
      </c>
      <c r="X1966" t="s">
        <v>2380</v>
      </c>
      <c r="Y1966" t="s">
        <v>2383</v>
      </c>
      <c r="Z1966">
        <v>1</v>
      </c>
      <c r="AA1966" t="s">
        <v>2380</v>
      </c>
    </row>
    <row r="1967" spans="10:27" x14ac:dyDescent="0.35">
      <c r="J1967" t="s">
        <v>1996</v>
      </c>
      <c r="K1967">
        <v>1988</v>
      </c>
      <c r="L1967" t="s">
        <v>20</v>
      </c>
      <c r="M1967">
        <v>15</v>
      </c>
      <c r="N1967">
        <v>2</v>
      </c>
      <c r="O1967">
        <v>27375.9</v>
      </c>
      <c r="P1967" t="s">
        <v>11</v>
      </c>
      <c r="Q1967" t="s">
        <v>12</v>
      </c>
      <c r="R1967" t="str">
        <f>IF('Hospitalisation Details'!I1965="?","Unknown",'Hospitalisation Details'!I1965)</f>
        <v>R1015</v>
      </c>
      <c r="T1967" t="s">
        <v>404</v>
      </c>
      <c r="U1967">
        <v>28.5</v>
      </c>
      <c r="V1967">
        <v>6.11</v>
      </c>
      <c r="W1967" t="s">
        <v>2380</v>
      </c>
      <c r="X1967" t="s">
        <v>2380</v>
      </c>
      <c r="Y1967" t="s">
        <v>2380</v>
      </c>
      <c r="Z1967">
        <v>1</v>
      </c>
      <c r="AA1967" t="s">
        <v>2380</v>
      </c>
    </row>
    <row r="1968" spans="10:27" x14ac:dyDescent="0.35">
      <c r="J1968" t="s">
        <v>1997</v>
      </c>
      <c r="K1968">
        <v>1985</v>
      </c>
      <c r="L1968" t="s">
        <v>30</v>
      </c>
      <c r="M1968">
        <v>5</v>
      </c>
      <c r="N1968">
        <v>3</v>
      </c>
      <c r="O1968">
        <v>27432.73</v>
      </c>
      <c r="P1968" t="s">
        <v>11</v>
      </c>
      <c r="Q1968" t="s">
        <v>16</v>
      </c>
      <c r="R1968" t="str">
        <f>IF('Hospitalisation Details'!I1966="?","Unknown",'Hospitalisation Details'!I1966)</f>
        <v>R1011</v>
      </c>
      <c r="T1968" t="s">
        <v>403</v>
      </c>
      <c r="U1968">
        <v>39.270000000000003</v>
      </c>
      <c r="V1968">
        <v>6.25</v>
      </c>
      <c r="W1968" t="s">
        <v>2380</v>
      </c>
      <c r="X1968" t="s">
        <v>2380</v>
      </c>
      <c r="Y1968" t="s">
        <v>2380</v>
      </c>
      <c r="Z1968" t="s">
        <v>2381</v>
      </c>
      <c r="AA1968" t="s">
        <v>2380</v>
      </c>
    </row>
    <row r="1969" spans="10:27" x14ac:dyDescent="0.35">
      <c r="J1969" t="s">
        <v>1998</v>
      </c>
      <c r="K1969">
        <v>1981</v>
      </c>
      <c r="L1969" t="s">
        <v>37</v>
      </c>
      <c r="M1969">
        <v>3</v>
      </c>
      <c r="N1969">
        <v>1</v>
      </c>
      <c r="O1969">
        <v>27495.59</v>
      </c>
      <c r="P1969" t="s">
        <v>11</v>
      </c>
      <c r="Q1969" t="s">
        <v>16</v>
      </c>
      <c r="R1969" t="str">
        <f>IF('Hospitalisation Details'!I1967="?","Unknown",'Hospitalisation Details'!I1967)</f>
        <v>R1011</v>
      </c>
      <c r="T1969" t="s">
        <v>402</v>
      </c>
      <c r="U1969">
        <v>32.49</v>
      </c>
      <c r="V1969">
        <v>4</v>
      </c>
      <c r="W1969" t="s">
        <v>2382</v>
      </c>
      <c r="X1969" t="s">
        <v>2380</v>
      </c>
      <c r="Y1969" t="s">
        <v>2380</v>
      </c>
      <c r="Z1969" t="s">
        <v>2381</v>
      </c>
      <c r="AA1969" t="s">
        <v>2380</v>
      </c>
    </row>
    <row r="1970" spans="10:27" x14ac:dyDescent="0.35">
      <c r="J1970" t="s">
        <v>1999</v>
      </c>
      <c r="K1970">
        <v>1965</v>
      </c>
      <c r="L1970" t="s">
        <v>37</v>
      </c>
      <c r="M1970">
        <v>19</v>
      </c>
      <c r="N1970">
        <v>0</v>
      </c>
      <c r="O1970">
        <v>27533.91</v>
      </c>
      <c r="P1970" t="s">
        <v>11</v>
      </c>
      <c r="Q1970" t="s">
        <v>12</v>
      </c>
      <c r="R1970" t="str">
        <f>IF('Hospitalisation Details'!I1968="?","Unknown",'Hospitalisation Details'!I1968)</f>
        <v>R1013</v>
      </c>
      <c r="T1970" t="s">
        <v>401</v>
      </c>
      <c r="U1970">
        <v>23.7</v>
      </c>
      <c r="V1970">
        <v>5.55</v>
      </c>
      <c r="W1970" t="s">
        <v>2382</v>
      </c>
      <c r="X1970" t="s">
        <v>2380</v>
      </c>
      <c r="Y1970" t="s">
        <v>2380</v>
      </c>
      <c r="Z1970" t="s">
        <v>2381</v>
      </c>
      <c r="AA1970" t="s">
        <v>2380</v>
      </c>
    </row>
    <row r="1971" spans="10:27" x14ac:dyDescent="0.35">
      <c r="J1971" t="s">
        <v>2000</v>
      </c>
      <c r="K1971">
        <v>1984</v>
      </c>
      <c r="L1971" t="s">
        <v>10</v>
      </c>
      <c r="M1971">
        <v>22</v>
      </c>
      <c r="N1971">
        <v>3</v>
      </c>
      <c r="O1971">
        <v>27534.53</v>
      </c>
      <c r="P1971" t="s">
        <v>11</v>
      </c>
      <c r="Q1971" t="s">
        <v>11</v>
      </c>
      <c r="R1971" t="str">
        <f>IF('Hospitalisation Details'!I1969="?","Unknown",'Hospitalisation Details'!I1969)</f>
        <v>R1011</v>
      </c>
      <c r="T1971" t="s">
        <v>400</v>
      </c>
      <c r="U1971">
        <v>30.4</v>
      </c>
      <c r="V1971">
        <v>5.95</v>
      </c>
      <c r="W1971" t="s">
        <v>2380</v>
      </c>
      <c r="X1971" t="s">
        <v>2382</v>
      </c>
      <c r="Y1971" t="s">
        <v>2380</v>
      </c>
      <c r="Z1971">
        <v>1</v>
      </c>
      <c r="AA1971" t="s">
        <v>2380</v>
      </c>
    </row>
    <row r="1972" spans="10:27" x14ac:dyDescent="0.35">
      <c r="J1972" t="s">
        <v>2001</v>
      </c>
      <c r="K1972">
        <v>1985</v>
      </c>
      <c r="L1972" t="s">
        <v>15</v>
      </c>
      <c r="M1972">
        <v>6</v>
      </c>
      <c r="N1972">
        <v>3</v>
      </c>
      <c r="O1972">
        <v>27598.93</v>
      </c>
      <c r="P1972" t="s">
        <v>11</v>
      </c>
      <c r="Q1972" t="s">
        <v>16</v>
      </c>
      <c r="R1972" t="str">
        <f>IF('Hospitalisation Details'!I1970="?","Unknown",'Hospitalisation Details'!I1970)</f>
        <v>R1011</v>
      </c>
      <c r="T1972" t="s">
        <v>399</v>
      </c>
      <c r="U1972">
        <v>38.94</v>
      </c>
      <c r="V1972">
        <v>4.3600000000000003</v>
      </c>
      <c r="W1972" t="s">
        <v>2380</v>
      </c>
      <c r="X1972" t="s">
        <v>2380</v>
      </c>
      <c r="Y1972" t="s">
        <v>2383</v>
      </c>
      <c r="Z1972">
        <v>1</v>
      </c>
      <c r="AA1972" t="s">
        <v>2380</v>
      </c>
    </row>
    <row r="1973" spans="10:27" x14ac:dyDescent="0.35">
      <c r="J1973" t="s">
        <v>2002</v>
      </c>
      <c r="K1973">
        <v>1992</v>
      </c>
      <c r="L1973" t="s">
        <v>18</v>
      </c>
      <c r="M1973">
        <v>11</v>
      </c>
      <c r="N1973">
        <v>0</v>
      </c>
      <c r="O1973">
        <v>27614.71</v>
      </c>
      <c r="P1973" t="s">
        <v>11</v>
      </c>
      <c r="Q1973" t="s">
        <v>12</v>
      </c>
      <c r="R1973" t="str">
        <f>IF('Hospitalisation Details'!I1971="?","Unknown",'Hospitalisation Details'!I1971)</f>
        <v>R1011</v>
      </c>
      <c r="T1973" t="s">
        <v>398</v>
      </c>
      <c r="U1973">
        <v>31.02</v>
      </c>
      <c r="V1973">
        <v>4.84</v>
      </c>
      <c r="W1973" t="s">
        <v>2380</v>
      </c>
      <c r="X1973" t="s">
        <v>2380</v>
      </c>
      <c r="Y1973" t="s">
        <v>2383</v>
      </c>
      <c r="Z1973">
        <v>1</v>
      </c>
      <c r="AA1973" t="s">
        <v>2380</v>
      </c>
    </row>
    <row r="1974" spans="10:27" x14ac:dyDescent="0.35">
      <c r="J1974" t="s">
        <v>2003</v>
      </c>
      <c r="K1974">
        <v>1997</v>
      </c>
      <c r="L1974" t="s">
        <v>20</v>
      </c>
      <c r="M1974">
        <v>9</v>
      </c>
      <c r="N1974">
        <v>0</v>
      </c>
      <c r="O1974">
        <v>27619.360000000001</v>
      </c>
      <c r="P1974" t="s">
        <v>11</v>
      </c>
      <c r="Q1974" t="s">
        <v>12</v>
      </c>
      <c r="R1974" t="str">
        <f>IF('Hospitalisation Details'!I1972="?","Unknown",'Hospitalisation Details'!I1972)</f>
        <v>R1011</v>
      </c>
      <c r="T1974" t="s">
        <v>397</v>
      </c>
      <c r="U1974">
        <v>17.5</v>
      </c>
      <c r="V1974">
        <v>4.5599999999999996</v>
      </c>
      <c r="W1974" t="s">
        <v>2380</v>
      </c>
      <c r="X1974" t="s">
        <v>2380</v>
      </c>
      <c r="Y1974" t="s">
        <v>2380</v>
      </c>
      <c r="Z1974">
        <v>1</v>
      </c>
      <c r="AA1974" t="s">
        <v>2380</v>
      </c>
    </row>
    <row r="1975" spans="10:27" x14ac:dyDescent="0.35">
      <c r="J1975" t="s">
        <v>2004</v>
      </c>
      <c r="K1975">
        <v>1997</v>
      </c>
      <c r="L1975" t="s">
        <v>37</v>
      </c>
      <c r="M1975">
        <v>7</v>
      </c>
      <c r="N1975">
        <v>0</v>
      </c>
      <c r="O1975">
        <v>27625.17</v>
      </c>
      <c r="P1975" t="s">
        <v>16</v>
      </c>
      <c r="Q1975" t="s">
        <v>16</v>
      </c>
      <c r="R1975" t="str">
        <f>IF('Hospitalisation Details'!I1973="?","Unknown",'Hospitalisation Details'!I1973)</f>
        <v>R1011</v>
      </c>
      <c r="T1975" t="s">
        <v>396</v>
      </c>
      <c r="U1975">
        <v>34.799999999999997</v>
      </c>
      <c r="V1975">
        <v>4.42</v>
      </c>
      <c r="W1975" t="s">
        <v>2382</v>
      </c>
      <c r="X1975" t="s">
        <v>2382</v>
      </c>
      <c r="Y1975" t="s">
        <v>2380</v>
      </c>
      <c r="Z1975">
        <v>2</v>
      </c>
      <c r="AA1975" t="s">
        <v>2380</v>
      </c>
    </row>
    <row r="1976" spans="10:27" x14ac:dyDescent="0.35">
      <c r="J1976" t="s">
        <v>2005</v>
      </c>
      <c r="K1976">
        <v>1992</v>
      </c>
      <c r="L1976" t="s">
        <v>10</v>
      </c>
      <c r="M1976">
        <v>3</v>
      </c>
      <c r="N1976">
        <v>0</v>
      </c>
      <c r="O1976">
        <v>27696.11</v>
      </c>
      <c r="P1976" t="s">
        <v>16</v>
      </c>
      <c r="Q1976" t="s">
        <v>11</v>
      </c>
      <c r="R1976" t="str">
        <f>IF('Hospitalisation Details'!I1974="?","Unknown",'Hospitalisation Details'!I1974)</f>
        <v>R1011</v>
      </c>
      <c r="T1976" t="s">
        <v>395</v>
      </c>
      <c r="U1976">
        <v>17.3</v>
      </c>
      <c r="V1976">
        <v>7.66</v>
      </c>
      <c r="W1976" t="s">
        <v>2382</v>
      </c>
      <c r="X1976" t="s">
        <v>2380</v>
      </c>
      <c r="Y1976" t="s">
        <v>2380</v>
      </c>
      <c r="Z1976">
        <v>1</v>
      </c>
      <c r="AA1976" t="s">
        <v>2380</v>
      </c>
    </row>
    <row r="1977" spans="10:27" x14ac:dyDescent="0.35">
      <c r="J1977" t="s">
        <v>2006</v>
      </c>
      <c r="K1977">
        <v>2002</v>
      </c>
      <c r="L1977" t="s">
        <v>30</v>
      </c>
      <c r="M1977">
        <v>6</v>
      </c>
      <c r="N1977">
        <v>1</v>
      </c>
      <c r="O1977">
        <v>27724.29</v>
      </c>
      <c r="P1977" t="s">
        <v>16</v>
      </c>
      <c r="Q1977" t="s">
        <v>12</v>
      </c>
      <c r="R1977" t="str">
        <f>IF('Hospitalisation Details'!I1975="?","Unknown",'Hospitalisation Details'!I1975)</f>
        <v>R1013</v>
      </c>
      <c r="T1977" t="s">
        <v>394</v>
      </c>
      <c r="U1977">
        <v>32.25</v>
      </c>
      <c r="V1977">
        <v>5.2</v>
      </c>
      <c r="W1977" t="s">
        <v>2382</v>
      </c>
      <c r="X1977" t="s">
        <v>2380</v>
      </c>
      <c r="Y1977" t="s">
        <v>2380</v>
      </c>
      <c r="Z1977" t="s">
        <v>2381</v>
      </c>
      <c r="AA1977" t="s">
        <v>2380</v>
      </c>
    </row>
    <row r="1978" spans="10:27" x14ac:dyDescent="0.35">
      <c r="J1978" t="s">
        <v>2007</v>
      </c>
      <c r="K1978">
        <v>1960</v>
      </c>
      <c r="L1978" t="s">
        <v>10</v>
      </c>
      <c r="M1978">
        <v>6</v>
      </c>
      <c r="N1978">
        <v>0</v>
      </c>
      <c r="O1978">
        <v>27808.73</v>
      </c>
      <c r="P1978" t="s">
        <v>16</v>
      </c>
      <c r="Q1978" t="s">
        <v>16</v>
      </c>
      <c r="R1978" t="str">
        <f>IF('Hospitalisation Details'!I1976="?","Unknown",'Hospitalisation Details'!I1976)</f>
        <v>R1013</v>
      </c>
      <c r="T1978" t="s">
        <v>393</v>
      </c>
      <c r="U1978">
        <v>42.4</v>
      </c>
      <c r="V1978">
        <v>5.53</v>
      </c>
      <c r="W1978" t="s">
        <v>2382</v>
      </c>
      <c r="X1978" t="s">
        <v>2380</v>
      </c>
      <c r="Y1978" t="s">
        <v>2380</v>
      </c>
      <c r="Z1978" t="s">
        <v>2381</v>
      </c>
      <c r="AA1978" t="s">
        <v>2380</v>
      </c>
    </row>
    <row r="1979" spans="10:27" x14ac:dyDescent="0.35">
      <c r="J1979" t="s">
        <v>2008</v>
      </c>
      <c r="K1979">
        <v>1985</v>
      </c>
      <c r="L1979" t="s">
        <v>30</v>
      </c>
      <c r="M1979">
        <v>4</v>
      </c>
      <c r="N1979">
        <v>3</v>
      </c>
      <c r="O1979">
        <v>27849.94</v>
      </c>
      <c r="P1979" t="s">
        <v>16</v>
      </c>
      <c r="Q1979" t="s">
        <v>16</v>
      </c>
      <c r="R1979" t="str">
        <f>IF('Hospitalisation Details'!I1977="?","Unknown",'Hospitalisation Details'!I1977)</f>
        <v>R1011</v>
      </c>
      <c r="T1979" t="s">
        <v>392</v>
      </c>
      <c r="U1979">
        <v>38.664999999999999</v>
      </c>
      <c r="V1979">
        <v>4.8600000000000003</v>
      </c>
      <c r="W1979" t="s">
        <v>2380</v>
      </c>
      <c r="X1979" t="s">
        <v>2382</v>
      </c>
      <c r="Y1979" t="s">
        <v>2380</v>
      </c>
      <c r="Z1979">
        <v>1</v>
      </c>
      <c r="AA1979" t="s">
        <v>2380</v>
      </c>
    </row>
    <row r="1980" spans="10:27" x14ac:dyDescent="0.35">
      <c r="J1980" t="s">
        <v>2009</v>
      </c>
      <c r="K1980">
        <v>1989</v>
      </c>
      <c r="L1980" t="s">
        <v>15</v>
      </c>
      <c r="M1980">
        <v>21</v>
      </c>
      <c r="N1980">
        <v>3</v>
      </c>
      <c r="O1980">
        <v>27925.86</v>
      </c>
      <c r="P1980" t="s">
        <v>16</v>
      </c>
      <c r="Q1980" t="s">
        <v>11</v>
      </c>
      <c r="R1980" t="str">
        <f>IF('Hospitalisation Details'!I1978="?","Unknown",'Hospitalisation Details'!I1978)</f>
        <v>R1011</v>
      </c>
      <c r="T1980" t="s">
        <v>391</v>
      </c>
      <c r="U1980">
        <v>29.92</v>
      </c>
      <c r="V1980">
        <v>5.49</v>
      </c>
      <c r="W1980" t="s">
        <v>2382</v>
      </c>
      <c r="X1980" t="s">
        <v>2380</v>
      </c>
      <c r="Y1980" t="s">
        <v>2380</v>
      </c>
      <c r="Z1980" t="s">
        <v>2381</v>
      </c>
      <c r="AA1980" t="s">
        <v>2380</v>
      </c>
    </row>
    <row r="1981" spans="10:27" x14ac:dyDescent="0.35">
      <c r="J1981" t="s">
        <v>2010</v>
      </c>
      <c r="K1981">
        <v>1991</v>
      </c>
      <c r="L1981" t="s">
        <v>18</v>
      </c>
      <c r="M1981">
        <v>4</v>
      </c>
      <c r="N1981">
        <v>3</v>
      </c>
      <c r="O1981">
        <v>27931.11</v>
      </c>
      <c r="P1981" t="s">
        <v>16</v>
      </c>
      <c r="Q1981" t="s">
        <v>12</v>
      </c>
      <c r="R1981" t="str">
        <f>IF('Hospitalisation Details'!I1979="?","Unknown",'Hospitalisation Details'!I1979)</f>
        <v>R1011</v>
      </c>
      <c r="T1981" t="s">
        <v>390</v>
      </c>
      <c r="U1981">
        <v>29.48</v>
      </c>
      <c r="V1981">
        <v>4.09</v>
      </c>
      <c r="W1981" t="s">
        <v>2382</v>
      </c>
      <c r="X1981" t="s">
        <v>2380</v>
      </c>
      <c r="Y1981" t="s">
        <v>2380</v>
      </c>
      <c r="Z1981" t="s">
        <v>2381</v>
      </c>
      <c r="AA1981" t="s">
        <v>2380</v>
      </c>
    </row>
    <row r="1982" spans="10:27" x14ac:dyDescent="0.35">
      <c r="J1982" t="s">
        <v>2011</v>
      </c>
      <c r="K1982">
        <v>1961</v>
      </c>
      <c r="L1982" t="s">
        <v>10</v>
      </c>
      <c r="M1982">
        <v>28</v>
      </c>
      <c r="N1982">
        <v>3</v>
      </c>
      <c r="O1982">
        <v>27941.29</v>
      </c>
      <c r="P1982" t="s">
        <v>16</v>
      </c>
      <c r="Q1982" t="s">
        <v>12</v>
      </c>
      <c r="R1982" t="str">
        <f>IF('Hospitalisation Details'!I1980="?","Unknown",'Hospitalisation Details'!I1980)</f>
        <v>R1011</v>
      </c>
      <c r="T1982" t="s">
        <v>389</v>
      </c>
      <c r="U1982">
        <v>28.785</v>
      </c>
      <c r="V1982">
        <v>4.3099999999999996</v>
      </c>
      <c r="W1982" t="s">
        <v>2382</v>
      </c>
      <c r="X1982" t="s">
        <v>2380</v>
      </c>
      <c r="Y1982" t="s">
        <v>2380</v>
      </c>
      <c r="Z1982" t="s">
        <v>2381</v>
      </c>
      <c r="AA1982" t="s">
        <v>2380</v>
      </c>
    </row>
    <row r="1983" spans="10:27" x14ac:dyDescent="0.35">
      <c r="J1983" t="s">
        <v>2012</v>
      </c>
      <c r="K1983">
        <v>1999</v>
      </c>
      <c r="L1983" t="s">
        <v>30</v>
      </c>
      <c r="M1983">
        <v>21</v>
      </c>
      <c r="N1983">
        <v>0</v>
      </c>
      <c r="O1983">
        <v>27980.77</v>
      </c>
      <c r="P1983" t="s">
        <v>16</v>
      </c>
      <c r="Q1983" t="s">
        <v>16</v>
      </c>
      <c r="R1983" t="str">
        <f>IF('Hospitalisation Details'!I1981="?","Unknown",'Hospitalisation Details'!I1981)</f>
        <v>R1011</v>
      </c>
      <c r="T1983" t="s">
        <v>388</v>
      </c>
      <c r="U1983">
        <v>19.8</v>
      </c>
      <c r="V1983">
        <v>4</v>
      </c>
      <c r="W1983" t="s">
        <v>2382</v>
      </c>
      <c r="X1983" t="s">
        <v>2380</v>
      </c>
      <c r="Y1983" t="s">
        <v>2380</v>
      </c>
      <c r="Z1983" t="s">
        <v>2381</v>
      </c>
      <c r="AA1983" t="s">
        <v>2380</v>
      </c>
    </row>
    <row r="1984" spans="10:27" x14ac:dyDescent="0.35">
      <c r="J1984" t="s">
        <v>2013</v>
      </c>
      <c r="K1984">
        <v>1985</v>
      </c>
      <c r="L1984" t="s">
        <v>15</v>
      </c>
      <c r="M1984">
        <v>29</v>
      </c>
      <c r="N1984">
        <v>3</v>
      </c>
      <c r="O1984">
        <v>28006.94</v>
      </c>
      <c r="P1984" t="s">
        <v>16</v>
      </c>
      <c r="Q1984" t="s">
        <v>11</v>
      </c>
      <c r="R1984" t="str">
        <f>IF('Hospitalisation Details'!I1982="?","Unknown",'Hospitalisation Details'!I1982)</f>
        <v>R1011</v>
      </c>
      <c r="T1984" t="s">
        <v>387</v>
      </c>
      <c r="U1984">
        <v>35.53</v>
      </c>
      <c r="V1984">
        <v>4.68</v>
      </c>
      <c r="W1984" t="s">
        <v>2380</v>
      </c>
      <c r="X1984" t="s">
        <v>2380</v>
      </c>
      <c r="Y1984" t="s">
        <v>2383</v>
      </c>
      <c r="Z1984">
        <v>1</v>
      </c>
      <c r="AA1984" t="s">
        <v>2380</v>
      </c>
    </row>
    <row r="1985" spans="10:27" x14ac:dyDescent="0.35">
      <c r="J1985" t="s">
        <v>2014</v>
      </c>
      <c r="K1985">
        <v>1960</v>
      </c>
      <c r="L1985" t="s">
        <v>15</v>
      </c>
      <c r="M1985">
        <v>22</v>
      </c>
      <c r="N1985">
        <v>0</v>
      </c>
      <c r="O1985">
        <v>28101.33</v>
      </c>
      <c r="P1985" t="s">
        <v>16</v>
      </c>
      <c r="Q1985" t="s">
        <v>11</v>
      </c>
      <c r="R1985" t="str">
        <f>IF('Hospitalisation Details'!I1983="?","Unknown",'Hospitalisation Details'!I1983)</f>
        <v>R1019</v>
      </c>
      <c r="T1985" t="s">
        <v>386</v>
      </c>
      <c r="U1985">
        <v>21.47</v>
      </c>
      <c r="V1985">
        <v>4.0199999999999996</v>
      </c>
      <c r="W1985" t="s">
        <v>2382</v>
      </c>
      <c r="X1985" t="s">
        <v>2380</v>
      </c>
      <c r="Y1985" t="s">
        <v>2380</v>
      </c>
      <c r="Z1985">
        <v>1</v>
      </c>
      <c r="AA1985" t="s">
        <v>2380</v>
      </c>
    </row>
    <row r="1986" spans="10:27" x14ac:dyDescent="0.35">
      <c r="J1986" t="s">
        <v>2015</v>
      </c>
      <c r="K1986">
        <v>1999</v>
      </c>
      <c r="L1986" t="s">
        <v>20</v>
      </c>
      <c r="M1986">
        <v>6</v>
      </c>
      <c r="N1986">
        <v>0</v>
      </c>
      <c r="O1986">
        <v>28245.34</v>
      </c>
      <c r="P1986" t="s">
        <v>16</v>
      </c>
      <c r="Q1986" t="s">
        <v>12</v>
      </c>
      <c r="R1986" t="str">
        <f>IF('Hospitalisation Details'!I1984="?","Unknown",'Hospitalisation Details'!I1984)</f>
        <v>R1011</v>
      </c>
      <c r="T1986" t="s">
        <v>385</v>
      </c>
      <c r="U1986">
        <v>25.9</v>
      </c>
      <c r="V1986">
        <v>5.12</v>
      </c>
      <c r="W1986" t="s">
        <v>2380</v>
      </c>
      <c r="X1986" t="s">
        <v>2380</v>
      </c>
      <c r="Y1986" t="s">
        <v>2383</v>
      </c>
      <c r="Z1986">
        <v>1</v>
      </c>
      <c r="AA1986" t="s">
        <v>2380</v>
      </c>
    </row>
    <row r="1987" spans="10:27" x14ac:dyDescent="0.35">
      <c r="J1987" t="s">
        <v>2016</v>
      </c>
      <c r="K1987">
        <v>1963</v>
      </c>
      <c r="L1987" t="s">
        <v>15</v>
      </c>
      <c r="M1987">
        <v>25</v>
      </c>
      <c r="N1987">
        <v>1</v>
      </c>
      <c r="O1987">
        <v>28287.9</v>
      </c>
      <c r="P1987" t="s">
        <v>16</v>
      </c>
      <c r="Q1987" t="s">
        <v>16</v>
      </c>
      <c r="R1987" t="str">
        <f>IF('Hospitalisation Details'!I1985="?","Unknown",'Hospitalisation Details'!I1985)</f>
        <v>R1013</v>
      </c>
      <c r="T1987" t="s">
        <v>384</v>
      </c>
      <c r="U1987">
        <v>20.81</v>
      </c>
      <c r="V1987">
        <v>5.52</v>
      </c>
      <c r="W1987" t="s">
        <v>2380</v>
      </c>
      <c r="X1987" t="s">
        <v>2380</v>
      </c>
      <c r="Y1987" t="s">
        <v>2380</v>
      </c>
      <c r="Z1987" t="s">
        <v>2381</v>
      </c>
      <c r="AA1987" t="s">
        <v>2380</v>
      </c>
    </row>
    <row r="1988" spans="10:27" x14ac:dyDescent="0.35">
      <c r="J1988" t="s">
        <v>2017</v>
      </c>
      <c r="K1988">
        <v>1990</v>
      </c>
      <c r="L1988" t="s">
        <v>30</v>
      </c>
      <c r="M1988">
        <v>24</v>
      </c>
      <c r="N1988">
        <v>3</v>
      </c>
      <c r="O1988">
        <v>28302.33</v>
      </c>
      <c r="P1988" t="s">
        <v>16</v>
      </c>
      <c r="Q1988" t="s">
        <v>11</v>
      </c>
      <c r="R1988" t="str">
        <f>IF('Hospitalisation Details'!I1986="?","Unknown",'Hospitalisation Details'!I1986)</f>
        <v>R1011</v>
      </c>
      <c r="T1988" t="s">
        <v>383</v>
      </c>
      <c r="U1988">
        <v>25.84</v>
      </c>
      <c r="V1988">
        <v>5.81</v>
      </c>
      <c r="W1988" t="s">
        <v>2382</v>
      </c>
      <c r="X1988" t="s">
        <v>2380</v>
      </c>
      <c r="Y1988" t="s">
        <v>2383</v>
      </c>
      <c r="Z1988">
        <v>1</v>
      </c>
      <c r="AA1988" t="s">
        <v>2380</v>
      </c>
    </row>
    <row r="1989" spans="10:27" x14ac:dyDescent="0.35">
      <c r="J1989" t="s">
        <v>2018</v>
      </c>
      <c r="K1989">
        <v>1977</v>
      </c>
      <c r="L1989" t="s">
        <v>30</v>
      </c>
      <c r="M1989">
        <v>2</v>
      </c>
      <c r="N1989">
        <v>1</v>
      </c>
      <c r="O1989">
        <v>28340.19</v>
      </c>
      <c r="P1989" t="s">
        <v>16</v>
      </c>
      <c r="Q1989" t="s">
        <v>11</v>
      </c>
      <c r="R1989" t="str">
        <f>IF('Hospitalisation Details'!I1987="?","Unknown",'Hospitalisation Details'!I1987)</f>
        <v>R1012</v>
      </c>
      <c r="T1989" t="s">
        <v>382</v>
      </c>
      <c r="U1989">
        <v>30.95</v>
      </c>
      <c r="V1989">
        <v>5.16</v>
      </c>
      <c r="W1989" t="s">
        <v>2380</v>
      </c>
      <c r="X1989" t="s">
        <v>2380</v>
      </c>
      <c r="Y1989" t="s">
        <v>2383</v>
      </c>
      <c r="Z1989">
        <v>1</v>
      </c>
      <c r="AA1989" t="s">
        <v>2380</v>
      </c>
    </row>
    <row r="1990" spans="10:27" x14ac:dyDescent="0.35">
      <c r="J1990" t="s">
        <v>2019</v>
      </c>
      <c r="K1990">
        <v>1974</v>
      </c>
      <c r="L1990" t="s">
        <v>20</v>
      </c>
      <c r="M1990">
        <v>16</v>
      </c>
      <c r="N1990">
        <v>1</v>
      </c>
      <c r="O1990">
        <v>28468.92</v>
      </c>
      <c r="P1990" t="s">
        <v>16</v>
      </c>
      <c r="Q1990" t="s">
        <v>16</v>
      </c>
      <c r="R1990" t="str">
        <f>IF('Hospitalisation Details'!I1988="?","Unknown",'Hospitalisation Details'!I1988)</f>
        <v>R1012</v>
      </c>
      <c r="T1990" t="s">
        <v>381</v>
      </c>
      <c r="U1990">
        <v>30.54</v>
      </c>
      <c r="V1990">
        <v>5</v>
      </c>
      <c r="W1990" t="s">
        <v>2380</v>
      </c>
      <c r="X1990" t="s">
        <v>2380</v>
      </c>
      <c r="Y1990" t="s">
        <v>2383</v>
      </c>
      <c r="Z1990">
        <v>1</v>
      </c>
      <c r="AA1990" t="s">
        <v>2380</v>
      </c>
    </row>
    <row r="1991" spans="10:27" x14ac:dyDescent="0.35">
      <c r="J1991" t="s">
        <v>2020</v>
      </c>
      <c r="K1991">
        <v>1982</v>
      </c>
      <c r="L1991" t="s">
        <v>30</v>
      </c>
      <c r="M1991">
        <v>11</v>
      </c>
      <c r="N1991">
        <v>1</v>
      </c>
      <c r="O1991">
        <v>28476.73</v>
      </c>
      <c r="P1991" t="s">
        <v>16</v>
      </c>
      <c r="Q1991" t="s">
        <v>11</v>
      </c>
      <c r="R1991" t="str">
        <f>IF('Hospitalisation Details'!I1989="?","Unknown",'Hospitalisation Details'!I1989)</f>
        <v>R1012</v>
      </c>
      <c r="T1991" t="s">
        <v>380</v>
      </c>
      <c r="U1991">
        <v>33.914999999999999</v>
      </c>
      <c r="V1991">
        <v>5.84</v>
      </c>
      <c r="W1991" t="s">
        <v>2382</v>
      </c>
      <c r="X1991" t="s">
        <v>2380</v>
      </c>
      <c r="Y1991" t="s">
        <v>2380</v>
      </c>
      <c r="Z1991" t="s">
        <v>2381</v>
      </c>
      <c r="AA1991" t="s">
        <v>2380</v>
      </c>
    </row>
    <row r="1992" spans="10:27" x14ac:dyDescent="0.35">
      <c r="J1992" t="s">
        <v>2021</v>
      </c>
      <c r="K1992">
        <v>1985</v>
      </c>
      <c r="L1992" t="s">
        <v>20</v>
      </c>
      <c r="M1992">
        <v>27</v>
      </c>
      <c r="N1992">
        <v>3</v>
      </c>
      <c r="O1992">
        <v>28542.86</v>
      </c>
      <c r="P1992" t="s">
        <v>16</v>
      </c>
      <c r="Q1992" t="s">
        <v>12</v>
      </c>
      <c r="R1992" t="str">
        <f>IF('Hospitalisation Details'!I1990="?","Unknown",'Hospitalisation Details'!I1990)</f>
        <v>R1011</v>
      </c>
      <c r="T1992" t="s">
        <v>379</v>
      </c>
      <c r="U1992">
        <v>33.31</v>
      </c>
      <c r="V1992">
        <v>4.1900000000000004</v>
      </c>
      <c r="W1992" t="s">
        <v>2380</v>
      </c>
      <c r="X1992" t="s">
        <v>2380</v>
      </c>
      <c r="Y1992" t="s">
        <v>2383</v>
      </c>
      <c r="Z1992">
        <v>1</v>
      </c>
      <c r="AA1992" t="s">
        <v>2380</v>
      </c>
    </row>
    <row r="1993" spans="10:27" x14ac:dyDescent="0.35">
      <c r="J1993" t="s">
        <v>2022</v>
      </c>
      <c r="K1993">
        <v>1990</v>
      </c>
      <c r="L1993" t="s">
        <v>30</v>
      </c>
      <c r="M1993">
        <v>5</v>
      </c>
      <c r="N1993">
        <v>3</v>
      </c>
      <c r="O1993">
        <v>28716.14</v>
      </c>
      <c r="P1993" t="s">
        <v>16</v>
      </c>
      <c r="Q1993" t="s">
        <v>12</v>
      </c>
      <c r="R1993" t="str">
        <f>IF('Hospitalisation Details'!I1991="?","Unknown",'Hospitalisation Details'!I1991)</f>
        <v>R1011</v>
      </c>
      <c r="T1993" t="s">
        <v>378</v>
      </c>
      <c r="U1993">
        <v>25.745000000000001</v>
      </c>
      <c r="V1993">
        <v>4.62</v>
      </c>
      <c r="W1993" t="s">
        <v>2382</v>
      </c>
      <c r="X1993" t="s">
        <v>2380</v>
      </c>
      <c r="Y1993" t="s">
        <v>2380</v>
      </c>
      <c r="Z1993" t="s">
        <v>2381</v>
      </c>
      <c r="AA1993" t="s">
        <v>2380</v>
      </c>
    </row>
    <row r="1994" spans="10:27" x14ac:dyDescent="0.35">
      <c r="J1994" t="s">
        <v>2023</v>
      </c>
      <c r="K1994">
        <v>1961</v>
      </c>
      <c r="L1994" t="s">
        <v>35</v>
      </c>
      <c r="M1994">
        <v>3</v>
      </c>
      <c r="N1994">
        <v>1</v>
      </c>
      <c r="O1994">
        <v>28868.66</v>
      </c>
      <c r="P1994" t="s">
        <v>16</v>
      </c>
      <c r="Q1994" t="s">
        <v>11</v>
      </c>
      <c r="R1994" t="str">
        <f>IF('Hospitalisation Details'!I1992="?","Unknown",'Hospitalisation Details'!I1992)</f>
        <v>R1012</v>
      </c>
      <c r="T1994" t="s">
        <v>377</v>
      </c>
      <c r="U1994">
        <v>37.1</v>
      </c>
      <c r="V1994">
        <v>6.24</v>
      </c>
      <c r="W1994" t="s">
        <v>2380</v>
      </c>
      <c r="X1994" t="s">
        <v>2380</v>
      </c>
      <c r="Y1994" t="s">
        <v>2380</v>
      </c>
      <c r="Z1994" t="s">
        <v>2381</v>
      </c>
      <c r="AA1994" t="s">
        <v>2380</v>
      </c>
    </row>
    <row r="1995" spans="10:27" x14ac:dyDescent="0.35">
      <c r="J1995" t="s">
        <v>2024</v>
      </c>
      <c r="K1995">
        <v>1962</v>
      </c>
      <c r="L1995" t="s">
        <v>10</v>
      </c>
      <c r="M1995">
        <v>25</v>
      </c>
      <c r="N1995">
        <v>0</v>
      </c>
      <c r="O1995">
        <v>28923.14</v>
      </c>
      <c r="P1995" t="s">
        <v>16</v>
      </c>
      <c r="Q1995" t="s">
        <v>16</v>
      </c>
      <c r="R1995" t="str">
        <f>IF('Hospitalisation Details'!I1993="?","Unknown",'Hospitalisation Details'!I1993)</f>
        <v>R1012</v>
      </c>
      <c r="T1995" t="s">
        <v>376</v>
      </c>
      <c r="U1995">
        <v>35.435000000000002</v>
      </c>
      <c r="V1995">
        <v>5.81</v>
      </c>
      <c r="W1995" t="s">
        <v>2380</v>
      </c>
      <c r="X1995" t="s">
        <v>2380</v>
      </c>
      <c r="Y1995" t="s">
        <v>2380</v>
      </c>
      <c r="Z1995" t="s">
        <v>2381</v>
      </c>
      <c r="AA1995" t="s">
        <v>2380</v>
      </c>
    </row>
    <row r="1996" spans="10:27" x14ac:dyDescent="0.35">
      <c r="J1996" t="s">
        <v>2025</v>
      </c>
      <c r="K1996">
        <v>1959</v>
      </c>
      <c r="L1996" t="s">
        <v>30</v>
      </c>
      <c r="M1996">
        <v>5</v>
      </c>
      <c r="N1996">
        <v>0</v>
      </c>
      <c r="O1996">
        <v>28950.47</v>
      </c>
      <c r="P1996" t="s">
        <v>16</v>
      </c>
      <c r="Q1996" t="s">
        <v>16</v>
      </c>
      <c r="R1996" t="str">
        <f>IF('Hospitalisation Details'!I1994="?","Unknown",'Hospitalisation Details'!I1994)</f>
        <v>R1012</v>
      </c>
      <c r="T1996" t="s">
        <v>375</v>
      </c>
      <c r="U1996">
        <v>20.399999999999999</v>
      </c>
      <c r="V1996">
        <v>4.83</v>
      </c>
      <c r="W1996" t="s">
        <v>2380</v>
      </c>
      <c r="X1996" t="s">
        <v>2380</v>
      </c>
      <c r="Y1996" t="s">
        <v>2380</v>
      </c>
      <c r="Z1996" t="s">
        <v>2381</v>
      </c>
      <c r="AA1996" t="s">
        <v>2380</v>
      </c>
    </row>
    <row r="1997" spans="10:27" x14ac:dyDescent="0.35">
      <c r="J1997" t="s">
        <v>2026</v>
      </c>
      <c r="K1997">
        <v>2003</v>
      </c>
      <c r="L1997" t="s">
        <v>20</v>
      </c>
      <c r="M1997">
        <v>1</v>
      </c>
      <c r="N1997">
        <v>0</v>
      </c>
      <c r="O1997">
        <v>28998.68</v>
      </c>
      <c r="P1997" t="s">
        <v>16</v>
      </c>
      <c r="Q1997" t="s">
        <v>12</v>
      </c>
      <c r="R1997" t="str">
        <f>IF('Hospitalisation Details'!I1995="?","Unknown",'Hospitalisation Details'!I1995)</f>
        <v>R1011</v>
      </c>
      <c r="T1997" t="s">
        <v>374</v>
      </c>
      <c r="U1997">
        <v>42.13</v>
      </c>
      <c r="V1997">
        <v>5.72</v>
      </c>
      <c r="W1997" t="s">
        <v>2382</v>
      </c>
      <c r="X1997" t="s">
        <v>2380</v>
      </c>
      <c r="Y1997" t="s">
        <v>2383</v>
      </c>
      <c r="Z1997">
        <v>1</v>
      </c>
      <c r="AA1997" t="s">
        <v>2380</v>
      </c>
    </row>
    <row r="1998" spans="10:27" x14ac:dyDescent="0.35">
      <c r="J1998" t="s">
        <v>2027</v>
      </c>
      <c r="K1998">
        <v>1992</v>
      </c>
      <c r="L1998" t="s">
        <v>10</v>
      </c>
      <c r="M1998">
        <v>7</v>
      </c>
      <c r="N1998">
        <v>0</v>
      </c>
      <c r="O1998">
        <v>29007.82</v>
      </c>
      <c r="P1998" t="s">
        <v>16</v>
      </c>
      <c r="Q1998" t="s">
        <v>12</v>
      </c>
      <c r="R1998" t="str">
        <f>IF('Hospitalisation Details'!I1996="?","Unknown",'Hospitalisation Details'!I1996)</f>
        <v>R1011</v>
      </c>
      <c r="T1998" t="s">
        <v>373</v>
      </c>
      <c r="U1998">
        <v>33.99</v>
      </c>
      <c r="V1998">
        <v>4.83</v>
      </c>
      <c r="W1998" t="s">
        <v>2382</v>
      </c>
      <c r="X1998" t="s">
        <v>2380</v>
      </c>
      <c r="Y1998" t="s">
        <v>2383</v>
      </c>
      <c r="Z1998">
        <v>1</v>
      </c>
      <c r="AA1998" t="s">
        <v>2380</v>
      </c>
    </row>
    <row r="1999" spans="10:27" x14ac:dyDescent="0.35">
      <c r="J1999" t="s">
        <v>2028</v>
      </c>
      <c r="K1999">
        <v>1980</v>
      </c>
      <c r="L1999" t="s">
        <v>10</v>
      </c>
      <c r="M1999">
        <v>14</v>
      </c>
      <c r="N1999">
        <v>2</v>
      </c>
      <c r="O1999">
        <v>29114.21</v>
      </c>
      <c r="P1999" t="s">
        <v>16</v>
      </c>
      <c r="Q1999" t="s">
        <v>12</v>
      </c>
      <c r="R1999" t="str">
        <f>IF('Hospitalisation Details'!I1997="?","Unknown",'Hospitalisation Details'!I1997)</f>
        <v>R1011</v>
      </c>
      <c r="T1999" t="s">
        <v>372</v>
      </c>
      <c r="U1999">
        <v>28.594999999999999</v>
      </c>
      <c r="V1999">
        <v>4.1399999999999997</v>
      </c>
      <c r="W1999" t="s">
        <v>2382</v>
      </c>
      <c r="X1999" t="s">
        <v>2380</v>
      </c>
      <c r="Y1999" t="s">
        <v>2383</v>
      </c>
      <c r="Z1999">
        <v>1</v>
      </c>
      <c r="AA1999" t="s">
        <v>2380</v>
      </c>
    </row>
    <row r="2000" spans="10:27" x14ac:dyDescent="0.35">
      <c r="J2000" t="s">
        <v>2029</v>
      </c>
      <c r="K2000">
        <v>1978</v>
      </c>
      <c r="L2000" t="s">
        <v>15</v>
      </c>
      <c r="M2000">
        <v>29</v>
      </c>
      <c r="N2000">
        <v>2</v>
      </c>
      <c r="O2000">
        <v>29114.77</v>
      </c>
      <c r="P2000" t="s">
        <v>16</v>
      </c>
      <c r="Q2000" t="s">
        <v>16</v>
      </c>
      <c r="R2000" t="str">
        <f>IF('Hospitalisation Details'!I1998="?","Unknown",'Hospitalisation Details'!I1998)</f>
        <v>R1011</v>
      </c>
      <c r="T2000" t="s">
        <v>371</v>
      </c>
      <c r="U2000">
        <v>20.8</v>
      </c>
      <c r="V2000">
        <v>4.07</v>
      </c>
      <c r="W2000" t="s">
        <v>2382</v>
      </c>
      <c r="X2000" t="s">
        <v>2380</v>
      </c>
      <c r="Y2000" t="s">
        <v>2383</v>
      </c>
      <c r="Z2000">
        <v>1</v>
      </c>
      <c r="AA2000" t="s">
        <v>2380</v>
      </c>
    </row>
    <row r="2001" spans="10:27" x14ac:dyDescent="0.35">
      <c r="J2001" t="s">
        <v>2030</v>
      </c>
      <c r="K2001">
        <v>1961</v>
      </c>
      <c r="L2001" t="s">
        <v>30</v>
      </c>
      <c r="M2001">
        <v>24</v>
      </c>
      <c r="N2001">
        <v>0</v>
      </c>
      <c r="O2001">
        <v>29141.360000000001</v>
      </c>
      <c r="P2001" t="s">
        <v>16</v>
      </c>
      <c r="Q2001" t="s">
        <v>12</v>
      </c>
      <c r="R2001" t="str">
        <f>IF('Hospitalisation Details'!I1999="?","Unknown",'Hospitalisation Details'!I1999)</f>
        <v>R1012</v>
      </c>
      <c r="T2001" t="s">
        <v>370</v>
      </c>
      <c r="U2001">
        <v>23.465</v>
      </c>
      <c r="V2001">
        <v>6.26</v>
      </c>
      <c r="W2001" t="s">
        <v>2382</v>
      </c>
      <c r="X2001" t="s">
        <v>2380</v>
      </c>
      <c r="Y2001" t="s">
        <v>2383</v>
      </c>
      <c r="Z2001">
        <v>1</v>
      </c>
      <c r="AA2001" t="s">
        <v>2380</v>
      </c>
    </row>
    <row r="2002" spans="10:27" x14ac:dyDescent="0.35">
      <c r="J2002" t="s">
        <v>2031</v>
      </c>
      <c r="K2002">
        <v>1976</v>
      </c>
      <c r="L2002" t="s">
        <v>15</v>
      </c>
      <c r="M2002">
        <v>8</v>
      </c>
      <c r="N2002">
        <v>2</v>
      </c>
      <c r="O2002">
        <v>29160.39</v>
      </c>
      <c r="P2002" t="s">
        <v>16</v>
      </c>
      <c r="Q2002" t="s">
        <v>11</v>
      </c>
      <c r="R2002" t="str">
        <f>IF('Hospitalisation Details'!I2000="?","Unknown",'Hospitalisation Details'!I2000)</f>
        <v>R1011</v>
      </c>
      <c r="T2002" t="s">
        <v>369</v>
      </c>
      <c r="U2002">
        <v>40.185000000000002</v>
      </c>
      <c r="V2002">
        <v>5.88</v>
      </c>
      <c r="W2002" t="s">
        <v>2382</v>
      </c>
      <c r="X2002" t="s">
        <v>2380</v>
      </c>
      <c r="Y2002" t="s">
        <v>2380</v>
      </c>
      <c r="Z2002" t="s">
        <v>2381</v>
      </c>
      <c r="AA2002" t="s">
        <v>2380</v>
      </c>
    </row>
    <row r="2003" spans="10:27" x14ac:dyDescent="0.35">
      <c r="J2003" t="s">
        <v>2032</v>
      </c>
      <c r="K2003">
        <v>1969</v>
      </c>
      <c r="L2003" t="s">
        <v>10</v>
      </c>
      <c r="M2003">
        <v>9</v>
      </c>
      <c r="N2003">
        <v>2</v>
      </c>
      <c r="O2003">
        <v>29186.48</v>
      </c>
      <c r="P2003" t="s">
        <v>16</v>
      </c>
      <c r="Q2003" t="s">
        <v>12</v>
      </c>
      <c r="R2003" t="str">
        <f>IF('Hospitalisation Details'!I2001="?","Unknown",'Hospitalisation Details'!I2001)</f>
        <v>R1024</v>
      </c>
      <c r="T2003" t="s">
        <v>368</v>
      </c>
      <c r="U2003">
        <v>21.89</v>
      </c>
      <c r="V2003">
        <v>5.72</v>
      </c>
      <c r="W2003" t="s">
        <v>2382</v>
      </c>
      <c r="X2003" t="s">
        <v>2380</v>
      </c>
      <c r="Y2003" t="s">
        <v>2380</v>
      </c>
      <c r="Z2003" t="s">
        <v>2381</v>
      </c>
      <c r="AA2003" t="s">
        <v>2380</v>
      </c>
    </row>
    <row r="2004" spans="10:27" x14ac:dyDescent="0.35">
      <c r="J2004" t="s">
        <v>2033</v>
      </c>
      <c r="K2004">
        <v>1978</v>
      </c>
      <c r="L2004" t="s">
        <v>10</v>
      </c>
      <c r="M2004">
        <v>21</v>
      </c>
      <c r="N2004">
        <v>2</v>
      </c>
      <c r="O2004">
        <v>29227.599999999999</v>
      </c>
      <c r="P2004" t="s">
        <v>16</v>
      </c>
      <c r="Q2004" t="s">
        <v>12</v>
      </c>
      <c r="R2004" t="str">
        <f>IF('Hospitalisation Details'!I2002="?","Unknown",'Hospitalisation Details'!I2002)</f>
        <v>R1012</v>
      </c>
      <c r="T2004" t="s">
        <v>367</v>
      </c>
      <c r="U2004">
        <v>29.34</v>
      </c>
      <c r="V2004">
        <v>6.09</v>
      </c>
      <c r="W2004" t="s">
        <v>2382</v>
      </c>
      <c r="X2004" t="s">
        <v>2382</v>
      </c>
      <c r="Y2004" t="s">
        <v>2380</v>
      </c>
      <c r="Z2004">
        <v>2</v>
      </c>
      <c r="AA2004" t="s">
        <v>2380</v>
      </c>
    </row>
    <row r="2005" spans="10:27" x14ac:dyDescent="0.35">
      <c r="J2005" t="s">
        <v>2034</v>
      </c>
      <c r="K2005">
        <v>1958</v>
      </c>
      <c r="L2005" t="s">
        <v>18</v>
      </c>
      <c r="M2005">
        <v>5</v>
      </c>
      <c r="N2005">
        <v>0</v>
      </c>
      <c r="O2005">
        <v>29330.98</v>
      </c>
      <c r="P2005" t="s">
        <v>16</v>
      </c>
      <c r="Q2005" t="s">
        <v>11</v>
      </c>
      <c r="R2005" t="str">
        <f>IF('Hospitalisation Details'!I2003="?","Unknown",'Hospitalisation Details'!I2003)</f>
        <v>R1012</v>
      </c>
      <c r="T2005" t="s">
        <v>366</v>
      </c>
      <c r="U2005">
        <v>22.61</v>
      </c>
      <c r="V2005">
        <v>4.25</v>
      </c>
      <c r="W2005" t="s">
        <v>2382</v>
      </c>
      <c r="X2005" t="s">
        <v>2380</v>
      </c>
      <c r="Y2005" t="s">
        <v>2380</v>
      </c>
      <c r="Z2005" t="s">
        <v>2381</v>
      </c>
      <c r="AA2005" t="s">
        <v>2380</v>
      </c>
    </row>
    <row r="2006" spans="10:27" x14ac:dyDescent="0.35">
      <c r="J2006" t="s">
        <v>2035</v>
      </c>
      <c r="K2006">
        <v>1985</v>
      </c>
      <c r="L2006" t="s">
        <v>15</v>
      </c>
      <c r="M2006">
        <v>7</v>
      </c>
      <c r="N2006">
        <v>3</v>
      </c>
      <c r="O2006">
        <v>29352.560000000001</v>
      </c>
      <c r="P2006" t="s">
        <v>16</v>
      </c>
      <c r="Q2006" t="s">
        <v>16</v>
      </c>
      <c r="R2006" t="str">
        <f>IF('Hospitalisation Details'!I2004="?","Unknown",'Hospitalisation Details'!I2004)</f>
        <v>R1011</v>
      </c>
      <c r="T2006" t="s">
        <v>365</v>
      </c>
      <c r="U2006">
        <v>22.23</v>
      </c>
      <c r="V2006">
        <v>6.09</v>
      </c>
      <c r="W2006" t="s">
        <v>2382</v>
      </c>
      <c r="X2006" t="s">
        <v>2380</v>
      </c>
      <c r="Y2006" t="s">
        <v>2380</v>
      </c>
      <c r="Z2006" t="s">
        <v>2381</v>
      </c>
      <c r="AA2006" t="s">
        <v>2380</v>
      </c>
    </row>
    <row r="2007" spans="10:27" x14ac:dyDescent="0.35">
      <c r="J2007" t="s">
        <v>2036</v>
      </c>
      <c r="K2007">
        <v>1987</v>
      </c>
      <c r="L2007" t="s">
        <v>10</v>
      </c>
      <c r="M2007">
        <v>16</v>
      </c>
      <c r="N2007">
        <v>3</v>
      </c>
      <c r="O2007">
        <v>29443.59</v>
      </c>
      <c r="P2007" t="s">
        <v>16</v>
      </c>
      <c r="Q2007" t="s">
        <v>16</v>
      </c>
      <c r="R2007" t="str">
        <f>IF('Hospitalisation Details'!I2005="?","Unknown",'Hospitalisation Details'!I2005)</f>
        <v>R1011</v>
      </c>
      <c r="T2007" t="s">
        <v>364</v>
      </c>
      <c r="U2007">
        <v>33.4</v>
      </c>
      <c r="V2007">
        <v>5.51</v>
      </c>
      <c r="W2007" t="s">
        <v>2380</v>
      </c>
      <c r="X2007" t="s">
        <v>2380</v>
      </c>
      <c r="Y2007" t="s">
        <v>2380</v>
      </c>
      <c r="Z2007" t="s">
        <v>2381</v>
      </c>
      <c r="AA2007" t="s">
        <v>2380</v>
      </c>
    </row>
    <row r="2008" spans="10:27" x14ac:dyDescent="0.35">
      <c r="J2008" t="s">
        <v>2037</v>
      </c>
      <c r="K2008">
        <v>1959</v>
      </c>
      <c r="L2008" t="s">
        <v>37</v>
      </c>
      <c r="M2008">
        <v>20</v>
      </c>
      <c r="N2008">
        <v>0</v>
      </c>
      <c r="O2008">
        <v>29523.17</v>
      </c>
      <c r="P2008" t="s">
        <v>16</v>
      </c>
      <c r="Q2008" t="s">
        <v>11</v>
      </c>
      <c r="R2008" t="str">
        <f>IF('Hospitalisation Details'!I2006="?","Unknown",'Hospitalisation Details'!I2006)</f>
        <v>R1024</v>
      </c>
      <c r="T2008" t="s">
        <v>363</v>
      </c>
      <c r="U2008">
        <v>33.11</v>
      </c>
      <c r="V2008">
        <v>5.63</v>
      </c>
      <c r="W2008" t="s">
        <v>2380</v>
      </c>
      <c r="X2008" t="s">
        <v>2380</v>
      </c>
      <c r="Y2008" t="s">
        <v>2380</v>
      </c>
      <c r="Z2008" t="s">
        <v>2381</v>
      </c>
      <c r="AA2008" t="s">
        <v>2380</v>
      </c>
    </row>
    <row r="2009" spans="10:27" x14ac:dyDescent="0.35">
      <c r="J2009" t="s">
        <v>2038</v>
      </c>
      <c r="K2009">
        <v>1975</v>
      </c>
      <c r="L2009" t="s">
        <v>15</v>
      </c>
      <c r="M2009">
        <v>3</v>
      </c>
      <c r="N2009">
        <v>1</v>
      </c>
      <c r="O2009">
        <v>29583.8</v>
      </c>
      <c r="P2009" t="s">
        <v>16</v>
      </c>
      <c r="Q2009" t="s">
        <v>16</v>
      </c>
      <c r="R2009" t="str">
        <f>IF('Hospitalisation Details'!I2007="?","Unknown",'Hospitalisation Details'!I2007)</f>
        <v>R1011</v>
      </c>
      <c r="T2009" t="s">
        <v>362</v>
      </c>
      <c r="U2009">
        <v>16.815000000000001</v>
      </c>
      <c r="V2009">
        <v>5.29</v>
      </c>
      <c r="W2009" t="s">
        <v>2382</v>
      </c>
      <c r="X2009" t="s">
        <v>2380</v>
      </c>
      <c r="Y2009" t="s">
        <v>2380</v>
      </c>
      <c r="Z2009" t="s">
        <v>2381</v>
      </c>
      <c r="AA2009" t="s">
        <v>2380</v>
      </c>
    </row>
    <row r="2010" spans="10:27" x14ac:dyDescent="0.35">
      <c r="J2010" t="s">
        <v>2039</v>
      </c>
      <c r="K2010">
        <v>1993</v>
      </c>
      <c r="L2010" t="s">
        <v>10</v>
      </c>
      <c r="M2010">
        <v>27</v>
      </c>
      <c r="N2010">
        <v>0</v>
      </c>
      <c r="O2010">
        <v>29622.69</v>
      </c>
      <c r="P2010" t="s">
        <v>16</v>
      </c>
      <c r="Q2010" t="s">
        <v>16</v>
      </c>
      <c r="R2010" t="str">
        <f>IF('Hospitalisation Details'!I2008="?","Unknown",'Hospitalisation Details'!I2008)</f>
        <v>R1011</v>
      </c>
      <c r="T2010" t="s">
        <v>361</v>
      </c>
      <c r="U2010">
        <v>25.61</v>
      </c>
      <c r="V2010">
        <v>4</v>
      </c>
      <c r="W2010" t="s">
        <v>2380</v>
      </c>
      <c r="X2010" t="s">
        <v>2380</v>
      </c>
      <c r="Y2010" t="s">
        <v>2383</v>
      </c>
      <c r="Z2010">
        <v>1</v>
      </c>
      <c r="AA2010" t="s">
        <v>2380</v>
      </c>
    </row>
    <row r="2011" spans="10:27" x14ac:dyDescent="0.35">
      <c r="J2011" t="s">
        <v>2040</v>
      </c>
      <c r="K2011">
        <v>1973</v>
      </c>
      <c r="L2011" t="s">
        <v>35</v>
      </c>
      <c r="M2011">
        <v>23</v>
      </c>
      <c r="N2011">
        <v>0</v>
      </c>
      <c r="O2011">
        <v>29757.69</v>
      </c>
      <c r="P2011" t="s">
        <v>16</v>
      </c>
      <c r="Q2011" t="s">
        <v>12</v>
      </c>
      <c r="R2011" t="str">
        <f>IF('Hospitalisation Details'!I2009="?","Unknown",'Hospitalisation Details'!I2009)</f>
        <v>R1011</v>
      </c>
      <c r="T2011" t="s">
        <v>360</v>
      </c>
      <c r="U2011">
        <v>25.8</v>
      </c>
      <c r="V2011">
        <v>5.49</v>
      </c>
      <c r="W2011" t="s">
        <v>2380</v>
      </c>
      <c r="X2011" t="s">
        <v>2380</v>
      </c>
      <c r="Y2011" t="s">
        <v>2380</v>
      </c>
      <c r="Z2011" t="s">
        <v>2381</v>
      </c>
      <c r="AA2011" t="s">
        <v>2380</v>
      </c>
    </row>
    <row r="2012" spans="10:27" x14ac:dyDescent="0.35">
      <c r="J2012" t="s">
        <v>2041</v>
      </c>
      <c r="K2012">
        <v>1998</v>
      </c>
      <c r="L2012" t="s">
        <v>18</v>
      </c>
      <c r="M2012">
        <v>20</v>
      </c>
      <c r="N2012">
        <v>0</v>
      </c>
      <c r="O2012">
        <v>29760.6</v>
      </c>
      <c r="P2012" t="s">
        <v>16</v>
      </c>
      <c r="Q2012" t="s">
        <v>11</v>
      </c>
      <c r="R2012" t="str">
        <f>IF('Hospitalisation Details'!I2010="?","Unknown",'Hospitalisation Details'!I2010)</f>
        <v>R1011</v>
      </c>
      <c r="T2012" t="s">
        <v>359</v>
      </c>
      <c r="U2012">
        <v>27.39</v>
      </c>
      <c r="V2012">
        <v>5.34</v>
      </c>
      <c r="W2012" t="s">
        <v>2380</v>
      </c>
      <c r="X2012" t="s">
        <v>2380</v>
      </c>
      <c r="Y2012" t="s">
        <v>2380</v>
      </c>
      <c r="Z2012" t="s">
        <v>2381</v>
      </c>
      <c r="AA2012" t="s">
        <v>2380</v>
      </c>
    </row>
    <row r="2013" spans="10:27" x14ac:dyDescent="0.35">
      <c r="J2013" t="s">
        <v>2042</v>
      </c>
      <c r="K2013">
        <v>1981</v>
      </c>
      <c r="L2013" t="s">
        <v>35</v>
      </c>
      <c r="M2013">
        <v>13</v>
      </c>
      <c r="N2013">
        <v>1</v>
      </c>
      <c r="O2013">
        <v>29816.639999999999</v>
      </c>
      <c r="P2013" t="s">
        <v>16</v>
      </c>
      <c r="Q2013" t="s">
        <v>11</v>
      </c>
      <c r="R2013" t="str">
        <f>IF('Hospitalisation Details'!I2011="?","Unknown",'Hospitalisation Details'!I2011)</f>
        <v>R1011</v>
      </c>
      <c r="T2013" t="s">
        <v>358</v>
      </c>
      <c r="U2013">
        <v>17.03</v>
      </c>
      <c r="V2013">
        <v>4.12</v>
      </c>
      <c r="W2013" t="s">
        <v>2380</v>
      </c>
      <c r="X2013" t="s">
        <v>2380</v>
      </c>
      <c r="Y2013" t="s">
        <v>2380</v>
      </c>
      <c r="Z2013">
        <v>1</v>
      </c>
      <c r="AA2013" t="s">
        <v>2380</v>
      </c>
    </row>
    <row r="2014" spans="10:27" x14ac:dyDescent="0.35">
      <c r="J2014" t="s">
        <v>2043</v>
      </c>
      <c r="K2014">
        <v>1982</v>
      </c>
      <c r="L2014" t="s">
        <v>37</v>
      </c>
      <c r="M2014">
        <v>29</v>
      </c>
      <c r="N2014">
        <v>3</v>
      </c>
      <c r="O2014">
        <v>29818.76</v>
      </c>
      <c r="P2014" t="s">
        <v>16</v>
      </c>
      <c r="Q2014" t="s">
        <v>16</v>
      </c>
      <c r="R2014" t="str">
        <f>IF('Hospitalisation Details'!I2012="?","Unknown",'Hospitalisation Details'!I2012)</f>
        <v>R1012</v>
      </c>
      <c r="T2014" t="s">
        <v>357</v>
      </c>
      <c r="U2014">
        <v>23.75</v>
      </c>
      <c r="V2014">
        <v>5.49</v>
      </c>
      <c r="W2014" t="s">
        <v>2382</v>
      </c>
      <c r="X2014" t="s">
        <v>2380</v>
      </c>
      <c r="Y2014" t="s">
        <v>2380</v>
      </c>
      <c r="Z2014" t="s">
        <v>2381</v>
      </c>
      <c r="AA2014" t="s">
        <v>2380</v>
      </c>
    </row>
    <row r="2015" spans="10:27" x14ac:dyDescent="0.35">
      <c r="J2015" t="s">
        <v>2044</v>
      </c>
      <c r="K2015">
        <v>1989</v>
      </c>
      <c r="L2015" t="s">
        <v>30</v>
      </c>
      <c r="M2015">
        <v>30</v>
      </c>
      <c r="N2015">
        <v>3</v>
      </c>
      <c r="O2015">
        <v>29852.48</v>
      </c>
      <c r="P2015" t="s">
        <v>16</v>
      </c>
      <c r="Q2015" t="s">
        <v>12</v>
      </c>
      <c r="R2015" t="str">
        <f>IF('Hospitalisation Details'!I2013="?","Unknown",'Hospitalisation Details'!I2013)</f>
        <v>R1011</v>
      </c>
      <c r="T2015" t="s">
        <v>355</v>
      </c>
      <c r="U2015">
        <v>26.03</v>
      </c>
      <c r="V2015">
        <v>5.1100000000000003</v>
      </c>
      <c r="W2015" t="s">
        <v>2382</v>
      </c>
      <c r="X2015" t="s">
        <v>2380</v>
      </c>
      <c r="Y2015" t="s">
        <v>2380</v>
      </c>
      <c r="Z2015">
        <v>1</v>
      </c>
      <c r="AA2015" t="s">
        <v>2380</v>
      </c>
    </row>
    <row r="2016" spans="10:27" x14ac:dyDescent="0.35">
      <c r="J2016" t="s">
        <v>2045</v>
      </c>
      <c r="K2016">
        <v>1975</v>
      </c>
      <c r="L2016" t="s">
        <v>35</v>
      </c>
      <c r="M2016">
        <v>19</v>
      </c>
      <c r="N2016">
        <v>1</v>
      </c>
      <c r="O2016">
        <v>29899.25</v>
      </c>
      <c r="P2016" t="s">
        <v>16</v>
      </c>
      <c r="Q2016" t="s">
        <v>12</v>
      </c>
      <c r="R2016" t="str">
        <f>IF('Hospitalisation Details'!I2014="?","Unknown",'Hospitalisation Details'!I2014)</f>
        <v>R1011</v>
      </c>
      <c r="T2016" t="s">
        <v>354</v>
      </c>
      <c r="U2016">
        <v>16.079999999999998</v>
      </c>
      <c r="V2016">
        <v>5.94</v>
      </c>
      <c r="W2016" t="s">
        <v>2380</v>
      </c>
      <c r="X2016" t="s">
        <v>2380</v>
      </c>
      <c r="Y2016" t="s">
        <v>2380</v>
      </c>
      <c r="Z2016" t="s">
        <v>2381</v>
      </c>
      <c r="AA2016" t="s">
        <v>2380</v>
      </c>
    </row>
    <row r="2017" spans="10:27" x14ac:dyDescent="0.35">
      <c r="J2017" t="s">
        <v>2046</v>
      </c>
      <c r="K2017">
        <v>1988</v>
      </c>
      <c r="L2017" t="s">
        <v>30</v>
      </c>
      <c r="M2017">
        <v>30</v>
      </c>
      <c r="N2017">
        <v>3</v>
      </c>
      <c r="O2017">
        <v>29929.56</v>
      </c>
      <c r="P2017" t="s">
        <v>16</v>
      </c>
      <c r="Q2017" t="s">
        <v>16</v>
      </c>
      <c r="R2017" t="str">
        <f>IF('Hospitalisation Details'!I2015="?","Unknown",'Hospitalisation Details'!I2015)</f>
        <v>R1011</v>
      </c>
      <c r="T2017" t="s">
        <v>353</v>
      </c>
      <c r="U2017">
        <v>30.875</v>
      </c>
      <c r="V2017">
        <v>5.54</v>
      </c>
      <c r="W2017" t="s">
        <v>2380</v>
      </c>
      <c r="X2017" t="s">
        <v>2380</v>
      </c>
      <c r="Y2017" t="s">
        <v>2380</v>
      </c>
      <c r="Z2017" t="s">
        <v>2381</v>
      </c>
      <c r="AA2017" t="s">
        <v>2380</v>
      </c>
    </row>
    <row r="2018" spans="10:27" x14ac:dyDescent="0.35">
      <c r="J2018" t="s">
        <v>2047</v>
      </c>
      <c r="K2018">
        <v>1976</v>
      </c>
      <c r="L2018" t="s">
        <v>18</v>
      </c>
      <c r="M2018">
        <v>12</v>
      </c>
      <c r="N2018">
        <v>2</v>
      </c>
      <c r="O2018">
        <v>29933.75</v>
      </c>
      <c r="P2018" t="s">
        <v>16</v>
      </c>
      <c r="Q2018" t="s">
        <v>16</v>
      </c>
      <c r="R2018" t="str">
        <f>IF('Hospitalisation Details'!I2016="?","Unknown",'Hospitalisation Details'!I2016)</f>
        <v>R1011</v>
      </c>
      <c r="T2018" t="s">
        <v>352</v>
      </c>
      <c r="U2018">
        <v>31.79</v>
      </c>
      <c r="V2018">
        <v>7.09</v>
      </c>
      <c r="W2018" t="s">
        <v>2380</v>
      </c>
      <c r="X2018" t="s">
        <v>2380</v>
      </c>
      <c r="Y2018" t="s">
        <v>2380</v>
      </c>
      <c r="Z2018" t="s">
        <v>2381</v>
      </c>
      <c r="AA2018" t="s">
        <v>2380</v>
      </c>
    </row>
    <row r="2019" spans="10:27" x14ac:dyDescent="0.35">
      <c r="J2019" t="s">
        <v>2048</v>
      </c>
      <c r="K2019">
        <v>1991</v>
      </c>
      <c r="L2019" t="s">
        <v>37</v>
      </c>
      <c r="M2019">
        <v>5</v>
      </c>
      <c r="N2019">
        <v>3</v>
      </c>
      <c r="O2019">
        <v>29969.67</v>
      </c>
      <c r="P2019" t="s">
        <v>16</v>
      </c>
      <c r="Q2019" t="s">
        <v>16</v>
      </c>
      <c r="R2019" t="str">
        <f>IF('Hospitalisation Details'!I2017="?","Unknown",'Hospitalisation Details'!I2017)</f>
        <v>R1011</v>
      </c>
      <c r="T2019" t="s">
        <v>351</v>
      </c>
      <c r="U2019">
        <v>28.48</v>
      </c>
      <c r="V2019">
        <v>6.22</v>
      </c>
      <c r="W2019" t="s">
        <v>2382</v>
      </c>
      <c r="X2019" t="s">
        <v>2380</v>
      </c>
      <c r="Y2019" t="s">
        <v>2383</v>
      </c>
      <c r="Z2019">
        <v>1</v>
      </c>
      <c r="AA2019" t="s">
        <v>2380</v>
      </c>
    </row>
    <row r="2020" spans="10:27" x14ac:dyDescent="0.35">
      <c r="J2020" t="s">
        <v>2049</v>
      </c>
      <c r="K2020">
        <v>1981</v>
      </c>
      <c r="L2020" t="s">
        <v>35</v>
      </c>
      <c r="M2020">
        <v>4</v>
      </c>
      <c r="N2020">
        <v>1</v>
      </c>
      <c r="O2020">
        <v>30026.87</v>
      </c>
      <c r="P2020" t="s">
        <v>11</v>
      </c>
      <c r="Q2020" t="s">
        <v>12</v>
      </c>
      <c r="R2020" t="str">
        <f>IF('Hospitalisation Details'!I2018="?","Unknown",'Hospitalisation Details'!I2018)</f>
        <v>R1012</v>
      </c>
      <c r="T2020" t="s">
        <v>350</v>
      </c>
      <c r="U2020">
        <v>26.6</v>
      </c>
      <c r="V2020">
        <v>4.33</v>
      </c>
      <c r="W2020" t="s">
        <v>2380</v>
      </c>
      <c r="X2020" t="s">
        <v>2380</v>
      </c>
      <c r="Y2020" t="s">
        <v>2380</v>
      </c>
      <c r="Z2020">
        <v>1</v>
      </c>
      <c r="AA2020" t="s">
        <v>2380</v>
      </c>
    </row>
    <row r="2021" spans="10:27" x14ac:dyDescent="0.35">
      <c r="J2021" t="s">
        <v>2050</v>
      </c>
      <c r="K2021">
        <v>1967</v>
      </c>
      <c r="L2021" t="s">
        <v>18</v>
      </c>
      <c r="M2021">
        <v>16</v>
      </c>
      <c r="N2021">
        <v>3</v>
      </c>
      <c r="O2021">
        <v>30063.58</v>
      </c>
      <c r="P2021" t="s">
        <v>16</v>
      </c>
      <c r="Q2021" t="s">
        <v>16</v>
      </c>
      <c r="R2021" t="str">
        <f>IF('Hospitalisation Details'!I2019="?","Unknown",'Hospitalisation Details'!I2019)</f>
        <v>R1012</v>
      </c>
      <c r="T2021" t="s">
        <v>349</v>
      </c>
      <c r="U2021">
        <v>25.27</v>
      </c>
      <c r="V2021">
        <v>5.83</v>
      </c>
      <c r="W2021" t="s">
        <v>2380</v>
      </c>
      <c r="X2021" t="s">
        <v>2380</v>
      </c>
      <c r="Y2021" t="s">
        <v>2380</v>
      </c>
      <c r="Z2021">
        <v>1</v>
      </c>
      <c r="AA2021" t="s">
        <v>2380</v>
      </c>
    </row>
    <row r="2022" spans="10:27" x14ac:dyDescent="0.35">
      <c r="J2022" t="s">
        <v>2051</v>
      </c>
      <c r="K2022">
        <v>1979</v>
      </c>
      <c r="L2022" t="s">
        <v>20</v>
      </c>
      <c r="M2022">
        <v>2</v>
      </c>
      <c r="N2022">
        <v>2</v>
      </c>
      <c r="O2022">
        <v>30095.97</v>
      </c>
      <c r="P2022" t="s">
        <v>11</v>
      </c>
      <c r="Q2022" t="s">
        <v>12</v>
      </c>
      <c r="R2022" t="str">
        <f>IF('Hospitalisation Details'!I2020="?","Unknown",'Hospitalisation Details'!I2020)</f>
        <v>R1011</v>
      </c>
      <c r="T2022" t="s">
        <v>348</v>
      </c>
      <c r="U2022">
        <v>34.484999999999999</v>
      </c>
      <c r="V2022">
        <v>4.7</v>
      </c>
      <c r="W2022" t="s">
        <v>2382</v>
      </c>
      <c r="X2022" t="s">
        <v>2380</v>
      </c>
      <c r="Y2022" t="s">
        <v>2383</v>
      </c>
      <c r="Z2022">
        <v>1</v>
      </c>
      <c r="AA2022" t="s">
        <v>2380</v>
      </c>
    </row>
    <row r="2023" spans="10:27" x14ac:dyDescent="0.35">
      <c r="J2023" t="s">
        <v>2052</v>
      </c>
      <c r="K2023">
        <v>1971</v>
      </c>
      <c r="L2023" t="s">
        <v>30</v>
      </c>
      <c r="M2023">
        <v>25</v>
      </c>
      <c r="N2023">
        <v>0</v>
      </c>
      <c r="O2023">
        <v>30134.75</v>
      </c>
      <c r="P2023" t="s">
        <v>11</v>
      </c>
      <c r="Q2023" t="s">
        <v>12</v>
      </c>
      <c r="R2023" t="str">
        <f>IF('Hospitalisation Details'!I2021="?","Unknown",'Hospitalisation Details'!I2021)</f>
        <v>R1011</v>
      </c>
      <c r="T2023" t="s">
        <v>347</v>
      </c>
      <c r="U2023">
        <v>15.57</v>
      </c>
      <c r="V2023">
        <v>4.07</v>
      </c>
      <c r="W2023" t="s">
        <v>2382</v>
      </c>
      <c r="X2023" t="s">
        <v>2380</v>
      </c>
      <c r="Y2023" t="s">
        <v>2380</v>
      </c>
      <c r="Z2023">
        <v>1</v>
      </c>
      <c r="AA2023" t="s">
        <v>2380</v>
      </c>
    </row>
    <row r="2024" spans="10:27" x14ac:dyDescent="0.35">
      <c r="J2024" t="s">
        <v>2053</v>
      </c>
      <c r="K2024">
        <v>1958</v>
      </c>
      <c r="L2024" t="s">
        <v>35</v>
      </c>
      <c r="M2024">
        <v>11</v>
      </c>
      <c r="N2024">
        <v>1</v>
      </c>
      <c r="O2024">
        <v>30166.62</v>
      </c>
      <c r="P2024" t="s">
        <v>16</v>
      </c>
      <c r="Q2024" t="s">
        <v>12</v>
      </c>
      <c r="R2024" t="str">
        <f>IF('Hospitalisation Details'!I2022="?","Unknown",'Hospitalisation Details'!I2022)</f>
        <v>R1012</v>
      </c>
      <c r="T2024" t="s">
        <v>346</v>
      </c>
      <c r="U2024">
        <v>30.36</v>
      </c>
      <c r="V2024">
        <v>9.39</v>
      </c>
      <c r="W2024" t="s">
        <v>2380</v>
      </c>
      <c r="X2024" t="s">
        <v>2380</v>
      </c>
      <c r="Y2024" t="s">
        <v>2380</v>
      </c>
      <c r="Z2024" t="s">
        <v>2381</v>
      </c>
      <c r="AA2024" t="s">
        <v>2380</v>
      </c>
    </row>
    <row r="2025" spans="10:27" x14ac:dyDescent="0.35">
      <c r="J2025" t="s">
        <v>2054</v>
      </c>
      <c r="K2025">
        <v>1963</v>
      </c>
      <c r="L2025" t="s">
        <v>20</v>
      </c>
      <c r="M2025">
        <v>13</v>
      </c>
      <c r="N2025">
        <v>3</v>
      </c>
      <c r="O2025">
        <v>30184.94</v>
      </c>
      <c r="P2025" t="s">
        <v>16</v>
      </c>
      <c r="Q2025" t="s">
        <v>16</v>
      </c>
      <c r="R2025" t="str">
        <f>IF('Hospitalisation Details'!I2023="?","Unknown",'Hospitalisation Details'!I2023)</f>
        <v>R1014</v>
      </c>
      <c r="T2025" t="s">
        <v>345</v>
      </c>
      <c r="U2025">
        <v>19.37</v>
      </c>
      <c r="V2025">
        <v>4.18</v>
      </c>
      <c r="W2025" t="s">
        <v>2380</v>
      </c>
      <c r="X2025" t="s">
        <v>2380</v>
      </c>
      <c r="Y2025" t="s">
        <v>2380</v>
      </c>
      <c r="Z2025" t="s">
        <v>2381</v>
      </c>
      <c r="AA2025" t="s">
        <v>2380</v>
      </c>
    </row>
    <row r="2026" spans="10:27" x14ac:dyDescent="0.35">
      <c r="J2026" t="s">
        <v>2055</v>
      </c>
      <c r="K2026">
        <v>1962</v>
      </c>
      <c r="L2026" t="s">
        <v>20</v>
      </c>
      <c r="M2026">
        <v>15</v>
      </c>
      <c r="N2026">
        <v>0</v>
      </c>
      <c r="O2026">
        <v>30260</v>
      </c>
      <c r="P2026" t="s">
        <v>16</v>
      </c>
      <c r="Q2026" t="s">
        <v>16</v>
      </c>
      <c r="R2026" t="str">
        <f>IF('Hospitalisation Details'!I2024="?","Unknown",'Hospitalisation Details'!I2024)</f>
        <v>R1014</v>
      </c>
      <c r="T2026" t="s">
        <v>344</v>
      </c>
      <c r="U2026">
        <v>16.71</v>
      </c>
      <c r="V2026">
        <v>4.18</v>
      </c>
      <c r="W2026" t="s">
        <v>2380</v>
      </c>
      <c r="X2026" t="s">
        <v>2380</v>
      </c>
      <c r="Y2026" t="s">
        <v>2380</v>
      </c>
      <c r="Z2026">
        <v>1</v>
      </c>
      <c r="AA2026" t="s">
        <v>2380</v>
      </c>
    </row>
    <row r="2027" spans="10:27" x14ac:dyDescent="0.35">
      <c r="J2027" t="s">
        <v>2056</v>
      </c>
      <c r="K2027">
        <v>1972</v>
      </c>
      <c r="L2027" t="s">
        <v>10</v>
      </c>
      <c r="M2027">
        <v>24</v>
      </c>
      <c r="N2027">
        <v>2</v>
      </c>
      <c r="O2027">
        <v>30284.639999999999</v>
      </c>
      <c r="P2027" t="s">
        <v>16</v>
      </c>
      <c r="Q2027" t="s">
        <v>16</v>
      </c>
      <c r="R2027" t="str">
        <f>IF('Hospitalisation Details'!I2025="?","Unknown",'Hospitalisation Details'!I2025)</f>
        <v>R1012</v>
      </c>
      <c r="T2027" t="s">
        <v>343</v>
      </c>
      <c r="U2027">
        <v>24.1</v>
      </c>
      <c r="V2027">
        <v>4.4000000000000004</v>
      </c>
      <c r="W2027" t="s">
        <v>2382</v>
      </c>
      <c r="X2027" t="s">
        <v>2380</v>
      </c>
      <c r="Y2027" t="s">
        <v>2380</v>
      </c>
      <c r="Z2027">
        <v>1</v>
      </c>
      <c r="AA2027" t="s">
        <v>2380</v>
      </c>
    </row>
    <row r="2028" spans="10:27" x14ac:dyDescent="0.35">
      <c r="J2028" t="s">
        <v>2057</v>
      </c>
      <c r="K2028">
        <v>2004</v>
      </c>
      <c r="L2028" t="s">
        <v>18</v>
      </c>
      <c r="M2028">
        <v>1</v>
      </c>
      <c r="N2028">
        <v>0</v>
      </c>
      <c r="O2028">
        <v>30328.27</v>
      </c>
      <c r="P2028" t="s">
        <v>11</v>
      </c>
      <c r="Q2028" t="s">
        <v>11</v>
      </c>
      <c r="R2028" t="str">
        <f>IF('Hospitalisation Details'!I2026="?","Unknown",'Hospitalisation Details'!I2026)</f>
        <v>R1011</v>
      </c>
      <c r="T2028" t="s">
        <v>342</v>
      </c>
      <c r="U2028">
        <v>29.77</v>
      </c>
      <c r="V2028">
        <v>9.9</v>
      </c>
      <c r="W2028" t="s">
        <v>2380</v>
      </c>
      <c r="X2028" t="s">
        <v>2380</v>
      </c>
      <c r="Y2028" t="s">
        <v>2380</v>
      </c>
      <c r="Z2028" t="s">
        <v>2381</v>
      </c>
      <c r="AA2028" t="s">
        <v>2380</v>
      </c>
    </row>
    <row r="2029" spans="10:27" x14ac:dyDescent="0.35">
      <c r="J2029" t="s">
        <v>2058</v>
      </c>
      <c r="K2029">
        <v>1969</v>
      </c>
      <c r="L2029" t="s">
        <v>10</v>
      </c>
      <c r="M2029">
        <v>30</v>
      </c>
      <c r="N2029">
        <v>0</v>
      </c>
      <c r="O2029">
        <v>30366.93</v>
      </c>
      <c r="P2029" t="s">
        <v>11</v>
      </c>
      <c r="Q2029" t="s">
        <v>11</v>
      </c>
      <c r="R2029" t="str">
        <f>IF('Hospitalisation Details'!I2027="?","Unknown",'Hospitalisation Details'!I2027)</f>
        <v>R1011</v>
      </c>
      <c r="T2029" t="s">
        <v>341</v>
      </c>
      <c r="U2029">
        <v>46.53</v>
      </c>
      <c r="V2029">
        <v>4.84</v>
      </c>
      <c r="W2029" t="s">
        <v>2382</v>
      </c>
      <c r="X2029" t="s">
        <v>2380</v>
      </c>
      <c r="Y2029" t="s">
        <v>2380</v>
      </c>
      <c r="Z2029" t="s">
        <v>2381</v>
      </c>
      <c r="AA2029" t="s">
        <v>2380</v>
      </c>
    </row>
    <row r="2030" spans="10:27" x14ac:dyDescent="0.35">
      <c r="J2030" t="s">
        <v>2059</v>
      </c>
      <c r="K2030">
        <v>1976</v>
      </c>
      <c r="L2030" t="s">
        <v>20</v>
      </c>
      <c r="M2030">
        <v>3</v>
      </c>
      <c r="N2030">
        <v>2</v>
      </c>
      <c r="O2030">
        <v>30409.53</v>
      </c>
      <c r="P2030" t="s">
        <v>11</v>
      </c>
      <c r="Q2030" t="s">
        <v>12</v>
      </c>
      <c r="R2030" t="str">
        <f>IF('Hospitalisation Details'!I2028="?","Unknown",'Hospitalisation Details'!I2028)</f>
        <v>R1012</v>
      </c>
      <c r="T2030" t="s">
        <v>340</v>
      </c>
      <c r="U2030">
        <v>23.4</v>
      </c>
      <c r="V2030">
        <v>5.53</v>
      </c>
      <c r="W2030" t="s">
        <v>2380</v>
      </c>
      <c r="X2030" t="s">
        <v>2380</v>
      </c>
      <c r="Y2030" t="s">
        <v>2383</v>
      </c>
      <c r="Z2030">
        <v>1</v>
      </c>
      <c r="AA2030" t="s">
        <v>2380</v>
      </c>
    </row>
    <row r="2031" spans="10:27" x14ac:dyDescent="0.35">
      <c r="J2031" t="s">
        <v>2060</v>
      </c>
      <c r="K2031">
        <v>1998</v>
      </c>
      <c r="L2031" t="s">
        <v>37</v>
      </c>
      <c r="M2031">
        <v>28</v>
      </c>
      <c r="N2031">
        <v>0</v>
      </c>
      <c r="O2031">
        <v>30422.03</v>
      </c>
      <c r="P2031" t="s">
        <v>11</v>
      </c>
      <c r="Q2031" t="s">
        <v>12</v>
      </c>
      <c r="R2031" t="str">
        <f>IF('Hospitalisation Details'!I2029="?","Unknown",'Hospitalisation Details'!I2029)</f>
        <v>R1011</v>
      </c>
      <c r="T2031" t="s">
        <v>339</v>
      </c>
      <c r="U2031">
        <v>30</v>
      </c>
      <c r="V2031">
        <v>4.33</v>
      </c>
      <c r="W2031" t="s">
        <v>2382</v>
      </c>
      <c r="X2031" t="s">
        <v>2380</v>
      </c>
      <c r="Y2031" t="s">
        <v>2380</v>
      </c>
      <c r="Z2031" t="s">
        <v>2381</v>
      </c>
      <c r="AA2031" t="s">
        <v>2380</v>
      </c>
    </row>
    <row r="2032" spans="10:27" x14ac:dyDescent="0.35">
      <c r="J2032" t="s">
        <v>2061</v>
      </c>
      <c r="K2032">
        <v>1983</v>
      </c>
      <c r="L2032" t="s">
        <v>20</v>
      </c>
      <c r="M2032">
        <v>3</v>
      </c>
      <c r="N2032">
        <v>3</v>
      </c>
      <c r="O2032">
        <v>30457.37</v>
      </c>
      <c r="P2032" t="s">
        <v>11</v>
      </c>
      <c r="Q2032" t="s">
        <v>16</v>
      </c>
      <c r="R2032" t="str">
        <f>IF('Hospitalisation Details'!I2030="?","Unknown",'Hospitalisation Details'!I2030)</f>
        <v>R1012</v>
      </c>
      <c r="T2032" t="s">
        <v>338</v>
      </c>
      <c r="U2032">
        <v>29.15</v>
      </c>
      <c r="V2032">
        <v>4.91</v>
      </c>
      <c r="W2032" t="s">
        <v>2382</v>
      </c>
      <c r="X2032" t="s">
        <v>2380</v>
      </c>
      <c r="Y2032" t="s">
        <v>2380</v>
      </c>
      <c r="Z2032" t="s">
        <v>2381</v>
      </c>
      <c r="AA2032" t="s">
        <v>2380</v>
      </c>
    </row>
    <row r="2033" spans="10:27" x14ac:dyDescent="0.35">
      <c r="J2033" t="s">
        <v>2062</v>
      </c>
      <c r="K2033">
        <v>1986</v>
      </c>
      <c r="L2033" t="s">
        <v>35</v>
      </c>
      <c r="M2033">
        <v>10</v>
      </c>
      <c r="N2033">
        <v>3</v>
      </c>
      <c r="O2033">
        <v>30530.5</v>
      </c>
      <c r="P2033" t="s">
        <v>11</v>
      </c>
      <c r="Q2033" t="s">
        <v>16</v>
      </c>
      <c r="R2033" t="str">
        <f>IF('Hospitalisation Details'!I2031="?","Unknown",'Hospitalisation Details'!I2031)</f>
        <v>R1011</v>
      </c>
      <c r="T2033" t="s">
        <v>337</v>
      </c>
      <c r="U2033">
        <v>34.865000000000002</v>
      </c>
      <c r="V2033">
        <v>4.8</v>
      </c>
      <c r="W2033" t="s">
        <v>2380</v>
      </c>
      <c r="X2033" t="s">
        <v>2380</v>
      </c>
      <c r="Y2033" t="s">
        <v>2380</v>
      </c>
      <c r="Z2033" t="s">
        <v>2381</v>
      </c>
      <c r="AA2033" t="s">
        <v>2380</v>
      </c>
    </row>
    <row r="2034" spans="10:27" x14ac:dyDescent="0.35">
      <c r="J2034" t="s">
        <v>2063</v>
      </c>
      <c r="K2034">
        <v>1970</v>
      </c>
      <c r="L2034" t="s">
        <v>15</v>
      </c>
      <c r="M2034">
        <v>11</v>
      </c>
      <c r="N2034">
        <v>0</v>
      </c>
      <c r="O2034">
        <v>30625.65</v>
      </c>
      <c r="P2034" t="s">
        <v>11</v>
      </c>
      <c r="Q2034" t="s">
        <v>12</v>
      </c>
      <c r="R2034" t="str">
        <f>IF('Hospitalisation Details'!I2032="?","Unknown",'Hospitalisation Details'!I2032)</f>
        <v>R1011</v>
      </c>
      <c r="T2034" t="s">
        <v>336</v>
      </c>
      <c r="U2034">
        <v>28.12</v>
      </c>
      <c r="V2034">
        <v>5.55</v>
      </c>
      <c r="W2034" t="s">
        <v>2382</v>
      </c>
      <c r="X2034" t="s">
        <v>2382</v>
      </c>
      <c r="Y2034" t="s">
        <v>2380</v>
      </c>
      <c r="Z2034">
        <v>2</v>
      </c>
      <c r="AA2034" t="s">
        <v>2380</v>
      </c>
    </row>
    <row r="2035" spans="10:27" x14ac:dyDescent="0.35">
      <c r="J2035" t="s">
        <v>2064</v>
      </c>
      <c r="K2035">
        <v>1999</v>
      </c>
      <c r="L2035" t="s">
        <v>20</v>
      </c>
      <c r="M2035">
        <v>21</v>
      </c>
      <c r="N2035">
        <v>0</v>
      </c>
      <c r="O2035">
        <v>30697.71</v>
      </c>
      <c r="P2035" t="s">
        <v>16</v>
      </c>
      <c r="Q2035" t="s">
        <v>11</v>
      </c>
      <c r="R2035" t="str">
        <f>IF('Hospitalisation Details'!I2033="?","Unknown",'Hospitalisation Details'!I2033)</f>
        <v>R1011</v>
      </c>
      <c r="T2035" t="s">
        <v>335</v>
      </c>
      <c r="U2035">
        <v>29.45</v>
      </c>
      <c r="V2035">
        <v>5.24</v>
      </c>
      <c r="W2035" t="s">
        <v>2382</v>
      </c>
      <c r="X2035" t="s">
        <v>2380</v>
      </c>
      <c r="Y2035" t="s">
        <v>2380</v>
      </c>
      <c r="Z2035" t="s">
        <v>2381</v>
      </c>
      <c r="AA2035" t="s">
        <v>2380</v>
      </c>
    </row>
    <row r="2036" spans="10:27" x14ac:dyDescent="0.35">
      <c r="J2036" t="s">
        <v>2065</v>
      </c>
      <c r="K2036">
        <v>1983</v>
      </c>
      <c r="L2036" t="s">
        <v>30</v>
      </c>
      <c r="M2036">
        <v>21</v>
      </c>
      <c r="N2036">
        <v>3</v>
      </c>
      <c r="O2036">
        <v>30724.44</v>
      </c>
      <c r="P2036" t="s">
        <v>11</v>
      </c>
      <c r="Q2036" t="s">
        <v>12</v>
      </c>
      <c r="R2036" t="str">
        <f>IF('Hospitalisation Details'!I2034="?","Unknown",'Hospitalisation Details'!I2034)</f>
        <v>R1011</v>
      </c>
      <c r="T2036" t="s">
        <v>334</v>
      </c>
      <c r="U2036">
        <v>27.94</v>
      </c>
      <c r="V2036">
        <v>6.08</v>
      </c>
      <c r="W2036" t="s">
        <v>2380</v>
      </c>
      <c r="X2036" t="s">
        <v>2380</v>
      </c>
      <c r="Y2036" t="s">
        <v>2383</v>
      </c>
      <c r="Z2036">
        <v>1</v>
      </c>
      <c r="AA2036" t="s">
        <v>2380</v>
      </c>
    </row>
    <row r="2037" spans="10:27" x14ac:dyDescent="0.35">
      <c r="J2037" t="s">
        <v>2066</v>
      </c>
      <c r="K2037">
        <v>1988</v>
      </c>
      <c r="L2037" t="s">
        <v>20</v>
      </c>
      <c r="M2037">
        <v>5</v>
      </c>
      <c r="N2037">
        <v>3</v>
      </c>
      <c r="O2037">
        <v>30763.01</v>
      </c>
      <c r="P2037" t="s">
        <v>11</v>
      </c>
      <c r="Q2037" t="s">
        <v>16</v>
      </c>
      <c r="R2037" t="str">
        <f>IF('Hospitalisation Details'!I2035="?","Unknown",'Hospitalisation Details'!I2035)</f>
        <v>R1011</v>
      </c>
      <c r="T2037" t="s">
        <v>333</v>
      </c>
      <c r="U2037">
        <v>27.2</v>
      </c>
      <c r="V2037">
        <v>5.83</v>
      </c>
      <c r="W2037" t="s">
        <v>2380</v>
      </c>
      <c r="X2037" t="s">
        <v>2380</v>
      </c>
      <c r="Y2037" t="s">
        <v>2383</v>
      </c>
      <c r="Z2037">
        <v>1</v>
      </c>
      <c r="AA2037" t="s">
        <v>2380</v>
      </c>
    </row>
    <row r="2038" spans="10:27" x14ac:dyDescent="0.35">
      <c r="J2038" t="s">
        <v>2067</v>
      </c>
      <c r="K2038">
        <v>1961</v>
      </c>
      <c r="L2038" t="s">
        <v>20</v>
      </c>
      <c r="M2038">
        <v>9</v>
      </c>
      <c r="N2038">
        <v>3</v>
      </c>
      <c r="O2038">
        <v>30942.19</v>
      </c>
      <c r="P2038" t="s">
        <v>11</v>
      </c>
      <c r="Q2038" t="s">
        <v>11</v>
      </c>
      <c r="R2038" t="str">
        <f>IF('Hospitalisation Details'!I2036="?","Unknown",'Hospitalisation Details'!I2036)</f>
        <v>R1013</v>
      </c>
      <c r="T2038" t="s">
        <v>332</v>
      </c>
      <c r="U2038">
        <v>33.344999999999999</v>
      </c>
      <c r="V2038">
        <v>4.29</v>
      </c>
      <c r="W2038" t="s">
        <v>2380</v>
      </c>
      <c r="X2038" t="s">
        <v>2380</v>
      </c>
      <c r="Y2038" t="s">
        <v>2380</v>
      </c>
      <c r="Z2038">
        <v>1</v>
      </c>
      <c r="AA2038" t="s">
        <v>2380</v>
      </c>
    </row>
    <row r="2039" spans="10:27" x14ac:dyDescent="0.35">
      <c r="J2039" t="s">
        <v>2068</v>
      </c>
      <c r="K2039">
        <v>2004</v>
      </c>
      <c r="L2039" t="s">
        <v>15</v>
      </c>
      <c r="M2039">
        <v>9</v>
      </c>
      <c r="N2039">
        <v>0</v>
      </c>
      <c r="O2039">
        <v>31196.61</v>
      </c>
      <c r="P2039" t="s">
        <v>11</v>
      </c>
      <c r="Q2039" t="s">
        <v>16</v>
      </c>
      <c r="R2039" t="str">
        <f>IF('Hospitalisation Details'!I2037="?","Unknown",'Hospitalisation Details'!I2037)</f>
        <v>R1011</v>
      </c>
      <c r="T2039" t="s">
        <v>331</v>
      </c>
      <c r="U2039">
        <v>29.925000000000001</v>
      </c>
      <c r="V2039">
        <v>5.3</v>
      </c>
      <c r="W2039" t="s">
        <v>2380</v>
      </c>
      <c r="X2039" t="s">
        <v>2380</v>
      </c>
      <c r="Y2039" t="s">
        <v>2380</v>
      </c>
      <c r="Z2039">
        <v>1</v>
      </c>
      <c r="AA2039" t="s">
        <v>2380</v>
      </c>
    </row>
    <row r="2040" spans="10:27" x14ac:dyDescent="0.35">
      <c r="J2040" t="s">
        <v>2069</v>
      </c>
      <c r="K2040">
        <v>2000</v>
      </c>
      <c r="L2040" t="s">
        <v>10</v>
      </c>
      <c r="M2040">
        <v>22</v>
      </c>
      <c r="N2040">
        <v>0</v>
      </c>
      <c r="O2040">
        <v>31234.560000000001</v>
      </c>
      <c r="P2040" t="s">
        <v>16</v>
      </c>
      <c r="Q2040" t="s">
        <v>16</v>
      </c>
      <c r="R2040" t="str">
        <f>IF('Hospitalisation Details'!I2038="?","Unknown",'Hospitalisation Details'!I2038)</f>
        <v>R1011</v>
      </c>
      <c r="T2040" t="s">
        <v>330</v>
      </c>
      <c r="U2040">
        <v>24.225000000000001</v>
      </c>
      <c r="V2040">
        <v>4.42</v>
      </c>
      <c r="W2040" t="s">
        <v>2380</v>
      </c>
      <c r="X2040" t="s">
        <v>2380</v>
      </c>
      <c r="Y2040" t="s">
        <v>2380</v>
      </c>
      <c r="Z2040">
        <v>1</v>
      </c>
      <c r="AA2040" t="s">
        <v>2380</v>
      </c>
    </row>
    <row r="2041" spans="10:27" x14ac:dyDescent="0.35">
      <c r="J2041" t="s">
        <v>2070</v>
      </c>
      <c r="K2041">
        <v>1968</v>
      </c>
      <c r="L2041" t="s">
        <v>10</v>
      </c>
      <c r="M2041">
        <v>9</v>
      </c>
      <c r="N2041">
        <v>0</v>
      </c>
      <c r="O2041">
        <v>31322.53</v>
      </c>
      <c r="P2041" t="s">
        <v>11</v>
      </c>
      <c r="Q2041" t="s">
        <v>16</v>
      </c>
      <c r="R2041" t="str">
        <f>IF('Hospitalisation Details'!I2039="?","Unknown",'Hospitalisation Details'!I2039)</f>
        <v>R1011</v>
      </c>
      <c r="T2041" t="s">
        <v>329</v>
      </c>
      <c r="U2041">
        <v>29.68</v>
      </c>
      <c r="V2041">
        <v>5.68</v>
      </c>
      <c r="W2041" t="s">
        <v>2380</v>
      </c>
      <c r="X2041" t="s">
        <v>2382</v>
      </c>
      <c r="Y2041" t="s">
        <v>2380</v>
      </c>
      <c r="Z2041">
        <v>1</v>
      </c>
      <c r="AA2041" t="s">
        <v>2380</v>
      </c>
    </row>
    <row r="2042" spans="10:27" x14ac:dyDescent="0.35">
      <c r="J2042" t="s">
        <v>2071</v>
      </c>
      <c r="K2042">
        <v>1995</v>
      </c>
      <c r="L2042" t="s">
        <v>20</v>
      </c>
      <c r="M2042">
        <v>27</v>
      </c>
      <c r="N2042">
        <v>0</v>
      </c>
      <c r="O2042">
        <v>31328.27</v>
      </c>
      <c r="P2042" t="s">
        <v>11</v>
      </c>
      <c r="Q2042" t="s">
        <v>11</v>
      </c>
      <c r="R2042" t="str">
        <f>IF('Hospitalisation Details'!I2040="?","Unknown",'Hospitalisation Details'!I2040)</f>
        <v>R1011</v>
      </c>
      <c r="T2042" t="s">
        <v>328</v>
      </c>
      <c r="U2042">
        <v>20.614999999999998</v>
      </c>
      <c r="V2042">
        <v>6.05</v>
      </c>
      <c r="W2042" t="s">
        <v>2380</v>
      </c>
      <c r="X2042" t="s">
        <v>2380</v>
      </c>
      <c r="Y2042" t="s">
        <v>2383</v>
      </c>
      <c r="Z2042">
        <v>1</v>
      </c>
      <c r="AA2042" t="s">
        <v>2380</v>
      </c>
    </row>
    <row r="2043" spans="10:27" x14ac:dyDescent="0.35">
      <c r="J2043" t="s">
        <v>2072</v>
      </c>
      <c r="K2043">
        <v>1974</v>
      </c>
      <c r="L2043" t="s">
        <v>37</v>
      </c>
      <c r="M2043">
        <v>8</v>
      </c>
      <c r="N2043">
        <v>0</v>
      </c>
      <c r="O2043">
        <v>31368.81</v>
      </c>
      <c r="P2043" t="s">
        <v>11</v>
      </c>
      <c r="Q2043" t="s">
        <v>12</v>
      </c>
      <c r="R2043" t="str">
        <f>IF('Hospitalisation Details'!I2041="?","Unknown",'Hospitalisation Details'!I2041)</f>
        <v>R1011</v>
      </c>
      <c r="T2043" t="s">
        <v>327</v>
      </c>
      <c r="U2043">
        <v>32.119999999999997</v>
      </c>
      <c r="V2043">
        <v>5.33</v>
      </c>
      <c r="W2043" t="s">
        <v>2380</v>
      </c>
      <c r="X2043" t="s">
        <v>2382</v>
      </c>
      <c r="Y2043" t="s">
        <v>2380</v>
      </c>
      <c r="Z2043">
        <v>1</v>
      </c>
      <c r="AA2043" t="s">
        <v>2380</v>
      </c>
    </row>
    <row r="2044" spans="10:27" x14ac:dyDescent="0.35">
      <c r="J2044" t="s">
        <v>2073</v>
      </c>
      <c r="K2044">
        <v>1975</v>
      </c>
      <c r="L2044" t="s">
        <v>37</v>
      </c>
      <c r="M2044">
        <v>29</v>
      </c>
      <c r="N2044">
        <v>1</v>
      </c>
      <c r="O2044">
        <v>31591.82</v>
      </c>
      <c r="P2044" t="s">
        <v>11</v>
      </c>
      <c r="Q2044" t="s">
        <v>16</v>
      </c>
      <c r="R2044" t="str">
        <f>IF('Hospitalisation Details'!I2042="?","Unknown",'Hospitalisation Details'!I2042)</f>
        <v>R1011</v>
      </c>
      <c r="T2044" t="s">
        <v>326</v>
      </c>
      <c r="U2044">
        <v>27.36</v>
      </c>
      <c r="V2044">
        <v>6.22</v>
      </c>
      <c r="W2044" t="s">
        <v>2380</v>
      </c>
      <c r="X2044" t="s">
        <v>2380</v>
      </c>
      <c r="Y2044" t="s">
        <v>2380</v>
      </c>
      <c r="Z2044" t="s">
        <v>2381</v>
      </c>
      <c r="AA2044" t="s">
        <v>2380</v>
      </c>
    </row>
    <row r="2045" spans="10:27" x14ac:dyDescent="0.35">
      <c r="J2045" t="s">
        <v>2074</v>
      </c>
      <c r="K2045">
        <v>1960</v>
      </c>
      <c r="L2045" t="s">
        <v>30</v>
      </c>
      <c r="M2045">
        <v>13</v>
      </c>
      <c r="N2045">
        <v>1</v>
      </c>
      <c r="O2045">
        <v>31620</v>
      </c>
      <c r="P2045" t="s">
        <v>11</v>
      </c>
      <c r="Q2045" t="s">
        <v>16</v>
      </c>
      <c r="R2045" t="str">
        <f>IF('Hospitalisation Details'!I2043="?","Unknown",'Hospitalisation Details'!I2043)</f>
        <v>R1024</v>
      </c>
      <c r="T2045" t="s">
        <v>325</v>
      </c>
      <c r="U2045">
        <v>17.385000000000002</v>
      </c>
      <c r="V2045">
        <v>5.84</v>
      </c>
      <c r="W2045" t="s">
        <v>2380</v>
      </c>
      <c r="X2045" t="s">
        <v>2380</v>
      </c>
      <c r="Y2045" t="s">
        <v>2380</v>
      </c>
      <c r="Z2045" t="s">
        <v>2381</v>
      </c>
      <c r="AA2045" t="s">
        <v>2380</v>
      </c>
    </row>
    <row r="2046" spans="10:27" x14ac:dyDescent="0.35">
      <c r="J2046" t="s">
        <v>2075</v>
      </c>
      <c r="K2046">
        <v>1977</v>
      </c>
      <c r="L2046" t="s">
        <v>37</v>
      </c>
      <c r="M2046">
        <v>14</v>
      </c>
      <c r="N2046">
        <v>2</v>
      </c>
      <c r="O2046">
        <v>31736.7</v>
      </c>
      <c r="P2046" t="s">
        <v>11</v>
      </c>
      <c r="Q2046" t="s">
        <v>11</v>
      </c>
      <c r="R2046" t="str">
        <f>IF('Hospitalisation Details'!I2044="?","Unknown",'Hospitalisation Details'!I2044)</f>
        <v>R1012</v>
      </c>
      <c r="T2046" t="s">
        <v>324</v>
      </c>
      <c r="U2046">
        <v>30.13</v>
      </c>
      <c r="V2046">
        <v>5.71</v>
      </c>
      <c r="W2046" t="s">
        <v>2380</v>
      </c>
      <c r="X2046" t="s">
        <v>2382</v>
      </c>
      <c r="Y2046" t="s">
        <v>2380</v>
      </c>
      <c r="Z2046">
        <v>1</v>
      </c>
      <c r="AA2046" t="s">
        <v>2380</v>
      </c>
    </row>
    <row r="2047" spans="10:27" x14ac:dyDescent="0.35">
      <c r="J2047" t="s">
        <v>2076</v>
      </c>
      <c r="K2047">
        <v>1984</v>
      </c>
      <c r="L2047" t="s">
        <v>20</v>
      </c>
      <c r="M2047">
        <v>10</v>
      </c>
      <c r="N2047">
        <v>3</v>
      </c>
      <c r="O2047">
        <v>31743.919999999998</v>
      </c>
      <c r="P2047" t="s">
        <v>11</v>
      </c>
      <c r="Q2047" t="s">
        <v>16</v>
      </c>
      <c r="R2047" t="str">
        <f>IF('Hospitalisation Details'!I2045="?","Unknown",'Hospitalisation Details'!I2045)</f>
        <v>R1011</v>
      </c>
      <c r="T2047" t="s">
        <v>323</v>
      </c>
      <c r="U2047">
        <v>25.44</v>
      </c>
      <c r="V2047">
        <v>6.04</v>
      </c>
      <c r="W2047" t="s">
        <v>2382</v>
      </c>
      <c r="X2047" t="s">
        <v>2380</v>
      </c>
      <c r="Y2047" t="s">
        <v>2383</v>
      </c>
      <c r="Z2047">
        <v>1</v>
      </c>
      <c r="AA2047" t="s">
        <v>2380</v>
      </c>
    </row>
    <row r="2048" spans="10:27" x14ac:dyDescent="0.35">
      <c r="J2048" t="s">
        <v>2077</v>
      </c>
      <c r="K2048">
        <v>1975</v>
      </c>
      <c r="L2048" t="s">
        <v>20</v>
      </c>
      <c r="M2048">
        <v>25</v>
      </c>
      <c r="N2048">
        <v>1</v>
      </c>
      <c r="O2048">
        <v>31897.1</v>
      </c>
      <c r="P2048" t="s">
        <v>11</v>
      </c>
      <c r="Q2048" t="s">
        <v>12</v>
      </c>
      <c r="R2048" t="str">
        <f>IF('Hospitalisation Details'!I2046="?","Unknown",'Hospitalisation Details'!I2046)</f>
        <v>R1011</v>
      </c>
      <c r="T2048" t="s">
        <v>322</v>
      </c>
      <c r="U2048">
        <v>39.805</v>
      </c>
      <c r="V2048">
        <v>4.38</v>
      </c>
      <c r="W2048" t="s">
        <v>2380</v>
      </c>
      <c r="X2048" t="s">
        <v>2382</v>
      </c>
      <c r="Y2048" t="s">
        <v>2380</v>
      </c>
      <c r="Z2048">
        <v>1</v>
      </c>
      <c r="AA2048" t="s">
        <v>2380</v>
      </c>
    </row>
    <row r="2049" spans="10:27" x14ac:dyDescent="0.35">
      <c r="J2049" t="s">
        <v>2078</v>
      </c>
      <c r="K2049">
        <v>1972</v>
      </c>
      <c r="L2049" t="s">
        <v>20</v>
      </c>
      <c r="M2049">
        <v>21</v>
      </c>
      <c r="N2049">
        <v>0</v>
      </c>
      <c r="O2049">
        <v>31980.89</v>
      </c>
      <c r="P2049" t="s">
        <v>11</v>
      </c>
      <c r="Q2049" t="s">
        <v>16</v>
      </c>
      <c r="R2049" t="str">
        <f>IF('Hospitalisation Details'!I2047="?","Unknown",'Hospitalisation Details'!I2047)</f>
        <v>R1011</v>
      </c>
      <c r="T2049" t="s">
        <v>321</v>
      </c>
      <c r="U2049">
        <v>30.4</v>
      </c>
      <c r="V2049">
        <v>5.56</v>
      </c>
      <c r="W2049" t="s">
        <v>2382</v>
      </c>
      <c r="X2049" t="s">
        <v>2382</v>
      </c>
      <c r="Y2049" t="s">
        <v>2380</v>
      </c>
      <c r="Z2049">
        <v>1</v>
      </c>
      <c r="AA2049" t="s">
        <v>2380</v>
      </c>
    </row>
    <row r="2050" spans="10:27" x14ac:dyDescent="0.35">
      <c r="J2050" t="s">
        <v>2079</v>
      </c>
      <c r="K2050">
        <v>1993</v>
      </c>
      <c r="L2050" t="s">
        <v>20</v>
      </c>
      <c r="M2050">
        <v>13</v>
      </c>
      <c r="N2050">
        <v>0</v>
      </c>
      <c r="O2050">
        <v>32086.21</v>
      </c>
      <c r="P2050" t="s">
        <v>16</v>
      </c>
      <c r="Q2050" t="s">
        <v>12</v>
      </c>
      <c r="R2050" t="str">
        <f>IF('Hospitalisation Details'!I2048="?","Unknown",'Hospitalisation Details'!I2048)</f>
        <v>R1011</v>
      </c>
      <c r="T2050" t="s">
        <v>320</v>
      </c>
      <c r="U2050">
        <v>23.18</v>
      </c>
      <c r="V2050">
        <v>4.24</v>
      </c>
      <c r="W2050" t="s">
        <v>2380</v>
      </c>
      <c r="X2050" t="s">
        <v>2382</v>
      </c>
      <c r="Y2050" t="s">
        <v>2380</v>
      </c>
      <c r="Z2050">
        <v>1</v>
      </c>
      <c r="AA2050" t="s">
        <v>2380</v>
      </c>
    </row>
    <row r="2051" spans="10:27" x14ac:dyDescent="0.35">
      <c r="J2051" t="s">
        <v>2080</v>
      </c>
      <c r="K2051">
        <v>1978</v>
      </c>
      <c r="L2051" t="s">
        <v>15</v>
      </c>
      <c r="M2051">
        <v>10</v>
      </c>
      <c r="N2051">
        <v>2</v>
      </c>
      <c r="O2051">
        <v>32108.66</v>
      </c>
      <c r="P2051" t="s">
        <v>16</v>
      </c>
      <c r="Q2051" t="s">
        <v>12</v>
      </c>
      <c r="R2051" t="str">
        <f>IF('Hospitalisation Details'!I2049="?","Unknown",'Hospitalisation Details'!I2049)</f>
        <v>R1017</v>
      </c>
      <c r="T2051" t="s">
        <v>319</v>
      </c>
      <c r="U2051">
        <v>39.615000000000002</v>
      </c>
      <c r="V2051">
        <v>6.32</v>
      </c>
      <c r="W2051" t="s">
        <v>2380</v>
      </c>
      <c r="X2051" t="s">
        <v>2380</v>
      </c>
      <c r="Y2051" t="s">
        <v>2383</v>
      </c>
      <c r="Z2051">
        <v>1</v>
      </c>
      <c r="AA2051" t="s">
        <v>2380</v>
      </c>
    </row>
    <row r="2052" spans="10:27" x14ac:dyDescent="0.35">
      <c r="J2052" t="s">
        <v>2081</v>
      </c>
      <c r="K2052">
        <v>1969</v>
      </c>
      <c r="L2052" t="s">
        <v>20</v>
      </c>
      <c r="M2052">
        <v>11</v>
      </c>
      <c r="N2052">
        <v>0</v>
      </c>
      <c r="O2052">
        <v>32192.76</v>
      </c>
      <c r="P2052" t="s">
        <v>16</v>
      </c>
      <c r="Q2052" t="s">
        <v>11</v>
      </c>
      <c r="R2052" t="str">
        <f>IF('Hospitalisation Details'!I2050="?","Unknown",'Hospitalisation Details'!I2050)</f>
        <v>R1011</v>
      </c>
      <c r="T2052" t="s">
        <v>318</v>
      </c>
      <c r="U2052">
        <v>30.59</v>
      </c>
      <c r="V2052">
        <v>6.3</v>
      </c>
      <c r="W2052" t="s">
        <v>2382</v>
      </c>
      <c r="X2052" t="s">
        <v>2380</v>
      </c>
      <c r="Y2052" t="s">
        <v>2383</v>
      </c>
      <c r="Z2052">
        <v>1</v>
      </c>
      <c r="AA2052" t="s">
        <v>2380</v>
      </c>
    </row>
    <row r="2053" spans="10:27" x14ac:dyDescent="0.35">
      <c r="J2053" t="s">
        <v>2082</v>
      </c>
      <c r="K2053">
        <v>1994</v>
      </c>
      <c r="L2053" t="s">
        <v>20</v>
      </c>
      <c r="M2053">
        <v>8</v>
      </c>
      <c r="N2053">
        <v>0</v>
      </c>
      <c r="O2053">
        <v>32222.81</v>
      </c>
      <c r="P2053" t="s">
        <v>11</v>
      </c>
      <c r="Q2053" t="s">
        <v>16</v>
      </c>
      <c r="R2053" t="str">
        <f>IF('Hospitalisation Details'!I2051="?","Unknown",'Hospitalisation Details'!I2051)</f>
        <v>R1011</v>
      </c>
      <c r="T2053" t="s">
        <v>317</v>
      </c>
      <c r="U2053">
        <v>16.72</v>
      </c>
      <c r="V2053">
        <v>4.38</v>
      </c>
      <c r="W2053" t="s">
        <v>2382</v>
      </c>
      <c r="X2053" t="s">
        <v>2380</v>
      </c>
      <c r="Y2053" t="s">
        <v>2380</v>
      </c>
      <c r="Z2053">
        <v>1</v>
      </c>
      <c r="AA2053" t="s">
        <v>2380</v>
      </c>
    </row>
    <row r="2054" spans="10:27" x14ac:dyDescent="0.35">
      <c r="J2054" t="s">
        <v>2083</v>
      </c>
      <c r="K2054">
        <v>1975</v>
      </c>
      <c r="L2054" t="s">
        <v>30</v>
      </c>
      <c r="M2054">
        <v>17</v>
      </c>
      <c r="N2054">
        <v>1</v>
      </c>
      <c r="O2054">
        <v>32259.96</v>
      </c>
      <c r="P2054" t="s">
        <v>11</v>
      </c>
      <c r="Q2054" t="s">
        <v>12</v>
      </c>
      <c r="R2054" t="str">
        <f>IF('Hospitalisation Details'!I2052="?","Unknown",'Hospitalisation Details'!I2052)</f>
        <v>R1012</v>
      </c>
      <c r="T2054" t="s">
        <v>316</v>
      </c>
      <c r="U2054">
        <v>26.22</v>
      </c>
      <c r="V2054">
        <v>4.6500000000000004</v>
      </c>
      <c r="W2054" t="s">
        <v>2382</v>
      </c>
      <c r="X2054" t="s">
        <v>2380</v>
      </c>
      <c r="Y2054" t="s">
        <v>2383</v>
      </c>
      <c r="Z2054">
        <v>1</v>
      </c>
      <c r="AA2054" t="s">
        <v>2380</v>
      </c>
    </row>
    <row r="2055" spans="10:27" x14ac:dyDescent="0.35">
      <c r="J2055" t="s">
        <v>2084</v>
      </c>
      <c r="K2055">
        <v>1986</v>
      </c>
      <c r="L2055" t="s">
        <v>30</v>
      </c>
      <c r="M2055">
        <v>2</v>
      </c>
      <c r="N2055">
        <v>3</v>
      </c>
      <c r="O2055">
        <v>32288.49</v>
      </c>
      <c r="P2055" t="s">
        <v>11</v>
      </c>
      <c r="Q2055" t="s">
        <v>11</v>
      </c>
      <c r="R2055" t="str">
        <f>IF('Hospitalisation Details'!I2053="?","Unknown",'Hospitalisation Details'!I2053)</f>
        <v>R1011</v>
      </c>
      <c r="T2055" t="s">
        <v>315</v>
      </c>
      <c r="U2055">
        <v>31.824999999999999</v>
      </c>
      <c r="V2055">
        <v>4.7</v>
      </c>
      <c r="W2055" t="s">
        <v>2380</v>
      </c>
      <c r="X2055" t="s">
        <v>2380</v>
      </c>
      <c r="Y2055" t="s">
        <v>2383</v>
      </c>
      <c r="Z2055">
        <v>1</v>
      </c>
      <c r="AA2055" t="s">
        <v>2380</v>
      </c>
    </row>
    <row r="2056" spans="10:27" x14ac:dyDescent="0.35">
      <c r="J2056" t="s">
        <v>2085</v>
      </c>
      <c r="K2056">
        <v>1972</v>
      </c>
      <c r="L2056" t="s">
        <v>37</v>
      </c>
      <c r="M2056">
        <v>19</v>
      </c>
      <c r="N2056">
        <v>0</v>
      </c>
      <c r="O2056">
        <v>32428.63</v>
      </c>
      <c r="P2056" t="s">
        <v>11</v>
      </c>
      <c r="Q2056" t="s">
        <v>11</v>
      </c>
      <c r="R2056" t="str">
        <f>IF('Hospitalisation Details'!I2054="?","Unknown",'Hospitalisation Details'!I2054)</f>
        <v>R1011</v>
      </c>
      <c r="T2056" t="s">
        <v>314</v>
      </c>
      <c r="U2056">
        <v>25.745000000000001</v>
      </c>
      <c r="V2056">
        <v>4.34</v>
      </c>
      <c r="W2056" t="s">
        <v>2380</v>
      </c>
      <c r="X2056" t="s">
        <v>2380</v>
      </c>
      <c r="Y2056" t="s">
        <v>2383</v>
      </c>
      <c r="Z2056">
        <v>1</v>
      </c>
      <c r="AA2056" t="s">
        <v>2380</v>
      </c>
    </row>
    <row r="2057" spans="10:27" x14ac:dyDescent="0.35">
      <c r="J2057" t="s">
        <v>2086</v>
      </c>
      <c r="K2057">
        <v>1976</v>
      </c>
      <c r="L2057" t="s">
        <v>35</v>
      </c>
      <c r="M2057">
        <v>9</v>
      </c>
      <c r="N2057">
        <v>2</v>
      </c>
      <c r="O2057">
        <v>32430.22</v>
      </c>
      <c r="P2057" t="s">
        <v>11</v>
      </c>
      <c r="Q2057" t="s">
        <v>12</v>
      </c>
      <c r="R2057" t="str">
        <f>IF('Hospitalisation Details'!I2055="?","Unknown",'Hospitalisation Details'!I2055)</f>
        <v>R1011</v>
      </c>
      <c r="T2057" t="s">
        <v>313</v>
      </c>
      <c r="U2057">
        <v>24.605</v>
      </c>
      <c r="V2057">
        <v>5.62</v>
      </c>
      <c r="W2057" t="s">
        <v>2380</v>
      </c>
      <c r="X2057" t="s">
        <v>2380</v>
      </c>
      <c r="Y2057" t="s">
        <v>2383</v>
      </c>
      <c r="Z2057">
        <v>1</v>
      </c>
      <c r="AA2057" t="s">
        <v>2380</v>
      </c>
    </row>
    <row r="2058" spans="10:27" x14ac:dyDescent="0.35">
      <c r="J2058" t="s">
        <v>2087</v>
      </c>
      <c r="K2058">
        <v>1981</v>
      </c>
      <c r="L2058" t="s">
        <v>20</v>
      </c>
      <c r="M2058">
        <v>27</v>
      </c>
      <c r="N2058">
        <v>1</v>
      </c>
      <c r="O2058">
        <v>32462.35</v>
      </c>
      <c r="P2058" t="s">
        <v>11</v>
      </c>
      <c r="Q2058" t="s">
        <v>11</v>
      </c>
      <c r="R2058" t="str">
        <f>IF('Hospitalisation Details'!I2056="?","Unknown",'Hospitalisation Details'!I2056)</f>
        <v>R1011</v>
      </c>
      <c r="T2058" t="s">
        <v>312</v>
      </c>
      <c r="U2058">
        <v>24.51</v>
      </c>
      <c r="V2058">
        <v>4.24</v>
      </c>
      <c r="W2058" t="s">
        <v>2380</v>
      </c>
      <c r="X2058" t="s">
        <v>2380</v>
      </c>
      <c r="Y2058" t="s">
        <v>2383</v>
      </c>
      <c r="Z2058">
        <v>1</v>
      </c>
      <c r="AA2058" t="s">
        <v>2380</v>
      </c>
    </row>
    <row r="2059" spans="10:27" x14ac:dyDescent="0.35">
      <c r="J2059" t="s">
        <v>2088</v>
      </c>
      <c r="K2059">
        <v>1976</v>
      </c>
      <c r="L2059" t="s">
        <v>20</v>
      </c>
      <c r="M2059">
        <v>19</v>
      </c>
      <c r="N2059">
        <v>2</v>
      </c>
      <c r="O2059">
        <v>32485.46</v>
      </c>
      <c r="P2059" t="s">
        <v>11</v>
      </c>
      <c r="Q2059" t="s">
        <v>16</v>
      </c>
      <c r="R2059" t="str">
        <f>IF('Hospitalisation Details'!I2057="?","Unknown",'Hospitalisation Details'!I2057)</f>
        <v>R1011</v>
      </c>
      <c r="T2059" t="s">
        <v>311</v>
      </c>
      <c r="U2059">
        <v>31.065000000000001</v>
      </c>
      <c r="V2059">
        <v>4.57</v>
      </c>
      <c r="W2059" t="s">
        <v>2382</v>
      </c>
      <c r="X2059" t="s">
        <v>2380</v>
      </c>
      <c r="Y2059" t="s">
        <v>2380</v>
      </c>
      <c r="Z2059" t="s">
        <v>2381</v>
      </c>
      <c r="AA2059" t="s">
        <v>2380</v>
      </c>
    </row>
    <row r="2060" spans="10:27" x14ac:dyDescent="0.35">
      <c r="J2060" t="s">
        <v>2089</v>
      </c>
      <c r="K2060">
        <v>2003</v>
      </c>
      <c r="L2060" t="s">
        <v>37</v>
      </c>
      <c r="M2060">
        <v>8</v>
      </c>
      <c r="N2060">
        <v>0</v>
      </c>
      <c r="O2060">
        <v>32548.34</v>
      </c>
      <c r="P2060" t="s">
        <v>16</v>
      </c>
      <c r="Q2060" t="s">
        <v>11</v>
      </c>
      <c r="R2060" t="str">
        <f>IF('Hospitalisation Details'!I2058="?","Unknown",'Hospitalisation Details'!I2058)</f>
        <v>R1013</v>
      </c>
      <c r="T2060" t="s">
        <v>310</v>
      </c>
      <c r="U2060">
        <v>28.12</v>
      </c>
      <c r="V2060">
        <v>5.05</v>
      </c>
      <c r="W2060" t="s">
        <v>2380</v>
      </c>
      <c r="X2060" t="s">
        <v>2380</v>
      </c>
      <c r="Y2060" t="s">
        <v>2380</v>
      </c>
      <c r="Z2060" t="s">
        <v>2381</v>
      </c>
      <c r="AA2060" t="s">
        <v>2380</v>
      </c>
    </row>
    <row r="2061" spans="10:27" x14ac:dyDescent="0.35">
      <c r="J2061" t="s">
        <v>2090</v>
      </c>
      <c r="K2061">
        <v>1990</v>
      </c>
      <c r="L2061" t="s">
        <v>10</v>
      </c>
      <c r="M2061">
        <v>13</v>
      </c>
      <c r="N2061">
        <v>3</v>
      </c>
      <c r="O2061">
        <v>32672.11</v>
      </c>
      <c r="P2061" t="s">
        <v>16</v>
      </c>
      <c r="Q2061" t="s">
        <v>16</v>
      </c>
      <c r="R2061" t="str">
        <f>IF('Hospitalisation Details'!I2059="?","Unknown",'Hospitalisation Details'!I2059)</f>
        <v>R1011</v>
      </c>
      <c r="T2061" t="s">
        <v>309</v>
      </c>
      <c r="U2061">
        <v>38.06</v>
      </c>
      <c r="V2061">
        <v>6.16</v>
      </c>
      <c r="W2061" t="s">
        <v>2380</v>
      </c>
      <c r="X2061" t="s">
        <v>2380</v>
      </c>
      <c r="Y2061" t="s">
        <v>2380</v>
      </c>
      <c r="Z2061" t="s">
        <v>2381</v>
      </c>
      <c r="AA2061" t="s">
        <v>2380</v>
      </c>
    </row>
    <row r="2062" spans="10:27" x14ac:dyDescent="0.35">
      <c r="J2062" t="s">
        <v>2091</v>
      </c>
      <c r="K2062">
        <v>1968</v>
      </c>
      <c r="L2062" t="s">
        <v>15</v>
      </c>
      <c r="M2062">
        <v>1</v>
      </c>
      <c r="N2062">
        <v>0</v>
      </c>
      <c r="O2062">
        <v>32686.080000000002</v>
      </c>
      <c r="P2062" t="s">
        <v>11</v>
      </c>
      <c r="Q2062" t="s">
        <v>12</v>
      </c>
      <c r="R2062" t="str">
        <f>IF('Hospitalisation Details'!I2060="?","Unknown",'Hospitalisation Details'!I2060)</f>
        <v>R1011</v>
      </c>
      <c r="T2062" t="s">
        <v>308</v>
      </c>
      <c r="U2062">
        <v>24.96</v>
      </c>
      <c r="V2062">
        <v>4.57</v>
      </c>
      <c r="W2062" t="s">
        <v>2380</v>
      </c>
      <c r="X2062" t="s">
        <v>2380</v>
      </c>
      <c r="Y2062" t="s">
        <v>2380</v>
      </c>
      <c r="Z2062" t="s">
        <v>2381</v>
      </c>
      <c r="AA2062" t="s">
        <v>2380</v>
      </c>
    </row>
    <row r="2063" spans="10:27" x14ac:dyDescent="0.35">
      <c r="J2063" t="s">
        <v>2092</v>
      </c>
      <c r="K2063">
        <v>1990</v>
      </c>
      <c r="L2063" t="s">
        <v>20</v>
      </c>
      <c r="M2063">
        <v>30</v>
      </c>
      <c r="N2063">
        <v>3</v>
      </c>
      <c r="O2063">
        <v>32716.2</v>
      </c>
      <c r="P2063" t="s">
        <v>16</v>
      </c>
      <c r="Q2063" t="s">
        <v>11</v>
      </c>
      <c r="R2063" t="str">
        <f>IF('Hospitalisation Details'!I2061="?","Unknown",'Hospitalisation Details'!I2061)</f>
        <v>R1011</v>
      </c>
      <c r="T2063" t="s">
        <v>307</v>
      </c>
      <c r="U2063">
        <v>17.670000000000002</v>
      </c>
      <c r="V2063">
        <v>5.53</v>
      </c>
      <c r="W2063" t="s">
        <v>2382</v>
      </c>
      <c r="X2063" t="s">
        <v>2380</v>
      </c>
      <c r="Y2063" t="s">
        <v>2380</v>
      </c>
      <c r="Z2063" t="s">
        <v>2381</v>
      </c>
      <c r="AA2063" t="s">
        <v>2380</v>
      </c>
    </row>
    <row r="2064" spans="10:27" x14ac:dyDescent="0.35">
      <c r="J2064" t="s">
        <v>2093</v>
      </c>
      <c r="K2064">
        <v>1990</v>
      </c>
      <c r="L2064" t="s">
        <v>10</v>
      </c>
      <c r="M2064">
        <v>9</v>
      </c>
      <c r="N2064">
        <v>2</v>
      </c>
      <c r="O2064">
        <v>32734.19</v>
      </c>
      <c r="P2064" t="s">
        <v>11</v>
      </c>
      <c r="Q2064" t="s">
        <v>16</v>
      </c>
      <c r="R2064" t="str">
        <f>IF('Hospitalisation Details'!I2062="?","Unknown",'Hospitalisation Details'!I2062)</f>
        <v>R1012</v>
      </c>
      <c r="T2064" t="s">
        <v>306</v>
      </c>
      <c r="U2064">
        <v>31.35</v>
      </c>
      <c r="V2064">
        <v>5.84</v>
      </c>
      <c r="W2064" t="s">
        <v>2380</v>
      </c>
      <c r="X2064" t="s">
        <v>2382</v>
      </c>
      <c r="Y2064" t="s">
        <v>2380</v>
      </c>
      <c r="Z2064">
        <v>1</v>
      </c>
      <c r="AA2064" t="s">
        <v>2380</v>
      </c>
    </row>
    <row r="2065" spans="10:27" x14ac:dyDescent="0.35">
      <c r="J2065" t="s">
        <v>2094</v>
      </c>
      <c r="K2065">
        <v>1974</v>
      </c>
      <c r="L2065" t="s">
        <v>30</v>
      </c>
      <c r="M2065">
        <v>6</v>
      </c>
      <c r="N2065">
        <v>0</v>
      </c>
      <c r="O2065">
        <v>32760.48</v>
      </c>
      <c r="P2065" t="s">
        <v>16</v>
      </c>
      <c r="Q2065" t="s">
        <v>16</v>
      </c>
      <c r="R2065" t="str">
        <f>IF('Hospitalisation Details'!I2063="?","Unknown",'Hospitalisation Details'!I2063)</f>
        <v>R1011</v>
      </c>
      <c r="T2065" t="s">
        <v>305</v>
      </c>
      <c r="U2065">
        <v>28.31</v>
      </c>
      <c r="V2065">
        <v>6.41</v>
      </c>
      <c r="W2065" t="s">
        <v>2380</v>
      </c>
      <c r="X2065" t="s">
        <v>2382</v>
      </c>
      <c r="Y2065" t="s">
        <v>2380</v>
      </c>
      <c r="Z2065">
        <v>1</v>
      </c>
      <c r="AA2065" t="s">
        <v>2380</v>
      </c>
    </row>
    <row r="2066" spans="10:27" x14ac:dyDescent="0.35">
      <c r="J2066" t="s">
        <v>2095</v>
      </c>
      <c r="K2066">
        <v>1972</v>
      </c>
      <c r="L2066" t="s">
        <v>15</v>
      </c>
      <c r="M2066">
        <v>7</v>
      </c>
      <c r="N2066">
        <v>0</v>
      </c>
      <c r="O2066">
        <v>32765.33</v>
      </c>
      <c r="P2066" t="s">
        <v>11</v>
      </c>
      <c r="Q2066" t="s">
        <v>11</v>
      </c>
      <c r="R2066" t="str">
        <f>IF('Hospitalisation Details'!I2064="?","Unknown",'Hospitalisation Details'!I2064)</f>
        <v>R1012</v>
      </c>
      <c r="T2066" t="s">
        <v>304</v>
      </c>
      <c r="U2066">
        <v>30.3</v>
      </c>
      <c r="V2066">
        <v>4.7300000000000004</v>
      </c>
      <c r="W2066" t="s">
        <v>2382</v>
      </c>
      <c r="X2066" t="s">
        <v>2380</v>
      </c>
      <c r="Y2066" t="s">
        <v>2383</v>
      </c>
      <c r="Z2066">
        <v>1</v>
      </c>
      <c r="AA2066" t="s">
        <v>2380</v>
      </c>
    </row>
    <row r="2067" spans="10:27" x14ac:dyDescent="0.35">
      <c r="J2067" t="s">
        <v>2096</v>
      </c>
      <c r="K2067">
        <v>1980</v>
      </c>
      <c r="L2067" t="s">
        <v>30</v>
      </c>
      <c r="M2067">
        <v>12</v>
      </c>
      <c r="N2067">
        <v>3</v>
      </c>
      <c r="O2067">
        <v>32787.46</v>
      </c>
      <c r="P2067" t="s">
        <v>16</v>
      </c>
      <c r="Q2067" t="s">
        <v>12</v>
      </c>
      <c r="R2067" t="str">
        <f>IF('Hospitalisation Details'!I2065="?","Unknown",'Hospitalisation Details'!I2065)</f>
        <v>R1012</v>
      </c>
      <c r="T2067" t="s">
        <v>303</v>
      </c>
      <c r="U2067">
        <v>26.4</v>
      </c>
      <c r="V2067">
        <v>6.22</v>
      </c>
      <c r="W2067" t="s">
        <v>2382</v>
      </c>
      <c r="X2067" t="s">
        <v>2380</v>
      </c>
      <c r="Y2067" t="s">
        <v>2380</v>
      </c>
      <c r="Z2067" t="s">
        <v>2381</v>
      </c>
      <c r="AA2067" t="s">
        <v>2380</v>
      </c>
    </row>
    <row r="2068" spans="10:27" x14ac:dyDescent="0.35">
      <c r="J2068" t="s">
        <v>2097</v>
      </c>
      <c r="K2068">
        <v>1995</v>
      </c>
      <c r="L2068" t="s">
        <v>30</v>
      </c>
      <c r="M2068">
        <v>4</v>
      </c>
      <c r="N2068">
        <v>0</v>
      </c>
      <c r="O2068">
        <v>32827.51</v>
      </c>
      <c r="P2068" t="s">
        <v>16</v>
      </c>
      <c r="Q2068" t="s">
        <v>11</v>
      </c>
      <c r="R2068" t="str">
        <f>IF('Hospitalisation Details'!I2066="?","Unknown",'Hospitalisation Details'!I2066)</f>
        <v>R1011</v>
      </c>
      <c r="T2068" t="s">
        <v>302</v>
      </c>
      <c r="U2068">
        <v>22.135000000000002</v>
      </c>
      <c r="V2068">
        <v>4.46</v>
      </c>
      <c r="W2068" t="s">
        <v>2382</v>
      </c>
      <c r="X2068" t="s">
        <v>2380</v>
      </c>
      <c r="Y2068" t="s">
        <v>2380</v>
      </c>
      <c r="Z2068" t="s">
        <v>2381</v>
      </c>
      <c r="AA2068" t="s">
        <v>2380</v>
      </c>
    </row>
    <row r="2069" spans="10:27" x14ac:dyDescent="0.35">
      <c r="J2069" t="s">
        <v>2098</v>
      </c>
      <c r="K2069">
        <v>1981</v>
      </c>
      <c r="L2069" t="s">
        <v>15</v>
      </c>
      <c r="M2069">
        <v>17</v>
      </c>
      <c r="N2069">
        <v>1</v>
      </c>
      <c r="O2069">
        <v>32906.69</v>
      </c>
      <c r="P2069" t="s">
        <v>11</v>
      </c>
      <c r="Q2069" t="s">
        <v>12</v>
      </c>
      <c r="R2069" t="str">
        <f>IF('Hospitalisation Details'!I2067="?","Unknown",'Hospitalisation Details'!I2067)</f>
        <v>R1011</v>
      </c>
      <c r="T2069" t="s">
        <v>301</v>
      </c>
      <c r="U2069">
        <v>17.399999999999999</v>
      </c>
      <c r="V2069">
        <v>4.5</v>
      </c>
      <c r="W2069" t="s">
        <v>2382</v>
      </c>
      <c r="X2069" t="s">
        <v>2380</v>
      </c>
      <c r="Y2069" t="s">
        <v>2380</v>
      </c>
      <c r="Z2069" t="s">
        <v>2381</v>
      </c>
      <c r="AA2069" t="s">
        <v>2380</v>
      </c>
    </row>
    <row r="2070" spans="10:27" x14ac:dyDescent="0.35">
      <c r="J2070" t="s">
        <v>2099</v>
      </c>
      <c r="K2070">
        <v>1971</v>
      </c>
      <c r="L2070" t="s">
        <v>35</v>
      </c>
      <c r="M2070">
        <v>24</v>
      </c>
      <c r="N2070">
        <v>0</v>
      </c>
      <c r="O2070">
        <v>32947.629999999997</v>
      </c>
      <c r="P2070" t="s">
        <v>11</v>
      </c>
      <c r="Q2070" t="s">
        <v>16</v>
      </c>
      <c r="R2070" t="str">
        <f>IF('Hospitalisation Details'!I2068="?","Unknown",'Hospitalisation Details'!I2068)</f>
        <v>R1011</v>
      </c>
      <c r="T2070" t="s">
        <v>299</v>
      </c>
      <c r="U2070">
        <v>28.06</v>
      </c>
      <c r="V2070">
        <v>8.93</v>
      </c>
      <c r="W2070" t="s">
        <v>2380</v>
      </c>
      <c r="X2070" t="s">
        <v>2380</v>
      </c>
      <c r="Y2070" t="s">
        <v>2380</v>
      </c>
      <c r="Z2070" t="s">
        <v>2381</v>
      </c>
      <c r="AA2070" t="s">
        <v>2380</v>
      </c>
    </row>
    <row r="2071" spans="10:27" x14ac:dyDescent="0.35">
      <c r="J2071" t="s">
        <v>2100</v>
      </c>
      <c r="K2071">
        <v>1995</v>
      </c>
      <c r="L2071" t="s">
        <v>10</v>
      </c>
      <c r="M2071">
        <v>8</v>
      </c>
      <c r="N2071">
        <v>0</v>
      </c>
      <c r="O2071">
        <v>33017.46</v>
      </c>
      <c r="P2071" t="s">
        <v>16</v>
      </c>
      <c r="Q2071" t="s">
        <v>16</v>
      </c>
      <c r="R2071" t="str">
        <f>IF('Hospitalisation Details'!I2069="?","Unknown",'Hospitalisation Details'!I2069)</f>
        <v>R1011</v>
      </c>
      <c r="T2071" t="s">
        <v>298</v>
      </c>
      <c r="U2071">
        <v>31.13</v>
      </c>
      <c r="V2071">
        <v>11.02</v>
      </c>
      <c r="W2071" t="s">
        <v>2380</v>
      </c>
      <c r="X2071" t="s">
        <v>2380</v>
      </c>
      <c r="Y2071" t="s">
        <v>2380</v>
      </c>
      <c r="Z2071" t="s">
        <v>2381</v>
      </c>
      <c r="AA2071" t="s">
        <v>2380</v>
      </c>
    </row>
    <row r="2072" spans="10:27" x14ac:dyDescent="0.35">
      <c r="J2072" t="s">
        <v>2101</v>
      </c>
      <c r="K2072">
        <v>1967</v>
      </c>
      <c r="L2072" t="s">
        <v>10</v>
      </c>
      <c r="M2072">
        <v>10</v>
      </c>
      <c r="N2072">
        <v>0</v>
      </c>
      <c r="O2072">
        <v>33025.32</v>
      </c>
      <c r="P2072" t="s">
        <v>11</v>
      </c>
      <c r="Q2072" t="s">
        <v>12</v>
      </c>
      <c r="R2072" t="str">
        <f>IF('Hospitalisation Details'!I2070="?","Unknown",'Hospitalisation Details'!I2070)</f>
        <v>R1011</v>
      </c>
      <c r="T2072" t="s">
        <v>297</v>
      </c>
      <c r="U2072">
        <v>18.46</v>
      </c>
      <c r="V2072">
        <v>5.25</v>
      </c>
      <c r="W2072" t="s">
        <v>2380</v>
      </c>
      <c r="X2072" t="s">
        <v>2380</v>
      </c>
      <c r="Y2072" t="s">
        <v>2380</v>
      </c>
      <c r="Z2072" t="s">
        <v>2381</v>
      </c>
      <c r="AA2072" t="s">
        <v>2380</v>
      </c>
    </row>
    <row r="2073" spans="10:27" x14ac:dyDescent="0.35">
      <c r="J2073" t="s">
        <v>2102</v>
      </c>
      <c r="K2073">
        <v>1994</v>
      </c>
      <c r="L2073" t="s">
        <v>10</v>
      </c>
      <c r="M2073">
        <v>28</v>
      </c>
      <c r="N2073">
        <v>0</v>
      </c>
      <c r="O2073">
        <v>33057.230000000003</v>
      </c>
      <c r="P2073" t="s">
        <v>16</v>
      </c>
      <c r="Q2073" t="s">
        <v>11</v>
      </c>
      <c r="R2073" t="str">
        <f>IF('Hospitalisation Details'!I2071="?","Unknown",'Hospitalisation Details'!I2071)</f>
        <v>R1011</v>
      </c>
      <c r="T2073" t="s">
        <v>296</v>
      </c>
      <c r="U2073">
        <v>17.3</v>
      </c>
      <c r="V2073">
        <v>4.75</v>
      </c>
      <c r="W2073" t="s">
        <v>2380</v>
      </c>
      <c r="X2073" t="s">
        <v>2380</v>
      </c>
      <c r="Y2073" t="s">
        <v>2380</v>
      </c>
      <c r="Z2073" t="s">
        <v>2381</v>
      </c>
      <c r="AA2073" t="s">
        <v>2380</v>
      </c>
    </row>
    <row r="2074" spans="10:27" x14ac:dyDescent="0.35">
      <c r="J2074" t="s">
        <v>2103</v>
      </c>
      <c r="K2074">
        <v>1962</v>
      </c>
      <c r="L2074" t="s">
        <v>10</v>
      </c>
      <c r="M2074">
        <v>1</v>
      </c>
      <c r="N2074">
        <v>0</v>
      </c>
      <c r="O2074">
        <v>33074.94</v>
      </c>
      <c r="P2074" t="s">
        <v>16</v>
      </c>
      <c r="Q2074" t="s">
        <v>11</v>
      </c>
      <c r="R2074" t="str">
        <f>IF('Hospitalisation Details'!I2072="?","Unknown",'Hospitalisation Details'!I2072)</f>
        <v>R1011</v>
      </c>
      <c r="T2074" t="s">
        <v>295</v>
      </c>
      <c r="U2074">
        <v>35.625</v>
      </c>
      <c r="V2074">
        <v>4.68</v>
      </c>
      <c r="W2074" t="s">
        <v>2382</v>
      </c>
      <c r="X2074" t="s">
        <v>2380</v>
      </c>
      <c r="Y2074" t="s">
        <v>2383</v>
      </c>
      <c r="Z2074">
        <v>1</v>
      </c>
      <c r="AA2074" t="s">
        <v>2380</v>
      </c>
    </row>
    <row r="2075" spans="10:27" x14ac:dyDescent="0.35">
      <c r="J2075" t="s">
        <v>2104</v>
      </c>
      <c r="K2075">
        <v>1969</v>
      </c>
      <c r="L2075" t="s">
        <v>37</v>
      </c>
      <c r="M2075">
        <v>30</v>
      </c>
      <c r="N2075">
        <v>0</v>
      </c>
      <c r="O2075">
        <v>33090.660000000003</v>
      </c>
      <c r="P2075" t="s">
        <v>11</v>
      </c>
      <c r="Q2075" t="s">
        <v>11</v>
      </c>
      <c r="R2075" t="str">
        <f>IF('Hospitalisation Details'!I2073="?","Unknown",'Hospitalisation Details'!I2073)</f>
        <v>R1011</v>
      </c>
      <c r="T2075" t="s">
        <v>294</v>
      </c>
      <c r="U2075">
        <v>20.234999999999999</v>
      </c>
      <c r="V2075">
        <v>6.17</v>
      </c>
      <c r="W2075" t="s">
        <v>2382</v>
      </c>
      <c r="X2075" t="s">
        <v>2382</v>
      </c>
      <c r="Y2075" t="s">
        <v>2380</v>
      </c>
      <c r="Z2075">
        <v>2</v>
      </c>
      <c r="AA2075" t="s">
        <v>2380</v>
      </c>
    </row>
    <row r="2076" spans="10:27" x14ac:dyDescent="0.35">
      <c r="J2076" t="s">
        <v>2105</v>
      </c>
      <c r="K2076">
        <v>1985</v>
      </c>
      <c r="L2076" t="s">
        <v>10</v>
      </c>
      <c r="M2076">
        <v>15</v>
      </c>
      <c r="N2076">
        <v>3</v>
      </c>
      <c r="O2076">
        <v>33121</v>
      </c>
      <c r="P2076" t="s">
        <v>11</v>
      </c>
      <c r="Q2076" t="s">
        <v>16</v>
      </c>
      <c r="R2076" t="str">
        <f>IF('Hospitalisation Details'!I2074="?","Unknown",'Hospitalisation Details'!I2074)</f>
        <v>R1011</v>
      </c>
      <c r="T2076" t="s">
        <v>293</v>
      </c>
      <c r="U2076">
        <v>27.55</v>
      </c>
      <c r="V2076">
        <v>4.5599999999999996</v>
      </c>
      <c r="W2076" t="s">
        <v>2382</v>
      </c>
      <c r="X2076" t="s">
        <v>2380</v>
      </c>
      <c r="Y2076" t="s">
        <v>2383</v>
      </c>
      <c r="Z2076">
        <v>1</v>
      </c>
      <c r="AA2076" t="s">
        <v>2380</v>
      </c>
    </row>
    <row r="2077" spans="10:27" x14ac:dyDescent="0.35">
      <c r="J2077" t="s">
        <v>2106</v>
      </c>
      <c r="K2077">
        <v>1990</v>
      </c>
      <c r="L2077" t="s">
        <v>37</v>
      </c>
      <c r="M2077">
        <v>12</v>
      </c>
      <c r="N2077">
        <v>3</v>
      </c>
      <c r="O2077">
        <v>33292.83</v>
      </c>
      <c r="P2077" t="s">
        <v>11</v>
      </c>
      <c r="Q2077" t="s">
        <v>16</v>
      </c>
      <c r="R2077" t="str">
        <f>IF('Hospitalisation Details'!I2075="?","Unknown",'Hospitalisation Details'!I2075)</f>
        <v>R1011</v>
      </c>
      <c r="T2077" t="s">
        <v>292</v>
      </c>
      <c r="U2077">
        <v>17.97</v>
      </c>
      <c r="V2077">
        <v>6.3</v>
      </c>
      <c r="W2077" t="s">
        <v>2380</v>
      </c>
      <c r="X2077" t="s">
        <v>2380</v>
      </c>
      <c r="Y2077" t="s">
        <v>2380</v>
      </c>
      <c r="Z2077" t="s">
        <v>2381</v>
      </c>
      <c r="AA2077" t="s">
        <v>2380</v>
      </c>
    </row>
    <row r="2078" spans="10:27" x14ac:dyDescent="0.35">
      <c r="J2078" t="s">
        <v>2107</v>
      </c>
      <c r="K2078">
        <v>2003</v>
      </c>
      <c r="L2078" t="s">
        <v>15</v>
      </c>
      <c r="M2078">
        <v>28</v>
      </c>
      <c r="N2078">
        <v>0</v>
      </c>
      <c r="O2078">
        <v>33307.550000000003</v>
      </c>
      <c r="P2078" t="s">
        <v>11</v>
      </c>
      <c r="Q2078" t="s">
        <v>12</v>
      </c>
      <c r="R2078" t="str">
        <f>IF('Hospitalisation Details'!I2076="?","Unknown",'Hospitalisation Details'!I2076)</f>
        <v>R1012</v>
      </c>
      <c r="T2078" t="s">
        <v>291</v>
      </c>
      <c r="U2078">
        <v>29.98</v>
      </c>
      <c r="V2078">
        <v>6.03</v>
      </c>
      <c r="W2078" t="s">
        <v>2380</v>
      </c>
      <c r="X2078" t="s">
        <v>2382</v>
      </c>
      <c r="Y2078" t="s">
        <v>2380</v>
      </c>
      <c r="Z2078">
        <v>1</v>
      </c>
      <c r="AA2078" t="s">
        <v>2380</v>
      </c>
    </row>
    <row r="2079" spans="10:27" x14ac:dyDescent="0.35">
      <c r="J2079" t="s">
        <v>2108</v>
      </c>
      <c r="K2079">
        <v>1972</v>
      </c>
      <c r="L2079" t="s">
        <v>20</v>
      </c>
      <c r="M2079">
        <v>5</v>
      </c>
      <c r="N2079">
        <v>0</v>
      </c>
      <c r="O2079">
        <v>33344.449999999997</v>
      </c>
      <c r="P2079" t="s">
        <v>11</v>
      </c>
      <c r="Q2079" t="s">
        <v>12</v>
      </c>
      <c r="R2079" t="str">
        <f>IF('Hospitalisation Details'!I2077="?","Unknown",'Hospitalisation Details'!I2077)</f>
        <v>R1011</v>
      </c>
      <c r="T2079" t="s">
        <v>290</v>
      </c>
      <c r="U2079">
        <v>33.659999999999997</v>
      </c>
      <c r="V2079">
        <v>4.2</v>
      </c>
      <c r="W2079" t="s">
        <v>2382</v>
      </c>
      <c r="X2079" t="s">
        <v>2380</v>
      </c>
      <c r="Y2079" t="s">
        <v>2380</v>
      </c>
      <c r="Z2079">
        <v>1</v>
      </c>
      <c r="AA2079" t="s">
        <v>2380</v>
      </c>
    </row>
    <row r="2080" spans="10:27" x14ac:dyDescent="0.35">
      <c r="J2080" t="s">
        <v>2109</v>
      </c>
      <c r="K2080">
        <v>1985</v>
      </c>
      <c r="L2080" t="s">
        <v>30</v>
      </c>
      <c r="M2080">
        <v>7</v>
      </c>
      <c r="N2080">
        <v>3</v>
      </c>
      <c r="O2080">
        <v>33450.99</v>
      </c>
      <c r="P2080" t="s">
        <v>11</v>
      </c>
      <c r="Q2080" t="s">
        <v>11</v>
      </c>
      <c r="R2080" t="str">
        <f>IF('Hospitalisation Details'!I2078="?","Unknown",'Hospitalisation Details'!I2078)</f>
        <v>R1011</v>
      </c>
      <c r="T2080" t="s">
        <v>289</v>
      </c>
      <c r="U2080">
        <v>32.67</v>
      </c>
      <c r="V2080">
        <v>5.61</v>
      </c>
      <c r="W2080" t="s">
        <v>2382</v>
      </c>
      <c r="X2080" t="s">
        <v>2380</v>
      </c>
      <c r="Y2080" t="s">
        <v>2380</v>
      </c>
      <c r="Z2080">
        <v>1</v>
      </c>
      <c r="AA2080" t="s">
        <v>2380</v>
      </c>
    </row>
    <row r="2081" spans="10:27" x14ac:dyDescent="0.35">
      <c r="J2081" t="s">
        <v>2110</v>
      </c>
      <c r="K2081">
        <v>1970</v>
      </c>
      <c r="L2081" t="s">
        <v>18</v>
      </c>
      <c r="M2081">
        <v>18</v>
      </c>
      <c r="N2081">
        <v>2</v>
      </c>
      <c r="O2081">
        <v>33471.97</v>
      </c>
      <c r="P2081" t="s">
        <v>11</v>
      </c>
      <c r="Q2081" t="s">
        <v>11</v>
      </c>
      <c r="R2081" t="str">
        <f>IF('Hospitalisation Details'!I2079="?","Unknown",'Hospitalisation Details'!I2079)</f>
        <v>R1012</v>
      </c>
      <c r="T2081" t="s">
        <v>288</v>
      </c>
      <c r="U2081">
        <v>30.5</v>
      </c>
      <c r="V2081">
        <v>5.88</v>
      </c>
      <c r="W2081" t="s">
        <v>2382</v>
      </c>
      <c r="X2081" t="s">
        <v>2380</v>
      </c>
      <c r="Y2081" t="s">
        <v>2380</v>
      </c>
      <c r="Z2081">
        <v>1</v>
      </c>
      <c r="AA2081" t="s">
        <v>2380</v>
      </c>
    </row>
    <row r="2082" spans="10:27" x14ac:dyDescent="0.35">
      <c r="J2082" t="s">
        <v>2111</v>
      </c>
      <c r="K2082">
        <v>2002</v>
      </c>
      <c r="L2082" t="s">
        <v>35</v>
      </c>
      <c r="M2082">
        <v>25</v>
      </c>
      <c r="N2082">
        <v>0</v>
      </c>
      <c r="O2082">
        <v>33475.82</v>
      </c>
      <c r="P2082" t="s">
        <v>16</v>
      </c>
      <c r="Q2082" t="s">
        <v>16</v>
      </c>
      <c r="R2082" t="str">
        <f>IF('Hospitalisation Details'!I2080="?","Unknown",'Hospitalisation Details'!I2080)</f>
        <v>R1018</v>
      </c>
      <c r="T2082" t="s">
        <v>287</v>
      </c>
      <c r="U2082">
        <v>23.1</v>
      </c>
      <c r="V2082">
        <v>5.92</v>
      </c>
      <c r="W2082" t="s">
        <v>2382</v>
      </c>
      <c r="X2082" t="s">
        <v>2380</v>
      </c>
      <c r="Y2082" t="s">
        <v>2380</v>
      </c>
      <c r="Z2082">
        <v>1</v>
      </c>
      <c r="AA2082" t="s">
        <v>2380</v>
      </c>
    </row>
    <row r="2083" spans="10:27" x14ac:dyDescent="0.35">
      <c r="J2083" t="s">
        <v>2112</v>
      </c>
      <c r="K2083">
        <v>1984</v>
      </c>
      <c r="L2083" t="s">
        <v>10</v>
      </c>
      <c r="M2083">
        <v>22</v>
      </c>
      <c r="N2083">
        <v>3</v>
      </c>
      <c r="O2083">
        <v>33527.1</v>
      </c>
      <c r="P2083" t="s">
        <v>11</v>
      </c>
      <c r="Q2083" t="s">
        <v>12</v>
      </c>
      <c r="R2083" t="str">
        <f>IF('Hospitalisation Details'!I2081="?","Unknown",'Hospitalisation Details'!I2081)</f>
        <v>R1011</v>
      </c>
      <c r="T2083" t="s">
        <v>286</v>
      </c>
      <c r="U2083">
        <v>39.49</v>
      </c>
      <c r="V2083">
        <v>4.8099999999999996</v>
      </c>
      <c r="W2083" t="s">
        <v>2380</v>
      </c>
      <c r="X2083" t="s">
        <v>2380</v>
      </c>
      <c r="Y2083" t="s">
        <v>2380</v>
      </c>
      <c r="Z2083">
        <v>1</v>
      </c>
      <c r="AA2083" t="s">
        <v>2380</v>
      </c>
    </row>
    <row r="2084" spans="10:27" x14ac:dyDescent="0.35">
      <c r="J2084" t="s">
        <v>2113</v>
      </c>
      <c r="K2084">
        <v>2003</v>
      </c>
      <c r="L2084" t="s">
        <v>20</v>
      </c>
      <c r="M2084">
        <v>9</v>
      </c>
      <c r="N2084">
        <v>0</v>
      </c>
      <c r="O2084">
        <v>33611.71</v>
      </c>
      <c r="P2084" t="s">
        <v>16</v>
      </c>
      <c r="Q2084" t="s">
        <v>11</v>
      </c>
      <c r="R2084" t="str">
        <f>IF('Hospitalisation Details'!I2082="?","Unknown",'Hospitalisation Details'!I2082)</f>
        <v>R1011</v>
      </c>
      <c r="T2084" t="s">
        <v>285</v>
      </c>
      <c r="U2084">
        <v>33.99</v>
      </c>
      <c r="V2084">
        <v>4.55</v>
      </c>
      <c r="W2084" t="s">
        <v>2380</v>
      </c>
      <c r="X2084" t="s">
        <v>2380</v>
      </c>
      <c r="Y2084" t="s">
        <v>2380</v>
      </c>
      <c r="Z2084">
        <v>1</v>
      </c>
      <c r="AA2084" t="s">
        <v>2380</v>
      </c>
    </row>
    <row r="2085" spans="10:27" x14ac:dyDescent="0.35">
      <c r="J2085" t="s">
        <v>2114</v>
      </c>
      <c r="K2085">
        <v>1993</v>
      </c>
      <c r="L2085" t="s">
        <v>15</v>
      </c>
      <c r="M2085">
        <v>28</v>
      </c>
      <c r="N2085">
        <v>0</v>
      </c>
      <c r="O2085">
        <v>33707.550000000003</v>
      </c>
      <c r="P2085" t="s">
        <v>11</v>
      </c>
      <c r="Q2085" t="s">
        <v>11</v>
      </c>
      <c r="R2085" t="str">
        <f>IF('Hospitalisation Details'!I2083="?","Unknown",'Hospitalisation Details'!I2083)</f>
        <v>R1011</v>
      </c>
      <c r="T2085" t="s">
        <v>284</v>
      </c>
      <c r="U2085">
        <v>27.72</v>
      </c>
      <c r="V2085">
        <v>6.43</v>
      </c>
      <c r="W2085" t="s">
        <v>2380</v>
      </c>
      <c r="X2085" t="s">
        <v>2380</v>
      </c>
      <c r="Y2085" t="s">
        <v>2380</v>
      </c>
      <c r="Z2085">
        <v>1</v>
      </c>
      <c r="AA2085" t="s">
        <v>2380</v>
      </c>
    </row>
    <row r="2086" spans="10:27" x14ac:dyDescent="0.35">
      <c r="J2086" t="s">
        <v>2115</v>
      </c>
      <c r="K2086">
        <v>2004</v>
      </c>
      <c r="L2086" t="s">
        <v>15</v>
      </c>
      <c r="M2086">
        <v>1</v>
      </c>
      <c r="N2086">
        <v>0</v>
      </c>
      <c r="O2086">
        <v>33732.69</v>
      </c>
      <c r="P2086" t="s">
        <v>16</v>
      </c>
      <c r="Q2086" t="s">
        <v>16</v>
      </c>
      <c r="R2086" t="str">
        <f>IF('Hospitalisation Details'!I2084="?","Unknown",'Hospitalisation Details'!I2084)</f>
        <v>R1017</v>
      </c>
      <c r="T2086" t="s">
        <v>283</v>
      </c>
      <c r="U2086">
        <v>30.59</v>
      </c>
      <c r="V2086">
        <v>11.62</v>
      </c>
      <c r="W2086" t="s">
        <v>2380</v>
      </c>
      <c r="X2086" t="s">
        <v>2380</v>
      </c>
      <c r="Y2086" t="s">
        <v>2380</v>
      </c>
      <c r="Z2086" t="s">
        <v>2381</v>
      </c>
      <c r="AA2086" t="s">
        <v>2380</v>
      </c>
    </row>
    <row r="2087" spans="10:27" x14ac:dyDescent="0.35">
      <c r="J2087" t="s">
        <v>2116</v>
      </c>
      <c r="K2087">
        <v>2003</v>
      </c>
      <c r="L2087" t="s">
        <v>20</v>
      </c>
      <c r="M2087">
        <v>12</v>
      </c>
      <c r="N2087">
        <v>0</v>
      </c>
      <c r="O2087">
        <v>33750.29</v>
      </c>
      <c r="P2087" t="s">
        <v>16</v>
      </c>
      <c r="Q2087" t="s">
        <v>12</v>
      </c>
      <c r="R2087" t="str">
        <f>IF('Hospitalisation Details'!I2085="?","Unknown",'Hospitalisation Details'!I2085)</f>
        <v>R1012</v>
      </c>
      <c r="T2087" t="s">
        <v>282</v>
      </c>
      <c r="U2087">
        <v>22.6</v>
      </c>
      <c r="V2087">
        <v>6.04</v>
      </c>
      <c r="W2087" t="s">
        <v>2380</v>
      </c>
      <c r="X2087" t="s">
        <v>2380</v>
      </c>
      <c r="Y2087" t="s">
        <v>2380</v>
      </c>
      <c r="Z2087">
        <v>1</v>
      </c>
      <c r="AA2087" t="s">
        <v>2380</v>
      </c>
    </row>
    <row r="2088" spans="10:27" x14ac:dyDescent="0.35">
      <c r="J2088" t="s">
        <v>2117</v>
      </c>
      <c r="K2088">
        <v>1962</v>
      </c>
      <c r="L2088" t="s">
        <v>30</v>
      </c>
      <c r="M2088">
        <v>11</v>
      </c>
      <c r="N2088">
        <v>0</v>
      </c>
      <c r="O2088">
        <v>33753.32</v>
      </c>
      <c r="P2088" t="s">
        <v>16</v>
      </c>
      <c r="Q2088" t="s">
        <v>12</v>
      </c>
      <c r="R2088" t="str">
        <f>IF('Hospitalisation Details'!I2086="?","Unknown",'Hospitalisation Details'!I2086)</f>
        <v>R1011</v>
      </c>
      <c r="T2088" t="s">
        <v>281</v>
      </c>
      <c r="U2088">
        <v>28.785</v>
      </c>
      <c r="V2088">
        <v>8.82</v>
      </c>
      <c r="W2088" t="s">
        <v>2380</v>
      </c>
      <c r="X2088" t="s">
        <v>2380</v>
      </c>
      <c r="Y2088" t="s">
        <v>2380</v>
      </c>
      <c r="Z2088" t="s">
        <v>2381</v>
      </c>
      <c r="AA2088" t="s">
        <v>2380</v>
      </c>
    </row>
    <row r="2089" spans="10:27" x14ac:dyDescent="0.35">
      <c r="J2089" t="s">
        <v>2118</v>
      </c>
      <c r="K2089">
        <v>2000</v>
      </c>
      <c r="L2089" t="s">
        <v>37</v>
      </c>
      <c r="M2089">
        <v>26</v>
      </c>
      <c r="N2089">
        <v>0</v>
      </c>
      <c r="O2089">
        <v>33829.39</v>
      </c>
      <c r="P2089" t="s">
        <v>11</v>
      </c>
      <c r="Q2089" t="s">
        <v>12</v>
      </c>
      <c r="R2089" t="str">
        <f>IF('Hospitalisation Details'!I2087="?","Unknown",'Hospitalisation Details'!I2087)</f>
        <v>R1011</v>
      </c>
      <c r="T2089" t="s">
        <v>280</v>
      </c>
      <c r="U2089">
        <v>50.38</v>
      </c>
      <c r="V2089">
        <v>5.8</v>
      </c>
      <c r="W2089" t="s">
        <v>2380</v>
      </c>
      <c r="X2089" t="s">
        <v>2380</v>
      </c>
      <c r="Y2089" t="s">
        <v>2380</v>
      </c>
      <c r="Z2089" t="s">
        <v>2381</v>
      </c>
      <c r="AA2089" t="s">
        <v>2380</v>
      </c>
    </row>
    <row r="2090" spans="10:27" x14ac:dyDescent="0.35">
      <c r="J2090" t="s">
        <v>2119</v>
      </c>
      <c r="K2090">
        <v>1997</v>
      </c>
      <c r="L2090" t="s">
        <v>35</v>
      </c>
      <c r="M2090">
        <v>9</v>
      </c>
      <c r="N2090">
        <v>0</v>
      </c>
      <c r="O2090">
        <v>33900.65</v>
      </c>
      <c r="P2090" t="s">
        <v>11</v>
      </c>
      <c r="Q2090" t="s">
        <v>12</v>
      </c>
      <c r="R2090" t="str">
        <f>IF('Hospitalisation Details'!I2088="?","Unknown",'Hospitalisation Details'!I2088)</f>
        <v>R1011</v>
      </c>
      <c r="T2090" t="s">
        <v>279</v>
      </c>
      <c r="U2090">
        <v>35.200000000000003</v>
      </c>
      <c r="V2090">
        <v>4.28</v>
      </c>
      <c r="W2090" t="s">
        <v>2380</v>
      </c>
      <c r="X2090" t="s">
        <v>2380</v>
      </c>
      <c r="Y2090" t="s">
        <v>2380</v>
      </c>
      <c r="Z2090" t="s">
        <v>2381</v>
      </c>
      <c r="AA2090" t="s">
        <v>2380</v>
      </c>
    </row>
    <row r="2091" spans="10:27" x14ac:dyDescent="0.35">
      <c r="J2091" t="s">
        <v>2120</v>
      </c>
      <c r="K2091">
        <v>2000</v>
      </c>
      <c r="L2091" t="s">
        <v>30</v>
      </c>
      <c r="M2091">
        <v>27</v>
      </c>
      <c r="N2091">
        <v>0</v>
      </c>
      <c r="O2091">
        <v>33907.550000000003</v>
      </c>
      <c r="P2091" t="s">
        <v>11</v>
      </c>
      <c r="Q2091" t="s">
        <v>11</v>
      </c>
      <c r="R2091" t="str">
        <f>IF('Hospitalisation Details'!I2089="?","Unknown",'Hospitalisation Details'!I2089)</f>
        <v>R1012</v>
      </c>
      <c r="T2091" t="s">
        <v>278</v>
      </c>
      <c r="U2091">
        <v>35.72</v>
      </c>
      <c r="V2091">
        <v>5.5</v>
      </c>
      <c r="W2091" t="s">
        <v>2382</v>
      </c>
      <c r="X2091" t="s">
        <v>2380</v>
      </c>
      <c r="Y2091" t="s">
        <v>2380</v>
      </c>
      <c r="Z2091" t="s">
        <v>2381</v>
      </c>
      <c r="AA2091" t="s">
        <v>2380</v>
      </c>
    </row>
    <row r="2092" spans="10:27" x14ac:dyDescent="0.35">
      <c r="J2092" t="s">
        <v>2121</v>
      </c>
      <c r="K2092">
        <v>1994</v>
      </c>
      <c r="L2092" t="s">
        <v>20</v>
      </c>
      <c r="M2092">
        <v>25</v>
      </c>
      <c r="N2092">
        <v>0</v>
      </c>
      <c r="O2092">
        <v>33975.47</v>
      </c>
      <c r="P2092" t="s">
        <v>11</v>
      </c>
      <c r="Q2092" t="s">
        <v>11</v>
      </c>
      <c r="R2092" t="str">
        <f>IF('Hospitalisation Details'!I2090="?","Unknown",'Hospitalisation Details'!I2090)</f>
        <v>R1011</v>
      </c>
      <c r="T2092" t="s">
        <v>277</v>
      </c>
      <c r="U2092">
        <v>24.51</v>
      </c>
      <c r="V2092">
        <v>4.6900000000000004</v>
      </c>
      <c r="W2092" t="s">
        <v>2380</v>
      </c>
      <c r="X2092" t="s">
        <v>2380</v>
      </c>
      <c r="Y2092" t="s">
        <v>2380</v>
      </c>
      <c r="Z2092" t="s">
        <v>2381</v>
      </c>
      <c r="AA2092" t="s">
        <v>2380</v>
      </c>
    </row>
    <row r="2093" spans="10:27" x14ac:dyDescent="0.35">
      <c r="J2093" t="s">
        <v>2122</v>
      </c>
      <c r="K2093">
        <v>1972</v>
      </c>
      <c r="L2093" t="s">
        <v>10</v>
      </c>
      <c r="M2093">
        <v>26</v>
      </c>
      <c r="N2093">
        <v>0</v>
      </c>
      <c r="O2093">
        <v>34053.360000000001</v>
      </c>
      <c r="P2093" t="s">
        <v>11</v>
      </c>
      <c r="Q2093" t="s">
        <v>11</v>
      </c>
      <c r="R2093" t="str">
        <f>IF('Hospitalisation Details'!I2091="?","Unknown",'Hospitalisation Details'!I2091)</f>
        <v>R1011</v>
      </c>
      <c r="T2093" t="s">
        <v>275</v>
      </c>
      <c r="U2093">
        <v>23.844999999999999</v>
      </c>
      <c r="V2093">
        <v>4.43</v>
      </c>
      <c r="W2093" t="s">
        <v>2380</v>
      </c>
      <c r="X2093" t="s">
        <v>2380</v>
      </c>
      <c r="Y2093" t="s">
        <v>2380</v>
      </c>
      <c r="Z2093" t="s">
        <v>2381</v>
      </c>
      <c r="AA2093" t="s">
        <v>2380</v>
      </c>
    </row>
    <row r="2094" spans="10:27" x14ac:dyDescent="0.35">
      <c r="J2094" t="s">
        <v>2123</v>
      </c>
      <c r="K2094">
        <v>2002</v>
      </c>
      <c r="L2094" t="s">
        <v>30</v>
      </c>
      <c r="M2094">
        <v>26</v>
      </c>
      <c r="N2094">
        <v>0</v>
      </c>
      <c r="O2094">
        <v>34084.68</v>
      </c>
      <c r="P2094" t="s">
        <v>11</v>
      </c>
      <c r="Q2094" t="s">
        <v>12</v>
      </c>
      <c r="R2094" t="str">
        <f>IF('Hospitalisation Details'!I2092="?","Unknown",'Hospitalisation Details'!I2092)</f>
        <v>R1011</v>
      </c>
      <c r="T2094" t="s">
        <v>274</v>
      </c>
      <c r="U2094">
        <v>15.68</v>
      </c>
      <c r="V2094">
        <v>6.16</v>
      </c>
      <c r="W2094" t="s">
        <v>2382</v>
      </c>
      <c r="X2094" t="s">
        <v>2380</v>
      </c>
      <c r="Y2094" t="s">
        <v>2380</v>
      </c>
      <c r="Z2094">
        <v>1</v>
      </c>
      <c r="AA2094" t="s">
        <v>2380</v>
      </c>
    </row>
    <row r="2095" spans="10:27" x14ac:dyDescent="0.35">
      <c r="J2095" t="s">
        <v>2124</v>
      </c>
      <c r="K2095">
        <v>1999</v>
      </c>
      <c r="L2095" t="s">
        <v>15</v>
      </c>
      <c r="M2095">
        <v>6</v>
      </c>
      <c r="N2095">
        <v>0</v>
      </c>
      <c r="O2095">
        <v>34166.269999999997</v>
      </c>
      <c r="P2095" t="s">
        <v>11</v>
      </c>
      <c r="Q2095" t="s">
        <v>12</v>
      </c>
      <c r="R2095" t="str">
        <f>IF('Hospitalisation Details'!I2093="?","Unknown",'Hospitalisation Details'!I2093)</f>
        <v>R1011</v>
      </c>
      <c r="T2095" t="s">
        <v>273</v>
      </c>
      <c r="U2095">
        <v>32.395000000000003</v>
      </c>
      <c r="V2095">
        <v>6.66</v>
      </c>
      <c r="W2095" t="s">
        <v>2380</v>
      </c>
      <c r="X2095" t="s">
        <v>2380</v>
      </c>
      <c r="Y2095" t="s">
        <v>2380</v>
      </c>
      <c r="Z2095" t="s">
        <v>2381</v>
      </c>
      <c r="AA2095" t="s">
        <v>2380</v>
      </c>
    </row>
    <row r="2096" spans="10:27" x14ac:dyDescent="0.35">
      <c r="J2096" t="s">
        <v>2125</v>
      </c>
      <c r="K2096">
        <v>1971</v>
      </c>
      <c r="L2096" t="s">
        <v>35</v>
      </c>
      <c r="M2096">
        <v>25</v>
      </c>
      <c r="N2096">
        <v>0</v>
      </c>
      <c r="O2096">
        <v>34205.07</v>
      </c>
      <c r="P2096" t="s">
        <v>11</v>
      </c>
      <c r="Q2096" t="s">
        <v>11</v>
      </c>
      <c r="R2096" t="str">
        <f>IF('Hospitalisation Details'!I2094="?","Unknown",'Hospitalisation Details'!I2094)</f>
        <v>R1011</v>
      </c>
      <c r="T2096" t="s">
        <v>272</v>
      </c>
      <c r="U2096">
        <v>23.655000000000001</v>
      </c>
      <c r="V2096">
        <v>5.92</v>
      </c>
      <c r="W2096" t="s">
        <v>2380</v>
      </c>
      <c r="X2096" t="s">
        <v>2380</v>
      </c>
      <c r="Y2096" t="s">
        <v>2380</v>
      </c>
      <c r="Z2096">
        <v>1</v>
      </c>
      <c r="AA2096" t="s">
        <v>2380</v>
      </c>
    </row>
    <row r="2097" spans="10:27" x14ac:dyDescent="0.35">
      <c r="J2097" t="s">
        <v>2126</v>
      </c>
      <c r="K2097">
        <v>1975</v>
      </c>
      <c r="L2097" t="s">
        <v>10</v>
      </c>
      <c r="M2097">
        <v>21</v>
      </c>
      <c r="N2097">
        <v>1</v>
      </c>
      <c r="O2097">
        <v>34210.33</v>
      </c>
      <c r="P2097" t="s">
        <v>11</v>
      </c>
      <c r="Q2097" t="s">
        <v>16</v>
      </c>
      <c r="R2097" t="str">
        <f>IF('Hospitalisation Details'!I2095="?","Unknown",'Hospitalisation Details'!I2095)</f>
        <v>R1012</v>
      </c>
      <c r="T2097" t="s">
        <v>271</v>
      </c>
      <c r="U2097">
        <v>28.4</v>
      </c>
      <c r="V2097">
        <v>5.97</v>
      </c>
      <c r="W2097" t="s">
        <v>2380</v>
      </c>
      <c r="X2097" t="s">
        <v>2380</v>
      </c>
      <c r="Y2097" t="s">
        <v>2383</v>
      </c>
      <c r="Z2097">
        <v>1</v>
      </c>
      <c r="AA2097" t="s">
        <v>2380</v>
      </c>
    </row>
    <row r="2098" spans="10:27" x14ac:dyDescent="0.35">
      <c r="J2098" t="s">
        <v>2127</v>
      </c>
      <c r="K2098">
        <v>1962</v>
      </c>
      <c r="L2098" t="s">
        <v>10</v>
      </c>
      <c r="M2098">
        <v>5</v>
      </c>
      <c r="N2098">
        <v>0</v>
      </c>
      <c r="O2098">
        <v>34218.019999999997</v>
      </c>
      <c r="P2098" t="s">
        <v>16</v>
      </c>
      <c r="Q2098" t="s">
        <v>16</v>
      </c>
      <c r="R2098" t="str">
        <f>IF('Hospitalisation Details'!I2096="?","Unknown",'Hospitalisation Details'!I2096)</f>
        <v>R1011</v>
      </c>
      <c r="T2098" t="s">
        <v>270</v>
      </c>
      <c r="U2098">
        <v>35.42</v>
      </c>
      <c r="V2098">
        <v>4.6399999999999997</v>
      </c>
      <c r="W2098" t="s">
        <v>2382</v>
      </c>
      <c r="X2098" t="s">
        <v>2380</v>
      </c>
      <c r="Y2098" t="s">
        <v>2380</v>
      </c>
      <c r="Z2098" t="s">
        <v>2381</v>
      </c>
      <c r="AA2098" t="s">
        <v>2380</v>
      </c>
    </row>
    <row r="2099" spans="10:27" x14ac:dyDescent="0.35">
      <c r="J2099" t="s">
        <v>2128</v>
      </c>
      <c r="K2099">
        <v>1998</v>
      </c>
      <c r="L2099" t="s">
        <v>18</v>
      </c>
      <c r="M2099">
        <v>11</v>
      </c>
      <c r="N2099">
        <v>0</v>
      </c>
      <c r="O2099">
        <v>34254.050000000003</v>
      </c>
      <c r="P2099" t="s">
        <v>16</v>
      </c>
      <c r="Q2099" t="s">
        <v>12</v>
      </c>
      <c r="R2099" t="str">
        <f>IF('Hospitalisation Details'!I2097="?","Unknown",'Hospitalisation Details'!I2097)</f>
        <v>R1019</v>
      </c>
      <c r="T2099" t="s">
        <v>269</v>
      </c>
      <c r="U2099">
        <v>26.18</v>
      </c>
      <c r="V2099">
        <v>6.12</v>
      </c>
      <c r="W2099" t="s">
        <v>2380</v>
      </c>
      <c r="X2099" t="s">
        <v>2382</v>
      </c>
      <c r="Y2099" t="s">
        <v>2380</v>
      </c>
      <c r="Z2099">
        <v>1</v>
      </c>
      <c r="AA2099" t="s">
        <v>2380</v>
      </c>
    </row>
    <row r="2100" spans="10:27" x14ac:dyDescent="0.35">
      <c r="J2100" t="s">
        <v>2129</v>
      </c>
      <c r="K2100">
        <v>1995</v>
      </c>
      <c r="L2100" t="s">
        <v>37</v>
      </c>
      <c r="M2100">
        <v>30</v>
      </c>
      <c r="N2100">
        <v>0</v>
      </c>
      <c r="O2100">
        <v>34289.43</v>
      </c>
      <c r="P2100" t="s">
        <v>16</v>
      </c>
      <c r="Q2100" t="s">
        <v>16</v>
      </c>
      <c r="R2100" t="str">
        <f>IF('Hospitalisation Details'!I2098="?","Unknown",'Hospitalisation Details'!I2098)</f>
        <v>R1011</v>
      </c>
      <c r="T2100" t="s">
        <v>268</v>
      </c>
      <c r="U2100">
        <v>20.8</v>
      </c>
      <c r="V2100">
        <v>4.87</v>
      </c>
      <c r="W2100" t="s">
        <v>2382</v>
      </c>
      <c r="X2100" t="s">
        <v>2380</v>
      </c>
      <c r="Y2100" t="s">
        <v>2380</v>
      </c>
      <c r="Z2100" t="s">
        <v>2381</v>
      </c>
      <c r="AA2100" t="s">
        <v>2380</v>
      </c>
    </row>
    <row r="2101" spans="10:27" x14ac:dyDescent="0.35">
      <c r="J2101" t="s">
        <v>2130</v>
      </c>
      <c r="K2101">
        <v>1986</v>
      </c>
      <c r="L2101" t="s">
        <v>37</v>
      </c>
      <c r="M2101">
        <v>11</v>
      </c>
      <c r="N2101">
        <v>3</v>
      </c>
      <c r="O2101">
        <v>34293.120000000003</v>
      </c>
      <c r="P2101" t="s">
        <v>16</v>
      </c>
      <c r="Q2101" t="s">
        <v>11</v>
      </c>
      <c r="R2101" t="str">
        <f>IF('Hospitalisation Details'!I2099="?","Unknown",'Hospitalisation Details'!I2099)</f>
        <v>R1011</v>
      </c>
      <c r="T2101" t="s">
        <v>267</v>
      </c>
      <c r="U2101">
        <v>15.82</v>
      </c>
      <c r="V2101">
        <v>4.5999999999999996</v>
      </c>
      <c r="W2101" t="s">
        <v>2380</v>
      </c>
      <c r="X2101" t="s">
        <v>2380</v>
      </c>
      <c r="Y2101" t="s">
        <v>2380</v>
      </c>
      <c r="Z2101" t="s">
        <v>2381</v>
      </c>
      <c r="AA2101" t="s">
        <v>2380</v>
      </c>
    </row>
    <row r="2102" spans="10:27" x14ac:dyDescent="0.35">
      <c r="J2102" t="s">
        <v>2131</v>
      </c>
      <c r="K2102">
        <v>2004</v>
      </c>
      <c r="L2102" t="s">
        <v>15</v>
      </c>
      <c r="M2102">
        <v>1</v>
      </c>
      <c r="N2102">
        <v>2</v>
      </c>
      <c r="O2102">
        <v>34303.17</v>
      </c>
      <c r="P2102" t="s">
        <v>16</v>
      </c>
      <c r="Q2102" t="s">
        <v>12</v>
      </c>
      <c r="R2102" t="str">
        <f>IF('Hospitalisation Details'!I2100="?","Unknown",'Hospitalisation Details'!I2100)</f>
        <v>R1013</v>
      </c>
      <c r="T2102" t="s">
        <v>266</v>
      </c>
      <c r="U2102">
        <v>17.670000000000002</v>
      </c>
      <c r="V2102">
        <v>4.78</v>
      </c>
      <c r="W2102" t="s">
        <v>2380</v>
      </c>
      <c r="X2102" t="s">
        <v>2380</v>
      </c>
      <c r="Y2102" t="s">
        <v>2380</v>
      </c>
      <c r="Z2102" t="s">
        <v>2381</v>
      </c>
      <c r="AA2102" t="s">
        <v>2380</v>
      </c>
    </row>
    <row r="2103" spans="10:27" x14ac:dyDescent="0.35">
      <c r="J2103" t="s">
        <v>2132</v>
      </c>
      <c r="K2103">
        <v>1983</v>
      </c>
      <c r="L2103" t="s">
        <v>37</v>
      </c>
      <c r="M2103">
        <v>2</v>
      </c>
      <c r="N2103">
        <v>3</v>
      </c>
      <c r="O2103">
        <v>34307.22</v>
      </c>
      <c r="P2103" t="s">
        <v>11</v>
      </c>
      <c r="Q2103" t="s">
        <v>11</v>
      </c>
      <c r="R2103" t="str">
        <f>IF('Hospitalisation Details'!I2101="?","Unknown",'Hospitalisation Details'!I2101)</f>
        <v>R1012</v>
      </c>
      <c r="T2103" t="s">
        <v>265</v>
      </c>
      <c r="U2103">
        <v>31.92</v>
      </c>
      <c r="V2103">
        <v>11.05</v>
      </c>
      <c r="W2103" t="s">
        <v>2380</v>
      </c>
      <c r="X2103" t="s">
        <v>2380</v>
      </c>
      <c r="Y2103" t="s">
        <v>2380</v>
      </c>
      <c r="Z2103" t="s">
        <v>2381</v>
      </c>
      <c r="AA2103" t="s">
        <v>2380</v>
      </c>
    </row>
    <row r="2104" spans="10:27" x14ac:dyDescent="0.35">
      <c r="J2104" t="s">
        <v>2133</v>
      </c>
      <c r="K2104">
        <v>1984</v>
      </c>
      <c r="L2104" t="s">
        <v>37</v>
      </c>
      <c r="M2104">
        <v>1</v>
      </c>
      <c r="N2104">
        <v>3</v>
      </c>
      <c r="O2104">
        <v>34402.22</v>
      </c>
      <c r="P2104" t="s">
        <v>11</v>
      </c>
      <c r="Q2104" t="s">
        <v>12</v>
      </c>
      <c r="R2104" t="str">
        <f>IF('Hospitalisation Details'!I2102="?","Unknown",'Hospitalisation Details'!I2102)</f>
        <v>R1011</v>
      </c>
      <c r="T2104" t="s">
        <v>264</v>
      </c>
      <c r="U2104">
        <v>28.975000000000001</v>
      </c>
      <c r="V2104">
        <v>7.62</v>
      </c>
      <c r="W2104" t="s">
        <v>2380</v>
      </c>
      <c r="X2104" t="s">
        <v>2380</v>
      </c>
      <c r="Y2104" t="s">
        <v>2380</v>
      </c>
      <c r="Z2104" t="s">
        <v>2381</v>
      </c>
      <c r="AA2104" t="s">
        <v>2380</v>
      </c>
    </row>
    <row r="2105" spans="10:27" x14ac:dyDescent="0.35">
      <c r="J2105" t="s">
        <v>2134</v>
      </c>
      <c r="K2105">
        <v>2003</v>
      </c>
      <c r="L2105" t="s">
        <v>37</v>
      </c>
      <c r="M2105">
        <v>5</v>
      </c>
      <c r="N2105">
        <v>0</v>
      </c>
      <c r="O2105">
        <v>34439.86</v>
      </c>
      <c r="P2105" t="s">
        <v>11</v>
      </c>
      <c r="Q2105" t="s">
        <v>16</v>
      </c>
      <c r="R2105" t="str">
        <f>IF('Hospitalisation Details'!I2103="?","Unknown",'Hospitalisation Details'!I2103)</f>
        <v>R1013</v>
      </c>
      <c r="T2105" t="s">
        <v>263</v>
      </c>
      <c r="U2105">
        <v>31.73</v>
      </c>
      <c r="V2105">
        <v>4.78</v>
      </c>
      <c r="W2105" t="s">
        <v>2382</v>
      </c>
      <c r="X2105" t="s">
        <v>2382</v>
      </c>
      <c r="Y2105" t="s">
        <v>2380</v>
      </c>
      <c r="Z2105">
        <v>2</v>
      </c>
      <c r="AA2105" t="s">
        <v>2380</v>
      </c>
    </row>
    <row r="2106" spans="10:27" x14ac:dyDescent="0.35">
      <c r="J2106" t="s">
        <v>2135</v>
      </c>
      <c r="K2106">
        <v>1990</v>
      </c>
      <c r="L2106" t="s">
        <v>20</v>
      </c>
      <c r="M2106">
        <v>24</v>
      </c>
      <c r="N2106">
        <v>3</v>
      </c>
      <c r="O2106">
        <v>34456.269999999997</v>
      </c>
      <c r="P2106" t="s">
        <v>16</v>
      </c>
      <c r="Q2106" t="s">
        <v>11</v>
      </c>
      <c r="R2106" t="str">
        <f>IF('Hospitalisation Details'!I2104="?","Unknown",'Hospitalisation Details'!I2104)</f>
        <v>R1011</v>
      </c>
      <c r="T2106" t="s">
        <v>262</v>
      </c>
      <c r="U2106">
        <v>28.88</v>
      </c>
      <c r="V2106">
        <v>6.09</v>
      </c>
      <c r="W2106" t="s">
        <v>2382</v>
      </c>
      <c r="X2106" t="s">
        <v>2382</v>
      </c>
      <c r="Y2106" t="s">
        <v>2380</v>
      </c>
      <c r="Z2106">
        <v>2</v>
      </c>
      <c r="AA2106" t="s">
        <v>2380</v>
      </c>
    </row>
    <row r="2107" spans="10:27" x14ac:dyDescent="0.35">
      <c r="J2107" t="s">
        <v>2136</v>
      </c>
      <c r="K2107">
        <v>1998</v>
      </c>
      <c r="L2107" t="s">
        <v>18</v>
      </c>
      <c r="M2107">
        <v>24</v>
      </c>
      <c r="N2107">
        <v>0</v>
      </c>
      <c r="O2107">
        <v>34472.839999999997</v>
      </c>
      <c r="P2107" t="s">
        <v>16</v>
      </c>
      <c r="Q2107" t="s">
        <v>12</v>
      </c>
      <c r="R2107" t="str">
        <f>IF('Hospitalisation Details'!I2105="?","Unknown",'Hospitalisation Details'!I2105)</f>
        <v>R1011</v>
      </c>
      <c r="T2107" t="s">
        <v>261</v>
      </c>
      <c r="U2107">
        <v>25.555</v>
      </c>
      <c r="V2107">
        <v>5.1100000000000003</v>
      </c>
      <c r="W2107" t="s">
        <v>2380</v>
      </c>
      <c r="X2107" t="s">
        <v>2380</v>
      </c>
      <c r="Y2107" t="s">
        <v>2383</v>
      </c>
      <c r="Z2107">
        <v>1</v>
      </c>
      <c r="AA2107" t="s">
        <v>2380</v>
      </c>
    </row>
    <row r="2108" spans="10:27" x14ac:dyDescent="0.35">
      <c r="J2108" t="s">
        <v>2137</v>
      </c>
      <c r="K2108">
        <v>1976</v>
      </c>
      <c r="L2108" t="s">
        <v>15</v>
      </c>
      <c r="M2108">
        <v>25</v>
      </c>
      <c r="N2108">
        <v>2</v>
      </c>
      <c r="O2108">
        <v>34543.39</v>
      </c>
      <c r="P2108" t="s">
        <v>11</v>
      </c>
      <c r="Q2108" t="s">
        <v>12</v>
      </c>
      <c r="R2108" t="str">
        <f>IF('Hospitalisation Details'!I2106="?","Unknown",'Hospitalisation Details'!I2106)</f>
        <v>R1011</v>
      </c>
      <c r="T2108" t="s">
        <v>260</v>
      </c>
      <c r="U2108">
        <v>37.29</v>
      </c>
      <c r="V2108">
        <v>4.46</v>
      </c>
      <c r="W2108" t="s">
        <v>2380</v>
      </c>
      <c r="X2108" t="s">
        <v>2382</v>
      </c>
      <c r="Y2108" t="s">
        <v>2380</v>
      </c>
      <c r="Z2108">
        <v>1</v>
      </c>
      <c r="AA2108" t="s">
        <v>2380</v>
      </c>
    </row>
    <row r="2109" spans="10:27" x14ac:dyDescent="0.35">
      <c r="J2109" t="s">
        <v>2138</v>
      </c>
      <c r="K2109">
        <v>2004</v>
      </c>
      <c r="L2109" t="s">
        <v>37</v>
      </c>
      <c r="M2109">
        <v>9</v>
      </c>
      <c r="N2109">
        <v>0</v>
      </c>
      <c r="O2109">
        <v>34617.839999999997</v>
      </c>
      <c r="P2109" t="s">
        <v>16</v>
      </c>
      <c r="Q2109" t="s">
        <v>12</v>
      </c>
      <c r="R2109" t="str">
        <f>IF('Hospitalisation Details'!I2107="?","Unknown",'Hospitalisation Details'!I2107)</f>
        <v>R1016</v>
      </c>
      <c r="T2109" t="s">
        <v>259</v>
      </c>
      <c r="U2109">
        <v>40.28</v>
      </c>
      <c r="V2109">
        <v>6.11</v>
      </c>
      <c r="W2109" t="s">
        <v>2380</v>
      </c>
      <c r="X2109" t="s">
        <v>2382</v>
      </c>
      <c r="Y2109" t="s">
        <v>2380</v>
      </c>
      <c r="Z2109">
        <v>1</v>
      </c>
      <c r="AA2109" t="s">
        <v>2380</v>
      </c>
    </row>
    <row r="2110" spans="10:27" x14ac:dyDescent="0.35">
      <c r="J2110" t="s">
        <v>2139</v>
      </c>
      <c r="K2110">
        <v>1994</v>
      </c>
      <c r="L2110" t="s">
        <v>10</v>
      </c>
      <c r="M2110">
        <v>7</v>
      </c>
      <c r="N2110">
        <v>0</v>
      </c>
      <c r="O2110">
        <v>34672.15</v>
      </c>
      <c r="P2110" t="s">
        <v>16</v>
      </c>
      <c r="Q2110" t="s">
        <v>12</v>
      </c>
      <c r="R2110" t="str">
        <f>IF('Hospitalisation Details'!I2108="?","Unknown",'Hospitalisation Details'!I2108)</f>
        <v>R1013</v>
      </c>
      <c r="T2110" t="s">
        <v>258</v>
      </c>
      <c r="U2110">
        <v>40.185000000000002</v>
      </c>
      <c r="V2110">
        <v>4.66</v>
      </c>
      <c r="W2110" t="s">
        <v>2380</v>
      </c>
      <c r="X2110" t="s">
        <v>2382</v>
      </c>
      <c r="Y2110" t="s">
        <v>2380</v>
      </c>
      <c r="Z2110">
        <v>1</v>
      </c>
      <c r="AA2110" t="s">
        <v>2380</v>
      </c>
    </row>
    <row r="2111" spans="10:27" x14ac:dyDescent="0.35">
      <c r="J2111" t="s">
        <v>2140</v>
      </c>
      <c r="K2111">
        <v>2003</v>
      </c>
      <c r="L2111" t="s">
        <v>10</v>
      </c>
      <c r="M2111">
        <v>3</v>
      </c>
      <c r="N2111">
        <v>0</v>
      </c>
      <c r="O2111">
        <v>34779.620000000003</v>
      </c>
      <c r="P2111" t="s">
        <v>16</v>
      </c>
      <c r="Q2111" t="s">
        <v>11</v>
      </c>
      <c r="R2111" t="str">
        <f>IF('Hospitalisation Details'!I2109="?","Unknown",'Hospitalisation Details'!I2109)</f>
        <v>R1011</v>
      </c>
      <c r="T2111" t="s">
        <v>257</v>
      </c>
      <c r="U2111">
        <v>23.57</v>
      </c>
      <c r="V2111">
        <v>6.14</v>
      </c>
      <c r="W2111" t="s">
        <v>2380</v>
      </c>
      <c r="X2111" t="s">
        <v>2380</v>
      </c>
      <c r="Y2111" t="s">
        <v>2380</v>
      </c>
      <c r="Z2111" t="s">
        <v>2381</v>
      </c>
      <c r="AA2111" t="s">
        <v>2380</v>
      </c>
    </row>
    <row r="2112" spans="10:27" x14ac:dyDescent="0.35">
      <c r="J2112" t="s">
        <v>2141</v>
      </c>
      <c r="K2112">
        <v>1995</v>
      </c>
      <c r="L2112" t="s">
        <v>30</v>
      </c>
      <c r="M2112">
        <v>27</v>
      </c>
      <c r="N2112">
        <v>1</v>
      </c>
      <c r="O2112">
        <v>34806.47</v>
      </c>
      <c r="P2112" t="s">
        <v>16</v>
      </c>
      <c r="Q2112" t="s">
        <v>11</v>
      </c>
      <c r="R2112" t="str">
        <f>IF('Hospitalisation Details'!I2110="?","Unknown",'Hospitalisation Details'!I2110)</f>
        <v>R1013</v>
      </c>
      <c r="T2112" t="s">
        <v>256</v>
      </c>
      <c r="U2112">
        <v>35.625</v>
      </c>
      <c r="V2112">
        <v>6.21</v>
      </c>
      <c r="W2112" t="s">
        <v>2380</v>
      </c>
      <c r="X2112" t="s">
        <v>2382</v>
      </c>
      <c r="Y2112" t="s">
        <v>2380</v>
      </c>
      <c r="Z2112">
        <v>1</v>
      </c>
      <c r="AA2112" t="s">
        <v>2380</v>
      </c>
    </row>
    <row r="2113" spans="10:27" x14ac:dyDescent="0.35">
      <c r="J2113" t="s">
        <v>2142</v>
      </c>
      <c r="K2113">
        <v>2003</v>
      </c>
      <c r="L2113" t="s">
        <v>20</v>
      </c>
      <c r="M2113">
        <v>17</v>
      </c>
      <c r="N2113">
        <v>0</v>
      </c>
      <c r="O2113">
        <v>34828.65</v>
      </c>
      <c r="P2113" t="s">
        <v>16</v>
      </c>
      <c r="Q2113" t="s">
        <v>12</v>
      </c>
      <c r="R2113" t="str">
        <f>IF('Hospitalisation Details'!I2111="?","Unknown",'Hospitalisation Details'!I2111)</f>
        <v>R1011</v>
      </c>
      <c r="T2113" t="s">
        <v>255</v>
      </c>
      <c r="U2113">
        <v>33.155000000000001</v>
      </c>
      <c r="V2113">
        <v>4.5999999999999996</v>
      </c>
      <c r="W2113" t="s">
        <v>2380</v>
      </c>
      <c r="X2113" t="s">
        <v>2382</v>
      </c>
      <c r="Y2113" t="s">
        <v>2380</v>
      </c>
      <c r="Z2113">
        <v>1</v>
      </c>
      <c r="AA2113" t="s">
        <v>2380</v>
      </c>
    </row>
    <row r="2114" spans="10:27" x14ac:dyDescent="0.35">
      <c r="J2114" t="s">
        <v>2143</v>
      </c>
      <c r="K2114">
        <v>1995</v>
      </c>
      <c r="L2114" t="s">
        <v>37</v>
      </c>
      <c r="M2114">
        <v>17</v>
      </c>
      <c r="N2114">
        <v>0</v>
      </c>
      <c r="O2114">
        <v>34838.870000000003</v>
      </c>
      <c r="P2114" t="s">
        <v>11</v>
      </c>
      <c r="Q2114" t="s">
        <v>12</v>
      </c>
      <c r="R2114" t="str">
        <f>IF('Hospitalisation Details'!I2112="?","Unknown",'Hospitalisation Details'!I2112)</f>
        <v>R1011</v>
      </c>
      <c r="T2114" t="s">
        <v>254</v>
      </c>
      <c r="U2114">
        <v>31.92</v>
      </c>
      <c r="V2114">
        <v>5.04</v>
      </c>
      <c r="W2114" t="s">
        <v>2380</v>
      </c>
      <c r="X2114" t="s">
        <v>2382</v>
      </c>
      <c r="Y2114" t="s">
        <v>2380</v>
      </c>
      <c r="Z2114">
        <v>1</v>
      </c>
      <c r="AA2114" t="s">
        <v>2380</v>
      </c>
    </row>
    <row r="2115" spans="10:27" x14ac:dyDescent="0.35">
      <c r="J2115" t="s">
        <v>2144</v>
      </c>
      <c r="K2115">
        <v>1983</v>
      </c>
      <c r="L2115" t="s">
        <v>10</v>
      </c>
      <c r="M2115">
        <v>29</v>
      </c>
      <c r="N2115">
        <v>3</v>
      </c>
      <c r="O2115">
        <v>34940.61</v>
      </c>
      <c r="P2115" t="s">
        <v>11</v>
      </c>
      <c r="Q2115" t="s">
        <v>12</v>
      </c>
      <c r="R2115" t="str">
        <f>IF('Hospitalisation Details'!I2113="?","Unknown",'Hospitalisation Details'!I2113)</f>
        <v>R1011</v>
      </c>
      <c r="T2115" t="s">
        <v>253</v>
      </c>
      <c r="U2115">
        <v>30.305</v>
      </c>
      <c r="V2115">
        <v>5.08</v>
      </c>
      <c r="W2115" t="s">
        <v>2380</v>
      </c>
      <c r="X2115" t="s">
        <v>2382</v>
      </c>
      <c r="Y2115" t="s">
        <v>2380</v>
      </c>
      <c r="Z2115">
        <v>1</v>
      </c>
      <c r="AA2115" t="s">
        <v>2380</v>
      </c>
    </row>
    <row r="2116" spans="10:27" x14ac:dyDescent="0.35">
      <c r="J2116" t="s">
        <v>2145</v>
      </c>
      <c r="K2116">
        <v>1967</v>
      </c>
      <c r="L2116" t="s">
        <v>37</v>
      </c>
      <c r="M2116">
        <v>7</v>
      </c>
      <c r="N2116">
        <v>0</v>
      </c>
      <c r="O2116">
        <v>34975.68</v>
      </c>
      <c r="P2116" t="s">
        <v>11</v>
      </c>
      <c r="Q2116" t="s">
        <v>11</v>
      </c>
      <c r="R2116" t="str">
        <f>IF('Hospitalisation Details'!I2114="?","Unknown",'Hospitalisation Details'!I2114)</f>
        <v>R1011</v>
      </c>
      <c r="T2116" t="s">
        <v>252</v>
      </c>
      <c r="U2116">
        <v>30.114999999999998</v>
      </c>
      <c r="V2116">
        <v>4.38</v>
      </c>
      <c r="W2116" t="s">
        <v>2380</v>
      </c>
      <c r="X2116" t="s">
        <v>2382</v>
      </c>
      <c r="Y2116" t="s">
        <v>2380</v>
      </c>
      <c r="Z2116">
        <v>1</v>
      </c>
      <c r="AA2116" t="s">
        <v>2380</v>
      </c>
    </row>
    <row r="2117" spans="10:27" x14ac:dyDescent="0.35">
      <c r="J2117" t="s">
        <v>2146</v>
      </c>
      <c r="K2117">
        <v>1998</v>
      </c>
      <c r="L2117" t="s">
        <v>35</v>
      </c>
      <c r="M2117">
        <v>22</v>
      </c>
      <c r="N2117">
        <v>0</v>
      </c>
      <c r="O2117">
        <v>34976.42</v>
      </c>
      <c r="P2117" t="s">
        <v>11</v>
      </c>
      <c r="Q2117" t="s">
        <v>16</v>
      </c>
      <c r="R2117" t="str">
        <f>IF('Hospitalisation Details'!I2115="?","Unknown",'Hospitalisation Details'!I2115)</f>
        <v>R1011</v>
      </c>
      <c r="T2117" t="s">
        <v>251</v>
      </c>
      <c r="U2117">
        <v>24.09</v>
      </c>
      <c r="V2117">
        <v>4.79</v>
      </c>
      <c r="W2117" t="s">
        <v>2380</v>
      </c>
      <c r="X2117" t="s">
        <v>2382</v>
      </c>
      <c r="Y2117" t="s">
        <v>2380</v>
      </c>
      <c r="Z2117">
        <v>1</v>
      </c>
      <c r="AA2117" t="s">
        <v>2380</v>
      </c>
    </row>
    <row r="2118" spans="10:27" x14ac:dyDescent="0.35">
      <c r="J2118" t="s">
        <v>2147</v>
      </c>
      <c r="K2118">
        <v>1997</v>
      </c>
      <c r="L2118" t="s">
        <v>35</v>
      </c>
      <c r="M2118">
        <v>22</v>
      </c>
      <c r="N2118">
        <v>0</v>
      </c>
      <c r="O2118">
        <v>34979.86</v>
      </c>
      <c r="P2118" t="s">
        <v>11</v>
      </c>
      <c r="Q2118" t="s">
        <v>11</v>
      </c>
      <c r="R2118" t="str">
        <f>IF('Hospitalisation Details'!I2116="?","Unknown",'Hospitalisation Details'!I2116)</f>
        <v>R1011</v>
      </c>
      <c r="T2118" t="s">
        <v>250</v>
      </c>
      <c r="U2118">
        <v>28.215</v>
      </c>
      <c r="V2118">
        <v>4.21</v>
      </c>
      <c r="W2118" t="s">
        <v>2380</v>
      </c>
      <c r="X2118" t="s">
        <v>2382</v>
      </c>
      <c r="Y2118" t="s">
        <v>2380</v>
      </c>
      <c r="Z2118">
        <v>1</v>
      </c>
      <c r="AA2118" t="s">
        <v>2380</v>
      </c>
    </row>
    <row r="2119" spans="10:27" x14ac:dyDescent="0.35">
      <c r="J2119" t="s">
        <v>2148</v>
      </c>
      <c r="K2119">
        <v>1982</v>
      </c>
      <c r="L2119" t="s">
        <v>10</v>
      </c>
      <c r="M2119">
        <v>5</v>
      </c>
      <c r="N2119">
        <v>3</v>
      </c>
      <c r="O2119">
        <v>35000.730000000003</v>
      </c>
      <c r="P2119" t="s">
        <v>11</v>
      </c>
      <c r="Q2119" t="s">
        <v>12</v>
      </c>
      <c r="R2119" t="str">
        <f>IF('Hospitalisation Details'!I2117="?","Unknown",'Hospitalisation Details'!I2117)</f>
        <v>R1011</v>
      </c>
      <c r="T2119" t="s">
        <v>248</v>
      </c>
      <c r="U2119">
        <v>26.315000000000001</v>
      </c>
      <c r="V2119">
        <v>5.47</v>
      </c>
      <c r="W2119" t="s">
        <v>2380</v>
      </c>
      <c r="X2119" t="s">
        <v>2382</v>
      </c>
      <c r="Y2119" t="s">
        <v>2380</v>
      </c>
      <c r="Z2119">
        <v>1</v>
      </c>
      <c r="AA2119" t="s">
        <v>2380</v>
      </c>
    </row>
    <row r="2120" spans="10:27" x14ac:dyDescent="0.35">
      <c r="J2120" t="s">
        <v>2149</v>
      </c>
      <c r="K2120">
        <v>1975</v>
      </c>
      <c r="L2120" t="s">
        <v>35</v>
      </c>
      <c r="M2120">
        <v>29</v>
      </c>
      <c r="N2120">
        <v>1</v>
      </c>
      <c r="O2120">
        <v>35050.620000000003</v>
      </c>
      <c r="P2120" t="s">
        <v>11</v>
      </c>
      <c r="Q2120" t="s">
        <v>16</v>
      </c>
      <c r="R2120" t="str">
        <f>IF('Hospitalisation Details'!I2118="?","Unknown",'Hospitalisation Details'!I2118)</f>
        <v>R1011</v>
      </c>
      <c r="T2120" t="s">
        <v>246</v>
      </c>
      <c r="U2120">
        <v>25.08</v>
      </c>
      <c r="V2120">
        <v>5.09</v>
      </c>
      <c r="W2120" t="s">
        <v>2380</v>
      </c>
      <c r="X2120" t="s">
        <v>2382</v>
      </c>
      <c r="Y2120" t="s">
        <v>2380</v>
      </c>
      <c r="Z2120">
        <v>1</v>
      </c>
      <c r="AA2120" t="s">
        <v>2380</v>
      </c>
    </row>
    <row r="2121" spans="10:27" x14ac:dyDescent="0.35">
      <c r="J2121" t="s">
        <v>2150</v>
      </c>
      <c r="K2121">
        <v>1977</v>
      </c>
      <c r="L2121" t="s">
        <v>18</v>
      </c>
      <c r="M2121">
        <v>29</v>
      </c>
      <c r="N2121">
        <v>0</v>
      </c>
      <c r="O2121">
        <v>35069.370000000003</v>
      </c>
      <c r="P2121" t="s">
        <v>16</v>
      </c>
      <c r="Q2121" t="s">
        <v>16</v>
      </c>
      <c r="R2121" t="str">
        <f>IF('Hospitalisation Details'!I2119="?","Unknown",'Hospitalisation Details'!I2119)</f>
        <v>R1017</v>
      </c>
      <c r="T2121" t="s">
        <v>245</v>
      </c>
      <c r="U2121">
        <v>15.41</v>
      </c>
      <c r="V2121">
        <v>5.08</v>
      </c>
      <c r="W2121" t="s">
        <v>2380</v>
      </c>
      <c r="X2121" t="s">
        <v>2380</v>
      </c>
      <c r="Y2121" t="s">
        <v>2380</v>
      </c>
      <c r="Z2121" t="s">
        <v>2381</v>
      </c>
      <c r="AA2121" t="s">
        <v>2380</v>
      </c>
    </row>
    <row r="2122" spans="10:27" x14ac:dyDescent="0.35">
      <c r="J2122" t="s">
        <v>2151</v>
      </c>
      <c r="K2122">
        <v>1998</v>
      </c>
      <c r="L2122" t="s">
        <v>30</v>
      </c>
      <c r="M2122">
        <v>22</v>
      </c>
      <c r="N2122">
        <v>0</v>
      </c>
      <c r="O2122">
        <v>35147.53</v>
      </c>
      <c r="P2122" t="s">
        <v>16</v>
      </c>
      <c r="Q2122" t="s">
        <v>16</v>
      </c>
      <c r="R2122" t="str">
        <f>IF('Hospitalisation Details'!I2120="?","Unknown",'Hospitalisation Details'!I2120)</f>
        <v>R1016</v>
      </c>
      <c r="T2122" t="s">
        <v>244</v>
      </c>
      <c r="U2122">
        <v>23.83</v>
      </c>
      <c r="V2122">
        <v>5.68</v>
      </c>
      <c r="W2122" t="s">
        <v>2380</v>
      </c>
      <c r="X2122" t="s">
        <v>2380</v>
      </c>
      <c r="Y2122" t="s">
        <v>2380</v>
      </c>
      <c r="Z2122" t="s">
        <v>2381</v>
      </c>
      <c r="AA2122" t="s">
        <v>2380</v>
      </c>
    </row>
    <row r="2123" spans="10:27" x14ac:dyDescent="0.35">
      <c r="J2123" t="s">
        <v>2152</v>
      </c>
      <c r="K2123">
        <v>1967</v>
      </c>
      <c r="L2123" t="s">
        <v>30</v>
      </c>
      <c r="M2123">
        <v>30</v>
      </c>
      <c r="N2123">
        <v>1</v>
      </c>
      <c r="O2123">
        <v>35160.129999999997</v>
      </c>
      <c r="P2123" t="s">
        <v>11</v>
      </c>
      <c r="Q2123" t="s">
        <v>11</v>
      </c>
      <c r="R2123" t="str">
        <f>IF('Hospitalisation Details'!I2121="?","Unknown",'Hospitalisation Details'!I2121)</f>
        <v>R1011</v>
      </c>
      <c r="T2123" t="s">
        <v>243</v>
      </c>
      <c r="U2123">
        <v>36</v>
      </c>
      <c r="V2123">
        <v>4.66</v>
      </c>
      <c r="W2123" t="s">
        <v>2380</v>
      </c>
      <c r="X2123" t="s">
        <v>2382</v>
      </c>
      <c r="Y2123" t="s">
        <v>2380</v>
      </c>
      <c r="Z2123">
        <v>1</v>
      </c>
      <c r="AA2123" t="s">
        <v>2380</v>
      </c>
    </row>
    <row r="2124" spans="10:27" x14ac:dyDescent="0.35">
      <c r="J2124" t="s">
        <v>2153</v>
      </c>
      <c r="K2124">
        <v>1997</v>
      </c>
      <c r="L2124" t="s">
        <v>10</v>
      </c>
      <c r="M2124">
        <v>9</v>
      </c>
      <c r="N2124">
        <v>0</v>
      </c>
      <c r="O2124">
        <v>35302.089999999997</v>
      </c>
      <c r="P2124" t="s">
        <v>16</v>
      </c>
      <c r="Q2124" t="s">
        <v>11</v>
      </c>
      <c r="R2124" t="str">
        <f>IF('Hospitalisation Details'!I2122="?","Unknown",'Hospitalisation Details'!I2122)</f>
        <v>R1011</v>
      </c>
      <c r="T2124" t="s">
        <v>242</v>
      </c>
      <c r="U2124">
        <v>28.82</v>
      </c>
      <c r="V2124">
        <v>5.59</v>
      </c>
      <c r="W2124" t="s">
        <v>2380</v>
      </c>
      <c r="X2124" t="s">
        <v>2382</v>
      </c>
      <c r="Y2124" t="s">
        <v>2380</v>
      </c>
      <c r="Z2124">
        <v>1</v>
      </c>
      <c r="AA2124" t="s">
        <v>2380</v>
      </c>
    </row>
    <row r="2125" spans="10:27" x14ac:dyDescent="0.35">
      <c r="J2125" t="s">
        <v>2154</v>
      </c>
      <c r="K2125">
        <v>1988</v>
      </c>
      <c r="L2125" t="s">
        <v>20</v>
      </c>
      <c r="M2125">
        <v>19</v>
      </c>
      <c r="N2125">
        <v>3</v>
      </c>
      <c r="O2125">
        <v>35315.96</v>
      </c>
      <c r="P2125" t="s">
        <v>11</v>
      </c>
      <c r="Q2125" t="s">
        <v>16</v>
      </c>
      <c r="R2125" t="str">
        <f>IF('Hospitalisation Details'!I2123="?","Unknown",'Hospitalisation Details'!I2123)</f>
        <v>R1011</v>
      </c>
      <c r="T2125" t="s">
        <v>241</v>
      </c>
      <c r="U2125">
        <v>28.05</v>
      </c>
      <c r="V2125">
        <v>6.2</v>
      </c>
      <c r="W2125" t="s">
        <v>2380</v>
      </c>
      <c r="X2125" t="s">
        <v>2382</v>
      </c>
      <c r="Y2125" t="s">
        <v>2380</v>
      </c>
      <c r="Z2125">
        <v>1</v>
      </c>
      <c r="AA2125" t="s">
        <v>2380</v>
      </c>
    </row>
    <row r="2126" spans="10:27" x14ac:dyDescent="0.35">
      <c r="J2126" t="s">
        <v>2155</v>
      </c>
      <c r="K2126">
        <v>1971</v>
      </c>
      <c r="L2126" t="s">
        <v>20</v>
      </c>
      <c r="M2126">
        <v>22</v>
      </c>
      <c r="N2126">
        <v>0</v>
      </c>
      <c r="O2126">
        <v>35345.730000000003</v>
      </c>
      <c r="P2126" t="s">
        <v>11</v>
      </c>
      <c r="Q2126" t="s">
        <v>12</v>
      </c>
      <c r="R2126" t="str">
        <f>IF('Hospitalisation Details'!I2124="?","Unknown",'Hospitalisation Details'!I2124)</f>
        <v>R1011</v>
      </c>
      <c r="T2126" t="s">
        <v>240</v>
      </c>
      <c r="U2126">
        <v>27.1</v>
      </c>
      <c r="V2126">
        <v>4.45</v>
      </c>
      <c r="W2126" t="s">
        <v>2380</v>
      </c>
      <c r="X2126" t="s">
        <v>2382</v>
      </c>
      <c r="Y2126" t="s">
        <v>2380</v>
      </c>
      <c r="Z2126">
        <v>1</v>
      </c>
      <c r="AA2126" t="s">
        <v>2380</v>
      </c>
    </row>
    <row r="2127" spans="10:27" x14ac:dyDescent="0.35">
      <c r="J2127" t="s">
        <v>2156</v>
      </c>
      <c r="K2127">
        <v>1988</v>
      </c>
      <c r="L2127" t="s">
        <v>15</v>
      </c>
      <c r="M2127">
        <v>20</v>
      </c>
      <c r="N2127">
        <v>0</v>
      </c>
      <c r="O2127">
        <v>35491.64</v>
      </c>
      <c r="P2127" t="s">
        <v>16</v>
      </c>
      <c r="Q2127" t="s">
        <v>11</v>
      </c>
      <c r="R2127" t="str">
        <f>IF('Hospitalisation Details'!I2125="?","Unknown",'Hospitalisation Details'!I2125)</f>
        <v>R1011</v>
      </c>
      <c r="T2127" t="s">
        <v>239</v>
      </c>
      <c r="U2127">
        <v>24.3</v>
      </c>
      <c r="V2127">
        <v>6.1</v>
      </c>
      <c r="W2127" t="s">
        <v>2382</v>
      </c>
      <c r="X2127" t="s">
        <v>2382</v>
      </c>
      <c r="Y2127" t="s">
        <v>2380</v>
      </c>
      <c r="Z2127">
        <v>1</v>
      </c>
      <c r="AA2127" t="s">
        <v>2380</v>
      </c>
    </row>
    <row r="2128" spans="10:27" x14ac:dyDescent="0.35">
      <c r="J2128" t="s">
        <v>2157</v>
      </c>
      <c r="K2128">
        <v>1973</v>
      </c>
      <c r="L2128" t="s">
        <v>30</v>
      </c>
      <c r="M2128">
        <v>16</v>
      </c>
      <c r="N2128">
        <v>0</v>
      </c>
      <c r="O2128">
        <v>35517.19</v>
      </c>
      <c r="P2128" t="s">
        <v>11</v>
      </c>
      <c r="Q2128" t="s">
        <v>11</v>
      </c>
      <c r="R2128" t="str">
        <f>IF('Hospitalisation Details'!I2126="?","Unknown",'Hospitalisation Details'!I2126)</f>
        <v>R1011</v>
      </c>
      <c r="T2128" t="s">
        <v>238</v>
      </c>
      <c r="U2128">
        <v>30.72</v>
      </c>
      <c r="V2128">
        <v>6.06</v>
      </c>
      <c r="W2128" t="s">
        <v>2380</v>
      </c>
      <c r="X2128" t="s">
        <v>2382</v>
      </c>
      <c r="Y2128" t="s">
        <v>2380</v>
      </c>
      <c r="Z2128">
        <v>1</v>
      </c>
      <c r="AA2128" t="s">
        <v>2380</v>
      </c>
    </row>
    <row r="2129" spans="10:27" x14ac:dyDescent="0.35">
      <c r="J2129" t="s">
        <v>2158</v>
      </c>
      <c r="K2129">
        <v>1992</v>
      </c>
      <c r="L2129" t="s">
        <v>20</v>
      </c>
      <c r="M2129">
        <v>13</v>
      </c>
      <c r="N2129">
        <v>0</v>
      </c>
      <c r="O2129">
        <v>35547.47</v>
      </c>
      <c r="P2129" t="s">
        <v>11</v>
      </c>
      <c r="Q2129" t="s">
        <v>12</v>
      </c>
      <c r="R2129" t="str">
        <f>IF('Hospitalisation Details'!I2127="?","Unknown",'Hospitalisation Details'!I2127)</f>
        <v>R1011</v>
      </c>
      <c r="T2129" t="s">
        <v>237</v>
      </c>
      <c r="U2129">
        <v>37.43</v>
      </c>
      <c r="V2129">
        <v>4.5599999999999996</v>
      </c>
      <c r="W2129" t="s">
        <v>2380</v>
      </c>
      <c r="X2129" t="s">
        <v>2380</v>
      </c>
      <c r="Y2129" t="s">
        <v>2383</v>
      </c>
      <c r="Z2129">
        <v>1</v>
      </c>
      <c r="AA2129" t="s">
        <v>2380</v>
      </c>
    </row>
    <row r="2130" spans="10:27" x14ac:dyDescent="0.35">
      <c r="J2130" t="s">
        <v>2159</v>
      </c>
      <c r="K2130">
        <v>1973</v>
      </c>
      <c r="L2130" t="s">
        <v>37</v>
      </c>
      <c r="M2130">
        <v>27</v>
      </c>
      <c r="N2130">
        <v>0</v>
      </c>
      <c r="O2130">
        <v>35547.72</v>
      </c>
      <c r="P2130" t="s">
        <v>16</v>
      </c>
      <c r="Q2130" t="s">
        <v>16</v>
      </c>
      <c r="R2130" t="str">
        <f>IF('Hospitalisation Details'!I2128="?","Unknown",'Hospitalisation Details'!I2128)</f>
        <v>R1011</v>
      </c>
      <c r="T2130" t="s">
        <v>236</v>
      </c>
      <c r="U2130">
        <v>25.74</v>
      </c>
      <c r="V2130">
        <v>6.41</v>
      </c>
      <c r="W2130" t="s">
        <v>2382</v>
      </c>
      <c r="X2130" t="s">
        <v>2380</v>
      </c>
      <c r="Y2130" t="s">
        <v>2383</v>
      </c>
      <c r="Z2130">
        <v>1</v>
      </c>
      <c r="AA2130" t="s">
        <v>2380</v>
      </c>
    </row>
    <row r="2131" spans="10:27" x14ac:dyDescent="0.35">
      <c r="J2131" t="s">
        <v>2160</v>
      </c>
      <c r="K2131">
        <v>1964</v>
      </c>
      <c r="L2131" t="s">
        <v>35</v>
      </c>
      <c r="M2131">
        <v>29</v>
      </c>
      <c r="N2131">
        <v>0</v>
      </c>
      <c r="O2131">
        <v>35573.26</v>
      </c>
      <c r="P2131" t="s">
        <v>11</v>
      </c>
      <c r="Q2131" t="s">
        <v>16</v>
      </c>
      <c r="R2131" t="str">
        <f>IF('Hospitalisation Details'!I2129="?","Unknown",'Hospitalisation Details'!I2129)</f>
        <v>R1011</v>
      </c>
      <c r="T2131" t="s">
        <v>235</v>
      </c>
      <c r="U2131">
        <v>36.575000000000003</v>
      </c>
      <c r="V2131">
        <v>5.57</v>
      </c>
      <c r="W2131" t="s">
        <v>2380</v>
      </c>
      <c r="X2131" t="s">
        <v>2380</v>
      </c>
      <c r="Y2131" t="s">
        <v>2383</v>
      </c>
      <c r="Z2131">
        <v>1</v>
      </c>
      <c r="AA2131" t="s">
        <v>2380</v>
      </c>
    </row>
    <row r="2132" spans="10:27" x14ac:dyDescent="0.35">
      <c r="J2132" t="s">
        <v>2161</v>
      </c>
      <c r="K2132">
        <v>1971</v>
      </c>
      <c r="L2132" t="s">
        <v>35</v>
      </c>
      <c r="M2132">
        <v>10</v>
      </c>
      <c r="N2132">
        <v>0</v>
      </c>
      <c r="O2132">
        <v>35583.17</v>
      </c>
      <c r="P2132" t="s">
        <v>16</v>
      </c>
      <c r="Q2132" t="s">
        <v>12</v>
      </c>
      <c r="R2132" t="str">
        <f>IF('Hospitalisation Details'!I2130="?","Unknown",'Hospitalisation Details'!I2130)</f>
        <v>R1011</v>
      </c>
      <c r="T2132" t="s">
        <v>234</v>
      </c>
      <c r="U2132">
        <v>35.15</v>
      </c>
      <c r="V2132">
        <v>5.47</v>
      </c>
      <c r="W2132" t="s">
        <v>2380</v>
      </c>
      <c r="X2132" t="s">
        <v>2380</v>
      </c>
      <c r="Y2132" t="s">
        <v>2383</v>
      </c>
      <c r="Z2132">
        <v>1</v>
      </c>
      <c r="AA2132" t="s">
        <v>2380</v>
      </c>
    </row>
    <row r="2133" spans="10:27" x14ac:dyDescent="0.35">
      <c r="J2133" t="s">
        <v>31</v>
      </c>
      <c r="K2133">
        <v>2000</v>
      </c>
      <c r="L2133" t="s">
        <v>37</v>
      </c>
      <c r="M2133">
        <v>13</v>
      </c>
      <c r="N2133">
        <v>0</v>
      </c>
      <c r="O2133">
        <v>35585.58</v>
      </c>
      <c r="P2133" t="s">
        <v>16</v>
      </c>
      <c r="Q2133" t="s">
        <v>11</v>
      </c>
      <c r="R2133" t="str">
        <f>IF('Hospitalisation Details'!I2131="?","Unknown",'Hospitalisation Details'!I2131)</f>
        <v>R1011</v>
      </c>
      <c r="T2133" t="s">
        <v>233</v>
      </c>
      <c r="U2133">
        <v>32.11</v>
      </c>
      <c r="V2133">
        <v>4.43</v>
      </c>
      <c r="W2133" t="s">
        <v>2380</v>
      </c>
      <c r="X2133" t="s">
        <v>2380</v>
      </c>
      <c r="Y2133" t="s">
        <v>2383</v>
      </c>
      <c r="Z2133">
        <v>1</v>
      </c>
      <c r="AA2133" t="s">
        <v>2380</v>
      </c>
    </row>
    <row r="2134" spans="10:27" x14ac:dyDescent="0.35">
      <c r="J2134" t="s">
        <v>2162</v>
      </c>
      <c r="K2134">
        <v>2000</v>
      </c>
      <c r="L2134" t="s">
        <v>15</v>
      </c>
      <c r="M2134">
        <v>19</v>
      </c>
      <c r="N2134">
        <v>0</v>
      </c>
      <c r="O2134">
        <v>35585.58</v>
      </c>
      <c r="P2134" t="s">
        <v>11</v>
      </c>
      <c r="Q2134" t="s">
        <v>12</v>
      </c>
      <c r="R2134" t="str">
        <f>IF('Hospitalisation Details'!I2132="?","Unknown",'Hospitalisation Details'!I2132)</f>
        <v>R1011</v>
      </c>
      <c r="T2134" t="s">
        <v>232</v>
      </c>
      <c r="U2134">
        <v>30.495000000000001</v>
      </c>
      <c r="V2134">
        <v>4.95</v>
      </c>
      <c r="W2134" t="s">
        <v>2380</v>
      </c>
      <c r="X2134" t="s">
        <v>2380</v>
      </c>
      <c r="Y2134" t="s">
        <v>2383</v>
      </c>
      <c r="Z2134">
        <v>1</v>
      </c>
      <c r="AA2134" t="s">
        <v>2380</v>
      </c>
    </row>
    <row r="2135" spans="10:27" x14ac:dyDescent="0.35">
      <c r="J2135" t="s">
        <v>2163</v>
      </c>
      <c r="K2135">
        <v>2000</v>
      </c>
      <c r="L2135" t="s">
        <v>30</v>
      </c>
      <c r="M2135">
        <v>17</v>
      </c>
      <c r="N2135">
        <v>3</v>
      </c>
      <c r="O2135">
        <v>35595.589999999997</v>
      </c>
      <c r="P2135" t="s">
        <v>11</v>
      </c>
      <c r="Q2135" t="s">
        <v>12</v>
      </c>
      <c r="R2135" t="str">
        <f>IF('Hospitalisation Details'!I2133="?","Unknown",'Hospitalisation Details'!I2133)</f>
        <v>R1013</v>
      </c>
      <c r="T2135" t="s">
        <v>231</v>
      </c>
      <c r="U2135">
        <v>29.24</v>
      </c>
      <c r="V2135">
        <v>4.04</v>
      </c>
      <c r="W2135" t="s">
        <v>2380</v>
      </c>
      <c r="X2135" t="s">
        <v>2382</v>
      </c>
      <c r="Y2135" t="s">
        <v>2380</v>
      </c>
      <c r="Z2135">
        <v>1</v>
      </c>
      <c r="AA2135" t="s">
        <v>2380</v>
      </c>
    </row>
    <row r="2136" spans="10:27" x14ac:dyDescent="0.35">
      <c r="J2136" t="s">
        <v>2164</v>
      </c>
      <c r="K2136">
        <v>1978</v>
      </c>
      <c r="L2136" t="s">
        <v>30</v>
      </c>
      <c r="M2136">
        <v>19</v>
      </c>
      <c r="N2136">
        <v>2</v>
      </c>
      <c r="O2136">
        <v>35701.9</v>
      </c>
      <c r="P2136" t="s">
        <v>11</v>
      </c>
      <c r="Q2136" t="s">
        <v>16</v>
      </c>
      <c r="R2136" t="str">
        <f>IF('Hospitalisation Details'!I2134="?","Unknown",'Hospitalisation Details'!I2134)</f>
        <v>R1011</v>
      </c>
      <c r="T2136" t="s">
        <v>230</v>
      </c>
      <c r="U2136">
        <v>22.515000000000001</v>
      </c>
      <c r="V2136">
        <v>5.93</v>
      </c>
      <c r="W2136" t="s">
        <v>2380</v>
      </c>
      <c r="X2136" t="s">
        <v>2380</v>
      </c>
      <c r="Y2136" t="s">
        <v>2383</v>
      </c>
      <c r="Z2136">
        <v>1</v>
      </c>
      <c r="AA2136" t="s">
        <v>2380</v>
      </c>
    </row>
    <row r="2137" spans="10:27" x14ac:dyDescent="0.35">
      <c r="J2137" t="s">
        <v>2165</v>
      </c>
      <c r="K2137">
        <v>1974</v>
      </c>
      <c r="L2137" t="s">
        <v>10</v>
      </c>
      <c r="M2137">
        <v>15</v>
      </c>
      <c r="N2137">
        <v>0</v>
      </c>
      <c r="O2137">
        <v>35711.39</v>
      </c>
      <c r="P2137" t="s">
        <v>11</v>
      </c>
      <c r="Q2137" t="s">
        <v>12</v>
      </c>
      <c r="R2137" t="str">
        <f>IF('Hospitalisation Details'!I2135="?","Unknown",'Hospitalisation Details'!I2135)</f>
        <v>R1012</v>
      </c>
      <c r="T2137" t="s">
        <v>229</v>
      </c>
      <c r="U2137">
        <v>15.65</v>
      </c>
      <c r="V2137">
        <v>4.2300000000000004</v>
      </c>
      <c r="W2137" t="s">
        <v>2380</v>
      </c>
      <c r="X2137" t="s">
        <v>2380</v>
      </c>
      <c r="Y2137" t="s">
        <v>2380</v>
      </c>
      <c r="Z2137" t="s">
        <v>2381</v>
      </c>
      <c r="AA2137" t="s">
        <v>2380</v>
      </c>
    </row>
    <row r="2138" spans="10:27" x14ac:dyDescent="0.35">
      <c r="J2138" t="s">
        <v>2166</v>
      </c>
      <c r="K2138">
        <v>1976</v>
      </c>
      <c r="L2138" t="s">
        <v>37</v>
      </c>
      <c r="M2138">
        <v>4</v>
      </c>
      <c r="N2138">
        <v>2</v>
      </c>
      <c r="O2138">
        <v>35733.96</v>
      </c>
      <c r="P2138" t="s">
        <v>11</v>
      </c>
      <c r="Q2138" t="s">
        <v>11</v>
      </c>
      <c r="R2138" t="str">
        <f>IF('Hospitalisation Details'!I2136="?","Unknown",'Hospitalisation Details'!I2136)</f>
        <v>R1011</v>
      </c>
      <c r="T2138" t="s">
        <v>228</v>
      </c>
      <c r="U2138">
        <v>27.36</v>
      </c>
      <c r="V2138">
        <v>5.59</v>
      </c>
      <c r="W2138" t="s">
        <v>2382</v>
      </c>
      <c r="X2138" t="s">
        <v>2380</v>
      </c>
      <c r="Y2138" t="s">
        <v>2380</v>
      </c>
      <c r="Z2138" t="s">
        <v>2381</v>
      </c>
      <c r="AA2138" t="s">
        <v>2380</v>
      </c>
    </row>
    <row r="2139" spans="10:27" x14ac:dyDescent="0.35">
      <c r="J2139" t="s">
        <v>2167</v>
      </c>
      <c r="K2139">
        <v>1992</v>
      </c>
      <c r="L2139" t="s">
        <v>18</v>
      </c>
      <c r="M2139">
        <v>18</v>
      </c>
      <c r="N2139">
        <v>0</v>
      </c>
      <c r="O2139">
        <v>35883.269999999997</v>
      </c>
      <c r="P2139" t="s">
        <v>11</v>
      </c>
      <c r="Q2139" t="s">
        <v>16</v>
      </c>
      <c r="R2139" t="str">
        <f>IF('Hospitalisation Details'!I2137="?","Unknown",'Hospitalisation Details'!I2137)</f>
        <v>R1011</v>
      </c>
      <c r="T2139" t="s">
        <v>227</v>
      </c>
      <c r="U2139">
        <v>22.3</v>
      </c>
      <c r="V2139">
        <v>4.8899999999999997</v>
      </c>
      <c r="W2139" t="s">
        <v>2382</v>
      </c>
      <c r="X2139" t="s">
        <v>2380</v>
      </c>
      <c r="Y2139" t="s">
        <v>2380</v>
      </c>
      <c r="Z2139" t="s">
        <v>2381</v>
      </c>
      <c r="AA2139" t="s">
        <v>2380</v>
      </c>
    </row>
    <row r="2140" spans="10:27" x14ac:dyDescent="0.35">
      <c r="J2140" t="s">
        <v>2168</v>
      </c>
      <c r="K2140">
        <v>1981</v>
      </c>
      <c r="L2140" t="s">
        <v>15</v>
      </c>
      <c r="M2140">
        <v>22</v>
      </c>
      <c r="N2140">
        <v>1</v>
      </c>
      <c r="O2140">
        <v>35952.65</v>
      </c>
      <c r="P2140" t="s">
        <v>16</v>
      </c>
      <c r="Q2140" t="s">
        <v>12</v>
      </c>
      <c r="R2140" t="str">
        <f>IF('Hospitalisation Details'!I2138="?","Unknown",'Hospitalisation Details'!I2138)</f>
        <v>R1011</v>
      </c>
      <c r="T2140" t="s">
        <v>226</v>
      </c>
      <c r="U2140">
        <v>26.03</v>
      </c>
      <c r="V2140">
        <v>5.81</v>
      </c>
      <c r="W2140" t="s">
        <v>2382</v>
      </c>
      <c r="X2140" t="s">
        <v>2380</v>
      </c>
      <c r="Y2140" t="s">
        <v>2380</v>
      </c>
      <c r="Z2140" t="s">
        <v>2381</v>
      </c>
      <c r="AA2140" t="s">
        <v>2380</v>
      </c>
    </row>
    <row r="2141" spans="10:27" x14ac:dyDescent="0.35">
      <c r="J2141" t="s">
        <v>2169</v>
      </c>
      <c r="K2141">
        <v>1999</v>
      </c>
      <c r="L2141" t="s">
        <v>20</v>
      </c>
      <c r="M2141">
        <v>4</v>
      </c>
      <c r="N2141">
        <v>2</v>
      </c>
      <c r="O2141">
        <v>36021.01</v>
      </c>
      <c r="P2141" t="s">
        <v>11</v>
      </c>
      <c r="Q2141" t="s">
        <v>12</v>
      </c>
      <c r="R2141" t="str">
        <f>IF('Hospitalisation Details'!I2139="?","Unknown",'Hospitalisation Details'!I2139)</f>
        <v>R1013</v>
      </c>
      <c r="T2141" t="s">
        <v>225</v>
      </c>
      <c r="U2141">
        <v>27.74</v>
      </c>
      <c r="V2141">
        <v>4.29</v>
      </c>
      <c r="W2141" t="s">
        <v>2380</v>
      </c>
      <c r="X2141" t="s">
        <v>2382</v>
      </c>
      <c r="Y2141" t="s">
        <v>2380</v>
      </c>
      <c r="Z2141">
        <v>1</v>
      </c>
      <c r="AA2141" t="s">
        <v>2380</v>
      </c>
    </row>
    <row r="2142" spans="10:27" x14ac:dyDescent="0.35">
      <c r="J2142" t="s">
        <v>2170</v>
      </c>
      <c r="K2142">
        <v>1963</v>
      </c>
      <c r="L2142" t="s">
        <v>10</v>
      </c>
      <c r="M2142">
        <v>22</v>
      </c>
      <c r="N2142">
        <v>0</v>
      </c>
      <c r="O2142">
        <v>36074.339999999997</v>
      </c>
      <c r="P2142" t="s">
        <v>11</v>
      </c>
      <c r="Q2142" t="s">
        <v>16</v>
      </c>
      <c r="R2142" t="str">
        <f>IF('Hospitalisation Details'!I2140="?","Unknown",'Hospitalisation Details'!I2140)</f>
        <v>R1011</v>
      </c>
      <c r="T2142" t="s">
        <v>224</v>
      </c>
      <c r="U2142">
        <v>32.11</v>
      </c>
      <c r="V2142">
        <v>4.03</v>
      </c>
      <c r="W2142" t="s">
        <v>2382</v>
      </c>
      <c r="X2142" t="s">
        <v>2382</v>
      </c>
      <c r="Y2142" t="s">
        <v>2380</v>
      </c>
      <c r="Z2142">
        <v>2</v>
      </c>
      <c r="AA2142" t="s">
        <v>2380</v>
      </c>
    </row>
    <row r="2143" spans="10:27" x14ac:dyDescent="0.35">
      <c r="J2143" t="s">
        <v>2171</v>
      </c>
      <c r="K2143">
        <v>1996</v>
      </c>
      <c r="L2143" t="s">
        <v>35</v>
      </c>
      <c r="M2143">
        <v>20</v>
      </c>
      <c r="N2143">
        <v>2</v>
      </c>
      <c r="O2143">
        <v>36085.22</v>
      </c>
      <c r="P2143" t="s">
        <v>16</v>
      </c>
      <c r="Q2143" t="s">
        <v>16</v>
      </c>
      <c r="R2143" t="str">
        <f>IF('Hospitalisation Details'!I2141="?","Unknown",'Hospitalisation Details'!I2141)</f>
        <v>R1011</v>
      </c>
      <c r="T2143" t="s">
        <v>223</v>
      </c>
      <c r="U2143">
        <v>25.175000000000001</v>
      </c>
      <c r="V2143">
        <v>6.29</v>
      </c>
      <c r="W2143" t="s">
        <v>2382</v>
      </c>
      <c r="X2143" t="s">
        <v>2382</v>
      </c>
      <c r="Y2143" t="s">
        <v>2380</v>
      </c>
      <c r="Z2143">
        <v>2</v>
      </c>
      <c r="AA2143" t="s">
        <v>2380</v>
      </c>
    </row>
    <row r="2144" spans="10:27" x14ac:dyDescent="0.35">
      <c r="J2144" t="s">
        <v>2172</v>
      </c>
      <c r="K2144">
        <v>1979</v>
      </c>
      <c r="L2144" t="s">
        <v>15</v>
      </c>
      <c r="M2144">
        <v>4</v>
      </c>
      <c r="N2144">
        <v>2</v>
      </c>
      <c r="O2144">
        <v>36090.49</v>
      </c>
      <c r="P2144" t="s">
        <v>11</v>
      </c>
      <c r="Q2144" t="s">
        <v>11</v>
      </c>
      <c r="R2144" t="str">
        <f>IF('Hospitalisation Details'!I2142="?","Unknown",'Hospitalisation Details'!I2142)</f>
        <v>R1011</v>
      </c>
      <c r="T2144" t="s">
        <v>222</v>
      </c>
      <c r="U2144">
        <v>39.49</v>
      </c>
      <c r="V2144">
        <v>4.4800000000000004</v>
      </c>
      <c r="W2144" t="s">
        <v>2382</v>
      </c>
      <c r="X2144" t="s">
        <v>2380</v>
      </c>
      <c r="Y2144" t="s">
        <v>2380</v>
      </c>
      <c r="Z2144" t="s">
        <v>2381</v>
      </c>
      <c r="AA2144" t="s">
        <v>2380</v>
      </c>
    </row>
    <row r="2145" spans="10:27" x14ac:dyDescent="0.35">
      <c r="J2145" t="s">
        <v>2173</v>
      </c>
      <c r="K2145">
        <v>1997</v>
      </c>
      <c r="L2145" t="s">
        <v>18</v>
      </c>
      <c r="M2145">
        <v>12</v>
      </c>
      <c r="N2145">
        <v>2</v>
      </c>
      <c r="O2145">
        <v>36124.57</v>
      </c>
      <c r="P2145" t="s">
        <v>16</v>
      </c>
      <c r="Q2145" t="s">
        <v>12</v>
      </c>
      <c r="R2145" t="str">
        <f>IF('Hospitalisation Details'!I2143="?","Unknown",'Hospitalisation Details'!I2143)</f>
        <v>R1013</v>
      </c>
      <c r="T2145" t="s">
        <v>221</v>
      </c>
      <c r="U2145">
        <v>34.869999999999997</v>
      </c>
      <c r="V2145">
        <v>5.51</v>
      </c>
      <c r="W2145" t="s">
        <v>2382</v>
      </c>
      <c r="X2145" t="s">
        <v>2380</v>
      </c>
      <c r="Y2145" t="s">
        <v>2380</v>
      </c>
      <c r="Z2145" t="s">
        <v>2381</v>
      </c>
      <c r="AA2145" t="s">
        <v>2380</v>
      </c>
    </row>
    <row r="2146" spans="10:27" x14ac:dyDescent="0.35">
      <c r="J2146" t="s">
        <v>2174</v>
      </c>
      <c r="K2146">
        <v>2004</v>
      </c>
      <c r="L2146" t="s">
        <v>35</v>
      </c>
      <c r="M2146">
        <v>30</v>
      </c>
      <c r="N2146">
        <v>0</v>
      </c>
      <c r="O2146">
        <v>36149.480000000003</v>
      </c>
      <c r="P2146" t="s">
        <v>11</v>
      </c>
      <c r="Q2146" t="s">
        <v>11</v>
      </c>
      <c r="R2146" t="str">
        <f>IF('Hospitalisation Details'!I2144="?","Unknown",'Hospitalisation Details'!I2144)</f>
        <v>R1013</v>
      </c>
      <c r="T2146" t="s">
        <v>220</v>
      </c>
      <c r="U2146">
        <v>34.6</v>
      </c>
      <c r="V2146">
        <v>4.5</v>
      </c>
      <c r="W2146" t="s">
        <v>2382</v>
      </c>
      <c r="X2146" t="s">
        <v>2380</v>
      </c>
      <c r="Y2146" t="s">
        <v>2380</v>
      </c>
      <c r="Z2146" t="s">
        <v>2381</v>
      </c>
      <c r="AA2146" t="s">
        <v>2380</v>
      </c>
    </row>
    <row r="2147" spans="10:27" x14ac:dyDescent="0.35">
      <c r="J2147" t="s">
        <v>2175</v>
      </c>
      <c r="K2147">
        <v>1974</v>
      </c>
      <c r="L2147" t="s">
        <v>30</v>
      </c>
      <c r="M2147">
        <v>6</v>
      </c>
      <c r="N2147">
        <v>0</v>
      </c>
      <c r="O2147">
        <v>36182.870000000003</v>
      </c>
      <c r="P2147" t="s">
        <v>11</v>
      </c>
      <c r="Q2147" t="s">
        <v>12</v>
      </c>
      <c r="R2147" t="str">
        <f>IF('Hospitalisation Details'!I2145="?","Unknown",'Hospitalisation Details'!I2145)</f>
        <v>R1012</v>
      </c>
      <c r="T2147" t="s">
        <v>219</v>
      </c>
      <c r="U2147">
        <v>25.8</v>
      </c>
      <c r="V2147">
        <v>6.29</v>
      </c>
      <c r="W2147" t="s">
        <v>2382</v>
      </c>
      <c r="X2147" t="s">
        <v>2380</v>
      </c>
      <c r="Y2147" t="s">
        <v>2380</v>
      </c>
      <c r="Z2147" t="s">
        <v>2381</v>
      </c>
      <c r="AA2147" t="s">
        <v>2380</v>
      </c>
    </row>
    <row r="2148" spans="10:27" x14ac:dyDescent="0.35">
      <c r="J2148" t="s">
        <v>2176</v>
      </c>
      <c r="K2148">
        <v>1999</v>
      </c>
      <c r="L2148" t="s">
        <v>37</v>
      </c>
      <c r="M2148">
        <v>1</v>
      </c>
      <c r="N2148">
        <v>3</v>
      </c>
      <c r="O2148">
        <v>36189.1</v>
      </c>
      <c r="P2148" t="s">
        <v>16</v>
      </c>
      <c r="Q2148" t="s">
        <v>12</v>
      </c>
      <c r="R2148" t="str">
        <f>IF('Hospitalisation Details'!I2146="?","Unknown",'Hospitalisation Details'!I2146)</f>
        <v>R1016</v>
      </c>
      <c r="T2148" t="s">
        <v>218</v>
      </c>
      <c r="U2148">
        <v>35.86</v>
      </c>
      <c r="V2148">
        <v>4.33</v>
      </c>
      <c r="W2148" t="s">
        <v>2380</v>
      </c>
      <c r="X2148" t="s">
        <v>2380</v>
      </c>
      <c r="Y2148" t="s">
        <v>2380</v>
      </c>
      <c r="Z2148">
        <v>1</v>
      </c>
      <c r="AA2148" t="s">
        <v>2380</v>
      </c>
    </row>
    <row r="2149" spans="10:27" x14ac:dyDescent="0.35">
      <c r="J2149" t="s">
        <v>2177</v>
      </c>
      <c r="K2149">
        <v>1993</v>
      </c>
      <c r="L2149" t="s">
        <v>30</v>
      </c>
      <c r="M2149">
        <v>28</v>
      </c>
      <c r="N2149">
        <v>0</v>
      </c>
      <c r="O2149">
        <v>36197.699999999997</v>
      </c>
      <c r="P2149" t="s">
        <v>16</v>
      </c>
      <c r="Q2149" t="s">
        <v>12</v>
      </c>
      <c r="R2149" t="str">
        <f>IF('Hospitalisation Details'!I2147="?","Unknown",'Hospitalisation Details'!I2147)</f>
        <v>R1011</v>
      </c>
      <c r="T2149" t="s">
        <v>217</v>
      </c>
      <c r="U2149">
        <v>40.47</v>
      </c>
      <c r="V2149">
        <v>11.15</v>
      </c>
      <c r="W2149" t="s">
        <v>2380</v>
      </c>
      <c r="X2149" t="s">
        <v>2380</v>
      </c>
      <c r="Y2149" t="s">
        <v>2380</v>
      </c>
      <c r="Z2149" t="s">
        <v>2381</v>
      </c>
      <c r="AA2149" t="s">
        <v>2380</v>
      </c>
    </row>
    <row r="2150" spans="10:27" x14ac:dyDescent="0.35">
      <c r="J2150" t="s">
        <v>2178</v>
      </c>
      <c r="K2150">
        <v>2003</v>
      </c>
      <c r="L2150" t="s">
        <v>20</v>
      </c>
      <c r="M2150">
        <v>5</v>
      </c>
      <c r="N2150">
        <v>0</v>
      </c>
      <c r="O2150">
        <v>36219.410000000003</v>
      </c>
      <c r="P2150" t="s">
        <v>16</v>
      </c>
      <c r="Q2150" t="s">
        <v>16</v>
      </c>
      <c r="R2150" t="str">
        <f>IF('Hospitalisation Details'!I2148="?","Unknown",'Hospitalisation Details'!I2148)</f>
        <v>R1012</v>
      </c>
      <c r="T2150" t="s">
        <v>216</v>
      </c>
      <c r="U2150">
        <v>32.01</v>
      </c>
      <c r="V2150">
        <v>6.45</v>
      </c>
      <c r="W2150" t="s">
        <v>2380</v>
      </c>
      <c r="X2150" t="s">
        <v>2380</v>
      </c>
      <c r="Y2150" t="s">
        <v>2380</v>
      </c>
      <c r="Z2150">
        <v>1</v>
      </c>
      <c r="AA2150" t="s">
        <v>2380</v>
      </c>
    </row>
    <row r="2151" spans="10:27" x14ac:dyDescent="0.35">
      <c r="J2151" t="s">
        <v>2179</v>
      </c>
      <c r="K2151">
        <v>2004</v>
      </c>
      <c r="L2151" t="s">
        <v>30</v>
      </c>
      <c r="M2151">
        <v>25</v>
      </c>
      <c r="N2151">
        <v>0</v>
      </c>
      <c r="O2151">
        <v>36307.800000000003</v>
      </c>
      <c r="P2151" t="s">
        <v>16</v>
      </c>
      <c r="Q2151" t="s">
        <v>11</v>
      </c>
      <c r="R2151" t="str">
        <f>IF('Hospitalisation Details'!I2149="?","Unknown",'Hospitalisation Details'!I2149)</f>
        <v>R1013</v>
      </c>
      <c r="T2151" t="s">
        <v>215</v>
      </c>
      <c r="U2151">
        <v>33</v>
      </c>
      <c r="V2151">
        <v>9.27</v>
      </c>
      <c r="W2151" t="s">
        <v>2380</v>
      </c>
      <c r="X2151" t="s">
        <v>2380</v>
      </c>
      <c r="Y2151" t="s">
        <v>2380</v>
      </c>
      <c r="Z2151" t="s">
        <v>2381</v>
      </c>
      <c r="AA2151" t="s">
        <v>2380</v>
      </c>
    </row>
    <row r="2152" spans="10:27" x14ac:dyDescent="0.35">
      <c r="J2152" t="s">
        <v>2180</v>
      </c>
      <c r="K2152">
        <v>1992</v>
      </c>
      <c r="L2152" t="s">
        <v>18</v>
      </c>
      <c r="M2152">
        <v>16</v>
      </c>
      <c r="N2152">
        <v>0</v>
      </c>
      <c r="O2152">
        <v>36314.050000000003</v>
      </c>
      <c r="P2152" t="s">
        <v>11</v>
      </c>
      <c r="Q2152" t="s">
        <v>11</v>
      </c>
      <c r="R2152" t="str">
        <f>IF('Hospitalisation Details'!I2150="?","Unknown",'Hospitalisation Details'!I2150)</f>
        <v>R1011</v>
      </c>
      <c r="T2152" t="s">
        <v>214</v>
      </c>
      <c r="U2152">
        <v>29.3</v>
      </c>
      <c r="V2152">
        <v>6.15</v>
      </c>
      <c r="W2152" t="s">
        <v>2380</v>
      </c>
      <c r="X2152" t="s">
        <v>2380</v>
      </c>
      <c r="Y2152" t="s">
        <v>2380</v>
      </c>
      <c r="Z2152">
        <v>1</v>
      </c>
      <c r="AA2152" t="s">
        <v>2380</v>
      </c>
    </row>
    <row r="2153" spans="10:27" x14ac:dyDescent="0.35">
      <c r="J2153" t="s">
        <v>2181</v>
      </c>
      <c r="K2153">
        <v>1967</v>
      </c>
      <c r="L2153" t="s">
        <v>37</v>
      </c>
      <c r="M2153">
        <v>18</v>
      </c>
      <c r="N2153">
        <v>0</v>
      </c>
      <c r="O2153">
        <v>36332.449999999997</v>
      </c>
      <c r="P2153" t="s">
        <v>16</v>
      </c>
      <c r="Q2153" t="s">
        <v>12</v>
      </c>
      <c r="R2153" t="str">
        <f>IF('Hospitalisation Details'!I2151="?","Unknown",'Hospitalisation Details'!I2151)</f>
        <v>R1011</v>
      </c>
      <c r="T2153" t="s">
        <v>213</v>
      </c>
      <c r="U2153">
        <v>25.8</v>
      </c>
      <c r="V2153">
        <v>4.13</v>
      </c>
      <c r="W2153" t="s">
        <v>2380</v>
      </c>
      <c r="X2153" t="s">
        <v>2380</v>
      </c>
      <c r="Y2153" t="s">
        <v>2380</v>
      </c>
      <c r="Z2153">
        <v>1</v>
      </c>
      <c r="AA2153" t="s">
        <v>2380</v>
      </c>
    </row>
    <row r="2154" spans="10:27" x14ac:dyDescent="0.35">
      <c r="J2154" t="s">
        <v>2182</v>
      </c>
      <c r="K2154">
        <v>1975</v>
      </c>
      <c r="L2154" t="s">
        <v>18</v>
      </c>
      <c r="M2154">
        <v>5</v>
      </c>
      <c r="N2154">
        <v>1</v>
      </c>
      <c r="O2154">
        <v>36350.71</v>
      </c>
      <c r="P2154" t="s">
        <v>16</v>
      </c>
      <c r="Q2154" t="s">
        <v>11</v>
      </c>
      <c r="R2154" t="str">
        <f>IF('Hospitalisation Details'!I2152="?","Unknown",'Hospitalisation Details'!I2152)</f>
        <v>R1011</v>
      </c>
      <c r="T2154" t="s">
        <v>212</v>
      </c>
      <c r="U2154">
        <v>23.4</v>
      </c>
      <c r="V2154">
        <v>4.24</v>
      </c>
      <c r="W2154" t="s">
        <v>2380</v>
      </c>
      <c r="X2154" t="s">
        <v>2380</v>
      </c>
      <c r="Y2154" t="s">
        <v>2380</v>
      </c>
      <c r="Z2154">
        <v>1</v>
      </c>
      <c r="AA2154" t="s">
        <v>2380</v>
      </c>
    </row>
    <row r="2155" spans="10:27" x14ac:dyDescent="0.35">
      <c r="J2155" t="s">
        <v>2183</v>
      </c>
      <c r="K2155">
        <v>2003</v>
      </c>
      <c r="L2155" t="s">
        <v>30</v>
      </c>
      <c r="M2155">
        <v>9</v>
      </c>
      <c r="N2155">
        <v>2</v>
      </c>
      <c r="O2155">
        <v>36397.58</v>
      </c>
      <c r="P2155" t="s">
        <v>11</v>
      </c>
      <c r="Q2155" t="s">
        <v>12</v>
      </c>
      <c r="R2155" t="str">
        <f>IF('Hospitalisation Details'!I2153="?","Unknown",'Hospitalisation Details'!I2153)</f>
        <v>R1011</v>
      </c>
      <c r="T2155" t="s">
        <v>211</v>
      </c>
      <c r="U2155">
        <v>27.93</v>
      </c>
      <c r="V2155">
        <v>9.8800000000000008</v>
      </c>
      <c r="W2155" t="s">
        <v>2380</v>
      </c>
      <c r="X2155" t="s">
        <v>2380</v>
      </c>
      <c r="Y2155" t="s">
        <v>2380</v>
      </c>
      <c r="Z2155" t="s">
        <v>2381</v>
      </c>
      <c r="AA2155" t="s">
        <v>2380</v>
      </c>
    </row>
    <row r="2156" spans="10:27" x14ac:dyDescent="0.35">
      <c r="J2156" t="s">
        <v>2184</v>
      </c>
      <c r="K2156">
        <v>1962</v>
      </c>
      <c r="L2156" t="s">
        <v>15</v>
      </c>
      <c r="M2156">
        <v>19</v>
      </c>
      <c r="N2156">
        <v>0</v>
      </c>
      <c r="O2156">
        <v>36445.550000000003</v>
      </c>
      <c r="P2156" t="s">
        <v>11</v>
      </c>
      <c r="Q2156" t="s">
        <v>11</v>
      </c>
      <c r="R2156" t="str">
        <f>IF('Hospitalisation Details'!I2154="?","Unknown",'Hospitalisation Details'!I2154)</f>
        <v>R1011</v>
      </c>
      <c r="T2156" t="s">
        <v>210</v>
      </c>
      <c r="U2156">
        <v>22</v>
      </c>
      <c r="V2156">
        <v>9.5</v>
      </c>
      <c r="W2156" t="s">
        <v>2380</v>
      </c>
      <c r="X2156" t="s">
        <v>2380</v>
      </c>
      <c r="Y2156" t="s">
        <v>2380</v>
      </c>
      <c r="Z2156" t="s">
        <v>2381</v>
      </c>
      <c r="AA2156" t="s">
        <v>2380</v>
      </c>
    </row>
    <row r="2157" spans="10:27" x14ac:dyDescent="0.35">
      <c r="J2157" t="s">
        <v>2185</v>
      </c>
      <c r="K2157">
        <v>1973</v>
      </c>
      <c r="L2157" t="s">
        <v>35</v>
      </c>
      <c r="M2157">
        <v>9</v>
      </c>
      <c r="N2157">
        <v>0</v>
      </c>
      <c r="O2157">
        <v>36541.550000000003</v>
      </c>
      <c r="P2157" t="s">
        <v>11</v>
      </c>
      <c r="Q2157" t="s">
        <v>12</v>
      </c>
      <c r="R2157" t="str">
        <f>IF('Hospitalisation Details'!I2155="?","Unknown",'Hospitalisation Details'!I2155)</f>
        <v>R1011</v>
      </c>
      <c r="T2157" t="s">
        <v>209</v>
      </c>
      <c r="U2157">
        <v>36.86</v>
      </c>
      <c r="V2157">
        <v>4.97</v>
      </c>
      <c r="W2157" t="s">
        <v>2382</v>
      </c>
      <c r="X2157" t="s">
        <v>2380</v>
      </c>
      <c r="Y2157" t="s">
        <v>2380</v>
      </c>
      <c r="Z2157" t="s">
        <v>2381</v>
      </c>
      <c r="AA2157" t="s">
        <v>2380</v>
      </c>
    </row>
    <row r="2158" spans="10:27" x14ac:dyDescent="0.35">
      <c r="J2158" t="s">
        <v>2186</v>
      </c>
      <c r="K2158">
        <v>1992</v>
      </c>
      <c r="L2158" t="s">
        <v>37</v>
      </c>
      <c r="M2158">
        <v>9</v>
      </c>
      <c r="N2158">
        <v>0</v>
      </c>
      <c r="O2158">
        <v>36572.800000000003</v>
      </c>
      <c r="P2158" t="s">
        <v>16</v>
      </c>
      <c r="Q2158" t="s">
        <v>11</v>
      </c>
      <c r="R2158" t="str">
        <f>IF('Hospitalisation Details'!I2156="?","Unknown",'Hospitalisation Details'!I2156)</f>
        <v>R1011</v>
      </c>
      <c r="T2158" t="s">
        <v>208</v>
      </c>
      <c r="U2158">
        <v>31.254999999999999</v>
      </c>
      <c r="V2158">
        <v>5.49</v>
      </c>
      <c r="W2158" t="s">
        <v>2382</v>
      </c>
      <c r="X2158" t="s">
        <v>2380</v>
      </c>
      <c r="Y2158" t="s">
        <v>2380</v>
      </c>
      <c r="Z2158" t="s">
        <v>2381</v>
      </c>
      <c r="AA2158" t="s">
        <v>2380</v>
      </c>
    </row>
    <row r="2159" spans="10:27" x14ac:dyDescent="0.35">
      <c r="J2159" t="s">
        <v>2187</v>
      </c>
      <c r="K2159">
        <v>1961</v>
      </c>
      <c r="L2159" t="s">
        <v>10</v>
      </c>
      <c r="M2159">
        <v>29</v>
      </c>
      <c r="N2159">
        <v>4</v>
      </c>
      <c r="O2159">
        <v>36580.28</v>
      </c>
      <c r="P2159" t="s">
        <v>11</v>
      </c>
      <c r="Q2159" t="s">
        <v>11</v>
      </c>
      <c r="R2159" t="str">
        <f>IF('Hospitalisation Details'!I2157="?","Unknown",'Hospitalisation Details'!I2157)</f>
        <v>R1013</v>
      </c>
      <c r="T2159" t="s">
        <v>207</v>
      </c>
      <c r="U2159">
        <v>23.06</v>
      </c>
      <c r="V2159">
        <v>4.47</v>
      </c>
      <c r="W2159" t="s">
        <v>2380</v>
      </c>
      <c r="X2159" t="s">
        <v>2380</v>
      </c>
      <c r="Y2159" t="s">
        <v>2380</v>
      </c>
      <c r="Z2159" t="s">
        <v>2381</v>
      </c>
      <c r="AA2159" t="s">
        <v>2380</v>
      </c>
    </row>
    <row r="2160" spans="10:27" x14ac:dyDescent="0.35">
      <c r="J2160" t="s">
        <v>2188</v>
      </c>
      <c r="K2160">
        <v>1970</v>
      </c>
      <c r="L2160" t="s">
        <v>10</v>
      </c>
      <c r="M2160">
        <v>14</v>
      </c>
      <c r="N2160">
        <v>0</v>
      </c>
      <c r="O2160">
        <v>36786.370000000003</v>
      </c>
      <c r="P2160" t="s">
        <v>16</v>
      </c>
      <c r="Q2160" t="s">
        <v>16</v>
      </c>
      <c r="R2160" t="str">
        <f>IF('Hospitalisation Details'!I2158="?","Unknown",'Hospitalisation Details'!I2158)</f>
        <v>R1011</v>
      </c>
      <c r="T2160" t="s">
        <v>206</v>
      </c>
      <c r="U2160">
        <v>28.975000000000001</v>
      </c>
      <c r="V2160">
        <v>4.34</v>
      </c>
      <c r="W2160" t="s">
        <v>2382</v>
      </c>
      <c r="X2160" t="s">
        <v>2380</v>
      </c>
      <c r="Y2160" t="s">
        <v>2380</v>
      </c>
      <c r="Z2160" t="s">
        <v>2381</v>
      </c>
      <c r="AA2160" t="s">
        <v>2380</v>
      </c>
    </row>
    <row r="2161" spans="10:27" x14ac:dyDescent="0.35">
      <c r="J2161" t="s">
        <v>2189</v>
      </c>
      <c r="K2161">
        <v>1965</v>
      </c>
      <c r="L2161" t="s">
        <v>30</v>
      </c>
      <c r="M2161">
        <v>28</v>
      </c>
      <c r="N2161">
        <v>0</v>
      </c>
      <c r="O2161">
        <v>36795.29</v>
      </c>
      <c r="P2161" t="s">
        <v>11</v>
      </c>
      <c r="Q2161" t="s">
        <v>16</v>
      </c>
      <c r="R2161" t="str">
        <f>IF('Hospitalisation Details'!I2159="?","Unknown",'Hospitalisation Details'!I2159)</f>
        <v>R1011</v>
      </c>
      <c r="T2161" t="s">
        <v>205</v>
      </c>
      <c r="U2161">
        <v>33.299999999999997</v>
      </c>
      <c r="V2161">
        <v>9.49</v>
      </c>
      <c r="W2161" t="s">
        <v>2380</v>
      </c>
      <c r="X2161" t="s">
        <v>2380</v>
      </c>
      <c r="Y2161" t="s">
        <v>2380</v>
      </c>
      <c r="Z2161" t="s">
        <v>2381</v>
      </c>
      <c r="AA2161" t="s">
        <v>2380</v>
      </c>
    </row>
    <row r="2162" spans="10:27" x14ac:dyDescent="0.35">
      <c r="J2162" t="s">
        <v>31</v>
      </c>
      <c r="K2162">
        <v>1992</v>
      </c>
      <c r="L2162" t="s">
        <v>37</v>
      </c>
      <c r="M2162">
        <v>6</v>
      </c>
      <c r="N2162">
        <v>0</v>
      </c>
      <c r="O2162">
        <v>36837.47</v>
      </c>
      <c r="P2162" t="s">
        <v>16</v>
      </c>
      <c r="Q2162" t="s">
        <v>11</v>
      </c>
      <c r="R2162" t="str">
        <f>IF('Hospitalisation Details'!I2160="?","Unknown",'Hospitalisation Details'!I2160)</f>
        <v>R1011</v>
      </c>
      <c r="T2162" t="s">
        <v>204</v>
      </c>
      <c r="U2162">
        <v>33</v>
      </c>
      <c r="V2162">
        <v>10.16</v>
      </c>
      <c r="W2162" t="s">
        <v>2380</v>
      </c>
      <c r="X2162" t="s">
        <v>2380</v>
      </c>
      <c r="Y2162" t="s">
        <v>2380</v>
      </c>
      <c r="Z2162" t="s">
        <v>2381</v>
      </c>
      <c r="AA2162" t="s">
        <v>2380</v>
      </c>
    </row>
    <row r="2163" spans="10:27" x14ac:dyDescent="0.35">
      <c r="J2163" t="s">
        <v>2190</v>
      </c>
      <c r="K2163">
        <v>1992</v>
      </c>
      <c r="L2163" t="s">
        <v>10</v>
      </c>
      <c r="M2163">
        <v>4</v>
      </c>
      <c r="N2163">
        <v>0</v>
      </c>
      <c r="O2163">
        <v>36837.47</v>
      </c>
      <c r="P2163" t="s">
        <v>11</v>
      </c>
      <c r="Q2163" t="s">
        <v>12</v>
      </c>
      <c r="R2163" t="str">
        <f>IF('Hospitalisation Details'!I2161="?","Unknown",'Hospitalisation Details'!I2161)</f>
        <v>R1011</v>
      </c>
      <c r="T2163" t="s">
        <v>203</v>
      </c>
      <c r="U2163">
        <v>31.46</v>
      </c>
      <c r="V2163">
        <v>11.19</v>
      </c>
      <c r="W2163" t="s">
        <v>2380</v>
      </c>
      <c r="X2163" t="s">
        <v>2380</v>
      </c>
      <c r="Y2163" t="s">
        <v>2380</v>
      </c>
      <c r="Z2163" t="s">
        <v>2381</v>
      </c>
      <c r="AA2163" t="s">
        <v>2380</v>
      </c>
    </row>
    <row r="2164" spans="10:27" x14ac:dyDescent="0.35">
      <c r="J2164" t="s">
        <v>2191</v>
      </c>
      <c r="K2164">
        <v>1972</v>
      </c>
      <c r="L2164" t="s">
        <v>30</v>
      </c>
      <c r="M2164">
        <v>5</v>
      </c>
      <c r="N2164">
        <v>0</v>
      </c>
      <c r="O2164">
        <v>36889.99</v>
      </c>
      <c r="P2164" t="s">
        <v>16</v>
      </c>
      <c r="Q2164" t="s">
        <v>12</v>
      </c>
      <c r="R2164" t="str">
        <f>IF('Hospitalisation Details'!I2162="?","Unknown",'Hospitalisation Details'!I2162)</f>
        <v>R1011</v>
      </c>
      <c r="T2164" t="s">
        <v>202</v>
      </c>
      <c r="U2164">
        <v>29.6</v>
      </c>
      <c r="V2164">
        <v>11.03</v>
      </c>
      <c r="W2164" t="s">
        <v>2380</v>
      </c>
      <c r="X2164" t="s">
        <v>2380</v>
      </c>
      <c r="Y2164" t="s">
        <v>2380</v>
      </c>
      <c r="Z2164" t="s">
        <v>2381</v>
      </c>
      <c r="AA2164" t="s">
        <v>2380</v>
      </c>
    </row>
    <row r="2165" spans="10:27" x14ac:dyDescent="0.35">
      <c r="J2165" t="s">
        <v>2192</v>
      </c>
      <c r="K2165">
        <v>2003</v>
      </c>
      <c r="L2165" t="s">
        <v>18</v>
      </c>
      <c r="M2165">
        <v>21</v>
      </c>
      <c r="N2165">
        <v>0</v>
      </c>
      <c r="O2165">
        <v>36898.730000000003</v>
      </c>
      <c r="P2165" t="s">
        <v>11</v>
      </c>
      <c r="Q2165" t="s">
        <v>16</v>
      </c>
      <c r="R2165" t="str">
        <f>IF('Hospitalisation Details'!I2163="?","Unknown",'Hospitalisation Details'!I2163)</f>
        <v>R1012</v>
      </c>
      <c r="T2165" t="s">
        <v>201</v>
      </c>
      <c r="U2165">
        <v>22.05</v>
      </c>
      <c r="V2165">
        <v>4.43</v>
      </c>
      <c r="W2165" t="s">
        <v>2382</v>
      </c>
      <c r="X2165" t="s">
        <v>2380</v>
      </c>
      <c r="Y2165" t="s">
        <v>2380</v>
      </c>
      <c r="Z2165" t="s">
        <v>2381</v>
      </c>
      <c r="AA2165" t="s">
        <v>2380</v>
      </c>
    </row>
    <row r="2166" spans="10:27" x14ac:dyDescent="0.35">
      <c r="J2166" t="s">
        <v>2193</v>
      </c>
      <c r="K2166">
        <v>1963</v>
      </c>
      <c r="L2166" t="s">
        <v>10</v>
      </c>
      <c r="M2166">
        <v>24</v>
      </c>
      <c r="N2166">
        <v>2</v>
      </c>
      <c r="O2166">
        <v>36910.61</v>
      </c>
      <c r="P2166" t="s">
        <v>11</v>
      </c>
      <c r="Q2166" t="s">
        <v>11</v>
      </c>
      <c r="R2166" t="str">
        <f>IF('Hospitalisation Details'!I2164="?","Unknown",'Hospitalisation Details'!I2164)</f>
        <v>R1011</v>
      </c>
      <c r="T2166" t="s">
        <v>199</v>
      </c>
      <c r="U2166">
        <v>27.06</v>
      </c>
      <c r="V2166">
        <v>6.14</v>
      </c>
      <c r="W2166" t="s">
        <v>2380</v>
      </c>
      <c r="X2166" t="s">
        <v>2382</v>
      </c>
      <c r="Y2166" t="s">
        <v>2380</v>
      </c>
      <c r="Z2166">
        <v>1</v>
      </c>
      <c r="AA2166" t="s">
        <v>2380</v>
      </c>
    </row>
    <row r="2167" spans="10:27" x14ac:dyDescent="0.35">
      <c r="J2167" t="s">
        <v>2194</v>
      </c>
      <c r="K2167">
        <v>1991</v>
      </c>
      <c r="L2167" t="s">
        <v>18</v>
      </c>
      <c r="M2167">
        <v>10</v>
      </c>
      <c r="N2167">
        <v>3</v>
      </c>
      <c r="O2167">
        <v>36911.99</v>
      </c>
      <c r="P2167" t="s">
        <v>11</v>
      </c>
      <c r="Q2167" t="s">
        <v>11</v>
      </c>
      <c r="R2167" t="str">
        <f>IF('Hospitalisation Details'!I2165="?","Unknown",'Hospitalisation Details'!I2165)</f>
        <v>R1011</v>
      </c>
      <c r="T2167" t="s">
        <v>198</v>
      </c>
      <c r="U2167">
        <v>20.49</v>
      </c>
      <c r="V2167">
        <v>4.87</v>
      </c>
      <c r="W2167" t="s">
        <v>2380</v>
      </c>
      <c r="X2167" t="s">
        <v>2380</v>
      </c>
      <c r="Y2167" t="s">
        <v>2380</v>
      </c>
      <c r="Z2167" t="s">
        <v>2381</v>
      </c>
      <c r="AA2167" t="s">
        <v>2380</v>
      </c>
    </row>
    <row r="2168" spans="10:27" x14ac:dyDescent="0.35">
      <c r="J2168" t="s">
        <v>2195</v>
      </c>
      <c r="K2168">
        <v>1968</v>
      </c>
      <c r="L2168" t="s">
        <v>37</v>
      </c>
      <c r="M2168">
        <v>22</v>
      </c>
      <c r="N2168">
        <v>0</v>
      </c>
      <c r="O2168">
        <v>36922.61</v>
      </c>
      <c r="P2168" t="s">
        <v>11</v>
      </c>
      <c r="Q2168" t="s">
        <v>16</v>
      </c>
      <c r="R2168" t="str">
        <f>IF('Hospitalisation Details'!I2166="?","Unknown",'Hospitalisation Details'!I2166)</f>
        <v>R1011</v>
      </c>
      <c r="T2168" t="s">
        <v>197</v>
      </c>
      <c r="U2168">
        <v>28.4</v>
      </c>
      <c r="V2168">
        <v>4.3</v>
      </c>
      <c r="W2168" t="s">
        <v>2380</v>
      </c>
      <c r="X2168" t="s">
        <v>2380</v>
      </c>
      <c r="Y2168" t="s">
        <v>2383</v>
      </c>
      <c r="Z2168">
        <v>1</v>
      </c>
      <c r="AA2168" t="s">
        <v>2380</v>
      </c>
    </row>
    <row r="2169" spans="10:27" x14ac:dyDescent="0.35">
      <c r="J2169" t="s">
        <v>2196</v>
      </c>
      <c r="K2169">
        <v>1977</v>
      </c>
      <c r="L2169" t="s">
        <v>35</v>
      </c>
      <c r="M2169">
        <v>13</v>
      </c>
      <c r="N2169">
        <v>2</v>
      </c>
      <c r="O2169">
        <v>36935.64</v>
      </c>
      <c r="P2169" t="s">
        <v>11</v>
      </c>
      <c r="Q2169" t="s">
        <v>16</v>
      </c>
      <c r="R2169" t="str">
        <f>IF('Hospitalisation Details'!I2167="?","Unknown",'Hospitalisation Details'!I2167)</f>
        <v>R1011</v>
      </c>
      <c r="T2169" t="s">
        <v>196</v>
      </c>
      <c r="U2169">
        <v>41.91</v>
      </c>
      <c r="V2169">
        <v>6.19</v>
      </c>
      <c r="W2169" t="s">
        <v>2380</v>
      </c>
      <c r="X2169" t="s">
        <v>2380</v>
      </c>
      <c r="Y2169" t="s">
        <v>2380</v>
      </c>
      <c r="Z2169" t="s">
        <v>2381</v>
      </c>
      <c r="AA2169" t="s">
        <v>2380</v>
      </c>
    </row>
    <row r="2170" spans="10:27" x14ac:dyDescent="0.35">
      <c r="J2170" t="s">
        <v>2197</v>
      </c>
      <c r="K2170">
        <v>1992</v>
      </c>
      <c r="L2170" t="s">
        <v>35</v>
      </c>
      <c r="M2170">
        <v>25</v>
      </c>
      <c r="N2170">
        <v>0</v>
      </c>
      <c r="O2170">
        <v>36950.26</v>
      </c>
      <c r="P2170" t="s">
        <v>16</v>
      </c>
      <c r="Q2170" t="s">
        <v>16</v>
      </c>
      <c r="R2170" t="str">
        <f>IF('Hospitalisation Details'!I2168="?","Unknown",'Hospitalisation Details'!I2168)</f>
        <v>R1013</v>
      </c>
      <c r="T2170" t="s">
        <v>195</v>
      </c>
      <c r="U2170">
        <v>24.6</v>
      </c>
      <c r="V2170">
        <v>6.19</v>
      </c>
      <c r="W2170" t="s">
        <v>2380</v>
      </c>
      <c r="X2170" t="s">
        <v>2380</v>
      </c>
      <c r="Y2170" t="s">
        <v>2383</v>
      </c>
      <c r="Z2170">
        <v>1</v>
      </c>
      <c r="AA2170" t="s">
        <v>2380</v>
      </c>
    </row>
    <row r="2171" spans="10:27" x14ac:dyDescent="0.35">
      <c r="J2171" t="s">
        <v>2198</v>
      </c>
      <c r="K2171">
        <v>1992</v>
      </c>
      <c r="L2171" t="s">
        <v>20</v>
      </c>
      <c r="M2171">
        <v>13</v>
      </c>
      <c r="N2171">
        <v>0</v>
      </c>
      <c r="O2171">
        <v>36976.449999999997</v>
      </c>
      <c r="P2171" t="s">
        <v>11</v>
      </c>
      <c r="Q2171" t="s">
        <v>12</v>
      </c>
      <c r="R2171" t="str">
        <f>IF('Hospitalisation Details'!I2169="?","Unknown",'Hospitalisation Details'!I2169)</f>
        <v>R1011</v>
      </c>
      <c r="T2171" t="s">
        <v>194</v>
      </c>
      <c r="U2171">
        <v>20.9</v>
      </c>
      <c r="V2171">
        <v>5.12</v>
      </c>
      <c r="W2171" t="s">
        <v>2380</v>
      </c>
      <c r="X2171" t="s">
        <v>2380</v>
      </c>
      <c r="Y2171" t="s">
        <v>2383</v>
      </c>
      <c r="Z2171">
        <v>1</v>
      </c>
      <c r="AA2171" t="s">
        <v>2380</v>
      </c>
    </row>
    <row r="2172" spans="10:27" x14ac:dyDescent="0.35">
      <c r="J2172" t="s">
        <v>2199</v>
      </c>
      <c r="K2172">
        <v>1991</v>
      </c>
      <c r="L2172" t="s">
        <v>15</v>
      </c>
      <c r="M2172">
        <v>1</v>
      </c>
      <c r="N2172">
        <v>3</v>
      </c>
      <c r="O2172">
        <v>37040.879999999997</v>
      </c>
      <c r="P2172" t="s">
        <v>11</v>
      </c>
      <c r="Q2172" t="s">
        <v>11</v>
      </c>
      <c r="R2172" t="str">
        <f>IF('Hospitalisation Details'!I2170="?","Unknown",'Hospitalisation Details'!I2170)</f>
        <v>R1011</v>
      </c>
      <c r="T2172" t="s">
        <v>193</v>
      </c>
      <c r="U2172">
        <v>34.4</v>
      </c>
      <c r="V2172">
        <v>4.04</v>
      </c>
      <c r="W2172" t="s">
        <v>2380</v>
      </c>
      <c r="X2172" t="s">
        <v>2380</v>
      </c>
      <c r="Y2172" t="s">
        <v>2380</v>
      </c>
      <c r="Z2172" t="s">
        <v>2381</v>
      </c>
      <c r="AA2172" t="s">
        <v>2380</v>
      </c>
    </row>
    <row r="2173" spans="10:27" x14ac:dyDescent="0.35">
      <c r="J2173" t="s">
        <v>2200</v>
      </c>
      <c r="K2173">
        <v>1988</v>
      </c>
      <c r="L2173" t="s">
        <v>30</v>
      </c>
      <c r="M2173">
        <v>17</v>
      </c>
      <c r="N2173">
        <v>3</v>
      </c>
      <c r="O2173">
        <v>37076.370000000003</v>
      </c>
      <c r="P2173" t="s">
        <v>11</v>
      </c>
      <c r="Q2173" t="s">
        <v>16</v>
      </c>
      <c r="R2173" t="str">
        <f>IF('Hospitalisation Details'!I2171="?","Unknown",'Hospitalisation Details'!I2171)</f>
        <v>R1011</v>
      </c>
      <c r="T2173" t="s">
        <v>192</v>
      </c>
      <c r="U2173">
        <v>32.56</v>
      </c>
      <c r="V2173">
        <v>5.36</v>
      </c>
      <c r="W2173" t="s">
        <v>2380</v>
      </c>
      <c r="X2173" t="s">
        <v>2380</v>
      </c>
      <c r="Y2173" t="s">
        <v>2380</v>
      </c>
      <c r="Z2173" t="s">
        <v>2381</v>
      </c>
      <c r="AA2173" t="s">
        <v>2380</v>
      </c>
    </row>
    <row r="2174" spans="10:27" x14ac:dyDescent="0.35">
      <c r="J2174" t="s">
        <v>2201</v>
      </c>
      <c r="K2174">
        <v>1989</v>
      </c>
      <c r="L2174" t="s">
        <v>18</v>
      </c>
      <c r="M2174">
        <v>10</v>
      </c>
      <c r="N2174">
        <v>0</v>
      </c>
      <c r="O2174">
        <v>37079.370000000003</v>
      </c>
      <c r="P2174" t="s">
        <v>11</v>
      </c>
      <c r="Q2174" t="s">
        <v>12</v>
      </c>
      <c r="R2174" t="str">
        <f>IF('Hospitalisation Details'!I2172="?","Unknown",'Hospitalisation Details'!I2172)</f>
        <v>R1011</v>
      </c>
      <c r="T2174" t="s">
        <v>191</v>
      </c>
      <c r="U2174">
        <v>27.98</v>
      </c>
      <c r="V2174">
        <v>4.38</v>
      </c>
      <c r="W2174" t="s">
        <v>2380</v>
      </c>
      <c r="X2174" t="s">
        <v>2382</v>
      </c>
      <c r="Y2174" t="s">
        <v>2380</v>
      </c>
      <c r="Z2174">
        <v>1</v>
      </c>
      <c r="AA2174" t="s">
        <v>2380</v>
      </c>
    </row>
    <row r="2175" spans="10:27" x14ac:dyDescent="0.35">
      <c r="J2175" t="s">
        <v>2202</v>
      </c>
      <c r="K2175">
        <v>1995</v>
      </c>
      <c r="L2175" t="s">
        <v>37</v>
      </c>
      <c r="M2175">
        <v>30</v>
      </c>
      <c r="N2175">
        <v>0</v>
      </c>
      <c r="O2175">
        <v>37133.9</v>
      </c>
      <c r="P2175" t="s">
        <v>11</v>
      </c>
      <c r="Q2175" t="s">
        <v>11</v>
      </c>
      <c r="R2175" t="str">
        <f>IF('Hospitalisation Details'!I2173="?","Unknown",'Hospitalisation Details'!I2173)</f>
        <v>R1013</v>
      </c>
      <c r="T2175" t="s">
        <v>190</v>
      </c>
      <c r="U2175">
        <v>26.51</v>
      </c>
      <c r="V2175">
        <v>4.58</v>
      </c>
      <c r="W2175" t="s">
        <v>2380</v>
      </c>
      <c r="X2175" t="s">
        <v>2380</v>
      </c>
      <c r="Y2175" t="s">
        <v>2380</v>
      </c>
      <c r="Z2175" t="s">
        <v>2381</v>
      </c>
      <c r="AA2175" t="s">
        <v>2380</v>
      </c>
    </row>
    <row r="2176" spans="10:27" x14ac:dyDescent="0.35">
      <c r="J2176" t="s">
        <v>2203</v>
      </c>
      <c r="K2176">
        <v>2000</v>
      </c>
      <c r="L2176" t="s">
        <v>20</v>
      </c>
      <c r="M2176">
        <v>5</v>
      </c>
      <c r="N2176">
        <v>1</v>
      </c>
      <c r="O2176">
        <v>37165.160000000003</v>
      </c>
      <c r="P2176" t="s">
        <v>16</v>
      </c>
      <c r="Q2176" t="s">
        <v>12</v>
      </c>
      <c r="R2176" t="str">
        <f>IF('Hospitalisation Details'!I2174="?","Unknown",'Hospitalisation Details'!I2174)</f>
        <v>Unknown</v>
      </c>
      <c r="T2176" t="s">
        <v>189</v>
      </c>
      <c r="U2176">
        <v>29.734999999999999</v>
      </c>
      <c r="V2176">
        <v>11.92</v>
      </c>
      <c r="W2176" t="s">
        <v>2380</v>
      </c>
      <c r="X2176" t="s">
        <v>2380</v>
      </c>
      <c r="Y2176" t="s">
        <v>2380</v>
      </c>
      <c r="Z2176" t="s">
        <v>2381</v>
      </c>
      <c r="AA2176" t="s">
        <v>2380</v>
      </c>
    </row>
    <row r="2177" spans="10:27" x14ac:dyDescent="0.35">
      <c r="J2177" t="s">
        <v>2204</v>
      </c>
      <c r="K2177">
        <v>1990</v>
      </c>
      <c r="L2177" t="s">
        <v>37</v>
      </c>
      <c r="M2177">
        <v>17</v>
      </c>
      <c r="N2177">
        <v>3</v>
      </c>
      <c r="O2177">
        <v>37251.22</v>
      </c>
      <c r="P2177" t="s">
        <v>11</v>
      </c>
      <c r="Q2177" t="s">
        <v>11</v>
      </c>
      <c r="R2177" t="str">
        <f>IF('Hospitalisation Details'!I2175="?","Unknown",'Hospitalisation Details'!I2175)</f>
        <v>R1011</v>
      </c>
      <c r="T2177" t="s">
        <v>188</v>
      </c>
      <c r="U2177">
        <v>40.5</v>
      </c>
      <c r="V2177">
        <v>5.4</v>
      </c>
      <c r="W2177" t="s">
        <v>2380</v>
      </c>
      <c r="X2177" t="s">
        <v>2380</v>
      </c>
      <c r="Y2177" t="s">
        <v>2383</v>
      </c>
      <c r="Z2177">
        <v>1</v>
      </c>
      <c r="AA2177" t="s">
        <v>2380</v>
      </c>
    </row>
    <row r="2178" spans="10:27" x14ac:dyDescent="0.35">
      <c r="J2178" t="s">
        <v>2205</v>
      </c>
      <c r="K2178">
        <v>1985</v>
      </c>
      <c r="L2178" t="s">
        <v>15</v>
      </c>
      <c r="M2178">
        <v>17</v>
      </c>
      <c r="N2178">
        <v>0</v>
      </c>
      <c r="O2178">
        <v>37270.15</v>
      </c>
      <c r="P2178" t="s">
        <v>11</v>
      </c>
      <c r="Q2178" t="s">
        <v>16</v>
      </c>
      <c r="R2178" t="str">
        <f>IF('Hospitalisation Details'!I2176="?","Unknown",'Hospitalisation Details'!I2176)</f>
        <v>R1024</v>
      </c>
      <c r="T2178" t="s">
        <v>187</v>
      </c>
      <c r="U2178">
        <v>25.64</v>
      </c>
      <c r="V2178">
        <v>4.76</v>
      </c>
      <c r="W2178" t="s">
        <v>2380</v>
      </c>
      <c r="X2178" t="s">
        <v>2380</v>
      </c>
      <c r="Y2178" t="s">
        <v>2380</v>
      </c>
      <c r="Z2178">
        <v>1</v>
      </c>
      <c r="AA2178" t="s">
        <v>2380</v>
      </c>
    </row>
    <row r="2179" spans="10:27" x14ac:dyDescent="0.35">
      <c r="J2179" t="s">
        <v>2206</v>
      </c>
      <c r="K2179">
        <v>1975</v>
      </c>
      <c r="L2179" t="s">
        <v>15</v>
      </c>
      <c r="M2179">
        <v>9</v>
      </c>
      <c r="N2179">
        <v>1</v>
      </c>
      <c r="O2179">
        <v>37272.339999999997</v>
      </c>
      <c r="P2179" t="s">
        <v>11</v>
      </c>
      <c r="Q2179" t="s">
        <v>12</v>
      </c>
      <c r="R2179" t="str">
        <f>IF('Hospitalisation Details'!I2177="?","Unknown",'Hospitalisation Details'!I2177)</f>
        <v>R1011</v>
      </c>
      <c r="T2179" t="s">
        <v>186</v>
      </c>
      <c r="U2179">
        <v>32.9</v>
      </c>
      <c r="V2179">
        <v>4.78</v>
      </c>
      <c r="W2179" t="s">
        <v>2380</v>
      </c>
      <c r="X2179" t="s">
        <v>2380</v>
      </c>
      <c r="Y2179" t="s">
        <v>2383</v>
      </c>
      <c r="Z2179">
        <v>1</v>
      </c>
      <c r="AA2179" t="s">
        <v>2380</v>
      </c>
    </row>
    <row r="2180" spans="10:27" x14ac:dyDescent="0.35">
      <c r="J2180" t="s">
        <v>2207</v>
      </c>
      <c r="K2180">
        <v>1969</v>
      </c>
      <c r="L2180" t="s">
        <v>37</v>
      </c>
      <c r="M2180">
        <v>30</v>
      </c>
      <c r="N2180">
        <v>0</v>
      </c>
      <c r="O2180">
        <v>37277.269999999997</v>
      </c>
      <c r="P2180" t="s">
        <v>16</v>
      </c>
      <c r="Q2180" t="s">
        <v>12</v>
      </c>
      <c r="R2180" t="str">
        <f>IF('Hospitalisation Details'!I2178="?","Unknown",'Hospitalisation Details'!I2178)</f>
        <v>R1011</v>
      </c>
      <c r="T2180" t="s">
        <v>185</v>
      </c>
      <c r="U2180">
        <v>29.8</v>
      </c>
      <c r="V2180">
        <v>4.26</v>
      </c>
      <c r="W2180" t="s">
        <v>2380</v>
      </c>
      <c r="X2180" t="s">
        <v>2380</v>
      </c>
      <c r="Y2180" t="s">
        <v>2383</v>
      </c>
      <c r="Z2180">
        <v>1</v>
      </c>
      <c r="AA2180" t="s">
        <v>2380</v>
      </c>
    </row>
    <row r="2181" spans="10:27" x14ac:dyDescent="0.35">
      <c r="J2181" t="s">
        <v>2208</v>
      </c>
      <c r="K2181">
        <v>1979</v>
      </c>
      <c r="L2181" t="s">
        <v>35</v>
      </c>
      <c r="M2181">
        <v>3</v>
      </c>
      <c r="N2181">
        <v>2</v>
      </c>
      <c r="O2181">
        <v>37425.94</v>
      </c>
      <c r="P2181" t="s">
        <v>11</v>
      </c>
      <c r="Q2181" t="s">
        <v>16</v>
      </c>
      <c r="R2181" t="str">
        <f>IF('Hospitalisation Details'!I2179="?","Unknown",'Hospitalisation Details'!I2179)</f>
        <v>R1011</v>
      </c>
      <c r="T2181" t="s">
        <v>184</v>
      </c>
      <c r="U2181">
        <v>28.9</v>
      </c>
      <c r="V2181">
        <v>5.85</v>
      </c>
      <c r="W2181" t="s">
        <v>2380</v>
      </c>
      <c r="X2181" t="s">
        <v>2380</v>
      </c>
      <c r="Y2181" t="s">
        <v>2383</v>
      </c>
      <c r="Z2181">
        <v>1</v>
      </c>
      <c r="AA2181" t="s">
        <v>2380</v>
      </c>
    </row>
    <row r="2182" spans="10:27" x14ac:dyDescent="0.35">
      <c r="J2182" t="s">
        <v>2209</v>
      </c>
      <c r="K2182">
        <v>2002</v>
      </c>
      <c r="L2182" t="s">
        <v>20</v>
      </c>
      <c r="M2182">
        <v>27</v>
      </c>
      <c r="N2182">
        <v>3</v>
      </c>
      <c r="O2182">
        <v>37465.339999999997</v>
      </c>
      <c r="P2182" t="s">
        <v>16</v>
      </c>
      <c r="Q2182" t="s">
        <v>11</v>
      </c>
      <c r="R2182" t="str">
        <f>IF('Hospitalisation Details'!I2180="?","Unknown",'Hospitalisation Details'!I2180)</f>
        <v>R1012</v>
      </c>
      <c r="T2182" t="s">
        <v>183</v>
      </c>
      <c r="U2182">
        <v>24.7</v>
      </c>
      <c r="V2182">
        <v>5.32</v>
      </c>
      <c r="W2182" t="s">
        <v>2380</v>
      </c>
      <c r="X2182" t="s">
        <v>2380</v>
      </c>
      <c r="Y2182" t="s">
        <v>2383</v>
      </c>
      <c r="Z2182">
        <v>1</v>
      </c>
      <c r="AA2182" t="s">
        <v>2380</v>
      </c>
    </row>
    <row r="2183" spans="10:27" x14ac:dyDescent="0.35">
      <c r="J2183" t="s">
        <v>2210</v>
      </c>
      <c r="K2183">
        <v>2000</v>
      </c>
      <c r="L2183" t="s">
        <v>37</v>
      </c>
      <c r="M2183">
        <v>12</v>
      </c>
      <c r="N2183">
        <v>2</v>
      </c>
      <c r="O2183">
        <v>37484.449999999997</v>
      </c>
      <c r="P2183" t="s">
        <v>16</v>
      </c>
      <c r="Q2183" t="s">
        <v>16</v>
      </c>
      <c r="R2183" t="str">
        <f>IF('Hospitalisation Details'!I2181="?","Unknown",'Hospitalisation Details'!I2181)</f>
        <v>R1013</v>
      </c>
      <c r="T2183" t="s">
        <v>182</v>
      </c>
      <c r="U2183">
        <v>20.6</v>
      </c>
      <c r="V2183">
        <v>5.14</v>
      </c>
      <c r="W2183" t="s">
        <v>2380</v>
      </c>
      <c r="X2183" t="s">
        <v>2380</v>
      </c>
      <c r="Y2183" t="s">
        <v>2383</v>
      </c>
      <c r="Z2183">
        <v>1</v>
      </c>
      <c r="AA2183" t="s">
        <v>2380</v>
      </c>
    </row>
    <row r="2184" spans="10:27" x14ac:dyDescent="0.35">
      <c r="J2184" t="s">
        <v>2211</v>
      </c>
      <c r="K2184">
        <v>1990</v>
      </c>
      <c r="L2184" t="s">
        <v>15</v>
      </c>
      <c r="M2184">
        <v>16</v>
      </c>
      <c r="N2184">
        <v>1</v>
      </c>
      <c r="O2184">
        <v>37607.53</v>
      </c>
      <c r="P2184" t="s">
        <v>16</v>
      </c>
      <c r="Q2184" t="s">
        <v>11</v>
      </c>
      <c r="R2184" t="str">
        <f>IF('Hospitalisation Details'!I2182="?","Unknown",'Hospitalisation Details'!I2182)</f>
        <v>R1019</v>
      </c>
      <c r="T2184" t="s">
        <v>181</v>
      </c>
      <c r="U2184">
        <v>18.600000000000001</v>
      </c>
      <c r="V2184">
        <v>5</v>
      </c>
      <c r="W2184" t="s">
        <v>2380</v>
      </c>
      <c r="X2184" t="s">
        <v>2380</v>
      </c>
      <c r="Y2184" t="s">
        <v>2383</v>
      </c>
      <c r="Z2184">
        <v>1</v>
      </c>
      <c r="AA2184" t="s">
        <v>2380</v>
      </c>
    </row>
    <row r="2185" spans="10:27" x14ac:dyDescent="0.35">
      <c r="J2185" t="s">
        <v>2212</v>
      </c>
      <c r="K2185">
        <v>1982</v>
      </c>
      <c r="L2185" t="s">
        <v>18</v>
      </c>
      <c r="M2185">
        <v>20</v>
      </c>
      <c r="N2185">
        <v>3</v>
      </c>
      <c r="O2185">
        <v>37650.74</v>
      </c>
      <c r="P2185" t="s">
        <v>11</v>
      </c>
      <c r="Q2185" t="s">
        <v>11</v>
      </c>
      <c r="R2185" t="str">
        <f>IF('Hospitalisation Details'!I2183="?","Unknown",'Hospitalisation Details'!I2183)</f>
        <v>R1012</v>
      </c>
      <c r="T2185" t="s">
        <v>180</v>
      </c>
      <c r="U2185">
        <v>17.8</v>
      </c>
      <c r="V2185">
        <v>4.55</v>
      </c>
      <c r="W2185" t="s">
        <v>2380</v>
      </c>
      <c r="X2185" t="s">
        <v>2380</v>
      </c>
      <c r="Y2185" t="s">
        <v>2383</v>
      </c>
      <c r="Z2185">
        <v>1</v>
      </c>
      <c r="AA2185" t="s">
        <v>2380</v>
      </c>
    </row>
    <row r="2186" spans="10:27" x14ac:dyDescent="0.35">
      <c r="J2186" t="s">
        <v>2213</v>
      </c>
      <c r="K2186">
        <v>1970</v>
      </c>
      <c r="L2186" t="s">
        <v>37</v>
      </c>
      <c r="M2186">
        <v>28</v>
      </c>
      <c r="N2186">
        <v>0</v>
      </c>
      <c r="O2186">
        <v>37675.06</v>
      </c>
      <c r="P2186" t="s">
        <v>11</v>
      </c>
      <c r="Q2186" t="s">
        <v>12</v>
      </c>
      <c r="R2186" t="str">
        <f>IF('Hospitalisation Details'!I2184="?","Unknown",'Hospitalisation Details'!I2184)</f>
        <v>R1011</v>
      </c>
      <c r="T2186" t="s">
        <v>179</v>
      </c>
      <c r="U2186">
        <v>35.200000000000003</v>
      </c>
      <c r="V2186">
        <v>5.97</v>
      </c>
      <c r="W2186" t="s">
        <v>2380</v>
      </c>
      <c r="X2186" t="s">
        <v>2382</v>
      </c>
      <c r="Y2186" t="s">
        <v>2380</v>
      </c>
      <c r="Z2186">
        <v>1</v>
      </c>
      <c r="AA2186" t="s">
        <v>2380</v>
      </c>
    </row>
    <row r="2187" spans="10:27" x14ac:dyDescent="0.35">
      <c r="J2187" t="s">
        <v>2214</v>
      </c>
      <c r="K2187">
        <v>1988</v>
      </c>
      <c r="L2187" t="s">
        <v>37</v>
      </c>
      <c r="M2187">
        <v>10</v>
      </c>
      <c r="N2187">
        <v>1</v>
      </c>
      <c r="O2187">
        <v>37701.879999999997</v>
      </c>
      <c r="P2187" t="s">
        <v>11</v>
      </c>
      <c r="Q2187" t="s">
        <v>12</v>
      </c>
      <c r="R2187" t="str">
        <f>IF('Hospitalisation Details'!I2185="?","Unknown",'Hospitalisation Details'!I2185)</f>
        <v>R1023</v>
      </c>
      <c r="T2187" t="s">
        <v>178</v>
      </c>
      <c r="U2187">
        <v>33.770000000000003</v>
      </c>
      <c r="V2187">
        <v>4.0199999999999996</v>
      </c>
      <c r="W2187" t="s">
        <v>2380</v>
      </c>
      <c r="X2187" t="s">
        <v>2382</v>
      </c>
      <c r="Y2187" t="s">
        <v>2380</v>
      </c>
      <c r="Z2187">
        <v>1</v>
      </c>
      <c r="AA2187" t="s">
        <v>2380</v>
      </c>
    </row>
    <row r="2188" spans="10:27" x14ac:dyDescent="0.35">
      <c r="J2188" t="s">
        <v>2215</v>
      </c>
      <c r="K2188">
        <v>1976</v>
      </c>
      <c r="L2188" t="s">
        <v>20</v>
      </c>
      <c r="M2188">
        <v>18</v>
      </c>
      <c r="N2188">
        <v>2</v>
      </c>
      <c r="O2188">
        <v>37735.199999999997</v>
      </c>
      <c r="P2188" t="s">
        <v>11</v>
      </c>
      <c r="Q2188" t="s">
        <v>11</v>
      </c>
      <c r="R2188" t="str">
        <f>IF('Hospitalisation Details'!I2186="?","Unknown",'Hospitalisation Details'!I2186)</f>
        <v>R1011</v>
      </c>
      <c r="T2188" t="s">
        <v>177</v>
      </c>
      <c r="U2188">
        <v>30.03</v>
      </c>
      <c r="V2188">
        <v>4.04</v>
      </c>
      <c r="W2188" t="s">
        <v>2380</v>
      </c>
      <c r="X2188" t="s">
        <v>2382</v>
      </c>
      <c r="Y2188" t="s">
        <v>2380</v>
      </c>
      <c r="Z2188">
        <v>1</v>
      </c>
      <c r="AA2188" t="s">
        <v>2380</v>
      </c>
    </row>
    <row r="2189" spans="10:27" x14ac:dyDescent="0.35">
      <c r="J2189" t="s">
        <v>2216</v>
      </c>
      <c r="K2189">
        <v>1986</v>
      </c>
      <c r="L2189" t="s">
        <v>35</v>
      </c>
      <c r="M2189">
        <v>15</v>
      </c>
      <c r="N2189">
        <v>0</v>
      </c>
      <c r="O2189">
        <v>37742.58</v>
      </c>
      <c r="P2189" t="s">
        <v>16</v>
      </c>
      <c r="Q2189" t="s">
        <v>16</v>
      </c>
      <c r="R2189" t="str">
        <f>IF('Hospitalisation Details'!I2187="?","Unknown",'Hospitalisation Details'!I2187)</f>
        <v>R1013</v>
      </c>
      <c r="T2189" t="s">
        <v>176</v>
      </c>
      <c r="U2189">
        <v>29.37</v>
      </c>
      <c r="V2189">
        <v>5.54</v>
      </c>
      <c r="W2189" t="s">
        <v>2380</v>
      </c>
      <c r="X2189" t="s">
        <v>2382</v>
      </c>
      <c r="Y2189" t="s">
        <v>2380</v>
      </c>
      <c r="Z2189">
        <v>1</v>
      </c>
      <c r="AA2189" t="s">
        <v>2380</v>
      </c>
    </row>
    <row r="2190" spans="10:27" x14ac:dyDescent="0.35">
      <c r="J2190" t="s">
        <v>2217</v>
      </c>
      <c r="K2190">
        <v>1983</v>
      </c>
      <c r="L2190" t="s">
        <v>10</v>
      </c>
      <c r="M2190">
        <v>26</v>
      </c>
      <c r="N2190">
        <v>3</v>
      </c>
      <c r="O2190">
        <v>37800.980000000003</v>
      </c>
      <c r="P2190" t="s">
        <v>11</v>
      </c>
      <c r="Q2190" t="s">
        <v>11</v>
      </c>
      <c r="R2190" t="str">
        <f>IF('Hospitalisation Details'!I2188="?","Unknown",'Hospitalisation Details'!I2188)</f>
        <v>R1011</v>
      </c>
      <c r="T2190" t="s">
        <v>175</v>
      </c>
      <c r="U2190">
        <v>28.5</v>
      </c>
      <c r="V2190">
        <v>4.03</v>
      </c>
      <c r="W2190" t="s">
        <v>2380</v>
      </c>
      <c r="X2190" t="s">
        <v>2382</v>
      </c>
      <c r="Y2190" t="s">
        <v>2380</v>
      </c>
      <c r="Z2190">
        <v>1</v>
      </c>
      <c r="AA2190" t="s">
        <v>2380</v>
      </c>
    </row>
    <row r="2191" spans="10:27" x14ac:dyDescent="0.35">
      <c r="J2191" t="s">
        <v>2218</v>
      </c>
      <c r="K2191">
        <v>1979</v>
      </c>
      <c r="L2191" t="s">
        <v>20</v>
      </c>
      <c r="M2191">
        <v>9</v>
      </c>
      <c r="N2191">
        <v>0</v>
      </c>
      <c r="O2191">
        <v>37829.72</v>
      </c>
      <c r="P2191" t="s">
        <v>16</v>
      </c>
      <c r="Q2191" t="s">
        <v>11</v>
      </c>
      <c r="R2191" t="str">
        <f>IF('Hospitalisation Details'!I2189="?","Unknown",'Hospitalisation Details'!I2189)</f>
        <v>R1011</v>
      </c>
      <c r="T2191" t="s">
        <v>174</v>
      </c>
      <c r="U2191">
        <v>23.32</v>
      </c>
      <c r="V2191">
        <v>5.62</v>
      </c>
      <c r="W2191" t="s">
        <v>2380</v>
      </c>
      <c r="X2191" t="s">
        <v>2382</v>
      </c>
      <c r="Y2191" t="s">
        <v>2380</v>
      </c>
      <c r="Z2191">
        <v>1</v>
      </c>
      <c r="AA2191" t="s">
        <v>2380</v>
      </c>
    </row>
    <row r="2192" spans="10:27" x14ac:dyDescent="0.35">
      <c r="J2192" t="s">
        <v>2219</v>
      </c>
      <c r="K2192">
        <v>1998</v>
      </c>
      <c r="L2192" t="s">
        <v>10</v>
      </c>
      <c r="M2192">
        <v>29</v>
      </c>
      <c r="N2192">
        <v>0</v>
      </c>
      <c r="O2192">
        <v>38126.25</v>
      </c>
      <c r="P2192" t="s">
        <v>16</v>
      </c>
      <c r="Q2192" t="s">
        <v>12</v>
      </c>
      <c r="R2192" t="str">
        <f>IF('Hospitalisation Details'!I2190="?","Unknown",'Hospitalisation Details'!I2190)</f>
        <v>R1013</v>
      </c>
      <c r="T2192" t="s">
        <v>173</v>
      </c>
      <c r="U2192">
        <v>26.125</v>
      </c>
      <c r="V2192">
        <v>5.27</v>
      </c>
      <c r="W2192" t="s">
        <v>2380</v>
      </c>
      <c r="X2192" t="s">
        <v>2382</v>
      </c>
      <c r="Y2192" t="s">
        <v>2380</v>
      </c>
      <c r="Z2192">
        <v>1</v>
      </c>
      <c r="AA2192" t="s">
        <v>2380</v>
      </c>
    </row>
    <row r="2193" spans="10:27" x14ac:dyDescent="0.35">
      <c r="J2193" t="s">
        <v>2220</v>
      </c>
      <c r="K2193">
        <v>1972</v>
      </c>
      <c r="L2193" t="s">
        <v>15</v>
      </c>
      <c r="M2193">
        <v>19</v>
      </c>
      <c r="N2193">
        <v>0</v>
      </c>
      <c r="O2193">
        <v>38189.1</v>
      </c>
      <c r="P2193" t="s">
        <v>11</v>
      </c>
      <c r="Q2193" t="s">
        <v>11</v>
      </c>
      <c r="R2193" t="str">
        <f>IF('Hospitalisation Details'!I2191="?","Unknown",'Hospitalisation Details'!I2191)</f>
        <v>R1011</v>
      </c>
      <c r="T2193" t="s">
        <v>172</v>
      </c>
      <c r="U2193">
        <v>25.46</v>
      </c>
      <c r="V2193">
        <v>5.18</v>
      </c>
      <c r="W2193" t="s">
        <v>2380</v>
      </c>
      <c r="X2193" t="s">
        <v>2382</v>
      </c>
      <c r="Y2193" t="s">
        <v>2380</v>
      </c>
      <c r="Z2193">
        <v>1</v>
      </c>
      <c r="AA2193" t="s">
        <v>2380</v>
      </c>
    </row>
    <row r="2194" spans="10:27" x14ac:dyDescent="0.35">
      <c r="J2194" t="s">
        <v>2221</v>
      </c>
      <c r="K2194">
        <v>1989</v>
      </c>
      <c r="L2194" t="s">
        <v>20</v>
      </c>
      <c r="M2194">
        <v>8</v>
      </c>
      <c r="N2194">
        <v>3</v>
      </c>
      <c r="O2194">
        <v>38237.339999999997</v>
      </c>
      <c r="P2194" t="s">
        <v>11</v>
      </c>
      <c r="Q2194" t="s">
        <v>12</v>
      </c>
      <c r="R2194" t="str">
        <f>IF('Hospitalisation Details'!I2192="?","Unknown",'Hospitalisation Details'!I2192)</f>
        <v>R1011</v>
      </c>
      <c r="T2194" t="s">
        <v>171</v>
      </c>
      <c r="U2194">
        <v>23.75</v>
      </c>
      <c r="V2194">
        <v>5.27</v>
      </c>
      <c r="W2194" t="s">
        <v>2380</v>
      </c>
      <c r="X2194" t="s">
        <v>2382</v>
      </c>
      <c r="Y2194" t="s">
        <v>2380</v>
      </c>
      <c r="Z2194">
        <v>1</v>
      </c>
      <c r="AA2194" t="s">
        <v>2380</v>
      </c>
    </row>
    <row r="2195" spans="10:27" x14ac:dyDescent="0.35">
      <c r="J2195" t="s">
        <v>2222</v>
      </c>
      <c r="K2195">
        <v>1964</v>
      </c>
      <c r="L2195" t="s">
        <v>18</v>
      </c>
      <c r="M2195">
        <v>16</v>
      </c>
      <c r="N2195">
        <v>0</v>
      </c>
      <c r="O2195">
        <v>38241.74</v>
      </c>
      <c r="P2195" t="s">
        <v>11</v>
      </c>
      <c r="Q2195" t="s">
        <v>12</v>
      </c>
      <c r="R2195" t="str">
        <f>IF('Hospitalisation Details'!I2193="?","Unknown",'Hospitalisation Details'!I2193)</f>
        <v>R1011</v>
      </c>
      <c r="T2195" t="s">
        <v>169</v>
      </c>
      <c r="U2195">
        <v>23.085000000000001</v>
      </c>
      <c r="V2195">
        <v>5.62</v>
      </c>
      <c r="W2195" t="s">
        <v>2380</v>
      </c>
      <c r="X2195" t="s">
        <v>2382</v>
      </c>
      <c r="Y2195" t="s">
        <v>2380</v>
      </c>
      <c r="Z2195">
        <v>1</v>
      </c>
      <c r="AA2195" t="s">
        <v>2380</v>
      </c>
    </row>
    <row r="2196" spans="10:27" x14ac:dyDescent="0.35">
      <c r="J2196" t="s">
        <v>2223</v>
      </c>
      <c r="K2196">
        <v>1980</v>
      </c>
      <c r="L2196" t="s">
        <v>35</v>
      </c>
      <c r="M2196">
        <v>16</v>
      </c>
      <c r="N2196">
        <v>1</v>
      </c>
      <c r="O2196">
        <v>38245.589999999997</v>
      </c>
      <c r="P2196" t="s">
        <v>16</v>
      </c>
      <c r="Q2196" t="s">
        <v>11</v>
      </c>
      <c r="R2196" t="str">
        <f>IF('Hospitalisation Details'!I2194="?","Unknown",'Hospitalisation Details'!I2194)</f>
        <v>R1013</v>
      </c>
      <c r="T2196" t="s">
        <v>167</v>
      </c>
      <c r="U2196">
        <v>22.99</v>
      </c>
      <c r="V2196">
        <v>5.0599999999999996</v>
      </c>
      <c r="W2196" t="s">
        <v>2380</v>
      </c>
      <c r="X2196" t="s">
        <v>2382</v>
      </c>
      <c r="Y2196" t="s">
        <v>2380</v>
      </c>
      <c r="Z2196">
        <v>1</v>
      </c>
      <c r="AA2196" t="s">
        <v>2380</v>
      </c>
    </row>
    <row r="2197" spans="10:27" x14ac:dyDescent="0.35">
      <c r="J2197" t="s">
        <v>2224</v>
      </c>
      <c r="K2197">
        <v>1989</v>
      </c>
      <c r="L2197" t="s">
        <v>37</v>
      </c>
      <c r="M2197">
        <v>30</v>
      </c>
      <c r="N2197">
        <v>1</v>
      </c>
      <c r="O2197">
        <v>38282.75</v>
      </c>
      <c r="P2197" t="s">
        <v>16</v>
      </c>
      <c r="Q2197" t="s">
        <v>11</v>
      </c>
      <c r="R2197" t="str">
        <f>IF('Hospitalisation Details'!I2195="?","Unknown",'Hospitalisation Details'!I2195)</f>
        <v>R1013</v>
      </c>
      <c r="T2197" t="s">
        <v>165</v>
      </c>
      <c r="U2197">
        <v>21.47</v>
      </c>
      <c r="V2197">
        <v>4.6900000000000004</v>
      </c>
      <c r="W2197" t="s">
        <v>2380</v>
      </c>
      <c r="X2197" t="s">
        <v>2382</v>
      </c>
      <c r="Y2197" t="s">
        <v>2380</v>
      </c>
      <c r="Z2197">
        <v>1</v>
      </c>
      <c r="AA2197" t="s">
        <v>2380</v>
      </c>
    </row>
    <row r="2198" spans="10:27" x14ac:dyDescent="0.35">
      <c r="J2198" t="s">
        <v>2225</v>
      </c>
      <c r="K2198">
        <v>1980</v>
      </c>
      <c r="L2198" t="s">
        <v>18</v>
      </c>
      <c r="M2198">
        <v>12</v>
      </c>
      <c r="N2198">
        <v>2</v>
      </c>
      <c r="O2198">
        <v>38313.129999999997</v>
      </c>
      <c r="P2198" t="s">
        <v>16</v>
      </c>
      <c r="Q2198" t="s">
        <v>12</v>
      </c>
      <c r="R2198" t="str">
        <f>IF('Hospitalisation Details'!I2196="?","Unknown",'Hospitalisation Details'!I2196)</f>
        <v>R1011</v>
      </c>
      <c r="T2198" t="s">
        <v>163</v>
      </c>
      <c r="U2198">
        <v>15.96</v>
      </c>
      <c r="V2198">
        <v>5.44</v>
      </c>
      <c r="W2198" t="s">
        <v>2380</v>
      </c>
      <c r="X2198" t="s">
        <v>2382</v>
      </c>
      <c r="Y2198" t="s">
        <v>2380</v>
      </c>
      <c r="Z2198">
        <v>1</v>
      </c>
      <c r="AA2198" t="s">
        <v>2380</v>
      </c>
    </row>
    <row r="2199" spans="10:27" x14ac:dyDescent="0.35">
      <c r="J2199" t="s">
        <v>2226</v>
      </c>
      <c r="K2199">
        <v>2002</v>
      </c>
      <c r="L2199" t="s">
        <v>20</v>
      </c>
      <c r="M2199">
        <v>17</v>
      </c>
      <c r="N2199">
        <v>2</v>
      </c>
      <c r="O2199">
        <v>38344.57</v>
      </c>
      <c r="P2199" t="s">
        <v>16</v>
      </c>
      <c r="Q2199" t="s">
        <v>12</v>
      </c>
      <c r="R2199" t="str">
        <f>IF('Hospitalisation Details'!I2197="?","Unknown",'Hospitalisation Details'!I2197)</f>
        <v>R1011</v>
      </c>
      <c r="T2199" t="s">
        <v>162</v>
      </c>
      <c r="U2199">
        <v>39.5</v>
      </c>
      <c r="V2199">
        <v>5.05</v>
      </c>
      <c r="W2199" t="s">
        <v>2380</v>
      </c>
      <c r="X2199" t="s">
        <v>2382</v>
      </c>
      <c r="Y2199" t="s">
        <v>2380</v>
      </c>
      <c r="Z2199">
        <v>1</v>
      </c>
      <c r="AA2199" t="s">
        <v>2380</v>
      </c>
    </row>
    <row r="2200" spans="10:27" x14ac:dyDescent="0.35">
      <c r="J2200" t="s">
        <v>2227</v>
      </c>
      <c r="K2200">
        <v>1970</v>
      </c>
      <c r="L2200" t="s">
        <v>35</v>
      </c>
      <c r="M2200">
        <v>22</v>
      </c>
      <c r="N2200">
        <v>0</v>
      </c>
      <c r="O2200">
        <v>38389.79</v>
      </c>
      <c r="P2200" t="s">
        <v>11</v>
      </c>
      <c r="Q2200" t="s">
        <v>12</v>
      </c>
      <c r="R2200" t="str">
        <f>IF('Hospitalisation Details'!I2198="?","Unknown",'Hospitalisation Details'!I2198)</f>
        <v>R1011</v>
      </c>
      <c r="T2200" t="s">
        <v>161</v>
      </c>
      <c r="U2200">
        <v>33.770000000000003</v>
      </c>
      <c r="V2200">
        <v>6</v>
      </c>
      <c r="W2200" t="s">
        <v>2380</v>
      </c>
      <c r="X2200" t="s">
        <v>2382</v>
      </c>
      <c r="Y2200" t="s">
        <v>2380</v>
      </c>
      <c r="Z2200">
        <v>1</v>
      </c>
      <c r="AA2200" t="s">
        <v>2380</v>
      </c>
    </row>
    <row r="2201" spans="10:27" x14ac:dyDescent="0.35">
      <c r="J2201" t="s">
        <v>2228</v>
      </c>
      <c r="K2201">
        <v>1971</v>
      </c>
      <c r="L2201" t="s">
        <v>30</v>
      </c>
      <c r="M2201">
        <v>23</v>
      </c>
      <c r="N2201">
        <v>0</v>
      </c>
      <c r="O2201">
        <v>38405.26</v>
      </c>
      <c r="P2201" t="s">
        <v>11</v>
      </c>
      <c r="Q2201" t="s">
        <v>16</v>
      </c>
      <c r="R2201" t="str">
        <f>IF('Hospitalisation Details'!I2199="?","Unknown",'Hospitalisation Details'!I2199)</f>
        <v>R1011</v>
      </c>
      <c r="T2201" t="s">
        <v>160</v>
      </c>
      <c r="U2201">
        <v>26.84</v>
      </c>
      <c r="V2201">
        <v>5.99</v>
      </c>
      <c r="W2201" t="s">
        <v>2382</v>
      </c>
      <c r="X2201" t="s">
        <v>2382</v>
      </c>
      <c r="Y2201" t="s">
        <v>2380</v>
      </c>
      <c r="Z2201">
        <v>1</v>
      </c>
      <c r="AA2201" t="s">
        <v>2380</v>
      </c>
    </row>
    <row r="2202" spans="10:27" x14ac:dyDescent="0.35">
      <c r="J2202" t="s">
        <v>2229</v>
      </c>
      <c r="K2202">
        <v>1986</v>
      </c>
      <c r="L2202" t="s">
        <v>18</v>
      </c>
      <c r="M2202">
        <v>21</v>
      </c>
      <c r="N2202">
        <v>2</v>
      </c>
      <c r="O2202">
        <v>38415.47</v>
      </c>
      <c r="P2202" t="s">
        <v>16</v>
      </c>
      <c r="Q2202" t="s">
        <v>11</v>
      </c>
      <c r="R2202" t="str">
        <f>IF('Hospitalisation Details'!I2200="?","Unknown",'Hospitalisation Details'!I2200)</f>
        <v>R1011</v>
      </c>
      <c r="T2202" t="s">
        <v>159</v>
      </c>
      <c r="U2202">
        <v>35.53</v>
      </c>
      <c r="V2202">
        <v>4.3600000000000003</v>
      </c>
      <c r="W2202" t="s">
        <v>2380</v>
      </c>
      <c r="X2202" t="s">
        <v>2380</v>
      </c>
      <c r="Y2202" t="s">
        <v>2383</v>
      </c>
      <c r="Z2202">
        <v>1</v>
      </c>
      <c r="AA2202" t="s">
        <v>2380</v>
      </c>
    </row>
    <row r="2203" spans="10:27" x14ac:dyDescent="0.35">
      <c r="J2203" t="s">
        <v>2230</v>
      </c>
      <c r="K2203">
        <v>1999</v>
      </c>
      <c r="L2203" t="s">
        <v>15</v>
      </c>
      <c r="M2203">
        <v>12</v>
      </c>
      <c r="N2203">
        <v>2</v>
      </c>
      <c r="O2203">
        <v>38511.629999999997</v>
      </c>
      <c r="P2203" t="s">
        <v>11</v>
      </c>
      <c r="Q2203" t="s">
        <v>11</v>
      </c>
      <c r="R2203" t="str">
        <f>IF('Hospitalisation Details'!I2201="?","Unknown",'Hospitalisation Details'!I2201)</f>
        <v>R1024</v>
      </c>
      <c r="T2203" t="s">
        <v>158</v>
      </c>
      <c r="U2203">
        <v>30.59</v>
      </c>
      <c r="V2203">
        <v>4.41</v>
      </c>
      <c r="W2203" t="s">
        <v>2380</v>
      </c>
      <c r="X2203" t="s">
        <v>2380</v>
      </c>
      <c r="Y2203" t="s">
        <v>2383</v>
      </c>
      <c r="Z2203">
        <v>1</v>
      </c>
      <c r="AA2203" t="s">
        <v>2380</v>
      </c>
    </row>
    <row r="2204" spans="10:27" x14ac:dyDescent="0.35">
      <c r="J2204" t="s">
        <v>2231</v>
      </c>
      <c r="K2204">
        <v>1990</v>
      </c>
      <c r="L2204" t="s">
        <v>10</v>
      </c>
      <c r="M2204">
        <v>13</v>
      </c>
      <c r="N2204">
        <v>3</v>
      </c>
      <c r="O2204">
        <v>38652.089999999997</v>
      </c>
      <c r="P2204" t="s">
        <v>11</v>
      </c>
      <c r="Q2204" t="s">
        <v>11</v>
      </c>
      <c r="R2204" t="str">
        <f>IF('Hospitalisation Details'!I2202="?","Unknown",'Hospitalisation Details'!I2202)</f>
        <v>R1011</v>
      </c>
      <c r="T2204" t="s">
        <v>157</v>
      </c>
      <c r="U2204">
        <v>30.59</v>
      </c>
      <c r="V2204">
        <v>4.17</v>
      </c>
      <c r="W2204" t="s">
        <v>2380</v>
      </c>
      <c r="X2204" t="s">
        <v>2380</v>
      </c>
      <c r="Y2204" t="s">
        <v>2383</v>
      </c>
      <c r="Z2204">
        <v>1</v>
      </c>
      <c r="AA2204" t="s">
        <v>2380</v>
      </c>
    </row>
    <row r="2205" spans="10:27" x14ac:dyDescent="0.35">
      <c r="J2205" t="s">
        <v>2232</v>
      </c>
      <c r="K2205">
        <v>1986</v>
      </c>
      <c r="L2205" t="s">
        <v>10</v>
      </c>
      <c r="M2205">
        <v>20</v>
      </c>
      <c r="N2205">
        <v>1</v>
      </c>
      <c r="O2205">
        <v>38709.18</v>
      </c>
      <c r="P2205" t="s">
        <v>16</v>
      </c>
      <c r="Q2205" t="s">
        <v>12</v>
      </c>
      <c r="R2205" t="str">
        <f>IF('Hospitalisation Details'!I2203="?","Unknown",'Hospitalisation Details'!I2203)</f>
        <v>R1013</v>
      </c>
      <c r="T2205" t="s">
        <v>156</v>
      </c>
      <c r="U2205">
        <v>27.835000000000001</v>
      </c>
      <c r="V2205">
        <v>4.4400000000000004</v>
      </c>
      <c r="W2205" t="s">
        <v>2380</v>
      </c>
      <c r="X2205" t="s">
        <v>2380</v>
      </c>
      <c r="Y2205" t="s">
        <v>2383</v>
      </c>
      <c r="Z2205">
        <v>1</v>
      </c>
      <c r="AA2205" t="s">
        <v>2380</v>
      </c>
    </row>
    <row r="2206" spans="10:27" x14ac:dyDescent="0.35">
      <c r="J2206" t="s">
        <v>31</v>
      </c>
      <c r="K2206">
        <v>1991</v>
      </c>
      <c r="L2206" t="s">
        <v>15</v>
      </c>
      <c r="M2206">
        <v>22</v>
      </c>
      <c r="N2206">
        <v>2</v>
      </c>
      <c r="O2206">
        <v>38711</v>
      </c>
      <c r="P2206" t="s">
        <v>16</v>
      </c>
      <c r="Q2206" t="s">
        <v>12</v>
      </c>
      <c r="R2206" t="str">
        <f>IF('Hospitalisation Details'!I2204="?","Unknown",'Hospitalisation Details'!I2204)</f>
        <v>R1011</v>
      </c>
      <c r="T2206" t="s">
        <v>155</v>
      </c>
      <c r="U2206">
        <v>40.26</v>
      </c>
      <c r="V2206">
        <v>5.52</v>
      </c>
      <c r="W2206" t="s">
        <v>2380</v>
      </c>
      <c r="X2206" t="s">
        <v>2382</v>
      </c>
      <c r="Y2206" t="s">
        <v>2380</v>
      </c>
      <c r="Z2206">
        <v>1</v>
      </c>
      <c r="AA2206" t="s">
        <v>2380</v>
      </c>
    </row>
    <row r="2207" spans="10:27" x14ac:dyDescent="0.35">
      <c r="J2207" t="s">
        <v>2233</v>
      </c>
      <c r="K2207">
        <v>1991</v>
      </c>
      <c r="L2207" t="s">
        <v>15</v>
      </c>
      <c r="M2207">
        <v>2</v>
      </c>
      <c r="N2207">
        <v>2</v>
      </c>
      <c r="O2207">
        <v>38711</v>
      </c>
      <c r="P2207" t="s">
        <v>11</v>
      </c>
      <c r="Q2207" t="s">
        <v>11</v>
      </c>
      <c r="R2207" t="str">
        <f>IF('Hospitalisation Details'!I2205="?","Unknown",'Hospitalisation Details'!I2205)</f>
        <v>R1011</v>
      </c>
      <c r="T2207" t="s">
        <v>154</v>
      </c>
      <c r="U2207">
        <v>39.82</v>
      </c>
      <c r="V2207">
        <v>6.01</v>
      </c>
      <c r="W2207" t="s">
        <v>2380</v>
      </c>
      <c r="X2207" t="s">
        <v>2382</v>
      </c>
      <c r="Y2207" t="s">
        <v>2380</v>
      </c>
      <c r="Z2207">
        <v>1</v>
      </c>
      <c r="AA2207" t="s">
        <v>2380</v>
      </c>
    </row>
    <row r="2208" spans="10:27" x14ac:dyDescent="0.35">
      <c r="J2208" t="s">
        <v>2234</v>
      </c>
      <c r="K2208">
        <v>1976</v>
      </c>
      <c r="L2208" t="s">
        <v>18</v>
      </c>
      <c r="M2208">
        <v>15</v>
      </c>
      <c r="N2208">
        <v>2</v>
      </c>
      <c r="O2208">
        <v>38740.120000000003</v>
      </c>
      <c r="P2208" t="s">
        <v>11</v>
      </c>
      <c r="Q2208" t="s">
        <v>11</v>
      </c>
      <c r="R2208" t="str">
        <f>IF('Hospitalisation Details'!I2206="?","Unknown",'Hospitalisation Details'!I2206)</f>
        <v>R1012</v>
      </c>
      <c r="T2208" t="s">
        <v>153</v>
      </c>
      <c r="U2208">
        <v>39.159999999999997</v>
      </c>
      <c r="V2208">
        <v>5.81</v>
      </c>
      <c r="W2208" t="s">
        <v>2380</v>
      </c>
      <c r="X2208" t="s">
        <v>2382</v>
      </c>
      <c r="Y2208" t="s">
        <v>2380</v>
      </c>
      <c r="Z2208">
        <v>1</v>
      </c>
      <c r="AA2208" t="s">
        <v>2380</v>
      </c>
    </row>
    <row r="2209" spans="10:27" x14ac:dyDescent="0.35">
      <c r="J2209" t="s">
        <v>2235</v>
      </c>
      <c r="K2209">
        <v>1991</v>
      </c>
      <c r="L2209" t="s">
        <v>15</v>
      </c>
      <c r="M2209">
        <v>8</v>
      </c>
      <c r="N2209">
        <v>3</v>
      </c>
      <c r="O2209">
        <v>38746.36</v>
      </c>
      <c r="P2209" t="s">
        <v>16</v>
      </c>
      <c r="Q2209" t="s">
        <v>11</v>
      </c>
      <c r="R2209" t="str">
        <f>IF('Hospitalisation Details'!I2207="?","Unknown",'Hospitalisation Details'!I2207)</f>
        <v>R1012</v>
      </c>
      <c r="T2209" t="s">
        <v>152</v>
      </c>
      <c r="U2209">
        <v>25.555</v>
      </c>
      <c r="V2209">
        <v>4.37</v>
      </c>
      <c r="W2209" t="s">
        <v>2380</v>
      </c>
      <c r="X2209" t="s">
        <v>2380</v>
      </c>
      <c r="Y2209" t="s">
        <v>2383</v>
      </c>
      <c r="Z2209">
        <v>1</v>
      </c>
      <c r="AA2209" t="s">
        <v>2380</v>
      </c>
    </row>
    <row r="2210" spans="10:27" x14ac:dyDescent="0.35">
      <c r="J2210" t="s">
        <v>2236</v>
      </c>
      <c r="K2210">
        <v>2004</v>
      </c>
      <c r="L2210" t="s">
        <v>30</v>
      </c>
      <c r="M2210">
        <v>5</v>
      </c>
      <c r="N2210">
        <v>0</v>
      </c>
      <c r="O2210">
        <v>38792.69</v>
      </c>
      <c r="P2210" t="s">
        <v>11</v>
      </c>
      <c r="Q2210" t="s">
        <v>11</v>
      </c>
      <c r="R2210" t="str">
        <f>IF('Hospitalisation Details'!I2208="?","Unknown",'Hospitalisation Details'!I2208)</f>
        <v>R1013</v>
      </c>
      <c r="T2210" t="s">
        <v>151</v>
      </c>
      <c r="U2210">
        <v>25.175000000000001</v>
      </c>
      <c r="V2210">
        <v>5.74</v>
      </c>
      <c r="W2210" t="s">
        <v>2380</v>
      </c>
      <c r="X2210" t="s">
        <v>2380</v>
      </c>
      <c r="Y2210" t="s">
        <v>2383</v>
      </c>
      <c r="Z2210">
        <v>1</v>
      </c>
      <c r="AA2210" t="s">
        <v>2380</v>
      </c>
    </row>
    <row r="2211" spans="10:27" x14ac:dyDescent="0.35">
      <c r="J2211" t="s">
        <v>2237</v>
      </c>
      <c r="K2211">
        <v>1979</v>
      </c>
      <c r="L2211" t="s">
        <v>30</v>
      </c>
      <c r="M2211">
        <v>3</v>
      </c>
      <c r="N2211">
        <v>2</v>
      </c>
      <c r="O2211">
        <v>38836.980000000003</v>
      </c>
      <c r="P2211" t="s">
        <v>11</v>
      </c>
      <c r="Q2211" t="s">
        <v>16</v>
      </c>
      <c r="R2211" t="str">
        <f>IF('Hospitalisation Details'!I2209="?","Unknown",'Hospitalisation Details'!I2209)</f>
        <v>R1011</v>
      </c>
      <c r="T2211" t="s">
        <v>150</v>
      </c>
      <c r="U2211">
        <v>38.28</v>
      </c>
      <c r="V2211">
        <v>5.39</v>
      </c>
      <c r="W2211" t="s">
        <v>2380</v>
      </c>
      <c r="X2211" t="s">
        <v>2382</v>
      </c>
      <c r="Y2211" t="s">
        <v>2380</v>
      </c>
      <c r="Z2211">
        <v>1</v>
      </c>
      <c r="AA2211" t="s">
        <v>2380</v>
      </c>
    </row>
    <row r="2212" spans="10:27" x14ac:dyDescent="0.35">
      <c r="J2212" t="s">
        <v>2238</v>
      </c>
      <c r="K2212">
        <v>1964</v>
      </c>
      <c r="L2212" t="s">
        <v>18</v>
      </c>
      <c r="M2212">
        <v>6</v>
      </c>
      <c r="N2212">
        <v>0</v>
      </c>
      <c r="O2212">
        <v>38869.25</v>
      </c>
      <c r="P2212" t="s">
        <v>11</v>
      </c>
      <c r="Q2212" t="s">
        <v>11</v>
      </c>
      <c r="R2212" t="str">
        <f>IF('Hospitalisation Details'!I2210="?","Unknown",'Hospitalisation Details'!I2210)</f>
        <v>R1011</v>
      </c>
      <c r="T2212" t="s">
        <v>149</v>
      </c>
      <c r="U2212">
        <v>38.17</v>
      </c>
      <c r="V2212">
        <v>4.07</v>
      </c>
      <c r="W2212" t="s">
        <v>2380</v>
      </c>
      <c r="X2212" t="s">
        <v>2382</v>
      </c>
      <c r="Y2212" t="s">
        <v>2380</v>
      </c>
      <c r="Z2212">
        <v>1</v>
      </c>
      <c r="AA2212" t="s">
        <v>2380</v>
      </c>
    </row>
    <row r="2213" spans="10:27" x14ac:dyDescent="0.35">
      <c r="J2213" t="s">
        <v>2239</v>
      </c>
      <c r="K2213">
        <v>1967</v>
      </c>
      <c r="L2213" t="s">
        <v>10</v>
      </c>
      <c r="M2213">
        <v>30</v>
      </c>
      <c r="N2213">
        <v>0</v>
      </c>
      <c r="O2213">
        <v>38893.360000000001</v>
      </c>
      <c r="P2213" t="s">
        <v>16</v>
      </c>
      <c r="Q2213" t="s">
        <v>11</v>
      </c>
      <c r="R2213" t="str">
        <f>IF('Hospitalisation Details'!I2211="?","Unknown",'Hospitalisation Details'!I2211)</f>
        <v>R1011</v>
      </c>
      <c r="T2213" t="s">
        <v>148</v>
      </c>
      <c r="U2213">
        <v>36.85</v>
      </c>
      <c r="V2213">
        <v>5.49</v>
      </c>
      <c r="W2213" t="s">
        <v>2380</v>
      </c>
      <c r="X2213" t="s">
        <v>2382</v>
      </c>
      <c r="Y2213" t="s">
        <v>2380</v>
      </c>
      <c r="Z2213">
        <v>1</v>
      </c>
      <c r="AA2213" t="s">
        <v>2380</v>
      </c>
    </row>
    <row r="2214" spans="10:27" x14ac:dyDescent="0.35">
      <c r="J2214" t="s">
        <v>2240</v>
      </c>
      <c r="K2214">
        <v>1987</v>
      </c>
      <c r="L2214" t="s">
        <v>18</v>
      </c>
      <c r="M2214">
        <v>16</v>
      </c>
      <c r="N2214">
        <v>3</v>
      </c>
      <c r="O2214">
        <v>38924.04</v>
      </c>
      <c r="P2214" t="s">
        <v>11</v>
      </c>
      <c r="Q2214" t="s">
        <v>11</v>
      </c>
      <c r="R2214" t="str">
        <f>IF('Hospitalisation Details'!I2212="?","Unknown",'Hospitalisation Details'!I2212)</f>
        <v>R1011</v>
      </c>
      <c r="T2214" t="s">
        <v>147</v>
      </c>
      <c r="U2214">
        <v>22.61</v>
      </c>
      <c r="V2214">
        <v>5.68</v>
      </c>
      <c r="W2214" t="s">
        <v>2380</v>
      </c>
      <c r="X2214" t="s">
        <v>2380</v>
      </c>
      <c r="Y2214" t="s">
        <v>2383</v>
      </c>
      <c r="Z2214">
        <v>1</v>
      </c>
      <c r="AA2214" t="s">
        <v>2380</v>
      </c>
    </row>
    <row r="2215" spans="10:27" x14ac:dyDescent="0.35">
      <c r="J2215" t="s">
        <v>2241</v>
      </c>
      <c r="K2215">
        <v>1976</v>
      </c>
      <c r="L2215" t="s">
        <v>30</v>
      </c>
      <c r="M2215">
        <v>15</v>
      </c>
      <c r="N2215">
        <v>2</v>
      </c>
      <c r="O2215">
        <v>38932.559999999998</v>
      </c>
      <c r="P2215" t="s">
        <v>11</v>
      </c>
      <c r="Q2215" t="s">
        <v>12</v>
      </c>
      <c r="R2215" t="str">
        <f>IF('Hospitalisation Details'!I2213="?","Unknown",'Hospitalisation Details'!I2213)</f>
        <v>R1011</v>
      </c>
      <c r="T2215" t="s">
        <v>146</v>
      </c>
      <c r="U2215">
        <v>21.754999999999999</v>
      </c>
      <c r="V2215">
        <v>6.09</v>
      </c>
      <c r="W2215" t="s">
        <v>2380</v>
      </c>
      <c r="X2215" t="s">
        <v>2380</v>
      </c>
      <c r="Y2215" t="s">
        <v>2383</v>
      </c>
      <c r="Z2215">
        <v>1</v>
      </c>
      <c r="AA2215" t="s">
        <v>2380</v>
      </c>
    </row>
    <row r="2216" spans="10:27" x14ac:dyDescent="0.35">
      <c r="J2216" t="s">
        <v>2242</v>
      </c>
      <c r="K2216">
        <v>1980</v>
      </c>
      <c r="L2216" t="s">
        <v>20</v>
      </c>
      <c r="M2216">
        <v>24</v>
      </c>
      <c r="N2216">
        <v>2</v>
      </c>
      <c r="O2216">
        <v>38947.43</v>
      </c>
      <c r="P2216" t="s">
        <v>11</v>
      </c>
      <c r="Q2216" t="s">
        <v>12</v>
      </c>
      <c r="R2216" t="str">
        <f>IF('Hospitalisation Details'!I2214="?","Unknown",'Hospitalisation Details'!I2214)</f>
        <v>R1011</v>
      </c>
      <c r="T2216" t="s">
        <v>145</v>
      </c>
      <c r="U2216">
        <v>20.425000000000001</v>
      </c>
      <c r="V2216">
        <v>5.53</v>
      </c>
      <c r="W2216" t="s">
        <v>2380</v>
      </c>
      <c r="X2216" t="s">
        <v>2380</v>
      </c>
      <c r="Y2216" t="s">
        <v>2383</v>
      </c>
      <c r="Z2216">
        <v>1</v>
      </c>
      <c r="AA2216" t="s">
        <v>2380</v>
      </c>
    </row>
    <row r="2217" spans="10:27" x14ac:dyDescent="0.35">
      <c r="J2217" t="s">
        <v>2243</v>
      </c>
      <c r="K2217">
        <v>1978</v>
      </c>
      <c r="L2217" t="s">
        <v>37</v>
      </c>
      <c r="M2217">
        <v>12</v>
      </c>
      <c r="N2217">
        <v>2</v>
      </c>
      <c r="O2217">
        <v>38998.550000000003</v>
      </c>
      <c r="P2217" t="s">
        <v>16</v>
      </c>
      <c r="Q2217" t="s">
        <v>16</v>
      </c>
      <c r="R2217" t="str">
        <f>IF('Hospitalisation Details'!I2215="?","Unknown",'Hospitalisation Details'!I2215)</f>
        <v>R1011</v>
      </c>
      <c r="T2217" t="s">
        <v>144</v>
      </c>
      <c r="U2217">
        <v>31.35</v>
      </c>
      <c r="V2217">
        <v>4.28</v>
      </c>
      <c r="W2217" t="s">
        <v>2380</v>
      </c>
      <c r="X2217" t="s">
        <v>2382</v>
      </c>
      <c r="Y2217" t="s">
        <v>2380</v>
      </c>
      <c r="Z2217">
        <v>1</v>
      </c>
      <c r="AA2217" t="s">
        <v>2380</v>
      </c>
    </row>
    <row r="2218" spans="10:27" x14ac:dyDescent="0.35">
      <c r="J2218" t="s">
        <v>2244</v>
      </c>
      <c r="K2218">
        <v>1985</v>
      </c>
      <c r="L2218" t="s">
        <v>20</v>
      </c>
      <c r="M2218">
        <v>20</v>
      </c>
      <c r="N2218">
        <v>1</v>
      </c>
      <c r="O2218">
        <v>39047.29</v>
      </c>
      <c r="P2218" t="s">
        <v>16</v>
      </c>
      <c r="Q2218" t="s">
        <v>12</v>
      </c>
      <c r="R2218" t="str">
        <f>IF('Hospitalisation Details'!I2216="?","Unknown",'Hospitalisation Details'!I2216)</f>
        <v>R1017</v>
      </c>
      <c r="T2218" t="s">
        <v>143</v>
      </c>
      <c r="U2218">
        <v>31.13</v>
      </c>
      <c r="V2218">
        <v>6.01</v>
      </c>
      <c r="W2218" t="s">
        <v>2380</v>
      </c>
      <c r="X2218" t="s">
        <v>2382</v>
      </c>
      <c r="Y2218" t="s">
        <v>2380</v>
      </c>
      <c r="Z2218">
        <v>1</v>
      </c>
      <c r="AA2218" t="s">
        <v>2380</v>
      </c>
    </row>
    <row r="2219" spans="10:27" x14ac:dyDescent="0.35">
      <c r="J2219" t="s">
        <v>2245</v>
      </c>
      <c r="K2219">
        <v>1982</v>
      </c>
      <c r="L2219" t="s">
        <v>35</v>
      </c>
      <c r="M2219">
        <v>4</v>
      </c>
      <c r="N2219">
        <v>1</v>
      </c>
      <c r="O2219">
        <v>39125.33</v>
      </c>
      <c r="P2219" t="s">
        <v>16</v>
      </c>
      <c r="Q2219" t="s">
        <v>16</v>
      </c>
      <c r="R2219" t="str">
        <f>IF('Hospitalisation Details'!I2217="?","Unknown",'Hospitalisation Details'!I2217)</f>
        <v>R1016</v>
      </c>
      <c r="T2219" t="s">
        <v>142</v>
      </c>
      <c r="U2219">
        <v>17.48</v>
      </c>
      <c r="V2219">
        <v>4.59</v>
      </c>
      <c r="W2219" t="s">
        <v>2380</v>
      </c>
      <c r="X2219" t="s">
        <v>2380</v>
      </c>
      <c r="Y2219" t="s">
        <v>2383</v>
      </c>
      <c r="Z2219">
        <v>1</v>
      </c>
      <c r="AA2219" t="s">
        <v>2380</v>
      </c>
    </row>
    <row r="2220" spans="10:27" x14ac:dyDescent="0.35">
      <c r="J2220" t="s">
        <v>2246</v>
      </c>
      <c r="K2220">
        <v>1962</v>
      </c>
      <c r="L2220" t="s">
        <v>10</v>
      </c>
      <c r="M2220">
        <v>7</v>
      </c>
      <c r="N2220">
        <v>0</v>
      </c>
      <c r="O2220">
        <v>39221.120000000003</v>
      </c>
      <c r="P2220" t="s">
        <v>11</v>
      </c>
      <c r="Q2220" t="s">
        <v>16</v>
      </c>
      <c r="R2220" t="str">
        <f>IF('Hospitalisation Details'!I2218="?","Unknown",'Hospitalisation Details'!I2218)</f>
        <v>R1011</v>
      </c>
      <c r="T2220" t="s">
        <v>141</v>
      </c>
      <c r="U2220">
        <v>22.57</v>
      </c>
      <c r="V2220">
        <v>5.8</v>
      </c>
      <c r="W2220" t="s">
        <v>2382</v>
      </c>
      <c r="X2220" t="s">
        <v>2380</v>
      </c>
      <c r="Y2220" t="s">
        <v>2380</v>
      </c>
      <c r="Z2220">
        <v>1</v>
      </c>
      <c r="AA2220" t="s">
        <v>2380</v>
      </c>
    </row>
    <row r="2221" spans="10:27" x14ac:dyDescent="0.35">
      <c r="J2221" t="s">
        <v>2247</v>
      </c>
      <c r="K2221">
        <v>1992</v>
      </c>
      <c r="L2221" t="s">
        <v>15</v>
      </c>
      <c r="M2221">
        <v>30</v>
      </c>
      <c r="N2221">
        <v>2</v>
      </c>
      <c r="O2221">
        <v>39241.440000000002</v>
      </c>
      <c r="P2221" t="s">
        <v>16</v>
      </c>
      <c r="Q2221" t="s">
        <v>12</v>
      </c>
      <c r="R2221" t="str">
        <f>IF('Hospitalisation Details'!I2219="?","Unknown",'Hospitalisation Details'!I2219)</f>
        <v>R1011</v>
      </c>
      <c r="T2221" t="s">
        <v>140</v>
      </c>
      <c r="U2221">
        <v>26.73</v>
      </c>
      <c r="V2221">
        <v>5.08</v>
      </c>
      <c r="W2221" t="s">
        <v>2380</v>
      </c>
      <c r="X2221" t="s">
        <v>2382</v>
      </c>
      <c r="Y2221" t="s">
        <v>2380</v>
      </c>
      <c r="Z2221">
        <v>1</v>
      </c>
      <c r="AA2221" t="s">
        <v>2380</v>
      </c>
    </row>
    <row r="2222" spans="10:27" x14ac:dyDescent="0.35">
      <c r="J2222" t="s">
        <v>2248</v>
      </c>
      <c r="K2222">
        <v>1982</v>
      </c>
      <c r="L2222" t="s">
        <v>35</v>
      </c>
      <c r="M2222">
        <v>16</v>
      </c>
      <c r="N2222">
        <v>3</v>
      </c>
      <c r="O2222">
        <v>39315.279999999999</v>
      </c>
      <c r="P2222" t="s">
        <v>11</v>
      </c>
      <c r="Q2222" t="s">
        <v>12</v>
      </c>
      <c r="R2222" t="str">
        <f>IF('Hospitalisation Details'!I2220="?","Unknown",'Hospitalisation Details'!I2220)</f>
        <v>R1011</v>
      </c>
      <c r="T2222" t="s">
        <v>139</v>
      </c>
      <c r="U2222">
        <v>20.79</v>
      </c>
      <c r="V2222">
        <v>5.84</v>
      </c>
      <c r="W2222" t="s">
        <v>2380</v>
      </c>
      <c r="X2222" t="s">
        <v>2382</v>
      </c>
      <c r="Y2222" t="s">
        <v>2380</v>
      </c>
      <c r="Z2222">
        <v>1</v>
      </c>
      <c r="AA2222" t="s">
        <v>2380</v>
      </c>
    </row>
    <row r="2223" spans="10:27" x14ac:dyDescent="0.35">
      <c r="J2223" t="s">
        <v>2249</v>
      </c>
      <c r="K2223">
        <v>1978</v>
      </c>
      <c r="L2223" t="s">
        <v>35</v>
      </c>
      <c r="M2223">
        <v>5</v>
      </c>
      <c r="N2223">
        <v>2</v>
      </c>
      <c r="O2223">
        <v>39352.6</v>
      </c>
      <c r="P2223" t="s">
        <v>11</v>
      </c>
      <c r="Q2223" t="s">
        <v>12</v>
      </c>
      <c r="R2223" t="str">
        <f>IF('Hospitalisation Details'!I2221="?","Unknown",'Hospitalisation Details'!I2221)</f>
        <v>R1011</v>
      </c>
      <c r="T2223" t="s">
        <v>138</v>
      </c>
      <c r="U2223">
        <v>20.149999999999999</v>
      </c>
      <c r="V2223">
        <v>4.1500000000000004</v>
      </c>
      <c r="W2223" t="s">
        <v>2380</v>
      </c>
      <c r="X2223" t="s">
        <v>2380</v>
      </c>
      <c r="Y2223" t="s">
        <v>2380</v>
      </c>
      <c r="Z2223">
        <v>1</v>
      </c>
      <c r="AA2223" t="s">
        <v>2380</v>
      </c>
    </row>
    <row r="2224" spans="10:27" x14ac:dyDescent="0.35">
      <c r="J2224" t="s">
        <v>2250</v>
      </c>
      <c r="K2224">
        <v>1966</v>
      </c>
      <c r="L2224" t="s">
        <v>18</v>
      </c>
      <c r="M2224">
        <v>24</v>
      </c>
      <c r="N2224">
        <v>0</v>
      </c>
      <c r="O2224">
        <v>39396.86</v>
      </c>
      <c r="P2224" t="s">
        <v>11</v>
      </c>
      <c r="Q2224" t="s">
        <v>11</v>
      </c>
      <c r="R2224" t="str">
        <f>IF('Hospitalisation Details'!I2222="?","Unknown",'Hospitalisation Details'!I2222)</f>
        <v>R1011</v>
      </c>
      <c r="T2224" t="s">
        <v>137</v>
      </c>
      <c r="U2224">
        <v>36.85</v>
      </c>
      <c r="V2224">
        <v>4.3600000000000003</v>
      </c>
      <c r="W2224" t="s">
        <v>2382</v>
      </c>
      <c r="X2224" t="s">
        <v>2380</v>
      </c>
      <c r="Y2224" t="s">
        <v>2380</v>
      </c>
      <c r="Z2224" t="s">
        <v>2381</v>
      </c>
      <c r="AA2224" t="s">
        <v>2380</v>
      </c>
    </row>
    <row r="2225" spans="10:27" x14ac:dyDescent="0.35">
      <c r="J2225" t="s">
        <v>2251</v>
      </c>
      <c r="K2225">
        <v>1978</v>
      </c>
      <c r="L2225" t="s">
        <v>10</v>
      </c>
      <c r="M2225">
        <v>12</v>
      </c>
      <c r="N2225">
        <v>1</v>
      </c>
      <c r="O2225">
        <v>39556.49</v>
      </c>
      <c r="P2225" t="s">
        <v>16</v>
      </c>
      <c r="Q2225" t="s">
        <v>11</v>
      </c>
      <c r="R2225" t="str">
        <f>IF('Hospitalisation Details'!I2223="?","Unknown",'Hospitalisation Details'!I2223)</f>
        <v>R1015</v>
      </c>
      <c r="T2225" t="s">
        <v>136</v>
      </c>
      <c r="U2225">
        <v>35.53</v>
      </c>
      <c r="V2225">
        <v>4.55</v>
      </c>
      <c r="W2225" t="s">
        <v>2382</v>
      </c>
      <c r="X2225" t="s">
        <v>2380</v>
      </c>
      <c r="Y2225" t="s">
        <v>2380</v>
      </c>
      <c r="Z2225" t="s">
        <v>2381</v>
      </c>
      <c r="AA2225" t="s">
        <v>2380</v>
      </c>
    </row>
    <row r="2226" spans="10:27" x14ac:dyDescent="0.35">
      <c r="J2226" t="s">
        <v>2252</v>
      </c>
      <c r="K2226">
        <v>1981</v>
      </c>
      <c r="L2226" t="s">
        <v>10</v>
      </c>
      <c r="M2226">
        <v>5</v>
      </c>
      <c r="N2226">
        <v>3</v>
      </c>
      <c r="O2226">
        <v>39597.410000000003</v>
      </c>
      <c r="P2226" t="s">
        <v>16</v>
      </c>
      <c r="Q2226" t="s">
        <v>11</v>
      </c>
      <c r="R2226" t="str">
        <f>IF('Hospitalisation Details'!I2224="?","Unknown",'Hospitalisation Details'!I2224)</f>
        <v>R1017</v>
      </c>
      <c r="T2226" t="s">
        <v>135</v>
      </c>
      <c r="U2226">
        <v>31.1</v>
      </c>
      <c r="V2226">
        <v>4.37</v>
      </c>
      <c r="W2226" t="s">
        <v>2382</v>
      </c>
      <c r="X2226" t="s">
        <v>2380</v>
      </c>
      <c r="Y2226" t="s">
        <v>2380</v>
      </c>
      <c r="Z2226" t="s">
        <v>2381</v>
      </c>
      <c r="AA2226" t="s">
        <v>2380</v>
      </c>
    </row>
    <row r="2227" spans="10:27" x14ac:dyDescent="0.35">
      <c r="J2227" t="s">
        <v>2253</v>
      </c>
      <c r="K2227">
        <v>1995</v>
      </c>
      <c r="L2227" t="s">
        <v>35</v>
      </c>
      <c r="M2227">
        <v>7</v>
      </c>
      <c r="N2227">
        <v>0</v>
      </c>
      <c r="O2227">
        <v>39611.760000000002</v>
      </c>
      <c r="P2227" t="s">
        <v>16</v>
      </c>
      <c r="Q2227" t="s">
        <v>12</v>
      </c>
      <c r="R2227" t="str">
        <f>IF('Hospitalisation Details'!I2225="?","Unknown",'Hospitalisation Details'!I2225)</f>
        <v>R1013</v>
      </c>
      <c r="T2227" t="s">
        <v>134</v>
      </c>
      <c r="U2227">
        <v>23.21</v>
      </c>
      <c r="V2227">
        <v>5.24</v>
      </c>
      <c r="W2227" t="s">
        <v>2382</v>
      </c>
      <c r="X2227" t="s">
        <v>2380</v>
      </c>
      <c r="Y2227" t="s">
        <v>2380</v>
      </c>
      <c r="Z2227" t="s">
        <v>2381</v>
      </c>
      <c r="AA2227" t="s">
        <v>2380</v>
      </c>
    </row>
    <row r="2228" spans="10:27" x14ac:dyDescent="0.35">
      <c r="J2228" t="s">
        <v>2254</v>
      </c>
      <c r="K2228">
        <v>1977</v>
      </c>
      <c r="L2228" t="s">
        <v>30</v>
      </c>
      <c r="M2228">
        <v>17</v>
      </c>
      <c r="N2228">
        <v>2</v>
      </c>
      <c r="O2228">
        <v>39670.44</v>
      </c>
      <c r="P2228" t="s">
        <v>11</v>
      </c>
      <c r="Q2228" t="s">
        <v>16</v>
      </c>
      <c r="R2228" t="str">
        <f>IF('Hospitalisation Details'!I2226="?","Unknown",'Hospitalisation Details'!I2226)</f>
        <v>R1012</v>
      </c>
      <c r="T2228" t="s">
        <v>133</v>
      </c>
      <c r="U2228">
        <v>18.36</v>
      </c>
      <c r="V2228">
        <v>5.96</v>
      </c>
      <c r="W2228" t="s">
        <v>2380</v>
      </c>
      <c r="X2228" t="s">
        <v>2380</v>
      </c>
      <c r="Y2228" t="s">
        <v>2380</v>
      </c>
      <c r="Z2228">
        <v>1</v>
      </c>
      <c r="AA2228" t="s">
        <v>2380</v>
      </c>
    </row>
    <row r="2229" spans="10:27" x14ac:dyDescent="0.35">
      <c r="J2229" t="s">
        <v>2255</v>
      </c>
      <c r="K2229">
        <v>1968</v>
      </c>
      <c r="L2229" t="s">
        <v>20</v>
      </c>
      <c r="M2229">
        <v>29</v>
      </c>
      <c r="N2229">
        <v>0</v>
      </c>
      <c r="O2229">
        <v>39721.93</v>
      </c>
      <c r="P2229" t="s">
        <v>11</v>
      </c>
      <c r="Q2229" t="s">
        <v>11</v>
      </c>
      <c r="R2229" t="str">
        <f>IF('Hospitalisation Details'!I2227="?","Unknown",'Hospitalisation Details'!I2227)</f>
        <v>R1011</v>
      </c>
      <c r="T2229" t="s">
        <v>132</v>
      </c>
      <c r="U2229">
        <v>15.92</v>
      </c>
      <c r="V2229">
        <v>4.76</v>
      </c>
      <c r="W2229" t="s">
        <v>2382</v>
      </c>
      <c r="X2229" t="s">
        <v>2380</v>
      </c>
      <c r="Y2229" t="s">
        <v>2380</v>
      </c>
      <c r="Z2229">
        <v>1</v>
      </c>
      <c r="AA2229" t="s">
        <v>2380</v>
      </c>
    </row>
    <row r="2230" spans="10:27" x14ac:dyDescent="0.35">
      <c r="J2230" t="s">
        <v>2256</v>
      </c>
      <c r="K2230">
        <v>2003</v>
      </c>
      <c r="L2230" t="s">
        <v>10</v>
      </c>
      <c r="M2230">
        <v>16</v>
      </c>
      <c r="N2230">
        <v>0</v>
      </c>
      <c r="O2230">
        <v>39722.75</v>
      </c>
      <c r="P2230" t="s">
        <v>16</v>
      </c>
      <c r="Q2230" t="s">
        <v>16</v>
      </c>
      <c r="R2230" t="str">
        <f>IF('Hospitalisation Details'!I2228="?","Unknown",'Hospitalisation Details'!I2228)</f>
        <v>R1013</v>
      </c>
      <c r="T2230" t="s">
        <v>131</v>
      </c>
      <c r="U2230">
        <v>15.17</v>
      </c>
      <c r="V2230">
        <v>4.3</v>
      </c>
      <c r="W2230" t="s">
        <v>2382</v>
      </c>
      <c r="X2230" t="s">
        <v>2380</v>
      </c>
      <c r="Y2230" t="s">
        <v>2383</v>
      </c>
      <c r="Z2230">
        <v>1</v>
      </c>
      <c r="AA2230" t="s">
        <v>2380</v>
      </c>
    </row>
    <row r="2231" spans="10:27" x14ac:dyDescent="0.35">
      <c r="J2231" t="s">
        <v>2257</v>
      </c>
      <c r="K2231">
        <v>1977</v>
      </c>
      <c r="L2231" t="s">
        <v>35</v>
      </c>
      <c r="M2231">
        <v>12</v>
      </c>
      <c r="N2231">
        <v>1</v>
      </c>
      <c r="O2231">
        <v>39725.519999999997</v>
      </c>
      <c r="P2231" t="s">
        <v>11</v>
      </c>
      <c r="Q2231" t="s">
        <v>16</v>
      </c>
      <c r="R2231" t="str">
        <f>IF('Hospitalisation Details'!I2229="?","Unknown",'Hospitalisation Details'!I2229)</f>
        <v>R1012</v>
      </c>
      <c r="T2231" t="s">
        <v>130</v>
      </c>
      <c r="U2231">
        <v>16.63</v>
      </c>
      <c r="V2231">
        <v>4.5</v>
      </c>
      <c r="W2231" t="s">
        <v>2380</v>
      </c>
      <c r="X2231" t="s">
        <v>2380</v>
      </c>
      <c r="Y2231" t="s">
        <v>2380</v>
      </c>
      <c r="Z2231">
        <v>1</v>
      </c>
      <c r="AA2231" t="s">
        <v>2380</v>
      </c>
    </row>
    <row r="2232" spans="10:27" x14ac:dyDescent="0.35">
      <c r="J2232" t="s">
        <v>2258</v>
      </c>
      <c r="K2232">
        <v>1973</v>
      </c>
      <c r="L2232" t="s">
        <v>30</v>
      </c>
      <c r="M2232">
        <v>17</v>
      </c>
      <c r="N2232">
        <v>0</v>
      </c>
      <c r="O2232">
        <v>39727.61</v>
      </c>
      <c r="P2232" t="s">
        <v>16</v>
      </c>
      <c r="Q2232" t="s">
        <v>11</v>
      </c>
      <c r="R2232" t="str">
        <f>IF('Hospitalisation Details'!I2230="?","Unknown",'Hospitalisation Details'!I2230)</f>
        <v>R1011</v>
      </c>
      <c r="T2232" t="s">
        <v>129</v>
      </c>
      <c r="U2232">
        <v>19.39</v>
      </c>
      <c r="V2232">
        <v>5.59</v>
      </c>
      <c r="W2232" t="s">
        <v>2380</v>
      </c>
      <c r="X2232" t="s">
        <v>2380</v>
      </c>
      <c r="Y2232" t="s">
        <v>2383</v>
      </c>
      <c r="Z2232">
        <v>1</v>
      </c>
      <c r="AA2232" t="s">
        <v>2380</v>
      </c>
    </row>
    <row r="2233" spans="10:27" x14ac:dyDescent="0.35">
      <c r="J2233" t="s">
        <v>2259</v>
      </c>
      <c r="K2233">
        <v>1987</v>
      </c>
      <c r="L2233" t="s">
        <v>10</v>
      </c>
      <c r="M2233">
        <v>24</v>
      </c>
      <c r="N2233">
        <v>1</v>
      </c>
      <c r="O2233">
        <v>39774.28</v>
      </c>
      <c r="P2233" t="s">
        <v>16</v>
      </c>
      <c r="Q2233" t="s">
        <v>16</v>
      </c>
      <c r="R2233" t="str">
        <f>IF('Hospitalisation Details'!I2231="?","Unknown",'Hospitalisation Details'!I2231)</f>
        <v>R1014</v>
      </c>
      <c r="T2233" t="s">
        <v>128</v>
      </c>
      <c r="U2233">
        <v>17.34</v>
      </c>
      <c r="V2233">
        <v>6.29</v>
      </c>
      <c r="W2233" t="s">
        <v>2382</v>
      </c>
      <c r="X2233" t="s">
        <v>2380</v>
      </c>
      <c r="Y2233" t="s">
        <v>2383</v>
      </c>
      <c r="Z2233">
        <v>1</v>
      </c>
      <c r="AA2233" t="s">
        <v>2380</v>
      </c>
    </row>
    <row r="2234" spans="10:27" x14ac:dyDescent="0.35">
      <c r="J2234" t="s">
        <v>2260</v>
      </c>
      <c r="K2234">
        <v>1985</v>
      </c>
      <c r="L2234" t="s">
        <v>10</v>
      </c>
      <c r="M2234">
        <v>17</v>
      </c>
      <c r="N2234">
        <v>2</v>
      </c>
      <c r="O2234">
        <v>39836.519999999997</v>
      </c>
      <c r="P2234" t="s">
        <v>11</v>
      </c>
      <c r="Q2234" t="s">
        <v>16</v>
      </c>
      <c r="R2234" t="str">
        <f>IF('Hospitalisation Details'!I2232="?","Unknown",'Hospitalisation Details'!I2232)</f>
        <v>R1011</v>
      </c>
      <c r="T2234" t="s">
        <v>127</v>
      </c>
      <c r="U2234">
        <v>17.940000000000001</v>
      </c>
      <c r="V2234">
        <v>4.1900000000000004</v>
      </c>
      <c r="W2234" t="s">
        <v>2380</v>
      </c>
      <c r="X2234" t="s">
        <v>2382</v>
      </c>
      <c r="Y2234" t="s">
        <v>2380</v>
      </c>
      <c r="Z2234">
        <v>1</v>
      </c>
      <c r="AA2234" t="s">
        <v>2380</v>
      </c>
    </row>
    <row r="2235" spans="10:27" x14ac:dyDescent="0.35">
      <c r="J2235" t="s">
        <v>2261</v>
      </c>
      <c r="K2235">
        <v>1983</v>
      </c>
      <c r="L2235" t="s">
        <v>18</v>
      </c>
      <c r="M2235">
        <v>1</v>
      </c>
      <c r="N2235">
        <v>3</v>
      </c>
      <c r="O2235">
        <v>39865.699999999997</v>
      </c>
      <c r="P2235" t="s">
        <v>11</v>
      </c>
      <c r="Q2235" t="s">
        <v>11</v>
      </c>
      <c r="R2235" t="str">
        <f>IF('Hospitalisation Details'!I2233="?","Unknown",'Hospitalisation Details'!I2233)</f>
        <v>R1011</v>
      </c>
      <c r="T2235" t="s">
        <v>126</v>
      </c>
      <c r="U2235">
        <v>16.670000000000002</v>
      </c>
      <c r="V2235">
        <v>4.7</v>
      </c>
      <c r="W2235" t="s">
        <v>2382</v>
      </c>
      <c r="X2235" t="s">
        <v>2380</v>
      </c>
      <c r="Y2235" t="s">
        <v>2383</v>
      </c>
      <c r="Z2235">
        <v>1</v>
      </c>
      <c r="AA2235" t="s">
        <v>2380</v>
      </c>
    </row>
    <row r="2236" spans="10:27" x14ac:dyDescent="0.35">
      <c r="J2236" t="s">
        <v>2262</v>
      </c>
      <c r="K2236">
        <v>1985</v>
      </c>
      <c r="L2236" t="s">
        <v>35</v>
      </c>
      <c r="M2236">
        <v>22</v>
      </c>
      <c r="N2236">
        <v>1</v>
      </c>
      <c r="O2236">
        <v>39871.699999999997</v>
      </c>
      <c r="P2236" t="s">
        <v>16</v>
      </c>
      <c r="Q2236" t="s">
        <v>11</v>
      </c>
      <c r="R2236" t="str">
        <f>IF('Hospitalisation Details'!I2234="?","Unknown",'Hospitalisation Details'!I2234)</f>
        <v>R1013</v>
      </c>
      <c r="T2236" t="s">
        <v>125</v>
      </c>
      <c r="U2236">
        <v>20.58</v>
      </c>
      <c r="V2236">
        <v>5.64</v>
      </c>
      <c r="W2236" t="s">
        <v>2382</v>
      </c>
      <c r="X2236" t="s">
        <v>2380</v>
      </c>
      <c r="Y2236" t="s">
        <v>2380</v>
      </c>
      <c r="Z2236" t="s">
        <v>2381</v>
      </c>
      <c r="AA2236" t="s">
        <v>2380</v>
      </c>
    </row>
    <row r="2237" spans="10:27" x14ac:dyDescent="0.35">
      <c r="J2237" t="s">
        <v>2263</v>
      </c>
      <c r="K2237">
        <v>1975</v>
      </c>
      <c r="L2237" t="s">
        <v>30</v>
      </c>
      <c r="M2237">
        <v>2</v>
      </c>
      <c r="N2237">
        <v>1</v>
      </c>
      <c r="O2237">
        <v>39963.120000000003</v>
      </c>
      <c r="P2237" t="s">
        <v>11</v>
      </c>
      <c r="Q2237" t="s">
        <v>11</v>
      </c>
      <c r="R2237" t="str">
        <f>IF('Hospitalisation Details'!I2235="?","Unknown",'Hospitalisation Details'!I2235)</f>
        <v>R1011</v>
      </c>
      <c r="T2237" t="s">
        <v>124</v>
      </c>
      <c r="U2237">
        <v>16.5</v>
      </c>
      <c r="V2237">
        <v>4.1100000000000003</v>
      </c>
      <c r="W2237" t="s">
        <v>2382</v>
      </c>
      <c r="X2237" t="s">
        <v>2380</v>
      </c>
      <c r="Y2237" t="s">
        <v>2380</v>
      </c>
      <c r="Z2237" t="s">
        <v>2381</v>
      </c>
      <c r="AA2237" t="s">
        <v>2380</v>
      </c>
    </row>
    <row r="2238" spans="10:27" x14ac:dyDescent="0.35">
      <c r="J2238" t="s">
        <v>2264</v>
      </c>
      <c r="K2238">
        <v>1987</v>
      </c>
      <c r="L2238" t="s">
        <v>35</v>
      </c>
      <c r="M2238">
        <v>8</v>
      </c>
      <c r="N2238">
        <v>3</v>
      </c>
      <c r="O2238">
        <v>39983.43</v>
      </c>
      <c r="P2238" t="s">
        <v>11</v>
      </c>
      <c r="Q2238" t="s">
        <v>12</v>
      </c>
      <c r="R2238" t="str">
        <f>IF('Hospitalisation Details'!I2236="?","Unknown",'Hospitalisation Details'!I2236)</f>
        <v>R1012</v>
      </c>
      <c r="T2238" t="s">
        <v>123</v>
      </c>
      <c r="U2238">
        <v>15.41</v>
      </c>
      <c r="V2238">
        <v>5.43</v>
      </c>
      <c r="W2238" t="s">
        <v>2382</v>
      </c>
      <c r="X2238" t="s">
        <v>2380</v>
      </c>
      <c r="Y2238" t="s">
        <v>2383</v>
      </c>
      <c r="Z2238">
        <v>1</v>
      </c>
      <c r="AA2238" t="s">
        <v>2380</v>
      </c>
    </row>
    <row r="2239" spans="10:27" x14ac:dyDescent="0.35">
      <c r="J2239" t="s">
        <v>2265</v>
      </c>
      <c r="K2239">
        <v>1982</v>
      </c>
      <c r="L2239" t="s">
        <v>30</v>
      </c>
      <c r="M2239">
        <v>25</v>
      </c>
      <c r="N2239">
        <v>2</v>
      </c>
      <c r="O2239">
        <v>40003.33</v>
      </c>
      <c r="P2239" t="s">
        <v>16</v>
      </c>
      <c r="Q2239" t="s">
        <v>16</v>
      </c>
      <c r="R2239" t="str">
        <f>IF('Hospitalisation Details'!I2237="?","Unknown",'Hospitalisation Details'!I2237)</f>
        <v>R1012</v>
      </c>
      <c r="T2239" t="s">
        <v>122</v>
      </c>
      <c r="U2239">
        <v>24.59</v>
      </c>
      <c r="V2239">
        <v>4.38</v>
      </c>
      <c r="W2239" t="s">
        <v>2380</v>
      </c>
      <c r="X2239" t="s">
        <v>2380</v>
      </c>
      <c r="Y2239" t="s">
        <v>2380</v>
      </c>
      <c r="Z2239">
        <v>1</v>
      </c>
      <c r="AA2239" t="s">
        <v>2380</v>
      </c>
    </row>
    <row r="2240" spans="10:27" x14ac:dyDescent="0.35">
      <c r="J2240" t="s">
        <v>2266</v>
      </c>
      <c r="K2240">
        <v>1978</v>
      </c>
      <c r="L2240" t="s">
        <v>30</v>
      </c>
      <c r="M2240">
        <v>20</v>
      </c>
      <c r="N2240">
        <v>2</v>
      </c>
      <c r="O2240">
        <v>40054.730000000003</v>
      </c>
      <c r="P2240" t="s">
        <v>16</v>
      </c>
      <c r="Q2240" t="s">
        <v>12</v>
      </c>
      <c r="R2240" t="str">
        <f>IF('Hospitalisation Details'!I2238="?","Unknown",'Hospitalisation Details'!I2238)</f>
        <v>R1011</v>
      </c>
      <c r="T2240" t="s">
        <v>121</v>
      </c>
      <c r="U2240">
        <v>33.33</v>
      </c>
      <c r="V2240">
        <v>9.7899999999999991</v>
      </c>
      <c r="W2240" t="s">
        <v>2380</v>
      </c>
      <c r="X2240" t="s">
        <v>2380</v>
      </c>
      <c r="Y2240" t="s">
        <v>2380</v>
      </c>
      <c r="Z2240" t="s">
        <v>2381</v>
      </c>
      <c r="AA2240" t="s">
        <v>2380</v>
      </c>
    </row>
    <row r="2241" spans="10:27" x14ac:dyDescent="0.35">
      <c r="J2241" t="s">
        <v>2267</v>
      </c>
      <c r="K2241">
        <v>1966</v>
      </c>
      <c r="L2241" t="s">
        <v>35</v>
      </c>
      <c r="M2241">
        <v>12</v>
      </c>
      <c r="N2241">
        <v>0</v>
      </c>
      <c r="O2241">
        <v>40069.440000000002</v>
      </c>
      <c r="P2241" t="s">
        <v>16</v>
      </c>
      <c r="Q2241" t="s">
        <v>12</v>
      </c>
      <c r="R2241" t="str">
        <f>IF('Hospitalisation Details'!I2239="?","Unknown",'Hospitalisation Details'!I2239)</f>
        <v>R1011</v>
      </c>
      <c r="T2241" t="s">
        <v>120</v>
      </c>
      <c r="U2241">
        <v>18.5</v>
      </c>
      <c r="V2241">
        <v>11.84</v>
      </c>
      <c r="W2241" t="s">
        <v>2380</v>
      </c>
      <c r="X2241" t="s">
        <v>2380</v>
      </c>
      <c r="Y2241" t="s">
        <v>2380</v>
      </c>
      <c r="Z2241" t="s">
        <v>2381</v>
      </c>
      <c r="AA2241" t="s">
        <v>2380</v>
      </c>
    </row>
    <row r="2242" spans="10:27" x14ac:dyDescent="0.35">
      <c r="J2242" t="s">
        <v>2268</v>
      </c>
      <c r="K2242">
        <v>1983</v>
      </c>
      <c r="L2242" t="s">
        <v>37</v>
      </c>
      <c r="M2242">
        <v>14</v>
      </c>
      <c r="N2242">
        <v>2</v>
      </c>
      <c r="O2242">
        <v>40103.89</v>
      </c>
      <c r="P2242" t="s">
        <v>16</v>
      </c>
      <c r="Q2242" t="s">
        <v>11</v>
      </c>
      <c r="R2242" t="str">
        <f>IF('Hospitalisation Details'!I2240="?","Unknown",'Hospitalisation Details'!I2240)</f>
        <v>R1011</v>
      </c>
      <c r="T2242" t="s">
        <v>119</v>
      </c>
      <c r="U2242">
        <v>18.579999999999998</v>
      </c>
      <c r="V2242">
        <v>6.22</v>
      </c>
      <c r="W2242" t="s">
        <v>2380</v>
      </c>
      <c r="X2242" t="s">
        <v>2380</v>
      </c>
      <c r="Y2242" t="s">
        <v>2380</v>
      </c>
      <c r="Z2242" t="s">
        <v>2381</v>
      </c>
      <c r="AA2242" t="s">
        <v>2380</v>
      </c>
    </row>
    <row r="2243" spans="10:27" x14ac:dyDescent="0.35">
      <c r="J2243" t="s">
        <v>2269</v>
      </c>
      <c r="K2243">
        <v>1985</v>
      </c>
      <c r="L2243" t="s">
        <v>37</v>
      </c>
      <c r="M2243">
        <v>21</v>
      </c>
      <c r="N2243">
        <v>4</v>
      </c>
      <c r="O2243">
        <v>40182.25</v>
      </c>
      <c r="P2243" t="s">
        <v>16</v>
      </c>
      <c r="Q2243" t="s">
        <v>11</v>
      </c>
      <c r="R2243" t="str">
        <f>IF('Hospitalisation Details'!I2241="?","Unknown",'Hospitalisation Details'!I2241)</f>
        <v>R1011</v>
      </c>
      <c r="T2243" t="s">
        <v>118</v>
      </c>
      <c r="U2243">
        <v>16.64</v>
      </c>
      <c r="V2243">
        <v>10.01</v>
      </c>
      <c r="W2243" t="s">
        <v>2380</v>
      </c>
      <c r="X2243" t="s">
        <v>2380</v>
      </c>
      <c r="Y2243" t="s">
        <v>2380</v>
      </c>
      <c r="Z2243" t="s">
        <v>2381</v>
      </c>
      <c r="AA2243" t="s">
        <v>2380</v>
      </c>
    </row>
    <row r="2244" spans="10:27" x14ac:dyDescent="0.35">
      <c r="J2244" t="s">
        <v>2270</v>
      </c>
      <c r="K2244">
        <v>1979</v>
      </c>
      <c r="L2244" t="s">
        <v>35</v>
      </c>
      <c r="M2244">
        <v>18</v>
      </c>
      <c r="N2244">
        <v>2</v>
      </c>
      <c r="O2244">
        <v>40204.83</v>
      </c>
      <c r="P2244" t="s">
        <v>16</v>
      </c>
      <c r="Q2244" t="s">
        <v>12</v>
      </c>
      <c r="R2244" t="str">
        <f>IF('Hospitalisation Details'!I2242="?","Unknown",'Hospitalisation Details'!I2242)</f>
        <v>R1012</v>
      </c>
      <c r="T2244" t="s">
        <v>117</v>
      </c>
      <c r="U2244">
        <v>19.329999999999998</v>
      </c>
      <c r="V2244">
        <v>4.32</v>
      </c>
      <c r="W2244" t="s">
        <v>2380</v>
      </c>
      <c r="X2244" t="s">
        <v>2380</v>
      </c>
      <c r="Y2244" t="s">
        <v>2380</v>
      </c>
      <c r="Z2244">
        <v>1</v>
      </c>
      <c r="AA2244" t="s">
        <v>2380</v>
      </c>
    </row>
    <row r="2245" spans="10:27" x14ac:dyDescent="0.35">
      <c r="J2245" t="s">
        <v>2271</v>
      </c>
      <c r="K2245">
        <v>1981</v>
      </c>
      <c r="L2245" t="s">
        <v>10</v>
      </c>
      <c r="M2245">
        <v>28</v>
      </c>
      <c r="N2245">
        <v>1</v>
      </c>
      <c r="O2245">
        <v>40208.559999999998</v>
      </c>
      <c r="P2245" t="s">
        <v>16</v>
      </c>
      <c r="Q2245" t="s">
        <v>11</v>
      </c>
      <c r="R2245" t="str">
        <f>IF('Hospitalisation Details'!I2243="?","Unknown",'Hospitalisation Details'!I2243)</f>
        <v>R1011</v>
      </c>
      <c r="T2245" t="s">
        <v>116</v>
      </c>
      <c r="U2245">
        <v>21.26</v>
      </c>
      <c r="V2245">
        <v>5.65</v>
      </c>
      <c r="W2245" t="s">
        <v>2382</v>
      </c>
      <c r="X2245" t="s">
        <v>2380</v>
      </c>
      <c r="Y2245" t="s">
        <v>2383</v>
      </c>
      <c r="Z2245">
        <v>1</v>
      </c>
      <c r="AA2245" t="s">
        <v>2380</v>
      </c>
    </row>
    <row r="2246" spans="10:27" x14ac:dyDescent="0.35">
      <c r="J2246" t="s">
        <v>2272</v>
      </c>
      <c r="K2246">
        <v>1981</v>
      </c>
      <c r="L2246" t="s">
        <v>37</v>
      </c>
      <c r="M2246">
        <v>4</v>
      </c>
      <c r="N2246">
        <v>1</v>
      </c>
      <c r="O2246">
        <v>40273.65</v>
      </c>
      <c r="P2246" t="s">
        <v>16</v>
      </c>
      <c r="Q2246" t="s">
        <v>12</v>
      </c>
      <c r="R2246" t="str">
        <f>IF('Hospitalisation Details'!I2244="?","Unknown",'Hospitalisation Details'!I2244)</f>
        <v>R1013</v>
      </c>
      <c r="T2246" t="s">
        <v>115</v>
      </c>
      <c r="U2246">
        <v>15.6</v>
      </c>
      <c r="V2246">
        <v>4.12</v>
      </c>
      <c r="W2246" t="s">
        <v>2382</v>
      </c>
      <c r="X2246" t="s">
        <v>2380</v>
      </c>
      <c r="Y2246" t="s">
        <v>2380</v>
      </c>
      <c r="Z2246">
        <v>1</v>
      </c>
      <c r="AA2246" t="s">
        <v>2380</v>
      </c>
    </row>
    <row r="2247" spans="10:27" x14ac:dyDescent="0.35">
      <c r="J2247" t="s">
        <v>2273</v>
      </c>
      <c r="K2247">
        <v>1977</v>
      </c>
      <c r="L2247" t="s">
        <v>18</v>
      </c>
      <c r="M2247">
        <v>27</v>
      </c>
      <c r="N2247">
        <v>2</v>
      </c>
      <c r="O2247">
        <v>40284.379999999997</v>
      </c>
      <c r="P2247" t="s">
        <v>16</v>
      </c>
      <c r="Q2247" t="s">
        <v>12</v>
      </c>
      <c r="R2247" t="str">
        <f>IF('Hospitalisation Details'!I2245="?","Unknown",'Hospitalisation Details'!I2245)</f>
        <v>R1012</v>
      </c>
      <c r="T2247" t="s">
        <v>114</v>
      </c>
      <c r="U2247">
        <v>24.39</v>
      </c>
      <c r="V2247">
        <v>6.24</v>
      </c>
      <c r="W2247" t="s">
        <v>2380</v>
      </c>
      <c r="X2247" t="s">
        <v>2380</v>
      </c>
      <c r="Y2247" t="s">
        <v>2380</v>
      </c>
      <c r="Z2247">
        <v>1</v>
      </c>
      <c r="AA2247" t="s">
        <v>2380</v>
      </c>
    </row>
    <row r="2248" spans="10:27" x14ac:dyDescent="0.35">
      <c r="J2248" t="s">
        <v>2274</v>
      </c>
      <c r="K2248">
        <v>1962</v>
      </c>
      <c r="L2248" t="s">
        <v>20</v>
      </c>
      <c r="M2248">
        <v>4</v>
      </c>
      <c r="N2248">
        <v>0</v>
      </c>
      <c r="O2248">
        <v>40309.93</v>
      </c>
      <c r="P2248" t="s">
        <v>16</v>
      </c>
      <c r="Q2248" t="s">
        <v>12</v>
      </c>
      <c r="R2248" t="str">
        <f>IF('Hospitalisation Details'!I2246="?","Unknown",'Hospitalisation Details'!I2246)</f>
        <v>R1011</v>
      </c>
      <c r="T2248" t="s">
        <v>113</v>
      </c>
      <c r="U2248">
        <v>24.75</v>
      </c>
      <c r="V2248">
        <v>4.83</v>
      </c>
      <c r="W2248" t="s">
        <v>2380</v>
      </c>
      <c r="X2248" t="s">
        <v>2380</v>
      </c>
      <c r="Y2248" t="s">
        <v>2380</v>
      </c>
      <c r="Z2248" t="s">
        <v>2381</v>
      </c>
      <c r="AA2248" t="s">
        <v>2380</v>
      </c>
    </row>
    <row r="2249" spans="10:27" x14ac:dyDescent="0.35">
      <c r="J2249" t="s">
        <v>2275</v>
      </c>
      <c r="K2249">
        <v>1966</v>
      </c>
      <c r="L2249" t="s">
        <v>35</v>
      </c>
      <c r="M2249">
        <v>12</v>
      </c>
      <c r="N2249">
        <v>0</v>
      </c>
      <c r="O2249">
        <v>40373.74</v>
      </c>
      <c r="P2249" t="s">
        <v>16</v>
      </c>
      <c r="Q2249" t="s">
        <v>12</v>
      </c>
      <c r="R2249" t="str">
        <f>IF('Hospitalisation Details'!I2247="?","Unknown",'Hospitalisation Details'!I2247)</f>
        <v>R1011</v>
      </c>
      <c r="T2249" t="s">
        <v>112</v>
      </c>
      <c r="U2249">
        <v>20.88</v>
      </c>
      <c r="V2249">
        <v>7.4</v>
      </c>
      <c r="W2249" t="s">
        <v>2380</v>
      </c>
      <c r="X2249" t="s">
        <v>2380</v>
      </c>
      <c r="Y2249" t="s">
        <v>2380</v>
      </c>
      <c r="Z2249" t="s">
        <v>2381</v>
      </c>
      <c r="AA2249" t="s">
        <v>2380</v>
      </c>
    </row>
    <row r="2250" spans="10:27" x14ac:dyDescent="0.35">
      <c r="J2250" t="s">
        <v>2276</v>
      </c>
      <c r="K2250">
        <v>1985</v>
      </c>
      <c r="L2250" t="s">
        <v>15</v>
      </c>
      <c r="M2250">
        <v>3</v>
      </c>
      <c r="N2250">
        <v>0</v>
      </c>
      <c r="O2250">
        <v>40419.019999999997</v>
      </c>
      <c r="P2250" t="s">
        <v>16</v>
      </c>
      <c r="Q2250" t="s">
        <v>11</v>
      </c>
      <c r="R2250" t="str">
        <f>IF('Hospitalisation Details'!I2248="?","Unknown",'Hospitalisation Details'!I2248)</f>
        <v>R1013</v>
      </c>
      <c r="T2250" t="s">
        <v>111</v>
      </c>
      <c r="U2250">
        <v>20.43</v>
      </c>
      <c r="V2250">
        <v>4.54</v>
      </c>
      <c r="W2250" t="s">
        <v>2380</v>
      </c>
      <c r="X2250" t="s">
        <v>2380</v>
      </c>
      <c r="Y2250" t="s">
        <v>2380</v>
      </c>
      <c r="Z2250" t="s">
        <v>2381</v>
      </c>
      <c r="AA2250" t="s">
        <v>2380</v>
      </c>
    </row>
    <row r="2251" spans="10:27" x14ac:dyDescent="0.35">
      <c r="J2251" t="s">
        <v>2277</v>
      </c>
      <c r="K2251">
        <v>1975</v>
      </c>
      <c r="L2251" t="s">
        <v>10</v>
      </c>
      <c r="M2251">
        <v>10</v>
      </c>
      <c r="N2251">
        <v>1</v>
      </c>
      <c r="O2251">
        <v>40590.550000000003</v>
      </c>
      <c r="P2251" t="s">
        <v>16</v>
      </c>
      <c r="Q2251" t="s">
        <v>12</v>
      </c>
      <c r="R2251" t="str">
        <f>IF('Hospitalisation Details'!I2249="?","Unknown",'Hospitalisation Details'!I2249)</f>
        <v>R1012</v>
      </c>
      <c r="T2251" t="s">
        <v>110</v>
      </c>
      <c r="U2251">
        <v>15.18</v>
      </c>
      <c r="V2251">
        <v>11.11</v>
      </c>
      <c r="W2251" t="s">
        <v>2380</v>
      </c>
      <c r="X2251" t="s">
        <v>2380</v>
      </c>
      <c r="Y2251" t="s">
        <v>2380</v>
      </c>
      <c r="Z2251" t="s">
        <v>2381</v>
      </c>
      <c r="AA2251" t="s">
        <v>2380</v>
      </c>
    </row>
    <row r="2252" spans="10:27" x14ac:dyDescent="0.35">
      <c r="J2252" t="s">
        <v>2278</v>
      </c>
      <c r="K2252">
        <v>1970</v>
      </c>
      <c r="L2252" t="s">
        <v>20</v>
      </c>
      <c r="M2252">
        <v>25</v>
      </c>
      <c r="N2252">
        <v>0</v>
      </c>
      <c r="O2252">
        <v>40692.910000000003</v>
      </c>
      <c r="P2252" t="s">
        <v>16</v>
      </c>
      <c r="Q2252" t="s">
        <v>16</v>
      </c>
      <c r="R2252" t="str">
        <f>IF('Hospitalisation Details'!I2250="?","Unknown",'Hospitalisation Details'!I2250)</f>
        <v>R1011</v>
      </c>
      <c r="T2252" t="s">
        <v>109</v>
      </c>
      <c r="U2252">
        <v>15.12</v>
      </c>
      <c r="V2252">
        <v>4.03</v>
      </c>
      <c r="W2252" t="s">
        <v>2382</v>
      </c>
      <c r="X2252" t="s">
        <v>2380</v>
      </c>
      <c r="Y2252" t="s">
        <v>2380</v>
      </c>
      <c r="Z2252" t="s">
        <v>2381</v>
      </c>
      <c r="AA2252" t="s">
        <v>2380</v>
      </c>
    </row>
    <row r="2253" spans="10:27" x14ac:dyDescent="0.35">
      <c r="J2253" t="s">
        <v>2279</v>
      </c>
      <c r="K2253">
        <v>1976</v>
      </c>
      <c r="L2253" t="s">
        <v>30</v>
      </c>
      <c r="M2253">
        <v>26</v>
      </c>
      <c r="N2253">
        <v>3</v>
      </c>
      <c r="O2253">
        <v>40720.550000000003</v>
      </c>
      <c r="P2253" t="s">
        <v>16</v>
      </c>
      <c r="Q2253" t="s">
        <v>12</v>
      </c>
      <c r="R2253" t="str">
        <f>IF('Hospitalisation Details'!I2251="?","Unknown",'Hospitalisation Details'!I2251)</f>
        <v>R1012</v>
      </c>
      <c r="T2253" t="s">
        <v>108</v>
      </c>
      <c r="U2253">
        <v>23.88</v>
      </c>
      <c r="V2253">
        <v>4.51</v>
      </c>
      <c r="W2253" t="s">
        <v>2380</v>
      </c>
      <c r="X2253" t="s">
        <v>2380</v>
      </c>
      <c r="Y2253" t="s">
        <v>2380</v>
      </c>
      <c r="Z2253">
        <v>1</v>
      </c>
      <c r="AA2253" t="s">
        <v>2380</v>
      </c>
    </row>
    <row r="2254" spans="10:27" x14ac:dyDescent="0.35">
      <c r="J2254" t="s">
        <v>2280</v>
      </c>
      <c r="K2254">
        <v>1972</v>
      </c>
      <c r="L2254" t="s">
        <v>18</v>
      </c>
      <c r="M2254">
        <v>10</v>
      </c>
      <c r="N2254">
        <v>0</v>
      </c>
      <c r="O2254">
        <v>40817.85</v>
      </c>
      <c r="P2254" t="s">
        <v>16</v>
      </c>
      <c r="Q2254" t="s">
        <v>12</v>
      </c>
      <c r="R2254" t="str">
        <f>IF('Hospitalisation Details'!I2252="?","Unknown",'Hospitalisation Details'!I2252)</f>
        <v>R1011</v>
      </c>
      <c r="T2254" t="s">
        <v>107</v>
      </c>
      <c r="U2254">
        <v>16.13</v>
      </c>
      <c r="V2254">
        <v>5.56</v>
      </c>
      <c r="W2254" t="s">
        <v>2380</v>
      </c>
      <c r="X2254" t="s">
        <v>2382</v>
      </c>
      <c r="Y2254" t="s">
        <v>2380</v>
      </c>
      <c r="Z2254">
        <v>1</v>
      </c>
      <c r="AA2254" t="s">
        <v>2380</v>
      </c>
    </row>
    <row r="2255" spans="10:27" x14ac:dyDescent="0.35">
      <c r="J2255" t="s">
        <v>2281</v>
      </c>
      <c r="K2255">
        <v>1999</v>
      </c>
      <c r="L2255" t="s">
        <v>10</v>
      </c>
      <c r="M2255">
        <v>2</v>
      </c>
      <c r="N2255">
        <v>1</v>
      </c>
      <c r="O2255">
        <v>40904.199999999997</v>
      </c>
      <c r="P2255" t="s">
        <v>16</v>
      </c>
      <c r="Q2255" t="s">
        <v>16</v>
      </c>
      <c r="R2255" t="str">
        <f>IF('Hospitalisation Details'!I2253="?","Unknown",'Hospitalisation Details'!I2253)</f>
        <v>R1024</v>
      </c>
      <c r="T2255" t="s">
        <v>106</v>
      </c>
      <c r="U2255">
        <v>24.09</v>
      </c>
      <c r="V2255">
        <v>4.0999999999999996</v>
      </c>
      <c r="W2255" t="s">
        <v>2380</v>
      </c>
      <c r="X2255" t="s">
        <v>2382</v>
      </c>
      <c r="Y2255" t="s">
        <v>2380</v>
      </c>
      <c r="Z2255">
        <v>1</v>
      </c>
      <c r="AA2255" t="s">
        <v>2380</v>
      </c>
    </row>
    <row r="2256" spans="10:27" x14ac:dyDescent="0.35">
      <c r="J2256" t="s">
        <v>2282</v>
      </c>
      <c r="K2256">
        <v>1992</v>
      </c>
      <c r="L2256" t="s">
        <v>35</v>
      </c>
      <c r="M2256">
        <v>4</v>
      </c>
      <c r="N2256">
        <v>3</v>
      </c>
      <c r="O2256">
        <v>40932.43</v>
      </c>
      <c r="P2256" t="s">
        <v>16</v>
      </c>
      <c r="Q2256" t="s">
        <v>11</v>
      </c>
      <c r="R2256" t="str">
        <f>IF('Hospitalisation Details'!I2254="?","Unknown",'Hospitalisation Details'!I2254)</f>
        <v>R1013</v>
      </c>
      <c r="T2256" t="s">
        <v>105</v>
      </c>
      <c r="U2256">
        <v>19.43</v>
      </c>
      <c r="V2256">
        <v>5.85</v>
      </c>
      <c r="W2256" t="s">
        <v>2380</v>
      </c>
      <c r="X2256" t="s">
        <v>2382</v>
      </c>
      <c r="Y2256" t="s">
        <v>2380</v>
      </c>
      <c r="Z2256">
        <v>1</v>
      </c>
      <c r="AA2256" t="s">
        <v>2380</v>
      </c>
    </row>
    <row r="2257" spans="10:27" x14ac:dyDescent="0.35">
      <c r="J2257" t="s">
        <v>2283</v>
      </c>
      <c r="K2257">
        <v>1979</v>
      </c>
      <c r="L2257" t="s">
        <v>20</v>
      </c>
      <c r="M2257">
        <v>16</v>
      </c>
      <c r="N2257">
        <v>3</v>
      </c>
      <c r="O2257">
        <v>40941.29</v>
      </c>
      <c r="P2257" t="s">
        <v>16</v>
      </c>
      <c r="Q2257" t="s">
        <v>11</v>
      </c>
      <c r="R2257" t="str">
        <f>IF('Hospitalisation Details'!I2255="?","Unknown",'Hospitalisation Details'!I2255)</f>
        <v>R1013</v>
      </c>
      <c r="T2257" t="s">
        <v>104</v>
      </c>
      <c r="U2257">
        <v>15.22</v>
      </c>
      <c r="V2257">
        <v>4.92</v>
      </c>
      <c r="W2257" t="s">
        <v>2382</v>
      </c>
      <c r="X2257" t="s">
        <v>2380</v>
      </c>
      <c r="Y2257" t="s">
        <v>2383</v>
      </c>
      <c r="Z2257">
        <v>1</v>
      </c>
      <c r="AA2257" t="s">
        <v>2380</v>
      </c>
    </row>
    <row r="2258" spans="10:27" x14ac:dyDescent="0.35">
      <c r="J2258" t="s">
        <v>2284</v>
      </c>
      <c r="K2258">
        <v>1983</v>
      </c>
      <c r="L2258" t="s">
        <v>20</v>
      </c>
      <c r="M2258">
        <v>8</v>
      </c>
      <c r="N2258">
        <v>3</v>
      </c>
      <c r="O2258">
        <v>40961.29</v>
      </c>
      <c r="P2258" t="s">
        <v>16</v>
      </c>
      <c r="Q2258" t="s">
        <v>11</v>
      </c>
      <c r="R2258" t="str">
        <f>IF('Hospitalisation Details'!I2256="?","Unknown",'Hospitalisation Details'!I2256)</f>
        <v>R1011</v>
      </c>
      <c r="T2258" t="s">
        <v>103</v>
      </c>
      <c r="U2258">
        <v>20.72</v>
      </c>
      <c r="V2258">
        <v>9.4600000000000009</v>
      </c>
      <c r="W2258" t="s">
        <v>2380</v>
      </c>
      <c r="X2258" t="s">
        <v>2380</v>
      </c>
      <c r="Y2258" t="s">
        <v>2380</v>
      </c>
      <c r="Z2258" t="s">
        <v>2381</v>
      </c>
      <c r="AA2258" t="s">
        <v>2380</v>
      </c>
    </row>
    <row r="2259" spans="10:27" x14ac:dyDescent="0.35">
      <c r="J2259" t="s">
        <v>2285</v>
      </c>
      <c r="K2259">
        <v>1974</v>
      </c>
      <c r="L2259" t="s">
        <v>18</v>
      </c>
      <c r="M2259">
        <v>5</v>
      </c>
      <c r="N2259">
        <v>0</v>
      </c>
      <c r="O2259">
        <v>40974.160000000003</v>
      </c>
      <c r="P2259" t="s">
        <v>16</v>
      </c>
      <c r="Q2259" t="s">
        <v>11</v>
      </c>
      <c r="R2259" t="str">
        <f>IF('Hospitalisation Details'!I2257="?","Unknown",'Hospitalisation Details'!I2257)</f>
        <v>R1013</v>
      </c>
      <c r="T2259" t="s">
        <v>102</v>
      </c>
      <c r="U2259">
        <v>35.4</v>
      </c>
      <c r="V2259">
        <v>5.94</v>
      </c>
      <c r="W2259" t="s">
        <v>2380</v>
      </c>
      <c r="X2259" t="s">
        <v>2380</v>
      </c>
      <c r="Y2259" t="s">
        <v>2383</v>
      </c>
      <c r="Z2259">
        <v>1</v>
      </c>
      <c r="AA2259" t="s">
        <v>2380</v>
      </c>
    </row>
    <row r="2260" spans="10:27" x14ac:dyDescent="0.35">
      <c r="J2260" t="s">
        <v>2286</v>
      </c>
      <c r="K2260">
        <v>1979</v>
      </c>
      <c r="L2260" t="s">
        <v>37</v>
      </c>
      <c r="M2260">
        <v>11</v>
      </c>
      <c r="N2260">
        <v>1</v>
      </c>
      <c r="O2260">
        <v>41034.22</v>
      </c>
      <c r="P2260" t="s">
        <v>16</v>
      </c>
      <c r="Q2260" t="s">
        <v>12</v>
      </c>
      <c r="R2260" t="str">
        <f>IF('Hospitalisation Details'!I2258="?","Unknown",'Hospitalisation Details'!I2258)</f>
        <v>R1017</v>
      </c>
      <c r="T2260" t="s">
        <v>101</v>
      </c>
      <c r="U2260">
        <v>34.4</v>
      </c>
      <c r="V2260">
        <v>5.7</v>
      </c>
      <c r="W2260" t="s">
        <v>2380</v>
      </c>
      <c r="X2260" t="s">
        <v>2380</v>
      </c>
      <c r="Y2260" t="s">
        <v>2383</v>
      </c>
      <c r="Z2260">
        <v>1</v>
      </c>
      <c r="AA2260" t="s">
        <v>2380</v>
      </c>
    </row>
    <row r="2261" spans="10:27" x14ac:dyDescent="0.35">
      <c r="J2261" t="s">
        <v>2287</v>
      </c>
      <c r="K2261">
        <v>1972</v>
      </c>
      <c r="L2261" t="s">
        <v>35</v>
      </c>
      <c r="M2261">
        <v>12</v>
      </c>
      <c r="N2261">
        <v>0</v>
      </c>
      <c r="O2261">
        <v>41055.29</v>
      </c>
      <c r="P2261" t="s">
        <v>16</v>
      </c>
      <c r="Q2261" t="s">
        <v>11</v>
      </c>
      <c r="R2261" t="str">
        <f>IF('Hospitalisation Details'!I2259="?","Unknown",'Hospitalisation Details'!I2259)</f>
        <v>R1011</v>
      </c>
      <c r="T2261" t="s">
        <v>100</v>
      </c>
      <c r="U2261">
        <v>34.1</v>
      </c>
      <c r="V2261">
        <v>4.13</v>
      </c>
      <c r="W2261" t="s">
        <v>2380</v>
      </c>
      <c r="X2261" t="s">
        <v>2380</v>
      </c>
      <c r="Y2261" t="s">
        <v>2383</v>
      </c>
      <c r="Z2261">
        <v>1</v>
      </c>
      <c r="AA2261" t="s">
        <v>2380</v>
      </c>
    </row>
    <row r="2262" spans="10:27" x14ac:dyDescent="0.35">
      <c r="J2262" t="s">
        <v>2288</v>
      </c>
      <c r="K2262">
        <v>1972</v>
      </c>
      <c r="L2262" t="s">
        <v>20</v>
      </c>
      <c r="M2262">
        <v>6</v>
      </c>
      <c r="N2262">
        <v>0</v>
      </c>
      <c r="O2262">
        <v>41097.160000000003</v>
      </c>
      <c r="P2262" t="s">
        <v>16</v>
      </c>
      <c r="Q2262" t="s">
        <v>12</v>
      </c>
      <c r="R2262" t="str">
        <f>IF('Hospitalisation Details'!I2260="?","Unknown",'Hospitalisation Details'!I2260)</f>
        <v>R1016</v>
      </c>
      <c r="T2262" t="s">
        <v>99</v>
      </c>
      <c r="U2262">
        <v>30.4</v>
      </c>
      <c r="V2262">
        <v>4.7699999999999996</v>
      </c>
      <c r="W2262" t="s">
        <v>2380</v>
      </c>
      <c r="X2262" t="s">
        <v>2380</v>
      </c>
      <c r="Y2262" t="s">
        <v>2383</v>
      </c>
      <c r="Z2262">
        <v>1</v>
      </c>
      <c r="AA2262" t="s">
        <v>2380</v>
      </c>
    </row>
    <row r="2263" spans="10:27" x14ac:dyDescent="0.35">
      <c r="J2263" t="s">
        <v>2289</v>
      </c>
      <c r="K2263">
        <v>1969</v>
      </c>
      <c r="L2263" t="s">
        <v>35</v>
      </c>
      <c r="M2263">
        <v>8</v>
      </c>
      <c r="N2263">
        <v>0</v>
      </c>
      <c r="O2263">
        <v>41191.57</v>
      </c>
      <c r="P2263" t="s">
        <v>16</v>
      </c>
      <c r="Q2263" t="s">
        <v>11</v>
      </c>
      <c r="R2263" t="str">
        <f>IF('Hospitalisation Details'!I2261="?","Unknown",'Hospitalisation Details'!I2261)</f>
        <v>R1011</v>
      </c>
      <c r="T2263" t="s">
        <v>98</v>
      </c>
      <c r="U2263">
        <v>28.7</v>
      </c>
      <c r="V2263">
        <v>4.99</v>
      </c>
      <c r="W2263" t="s">
        <v>2380</v>
      </c>
      <c r="X2263" t="s">
        <v>2380</v>
      </c>
      <c r="Y2263" t="s">
        <v>2383</v>
      </c>
      <c r="Z2263">
        <v>1</v>
      </c>
      <c r="AA2263" t="s">
        <v>2380</v>
      </c>
    </row>
    <row r="2264" spans="10:27" x14ac:dyDescent="0.35">
      <c r="J2264" t="s">
        <v>2290</v>
      </c>
      <c r="K2264">
        <v>1964</v>
      </c>
      <c r="L2264" t="s">
        <v>18</v>
      </c>
      <c r="M2264">
        <v>6</v>
      </c>
      <c r="N2264">
        <v>0</v>
      </c>
      <c r="O2264">
        <v>41250.39</v>
      </c>
      <c r="P2264" t="s">
        <v>16</v>
      </c>
      <c r="Q2264" t="s">
        <v>12</v>
      </c>
      <c r="R2264" t="str">
        <f>IF('Hospitalisation Details'!I2262="?","Unknown",'Hospitalisation Details'!I2262)</f>
        <v>R1011</v>
      </c>
      <c r="T2264" t="s">
        <v>97</v>
      </c>
      <c r="U2264">
        <v>17.440000000000001</v>
      </c>
      <c r="V2264">
        <v>4.42</v>
      </c>
      <c r="W2264" t="s">
        <v>2382</v>
      </c>
      <c r="X2264" t="s">
        <v>2380</v>
      </c>
      <c r="Y2264" t="s">
        <v>2383</v>
      </c>
      <c r="Z2264">
        <v>1</v>
      </c>
      <c r="AA2264" t="s">
        <v>2380</v>
      </c>
    </row>
    <row r="2265" spans="10:27" x14ac:dyDescent="0.35">
      <c r="J2265" t="s">
        <v>2291</v>
      </c>
      <c r="K2265">
        <v>1977</v>
      </c>
      <c r="L2265" t="s">
        <v>35</v>
      </c>
      <c r="M2265">
        <v>27</v>
      </c>
      <c r="N2265">
        <v>2</v>
      </c>
      <c r="O2265">
        <v>41271.5</v>
      </c>
      <c r="P2265" t="s">
        <v>16</v>
      </c>
      <c r="Q2265" t="s">
        <v>11</v>
      </c>
      <c r="R2265" t="str">
        <f>IF('Hospitalisation Details'!I2263="?","Unknown",'Hospitalisation Details'!I2263)</f>
        <v>R1011</v>
      </c>
      <c r="T2265" t="s">
        <v>96</v>
      </c>
      <c r="U2265">
        <v>27.6</v>
      </c>
      <c r="V2265">
        <v>4.01</v>
      </c>
      <c r="W2265" t="s">
        <v>2380</v>
      </c>
      <c r="X2265" t="s">
        <v>2380</v>
      </c>
      <c r="Y2265" t="s">
        <v>2383</v>
      </c>
      <c r="Z2265">
        <v>1</v>
      </c>
      <c r="AA2265" t="s">
        <v>2380</v>
      </c>
    </row>
    <row r="2266" spans="10:27" x14ac:dyDescent="0.35">
      <c r="J2266" t="s">
        <v>2292</v>
      </c>
      <c r="K2266">
        <v>1964</v>
      </c>
      <c r="L2266" t="s">
        <v>37</v>
      </c>
      <c r="M2266">
        <v>7</v>
      </c>
      <c r="N2266">
        <v>0</v>
      </c>
      <c r="O2266">
        <v>41331.79</v>
      </c>
      <c r="P2266" t="s">
        <v>16</v>
      </c>
      <c r="Q2266" t="s">
        <v>11</v>
      </c>
      <c r="R2266" t="str">
        <f>IF('Hospitalisation Details'!I2264="?","Unknown",'Hospitalisation Details'!I2264)</f>
        <v>R1011</v>
      </c>
      <c r="T2266" t="s">
        <v>95</v>
      </c>
      <c r="U2266">
        <v>20.7</v>
      </c>
      <c r="V2266">
        <v>4.49</v>
      </c>
      <c r="W2266" t="s">
        <v>2380</v>
      </c>
      <c r="X2266" t="s">
        <v>2380</v>
      </c>
      <c r="Y2266" t="s">
        <v>2383</v>
      </c>
      <c r="Z2266">
        <v>1</v>
      </c>
      <c r="AA2266" t="s">
        <v>2380</v>
      </c>
    </row>
    <row r="2267" spans="10:27" x14ac:dyDescent="0.35">
      <c r="J2267" t="s">
        <v>2293</v>
      </c>
      <c r="K2267">
        <v>1971</v>
      </c>
      <c r="L2267" t="s">
        <v>37</v>
      </c>
      <c r="M2267">
        <v>16</v>
      </c>
      <c r="N2267">
        <v>0</v>
      </c>
      <c r="O2267">
        <v>41351.879999999997</v>
      </c>
      <c r="P2267" t="s">
        <v>16</v>
      </c>
      <c r="Q2267" t="s">
        <v>11</v>
      </c>
      <c r="R2267" t="str">
        <f>IF('Hospitalisation Details'!I2265="?","Unknown",'Hospitalisation Details'!I2265)</f>
        <v>R1011</v>
      </c>
      <c r="T2267" t="s">
        <v>94</v>
      </c>
      <c r="U2267">
        <v>20.3</v>
      </c>
      <c r="V2267">
        <v>6.37</v>
      </c>
      <c r="W2267" t="s">
        <v>2380</v>
      </c>
      <c r="X2267" t="s">
        <v>2380</v>
      </c>
      <c r="Y2267" t="s">
        <v>2383</v>
      </c>
      <c r="Z2267">
        <v>1</v>
      </c>
      <c r="AA2267" t="s">
        <v>2380</v>
      </c>
    </row>
    <row r="2268" spans="10:27" x14ac:dyDescent="0.35">
      <c r="J2268" t="s">
        <v>2294</v>
      </c>
      <c r="K2268">
        <v>1967</v>
      </c>
      <c r="L2268" t="s">
        <v>30</v>
      </c>
      <c r="M2268">
        <v>22</v>
      </c>
      <c r="N2268">
        <v>0</v>
      </c>
      <c r="O2268">
        <v>41505.15</v>
      </c>
      <c r="P2268" t="s">
        <v>16</v>
      </c>
      <c r="Q2268" t="s">
        <v>11</v>
      </c>
      <c r="R2268" t="str">
        <f>IF('Hospitalisation Details'!I2266="?","Unknown",'Hospitalisation Details'!I2266)</f>
        <v>R1011</v>
      </c>
      <c r="T2268" t="s">
        <v>93</v>
      </c>
      <c r="U2268">
        <v>19.8</v>
      </c>
      <c r="V2268">
        <v>5.12</v>
      </c>
      <c r="W2268" t="s">
        <v>2380</v>
      </c>
      <c r="X2268" t="s">
        <v>2380</v>
      </c>
      <c r="Y2268" t="s">
        <v>2383</v>
      </c>
      <c r="Z2268">
        <v>1</v>
      </c>
      <c r="AA2268" t="s">
        <v>2380</v>
      </c>
    </row>
    <row r="2269" spans="10:27" x14ac:dyDescent="0.35">
      <c r="J2269" t="s">
        <v>2295</v>
      </c>
      <c r="K2269">
        <v>1974</v>
      </c>
      <c r="L2269" t="s">
        <v>15</v>
      </c>
      <c r="M2269">
        <v>24</v>
      </c>
      <c r="N2269">
        <v>0</v>
      </c>
      <c r="O2269">
        <v>41636.199999999997</v>
      </c>
      <c r="P2269" t="s">
        <v>16</v>
      </c>
      <c r="Q2269" t="s">
        <v>16</v>
      </c>
      <c r="R2269" t="str">
        <f>IF('Hospitalisation Details'!I2267="?","Unknown",'Hospitalisation Details'!I2267)</f>
        <v>R1011</v>
      </c>
      <c r="T2269" t="s">
        <v>92</v>
      </c>
      <c r="U2269">
        <v>21.87</v>
      </c>
      <c r="V2269">
        <v>8.59</v>
      </c>
      <c r="W2269" t="s">
        <v>2380</v>
      </c>
      <c r="X2269" t="s">
        <v>2380</v>
      </c>
      <c r="Y2269" t="s">
        <v>2380</v>
      </c>
      <c r="Z2269" t="s">
        <v>2381</v>
      </c>
      <c r="AA2269" t="s">
        <v>2380</v>
      </c>
    </row>
    <row r="2270" spans="10:27" x14ac:dyDescent="0.35">
      <c r="J2270" t="s">
        <v>2296</v>
      </c>
      <c r="K2270">
        <v>1976</v>
      </c>
      <c r="L2270" t="s">
        <v>37</v>
      </c>
      <c r="M2270">
        <v>29</v>
      </c>
      <c r="N2270">
        <v>1</v>
      </c>
      <c r="O2270">
        <v>41661.599999999999</v>
      </c>
      <c r="P2270" t="s">
        <v>16</v>
      </c>
      <c r="Q2270" t="s">
        <v>12</v>
      </c>
      <c r="R2270" t="str">
        <f>IF('Hospitalisation Details'!I2268="?","Unknown",'Hospitalisation Details'!I2268)</f>
        <v>R1011</v>
      </c>
      <c r="T2270" t="s">
        <v>91</v>
      </c>
      <c r="U2270">
        <v>16.600000000000001</v>
      </c>
      <c r="V2270">
        <v>5.87</v>
      </c>
      <c r="W2270" t="s">
        <v>2380</v>
      </c>
      <c r="X2270" t="s">
        <v>2380</v>
      </c>
      <c r="Y2270" t="s">
        <v>2380</v>
      </c>
      <c r="Z2270">
        <v>1</v>
      </c>
      <c r="AA2270" t="s">
        <v>2380</v>
      </c>
    </row>
    <row r="2271" spans="10:27" x14ac:dyDescent="0.35">
      <c r="J2271" t="s">
        <v>2297</v>
      </c>
      <c r="K2271">
        <v>1975</v>
      </c>
      <c r="L2271" t="s">
        <v>15</v>
      </c>
      <c r="M2271">
        <v>14</v>
      </c>
      <c r="N2271">
        <v>0</v>
      </c>
      <c r="O2271">
        <v>41676.080000000002</v>
      </c>
      <c r="P2271" t="s">
        <v>16</v>
      </c>
      <c r="Q2271" t="s">
        <v>11</v>
      </c>
      <c r="R2271" t="str">
        <f>IF('Hospitalisation Details'!I2269="?","Unknown",'Hospitalisation Details'!I2269)</f>
        <v>R1013</v>
      </c>
      <c r="T2271" t="s">
        <v>90</v>
      </c>
      <c r="U2271">
        <v>21.98</v>
      </c>
      <c r="V2271">
        <v>7.03</v>
      </c>
      <c r="W2271" t="s">
        <v>2380</v>
      </c>
      <c r="X2271" t="s">
        <v>2380</v>
      </c>
      <c r="Y2271" t="s">
        <v>2380</v>
      </c>
      <c r="Z2271" t="s">
        <v>2381</v>
      </c>
      <c r="AA2271" t="s">
        <v>2380</v>
      </c>
    </row>
    <row r="2272" spans="10:27" x14ac:dyDescent="0.35">
      <c r="J2272" t="s">
        <v>2298</v>
      </c>
      <c r="K2272">
        <v>1975</v>
      </c>
      <c r="L2272" t="s">
        <v>20</v>
      </c>
      <c r="M2272">
        <v>29</v>
      </c>
      <c r="N2272">
        <v>1</v>
      </c>
      <c r="O2272">
        <v>41681.86</v>
      </c>
      <c r="P2272" t="s">
        <v>16</v>
      </c>
      <c r="Q2272" t="s">
        <v>16</v>
      </c>
      <c r="R2272" t="str">
        <f>IF('Hospitalisation Details'!I2270="?","Unknown",'Hospitalisation Details'!I2270)</f>
        <v>R1011</v>
      </c>
      <c r="T2272" t="s">
        <v>89</v>
      </c>
      <c r="U2272">
        <v>19.7</v>
      </c>
      <c r="V2272">
        <v>5.51</v>
      </c>
      <c r="W2272" t="s">
        <v>2380</v>
      </c>
      <c r="X2272" t="s">
        <v>2380</v>
      </c>
      <c r="Y2272" t="s">
        <v>2380</v>
      </c>
      <c r="Z2272">
        <v>1</v>
      </c>
      <c r="AA2272" t="s">
        <v>2380</v>
      </c>
    </row>
    <row r="2273" spans="10:27" x14ac:dyDescent="0.35">
      <c r="J2273" t="s">
        <v>2299</v>
      </c>
      <c r="K2273">
        <v>1962</v>
      </c>
      <c r="L2273" t="s">
        <v>20</v>
      </c>
      <c r="M2273">
        <v>22</v>
      </c>
      <c r="N2273">
        <v>0</v>
      </c>
      <c r="O2273">
        <v>41794.629999999997</v>
      </c>
      <c r="P2273" t="s">
        <v>16</v>
      </c>
      <c r="Q2273" t="s">
        <v>12</v>
      </c>
      <c r="R2273" t="str">
        <f>IF('Hospitalisation Details'!I2271="?","Unknown",'Hospitalisation Details'!I2271)</f>
        <v>R1011</v>
      </c>
      <c r="T2273" t="s">
        <v>88</v>
      </c>
      <c r="U2273">
        <v>19.21</v>
      </c>
      <c r="V2273">
        <v>4.76</v>
      </c>
      <c r="W2273" t="s">
        <v>2380</v>
      </c>
      <c r="X2273" t="s">
        <v>2382</v>
      </c>
      <c r="Y2273" t="s">
        <v>2380</v>
      </c>
      <c r="Z2273">
        <v>1</v>
      </c>
      <c r="AA2273" t="s">
        <v>2380</v>
      </c>
    </row>
    <row r="2274" spans="10:27" x14ac:dyDescent="0.35">
      <c r="J2274" t="s">
        <v>2300</v>
      </c>
      <c r="K2274">
        <v>1966</v>
      </c>
      <c r="L2274" t="s">
        <v>20</v>
      </c>
      <c r="M2274">
        <v>21</v>
      </c>
      <c r="N2274">
        <v>0</v>
      </c>
      <c r="O2274">
        <v>41886.54</v>
      </c>
      <c r="P2274" t="s">
        <v>16</v>
      </c>
      <c r="Q2274" t="s">
        <v>12</v>
      </c>
      <c r="R2274" t="str">
        <f>IF('Hospitalisation Details'!I2272="?","Unknown",'Hospitalisation Details'!I2272)</f>
        <v>R1011</v>
      </c>
      <c r="T2274" t="s">
        <v>87</v>
      </c>
      <c r="U2274">
        <v>19.3</v>
      </c>
      <c r="V2274">
        <v>4.7</v>
      </c>
      <c r="W2274" t="s">
        <v>2380</v>
      </c>
      <c r="X2274" t="s">
        <v>2382</v>
      </c>
      <c r="Y2274" t="s">
        <v>2380</v>
      </c>
      <c r="Z2274">
        <v>1</v>
      </c>
      <c r="AA2274" t="s">
        <v>2380</v>
      </c>
    </row>
    <row r="2275" spans="10:27" x14ac:dyDescent="0.35">
      <c r="J2275" t="s">
        <v>2301</v>
      </c>
      <c r="K2275">
        <v>1972</v>
      </c>
      <c r="L2275" t="s">
        <v>18</v>
      </c>
      <c r="M2275">
        <v>8</v>
      </c>
      <c r="N2275">
        <v>1</v>
      </c>
      <c r="O2275">
        <v>41919.1</v>
      </c>
      <c r="P2275" t="s">
        <v>16</v>
      </c>
      <c r="Q2275" t="s">
        <v>16</v>
      </c>
      <c r="R2275" t="str">
        <f>IF('Hospitalisation Details'!I2273="?","Unknown",'Hospitalisation Details'!I2273)</f>
        <v>R1016</v>
      </c>
      <c r="T2275" t="s">
        <v>86</v>
      </c>
      <c r="U2275">
        <v>16.22</v>
      </c>
      <c r="V2275">
        <v>6.21</v>
      </c>
      <c r="W2275" t="s">
        <v>2382</v>
      </c>
      <c r="X2275" t="s">
        <v>2380</v>
      </c>
      <c r="Y2275" t="s">
        <v>2380</v>
      </c>
      <c r="Z2275" t="s">
        <v>2381</v>
      </c>
      <c r="AA2275" t="s">
        <v>2380</v>
      </c>
    </row>
    <row r="2276" spans="10:27" x14ac:dyDescent="0.35">
      <c r="J2276" t="s">
        <v>2302</v>
      </c>
      <c r="K2276">
        <v>1984</v>
      </c>
      <c r="L2276" t="s">
        <v>15</v>
      </c>
      <c r="M2276">
        <v>10</v>
      </c>
      <c r="N2276">
        <v>3</v>
      </c>
      <c r="O2276">
        <v>41949.24</v>
      </c>
      <c r="P2276" t="s">
        <v>16</v>
      </c>
      <c r="Q2276" t="s">
        <v>16</v>
      </c>
      <c r="R2276" t="str">
        <f>IF('Hospitalisation Details'!I2274="?","Unknown",'Hospitalisation Details'!I2274)</f>
        <v>R1013</v>
      </c>
      <c r="T2276" t="s">
        <v>85</v>
      </c>
      <c r="U2276">
        <v>17.12</v>
      </c>
      <c r="V2276">
        <v>4.5199999999999996</v>
      </c>
      <c r="W2276" t="s">
        <v>2380</v>
      </c>
      <c r="X2276" t="s">
        <v>2382</v>
      </c>
      <c r="Y2276" t="s">
        <v>2380</v>
      </c>
      <c r="Z2276">
        <v>1</v>
      </c>
      <c r="AA2276" t="s">
        <v>2380</v>
      </c>
    </row>
    <row r="2277" spans="10:27" x14ac:dyDescent="0.35">
      <c r="J2277" t="s">
        <v>2303</v>
      </c>
      <c r="K2277">
        <v>1968</v>
      </c>
      <c r="L2277" t="s">
        <v>30</v>
      </c>
      <c r="M2277">
        <v>19</v>
      </c>
      <c r="N2277">
        <v>1</v>
      </c>
      <c r="O2277">
        <v>41999.519999999997</v>
      </c>
      <c r="P2277" t="s">
        <v>16</v>
      </c>
      <c r="Q2277" t="s">
        <v>12</v>
      </c>
      <c r="R2277" t="str">
        <f>IF('Hospitalisation Details'!I2275="?","Unknown",'Hospitalisation Details'!I2275)</f>
        <v>R1013</v>
      </c>
      <c r="T2277" t="s">
        <v>84</v>
      </c>
      <c r="U2277">
        <v>19.07</v>
      </c>
      <c r="V2277">
        <v>5.45</v>
      </c>
      <c r="W2277" t="s">
        <v>2380</v>
      </c>
      <c r="X2277" t="s">
        <v>2380</v>
      </c>
      <c r="Y2277" t="s">
        <v>2380</v>
      </c>
      <c r="Z2277">
        <v>1</v>
      </c>
      <c r="AA2277" t="s">
        <v>2380</v>
      </c>
    </row>
    <row r="2278" spans="10:27" x14ac:dyDescent="0.35">
      <c r="J2278" t="s">
        <v>2304</v>
      </c>
      <c r="K2278">
        <v>1976</v>
      </c>
      <c r="L2278" t="s">
        <v>15</v>
      </c>
      <c r="M2278">
        <v>28</v>
      </c>
      <c r="N2278">
        <v>0</v>
      </c>
      <c r="O2278">
        <v>42111.66</v>
      </c>
      <c r="P2278" t="s">
        <v>16</v>
      </c>
      <c r="Q2278" t="s">
        <v>16</v>
      </c>
      <c r="R2278" t="str">
        <f>IF('Hospitalisation Details'!I2276="?","Unknown",'Hospitalisation Details'!I2276)</f>
        <v>R1024</v>
      </c>
      <c r="T2278" t="s">
        <v>83</v>
      </c>
      <c r="U2278">
        <v>15.56</v>
      </c>
      <c r="V2278">
        <v>4.42</v>
      </c>
      <c r="W2278" t="s">
        <v>2380</v>
      </c>
      <c r="X2278" t="s">
        <v>2380</v>
      </c>
      <c r="Y2278" t="s">
        <v>2380</v>
      </c>
      <c r="Z2278" t="s">
        <v>2381</v>
      </c>
      <c r="AA2278" t="s">
        <v>2380</v>
      </c>
    </row>
    <row r="2279" spans="10:27" x14ac:dyDescent="0.35">
      <c r="J2279" t="s">
        <v>2305</v>
      </c>
      <c r="K2279">
        <v>1997</v>
      </c>
      <c r="L2279" t="s">
        <v>30</v>
      </c>
      <c r="M2279">
        <v>9</v>
      </c>
      <c r="N2279">
        <v>2</v>
      </c>
      <c r="O2279">
        <v>42112.24</v>
      </c>
      <c r="P2279" t="s">
        <v>16</v>
      </c>
      <c r="Q2279" t="s">
        <v>12</v>
      </c>
      <c r="R2279" t="str">
        <f>IF('Hospitalisation Details'!I2277="?","Unknown",'Hospitalisation Details'!I2277)</f>
        <v>R1013</v>
      </c>
      <c r="T2279" t="s">
        <v>82</v>
      </c>
      <c r="U2279">
        <v>22.76</v>
      </c>
      <c r="V2279">
        <v>9.44</v>
      </c>
      <c r="W2279" t="s">
        <v>2380</v>
      </c>
      <c r="X2279" t="s">
        <v>2380</v>
      </c>
      <c r="Y2279" t="s">
        <v>2380</v>
      </c>
      <c r="Z2279" t="s">
        <v>2381</v>
      </c>
      <c r="AA2279" t="s">
        <v>2380</v>
      </c>
    </row>
    <row r="2280" spans="10:27" x14ac:dyDescent="0.35">
      <c r="J2280" t="s">
        <v>2306</v>
      </c>
      <c r="K2280">
        <v>1979</v>
      </c>
      <c r="L2280" t="s">
        <v>10</v>
      </c>
      <c r="M2280">
        <v>3</v>
      </c>
      <c r="N2280">
        <v>3</v>
      </c>
      <c r="O2280">
        <v>42124.52</v>
      </c>
      <c r="P2280" t="s">
        <v>16</v>
      </c>
      <c r="Q2280" t="s">
        <v>16</v>
      </c>
      <c r="R2280" t="str">
        <f>IF('Hospitalisation Details'!I2278="?","Unknown",'Hospitalisation Details'!I2278)</f>
        <v>R1013</v>
      </c>
      <c r="T2280" t="s">
        <v>81</v>
      </c>
      <c r="U2280">
        <v>22.79</v>
      </c>
      <c r="V2280">
        <v>6.15</v>
      </c>
      <c r="W2280" t="s">
        <v>2382</v>
      </c>
      <c r="X2280" t="s">
        <v>2380</v>
      </c>
      <c r="Y2280" t="s">
        <v>2383</v>
      </c>
      <c r="Z2280">
        <v>1</v>
      </c>
      <c r="AA2280" t="s">
        <v>2380</v>
      </c>
    </row>
    <row r="2281" spans="10:27" x14ac:dyDescent="0.35">
      <c r="J2281" t="s">
        <v>2307</v>
      </c>
      <c r="K2281">
        <v>1973</v>
      </c>
      <c r="L2281" t="s">
        <v>20</v>
      </c>
      <c r="M2281">
        <v>18</v>
      </c>
      <c r="N2281">
        <v>0</v>
      </c>
      <c r="O2281">
        <v>42188.15</v>
      </c>
      <c r="P2281" t="s">
        <v>16</v>
      </c>
      <c r="Q2281" t="s">
        <v>16</v>
      </c>
      <c r="R2281" t="str">
        <f>IF('Hospitalisation Details'!I2279="?","Unknown",'Hospitalisation Details'!I2279)</f>
        <v>R1011</v>
      </c>
      <c r="T2281" t="s">
        <v>80</v>
      </c>
      <c r="U2281">
        <v>17.41</v>
      </c>
      <c r="V2281">
        <v>5.13</v>
      </c>
      <c r="W2281" t="s">
        <v>2382</v>
      </c>
      <c r="X2281" t="s">
        <v>2380</v>
      </c>
      <c r="Y2281" t="s">
        <v>2380</v>
      </c>
      <c r="Z2281" t="s">
        <v>2381</v>
      </c>
      <c r="AA2281" t="s">
        <v>2380</v>
      </c>
    </row>
    <row r="2282" spans="10:27" x14ac:dyDescent="0.35">
      <c r="J2282" t="s">
        <v>2308</v>
      </c>
      <c r="K2282">
        <v>1975</v>
      </c>
      <c r="L2282" t="s">
        <v>35</v>
      </c>
      <c r="M2282">
        <v>15</v>
      </c>
      <c r="N2282">
        <v>1</v>
      </c>
      <c r="O2282">
        <v>42211.14</v>
      </c>
      <c r="P2282" t="s">
        <v>16</v>
      </c>
      <c r="Q2282" t="s">
        <v>12</v>
      </c>
      <c r="R2282" t="str">
        <f>IF('Hospitalisation Details'!I2280="?","Unknown",'Hospitalisation Details'!I2280)</f>
        <v>R1013</v>
      </c>
      <c r="T2282" t="s">
        <v>79</v>
      </c>
      <c r="U2282">
        <v>19.32</v>
      </c>
      <c r="V2282">
        <v>4.96</v>
      </c>
      <c r="W2282" t="s">
        <v>2382</v>
      </c>
      <c r="X2282" t="s">
        <v>2380</v>
      </c>
      <c r="Y2282" t="s">
        <v>2380</v>
      </c>
      <c r="Z2282" t="s">
        <v>2381</v>
      </c>
      <c r="AA2282" t="s">
        <v>2380</v>
      </c>
    </row>
    <row r="2283" spans="10:27" x14ac:dyDescent="0.35">
      <c r="J2283" t="s">
        <v>2309</v>
      </c>
      <c r="K2283">
        <v>1967</v>
      </c>
      <c r="L2283" t="s">
        <v>18</v>
      </c>
      <c r="M2283">
        <v>28</v>
      </c>
      <c r="N2283">
        <v>0</v>
      </c>
      <c r="O2283">
        <v>42303.69</v>
      </c>
      <c r="P2283" t="s">
        <v>16</v>
      </c>
      <c r="Q2283" t="s">
        <v>11</v>
      </c>
      <c r="R2283" t="str">
        <f>IF('Hospitalisation Details'!I2281="?","Unknown",'Hospitalisation Details'!I2281)</f>
        <v>R1016</v>
      </c>
      <c r="T2283" t="s">
        <v>78</v>
      </c>
      <c r="U2283">
        <v>18.25</v>
      </c>
      <c r="V2283">
        <v>10.95</v>
      </c>
      <c r="W2283" t="s">
        <v>2380</v>
      </c>
      <c r="X2283" t="s">
        <v>2380</v>
      </c>
      <c r="Y2283" t="s">
        <v>2380</v>
      </c>
      <c r="Z2283" t="s">
        <v>2381</v>
      </c>
      <c r="AA2283" t="s">
        <v>2380</v>
      </c>
    </row>
    <row r="2284" spans="10:27" x14ac:dyDescent="0.35">
      <c r="J2284" t="s">
        <v>2310</v>
      </c>
      <c r="K2284">
        <v>1968</v>
      </c>
      <c r="L2284" t="s">
        <v>35</v>
      </c>
      <c r="M2284">
        <v>3</v>
      </c>
      <c r="N2284">
        <v>0</v>
      </c>
      <c r="O2284">
        <v>42478.6</v>
      </c>
      <c r="P2284" t="s">
        <v>16</v>
      </c>
      <c r="Q2284" t="s">
        <v>11</v>
      </c>
      <c r="R2284" t="str">
        <f>IF('Hospitalisation Details'!I2282="?","Unknown",'Hospitalisation Details'!I2282)</f>
        <v>R1011</v>
      </c>
      <c r="T2284" t="s">
        <v>77</v>
      </c>
      <c r="U2284">
        <v>53.13</v>
      </c>
      <c r="V2284">
        <v>4.4400000000000004</v>
      </c>
      <c r="W2284" t="s">
        <v>2380</v>
      </c>
      <c r="X2284" t="s">
        <v>2382</v>
      </c>
      <c r="Y2284" t="s">
        <v>2380</v>
      </c>
      <c r="Z2284">
        <v>1</v>
      </c>
      <c r="AA2284" t="s">
        <v>2380</v>
      </c>
    </row>
    <row r="2285" spans="10:27" x14ac:dyDescent="0.35">
      <c r="J2285" t="s">
        <v>2311</v>
      </c>
      <c r="K2285">
        <v>1967</v>
      </c>
      <c r="L2285" t="s">
        <v>18</v>
      </c>
      <c r="M2285">
        <v>27</v>
      </c>
      <c r="N2285">
        <v>0</v>
      </c>
      <c r="O2285">
        <v>42538.720000000001</v>
      </c>
      <c r="P2285" t="s">
        <v>16</v>
      </c>
      <c r="Q2285" t="s">
        <v>12</v>
      </c>
      <c r="R2285" t="str">
        <f>IF('Hospitalisation Details'!I2283="?","Unknown",'Hospitalisation Details'!I2283)</f>
        <v>R1011</v>
      </c>
      <c r="T2285" t="s">
        <v>76</v>
      </c>
      <c r="U2285">
        <v>20.46</v>
      </c>
      <c r="V2285">
        <v>4.0199999999999996</v>
      </c>
      <c r="W2285" t="s">
        <v>2380</v>
      </c>
      <c r="X2285" t="s">
        <v>2380</v>
      </c>
      <c r="Y2285" t="s">
        <v>2380</v>
      </c>
      <c r="Z2285" t="s">
        <v>2381</v>
      </c>
      <c r="AA2285" t="s">
        <v>2380</v>
      </c>
    </row>
    <row r="2286" spans="10:27" x14ac:dyDescent="0.35">
      <c r="J2286" t="s">
        <v>2312</v>
      </c>
      <c r="K2286">
        <v>1979</v>
      </c>
      <c r="L2286" t="s">
        <v>30</v>
      </c>
      <c r="M2286">
        <v>27</v>
      </c>
      <c r="N2286">
        <v>2</v>
      </c>
      <c r="O2286">
        <v>42560.43</v>
      </c>
      <c r="P2286" t="s">
        <v>16</v>
      </c>
      <c r="Q2286" t="s">
        <v>12</v>
      </c>
      <c r="R2286" t="str">
        <f>IF('Hospitalisation Details'!I2284="?","Unknown",'Hospitalisation Details'!I2284)</f>
        <v>R1013</v>
      </c>
      <c r="T2286" t="s">
        <v>75</v>
      </c>
      <c r="U2286">
        <v>43.01</v>
      </c>
      <c r="V2286">
        <v>5.44</v>
      </c>
      <c r="W2286" t="s">
        <v>2380</v>
      </c>
      <c r="X2286" t="s">
        <v>2382</v>
      </c>
      <c r="Y2286" t="s">
        <v>2380</v>
      </c>
      <c r="Z2286">
        <v>1</v>
      </c>
      <c r="AA2286" t="s">
        <v>2380</v>
      </c>
    </row>
    <row r="2287" spans="10:27" x14ac:dyDescent="0.35">
      <c r="J2287" t="s">
        <v>2313</v>
      </c>
      <c r="K2287">
        <v>1971</v>
      </c>
      <c r="L2287" t="s">
        <v>15</v>
      </c>
      <c r="M2287">
        <v>3</v>
      </c>
      <c r="N2287">
        <v>0</v>
      </c>
      <c r="O2287">
        <v>42644.2</v>
      </c>
      <c r="P2287" t="s">
        <v>16</v>
      </c>
      <c r="Q2287" t="s">
        <v>12</v>
      </c>
      <c r="R2287" t="str">
        <f>IF('Hospitalisation Details'!I2285="?","Unknown",'Hospitalisation Details'!I2285)</f>
        <v>R1011</v>
      </c>
      <c r="T2287" t="s">
        <v>74</v>
      </c>
      <c r="U2287">
        <v>15.01</v>
      </c>
      <c r="V2287">
        <v>4.1500000000000004</v>
      </c>
      <c r="W2287" t="s">
        <v>2380</v>
      </c>
      <c r="X2287" t="s">
        <v>2380</v>
      </c>
      <c r="Y2287" t="s">
        <v>2383</v>
      </c>
      <c r="Z2287">
        <v>1</v>
      </c>
      <c r="AA2287" t="s">
        <v>2380</v>
      </c>
    </row>
    <row r="2288" spans="10:27" x14ac:dyDescent="0.35">
      <c r="J2288" t="s">
        <v>2314</v>
      </c>
      <c r="K2288">
        <v>1977</v>
      </c>
      <c r="L2288" t="s">
        <v>37</v>
      </c>
      <c r="M2288">
        <v>21</v>
      </c>
      <c r="N2288">
        <v>2</v>
      </c>
      <c r="O2288">
        <v>42760.5</v>
      </c>
      <c r="P2288" t="s">
        <v>16</v>
      </c>
      <c r="Q2288" t="s">
        <v>11</v>
      </c>
      <c r="R2288" t="str">
        <f>IF('Hospitalisation Details'!I2286="?","Unknown",'Hospitalisation Details'!I2286)</f>
        <v>R1012</v>
      </c>
      <c r="T2288" t="s">
        <v>73</v>
      </c>
      <c r="U2288">
        <v>41.14</v>
      </c>
      <c r="V2288">
        <v>6.02</v>
      </c>
      <c r="W2288" t="s">
        <v>2380</v>
      </c>
      <c r="X2288" t="s">
        <v>2382</v>
      </c>
      <c r="Y2288" t="s">
        <v>2380</v>
      </c>
      <c r="Z2288">
        <v>1</v>
      </c>
      <c r="AA2288" t="s">
        <v>2380</v>
      </c>
    </row>
    <row r="2289" spans="10:27" x14ac:dyDescent="0.35">
      <c r="J2289" t="s">
        <v>2315</v>
      </c>
      <c r="K2289">
        <v>1965</v>
      </c>
      <c r="L2289" t="s">
        <v>37</v>
      </c>
      <c r="M2289">
        <v>29</v>
      </c>
      <c r="N2289">
        <v>0</v>
      </c>
      <c r="O2289">
        <v>42764.12</v>
      </c>
      <c r="P2289" t="s">
        <v>16</v>
      </c>
      <c r="Q2289" t="s">
        <v>11</v>
      </c>
      <c r="R2289" t="str">
        <f>IF('Hospitalisation Details'!I2287="?","Unknown",'Hospitalisation Details'!I2287)</f>
        <v>R1011</v>
      </c>
      <c r="T2289" t="s">
        <v>72</v>
      </c>
      <c r="U2289">
        <v>16.55</v>
      </c>
      <c r="V2289">
        <v>7.73</v>
      </c>
      <c r="W2289" t="s">
        <v>2380</v>
      </c>
      <c r="X2289" t="s">
        <v>2380</v>
      </c>
      <c r="Y2289" t="s">
        <v>2380</v>
      </c>
      <c r="Z2289" t="s">
        <v>2381</v>
      </c>
      <c r="AA2289" t="s">
        <v>2380</v>
      </c>
    </row>
    <row r="2290" spans="10:27" x14ac:dyDescent="0.35">
      <c r="J2290" t="s">
        <v>2316</v>
      </c>
      <c r="K2290">
        <v>1972</v>
      </c>
      <c r="L2290" t="s">
        <v>20</v>
      </c>
      <c r="M2290">
        <v>10</v>
      </c>
      <c r="N2290">
        <v>2</v>
      </c>
      <c r="O2290">
        <v>42856.84</v>
      </c>
      <c r="P2290" t="s">
        <v>16</v>
      </c>
      <c r="Q2290" t="s">
        <v>16</v>
      </c>
      <c r="R2290" t="str">
        <f>IF('Hospitalisation Details'!I2288="?","Unknown",'Hospitalisation Details'!I2288)</f>
        <v>R1011</v>
      </c>
      <c r="T2290" t="s">
        <v>71</v>
      </c>
      <c r="U2290">
        <v>37.29</v>
      </c>
      <c r="V2290">
        <v>5.03</v>
      </c>
      <c r="W2290" t="s">
        <v>2380</v>
      </c>
      <c r="X2290" t="s">
        <v>2382</v>
      </c>
      <c r="Y2290" t="s">
        <v>2380</v>
      </c>
      <c r="Z2290">
        <v>1</v>
      </c>
      <c r="AA2290" t="s">
        <v>2380</v>
      </c>
    </row>
    <row r="2291" spans="10:27" x14ac:dyDescent="0.35">
      <c r="J2291" t="s">
        <v>2317</v>
      </c>
      <c r="K2291">
        <v>1975</v>
      </c>
      <c r="L2291" t="s">
        <v>37</v>
      </c>
      <c r="M2291">
        <v>23</v>
      </c>
      <c r="N2291">
        <v>1</v>
      </c>
      <c r="O2291">
        <v>42969.85</v>
      </c>
      <c r="P2291" t="s">
        <v>16</v>
      </c>
      <c r="Q2291" t="s">
        <v>12</v>
      </c>
      <c r="R2291" t="str">
        <f>IF('Hospitalisation Details'!I2289="?","Unknown",'Hospitalisation Details'!I2289)</f>
        <v>R1013</v>
      </c>
      <c r="T2291" t="s">
        <v>70</v>
      </c>
      <c r="U2291">
        <v>16.739999999999998</v>
      </c>
      <c r="V2291">
        <v>4.08</v>
      </c>
      <c r="W2291" t="s">
        <v>2382</v>
      </c>
      <c r="X2291" t="s">
        <v>2380</v>
      </c>
      <c r="Y2291" t="s">
        <v>2380</v>
      </c>
      <c r="Z2291" t="s">
        <v>2381</v>
      </c>
      <c r="AA2291" t="s">
        <v>2380</v>
      </c>
    </row>
    <row r="2292" spans="10:27" x14ac:dyDescent="0.35">
      <c r="J2292" t="s">
        <v>2318</v>
      </c>
      <c r="K2292">
        <v>1978</v>
      </c>
      <c r="L2292" t="s">
        <v>15</v>
      </c>
      <c r="M2292">
        <v>4</v>
      </c>
      <c r="N2292">
        <v>0</v>
      </c>
      <c r="O2292">
        <v>42983.46</v>
      </c>
      <c r="P2292" t="s">
        <v>16</v>
      </c>
      <c r="Q2292" t="s">
        <v>11</v>
      </c>
      <c r="R2292" t="str">
        <f>IF('Hospitalisation Details'!I2290="?","Unknown",'Hospitalisation Details'!I2290)</f>
        <v>R1012</v>
      </c>
      <c r="T2292" t="s">
        <v>69</v>
      </c>
      <c r="U2292">
        <v>34.43</v>
      </c>
      <c r="V2292">
        <v>4.2699999999999996</v>
      </c>
      <c r="W2292" t="s">
        <v>2380</v>
      </c>
      <c r="X2292" t="s">
        <v>2382</v>
      </c>
      <c r="Y2292" t="s">
        <v>2380</v>
      </c>
      <c r="Z2292">
        <v>1</v>
      </c>
      <c r="AA2292" t="s">
        <v>2380</v>
      </c>
    </row>
    <row r="2293" spans="10:27" x14ac:dyDescent="0.35">
      <c r="J2293" t="s">
        <v>2319</v>
      </c>
      <c r="K2293">
        <v>1965</v>
      </c>
      <c r="L2293" t="s">
        <v>15</v>
      </c>
      <c r="M2293">
        <v>29</v>
      </c>
      <c r="N2293">
        <v>0</v>
      </c>
      <c r="O2293">
        <v>43073.760000000002</v>
      </c>
      <c r="P2293" t="s">
        <v>11</v>
      </c>
      <c r="Q2293" t="s">
        <v>11</v>
      </c>
      <c r="R2293" t="str">
        <f>IF('Hospitalisation Details'!I2291="?","Unknown",'Hospitalisation Details'!I2291)</f>
        <v>R1011</v>
      </c>
      <c r="T2293" t="s">
        <v>68</v>
      </c>
      <c r="U2293">
        <v>34.1</v>
      </c>
      <c r="V2293">
        <v>4.07</v>
      </c>
      <c r="W2293" t="s">
        <v>2380</v>
      </c>
      <c r="X2293" t="s">
        <v>2382</v>
      </c>
      <c r="Y2293" t="s">
        <v>2380</v>
      </c>
      <c r="Z2293">
        <v>1</v>
      </c>
      <c r="AA2293" t="s">
        <v>2380</v>
      </c>
    </row>
    <row r="2294" spans="10:27" x14ac:dyDescent="0.35">
      <c r="J2294" t="s">
        <v>2320</v>
      </c>
      <c r="K2294">
        <v>1969</v>
      </c>
      <c r="L2294" t="s">
        <v>30</v>
      </c>
      <c r="M2294">
        <v>3</v>
      </c>
      <c r="N2294">
        <v>0</v>
      </c>
      <c r="O2294">
        <v>43254.42</v>
      </c>
      <c r="P2294" t="s">
        <v>11</v>
      </c>
      <c r="Q2294" t="s">
        <v>11</v>
      </c>
      <c r="R2294" t="str">
        <f>IF('Hospitalisation Details'!I2292="?","Unknown",'Hospitalisation Details'!I2292)</f>
        <v>R1016</v>
      </c>
      <c r="T2294" t="s">
        <v>67</v>
      </c>
      <c r="U2294">
        <v>19.3</v>
      </c>
      <c r="V2294">
        <v>10.36</v>
      </c>
      <c r="W2294" t="s">
        <v>2380</v>
      </c>
      <c r="X2294" t="s">
        <v>2380</v>
      </c>
      <c r="Y2294" t="s">
        <v>2380</v>
      </c>
      <c r="Z2294" t="s">
        <v>2381</v>
      </c>
      <c r="AA2294" t="s">
        <v>2380</v>
      </c>
    </row>
    <row r="2295" spans="10:27" x14ac:dyDescent="0.35">
      <c r="J2295" t="s">
        <v>2321</v>
      </c>
      <c r="K2295">
        <v>1965</v>
      </c>
      <c r="L2295" t="s">
        <v>35</v>
      </c>
      <c r="M2295">
        <v>22</v>
      </c>
      <c r="N2295">
        <v>0</v>
      </c>
      <c r="O2295">
        <v>43578.94</v>
      </c>
      <c r="P2295" t="s">
        <v>11</v>
      </c>
      <c r="Q2295" t="s">
        <v>11</v>
      </c>
      <c r="R2295" t="str">
        <f>IF('Hospitalisation Details'!I2293="?","Unknown",'Hospitalisation Details'!I2293)</f>
        <v>R1012</v>
      </c>
      <c r="T2295" t="s">
        <v>66</v>
      </c>
      <c r="U2295">
        <v>33.659999999999997</v>
      </c>
      <c r="V2295">
        <v>5.71</v>
      </c>
      <c r="W2295" t="s">
        <v>2380</v>
      </c>
      <c r="X2295" t="s">
        <v>2382</v>
      </c>
      <c r="Y2295" t="s">
        <v>2380</v>
      </c>
      <c r="Z2295">
        <v>1</v>
      </c>
      <c r="AA2295" t="s">
        <v>2380</v>
      </c>
    </row>
    <row r="2296" spans="10:27" x14ac:dyDescent="0.35">
      <c r="J2296" t="s">
        <v>2322</v>
      </c>
      <c r="K2296">
        <v>1986</v>
      </c>
      <c r="L2296" t="s">
        <v>30</v>
      </c>
      <c r="M2296">
        <v>29</v>
      </c>
      <c r="N2296">
        <v>3</v>
      </c>
      <c r="O2296">
        <v>43753.34</v>
      </c>
      <c r="P2296" t="s">
        <v>11</v>
      </c>
      <c r="Q2296" t="s">
        <v>16</v>
      </c>
      <c r="R2296" t="str">
        <f>IF('Hospitalisation Details'!I2294="?","Unknown",'Hospitalisation Details'!I2294)</f>
        <v>R1015</v>
      </c>
      <c r="T2296" t="s">
        <v>65</v>
      </c>
      <c r="U2296">
        <v>33.33</v>
      </c>
      <c r="V2296">
        <v>6.08</v>
      </c>
      <c r="W2296" t="s">
        <v>2380</v>
      </c>
      <c r="X2296" t="s">
        <v>2382</v>
      </c>
      <c r="Y2296" t="s">
        <v>2380</v>
      </c>
      <c r="Z2296">
        <v>1</v>
      </c>
      <c r="AA2296" t="s">
        <v>2380</v>
      </c>
    </row>
    <row r="2297" spans="10:27" x14ac:dyDescent="0.35">
      <c r="J2297" t="s">
        <v>2323</v>
      </c>
      <c r="K2297">
        <v>1966</v>
      </c>
      <c r="L2297" t="s">
        <v>37</v>
      </c>
      <c r="M2297">
        <v>25</v>
      </c>
      <c r="N2297">
        <v>2</v>
      </c>
      <c r="O2297">
        <v>43813.87</v>
      </c>
      <c r="P2297" t="s">
        <v>11</v>
      </c>
      <c r="Q2297" t="s">
        <v>11</v>
      </c>
      <c r="R2297" t="str">
        <f>IF('Hospitalisation Details'!I2295="?","Unknown",'Hospitalisation Details'!I2295)</f>
        <v>R1013</v>
      </c>
      <c r="T2297" t="s">
        <v>64</v>
      </c>
      <c r="U2297">
        <v>21.84</v>
      </c>
      <c r="V2297">
        <v>5.71</v>
      </c>
      <c r="W2297" t="s">
        <v>2380</v>
      </c>
      <c r="X2297" t="s">
        <v>2382</v>
      </c>
      <c r="Y2297" t="s">
        <v>2380</v>
      </c>
      <c r="Z2297">
        <v>1</v>
      </c>
      <c r="AA2297" t="s">
        <v>2380</v>
      </c>
    </row>
    <row r="2298" spans="10:27" x14ac:dyDescent="0.35">
      <c r="J2298" t="s">
        <v>2324</v>
      </c>
      <c r="K2298">
        <v>1966</v>
      </c>
      <c r="L2298" t="s">
        <v>10</v>
      </c>
      <c r="M2298">
        <v>2</v>
      </c>
      <c r="N2298">
        <v>0</v>
      </c>
      <c r="O2298">
        <v>43817.45</v>
      </c>
      <c r="P2298" t="s">
        <v>11</v>
      </c>
      <c r="Q2298" t="s">
        <v>12</v>
      </c>
      <c r="R2298" t="str">
        <f>IF('Hospitalisation Details'!I2296="?","Unknown",'Hospitalisation Details'!I2296)</f>
        <v>R1012</v>
      </c>
      <c r="T2298" t="s">
        <v>63</v>
      </c>
      <c r="U2298">
        <v>16.87</v>
      </c>
      <c r="V2298">
        <v>9.1300000000000008</v>
      </c>
      <c r="W2298" t="s">
        <v>2380</v>
      </c>
      <c r="X2298" t="s">
        <v>2380</v>
      </c>
      <c r="Y2298" t="s">
        <v>2380</v>
      </c>
      <c r="Z2298" t="s">
        <v>2381</v>
      </c>
      <c r="AA2298" t="s">
        <v>2380</v>
      </c>
    </row>
    <row r="2299" spans="10:27" x14ac:dyDescent="0.35">
      <c r="J2299" t="s">
        <v>2325</v>
      </c>
      <c r="K2299">
        <v>1980</v>
      </c>
      <c r="L2299" t="s">
        <v>15</v>
      </c>
      <c r="M2299">
        <v>10</v>
      </c>
      <c r="N2299">
        <v>2</v>
      </c>
      <c r="O2299">
        <v>43896.38</v>
      </c>
      <c r="P2299" t="s">
        <v>11</v>
      </c>
      <c r="Q2299" t="s">
        <v>16</v>
      </c>
      <c r="R2299" t="str">
        <f>IF('Hospitalisation Details'!I2297="?","Unknown",'Hospitalisation Details'!I2297)</f>
        <v>R1013</v>
      </c>
      <c r="T2299" t="s">
        <v>62</v>
      </c>
      <c r="U2299">
        <v>30.14</v>
      </c>
      <c r="V2299">
        <v>5.49</v>
      </c>
      <c r="W2299" t="s">
        <v>2380</v>
      </c>
      <c r="X2299" t="s">
        <v>2382</v>
      </c>
      <c r="Y2299" t="s">
        <v>2380</v>
      </c>
      <c r="Z2299">
        <v>1</v>
      </c>
      <c r="AA2299" t="s">
        <v>2380</v>
      </c>
    </row>
    <row r="2300" spans="10:27" x14ac:dyDescent="0.35">
      <c r="J2300" t="s">
        <v>2326</v>
      </c>
      <c r="K2300">
        <v>1966</v>
      </c>
      <c r="L2300" t="s">
        <v>37</v>
      </c>
      <c r="M2300">
        <v>5</v>
      </c>
      <c r="N2300">
        <v>0</v>
      </c>
      <c r="O2300">
        <v>43921.18</v>
      </c>
      <c r="P2300" t="s">
        <v>11</v>
      </c>
      <c r="Q2300" t="s">
        <v>11</v>
      </c>
      <c r="R2300" t="str">
        <f>IF('Hospitalisation Details'!I2298="?","Unknown",'Hospitalisation Details'!I2298)</f>
        <v>R1012</v>
      </c>
      <c r="T2300" t="s">
        <v>61</v>
      </c>
      <c r="U2300">
        <v>23.21</v>
      </c>
      <c r="V2300">
        <v>4.37</v>
      </c>
      <c r="W2300" t="s">
        <v>2380</v>
      </c>
      <c r="X2300" t="s">
        <v>2382</v>
      </c>
      <c r="Y2300" t="s">
        <v>2380</v>
      </c>
      <c r="Z2300">
        <v>1</v>
      </c>
      <c r="AA2300" t="s">
        <v>2380</v>
      </c>
    </row>
    <row r="2301" spans="10:27" x14ac:dyDescent="0.35">
      <c r="J2301" t="s">
        <v>2327</v>
      </c>
      <c r="K2301">
        <v>1988</v>
      </c>
      <c r="L2301" t="s">
        <v>10</v>
      </c>
      <c r="M2301">
        <v>16</v>
      </c>
      <c r="N2301">
        <v>1</v>
      </c>
      <c r="O2301">
        <v>43943.88</v>
      </c>
      <c r="P2301" t="s">
        <v>11</v>
      </c>
      <c r="Q2301" t="s">
        <v>16</v>
      </c>
      <c r="R2301" t="str">
        <f>IF('Hospitalisation Details'!I2299="?","Unknown",'Hospitalisation Details'!I2299)</f>
        <v>R1012</v>
      </c>
      <c r="T2301" t="s">
        <v>60</v>
      </c>
      <c r="U2301">
        <v>17.170000000000002</v>
      </c>
      <c r="V2301">
        <v>8.4600000000000009</v>
      </c>
      <c r="W2301" t="s">
        <v>2380</v>
      </c>
      <c r="X2301" t="s">
        <v>2380</v>
      </c>
      <c r="Y2301" t="s">
        <v>2380</v>
      </c>
      <c r="Z2301" t="s">
        <v>2381</v>
      </c>
      <c r="AA2301" t="s">
        <v>2380</v>
      </c>
    </row>
    <row r="2302" spans="10:27" x14ac:dyDescent="0.35">
      <c r="J2302" t="s">
        <v>2328</v>
      </c>
      <c r="K2302">
        <v>1975</v>
      </c>
      <c r="L2302" t="s">
        <v>18</v>
      </c>
      <c r="M2302">
        <v>1</v>
      </c>
      <c r="N2302">
        <v>2</v>
      </c>
      <c r="O2302">
        <v>44202.65</v>
      </c>
      <c r="P2302" t="s">
        <v>11</v>
      </c>
      <c r="Q2302" t="s">
        <v>11</v>
      </c>
      <c r="R2302" t="str">
        <f>IF('Hospitalisation Details'!I2300="?","Unknown",'Hospitalisation Details'!I2300)</f>
        <v>R1013</v>
      </c>
      <c r="T2302" t="s">
        <v>59</v>
      </c>
      <c r="U2302">
        <v>15.61</v>
      </c>
      <c r="V2302">
        <v>5.28</v>
      </c>
      <c r="W2302" t="s">
        <v>2380</v>
      </c>
      <c r="X2302" t="s">
        <v>2380</v>
      </c>
      <c r="Y2302" t="s">
        <v>2380</v>
      </c>
      <c r="Z2302">
        <v>1</v>
      </c>
      <c r="AA2302" t="s">
        <v>2380</v>
      </c>
    </row>
    <row r="2303" spans="10:27" x14ac:dyDescent="0.35">
      <c r="J2303" t="s">
        <v>2329</v>
      </c>
      <c r="K2303">
        <v>1968</v>
      </c>
      <c r="L2303" t="s">
        <v>15</v>
      </c>
      <c r="M2303">
        <v>24</v>
      </c>
      <c r="N2303">
        <v>2</v>
      </c>
      <c r="O2303">
        <v>44260.75</v>
      </c>
      <c r="P2303" t="s">
        <v>11</v>
      </c>
      <c r="Q2303" t="s">
        <v>16</v>
      </c>
      <c r="R2303" t="str">
        <f>IF('Hospitalisation Details'!I2301="?","Unknown",'Hospitalisation Details'!I2301)</f>
        <v>R1013</v>
      </c>
      <c r="T2303" t="s">
        <v>58</v>
      </c>
      <c r="U2303">
        <v>17.98</v>
      </c>
      <c r="V2303">
        <v>5.33</v>
      </c>
      <c r="W2303" t="s">
        <v>2382</v>
      </c>
      <c r="X2303" t="s">
        <v>2380</v>
      </c>
      <c r="Y2303" t="s">
        <v>2383</v>
      </c>
      <c r="Z2303">
        <v>1</v>
      </c>
      <c r="AA2303" t="s">
        <v>2380</v>
      </c>
    </row>
    <row r="2304" spans="10:27" x14ac:dyDescent="0.35">
      <c r="J2304" t="s">
        <v>2330</v>
      </c>
      <c r="K2304">
        <v>1971</v>
      </c>
      <c r="L2304" t="s">
        <v>37</v>
      </c>
      <c r="M2304">
        <v>29</v>
      </c>
      <c r="N2304">
        <v>0</v>
      </c>
      <c r="O2304">
        <v>44400.41</v>
      </c>
      <c r="P2304" t="s">
        <v>11</v>
      </c>
      <c r="Q2304" t="s">
        <v>11</v>
      </c>
      <c r="R2304" t="str">
        <f>IF('Hospitalisation Details'!I2302="?","Unknown",'Hospitalisation Details'!I2302)</f>
        <v>R1013</v>
      </c>
      <c r="T2304" t="s">
        <v>57</v>
      </c>
      <c r="U2304">
        <v>21.64</v>
      </c>
      <c r="V2304">
        <v>5.5</v>
      </c>
      <c r="W2304" t="s">
        <v>2380</v>
      </c>
      <c r="X2304" t="s">
        <v>2382</v>
      </c>
      <c r="Y2304" t="s">
        <v>2380</v>
      </c>
      <c r="Z2304">
        <v>1</v>
      </c>
      <c r="AA2304" t="s">
        <v>2380</v>
      </c>
    </row>
    <row r="2305" spans="10:27" x14ac:dyDescent="0.35">
      <c r="J2305" t="s">
        <v>2331</v>
      </c>
      <c r="K2305">
        <v>1967</v>
      </c>
      <c r="L2305" t="s">
        <v>20</v>
      </c>
      <c r="M2305">
        <v>14</v>
      </c>
      <c r="N2305">
        <v>0</v>
      </c>
      <c r="O2305">
        <v>44423.8</v>
      </c>
      <c r="P2305" t="s">
        <v>11</v>
      </c>
      <c r="Q2305" t="s">
        <v>12</v>
      </c>
      <c r="R2305" t="str">
        <f>IF('Hospitalisation Details'!I2303="?","Unknown",'Hospitalisation Details'!I2303)</f>
        <v>R1013</v>
      </c>
      <c r="T2305" t="s">
        <v>56</v>
      </c>
      <c r="U2305">
        <v>16.399999999999999</v>
      </c>
      <c r="V2305">
        <v>5.4</v>
      </c>
      <c r="W2305" t="s">
        <v>2380</v>
      </c>
      <c r="X2305" t="s">
        <v>2380</v>
      </c>
      <c r="Y2305" t="s">
        <v>2383</v>
      </c>
      <c r="Z2305">
        <v>1</v>
      </c>
      <c r="AA2305" t="s">
        <v>2380</v>
      </c>
    </row>
    <row r="2306" spans="10:27" x14ac:dyDescent="0.35">
      <c r="J2306" t="s">
        <v>2332</v>
      </c>
      <c r="K2306">
        <v>2000</v>
      </c>
      <c r="L2306" t="s">
        <v>35</v>
      </c>
      <c r="M2306">
        <v>2</v>
      </c>
      <c r="N2306">
        <v>1</v>
      </c>
      <c r="O2306">
        <v>44501.4</v>
      </c>
      <c r="P2306" t="s">
        <v>11</v>
      </c>
      <c r="Q2306" t="s">
        <v>12</v>
      </c>
      <c r="R2306" t="str">
        <f>IF('Hospitalisation Details'!I2304="?","Unknown",'Hospitalisation Details'!I2304)</f>
        <v>R1013</v>
      </c>
      <c r="T2306" t="s">
        <v>55</v>
      </c>
      <c r="U2306">
        <v>15.77</v>
      </c>
      <c r="V2306">
        <v>6.05</v>
      </c>
      <c r="W2306" t="s">
        <v>2382</v>
      </c>
      <c r="X2306" t="s">
        <v>2380</v>
      </c>
      <c r="Y2306" t="s">
        <v>2380</v>
      </c>
      <c r="Z2306">
        <v>1</v>
      </c>
      <c r="AA2306" t="s">
        <v>2380</v>
      </c>
    </row>
    <row r="2307" spans="10:27" x14ac:dyDescent="0.35">
      <c r="J2307" t="s">
        <v>2333</v>
      </c>
      <c r="K2307">
        <v>1993</v>
      </c>
      <c r="L2307" t="s">
        <v>37</v>
      </c>
      <c r="M2307">
        <v>11</v>
      </c>
      <c r="N2307">
        <v>2</v>
      </c>
      <c r="O2307">
        <v>44585.46</v>
      </c>
      <c r="P2307" t="s">
        <v>11</v>
      </c>
      <c r="Q2307" t="s">
        <v>11</v>
      </c>
      <c r="R2307" t="str">
        <f>IF('Hospitalisation Details'!I2305="?","Unknown",'Hospitalisation Details'!I2305)</f>
        <v>R1011</v>
      </c>
      <c r="T2307" t="s">
        <v>54</v>
      </c>
      <c r="U2307">
        <v>18.27</v>
      </c>
      <c r="V2307">
        <v>11.46</v>
      </c>
      <c r="W2307" t="s">
        <v>2380</v>
      </c>
      <c r="X2307" t="s">
        <v>2380</v>
      </c>
      <c r="Y2307" t="s">
        <v>2380</v>
      </c>
      <c r="Z2307" t="s">
        <v>2381</v>
      </c>
      <c r="AA2307" t="s">
        <v>2380</v>
      </c>
    </row>
    <row r="2308" spans="10:27" x14ac:dyDescent="0.35">
      <c r="J2308" t="s">
        <v>2334</v>
      </c>
      <c r="K2308">
        <v>1971</v>
      </c>
      <c r="L2308" t="s">
        <v>35</v>
      </c>
      <c r="M2308">
        <v>13</v>
      </c>
      <c r="N2308">
        <v>2</v>
      </c>
      <c r="O2308">
        <v>44641.2</v>
      </c>
      <c r="P2308" t="s">
        <v>11</v>
      </c>
      <c r="Q2308" t="s">
        <v>12</v>
      </c>
      <c r="R2308" t="str">
        <f>IF('Hospitalisation Details'!I2306="?","Unknown",'Hospitalisation Details'!I2306)</f>
        <v>R1024</v>
      </c>
      <c r="T2308" t="s">
        <v>53</v>
      </c>
      <c r="U2308">
        <v>16.489999999999998</v>
      </c>
      <c r="V2308">
        <v>8.48</v>
      </c>
      <c r="W2308" t="s">
        <v>2380</v>
      </c>
      <c r="X2308" t="s">
        <v>2380</v>
      </c>
      <c r="Y2308" t="s">
        <v>2380</v>
      </c>
      <c r="Z2308" t="s">
        <v>2381</v>
      </c>
      <c r="AA2308" t="s">
        <v>2380</v>
      </c>
    </row>
    <row r="2309" spans="10:27" x14ac:dyDescent="0.35">
      <c r="J2309" t="s">
        <v>2335</v>
      </c>
      <c r="K2309">
        <v>1962</v>
      </c>
      <c r="L2309" t="s">
        <v>30</v>
      </c>
      <c r="M2309">
        <v>17</v>
      </c>
      <c r="N2309">
        <v>0</v>
      </c>
      <c r="O2309">
        <v>45008.959999999999</v>
      </c>
      <c r="P2309" t="s">
        <v>11</v>
      </c>
      <c r="Q2309" t="s">
        <v>11</v>
      </c>
      <c r="R2309" t="str">
        <f>IF('Hospitalisation Details'!I2307="?","Unknown",'Hospitalisation Details'!I2307)</f>
        <v>R1013</v>
      </c>
      <c r="T2309" t="s">
        <v>52</v>
      </c>
      <c r="U2309">
        <v>16.14</v>
      </c>
      <c r="V2309">
        <v>4.8600000000000003</v>
      </c>
      <c r="W2309" t="s">
        <v>2380</v>
      </c>
      <c r="X2309" t="s">
        <v>2380</v>
      </c>
      <c r="Y2309" t="s">
        <v>2380</v>
      </c>
      <c r="Z2309" t="s">
        <v>2381</v>
      </c>
      <c r="AA2309" t="s">
        <v>2380</v>
      </c>
    </row>
    <row r="2310" spans="10:27" x14ac:dyDescent="0.35">
      <c r="J2310" t="s">
        <v>2336</v>
      </c>
      <c r="K2310">
        <v>1974</v>
      </c>
      <c r="L2310" t="s">
        <v>35</v>
      </c>
      <c r="M2310">
        <v>9</v>
      </c>
      <c r="N2310">
        <v>2</v>
      </c>
      <c r="O2310">
        <v>45702.02</v>
      </c>
      <c r="P2310" t="s">
        <v>11</v>
      </c>
      <c r="Q2310" t="s">
        <v>11</v>
      </c>
      <c r="R2310" t="str">
        <f>IF('Hospitalisation Details'!I2308="?","Unknown",'Hospitalisation Details'!I2308)</f>
        <v>R1012</v>
      </c>
      <c r="T2310" t="s">
        <v>51</v>
      </c>
      <c r="U2310">
        <v>20.85</v>
      </c>
      <c r="V2310">
        <v>4.45</v>
      </c>
      <c r="W2310" t="s">
        <v>2382</v>
      </c>
      <c r="X2310" t="s">
        <v>2380</v>
      </c>
      <c r="Y2310" t="s">
        <v>2380</v>
      </c>
      <c r="Z2310">
        <v>1</v>
      </c>
      <c r="AA2310" t="s">
        <v>2380</v>
      </c>
    </row>
    <row r="2311" spans="10:27" x14ac:dyDescent="0.35">
      <c r="J2311" t="s">
        <v>2337</v>
      </c>
      <c r="K2311">
        <v>1960</v>
      </c>
      <c r="L2311" t="s">
        <v>30</v>
      </c>
      <c r="M2311">
        <v>21</v>
      </c>
      <c r="N2311">
        <v>0</v>
      </c>
      <c r="O2311">
        <v>45710.21</v>
      </c>
      <c r="P2311" t="s">
        <v>11</v>
      </c>
      <c r="Q2311" t="s">
        <v>11</v>
      </c>
      <c r="R2311" t="str">
        <f>IF('Hospitalisation Details'!I2309="?","Unknown",'Hospitalisation Details'!I2309)</f>
        <v>R1016</v>
      </c>
      <c r="T2311" t="s">
        <v>50</v>
      </c>
      <c r="U2311">
        <v>15.88</v>
      </c>
      <c r="V2311">
        <v>4.3600000000000003</v>
      </c>
      <c r="W2311" t="s">
        <v>2380</v>
      </c>
      <c r="X2311" t="s">
        <v>2380</v>
      </c>
      <c r="Y2311" t="s">
        <v>2380</v>
      </c>
      <c r="Z2311" t="s">
        <v>2381</v>
      </c>
      <c r="AA2311" t="s">
        <v>2380</v>
      </c>
    </row>
    <row r="2312" spans="10:27" x14ac:dyDescent="0.35">
      <c r="J2312" t="s">
        <v>2338</v>
      </c>
      <c r="K2312">
        <v>1979</v>
      </c>
      <c r="L2312" t="s">
        <v>35</v>
      </c>
      <c r="M2312">
        <v>12</v>
      </c>
      <c r="N2312">
        <v>0</v>
      </c>
      <c r="O2312">
        <v>45863.21</v>
      </c>
      <c r="P2312" t="s">
        <v>11</v>
      </c>
      <c r="Q2312" t="s">
        <v>16</v>
      </c>
      <c r="R2312" t="str">
        <f>IF('Hospitalisation Details'!I2310="?","Unknown",'Hospitalisation Details'!I2310)</f>
        <v>R1013</v>
      </c>
      <c r="T2312" t="s">
        <v>49</v>
      </c>
      <c r="U2312">
        <v>20.66</v>
      </c>
      <c r="V2312">
        <v>5.8</v>
      </c>
      <c r="W2312" t="s">
        <v>2380</v>
      </c>
      <c r="X2312" t="s">
        <v>2382</v>
      </c>
      <c r="Y2312" t="s">
        <v>2380</v>
      </c>
      <c r="Z2312">
        <v>1</v>
      </c>
      <c r="AA2312" t="s">
        <v>2380</v>
      </c>
    </row>
    <row r="2313" spans="10:27" x14ac:dyDescent="0.35">
      <c r="J2313" t="s">
        <v>2339</v>
      </c>
      <c r="K2313">
        <v>1985</v>
      </c>
      <c r="L2313" t="s">
        <v>20</v>
      </c>
      <c r="M2313">
        <v>30</v>
      </c>
      <c r="N2313">
        <v>2</v>
      </c>
      <c r="O2313">
        <v>46113.51</v>
      </c>
      <c r="P2313" t="s">
        <v>11</v>
      </c>
      <c r="Q2313" t="s">
        <v>12</v>
      </c>
      <c r="R2313" t="str">
        <f>IF('Hospitalisation Details'!I2311="?","Unknown",'Hospitalisation Details'!I2311)</f>
        <v>R1011</v>
      </c>
      <c r="T2313" t="s">
        <v>48</v>
      </c>
      <c r="U2313">
        <v>20.399999999999999</v>
      </c>
      <c r="V2313">
        <v>5.27</v>
      </c>
      <c r="W2313" t="s">
        <v>2380</v>
      </c>
      <c r="X2313" t="s">
        <v>2380</v>
      </c>
      <c r="Y2313" t="s">
        <v>2380</v>
      </c>
      <c r="Z2313" t="s">
        <v>2381</v>
      </c>
      <c r="AA2313" t="s">
        <v>2380</v>
      </c>
    </row>
    <row r="2314" spans="10:27" x14ac:dyDescent="0.35">
      <c r="J2314" t="s">
        <v>2340</v>
      </c>
      <c r="K2314">
        <v>1962</v>
      </c>
      <c r="L2314" t="s">
        <v>30</v>
      </c>
      <c r="M2314">
        <v>4</v>
      </c>
      <c r="N2314">
        <v>3</v>
      </c>
      <c r="O2314">
        <v>46130.53</v>
      </c>
      <c r="P2314" t="s">
        <v>16</v>
      </c>
      <c r="Q2314" t="s">
        <v>16</v>
      </c>
      <c r="R2314" t="str">
        <f>IF('Hospitalisation Details'!I2312="?","Unknown",'Hospitalisation Details'!I2312)</f>
        <v>R1012</v>
      </c>
      <c r="T2314" t="s">
        <v>47</v>
      </c>
      <c r="U2314">
        <v>25.19</v>
      </c>
      <c r="V2314">
        <v>5.64</v>
      </c>
      <c r="W2314" t="s">
        <v>2382</v>
      </c>
      <c r="X2314" t="s">
        <v>2380</v>
      </c>
      <c r="Y2314" t="s">
        <v>2380</v>
      </c>
      <c r="Z2314" t="s">
        <v>2381</v>
      </c>
      <c r="AA2314" t="s">
        <v>2380</v>
      </c>
    </row>
    <row r="2315" spans="10:27" x14ac:dyDescent="0.35">
      <c r="J2315" t="s">
        <v>2341</v>
      </c>
      <c r="K2315">
        <v>1976</v>
      </c>
      <c r="L2315" t="s">
        <v>30</v>
      </c>
      <c r="M2315">
        <v>2</v>
      </c>
      <c r="N2315">
        <v>3</v>
      </c>
      <c r="O2315">
        <v>46151.12</v>
      </c>
      <c r="P2315" t="s">
        <v>16</v>
      </c>
      <c r="Q2315" t="s">
        <v>12</v>
      </c>
      <c r="R2315" t="str">
        <f>IF('Hospitalisation Details'!I2313="?","Unknown",'Hospitalisation Details'!I2313)</f>
        <v>R1013</v>
      </c>
      <c r="T2315" t="s">
        <v>46</v>
      </c>
      <c r="U2315">
        <v>20.54</v>
      </c>
      <c r="V2315">
        <v>4.2</v>
      </c>
      <c r="W2315" t="s">
        <v>2382</v>
      </c>
      <c r="X2315" t="s">
        <v>2380</v>
      </c>
      <c r="Y2315" t="s">
        <v>2380</v>
      </c>
      <c r="Z2315">
        <v>1</v>
      </c>
      <c r="AA2315" t="s">
        <v>2380</v>
      </c>
    </row>
    <row r="2316" spans="10:27" x14ac:dyDescent="0.35">
      <c r="J2316" t="s">
        <v>2342</v>
      </c>
      <c r="K2316">
        <v>1978</v>
      </c>
      <c r="L2316" t="s">
        <v>35</v>
      </c>
      <c r="M2316">
        <v>17</v>
      </c>
      <c r="N2316">
        <v>2</v>
      </c>
      <c r="O2316">
        <v>46200.99</v>
      </c>
      <c r="P2316" t="s">
        <v>16</v>
      </c>
      <c r="Q2316" t="s">
        <v>16</v>
      </c>
      <c r="R2316" t="str">
        <f>IF('Hospitalisation Details'!I2314="?","Unknown",'Hospitalisation Details'!I2314)</f>
        <v>R1013</v>
      </c>
      <c r="T2316" t="s">
        <v>45</v>
      </c>
      <c r="U2316">
        <v>20.13</v>
      </c>
      <c r="V2316">
        <v>5.42</v>
      </c>
      <c r="W2316" t="s">
        <v>2380</v>
      </c>
      <c r="X2316" t="s">
        <v>2380</v>
      </c>
      <c r="Y2316" t="s">
        <v>2380</v>
      </c>
      <c r="Z2316" t="s">
        <v>2381</v>
      </c>
      <c r="AA2316" t="s">
        <v>2380</v>
      </c>
    </row>
    <row r="2317" spans="10:27" x14ac:dyDescent="0.35">
      <c r="J2317" t="s">
        <v>2343</v>
      </c>
      <c r="K2317">
        <v>1971</v>
      </c>
      <c r="L2317" t="s">
        <v>30</v>
      </c>
      <c r="M2317">
        <v>6</v>
      </c>
      <c r="N2317">
        <v>3</v>
      </c>
      <c r="O2317">
        <v>46255.11</v>
      </c>
      <c r="P2317" t="s">
        <v>16</v>
      </c>
      <c r="Q2317" t="s">
        <v>12</v>
      </c>
      <c r="R2317" t="str">
        <f>IF('Hospitalisation Details'!I2315="?","Unknown",'Hospitalisation Details'!I2315)</f>
        <v>R1024</v>
      </c>
      <c r="T2317" t="s">
        <v>44</v>
      </c>
      <c r="U2317">
        <v>18.93</v>
      </c>
      <c r="V2317">
        <v>6.11</v>
      </c>
      <c r="W2317" t="s">
        <v>2380</v>
      </c>
      <c r="X2317" t="s">
        <v>2380</v>
      </c>
      <c r="Y2317" t="s">
        <v>2383</v>
      </c>
      <c r="Z2317">
        <v>1</v>
      </c>
      <c r="AA2317" t="s">
        <v>2380</v>
      </c>
    </row>
    <row r="2318" spans="10:27" x14ac:dyDescent="0.35">
      <c r="J2318" t="s">
        <v>2344</v>
      </c>
      <c r="K2318">
        <v>1961</v>
      </c>
      <c r="L2318" t="s">
        <v>35</v>
      </c>
      <c r="M2318">
        <v>8</v>
      </c>
      <c r="N2318">
        <v>0</v>
      </c>
      <c r="O2318">
        <v>46599.11</v>
      </c>
      <c r="P2318" t="s">
        <v>16</v>
      </c>
      <c r="Q2318" t="s">
        <v>16</v>
      </c>
      <c r="R2318" t="str">
        <f>IF('Hospitalisation Details'!I2316="?","Unknown",'Hospitalisation Details'!I2316)</f>
        <v>R1013</v>
      </c>
      <c r="T2318" t="s">
        <v>43</v>
      </c>
      <c r="U2318">
        <v>24.14</v>
      </c>
      <c r="V2318">
        <v>5.29</v>
      </c>
      <c r="W2318" t="s">
        <v>2380</v>
      </c>
      <c r="X2318" t="s">
        <v>2382</v>
      </c>
      <c r="Y2318" t="s">
        <v>2380</v>
      </c>
      <c r="Z2318">
        <v>1</v>
      </c>
      <c r="AA2318" t="s">
        <v>2380</v>
      </c>
    </row>
    <row r="2319" spans="10:27" x14ac:dyDescent="0.35">
      <c r="J2319" t="s">
        <v>2345</v>
      </c>
      <c r="K2319">
        <v>1969</v>
      </c>
      <c r="L2319" t="s">
        <v>18</v>
      </c>
      <c r="M2319">
        <v>23</v>
      </c>
      <c r="N2319">
        <v>3</v>
      </c>
      <c r="O2319">
        <v>46661.440000000002</v>
      </c>
      <c r="P2319" t="s">
        <v>16</v>
      </c>
      <c r="Q2319" t="s">
        <v>12</v>
      </c>
      <c r="R2319" t="str">
        <f>IF('Hospitalisation Details'!I2317="?","Unknown",'Hospitalisation Details'!I2317)</f>
        <v>R1012</v>
      </c>
      <c r="T2319" t="s">
        <v>41</v>
      </c>
      <c r="U2319">
        <v>25.03</v>
      </c>
      <c r="V2319">
        <v>5.91</v>
      </c>
      <c r="W2319" t="s">
        <v>2380</v>
      </c>
      <c r="X2319" t="s">
        <v>2382</v>
      </c>
      <c r="Y2319" t="s">
        <v>2380</v>
      </c>
      <c r="Z2319">
        <v>1</v>
      </c>
      <c r="AA2319" t="s">
        <v>2380</v>
      </c>
    </row>
    <row r="2320" spans="10:27" x14ac:dyDescent="0.35">
      <c r="J2320" t="s">
        <v>2346</v>
      </c>
      <c r="K2320">
        <v>1960</v>
      </c>
      <c r="L2320" t="s">
        <v>15</v>
      </c>
      <c r="M2320">
        <v>17</v>
      </c>
      <c r="N2320">
        <v>3</v>
      </c>
      <c r="O2320">
        <v>46718.16</v>
      </c>
      <c r="P2320" t="s">
        <v>16</v>
      </c>
      <c r="Q2320" t="s">
        <v>16</v>
      </c>
      <c r="R2320" t="str">
        <f>IF('Hospitalisation Details'!I2318="?","Unknown",'Hospitalisation Details'!I2318)</f>
        <v>R1012</v>
      </c>
      <c r="T2320" t="s">
        <v>40</v>
      </c>
      <c r="U2320">
        <v>20.47</v>
      </c>
      <c r="V2320">
        <v>5.81</v>
      </c>
      <c r="W2320" t="s">
        <v>2382</v>
      </c>
      <c r="X2320" t="s">
        <v>2380</v>
      </c>
      <c r="Y2320" t="s">
        <v>2380</v>
      </c>
      <c r="Z2320">
        <v>1</v>
      </c>
      <c r="AA2320" t="s">
        <v>2380</v>
      </c>
    </row>
    <row r="2321" spans="10:27" x14ac:dyDescent="0.35">
      <c r="J2321" t="s">
        <v>2347</v>
      </c>
      <c r="K2321">
        <v>1958</v>
      </c>
      <c r="L2321" t="s">
        <v>20</v>
      </c>
      <c r="M2321">
        <v>15</v>
      </c>
      <c r="N2321">
        <v>0</v>
      </c>
      <c r="O2321">
        <v>46889.26</v>
      </c>
      <c r="P2321" t="s">
        <v>11</v>
      </c>
      <c r="Q2321" t="s">
        <v>12</v>
      </c>
      <c r="R2321" t="str">
        <f>IF('Hospitalisation Details'!I2319="?","Unknown",'Hospitalisation Details'!I2319)</f>
        <v>R1013</v>
      </c>
      <c r="T2321" t="s">
        <v>39</v>
      </c>
      <c r="U2321">
        <v>18.82</v>
      </c>
      <c r="V2321">
        <v>5.51</v>
      </c>
      <c r="W2321" t="s">
        <v>2382</v>
      </c>
      <c r="X2321" t="s">
        <v>2380</v>
      </c>
      <c r="Y2321" t="s">
        <v>2380</v>
      </c>
      <c r="Z2321" t="s">
        <v>2381</v>
      </c>
      <c r="AA2321" t="s">
        <v>2380</v>
      </c>
    </row>
    <row r="2322" spans="10:27" x14ac:dyDescent="0.35">
      <c r="J2322" t="s">
        <v>2348</v>
      </c>
      <c r="K2322">
        <v>1959</v>
      </c>
      <c r="L2322" t="s">
        <v>10</v>
      </c>
      <c r="M2322">
        <v>14</v>
      </c>
      <c r="N2322">
        <v>0</v>
      </c>
      <c r="O2322">
        <v>47055.53</v>
      </c>
      <c r="P2322" t="s">
        <v>11</v>
      </c>
      <c r="Q2322" t="s">
        <v>16</v>
      </c>
      <c r="R2322" t="str">
        <f>IF('Hospitalisation Details'!I2320="?","Unknown",'Hospitalisation Details'!I2320)</f>
        <v>R1013</v>
      </c>
      <c r="T2322" t="s">
        <v>38</v>
      </c>
      <c r="U2322">
        <v>17.079999999999998</v>
      </c>
      <c r="V2322">
        <v>5.73</v>
      </c>
      <c r="W2322" t="s">
        <v>2380</v>
      </c>
      <c r="X2322" t="s">
        <v>2380</v>
      </c>
      <c r="Y2322" t="s">
        <v>2383</v>
      </c>
      <c r="Z2322">
        <v>1</v>
      </c>
      <c r="AA2322" t="s">
        <v>2380</v>
      </c>
    </row>
    <row r="2323" spans="10:27" x14ac:dyDescent="0.35">
      <c r="J2323" t="s">
        <v>2349</v>
      </c>
      <c r="K2323">
        <v>1970</v>
      </c>
      <c r="L2323" t="s">
        <v>30</v>
      </c>
      <c r="M2323">
        <v>28</v>
      </c>
      <c r="N2323">
        <v>2</v>
      </c>
      <c r="O2323">
        <v>47269.85</v>
      </c>
      <c r="P2323" t="s">
        <v>16</v>
      </c>
      <c r="Q2323" t="s">
        <v>11</v>
      </c>
      <c r="R2323" t="str">
        <f>IF('Hospitalisation Details'!I2321="?","Unknown",'Hospitalisation Details'!I2321)</f>
        <v>R1013</v>
      </c>
      <c r="T2323" t="s">
        <v>36</v>
      </c>
      <c r="U2323">
        <v>19.21</v>
      </c>
      <c r="V2323">
        <v>5.53</v>
      </c>
      <c r="W2323" t="s">
        <v>2382</v>
      </c>
      <c r="X2323" t="s">
        <v>2380</v>
      </c>
      <c r="Y2323" t="s">
        <v>2380</v>
      </c>
      <c r="Z2323" t="s">
        <v>2381</v>
      </c>
      <c r="AA2323" t="s">
        <v>2380</v>
      </c>
    </row>
    <row r="2324" spans="10:27" x14ac:dyDescent="0.35">
      <c r="J2324" t="s">
        <v>2350</v>
      </c>
      <c r="K2324">
        <v>1958</v>
      </c>
      <c r="L2324" t="s">
        <v>20</v>
      </c>
      <c r="M2324">
        <v>3</v>
      </c>
      <c r="N2324">
        <v>2</v>
      </c>
      <c r="O2324">
        <v>47291.06</v>
      </c>
      <c r="P2324" t="s">
        <v>11</v>
      </c>
      <c r="Q2324" t="s">
        <v>16</v>
      </c>
      <c r="R2324" t="str">
        <f>IF('Hospitalisation Details'!I2322="?","Unknown",'Hospitalisation Details'!I2322)</f>
        <v>R1011</v>
      </c>
      <c r="T2324" t="s">
        <v>34</v>
      </c>
      <c r="U2324">
        <v>17.86</v>
      </c>
      <c r="V2324">
        <v>5.43</v>
      </c>
      <c r="W2324" t="s">
        <v>2380</v>
      </c>
      <c r="X2324" t="s">
        <v>2380</v>
      </c>
      <c r="Y2324" t="s">
        <v>2383</v>
      </c>
      <c r="Z2324">
        <v>1</v>
      </c>
      <c r="AA2324" t="s">
        <v>2380</v>
      </c>
    </row>
    <row r="2325" spans="10:27" x14ac:dyDescent="0.35">
      <c r="J2325" t="s">
        <v>2351</v>
      </c>
      <c r="K2325">
        <v>1959</v>
      </c>
      <c r="L2325" t="s">
        <v>37</v>
      </c>
      <c r="M2325">
        <v>4</v>
      </c>
      <c r="N2325">
        <v>2</v>
      </c>
      <c r="O2325">
        <v>47305.31</v>
      </c>
      <c r="P2325" t="s">
        <v>11</v>
      </c>
      <c r="Q2325" t="s">
        <v>16</v>
      </c>
      <c r="R2325" t="str">
        <f>IF('Hospitalisation Details'!I2323="?","Unknown",'Hospitalisation Details'!I2323)</f>
        <v>R1011</v>
      </c>
      <c r="T2325" t="s">
        <v>33</v>
      </c>
      <c r="U2325">
        <v>21.38</v>
      </c>
      <c r="V2325">
        <v>8.01</v>
      </c>
      <c r="W2325" t="s">
        <v>2380</v>
      </c>
      <c r="X2325" t="s">
        <v>2380</v>
      </c>
      <c r="Y2325" t="s">
        <v>2380</v>
      </c>
      <c r="Z2325" t="s">
        <v>2381</v>
      </c>
      <c r="AA2325" t="s">
        <v>2380</v>
      </c>
    </row>
    <row r="2326" spans="10:27" x14ac:dyDescent="0.35">
      <c r="J2326" t="s">
        <v>2352</v>
      </c>
      <c r="K2326">
        <v>1961</v>
      </c>
      <c r="L2326" t="s">
        <v>18</v>
      </c>
      <c r="M2326">
        <v>13</v>
      </c>
      <c r="N2326">
        <v>1</v>
      </c>
      <c r="O2326">
        <v>47403.88</v>
      </c>
      <c r="P2326" t="s">
        <v>16</v>
      </c>
      <c r="Q2326" t="s">
        <v>12</v>
      </c>
      <c r="R2326" t="str">
        <f>IF('Hospitalisation Details'!I2324="?","Unknown",'Hospitalisation Details'!I2324)</f>
        <v>R1011</v>
      </c>
      <c r="T2326" t="s">
        <v>32</v>
      </c>
      <c r="U2326">
        <v>23.35</v>
      </c>
      <c r="V2326">
        <v>5.94</v>
      </c>
      <c r="W2326" t="s">
        <v>2380</v>
      </c>
      <c r="X2326" t="s">
        <v>2380</v>
      </c>
      <c r="Y2326" t="s">
        <v>2380</v>
      </c>
      <c r="Z2326" t="s">
        <v>2381</v>
      </c>
      <c r="AA2326" t="s">
        <v>2380</v>
      </c>
    </row>
    <row r="2327" spans="10:27" x14ac:dyDescent="0.35">
      <c r="J2327" t="s">
        <v>2353</v>
      </c>
      <c r="K2327">
        <v>1971</v>
      </c>
      <c r="L2327" t="s">
        <v>20</v>
      </c>
      <c r="M2327">
        <v>27</v>
      </c>
      <c r="N2327">
        <v>2</v>
      </c>
      <c r="O2327">
        <v>47462.89</v>
      </c>
      <c r="P2327" t="s">
        <v>16</v>
      </c>
      <c r="Q2327" t="s">
        <v>11</v>
      </c>
      <c r="R2327" t="str">
        <f>IF('Hospitalisation Details'!I2325="?","Unknown",'Hospitalisation Details'!I2325)</f>
        <v>R1013</v>
      </c>
      <c r="T2327" t="s">
        <v>29</v>
      </c>
      <c r="U2327">
        <v>22.24</v>
      </c>
      <c r="V2327">
        <v>5.04</v>
      </c>
      <c r="W2327" t="s">
        <v>2380</v>
      </c>
      <c r="X2327" t="s">
        <v>2380</v>
      </c>
      <c r="Y2327" t="s">
        <v>2380</v>
      </c>
      <c r="Z2327" t="s">
        <v>2381</v>
      </c>
      <c r="AA2327" t="s">
        <v>2380</v>
      </c>
    </row>
    <row r="2328" spans="10:27" x14ac:dyDescent="0.35">
      <c r="J2328" t="s">
        <v>2354</v>
      </c>
      <c r="K2328">
        <v>1964</v>
      </c>
      <c r="L2328" t="s">
        <v>15</v>
      </c>
      <c r="M2328">
        <v>7</v>
      </c>
      <c r="N2328">
        <v>2</v>
      </c>
      <c r="O2328">
        <v>47496.49</v>
      </c>
      <c r="P2328" t="s">
        <v>16</v>
      </c>
      <c r="Q2328" t="s">
        <v>12</v>
      </c>
      <c r="R2328" t="str">
        <f>IF('Hospitalisation Details'!I2326="?","Unknown",'Hospitalisation Details'!I2326)</f>
        <v>R1012</v>
      </c>
      <c r="T2328" t="s">
        <v>28</v>
      </c>
      <c r="U2328">
        <v>24.76</v>
      </c>
      <c r="V2328">
        <v>4.54</v>
      </c>
      <c r="W2328" t="s">
        <v>2382</v>
      </c>
      <c r="X2328" t="s">
        <v>2380</v>
      </c>
      <c r="Y2328" t="s">
        <v>2380</v>
      </c>
      <c r="Z2328" t="s">
        <v>2381</v>
      </c>
      <c r="AA2328" t="s">
        <v>2380</v>
      </c>
    </row>
    <row r="2329" spans="10:27" x14ac:dyDescent="0.35">
      <c r="J2329" t="s">
        <v>2355</v>
      </c>
      <c r="K2329">
        <v>1963</v>
      </c>
      <c r="L2329" t="s">
        <v>35</v>
      </c>
      <c r="M2329">
        <v>5</v>
      </c>
      <c r="N2329">
        <v>1</v>
      </c>
      <c r="O2329">
        <v>47896.79</v>
      </c>
      <c r="P2329" t="s">
        <v>16</v>
      </c>
      <c r="Q2329" t="s">
        <v>12</v>
      </c>
      <c r="R2329" t="str">
        <f>IF('Hospitalisation Details'!I2327="?","Unknown",'Hospitalisation Details'!I2327)</f>
        <v>R1024</v>
      </c>
      <c r="T2329" t="s">
        <v>27</v>
      </c>
      <c r="U2329">
        <v>20.100000000000001</v>
      </c>
      <c r="V2329">
        <v>5.6</v>
      </c>
      <c r="W2329" t="s">
        <v>2382</v>
      </c>
      <c r="X2329" t="s">
        <v>2380</v>
      </c>
      <c r="Y2329" t="s">
        <v>2383</v>
      </c>
      <c r="Z2329">
        <v>1</v>
      </c>
      <c r="AA2329" t="s">
        <v>2380</v>
      </c>
    </row>
    <row r="2330" spans="10:27" x14ac:dyDescent="0.35">
      <c r="J2330" t="s">
        <v>2356</v>
      </c>
      <c r="K2330">
        <v>1958</v>
      </c>
      <c r="L2330" t="s">
        <v>15</v>
      </c>
      <c r="M2330">
        <v>16</v>
      </c>
      <c r="N2330">
        <v>1</v>
      </c>
      <c r="O2330">
        <v>47928.03</v>
      </c>
      <c r="P2330" t="s">
        <v>11</v>
      </c>
      <c r="Q2330" t="s">
        <v>12</v>
      </c>
      <c r="R2330" t="str">
        <f>IF('Hospitalisation Details'!I2328="?","Unknown",'Hospitalisation Details'!I2328)</f>
        <v>R1011</v>
      </c>
      <c r="T2330" t="s">
        <v>26</v>
      </c>
      <c r="U2330">
        <v>21.77</v>
      </c>
      <c r="V2330">
        <v>10.67</v>
      </c>
      <c r="W2330" t="s">
        <v>2380</v>
      </c>
      <c r="X2330" t="s">
        <v>2380</v>
      </c>
      <c r="Y2330" t="s">
        <v>2380</v>
      </c>
      <c r="Z2330" t="s">
        <v>2381</v>
      </c>
      <c r="AA2330" t="s">
        <v>2380</v>
      </c>
    </row>
    <row r="2331" spans="10:27" x14ac:dyDescent="0.35">
      <c r="J2331" t="s">
        <v>2357</v>
      </c>
      <c r="K2331">
        <v>1962</v>
      </c>
      <c r="L2331" t="s">
        <v>35</v>
      </c>
      <c r="M2331">
        <v>27</v>
      </c>
      <c r="N2331">
        <v>0</v>
      </c>
      <c r="O2331">
        <v>48173.36</v>
      </c>
      <c r="P2331" t="s">
        <v>16</v>
      </c>
      <c r="Q2331" t="s">
        <v>12</v>
      </c>
      <c r="R2331" t="str">
        <f>IF('Hospitalisation Details'!I2329="?","Unknown",'Hospitalisation Details'!I2329)</f>
        <v>R1011</v>
      </c>
      <c r="T2331" t="s">
        <v>25</v>
      </c>
      <c r="U2331">
        <v>17.82</v>
      </c>
      <c r="V2331">
        <v>5.26</v>
      </c>
      <c r="W2331" t="s">
        <v>2382</v>
      </c>
      <c r="X2331" t="s">
        <v>2380</v>
      </c>
      <c r="Y2331" t="s">
        <v>2380</v>
      </c>
      <c r="Z2331">
        <v>1</v>
      </c>
      <c r="AA2331" t="s">
        <v>2380</v>
      </c>
    </row>
    <row r="2332" spans="10:27" x14ac:dyDescent="0.35">
      <c r="J2332" t="s">
        <v>2358</v>
      </c>
      <c r="K2332">
        <v>1961</v>
      </c>
      <c r="L2332" t="s">
        <v>30</v>
      </c>
      <c r="M2332">
        <v>21</v>
      </c>
      <c r="N2332">
        <v>1</v>
      </c>
      <c r="O2332">
        <v>48517.56</v>
      </c>
      <c r="P2332" t="s">
        <v>16</v>
      </c>
      <c r="Q2332" t="s">
        <v>12</v>
      </c>
      <c r="R2332" t="str">
        <f>IF('Hospitalisation Details'!I2330="?","Unknown",'Hospitalisation Details'!I2330)</f>
        <v>R1024</v>
      </c>
      <c r="T2332" t="s">
        <v>24</v>
      </c>
      <c r="U2332">
        <v>17.07</v>
      </c>
      <c r="V2332">
        <v>5.22</v>
      </c>
      <c r="W2332" t="s">
        <v>2380</v>
      </c>
      <c r="X2332" t="s">
        <v>2380</v>
      </c>
      <c r="Y2332" t="s">
        <v>2383</v>
      </c>
      <c r="Z2332">
        <v>1</v>
      </c>
      <c r="AA2332" t="s">
        <v>2380</v>
      </c>
    </row>
    <row r="2333" spans="10:27" x14ac:dyDescent="0.35">
      <c r="J2333" t="s">
        <v>2359</v>
      </c>
      <c r="K2333">
        <v>1968</v>
      </c>
      <c r="L2333" t="s">
        <v>30</v>
      </c>
      <c r="M2333">
        <v>1</v>
      </c>
      <c r="N2333">
        <v>3</v>
      </c>
      <c r="O2333">
        <v>48549.18</v>
      </c>
      <c r="P2333" t="s">
        <v>16</v>
      </c>
      <c r="Q2333" t="s">
        <v>12</v>
      </c>
      <c r="R2333" t="str">
        <f>IF('Hospitalisation Details'!I2331="?","Unknown",'Hospitalisation Details'!I2331)</f>
        <v>R1016</v>
      </c>
      <c r="T2333" t="s">
        <v>22</v>
      </c>
      <c r="U2333">
        <v>22.24</v>
      </c>
      <c r="V2333">
        <v>4.29</v>
      </c>
      <c r="W2333" t="s">
        <v>2382</v>
      </c>
      <c r="X2333" t="s">
        <v>2380</v>
      </c>
      <c r="Y2333" t="s">
        <v>2380</v>
      </c>
      <c r="Z2333" t="s">
        <v>2381</v>
      </c>
      <c r="AA2333" t="s">
        <v>2380</v>
      </c>
    </row>
    <row r="2334" spans="10:27" x14ac:dyDescent="0.35">
      <c r="J2334" t="s">
        <v>2360</v>
      </c>
      <c r="K2334">
        <v>1962</v>
      </c>
      <c r="L2334" t="s">
        <v>37</v>
      </c>
      <c r="M2334">
        <v>11</v>
      </c>
      <c r="N2334">
        <v>0</v>
      </c>
      <c r="O2334">
        <v>48673.56</v>
      </c>
      <c r="P2334" t="s">
        <v>16</v>
      </c>
      <c r="Q2334" t="s">
        <v>11</v>
      </c>
      <c r="R2334" t="str">
        <f>IF('Hospitalisation Details'!I2332="?","Unknown",'Hospitalisation Details'!I2332)</f>
        <v>R1013</v>
      </c>
      <c r="T2334" t="s">
        <v>21</v>
      </c>
      <c r="U2334">
        <v>22.34</v>
      </c>
      <c r="V2334">
        <v>5.57</v>
      </c>
      <c r="W2334" t="s">
        <v>2380</v>
      </c>
      <c r="X2334" t="s">
        <v>2380</v>
      </c>
      <c r="Y2334" t="s">
        <v>2380</v>
      </c>
      <c r="Z2334">
        <v>1</v>
      </c>
      <c r="AA2334" t="s">
        <v>2380</v>
      </c>
    </row>
    <row r="2335" spans="10:27" x14ac:dyDescent="0.35">
      <c r="J2335" t="s">
        <v>2361</v>
      </c>
      <c r="K2335">
        <v>1965</v>
      </c>
      <c r="L2335" t="s">
        <v>37</v>
      </c>
      <c r="M2335">
        <v>27</v>
      </c>
      <c r="N2335">
        <v>1</v>
      </c>
      <c r="O2335">
        <v>48675.519999999997</v>
      </c>
      <c r="P2335" t="s">
        <v>16</v>
      </c>
      <c r="Q2335" t="s">
        <v>11</v>
      </c>
      <c r="R2335" t="str">
        <f>IF('Hospitalisation Details'!I2333="?","Unknown",'Hospitalisation Details'!I2333)</f>
        <v>R1013</v>
      </c>
      <c r="T2335" t="s">
        <v>19</v>
      </c>
      <c r="U2335">
        <v>17.7</v>
      </c>
      <c r="V2335">
        <v>6.28</v>
      </c>
      <c r="W2335" t="s">
        <v>2380</v>
      </c>
      <c r="X2335" t="s">
        <v>2380</v>
      </c>
      <c r="Y2335" t="s">
        <v>2380</v>
      </c>
      <c r="Z2335">
        <v>1</v>
      </c>
      <c r="AA2335" t="s">
        <v>2380</v>
      </c>
    </row>
    <row r="2336" spans="10:27" x14ac:dyDescent="0.35">
      <c r="J2336" t="s">
        <v>2362</v>
      </c>
      <c r="K2336">
        <v>1959</v>
      </c>
      <c r="L2336" t="s">
        <v>10</v>
      </c>
      <c r="M2336">
        <v>22</v>
      </c>
      <c r="N2336">
        <v>0</v>
      </c>
      <c r="O2336">
        <v>48824.45</v>
      </c>
      <c r="P2336" t="s">
        <v>11</v>
      </c>
      <c r="Q2336" t="s">
        <v>16</v>
      </c>
      <c r="R2336" t="str">
        <f>IF('Hospitalisation Details'!I2334="?","Unknown",'Hospitalisation Details'!I2334)</f>
        <v>R1011</v>
      </c>
      <c r="T2336" t="s">
        <v>17</v>
      </c>
      <c r="U2336">
        <v>16.47</v>
      </c>
      <c r="V2336">
        <v>6.35</v>
      </c>
      <c r="W2336" t="s">
        <v>2380</v>
      </c>
      <c r="X2336" t="s">
        <v>2380</v>
      </c>
      <c r="Y2336" t="s">
        <v>2383</v>
      </c>
      <c r="Z2336">
        <v>1</v>
      </c>
      <c r="AA2336" t="s">
        <v>2380</v>
      </c>
    </row>
    <row r="2337" spans="2:27" x14ac:dyDescent="0.35">
      <c r="J2337" t="s">
        <v>2363</v>
      </c>
      <c r="K2337">
        <v>1978</v>
      </c>
      <c r="L2337" t="s">
        <v>30</v>
      </c>
      <c r="M2337">
        <v>29</v>
      </c>
      <c r="N2337">
        <v>0</v>
      </c>
      <c r="O2337">
        <v>48885.14</v>
      </c>
      <c r="P2337" t="s">
        <v>16</v>
      </c>
      <c r="Q2337" t="s">
        <v>11</v>
      </c>
      <c r="R2337" t="str">
        <f>IF('Hospitalisation Details'!I2335="?","Unknown",'Hospitalisation Details'!I2335)</f>
        <v>R1013</v>
      </c>
      <c r="T2337" t="s">
        <v>14</v>
      </c>
      <c r="U2337">
        <v>17.600000000000001</v>
      </c>
      <c r="V2337">
        <v>4.3899999999999997</v>
      </c>
      <c r="W2337" t="s">
        <v>2380</v>
      </c>
      <c r="X2337" t="s">
        <v>2380</v>
      </c>
      <c r="Y2337" t="s">
        <v>2380</v>
      </c>
      <c r="Z2337">
        <v>1</v>
      </c>
      <c r="AA2337" t="s">
        <v>2380</v>
      </c>
    </row>
    <row r="2338" spans="2:27" x14ac:dyDescent="0.35">
      <c r="J2338" t="s">
        <v>2364</v>
      </c>
      <c r="K2338">
        <v>1963</v>
      </c>
      <c r="L2338" t="s">
        <v>20</v>
      </c>
      <c r="M2338">
        <v>4</v>
      </c>
      <c r="N2338">
        <v>1</v>
      </c>
      <c r="O2338">
        <v>48970.25</v>
      </c>
      <c r="P2338" t="s">
        <v>16</v>
      </c>
      <c r="Q2338" t="s">
        <v>11</v>
      </c>
      <c r="R2338" t="str">
        <f>IF('Hospitalisation Details'!I2336="?","Unknown",'Hospitalisation Details'!I2336)</f>
        <v>R1013</v>
      </c>
      <c r="T2338" t="s">
        <v>9</v>
      </c>
      <c r="U2338">
        <v>17.579999999999998</v>
      </c>
      <c r="V2338">
        <v>4.51</v>
      </c>
      <c r="W2338" t="s">
        <v>2380</v>
      </c>
      <c r="X2338" t="s">
        <v>2380</v>
      </c>
      <c r="Y2338" t="s">
        <v>2380</v>
      </c>
      <c r="Z2338">
        <v>1</v>
      </c>
      <c r="AA2338" t="s">
        <v>2380</v>
      </c>
    </row>
    <row r="2339" spans="2:27" x14ac:dyDescent="0.35">
      <c r="J2339" t="s">
        <v>2365</v>
      </c>
      <c r="K2339">
        <v>1958</v>
      </c>
      <c r="L2339" t="s">
        <v>18</v>
      </c>
      <c r="M2339">
        <v>27</v>
      </c>
      <c r="N2339">
        <v>2</v>
      </c>
      <c r="O2339">
        <v>49577.66</v>
      </c>
      <c r="P2339" t="s">
        <v>11</v>
      </c>
      <c r="Q2339" t="s">
        <v>11</v>
      </c>
      <c r="R2339" t="str">
        <f>IF('Hospitalisation Details'!I2337="?","Unknown",'Hospitalisation Details'!I2337)</f>
        <v>R1013</v>
      </c>
    </row>
    <row r="2340" spans="2:27" x14ac:dyDescent="0.35">
      <c r="J2340" t="s">
        <v>2366</v>
      </c>
      <c r="K2340">
        <v>1994</v>
      </c>
      <c r="L2340" t="s">
        <v>37</v>
      </c>
      <c r="M2340">
        <v>27</v>
      </c>
      <c r="N2340">
        <v>1</v>
      </c>
      <c r="O2340">
        <v>51194.559999999998</v>
      </c>
      <c r="P2340" t="s">
        <v>16</v>
      </c>
      <c r="Q2340" t="s">
        <v>12</v>
      </c>
      <c r="R2340" t="str">
        <f>IF('Hospitalisation Details'!I2338="?","Unknown",'Hospitalisation Details'!I2338)</f>
        <v>R1011</v>
      </c>
    </row>
    <row r="2341" spans="2:27" x14ac:dyDescent="0.35">
      <c r="J2341" t="s">
        <v>2367</v>
      </c>
      <c r="K2341">
        <v>1962</v>
      </c>
      <c r="L2341" t="s">
        <v>35</v>
      </c>
      <c r="M2341">
        <v>4</v>
      </c>
      <c r="N2341">
        <v>0</v>
      </c>
      <c r="O2341">
        <v>52590.83</v>
      </c>
      <c r="P2341" t="s">
        <v>16</v>
      </c>
      <c r="Q2341" t="s">
        <v>12</v>
      </c>
      <c r="R2341" t="str">
        <f>IF('Hospitalisation Details'!I2339="?","Unknown",'Hospitalisation Details'!I2339)</f>
        <v>R1011</v>
      </c>
    </row>
    <row r="2342" spans="2:27" x14ac:dyDescent="0.35">
      <c r="J2342" t="s">
        <v>2368</v>
      </c>
      <c r="K2342">
        <v>1989</v>
      </c>
      <c r="L2342" t="s">
        <v>18</v>
      </c>
      <c r="M2342">
        <v>19</v>
      </c>
      <c r="N2342">
        <v>0</v>
      </c>
      <c r="O2342">
        <v>55135.4</v>
      </c>
      <c r="P2342" t="s">
        <v>16</v>
      </c>
      <c r="Q2342" t="s">
        <v>11</v>
      </c>
      <c r="R2342" t="str">
        <f>IF('Hospitalisation Details'!I2340="?","Unknown",'Hospitalisation Details'!I2340)</f>
        <v>R1012</v>
      </c>
    </row>
    <row r="2343" spans="2:27" x14ac:dyDescent="0.35">
      <c r="J2343" t="s">
        <v>2369</v>
      </c>
      <c r="K2343">
        <v>1991</v>
      </c>
      <c r="L2343" t="s">
        <v>18</v>
      </c>
      <c r="M2343">
        <v>6</v>
      </c>
      <c r="N2343">
        <v>1</v>
      </c>
      <c r="O2343">
        <v>58571.07</v>
      </c>
      <c r="P2343" t="s">
        <v>16</v>
      </c>
      <c r="Q2343" t="s">
        <v>12</v>
      </c>
      <c r="R2343" t="str">
        <f>IF('Hospitalisation Details'!I2341="?","Unknown",'Hospitalisation Details'!I2341)</f>
        <v>R1024</v>
      </c>
    </row>
    <row r="2344" spans="2:27" x14ac:dyDescent="0.35">
      <c r="J2344" t="s">
        <v>2370</v>
      </c>
      <c r="K2344">
        <v>1970</v>
      </c>
      <c r="L2344" s="11" t="s">
        <v>20</v>
      </c>
      <c r="M2344">
        <v>11</v>
      </c>
      <c r="N2344">
        <v>3</v>
      </c>
      <c r="O2344">
        <v>60021.4</v>
      </c>
      <c r="P2344" t="s">
        <v>16</v>
      </c>
      <c r="Q2344" t="s">
        <v>16</v>
      </c>
      <c r="R2344" t="str">
        <f>IF('Hospitalisation Details'!I2342="?","Unknown",'Hospitalisation Details'!I2342)</f>
        <v>R1012</v>
      </c>
    </row>
    <row r="2345" spans="2:27" x14ac:dyDescent="0.35">
      <c r="J2345" t="s">
        <v>2371</v>
      </c>
      <c r="K2345">
        <v>1977</v>
      </c>
      <c r="L2345" t="s">
        <v>18</v>
      </c>
      <c r="M2345">
        <v>8</v>
      </c>
      <c r="N2345">
        <v>0</v>
      </c>
      <c r="O2345">
        <v>62592.87</v>
      </c>
      <c r="P2345" t="s">
        <v>11</v>
      </c>
      <c r="Q2345" t="s">
        <v>12</v>
      </c>
      <c r="R2345" t="str">
        <f>IF('Hospitalisation Details'!I2343="?","Unknown",'Hospitalisation Details'!I2343)</f>
        <v>R1013</v>
      </c>
    </row>
    <row r="2346" spans="2:27" x14ac:dyDescent="0.35">
      <c r="J2346" t="s">
        <v>2372</v>
      </c>
      <c r="K2346">
        <v>1968</v>
      </c>
      <c r="L2346" t="s">
        <v>37</v>
      </c>
      <c r="M2346">
        <v>12</v>
      </c>
      <c r="N2346">
        <v>0</v>
      </c>
      <c r="O2346">
        <v>63770.43</v>
      </c>
      <c r="P2346" t="s">
        <v>16</v>
      </c>
      <c r="Q2346" t="s">
        <v>12</v>
      </c>
      <c r="R2346" t="str">
        <f>IF('Hospitalisation Details'!I2344="?","Unknown",'Hospitalisation Details'!I2344)</f>
        <v>R1013</v>
      </c>
    </row>
    <row r="2347" spans="2:27" x14ac:dyDescent="0.35">
      <c r="B2347" s="10"/>
    </row>
    <row r="2348" spans="2:27" x14ac:dyDescent="0.35">
      <c r="B2348" s="10"/>
    </row>
    <row r="2349" spans="2:27" x14ac:dyDescent="0.35">
      <c r="B2349" s="10"/>
    </row>
    <row r="2350" spans="2:27" x14ac:dyDescent="0.35">
      <c r="B2350" s="10"/>
    </row>
    <row r="2351" spans="2:27" x14ac:dyDescent="0.35">
      <c r="B2351" s="10"/>
    </row>
    <row r="2352" spans="2:27" x14ac:dyDescent="0.35">
      <c r="B2352" s="10"/>
    </row>
    <row r="2353" spans="2:2" x14ac:dyDescent="0.35">
      <c r="B2353" s="10"/>
    </row>
    <row r="2354" spans="2:2" x14ac:dyDescent="0.35">
      <c r="B2354" s="10"/>
    </row>
  </sheetData>
  <mergeCells count="7">
    <mergeCell ref="AC3:AE3"/>
    <mergeCell ref="AC7:AF8"/>
    <mergeCell ref="K1:L1"/>
    <mergeCell ref="P1:Q1"/>
    <mergeCell ref="B1:G1"/>
    <mergeCell ref="B3:C3"/>
    <mergeCell ref="F3:G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0E93-B25D-4BD9-8F75-4DDD01B6828C}">
  <dimension ref="A1:AB2346"/>
  <sheetViews>
    <sheetView workbookViewId="0">
      <selection activeCell="AD4" sqref="AD4"/>
    </sheetView>
  </sheetViews>
  <sheetFormatPr defaultRowHeight="14.5" x14ac:dyDescent="0.35"/>
  <cols>
    <col min="2" max="2" width="11.54296875" customWidth="1"/>
    <col min="3" max="3" width="30.36328125" customWidth="1"/>
    <col min="5" max="5" width="19.6328125" bestFit="1" customWidth="1"/>
    <col min="6" max="6" width="16.26953125" customWidth="1"/>
    <col min="9" max="9" width="11.26953125" bestFit="1" customWidth="1"/>
    <col min="11" max="11" width="12.54296875" bestFit="1" customWidth="1"/>
    <col min="13" max="13" width="14" bestFit="1" customWidth="1"/>
    <col min="14" max="14" width="11.08984375" bestFit="1" customWidth="1"/>
    <col min="15" max="15" width="9.08984375" customWidth="1"/>
    <col min="16" max="16" width="12.90625" bestFit="1" customWidth="1"/>
    <col min="17" max="17" width="22.6328125" bestFit="1" customWidth="1"/>
    <col min="20" max="20" width="12.08984375" bestFit="1" customWidth="1"/>
    <col min="21" max="21" width="12.36328125" bestFit="1" customWidth="1"/>
    <col min="22" max="22" width="12.36328125" customWidth="1"/>
    <col min="23" max="23" width="8.26953125" bestFit="1" customWidth="1"/>
    <col min="24" max="24" width="9.81640625" bestFit="1" customWidth="1"/>
    <col min="25" max="25" width="12" bestFit="1" customWidth="1"/>
    <col min="26" max="26" width="7.90625" bestFit="1" customWidth="1"/>
    <col min="27" max="27" width="8.81640625" bestFit="1" customWidth="1"/>
    <col min="28" max="28" width="10.08984375" bestFit="1" customWidth="1"/>
  </cols>
  <sheetData>
    <row r="1" spans="1:28" s="21" customFormat="1" ht="22" customHeight="1" x14ac:dyDescent="0.35">
      <c r="A1" s="15" t="s">
        <v>4720</v>
      </c>
      <c r="B1" s="42">
        <v>1</v>
      </c>
      <c r="C1" s="42"/>
      <c r="D1" s="42"/>
      <c r="E1" s="42"/>
      <c r="F1" s="43"/>
      <c r="K1" s="16">
        <v>4</v>
      </c>
      <c r="L1" s="15"/>
      <c r="M1" s="16">
        <v>5</v>
      </c>
      <c r="N1" s="16">
        <v>3</v>
      </c>
      <c r="Q1" s="17">
        <v>2</v>
      </c>
      <c r="R1" s="17">
        <v>3</v>
      </c>
      <c r="U1" s="16">
        <v>6</v>
      </c>
      <c r="V1" s="17">
        <v>7</v>
      </c>
      <c r="X1" s="16">
        <v>8</v>
      </c>
    </row>
    <row r="2" spans="1:28" ht="22" customHeight="1" x14ac:dyDescent="0.35">
      <c r="A2" s="18"/>
      <c r="B2" s="18"/>
      <c r="C2" s="15"/>
      <c r="D2" s="15"/>
      <c r="E2" s="15"/>
      <c r="F2" s="15"/>
    </row>
    <row r="3" spans="1:28" ht="22" customHeight="1" x14ac:dyDescent="0.35">
      <c r="A3" s="18"/>
      <c r="B3" s="5" t="s">
        <v>0</v>
      </c>
      <c r="C3" s="19" t="s">
        <v>2384</v>
      </c>
      <c r="D3" s="19" t="s">
        <v>4730</v>
      </c>
      <c r="E3" s="19" t="s">
        <v>4731</v>
      </c>
      <c r="F3" s="19" t="s">
        <v>4732</v>
      </c>
      <c r="I3" s="4" t="s">
        <v>0</v>
      </c>
      <c r="J3" s="4" t="s">
        <v>2373</v>
      </c>
      <c r="K3" s="4" t="s">
        <v>8341</v>
      </c>
      <c r="L3" s="4" t="s">
        <v>2374</v>
      </c>
      <c r="M3" s="4" t="s">
        <v>8342</v>
      </c>
      <c r="N3" s="4" t="s">
        <v>2375</v>
      </c>
      <c r="O3" s="4" t="s">
        <v>2376</v>
      </c>
      <c r="P3" s="4" t="s">
        <v>2377</v>
      </c>
      <c r="Q3" s="4" t="s">
        <v>2378</v>
      </c>
      <c r="R3" s="4" t="str">
        <f>PROPER('Answer Data Cleaning'!AA3)</f>
        <v>Smoker</v>
      </c>
      <c r="T3" s="3" t="s">
        <v>0</v>
      </c>
      <c r="U3" s="3" t="s">
        <v>8346</v>
      </c>
      <c r="V3" s="3" t="s">
        <v>8347</v>
      </c>
      <c r="W3" s="3" t="s">
        <v>4</v>
      </c>
      <c r="X3" s="3" t="s">
        <v>5</v>
      </c>
      <c r="Y3" s="3" t="s">
        <v>6</v>
      </c>
      <c r="Z3" s="3" t="s">
        <v>7</v>
      </c>
      <c r="AA3" s="3" t="s">
        <v>8</v>
      </c>
    </row>
    <row r="4" spans="1:28" ht="15.5" x14ac:dyDescent="0.35">
      <c r="B4" s="1" t="s">
        <v>2372</v>
      </c>
      <c r="C4" s="1" t="s">
        <v>2385</v>
      </c>
      <c r="D4" t="s">
        <v>4734</v>
      </c>
      <c r="E4" t="s">
        <v>4735</v>
      </c>
      <c r="F4" t="s">
        <v>4733</v>
      </c>
      <c r="I4" t="s">
        <v>2372</v>
      </c>
      <c r="J4">
        <v>47.41</v>
      </c>
      <c r="K4" t="str">
        <f t="shared" ref="K4:K67" si="0">IF(J4&lt;18.5,"Underweight",IF(J4&lt;25,"Normal Weight",IF(J4&lt;30,"Overweight","Obesity")))</f>
        <v>Obesity</v>
      </c>
      <c r="L4">
        <v>7.47</v>
      </c>
      <c r="M4" t="str">
        <f t="shared" ref="M4:M67" si="1">IF(L4&lt;5.7,"Normal",IF(L4&lt;6.5,"Prediabetes","Diabetes"))</f>
        <v>Diabetes</v>
      </c>
      <c r="N4" t="str">
        <f>PROPER('Medical Examinations'!D2)</f>
        <v>No</v>
      </c>
      <c r="O4" t="s">
        <v>2380</v>
      </c>
      <c r="P4" t="s">
        <v>2380</v>
      </c>
      <c r="Q4" s="20">
        <v>0</v>
      </c>
      <c r="R4" t="str">
        <f>PROPER('Answer Data Cleaning'!AA4)</f>
        <v>Yes</v>
      </c>
      <c r="T4" t="s">
        <v>9</v>
      </c>
      <c r="U4" s="24" t="str">
        <f>TEXT(_xlfn.CONCAT('Answer Data Cleaning'!M4,"-",'Answer Data Cleaning'!L4,"-",'Answer Data Cleaning'!K4),"DD-MMM-YYYY")</f>
        <v>09-Jul-1992</v>
      </c>
      <c r="V4">
        <f>DATEDIF(U4,"08-jun-2023","y")</f>
        <v>30</v>
      </c>
      <c r="W4">
        <v>0</v>
      </c>
      <c r="X4" s="22">
        <v>563.84</v>
      </c>
      <c r="Y4" t="s">
        <v>11</v>
      </c>
      <c r="Z4" t="s">
        <v>12</v>
      </c>
      <c r="AA4" t="s">
        <v>13</v>
      </c>
      <c r="AB4" s="23"/>
    </row>
    <row r="5" spans="1:28" ht="15.5" x14ac:dyDescent="0.35">
      <c r="B5" s="1" t="s">
        <v>2371</v>
      </c>
      <c r="C5" s="1" t="s">
        <v>2386</v>
      </c>
      <c r="D5" t="s">
        <v>4737</v>
      </c>
      <c r="E5" t="s">
        <v>4738</v>
      </c>
      <c r="F5" t="s">
        <v>4736</v>
      </c>
      <c r="I5" t="s">
        <v>2371</v>
      </c>
      <c r="J5">
        <v>30.36</v>
      </c>
      <c r="K5" t="str">
        <f t="shared" si="0"/>
        <v>Obesity</v>
      </c>
      <c r="L5">
        <v>5.77</v>
      </c>
      <c r="M5" t="str">
        <f t="shared" si="1"/>
        <v>Prediabetes</v>
      </c>
      <c r="N5" t="str">
        <f>PROPER('Medical Examinations'!D3)</f>
        <v>No</v>
      </c>
      <c r="O5" t="s">
        <v>2380</v>
      </c>
      <c r="P5" t="s">
        <v>2380</v>
      </c>
      <c r="Q5" s="20">
        <v>0</v>
      </c>
      <c r="R5" t="str">
        <f>PROPER('Answer Data Cleaning'!AA5)</f>
        <v>Yes</v>
      </c>
      <c r="T5" t="s">
        <v>14</v>
      </c>
      <c r="U5" s="24" t="str">
        <f>TEXT(_xlfn.CONCAT('Answer Data Cleaning'!M5,"-",'Answer Data Cleaning'!L5,"-",'Answer Data Cleaning'!K5),"DD-MMM-YYYY")</f>
        <v>30-Nov-1992</v>
      </c>
      <c r="V5">
        <f t="shared" ref="V5:V68" si="2">DATEDIF(U5,"08-jun-2023","y")</f>
        <v>30</v>
      </c>
      <c r="W5">
        <v>0</v>
      </c>
      <c r="X5" s="22">
        <v>570.62</v>
      </c>
      <c r="Y5" t="s">
        <v>11</v>
      </c>
      <c r="Z5" t="s">
        <v>16</v>
      </c>
      <c r="AA5" t="s">
        <v>13</v>
      </c>
    </row>
    <row r="6" spans="1:28" ht="15.5" x14ac:dyDescent="0.35">
      <c r="B6" s="1" t="s">
        <v>2370</v>
      </c>
      <c r="C6" s="1" t="s">
        <v>2387</v>
      </c>
      <c r="D6" t="s">
        <v>4737</v>
      </c>
      <c r="E6" t="s">
        <v>4740</v>
      </c>
      <c r="F6" t="s">
        <v>4739</v>
      </c>
      <c r="I6" t="s">
        <v>2370</v>
      </c>
      <c r="J6">
        <v>34.484999999999999</v>
      </c>
      <c r="K6" t="str">
        <f t="shared" si="0"/>
        <v>Obesity</v>
      </c>
      <c r="L6">
        <v>11.87</v>
      </c>
      <c r="M6" t="str">
        <f t="shared" si="1"/>
        <v>Diabetes</v>
      </c>
      <c r="N6" t="str">
        <f>PROPER('Medical Examinations'!D4)</f>
        <v>Yes</v>
      </c>
      <c r="O6" t="s">
        <v>2380</v>
      </c>
      <c r="P6" t="s">
        <v>2380</v>
      </c>
      <c r="Q6">
        <v>2</v>
      </c>
      <c r="R6" t="str">
        <f>PROPER('Answer Data Cleaning'!AA6)</f>
        <v>Yes</v>
      </c>
      <c r="T6" t="s">
        <v>17</v>
      </c>
      <c r="U6" s="24" t="str">
        <f>TEXT(_xlfn.CONCAT('Answer Data Cleaning'!M6,"-",'Answer Data Cleaning'!L6,"-",'Answer Data Cleaning'!K6),"DD-MMM-YYYY")</f>
        <v>30-Jun-1993</v>
      </c>
      <c r="V6">
        <f t="shared" si="2"/>
        <v>29</v>
      </c>
      <c r="W6">
        <v>0</v>
      </c>
      <c r="X6" s="22">
        <v>600</v>
      </c>
      <c r="Y6" t="s">
        <v>11</v>
      </c>
      <c r="Z6" t="s">
        <v>16</v>
      </c>
      <c r="AA6" t="s">
        <v>13</v>
      </c>
    </row>
    <row r="7" spans="1:28" ht="15.5" x14ac:dyDescent="0.35">
      <c r="B7" s="1" t="s">
        <v>2369</v>
      </c>
      <c r="C7" s="1" t="s">
        <v>2388</v>
      </c>
      <c r="D7" t="s">
        <v>4734</v>
      </c>
      <c r="E7" t="s">
        <v>4742</v>
      </c>
      <c r="F7" t="s">
        <v>4741</v>
      </c>
      <c r="I7" t="s">
        <v>2369</v>
      </c>
      <c r="J7">
        <v>38.094999999999999</v>
      </c>
      <c r="K7" t="str">
        <f t="shared" si="0"/>
        <v>Obesity</v>
      </c>
      <c r="L7">
        <v>6.05</v>
      </c>
      <c r="M7" t="str">
        <f t="shared" si="1"/>
        <v>Prediabetes</v>
      </c>
      <c r="N7" t="str">
        <f>PROPER('Medical Examinations'!D5)</f>
        <v>No</v>
      </c>
      <c r="O7" t="s">
        <v>2380</v>
      </c>
      <c r="P7" t="s">
        <v>2380</v>
      </c>
      <c r="Q7" s="20">
        <v>0</v>
      </c>
      <c r="R7" t="str">
        <f>PROPER('Answer Data Cleaning'!AA7)</f>
        <v>Yes</v>
      </c>
      <c r="T7" t="s">
        <v>19</v>
      </c>
      <c r="U7" s="24" t="str">
        <f>TEXT(_xlfn.CONCAT('Answer Data Cleaning'!M7,"-",'Answer Data Cleaning'!L7,"-",'Answer Data Cleaning'!K7),"DD-MMM-YYYY")</f>
        <v>13-Sep-1992</v>
      </c>
      <c r="V7">
        <f t="shared" si="2"/>
        <v>30</v>
      </c>
      <c r="W7">
        <v>0</v>
      </c>
      <c r="X7" s="22">
        <v>604.54</v>
      </c>
      <c r="Y7" t="s">
        <v>12</v>
      </c>
      <c r="Z7" t="s">
        <v>12</v>
      </c>
      <c r="AA7" t="s">
        <v>13</v>
      </c>
    </row>
    <row r="8" spans="1:28" ht="15.5" x14ac:dyDescent="0.35">
      <c r="B8" s="1" t="s">
        <v>2368</v>
      </c>
      <c r="C8" s="1" t="s">
        <v>2389</v>
      </c>
      <c r="D8" t="s">
        <v>4734</v>
      </c>
      <c r="E8" t="s">
        <v>4744</v>
      </c>
      <c r="F8" t="s">
        <v>4743</v>
      </c>
      <c r="I8" t="s">
        <v>2368</v>
      </c>
      <c r="J8">
        <v>35.53</v>
      </c>
      <c r="K8" t="str">
        <f t="shared" si="0"/>
        <v>Obesity</v>
      </c>
      <c r="L8">
        <v>5.45</v>
      </c>
      <c r="M8" t="str">
        <f t="shared" si="1"/>
        <v>Normal</v>
      </c>
      <c r="N8" t="str">
        <f>PROPER('Medical Examinations'!D6)</f>
        <v>No</v>
      </c>
      <c r="O8" t="s">
        <v>2380</v>
      </c>
      <c r="P8" t="s">
        <v>2380</v>
      </c>
      <c r="Q8" s="20">
        <v>0</v>
      </c>
      <c r="R8" t="str">
        <f>PROPER('Answer Data Cleaning'!AA8)</f>
        <v>Yes</v>
      </c>
      <c r="T8" t="s">
        <v>21</v>
      </c>
      <c r="U8" s="24" t="str">
        <f>TEXT(_xlfn.CONCAT('Answer Data Cleaning'!M8,"-",'Answer Data Cleaning'!L8,"-",'Answer Data Cleaning'!K8),"DD-MMM-YYYY")</f>
        <v>27-Jul-1998</v>
      </c>
      <c r="V8">
        <f t="shared" si="2"/>
        <v>24</v>
      </c>
      <c r="W8">
        <v>0</v>
      </c>
      <c r="X8" s="22">
        <v>637.26</v>
      </c>
      <c r="Y8" t="s">
        <v>12</v>
      </c>
      <c r="Z8" t="s">
        <v>12</v>
      </c>
      <c r="AA8" t="s">
        <v>13</v>
      </c>
    </row>
    <row r="9" spans="1:28" ht="15.5" x14ac:dyDescent="0.35">
      <c r="B9" s="1" t="s">
        <v>2367</v>
      </c>
      <c r="C9" s="1" t="s">
        <v>2390</v>
      </c>
      <c r="D9" t="s">
        <v>4737</v>
      </c>
      <c r="E9" t="s">
        <v>4746</v>
      </c>
      <c r="F9" t="s">
        <v>4745</v>
      </c>
      <c r="I9" t="s">
        <v>2367</v>
      </c>
      <c r="J9">
        <v>32.799999999999997</v>
      </c>
      <c r="K9" t="str">
        <f t="shared" si="0"/>
        <v>Obesity</v>
      </c>
      <c r="L9">
        <v>6.59</v>
      </c>
      <c r="M9" t="str">
        <f t="shared" si="1"/>
        <v>Diabetes</v>
      </c>
      <c r="N9" t="str">
        <f>PROPER('Medical Examinations'!D7)</f>
        <v>No</v>
      </c>
      <c r="O9" t="s">
        <v>2380</v>
      </c>
      <c r="P9" t="s">
        <v>2380</v>
      </c>
      <c r="Q9" s="20">
        <v>0</v>
      </c>
      <c r="R9" t="str">
        <f>PROPER('Answer Data Cleaning'!AA9)</f>
        <v>Yes</v>
      </c>
      <c r="T9" t="s">
        <v>22</v>
      </c>
      <c r="U9" s="24" t="str">
        <f>TEXT(_xlfn.CONCAT('Answer Data Cleaning'!M9,"-",'Answer Data Cleaning'!L9,"-",'Answer Data Cleaning'!K9),"DD-MMM-YYYY")</f>
        <v>20-Nov-2001</v>
      </c>
      <c r="V9">
        <f t="shared" si="2"/>
        <v>21</v>
      </c>
      <c r="W9">
        <v>0</v>
      </c>
      <c r="X9" s="22">
        <v>646.14</v>
      </c>
      <c r="Y9" t="s">
        <v>12</v>
      </c>
      <c r="Z9" t="s">
        <v>12</v>
      </c>
      <c r="AA9" t="s">
        <v>23</v>
      </c>
    </row>
    <row r="10" spans="1:28" ht="15.5" x14ac:dyDescent="0.35">
      <c r="B10" s="1" t="s">
        <v>2366</v>
      </c>
      <c r="C10" s="1" t="s">
        <v>2391</v>
      </c>
      <c r="D10" t="s">
        <v>4737</v>
      </c>
      <c r="E10" t="s">
        <v>4748</v>
      </c>
      <c r="F10" t="s">
        <v>4747</v>
      </c>
      <c r="I10" t="s">
        <v>2366</v>
      </c>
      <c r="J10">
        <v>36.4</v>
      </c>
      <c r="K10" t="str">
        <f t="shared" si="0"/>
        <v>Obesity</v>
      </c>
      <c r="L10">
        <v>6.07</v>
      </c>
      <c r="M10" t="str">
        <f t="shared" si="1"/>
        <v>Prediabetes</v>
      </c>
      <c r="N10" t="str">
        <f>PROPER('Medical Examinations'!D8)</f>
        <v>No</v>
      </c>
      <c r="O10" t="s">
        <v>2380</v>
      </c>
      <c r="P10" t="s">
        <v>2380</v>
      </c>
      <c r="Q10" s="20">
        <v>0</v>
      </c>
      <c r="R10" t="str">
        <f>PROPER('Answer Data Cleaning'!AA10)</f>
        <v>Yes</v>
      </c>
      <c r="T10" t="s">
        <v>24</v>
      </c>
      <c r="U10" s="24" t="str">
        <f>TEXT(_xlfn.CONCAT('Answer Data Cleaning'!M10,"-",'Answer Data Cleaning'!L10,"-",'Answer Data Cleaning'!K10),"DD-MMM-YYYY")</f>
        <v>01-Jun-1993</v>
      </c>
      <c r="V10">
        <f t="shared" si="2"/>
        <v>30</v>
      </c>
      <c r="W10">
        <v>0</v>
      </c>
      <c r="X10" s="22">
        <v>650</v>
      </c>
      <c r="Y10" t="s">
        <v>12</v>
      </c>
      <c r="Z10" t="s">
        <v>12</v>
      </c>
      <c r="AA10" t="s">
        <v>13</v>
      </c>
    </row>
    <row r="11" spans="1:28" ht="15.5" x14ac:dyDescent="0.35">
      <c r="B11" s="1" t="s">
        <v>2365</v>
      </c>
      <c r="C11" s="1" t="s">
        <v>2392</v>
      </c>
      <c r="D11" t="s">
        <v>4737</v>
      </c>
      <c r="E11" t="s">
        <v>4750</v>
      </c>
      <c r="F11" t="s">
        <v>4749</v>
      </c>
      <c r="I11" t="s">
        <v>2365</v>
      </c>
      <c r="J11">
        <v>36.96</v>
      </c>
      <c r="K11" t="str">
        <f t="shared" si="0"/>
        <v>Obesity</v>
      </c>
      <c r="L11">
        <v>7.93</v>
      </c>
      <c r="M11" t="str">
        <f t="shared" si="1"/>
        <v>Diabetes</v>
      </c>
      <c r="N11" t="str">
        <f>PROPER('Medical Examinations'!D9)</f>
        <v>No</v>
      </c>
      <c r="O11" t="s">
        <v>2380</v>
      </c>
      <c r="P11" t="s">
        <v>2380</v>
      </c>
      <c r="Q11">
        <v>3</v>
      </c>
      <c r="R11" t="str">
        <f>PROPER('Answer Data Cleaning'!AA11)</f>
        <v>Yes</v>
      </c>
      <c r="T11" t="s">
        <v>25</v>
      </c>
      <c r="U11" s="24" t="str">
        <f>TEXT(_xlfn.CONCAT('Answer Data Cleaning'!M11,"-",'Answer Data Cleaning'!L11,"-",'Answer Data Cleaning'!K11),"DD-MMM-YYYY")</f>
        <v>04-Jul-1995</v>
      </c>
      <c r="V11">
        <f t="shared" si="2"/>
        <v>27</v>
      </c>
      <c r="W11">
        <v>0</v>
      </c>
      <c r="X11" s="22">
        <v>650</v>
      </c>
      <c r="Y11" t="s">
        <v>12</v>
      </c>
      <c r="Z11" t="s">
        <v>12</v>
      </c>
      <c r="AA11" t="s">
        <v>13</v>
      </c>
    </row>
    <row r="12" spans="1:28" ht="15.5" x14ac:dyDescent="0.35">
      <c r="B12" s="1" t="s">
        <v>2364</v>
      </c>
      <c r="C12" s="1" t="s">
        <v>2393</v>
      </c>
      <c r="D12" t="s">
        <v>4737</v>
      </c>
      <c r="E12" t="s">
        <v>4752</v>
      </c>
      <c r="F12" t="s">
        <v>4751</v>
      </c>
      <c r="I12" t="s">
        <v>2364</v>
      </c>
      <c r="J12">
        <v>41.14</v>
      </c>
      <c r="K12" t="str">
        <f t="shared" si="0"/>
        <v>Obesity</v>
      </c>
      <c r="L12">
        <v>9.58</v>
      </c>
      <c r="M12" t="str">
        <f t="shared" si="1"/>
        <v>Diabetes</v>
      </c>
      <c r="N12" t="str">
        <f>PROPER('Medical Examinations'!D10)</f>
        <v>Yes</v>
      </c>
      <c r="O12" t="s">
        <v>2380</v>
      </c>
      <c r="P12" t="s">
        <v>2383</v>
      </c>
      <c r="Q12">
        <v>1</v>
      </c>
      <c r="R12" t="str">
        <f>PROPER('Answer Data Cleaning'!AA12)</f>
        <v>Yes</v>
      </c>
      <c r="T12" t="s">
        <v>26</v>
      </c>
      <c r="U12" s="24" t="str">
        <f>TEXT(_xlfn.CONCAT('Answer Data Cleaning'!M12,"-",'Answer Data Cleaning'!L12,"-",'Answer Data Cleaning'!K12),"DD-MMM-YYYY")</f>
        <v>29-Nov-2002</v>
      </c>
      <c r="V12">
        <f t="shared" si="2"/>
        <v>20</v>
      </c>
      <c r="W12">
        <v>0</v>
      </c>
      <c r="X12" s="22">
        <v>668</v>
      </c>
      <c r="Y12" t="s">
        <v>12</v>
      </c>
      <c r="Z12" t="s">
        <v>11</v>
      </c>
      <c r="AA12" t="s">
        <v>23</v>
      </c>
    </row>
    <row r="13" spans="1:28" ht="15.5" x14ac:dyDescent="0.35">
      <c r="B13" s="1" t="s">
        <v>2363</v>
      </c>
      <c r="C13" s="1" t="s">
        <v>2394</v>
      </c>
      <c r="D13" t="s">
        <v>4734</v>
      </c>
      <c r="E13" t="s">
        <v>4754</v>
      </c>
      <c r="F13" t="s">
        <v>4753</v>
      </c>
      <c r="I13" t="s">
        <v>2363</v>
      </c>
      <c r="J13">
        <v>38.06</v>
      </c>
      <c r="K13" t="str">
        <f t="shared" si="0"/>
        <v>Obesity</v>
      </c>
      <c r="L13">
        <v>10.79</v>
      </c>
      <c r="M13" t="str">
        <f t="shared" si="1"/>
        <v>Diabetes</v>
      </c>
      <c r="N13" t="str">
        <f>PROPER('Medical Examinations'!D11)</f>
        <v>No</v>
      </c>
      <c r="O13" t="s">
        <v>2380</v>
      </c>
      <c r="P13" t="s">
        <v>2380</v>
      </c>
      <c r="Q13" s="20">
        <v>0</v>
      </c>
      <c r="R13" t="str">
        <f>PROPER('Answer Data Cleaning'!AA13)</f>
        <v>Yes</v>
      </c>
      <c r="T13" t="s">
        <v>27</v>
      </c>
      <c r="U13" s="24" t="str">
        <f>TEXT(_xlfn.CONCAT('Answer Data Cleaning'!M13,"-",'Answer Data Cleaning'!L13,"-",'Answer Data Cleaning'!K13),"DD-MMM-YYYY")</f>
        <v>09-Nov-1997</v>
      </c>
      <c r="V13">
        <f t="shared" si="2"/>
        <v>25</v>
      </c>
      <c r="W13">
        <v>0</v>
      </c>
      <c r="X13" s="22">
        <v>670</v>
      </c>
      <c r="Y13" t="s">
        <v>12</v>
      </c>
      <c r="Z13" t="s">
        <v>12</v>
      </c>
      <c r="AA13" t="s">
        <v>13</v>
      </c>
    </row>
    <row r="14" spans="1:28" ht="15.5" x14ac:dyDescent="0.35">
      <c r="B14" s="1" t="s">
        <v>2362</v>
      </c>
      <c r="C14" s="1" t="s">
        <v>2395</v>
      </c>
      <c r="D14" t="s">
        <v>4734</v>
      </c>
      <c r="E14" t="s">
        <v>4756</v>
      </c>
      <c r="F14" t="s">
        <v>4755</v>
      </c>
      <c r="I14" t="s">
        <v>2362</v>
      </c>
      <c r="J14">
        <v>37.700000000000003</v>
      </c>
      <c r="K14" t="str">
        <f t="shared" si="0"/>
        <v>Obesity</v>
      </c>
      <c r="L14">
        <v>5.96</v>
      </c>
      <c r="M14" t="str">
        <f t="shared" si="1"/>
        <v>Prediabetes</v>
      </c>
      <c r="N14" t="str">
        <f>PROPER('Medical Examinations'!D12)</f>
        <v>Yes</v>
      </c>
      <c r="O14" t="s">
        <v>2380</v>
      </c>
      <c r="P14" t="s">
        <v>2380</v>
      </c>
      <c r="Q14">
        <v>2</v>
      </c>
      <c r="R14" t="str">
        <f>PROPER('Answer Data Cleaning'!AA14)</f>
        <v>Yes</v>
      </c>
      <c r="T14" t="s">
        <v>28</v>
      </c>
      <c r="U14" s="24" t="str">
        <f>TEXT(_xlfn.CONCAT('Answer Data Cleaning'!M14,"-",'Answer Data Cleaning'!L14,"-",'Answer Data Cleaning'!K14),"DD-MMM-YYYY")</f>
        <v>12-Sep-2001</v>
      </c>
      <c r="V14">
        <f t="shared" si="2"/>
        <v>21</v>
      </c>
      <c r="W14">
        <v>0</v>
      </c>
      <c r="X14" s="22">
        <v>687.54</v>
      </c>
      <c r="Y14" t="s">
        <v>12</v>
      </c>
      <c r="Z14" t="s">
        <v>11</v>
      </c>
      <c r="AA14" t="s">
        <v>13</v>
      </c>
    </row>
    <row r="15" spans="1:28" ht="15.5" x14ac:dyDescent="0.35">
      <c r="B15" s="1" t="s">
        <v>2361</v>
      </c>
      <c r="C15" s="1" t="s">
        <v>2396</v>
      </c>
      <c r="D15" t="s">
        <v>4737</v>
      </c>
      <c r="E15" t="s">
        <v>4758</v>
      </c>
      <c r="F15" t="s">
        <v>4757</v>
      </c>
      <c r="I15" t="s">
        <v>2361</v>
      </c>
      <c r="J15">
        <v>42.13</v>
      </c>
      <c r="K15" t="str">
        <f t="shared" si="0"/>
        <v>Obesity</v>
      </c>
      <c r="L15">
        <v>11.9</v>
      </c>
      <c r="M15" t="str">
        <f t="shared" si="1"/>
        <v>Diabetes</v>
      </c>
      <c r="N15" t="str">
        <f>PROPER('Medical Examinations'!D13)</f>
        <v>No</v>
      </c>
      <c r="O15" t="s">
        <v>2380</v>
      </c>
      <c r="P15" t="s">
        <v>2380</v>
      </c>
      <c r="Q15" s="20">
        <v>0</v>
      </c>
      <c r="R15" t="str">
        <f>PROPER('Answer Data Cleaning'!AA15)</f>
        <v>Yes</v>
      </c>
      <c r="T15" t="s">
        <v>29</v>
      </c>
      <c r="U15" s="24" t="str">
        <f>TEXT(_xlfn.CONCAT('Answer Data Cleaning'!M15,"-",'Answer Data Cleaning'!L15,"-",'Answer Data Cleaning'!K15),"DD-MMM-YYYY")</f>
        <v>26-Dec-1999</v>
      </c>
      <c r="V15">
        <f t="shared" si="2"/>
        <v>23</v>
      </c>
      <c r="W15">
        <v>0</v>
      </c>
      <c r="X15" s="22">
        <v>700</v>
      </c>
      <c r="Y15" t="s">
        <v>11</v>
      </c>
      <c r="Z15" t="s">
        <v>12</v>
      </c>
      <c r="AA15" t="s">
        <v>13</v>
      </c>
    </row>
    <row r="16" spans="1:28" ht="15.5" x14ac:dyDescent="0.35">
      <c r="B16" s="1" t="s">
        <v>2360</v>
      </c>
      <c r="C16" s="1" t="s">
        <v>2397</v>
      </c>
      <c r="D16" t="s">
        <v>4737</v>
      </c>
      <c r="E16" t="s">
        <v>4760</v>
      </c>
      <c r="F16" t="s">
        <v>4759</v>
      </c>
      <c r="I16" t="s">
        <v>2360</v>
      </c>
      <c r="J16">
        <v>40.92</v>
      </c>
      <c r="K16" t="str">
        <f t="shared" si="0"/>
        <v>Obesity</v>
      </c>
      <c r="L16">
        <v>8.41</v>
      </c>
      <c r="M16" t="str">
        <f t="shared" si="1"/>
        <v>Diabetes</v>
      </c>
      <c r="N16" t="str">
        <f>PROPER('Medical Examinations'!D14)</f>
        <v>No</v>
      </c>
      <c r="O16" t="s">
        <v>2380</v>
      </c>
      <c r="P16" t="s">
        <v>2380</v>
      </c>
      <c r="Q16" s="20">
        <v>0</v>
      </c>
      <c r="R16" t="str">
        <f>PROPER('Answer Data Cleaning'!AA16)</f>
        <v>Yes</v>
      </c>
      <c r="T16" t="s">
        <v>32</v>
      </c>
      <c r="U16" s="24" t="str">
        <f>TEXT(_xlfn.CONCAT('Answer Data Cleaning'!M16,"-",'Answer Data Cleaning'!L16,"-",'Answer Data Cleaning'!K16),"DD-MMM-YYYY")</f>
        <v>14-Dec-1999</v>
      </c>
      <c r="V16">
        <f t="shared" si="2"/>
        <v>23</v>
      </c>
      <c r="W16">
        <v>0</v>
      </c>
      <c r="X16" s="22">
        <v>722.99</v>
      </c>
      <c r="Y16" t="s">
        <v>12</v>
      </c>
      <c r="Z16" t="s">
        <v>16</v>
      </c>
      <c r="AA16" t="s">
        <v>13</v>
      </c>
    </row>
    <row r="17" spans="2:27" ht="15.5" x14ac:dyDescent="0.35">
      <c r="B17" s="1" t="s">
        <v>2359</v>
      </c>
      <c r="C17" s="1" t="s">
        <v>2398</v>
      </c>
      <c r="D17" t="s">
        <v>4737</v>
      </c>
      <c r="E17" t="s">
        <v>4762</v>
      </c>
      <c r="F17" t="s">
        <v>4761</v>
      </c>
      <c r="I17" t="s">
        <v>2359</v>
      </c>
      <c r="J17">
        <v>40.564999999999998</v>
      </c>
      <c r="K17" t="str">
        <f t="shared" si="0"/>
        <v>Obesity</v>
      </c>
      <c r="L17">
        <v>7.02</v>
      </c>
      <c r="M17" t="str">
        <f t="shared" si="1"/>
        <v>Diabetes</v>
      </c>
      <c r="N17" t="str">
        <f>PROPER('Medical Examinations'!D15)</f>
        <v>No</v>
      </c>
      <c r="O17" t="s">
        <v>2380</v>
      </c>
      <c r="P17" t="s">
        <v>2380</v>
      </c>
      <c r="Q17" s="20">
        <v>0</v>
      </c>
      <c r="R17" t="str">
        <f>PROPER('Answer Data Cleaning'!AA17)</f>
        <v>Yes</v>
      </c>
      <c r="T17" t="s">
        <v>33</v>
      </c>
      <c r="U17" s="24" t="str">
        <f>TEXT(_xlfn.CONCAT('Answer Data Cleaning'!M17,"-",'Answer Data Cleaning'!L17,"-",'Answer Data Cleaning'!K17),"DD-MMM-YYYY")</f>
        <v>19-Sep-2002</v>
      </c>
      <c r="V17">
        <f t="shared" si="2"/>
        <v>20</v>
      </c>
      <c r="W17">
        <v>0</v>
      </c>
      <c r="X17" s="22">
        <v>750</v>
      </c>
      <c r="Y17" t="s">
        <v>12</v>
      </c>
      <c r="Z17" t="s">
        <v>16</v>
      </c>
      <c r="AA17" t="s">
        <v>23</v>
      </c>
    </row>
    <row r="18" spans="2:27" ht="15.5" x14ac:dyDescent="0.35">
      <c r="B18" s="1" t="s">
        <v>2358</v>
      </c>
      <c r="C18" s="1" t="s">
        <v>2399</v>
      </c>
      <c r="D18" t="s">
        <v>4734</v>
      </c>
      <c r="E18" t="s">
        <v>4764</v>
      </c>
      <c r="F18" t="s">
        <v>4763</v>
      </c>
      <c r="I18" t="s">
        <v>2358</v>
      </c>
      <c r="J18">
        <v>36.384999999999998</v>
      </c>
      <c r="K18" t="str">
        <f t="shared" si="0"/>
        <v>Obesity</v>
      </c>
      <c r="L18">
        <v>7.59</v>
      </c>
      <c r="M18" t="str">
        <f t="shared" si="1"/>
        <v>Diabetes</v>
      </c>
      <c r="N18" t="str">
        <f>PROPER('Medical Examinations'!D16)</f>
        <v>Yes</v>
      </c>
      <c r="O18" t="s">
        <v>2380</v>
      </c>
      <c r="P18" t="s">
        <v>2380</v>
      </c>
      <c r="Q18">
        <v>2</v>
      </c>
      <c r="R18" t="str">
        <f>PROPER('Answer Data Cleaning'!AA18)</f>
        <v>Yes</v>
      </c>
      <c r="T18" t="s">
        <v>34</v>
      </c>
      <c r="U18" s="24" t="str">
        <f>TEXT(_xlfn.CONCAT('Answer Data Cleaning'!M18,"-",'Answer Data Cleaning'!L18,"-",'Answer Data Cleaning'!K18),"DD-MMM-YYYY")</f>
        <v>09-Aug-1993</v>
      </c>
      <c r="V18">
        <f t="shared" si="2"/>
        <v>29</v>
      </c>
      <c r="W18">
        <v>0</v>
      </c>
      <c r="X18" s="22">
        <v>760</v>
      </c>
      <c r="Y18" t="s">
        <v>12</v>
      </c>
      <c r="Z18" t="s">
        <v>16</v>
      </c>
      <c r="AA18" t="s">
        <v>13</v>
      </c>
    </row>
    <row r="19" spans="2:27" ht="15.5" x14ac:dyDescent="0.35">
      <c r="B19" s="1" t="s">
        <v>2357</v>
      </c>
      <c r="C19" s="1" t="s">
        <v>2400</v>
      </c>
      <c r="D19" t="s">
        <v>4737</v>
      </c>
      <c r="E19" t="s">
        <v>4766</v>
      </c>
      <c r="F19" t="s">
        <v>4765</v>
      </c>
      <c r="I19" t="s">
        <v>2357</v>
      </c>
      <c r="J19">
        <v>39.9</v>
      </c>
      <c r="K19" t="str">
        <f t="shared" si="0"/>
        <v>Obesity</v>
      </c>
      <c r="L19">
        <v>11.32</v>
      </c>
      <c r="M19" t="str">
        <f t="shared" si="1"/>
        <v>Diabetes</v>
      </c>
      <c r="N19" t="str">
        <f>PROPER('Medical Examinations'!D17)</f>
        <v>No</v>
      </c>
      <c r="O19" t="s">
        <v>2380</v>
      </c>
      <c r="P19" t="s">
        <v>2380</v>
      </c>
      <c r="Q19" s="20">
        <v>0</v>
      </c>
      <c r="R19" t="str">
        <f>PROPER('Answer Data Cleaning'!AA19)</f>
        <v>Yes</v>
      </c>
      <c r="T19" t="s">
        <v>36</v>
      </c>
      <c r="U19" s="24" t="str">
        <f>TEXT(_xlfn.CONCAT('Answer Data Cleaning'!M19,"-",'Answer Data Cleaning'!L19,"-",'Answer Data Cleaning'!K19),"DD-MMM-YYYY")</f>
        <v>22-Oct-1996</v>
      </c>
      <c r="V19">
        <f t="shared" si="2"/>
        <v>26</v>
      </c>
      <c r="W19">
        <v>0</v>
      </c>
      <c r="X19" s="22">
        <v>760</v>
      </c>
      <c r="Y19" t="s">
        <v>12</v>
      </c>
      <c r="Z19" t="s">
        <v>12</v>
      </c>
      <c r="AA19" t="s">
        <v>13</v>
      </c>
    </row>
    <row r="20" spans="2:27" ht="15.5" x14ac:dyDescent="0.35">
      <c r="B20" s="1" t="s">
        <v>2356</v>
      </c>
      <c r="C20" s="1" t="s">
        <v>2401</v>
      </c>
      <c r="D20" t="s">
        <v>4734</v>
      </c>
      <c r="E20" t="s">
        <v>4768</v>
      </c>
      <c r="F20" t="s">
        <v>4767</v>
      </c>
      <c r="I20" t="s">
        <v>2356</v>
      </c>
      <c r="J20">
        <v>33.799999999999997</v>
      </c>
      <c r="K20" t="str">
        <f t="shared" si="0"/>
        <v>Obesity</v>
      </c>
      <c r="L20">
        <v>7.67</v>
      </c>
      <c r="M20" t="str">
        <f t="shared" si="1"/>
        <v>Diabetes</v>
      </c>
      <c r="N20" t="str">
        <f>PROPER('Medical Examinations'!D18)</f>
        <v>No</v>
      </c>
      <c r="O20" t="s">
        <v>2380</v>
      </c>
      <c r="P20" t="s">
        <v>2380</v>
      </c>
      <c r="Q20">
        <v>3</v>
      </c>
      <c r="R20" t="str">
        <f>PROPER('Answer Data Cleaning'!AA20)</f>
        <v>Yes</v>
      </c>
      <c r="T20" t="s">
        <v>38</v>
      </c>
      <c r="U20" s="24" t="str">
        <f>TEXT(_xlfn.CONCAT('Answer Data Cleaning'!M20,"-",'Answer Data Cleaning'!L20,"-",'Answer Data Cleaning'!K20),"DD-MMM-YYYY")</f>
        <v>28-Jun-1993</v>
      </c>
      <c r="V20">
        <f t="shared" si="2"/>
        <v>29</v>
      </c>
      <c r="W20">
        <v>0</v>
      </c>
      <c r="X20" s="22">
        <v>770</v>
      </c>
      <c r="Y20" t="s">
        <v>12</v>
      </c>
      <c r="Z20" t="s">
        <v>12</v>
      </c>
      <c r="AA20" t="s">
        <v>13</v>
      </c>
    </row>
    <row r="21" spans="2:27" ht="15.5" x14ac:dyDescent="0.35">
      <c r="B21" s="1" t="s">
        <v>2355</v>
      </c>
      <c r="C21" s="1" t="s">
        <v>2402</v>
      </c>
      <c r="D21" t="s">
        <v>4734</v>
      </c>
      <c r="E21" t="s">
        <v>4770</v>
      </c>
      <c r="F21" t="s">
        <v>4769</v>
      </c>
      <c r="I21" t="s">
        <v>2355</v>
      </c>
      <c r="J21">
        <v>36.765000000000001</v>
      </c>
      <c r="K21" t="str">
        <f t="shared" si="0"/>
        <v>Obesity</v>
      </c>
      <c r="L21">
        <v>7.29</v>
      </c>
      <c r="M21" t="str">
        <f t="shared" si="1"/>
        <v>Diabetes</v>
      </c>
      <c r="N21" t="str">
        <f>PROPER('Medical Examinations'!D19)</f>
        <v>Yes</v>
      </c>
      <c r="O21" t="s">
        <v>2380</v>
      </c>
      <c r="P21" t="s">
        <v>2383</v>
      </c>
      <c r="Q21">
        <v>1</v>
      </c>
      <c r="R21" t="str">
        <f>PROPER('Answer Data Cleaning'!AA21)</f>
        <v>Yes</v>
      </c>
      <c r="T21" t="s">
        <v>39</v>
      </c>
      <c r="U21" s="24" t="str">
        <f>TEXT(_xlfn.CONCAT('Answer Data Cleaning'!M21,"-",'Answer Data Cleaning'!L21,"-",'Answer Data Cleaning'!K21),"DD-MMM-YYYY")</f>
        <v>18-Sep-1996</v>
      </c>
      <c r="V21">
        <f t="shared" si="2"/>
        <v>26</v>
      </c>
      <c r="W21">
        <v>0</v>
      </c>
      <c r="X21" s="22">
        <v>770.38</v>
      </c>
      <c r="Y21" t="s">
        <v>12</v>
      </c>
      <c r="Z21" t="s">
        <v>11</v>
      </c>
      <c r="AA21" t="s">
        <v>23</v>
      </c>
    </row>
    <row r="22" spans="2:27" ht="15.5" x14ac:dyDescent="0.35">
      <c r="B22" s="1" t="s">
        <v>2354</v>
      </c>
      <c r="C22" s="1" t="s">
        <v>2403</v>
      </c>
      <c r="D22" t="s">
        <v>4737</v>
      </c>
      <c r="E22" t="s">
        <v>4772</v>
      </c>
      <c r="F22" t="s">
        <v>4771</v>
      </c>
      <c r="I22" t="s">
        <v>2354</v>
      </c>
      <c r="J22">
        <v>36.954999999999998</v>
      </c>
      <c r="K22" t="str">
        <f t="shared" si="0"/>
        <v>Obesity</v>
      </c>
      <c r="L22">
        <v>4.72</v>
      </c>
      <c r="M22" t="str">
        <f t="shared" si="1"/>
        <v>Normal</v>
      </c>
      <c r="N22" t="str">
        <f>PROPER('Medical Examinations'!D20)</f>
        <v>Yes</v>
      </c>
      <c r="O22" t="s">
        <v>2380</v>
      </c>
      <c r="P22" t="s">
        <v>2380</v>
      </c>
      <c r="Q22">
        <v>1</v>
      </c>
      <c r="R22" t="str">
        <f>PROPER('Answer Data Cleaning'!AA22)</f>
        <v>Yes</v>
      </c>
      <c r="T22" t="s">
        <v>40</v>
      </c>
      <c r="U22" s="24" t="str">
        <f>TEXT(_xlfn.CONCAT('Answer Data Cleaning'!M22,"-",'Answer Data Cleaning'!L22,"-",'Answer Data Cleaning'!K22),"DD-MMM-YYYY")</f>
        <v>07-Dec-1995</v>
      </c>
      <c r="V22">
        <f t="shared" si="2"/>
        <v>27</v>
      </c>
      <c r="W22">
        <v>0</v>
      </c>
      <c r="X22" s="22">
        <v>773.54</v>
      </c>
      <c r="Y22" t="s">
        <v>12</v>
      </c>
      <c r="Z22" t="s">
        <v>11</v>
      </c>
      <c r="AA22" t="s">
        <v>13</v>
      </c>
    </row>
    <row r="23" spans="2:27" ht="15.5" x14ac:dyDescent="0.35">
      <c r="B23" s="1" t="s">
        <v>2353</v>
      </c>
      <c r="C23" s="1" t="s">
        <v>2404</v>
      </c>
      <c r="D23" t="s">
        <v>4737</v>
      </c>
      <c r="E23" t="s">
        <v>4774</v>
      </c>
      <c r="F23" t="s">
        <v>4773</v>
      </c>
      <c r="I23" t="s">
        <v>2353</v>
      </c>
      <c r="J23">
        <v>42.9</v>
      </c>
      <c r="K23" t="str">
        <f t="shared" si="0"/>
        <v>Obesity</v>
      </c>
      <c r="L23">
        <v>11.41</v>
      </c>
      <c r="M23" t="str">
        <f t="shared" si="1"/>
        <v>Diabetes</v>
      </c>
      <c r="N23" t="str">
        <f>PROPER('Medical Examinations'!D21)</f>
        <v>No</v>
      </c>
      <c r="O23" t="s">
        <v>2380</v>
      </c>
      <c r="P23" t="s">
        <v>2380</v>
      </c>
      <c r="Q23" s="20">
        <v>0</v>
      </c>
      <c r="R23" t="str">
        <f>PROPER('Answer Data Cleaning'!AA23)</f>
        <v>Yes</v>
      </c>
      <c r="T23" t="s">
        <v>41</v>
      </c>
      <c r="U23" s="24" t="str">
        <f>TEXT(_xlfn.CONCAT('Answer Data Cleaning'!M23,"-",'Answer Data Cleaning'!L23,"-",'Answer Data Cleaning'!K23),"DD-MMM-YYYY")</f>
        <v>07-Oct-2004</v>
      </c>
      <c r="V23">
        <f t="shared" si="2"/>
        <v>18</v>
      </c>
      <c r="W23">
        <v>0</v>
      </c>
      <c r="X23" s="22">
        <v>830.52</v>
      </c>
      <c r="Y23" t="s">
        <v>12</v>
      </c>
      <c r="Z23" t="s">
        <v>11</v>
      </c>
      <c r="AA23" t="s">
        <v>42</v>
      </c>
    </row>
    <row r="24" spans="2:27" ht="15.5" x14ac:dyDescent="0.35">
      <c r="B24" s="1" t="s">
        <v>2352</v>
      </c>
      <c r="C24" s="1" t="s">
        <v>2405</v>
      </c>
      <c r="D24" t="s">
        <v>4737</v>
      </c>
      <c r="E24" t="s">
        <v>4776</v>
      </c>
      <c r="F24" t="s">
        <v>4775</v>
      </c>
      <c r="I24" t="s">
        <v>2352</v>
      </c>
      <c r="J24">
        <v>36.299999999999997</v>
      </c>
      <c r="K24" t="str">
        <f t="shared" si="0"/>
        <v>Obesity</v>
      </c>
      <c r="L24">
        <v>11.5</v>
      </c>
      <c r="M24" t="str">
        <f t="shared" si="1"/>
        <v>Diabetes</v>
      </c>
      <c r="N24" t="str">
        <f>PROPER('Medical Examinations'!D22)</f>
        <v>Yes</v>
      </c>
      <c r="O24" t="s">
        <v>2380</v>
      </c>
      <c r="P24" t="s">
        <v>2380</v>
      </c>
      <c r="Q24">
        <v>2</v>
      </c>
      <c r="R24" t="str">
        <f>PROPER('Answer Data Cleaning'!AA24)</f>
        <v>Yes</v>
      </c>
      <c r="T24" t="s">
        <v>43</v>
      </c>
      <c r="U24" s="24" t="str">
        <f>TEXT(_xlfn.CONCAT('Answer Data Cleaning'!M24,"-",'Answer Data Cleaning'!L24,"-",'Answer Data Cleaning'!K24),"DD-MMM-YYYY")</f>
        <v>18-Nov-2000</v>
      </c>
      <c r="V24">
        <f t="shared" si="2"/>
        <v>22</v>
      </c>
      <c r="W24">
        <v>0</v>
      </c>
      <c r="X24" s="22">
        <v>865.41</v>
      </c>
      <c r="Y24" t="s">
        <v>12</v>
      </c>
      <c r="Z24" t="s">
        <v>16</v>
      </c>
      <c r="AA24" t="s">
        <v>13</v>
      </c>
    </row>
    <row r="25" spans="2:27" ht="15.5" x14ac:dyDescent="0.35">
      <c r="B25" s="1" t="s">
        <v>2351</v>
      </c>
      <c r="C25" s="1" t="s">
        <v>2406</v>
      </c>
      <c r="D25" t="s">
        <v>4734</v>
      </c>
      <c r="E25" t="s">
        <v>4778</v>
      </c>
      <c r="F25" t="s">
        <v>4777</v>
      </c>
      <c r="I25" t="s">
        <v>2351</v>
      </c>
      <c r="J25">
        <v>32.200000000000003</v>
      </c>
      <c r="K25" t="str">
        <f t="shared" si="0"/>
        <v>Obesity</v>
      </c>
      <c r="L25">
        <v>6.22</v>
      </c>
      <c r="M25" t="str">
        <f t="shared" si="1"/>
        <v>Prediabetes</v>
      </c>
      <c r="N25" t="str">
        <f>PROPER('Medical Examinations'!D23)</f>
        <v>Yes</v>
      </c>
      <c r="O25" t="s">
        <v>2380</v>
      </c>
      <c r="P25" t="s">
        <v>2380</v>
      </c>
      <c r="Q25">
        <v>2</v>
      </c>
      <c r="R25" t="str">
        <f>PROPER('Answer Data Cleaning'!AA25)</f>
        <v>Yes</v>
      </c>
      <c r="T25" t="s">
        <v>44</v>
      </c>
      <c r="U25" s="24" t="str">
        <f>TEXT(_xlfn.CONCAT('Answer Data Cleaning'!M25,"-",'Answer Data Cleaning'!L25,"-",'Answer Data Cleaning'!K25),"DD-MMM-YYYY")</f>
        <v>27-Nov-1993</v>
      </c>
      <c r="V25">
        <f t="shared" si="2"/>
        <v>29</v>
      </c>
      <c r="W25">
        <v>0</v>
      </c>
      <c r="X25" s="22">
        <v>896.21</v>
      </c>
      <c r="Y25" t="s">
        <v>12</v>
      </c>
      <c r="Z25" t="s">
        <v>16</v>
      </c>
      <c r="AA25" t="s">
        <v>13</v>
      </c>
    </row>
    <row r="26" spans="2:27" ht="15.5" x14ac:dyDescent="0.35">
      <c r="B26" s="1" t="s">
        <v>2350</v>
      </c>
      <c r="C26" s="1" t="s">
        <v>2407</v>
      </c>
      <c r="D26" t="s">
        <v>4734</v>
      </c>
      <c r="E26" t="s">
        <v>4780</v>
      </c>
      <c r="F26" t="s">
        <v>4779</v>
      </c>
      <c r="I26" t="s">
        <v>2350</v>
      </c>
      <c r="J26">
        <v>31.3</v>
      </c>
      <c r="K26" t="str">
        <f t="shared" si="0"/>
        <v>Obesity</v>
      </c>
      <c r="L26">
        <v>11.38</v>
      </c>
      <c r="M26" t="str">
        <f t="shared" si="1"/>
        <v>Diabetes</v>
      </c>
      <c r="N26" t="str">
        <f>PROPER('Medical Examinations'!D24)</f>
        <v>No</v>
      </c>
      <c r="O26" t="s">
        <v>2380</v>
      </c>
      <c r="P26" t="s">
        <v>2380</v>
      </c>
      <c r="Q26">
        <v>3</v>
      </c>
      <c r="R26" t="str">
        <f>PROPER('Answer Data Cleaning'!AA26)</f>
        <v>Yes</v>
      </c>
      <c r="T26" t="s">
        <v>45</v>
      </c>
      <c r="U26" s="24" t="str">
        <f>TEXT(_xlfn.CONCAT('Answer Data Cleaning'!M26,"-",'Answer Data Cleaning'!L26,"-",'Answer Data Cleaning'!K26),"DD-MMM-YYYY")</f>
        <v>30-Oct-1994</v>
      </c>
      <c r="V26">
        <f t="shared" si="2"/>
        <v>28</v>
      </c>
      <c r="W26">
        <v>0</v>
      </c>
      <c r="X26" s="22">
        <v>915.07</v>
      </c>
      <c r="Y26" t="s">
        <v>12</v>
      </c>
      <c r="Z26" t="s">
        <v>16</v>
      </c>
      <c r="AA26" t="s">
        <v>13</v>
      </c>
    </row>
    <row r="27" spans="2:27" ht="15.5" x14ac:dyDescent="0.35">
      <c r="B27" s="1" t="s">
        <v>2349</v>
      </c>
      <c r="C27" s="1" t="s">
        <v>2408</v>
      </c>
      <c r="D27" t="s">
        <v>4737</v>
      </c>
      <c r="E27" t="s">
        <v>4782</v>
      </c>
      <c r="F27" t="s">
        <v>4781</v>
      </c>
      <c r="I27" t="s">
        <v>2349</v>
      </c>
      <c r="J27">
        <v>41.8</v>
      </c>
      <c r="K27" t="str">
        <f t="shared" si="0"/>
        <v>Obesity</v>
      </c>
      <c r="L27">
        <v>7.89</v>
      </c>
      <c r="M27" t="str">
        <f t="shared" si="1"/>
        <v>Diabetes</v>
      </c>
      <c r="N27" t="str">
        <f>PROPER('Medical Examinations'!D25)</f>
        <v>Yes</v>
      </c>
      <c r="O27" t="s">
        <v>2380</v>
      </c>
      <c r="P27" t="s">
        <v>2380</v>
      </c>
      <c r="Q27">
        <v>2</v>
      </c>
      <c r="R27" t="str">
        <f>PROPER('Answer Data Cleaning'!AA27)</f>
        <v>Yes</v>
      </c>
      <c r="T27" t="s">
        <v>46</v>
      </c>
      <c r="U27" s="24" t="str">
        <f>TEXT(_xlfn.CONCAT('Answer Data Cleaning'!M27,"-",'Answer Data Cleaning'!L27,"-",'Answer Data Cleaning'!K27),"DD-MMM-YYYY")</f>
        <v>28-Oct-1995</v>
      </c>
      <c r="V27">
        <f t="shared" si="2"/>
        <v>27</v>
      </c>
      <c r="W27">
        <v>0</v>
      </c>
      <c r="X27" s="22">
        <v>928.59</v>
      </c>
      <c r="Y27" t="s">
        <v>12</v>
      </c>
      <c r="Z27" t="s">
        <v>16</v>
      </c>
      <c r="AA27" t="s">
        <v>13</v>
      </c>
    </row>
    <row r="28" spans="2:27" ht="15.5" x14ac:dyDescent="0.35">
      <c r="B28" s="1" t="s">
        <v>2348</v>
      </c>
      <c r="C28" s="1" t="s">
        <v>2409</v>
      </c>
      <c r="D28" t="s">
        <v>4737</v>
      </c>
      <c r="E28" t="s">
        <v>4784</v>
      </c>
      <c r="F28" t="s">
        <v>4783</v>
      </c>
      <c r="I28" t="s">
        <v>2348</v>
      </c>
      <c r="J28">
        <v>35.090000000000003</v>
      </c>
      <c r="K28" t="str">
        <f t="shared" si="0"/>
        <v>Obesity</v>
      </c>
      <c r="L28">
        <v>4.38</v>
      </c>
      <c r="M28" t="str">
        <f t="shared" si="1"/>
        <v>Normal</v>
      </c>
      <c r="N28" t="str">
        <f>PROPER('Medical Examinations'!D26)</f>
        <v>Yes</v>
      </c>
      <c r="O28" t="s">
        <v>2380</v>
      </c>
      <c r="P28" t="s">
        <v>2380</v>
      </c>
      <c r="Q28">
        <v>2</v>
      </c>
      <c r="R28" t="str">
        <f>PROPER('Answer Data Cleaning'!AA28)</f>
        <v>Yes</v>
      </c>
      <c r="T28" t="s">
        <v>47</v>
      </c>
      <c r="U28" s="24" t="str">
        <f>TEXT(_xlfn.CONCAT('Answer Data Cleaning'!M28,"-",'Answer Data Cleaning'!L28,"-",'Answer Data Cleaning'!K28),"DD-MMM-YYYY")</f>
        <v>19-Aug-2001</v>
      </c>
      <c r="V28">
        <f t="shared" si="2"/>
        <v>21</v>
      </c>
      <c r="W28">
        <v>0</v>
      </c>
      <c r="X28" s="22">
        <v>964.71</v>
      </c>
      <c r="Y28" t="s">
        <v>12</v>
      </c>
      <c r="Z28" t="s">
        <v>11</v>
      </c>
      <c r="AA28" t="s">
        <v>13</v>
      </c>
    </row>
    <row r="29" spans="2:27" ht="15.5" x14ac:dyDescent="0.35">
      <c r="B29" s="1" t="s">
        <v>2347</v>
      </c>
      <c r="C29" s="1" t="s">
        <v>2410</v>
      </c>
      <c r="D29" t="s">
        <v>4737</v>
      </c>
      <c r="E29" t="s">
        <v>4786</v>
      </c>
      <c r="F29" t="s">
        <v>4785</v>
      </c>
      <c r="I29" t="s">
        <v>2347</v>
      </c>
      <c r="J29">
        <v>33.880000000000003</v>
      </c>
      <c r="K29" t="str">
        <f t="shared" si="0"/>
        <v>Obesity</v>
      </c>
      <c r="L29">
        <v>7.01</v>
      </c>
      <c r="M29" t="str">
        <f t="shared" si="1"/>
        <v>Diabetes</v>
      </c>
      <c r="N29" t="str">
        <f>PROPER('Medical Examinations'!D27)</f>
        <v>No</v>
      </c>
      <c r="O29" t="s">
        <v>2380</v>
      </c>
      <c r="P29" t="s">
        <v>2380</v>
      </c>
      <c r="Q29">
        <v>3</v>
      </c>
      <c r="R29" t="str">
        <f>PROPER('Answer Data Cleaning'!AA29)</f>
        <v>Yes</v>
      </c>
      <c r="T29" t="s">
        <v>48</v>
      </c>
      <c r="U29" s="24" t="str">
        <f>TEXT(_xlfn.CONCAT('Answer Data Cleaning'!M29,"-",'Answer Data Cleaning'!L29,"-",'Answer Data Cleaning'!K29),"DD-MMM-YYYY")</f>
        <v>22-Nov-1994</v>
      </c>
      <c r="V29">
        <f t="shared" si="2"/>
        <v>28</v>
      </c>
      <c r="W29">
        <v>0</v>
      </c>
      <c r="X29" s="22">
        <v>1006.65</v>
      </c>
      <c r="Y29" t="s">
        <v>12</v>
      </c>
      <c r="Z29" t="s">
        <v>11</v>
      </c>
      <c r="AA29" t="s">
        <v>13</v>
      </c>
    </row>
    <row r="30" spans="2:27" ht="15.5" x14ac:dyDescent="0.35">
      <c r="B30" s="1" t="s">
        <v>2346</v>
      </c>
      <c r="C30" s="1" t="s">
        <v>2411</v>
      </c>
      <c r="D30" t="s">
        <v>4737</v>
      </c>
      <c r="E30" t="s">
        <v>4788</v>
      </c>
      <c r="F30" t="s">
        <v>4787</v>
      </c>
      <c r="I30" t="s">
        <v>2346</v>
      </c>
      <c r="J30">
        <v>30.875</v>
      </c>
      <c r="K30" t="str">
        <f t="shared" si="0"/>
        <v>Obesity</v>
      </c>
      <c r="L30">
        <v>11.88</v>
      </c>
      <c r="M30" t="str">
        <f t="shared" si="1"/>
        <v>Diabetes</v>
      </c>
      <c r="N30" t="str">
        <f>PROPER('Medical Examinations'!D28)</f>
        <v>No</v>
      </c>
      <c r="O30" t="s">
        <v>2380</v>
      </c>
      <c r="P30" t="s">
        <v>2380</v>
      </c>
      <c r="Q30" s="20">
        <v>0</v>
      </c>
      <c r="R30" t="str">
        <f>PROPER('Answer Data Cleaning'!AA30)</f>
        <v>Yes</v>
      </c>
      <c r="T30" t="s">
        <v>49</v>
      </c>
      <c r="U30" s="24" t="str">
        <f>TEXT(_xlfn.CONCAT('Answer Data Cleaning'!M30,"-",'Answer Data Cleaning'!L30,"-",'Answer Data Cleaning'!K30),"DD-MMM-YYYY")</f>
        <v>09-Oct-2000</v>
      </c>
      <c r="V30">
        <f t="shared" si="2"/>
        <v>22</v>
      </c>
      <c r="W30">
        <v>0</v>
      </c>
      <c r="X30" s="22">
        <v>1012</v>
      </c>
      <c r="Y30" t="s">
        <v>12</v>
      </c>
      <c r="Z30" t="s">
        <v>11</v>
      </c>
      <c r="AA30" t="s">
        <v>13</v>
      </c>
    </row>
    <row r="31" spans="2:27" ht="15.5" x14ac:dyDescent="0.35">
      <c r="B31" s="1" t="s">
        <v>2345</v>
      </c>
      <c r="C31" s="1" t="s">
        <v>2412</v>
      </c>
      <c r="D31" t="s">
        <v>4734</v>
      </c>
      <c r="E31" t="s">
        <v>4790</v>
      </c>
      <c r="F31" t="s">
        <v>4789</v>
      </c>
      <c r="I31" t="s">
        <v>2345</v>
      </c>
      <c r="J31">
        <v>36.86</v>
      </c>
      <c r="K31" t="str">
        <f t="shared" si="0"/>
        <v>Obesity</v>
      </c>
      <c r="L31">
        <v>5.19</v>
      </c>
      <c r="M31" t="str">
        <f t="shared" si="1"/>
        <v>Normal</v>
      </c>
      <c r="N31" t="str">
        <f>PROPER('Medical Examinations'!D29)</f>
        <v>Yes</v>
      </c>
      <c r="O31" t="s">
        <v>2380</v>
      </c>
      <c r="P31" t="s">
        <v>2383</v>
      </c>
      <c r="Q31">
        <v>1</v>
      </c>
      <c r="R31" t="str">
        <f>PROPER('Answer Data Cleaning'!AA31)</f>
        <v>Yes</v>
      </c>
      <c r="T31" t="s">
        <v>50</v>
      </c>
      <c r="U31" s="24" t="str">
        <f>TEXT(_xlfn.CONCAT('Answer Data Cleaning'!M31,"-",'Answer Data Cleaning'!L31,"-",'Answer Data Cleaning'!K31),"DD-MMM-YYYY")</f>
        <v>05-Aug-1999</v>
      </c>
      <c r="V31">
        <f t="shared" si="2"/>
        <v>23</v>
      </c>
      <c r="W31">
        <v>0</v>
      </c>
      <c r="X31" s="22">
        <v>1019</v>
      </c>
      <c r="Y31" t="s">
        <v>12</v>
      </c>
      <c r="Z31" t="s">
        <v>11</v>
      </c>
      <c r="AA31" t="s">
        <v>13</v>
      </c>
    </row>
    <row r="32" spans="2:27" ht="15.5" x14ac:dyDescent="0.35">
      <c r="B32" s="1" t="s">
        <v>2344</v>
      </c>
      <c r="C32" s="1" t="s">
        <v>2413</v>
      </c>
      <c r="D32" t="s">
        <v>4737</v>
      </c>
      <c r="E32" t="s">
        <v>4750</v>
      </c>
      <c r="F32" t="s">
        <v>4791</v>
      </c>
      <c r="I32" t="s">
        <v>2344</v>
      </c>
      <c r="J32">
        <v>35.86</v>
      </c>
      <c r="K32" t="str">
        <f t="shared" si="0"/>
        <v>Obesity</v>
      </c>
      <c r="L32">
        <v>6.74</v>
      </c>
      <c r="M32" t="str">
        <f t="shared" si="1"/>
        <v>Diabetes</v>
      </c>
      <c r="N32" t="str">
        <f>PROPER('Medical Examinations'!D30)</f>
        <v>Yes</v>
      </c>
      <c r="O32" t="s">
        <v>2380</v>
      </c>
      <c r="P32" t="s">
        <v>2380</v>
      </c>
      <c r="Q32">
        <v>2</v>
      </c>
      <c r="R32" t="str">
        <f>PROPER('Answer Data Cleaning'!AA32)</f>
        <v>Yes</v>
      </c>
      <c r="T32" t="s">
        <v>51</v>
      </c>
      <c r="U32" s="24" t="str">
        <f>TEXT(_xlfn.CONCAT('Answer Data Cleaning'!M32,"-",'Answer Data Cleaning'!L32,"-",'Answer Data Cleaning'!K32),"DD-MMM-YYYY")</f>
        <v>05-Oct-1995</v>
      </c>
      <c r="V32">
        <f t="shared" si="2"/>
        <v>27</v>
      </c>
      <c r="W32">
        <v>0</v>
      </c>
      <c r="X32" s="22">
        <v>1033.74</v>
      </c>
      <c r="Y32" t="s">
        <v>12</v>
      </c>
      <c r="Z32" t="s">
        <v>16</v>
      </c>
      <c r="AA32" t="s">
        <v>13</v>
      </c>
    </row>
    <row r="33" spans="2:27" ht="15.5" x14ac:dyDescent="0.35">
      <c r="B33" s="1" t="s">
        <v>2343</v>
      </c>
      <c r="C33" s="1" t="s">
        <v>2414</v>
      </c>
      <c r="D33" t="s">
        <v>4734</v>
      </c>
      <c r="E33" t="s">
        <v>4793</v>
      </c>
      <c r="F33" t="s">
        <v>4792</v>
      </c>
      <c r="I33" t="s">
        <v>2343</v>
      </c>
      <c r="J33">
        <v>37.049999999999997</v>
      </c>
      <c r="K33" t="str">
        <f t="shared" si="0"/>
        <v>Obesity</v>
      </c>
      <c r="L33">
        <v>8.44</v>
      </c>
      <c r="M33" t="str">
        <f t="shared" si="1"/>
        <v>Diabetes</v>
      </c>
      <c r="N33" t="str">
        <f>PROPER('Medical Examinations'!D31)</f>
        <v>No</v>
      </c>
      <c r="O33" t="s">
        <v>2380</v>
      </c>
      <c r="P33" t="s">
        <v>2380</v>
      </c>
      <c r="Q33" s="20">
        <v>0</v>
      </c>
      <c r="R33" t="str">
        <f>PROPER('Answer Data Cleaning'!AA33)</f>
        <v>Yes</v>
      </c>
      <c r="T33" t="s">
        <v>52</v>
      </c>
      <c r="U33" s="24" t="str">
        <f>TEXT(_xlfn.CONCAT('Answer Data Cleaning'!M33,"-",'Answer Data Cleaning'!L33,"-",'Answer Data Cleaning'!K33),"DD-MMM-YYYY")</f>
        <v>17-Nov-1994</v>
      </c>
      <c r="V33">
        <f t="shared" si="2"/>
        <v>28</v>
      </c>
      <c r="W33">
        <v>0</v>
      </c>
      <c r="X33" s="22">
        <v>1044</v>
      </c>
      <c r="Y33" t="s">
        <v>12</v>
      </c>
      <c r="Z33" t="s">
        <v>11</v>
      </c>
      <c r="AA33" t="s">
        <v>13</v>
      </c>
    </row>
    <row r="34" spans="2:27" ht="15.5" x14ac:dyDescent="0.35">
      <c r="B34" s="1" t="s">
        <v>2342</v>
      </c>
      <c r="C34" s="1" t="s">
        <v>2415</v>
      </c>
      <c r="D34" t="s">
        <v>4734</v>
      </c>
      <c r="E34" t="s">
        <v>4795</v>
      </c>
      <c r="F34" t="s">
        <v>4794</v>
      </c>
      <c r="I34" t="s">
        <v>2342</v>
      </c>
      <c r="J34">
        <v>43.89</v>
      </c>
      <c r="K34" t="str">
        <f t="shared" si="0"/>
        <v>Obesity</v>
      </c>
      <c r="L34">
        <v>8.7100000000000009</v>
      </c>
      <c r="M34" t="str">
        <f t="shared" si="1"/>
        <v>Diabetes</v>
      </c>
      <c r="N34" t="str">
        <f>PROPER('Medical Examinations'!D32)</f>
        <v>No</v>
      </c>
      <c r="O34" t="s">
        <v>2380</v>
      </c>
      <c r="P34" t="s">
        <v>2380</v>
      </c>
      <c r="Q34" s="20">
        <v>0</v>
      </c>
      <c r="R34" t="str">
        <f>PROPER('Answer Data Cleaning'!AA34)</f>
        <v>Yes</v>
      </c>
      <c r="T34" t="s">
        <v>53</v>
      </c>
      <c r="U34" s="24" t="str">
        <f>TEXT(_xlfn.CONCAT('Answer Data Cleaning'!M34,"-",'Answer Data Cleaning'!L34,"-",'Answer Data Cleaning'!K34),"DD-MMM-YYYY")</f>
        <v>20-Jul-2002</v>
      </c>
      <c r="V34">
        <f t="shared" si="2"/>
        <v>20</v>
      </c>
      <c r="W34">
        <v>0</v>
      </c>
      <c r="X34" s="22">
        <v>1047</v>
      </c>
      <c r="Y34" t="s">
        <v>12</v>
      </c>
      <c r="Z34" t="s">
        <v>16</v>
      </c>
      <c r="AA34" t="s">
        <v>13</v>
      </c>
    </row>
    <row r="35" spans="2:27" ht="15.5" x14ac:dyDescent="0.35">
      <c r="B35" s="1" t="s">
        <v>2341</v>
      </c>
      <c r="C35" s="1" t="s">
        <v>2416</v>
      </c>
      <c r="D35" t="s">
        <v>4737</v>
      </c>
      <c r="E35" t="s">
        <v>4797</v>
      </c>
      <c r="F35" t="s">
        <v>4796</v>
      </c>
      <c r="I35" t="s">
        <v>2341</v>
      </c>
      <c r="J35">
        <v>42.35</v>
      </c>
      <c r="K35" t="str">
        <f t="shared" si="0"/>
        <v>Obesity</v>
      </c>
      <c r="L35">
        <v>5.08</v>
      </c>
      <c r="M35" t="str">
        <f t="shared" si="1"/>
        <v>Normal</v>
      </c>
      <c r="N35" t="str">
        <f>PROPER('Medical Examinations'!D33)</f>
        <v>Yes</v>
      </c>
      <c r="O35" t="s">
        <v>2380</v>
      </c>
      <c r="P35" t="s">
        <v>2380</v>
      </c>
      <c r="Q35" s="20">
        <v>0</v>
      </c>
      <c r="R35" t="str">
        <f>PROPER('Answer Data Cleaning'!AA35)</f>
        <v>Yes</v>
      </c>
      <c r="T35" t="s">
        <v>54</v>
      </c>
      <c r="U35" s="24" t="str">
        <f>TEXT(_xlfn.CONCAT('Answer Data Cleaning'!M35,"-",'Answer Data Cleaning'!L35,"-",'Answer Data Cleaning'!K35),"DD-MMM-YYYY")</f>
        <v>01-Jul-2002</v>
      </c>
      <c r="V35">
        <f t="shared" si="2"/>
        <v>20</v>
      </c>
      <c r="W35">
        <v>0</v>
      </c>
      <c r="X35" s="22">
        <v>1049</v>
      </c>
      <c r="Y35" t="s">
        <v>12</v>
      </c>
      <c r="Z35" t="s">
        <v>11</v>
      </c>
      <c r="AA35" t="s">
        <v>23</v>
      </c>
    </row>
    <row r="36" spans="2:27" ht="15.5" x14ac:dyDescent="0.35">
      <c r="B36" s="1" t="s">
        <v>2340</v>
      </c>
      <c r="C36" s="1" t="s">
        <v>2417</v>
      </c>
      <c r="D36" t="s">
        <v>4737</v>
      </c>
      <c r="E36" t="s">
        <v>4799</v>
      </c>
      <c r="F36" t="s">
        <v>4798</v>
      </c>
      <c r="I36" t="s">
        <v>2340</v>
      </c>
      <c r="J36">
        <v>31.35</v>
      </c>
      <c r="K36" t="str">
        <f t="shared" si="0"/>
        <v>Obesity</v>
      </c>
      <c r="L36">
        <v>6.86</v>
      </c>
      <c r="M36" t="str">
        <f t="shared" si="1"/>
        <v>Diabetes</v>
      </c>
      <c r="N36" t="str">
        <f>PROPER('Medical Examinations'!D34)</f>
        <v>No</v>
      </c>
      <c r="O36" t="s">
        <v>2380</v>
      </c>
      <c r="P36" t="s">
        <v>2380</v>
      </c>
      <c r="Q36" s="20">
        <v>0</v>
      </c>
      <c r="R36" t="str">
        <f>PROPER('Answer Data Cleaning'!AA36)</f>
        <v>Yes</v>
      </c>
      <c r="T36" t="s">
        <v>55</v>
      </c>
      <c r="U36" s="24" t="str">
        <f>TEXT(_xlfn.CONCAT('Answer Data Cleaning'!M36,"-",'Answer Data Cleaning'!L36,"-",'Answer Data Cleaning'!K36),"DD-MMM-YYYY")</f>
        <v>01-Jun-1995</v>
      </c>
      <c r="V36">
        <f t="shared" si="2"/>
        <v>28</v>
      </c>
      <c r="W36">
        <v>0</v>
      </c>
      <c r="X36" s="22">
        <v>1056</v>
      </c>
      <c r="Y36" t="s">
        <v>12</v>
      </c>
      <c r="Z36" t="s">
        <v>11</v>
      </c>
      <c r="AA36" t="s">
        <v>13</v>
      </c>
    </row>
    <row r="37" spans="2:27" ht="15.5" x14ac:dyDescent="0.35">
      <c r="B37" s="1" t="s">
        <v>2339</v>
      </c>
      <c r="C37" s="1" t="s">
        <v>2418</v>
      </c>
      <c r="D37" t="s">
        <v>4734</v>
      </c>
      <c r="E37" t="s">
        <v>4801</v>
      </c>
      <c r="F37" t="s">
        <v>4800</v>
      </c>
      <c r="I37" t="s">
        <v>2339</v>
      </c>
      <c r="J37">
        <v>47.6</v>
      </c>
      <c r="K37" t="str">
        <f t="shared" si="0"/>
        <v>Obesity</v>
      </c>
      <c r="L37">
        <v>5.95</v>
      </c>
      <c r="M37" t="str">
        <f t="shared" si="1"/>
        <v>Prediabetes</v>
      </c>
      <c r="N37" t="str">
        <f>PROPER('Medical Examinations'!D35)</f>
        <v>Yes</v>
      </c>
      <c r="O37" t="s">
        <v>2380</v>
      </c>
      <c r="P37" t="s">
        <v>2380</v>
      </c>
      <c r="Q37" s="20">
        <v>0</v>
      </c>
      <c r="R37" t="str">
        <f>PROPER('Answer Data Cleaning'!AA37)</f>
        <v>Yes</v>
      </c>
      <c r="T37" t="s">
        <v>56</v>
      </c>
      <c r="U37" s="24" t="str">
        <f>TEXT(_xlfn.CONCAT('Answer Data Cleaning'!M37,"-",'Answer Data Cleaning'!L37,"-",'Answer Data Cleaning'!K37),"DD-MMM-YYYY")</f>
        <v>28-Sep-1993</v>
      </c>
      <c r="V37">
        <f t="shared" si="2"/>
        <v>29</v>
      </c>
      <c r="W37">
        <v>0</v>
      </c>
      <c r="X37" s="22">
        <v>1068</v>
      </c>
      <c r="Y37" t="s">
        <v>12</v>
      </c>
      <c r="Z37" t="s">
        <v>16</v>
      </c>
      <c r="AA37" t="s">
        <v>13</v>
      </c>
    </row>
    <row r="38" spans="2:27" ht="15.5" x14ac:dyDescent="0.35">
      <c r="B38" s="1" t="s">
        <v>2338</v>
      </c>
      <c r="C38" s="1" t="s">
        <v>2419</v>
      </c>
      <c r="D38" t="s">
        <v>4734</v>
      </c>
      <c r="E38" t="s">
        <v>4803</v>
      </c>
      <c r="F38" t="s">
        <v>4802</v>
      </c>
      <c r="I38" t="s">
        <v>2338</v>
      </c>
      <c r="J38">
        <v>46.2</v>
      </c>
      <c r="K38" t="str">
        <f t="shared" si="0"/>
        <v>Obesity</v>
      </c>
      <c r="L38">
        <v>6.09</v>
      </c>
      <c r="M38" t="str">
        <f t="shared" si="1"/>
        <v>Prediabetes</v>
      </c>
      <c r="N38" t="str">
        <f>PROPER('Medical Examinations'!D36)</f>
        <v>No</v>
      </c>
      <c r="O38" t="s">
        <v>2380</v>
      </c>
      <c r="P38" t="s">
        <v>2383</v>
      </c>
      <c r="Q38">
        <v>1</v>
      </c>
      <c r="R38" t="str">
        <f>PROPER('Answer Data Cleaning'!AA38)</f>
        <v>Yes</v>
      </c>
      <c r="T38" t="s">
        <v>57</v>
      </c>
      <c r="U38" s="24" t="str">
        <f>TEXT(_xlfn.CONCAT('Answer Data Cleaning'!M38,"-",'Answer Data Cleaning'!L38,"-",'Answer Data Cleaning'!K38),"DD-MMM-YYYY")</f>
        <v>24-Aug-2004</v>
      </c>
      <c r="V38">
        <f t="shared" si="2"/>
        <v>18</v>
      </c>
      <c r="W38">
        <v>0</v>
      </c>
      <c r="X38" s="22">
        <v>1070</v>
      </c>
      <c r="Y38" t="s">
        <v>12</v>
      </c>
      <c r="Z38" t="s">
        <v>12</v>
      </c>
      <c r="AA38" t="s">
        <v>13</v>
      </c>
    </row>
    <row r="39" spans="2:27" ht="15.5" x14ac:dyDescent="0.35">
      <c r="B39" s="1" t="s">
        <v>2337</v>
      </c>
      <c r="C39" s="1" t="s">
        <v>2420</v>
      </c>
      <c r="D39" t="s">
        <v>4737</v>
      </c>
      <c r="E39" t="s">
        <v>4805</v>
      </c>
      <c r="F39" t="s">
        <v>4804</v>
      </c>
      <c r="I39" t="s">
        <v>2337</v>
      </c>
      <c r="J39">
        <v>32.015000000000001</v>
      </c>
      <c r="K39" t="str">
        <f t="shared" si="0"/>
        <v>Obesity</v>
      </c>
      <c r="L39">
        <v>11.75</v>
      </c>
      <c r="M39" t="str">
        <f t="shared" si="1"/>
        <v>Diabetes</v>
      </c>
      <c r="N39" t="str">
        <f>PROPER('Medical Examinations'!D37)</f>
        <v>No</v>
      </c>
      <c r="O39" t="s">
        <v>2380</v>
      </c>
      <c r="P39" t="s">
        <v>2380</v>
      </c>
      <c r="Q39" s="20">
        <v>0</v>
      </c>
      <c r="R39" t="str">
        <f>PROPER('Answer Data Cleaning'!AA39)</f>
        <v>Yes</v>
      </c>
      <c r="T39" t="s">
        <v>58</v>
      </c>
      <c r="U39" s="24" t="str">
        <f>TEXT(_xlfn.CONCAT('Answer Data Cleaning'!M39,"-",'Answer Data Cleaning'!L39,"-",'Answer Data Cleaning'!K39),"DD-MMM-YYYY")</f>
        <v>13-Aug-1997</v>
      </c>
      <c r="V39">
        <f t="shared" si="2"/>
        <v>25</v>
      </c>
      <c r="W39">
        <v>0</v>
      </c>
      <c r="X39" s="22">
        <v>1071</v>
      </c>
      <c r="Y39" t="s">
        <v>12</v>
      </c>
      <c r="Z39" t="s">
        <v>12</v>
      </c>
      <c r="AA39" t="s">
        <v>13</v>
      </c>
    </row>
    <row r="40" spans="2:27" ht="15.5" x14ac:dyDescent="0.35">
      <c r="B40" s="1" t="s">
        <v>2336</v>
      </c>
      <c r="C40" s="1" t="s">
        <v>2421</v>
      </c>
      <c r="D40" t="s">
        <v>4737</v>
      </c>
      <c r="E40" t="s">
        <v>4807</v>
      </c>
      <c r="F40" t="s">
        <v>4806</v>
      </c>
      <c r="I40" t="s">
        <v>2336</v>
      </c>
      <c r="J40">
        <v>40.564999999999998</v>
      </c>
      <c r="K40" t="str">
        <f t="shared" si="0"/>
        <v>Obesity</v>
      </c>
      <c r="L40">
        <v>7.37</v>
      </c>
      <c r="M40" t="str">
        <f t="shared" si="1"/>
        <v>Diabetes</v>
      </c>
      <c r="N40" t="str">
        <f>PROPER('Medical Examinations'!D38)</f>
        <v>No</v>
      </c>
      <c r="O40" t="s">
        <v>2380</v>
      </c>
      <c r="P40" t="s">
        <v>2380</v>
      </c>
      <c r="Q40" s="20">
        <v>0</v>
      </c>
      <c r="R40" t="str">
        <f>PROPER('Answer Data Cleaning'!AA40)</f>
        <v>Yes</v>
      </c>
      <c r="T40" t="s">
        <v>59</v>
      </c>
      <c r="U40" s="24" t="str">
        <f>TEXT(_xlfn.CONCAT('Answer Data Cleaning'!M40,"-",'Answer Data Cleaning'!L40,"-",'Answer Data Cleaning'!K40),"DD-MMM-YYYY")</f>
        <v>26-Dec-1998</v>
      </c>
      <c r="V40">
        <f t="shared" si="2"/>
        <v>24</v>
      </c>
      <c r="W40">
        <v>0</v>
      </c>
      <c r="X40" s="22">
        <v>1082</v>
      </c>
      <c r="Y40" t="s">
        <v>12</v>
      </c>
      <c r="Z40" t="s">
        <v>11</v>
      </c>
      <c r="AA40" t="s">
        <v>13</v>
      </c>
    </row>
    <row r="41" spans="2:27" ht="15.5" x14ac:dyDescent="0.35">
      <c r="B41" s="1" t="s">
        <v>2335</v>
      </c>
      <c r="C41" s="1" t="s">
        <v>2422</v>
      </c>
      <c r="D41" t="s">
        <v>4734</v>
      </c>
      <c r="E41" t="s">
        <v>4809</v>
      </c>
      <c r="F41" t="s">
        <v>4808</v>
      </c>
      <c r="I41" t="s">
        <v>2335</v>
      </c>
      <c r="J41">
        <v>32.450000000000003</v>
      </c>
      <c r="K41" t="str">
        <f t="shared" si="0"/>
        <v>Obesity</v>
      </c>
      <c r="L41">
        <v>11.91</v>
      </c>
      <c r="M41" t="str">
        <f t="shared" si="1"/>
        <v>Diabetes</v>
      </c>
      <c r="N41" t="str">
        <f>PROPER('Medical Examinations'!D39)</f>
        <v>No</v>
      </c>
      <c r="O41" t="s">
        <v>2380</v>
      </c>
      <c r="P41" t="s">
        <v>2380</v>
      </c>
      <c r="Q41" s="20">
        <v>0</v>
      </c>
      <c r="R41" t="str">
        <f>PROPER('Answer Data Cleaning'!AA41)</f>
        <v>Yes</v>
      </c>
      <c r="T41" t="s">
        <v>60</v>
      </c>
      <c r="U41" s="24" t="str">
        <f>TEXT(_xlfn.CONCAT('Answer Data Cleaning'!M41,"-",'Answer Data Cleaning'!L41,"-",'Answer Data Cleaning'!K41),"DD-MMM-YYYY")</f>
        <v>13-Aug-2002</v>
      </c>
      <c r="V41">
        <f t="shared" si="2"/>
        <v>20</v>
      </c>
      <c r="W41">
        <v>0</v>
      </c>
      <c r="X41" s="22">
        <v>1086</v>
      </c>
      <c r="Y41" t="s">
        <v>12</v>
      </c>
      <c r="Z41" t="s">
        <v>12</v>
      </c>
      <c r="AA41" t="s">
        <v>13</v>
      </c>
    </row>
    <row r="42" spans="2:27" ht="15.5" x14ac:dyDescent="0.35">
      <c r="B42" s="1" t="s">
        <v>2334</v>
      </c>
      <c r="C42" s="1" t="s">
        <v>2423</v>
      </c>
      <c r="D42" t="s">
        <v>4734</v>
      </c>
      <c r="E42" t="s">
        <v>4811</v>
      </c>
      <c r="F42" t="s">
        <v>4810</v>
      </c>
      <c r="I42" t="s">
        <v>2334</v>
      </c>
      <c r="J42">
        <v>34.96</v>
      </c>
      <c r="K42" t="str">
        <f t="shared" si="0"/>
        <v>Obesity</v>
      </c>
      <c r="L42">
        <v>6.52</v>
      </c>
      <c r="M42" t="str">
        <f t="shared" si="1"/>
        <v>Diabetes</v>
      </c>
      <c r="N42" t="str">
        <f>PROPER('Medical Examinations'!D40)</f>
        <v>No</v>
      </c>
      <c r="O42" t="s">
        <v>2380</v>
      </c>
      <c r="P42" t="s">
        <v>2380</v>
      </c>
      <c r="Q42" s="20">
        <v>0</v>
      </c>
      <c r="R42" t="str">
        <f>PROPER('Answer Data Cleaning'!AA42)</f>
        <v>Yes</v>
      </c>
      <c r="T42" t="s">
        <v>61</v>
      </c>
      <c r="U42" s="24" t="str">
        <f>TEXT(_xlfn.CONCAT('Answer Data Cleaning'!M42,"-",'Answer Data Cleaning'!L42,"-",'Answer Data Cleaning'!K42),"DD-MMM-YYYY")</f>
        <v>12-Nov-2004</v>
      </c>
      <c r="V42">
        <f t="shared" si="2"/>
        <v>18</v>
      </c>
      <c r="W42">
        <v>0</v>
      </c>
      <c r="X42" s="22">
        <v>1121.8699999999999</v>
      </c>
      <c r="Y42" t="s">
        <v>12</v>
      </c>
      <c r="Z42" t="s">
        <v>16</v>
      </c>
      <c r="AA42" t="s">
        <v>13</v>
      </c>
    </row>
    <row r="43" spans="2:27" ht="15.5" x14ac:dyDescent="0.35">
      <c r="B43" s="1" t="s">
        <v>2333</v>
      </c>
      <c r="C43" s="1" t="s">
        <v>2424</v>
      </c>
      <c r="D43" t="s">
        <v>4737</v>
      </c>
      <c r="E43" t="s">
        <v>4813</v>
      </c>
      <c r="F43" t="s">
        <v>4812</v>
      </c>
      <c r="I43" t="s">
        <v>2333</v>
      </c>
      <c r="J43">
        <v>35.5</v>
      </c>
      <c r="K43" t="str">
        <f t="shared" si="0"/>
        <v>Obesity</v>
      </c>
      <c r="L43">
        <v>5.14</v>
      </c>
      <c r="M43" t="str">
        <f t="shared" si="1"/>
        <v>Normal</v>
      </c>
      <c r="N43" t="str">
        <f>PROPER('Medical Examinations'!D41)</f>
        <v>No</v>
      </c>
      <c r="O43" t="s">
        <v>2380</v>
      </c>
      <c r="P43" t="s">
        <v>2383</v>
      </c>
      <c r="Q43">
        <v>1</v>
      </c>
      <c r="R43" t="str">
        <f>PROPER('Answer Data Cleaning'!AA43)</f>
        <v>Yes</v>
      </c>
      <c r="T43" t="s">
        <v>62</v>
      </c>
      <c r="U43" s="24" t="str">
        <f>TEXT(_xlfn.CONCAT('Answer Data Cleaning'!M43,"-",'Answer Data Cleaning'!L43,"-",'Answer Data Cleaning'!K43),"DD-MMM-YYYY")</f>
        <v>14-Jun-2004</v>
      </c>
      <c r="V43">
        <f t="shared" si="2"/>
        <v>18</v>
      </c>
      <c r="W43">
        <v>0</v>
      </c>
      <c r="X43" s="22">
        <v>1131.51</v>
      </c>
      <c r="Y43" t="s">
        <v>12</v>
      </c>
      <c r="Z43" t="s">
        <v>16</v>
      </c>
      <c r="AA43" t="s">
        <v>13</v>
      </c>
    </row>
    <row r="44" spans="2:27" ht="15.5" x14ac:dyDescent="0.35">
      <c r="B44" s="1" t="s">
        <v>2332</v>
      </c>
      <c r="C44" s="1" t="s">
        <v>2425</v>
      </c>
      <c r="D44" t="s">
        <v>4737</v>
      </c>
      <c r="E44" t="s">
        <v>4815</v>
      </c>
      <c r="F44" t="s">
        <v>4814</v>
      </c>
      <c r="I44" t="s">
        <v>2332</v>
      </c>
      <c r="J44">
        <v>52.58</v>
      </c>
      <c r="K44" t="str">
        <f t="shared" si="0"/>
        <v>Obesity</v>
      </c>
      <c r="L44">
        <v>4.1900000000000004</v>
      </c>
      <c r="M44" t="str">
        <f t="shared" si="1"/>
        <v>Normal</v>
      </c>
      <c r="N44" t="str">
        <f>PROPER('Medical Examinations'!D42)</f>
        <v>No</v>
      </c>
      <c r="O44" t="s">
        <v>2382</v>
      </c>
      <c r="P44" t="s">
        <v>2380</v>
      </c>
      <c r="Q44">
        <v>1</v>
      </c>
      <c r="R44" t="str">
        <f>PROPER('Answer Data Cleaning'!AA44)</f>
        <v>Yes</v>
      </c>
      <c r="T44" t="s">
        <v>63</v>
      </c>
      <c r="U44" s="24" t="str">
        <f>TEXT(_xlfn.CONCAT('Answer Data Cleaning'!M44,"-",'Answer Data Cleaning'!L44,"-",'Answer Data Cleaning'!K44),"DD-MMM-YYYY")</f>
        <v>19-Jul-2002</v>
      </c>
      <c r="V44">
        <f t="shared" si="2"/>
        <v>20</v>
      </c>
      <c r="W44">
        <v>0</v>
      </c>
      <c r="X44" s="22">
        <v>1132</v>
      </c>
      <c r="Y44" t="s">
        <v>12</v>
      </c>
      <c r="Z44" t="s">
        <v>16</v>
      </c>
      <c r="AA44" t="s">
        <v>13</v>
      </c>
    </row>
    <row r="45" spans="2:27" ht="15.5" x14ac:dyDescent="0.35">
      <c r="B45" s="1" t="s">
        <v>2331</v>
      </c>
      <c r="C45" s="1" t="s">
        <v>2426</v>
      </c>
      <c r="D45" t="s">
        <v>4734</v>
      </c>
      <c r="E45" t="s">
        <v>4817</v>
      </c>
      <c r="F45" t="s">
        <v>4816</v>
      </c>
      <c r="I45" t="s">
        <v>2331</v>
      </c>
      <c r="J45">
        <v>35.200000000000003</v>
      </c>
      <c r="K45" t="str">
        <f t="shared" si="0"/>
        <v>Obesity</v>
      </c>
      <c r="L45">
        <v>11.68</v>
      </c>
      <c r="M45" t="str">
        <f t="shared" si="1"/>
        <v>Diabetes</v>
      </c>
      <c r="N45" t="str">
        <f>PROPER('Medical Examinations'!D43)</f>
        <v>Yes</v>
      </c>
      <c r="O45" t="s">
        <v>2380</v>
      </c>
      <c r="P45" t="s">
        <v>2380</v>
      </c>
      <c r="Q45" s="20">
        <v>0</v>
      </c>
      <c r="R45" t="str">
        <f>PROPER('Answer Data Cleaning'!AA45)</f>
        <v>Yes</v>
      </c>
      <c r="T45" t="s">
        <v>64</v>
      </c>
      <c r="U45" s="24" t="str">
        <f>TEXT(_xlfn.CONCAT('Answer Data Cleaning'!M45,"-",'Answer Data Cleaning'!L45,"-",'Answer Data Cleaning'!K45),"DD-MMM-YYYY")</f>
        <v>06-Oct-2004</v>
      </c>
      <c r="V45">
        <f t="shared" si="2"/>
        <v>18</v>
      </c>
      <c r="W45">
        <v>0</v>
      </c>
      <c r="X45" s="22">
        <v>1135</v>
      </c>
      <c r="Y45" t="s">
        <v>12</v>
      </c>
      <c r="Z45" t="s">
        <v>12</v>
      </c>
      <c r="AA45" t="s">
        <v>13</v>
      </c>
    </row>
    <row r="46" spans="2:27" ht="15.5" x14ac:dyDescent="0.35">
      <c r="B46" s="1" t="s">
        <v>2330</v>
      </c>
      <c r="C46" s="1" t="s">
        <v>2427</v>
      </c>
      <c r="D46" t="s">
        <v>4734</v>
      </c>
      <c r="E46" t="s">
        <v>4780</v>
      </c>
      <c r="F46" t="s">
        <v>4818</v>
      </c>
      <c r="I46" t="s">
        <v>2330</v>
      </c>
      <c r="J46">
        <v>38.06</v>
      </c>
      <c r="K46" t="str">
        <f t="shared" si="0"/>
        <v>Obesity</v>
      </c>
      <c r="L46">
        <v>6.98</v>
      </c>
      <c r="M46" t="str">
        <f t="shared" si="1"/>
        <v>Diabetes</v>
      </c>
      <c r="N46" t="str">
        <f>PROPER('Medical Examinations'!D44)</f>
        <v>No</v>
      </c>
      <c r="O46" t="s">
        <v>2380</v>
      </c>
      <c r="P46" t="s">
        <v>2380</v>
      </c>
      <c r="Q46" s="20">
        <v>0</v>
      </c>
      <c r="R46" t="str">
        <f>PROPER('Answer Data Cleaning'!AA46)</f>
        <v>Yes</v>
      </c>
      <c r="T46" t="s">
        <v>65</v>
      </c>
      <c r="U46" s="24" t="str">
        <f>TEXT(_xlfn.CONCAT('Answer Data Cleaning'!M46,"-",'Answer Data Cleaning'!L46,"-",'Answer Data Cleaning'!K46),"DD-MMM-YYYY")</f>
        <v>11-Jun-2004</v>
      </c>
      <c r="V46">
        <f t="shared" si="2"/>
        <v>18</v>
      </c>
      <c r="W46">
        <v>0</v>
      </c>
      <c r="X46" s="22">
        <v>1135.94</v>
      </c>
      <c r="Y46" t="s">
        <v>12</v>
      </c>
      <c r="Z46" t="s">
        <v>12</v>
      </c>
      <c r="AA46" t="s">
        <v>13</v>
      </c>
    </row>
    <row r="47" spans="2:27" ht="15.5" x14ac:dyDescent="0.35">
      <c r="B47" s="1" t="s">
        <v>2329</v>
      </c>
      <c r="C47" s="1" t="s">
        <v>2428</v>
      </c>
      <c r="D47" t="s">
        <v>4737</v>
      </c>
      <c r="E47" t="s">
        <v>4820</v>
      </c>
      <c r="F47" t="s">
        <v>4819</v>
      </c>
      <c r="I47" t="s">
        <v>2329</v>
      </c>
      <c r="J47">
        <v>34.21</v>
      </c>
      <c r="K47" t="str">
        <f t="shared" si="0"/>
        <v>Obesity</v>
      </c>
      <c r="L47">
        <v>8.34</v>
      </c>
      <c r="M47" t="str">
        <f t="shared" si="1"/>
        <v>Diabetes</v>
      </c>
      <c r="N47" t="str">
        <f>PROPER('Medical Examinations'!D45)</f>
        <v>No</v>
      </c>
      <c r="O47" t="s">
        <v>2380</v>
      </c>
      <c r="P47" t="s">
        <v>2380</v>
      </c>
      <c r="Q47" s="20">
        <v>0</v>
      </c>
      <c r="R47" t="str">
        <f>PROPER('Answer Data Cleaning'!AA47)</f>
        <v>Yes</v>
      </c>
      <c r="T47" t="s">
        <v>66</v>
      </c>
      <c r="U47" s="24" t="str">
        <f>TEXT(_xlfn.CONCAT('Answer Data Cleaning'!M47,"-",'Answer Data Cleaning'!L47,"-",'Answer Data Cleaning'!K47),"DD-MMM-YYYY")</f>
        <v>28-Nov-2004</v>
      </c>
      <c r="V47">
        <f t="shared" si="2"/>
        <v>18</v>
      </c>
      <c r="W47">
        <v>0</v>
      </c>
      <c r="X47" s="22">
        <v>1136.4000000000001</v>
      </c>
      <c r="Y47" t="s">
        <v>12</v>
      </c>
      <c r="Z47" t="s">
        <v>12</v>
      </c>
      <c r="AA47" t="s">
        <v>13</v>
      </c>
    </row>
    <row r="48" spans="2:27" ht="15.5" x14ac:dyDescent="0.35">
      <c r="B48" s="1" t="s">
        <v>2328</v>
      </c>
      <c r="C48" s="1" t="s">
        <v>2429</v>
      </c>
      <c r="D48" t="s">
        <v>4737</v>
      </c>
      <c r="E48" t="s">
        <v>4822</v>
      </c>
      <c r="F48" t="s">
        <v>4821</v>
      </c>
      <c r="I48" t="s">
        <v>2328</v>
      </c>
      <c r="J48">
        <v>38.94</v>
      </c>
      <c r="K48" t="str">
        <f t="shared" si="0"/>
        <v>Obesity</v>
      </c>
      <c r="L48">
        <v>8.49</v>
      </c>
      <c r="M48" t="str">
        <f t="shared" si="1"/>
        <v>Diabetes</v>
      </c>
      <c r="N48" t="str">
        <f>PROPER('Medical Examinations'!D46)</f>
        <v>Yes</v>
      </c>
      <c r="O48" t="s">
        <v>2380</v>
      </c>
      <c r="P48" t="s">
        <v>2380</v>
      </c>
      <c r="Q48">
        <v>1</v>
      </c>
      <c r="R48" t="str">
        <f>PROPER('Answer Data Cleaning'!AA48)</f>
        <v>Yes</v>
      </c>
      <c r="T48" t="s">
        <v>67</v>
      </c>
      <c r="U48" s="24" t="str">
        <f>TEXT(_xlfn.CONCAT('Answer Data Cleaning'!M48,"-",'Answer Data Cleaning'!L48,"-",'Answer Data Cleaning'!K48),"DD-MMM-YYYY")</f>
        <v>11-Aug-2002</v>
      </c>
      <c r="V48">
        <f t="shared" si="2"/>
        <v>20</v>
      </c>
      <c r="W48">
        <v>0</v>
      </c>
      <c r="X48" s="22">
        <v>1137</v>
      </c>
      <c r="Y48" t="s">
        <v>12</v>
      </c>
      <c r="Z48" t="s">
        <v>16</v>
      </c>
      <c r="AA48" t="s">
        <v>13</v>
      </c>
    </row>
    <row r="49" spans="2:27" ht="15.5" x14ac:dyDescent="0.35">
      <c r="B49" s="1" t="s">
        <v>2327</v>
      </c>
      <c r="C49" s="1" t="s">
        <v>2430</v>
      </c>
      <c r="D49" t="s">
        <v>4734</v>
      </c>
      <c r="E49" t="s">
        <v>4824</v>
      </c>
      <c r="F49" t="s">
        <v>4823</v>
      </c>
      <c r="I49" t="s">
        <v>2327</v>
      </c>
      <c r="J49">
        <v>30.21</v>
      </c>
      <c r="K49" t="str">
        <f t="shared" si="0"/>
        <v>Obesity</v>
      </c>
      <c r="L49">
        <v>5.34</v>
      </c>
      <c r="M49" t="str">
        <f t="shared" si="1"/>
        <v>Normal</v>
      </c>
      <c r="N49" t="str">
        <f>PROPER('Medical Examinations'!D47)</f>
        <v>Yes</v>
      </c>
      <c r="O49" t="s">
        <v>2380</v>
      </c>
      <c r="P49" t="s">
        <v>2380</v>
      </c>
      <c r="Q49">
        <v>1</v>
      </c>
      <c r="R49" t="str">
        <f>PROPER('Answer Data Cleaning'!AA49)</f>
        <v>Yes</v>
      </c>
      <c r="T49" t="s">
        <v>31</v>
      </c>
      <c r="U49" s="24" t="str">
        <f>TEXT(_xlfn.CONCAT('Answer Data Cleaning'!M49,"-",'Answer Data Cleaning'!L49,"-",'Answer Data Cleaning'!K49),"DD-MMM-YYYY")</f>
        <v>06-Nov-2004</v>
      </c>
      <c r="V49">
        <f t="shared" si="2"/>
        <v>18</v>
      </c>
      <c r="W49">
        <v>0</v>
      </c>
      <c r="X49" s="22">
        <v>1137.01</v>
      </c>
      <c r="Y49" t="s">
        <v>12</v>
      </c>
      <c r="Z49" t="s">
        <v>16</v>
      </c>
      <c r="AA49" t="s">
        <v>13</v>
      </c>
    </row>
    <row r="50" spans="2:27" ht="15.5" x14ac:dyDescent="0.35">
      <c r="B50" s="1" t="s">
        <v>2326</v>
      </c>
      <c r="C50" s="1" t="s">
        <v>2431</v>
      </c>
      <c r="D50" t="s">
        <v>4737</v>
      </c>
      <c r="E50" t="s">
        <v>4826</v>
      </c>
      <c r="F50" t="s">
        <v>4825</v>
      </c>
      <c r="I50" t="s">
        <v>2326</v>
      </c>
      <c r="J50">
        <v>33.630000000000003</v>
      </c>
      <c r="K50" t="str">
        <f t="shared" si="0"/>
        <v>Obesity</v>
      </c>
      <c r="L50">
        <v>4.43</v>
      </c>
      <c r="M50" t="str">
        <f t="shared" si="1"/>
        <v>Normal</v>
      </c>
      <c r="N50" t="str">
        <f>PROPER('Medical Examinations'!D48)</f>
        <v>Yes</v>
      </c>
      <c r="O50" t="s">
        <v>2380</v>
      </c>
      <c r="P50" t="s">
        <v>2380</v>
      </c>
      <c r="Q50">
        <v>2</v>
      </c>
      <c r="R50" t="str">
        <f>PROPER('Answer Data Cleaning'!AA50)</f>
        <v>Yes</v>
      </c>
      <c r="T50" t="s">
        <v>68</v>
      </c>
      <c r="U50" s="24" t="str">
        <f>TEXT(_xlfn.CONCAT('Answer Data Cleaning'!M50,"-",'Answer Data Cleaning'!L50,"-",'Answer Data Cleaning'!K50),"DD-MMM-YYYY")</f>
        <v>15-Oct-2004</v>
      </c>
      <c r="V50">
        <f t="shared" si="2"/>
        <v>18</v>
      </c>
      <c r="W50">
        <v>0</v>
      </c>
      <c r="X50" s="22">
        <v>1137.01</v>
      </c>
      <c r="Y50" t="s">
        <v>12</v>
      </c>
      <c r="Z50" t="s">
        <v>16</v>
      </c>
      <c r="AA50" t="s">
        <v>13</v>
      </c>
    </row>
    <row r="51" spans="2:27" ht="15.5" x14ac:dyDescent="0.35">
      <c r="B51" s="1" t="s">
        <v>2325</v>
      </c>
      <c r="C51" s="1" t="s">
        <v>2432</v>
      </c>
      <c r="D51" t="s">
        <v>4734</v>
      </c>
      <c r="E51" t="s">
        <v>4827</v>
      </c>
      <c r="F51" t="s">
        <v>4816</v>
      </c>
      <c r="I51" t="s">
        <v>2325</v>
      </c>
      <c r="J51">
        <v>40.369999999999997</v>
      </c>
      <c r="K51" t="str">
        <f t="shared" si="0"/>
        <v>Obesity</v>
      </c>
      <c r="L51">
        <v>4.47</v>
      </c>
      <c r="M51" t="str">
        <f t="shared" si="1"/>
        <v>Normal</v>
      </c>
      <c r="N51" t="str">
        <f>PROPER('Medical Examinations'!D49)</f>
        <v>No</v>
      </c>
      <c r="O51" t="s">
        <v>2380</v>
      </c>
      <c r="P51" t="s">
        <v>2380</v>
      </c>
      <c r="Q51" s="20">
        <v>0</v>
      </c>
      <c r="R51" t="str">
        <f>PROPER('Answer Data Cleaning'!AA51)</f>
        <v>Yes</v>
      </c>
      <c r="T51" t="s">
        <v>69</v>
      </c>
      <c r="U51" s="24" t="str">
        <f>TEXT(_xlfn.CONCAT('Answer Data Cleaning'!M51,"-",'Answer Data Cleaning'!L51,"-",'Answer Data Cleaning'!K51),"DD-MMM-YYYY")</f>
        <v>27-Nov-2004</v>
      </c>
      <c r="V51">
        <f t="shared" si="2"/>
        <v>18</v>
      </c>
      <c r="W51">
        <v>0</v>
      </c>
      <c r="X51" s="22">
        <v>1137.47</v>
      </c>
      <c r="Y51" t="s">
        <v>12</v>
      </c>
      <c r="Z51" t="s">
        <v>11</v>
      </c>
      <c r="AA51" t="s">
        <v>13</v>
      </c>
    </row>
    <row r="52" spans="2:27" ht="15.5" x14ac:dyDescent="0.35">
      <c r="B52" s="1" t="s">
        <v>2324</v>
      </c>
      <c r="C52" s="1" t="s">
        <v>2433</v>
      </c>
      <c r="D52" t="s">
        <v>4737</v>
      </c>
      <c r="E52" t="s">
        <v>4829</v>
      </c>
      <c r="F52" t="s">
        <v>4828</v>
      </c>
      <c r="I52" t="s">
        <v>2324</v>
      </c>
      <c r="J52">
        <v>53.09</v>
      </c>
      <c r="K52" t="str">
        <f t="shared" si="0"/>
        <v>Obesity</v>
      </c>
      <c r="L52">
        <v>4.82</v>
      </c>
      <c r="M52" t="str">
        <f t="shared" si="1"/>
        <v>Normal</v>
      </c>
      <c r="N52" t="str">
        <f>PROPER('Medical Examinations'!D50)</f>
        <v>Yes</v>
      </c>
      <c r="O52" t="s">
        <v>2380</v>
      </c>
      <c r="P52" t="s">
        <v>2380</v>
      </c>
      <c r="Q52">
        <v>2</v>
      </c>
      <c r="R52" t="str">
        <f>PROPER('Answer Data Cleaning'!AA52)</f>
        <v>Yes</v>
      </c>
      <c r="T52" t="s">
        <v>70</v>
      </c>
      <c r="U52" s="24" t="str">
        <f>TEXT(_xlfn.CONCAT('Answer Data Cleaning'!M52,"-",'Answer Data Cleaning'!L52,"-",'Answer Data Cleaning'!K52),"DD-MMM-YYYY")</f>
        <v>25-Oct-2001</v>
      </c>
      <c r="V52">
        <f t="shared" si="2"/>
        <v>21</v>
      </c>
      <c r="W52">
        <v>0</v>
      </c>
      <c r="X52" s="22">
        <v>1141</v>
      </c>
      <c r="Y52" t="s">
        <v>12</v>
      </c>
      <c r="Z52" t="s">
        <v>16</v>
      </c>
      <c r="AA52" t="s">
        <v>13</v>
      </c>
    </row>
    <row r="53" spans="2:27" ht="15.5" x14ac:dyDescent="0.35">
      <c r="B53" s="1" t="s">
        <v>2323</v>
      </c>
      <c r="C53" s="1" t="s">
        <v>2434</v>
      </c>
      <c r="D53" t="s">
        <v>4737</v>
      </c>
      <c r="E53" t="s">
        <v>4831</v>
      </c>
      <c r="F53" t="s">
        <v>4830</v>
      </c>
      <c r="I53" t="s">
        <v>2323</v>
      </c>
      <c r="J53">
        <v>31.79</v>
      </c>
      <c r="K53" t="str">
        <f t="shared" si="0"/>
        <v>Obesity</v>
      </c>
      <c r="L53">
        <v>5.51</v>
      </c>
      <c r="M53" t="str">
        <f t="shared" si="1"/>
        <v>Normal</v>
      </c>
      <c r="N53" t="str">
        <f>PROPER('Medical Examinations'!D51)</f>
        <v>Yes</v>
      </c>
      <c r="O53" t="s">
        <v>2380</v>
      </c>
      <c r="P53" t="s">
        <v>2380</v>
      </c>
      <c r="Q53">
        <v>2</v>
      </c>
      <c r="R53" t="str">
        <f>PROPER('Answer Data Cleaning'!AA53)</f>
        <v>Yes</v>
      </c>
      <c r="T53" t="s">
        <v>71</v>
      </c>
      <c r="U53" s="24" t="str">
        <f>TEXT(_xlfn.CONCAT('Answer Data Cleaning'!M53,"-",'Answer Data Cleaning'!L53,"-",'Answer Data Cleaning'!K53),"DD-MMM-YYYY")</f>
        <v>12-Sep-2004</v>
      </c>
      <c r="V53">
        <f t="shared" si="2"/>
        <v>18</v>
      </c>
      <c r="W53">
        <v>0</v>
      </c>
      <c r="X53" s="22">
        <v>1141.45</v>
      </c>
      <c r="Y53" t="s">
        <v>12</v>
      </c>
      <c r="Z53" t="s">
        <v>12</v>
      </c>
      <c r="AA53" t="s">
        <v>13</v>
      </c>
    </row>
    <row r="54" spans="2:27" ht="15.5" x14ac:dyDescent="0.35">
      <c r="B54" s="1" t="s">
        <v>2322</v>
      </c>
      <c r="C54" s="1" t="s">
        <v>2435</v>
      </c>
      <c r="D54" t="s">
        <v>4737</v>
      </c>
      <c r="E54" t="s">
        <v>4833</v>
      </c>
      <c r="F54" t="s">
        <v>4832</v>
      </c>
      <c r="I54" t="s">
        <v>2322</v>
      </c>
      <c r="J54">
        <v>41.895000000000003</v>
      </c>
      <c r="K54" t="str">
        <f t="shared" si="0"/>
        <v>Obesity</v>
      </c>
      <c r="L54">
        <v>10.87</v>
      </c>
      <c r="M54" t="str">
        <f t="shared" si="1"/>
        <v>Diabetes</v>
      </c>
      <c r="N54" t="str">
        <f>PROPER('Medical Examinations'!D52)</f>
        <v>Yes</v>
      </c>
      <c r="O54" t="s">
        <v>2380</v>
      </c>
      <c r="P54" t="s">
        <v>2380</v>
      </c>
      <c r="Q54">
        <v>1</v>
      </c>
      <c r="R54" t="str">
        <f>PROPER('Answer Data Cleaning'!AA54)</f>
        <v>Yes</v>
      </c>
      <c r="T54" t="s">
        <v>72</v>
      </c>
      <c r="U54" s="24" t="str">
        <f>TEXT(_xlfn.CONCAT('Answer Data Cleaning'!M54,"-",'Answer Data Cleaning'!L54,"-",'Answer Data Cleaning'!K54),"DD-MMM-YYYY")</f>
        <v>01-Oct-2002</v>
      </c>
      <c r="V54">
        <f t="shared" si="2"/>
        <v>20</v>
      </c>
      <c r="W54">
        <v>0</v>
      </c>
      <c r="X54" s="22">
        <v>1142</v>
      </c>
      <c r="Y54" t="s">
        <v>12</v>
      </c>
      <c r="Z54" t="s">
        <v>11</v>
      </c>
      <c r="AA54" t="s">
        <v>42</v>
      </c>
    </row>
    <row r="55" spans="2:27" ht="15.5" x14ac:dyDescent="0.35">
      <c r="B55" s="1" t="s">
        <v>2321</v>
      </c>
      <c r="C55" s="1" t="s">
        <v>2436</v>
      </c>
      <c r="D55" t="s">
        <v>4734</v>
      </c>
      <c r="E55" t="s">
        <v>4835</v>
      </c>
      <c r="F55" t="s">
        <v>4834</v>
      </c>
      <c r="I55" t="s">
        <v>2321</v>
      </c>
      <c r="J55">
        <v>31.16</v>
      </c>
      <c r="K55" t="str">
        <f t="shared" si="0"/>
        <v>Obesity</v>
      </c>
      <c r="L55">
        <v>9.34</v>
      </c>
      <c r="M55" t="str">
        <f t="shared" si="1"/>
        <v>Diabetes</v>
      </c>
      <c r="N55" t="str">
        <f>PROPER('Medical Examinations'!D53)</f>
        <v>No</v>
      </c>
      <c r="O55" t="s">
        <v>2380</v>
      </c>
      <c r="P55" t="s">
        <v>2380</v>
      </c>
      <c r="Q55" s="20">
        <v>0</v>
      </c>
      <c r="R55" t="str">
        <f>PROPER('Answer Data Cleaning'!AA55)</f>
        <v>Yes</v>
      </c>
      <c r="T55" t="s">
        <v>73</v>
      </c>
      <c r="U55" s="24" t="str">
        <f>TEXT(_xlfn.CONCAT('Answer Data Cleaning'!M55,"-",'Answer Data Cleaning'!L55,"-",'Answer Data Cleaning'!K55),"DD-MMM-YYYY")</f>
        <v>10-Jun-2004</v>
      </c>
      <c r="V55">
        <f t="shared" si="2"/>
        <v>18</v>
      </c>
      <c r="W55">
        <v>0</v>
      </c>
      <c r="X55" s="22">
        <v>1146.8</v>
      </c>
      <c r="Y55" t="s">
        <v>11</v>
      </c>
      <c r="Z55" t="s">
        <v>11</v>
      </c>
      <c r="AA55" t="s">
        <v>13</v>
      </c>
    </row>
    <row r="56" spans="2:27" ht="15.5" x14ac:dyDescent="0.35">
      <c r="B56" s="1" t="s">
        <v>2320</v>
      </c>
      <c r="C56" s="1" t="s">
        <v>2437</v>
      </c>
      <c r="D56" t="s">
        <v>4737</v>
      </c>
      <c r="E56" t="s">
        <v>4758</v>
      </c>
      <c r="F56" t="s">
        <v>4836</v>
      </c>
      <c r="I56" t="s">
        <v>2320</v>
      </c>
      <c r="J56">
        <v>34.104999999999997</v>
      </c>
      <c r="K56" t="str">
        <f t="shared" si="0"/>
        <v>Obesity</v>
      </c>
      <c r="L56">
        <v>5.03</v>
      </c>
      <c r="M56" t="str">
        <f t="shared" si="1"/>
        <v>Normal</v>
      </c>
      <c r="N56" t="str">
        <f>PROPER('Medical Examinations'!D54)</f>
        <v>Yes</v>
      </c>
      <c r="O56" t="s">
        <v>2380</v>
      </c>
      <c r="P56" t="s">
        <v>2383</v>
      </c>
      <c r="Q56">
        <v>1</v>
      </c>
      <c r="R56" t="str">
        <f>PROPER('Answer Data Cleaning'!AA56)</f>
        <v>Yes</v>
      </c>
      <c r="T56" t="s">
        <v>74</v>
      </c>
      <c r="U56" s="24" t="str">
        <f>TEXT(_xlfn.CONCAT('Answer Data Cleaning'!M56,"-",'Answer Data Cleaning'!L56,"-",'Answer Data Cleaning'!K56),"DD-MMM-YYYY")</f>
        <v>12-Jun-2003</v>
      </c>
      <c r="V56">
        <f t="shared" si="2"/>
        <v>19</v>
      </c>
      <c r="W56">
        <v>0</v>
      </c>
      <c r="X56" s="22">
        <v>1149</v>
      </c>
      <c r="Y56" t="s">
        <v>11</v>
      </c>
      <c r="Z56" t="s">
        <v>16</v>
      </c>
      <c r="AA56" t="s">
        <v>23</v>
      </c>
    </row>
    <row r="57" spans="2:27" ht="15.5" x14ac:dyDescent="0.35">
      <c r="B57" s="1" t="s">
        <v>2319</v>
      </c>
      <c r="C57" s="1" t="s">
        <v>2438</v>
      </c>
      <c r="D57" t="s">
        <v>4737</v>
      </c>
      <c r="E57" t="s">
        <v>4838</v>
      </c>
      <c r="F57" t="s">
        <v>4837</v>
      </c>
      <c r="I57" t="s">
        <v>2319</v>
      </c>
      <c r="J57">
        <v>51.93</v>
      </c>
      <c r="K57" t="str">
        <f t="shared" si="0"/>
        <v>Obesity</v>
      </c>
      <c r="L57">
        <v>11.05</v>
      </c>
      <c r="M57" t="str">
        <f t="shared" si="1"/>
        <v>Diabetes</v>
      </c>
      <c r="N57" t="str">
        <f>PROPER('Medical Examinations'!D55)</f>
        <v>No</v>
      </c>
      <c r="O57" t="s">
        <v>2380</v>
      </c>
      <c r="P57" t="s">
        <v>2380</v>
      </c>
      <c r="Q57" s="20">
        <v>0</v>
      </c>
      <c r="R57" t="str">
        <f>PROPER('Answer Data Cleaning'!AA57)</f>
        <v>Yes</v>
      </c>
      <c r="T57" t="s">
        <v>75</v>
      </c>
      <c r="U57" s="24" t="str">
        <f>TEXT(_xlfn.CONCAT('Answer Data Cleaning'!M57,"-",'Answer Data Cleaning'!L57,"-",'Answer Data Cleaning'!K57),"DD-MMM-YYYY")</f>
        <v>18-Jul-2004</v>
      </c>
      <c r="V57">
        <f t="shared" si="2"/>
        <v>18</v>
      </c>
      <c r="W57">
        <v>0</v>
      </c>
      <c r="X57" s="22">
        <v>1149.4000000000001</v>
      </c>
      <c r="Y57" t="s">
        <v>11</v>
      </c>
      <c r="Z57" t="s">
        <v>11</v>
      </c>
      <c r="AA57" t="s">
        <v>13</v>
      </c>
    </row>
    <row r="58" spans="2:27" ht="15.5" x14ac:dyDescent="0.35">
      <c r="B58" s="1" t="s">
        <v>2318</v>
      </c>
      <c r="C58" s="1" t="s">
        <v>2439</v>
      </c>
      <c r="D58" t="s">
        <v>4734</v>
      </c>
      <c r="E58" t="s">
        <v>4840</v>
      </c>
      <c r="F58" t="s">
        <v>4839</v>
      </c>
      <c r="I58" t="s">
        <v>2318</v>
      </c>
      <c r="J58">
        <v>38.950000000000003</v>
      </c>
      <c r="K58" t="str">
        <f t="shared" si="0"/>
        <v>Obesity</v>
      </c>
      <c r="L58">
        <v>11.95</v>
      </c>
      <c r="M58" t="str">
        <f t="shared" si="1"/>
        <v>Diabetes</v>
      </c>
      <c r="N58" t="str">
        <f>PROPER('Medical Examinations'!D56)</f>
        <v>No</v>
      </c>
      <c r="O58" t="s">
        <v>2380</v>
      </c>
      <c r="P58" t="s">
        <v>2380</v>
      </c>
      <c r="Q58" s="20">
        <v>0</v>
      </c>
      <c r="R58" t="str">
        <f>PROPER('Answer Data Cleaning'!AA58)</f>
        <v>Yes</v>
      </c>
      <c r="T58" t="s">
        <v>76</v>
      </c>
      <c r="U58" s="24" t="str">
        <f>TEXT(_xlfn.CONCAT('Answer Data Cleaning'!M58,"-",'Answer Data Cleaning'!L58,"-",'Answer Data Cleaning'!K58),"DD-MMM-YYYY")</f>
        <v>26-Jul-1994</v>
      </c>
      <c r="V58">
        <f t="shared" si="2"/>
        <v>28</v>
      </c>
      <c r="W58">
        <v>0</v>
      </c>
      <c r="X58" s="22">
        <v>1158.32</v>
      </c>
      <c r="Y58" t="s">
        <v>11</v>
      </c>
      <c r="Z58" t="s">
        <v>16</v>
      </c>
      <c r="AA58" t="s">
        <v>13</v>
      </c>
    </row>
    <row r="59" spans="2:27" ht="15.5" x14ac:dyDescent="0.35">
      <c r="B59" s="1" t="s">
        <v>2317</v>
      </c>
      <c r="C59" s="1" t="s">
        <v>2440</v>
      </c>
      <c r="D59" t="s">
        <v>4734</v>
      </c>
      <c r="E59" t="s">
        <v>4842</v>
      </c>
      <c r="F59" t="s">
        <v>4841</v>
      </c>
      <c r="I59" t="s">
        <v>2317</v>
      </c>
      <c r="J59">
        <v>36.630000000000003</v>
      </c>
      <c r="K59" t="str">
        <f t="shared" si="0"/>
        <v>Obesity</v>
      </c>
      <c r="L59">
        <v>7.72</v>
      </c>
      <c r="M59" t="str">
        <f t="shared" si="1"/>
        <v>Diabetes</v>
      </c>
      <c r="N59" t="str">
        <f>PROPER('Medical Examinations'!D57)</f>
        <v>Yes</v>
      </c>
      <c r="O59" t="s">
        <v>2380</v>
      </c>
      <c r="P59" t="s">
        <v>2380</v>
      </c>
      <c r="Q59">
        <v>1</v>
      </c>
      <c r="R59" t="str">
        <f>PROPER('Answer Data Cleaning'!AA59)</f>
        <v>Yes</v>
      </c>
      <c r="T59" t="s">
        <v>77</v>
      </c>
      <c r="U59" s="24" t="str">
        <f>TEXT(_xlfn.CONCAT('Answer Data Cleaning'!M59,"-",'Answer Data Cleaning'!L59,"-",'Answer Data Cleaning'!K59),"DD-MMM-YYYY")</f>
        <v>11-Nov-2004</v>
      </c>
      <c r="V59">
        <f t="shared" si="2"/>
        <v>18</v>
      </c>
      <c r="W59">
        <v>0</v>
      </c>
      <c r="X59" s="22">
        <v>1163.46</v>
      </c>
      <c r="Y59" t="s">
        <v>11</v>
      </c>
      <c r="Z59" t="s">
        <v>12</v>
      </c>
      <c r="AA59" t="s">
        <v>13</v>
      </c>
    </row>
    <row r="60" spans="2:27" ht="15.5" x14ac:dyDescent="0.35">
      <c r="B60" s="1" t="s">
        <v>2316</v>
      </c>
      <c r="C60" s="1" t="s">
        <v>2441</v>
      </c>
      <c r="D60" t="s">
        <v>4737</v>
      </c>
      <c r="E60" t="s">
        <v>4844</v>
      </c>
      <c r="F60" t="s">
        <v>4843</v>
      </c>
      <c r="I60" t="s">
        <v>2316</v>
      </c>
      <c r="J60">
        <v>34.200000000000003</v>
      </c>
      <c r="K60" t="str">
        <f t="shared" si="0"/>
        <v>Obesity</v>
      </c>
      <c r="L60">
        <v>5.75</v>
      </c>
      <c r="M60" t="str">
        <f t="shared" si="1"/>
        <v>Prediabetes</v>
      </c>
      <c r="N60" t="str">
        <f>PROPER('Medical Examinations'!D58)</f>
        <v>No</v>
      </c>
      <c r="O60" t="s">
        <v>2380</v>
      </c>
      <c r="P60" t="s">
        <v>2380</v>
      </c>
      <c r="Q60">
        <v>2</v>
      </c>
      <c r="R60" t="str">
        <f>PROPER('Answer Data Cleaning'!AA60)</f>
        <v>Yes</v>
      </c>
      <c r="T60" t="s">
        <v>78</v>
      </c>
      <c r="U60" s="24" t="str">
        <f>TEXT(_xlfn.CONCAT('Answer Data Cleaning'!M60,"-",'Answer Data Cleaning'!L60,"-",'Answer Data Cleaning'!K60),"DD-MMM-YYYY")</f>
        <v>11-Jun-2002</v>
      </c>
      <c r="V60">
        <f t="shared" si="2"/>
        <v>20</v>
      </c>
      <c r="W60">
        <v>0</v>
      </c>
      <c r="X60" s="22">
        <v>1165</v>
      </c>
      <c r="Y60" t="s">
        <v>11</v>
      </c>
      <c r="Z60" t="s">
        <v>12</v>
      </c>
      <c r="AA60" t="s">
        <v>23</v>
      </c>
    </row>
    <row r="61" spans="2:27" ht="15.5" x14ac:dyDescent="0.35">
      <c r="B61" s="1" t="s">
        <v>2315</v>
      </c>
      <c r="C61" s="1" t="s">
        <v>2442</v>
      </c>
      <c r="D61" t="s">
        <v>4734</v>
      </c>
      <c r="E61" t="s">
        <v>4846</v>
      </c>
      <c r="F61" t="s">
        <v>4845</v>
      </c>
      <c r="I61" t="s">
        <v>2315</v>
      </c>
      <c r="J61">
        <v>50.63</v>
      </c>
      <c r="K61" t="str">
        <f t="shared" si="0"/>
        <v>Obesity</v>
      </c>
      <c r="L61">
        <v>11.89</v>
      </c>
      <c r="M61" t="str">
        <f t="shared" si="1"/>
        <v>Diabetes</v>
      </c>
      <c r="N61" t="str">
        <f>PROPER('Medical Examinations'!D59)</f>
        <v>No</v>
      </c>
      <c r="O61" t="s">
        <v>2380</v>
      </c>
      <c r="P61" t="s">
        <v>2380</v>
      </c>
      <c r="Q61" s="20">
        <v>0</v>
      </c>
      <c r="R61" t="str">
        <f>PROPER('Answer Data Cleaning'!AA61)</f>
        <v>Yes</v>
      </c>
      <c r="T61" t="s">
        <v>79</v>
      </c>
      <c r="U61" s="24" t="str">
        <f>TEXT(_xlfn.CONCAT('Answer Data Cleaning'!M61,"-",'Answer Data Cleaning'!L61,"-",'Answer Data Cleaning'!K61),"DD-MMM-YYYY")</f>
        <v>12-Nov-2001</v>
      </c>
      <c r="V61">
        <f t="shared" si="2"/>
        <v>21</v>
      </c>
      <c r="W61">
        <v>0</v>
      </c>
      <c r="X61" s="22">
        <v>1167</v>
      </c>
      <c r="Y61" t="s">
        <v>11</v>
      </c>
      <c r="Z61" t="s">
        <v>16</v>
      </c>
      <c r="AA61" t="s">
        <v>13</v>
      </c>
    </row>
    <row r="62" spans="2:27" ht="15.5" x14ac:dyDescent="0.35">
      <c r="B62" s="1" t="s">
        <v>2314</v>
      </c>
      <c r="C62" s="1" t="s">
        <v>2443</v>
      </c>
      <c r="D62" t="s">
        <v>4737</v>
      </c>
      <c r="E62" t="s">
        <v>4848</v>
      </c>
      <c r="F62" t="s">
        <v>4847</v>
      </c>
      <c r="I62" t="s">
        <v>2314</v>
      </c>
      <c r="J62">
        <v>36.479999999999997</v>
      </c>
      <c r="K62" t="str">
        <f t="shared" si="0"/>
        <v>Obesity</v>
      </c>
      <c r="L62">
        <v>6.2</v>
      </c>
      <c r="M62" t="str">
        <f t="shared" si="1"/>
        <v>Prediabetes</v>
      </c>
      <c r="N62" t="str">
        <f>PROPER('Medical Examinations'!D60)</f>
        <v>No</v>
      </c>
      <c r="O62" t="s">
        <v>2380</v>
      </c>
      <c r="P62" t="s">
        <v>2380</v>
      </c>
      <c r="Q62" s="20">
        <v>0</v>
      </c>
      <c r="R62" t="str">
        <f>PROPER('Answer Data Cleaning'!AA62)</f>
        <v>Yes</v>
      </c>
      <c r="T62" t="s">
        <v>80</v>
      </c>
      <c r="U62" s="24" t="str">
        <f>TEXT(_xlfn.CONCAT('Answer Data Cleaning'!M62,"-",'Answer Data Cleaning'!L62,"-",'Answer Data Cleaning'!K62),"DD-MMM-YYYY")</f>
        <v>11-Aug-1996</v>
      </c>
      <c r="V62">
        <f t="shared" si="2"/>
        <v>26</v>
      </c>
      <c r="W62">
        <v>0</v>
      </c>
      <c r="X62" s="22">
        <v>1178</v>
      </c>
      <c r="Y62" t="s">
        <v>11</v>
      </c>
      <c r="Z62" t="s">
        <v>12</v>
      </c>
      <c r="AA62" t="s">
        <v>13</v>
      </c>
    </row>
    <row r="63" spans="2:27" ht="15.5" x14ac:dyDescent="0.35">
      <c r="B63" s="1" t="s">
        <v>2313</v>
      </c>
      <c r="C63" s="1" t="s">
        <v>2444</v>
      </c>
      <c r="D63" t="s">
        <v>4734</v>
      </c>
      <c r="E63" t="s">
        <v>4850</v>
      </c>
      <c r="F63" t="s">
        <v>4849</v>
      </c>
      <c r="I63" t="s">
        <v>2313</v>
      </c>
      <c r="J63">
        <v>54.82</v>
      </c>
      <c r="K63" t="str">
        <f t="shared" si="0"/>
        <v>Obesity</v>
      </c>
      <c r="L63">
        <v>10.61</v>
      </c>
      <c r="M63" t="str">
        <f t="shared" si="1"/>
        <v>Diabetes</v>
      </c>
      <c r="N63" t="str">
        <f>PROPER('Medical Examinations'!D61)</f>
        <v>No</v>
      </c>
      <c r="O63" t="s">
        <v>2380</v>
      </c>
      <c r="P63" t="s">
        <v>2380</v>
      </c>
      <c r="Q63" s="20">
        <v>0</v>
      </c>
      <c r="R63" t="str">
        <f>PROPER('Answer Data Cleaning'!AA63)</f>
        <v>Yes</v>
      </c>
      <c r="T63" t="s">
        <v>81</v>
      </c>
      <c r="U63" s="24" t="str">
        <f>TEXT(_xlfn.CONCAT('Answer Data Cleaning'!M63,"-",'Answer Data Cleaning'!L63,"-",'Answer Data Cleaning'!K63),"DD-MMM-YYYY")</f>
        <v>28-Jun-1997</v>
      </c>
      <c r="V63">
        <f t="shared" si="2"/>
        <v>25</v>
      </c>
      <c r="W63">
        <v>0</v>
      </c>
      <c r="X63" s="22">
        <v>1178.07</v>
      </c>
      <c r="Y63" t="s">
        <v>11</v>
      </c>
      <c r="Z63" t="s">
        <v>11</v>
      </c>
      <c r="AA63" t="s">
        <v>13</v>
      </c>
    </row>
    <row r="64" spans="2:27" ht="15.5" x14ac:dyDescent="0.35">
      <c r="B64" s="1" t="s">
        <v>2312</v>
      </c>
      <c r="C64" s="1" t="s">
        <v>2445</v>
      </c>
      <c r="D64" t="s">
        <v>4737</v>
      </c>
      <c r="E64" t="s">
        <v>4852</v>
      </c>
      <c r="F64" t="s">
        <v>4851</v>
      </c>
      <c r="I64" t="s">
        <v>2312</v>
      </c>
      <c r="J64">
        <v>38.06</v>
      </c>
      <c r="K64" t="str">
        <f t="shared" si="0"/>
        <v>Obesity</v>
      </c>
      <c r="L64">
        <v>6.04</v>
      </c>
      <c r="M64" t="str">
        <f t="shared" si="1"/>
        <v>Prediabetes</v>
      </c>
      <c r="N64" t="str">
        <f>PROPER('Medical Examinations'!D62)</f>
        <v>No</v>
      </c>
      <c r="O64" t="s">
        <v>2380</v>
      </c>
      <c r="P64" t="s">
        <v>2383</v>
      </c>
      <c r="Q64">
        <v>1</v>
      </c>
      <c r="R64" t="str">
        <f>PROPER('Answer Data Cleaning'!AA64)</f>
        <v>Yes</v>
      </c>
      <c r="T64" t="s">
        <v>82</v>
      </c>
      <c r="U64" s="24" t="str">
        <f>TEXT(_xlfn.CONCAT('Answer Data Cleaning'!M64,"-",'Answer Data Cleaning'!L64,"-",'Answer Data Cleaning'!K64),"DD-MMM-YYYY")</f>
        <v>26-Aug-2002</v>
      </c>
      <c r="V64">
        <f t="shared" si="2"/>
        <v>20</v>
      </c>
      <c r="W64">
        <v>0</v>
      </c>
      <c r="X64" s="22">
        <v>1191</v>
      </c>
      <c r="Y64" t="s">
        <v>11</v>
      </c>
      <c r="Z64" t="s">
        <v>16</v>
      </c>
      <c r="AA64" t="s">
        <v>13</v>
      </c>
    </row>
    <row r="65" spans="2:27" ht="15.5" x14ac:dyDescent="0.35">
      <c r="B65" s="1" t="s">
        <v>2311</v>
      </c>
      <c r="C65" s="1" t="s">
        <v>2446</v>
      </c>
      <c r="D65" t="s">
        <v>4734</v>
      </c>
      <c r="E65" t="s">
        <v>4854</v>
      </c>
      <c r="F65" t="s">
        <v>4853</v>
      </c>
      <c r="I65" t="s">
        <v>2311</v>
      </c>
      <c r="J65">
        <v>51.48</v>
      </c>
      <c r="K65" t="str">
        <f t="shared" si="0"/>
        <v>Obesity</v>
      </c>
      <c r="L65">
        <v>9.33</v>
      </c>
      <c r="M65" t="str">
        <f t="shared" si="1"/>
        <v>Diabetes</v>
      </c>
      <c r="N65" t="str">
        <f>PROPER('Medical Examinations'!D63)</f>
        <v>Yes</v>
      </c>
      <c r="O65" t="s">
        <v>2380</v>
      </c>
      <c r="P65" t="s">
        <v>2380</v>
      </c>
      <c r="Q65" s="20">
        <v>0</v>
      </c>
      <c r="R65" t="str">
        <f>PROPER('Answer Data Cleaning'!AA65)</f>
        <v>Yes</v>
      </c>
      <c r="T65" t="s">
        <v>83</v>
      </c>
      <c r="U65" s="24" t="str">
        <f>TEXT(_xlfn.CONCAT('Answer Data Cleaning'!M65,"-",'Answer Data Cleaning'!L65,"-",'Answer Data Cleaning'!K65),"DD-MMM-YYYY")</f>
        <v>28-Jun-1999</v>
      </c>
      <c r="V65">
        <f t="shared" si="2"/>
        <v>23</v>
      </c>
      <c r="W65">
        <v>0</v>
      </c>
      <c r="X65" s="22">
        <v>1200</v>
      </c>
      <c r="Y65" t="s">
        <v>11</v>
      </c>
      <c r="Z65" t="s">
        <v>12</v>
      </c>
      <c r="AA65" t="s">
        <v>23</v>
      </c>
    </row>
    <row r="66" spans="2:27" ht="15.5" x14ac:dyDescent="0.35">
      <c r="B66" s="1" t="s">
        <v>2310</v>
      </c>
      <c r="C66" s="1" t="s">
        <v>2447</v>
      </c>
      <c r="D66" t="s">
        <v>4734</v>
      </c>
      <c r="E66" t="s">
        <v>4856</v>
      </c>
      <c r="F66" t="s">
        <v>4855</v>
      </c>
      <c r="I66" t="s">
        <v>2310</v>
      </c>
      <c r="J66">
        <v>52.06</v>
      </c>
      <c r="K66" t="str">
        <f t="shared" si="0"/>
        <v>Obesity</v>
      </c>
      <c r="L66">
        <v>11.47</v>
      </c>
      <c r="M66" t="str">
        <f t="shared" si="1"/>
        <v>Diabetes</v>
      </c>
      <c r="N66" t="str">
        <f>PROPER('Medical Examinations'!D64)</f>
        <v>No</v>
      </c>
      <c r="O66" t="s">
        <v>2380</v>
      </c>
      <c r="P66" t="s">
        <v>2380</v>
      </c>
      <c r="Q66" s="20">
        <v>0</v>
      </c>
      <c r="R66" t="str">
        <f>PROPER('Answer Data Cleaning'!AA66)</f>
        <v>Yes</v>
      </c>
      <c r="T66" t="s">
        <v>84</v>
      </c>
      <c r="U66" s="24" t="str">
        <f>TEXT(_xlfn.CONCAT('Answer Data Cleaning'!M66,"-",'Answer Data Cleaning'!L66,"-",'Answer Data Cleaning'!K66),"DD-MMM-YYYY")</f>
        <v>06-Oct-1992</v>
      </c>
      <c r="V66">
        <f t="shared" si="2"/>
        <v>30</v>
      </c>
      <c r="W66">
        <v>0</v>
      </c>
      <c r="X66" s="22">
        <v>1200.55</v>
      </c>
      <c r="Y66" t="s">
        <v>11</v>
      </c>
      <c r="Z66" t="s">
        <v>12</v>
      </c>
      <c r="AA66" t="s">
        <v>13</v>
      </c>
    </row>
    <row r="67" spans="2:27" ht="15.5" x14ac:dyDescent="0.35">
      <c r="B67" s="1" t="s">
        <v>2309</v>
      </c>
      <c r="C67" s="1" t="s">
        <v>2448</v>
      </c>
      <c r="D67" t="s">
        <v>4737</v>
      </c>
      <c r="E67" t="s">
        <v>4758</v>
      </c>
      <c r="F67" t="s">
        <v>4857</v>
      </c>
      <c r="I67" t="s">
        <v>2309</v>
      </c>
      <c r="J67">
        <v>30.684999999999999</v>
      </c>
      <c r="K67" t="str">
        <f t="shared" si="0"/>
        <v>Obesity</v>
      </c>
      <c r="L67">
        <v>7.02</v>
      </c>
      <c r="M67" t="str">
        <f t="shared" si="1"/>
        <v>Diabetes</v>
      </c>
      <c r="N67" t="str">
        <f>PROPER('Medical Examinations'!D65)</f>
        <v>Yes</v>
      </c>
      <c r="O67" t="s">
        <v>2380</v>
      </c>
      <c r="P67" t="s">
        <v>2380</v>
      </c>
      <c r="Q67" s="20">
        <v>0</v>
      </c>
      <c r="R67" t="str">
        <f>PROPER('Answer Data Cleaning'!AA67)</f>
        <v>Yes</v>
      </c>
      <c r="T67" t="s">
        <v>85</v>
      </c>
      <c r="U67" s="24" t="str">
        <f>TEXT(_xlfn.CONCAT('Answer Data Cleaning'!M67,"-",'Answer Data Cleaning'!L67,"-",'Answer Data Cleaning'!K67),"DD-MMM-YYYY")</f>
        <v>02-Jun-2004</v>
      </c>
      <c r="V67">
        <f t="shared" si="2"/>
        <v>19</v>
      </c>
      <c r="W67">
        <v>0</v>
      </c>
      <c r="X67" s="22">
        <v>1210</v>
      </c>
      <c r="Y67" t="s">
        <v>11</v>
      </c>
      <c r="Z67" t="s">
        <v>16</v>
      </c>
      <c r="AA67" t="s">
        <v>13</v>
      </c>
    </row>
    <row r="68" spans="2:27" ht="15.5" x14ac:dyDescent="0.35">
      <c r="B68" s="1" t="s">
        <v>2308</v>
      </c>
      <c r="C68" s="1" t="s">
        <v>2449</v>
      </c>
      <c r="D68" t="s">
        <v>4737</v>
      </c>
      <c r="E68" t="s">
        <v>4859</v>
      </c>
      <c r="F68" t="s">
        <v>4858</v>
      </c>
      <c r="I68" t="s">
        <v>2308</v>
      </c>
      <c r="J68">
        <v>36.08</v>
      </c>
      <c r="K68" t="str">
        <f t="shared" ref="K68:K131" si="3">IF(J68&lt;18.5,"Underweight",IF(J68&lt;25,"Normal Weight",IF(J68&lt;30,"Overweight","Obesity")))</f>
        <v>Obesity</v>
      </c>
      <c r="L68">
        <v>8.8000000000000007</v>
      </c>
      <c r="M68" t="str">
        <f t="shared" ref="M68:M131" si="4">IF(L68&lt;5.7,"Normal",IF(L68&lt;6.5,"Prediabetes","Diabetes"))</f>
        <v>Diabetes</v>
      </c>
      <c r="N68" t="str">
        <f>PROPER('Medical Examinations'!D66)</f>
        <v>Yes</v>
      </c>
      <c r="O68" t="s">
        <v>2380</v>
      </c>
      <c r="P68" t="s">
        <v>2380</v>
      </c>
      <c r="Q68">
        <v>1</v>
      </c>
      <c r="R68" t="str">
        <f>PROPER('Answer Data Cleaning'!AA68)</f>
        <v>Yes</v>
      </c>
      <c r="T68" t="s">
        <v>86</v>
      </c>
      <c r="U68" s="24" t="str">
        <f>TEXT(_xlfn.CONCAT('Answer Data Cleaning'!M68,"-",'Answer Data Cleaning'!L68,"-",'Answer Data Cleaning'!K68),"DD-MMM-YYYY")</f>
        <v>04-Nov-1996</v>
      </c>
      <c r="V68">
        <f t="shared" si="2"/>
        <v>26</v>
      </c>
      <c r="W68">
        <v>0</v>
      </c>
      <c r="X68" s="22">
        <v>1220</v>
      </c>
      <c r="Y68" t="s">
        <v>11</v>
      </c>
      <c r="Z68" t="s">
        <v>12</v>
      </c>
      <c r="AA68" t="s">
        <v>23</v>
      </c>
    </row>
    <row r="69" spans="2:27" ht="15.5" x14ac:dyDescent="0.35">
      <c r="B69" s="1" t="s">
        <v>2307</v>
      </c>
      <c r="C69" s="1" t="s">
        <v>2450</v>
      </c>
      <c r="D69" t="s">
        <v>4734</v>
      </c>
      <c r="E69" t="s">
        <v>4861</v>
      </c>
      <c r="F69" t="s">
        <v>4860</v>
      </c>
      <c r="I69" t="s">
        <v>2307</v>
      </c>
      <c r="J69">
        <v>54.99</v>
      </c>
      <c r="K69" t="str">
        <f t="shared" si="3"/>
        <v>Obesity</v>
      </c>
      <c r="L69">
        <v>8.68</v>
      </c>
      <c r="M69" t="str">
        <f t="shared" si="4"/>
        <v>Diabetes</v>
      </c>
      <c r="N69" t="str">
        <f>PROPER('Medical Examinations'!D67)</f>
        <v>No</v>
      </c>
      <c r="O69" t="s">
        <v>2380</v>
      </c>
      <c r="P69" t="s">
        <v>2380</v>
      </c>
      <c r="Q69">
        <v>2</v>
      </c>
      <c r="R69" t="str">
        <f>PROPER('Answer Data Cleaning'!AA69)</f>
        <v>Yes</v>
      </c>
      <c r="T69" t="s">
        <v>87</v>
      </c>
      <c r="U69" s="24" t="str">
        <f>TEXT(_xlfn.CONCAT('Answer Data Cleaning'!M69,"-",'Answer Data Cleaning'!L69,"-",'Answer Data Cleaning'!K69),"DD-MMM-YYYY")</f>
        <v>09-Jul-2004</v>
      </c>
      <c r="V69">
        <f t="shared" ref="V69:V132" si="5">DATEDIF(U69,"08-jun-2023","y")</f>
        <v>18</v>
      </c>
      <c r="W69">
        <v>0</v>
      </c>
      <c r="X69" s="22">
        <v>1224</v>
      </c>
      <c r="Y69" t="s">
        <v>11</v>
      </c>
      <c r="Z69" t="s">
        <v>16</v>
      </c>
      <c r="AA69" t="s">
        <v>13</v>
      </c>
    </row>
    <row r="70" spans="2:27" ht="15.5" x14ac:dyDescent="0.35">
      <c r="B70" s="1" t="s">
        <v>2306</v>
      </c>
      <c r="C70" s="1" t="s">
        <v>2451</v>
      </c>
      <c r="D70" t="s">
        <v>4737</v>
      </c>
      <c r="E70" t="s">
        <v>4863</v>
      </c>
      <c r="F70" t="s">
        <v>4862</v>
      </c>
      <c r="I70" t="s">
        <v>2306</v>
      </c>
      <c r="J70">
        <v>35.97</v>
      </c>
      <c r="K70" t="str">
        <f t="shared" si="3"/>
        <v>Obesity</v>
      </c>
      <c r="L70">
        <v>6.12</v>
      </c>
      <c r="M70" t="str">
        <f t="shared" si="4"/>
        <v>Prediabetes</v>
      </c>
      <c r="N70" t="str">
        <f>PROPER('Medical Examinations'!D68)</f>
        <v>No</v>
      </c>
      <c r="O70" t="s">
        <v>2380</v>
      </c>
      <c r="P70" t="s">
        <v>2383</v>
      </c>
      <c r="Q70">
        <v>1</v>
      </c>
      <c r="R70" t="str">
        <f>PROPER('Answer Data Cleaning'!AA70)</f>
        <v>Yes</v>
      </c>
      <c r="T70" t="s">
        <v>88</v>
      </c>
      <c r="U70" s="24" t="str">
        <f>TEXT(_xlfn.CONCAT('Answer Data Cleaning'!M70,"-",'Answer Data Cleaning'!L70,"-",'Answer Data Cleaning'!K70),"DD-MMM-YYYY")</f>
        <v>16-Oct-2004</v>
      </c>
      <c r="V70">
        <f t="shared" si="5"/>
        <v>18</v>
      </c>
      <c r="W70">
        <v>0</v>
      </c>
      <c r="X70" s="22">
        <v>1228</v>
      </c>
      <c r="Y70" t="s">
        <v>11</v>
      </c>
      <c r="Z70" t="s">
        <v>16</v>
      </c>
      <c r="AA70" t="s">
        <v>23</v>
      </c>
    </row>
    <row r="71" spans="2:27" ht="15.5" x14ac:dyDescent="0.35">
      <c r="B71" s="1" t="s">
        <v>2305</v>
      </c>
      <c r="C71" s="1" t="s">
        <v>2452</v>
      </c>
      <c r="D71" t="s">
        <v>4737</v>
      </c>
      <c r="E71" t="s">
        <v>4865</v>
      </c>
      <c r="F71" t="s">
        <v>4864</v>
      </c>
      <c r="I71" t="s">
        <v>2305</v>
      </c>
      <c r="J71">
        <v>45.54</v>
      </c>
      <c r="K71" t="str">
        <f t="shared" si="3"/>
        <v>Obesity</v>
      </c>
      <c r="L71">
        <v>5.4</v>
      </c>
      <c r="M71" t="str">
        <f t="shared" si="4"/>
        <v>Normal</v>
      </c>
      <c r="N71" t="str">
        <f>PROPER('Medical Examinations'!D69)</f>
        <v>Yes</v>
      </c>
      <c r="O71" t="s">
        <v>2380</v>
      </c>
      <c r="P71" t="s">
        <v>2383</v>
      </c>
      <c r="Q71">
        <v>1</v>
      </c>
      <c r="R71" t="str">
        <f>PROPER('Answer Data Cleaning'!AA71)</f>
        <v>Yes</v>
      </c>
      <c r="T71" t="s">
        <v>89</v>
      </c>
      <c r="U71" s="24" t="str">
        <f>TEXT(_xlfn.CONCAT('Answer Data Cleaning'!M71,"-",'Answer Data Cleaning'!L71,"-",'Answer Data Cleaning'!K71),"DD-MMM-YYYY")</f>
        <v>13-Jul-1998</v>
      </c>
      <c r="V71">
        <f t="shared" si="5"/>
        <v>24</v>
      </c>
      <c r="W71">
        <v>0</v>
      </c>
      <c r="X71" s="22">
        <v>1234</v>
      </c>
      <c r="Y71" t="s">
        <v>11</v>
      </c>
      <c r="Z71" t="s">
        <v>16</v>
      </c>
      <c r="AA71" t="s">
        <v>13</v>
      </c>
    </row>
    <row r="72" spans="2:27" ht="15.5" x14ac:dyDescent="0.35">
      <c r="B72" s="1" t="s">
        <v>2304</v>
      </c>
      <c r="C72" s="1" t="s">
        <v>2453</v>
      </c>
      <c r="D72" t="s">
        <v>4734</v>
      </c>
      <c r="E72" t="s">
        <v>4867</v>
      </c>
      <c r="F72" t="s">
        <v>4866</v>
      </c>
      <c r="I72" t="s">
        <v>2304</v>
      </c>
      <c r="J72">
        <v>35.53</v>
      </c>
      <c r="K72" t="str">
        <f t="shared" si="3"/>
        <v>Obesity</v>
      </c>
      <c r="L72">
        <v>4.3600000000000003</v>
      </c>
      <c r="M72" t="str">
        <f t="shared" si="4"/>
        <v>Normal</v>
      </c>
      <c r="N72" t="str">
        <f>PROPER('Medical Examinations'!D70)</f>
        <v>Yes</v>
      </c>
      <c r="O72" t="s">
        <v>2380</v>
      </c>
      <c r="P72" t="s">
        <v>2380</v>
      </c>
      <c r="Q72" s="20">
        <v>0</v>
      </c>
      <c r="R72" t="str">
        <f>PROPER('Answer Data Cleaning'!AA72)</f>
        <v>Yes</v>
      </c>
      <c r="T72" t="s">
        <v>90</v>
      </c>
      <c r="U72" s="24" t="str">
        <f>TEXT(_xlfn.CONCAT('Answer Data Cleaning'!M72,"-",'Answer Data Cleaning'!L72,"-",'Answer Data Cleaning'!K72),"DD-MMM-YYYY")</f>
        <v>12-Dec-2002</v>
      </c>
      <c r="V72">
        <f t="shared" si="5"/>
        <v>20</v>
      </c>
      <c r="W72">
        <v>0</v>
      </c>
      <c r="X72" s="22">
        <v>1237</v>
      </c>
      <c r="Y72" t="s">
        <v>11</v>
      </c>
      <c r="Z72" t="s">
        <v>11</v>
      </c>
      <c r="AA72" t="s">
        <v>13</v>
      </c>
    </row>
    <row r="73" spans="2:27" ht="15.5" x14ac:dyDescent="0.35">
      <c r="B73" s="1" t="s">
        <v>2303</v>
      </c>
      <c r="C73" s="1" t="s">
        <v>2454</v>
      </c>
      <c r="D73" t="s">
        <v>4737</v>
      </c>
      <c r="E73" t="s">
        <v>4869</v>
      </c>
      <c r="F73" t="s">
        <v>4868</v>
      </c>
      <c r="I73" t="s">
        <v>2303</v>
      </c>
      <c r="J73">
        <v>30.8</v>
      </c>
      <c r="K73" t="str">
        <f t="shared" si="3"/>
        <v>Obesity</v>
      </c>
      <c r="L73">
        <v>9.77</v>
      </c>
      <c r="M73" t="str">
        <f t="shared" si="4"/>
        <v>Diabetes</v>
      </c>
      <c r="N73" t="str">
        <f>PROPER('Medical Examinations'!D71)</f>
        <v>No</v>
      </c>
      <c r="O73" t="s">
        <v>2380</v>
      </c>
      <c r="P73" t="s">
        <v>2380</v>
      </c>
      <c r="Q73" s="20">
        <v>0</v>
      </c>
      <c r="R73" t="str">
        <f>PROPER('Answer Data Cleaning'!AA73)</f>
        <v>Yes</v>
      </c>
      <c r="T73" t="s">
        <v>91</v>
      </c>
      <c r="U73" s="24" t="str">
        <f>TEXT(_xlfn.CONCAT('Answer Data Cleaning'!M73,"-",'Answer Data Cleaning'!L73,"-",'Answer Data Cleaning'!K73),"DD-MMM-YYYY")</f>
        <v>11-Oct-1998</v>
      </c>
      <c r="V73">
        <f t="shared" si="5"/>
        <v>24</v>
      </c>
      <c r="W73">
        <v>0</v>
      </c>
      <c r="X73" s="22">
        <v>1240</v>
      </c>
      <c r="Y73" t="s">
        <v>11</v>
      </c>
      <c r="Z73" t="s">
        <v>16</v>
      </c>
      <c r="AA73" t="s">
        <v>23</v>
      </c>
    </row>
    <row r="74" spans="2:27" ht="15.5" x14ac:dyDescent="0.35">
      <c r="B74" s="1" t="s">
        <v>2302</v>
      </c>
      <c r="C74" s="1" t="s">
        <v>2455</v>
      </c>
      <c r="D74" t="s">
        <v>4737</v>
      </c>
      <c r="E74" t="s">
        <v>4871</v>
      </c>
      <c r="F74" t="s">
        <v>4870</v>
      </c>
      <c r="I74" t="s">
        <v>2302</v>
      </c>
      <c r="J74">
        <v>38.39</v>
      </c>
      <c r="K74" t="str">
        <f t="shared" si="3"/>
        <v>Obesity</v>
      </c>
      <c r="L74">
        <v>4.25</v>
      </c>
      <c r="M74" t="str">
        <f t="shared" si="4"/>
        <v>Normal</v>
      </c>
      <c r="N74" t="str">
        <f>PROPER('Medical Examinations'!D72)</f>
        <v>No</v>
      </c>
      <c r="O74" t="s">
        <v>2380</v>
      </c>
      <c r="P74" t="s">
        <v>2380</v>
      </c>
      <c r="Q74">
        <v>1</v>
      </c>
      <c r="R74" t="str">
        <f>PROPER('Answer Data Cleaning'!AA74)</f>
        <v>Yes</v>
      </c>
      <c r="T74" t="s">
        <v>92</v>
      </c>
      <c r="U74" s="24" t="str">
        <f>TEXT(_xlfn.CONCAT('Answer Data Cleaning'!M74,"-",'Answer Data Cleaning'!L74,"-",'Answer Data Cleaning'!K74),"DD-MMM-YYYY")</f>
        <v>01-Jul-2002</v>
      </c>
      <c r="V74">
        <f t="shared" si="5"/>
        <v>20</v>
      </c>
      <c r="W74">
        <v>0</v>
      </c>
      <c r="X74" s="22">
        <v>1241</v>
      </c>
      <c r="Y74" t="s">
        <v>11</v>
      </c>
      <c r="Z74" t="s">
        <v>11</v>
      </c>
      <c r="AA74" t="s">
        <v>13</v>
      </c>
    </row>
    <row r="75" spans="2:27" ht="15.5" x14ac:dyDescent="0.35">
      <c r="B75" s="1" t="s">
        <v>2301</v>
      </c>
      <c r="C75" s="1" t="s">
        <v>2456</v>
      </c>
      <c r="D75" t="s">
        <v>4737</v>
      </c>
      <c r="E75" t="s">
        <v>4873</v>
      </c>
      <c r="F75" t="s">
        <v>4872</v>
      </c>
      <c r="G75" t="s">
        <v>4874</v>
      </c>
      <c r="I75" t="s">
        <v>2301</v>
      </c>
      <c r="J75">
        <v>32.299999999999997</v>
      </c>
      <c r="K75" t="str">
        <f t="shared" si="3"/>
        <v>Obesity</v>
      </c>
      <c r="L75">
        <v>4.76</v>
      </c>
      <c r="M75" t="str">
        <f t="shared" si="4"/>
        <v>Normal</v>
      </c>
      <c r="N75" t="str">
        <f>PROPER('Medical Examinations'!D73)</f>
        <v>No</v>
      </c>
      <c r="O75" t="s">
        <v>2380</v>
      </c>
      <c r="P75" t="s">
        <v>2380</v>
      </c>
      <c r="Q75">
        <v>2</v>
      </c>
      <c r="R75" t="str">
        <f>PROPER('Answer Data Cleaning'!AA75)</f>
        <v>Yes</v>
      </c>
      <c r="T75" t="s">
        <v>93</v>
      </c>
      <c r="U75" s="24" t="str">
        <f>TEXT(_xlfn.CONCAT('Answer Data Cleaning'!M75,"-",'Answer Data Cleaning'!L75,"-",'Answer Data Cleaning'!K75),"DD-MMM-YYYY")</f>
        <v>02-Aug-2003</v>
      </c>
      <c r="V75">
        <f t="shared" si="5"/>
        <v>19</v>
      </c>
      <c r="W75">
        <v>0</v>
      </c>
      <c r="X75" s="22">
        <v>1241.57</v>
      </c>
      <c r="Y75" t="s">
        <v>11</v>
      </c>
      <c r="Z75" t="s">
        <v>11</v>
      </c>
      <c r="AA75" t="s">
        <v>42</v>
      </c>
    </row>
    <row r="76" spans="2:27" ht="15.5" x14ac:dyDescent="0.35">
      <c r="B76" s="1" t="s">
        <v>2300</v>
      </c>
      <c r="C76" s="1" t="s">
        <v>2457</v>
      </c>
      <c r="D76" t="s">
        <v>4734</v>
      </c>
      <c r="E76" t="s">
        <v>4876</v>
      </c>
      <c r="F76" t="s">
        <v>4875</v>
      </c>
      <c r="I76" t="s">
        <v>2300</v>
      </c>
      <c r="J76">
        <v>48.8</v>
      </c>
      <c r="K76" t="str">
        <f t="shared" si="3"/>
        <v>Obesity</v>
      </c>
      <c r="L76">
        <v>6.22</v>
      </c>
      <c r="M76" t="str">
        <f t="shared" si="4"/>
        <v>Prediabetes</v>
      </c>
      <c r="N76" t="str">
        <f>PROPER('Medical Examinations'!D74)</f>
        <v>Yes</v>
      </c>
      <c r="O76" t="s">
        <v>2380</v>
      </c>
      <c r="P76" t="s">
        <v>2380</v>
      </c>
      <c r="Q76">
        <v>2</v>
      </c>
      <c r="R76" t="str">
        <f>PROPER('Answer Data Cleaning'!AA76)</f>
        <v>Yes</v>
      </c>
      <c r="T76" t="s">
        <v>94</v>
      </c>
      <c r="U76" s="24" t="str">
        <f>TEXT(_xlfn.CONCAT('Answer Data Cleaning'!M76,"-",'Answer Data Cleaning'!L76,"-",'Answer Data Cleaning'!K76),"DD-MMM-YYYY")</f>
        <v>15-Sep-2003</v>
      </c>
      <c r="V76">
        <f t="shared" si="5"/>
        <v>19</v>
      </c>
      <c r="W76">
        <v>0</v>
      </c>
      <c r="X76" s="22">
        <v>1242.26</v>
      </c>
      <c r="Y76" t="s">
        <v>11</v>
      </c>
      <c r="Z76" t="s">
        <v>16</v>
      </c>
      <c r="AA76" t="s">
        <v>42</v>
      </c>
    </row>
    <row r="77" spans="2:27" ht="15.5" x14ac:dyDescent="0.35">
      <c r="B77" s="1" t="s">
        <v>2299</v>
      </c>
      <c r="C77" s="1" t="s">
        <v>2458</v>
      </c>
      <c r="D77" t="s">
        <v>4734</v>
      </c>
      <c r="E77" t="s">
        <v>4878</v>
      </c>
      <c r="F77" t="s">
        <v>4877</v>
      </c>
      <c r="I77" t="s">
        <v>2299</v>
      </c>
      <c r="J77">
        <v>45.5</v>
      </c>
      <c r="K77" t="str">
        <f t="shared" si="3"/>
        <v>Obesity</v>
      </c>
      <c r="L77">
        <v>7.96</v>
      </c>
      <c r="M77" t="str">
        <f t="shared" si="4"/>
        <v>Diabetes</v>
      </c>
      <c r="N77" t="str">
        <f>PROPER('Medical Examinations'!D75)</f>
        <v>No</v>
      </c>
      <c r="O77" t="s">
        <v>2380</v>
      </c>
      <c r="P77" t="s">
        <v>2380</v>
      </c>
      <c r="Q77" s="20">
        <v>0</v>
      </c>
      <c r="R77" t="str">
        <f>PROPER('Answer Data Cleaning'!AA77)</f>
        <v>Yes</v>
      </c>
      <c r="T77" t="s">
        <v>95</v>
      </c>
      <c r="U77" s="24" t="str">
        <f>TEXT(_xlfn.CONCAT('Answer Data Cleaning'!M77,"-",'Answer Data Cleaning'!L77,"-",'Answer Data Cleaning'!K77),"DD-MMM-YYYY")</f>
        <v>08-Sep-2003</v>
      </c>
      <c r="V77">
        <f t="shared" si="5"/>
        <v>19</v>
      </c>
      <c r="W77">
        <v>0</v>
      </c>
      <c r="X77" s="22">
        <v>1242.82</v>
      </c>
      <c r="Y77" t="s">
        <v>11</v>
      </c>
      <c r="Z77" t="s">
        <v>16</v>
      </c>
      <c r="AA77" t="s">
        <v>42</v>
      </c>
    </row>
    <row r="78" spans="2:27" ht="15.5" x14ac:dyDescent="0.35">
      <c r="B78" s="1" t="s">
        <v>2298</v>
      </c>
      <c r="C78" s="1" t="s">
        <v>2459</v>
      </c>
      <c r="D78" t="s">
        <v>4734</v>
      </c>
      <c r="E78" t="s">
        <v>4880</v>
      </c>
      <c r="F78" t="s">
        <v>4879</v>
      </c>
      <c r="I78" t="s">
        <v>2298</v>
      </c>
      <c r="J78">
        <v>53.61</v>
      </c>
      <c r="K78" t="str">
        <f t="shared" si="3"/>
        <v>Obesity</v>
      </c>
      <c r="L78">
        <v>10.92</v>
      </c>
      <c r="M78" t="str">
        <f t="shared" si="4"/>
        <v>Diabetes</v>
      </c>
      <c r="N78" t="str">
        <f>PROPER('Medical Examinations'!D76)</f>
        <v>Yes</v>
      </c>
      <c r="O78" t="s">
        <v>2380</v>
      </c>
      <c r="P78" t="s">
        <v>2380</v>
      </c>
      <c r="Q78">
        <v>1</v>
      </c>
      <c r="R78" t="str">
        <f>PROPER('Answer Data Cleaning'!AA78)</f>
        <v>Yes</v>
      </c>
      <c r="T78" t="s">
        <v>96</v>
      </c>
      <c r="U78" s="24" t="str">
        <f>TEXT(_xlfn.CONCAT('Answer Data Cleaning'!M78,"-",'Answer Data Cleaning'!L78,"-",'Answer Data Cleaning'!K78),"DD-MMM-YYYY")</f>
        <v>15-Sep-2003</v>
      </c>
      <c r="V78">
        <f t="shared" si="5"/>
        <v>19</v>
      </c>
      <c r="W78">
        <v>0</v>
      </c>
      <c r="X78" s="22">
        <v>1252.4100000000001</v>
      </c>
      <c r="Y78" t="s">
        <v>11</v>
      </c>
      <c r="Z78" t="s">
        <v>12</v>
      </c>
      <c r="AA78" t="s">
        <v>42</v>
      </c>
    </row>
    <row r="79" spans="2:27" ht="15.5" x14ac:dyDescent="0.35">
      <c r="B79" s="1" t="s">
        <v>2297</v>
      </c>
      <c r="C79" s="1" t="s">
        <v>2460</v>
      </c>
      <c r="D79" t="s">
        <v>4737</v>
      </c>
      <c r="E79" t="s">
        <v>4882</v>
      </c>
      <c r="F79" t="s">
        <v>4881</v>
      </c>
      <c r="I79" t="s">
        <v>2297</v>
      </c>
      <c r="J79">
        <v>36.19</v>
      </c>
      <c r="K79" t="str">
        <f t="shared" si="3"/>
        <v>Obesity</v>
      </c>
      <c r="L79">
        <v>11.51</v>
      </c>
      <c r="M79" t="str">
        <f t="shared" si="4"/>
        <v>Diabetes</v>
      </c>
      <c r="N79" t="str">
        <f>PROPER('Medical Examinations'!D77)</f>
        <v>Yes</v>
      </c>
      <c r="O79" t="s">
        <v>2380</v>
      </c>
      <c r="P79" t="s">
        <v>2380</v>
      </c>
      <c r="Q79">
        <v>1</v>
      </c>
      <c r="R79" t="str">
        <f>PROPER('Answer Data Cleaning'!AA79)</f>
        <v>Yes</v>
      </c>
      <c r="T79" t="s">
        <v>97</v>
      </c>
      <c r="U79" s="24" t="str">
        <f>TEXT(_xlfn.CONCAT('Answer Data Cleaning'!M79,"-",'Answer Data Cleaning'!L79,"-",'Answer Data Cleaning'!K79),"DD-MMM-YYYY")</f>
        <v>04-Nov-1997</v>
      </c>
      <c r="V79">
        <f t="shared" si="5"/>
        <v>25</v>
      </c>
      <c r="W79">
        <v>0</v>
      </c>
      <c r="X79" s="22">
        <v>1253</v>
      </c>
      <c r="Y79" t="s">
        <v>11</v>
      </c>
      <c r="Z79" t="s">
        <v>11</v>
      </c>
      <c r="AA79" t="s">
        <v>13</v>
      </c>
    </row>
    <row r="80" spans="2:27" ht="15.5" x14ac:dyDescent="0.35">
      <c r="B80" s="1" t="s">
        <v>2296</v>
      </c>
      <c r="C80" s="1" t="s">
        <v>2461</v>
      </c>
      <c r="D80" t="s">
        <v>4734</v>
      </c>
      <c r="E80" t="s">
        <v>4884</v>
      </c>
      <c r="F80" t="s">
        <v>4883</v>
      </c>
      <c r="I80" t="s">
        <v>2296</v>
      </c>
      <c r="J80">
        <v>34.6</v>
      </c>
      <c r="K80" t="str">
        <f t="shared" si="3"/>
        <v>Obesity</v>
      </c>
      <c r="L80">
        <v>5.99</v>
      </c>
      <c r="M80" t="str">
        <f t="shared" si="4"/>
        <v>Prediabetes</v>
      </c>
      <c r="N80" t="str">
        <f>PROPER('Medical Examinations'!D78)</f>
        <v>Yes</v>
      </c>
      <c r="O80" t="s">
        <v>2380</v>
      </c>
      <c r="P80" t="s">
        <v>2380</v>
      </c>
      <c r="Q80" s="20">
        <v>0</v>
      </c>
      <c r="R80" t="str">
        <f>PROPER('Answer Data Cleaning'!AA80)</f>
        <v>Yes</v>
      </c>
      <c r="T80" t="s">
        <v>98</v>
      </c>
      <c r="U80" s="24" t="str">
        <f>TEXT(_xlfn.CONCAT('Answer Data Cleaning'!M80,"-",'Answer Data Cleaning'!L80,"-",'Answer Data Cleaning'!K80),"DD-MMM-YYYY")</f>
        <v>10-Dec-2003</v>
      </c>
      <c r="V80">
        <f t="shared" si="5"/>
        <v>19</v>
      </c>
      <c r="W80">
        <v>0</v>
      </c>
      <c r="X80" s="22">
        <v>1253.94</v>
      </c>
      <c r="Y80" t="s">
        <v>11</v>
      </c>
      <c r="Z80" t="s">
        <v>11</v>
      </c>
      <c r="AA80" t="s">
        <v>42</v>
      </c>
    </row>
    <row r="81" spans="2:27" ht="15.5" x14ac:dyDescent="0.35">
      <c r="B81" s="1" t="s">
        <v>2295</v>
      </c>
      <c r="C81" s="1" t="s">
        <v>2462</v>
      </c>
      <c r="D81" t="s">
        <v>4734</v>
      </c>
      <c r="E81" t="s">
        <v>4886</v>
      </c>
      <c r="F81" t="s">
        <v>4885</v>
      </c>
      <c r="I81" t="s">
        <v>2295</v>
      </c>
      <c r="J81">
        <v>54.12</v>
      </c>
      <c r="K81" t="str">
        <f t="shared" si="3"/>
        <v>Obesity</v>
      </c>
      <c r="L81">
        <v>11.57</v>
      </c>
      <c r="M81" t="str">
        <f t="shared" si="4"/>
        <v>Diabetes</v>
      </c>
      <c r="N81" t="str">
        <f>PROPER('Medical Examinations'!D79)</f>
        <v>No</v>
      </c>
      <c r="O81" t="s">
        <v>2380</v>
      </c>
      <c r="P81" t="s">
        <v>2380</v>
      </c>
      <c r="Q81" s="20">
        <v>0</v>
      </c>
      <c r="R81" t="str">
        <f>PROPER('Answer Data Cleaning'!AA81)</f>
        <v>Yes</v>
      </c>
      <c r="T81" t="s">
        <v>99</v>
      </c>
      <c r="U81" s="24" t="str">
        <f>TEXT(_xlfn.CONCAT('Answer Data Cleaning'!M81,"-",'Answer Data Cleaning'!L81,"-",'Answer Data Cleaning'!K81),"DD-MMM-YYYY")</f>
        <v>13-Oct-2003</v>
      </c>
      <c r="V81">
        <f t="shared" si="5"/>
        <v>19</v>
      </c>
      <c r="W81">
        <v>0</v>
      </c>
      <c r="X81" s="22">
        <v>1256.3</v>
      </c>
      <c r="Y81" t="s">
        <v>11</v>
      </c>
      <c r="Z81" t="s">
        <v>12</v>
      </c>
      <c r="AA81" t="s">
        <v>42</v>
      </c>
    </row>
    <row r="82" spans="2:27" ht="15.5" x14ac:dyDescent="0.35">
      <c r="B82" s="1" t="s">
        <v>2294</v>
      </c>
      <c r="C82" s="1" t="s">
        <v>2463</v>
      </c>
      <c r="D82" t="s">
        <v>4737</v>
      </c>
      <c r="E82" t="s">
        <v>4888</v>
      </c>
      <c r="F82" t="s">
        <v>4887</v>
      </c>
      <c r="I82" t="s">
        <v>2294</v>
      </c>
      <c r="J82">
        <v>48.82</v>
      </c>
      <c r="K82" t="str">
        <f t="shared" si="3"/>
        <v>Obesity</v>
      </c>
      <c r="L82">
        <v>6.67</v>
      </c>
      <c r="M82" t="str">
        <f t="shared" si="4"/>
        <v>Diabetes</v>
      </c>
      <c r="N82" t="str">
        <f>PROPER('Medical Examinations'!D80)</f>
        <v>Yes</v>
      </c>
      <c r="O82" t="s">
        <v>2380</v>
      </c>
      <c r="P82" t="s">
        <v>2380</v>
      </c>
      <c r="Q82" s="20">
        <v>0</v>
      </c>
      <c r="R82" t="str">
        <f>PROPER('Answer Data Cleaning'!AA82)</f>
        <v>Yes</v>
      </c>
      <c r="T82" t="s">
        <v>100</v>
      </c>
      <c r="U82" s="24" t="str">
        <f>TEXT(_xlfn.CONCAT('Answer Data Cleaning'!M82,"-",'Answer Data Cleaning'!L82,"-",'Answer Data Cleaning'!K82),"DD-MMM-YYYY")</f>
        <v>30-Oct-2003</v>
      </c>
      <c r="V82">
        <f t="shared" si="5"/>
        <v>19</v>
      </c>
      <c r="W82">
        <v>0</v>
      </c>
      <c r="X82" s="22">
        <v>1261.44</v>
      </c>
      <c r="Y82" t="s">
        <v>11</v>
      </c>
      <c r="Z82" t="s">
        <v>12</v>
      </c>
      <c r="AA82" t="s">
        <v>42</v>
      </c>
    </row>
    <row r="83" spans="2:27" ht="15.5" x14ac:dyDescent="0.35">
      <c r="B83" s="1" t="s">
        <v>2293</v>
      </c>
      <c r="C83" s="1" t="s">
        <v>2464</v>
      </c>
      <c r="D83" t="s">
        <v>4734</v>
      </c>
      <c r="E83" t="s">
        <v>4890</v>
      </c>
      <c r="F83" t="s">
        <v>4889</v>
      </c>
      <c r="I83" t="s">
        <v>2293</v>
      </c>
      <c r="J83">
        <v>51.01</v>
      </c>
      <c r="K83" t="str">
        <f t="shared" si="3"/>
        <v>Obesity</v>
      </c>
      <c r="L83">
        <v>9.1999999999999993</v>
      </c>
      <c r="M83" t="str">
        <f t="shared" si="4"/>
        <v>Diabetes</v>
      </c>
      <c r="N83" t="str">
        <f>PROPER('Medical Examinations'!D81)</f>
        <v>No</v>
      </c>
      <c r="O83" t="s">
        <v>2380</v>
      </c>
      <c r="P83" t="s">
        <v>2380</v>
      </c>
      <c r="Q83" s="20">
        <v>0</v>
      </c>
      <c r="R83" t="str">
        <f>PROPER('Answer Data Cleaning'!AA83)</f>
        <v>Yes</v>
      </c>
      <c r="T83" t="s">
        <v>101</v>
      </c>
      <c r="U83" s="24" t="str">
        <f>TEXT(_xlfn.CONCAT('Answer Data Cleaning'!M83,"-",'Answer Data Cleaning'!L83,"-",'Answer Data Cleaning'!K83),"DD-MMM-YYYY")</f>
        <v>15-Aug-2003</v>
      </c>
      <c r="V83">
        <f t="shared" si="5"/>
        <v>19</v>
      </c>
      <c r="W83">
        <v>0</v>
      </c>
      <c r="X83" s="22">
        <v>1261.8599999999999</v>
      </c>
      <c r="Y83" t="s">
        <v>11</v>
      </c>
      <c r="Z83" t="s">
        <v>12</v>
      </c>
      <c r="AA83" t="s">
        <v>42</v>
      </c>
    </row>
    <row r="84" spans="2:27" ht="15.5" x14ac:dyDescent="0.35">
      <c r="B84" s="1" t="s">
        <v>2292</v>
      </c>
      <c r="C84" s="1" t="s">
        <v>2465</v>
      </c>
      <c r="D84" t="s">
        <v>4734</v>
      </c>
      <c r="E84" t="s">
        <v>4892</v>
      </c>
      <c r="F84" t="s">
        <v>4891</v>
      </c>
      <c r="I84" t="s">
        <v>2292</v>
      </c>
      <c r="J84">
        <v>45.65</v>
      </c>
      <c r="K84" t="str">
        <f t="shared" si="3"/>
        <v>Obesity</v>
      </c>
      <c r="L84">
        <v>5.1100000000000003</v>
      </c>
      <c r="M84" t="str">
        <f t="shared" si="4"/>
        <v>Normal</v>
      </c>
      <c r="N84" t="str">
        <f>PROPER('Medical Examinations'!D82)</f>
        <v>Yes</v>
      </c>
      <c r="O84" t="s">
        <v>2380</v>
      </c>
      <c r="P84" t="s">
        <v>2380</v>
      </c>
      <c r="Q84">
        <v>1</v>
      </c>
      <c r="R84" t="str">
        <f>PROPER('Answer Data Cleaning'!AA84)</f>
        <v>Yes</v>
      </c>
      <c r="T84" t="s">
        <v>102</v>
      </c>
      <c r="U84" s="24" t="str">
        <f>TEXT(_xlfn.CONCAT('Answer Data Cleaning'!M84,"-",'Answer Data Cleaning'!L84,"-",'Answer Data Cleaning'!K84),"DD-MMM-YYYY")</f>
        <v>21-Nov-2003</v>
      </c>
      <c r="V84">
        <f t="shared" si="5"/>
        <v>19</v>
      </c>
      <c r="W84">
        <v>0</v>
      </c>
      <c r="X84" s="22">
        <v>1263.25</v>
      </c>
      <c r="Y84" t="s">
        <v>11</v>
      </c>
      <c r="Z84" t="s">
        <v>12</v>
      </c>
      <c r="AA84" t="s">
        <v>42</v>
      </c>
    </row>
    <row r="85" spans="2:27" ht="15.5" x14ac:dyDescent="0.35">
      <c r="B85" s="1" t="s">
        <v>2291</v>
      </c>
      <c r="C85" s="1" t="s">
        <v>2466</v>
      </c>
      <c r="D85" t="s">
        <v>4737</v>
      </c>
      <c r="E85" t="s">
        <v>4894</v>
      </c>
      <c r="F85" t="s">
        <v>4893</v>
      </c>
      <c r="I85" t="s">
        <v>2291</v>
      </c>
      <c r="J85">
        <v>52.9</v>
      </c>
      <c r="K85" t="str">
        <f t="shared" si="3"/>
        <v>Obesity</v>
      </c>
      <c r="L85">
        <v>5.34</v>
      </c>
      <c r="M85" t="str">
        <f t="shared" si="4"/>
        <v>Normal</v>
      </c>
      <c r="N85" t="str">
        <f>PROPER('Medical Examinations'!D83)</f>
        <v>No</v>
      </c>
      <c r="O85" t="s">
        <v>2380</v>
      </c>
      <c r="P85" t="s">
        <v>2380</v>
      </c>
      <c r="Q85" s="20">
        <v>0</v>
      </c>
      <c r="R85" t="str">
        <f>PROPER('Answer Data Cleaning'!AA85)</f>
        <v>Yes</v>
      </c>
      <c r="T85" t="s">
        <v>103</v>
      </c>
      <c r="U85" s="24" t="str">
        <f>TEXT(_xlfn.CONCAT('Answer Data Cleaning'!M85,"-",'Answer Data Cleaning'!L85,"-",'Answer Data Cleaning'!K85),"DD-MMM-YYYY")</f>
        <v>04-Dec-2002</v>
      </c>
      <c r="V85">
        <f t="shared" si="5"/>
        <v>20</v>
      </c>
      <c r="W85">
        <v>0</v>
      </c>
      <c r="X85" s="22">
        <v>1267</v>
      </c>
      <c r="Y85" t="s">
        <v>11</v>
      </c>
      <c r="Z85" t="s">
        <v>16</v>
      </c>
      <c r="AA85" t="s">
        <v>13</v>
      </c>
    </row>
    <row r="86" spans="2:27" ht="15.5" x14ac:dyDescent="0.35">
      <c r="B86" s="1" t="s">
        <v>2290</v>
      </c>
      <c r="C86" s="1" t="s">
        <v>2467</v>
      </c>
      <c r="D86" t="s">
        <v>4734</v>
      </c>
      <c r="E86" t="s">
        <v>4896</v>
      </c>
      <c r="F86" t="s">
        <v>4895</v>
      </c>
      <c r="I86" t="s">
        <v>2290</v>
      </c>
      <c r="J86">
        <v>45.41</v>
      </c>
      <c r="K86" t="str">
        <f t="shared" si="3"/>
        <v>Obesity</v>
      </c>
      <c r="L86">
        <v>4.03</v>
      </c>
      <c r="M86" t="str">
        <f t="shared" si="4"/>
        <v>Normal</v>
      </c>
      <c r="N86" t="str">
        <f>PROPER('Medical Examinations'!D84)</f>
        <v>Yes</v>
      </c>
      <c r="O86" t="s">
        <v>2380</v>
      </c>
      <c r="P86" t="s">
        <v>2380</v>
      </c>
      <c r="Q86">
        <v>1</v>
      </c>
      <c r="R86" t="str">
        <f>PROPER('Answer Data Cleaning'!AA86)</f>
        <v>Yes</v>
      </c>
      <c r="T86" t="s">
        <v>104</v>
      </c>
      <c r="U86" s="24" t="str">
        <f>TEXT(_xlfn.CONCAT('Answer Data Cleaning'!M86,"-",'Answer Data Cleaning'!L86,"-",'Answer Data Cleaning'!K86),"DD-MMM-YYYY")</f>
        <v>26-Oct-1997</v>
      </c>
      <c r="V86">
        <f t="shared" si="5"/>
        <v>25</v>
      </c>
      <c r="W86">
        <v>0</v>
      </c>
      <c r="X86" s="22">
        <v>1276</v>
      </c>
      <c r="Y86" t="s">
        <v>11</v>
      </c>
      <c r="Z86" t="s">
        <v>11</v>
      </c>
      <c r="AA86" t="s">
        <v>23</v>
      </c>
    </row>
    <row r="87" spans="2:27" ht="15.5" x14ac:dyDescent="0.35">
      <c r="B87" s="1" t="s">
        <v>2289</v>
      </c>
      <c r="C87" s="1" t="s">
        <v>2468</v>
      </c>
      <c r="D87" t="s">
        <v>4737</v>
      </c>
      <c r="E87" t="s">
        <v>4898</v>
      </c>
      <c r="F87" t="s">
        <v>4897</v>
      </c>
      <c r="I87" t="s">
        <v>2289</v>
      </c>
      <c r="J87">
        <v>49.41</v>
      </c>
      <c r="K87" t="str">
        <f t="shared" si="3"/>
        <v>Obesity</v>
      </c>
      <c r="L87">
        <v>4.2300000000000004</v>
      </c>
      <c r="M87" t="str">
        <f t="shared" si="4"/>
        <v>Normal</v>
      </c>
      <c r="N87" t="str">
        <f>PROPER('Medical Examinations'!D85)</f>
        <v>Yes</v>
      </c>
      <c r="O87" t="s">
        <v>2380</v>
      </c>
      <c r="P87" t="s">
        <v>2383</v>
      </c>
      <c r="Q87">
        <v>1</v>
      </c>
      <c r="R87" t="str">
        <f>PROPER('Answer Data Cleaning'!AA87)</f>
        <v>Yes</v>
      </c>
      <c r="T87" t="s">
        <v>105</v>
      </c>
      <c r="U87" s="24" t="str">
        <f>TEXT(_xlfn.CONCAT('Answer Data Cleaning'!M87,"-",'Answer Data Cleaning'!L87,"-",'Answer Data Cleaning'!K87),"DD-MMM-YYYY")</f>
        <v>30-Sep-2004</v>
      </c>
      <c r="V87">
        <f t="shared" si="5"/>
        <v>18</v>
      </c>
      <c r="W87">
        <v>0</v>
      </c>
      <c r="X87" s="22">
        <v>1283</v>
      </c>
      <c r="Y87" t="s">
        <v>11</v>
      </c>
      <c r="Z87" t="s">
        <v>16</v>
      </c>
      <c r="AA87" t="s">
        <v>13</v>
      </c>
    </row>
    <row r="88" spans="2:27" ht="15.5" x14ac:dyDescent="0.35">
      <c r="B88" s="1" t="s">
        <v>2288</v>
      </c>
      <c r="C88" s="1" t="s">
        <v>2469</v>
      </c>
      <c r="D88" t="s">
        <v>4737</v>
      </c>
      <c r="E88" t="s">
        <v>4900</v>
      </c>
      <c r="F88" t="s">
        <v>4899</v>
      </c>
      <c r="I88" t="s">
        <v>2288</v>
      </c>
      <c r="J88">
        <v>31.824999999999999</v>
      </c>
      <c r="K88" t="str">
        <f t="shared" si="3"/>
        <v>Obesity</v>
      </c>
      <c r="L88">
        <v>4.0599999999999996</v>
      </c>
      <c r="M88" t="str">
        <f t="shared" si="4"/>
        <v>Normal</v>
      </c>
      <c r="N88" t="str">
        <f>PROPER('Medical Examinations'!D86)</f>
        <v>No</v>
      </c>
      <c r="O88" t="s">
        <v>2380</v>
      </c>
      <c r="P88" t="s">
        <v>2380</v>
      </c>
      <c r="Q88">
        <v>2</v>
      </c>
      <c r="R88" t="str">
        <f>PROPER('Answer Data Cleaning'!AA88)</f>
        <v>Yes</v>
      </c>
      <c r="T88" t="s">
        <v>106</v>
      </c>
      <c r="U88" s="24" t="str">
        <f>TEXT(_xlfn.CONCAT('Answer Data Cleaning'!M88,"-",'Answer Data Cleaning'!L88,"-",'Answer Data Cleaning'!K88),"DD-MMM-YYYY")</f>
        <v>28-Jul-2004</v>
      </c>
      <c r="V88">
        <f t="shared" si="5"/>
        <v>18</v>
      </c>
      <c r="W88">
        <v>0</v>
      </c>
      <c r="X88" s="22">
        <v>1285</v>
      </c>
      <c r="Y88" t="s">
        <v>11</v>
      </c>
      <c r="Z88" t="s">
        <v>12</v>
      </c>
      <c r="AA88" t="s">
        <v>13</v>
      </c>
    </row>
    <row r="89" spans="2:27" ht="15.5" x14ac:dyDescent="0.35">
      <c r="B89" s="1" t="s">
        <v>2287</v>
      </c>
      <c r="C89" s="1" t="s">
        <v>2470</v>
      </c>
      <c r="D89" t="s">
        <v>4737</v>
      </c>
      <c r="E89" t="s">
        <v>4902</v>
      </c>
      <c r="F89" t="s">
        <v>4901</v>
      </c>
      <c r="I89" t="s">
        <v>2287</v>
      </c>
      <c r="J89">
        <v>51.28</v>
      </c>
      <c r="K89" t="str">
        <f t="shared" si="3"/>
        <v>Obesity</v>
      </c>
      <c r="L89">
        <v>4.68</v>
      </c>
      <c r="M89" t="str">
        <f t="shared" si="4"/>
        <v>Normal</v>
      </c>
      <c r="N89" t="str">
        <f>PROPER('Medical Examinations'!D87)</f>
        <v>No</v>
      </c>
      <c r="O89" t="s">
        <v>2380</v>
      </c>
      <c r="P89" t="s">
        <v>2380</v>
      </c>
      <c r="Q89">
        <v>2</v>
      </c>
      <c r="R89" t="str">
        <f>PROPER('Answer Data Cleaning'!AA89)</f>
        <v>Yes</v>
      </c>
      <c r="T89" t="s">
        <v>107</v>
      </c>
      <c r="U89" s="24" t="str">
        <f>TEXT(_xlfn.CONCAT('Answer Data Cleaning'!M89,"-",'Answer Data Cleaning'!L89,"-",'Answer Data Cleaning'!K89),"DD-MMM-YYYY")</f>
        <v>26-Jun-2000</v>
      </c>
      <c r="V89">
        <f t="shared" si="5"/>
        <v>22</v>
      </c>
      <c r="W89">
        <v>0</v>
      </c>
      <c r="X89" s="22">
        <v>1286</v>
      </c>
      <c r="Y89" t="s">
        <v>11</v>
      </c>
      <c r="Z89" t="s">
        <v>11</v>
      </c>
      <c r="AA89" t="s">
        <v>13</v>
      </c>
    </row>
    <row r="90" spans="2:27" ht="15.5" x14ac:dyDescent="0.35">
      <c r="B90" s="1" t="s">
        <v>2286</v>
      </c>
      <c r="C90" s="1" t="s">
        <v>2471</v>
      </c>
      <c r="D90" t="s">
        <v>4737</v>
      </c>
      <c r="E90" t="s">
        <v>4904</v>
      </c>
      <c r="F90" t="s">
        <v>4903</v>
      </c>
      <c r="I90" t="s">
        <v>2286</v>
      </c>
      <c r="J90">
        <v>34.96</v>
      </c>
      <c r="K90" t="str">
        <f t="shared" si="3"/>
        <v>Obesity</v>
      </c>
      <c r="L90">
        <v>4.34</v>
      </c>
      <c r="M90" t="str">
        <f t="shared" si="4"/>
        <v>Normal</v>
      </c>
      <c r="N90" t="str">
        <f>PROPER('Medical Examinations'!D88)</f>
        <v>No</v>
      </c>
      <c r="O90" t="s">
        <v>2380</v>
      </c>
      <c r="P90" t="s">
        <v>2383</v>
      </c>
      <c r="Q90">
        <v>1</v>
      </c>
      <c r="R90" t="str">
        <f>PROPER('Answer Data Cleaning'!AA90)</f>
        <v>Yes</v>
      </c>
      <c r="T90" t="s">
        <v>108</v>
      </c>
      <c r="U90" s="24" t="str">
        <f>TEXT(_xlfn.CONCAT('Answer Data Cleaning'!M90,"-",'Answer Data Cleaning'!L90,"-",'Answer Data Cleaning'!K90),"DD-MMM-YYYY")</f>
        <v>04-Jun-1998</v>
      </c>
      <c r="V90">
        <f t="shared" si="5"/>
        <v>25</v>
      </c>
      <c r="W90">
        <v>0</v>
      </c>
      <c r="X90" s="22">
        <v>1290.93</v>
      </c>
      <c r="Y90" t="s">
        <v>11</v>
      </c>
      <c r="Z90" t="s">
        <v>11</v>
      </c>
      <c r="AA90" t="s">
        <v>13</v>
      </c>
    </row>
    <row r="91" spans="2:27" ht="15.5" x14ac:dyDescent="0.35">
      <c r="B91" s="1" t="s">
        <v>2285</v>
      </c>
      <c r="C91" s="1" t="s">
        <v>2472</v>
      </c>
      <c r="D91" t="s">
        <v>4734</v>
      </c>
      <c r="E91" t="s">
        <v>4906</v>
      </c>
      <c r="F91" t="s">
        <v>4905</v>
      </c>
      <c r="I91" t="s">
        <v>2285</v>
      </c>
      <c r="J91">
        <v>33.11</v>
      </c>
      <c r="K91" t="str">
        <f t="shared" si="3"/>
        <v>Obesity</v>
      </c>
      <c r="L91">
        <v>10.51</v>
      </c>
      <c r="M91" t="str">
        <f t="shared" si="4"/>
        <v>Diabetes</v>
      </c>
      <c r="N91" t="str">
        <f>PROPER('Medical Examinations'!D89)</f>
        <v>No</v>
      </c>
      <c r="O91" t="s">
        <v>2380</v>
      </c>
      <c r="P91" t="s">
        <v>2380</v>
      </c>
      <c r="Q91" s="20">
        <v>0</v>
      </c>
      <c r="R91" t="str">
        <f>PROPER('Answer Data Cleaning'!AA91)</f>
        <v>Yes</v>
      </c>
      <c r="T91" t="s">
        <v>109</v>
      </c>
      <c r="U91" s="24" t="str">
        <f>TEXT(_xlfn.CONCAT('Answer Data Cleaning'!M91,"-",'Answer Data Cleaning'!L91,"-",'Answer Data Cleaning'!K91),"DD-MMM-YYYY")</f>
        <v>29-Nov-2001</v>
      </c>
      <c r="V91">
        <f t="shared" si="5"/>
        <v>21</v>
      </c>
      <c r="W91">
        <v>0</v>
      </c>
      <c r="X91" s="22">
        <v>1293</v>
      </c>
      <c r="Y91" t="s">
        <v>11</v>
      </c>
      <c r="Z91" t="s">
        <v>12</v>
      </c>
      <c r="AA91" t="s">
        <v>23</v>
      </c>
    </row>
    <row r="92" spans="2:27" ht="15.5" x14ac:dyDescent="0.35">
      <c r="B92" s="1" t="s">
        <v>2284</v>
      </c>
      <c r="C92" s="1" t="s">
        <v>2473</v>
      </c>
      <c r="D92" t="s">
        <v>4734</v>
      </c>
      <c r="E92" t="s">
        <v>4908</v>
      </c>
      <c r="F92" t="s">
        <v>4907</v>
      </c>
      <c r="I92" t="s">
        <v>2284</v>
      </c>
      <c r="J92">
        <v>54.74</v>
      </c>
      <c r="K92" t="str">
        <f t="shared" si="3"/>
        <v>Obesity</v>
      </c>
      <c r="L92">
        <v>5.84</v>
      </c>
      <c r="M92" t="str">
        <f t="shared" si="4"/>
        <v>Prediabetes</v>
      </c>
      <c r="N92" t="str">
        <f>PROPER('Medical Examinations'!D90)</f>
        <v>Yes</v>
      </c>
      <c r="O92" t="s">
        <v>2380</v>
      </c>
      <c r="P92" t="s">
        <v>2383</v>
      </c>
      <c r="Q92">
        <v>1</v>
      </c>
      <c r="R92" t="str">
        <f>PROPER('Answer Data Cleaning'!AA92)</f>
        <v>Yes</v>
      </c>
      <c r="T92" t="s">
        <v>110</v>
      </c>
      <c r="U92" s="24" t="str">
        <f>TEXT(_xlfn.CONCAT('Answer Data Cleaning'!M92,"-",'Answer Data Cleaning'!L92,"-",'Answer Data Cleaning'!K92),"DD-MMM-YYYY")</f>
        <v>10-Dec-2002</v>
      </c>
      <c r="V92">
        <f t="shared" si="5"/>
        <v>20</v>
      </c>
      <c r="W92">
        <v>0</v>
      </c>
      <c r="X92" s="22">
        <v>1304</v>
      </c>
      <c r="Y92" t="s">
        <v>11</v>
      </c>
      <c r="Z92" t="s">
        <v>11</v>
      </c>
      <c r="AA92" t="s">
        <v>23</v>
      </c>
    </row>
    <row r="93" spans="2:27" ht="15.5" x14ac:dyDescent="0.35">
      <c r="B93" s="1" t="s">
        <v>2283</v>
      </c>
      <c r="C93" s="1" t="s">
        <v>2474</v>
      </c>
      <c r="D93" t="s">
        <v>4734</v>
      </c>
      <c r="E93" t="s">
        <v>4910</v>
      </c>
      <c r="F93" t="s">
        <v>4909</v>
      </c>
      <c r="I93" t="s">
        <v>2283</v>
      </c>
      <c r="J93">
        <v>32.56</v>
      </c>
      <c r="K93" t="str">
        <f t="shared" si="3"/>
        <v>Obesity</v>
      </c>
      <c r="L93">
        <v>5.41</v>
      </c>
      <c r="M93" t="str">
        <f t="shared" si="4"/>
        <v>Normal</v>
      </c>
      <c r="N93" t="str">
        <f>PROPER('Medical Examinations'!D91)</f>
        <v>No</v>
      </c>
      <c r="O93" t="s">
        <v>2380</v>
      </c>
      <c r="P93" t="s">
        <v>2383</v>
      </c>
      <c r="Q93">
        <v>1</v>
      </c>
      <c r="R93" t="str">
        <f>PROPER('Answer Data Cleaning'!AA93)</f>
        <v>Yes</v>
      </c>
      <c r="T93" t="s">
        <v>111</v>
      </c>
      <c r="U93" s="24" t="str">
        <f>TEXT(_xlfn.CONCAT('Answer Data Cleaning'!M93,"-",'Answer Data Cleaning'!L93,"-",'Answer Data Cleaning'!K93),"DD-MMM-YYYY")</f>
        <v>02-Dec-1999</v>
      </c>
      <c r="V93">
        <f t="shared" si="5"/>
        <v>23</v>
      </c>
      <c r="W93">
        <v>0</v>
      </c>
      <c r="X93" s="22">
        <v>1304</v>
      </c>
      <c r="Y93" t="s">
        <v>11</v>
      </c>
      <c r="Z93" t="s">
        <v>11</v>
      </c>
      <c r="AA93" t="s">
        <v>13</v>
      </c>
    </row>
    <row r="94" spans="2:27" ht="15.5" x14ac:dyDescent="0.35">
      <c r="B94" s="1" t="s">
        <v>2282</v>
      </c>
      <c r="C94" s="1" t="s">
        <v>2475</v>
      </c>
      <c r="D94" t="s">
        <v>4734</v>
      </c>
      <c r="E94" t="s">
        <v>4912</v>
      </c>
      <c r="F94" t="s">
        <v>4911</v>
      </c>
      <c r="I94" t="s">
        <v>2282</v>
      </c>
      <c r="J94">
        <v>39.049999999999997</v>
      </c>
      <c r="K94" t="str">
        <f t="shared" si="3"/>
        <v>Obesity</v>
      </c>
      <c r="L94">
        <v>6.06</v>
      </c>
      <c r="M94" t="str">
        <f t="shared" si="4"/>
        <v>Prediabetes</v>
      </c>
      <c r="N94" t="str">
        <f>PROPER('Medical Examinations'!D92)</f>
        <v>No</v>
      </c>
      <c r="O94" t="s">
        <v>2380</v>
      </c>
      <c r="P94" t="s">
        <v>2380</v>
      </c>
      <c r="Q94">
        <v>1</v>
      </c>
      <c r="R94" t="str">
        <f>PROPER('Answer Data Cleaning'!AA94)</f>
        <v>Yes</v>
      </c>
      <c r="T94" t="s">
        <v>112</v>
      </c>
      <c r="U94" s="24" t="str">
        <f>TEXT(_xlfn.CONCAT('Answer Data Cleaning'!M94,"-",'Answer Data Cleaning'!L94,"-",'Answer Data Cleaning'!K94),"DD-MMM-YYYY")</f>
        <v>13-Oct-2002</v>
      </c>
      <c r="V94">
        <f t="shared" si="5"/>
        <v>20</v>
      </c>
      <c r="W94">
        <v>0</v>
      </c>
      <c r="X94" s="22">
        <v>1315</v>
      </c>
      <c r="Y94" t="s">
        <v>11</v>
      </c>
      <c r="Z94" t="s">
        <v>11</v>
      </c>
      <c r="AA94" t="s">
        <v>13</v>
      </c>
    </row>
    <row r="95" spans="2:27" ht="15.5" x14ac:dyDescent="0.35">
      <c r="B95" s="1" t="s">
        <v>2281</v>
      </c>
      <c r="C95" s="1" t="s">
        <v>2476</v>
      </c>
      <c r="D95" t="s">
        <v>4734</v>
      </c>
      <c r="E95" t="s">
        <v>4914</v>
      </c>
      <c r="F95" t="s">
        <v>4913</v>
      </c>
      <c r="I95" t="s">
        <v>2281</v>
      </c>
      <c r="J95">
        <v>42.75</v>
      </c>
      <c r="K95" t="str">
        <f t="shared" si="3"/>
        <v>Obesity</v>
      </c>
      <c r="L95">
        <v>4.22</v>
      </c>
      <c r="M95" t="str">
        <f t="shared" si="4"/>
        <v>Normal</v>
      </c>
      <c r="N95" t="str">
        <f>PROPER('Medical Examinations'!D93)</f>
        <v>No</v>
      </c>
      <c r="O95" t="s">
        <v>2380</v>
      </c>
      <c r="P95" t="s">
        <v>2380</v>
      </c>
      <c r="Q95" s="20">
        <v>0</v>
      </c>
      <c r="R95" t="str">
        <f>PROPER('Answer Data Cleaning'!AA95)</f>
        <v>Yes</v>
      </c>
      <c r="T95" t="s">
        <v>113</v>
      </c>
      <c r="U95" s="24" t="str">
        <f>TEXT(_xlfn.CONCAT('Answer Data Cleaning'!M95,"-",'Answer Data Cleaning'!L95,"-",'Answer Data Cleaning'!K95),"DD-MMM-YYYY")</f>
        <v>14-Oct-1999</v>
      </c>
      <c r="V95">
        <f t="shared" si="5"/>
        <v>23</v>
      </c>
      <c r="W95">
        <v>0</v>
      </c>
      <c r="X95" s="22">
        <v>1329.17</v>
      </c>
      <c r="Y95" t="s">
        <v>11</v>
      </c>
      <c r="Z95" t="s">
        <v>12</v>
      </c>
      <c r="AA95" t="s">
        <v>13</v>
      </c>
    </row>
    <row r="96" spans="2:27" ht="15.5" x14ac:dyDescent="0.35">
      <c r="B96" s="1" t="s">
        <v>2280</v>
      </c>
      <c r="C96" s="1" t="s">
        <v>2477</v>
      </c>
      <c r="D96" t="s">
        <v>4737</v>
      </c>
      <c r="E96" t="s">
        <v>4916</v>
      </c>
      <c r="F96" t="s">
        <v>4915</v>
      </c>
      <c r="I96" t="s">
        <v>2280</v>
      </c>
      <c r="J96">
        <v>50.58</v>
      </c>
      <c r="K96" t="str">
        <f t="shared" si="3"/>
        <v>Obesity</v>
      </c>
      <c r="L96">
        <v>5.12</v>
      </c>
      <c r="M96" t="str">
        <f t="shared" si="4"/>
        <v>Normal</v>
      </c>
      <c r="N96" t="str">
        <f>PROPER('Medical Examinations'!D94)</f>
        <v>No</v>
      </c>
      <c r="O96" t="s">
        <v>2380</v>
      </c>
      <c r="P96" t="s">
        <v>2380</v>
      </c>
      <c r="Q96">
        <v>2</v>
      </c>
      <c r="R96" t="str">
        <f>PROPER('Answer Data Cleaning'!AA96)</f>
        <v>Yes</v>
      </c>
      <c r="T96" t="s">
        <v>114</v>
      </c>
      <c r="U96" s="24" t="str">
        <f>TEXT(_xlfn.CONCAT('Answer Data Cleaning'!M96,"-",'Answer Data Cleaning'!L96,"-",'Answer Data Cleaning'!K96),"DD-MMM-YYYY")</f>
        <v>12-Jul-1998</v>
      </c>
      <c r="V96">
        <f t="shared" si="5"/>
        <v>24</v>
      </c>
      <c r="W96">
        <v>0</v>
      </c>
      <c r="X96" s="22">
        <v>1332.61</v>
      </c>
      <c r="Y96" t="s">
        <v>11</v>
      </c>
      <c r="Z96" t="s">
        <v>12</v>
      </c>
      <c r="AA96" t="s">
        <v>13</v>
      </c>
    </row>
    <row r="97" spans="2:27" ht="15.5" x14ac:dyDescent="0.35">
      <c r="B97" s="1" t="s">
        <v>2279</v>
      </c>
      <c r="C97" s="1" t="s">
        <v>2478</v>
      </c>
      <c r="D97" t="s">
        <v>4737</v>
      </c>
      <c r="E97" t="s">
        <v>4758</v>
      </c>
      <c r="F97" t="s">
        <v>4917</v>
      </c>
      <c r="I97" t="s">
        <v>2279</v>
      </c>
      <c r="J97">
        <v>30.495000000000001</v>
      </c>
      <c r="K97" t="str">
        <f t="shared" si="3"/>
        <v>Obesity</v>
      </c>
      <c r="L97">
        <v>4.57</v>
      </c>
      <c r="M97" t="str">
        <f t="shared" si="4"/>
        <v>Normal</v>
      </c>
      <c r="N97" t="str">
        <f>PROPER('Medical Examinations'!D95)</f>
        <v>Yes</v>
      </c>
      <c r="O97" t="s">
        <v>2380</v>
      </c>
      <c r="P97" t="s">
        <v>2380</v>
      </c>
      <c r="Q97" s="20">
        <v>0</v>
      </c>
      <c r="R97" t="str">
        <f>PROPER('Answer Data Cleaning'!AA97)</f>
        <v>Yes</v>
      </c>
      <c r="T97" t="s">
        <v>115</v>
      </c>
      <c r="U97" s="24" t="str">
        <f>TEXT(_xlfn.CONCAT('Answer Data Cleaning'!M97,"-",'Answer Data Cleaning'!L97,"-",'Answer Data Cleaning'!K97),"DD-MMM-YYYY")</f>
        <v>30-Jul-1995</v>
      </c>
      <c r="V97">
        <f t="shared" si="5"/>
        <v>27</v>
      </c>
      <c r="W97">
        <v>0</v>
      </c>
      <c r="X97" s="22">
        <v>1338</v>
      </c>
      <c r="Y97" t="s">
        <v>11</v>
      </c>
      <c r="Z97" t="s">
        <v>12</v>
      </c>
      <c r="AA97" t="s">
        <v>23</v>
      </c>
    </row>
    <row r="98" spans="2:27" ht="15.5" x14ac:dyDescent="0.35">
      <c r="B98" s="1" t="s">
        <v>2278</v>
      </c>
      <c r="C98" s="1" t="s">
        <v>2479</v>
      </c>
      <c r="D98" t="s">
        <v>4734</v>
      </c>
      <c r="E98" t="s">
        <v>4793</v>
      </c>
      <c r="F98" t="s">
        <v>4918</v>
      </c>
      <c r="I98" t="s">
        <v>2278</v>
      </c>
      <c r="J98">
        <v>48.31</v>
      </c>
      <c r="K98" t="str">
        <f t="shared" si="3"/>
        <v>Obesity</v>
      </c>
      <c r="L98">
        <v>9.58</v>
      </c>
      <c r="M98" t="str">
        <f t="shared" si="4"/>
        <v>Diabetes</v>
      </c>
      <c r="N98" t="str">
        <f>PROPER('Medical Examinations'!D96)</f>
        <v>Yes</v>
      </c>
      <c r="O98" t="s">
        <v>2380</v>
      </c>
      <c r="P98" t="s">
        <v>2380</v>
      </c>
      <c r="Q98">
        <v>2</v>
      </c>
      <c r="R98" t="str">
        <f>PROPER('Answer Data Cleaning'!AA98)</f>
        <v>Yes</v>
      </c>
      <c r="T98" t="s">
        <v>116</v>
      </c>
      <c r="U98" s="24" t="str">
        <f>TEXT(_xlfn.CONCAT('Answer Data Cleaning'!M98,"-",'Answer Data Cleaning'!L98,"-",'Answer Data Cleaning'!K98),"DD-MMM-YYYY")</f>
        <v>07-Nov-1997</v>
      </c>
      <c r="V98">
        <f t="shared" si="5"/>
        <v>25</v>
      </c>
      <c r="W98">
        <v>0</v>
      </c>
      <c r="X98" s="22">
        <v>1341.16</v>
      </c>
      <c r="Y98" t="s">
        <v>11</v>
      </c>
      <c r="Z98" t="s">
        <v>11</v>
      </c>
      <c r="AA98" t="s">
        <v>23</v>
      </c>
    </row>
    <row r="99" spans="2:27" ht="15.5" x14ac:dyDescent="0.35">
      <c r="B99" s="1" t="s">
        <v>2277</v>
      </c>
      <c r="C99" s="1" t="s">
        <v>2480</v>
      </c>
      <c r="D99" t="s">
        <v>4737</v>
      </c>
      <c r="E99" t="s">
        <v>4920</v>
      </c>
      <c r="F99" t="s">
        <v>4919</v>
      </c>
      <c r="I99" t="s">
        <v>2277</v>
      </c>
      <c r="J99">
        <v>48.99</v>
      </c>
      <c r="K99" t="str">
        <f t="shared" si="3"/>
        <v>Obesity</v>
      </c>
      <c r="L99">
        <v>9.7799999999999994</v>
      </c>
      <c r="M99" t="str">
        <f t="shared" si="4"/>
        <v>Diabetes</v>
      </c>
      <c r="N99" t="str">
        <f>PROPER('Medical Examinations'!D97)</f>
        <v>Yes</v>
      </c>
      <c r="O99" t="s">
        <v>2380</v>
      </c>
      <c r="P99" t="s">
        <v>2380</v>
      </c>
      <c r="Q99">
        <v>1</v>
      </c>
      <c r="R99" t="str">
        <f>PROPER('Answer Data Cleaning'!AA99)</f>
        <v>Yes</v>
      </c>
      <c r="T99" t="s">
        <v>117</v>
      </c>
      <c r="U99" s="24" t="str">
        <f>TEXT(_xlfn.CONCAT('Answer Data Cleaning'!M99,"-",'Answer Data Cleaning'!L99,"-",'Answer Data Cleaning'!K99),"DD-MMM-YYYY")</f>
        <v>03-Dec-1998</v>
      </c>
      <c r="V99">
        <f t="shared" si="5"/>
        <v>24</v>
      </c>
      <c r="W99">
        <v>0</v>
      </c>
      <c r="X99" s="22">
        <v>1359</v>
      </c>
      <c r="Y99" t="s">
        <v>11</v>
      </c>
      <c r="Z99" t="s">
        <v>16</v>
      </c>
      <c r="AA99" t="s">
        <v>13</v>
      </c>
    </row>
    <row r="100" spans="2:27" ht="15.5" x14ac:dyDescent="0.35">
      <c r="B100" s="1" t="s">
        <v>2276</v>
      </c>
      <c r="C100" s="1" t="s">
        <v>2481</v>
      </c>
      <c r="D100" t="s">
        <v>4734</v>
      </c>
      <c r="E100" t="s">
        <v>4922</v>
      </c>
      <c r="F100" t="s">
        <v>4921</v>
      </c>
      <c r="I100" t="s">
        <v>2276</v>
      </c>
      <c r="J100">
        <v>38.39</v>
      </c>
      <c r="K100" t="str">
        <f t="shared" si="3"/>
        <v>Obesity</v>
      </c>
      <c r="L100">
        <v>4.1100000000000003</v>
      </c>
      <c r="M100" t="str">
        <f t="shared" si="4"/>
        <v>Normal</v>
      </c>
      <c r="N100" t="str">
        <f>PROPER('Medical Examinations'!D98)</f>
        <v>Yes</v>
      </c>
      <c r="O100" t="s">
        <v>2380</v>
      </c>
      <c r="P100" t="s">
        <v>2380</v>
      </c>
      <c r="Q100" s="20">
        <v>0</v>
      </c>
      <c r="R100" t="str">
        <f>PROPER('Answer Data Cleaning'!AA100)</f>
        <v>Yes</v>
      </c>
      <c r="T100" t="s">
        <v>118</v>
      </c>
      <c r="U100" s="24" t="str">
        <f>TEXT(_xlfn.CONCAT('Answer Data Cleaning'!M100,"-",'Answer Data Cleaning'!L100,"-",'Answer Data Cleaning'!K100),"DD-MMM-YYYY")</f>
        <v>15-Aug-2002</v>
      </c>
      <c r="V100">
        <f t="shared" si="5"/>
        <v>20</v>
      </c>
      <c r="W100">
        <v>0</v>
      </c>
      <c r="X100" s="22">
        <v>1382</v>
      </c>
      <c r="Y100" t="s">
        <v>11</v>
      </c>
      <c r="Z100" t="s">
        <v>16</v>
      </c>
      <c r="AA100" t="s">
        <v>13</v>
      </c>
    </row>
    <row r="101" spans="2:27" ht="15.5" x14ac:dyDescent="0.35">
      <c r="B101" s="1" t="s">
        <v>2275</v>
      </c>
      <c r="C101" s="1" t="s">
        <v>2482</v>
      </c>
      <c r="D101" t="s">
        <v>4734</v>
      </c>
      <c r="E101" t="s">
        <v>4924</v>
      </c>
      <c r="F101" t="s">
        <v>4923</v>
      </c>
      <c r="I101" t="s">
        <v>2275</v>
      </c>
      <c r="J101">
        <v>44.34</v>
      </c>
      <c r="K101" t="str">
        <f t="shared" si="3"/>
        <v>Obesity</v>
      </c>
      <c r="L101">
        <v>4.0199999999999996</v>
      </c>
      <c r="M101" t="str">
        <f t="shared" si="4"/>
        <v>Normal</v>
      </c>
      <c r="N101" t="str">
        <f>PROPER('Medical Examinations'!D99)</f>
        <v>Yes</v>
      </c>
      <c r="O101" t="s">
        <v>2380</v>
      </c>
      <c r="P101" t="s">
        <v>2380</v>
      </c>
      <c r="Q101">
        <v>2</v>
      </c>
      <c r="R101" t="str">
        <f>PROPER('Answer Data Cleaning'!AA101)</f>
        <v>Yes</v>
      </c>
      <c r="T101" t="s">
        <v>119</v>
      </c>
      <c r="U101" s="24" t="str">
        <f>TEXT(_xlfn.CONCAT('Answer Data Cleaning'!M101,"-",'Answer Data Cleaning'!L101,"-",'Answer Data Cleaning'!K101),"DD-MMM-YYYY")</f>
        <v>06-Jul-1999</v>
      </c>
      <c r="V101">
        <f t="shared" si="5"/>
        <v>23</v>
      </c>
      <c r="W101">
        <v>0</v>
      </c>
      <c r="X101" s="22">
        <v>1389</v>
      </c>
      <c r="Y101" t="s">
        <v>11</v>
      </c>
      <c r="Z101" t="s">
        <v>11</v>
      </c>
      <c r="AA101" t="s">
        <v>13</v>
      </c>
    </row>
    <row r="102" spans="2:27" ht="15.5" x14ac:dyDescent="0.35">
      <c r="B102" s="1" t="s">
        <v>2274</v>
      </c>
      <c r="C102" s="1" t="s">
        <v>2483</v>
      </c>
      <c r="D102" t="s">
        <v>4737</v>
      </c>
      <c r="E102" t="s">
        <v>4926</v>
      </c>
      <c r="F102" t="s">
        <v>4925</v>
      </c>
      <c r="I102" t="s">
        <v>2274</v>
      </c>
      <c r="J102">
        <v>41.51</v>
      </c>
      <c r="K102" t="str">
        <f t="shared" si="3"/>
        <v>Obesity</v>
      </c>
      <c r="L102">
        <v>6.92</v>
      </c>
      <c r="M102" t="str">
        <f t="shared" si="4"/>
        <v>Diabetes</v>
      </c>
      <c r="N102" t="str">
        <f>PROPER('Medical Examinations'!D100)</f>
        <v>No</v>
      </c>
      <c r="O102" t="s">
        <v>2380</v>
      </c>
      <c r="P102" t="s">
        <v>2380</v>
      </c>
      <c r="Q102" s="20">
        <v>0</v>
      </c>
      <c r="R102" t="str">
        <f>PROPER('Answer Data Cleaning'!AA102)</f>
        <v>Yes</v>
      </c>
      <c r="T102" t="s">
        <v>120</v>
      </c>
      <c r="U102" s="24" t="str">
        <f>TEXT(_xlfn.CONCAT('Answer Data Cleaning'!M102,"-",'Answer Data Cleaning'!L102,"-",'Answer Data Cleaning'!K102),"DD-MMM-YYYY")</f>
        <v>14-Nov-2002</v>
      </c>
      <c r="V102">
        <f t="shared" si="5"/>
        <v>20</v>
      </c>
      <c r="W102">
        <v>0</v>
      </c>
      <c r="X102" s="22">
        <v>1390</v>
      </c>
      <c r="Y102" t="s">
        <v>11</v>
      </c>
      <c r="Z102" t="s">
        <v>11</v>
      </c>
      <c r="AA102" t="s">
        <v>13</v>
      </c>
    </row>
    <row r="103" spans="2:27" ht="15.5" x14ac:dyDescent="0.35">
      <c r="B103" s="1" t="s">
        <v>2273</v>
      </c>
      <c r="C103" s="1" t="s">
        <v>2484</v>
      </c>
      <c r="D103" t="s">
        <v>4737</v>
      </c>
      <c r="E103" t="s">
        <v>4863</v>
      </c>
      <c r="F103" t="s">
        <v>4927</v>
      </c>
      <c r="I103" t="s">
        <v>2273</v>
      </c>
      <c r="J103">
        <v>48.2</v>
      </c>
      <c r="K103" t="str">
        <f t="shared" si="3"/>
        <v>Obesity</v>
      </c>
      <c r="L103">
        <v>4.84</v>
      </c>
      <c r="M103" t="str">
        <f t="shared" si="4"/>
        <v>Normal</v>
      </c>
      <c r="N103" t="str">
        <f>PROPER('Medical Examinations'!D101)</f>
        <v>No</v>
      </c>
      <c r="O103" t="s">
        <v>2380</v>
      </c>
      <c r="P103" t="s">
        <v>2380</v>
      </c>
      <c r="Q103" s="20">
        <v>0</v>
      </c>
      <c r="R103" t="str">
        <f>PROPER('Answer Data Cleaning'!AA103)</f>
        <v>Yes</v>
      </c>
      <c r="T103" t="s">
        <v>121</v>
      </c>
      <c r="U103" s="24" t="str">
        <f>TEXT(_xlfn.CONCAT('Answer Data Cleaning'!M103,"-",'Answer Data Cleaning'!L103,"-",'Answer Data Cleaning'!K103),"DD-MMM-YYYY")</f>
        <v>22-Dec-2002</v>
      </c>
      <c r="V103">
        <f t="shared" si="5"/>
        <v>20</v>
      </c>
      <c r="W103">
        <v>0</v>
      </c>
      <c r="X103" s="22">
        <v>1391.53</v>
      </c>
      <c r="Y103" t="s">
        <v>11</v>
      </c>
      <c r="Z103" t="s">
        <v>16</v>
      </c>
      <c r="AA103" t="s">
        <v>13</v>
      </c>
    </row>
    <row r="104" spans="2:27" ht="15.5" x14ac:dyDescent="0.35">
      <c r="B104" s="1" t="s">
        <v>2272</v>
      </c>
      <c r="C104" s="1" t="s">
        <v>2485</v>
      </c>
      <c r="D104" t="s">
        <v>4737</v>
      </c>
      <c r="E104" t="s">
        <v>4929</v>
      </c>
      <c r="F104" t="s">
        <v>4928</v>
      </c>
      <c r="I104" t="s">
        <v>2272</v>
      </c>
      <c r="J104">
        <v>35.75</v>
      </c>
      <c r="K104" t="str">
        <f t="shared" si="3"/>
        <v>Obesity</v>
      </c>
      <c r="L104">
        <v>8</v>
      </c>
      <c r="M104" t="str">
        <f t="shared" si="4"/>
        <v>Diabetes</v>
      </c>
      <c r="N104" t="str">
        <f>PROPER('Medical Examinations'!D102)</f>
        <v>Yes</v>
      </c>
      <c r="O104" t="s">
        <v>2380</v>
      </c>
      <c r="P104" t="s">
        <v>2380</v>
      </c>
      <c r="Q104" s="20">
        <v>0</v>
      </c>
      <c r="R104" t="str">
        <f>PROPER('Answer Data Cleaning'!AA104)</f>
        <v>Yes</v>
      </c>
      <c r="T104" t="s">
        <v>122</v>
      </c>
      <c r="U104" s="24" t="str">
        <f>TEXT(_xlfn.CONCAT('Answer Data Cleaning'!M104,"-",'Answer Data Cleaning'!L104,"-",'Answer Data Cleaning'!K104),"DD-MMM-YYYY")</f>
        <v>05-Sep-1998</v>
      </c>
      <c r="V104">
        <f t="shared" si="5"/>
        <v>24</v>
      </c>
      <c r="W104">
        <v>0</v>
      </c>
      <c r="X104" s="22">
        <v>1400.44</v>
      </c>
      <c r="Y104" t="s">
        <v>11</v>
      </c>
      <c r="Z104" t="s">
        <v>11</v>
      </c>
      <c r="AA104" t="s">
        <v>13</v>
      </c>
    </row>
    <row r="105" spans="2:27" ht="15.5" x14ac:dyDescent="0.35">
      <c r="B105" s="1" t="s">
        <v>2271</v>
      </c>
      <c r="C105" s="1" t="s">
        <v>2486</v>
      </c>
      <c r="D105" t="s">
        <v>4734</v>
      </c>
      <c r="E105" t="s">
        <v>4931</v>
      </c>
      <c r="F105" t="s">
        <v>4930</v>
      </c>
      <c r="I105" t="s">
        <v>2271</v>
      </c>
      <c r="J105">
        <v>53.81</v>
      </c>
      <c r="K105" t="str">
        <f t="shared" si="3"/>
        <v>Obesity</v>
      </c>
      <c r="L105">
        <v>8.77</v>
      </c>
      <c r="M105" t="str">
        <f t="shared" si="4"/>
        <v>Diabetes</v>
      </c>
      <c r="N105" t="str">
        <f>PROPER('Medical Examinations'!D103)</f>
        <v>Yes</v>
      </c>
      <c r="O105" t="s">
        <v>2380</v>
      </c>
      <c r="P105" t="s">
        <v>2380</v>
      </c>
      <c r="Q105" s="20">
        <v>0</v>
      </c>
      <c r="R105" t="str">
        <f>PROPER('Answer Data Cleaning'!AA105)</f>
        <v>Yes</v>
      </c>
      <c r="T105" t="s">
        <v>123</v>
      </c>
      <c r="U105" s="24" t="str">
        <f>TEXT(_xlfn.CONCAT('Answer Data Cleaning'!M105,"-",'Answer Data Cleaning'!L105,"-",'Answer Data Cleaning'!K105),"DD-MMM-YYYY")</f>
        <v>27-Oct-1997</v>
      </c>
      <c r="V105">
        <f t="shared" si="5"/>
        <v>25</v>
      </c>
      <c r="W105">
        <v>0</v>
      </c>
      <c r="X105" s="22">
        <v>1402</v>
      </c>
      <c r="Y105" t="s">
        <v>11</v>
      </c>
      <c r="Z105" t="s">
        <v>12</v>
      </c>
      <c r="AA105" t="s">
        <v>42</v>
      </c>
    </row>
    <row r="106" spans="2:27" ht="15.5" x14ac:dyDescent="0.35">
      <c r="B106" s="1" t="s">
        <v>2270</v>
      </c>
      <c r="C106" s="1" t="s">
        <v>2487</v>
      </c>
      <c r="D106" t="s">
        <v>4737</v>
      </c>
      <c r="E106" t="s">
        <v>4933</v>
      </c>
      <c r="F106" t="s">
        <v>4932</v>
      </c>
      <c r="I106" t="s">
        <v>2270</v>
      </c>
      <c r="J106">
        <v>49.48</v>
      </c>
      <c r="K106" t="str">
        <f t="shared" si="3"/>
        <v>Obesity</v>
      </c>
      <c r="L106">
        <v>4.96</v>
      </c>
      <c r="M106" t="str">
        <f t="shared" si="4"/>
        <v>Normal</v>
      </c>
      <c r="N106" t="str">
        <f>PROPER('Medical Examinations'!D104)</f>
        <v>No</v>
      </c>
      <c r="O106" t="s">
        <v>2380</v>
      </c>
      <c r="P106" t="s">
        <v>2383</v>
      </c>
      <c r="Q106">
        <v>1</v>
      </c>
      <c r="R106" t="str">
        <f>PROPER('Answer Data Cleaning'!AA106)</f>
        <v>Yes</v>
      </c>
      <c r="T106" t="s">
        <v>124</v>
      </c>
      <c r="U106" s="24" t="str">
        <f>TEXT(_xlfn.CONCAT('Answer Data Cleaning'!M106,"-",'Answer Data Cleaning'!L106,"-",'Answer Data Cleaning'!K106),"DD-MMM-YYYY")</f>
        <v>23-Jun-1996</v>
      </c>
      <c r="V106">
        <f t="shared" si="5"/>
        <v>26</v>
      </c>
      <c r="W106">
        <v>0</v>
      </c>
      <c r="X106" s="22">
        <v>1417</v>
      </c>
      <c r="Y106" t="s">
        <v>11</v>
      </c>
      <c r="Z106" t="s">
        <v>12</v>
      </c>
      <c r="AA106" t="s">
        <v>13</v>
      </c>
    </row>
    <row r="107" spans="2:27" ht="15.5" x14ac:dyDescent="0.35">
      <c r="B107" s="1" t="s">
        <v>2269</v>
      </c>
      <c r="C107" s="1" t="s">
        <v>2488</v>
      </c>
      <c r="D107" t="s">
        <v>4737</v>
      </c>
      <c r="E107" t="s">
        <v>4935</v>
      </c>
      <c r="F107" t="s">
        <v>4934</v>
      </c>
      <c r="I107" t="s">
        <v>2269</v>
      </c>
      <c r="J107">
        <v>34.1</v>
      </c>
      <c r="K107" t="str">
        <f t="shared" si="3"/>
        <v>Obesity</v>
      </c>
      <c r="L107">
        <v>4.43</v>
      </c>
      <c r="M107" t="str">
        <f t="shared" si="4"/>
        <v>Normal</v>
      </c>
      <c r="N107" t="str">
        <f>PROPER('Medical Examinations'!D105)</f>
        <v>Yes</v>
      </c>
      <c r="O107" t="s">
        <v>2380</v>
      </c>
      <c r="P107" t="s">
        <v>2380</v>
      </c>
      <c r="Q107" s="20">
        <v>0</v>
      </c>
      <c r="R107" t="str">
        <f>PROPER('Answer Data Cleaning'!AA107)</f>
        <v>Yes</v>
      </c>
      <c r="T107" t="s">
        <v>125</v>
      </c>
      <c r="U107" s="24" t="str">
        <f>TEXT(_xlfn.CONCAT('Answer Data Cleaning'!M107,"-",'Answer Data Cleaning'!L107,"-",'Answer Data Cleaning'!K107),"DD-MMM-YYYY")</f>
        <v>23-Aug-2001</v>
      </c>
      <c r="V107">
        <f t="shared" si="5"/>
        <v>21</v>
      </c>
      <c r="W107">
        <v>0</v>
      </c>
      <c r="X107" s="22">
        <v>1421</v>
      </c>
      <c r="Y107" t="s">
        <v>11</v>
      </c>
      <c r="Z107" t="s">
        <v>11</v>
      </c>
      <c r="AA107" t="s">
        <v>13</v>
      </c>
    </row>
    <row r="108" spans="2:27" ht="15.5" x14ac:dyDescent="0.35">
      <c r="B108" s="1" t="s">
        <v>2268</v>
      </c>
      <c r="C108" s="1" t="s">
        <v>2489</v>
      </c>
      <c r="D108" t="s">
        <v>4737</v>
      </c>
      <c r="E108" t="s">
        <v>4937</v>
      </c>
      <c r="F108" t="s">
        <v>4936</v>
      </c>
      <c r="I108" t="s">
        <v>2268</v>
      </c>
      <c r="J108">
        <v>35.299999999999997</v>
      </c>
      <c r="K108" t="str">
        <f t="shared" si="3"/>
        <v>Obesity</v>
      </c>
      <c r="L108">
        <v>5.82</v>
      </c>
      <c r="M108" t="str">
        <f t="shared" si="4"/>
        <v>Prediabetes</v>
      </c>
      <c r="N108" t="str">
        <f>PROPER('Medical Examinations'!D106)</f>
        <v>Yes</v>
      </c>
      <c r="O108" t="s">
        <v>2380</v>
      </c>
      <c r="P108" t="s">
        <v>2383</v>
      </c>
      <c r="Q108">
        <v>1</v>
      </c>
      <c r="R108" t="str">
        <f>PROPER('Answer Data Cleaning'!AA108)</f>
        <v>Yes</v>
      </c>
      <c r="T108" t="s">
        <v>126</v>
      </c>
      <c r="U108" s="24" t="str">
        <f>TEXT(_xlfn.CONCAT('Answer Data Cleaning'!M108,"-",'Answer Data Cleaning'!L108,"-",'Answer Data Cleaning'!K108),"DD-MMM-YYYY")</f>
        <v>05-Dec-1997</v>
      </c>
      <c r="V108">
        <f t="shared" si="5"/>
        <v>25</v>
      </c>
      <c r="W108">
        <v>0</v>
      </c>
      <c r="X108" s="22">
        <v>1422</v>
      </c>
      <c r="Y108" t="s">
        <v>11</v>
      </c>
      <c r="Z108" t="s">
        <v>11</v>
      </c>
      <c r="AA108" t="s">
        <v>13</v>
      </c>
    </row>
    <row r="109" spans="2:27" ht="15.5" x14ac:dyDescent="0.35">
      <c r="B109" s="1" t="s">
        <v>2267</v>
      </c>
      <c r="C109" s="1" t="s">
        <v>2490</v>
      </c>
      <c r="D109" t="s">
        <v>4737</v>
      </c>
      <c r="E109" t="s">
        <v>4939</v>
      </c>
      <c r="F109" t="s">
        <v>4938</v>
      </c>
      <c r="I109" t="s">
        <v>2267</v>
      </c>
      <c r="J109">
        <v>43.83</v>
      </c>
      <c r="K109" t="str">
        <f t="shared" si="3"/>
        <v>Obesity</v>
      </c>
      <c r="L109">
        <v>6.03</v>
      </c>
      <c r="M109" t="str">
        <f t="shared" si="4"/>
        <v>Prediabetes</v>
      </c>
      <c r="N109" t="str">
        <f>PROPER('Medical Examinations'!D107)</f>
        <v>Yes</v>
      </c>
      <c r="O109" t="s">
        <v>2380</v>
      </c>
      <c r="P109" t="s">
        <v>2380</v>
      </c>
      <c r="Q109">
        <v>2</v>
      </c>
      <c r="R109" t="str">
        <f>PROPER('Answer Data Cleaning'!AA109)</f>
        <v>Yes</v>
      </c>
      <c r="T109" t="s">
        <v>127</v>
      </c>
      <c r="U109" s="24" t="str">
        <f>TEXT(_xlfn.CONCAT('Answer Data Cleaning'!M109,"-",'Answer Data Cleaning'!L109,"-",'Answer Data Cleaning'!K109),"DD-MMM-YYYY")</f>
        <v>01-Sep-2000</v>
      </c>
      <c r="V109">
        <f t="shared" si="5"/>
        <v>22</v>
      </c>
      <c r="W109">
        <v>0</v>
      </c>
      <c r="X109" s="22">
        <v>1438</v>
      </c>
      <c r="Y109" t="s">
        <v>11</v>
      </c>
      <c r="Z109" t="s">
        <v>11</v>
      </c>
      <c r="AA109" t="s">
        <v>13</v>
      </c>
    </row>
    <row r="110" spans="2:27" ht="15.5" x14ac:dyDescent="0.35">
      <c r="B110" s="1" t="s">
        <v>2266</v>
      </c>
      <c r="C110" s="1" t="s">
        <v>2491</v>
      </c>
      <c r="D110" t="s">
        <v>4737</v>
      </c>
      <c r="E110" t="s">
        <v>4941</v>
      </c>
      <c r="F110" t="s">
        <v>4940</v>
      </c>
      <c r="I110" t="s">
        <v>2266</v>
      </c>
      <c r="J110">
        <v>50.07</v>
      </c>
      <c r="K110" t="str">
        <f t="shared" si="3"/>
        <v>Obesity</v>
      </c>
      <c r="L110">
        <v>9.27</v>
      </c>
      <c r="M110" t="str">
        <f t="shared" si="4"/>
        <v>Diabetes</v>
      </c>
      <c r="N110" t="str">
        <f>PROPER('Medical Examinations'!D108)</f>
        <v>No</v>
      </c>
      <c r="O110" t="s">
        <v>2380</v>
      </c>
      <c r="P110" t="s">
        <v>2380</v>
      </c>
      <c r="Q110" s="20">
        <v>0</v>
      </c>
      <c r="R110" t="str">
        <f>PROPER('Answer Data Cleaning'!AA110)</f>
        <v>Yes</v>
      </c>
      <c r="T110" t="s">
        <v>128</v>
      </c>
      <c r="U110" s="24" t="str">
        <f>TEXT(_xlfn.CONCAT('Answer Data Cleaning'!M110,"-",'Answer Data Cleaning'!L110,"-",'Answer Data Cleaning'!K110),"DD-MMM-YYYY")</f>
        <v>19-Jun-1997</v>
      </c>
      <c r="V110">
        <f t="shared" si="5"/>
        <v>25</v>
      </c>
      <c r="W110">
        <v>0</v>
      </c>
      <c r="X110" s="22">
        <v>1445</v>
      </c>
      <c r="Y110" t="s">
        <v>11</v>
      </c>
      <c r="Z110" t="s">
        <v>16</v>
      </c>
      <c r="AA110" t="s">
        <v>13</v>
      </c>
    </row>
    <row r="111" spans="2:27" ht="15.5" x14ac:dyDescent="0.35">
      <c r="B111" s="1" t="s">
        <v>2265</v>
      </c>
      <c r="C111" s="1" t="s">
        <v>2492</v>
      </c>
      <c r="D111" t="s">
        <v>4734</v>
      </c>
      <c r="E111" t="s">
        <v>4943</v>
      </c>
      <c r="F111" t="s">
        <v>4942</v>
      </c>
      <c r="I111" t="s">
        <v>2265</v>
      </c>
      <c r="J111">
        <v>32.774999999999999</v>
      </c>
      <c r="K111" t="str">
        <f t="shared" si="3"/>
        <v>Obesity</v>
      </c>
      <c r="L111">
        <v>5.53</v>
      </c>
      <c r="M111" t="str">
        <f t="shared" si="4"/>
        <v>Normal</v>
      </c>
      <c r="N111" t="str">
        <f>PROPER('Medical Examinations'!D109)</f>
        <v>No</v>
      </c>
      <c r="O111" t="s">
        <v>2380</v>
      </c>
      <c r="P111" t="s">
        <v>2380</v>
      </c>
      <c r="Q111" s="20">
        <v>0</v>
      </c>
      <c r="R111" t="str">
        <f>PROPER('Answer Data Cleaning'!AA111)</f>
        <v>Yes</v>
      </c>
      <c r="T111" t="s">
        <v>129</v>
      </c>
      <c r="U111" s="24" t="str">
        <f>TEXT(_xlfn.CONCAT('Answer Data Cleaning'!M111,"-",'Answer Data Cleaning'!L111,"-",'Answer Data Cleaning'!K111),"DD-MMM-YYYY")</f>
        <v>20-Jun-2003</v>
      </c>
      <c r="V111">
        <f t="shared" si="5"/>
        <v>19</v>
      </c>
      <c r="W111">
        <v>0</v>
      </c>
      <c r="X111" s="22">
        <v>1467</v>
      </c>
      <c r="Y111" t="s">
        <v>11</v>
      </c>
      <c r="Z111" t="s">
        <v>11</v>
      </c>
      <c r="AA111" t="s">
        <v>13</v>
      </c>
    </row>
    <row r="112" spans="2:27" ht="15.5" x14ac:dyDescent="0.35">
      <c r="B112" s="1" t="s">
        <v>2264</v>
      </c>
      <c r="C112" s="1" t="s">
        <v>2493</v>
      </c>
      <c r="D112" t="s">
        <v>4734</v>
      </c>
      <c r="E112" t="s">
        <v>4945</v>
      </c>
      <c r="F112" t="s">
        <v>4944</v>
      </c>
      <c r="I112" t="s">
        <v>2264</v>
      </c>
      <c r="J112">
        <v>34.104999999999997</v>
      </c>
      <c r="K112" t="str">
        <f t="shared" si="3"/>
        <v>Obesity</v>
      </c>
      <c r="L112">
        <v>5.07</v>
      </c>
      <c r="M112" t="str">
        <f t="shared" si="4"/>
        <v>Normal</v>
      </c>
      <c r="N112" t="str">
        <f>PROPER('Medical Examinations'!D110)</f>
        <v>No</v>
      </c>
      <c r="O112" t="s">
        <v>2380</v>
      </c>
      <c r="P112" t="s">
        <v>2380</v>
      </c>
      <c r="Q112">
        <v>1</v>
      </c>
      <c r="R112" t="str">
        <f>PROPER('Answer Data Cleaning'!AA112)</f>
        <v>Yes</v>
      </c>
      <c r="T112" t="s">
        <v>130</v>
      </c>
      <c r="U112" s="24" t="str">
        <f>TEXT(_xlfn.CONCAT('Answer Data Cleaning'!M112,"-",'Answer Data Cleaning'!L112,"-",'Answer Data Cleaning'!K112),"DD-MMM-YYYY")</f>
        <v>07-Dec-1998</v>
      </c>
      <c r="V112">
        <f t="shared" si="5"/>
        <v>24</v>
      </c>
      <c r="W112">
        <v>0</v>
      </c>
      <c r="X112" s="22">
        <v>1477</v>
      </c>
      <c r="Y112" t="s">
        <v>11</v>
      </c>
      <c r="Z112" t="s">
        <v>16</v>
      </c>
      <c r="AA112" t="s">
        <v>13</v>
      </c>
    </row>
    <row r="113" spans="2:27" ht="15.5" x14ac:dyDescent="0.35">
      <c r="B113" s="1" t="s">
        <v>2263</v>
      </c>
      <c r="C113" s="1" t="s">
        <v>2494</v>
      </c>
      <c r="D113" t="s">
        <v>4737</v>
      </c>
      <c r="E113" t="s">
        <v>4916</v>
      </c>
      <c r="F113" t="s">
        <v>4946</v>
      </c>
      <c r="I113" t="s">
        <v>2263</v>
      </c>
      <c r="J113">
        <v>48.93</v>
      </c>
      <c r="K113" t="str">
        <f t="shared" si="3"/>
        <v>Obesity</v>
      </c>
      <c r="L113">
        <v>11.17</v>
      </c>
      <c r="M113" t="str">
        <f t="shared" si="4"/>
        <v>Diabetes</v>
      </c>
      <c r="N113" t="str">
        <f>PROPER('Medical Examinations'!D111)</f>
        <v>Yes</v>
      </c>
      <c r="O113" t="s">
        <v>2380</v>
      </c>
      <c r="P113" t="s">
        <v>2380</v>
      </c>
      <c r="Q113">
        <v>1</v>
      </c>
      <c r="R113" t="str">
        <f>PROPER('Answer Data Cleaning'!AA113)</f>
        <v>Yes</v>
      </c>
      <c r="T113" t="s">
        <v>131</v>
      </c>
      <c r="U113" s="24" t="str">
        <f>TEXT(_xlfn.CONCAT('Answer Data Cleaning'!M113,"-",'Answer Data Cleaning'!L113,"-",'Answer Data Cleaning'!K113),"DD-MMM-YYYY")</f>
        <v>09-Jun-1997</v>
      </c>
      <c r="V113">
        <f t="shared" si="5"/>
        <v>25</v>
      </c>
      <c r="W113">
        <v>0</v>
      </c>
      <c r="X113" s="22">
        <v>1481</v>
      </c>
      <c r="Y113" t="s">
        <v>11</v>
      </c>
      <c r="Z113" t="s">
        <v>16</v>
      </c>
      <c r="AA113" t="s">
        <v>23</v>
      </c>
    </row>
    <row r="114" spans="2:27" ht="15.5" x14ac:dyDescent="0.35">
      <c r="B114" s="1" t="s">
        <v>2262</v>
      </c>
      <c r="C114" s="1" t="s">
        <v>2495</v>
      </c>
      <c r="D114" t="s">
        <v>4737</v>
      </c>
      <c r="E114" t="s">
        <v>4948</v>
      </c>
      <c r="F114" t="s">
        <v>4947</v>
      </c>
      <c r="I114" t="s">
        <v>2262</v>
      </c>
      <c r="J114">
        <v>37.07</v>
      </c>
      <c r="K114" t="str">
        <f t="shared" si="3"/>
        <v>Obesity</v>
      </c>
      <c r="L114">
        <v>6.14</v>
      </c>
      <c r="M114" t="str">
        <f t="shared" si="4"/>
        <v>Prediabetes</v>
      </c>
      <c r="N114" t="str">
        <f>PROPER('Medical Examinations'!D112)</f>
        <v>Yes</v>
      </c>
      <c r="O114" t="s">
        <v>2380</v>
      </c>
      <c r="P114" t="s">
        <v>2380</v>
      </c>
      <c r="Q114" s="20">
        <v>0</v>
      </c>
      <c r="R114" t="str">
        <f>PROPER('Answer Data Cleaning'!AA114)</f>
        <v>Yes</v>
      </c>
      <c r="T114" t="s">
        <v>132</v>
      </c>
      <c r="U114" s="24" t="str">
        <f>TEXT(_xlfn.CONCAT('Answer Data Cleaning'!M114,"-",'Answer Data Cleaning'!L114,"-",'Answer Data Cleaning'!K114),"DD-MMM-YYYY")</f>
        <v>07-Oct-1995</v>
      </c>
      <c r="V114">
        <f t="shared" si="5"/>
        <v>27</v>
      </c>
      <c r="W114">
        <v>0</v>
      </c>
      <c r="X114" s="22">
        <v>1493</v>
      </c>
      <c r="Y114" t="s">
        <v>11</v>
      </c>
      <c r="Z114" t="s">
        <v>12</v>
      </c>
      <c r="AA114" t="s">
        <v>13</v>
      </c>
    </row>
    <row r="115" spans="2:27" ht="15.5" x14ac:dyDescent="0.35">
      <c r="B115" s="1" t="s">
        <v>2261</v>
      </c>
      <c r="C115" s="1" t="s">
        <v>2496</v>
      </c>
      <c r="D115" t="s">
        <v>4734</v>
      </c>
      <c r="E115" t="s">
        <v>4950</v>
      </c>
      <c r="F115" t="s">
        <v>4949</v>
      </c>
      <c r="I115" t="s">
        <v>2261</v>
      </c>
      <c r="J115">
        <v>51.51</v>
      </c>
      <c r="K115" t="str">
        <f t="shared" si="3"/>
        <v>Obesity</v>
      </c>
      <c r="L115">
        <v>6.26</v>
      </c>
      <c r="M115" t="str">
        <f t="shared" si="4"/>
        <v>Prediabetes</v>
      </c>
      <c r="N115" t="str">
        <f>PROPER('Medical Examinations'!D113)</f>
        <v>Yes</v>
      </c>
      <c r="O115" t="s">
        <v>2380</v>
      </c>
      <c r="P115" t="s">
        <v>2383</v>
      </c>
      <c r="Q115">
        <v>1</v>
      </c>
      <c r="R115" t="str">
        <f>PROPER('Answer Data Cleaning'!AA115)</f>
        <v>Yes</v>
      </c>
      <c r="T115" t="s">
        <v>133</v>
      </c>
      <c r="U115" s="24" t="str">
        <f>TEXT(_xlfn.CONCAT('Answer Data Cleaning'!M115,"-",'Answer Data Cleaning'!L115,"-",'Answer Data Cleaning'!K115),"DD-MMM-YYYY")</f>
        <v>19-Jun-1998</v>
      </c>
      <c r="V115">
        <f t="shared" si="5"/>
        <v>24</v>
      </c>
      <c r="W115">
        <v>0</v>
      </c>
      <c r="X115" s="22">
        <v>1497</v>
      </c>
      <c r="Y115" t="s">
        <v>11</v>
      </c>
      <c r="Z115" t="s">
        <v>11</v>
      </c>
      <c r="AA115" t="s">
        <v>13</v>
      </c>
    </row>
    <row r="116" spans="2:27" ht="15.5" x14ac:dyDescent="0.35">
      <c r="B116" s="1" t="s">
        <v>2260</v>
      </c>
      <c r="C116" s="1" t="s">
        <v>2497</v>
      </c>
      <c r="D116" t="s">
        <v>4734</v>
      </c>
      <c r="E116" t="s">
        <v>4952</v>
      </c>
      <c r="F116" t="s">
        <v>4951</v>
      </c>
      <c r="I116" t="s">
        <v>2260</v>
      </c>
      <c r="J116">
        <v>34.799999999999997</v>
      </c>
      <c r="K116" t="str">
        <f t="shared" si="3"/>
        <v>Obesity</v>
      </c>
      <c r="L116">
        <v>4.72</v>
      </c>
      <c r="M116" t="str">
        <f t="shared" si="4"/>
        <v>Normal</v>
      </c>
      <c r="N116" t="str">
        <f>PROPER('Medical Examinations'!D114)</f>
        <v>Yes</v>
      </c>
      <c r="O116" t="s">
        <v>2380</v>
      </c>
      <c r="P116" t="s">
        <v>2380</v>
      </c>
      <c r="Q116" s="20">
        <v>0</v>
      </c>
      <c r="R116" t="str">
        <f>PROPER('Answer Data Cleaning'!AA116)</f>
        <v>Yes</v>
      </c>
      <c r="T116" t="s">
        <v>134</v>
      </c>
      <c r="U116" s="24" t="str">
        <f>TEXT(_xlfn.CONCAT('Answer Data Cleaning'!M116,"-",'Answer Data Cleaning'!L116,"-",'Answer Data Cleaning'!K116),"DD-MMM-YYYY")</f>
        <v>25-Aug-2001</v>
      </c>
      <c r="V116">
        <f t="shared" si="5"/>
        <v>21</v>
      </c>
      <c r="W116">
        <v>0</v>
      </c>
      <c r="X116" s="22">
        <v>1515.34</v>
      </c>
      <c r="Y116" t="s">
        <v>11</v>
      </c>
      <c r="Z116" t="s">
        <v>12</v>
      </c>
      <c r="AA116" t="s">
        <v>13</v>
      </c>
    </row>
    <row r="117" spans="2:27" ht="15.5" x14ac:dyDescent="0.35">
      <c r="B117" s="1" t="s">
        <v>2259</v>
      </c>
      <c r="C117" s="1" t="s">
        <v>2498</v>
      </c>
      <c r="D117" t="s">
        <v>4737</v>
      </c>
      <c r="E117" t="s">
        <v>4954</v>
      </c>
      <c r="F117" t="s">
        <v>4953</v>
      </c>
      <c r="I117" t="s">
        <v>2259</v>
      </c>
      <c r="J117">
        <v>36.67</v>
      </c>
      <c r="K117" t="str">
        <f t="shared" si="3"/>
        <v>Obesity</v>
      </c>
      <c r="L117">
        <v>5.18</v>
      </c>
      <c r="M117" t="str">
        <f t="shared" si="4"/>
        <v>Normal</v>
      </c>
      <c r="N117" t="str">
        <f>PROPER('Medical Examinations'!D115)</f>
        <v>No</v>
      </c>
      <c r="O117" t="s">
        <v>2380</v>
      </c>
      <c r="P117" t="s">
        <v>2380</v>
      </c>
      <c r="Q117">
        <v>1</v>
      </c>
      <c r="R117" t="str">
        <f>PROPER('Answer Data Cleaning'!AA117)</f>
        <v>Yes</v>
      </c>
      <c r="T117" t="s">
        <v>135</v>
      </c>
      <c r="U117" s="24" t="str">
        <f>TEXT(_xlfn.CONCAT('Answer Data Cleaning'!M117,"-",'Answer Data Cleaning'!L117,"-",'Answer Data Cleaning'!K117),"DD-MMM-YYYY")</f>
        <v>07-Jul-2001</v>
      </c>
      <c r="V117">
        <f t="shared" si="5"/>
        <v>21</v>
      </c>
      <c r="W117">
        <v>0</v>
      </c>
      <c r="X117" s="22">
        <v>1526.31</v>
      </c>
      <c r="Y117" t="s">
        <v>11</v>
      </c>
      <c r="Z117" t="s">
        <v>12</v>
      </c>
      <c r="AA117" t="s">
        <v>42</v>
      </c>
    </row>
    <row r="118" spans="2:27" ht="15.5" x14ac:dyDescent="0.35">
      <c r="B118" s="1" t="s">
        <v>2258</v>
      </c>
      <c r="C118" s="1" t="s">
        <v>2499</v>
      </c>
      <c r="D118" t="s">
        <v>4737</v>
      </c>
      <c r="E118" t="s">
        <v>4956</v>
      </c>
      <c r="F118" t="s">
        <v>4955</v>
      </c>
      <c r="I118" t="s">
        <v>2258</v>
      </c>
      <c r="J118">
        <v>30.9</v>
      </c>
      <c r="K118" t="str">
        <f t="shared" si="3"/>
        <v>Obesity</v>
      </c>
      <c r="L118">
        <v>9.4</v>
      </c>
      <c r="M118" t="str">
        <f t="shared" si="4"/>
        <v>Diabetes</v>
      </c>
      <c r="N118" t="str">
        <f>PROPER('Medical Examinations'!D116)</f>
        <v>No</v>
      </c>
      <c r="O118" t="s">
        <v>2380</v>
      </c>
      <c r="P118" t="s">
        <v>2380</v>
      </c>
      <c r="Q118">
        <v>2</v>
      </c>
      <c r="R118" t="str">
        <f>PROPER('Answer Data Cleaning'!AA118)</f>
        <v>Yes</v>
      </c>
      <c r="T118" t="s">
        <v>136</v>
      </c>
      <c r="U118" s="24" t="str">
        <f>TEXT(_xlfn.CONCAT('Answer Data Cleaning'!M118,"-",'Answer Data Cleaning'!L118,"-",'Answer Data Cleaning'!K118),"DD-MMM-YYYY")</f>
        <v>02-Jun-2001</v>
      </c>
      <c r="V118">
        <f t="shared" si="5"/>
        <v>22</v>
      </c>
      <c r="W118">
        <v>0</v>
      </c>
      <c r="X118" s="22">
        <v>1532.47</v>
      </c>
      <c r="Y118" t="s">
        <v>11</v>
      </c>
      <c r="Z118" t="s">
        <v>11</v>
      </c>
      <c r="AA118" t="s">
        <v>13</v>
      </c>
    </row>
    <row r="119" spans="2:27" ht="15.5" x14ac:dyDescent="0.35">
      <c r="B119" s="1" t="s">
        <v>2257</v>
      </c>
      <c r="C119" s="1" t="s">
        <v>2500</v>
      </c>
      <c r="D119" t="s">
        <v>4734</v>
      </c>
      <c r="E119" t="s">
        <v>4958</v>
      </c>
      <c r="F119" t="s">
        <v>4957</v>
      </c>
      <c r="I119" t="s">
        <v>2257</v>
      </c>
      <c r="J119">
        <v>30.495000000000001</v>
      </c>
      <c r="K119" t="str">
        <f t="shared" si="3"/>
        <v>Obesity</v>
      </c>
      <c r="L119">
        <v>6.29</v>
      </c>
      <c r="M119" t="str">
        <f t="shared" si="4"/>
        <v>Prediabetes</v>
      </c>
      <c r="N119" t="str">
        <f>PROPER('Medical Examinations'!D117)</f>
        <v>No</v>
      </c>
      <c r="O119" t="s">
        <v>2380</v>
      </c>
      <c r="P119" t="s">
        <v>2380</v>
      </c>
      <c r="Q119" s="20">
        <v>0</v>
      </c>
      <c r="R119" t="str">
        <f>PROPER('Answer Data Cleaning'!AA119)</f>
        <v>Yes</v>
      </c>
      <c r="T119" t="s">
        <v>137</v>
      </c>
      <c r="U119" s="24" t="str">
        <f>TEXT(_xlfn.CONCAT('Answer Data Cleaning'!M119,"-",'Answer Data Cleaning'!L119,"-",'Answer Data Cleaning'!K119),"DD-MMM-YYYY")</f>
        <v>05-Dec-2001</v>
      </c>
      <c r="V119">
        <f t="shared" si="5"/>
        <v>21</v>
      </c>
      <c r="W119">
        <v>0</v>
      </c>
      <c r="X119" s="22">
        <v>1534.3</v>
      </c>
      <c r="Y119" t="s">
        <v>11</v>
      </c>
      <c r="Z119" t="s">
        <v>11</v>
      </c>
      <c r="AA119" t="s">
        <v>13</v>
      </c>
    </row>
    <row r="120" spans="2:27" ht="15.5" x14ac:dyDescent="0.35">
      <c r="B120" s="1" t="s">
        <v>2256</v>
      </c>
      <c r="C120" s="1" t="s">
        <v>2501</v>
      </c>
      <c r="D120" t="s">
        <v>4737</v>
      </c>
      <c r="E120" t="s">
        <v>4960</v>
      </c>
      <c r="F120" t="s">
        <v>4959</v>
      </c>
      <c r="I120" t="s">
        <v>2256</v>
      </c>
      <c r="J120">
        <v>44.88</v>
      </c>
      <c r="K120" t="str">
        <f t="shared" si="3"/>
        <v>Obesity</v>
      </c>
      <c r="L120">
        <v>6.04</v>
      </c>
      <c r="M120" t="str">
        <f t="shared" si="4"/>
        <v>Prediabetes</v>
      </c>
      <c r="N120" t="str">
        <f>PROPER('Medical Examinations'!D118)</f>
        <v>No</v>
      </c>
      <c r="O120" t="s">
        <v>2380</v>
      </c>
      <c r="P120" t="s">
        <v>2383</v>
      </c>
      <c r="Q120">
        <v>1</v>
      </c>
      <c r="R120" t="str">
        <f>PROPER('Answer Data Cleaning'!AA120)</f>
        <v>Yes</v>
      </c>
      <c r="T120" t="s">
        <v>138</v>
      </c>
      <c r="U120" s="24" t="str">
        <f>TEXT(_xlfn.CONCAT('Answer Data Cleaning'!M120,"-",'Answer Data Cleaning'!L120,"-",'Answer Data Cleaning'!K120),"DD-MMM-YYYY")</f>
        <v>22-Sep-1992</v>
      </c>
      <c r="V120">
        <f t="shared" si="5"/>
        <v>30</v>
      </c>
      <c r="W120">
        <v>0</v>
      </c>
      <c r="X120" s="22">
        <v>1566.88</v>
      </c>
      <c r="Y120" t="s">
        <v>11</v>
      </c>
      <c r="Z120" t="s">
        <v>16</v>
      </c>
      <c r="AA120" t="s">
        <v>13</v>
      </c>
    </row>
    <row r="121" spans="2:27" ht="15.5" x14ac:dyDescent="0.35">
      <c r="B121" s="1" t="s">
        <v>2255</v>
      </c>
      <c r="C121" s="1" t="s">
        <v>2502</v>
      </c>
      <c r="D121" t="s">
        <v>4737</v>
      </c>
      <c r="E121" t="s">
        <v>4774</v>
      </c>
      <c r="F121" t="s">
        <v>4961</v>
      </c>
      <c r="I121" t="s">
        <v>2255</v>
      </c>
      <c r="J121">
        <v>44.32</v>
      </c>
      <c r="K121" t="str">
        <f t="shared" si="3"/>
        <v>Obesity</v>
      </c>
      <c r="L121">
        <v>10.55</v>
      </c>
      <c r="M121" t="str">
        <f t="shared" si="4"/>
        <v>Diabetes</v>
      </c>
      <c r="N121" t="str">
        <f>PROPER('Medical Examinations'!D119)</f>
        <v>No</v>
      </c>
      <c r="O121" t="s">
        <v>2380</v>
      </c>
      <c r="P121" t="s">
        <v>2380</v>
      </c>
      <c r="Q121" s="20">
        <v>0</v>
      </c>
      <c r="R121" t="str">
        <f>PROPER('Answer Data Cleaning'!AA121)</f>
        <v>Yes</v>
      </c>
      <c r="T121" t="s">
        <v>139</v>
      </c>
      <c r="U121" s="24" t="str">
        <f>TEXT(_xlfn.CONCAT('Answer Data Cleaning'!M121,"-",'Answer Data Cleaning'!L121,"-",'Answer Data Cleaning'!K121),"DD-MMM-YYYY")</f>
        <v>19-Nov-2004</v>
      </c>
      <c r="V121">
        <f t="shared" si="5"/>
        <v>18</v>
      </c>
      <c r="W121">
        <v>0</v>
      </c>
      <c r="X121" s="22">
        <v>1607.51</v>
      </c>
      <c r="Y121" t="s">
        <v>11</v>
      </c>
      <c r="Z121" t="s">
        <v>12</v>
      </c>
      <c r="AA121" t="s">
        <v>13</v>
      </c>
    </row>
    <row r="122" spans="2:27" ht="15.5" x14ac:dyDescent="0.35">
      <c r="B122" s="1" t="s">
        <v>2254</v>
      </c>
      <c r="C122" s="1" t="s">
        <v>2503</v>
      </c>
      <c r="D122" t="s">
        <v>4737</v>
      </c>
      <c r="E122" t="s">
        <v>4963</v>
      </c>
      <c r="F122" t="s">
        <v>4962</v>
      </c>
      <c r="I122" t="s">
        <v>2254</v>
      </c>
      <c r="J122">
        <v>46.39</v>
      </c>
      <c r="K122" t="str">
        <f t="shared" si="3"/>
        <v>Obesity</v>
      </c>
      <c r="L122">
        <v>5.09</v>
      </c>
      <c r="M122" t="str">
        <f t="shared" si="4"/>
        <v>Normal</v>
      </c>
      <c r="N122" t="str">
        <f>PROPER('Medical Examinations'!D120)</f>
        <v>No</v>
      </c>
      <c r="O122" t="s">
        <v>2380</v>
      </c>
      <c r="P122" t="s">
        <v>2380</v>
      </c>
      <c r="Q122" s="20">
        <v>0</v>
      </c>
      <c r="R122" t="str">
        <f>PROPER('Answer Data Cleaning'!AA122)</f>
        <v>Yes</v>
      </c>
      <c r="T122" t="s">
        <v>140</v>
      </c>
      <c r="U122" s="24" t="str">
        <f>TEXT(_xlfn.CONCAT('Answer Data Cleaning'!M122,"-",'Answer Data Cleaning'!L122,"-",'Answer Data Cleaning'!K122),"DD-MMM-YYYY")</f>
        <v>22-Jul-2004</v>
      </c>
      <c r="V122">
        <f t="shared" si="5"/>
        <v>18</v>
      </c>
      <c r="W122">
        <v>0</v>
      </c>
      <c r="X122" s="22">
        <v>1615.77</v>
      </c>
      <c r="Y122" t="s">
        <v>11</v>
      </c>
      <c r="Z122" t="s">
        <v>16</v>
      </c>
      <c r="AA122" t="s">
        <v>13</v>
      </c>
    </row>
    <row r="123" spans="2:27" ht="15.5" x14ac:dyDescent="0.35">
      <c r="B123" s="1" t="s">
        <v>2253</v>
      </c>
      <c r="C123" s="1" t="s">
        <v>2504</v>
      </c>
      <c r="D123" t="s">
        <v>4737</v>
      </c>
      <c r="E123" t="s">
        <v>4965</v>
      </c>
      <c r="F123" t="s">
        <v>4964</v>
      </c>
      <c r="I123" t="s">
        <v>2253</v>
      </c>
      <c r="J123">
        <v>42.13</v>
      </c>
      <c r="K123" t="str">
        <f t="shared" si="3"/>
        <v>Obesity</v>
      </c>
      <c r="L123">
        <v>5.2</v>
      </c>
      <c r="M123" t="str">
        <f t="shared" si="4"/>
        <v>Normal</v>
      </c>
      <c r="N123" t="str">
        <f>PROPER('Medical Examinations'!D121)</f>
        <v>Yes</v>
      </c>
      <c r="O123" t="s">
        <v>2380</v>
      </c>
      <c r="P123" t="s">
        <v>2380</v>
      </c>
      <c r="Q123">
        <v>1</v>
      </c>
      <c r="R123" t="str">
        <f>PROPER('Answer Data Cleaning'!AA123)</f>
        <v>Yes</v>
      </c>
      <c r="T123" t="s">
        <v>141</v>
      </c>
      <c r="U123" s="24" t="str">
        <f>TEXT(_xlfn.CONCAT('Answer Data Cleaning'!M123,"-",'Answer Data Cleaning'!L123,"-",'Answer Data Cleaning'!K123),"DD-MMM-YYYY")</f>
        <v>05-Aug-1995</v>
      </c>
      <c r="V123">
        <f t="shared" si="5"/>
        <v>27</v>
      </c>
      <c r="W123">
        <v>0</v>
      </c>
      <c r="X123" s="22">
        <v>1617.16</v>
      </c>
      <c r="Y123" t="s">
        <v>11</v>
      </c>
      <c r="Z123" t="s">
        <v>16</v>
      </c>
      <c r="AA123" t="s">
        <v>13</v>
      </c>
    </row>
    <row r="124" spans="2:27" ht="15.5" x14ac:dyDescent="0.35">
      <c r="B124" s="1" t="s">
        <v>2252</v>
      </c>
      <c r="C124" s="1" t="s">
        <v>2505</v>
      </c>
      <c r="D124" t="s">
        <v>4737</v>
      </c>
      <c r="E124" t="s">
        <v>4967</v>
      </c>
      <c r="F124" t="s">
        <v>4966</v>
      </c>
      <c r="I124" t="s">
        <v>2252</v>
      </c>
      <c r="J124">
        <v>30.78</v>
      </c>
      <c r="K124" t="str">
        <f t="shared" si="3"/>
        <v>Obesity</v>
      </c>
      <c r="L124">
        <v>8.4499999999999993</v>
      </c>
      <c r="M124" t="str">
        <f t="shared" si="4"/>
        <v>Diabetes</v>
      </c>
      <c r="N124" t="str">
        <f>PROPER('Medical Examinations'!D122)</f>
        <v>Yes</v>
      </c>
      <c r="O124" t="s">
        <v>2380</v>
      </c>
      <c r="P124" t="s">
        <v>2380</v>
      </c>
      <c r="Q124" s="20">
        <v>0</v>
      </c>
      <c r="R124" t="str">
        <f>PROPER('Answer Data Cleaning'!AA124)</f>
        <v>Yes</v>
      </c>
      <c r="T124" t="s">
        <v>142</v>
      </c>
      <c r="U124" s="24" t="str">
        <f>TEXT(_xlfn.CONCAT('Answer Data Cleaning'!M124,"-",'Answer Data Cleaning'!L124,"-",'Answer Data Cleaning'!K124),"DD-MMM-YYYY")</f>
        <v>14-Sep-2003</v>
      </c>
      <c r="V124">
        <f t="shared" si="5"/>
        <v>19</v>
      </c>
      <c r="W124">
        <v>0</v>
      </c>
      <c r="X124" s="22">
        <v>1621.34</v>
      </c>
      <c r="Y124" t="s">
        <v>11</v>
      </c>
      <c r="Z124" t="s">
        <v>11</v>
      </c>
      <c r="AA124" t="s">
        <v>23</v>
      </c>
    </row>
    <row r="125" spans="2:27" ht="15.5" x14ac:dyDescent="0.35">
      <c r="B125" s="1" t="s">
        <v>2251</v>
      </c>
      <c r="C125" s="1" t="s">
        <v>2506</v>
      </c>
      <c r="D125" t="s">
        <v>4737</v>
      </c>
      <c r="E125" t="s">
        <v>4969</v>
      </c>
      <c r="F125" t="s">
        <v>4968</v>
      </c>
      <c r="I125" t="s">
        <v>2251</v>
      </c>
      <c r="J125">
        <v>31.35</v>
      </c>
      <c r="K125" t="str">
        <f t="shared" si="3"/>
        <v>Obesity</v>
      </c>
      <c r="L125">
        <v>9.5399999999999991</v>
      </c>
      <c r="M125" t="str">
        <f t="shared" si="4"/>
        <v>Diabetes</v>
      </c>
      <c r="N125" t="str">
        <f>PROPER('Medical Examinations'!D123)</f>
        <v>No</v>
      </c>
      <c r="O125" t="s">
        <v>2380</v>
      </c>
      <c r="P125" t="s">
        <v>2380</v>
      </c>
      <c r="Q125" s="20">
        <v>0</v>
      </c>
      <c r="R125" t="str">
        <f>PROPER('Answer Data Cleaning'!AA125)</f>
        <v>Yes</v>
      </c>
      <c r="T125" t="s">
        <v>143</v>
      </c>
      <c r="U125" s="24" t="str">
        <f>TEXT(_xlfn.CONCAT('Answer Data Cleaning'!M125,"-",'Answer Data Cleaning'!L125,"-",'Answer Data Cleaning'!K125),"DD-MMM-YYYY")</f>
        <v>21-Aug-2004</v>
      </c>
      <c r="V125">
        <f t="shared" si="5"/>
        <v>18</v>
      </c>
      <c r="W125">
        <v>0</v>
      </c>
      <c r="X125" s="22">
        <v>1621.88</v>
      </c>
      <c r="Y125" t="s">
        <v>11</v>
      </c>
      <c r="Z125" t="s">
        <v>11</v>
      </c>
      <c r="AA125" t="s">
        <v>13</v>
      </c>
    </row>
    <row r="126" spans="2:27" ht="15.5" x14ac:dyDescent="0.35">
      <c r="B126" s="1" t="s">
        <v>2250</v>
      </c>
      <c r="C126" s="1" t="s">
        <v>2507</v>
      </c>
      <c r="D126" t="s">
        <v>4734</v>
      </c>
      <c r="E126" t="s">
        <v>4971</v>
      </c>
      <c r="F126" t="s">
        <v>4970</v>
      </c>
      <c r="I126" t="s">
        <v>2250</v>
      </c>
      <c r="J126">
        <v>41.46</v>
      </c>
      <c r="K126" t="str">
        <f t="shared" si="3"/>
        <v>Obesity</v>
      </c>
      <c r="L126">
        <v>4.99</v>
      </c>
      <c r="M126" t="str">
        <f t="shared" si="4"/>
        <v>Normal</v>
      </c>
      <c r="N126" t="str">
        <f>PROPER('Medical Examinations'!D124)</f>
        <v>Yes</v>
      </c>
      <c r="O126" t="s">
        <v>2380</v>
      </c>
      <c r="P126" t="s">
        <v>2380</v>
      </c>
      <c r="Q126">
        <v>2</v>
      </c>
      <c r="R126" t="str">
        <f>PROPER('Answer Data Cleaning'!AA126)</f>
        <v>Yes</v>
      </c>
      <c r="T126" t="s">
        <v>144</v>
      </c>
      <c r="U126" s="24" t="str">
        <f>TEXT(_xlfn.CONCAT('Answer Data Cleaning'!M126,"-",'Answer Data Cleaning'!L126,"-",'Answer Data Cleaning'!K126),"DD-MMM-YYYY")</f>
        <v>25-Jul-2004</v>
      </c>
      <c r="V126">
        <f t="shared" si="5"/>
        <v>18</v>
      </c>
      <c r="W126">
        <v>0</v>
      </c>
      <c r="X126" s="22">
        <v>1622.19</v>
      </c>
      <c r="Y126" t="s">
        <v>11</v>
      </c>
      <c r="Z126" t="s">
        <v>16</v>
      </c>
      <c r="AA126" t="s">
        <v>13</v>
      </c>
    </row>
    <row r="127" spans="2:27" ht="15.5" x14ac:dyDescent="0.35">
      <c r="B127" s="1" t="s">
        <v>2249</v>
      </c>
      <c r="C127" s="1" t="s">
        <v>2508</v>
      </c>
      <c r="D127" t="s">
        <v>4737</v>
      </c>
      <c r="E127" t="s">
        <v>4973</v>
      </c>
      <c r="F127" t="s">
        <v>4972</v>
      </c>
      <c r="I127" t="s">
        <v>2249</v>
      </c>
      <c r="J127">
        <v>48</v>
      </c>
      <c r="K127" t="str">
        <f t="shared" si="3"/>
        <v>Obesity</v>
      </c>
      <c r="L127">
        <v>10.54</v>
      </c>
      <c r="M127" t="str">
        <f t="shared" si="4"/>
        <v>Diabetes</v>
      </c>
      <c r="N127" t="str">
        <f>PROPER('Medical Examinations'!D125)</f>
        <v>No</v>
      </c>
      <c r="O127" t="s">
        <v>2380</v>
      </c>
      <c r="P127" t="s">
        <v>2380</v>
      </c>
      <c r="Q127" s="20">
        <v>0</v>
      </c>
      <c r="R127" t="str">
        <f>PROPER('Answer Data Cleaning'!AA127)</f>
        <v>Yes</v>
      </c>
      <c r="T127" t="s">
        <v>145</v>
      </c>
      <c r="U127" s="24" t="str">
        <f>TEXT(_xlfn.CONCAT('Answer Data Cleaning'!M127,"-",'Answer Data Cleaning'!L127,"-",'Answer Data Cleaning'!K127),"DD-MMM-YYYY")</f>
        <v>09-Sep-2003</v>
      </c>
      <c r="V127">
        <f t="shared" si="5"/>
        <v>19</v>
      </c>
      <c r="W127">
        <v>0</v>
      </c>
      <c r="X127" s="22">
        <v>1625.43</v>
      </c>
      <c r="Y127" t="s">
        <v>11</v>
      </c>
      <c r="Z127" t="s">
        <v>12</v>
      </c>
      <c r="AA127" t="s">
        <v>23</v>
      </c>
    </row>
    <row r="128" spans="2:27" ht="15.5" x14ac:dyDescent="0.35">
      <c r="B128" s="1" t="s">
        <v>2248</v>
      </c>
      <c r="C128" s="1" t="s">
        <v>2509</v>
      </c>
      <c r="D128" t="s">
        <v>4734</v>
      </c>
      <c r="E128" t="s">
        <v>4975</v>
      </c>
      <c r="F128" t="s">
        <v>4974</v>
      </c>
      <c r="I128" t="s">
        <v>2248</v>
      </c>
      <c r="J128">
        <v>49.13</v>
      </c>
      <c r="K128" t="str">
        <f t="shared" si="3"/>
        <v>Obesity</v>
      </c>
      <c r="L128">
        <v>4.54</v>
      </c>
      <c r="M128" t="str">
        <f t="shared" si="4"/>
        <v>Normal</v>
      </c>
      <c r="N128" t="str">
        <f>PROPER('Medical Examinations'!D126)</f>
        <v>No</v>
      </c>
      <c r="O128" t="s">
        <v>2380</v>
      </c>
      <c r="P128" t="s">
        <v>2380</v>
      </c>
      <c r="Q128" s="20">
        <v>0</v>
      </c>
      <c r="R128" t="str">
        <f>PROPER('Answer Data Cleaning'!AA128)</f>
        <v>Yes</v>
      </c>
      <c r="T128" t="s">
        <v>146</v>
      </c>
      <c r="U128" s="24" t="str">
        <f>TEXT(_xlfn.CONCAT('Answer Data Cleaning'!M128,"-",'Answer Data Cleaning'!L128,"-",'Answer Data Cleaning'!K128),"DD-MMM-YYYY")</f>
        <v>04-Dec-2003</v>
      </c>
      <c r="V128">
        <f t="shared" si="5"/>
        <v>19</v>
      </c>
      <c r="W128">
        <v>0</v>
      </c>
      <c r="X128" s="22">
        <v>1627.28</v>
      </c>
      <c r="Y128" t="s">
        <v>11</v>
      </c>
      <c r="Z128" t="s">
        <v>11</v>
      </c>
      <c r="AA128" t="s">
        <v>23</v>
      </c>
    </row>
    <row r="129" spans="2:27" ht="15.5" x14ac:dyDescent="0.35">
      <c r="B129" s="1" t="s">
        <v>2247</v>
      </c>
      <c r="C129" s="1" t="s">
        <v>2510</v>
      </c>
      <c r="D129" t="s">
        <v>4737</v>
      </c>
      <c r="E129" t="s">
        <v>4977</v>
      </c>
      <c r="F129" t="s">
        <v>4976</v>
      </c>
      <c r="I129" t="s">
        <v>2247</v>
      </c>
      <c r="J129">
        <v>37.799999999999997</v>
      </c>
      <c r="K129" t="str">
        <f t="shared" si="3"/>
        <v>Obesity</v>
      </c>
      <c r="L129">
        <v>6.29</v>
      </c>
      <c r="M129" t="str">
        <f t="shared" si="4"/>
        <v>Prediabetes</v>
      </c>
      <c r="N129" t="str">
        <f>PROPER('Medical Examinations'!D127)</f>
        <v>No</v>
      </c>
      <c r="O129" t="s">
        <v>2380</v>
      </c>
      <c r="P129" t="s">
        <v>2380</v>
      </c>
      <c r="Q129">
        <v>1</v>
      </c>
      <c r="R129" t="str">
        <f>PROPER('Answer Data Cleaning'!AA129)</f>
        <v>Yes</v>
      </c>
      <c r="T129" t="s">
        <v>147</v>
      </c>
      <c r="U129" s="24" t="str">
        <f>TEXT(_xlfn.CONCAT('Answer Data Cleaning'!M129,"-",'Answer Data Cleaning'!L129,"-",'Answer Data Cleaning'!K129),"DD-MMM-YYYY")</f>
        <v>17-Jul-2003</v>
      </c>
      <c r="V129">
        <f t="shared" si="5"/>
        <v>19</v>
      </c>
      <c r="W129">
        <v>0</v>
      </c>
      <c r="X129" s="22">
        <v>1628.47</v>
      </c>
      <c r="Y129" t="s">
        <v>11</v>
      </c>
      <c r="Z129" t="s">
        <v>16</v>
      </c>
      <c r="AA129" t="s">
        <v>23</v>
      </c>
    </row>
    <row r="130" spans="2:27" ht="15.5" x14ac:dyDescent="0.35">
      <c r="B130" s="1" t="s">
        <v>2246</v>
      </c>
      <c r="C130" s="1" t="s">
        <v>2511</v>
      </c>
      <c r="D130" t="s">
        <v>4737</v>
      </c>
      <c r="E130" t="s">
        <v>4979</v>
      </c>
      <c r="F130" t="s">
        <v>4978</v>
      </c>
      <c r="I130" t="s">
        <v>2246</v>
      </c>
      <c r="J130">
        <v>38.299999999999997</v>
      </c>
      <c r="K130" t="str">
        <f t="shared" si="3"/>
        <v>Obesity</v>
      </c>
      <c r="L130">
        <v>9.51</v>
      </c>
      <c r="M130" t="str">
        <f t="shared" si="4"/>
        <v>Diabetes</v>
      </c>
      <c r="N130" t="str">
        <f>PROPER('Medical Examinations'!D128)</f>
        <v>No</v>
      </c>
      <c r="O130" t="s">
        <v>2380</v>
      </c>
      <c r="P130" t="s">
        <v>2380</v>
      </c>
      <c r="Q130" s="20">
        <v>0</v>
      </c>
      <c r="R130" t="str">
        <f>PROPER('Answer Data Cleaning'!AA130)</f>
        <v>Yes</v>
      </c>
      <c r="T130" t="s">
        <v>148</v>
      </c>
      <c r="U130" s="24" t="str">
        <f>TEXT(_xlfn.CONCAT('Answer Data Cleaning'!M130,"-",'Answer Data Cleaning'!L130,"-",'Answer Data Cleaning'!K130),"DD-MMM-YYYY")</f>
        <v>04-Oct-2004</v>
      </c>
      <c r="V130">
        <f t="shared" si="5"/>
        <v>18</v>
      </c>
      <c r="W130">
        <v>0</v>
      </c>
      <c r="X130" s="22">
        <v>1629.83</v>
      </c>
      <c r="Y130" t="s">
        <v>11</v>
      </c>
      <c r="Z130" t="s">
        <v>11</v>
      </c>
      <c r="AA130" t="s">
        <v>13</v>
      </c>
    </row>
    <row r="131" spans="2:27" ht="15.5" x14ac:dyDescent="0.35">
      <c r="B131" s="1" t="s">
        <v>2245</v>
      </c>
      <c r="C131" s="1" t="s">
        <v>2512</v>
      </c>
      <c r="D131" t="s">
        <v>4737</v>
      </c>
      <c r="E131" t="s">
        <v>4981</v>
      </c>
      <c r="F131" t="s">
        <v>4980</v>
      </c>
      <c r="I131" t="s">
        <v>2245</v>
      </c>
      <c r="J131">
        <v>32.774999999999999</v>
      </c>
      <c r="K131" t="str">
        <f t="shared" si="3"/>
        <v>Obesity</v>
      </c>
      <c r="L131">
        <v>4.72</v>
      </c>
      <c r="M131" t="str">
        <f t="shared" si="4"/>
        <v>Normal</v>
      </c>
      <c r="N131" t="str">
        <f>PROPER('Medical Examinations'!D129)</f>
        <v>No</v>
      </c>
      <c r="O131" t="s">
        <v>2380</v>
      </c>
      <c r="P131" t="s">
        <v>2380</v>
      </c>
      <c r="Q131" s="20">
        <v>0</v>
      </c>
      <c r="R131" t="str">
        <f>PROPER('Answer Data Cleaning'!AA131)</f>
        <v>Yes</v>
      </c>
      <c r="T131" t="s">
        <v>149</v>
      </c>
      <c r="U131" s="24" t="str">
        <f>TEXT(_xlfn.CONCAT('Answer Data Cleaning'!M131,"-",'Answer Data Cleaning'!L131,"-",'Answer Data Cleaning'!K131),"DD-MMM-YYYY")</f>
        <v>05-Dec-2004</v>
      </c>
      <c r="V131">
        <f t="shared" si="5"/>
        <v>18</v>
      </c>
      <c r="W131">
        <v>0</v>
      </c>
      <c r="X131" s="22">
        <v>1631.67</v>
      </c>
      <c r="Y131" t="s">
        <v>11</v>
      </c>
      <c r="Z131" t="s">
        <v>12</v>
      </c>
      <c r="AA131" t="s">
        <v>13</v>
      </c>
    </row>
    <row r="132" spans="2:27" ht="15.5" x14ac:dyDescent="0.35">
      <c r="B132" s="1" t="s">
        <v>2244</v>
      </c>
      <c r="C132" s="1" t="s">
        <v>2513</v>
      </c>
      <c r="D132" t="s">
        <v>4737</v>
      </c>
      <c r="E132" t="s">
        <v>4983</v>
      </c>
      <c r="F132" t="s">
        <v>4982</v>
      </c>
      <c r="I132" t="s">
        <v>2244</v>
      </c>
      <c r="J132">
        <v>34.200000000000003</v>
      </c>
      <c r="K132" t="str">
        <f t="shared" ref="K132:K195" si="6">IF(J132&lt;18.5,"Underweight",IF(J132&lt;25,"Normal Weight",IF(J132&lt;30,"Overweight","Obesity")))</f>
        <v>Obesity</v>
      </c>
      <c r="L132">
        <v>5.91</v>
      </c>
      <c r="M132" t="str">
        <f t="shared" ref="M132:M195" si="7">IF(L132&lt;5.7,"Normal",IF(L132&lt;6.5,"Prediabetes","Diabetes"))</f>
        <v>Prediabetes</v>
      </c>
      <c r="N132" t="str">
        <f>PROPER('Medical Examinations'!D130)</f>
        <v>Yes</v>
      </c>
      <c r="O132" t="s">
        <v>2380</v>
      </c>
      <c r="P132" t="s">
        <v>2380</v>
      </c>
      <c r="Q132" s="20">
        <v>0</v>
      </c>
      <c r="R132" t="str">
        <f>PROPER('Answer Data Cleaning'!AA132)</f>
        <v>Yes</v>
      </c>
      <c r="T132" t="s">
        <v>150</v>
      </c>
      <c r="U132" s="24" t="str">
        <f>TEXT(_xlfn.CONCAT('Answer Data Cleaning'!M132,"-",'Answer Data Cleaning'!L132,"-",'Answer Data Cleaning'!K132),"DD-MMM-YYYY")</f>
        <v>09-Jul-2004</v>
      </c>
      <c r="V132">
        <f t="shared" si="5"/>
        <v>18</v>
      </c>
      <c r="W132">
        <v>0</v>
      </c>
      <c r="X132" s="22">
        <v>1631.82</v>
      </c>
      <c r="Y132" t="s">
        <v>11</v>
      </c>
      <c r="Z132" t="s">
        <v>16</v>
      </c>
      <c r="AA132" t="s">
        <v>13</v>
      </c>
    </row>
    <row r="133" spans="2:27" ht="15.5" x14ac:dyDescent="0.35">
      <c r="B133" s="1" t="s">
        <v>2243</v>
      </c>
      <c r="C133" s="1" t="s">
        <v>2514</v>
      </c>
      <c r="D133" t="s">
        <v>4737</v>
      </c>
      <c r="E133" t="s">
        <v>4985</v>
      </c>
      <c r="F133" t="s">
        <v>4984</v>
      </c>
      <c r="I133" t="s">
        <v>2243</v>
      </c>
      <c r="J133">
        <v>30.2</v>
      </c>
      <c r="K133" t="str">
        <f t="shared" si="6"/>
        <v>Obesity</v>
      </c>
      <c r="L133">
        <v>9.58</v>
      </c>
      <c r="M133" t="str">
        <f t="shared" si="7"/>
        <v>Diabetes</v>
      </c>
      <c r="N133" t="str">
        <f>PROPER('Medical Examinations'!D131)</f>
        <v>No</v>
      </c>
      <c r="O133" t="s">
        <v>2380</v>
      </c>
      <c r="P133" t="s">
        <v>2380</v>
      </c>
      <c r="Q133" s="20">
        <v>0</v>
      </c>
      <c r="R133" t="str">
        <f>PROPER('Answer Data Cleaning'!AA133)</f>
        <v>Yes</v>
      </c>
      <c r="T133" t="s">
        <v>151</v>
      </c>
      <c r="U133" s="24" t="str">
        <f>TEXT(_xlfn.CONCAT('Answer Data Cleaning'!M133,"-",'Answer Data Cleaning'!L133,"-",'Answer Data Cleaning'!K133),"DD-MMM-YYYY")</f>
        <v>03-Oct-2003</v>
      </c>
      <c r="V133">
        <f t="shared" ref="V133:V196" si="8">DATEDIF(U133,"08-jun-2023","y")</f>
        <v>19</v>
      </c>
      <c r="W133">
        <v>0</v>
      </c>
      <c r="X133" s="22">
        <v>1632.04</v>
      </c>
      <c r="Y133" t="s">
        <v>11</v>
      </c>
      <c r="Z133" t="s">
        <v>11</v>
      </c>
      <c r="AA133" t="s">
        <v>23</v>
      </c>
    </row>
    <row r="134" spans="2:27" ht="15.5" x14ac:dyDescent="0.35">
      <c r="B134" s="1" t="s">
        <v>2242</v>
      </c>
      <c r="C134" s="1" t="s">
        <v>2515</v>
      </c>
      <c r="D134" t="s">
        <v>4737</v>
      </c>
      <c r="E134" t="s">
        <v>4987</v>
      </c>
      <c r="F134" t="s">
        <v>4986</v>
      </c>
      <c r="I134" t="s">
        <v>2242</v>
      </c>
      <c r="J134">
        <v>48.32</v>
      </c>
      <c r="K134" t="str">
        <f t="shared" si="6"/>
        <v>Obesity</v>
      </c>
      <c r="L134">
        <v>5.77</v>
      </c>
      <c r="M134" t="str">
        <f t="shared" si="7"/>
        <v>Prediabetes</v>
      </c>
      <c r="N134" t="str">
        <f>PROPER('Medical Examinations'!D132)</f>
        <v>No</v>
      </c>
      <c r="O134" t="s">
        <v>2380</v>
      </c>
      <c r="P134" t="s">
        <v>2380</v>
      </c>
      <c r="Q134" s="20">
        <v>0</v>
      </c>
      <c r="R134" t="str">
        <f>PROPER('Answer Data Cleaning'!AA134)</f>
        <v>Yes</v>
      </c>
      <c r="T134" t="s">
        <v>152</v>
      </c>
      <c r="U134" s="24" t="str">
        <f>TEXT(_xlfn.CONCAT('Answer Data Cleaning'!M134,"-",'Answer Data Cleaning'!L134,"-",'Answer Data Cleaning'!K134),"DD-MMM-YYYY")</f>
        <v>16-Sep-2003</v>
      </c>
      <c r="V134">
        <f t="shared" si="8"/>
        <v>19</v>
      </c>
      <c r="W134">
        <v>0</v>
      </c>
      <c r="X134" s="22">
        <v>1632.56</v>
      </c>
      <c r="Y134" t="s">
        <v>11</v>
      </c>
      <c r="Z134" t="s">
        <v>11</v>
      </c>
      <c r="AA134" t="s">
        <v>23</v>
      </c>
    </row>
    <row r="135" spans="2:27" ht="15.5" x14ac:dyDescent="0.35">
      <c r="B135" s="1" t="s">
        <v>2241</v>
      </c>
      <c r="C135" s="1" t="s">
        <v>2516</v>
      </c>
      <c r="D135" t="s">
        <v>4734</v>
      </c>
      <c r="E135" t="s">
        <v>4989</v>
      </c>
      <c r="F135" t="s">
        <v>4988</v>
      </c>
      <c r="I135" t="s">
        <v>2241</v>
      </c>
      <c r="J135">
        <v>44.86</v>
      </c>
      <c r="K135" t="str">
        <f t="shared" si="6"/>
        <v>Obesity</v>
      </c>
      <c r="L135">
        <v>4.38</v>
      </c>
      <c r="M135" t="str">
        <f t="shared" si="7"/>
        <v>Normal</v>
      </c>
      <c r="N135" t="str">
        <f>PROPER('Medical Examinations'!D133)</f>
        <v>Yes</v>
      </c>
      <c r="O135" t="s">
        <v>2380</v>
      </c>
      <c r="P135" t="s">
        <v>2380</v>
      </c>
      <c r="Q135" s="20">
        <v>0</v>
      </c>
      <c r="R135" t="str">
        <f>PROPER('Answer Data Cleaning'!AA135)</f>
        <v>Yes</v>
      </c>
      <c r="T135" t="s">
        <v>153</v>
      </c>
      <c r="U135" s="24" t="str">
        <f>TEXT(_xlfn.CONCAT('Answer Data Cleaning'!M135,"-",'Answer Data Cleaning'!L135,"-",'Answer Data Cleaning'!K135),"DD-MMM-YYYY")</f>
        <v>13-Dec-2004</v>
      </c>
      <c r="V135">
        <f t="shared" si="8"/>
        <v>18</v>
      </c>
      <c r="W135">
        <v>0</v>
      </c>
      <c r="X135" s="22">
        <v>1633.04</v>
      </c>
      <c r="Y135" t="s">
        <v>11</v>
      </c>
      <c r="Z135" t="s">
        <v>11</v>
      </c>
      <c r="AA135" t="s">
        <v>13</v>
      </c>
    </row>
    <row r="136" spans="2:27" ht="15.5" x14ac:dyDescent="0.35">
      <c r="B136" s="1" t="s">
        <v>2240</v>
      </c>
      <c r="C136" s="1" t="s">
        <v>2517</v>
      </c>
      <c r="D136" t="s">
        <v>4737</v>
      </c>
      <c r="E136" t="s">
        <v>4991</v>
      </c>
      <c r="F136" t="s">
        <v>4990</v>
      </c>
      <c r="I136" t="s">
        <v>2240</v>
      </c>
      <c r="J136">
        <v>52.15</v>
      </c>
      <c r="K136" t="str">
        <f t="shared" si="6"/>
        <v>Obesity</v>
      </c>
      <c r="L136">
        <v>5.65</v>
      </c>
      <c r="M136" t="str">
        <f t="shared" si="7"/>
        <v>Normal</v>
      </c>
      <c r="N136" t="str">
        <f>PROPER('Medical Examinations'!D134)</f>
        <v>No</v>
      </c>
      <c r="O136" t="s">
        <v>2380</v>
      </c>
      <c r="P136" t="s">
        <v>2380</v>
      </c>
      <c r="Q136">
        <v>1</v>
      </c>
      <c r="R136" t="str">
        <f>PROPER('Answer Data Cleaning'!AA136)</f>
        <v>Yes</v>
      </c>
      <c r="T136" t="s">
        <v>154</v>
      </c>
      <c r="U136" s="24" t="str">
        <f>TEXT(_xlfn.CONCAT('Answer Data Cleaning'!M136,"-",'Answer Data Cleaning'!L136,"-",'Answer Data Cleaning'!K136),"DD-MMM-YYYY")</f>
        <v>08-Aug-2004</v>
      </c>
      <c r="V136">
        <f t="shared" si="8"/>
        <v>18</v>
      </c>
      <c r="W136">
        <v>0</v>
      </c>
      <c r="X136" s="22">
        <v>1633.96</v>
      </c>
      <c r="Y136" t="s">
        <v>11</v>
      </c>
      <c r="Z136" t="s">
        <v>16</v>
      </c>
      <c r="AA136" t="s">
        <v>13</v>
      </c>
    </row>
    <row r="137" spans="2:27" ht="15.5" x14ac:dyDescent="0.35">
      <c r="B137" s="1" t="s">
        <v>2239</v>
      </c>
      <c r="C137" s="1" t="s">
        <v>2518</v>
      </c>
      <c r="D137" t="s">
        <v>4737</v>
      </c>
      <c r="E137" t="s">
        <v>4993</v>
      </c>
      <c r="F137" t="s">
        <v>4992</v>
      </c>
      <c r="I137" t="s">
        <v>2239</v>
      </c>
      <c r="J137">
        <v>41.12</v>
      </c>
      <c r="K137" t="str">
        <f t="shared" si="6"/>
        <v>Obesity</v>
      </c>
      <c r="L137">
        <v>7.54</v>
      </c>
      <c r="M137" t="str">
        <f t="shared" si="7"/>
        <v>Diabetes</v>
      </c>
      <c r="N137" t="str">
        <f>PROPER('Medical Examinations'!D135)</f>
        <v>Yes</v>
      </c>
      <c r="O137" t="s">
        <v>2380</v>
      </c>
      <c r="P137" t="s">
        <v>2380</v>
      </c>
      <c r="Q137" s="20">
        <v>0</v>
      </c>
      <c r="R137" t="str">
        <f>PROPER('Answer Data Cleaning'!AA137)</f>
        <v>Yes</v>
      </c>
      <c r="T137" t="s">
        <v>155</v>
      </c>
      <c r="U137" s="24" t="str">
        <f>TEXT(_xlfn.CONCAT('Answer Data Cleaning'!M137,"-",'Answer Data Cleaning'!L137,"-",'Answer Data Cleaning'!K137),"DD-MMM-YYYY")</f>
        <v>13-Jun-2004</v>
      </c>
      <c r="V137">
        <f t="shared" si="8"/>
        <v>18</v>
      </c>
      <c r="W137">
        <v>0</v>
      </c>
      <c r="X137" s="22">
        <v>1634.57</v>
      </c>
      <c r="Y137" t="s">
        <v>11</v>
      </c>
      <c r="Z137" t="s">
        <v>11</v>
      </c>
      <c r="AA137" t="s">
        <v>13</v>
      </c>
    </row>
    <row r="138" spans="2:27" ht="15.5" x14ac:dyDescent="0.35">
      <c r="B138" s="1" t="s">
        <v>2238</v>
      </c>
      <c r="C138" s="1" t="s">
        <v>2519</v>
      </c>
      <c r="D138" t="s">
        <v>4734</v>
      </c>
      <c r="E138" t="s">
        <v>4995</v>
      </c>
      <c r="F138" t="s">
        <v>4994</v>
      </c>
      <c r="I138" t="s">
        <v>2238</v>
      </c>
      <c r="J138">
        <v>38.39</v>
      </c>
      <c r="K138" t="str">
        <f t="shared" si="6"/>
        <v>Obesity</v>
      </c>
      <c r="L138">
        <v>5.1100000000000003</v>
      </c>
      <c r="M138" t="str">
        <f t="shared" si="7"/>
        <v>Normal</v>
      </c>
      <c r="N138" t="str">
        <f>PROPER('Medical Examinations'!D136)</f>
        <v>Yes</v>
      </c>
      <c r="O138" t="s">
        <v>2380</v>
      </c>
      <c r="P138" t="s">
        <v>2380</v>
      </c>
      <c r="Q138">
        <v>1</v>
      </c>
      <c r="R138" t="str">
        <f>PROPER('Answer Data Cleaning'!AA138)</f>
        <v>Yes</v>
      </c>
      <c r="T138" t="s">
        <v>156</v>
      </c>
      <c r="U138" s="24" t="str">
        <f>TEXT(_xlfn.CONCAT('Answer Data Cleaning'!M138,"-",'Answer Data Cleaning'!L138,"-",'Answer Data Cleaning'!K138),"DD-MMM-YYYY")</f>
        <v>30-Dec-2003</v>
      </c>
      <c r="V138">
        <f t="shared" si="8"/>
        <v>19</v>
      </c>
      <c r="W138">
        <v>0</v>
      </c>
      <c r="X138" s="22">
        <v>1635.73</v>
      </c>
      <c r="Y138" t="s">
        <v>11</v>
      </c>
      <c r="Z138" t="s">
        <v>12</v>
      </c>
      <c r="AA138" t="s">
        <v>23</v>
      </c>
    </row>
    <row r="139" spans="2:27" ht="15.5" x14ac:dyDescent="0.35">
      <c r="B139" s="1" t="s">
        <v>2237</v>
      </c>
      <c r="C139" s="1" t="s">
        <v>2520</v>
      </c>
      <c r="D139" t="s">
        <v>4734</v>
      </c>
      <c r="E139" t="s">
        <v>4997</v>
      </c>
      <c r="F139" t="s">
        <v>4996</v>
      </c>
      <c r="I139" t="s">
        <v>2237</v>
      </c>
      <c r="J139">
        <v>46.85</v>
      </c>
      <c r="K139" t="str">
        <f t="shared" si="6"/>
        <v>Obesity</v>
      </c>
      <c r="L139">
        <v>4.25</v>
      </c>
      <c r="M139" t="str">
        <f t="shared" si="7"/>
        <v>Normal</v>
      </c>
      <c r="N139" t="str">
        <f>PROPER('Medical Examinations'!D137)</f>
        <v>No</v>
      </c>
      <c r="O139" t="s">
        <v>2380</v>
      </c>
      <c r="P139" t="s">
        <v>2383</v>
      </c>
      <c r="Q139">
        <v>1</v>
      </c>
      <c r="R139" t="str">
        <f>PROPER('Answer Data Cleaning'!AA139)</f>
        <v>Yes</v>
      </c>
      <c r="T139" t="s">
        <v>157</v>
      </c>
      <c r="U139" s="24" t="str">
        <f>TEXT(_xlfn.CONCAT('Answer Data Cleaning'!M139,"-",'Answer Data Cleaning'!L139,"-",'Answer Data Cleaning'!K139),"DD-MMM-YYYY")</f>
        <v>16-Sep-2003</v>
      </c>
      <c r="V139">
        <f t="shared" si="8"/>
        <v>19</v>
      </c>
      <c r="W139">
        <v>0</v>
      </c>
      <c r="X139" s="22">
        <v>1639.56</v>
      </c>
      <c r="Y139" t="s">
        <v>11</v>
      </c>
      <c r="Z139" t="s">
        <v>11</v>
      </c>
      <c r="AA139" t="s">
        <v>23</v>
      </c>
    </row>
    <row r="140" spans="2:27" ht="15.5" x14ac:dyDescent="0.35">
      <c r="B140" s="1" t="s">
        <v>2236</v>
      </c>
      <c r="C140" s="1" t="s">
        <v>2521</v>
      </c>
      <c r="D140" t="s">
        <v>4734</v>
      </c>
      <c r="E140" t="s">
        <v>4999</v>
      </c>
      <c r="F140" t="s">
        <v>4998</v>
      </c>
      <c r="I140" t="s">
        <v>2236</v>
      </c>
      <c r="J140">
        <v>42.24</v>
      </c>
      <c r="K140" t="str">
        <f t="shared" si="6"/>
        <v>Obesity</v>
      </c>
      <c r="L140">
        <v>5.55</v>
      </c>
      <c r="M140" t="str">
        <f t="shared" si="7"/>
        <v>Normal</v>
      </c>
      <c r="N140" t="str">
        <f>PROPER('Medical Examinations'!D138)</f>
        <v>No</v>
      </c>
      <c r="O140" t="s">
        <v>2382</v>
      </c>
      <c r="P140" t="s">
        <v>2380</v>
      </c>
      <c r="Q140">
        <v>1</v>
      </c>
      <c r="R140" t="str">
        <f>PROPER('Answer Data Cleaning'!AA140)</f>
        <v>Yes</v>
      </c>
      <c r="T140" t="s">
        <v>158</v>
      </c>
      <c r="U140" s="24" t="str">
        <f>TEXT(_xlfn.CONCAT('Answer Data Cleaning'!M140,"-",'Answer Data Cleaning'!L140,"-",'Answer Data Cleaning'!K140),"DD-MMM-YYYY")</f>
        <v>21-Aug-2003</v>
      </c>
      <c r="V140">
        <f t="shared" si="8"/>
        <v>19</v>
      </c>
      <c r="W140">
        <v>0</v>
      </c>
      <c r="X140" s="22">
        <v>1639.56</v>
      </c>
      <c r="Y140" t="s">
        <v>11</v>
      </c>
      <c r="Z140" t="s">
        <v>11</v>
      </c>
      <c r="AA140" t="s">
        <v>23</v>
      </c>
    </row>
    <row r="141" spans="2:27" ht="15.5" x14ac:dyDescent="0.35">
      <c r="B141" s="1" t="s">
        <v>2235</v>
      </c>
      <c r="C141" s="1" t="s">
        <v>2522</v>
      </c>
      <c r="D141" t="s">
        <v>4737</v>
      </c>
      <c r="E141" t="s">
        <v>5001</v>
      </c>
      <c r="F141" t="s">
        <v>5000</v>
      </c>
      <c r="I141" t="s">
        <v>2235</v>
      </c>
      <c r="J141">
        <v>34.39</v>
      </c>
      <c r="K141" t="str">
        <f t="shared" si="6"/>
        <v>Obesity</v>
      </c>
      <c r="L141">
        <v>5.78</v>
      </c>
      <c r="M141" t="str">
        <f t="shared" si="7"/>
        <v>Prediabetes</v>
      </c>
      <c r="N141" t="str">
        <f>PROPER('Medical Examinations'!D139)</f>
        <v>No</v>
      </c>
      <c r="O141" t="s">
        <v>2380</v>
      </c>
      <c r="P141" t="s">
        <v>2380</v>
      </c>
      <c r="Q141" s="20">
        <v>0</v>
      </c>
      <c r="R141" t="str">
        <f>PROPER('Answer Data Cleaning'!AA141)</f>
        <v>Yes</v>
      </c>
      <c r="T141" t="s">
        <v>159</v>
      </c>
      <c r="U141" s="24" t="str">
        <f>TEXT(_xlfn.CONCAT('Answer Data Cleaning'!M141,"-",'Answer Data Cleaning'!L141,"-",'Answer Data Cleaning'!K141),"DD-MMM-YYYY")</f>
        <v>30-Dec-2003</v>
      </c>
      <c r="V141">
        <f t="shared" si="8"/>
        <v>19</v>
      </c>
      <c r="W141">
        <v>0</v>
      </c>
      <c r="X141" s="22">
        <v>1646.43</v>
      </c>
      <c r="Y141" t="s">
        <v>11</v>
      </c>
      <c r="Z141" t="s">
        <v>16</v>
      </c>
      <c r="AA141" t="s">
        <v>23</v>
      </c>
    </row>
    <row r="142" spans="2:27" ht="15.5" x14ac:dyDescent="0.35">
      <c r="B142" s="1" t="s">
        <v>2234</v>
      </c>
      <c r="C142" s="1" t="s">
        <v>2523</v>
      </c>
      <c r="D142" t="s">
        <v>4737</v>
      </c>
      <c r="E142" t="s">
        <v>5003</v>
      </c>
      <c r="F142" t="s">
        <v>5002</v>
      </c>
      <c r="I142" t="s">
        <v>2234</v>
      </c>
      <c r="J142">
        <v>42.89</v>
      </c>
      <c r="K142" t="str">
        <f t="shared" si="6"/>
        <v>Obesity</v>
      </c>
      <c r="L142">
        <v>5.28</v>
      </c>
      <c r="M142" t="str">
        <f t="shared" si="7"/>
        <v>Normal</v>
      </c>
      <c r="N142" t="str">
        <f>PROPER('Medical Examinations'!D140)</f>
        <v>Yes</v>
      </c>
      <c r="O142" t="s">
        <v>2380</v>
      </c>
      <c r="P142" t="s">
        <v>2380</v>
      </c>
      <c r="Q142" s="20">
        <v>0</v>
      </c>
      <c r="R142" t="str">
        <f>PROPER('Answer Data Cleaning'!AA142)</f>
        <v>Yes</v>
      </c>
      <c r="T142" t="s">
        <v>160</v>
      </c>
      <c r="U142" s="24" t="str">
        <f>TEXT(_xlfn.CONCAT('Answer Data Cleaning'!M142,"-",'Answer Data Cleaning'!L142,"-",'Answer Data Cleaning'!K142),"DD-MMM-YYYY")</f>
        <v>23-Oct-2000</v>
      </c>
      <c r="V142">
        <f t="shared" si="8"/>
        <v>22</v>
      </c>
      <c r="W142">
        <v>0</v>
      </c>
      <c r="X142" s="22">
        <v>1665</v>
      </c>
      <c r="Y142" t="s">
        <v>11</v>
      </c>
      <c r="Z142" t="s">
        <v>11</v>
      </c>
      <c r="AA142" t="s">
        <v>13</v>
      </c>
    </row>
    <row r="143" spans="2:27" ht="15.5" x14ac:dyDescent="0.35">
      <c r="B143" s="1" t="s">
        <v>2233</v>
      </c>
      <c r="C143" s="1" t="s">
        <v>2524</v>
      </c>
      <c r="D143" t="s">
        <v>4737</v>
      </c>
      <c r="E143" t="s">
        <v>5005</v>
      </c>
      <c r="F143" t="s">
        <v>5004</v>
      </c>
      <c r="I143" t="s">
        <v>2233</v>
      </c>
      <c r="J143">
        <v>36.299999999999997</v>
      </c>
      <c r="K143" t="str">
        <f t="shared" si="6"/>
        <v>Obesity</v>
      </c>
      <c r="L143">
        <v>5.39</v>
      </c>
      <c r="M143" t="str">
        <f t="shared" si="7"/>
        <v>Normal</v>
      </c>
      <c r="N143" t="str">
        <f>PROPER('Medical Examinations'!D141)</f>
        <v>No</v>
      </c>
      <c r="O143" t="s">
        <v>2380</v>
      </c>
      <c r="P143" t="s">
        <v>2380</v>
      </c>
      <c r="Q143" s="20">
        <v>0</v>
      </c>
      <c r="R143" t="str">
        <f>PROPER('Answer Data Cleaning'!AA143)</f>
        <v>Yes</v>
      </c>
      <c r="T143" t="s">
        <v>161</v>
      </c>
      <c r="U143" s="24" t="str">
        <f>TEXT(_xlfn.CONCAT('Answer Data Cleaning'!M143,"-",'Answer Data Cleaning'!L143,"-",'Answer Data Cleaning'!K143),"DD-MMM-YYYY")</f>
        <v>10-Jun-2000</v>
      </c>
      <c r="V143">
        <f t="shared" si="8"/>
        <v>22</v>
      </c>
      <c r="W143">
        <v>0</v>
      </c>
      <c r="X143" s="22">
        <v>1674.63</v>
      </c>
      <c r="Y143" t="s">
        <v>11</v>
      </c>
      <c r="Z143" t="s">
        <v>11</v>
      </c>
      <c r="AA143" t="s">
        <v>13</v>
      </c>
    </row>
    <row r="144" spans="2:27" ht="15.5" x14ac:dyDescent="0.35">
      <c r="B144" s="1" t="s">
        <v>2232</v>
      </c>
      <c r="C144" s="1" t="s">
        <v>2525</v>
      </c>
      <c r="D144" t="s">
        <v>4737</v>
      </c>
      <c r="E144" t="s">
        <v>5007</v>
      </c>
      <c r="F144" t="s">
        <v>5006</v>
      </c>
      <c r="I144" t="s">
        <v>2232</v>
      </c>
      <c r="J144">
        <v>35.200000000000003</v>
      </c>
      <c r="K144" t="str">
        <f t="shared" si="6"/>
        <v>Obesity</v>
      </c>
      <c r="L144">
        <v>8.01</v>
      </c>
      <c r="M144" t="str">
        <f t="shared" si="7"/>
        <v>Diabetes</v>
      </c>
      <c r="N144" t="str">
        <f>PROPER('Medical Examinations'!D142)</f>
        <v>Yes</v>
      </c>
      <c r="O144" t="s">
        <v>2380</v>
      </c>
      <c r="P144" t="s">
        <v>2380</v>
      </c>
      <c r="Q144">
        <v>1</v>
      </c>
      <c r="R144" t="str">
        <f>PROPER('Answer Data Cleaning'!AA144)</f>
        <v>Yes</v>
      </c>
      <c r="T144" t="s">
        <v>162</v>
      </c>
      <c r="U144" s="24" t="str">
        <f>TEXT(_xlfn.CONCAT('Answer Data Cleaning'!M144,"-",'Answer Data Cleaning'!L144,"-",'Answer Data Cleaning'!K144),"DD-MMM-YYYY")</f>
        <v>21-Oct-2000</v>
      </c>
      <c r="V144">
        <f t="shared" si="8"/>
        <v>22</v>
      </c>
      <c r="W144">
        <v>0</v>
      </c>
      <c r="X144" s="22">
        <v>1682.6</v>
      </c>
      <c r="Y144" t="s">
        <v>11</v>
      </c>
      <c r="Z144" t="s">
        <v>11</v>
      </c>
      <c r="AA144" t="s">
        <v>42</v>
      </c>
    </row>
    <row r="145" spans="2:27" ht="15.5" x14ac:dyDescent="0.35">
      <c r="B145" s="1" t="s">
        <v>2231</v>
      </c>
      <c r="C145" s="1" t="s">
        <v>2526</v>
      </c>
      <c r="D145" t="s">
        <v>4737</v>
      </c>
      <c r="E145" t="s">
        <v>5009</v>
      </c>
      <c r="F145" t="s">
        <v>5008</v>
      </c>
      <c r="I145" t="s">
        <v>2231</v>
      </c>
      <c r="J145">
        <v>53.62</v>
      </c>
      <c r="K145" t="str">
        <f t="shared" si="6"/>
        <v>Obesity</v>
      </c>
      <c r="L145">
        <v>5.21</v>
      </c>
      <c r="M145" t="str">
        <f t="shared" si="7"/>
        <v>Normal</v>
      </c>
      <c r="N145" t="str">
        <f>PROPER('Medical Examinations'!D143)</f>
        <v>No</v>
      </c>
      <c r="O145" t="s">
        <v>2380</v>
      </c>
      <c r="P145" t="s">
        <v>2380</v>
      </c>
      <c r="Q145" s="20">
        <v>0</v>
      </c>
      <c r="R145" t="str">
        <f>PROPER('Answer Data Cleaning'!AA145)</f>
        <v>Yes</v>
      </c>
      <c r="T145" t="s">
        <v>163</v>
      </c>
      <c r="U145" s="24" t="str">
        <f>TEXT(_xlfn.CONCAT('Answer Data Cleaning'!M145,"-",'Answer Data Cleaning'!L145,"-",'Answer Data Cleaning'!K145),"DD-MMM-YYYY")</f>
        <v>17-Nov-2004</v>
      </c>
      <c r="V145">
        <f t="shared" si="8"/>
        <v>18</v>
      </c>
      <c r="W145">
        <v>0</v>
      </c>
      <c r="X145" s="22">
        <v>1694.8</v>
      </c>
      <c r="Y145" t="s">
        <v>11</v>
      </c>
      <c r="Z145" t="s">
        <v>11</v>
      </c>
      <c r="AA145" t="s">
        <v>164</v>
      </c>
    </row>
    <row r="146" spans="2:27" ht="15.5" x14ac:dyDescent="0.35">
      <c r="B146" s="1" t="s">
        <v>2230</v>
      </c>
      <c r="C146" s="1" t="s">
        <v>2527</v>
      </c>
      <c r="D146" t="s">
        <v>4734</v>
      </c>
      <c r="E146" t="s">
        <v>5011</v>
      </c>
      <c r="F146" t="s">
        <v>5010</v>
      </c>
      <c r="I146" t="s">
        <v>2230</v>
      </c>
      <c r="J146">
        <v>36.67</v>
      </c>
      <c r="K146" t="str">
        <f t="shared" si="6"/>
        <v>Obesity</v>
      </c>
      <c r="L146">
        <v>6.27</v>
      </c>
      <c r="M146" t="str">
        <f t="shared" si="7"/>
        <v>Prediabetes</v>
      </c>
      <c r="N146" t="str">
        <f>PROPER('Medical Examinations'!D144)</f>
        <v>No</v>
      </c>
      <c r="O146" t="s">
        <v>2380</v>
      </c>
      <c r="P146" t="s">
        <v>2380</v>
      </c>
      <c r="Q146" s="20">
        <v>0</v>
      </c>
      <c r="R146" t="str">
        <f>PROPER('Answer Data Cleaning'!AA146)</f>
        <v>Yes</v>
      </c>
      <c r="T146" t="s">
        <v>165</v>
      </c>
      <c r="U146" s="24" t="str">
        <f>TEXT(_xlfn.CONCAT('Answer Data Cleaning'!M146,"-",'Answer Data Cleaning'!L146,"-",'Answer Data Cleaning'!K146),"DD-MMM-YYYY")</f>
        <v>10-Dec-2004</v>
      </c>
      <c r="V146">
        <f t="shared" si="8"/>
        <v>18</v>
      </c>
      <c r="W146">
        <v>0</v>
      </c>
      <c r="X146" s="22">
        <v>1702.46</v>
      </c>
      <c r="Y146" t="s">
        <v>11</v>
      </c>
      <c r="Z146" t="s">
        <v>12</v>
      </c>
      <c r="AA146" t="s">
        <v>166</v>
      </c>
    </row>
    <row r="147" spans="2:27" ht="15.5" x14ac:dyDescent="0.35">
      <c r="B147" s="1" t="s">
        <v>2229</v>
      </c>
      <c r="C147" s="1" t="s">
        <v>2528</v>
      </c>
      <c r="D147" t="s">
        <v>4737</v>
      </c>
      <c r="E147" t="s">
        <v>5013</v>
      </c>
      <c r="F147" t="s">
        <v>5012</v>
      </c>
      <c r="I147" t="s">
        <v>2229</v>
      </c>
      <c r="J147">
        <v>33.4</v>
      </c>
      <c r="K147" t="str">
        <f t="shared" si="6"/>
        <v>Obesity</v>
      </c>
      <c r="L147">
        <v>10.73</v>
      </c>
      <c r="M147" t="str">
        <f t="shared" si="7"/>
        <v>Diabetes</v>
      </c>
      <c r="N147" t="str">
        <f>PROPER('Medical Examinations'!D145)</f>
        <v>Yes</v>
      </c>
      <c r="O147" t="s">
        <v>2380</v>
      </c>
      <c r="P147" t="s">
        <v>2380</v>
      </c>
      <c r="Q147">
        <v>1</v>
      </c>
      <c r="R147" t="str">
        <f>PROPER('Answer Data Cleaning'!AA147)</f>
        <v>Yes</v>
      </c>
      <c r="T147" t="s">
        <v>167</v>
      </c>
      <c r="U147" s="24" t="str">
        <f>TEXT(_xlfn.CONCAT('Answer Data Cleaning'!M147,"-",'Answer Data Cleaning'!L147,"-",'Answer Data Cleaning'!K147),"DD-MMM-YYYY")</f>
        <v>07-Nov-2004</v>
      </c>
      <c r="V147">
        <f t="shared" si="8"/>
        <v>18</v>
      </c>
      <c r="W147">
        <v>0</v>
      </c>
      <c r="X147" s="22">
        <v>1704.57</v>
      </c>
      <c r="Y147" t="s">
        <v>11</v>
      </c>
      <c r="Z147" t="s">
        <v>16</v>
      </c>
      <c r="AA147" t="s">
        <v>168</v>
      </c>
    </row>
    <row r="148" spans="2:27" ht="15.5" x14ac:dyDescent="0.35">
      <c r="B148" s="1" t="s">
        <v>2228</v>
      </c>
      <c r="C148" s="1" t="s">
        <v>2529</v>
      </c>
      <c r="D148" t="s">
        <v>4737</v>
      </c>
      <c r="E148" t="s">
        <v>5015</v>
      </c>
      <c r="F148" t="s">
        <v>5014</v>
      </c>
      <c r="I148" t="s">
        <v>2228</v>
      </c>
      <c r="J148">
        <v>42.71</v>
      </c>
      <c r="K148" t="str">
        <f t="shared" si="6"/>
        <v>Obesity</v>
      </c>
      <c r="L148">
        <v>10.52</v>
      </c>
      <c r="M148" t="str">
        <f t="shared" si="7"/>
        <v>Diabetes</v>
      </c>
      <c r="N148" t="str">
        <f>PROPER('Medical Examinations'!D146)</f>
        <v>No</v>
      </c>
      <c r="O148" t="s">
        <v>2380</v>
      </c>
      <c r="P148" t="s">
        <v>2380</v>
      </c>
      <c r="Q148" s="20">
        <v>0</v>
      </c>
      <c r="R148" t="str">
        <f>PROPER('Answer Data Cleaning'!AA148)</f>
        <v>Yes</v>
      </c>
      <c r="T148" t="s">
        <v>169</v>
      </c>
      <c r="U148" s="24" t="str">
        <f>TEXT(_xlfn.CONCAT('Answer Data Cleaning'!M148,"-",'Answer Data Cleaning'!L148,"-",'Answer Data Cleaning'!K148),"DD-MMM-YYYY")</f>
        <v>14-Dec-2004</v>
      </c>
      <c r="V148">
        <f t="shared" si="8"/>
        <v>18</v>
      </c>
      <c r="W148">
        <v>0</v>
      </c>
      <c r="X148" s="22">
        <v>1704.7</v>
      </c>
      <c r="Y148" t="s">
        <v>11</v>
      </c>
      <c r="Z148" t="s">
        <v>12</v>
      </c>
      <c r="AA148" t="s">
        <v>170</v>
      </c>
    </row>
    <row r="149" spans="2:27" ht="15.5" x14ac:dyDescent="0.35">
      <c r="B149" s="1" t="s">
        <v>2227</v>
      </c>
      <c r="C149" s="1" t="s">
        <v>2530</v>
      </c>
      <c r="D149" t="s">
        <v>4734</v>
      </c>
      <c r="E149" t="s">
        <v>5017</v>
      </c>
      <c r="F149" t="s">
        <v>5016</v>
      </c>
      <c r="I149" t="s">
        <v>2227</v>
      </c>
      <c r="J149">
        <v>41.52</v>
      </c>
      <c r="K149" t="str">
        <f t="shared" si="6"/>
        <v>Obesity</v>
      </c>
      <c r="L149">
        <v>11.82</v>
      </c>
      <c r="M149" t="str">
        <f t="shared" si="7"/>
        <v>Diabetes</v>
      </c>
      <c r="N149" t="str">
        <f>PROPER('Medical Examinations'!D147)</f>
        <v>Yes</v>
      </c>
      <c r="O149" t="s">
        <v>2380</v>
      </c>
      <c r="P149" t="s">
        <v>2380</v>
      </c>
      <c r="Q149">
        <v>2</v>
      </c>
      <c r="R149" t="str">
        <f>PROPER('Answer Data Cleaning'!AA149)</f>
        <v>Yes</v>
      </c>
      <c r="T149" t="s">
        <v>171</v>
      </c>
      <c r="U149" s="24" t="str">
        <f>TEXT(_xlfn.CONCAT('Answer Data Cleaning'!M149,"-",'Answer Data Cleaning'!L149,"-",'Answer Data Cleaning'!K149),"DD-MMM-YYYY")</f>
        <v>06-Dec-2004</v>
      </c>
      <c r="V149">
        <f t="shared" si="8"/>
        <v>18</v>
      </c>
      <c r="W149">
        <v>0</v>
      </c>
      <c r="X149" s="22">
        <v>1705.62</v>
      </c>
      <c r="Y149" t="s">
        <v>11</v>
      </c>
      <c r="Z149" t="s">
        <v>11</v>
      </c>
      <c r="AA149" t="s">
        <v>164</v>
      </c>
    </row>
    <row r="150" spans="2:27" ht="15.5" x14ac:dyDescent="0.35">
      <c r="B150" s="1" t="s">
        <v>2226</v>
      </c>
      <c r="C150" s="1" t="s">
        <v>2531</v>
      </c>
      <c r="D150" t="s">
        <v>4737</v>
      </c>
      <c r="E150" t="s">
        <v>5018</v>
      </c>
      <c r="F150" t="s">
        <v>4891</v>
      </c>
      <c r="I150" t="s">
        <v>2226</v>
      </c>
      <c r="J150">
        <v>39.4</v>
      </c>
      <c r="K150" t="str">
        <f t="shared" si="6"/>
        <v>Obesity</v>
      </c>
      <c r="L150">
        <v>6.76</v>
      </c>
      <c r="M150" t="str">
        <f t="shared" si="7"/>
        <v>Diabetes</v>
      </c>
      <c r="N150" t="str">
        <f>PROPER('Medical Examinations'!D148)</f>
        <v>No</v>
      </c>
      <c r="O150" t="s">
        <v>2380</v>
      </c>
      <c r="P150" t="s">
        <v>2380</v>
      </c>
      <c r="Q150" s="20">
        <v>0</v>
      </c>
      <c r="R150" t="str">
        <f>PROPER('Answer Data Cleaning'!AA150)</f>
        <v>Yes</v>
      </c>
      <c r="T150" t="s">
        <v>172</v>
      </c>
      <c r="U150" s="24" t="str">
        <f>TEXT(_xlfn.CONCAT('Answer Data Cleaning'!M150,"-",'Answer Data Cleaning'!L150,"-",'Answer Data Cleaning'!K150),"DD-MMM-YYYY")</f>
        <v>17-Oct-2004</v>
      </c>
      <c r="V150">
        <f t="shared" si="8"/>
        <v>18</v>
      </c>
      <c r="W150">
        <v>0</v>
      </c>
      <c r="X150" s="22">
        <v>1708</v>
      </c>
      <c r="Y150" t="s">
        <v>12</v>
      </c>
      <c r="Z150" t="s">
        <v>11</v>
      </c>
      <c r="AA150" t="s">
        <v>168</v>
      </c>
    </row>
    <row r="151" spans="2:27" ht="15.5" x14ac:dyDescent="0.35">
      <c r="B151" s="1" t="s">
        <v>2225</v>
      </c>
      <c r="C151" s="1" t="s">
        <v>2532</v>
      </c>
      <c r="D151" t="s">
        <v>4737</v>
      </c>
      <c r="E151" t="s">
        <v>5020</v>
      </c>
      <c r="F151" t="s">
        <v>5019</v>
      </c>
      <c r="I151" t="s">
        <v>2225</v>
      </c>
      <c r="J151">
        <v>46.45</v>
      </c>
      <c r="K151" t="str">
        <f t="shared" si="6"/>
        <v>Obesity</v>
      </c>
      <c r="L151">
        <v>5.62</v>
      </c>
      <c r="M151" t="str">
        <f t="shared" si="7"/>
        <v>Normal</v>
      </c>
      <c r="N151" t="str">
        <f>PROPER('Medical Examinations'!D149)</f>
        <v>No</v>
      </c>
      <c r="O151" t="s">
        <v>2380</v>
      </c>
      <c r="P151" t="s">
        <v>2380</v>
      </c>
      <c r="Q151" s="20">
        <v>0</v>
      </c>
      <c r="R151" t="str">
        <f>PROPER('Answer Data Cleaning'!AA151)</f>
        <v>Yes</v>
      </c>
      <c r="T151" t="s">
        <v>173</v>
      </c>
      <c r="U151" s="24" t="str">
        <f>TEXT(_xlfn.CONCAT('Answer Data Cleaning'!M151,"-",'Answer Data Cleaning'!L151,"-",'Answer Data Cleaning'!K151),"DD-MMM-YYYY")</f>
        <v>12-Dec-2004</v>
      </c>
      <c r="V151">
        <f t="shared" si="8"/>
        <v>18</v>
      </c>
      <c r="W151">
        <v>0</v>
      </c>
      <c r="X151" s="22">
        <v>1708.93</v>
      </c>
      <c r="Y151" t="s">
        <v>12</v>
      </c>
      <c r="Z151" t="s">
        <v>16</v>
      </c>
      <c r="AA151" t="s">
        <v>166</v>
      </c>
    </row>
    <row r="152" spans="2:27" ht="15.5" x14ac:dyDescent="0.35">
      <c r="B152" s="1" t="s">
        <v>2224</v>
      </c>
      <c r="C152" s="1" t="s">
        <v>2533</v>
      </c>
      <c r="D152" t="s">
        <v>4737</v>
      </c>
      <c r="E152" t="s">
        <v>5022</v>
      </c>
      <c r="F152" t="s">
        <v>5021</v>
      </c>
      <c r="I152" t="s">
        <v>2224</v>
      </c>
      <c r="J152">
        <v>35.75</v>
      </c>
      <c r="K152" t="str">
        <f t="shared" si="6"/>
        <v>Obesity</v>
      </c>
      <c r="L152">
        <v>4.1900000000000004</v>
      </c>
      <c r="M152" t="str">
        <f t="shared" si="7"/>
        <v>Normal</v>
      </c>
      <c r="N152" t="str">
        <f>PROPER('Medical Examinations'!D150)</f>
        <v>No</v>
      </c>
      <c r="O152" t="s">
        <v>2380</v>
      </c>
      <c r="P152" t="s">
        <v>2380</v>
      </c>
      <c r="Q152" s="20">
        <v>0</v>
      </c>
      <c r="R152" t="str">
        <f>PROPER('Answer Data Cleaning'!AA152)</f>
        <v>Yes</v>
      </c>
      <c r="T152" t="s">
        <v>174</v>
      </c>
      <c r="U152" s="24" t="str">
        <f>TEXT(_xlfn.CONCAT('Answer Data Cleaning'!M152,"-",'Answer Data Cleaning'!L152,"-",'Answer Data Cleaning'!K152),"DD-MMM-YYYY")</f>
        <v>19-Sep-2004</v>
      </c>
      <c r="V152">
        <f t="shared" si="8"/>
        <v>18</v>
      </c>
      <c r="W152">
        <v>1</v>
      </c>
      <c r="X152" s="22">
        <v>1711.03</v>
      </c>
      <c r="Y152" t="s">
        <v>12</v>
      </c>
      <c r="Z152" t="s">
        <v>12</v>
      </c>
      <c r="AA152" t="s">
        <v>13</v>
      </c>
    </row>
    <row r="153" spans="2:27" ht="15.5" x14ac:dyDescent="0.35">
      <c r="B153" s="1" t="s">
        <v>2223</v>
      </c>
      <c r="C153" s="1" t="s">
        <v>2534</v>
      </c>
      <c r="D153" t="s">
        <v>4737</v>
      </c>
      <c r="E153" t="s">
        <v>5024</v>
      </c>
      <c r="F153" t="s">
        <v>5023</v>
      </c>
      <c r="I153" t="s">
        <v>2223</v>
      </c>
      <c r="J153">
        <v>26.07</v>
      </c>
      <c r="K153" t="str">
        <f t="shared" si="6"/>
        <v>Overweight</v>
      </c>
      <c r="L153">
        <v>5.32</v>
      </c>
      <c r="M153" t="str">
        <f t="shared" si="7"/>
        <v>Normal</v>
      </c>
      <c r="N153" t="str">
        <f>PROPER('Medical Examinations'!D151)</f>
        <v>No</v>
      </c>
      <c r="O153" t="s">
        <v>2380</v>
      </c>
      <c r="P153" t="s">
        <v>2380</v>
      </c>
      <c r="Q153" s="20">
        <v>0</v>
      </c>
      <c r="R153" t="str">
        <f>PROPER('Answer Data Cleaning'!AA153)</f>
        <v>Yes</v>
      </c>
      <c r="T153" t="s">
        <v>175</v>
      </c>
      <c r="U153" s="24" t="str">
        <f>TEXT(_xlfn.CONCAT('Answer Data Cleaning'!M153,"-",'Answer Data Cleaning'!L153,"-",'Answer Data Cleaning'!K153),"DD-MMM-YYYY")</f>
        <v>21-Sep-2004</v>
      </c>
      <c r="V153">
        <f t="shared" si="8"/>
        <v>18</v>
      </c>
      <c r="W153">
        <v>0</v>
      </c>
      <c r="X153" s="22">
        <v>1712.23</v>
      </c>
      <c r="Y153" t="s">
        <v>12</v>
      </c>
      <c r="Z153" t="s">
        <v>16</v>
      </c>
      <c r="AA153" t="s">
        <v>168</v>
      </c>
    </row>
    <row r="154" spans="2:27" ht="15.5" x14ac:dyDescent="0.35">
      <c r="B154" s="1" t="s">
        <v>2222</v>
      </c>
      <c r="C154" s="1" t="s">
        <v>2535</v>
      </c>
      <c r="D154" t="s">
        <v>4734</v>
      </c>
      <c r="E154" t="s">
        <v>5026</v>
      </c>
      <c r="F154" t="s">
        <v>5025</v>
      </c>
      <c r="I154" t="s">
        <v>2222</v>
      </c>
      <c r="J154">
        <v>36.54</v>
      </c>
      <c r="K154" t="str">
        <f t="shared" si="6"/>
        <v>Obesity</v>
      </c>
      <c r="L154">
        <v>4.46</v>
      </c>
      <c r="M154" t="str">
        <f t="shared" si="7"/>
        <v>Normal</v>
      </c>
      <c r="N154" t="str">
        <f>PROPER('Medical Examinations'!D152)</f>
        <v>Yes</v>
      </c>
      <c r="O154" t="s">
        <v>2380</v>
      </c>
      <c r="P154" t="s">
        <v>2380</v>
      </c>
      <c r="Q154">
        <v>1</v>
      </c>
      <c r="R154" t="str">
        <f>PROPER('Answer Data Cleaning'!AA154)</f>
        <v>Yes</v>
      </c>
      <c r="T154" t="s">
        <v>176</v>
      </c>
      <c r="U154" s="24" t="str">
        <f>TEXT(_xlfn.CONCAT('Answer Data Cleaning'!M154,"-",'Answer Data Cleaning'!L154,"-",'Answer Data Cleaning'!K154),"DD-MMM-YYYY")</f>
        <v>10-Jun-2004</v>
      </c>
      <c r="V154">
        <f t="shared" si="8"/>
        <v>18</v>
      </c>
      <c r="W154">
        <v>1</v>
      </c>
      <c r="X154" s="22">
        <v>1719.44</v>
      </c>
      <c r="Y154" t="s">
        <v>12</v>
      </c>
      <c r="Z154" t="s">
        <v>12</v>
      </c>
      <c r="AA154" t="s">
        <v>13</v>
      </c>
    </row>
    <row r="155" spans="2:27" ht="15.5" x14ac:dyDescent="0.35">
      <c r="B155" s="1" t="s">
        <v>2221</v>
      </c>
      <c r="C155" s="1" t="s">
        <v>2536</v>
      </c>
      <c r="D155" t="s">
        <v>4737</v>
      </c>
      <c r="E155" t="s">
        <v>5018</v>
      </c>
      <c r="F155" t="s">
        <v>5027</v>
      </c>
      <c r="I155" t="s">
        <v>2221</v>
      </c>
      <c r="J155">
        <v>51.64</v>
      </c>
      <c r="K155" t="str">
        <f t="shared" si="6"/>
        <v>Obesity</v>
      </c>
      <c r="L155">
        <v>5.65</v>
      </c>
      <c r="M155" t="str">
        <f t="shared" si="7"/>
        <v>Normal</v>
      </c>
      <c r="N155" t="str">
        <f>PROPER('Medical Examinations'!D153)</f>
        <v>No</v>
      </c>
      <c r="O155" t="s">
        <v>2380</v>
      </c>
      <c r="P155" t="s">
        <v>2380</v>
      </c>
      <c r="Q155" s="20">
        <v>0</v>
      </c>
      <c r="R155" t="str">
        <f>PROPER('Answer Data Cleaning'!AA155)</f>
        <v>Yes</v>
      </c>
      <c r="T155" t="s">
        <v>177</v>
      </c>
      <c r="U155" s="24" t="str">
        <f>TEXT(_xlfn.CONCAT('Answer Data Cleaning'!M155,"-",'Answer Data Cleaning'!L155,"-",'Answer Data Cleaning'!K155),"DD-MMM-YYYY")</f>
        <v>11-Sep-2004</v>
      </c>
      <c r="V155">
        <f t="shared" si="8"/>
        <v>18</v>
      </c>
      <c r="W155">
        <v>1</v>
      </c>
      <c r="X155" s="22">
        <v>1720.35</v>
      </c>
      <c r="Y155" t="s">
        <v>12</v>
      </c>
      <c r="Z155" t="s">
        <v>12</v>
      </c>
      <c r="AA155" t="s">
        <v>13</v>
      </c>
    </row>
    <row r="156" spans="2:27" ht="15.5" x14ac:dyDescent="0.35">
      <c r="B156" s="1" t="s">
        <v>2220</v>
      </c>
      <c r="C156" s="1" t="s">
        <v>2537</v>
      </c>
      <c r="D156" t="s">
        <v>4737</v>
      </c>
      <c r="E156" t="s">
        <v>5029</v>
      </c>
      <c r="F156" t="s">
        <v>5028</v>
      </c>
      <c r="I156" t="s">
        <v>2220</v>
      </c>
      <c r="J156">
        <v>42.83</v>
      </c>
      <c r="K156" t="str">
        <f t="shared" si="6"/>
        <v>Obesity</v>
      </c>
      <c r="L156">
        <v>6.04</v>
      </c>
      <c r="M156" t="str">
        <f t="shared" si="7"/>
        <v>Prediabetes</v>
      </c>
      <c r="N156" t="str">
        <f>PROPER('Medical Examinations'!D154)</f>
        <v>No</v>
      </c>
      <c r="O156" t="s">
        <v>2380</v>
      </c>
      <c r="P156" t="s">
        <v>2380</v>
      </c>
      <c r="Q156">
        <v>2</v>
      </c>
      <c r="R156" t="str">
        <f>PROPER('Answer Data Cleaning'!AA156)</f>
        <v>Yes</v>
      </c>
      <c r="T156" t="s">
        <v>178</v>
      </c>
      <c r="U156" s="24" t="str">
        <f>TEXT(_xlfn.CONCAT('Answer Data Cleaning'!M156,"-",'Answer Data Cleaning'!L156,"-",'Answer Data Cleaning'!K156),"DD-MMM-YYYY")</f>
        <v>21-Oct-2004</v>
      </c>
      <c r="V156">
        <f t="shared" si="8"/>
        <v>18</v>
      </c>
      <c r="W156">
        <v>1</v>
      </c>
      <c r="X156" s="22">
        <v>1725.55</v>
      </c>
      <c r="Y156" t="s">
        <v>12</v>
      </c>
      <c r="Z156" t="s">
        <v>11</v>
      </c>
      <c r="AA156" t="s">
        <v>13</v>
      </c>
    </row>
    <row r="157" spans="2:27" ht="15.5" x14ac:dyDescent="0.35">
      <c r="B157" s="1" t="s">
        <v>2219</v>
      </c>
      <c r="C157" s="1" t="s">
        <v>2538</v>
      </c>
      <c r="D157" t="s">
        <v>4737</v>
      </c>
      <c r="E157" t="s">
        <v>5031</v>
      </c>
      <c r="F157" t="s">
        <v>5030</v>
      </c>
      <c r="I157" t="s">
        <v>2219</v>
      </c>
      <c r="J157">
        <v>40.15</v>
      </c>
      <c r="K157" t="str">
        <f t="shared" si="6"/>
        <v>Obesity</v>
      </c>
      <c r="L157">
        <v>5.76</v>
      </c>
      <c r="M157" t="str">
        <f t="shared" si="7"/>
        <v>Prediabetes</v>
      </c>
      <c r="N157" t="str">
        <f>PROPER('Medical Examinations'!D155)</f>
        <v>No</v>
      </c>
      <c r="O157" t="s">
        <v>2380</v>
      </c>
      <c r="P157" t="s">
        <v>2380</v>
      </c>
      <c r="Q157">
        <v>1</v>
      </c>
      <c r="R157" t="str">
        <f>PROPER('Answer Data Cleaning'!AA157)</f>
        <v>Yes</v>
      </c>
      <c r="T157" t="s">
        <v>179</v>
      </c>
      <c r="U157" s="24" t="str">
        <f>TEXT(_xlfn.CONCAT('Answer Data Cleaning'!M157,"-",'Answer Data Cleaning'!L157,"-",'Answer Data Cleaning'!K157),"DD-MMM-YYYY")</f>
        <v>09-Sep-2004</v>
      </c>
      <c r="V157">
        <f t="shared" si="8"/>
        <v>18</v>
      </c>
      <c r="W157">
        <v>1</v>
      </c>
      <c r="X157" s="22">
        <v>1727.54</v>
      </c>
      <c r="Y157" t="s">
        <v>12</v>
      </c>
      <c r="Z157" t="s">
        <v>16</v>
      </c>
      <c r="AA157" t="s">
        <v>13</v>
      </c>
    </row>
    <row r="158" spans="2:27" ht="15.5" x14ac:dyDescent="0.35">
      <c r="B158" s="1" t="s">
        <v>2218</v>
      </c>
      <c r="C158" s="1" t="s">
        <v>2539</v>
      </c>
      <c r="D158" t="s">
        <v>4737</v>
      </c>
      <c r="E158" t="s">
        <v>5033</v>
      </c>
      <c r="F158" t="s">
        <v>5032</v>
      </c>
      <c r="I158" t="s">
        <v>2218</v>
      </c>
      <c r="J158">
        <v>27.8</v>
      </c>
      <c r="K158" t="str">
        <f t="shared" si="6"/>
        <v>Overweight</v>
      </c>
      <c r="L158">
        <v>4.3600000000000003</v>
      </c>
      <c r="M158" t="str">
        <f t="shared" si="7"/>
        <v>Normal</v>
      </c>
      <c r="N158" t="str">
        <f>PROPER('Medical Examinations'!D156)</f>
        <v>No</v>
      </c>
      <c r="O158" t="s">
        <v>2380</v>
      </c>
      <c r="P158" t="s">
        <v>2383</v>
      </c>
      <c r="Q158">
        <v>1</v>
      </c>
      <c r="R158" t="str">
        <f>PROPER('Answer Data Cleaning'!AA158)</f>
        <v>Yes</v>
      </c>
      <c r="T158" t="s">
        <v>180</v>
      </c>
      <c r="U158" s="24" t="str">
        <f>TEXT(_xlfn.CONCAT('Answer Data Cleaning'!M158,"-",'Answer Data Cleaning'!L158,"-",'Answer Data Cleaning'!K158),"DD-MMM-YYYY")</f>
        <v>21-Nov-2003</v>
      </c>
      <c r="V158">
        <f t="shared" si="8"/>
        <v>19</v>
      </c>
      <c r="W158">
        <v>0</v>
      </c>
      <c r="X158" s="22">
        <v>1727.79</v>
      </c>
      <c r="Y158" t="s">
        <v>12</v>
      </c>
      <c r="Z158" t="s">
        <v>12</v>
      </c>
      <c r="AA158" t="s">
        <v>42</v>
      </c>
    </row>
    <row r="159" spans="2:27" ht="15.5" x14ac:dyDescent="0.35">
      <c r="B159" s="1" t="s">
        <v>2217</v>
      </c>
      <c r="C159" s="1" t="s">
        <v>2540</v>
      </c>
      <c r="D159" t="s">
        <v>4737</v>
      </c>
      <c r="E159" t="s">
        <v>5035</v>
      </c>
      <c r="F159" t="s">
        <v>5034</v>
      </c>
      <c r="I159" t="s">
        <v>2217</v>
      </c>
      <c r="J159">
        <v>45.81</v>
      </c>
      <c r="K159" t="str">
        <f t="shared" si="6"/>
        <v>Obesity</v>
      </c>
      <c r="L159">
        <v>4.76</v>
      </c>
      <c r="M159" t="str">
        <f t="shared" si="7"/>
        <v>Normal</v>
      </c>
      <c r="N159" t="str">
        <f>PROPER('Medical Examinations'!D157)</f>
        <v>Yes</v>
      </c>
      <c r="O159" t="s">
        <v>2380</v>
      </c>
      <c r="P159" t="s">
        <v>2383</v>
      </c>
      <c r="Q159">
        <v>1</v>
      </c>
      <c r="R159" t="str">
        <f>PROPER('Answer Data Cleaning'!AA159)</f>
        <v>Yes</v>
      </c>
      <c r="T159" t="s">
        <v>181</v>
      </c>
      <c r="U159" s="24" t="str">
        <f>TEXT(_xlfn.CONCAT('Answer Data Cleaning'!M159,"-",'Answer Data Cleaning'!L159,"-",'Answer Data Cleaning'!K159),"DD-MMM-YYYY")</f>
        <v>01-Sep-2003</v>
      </c>
      <c r="V159">
        <f t="shared" si="8"/>
        <v>19</v>
      </c>
      <c r="W159">
        <v>0</v>
      </c>
      <c r="X159" s="22">
        <v>1728.9</v>
      </c>
      <c r="Y159" t="s">
        <v>12</v>
      </c>
      <c r="Z159" t="s">
        <v>11</v>
      </c>
      <c r="AA159" t="s">
        <v>42</v>
      </c>
    </row>
    <row r="160" spans="2:27" ht="15.5" x14ac:dyDescent="0.35">
      <c r="B160" s="1" t="s">
        <v>2216</v>
      </c>
      <c r="C160" s="1" t="s">
        <v>2541</v>
      </c>
      <c r="D160" t="s">
        <v>4737</v>
      </c>
      <c r="E160" t="s">
        <v>4863</v>
      </c>
      <c r="F160" t="s">
        <v>5036</v>
      </c>
      <c r="I160" t="s">
        <v>2216</v>
      </c>
      <c r="J160">
        <v>34.43</v>
      </c>
      <c r="K160" t="str">
        <f t="shared" si="6"/>
        <v>Obesity</v>
      </c>
      <c r="L160">
        <v>10.82</v>
      </c>
      <c r="M160" t="str">
        <f t="shared" si="7"/>
        <v>Diabetes</v>
      </c>
      <c r="N160" t="str">
        <f>PROPER('Medical Examinations'!D158)</f>
        <v>Yes</v>
      </c>
      <c r="O160" t="s">
        <v>2380</v>
      </c>
      <c r="P160" t="s">
        <v>2380</v>
      </c>
      <c r="Q160">
        <v>1</v>
      </c>
      <c r="R160" t="str">
        <f>PROPER('Answer Data Cleaning'!AA160)</f>
        <v>Yes</v>
      </c>
      <c r="T160" t="s">
        <v>182</v>
      </c>
      <c r="U160" s="24" t="str">
        <f>TEXT(_xlfn.CONCAT('Answer Data Cleaning'!M160,"-",'Answer Data Cleaning'!L160,"-",'Answer Data Cleaning'!K160),"DD-MMM-YYYY")</f>
        <v>09-Nov-2003</v>
      </c>
      <c r="V160">
        <f t="shared" si="8"/>
        <v>19</v>
      </c>
      <c r="W160">
        <v>0</v>
      </c>
      <c r="X160" s="22">
        <v>1731.68</v>
      </c>
      <c r="Y160" t="s">
        <v>12</v>
      </c>
      <c r="Z160" t="s">
        <v>11</v>
      </c>
      <c r="AA160" t="s">
        <v>42</v>
      </c>
    </row>
    <row r="161" spans="2:27" ht="15.5" x14ac:dyDescent="0.35">
      <c r="B161" s="1" t="s">
        <v>2215</v>
      </c>
      <c r="C161" s="1" t="s">
        <v>2542</v>
      </c>
      <c r="D161" t="s">
        <v>4734</v>
      </c>
      <c r="E161" t="s">
        <v>5038</v>
      </c>
      <c r="F161" t="s">
        <v>5037</v>
      </c>
      <c r="I161" t="s">
        <v>2215</v>
      </c>
      <c r="J161">
        <v>41.33</v>
      </c>
      <c r="K161" t="str">
        <f t="shared" si="6"/>
        <v>Obesity</v>
      </c>
      <c r="L161">
        <v>4.01</v>
      </c>
      <c r="M161" t="str">
        <f t="shared" si="7"/>
        <v>Normal</v>
      </c>
      <c r="N161" t="str">
        <f>PROPER('Medical Examinations'!D159)</f>
        <v>Yes</v>
      </c>
      <c r="O161" t="s">
        <v>2380</v>
      </c>
      <c r="P161" t="s">
        <v>2380</v>
      </c>
      <c r="Q161" s="20">
        <v>0</v>
      </c>
      <c r="R161" t="str">
        <f>PROPER('Answer Data Cleaning'!AA161)</f>
        <v>Yes</v>
      </c>
      <c r="T161" t="s">
        <v>183</v>
      </c>
      <c r="U161" s="24" t="str">
        <f>TEXT(_xlfn.CONCAT('Answer Data Cleaning'!M161,"-",'Answer Data Cleaning'!L161,"-",'Answer Data Cleaning'!K161),"DD-MMM-YYYY")</f>
        <v>14-Nov-2003</v>
      </c>
      <c r="V161">
        <f t="shared" si="8"/>
        <v>19</v>
      </c>
      <c r="W161">
        <v>0</v>
      </c>
      <c r="X161" s="22">
        <v>1737.38</v>
      </c>
      <c r="Y161" t="s">
        <v>12</v>
      </c>
      <c r="Z161" t="s">
        <v>11</v>
      </c>
      <c r="AA161" t="s">
        <v>42</v>
      </c>
    </row>
    <row r="162" spans="2:27" ht="15.5" x14ac:dyDescent="0.35">
      <c r="B162" s="1" t="s">
        <v>2214</v>
      </c>
      <c r="C162" s="1" t="s">
        <v>2543</v>
      </c>
      <c r="D162" t="s">
        <v>4734</v>
      </c>
      <c r="E162" t="s">
        <v>5040</v>
      </c>
      <c r="F162" t="s">
        <v>5039</v>
      </c>
      <c r="I162" t="s">
        <v>2214</v>
      </c>
      <c r="J162">
        <v>31.92</v>
      </c>
      <c r="K162" t="str">
        <f t="shared" si="6"/>
        <v>Obesity</v>
      </c>
      <c r="L162">
        <v>5.12</v>
      </c>
      <c r="M162" t="str">
        <f t="shared" si="7"/>
        <v>Normal</v>
      </c>
      <c r="N162" t="str">
        <f>PROPER('Medical Examinations'!D160)</f>
        <v>Yes</v>
      </c>
      <c r="O162" t="s">
        <v>2380</v>
      </c>
      <c r="P162" t="s">
        <v>2380</v>
      </c>
      <c r="Q162">
        <v>1</v>
      </c>
      <c r="R162" t="str">
        <f>PROPER('Answer Data Cleaning'!AA162)</f>
        <v>Yes</v>
      </c>
      <c r="T162" t="s">
        <v>184</v>
      </c>
      <c r="U162" s="24" t="str">
        <f>TEXT(_xlfn.CONCAT('Answer Data Cleaning'!M162,"-",'Answer Data Cleaning'!L162,"-",'Answer Data Cleaning'!K162),"DD-MMM-YYYY")</f>
        <v>25-Jul-2003</v>
      </c>
      <c r="V162">
        <f t="shared" si="8"/>
        <v>19</v>
      </c>
      <c r="W162">
        <v>0</v>
      </c>
      <c r="X162" s="22">
        <v>1743.21</v>
      </c>
      <c r="Y162" t="s">
        <v>12</v>
      </c>
      <c r="Z162" t="s">
        <v>16</v>
      </c>
      <c r="AA162" t="s">
        <v>42</v>
      </c>
    </row>
    <row r="163" spans="2:27" ht="15.5" x14ac:dyDescent="0.35">
      <c r="B163" s="1" t="s">
        <v>2213</v>
      </c>
      <c r="C163" s="1" t="s">
        <v>2544</v>
      </c>
      <c r="D163" t="s">
        <v>4737</v>
      </c>
      <c r="E163" t="s">
        <v>5042</v>
      </c>
      <c r="F163" t="s">
        <v>5041</v>
      </c>
      <c r="I163" t="s">
        <v>2213</v>
      </c>
      <c r="J163">
        <v>39.799999999999997</v>
      </c>
      <c r="K163" t="str">
        <f t="shared" si="6"/>
        <v>Obesity</v>
      </c>
      <c r="L163">
        <v>10.54</v>
      </c>
      <c r="M163" t="str">
        <f t="shared" si="7"/>
        <v>Diabetes</v>
      </c>
      <c r="N163" t="str">
        <f>PROPER('Medical Examinations'!D161)</f>
        <v>Yes</v>
      </c>
      <c r="O163" t="s">
        <v>2380</v>
      </c>
      <c r="P163" t="s">
        <v>2380</v>
      </c>
      <c r="Q163">
        <v>2</v>
      </c>
      <c r="R163" t="str">
        <f>PROPER('Answer Data Cleaning'!AA163)</f>
        <v>Yes</v>
      </c>
      <c r="T163" t="s">
        <v>185</v>
      </c>
      <c r="U163" s="24" t="str">
        <f>TEXT(_xlfn.CONCAT('Answer Data Cleaning'!M163,"-",'Answer Data Cleaning'!L163,"-",'Answer Data Cleaning'!K163),"DD-MMM-YYYY")</f>
        <v>28-Jul-2003</v>
      </c>
      <c r="V163">
        <f t="shared" si="8"/>
        <v>19</v>
      </c>
      <c r="W163">
        <v>0</v>
      </c>
      <c r="X163" s="22">
        <v>1744.47</v>
      </c>
      <c r="Y163" t="s">
        <v>12</v>
      </c>
      <c r="Z163" t="s">
        <v>16</v>
      </c>
      <c r="AA163" t="s">
        <v>42</v>
      </c>
    </row>
    <row r="164" spans="2:27" ht="15.5" x14ac:dyDescent="0.35">
      <c r="B164" s="1" t="s">
        <v>2212</v>
      </c>
      <c r="C164" s="1" t="s">
        <v>2545</v>
      </c>
      <c r="D164" t="s">
        <v>4737</v>
      </c>
      <c r="E164" t="s">
        <v>5044</v>
      </c>
      <c r="F164" t="s">
        <v>5043</v>
      </c>
      <c r="I164" t="s">
        <v>2212</v>
      </c>
      <c r="J164">
        <v>42.82</v>
      </c>
      <c r="K164" t="str">
        <f t="shared" si="6"/>
        <v>Obesity</v>
      </c>
      <c r="L164">
        <v>4.21</v>
      </c>
      <c r="M164" t="str">
        <f t="shared" si="7"/>
        <v>Normal</v>
      </c>
      <c r="N164" t="str">
        <f>PROPER('Medical Examinations'!D162)</f>
        <v>No</v>
      </c>
      <c r="O164" t="s">
        <v>2380</v>
      </c>
      <c r="P164" t="s">
        <v>2380</v>
      </c>
      <c r="Q164" s="20">
        <v>0</v>
      </c>
      <c r="R164" t="str">
        <f>PROPER('Answer Data Cleaning'!AA164)</f>
        <v>Yes</v>
      </c>
      <c r="T164" t="s">
        <v>186</v>
      </c>
      <c r="U164" s="24" t="str">
        <f>TEXT(_xlfn.CONCAT('Answer Data Cleaning'!M164,"-",'Answer Data Cleaning'!L164,"-",'Answer Data Cleaning'!K164),"DD-MMM-YYYY")</f>
        <v>26-Sep-2003</v>
      </c>
      <c r="V164">
        <f t="shared" si="8"/>
        <v>19</v>
      </c>
      <c r="W164">
        <v>0</v>
      </c>
      <c r="X164" s="22">
        <v>1748.77</v>
      </c>
      <c r="Y164" t="s">
        <v>12</v>
      </c>
      <c r="Z164" t="s">
        <v>16</v>
      </c>
      <c r="AA164" t="s">
        <v>42</v>
      </c>
    </row>
    <row r="165" spans="2:27" ht="15.5" x14ac:dyDescent="0.35">
      <c r="B165" s="1" t="s">
        <v>2211</v>
      </c>
      <c r="C165" s="1" t="s">
        <v>2546</v>
      </c>
      <c r="D165" t="s">
        <v>4737</v>
      </c>
      <c r="E165" t="s">
        <v>5046</v>
      </c>
      <c r="F165" t="s">
        <v>5045</v>
      </c>
      <c r="I165" t="s">
        <v>2211</v>
      </c>
      <c r="J165">
        <v>33.630000000000003</v>
      </c>
      <c r="K165" t="str">
        <f t="shared" si="6"/>
        <v>Obesity</v>
      </c>
      <c r="L165">
        <v>5.42</v>
      </c>
      <c r="M165" t="str">
        <f t="shared" si="7"/>
        <v>Normal</v>
      </c>
      <c r="N165" t="str">
        <f>PROPER('Medical Examinations'!D163)</f>
        <v>No</v>
      </c>
      <c r="O165" t="s">
        <v>2380</v>
      </c>
      <c r="P165" t="s">
        <v>2380</v>
      </c>
      <c r="Q165" s="20">
        <v>0</v>
      </c>
      <c r="R165" t="str">
        <f>PROPER('Answer Data Cleaning'!AA165)</f>
        <v>Yes</v>
      </c>
      <c r="T165" t="s">
        <v>187</v>
      </c>
      <c r="U165" s="24" t="str">
        <f>TEXT(_xlfn.CONCAT('Answer Data Cleaning'!M165,"-",'Answer Data Cleaning'!L165,"-",'Answer Data Cleaning'!K165),"DD-MMM-YYYY")</f>
        <v>07-Oct-1998</v>
      </c>
      <c r="V165">
        <f t="shared" si="8"/>
        <v>24</v>
      </c>
      <c r="W165">
        <v>0</v>
      </c>
      <c r="X165" s="22">
        <v>1756.6</v>
      </c>
      <c r="Y165" t="s">
        <v>12</v>
      </c>
      <c r="Z165" t="s">
        <v>12</v>
      </c>
      <c r="AA165" t="s">
        <v>13</v>
      </c>
    </row>
    <row r="166" spans="2:27" ht="15.5" x14ac:dyDescent="0.35">
      <c r="B166" s="1" t="s">
        <v>2210</v>
      </c>
      <c r="C166" s="1" t="s">
        <v>2547</v>
      </c>
      <c r="D166" t="s">
        <v>4737</v>
      </c>
      <c r="E166" t="s">
        <v>5048</v>
      </c>
      <c r="F166" t="s">
        <v>5047</v>
      </c>
      <c r="I166" t="s">
        <v>2210</v>
      </c>
      <c r="J166">
        <v>37.07</v>
      </c>
      <c r="K166" t="str">
        <f t="shared" si="6"/>
        <v>Obesity</v>
      </c>
      <c r="L166">
        <v>4.28</v>
      </c>
      <c r="M166" t="str">
        <f t="shared" si="7"/>
        <v>Normal</v>
      </c>
      <c r="N166" t="str">
        <f>PROPER('Medical Examinations'!D164)</f>
        <v>No</v>
      </c>
      <c r="O166" t="s">
        <v>2382</v>
      </c>
      <c r="P166" t="s">
        <v>2380</v>
      </c>
      <c r="Q166">
        <v>1</v>
      </c>
      <c r="R166" t="str">
        <f>PROPER('Answer Data Cleaning'!AA166)</f>
        <v>Yes</v>
      </c>
      <c r="T166" t="s">
        <v>188</v>
      </c>
      <c r="U166" s="24" t="str">
        <f>TEXT(_xlfn.CONCAT('Answer Data Cleaning'!M166,"-",'Answer Data Cleaning'!L166,"-",'Answer Data Cleaning'!K166),"DD-MMM-YYYY")</f>
        <v>19-Nov-2003</v>
      </c>
      <c r="V166">
        <f t="shared" si="8"/>
        <v>19</v>
      </c>
      <c r="W166">
        <v>0</v>
      </c>
      <c r="X166" s="22">
        <v>1759.34</v>
      </c>
      <c r="Y166" t="s">
        <v>12</v>
      </c>
      <c r="Z166" t="s">
        <v>16</v>
      </c>
      <c r="AA166" t="s">
        <v>42</v>
      </c>
    </row>
    <row r="167" spans="2:27" ht="15.5" x14ac:dyDescent="0.35">
      <c r="B167" s="1" t="s">
        <v>2209</v>
      </c>
      <c r="C167" s="1" t="s">
        <v>2548</v>
      </c>
      <c r="D167" t="s">
        <v>4737</v>
      </c>
      <c r="E167" t="s">
        <v>5050</v>
      </c>
      <c r="F167" t="s">
        <v>5049</v>
      </c>
      <c r="I167" t="s">
        <v>2209</v>
      </c>
      <c r="J167">
        <v>35.625</v>
      </c>
      <c r="K167" t="str">
        <f t="shared" si="6"/>
        <v>Obesity</v>
      </c>
      <c r="L167">
        <v>8.9</v>
      </c>
      <c r="M167" t="str">
        <f t="shared" si="7"/>
        <v>Diabetes</v>
      </c>
      <c r="N167" t="str">
        <f>PROPER('Medical Examinations'!D165)</f>
        <v>No</v>
      </c>
      <c r="O167" t="s">
        <v>2380</v>
      </c>
      <c r="P167" t="s">
        <v>2380</v>
      </c>
      <c r="Q167" s="20">
        <v>0</v>
      </c>
      <c r="R167" t="str">
        <f>PROPER('Answer Data Cleaning'!AA167)</f>
        <v>Yes</v>
      </c>
      <c r="T167" t="s">
        <v>189</v>
      </c>
      <c r="U167" s="24" t="str">
        <f>TEXT(_xlfn.CONCAT('Answer Data Cleaning'!M167,"-",'Answer Data Cleaning'!L167,"-",'Answer Data Cleaning'!K167),"DD-MMM-YYYY")</f>
        <v>13-Dec-2002</v>
      </c>
      <c r="V167">
        <f t="shared" si="8"/>
        <v>20</v>
      </c>
      <c r="W167">
        <v>0</v>
      </c>
      <c r="X167" s="22">
        <v>1769.53</v>
      </c>
      <c r="Y167" t="s">
        <v>12</v>
      </c>
      <c r="Z167" t="s">
        <v>12</v>
      </c>
      <c r="AA167" t="s">
        <v>23</v>
      </c>
    </row>
    <row r="168" spans="2:27" ht="15.5" x14ac:dyDescent="0.35">
      <c r="B168" s="1" t="s">
        <v>2208</v>
      </c>
      <c r="C168" s="1" t="s">
        <v>2549</v>
      </c>
      <c r="D168" t="s">
        <v>4734</v>
      </c>
      <c r="E168" t="s">
        <v>5052</v>
      </c>
      <c r="F168" t="s">
        <v>5051</v>
      </c>
      <c r="I168" t="s">
        <v>2208</v>
      </c>
      <c r="J168">
        <v>42.69</v>
      </c>
      <c r="K168" t="str">
        <f t="shared" si="6"/>
        <v>Obesity</v>
      </c>
      <c r="L168">
        <v>4.8899999999999997</v>
      </c>
      <c r="M168" t="str">
        <f t="shared" si="7"/>
        <v>Normal</v>
      </c>
      <c r="N168" t="str">
        <f>PROPER('Medical Examinations'!D166)</f>
        <v>No</v>
      </c>
      <c r="O168" t="s">
        <v>2380</v>
      </c>
      <c r="P168" t="s">
        <v>2383</v>
      </c>
      <c r="Q168">
        <v>1</v>
      </c>
      <c r="R168" t="str">
        <f>PROPER('Answer Data Cleaning'!AA168)</f>
        <v>Yes</v>
      </c>
      <c r="T168" t="s">
        <v>190</v>
      </c>
      <c r="U168" s="24" t="str">
        <f>TEXT(_xlfn.CONCAT('Answer Data Cleaning'!M168,"-",'Answer Data Cleaning'!L168,"-",'Answer Data Cleaning'!K168),"DD-MMM-YYYY")</f>
        <v>25-Sep-1999</v>
      </c>
      <c r="V168">
        <f t="shared" si="8"/>
        <v>23</v>
      </c>
      <c r="W168">
        <v>0</v>
      </c>
      <c r="X168" s="22">
        <v>1815.88</v>
      </c>
      <c r="Y168" t="s">
        <v>12</v>
      </c>
      <c r="Z168" t="s">
        <v>12</v>
      </c>
      <c r="AA168" t="s">
        <v>13</v>
      </c>
    </row>
    <row r="169" spans="2:27" ht="15.5" x14ac:dyDescent="0.35">
      <c r="B169" s="1" t="s">
        <v>2207</v>
      </c>
      <c r="C169" s="1" t="s">
        <v>2550</v>
      </c>
      <c r="D169" t="s">
        <v>4737</v>
      </c>
      <c r="E169" t="s">
        <v>5054</v>
      </c>
      <c r="F169" t="s">
        <v>5053</v>
      </c>
      <c r="I169" t="s">
        <v>2207</v>
      </c>
      <c r="J169">
        <v>37.869999999999997</v>
      </c>
      <c r="K169" t="str">
        <f t="shared" si="6"/>
        <v>Obesity</v>
      </c>
      <c r="L169">
        <v>4.29</v>
      </c>
      <c r="M169" t="str">
        <f t="shared" si="7"/>
        <v>Normal</v>
      </c>
      <c r="N169" t="str">
        <f>PROPER('Medical Examinations'!D167)</f>
        <v>Yes</v>
      </c>
      <c r="O169" t="s">
        <v>2380</v>
      </c>
      <c r="P169" t="s">
        <v>2383</v>
      </c>
      <c r="Q169">
        <v>1</v>
      </c>
      <c r="R169" t="str">
        <f>PROPER('Answer Data Cleaning'!AA169)</f>
        <v>Yes</v>
      </c>
      <c r="T169" t="s">
        <v>191</v>
      </c>
      <c r="U169" s="24" t="str">
        <f>TEXT(_xlfn.CONCAT('Answer Data Cleaning'!M169,"-",'Answer Data Cleaning'!L169,"-",'Answer Data Cleaning'!K169),"DD-MMM-YYYY")</f>
        <v>19-Aug-2004</v>
      </c>
      <c r="V169">
        <f t="shared" si="8"/>
        <v>18</v>
      </c>
      <c r="W169">
        <v>0</v>
      </c>
      <c r="X169" s="22">
        <v>1822.54</v>
      </c>
      <c r="Y169" t="s">
        <v>12</v>
      </c>
      <c r="Z169" t="s">
        <v>16</v>
      </c>
      <c r="AA169" t="s">
        <v>23</v>
      </c>
    </row>
    <row r="170" spans="2:27" ht="15.5" x14ac:dyDescent="0.35">
      <c r="B170" s="1" t="s">
        <v>2206</v>
      </c>
      <c r="C170" s="1" t="s">
        <v>2551</v>
      </c>
      <c r="D170" t="s">
        <v>4734</v>
      </c>
      <c r="E170" t="s">
        <v>5056</v>
      </c>
      <c r="F170" t="s">
        <v>5055</v>
      </c>
      <c r="I170" t="s">
        <v>2206</v>
      </c>
      <c r="J170">
        <v>40.61</v>
      </c>
      <c r="K170" t="str">
        <f t="shared" si="6"/>
        <v>Obesity</v>
      </c>
      <c r="L170">
        <v>8</v>
      </c>
      <c r="M170" t="str">
        <f t="shared" si="7"/>
        <v>Diabetes</v>
      </c>
      <c r="N170" t="str">
        <f>PROPER('Medical Examinations'!D168)</f>
        <v>Yes</v>
      </c>
      <c r="O170" t="s">
        <v>2380</v>
      </c>
      <c r="P170" t="s">
        <v>2380</v>
      </c>
      <c r="Q170">
        <v>1</v>
      </c>
      <c r="R170" t="str">
        <f>PROPER('Answer Data Cleaning'!AA170)</f>
        <v>Yes</v>
      </c>
      <c r="T170" t="s">
        <v>192</v>
      </c>
      <c r="U170" s="24" t="str">
        <f>TEXT(_xlfn.CONCAT('Answer Data Cleaning'!M170,"-",'Answer Data Cleaning'!L170,"-",'Answer Data Cleaning'!K170),"DD-MMM-YYYY")</f>
        <v>17-Nov-1999</v>
      </c>
      <c r="V170">
        <f t="shared" si="8"/>
        <v>23</v>
      </c>
      <c r="W170">
        <v>0</v>
      </c>
      <c r="X170" s="22">
        <v>1824.29</v>
      </c>
      <c r="Y170" t="s">
        <v>12</v>
      </c>
      <c r="Z170" t="s">
        <v>12</v>
      </c>
      <c r="AA170" t="s">
        <v>13</v>
      </c>
    </row>
    <row r="171" spans="2:27" ht="15.5" x14ac:dyDescent="0.35">
      <c r="B171" s="1" t="s">
        <v>2205</v>
      </c>
      <c r="C171" s="1" t="s">
        <v>2552</v>
      </c>
      <c r="D171" t="s">
        <v>4734</v>
      </c>
      <c r="E171" t="s">
        <v>5058</v>
      </c>
      <c r="F171" t="s">
        <v>5057</v>
      </c>
      <c r="I171" t="s">
        <v>2205</v>
      </c>
      <c r="J171">
        <v>30.78</v>
      </c>
      <c r="K171" t="str">
        <f t="shared" si="6"/>
        <v>Obesity</v>
      </c>
      <c r="L171">
        <v>4.67</v>
      </c>
      <c r="M171" t="str">
        <f t="shared" si="7"/>
        <v>Normal</v>
      </c>
      <c r="N171" t="str">
        <f>PROPER('Medical Examinations'!D169)</f>
        <v>Yes</v>
      </c>
      <c r="O171" t="s">
        <v>2380</v>
      </c>
      <c r="P171" t="s">
        <v>2380</v>
      </c>
      <c r="Q171" s="20">
        <v>0</v>
      </c>
      <c r="R171" t="str">
        <f>PROPER('Answer Data Cleaning'!AA171)</f>
        <v>Yes</v>
      </c>
      <c r="T171" t="s">
        <v>193</v>
      </c>
      <c r="U171" s="24" t="str">
        <f>TEXT(_xlfn.CONCAT('Answer Data Cleaning'!M171,"-",'Answer Data Cleaning'!L171,"-",'Answer Data Cleaning'!K171),"DD-MMM-YYYY")</f>
        <v>01-Oct-1999</v>
      </c>
      <c r="V171">
        <f t="shared" si="8"/>
        <v>23</v>
      </c>
      <c r="W171">
        <v>0</v>
      </c>
      <c r="X171" s="22">
        <v>1826.84</v>
      </c>
      <c r="Y171" t="s">
        <v>12</v>
      </c>
      <c r="Z171" t="s">
        <v>11</v>
      </c>
      <c r="AA171" t="s">
        <v>42</v>
      </c>
    </row>
    <row r="172" spans="2:27" ht="15.5" x14ac:dyDescent="0.35">
      <c r="B172" s="1" t="s">
        <v>2204</v>
      </c>
      <c r="C172" s="1" t="s">
        <v>2553</v>
      </c>
      <c r="D172" t="s">
        <v>4737</v>
      </c>
      <c r="E172" t="s">
        <v>5060</v>
      </c>
      <c r="F172" t="s">
        <v>5059</v>
      </c>
      <c r="I172" t="s">
        <v>2204</v>
      </c>
      <c r="J172">
        <v>49.49</v>
      </c>
      <c r="K172" t="str">
        <f t="shared" si="6"/>
        <v>Obesity</v>
      </c>
      <c r="L172">
        <v>4.5</v>
      </c>
      <c r="M172" t="str">
        <f t="shared" si="7"/>
        <v>Normal</v>
      </c>
      <c r="N172" t="str">
        <f>PROPER('Medical Examinations'!D170)</f>
        <v>No</v>
      </c>
      <c r="O172" t="s">
        <v>2380</v>
      </c>
      <c r="P172" t="s">
        <v>2380</v>
      </c>
      <c r="Q172" s="20">
        <v>0</v>
      </c>
      <c r="R172" t="str">
        <f>PROPER('Answer Data Cleaning'!AA172)</f>
        <v>Yes</v>
      </c>
      <c r="T172" t="s">
        <v>194</v>
      </c>
      <c r="U172" s="24" t="str">
        <f>TEXT(_xlfn.CONCAT('Answer Data Cleaning'!M172,"-",'Answer Data Cleaning'!L172,"-",'Answer Data Cleaning'!K172),"DD-MMM-YYYY")</f>
        <v>11-Aug-2003</v>
      </c>
      <c r="V172">
        <f t="shared" si="8"/>
        <v>19</v>
      </c>
      <c r="W172">
        <v>1</v>
      </c>
      <c r="X172" s="22">
        <v>1832.09</v>
      </c>
      <c r="Y172" t="s">
        <v>12</v>
      </c>
      <c r="Z172" t="s">
        <v>12</v>
      </c>
      <c r="AA172" t="s">
        <v>42</v>
      </c>
    </row>
    <row r="173" spans="2:27" ht="15.5" x14ac:dyDescent="0.35">
      <c r="B173" s="1" t="s">
        <v>2203</v>
      </c>
      <c r="C173" s="1" t="s">
        <v>2554</v>
      </c>
      <c r="D173" t="s">
        <v>4737</v>
      </c>
      <c r="E173" t="s">
        <v>5062</v>
      </c>
      <c r="F173" t="s">
        <v>5061</v>
      </c>
      <c r="I173" t="s">
        <v>2203</v>
      </c>
      <c r="J173">
        <v>37.619999999999997</v>
      </c>
      <c r="K173" t="str">
        <f t="shared" si="6"/>
        <v>Obesity</v>
      </c>
      <c r="L173">
        <v>6.32</v>
      </c>
      <c r="M173" t="str">
        <f t="shared" si="7"/>
        <v>Prediabetes</v>
      </c>
      <c r="N173" t="str">
        <f>PROPER('Medical Examinations'!D171)</f>
        <v>Yes</v>
      </c>
      <c r="O173" t="s">
        <v>2382</v>
      </c>
      <c r="P173" t="s">
        <v>2380</v>
      </c>
      <c r="Q173">
        <v>2</v>
      </c>
      <c r="R173" t="str">
        <f>PROPER('Answer Data Cleaning'!AA173)</f>
        <v>Yes</v>
      </c>
      <c r="T173" t="s">
        <v>195</v>
      </c>
      <c r="U173" s="24" t="str">
        <f>TEXT(_xlfn.CONCAT('Answer Data Cleaning'!M173,"-",'Answer Data Cleaning'!L173,"-",'Answer Data Cleaning'!K173),"DD-MMM-YYYY")</f>
        <v>04-Aug-2003</v>
      </c>
      <c r="V173">
        <f t="shared" si="8"/>
        <v>19</v>
      </c>
      <c r="W173">
        <v>1</v>
      </c>
      <c r="X173" s="22">
        <v>1837.24</v>
      </c>
      <c r="Y173" t="s">
        <v>12</v>
      </c>
      <c r="Z173" t="s">
        <v>11</v>
      </c>
      <c r="AA173" t="s">
        <v>42</v>
      </c>
    </row>
    <row r="174" spans="2:27" ht="15.5" x14ac:dyDescent="0.35">
      <c r="B174" s="1" t="s">
        <v>2202</v>
      </c>
      <c r="C174" s="1" t="s">
        <v>2555</v>
      </c>
      <c r="D174" t="s">
        <v>4734</v>
      </c>
      <c r="E174" t="s">
        <v>4793</v>
      </c>
      <c r="F174" t="s">
        <v>5063</v>
      </c>
      <c r="I174" t="s">
        <v>2202</v>
      </c>
      <c r="J174">
        <v>36.08</v>
      </c>
      <c r="K174" t="str">
        <f t="shared" si="6"/>
        <v>Obesity</v>
      </c>
      <c r="L174">
        <v>6.1</v>
      </c>
      <c r="M174" t="str">
        <f t="shared" si="7"/>
        <v>Prediabetes</v>
      </c>
      <c r="N174" t="str">
        <f>PROPER('Medical Examinations'!D172)</f>
        <v>Yes</v>
      </c>
      <c r="O174" t="s">
        <v>2380</v>
      </c>
      <c r="P174" t="s">
        <v>2380</v>
      </c>
      <c r="Q174">
        <v>1</v>
      </c>
      <c r="R174" t="str">
        <f>PROPER('Answer Data Cleaning'!AA174)</f>
        <v>Yes</v>
      </c>
      <c r="T174" t="s">
        <v>196</v>
      </c>
      <c r="U174" s="24" t="str">
        <f>TEXT(_xlfn.CONCAT('Answer Data Cleaning'!M174,"-",'Answer Data Cleaning'!L174,"-",'Answer Data Cleaning'!K174),"DD-MMM-YYYY")</f>
        <v>12-Dec-1999</v>
      </c>
      <c r="V174">
        <f t="shared" si="8"/>
        <v>23</v>
      </c>
      <c r="W174">
        <v>0</v>
      </c>
      <c r="X174" s="22">
        <v>1837.28</v>
      </c>
      <c r="Y174" t="s">
        <v>12</v>
      </c>
      <c r="Z174" t="s">
        <v>11</v>
      </c>
      <c r="AA174" t="s">
        <v>13</v>
      </c>
    </row>
    <row r="175" spans="2:27" ht="15.5" x14ac:dyDescent="0.35">
      <c r="B175" s="1" t="s">
        <v>2201</v>
      </c>
      <c r="C175" s="1" t="s">
        <v>2556</v>
      </c>
      <c r="D175" t="s">
        <v>4734</v>
      </c>
      <c r="E175" t="s">
        <v>5065</v>
      </c>
      <c r="F175" t="s">
        <v>5064</v>
      </c>
      <c r="I175" t="s">
        <v>2201</v>
      </c>
      <c r="J175">
        <v>33.5</v>
      </c>
      <c r="K175" t="str">
        <f t="shared" si="6"/>
        <v>Obesity</v>
      </c>
      <c r="L175">
        <v>5.4</v>
      </c>
      <c r="M175" t="str">
        <f t="shared" si="7"/>
        <v>Normal</v>
      </c>
      <c r="N175" t="str">
        <f>PROPER('Medical Examinations'!D173)</f>
        <v>No</v>
      </c>
      <c r="O175" t="s">
        <v>2380</v>
      </c>
      <c r="P175" t="s">
        <v>2380</v>
      </c>
      <c r="Q175" s="20">
        <v>0</v>
      </c>
      <c r="R175" t="str">
        <f>PROPER('Answer Data Cleaning'!AA175)</f>
        <v>Yes</v>
      </c>
      <c r="T175" t="s">
        <v>197</v>
      </c>
      <c r="U175" s="24" t="str">
        <f>TEXT(_xlfn.CONCAT('Answer Data Cleaning'!M175,"-",'Answer Data Cleaning'!L175,"-",'Answer Data Cleaning'!K175),"DD-MMM-YYYY")</f>
        <v>20-Jul-2003</v>
      </c>
      <c r="V175">
        <f t="shared" si="8"/>
        <v>19</v>
      </c>
      <c r="W175">
        <v>1</v>
      </c>
      <c r="X175" s="22">
        <v>1842.52</v>
      </c>
      <c r="Y175" t="s">
        <v>12</v>
      </c>
      <c r="Z175" t="s">
        <v>11</v>
      </c>
      <c r="AA175" t="s">
        <v>42</v>
      </c>
    </row>
    <row r="176" spans="2:27" ht="15.5" x14ac:dyDescent="0.35">
      <c r="B176" s="1" t="s">
        <v>2200</v>
      </c>
      <c r="C176" s="1" t="s">
        <v>2557</v>
      </c>
      <c r="D176" t="s">
        <v>4737</v>
      </c>
      <c r="E176" t="s">
        <v>5067</v>
      </c>
      <c r="F176" t="s">
        <v>5066</v>
      </c>
      <c r="I176" t="s">
        <v>2200</v>
      </c>
      <c r="J176">
        <v>47.46</v>
      </c>
      <c r="K176" t="str">
        <f t="shared" si="6"/>
        <v>Obesity</v>
      </c>
      <c r="L176">
        <v>6.24</v>
      </c>
      <c r="M176" t="str">
        <f t="shared" si="7"/>
        <v>Prediabetes</v>
      </c>
      <c r="N176" t="str">
        <f>PROPER('Medical Examinations'!D174)</f>
        <v>Yes</v>
      </c>
      <c r="O176" t="s">
        <v>2380</v>
      </c>
      <c r="P176" t="s">
        <v>2380</v>
      </c>
      <c r="Q176">
        <v>1</v>
      </c>
      <c r="R176" t="str">
        <f>PROPER('Answer Data Cleaning'!AA176)</f>
        <v>Yes</v>
      </c>
      <c r="T176" t="s">
        <v>198</v>
      </c>
      <c r="U176" s="24" t="str">
        <f>TEXT(_xlfn.CONCAT('Answer Data Cleaning'!M176,"-",'Answer Data Cleaning'!L176,"-",'Answer Data Cleaning'!K176),"DD-MMM-YYYY")</f>
        <v>06-Dec-1994</v>
      </c>
      <c r="V176">
        <f t="shared" si="8"/>
        <v>28</v>
      </c>
      <c r="W176">
        <v>0</v>
      </c>
      <c r="X176" s="22">
        <v>1850.55</v>
      </c>
      <c r="Y176" t="s">
        <v>12</v>
      </c>
      <c r="Z176" t="s">
        <v>11</v>
      </c>
      <c r="AA176" t="s">
        <v>23</v>
      </c>
    </row>
    <row r="177" spans="2:27" ht="15.5" x14ac:dyDescent="0.35">
      <c r="B177" s="1" t="s">
        <v>2199</v>
      </c>
      <c r="C177" s="1" t="s">
        <v>2558</v>
      </c>
      <c r="D177" t="s">
        <v>4734</v>
      </c>
      <c r="E177" t="s">
        <v>4945</v>
      </c>
      <c r="F177" t="s">
        <v>5068</v>
      </c>
      <c r="I177" t="s">
        <v>2199</v>
      </c>
      <c r="J177">
        <v>49.24</v>
      </c>
      <c r="K177" t="str">
        <f t="shared" si="6"/>
        <v>Obesity</v>
      </c>
      <c r="L177">
        <v>4.45</v>
      </c>
      <c r="M177" t="str">
        <f t="shared" si="7"/>
        <v>Normal</v>
      </c>
      <c r="N177" t="str">
        <f>PROPER('Medical Examinations'!D175)</f>
        <v>No</v>
      </c>
      <c r="O177" t="s">
        <v>2380</v>
      </c>
      <c r="P177" t="s">
        <v>2380</v>
      </c>
      <c r="Q177" s="20">
        <v>0</v>
      </c>
      <c r="R177" t="str">
        <f>PROPER('Answer Data Cleaning'!AA177)</f>
        <v>Yes</v>
      </c>
      <c r="T177" t="s">
        <v>199</v>
      </c>
      <c r="U177" s="24" t="str">
        <f>TEXT(_xlfn.CONCAT('Answer Data Cleaning'!M177,"-",'Answer Data Cleaning'!L177,"-",'Answer Data Cleaning'!K177),"DD-MMM-YYYY")</f>
        <v>27-Dec-2004</v>
      </c>
      <c r="V177">
        <f t="shared" si="8"/>
        <v>18</v>
      </c>
      <c r="W177">
        <v>0</v>
      </c>
      <c r="X177" s="22">
        <v>1863.45</v>
      </c>
      <c r="Y177" t="s">
        <v>12</v>
      </c>
      <c r="Z177" t="s">
        <v>16</v>
      </c>
      <c r="AA177" t="s">
        <v>200</v>
      </c>
    </row>
    <row r="178" spans="2:27" ht="15.5" x14ac:dyDescent="0.35">
      <c r="B178" s="1" t="s">
        <v>2198</v>
      </c>
      <c r="C178" s="1" t="s">
        <v>2559</v>
      </c>
      <c r="D178" t="s">
        <v>4737</v>
      </c>
      <c r="E178" t="s">
        <v>5070</v>
      </c>
      <c r="F178" t="s">
        <v>5069</v>
      </c>
      <c r="I178" t="s">
        <v>2198</v>
      </c>
      <c r="J178">
        <v>54.4</v>
      </c>
      <c r="K178" t="str">
        <f t="shared" si="6"/>
        <v>Obesity</v>
      </c>
      <c r="L178">
        <v>5.22</v>
      </c>
      <c r="M178" t="str">
        <f t="shared" si="7"/>
        <v>Normal</v>
      </c>
      <c r="N178" t="str">
        <f>PROPER('Medical Examinations'!D176)</f>
        <v>No</v>
      </c>
      <c r="O178" t="s">
        <v>2380</v>
      </c>
      <c r="P178" t="s">
        <v>2380</v>
      </c>
      <c r="Q178">
        <v>1</v>
      </c>
      <c r="R178" t="str">
        <f>PROPER('Answer Data Cleaning'!AA178)</f>
        <v>Yes</v>
      </c>
      <c r="T178" t="s">
        <v>201</v>
      </c>
      <c r="U178" s="24" t="str">
        <f>TEXT(_xlfn.CONCAT('Answer Data Cleaning'!M178,"-",'Answer Data Cleaning'!L178,"-",'Answer Data Cleaning'!K178),"DD-MMM-YYYY")</f>
        <v>02-Jul-1996</v>
      </c>
      <c r="V178">
        <f t="shared" si="8"/>
        <v>26</v>
      </c>
      <c r="W178">
        <v>0</v>
      </c>
      <c r="X178" s="22">
        <v>1865.98</v>
      </c>
      <c r="Y178" t="s">
        <v>12</v>
      </c>
      <c r="Z178" t="s">
        <v>12</v>
      </c>
      <c r="AA178" t="s">
        <v>23</v>
      </c>
    </row>
    <row r="179" spans="2:27" ht="15.5" x14ac:dyDescent="0.35">
      <c r="B179" s="1" t="s">
        <v>2197</v>
      </c>
      <c r="C179" s="1" t="s">
        <v>2560</v>
      </c>
      <c r="D179" t="s">
        <v>4737</v>
      </c>
      <c r="E179" t="s">
        <v>4774</v>
      </c>
      <c r="F179" t="s">
        <v>5071</v>
      </c>
      <c r="I179" t="s">
        <v>2197</v>
      </c>
      <c r="J179">
        <v>35.53</v>
      </c>
      <c r="K179" t="str">
        <f t="shared" si="6"/>
        <v>Obesity</v>
      </c>
      <c r="L179">
        <v>4.6100000000000003</v>
      </c>
      <c r="M179" t="str">
        <f t="shared" si="7"/>
        <v>Normal</v>
      </c>
      <c r="N179" t="str">
        <f>PROPER('Medical Examinations'!D177)</f>
        <v>No</v>
      </c>
      <c r="O179" t="s">
        <v>2380</v>
      </c>
      <c r="P179" t="s">
        <v>2380</v>
      </c>
      <c r="Q179">
        <v>1</v>
      </c>
      <c r="R179" t="str">
        <f>PROPER('Answer Data Cleaning'!AA179)</f>
        <v>Yes</v>
      </c>
      <c r="T179" t="s">
        <v>202</v>
      </c>
      <c r="U179" s="24" t="str">
        <f>TEXT(_xlfn.CONCAT('Answer Data Cleaning'!M179,"-",'Answer Data Cleaning'!L179,"-",'Answer Data Cleaning'!K179),"DD-MMM-YYYY")</f>
        <v>22-Sep-2002</v>
      </c>
      <c r="V179">
        <f t="shared" si="8"/>
        <v>20</v>
      </c>
      <c r="W179">
        <v>0</v>
      </c>
      <c r="X179" s="22">
        <v>1875.34</v>
      </c>
      <c r="Y179" t="s">
        <v>12</v>
      </c>
      <c r="Z179" t="s">
        <v>11</v>
      </c>
      <c r="AA179" t="s">
        <v>42</v>
      </c>
    </row>
    <row r="180" spans="2:27" ht="15.5" x14ac:dyDescent="0.35">
      <c r="B180" s="1" t="s">
        <v>2196</v>
      </c>
      <c r="C180" s="1" t="s">
        <v>2561</v>
      </c>
      <c r="D180" t="s">
        <v>4734</v>
      </c>
      <c r="E180" t="s">
        <v>5073</v>
      </c>
      <c r="F180" t="s">
        <v>5072</v>
      </c>
      <c r="I180" t="s">
        <v>2196</v>
      </c>
      <c r="J180">
        <v>39.729999999999997</v>
      </c>
      <c r="K180" t="str">
        <f t="shared" si="6"/>
        <v>Obesity</v>
      </c>
      <c r="L180">
        <v>6.24</v>
      </c>
      <c r="M180" t="str">
        <f t="shared" si="7"/>
        <v>Prediabetes</v>
      </c>
      <c r="N180" t="str">
        <f>PROPER('Medical Examinations'!D178)</f>
        <v>No</v>
      </c>
      <c r="O180" t="s">
        <v>2380</v>
      </c>
      <c r="P180" t="s">
        <v>2380</v>
      </c>
      <c r="Q180" s="20">
        <v>0</v>
      </c>
      <c r="R180" t="str">
        <f>PROPER('Answer Data Cleaning'!AA180)</f>
        <v>Yes</v>
      </c>
      <c r="T180" t="s">
        <v>203</v>
      </c>
      <c r="U180" s="24" t="str">
        <f>TEXT(_xlfn.CONCAT('Answer Data Cleaning'!M180,"-",'Answer Data Cleaning'!L180,"-",'Answer Data Cleaning'!K180),"DD-MMM-YYYY")</f>
        <v>29-Oct-2002</v>
      </c>
      <c r="V180">
        <f t="shared" si="8"/>
        <v>20</v>
      </c>
      <c r="W180">
        <v>0</v>
      </c>
      <c r="X180" s="22">
        <v>1877.93</v>
      </c>
      <c r="Y180" t="s">
        <v>12</v>
      </c>
      <c r="Z180" t="s">
        <v>16</v>
      </c>
      <c r="AA180" t="s">
        <v>13</v>
      </c>
    </row>
    <row r="181" spans="2:27" ht="15.5" x14ac:dyDescent="0.35">
      <c r="B181" s="1" t="s">
        <v>2195</v>
      </c>
      <c r="C181" s="1" t="s">
        <v>2562</v>
      </c>
      <c r="D181" t="s">
        <v>4734</v>
      </c>
      <c r="E181" t="s">
        <v>5075</v>
      </c>
      <c r="F181" t="s">
        <v>5074</v>
      </c>
      <c r="I181" t="s">
        <v>2195</v>
      </c>
      <c r="J181">
        <v>35.68</v>
      </c>
      <c r="K181" t="str">
        <f t="shared" si="6"/>
        <v>Obesity</v>
      </c>
      <c r="L181">
        <v>10.039999999999999</v>
      </c>
      <c r="M181" t="str">
        <f t="shared" si="7"/>
        <v>Diabetes</v>
      </c>
      <c r="N181" t="str">
        <f>PROPER('Medical Examinations'!D179)</f>
        <v>No</v>
      </c>
      <c r="O181" t="s">
        <v>2380</v>
      </c>
      <c r="P181" t="s">
        <v>2380</v>
      </c>
      <c r="Q181" s="20">
        <v>0</v>
      </c>
      <c r="R181" t="str">
        <f>PROPER('Answer Data Cleaning'!AA181)</f>
        <v>Yes</v>
      </c>
      <c r="T181" t="s">
        <v>204</v>
      </c>
      <c r="U181" s="24" t="str">
        <f>TEXT(_xlfn.CONCAT('Answer Data Cleaning'!M181,"-",'Answer Data Cleaning'!L181,"-",'Answer Data Cleaning'!K181),"DD-MMM-YYYY")</f>
        <v>29-Aug-2002</v>
      </c>
      <c r="V181">
        <f t="shared" si="8"/>
        <v>20</v>
      </c>
      <c r="W181">
        <v>0</v>
      </c>
      <c r="X181" s="22">
        <v>1880.07</v>
      </c>
      <c r="Y181" t="s">
        <v>12</v>
      </c>
      <c r="Z181" t="s">
        <v>11</v>
      </c>
      <c r="AA181" t="s">
        <v>13</v>
      </c>
    </row>
    <row r="182" spans="2:27" ht="15.5" x14ac:dyDescent="0.35">
      <c r="B182" s="1" t="s">
        <v>2194</v>
      </c>
      <c r="C182" s="1" t="s">
        <v>2563</v>
      </c>
      <c r="D182" t="s">
        <v>4734</v>
      </c>
      <c r="E182" t="s">
        <v>5077</v>
      </c>
      <c r="F182" t="s">
        <v>5076</v>
      </c>
      <c r="I182" t="s">
        <v>2194</v>
      </c>
      <c r="J182">
        <v>48.86</v>
      </c>
      <c r="K182" t="str">
        <f t="shared" si="6"/>
        <v>Obesity</v>
      </c>
      <c r="L182">
        <v>6.09</v>
      </c>
      <c r="M182" t="str">
        <f t="shared" si="7"/>
        <v>Prediabetes</v>
      </c>
      <c r="N182" t="str">
        <f>PROPER('Medical Examinations'!D180)</f>
        <v>No</v>
      </c>
      <c r="O182" t="s">
        <v>2380</v>
      </c>
      <c r="P182" t="s">
        <v>2380</v>
      </c>
      <c r="Q182" s="20">
        <v>0</v>
      </c>
      <c r="R182" t="str">
        <f>PROPER('Answer Data Cleaning'!AA182)</f>
        <v>Yes</v>
      </c>
      <c r="T182" t="s">
        <v>205</v>
      </c>
      <c r="U182" s="24" t="str">
        <f>TEXT(_xlfn.CONCAT('Answer Data Cleaning'!M182,"-",'Answer Data Cleaning'!L182,"-",'Answer Data Cleaning'!K182),"DD-MMM-YYYY")</f>
        <v>21-Aug-2002</v>
      </c>
      <c r="V182">
        <f t="shared" si="8"/>
        <v>20</v>
      </c>
      <c r="W182">
        <v>0</v>
      </c>
      <c r="X182" s="22">
        <v>1880.49</v>
      </c>
      <c r="Y182" t="s">
        <v>12</v>
      </c>
      <c r="Z182" t="s">
        <v>16</v>
      </c>
      <c r="AA182" t="s">
        <v>42</v>
      </c>
    </row>
    <row r="183" spans="2:27" ht="15.5" x14ac:dyDescent="0.35">
      <c r="B183" s="1" t="s">
        <v>2193</v>
      </c>
      <c r="C183" s="1" t="s">
        <v>2564</v>
      </c>
      <c r="D183" t="s">
        <v>4734</v>
      </c>
      <c r="E183" t="s">
        <v>5079</v>
      </c>
      <c r="F183" t="s">
        <v>5078</v>
      </c>
      <c r="I183" t="s">
        <v>2193</v>
      </c>
      <c r="J183">
        <v>34.799999999999997</v>
      </c>
      <c r="K183" t="str">
        <f t="shared" si="6"/>
        <v>Obesity</v>
      </c>
      <c r="L183">
        <v>11.4</v>
      </c>
      <c r="M183" t="str">
        <f t="shared" si="7"/>
        <v>Diabetes</v>
      </c>
      <c r="N183" t="str">
        <f>PROPER('Medical Examinations'!D181)</f>
        <v>Yes</v>
      </c>
      <c r="O183" t="s">
        <v>2380</v>
      </c>
      <c r="P183" t="s">
        <v>2383</v>
      </c>
      <c r="Q183">
        <v>1</v>
      </c>
      <c r="R183" t="str">
        <f>PROPER('Answer Data Cleaning'!AA183)</f>
        <v>No</v>
      </c>
      <c r="T183" t="s">
        <v>206</v>
      </c>
      <c r="U183" s="24" t="str">
        <f>TEXT(_xlfn.CONCAT('Answer Data Cleaning'!M183,"-",'Answer Data Cleaning'!L183,"-",'Answer Data Cleaning'!K183),"DD-MMM-YYYY")</f>
        <v>10-Aug-2001</v>
      </c>
      <c r="V183">
        <f t="shared" si="8"/>
        <v>21</v>
      </c>
      <c r="W183">
        <v>0</v>
      </c>
      <c r="X183" s="22">
        <v>1906.36</v>
      </c>
      <c r="Y183" t="s">
        <v>12</v>
      </c>
      <c r="Z183" t="s">
        <v>16</v>
      </c>
      <c r="AA183" t="s">
        <v>23</v>
      </c>
    </row>
    <row r="184" spans="2:27" ht="15.5" x14ac:dyDescent="0.35">
      <c r="B184" s="1" t="s">
        <v>2192</v>
      </c>
      <c r="C184" s="1" t="s">
        <v>2565</v>
      </c>
      <c r="D184" t="s">
        <v>4734</v>
      </c>
      <c r="E184" t="s">
        <v>5081</v>
      </c>
      <c r="F184" t="s">
        <v>5080</v>
      </c>
      <c r="I184" t="s">
        <v>2192</v>
      </c>
      <c r="J184">
        <v>32.49</v>
      </c>
      <c r="K184" t="str">
        <f t="shared" si="6"/>
        <v>Obesity</v>
      </c>
      <c r="L184">
        <v>4.29</v>
      </c>
      <c r="M184" t="str">
        <f t="shared" si="7"/>
        <v>Normal</v>
      </c>
      <c r="N184" t="str">
        <f>PROPER('Medical Examinations'!D182)</f>
        <v>No</v>
      </c>
      <c r="O184" t="s">
        <v>2380</v>
      </c>
      <c r="P184" t="s">
        <v>2383</v>
      </c>
      <c r="Q184">
        <v>1</v>
      </c>
      <c r="R184" t="str">
        <f>PROPER('Answer Data Cleaning'!AA184)</f>
        <v>Yes</v>
      </c>
      <c r="T184" t="s">
        <v>207</v>
      </c>
      <c r="U184" s="24" t="str">
        <f>TEXT(_xlfn.CONCAT('Answer Data Cleaning'!M184,"-",'Answer Data Cleaning'!L184,"-",'Answer Data Cleaning'!K184),"DD-MMM-YYYY")</f>
        <v>06-Oct-1994</v>
      </c>
      <c r="V184">
        <f t="shared" si="8"/>
        <v>28</v>
      </c>
      <c r="W184">
        <v>0</v>
      </c>
      <c r="X184" s="22">
        <v>1908.9</v>
      </c>
      <c r="Y184" t="s">
        <v>12</v>
      </c>
      <c r="Z184" t="s">
        <v>12</v>
      </c>
      <c r="AA184" t="s">
        <v>13</v>
      </c>
    </row>
    <row r="185" spans="2:27" ht="15.5" x14ac:dyDescent="0.35">
      <c r="B185" s="1" t="s">
        <v>2191</v>
      </c>
      <c r="C185" s="1" t="s">
        <v>2566</v>
      </c>
      <c r="D185" t="s">
        <v>4737</v>
      </c>
      <c r="E185" t="s">
        <v>5083</v>
      </c>
      <c r="F185" t="s">
        <v>5082</v>
      </c>
      <c r="I185" t="s">
        <v>2191</v>
      </c>
      <c r="J185">
        <v>39</v>
      </c>
      <c r="K185" t="str">
        <f t="shared" si="6"/>
        <v>Obesity</v>
      </c>
      <c r="L185">
        <v>5.7</v>
      </c>
      <c r="M185" t="str">
        <f t="shared" si="7"/>
        <v>Prediabetes</v>
      </c>
      <c r="N185" t="str">
        <f>PROPER('Medical Examinations'!D183)</f>
        <v>No</v>
      </c>
      <c r="O185" t="s">
        <v>2380</v>
      </c>
      <c r="P185" t="s">
        <v>2380</v>
      </c>
      <c r="Q185">
        <v>2</v>
      </c>
      <c r="R185" t="str">
        <f>PROPER('Answer Data Cleaning'!AA185)</f>
        <v>Yes</v>
      </c>
      <c r="T185" t="s">
        <v>208</v>
      </c>
      <c r="U185" s="24" t="str">
        <f>TEXT(_xlfn.CONCAT('Answer Data Cleaning'!M185,"-",'Answer Data Cleaning'!L185,"-",'Answer Data Cleaning'!K185),"DD-MMM-YYYY")</f>
        <v>03-Aug-2001</v>
      </c>
      <c r="V185">
        <f t="shared" si="8"/>
        <v>21</v>
      </c>
      <c r="W185">
        <v>0</v>
      </c>
      <c r="X185" s="22">
        <v>1909.53</v>
      </c>
      <c r="Y185" t="s">
        <v>12</v>
      </c>
      <c r="Z185" t="s">
        <v>12</v>
      </c>
      <c r="AA185" t="s">
        <v>23</v>
      </c>
    </row>
    <row r="186" spans="2:27" ht="15.5" x14ac:dyDescent="0.35">
      <c r="B186" s="1" t="s">
        <v>2190</v>
      </c>
      <c r="C186" s="1" t="s">
        <v>2567</v>
      </c>
      <c r="D186" t="s">
        <v>4737</v>
      </c>
      <c r="E186" t="s">
        <v>5085</v>
      </c>
      <c r="F186" t="s">
        <v>5084</v>
      </c>
      <c r="I186" t="s">
        <v>2190</v>
      </c>
      <c r="J186">
        <v>35.299999999999997</v>
      </c>
      <c r="K186" t="str">
        <f t="shared" si="6"/>
        <v>Obesity</v>
      </c>
      <c r="L186">
        <v>6.09</v>
      </c>
      <c r="M186" t="str">
        <f t="shared" si="7"/>
        <v>Prediabetes</v>
      </c>
      <c r="N186" t="str">
        <f>PROPER('Medical Examinations'!D184)</f>
        <v>No</v>
      </c>
      <c r="O186" t="s">
        <v>2380</v>
      </c>
      <c r="P186" t="s">
        <v>2380</v>
      </c>
      <c r="Q186">
        <v>1</v>
      </c>
      <c r="R186" t="str">
        <f>PROPER('Answer Data Cleaning'!AA186)</f>
        <v>Yes</v>
      </c>
      <c r="T186" t="s">
        <v>209</v>
      </c>
      <c r="U186" s="24" t="str">
        <f>TEXT(_xlfn.CONCAT('Answer Data Cleaning'!M186,"-",'Answer Data Cleaning'!L186,"-",'Answer Data Cleaning'!K186),"DD-MMM-YYYY")</f>
        <v>09-Dec-2001</v>
      </c>
      <c r="V186">
        <f t="shared" si="8"/>
        <v>21</v>
      </c>
      <c r="W186">
        <v>0</v>
      </c>
      <c r="X186" s="22">
        <v>1917.32</v>
      </c>
      <c r="Y186" t="s">
        <v>12</v>
      </c>
      <c r="Z186" t="s">
        <v>11</v>
      </c>
      <c r="AA186" t="s">
        <v>23</v>
      </c>
    </row>
    <row r="187" spans="2:27" ht="15.5" x14ac:dyDescent="0.35">
      <c r="B187" s="1" t="s">
        <v>2189</v>
      </c>
      <c r="C187" s="1" t="s">
        <v>2568</v>
      </c>
      <c r="D187" t="s">
        <v>4737</v>
      </c>
      <c r="E187" t="s">
        <v>5087</v>
      </c>
      <c r="F187" t="s">
        <v>5086</v>
      </c>
      <c r="I187" t="s">
        <v>2189</v>
      </c>
      <c r="J187">
        <v>33.42</v>
      </c>
      <c r="K187" t="str">
        <f t="shared" si="6"/>
        <v>Obesity</v>
      </c>
      <c r="L187">
        <v>10.67</v>
      </c>
      <c r="M187" t="str">
        <f t="shared" si="7"/>
        <v>Diabetes</v>
      </c>
      <c r="N187" t="str">
        <f>PROPER('Medical Examinations'!D185)</f>
        <v>No</v>
      </c>
      <c r="O187" t="s">
        <v>2380</v>
      </c>
      <c r="P187" t="s">
        <v>2380</v>
      </c>
      <c r="Q187" s="20">
        <v>0</v>
      </c>
      <c r="R187" t="str">
        <f>PROPER('Answer Data Cleaning'!AA187)</f>
        <v>Yes</v>
      </c>
      <c r="T187" t="s">
        <v>210</v>
      </c>
      <c r="U187" s="24" t="str">
        <f>TEXT(_xlfn.CONCAT('Answer Data Cleaning'!M187,"-",'Answer Data Cleaning'!L187,"-",'Answer Data Cleaning'!K187),"DD-MMM-YYYY")</f>
        <v>07-Sep-2002</v>
      </c>
      <c r="V187">
        <f t="shared" si="8"/>
        <v>20</v>
      </c>
      <c r="W187">
        <v>1</v>
      </c>
      <c r="X187" s="22">
        <v>1964.78</v>
      </c>
      <c r="Y187" t="s">
        <v>12</v>
      </c>
      <c r="Z187" t="s">
        <v>16</v>
      </c>
      <c r="AA187" t="s">
        <v>42</v>
      </c>
    </row>
    <row r="188" spans="2:27" ht="15.5" x14ac:dyDescent="0.35">
      <c r="B188" s="1" t="s">
        <v>2188</v>
      </c>
      <c r="C188" s="1" t="s">
        <v>2569</v>
      </c>
      <c r="D188" t="s">
        <v>4737</v>
      </c>
      <c r="E188" t="s">
        <v>5089</v>
      </c>
      <c r="F188" t="s">
        <v>5088</v>
      </c>
      <c r="I188" t="s">
        <v>2188</v>
      </c>
      <c r="J188">
        <v>37.18</v>
      </c>
      <c r="K188" t="str">
        <f t="shared" si="6"/>
        <v>Obesity</v>
      </c>
      <c r="L188">
        <v>6.75</v>
      </c>
      <c r="M188" t="str">
        <f t="shared" si="7"/>
        <v>Diabetes</v>
      </c>
      <c r="N188" t="str">
        <f>PROPER('Medical Examinations'!D186)</f>
        <v>Yes</v>
      </c>
      <c r="O188" t="s">
        <v>2380</v>
      </c>
      <c r="P188" t="s">
        <v>2380</v>
      </c>
      <c r="Q188">
        <v>2</v>
      </c>
      <c r="R188" t="str">
        <f>PROPER('Answer Data Cleaning'!AA188)</f>
        <v>Yes</v>
      </c>
      <c r="T188" t="s">
        <v>211</v>
      </c>
      <c r="U188" s="24" t="str">
        <f>TEXT(_xlfn.CONCAT('Answer Data Cleaning'!M188,"-",'Answer Data Cleaning'!L188,"-",'Answer Data Cleaning'!K188),"DD-MMM-YYYY")</f>
        <v>29-Jul-2002</v>
      </c>
      <c r="V188">
        <f t="shared" si="8"/>
        <v>20</v>
      </c>
      <c r="W188">
        <v>0</v>
      </c>
      <c r="X188" s="22">
        <v>1967.02</v>
      </c>
      <c r="Y188" t="s">
        <v>12</v>
      </c>
      <c r="Z188" t="s">
        <v>11</v>
      </c>
      <c r="AA188" t="s">
        <v>168</v>
      </c>
    </row>
    <row r="189" spans="2:27" ht="15.5" x14ac:dyDescent="0.35">
      <c r="B189" s="1" t="s">
        <v>2187</v>
      </c>
      <c r="C189" s="1" t="s">
        <v>2570</v>
      </c>
      <c r="D189" t="s">
        <v>4734</v>
      </c>
      <c r="E189" t="s">
        <v>5091</v>
      </c>
      <c r="F189" t="s">
        <v>5090</v>
      </c>
      <c r="I189" t="s">
        <v>2187</v>
      </c>
      <c r="J189">
        <v>33.33</v>
      </c>
      <c r="K189" t="str">
        <f t="shared" si="6"/>
        <v>Obesity</v>
      </c>
      <c r="L189">
        <v>9.26</v>
      </c>
      <c r="M189" t="str">
        <f t="shared" si="7"/>
        <v>Diabetes</v>
      </c>
      <c r="N189" t="str">
        <f>PROPER('Medical Examinations'!D187)</f>
        <v>Yes</v>
      </c>
      <c r="O189" t="s">
        <v>2380</v>
      </c>
      <c r="P189" t="s">
        <v>2380</v>
      </c>
      <c r="Q189">
        <v>2</v>
      </c>
      <c r="R189" t="str">
        <f>PROPER('Answer Data Cleaning'!AA189)</f>
        <v>No</v>
      </c>
      <c r="T189" t="s">
        <v>212</v>
      </c>
      <c r="U189" s="24" t="str">
        <f>TEXT(_xlfn.CONCAT('Answer Data Cleaning'!M189,"-",'Answer Data Cleaning'!L189,"-",'Answer Data Cleaning'!K189),"DD-MMM-YYYY")</f>
        <v>28-Sep-1998</v>
      </c>
      <c r="V189">
        <f t="shared" si="8"/>
        <v>24</v>
      </c>
      <c r="W189">
        <v>0</v>
      </c>
      <c r="X189" s="22">
        <v>1969.61</v>
      </c>
      <c r="Y189" t="s">
        <v>12</v>
      </c>
      <c r="Z189" t="s">
        <v>12</v>
      </c>
      <c r="AA189" t="s">
        <v>42</v>
      </c>
    </row>
    <row r="190" spans="2:27" ht="15.5" x14ac:dyDescent="0.35">
      <c r="B190" s="1" t="s">
        <v>2186</v>
      </c>
      <c r="C190" s="1" t="s">
        <v>2571</v>
      </c>
      <c r="D190" t="s">
        <v>4737</v>
      </c>
      <c r="E190" t="s">
        <v>5093</v>
      </c>
      <c r="F190" t="s">
        <v>5092</v>
      </c>
      <c r="I190" t="s">
        <v>2186</v>
      </c>
      <c r="J190">
        <v>53.21</v>
      </c>
      <c r="K190" t="str">
        <f t="shared" si="6"/>
        <v>Obesity</v>
      </c>
      <c r="L190">
        <v>4.2699999999999996</v>
      </c>
      <c r="M190" t="str">
        <f t="shared" si="7"/>
        <v>Normal</v>
      </c>
      <c r="N190" t="str">
        <f>PROPER('Medical Examinations'!D188)</f>
        <v>No</v>
      </c>
      <c r="O190" t="s">
        <v>2380</v>
      </c>
      <c r="P190" t="s">
        <v>2380</v>
      </c>
      <c r="Q190">
        <v>1</v>
      </c>
      <c r="R190" t="str">
        <f>PROPER('Answer Data Cleaning'!AA190)</f>
        <v>Yes</v>
      </c>
      <c r="T190" t="s">
        <v>213</v>
      </c>
      <c r="U190" s="24" t="str">
        <f>TEXT(_xlfn.CONCAT('Answer Data Cleaning'!M190,"-",'Answer Data Cleaning'!L190,"-",'Answer Data Cleaning'!K190),"DD-MMM-YYYY")</f>
        <v>05-Oct-1998</v>
      </c>
      <c r="V190">
        <f t="shared" si="8"/>
        <v>24</v>
      </c>
      <c r="W190">
        <v>0</v>
      </c>
      <c r="X190" s="22">
        <v>1972.95</v>
      </c>
      <c r="Y190" t="s">
        <v>12</v>
      </c>
      <c r="Z190" t="s">
        <v>16</v>
      </c>
      <c r="AA190" t="s">
        <v>42</v>
      </c>
    </row>
    <row r="191" spans="2:27" ht="15.5" x14ac:dyDescent="0.35">
      <c r="B191" s="1" t="s">
        <v>2185</v>
      </c>
      <c r="C191" s="1" t="s">
        <v>2572</v>
      </c>
      <c r="D191" t="s">
        <v>4737</v>
      </c>
      <c r="E191" t="s">
        <v>5095</v>
      </c>
      <c r="F191" t="s">
        <v>5094</v>
      </c>
      <c r="G191" t="s">
        <v>5096</v>
      </c>
      <c r="I191" t="s">
        <v>2185</v>
      </c>
      <c r="J191">
        <v>38.729999999999997</v>
      </c>
      <c r="K191" t="str">
        <f t="shared" si="6"/>
        <v>Obesity</v>
      </c>
      <c r="L191">
        <v>11.51</v>
      </c>
      <c r="M191" t="str">
        <f t="shared" si="7"/>
        <v>Diabetes</v>
      </c>
      <c r="N191" t="str">
        <f>PROPER('Medical Examinations'!D189)</f>
        <v>No</v>
      </c>
      <c r="O191" t="s">
        <v>2380</v>
      </c>
      <c r="P191" t="s">
        <v>2380</v>
      </c>
      <c r="Q191">
        <v>2</v>
      </c>
      <c r="R191" t="str">
        <f>PROPER('Answer Data Cleaning'!AA191)</f>
        <v>Yes</v>
      </c>
      <c r="T191" t="s">
        <v>214</v>
      </c>
      <c r="U191" s="24" t="str">
        <f>TEXT(_xlfn.CONCAT('Answer Data Cleaning'!M191,"-",'Answer Data Cleaning'!L191,"-",'Answer Data Cleaning'!K191),"DD-MMM-YYYY")</f>
        <v>29-Sep-1998</v>
      </c>
      <c r="V191">
        <f t="shared" si="8"/>
        <v>24</v>
      </c>
      <c r="W191">
        <v>0</v>
      </c>
      <c r="X191" s="22">
        <v>1977.82</v>
      </c>
      <c r="Y191" t="s">
        <v>12</v>
      </c>
      <c r="Z191" t="s">
        <v>16</v>
      </c>
      <c r="AA191" t="s">
        <v>42</v>
      </c>
    </row>
    <row r="192" spans="2:27" ht="15.5" x14ac:dyDescent="0.35">
      <c r="B192" s="1" t="s">
        <v>2184</v>
      </c>
      <c r="C192" s="1" t="s">
        <v>2573</v>
      </c>
      <c r="D192" t="s">
        <v>4734</v>
      </c>
      <c r="E192" t="s">
        <v>5098</v>
      </c>
      <c r="F192" t="s">
        <v>5097</v>
      </c>
      <c r="I192" t="s">
        <v>2184</v>
      </c>
      <c r="J192">
        <v>29.73</v>
      </c>
      <c r="K192" t="str">
        <f t="shared" si="6"/>
        <v>Overweight</v>
      </c>
      <c r="L192">
        <v>7.22</v>
      </c>
      <c r="M192" t="str">
        <f t="shared" si="7"/>
        <v>Diabetes</v>
      </c>
      <c r="N192" t="str">
        <f>PROPER('Medical Examinations'!D190)</f>
        <v>No</v>
      </c>
      <c r="O192" t="s">
        <v>2380</v>
      </c>
      <c r="P192" t="s">
        <v>2380</v>
      </c>
      <c r="Q192" s="20">
        <v>0</v>
      </c>
      <c r="R192" t="str">
        <f>PROPER('Answer Data Cleaning'!AA192)</f>
        <v>Yes</v>
      </c>
      <c r="T192" t="s">
        <v>215</v>
      </c>
      <c r="U192" s="24" t="str">
        <f>TEXT(_xlfn.CONCAT('Answer Data Cleaning'!M192,"-",'Answer Data Cleaning'!L192,"-",'Answer Data Cleaning'!K192),"DD-MMM-YYYY")</f>
        <v>16-Jul-2002</v>
      </c>
      <c r="V192">
        <f t="shared" si="8"/>
        <v>20</v>
      </c>
      <c r="W192">
        <v>1</v>
      </c>
      <c r="X192" s="22">
        <v>1980.07</v>
      </c>
      <c r="Y192" t="s">
        <v>12</v>
      </c>
      <c r="Z192" t="s">
        <v>12</v>
      </c>
      <c r="AA192" t="s">
        <v>42</v>
      </c>
    </row>
    <row r="193" spans="2:27" ht="15.5" x14ac:dyDescent="0.35">
      <c r="B193" s="1" t="s">
        <v>2183</v>
      </c>
      <c r="C193" s="1" t="s">
        <v>2574</v>
      </c>
      <c r="D193" t="s">
        <v>4734</v>
      </c>
      <c r="E193" t="s">
        <v>5100</v>
      </c>
      <c r="F193" t="s">
        <v>5099</v>
      </c>
      <c r="I193" t="s">
        <v>2183</v>
      </c>
      <c r="J193">
        <v>34.700000000000003</v>
      </c>
      <c r="K193" t="str">
        <f t="shared" si="6"/>
        <v>Obesity</v>
      </c>
      <c r="L193">
        <v>4.37</v>
      </c>
      <c r="M193" t="str">
        <f t="shared" si="7"/>
        <v>Normal</v>
      </c>
      <c r="N193" t="str">
        <f>PROPER('Medical Examinations'!D191)</f>
        <v>No</v>
      </c>
      <c r="O193" t="s">
        <v>2380</v>
      </c>
      <c r="P193" t="s">
        <v>2383</v>
      </c>
      <c r="Q193">
        <v>1</v>
      </c>
      <c r="R193" t="str">
        <f>PROPER('Answer Data Cleaning'!AA193)</f>
        <v>Yes</v>
      </c>
      <c r="T193" t="s">
        <v>216</v>
      </c>
      <c r="U193" s="24" t="str">
        <f>TEXT(_xlfn.CONCAT('Answer Data Cleaning'!M193,"-",'Answer Data Cleaning'!L193,"-",'Answer Data Cleaning'!K193),"DD-MMM-YYYY")</f>
        <v>29-Dec-1998</v>
      </c>
      <c r="V193">
        <f t="shared" si="8"/>
        <v>24</v>
      </c>
      <c r="W193">
        <v>0</v>
      </c>
      <c r="X193" s="22">
        <v>1981.58</v>
      </c>
      <c r="Y193" t="s">
        <v>12</v>
      </c>
      <c r="Z193" t="s">
        <v>16</v>
      </c>
      <c r="AA193" t="s">
        <v>13</v>
      </c>
    </row>
    <row r="194" spans="2:27" ht="15.5" x14ac:dyDescent="0.35">
      <c r="B194" s="1" t="s">
        <v>2182</v>
      </c>
      <c r="C194" s="1" t="s">
        <v>2575</v>
      </c>
      <c r="D194" t="s">
        <v>4737</v>
      </c>
      <c r="E194" t="s">
        <v>5102</v>
      </c>
      <c r="F194" t="s">
        <v>5101</v>
      </c>
      <c r="I194" t="s">
        <v>2182</v>
      </c>
      <c r="J194">
        <v>38.28</v>
      </c>
      <c r="K194" t="str">
        <f t="shared" si="6"/>
        <v>Obesity</v>
      </c>
      <c r="L194">
        <v>11.56</v>
      </c>
      <c r="M194" t="str">
        <f t="shared" si="7"/>
        <v>Diabetes</v>
      </c>
      <c r="N194" t="str">
        <f>PROPER('Medical Examinations'!D192)</f>
        <v>Yes</v>
      </c>
      <c r="O194" t="s">
        <v>2380</v>
      </c>
      <c r="P194" t="s">
        <v>2380</v>
      </c>
      <c r="Q194">
        <v>1</v>
      </c>
      <c r="R194" t="str">
        <f>PROPER('Answer Data Cleaning'!AA194)</f>
        <v>Yes</v>
      </c>
      <c r="T194" t="s">
        <v>217</v>
      </c>
      <c r="U194" s="24" t="str">
        <f>TEXT(_xlfn.CONCAT('Answer Data Cleaning'!M194,"-",'Answer Data Cleaning'!L194,"-",'Answer Data Cleaning'!K194),"DD-MMM-YYYY")</f>
        <v>29-Sep-2002</v>
      </c>
      <c r="V194">
        <f t="shared" si="8"/>
        <v>20</v>
      </c>
      <c r="W194">
        <v>0</v>
      </c>
      <c r="X194" s="22">
        <v>1984.45</v>
      </c>
      <c r="Y194" t="s">
        <v>12</v>
      </c>
      <c r="Z194" t="s">
        <v>12</v>
      </c>
      <c r="AA194" t="s">
        <v>168</v>
      </c>
    </row>
    <row r="195" spans="2:27" ht="15.5" x14ac:dyDescent="0.35">
      <c r="B195" s="1" t="s">
        <v>2181</v>
      </c>
      <c r="C195" s="1" t="s">
        <v>2576</v>
      </c>
      <c r="D195" t="s">
        <v>4737</v>
      </c>
      <c r="E195" t="s">
        <v>5104</v>
      </c>
      <c r="F195" t="s">
        <v>5103</v>
      </c>
      <c r="I195" t="s">
        <v>2181</v>
      </c>
      <c r="J195">
        <v>33.57</v>
      </c>
      <c r="K195" t="str">
        <f t="shared" si="6"/>
        <v>Obesity</v>
      </c>
      <c r="L195">
        <v>8.82</v>
      </c>
      <c r="M195" t="str">
        <f t="shared" si="7"/>
        <v>Diabetes</v>
      </c>
      <c r="N195" t="str">
        <f>PROPER('Medical Examinations'!D193)</f>
        <v>Yes</v>
      </c>
      <c r="O195" t="s">
        <v>2380</v>
      </c>
      <c r="P195" t="s">
        <v>2380</v>
      </c>
      <c r="Q195" s="20">
        <v>0</v>
      </c>
      <c r="R195" t="str">
        <f>PROPER('Answer Data Cleaning'!AA195)</f>
        <v>Yes</v>
      </c>
      <c r="T195" t="s">
        <v>218</v>
      </c>
      <c r="U195" s="24" t="str">
        <f>TEXT(_xlfn.CONCAT('Answer Data Cleaning'!M195,"-",'Answer Data Cleaning'!L195,"-",'Answer Data Cleaning'!K195),"DD-MMM-YYYY")</f>
        <v>14-Sep-1998</v>
      </c>
      <c r="V195">
        <f t="shared" si="8"/>
        <v>24</v>
      </c>
      <c r="W195">
        <v>0</v>
      </c>
      <c r="X195" s="22">
        <v>1986.93</v>
      </c>
      <c r="Y195" t="s">
        <v>12</v>
      </c>
      <c r="Z195" t="s">
        <v>11</v>
      </c>
      <c r="AA195" t="s">
        <v>13</v>
      </c>
    </row>
    <row r="196" spans="2:27" ht="15.5" x14ac:dyDescent="0.35">
      <c r="B196" s="1" t="s">
        <v>2180</v>
      </c>
      <c r="C196" s="1" t="s">
        <v>2577</v>
      </c>
      <c r="D196" t="s">
        <v>4734</v>
      </c>
      <c r="E196" t="s">
        <v>5106</v>
      </c>
      <c r="F196" t="s">
        <v>5105</v>
      </c>
      <c r="I196" t="s">
        <v>2180</v>
      </c>
      <c r="J196">
        <v>52.06</v>
      </c>
      <c r="K196" t="str">
        <f t="shared" ref="K196:K259" si="9">IF(J196&lt;18.5,"Underweight",IF(J196&lt;25,"Normal Weight",IF(J196&lt;30,"Overweight","Obesity")))</f>
        <v>Obesity</v>
      </c>
      <c r="L196">
        <v>4.6900000000000004</v>
      </c>
      <c r="M196" t="str">
        <f t="shared" ref="M196:M259" si="10">IF(L196&lt;5.7,"Normal",IF(L196&lt;6.5,"Prediabetes","Diabetes"))</f>
        <v>Normal</v>
      </c>
      <c r="N196" t="str">
        <f>PROPER('Medical Examinations'!D194)</f>
        <v>No</v>
      </c>
      <c r="O196" t="s">
        <v>2380</v>
      </c>
      <c r="P196" t="s">
        <v>2380</v>
      </c>
      <c r="Q196">
        <v>1</v>
      </c>
      <c r="R196" t="str">
        <f>PROPER('Answer Data Cleaning'!AA196)</f>
        <v>Yes</v>
      </c>
      <c r="T196" t="s">
        <v>219</v>
      </c>
      <c r="U196" s="24" t="str">
        <f>TEXT(_xlfn.CONCAT('Answer Data Cleaning'!M196,"-",'Answer Data Cleaning'!L196,"-",'Answer Data Cleaning'!K196),"DD-MMM-YYYY")</f>
        <v>14-Aug-2001</v>
      </c>
      <c r="V196">
        <f t="shared" si="8"/>
        <v>21</v>
      </c>
      <c r="W196">
        <v>0</v>
      </c>
      <c r="X196" s="22">
        <v>2007.95</v>
      </c>
      <c r="Y196" t="s">
        <v>12</v>
      </c>
      <c r="Z196" t="s">
        <v>11</v>
      </c>
      <c r="AA196" t="s">
        <v>42</v>
      </c>
    </row>
    <row r="197" spans="2:27" ht="15.5" x14ac:dyDescent="0.35">
      <c r="B197" s="1" t="s">
        <v>2179</v>
      </c>
      <c r="C197" s="1" t="s">
        <v>2578</v>
      </c>
      <c r="D197" t="s">
        <v>4737</v>
      </c>
      <c r="E197" t="s">
        <v>5108</v>
      </c>
      <c r="F197" t="s">
        <v>5107</v>
      </c>
      <c r="I197" t="s">
        <v>2179</v>
      </c>
      <c r="J197">
        <v>38.17</v>
      </c>
      <c r="K197" t="str">
        <f t="shared" si="9"/>
        <v>Obesity</v>
      </c>
      <c r="L197">
        <v>4.53</v>
      </c>
      <c r="M197" t="str">
        <f t="shared" si="10"/>
        <v>Normal</v>
      </c>
      <c r="N197" t="str">
        <f>PROPER('Medical Examinations'!D195)</f>
        <v>No</v>
      </c>
      <c r="O197" t="s">
        <v>2382</v>
      </c>
      <c r="P197" t="s">
        <v>2380</v>
      </c>
      <c r="Q197">
        <v>1</v>
      </c>
      <c r="R197" t="str">
        <f>PROPER('Answer Data Cleaning'!AA197)</f>
        <v>Yes</v>
      </c>
      <c r="T197" t="s">
        <v>220</v>
      </c>
      <c r="U197" s="24" t="str">
        <f>TEXT(_xlfn.CONCAT('Answer Data Cleaning'!M197,"-",'Answer Data Cleaning'!L197,"-",'Answer Data Cleaning'!K197),"DD-MMM-YYYY")</f>
        <v>01-Jul-2001</v>
      </c>
      <c r="V197">
        <f t="shared" ref="V197:V260" si="11">DATEDIF(U197,"08-jun-2023","y")</f>
        <v>21</v>
      </c>
      <c r="W197">
        <v>0</v>
      </c>
      <c r="X197" s="22">
        <v>2020.18</v>
      </c>
      <c r="Y197" t="s">
        <v>12</v>
      </c>
      <c r="Z197" t="s">
        <v>16</v>
      </c>
      <c r="AA197" t="s">
        <v>42</v>
      </c>
    </row>
    <row r="198" spans="2:27" ht="15.5" x14ac:dyDescent="0.35">
      <c r="B198" s="1" t="s">
        <v>2178</v>
      </c>
      <c r="C198" s="1" t="s">
        <v>2579</v>
      </c>
      <c r="D198" t="s">
        <v>4737</v>
      </c>
      <c r="E198" t="s">
        <v>5110</v>
      </c>
      <c r="F198" t="s">
        <v>5109</v>
      </c>
      <c r="I198" t="s">
        <v>2178</v>
      </c>
      <c r="J198">
        <v>36.954999999999998</v>
      </c>
      <c r="K198" t="str">
        <f t="shared" si="9"/>
        <v>Obesity</v>
      </c>
      <c r="L198">
        <v>5.84</v>
      </c>
      <c r="M198" t="str">
        <f t="shared" si="10"/>
        <v>Prediabetes</v>
      </c>
      <c r="N198" t="str">
        <f>PROPER('Medical Examinations'!D196)</f>
        <v>No</v>
      </c>
      <c r="O198" t="s">
        <v>2380</v>
      </c>
      <c r="P198" t="s">
        <v>2383</v>
      </c>
      <c r="Q198">
        <v>1</v>
      </c>
      <c r="R198" t="str">
        <f>PROPER('Answer Data Cleaning'!AA198)</f>
        <v>Yes</v>
      </c>
      <c r="T198" t="s">
        <v>221</v>
      </c>
      <c r="U198" s="24" t="str">
        <f>TEXT(_xlfn.CONCAT('Answer Data Cleaning'!M198,"-",'Answer Data Cleaning'!L198,"-",'Answer Data Cleaning'!K198),"DD-MMM-YYYY")</f>
        <v>06-Sep-2001</v>
      </c>
      <c r="V198">
        <f t="shared" si="11"/>
        <v>21</v>
      </c>
      <c r="W198">
        <v>0</v>
      </c>
      <c r="X198" s="22">
        <v>2020.55</v>
      </c>
      <c r="Y198" t="s">
        <v>12</v>
      </c>
      <c r="Z198" t="s">
        <v>11</v>
      </c>
      <c r="AA198" t="s">
        <v>13</v>
      </c>
    </row>
    <row r="199" spans="2:27" ht="15.5" x14ac:dyDescent="0.35">
      <c r="B199" s="1" t="s">
        <v>2177</v>
      </c>
      <c r="C199" s="1" t="s">
        <v>2580</v>
      </c>
      <c r="D199" t="s">
        <v>4737</v>
      </c>
      <c r="E199" t="s">
        <v>5112</v>
      </c>
      <c r="F199" t="s">
        <v>5111</v>
      </c>
      <c r="I199" t="s">
        <v>2177</v>
      </c>
      <c r="J199">
        <v>34.4</v>
      </c>
      <c r="K199" t="str">
        <f t="shared" si="9"/>
        <v>Obesity</v>
      </c>
      <c r="L199">
        <v>4.9000000000000004</v>
      </c>
      <c r="M199" t="str">
        <f t="shared" si="10"/>
        <v>Normal</v>
      </c>
      <c r="N199" t="str">
        <f>PROPER('Medical Examinations'!D197)</f>
        <v>No</v>
      </c>
      <c r="O199" t="s">
        <v>2380</v>
      </c>
      <c r="P199" t="s">
        <v>2383</v>
      </c>
      <c r="Q199">
        <v>1</v>
      </c>
      <c r="R199" t="str">
        <f>PROPER('Answer Data Cleaning'!AA199)</f>
        <v>Yes</v>
      </c>
      <c r="T199" t="s">
        <v>222</v>
      </c>
      <c r="U199" s="24" t="str">
        <f>TEXT(_xlfn.CONCAT('Answer Data Cleaning'!M199,"-",'Answer Data Cleaning'!L199,"-",'Answer Data Cleaning'!K199),"DD-MMM-YYYY")</f>
        <v>04-Aug-2001</v>
      </c>
      <c r="V199">
        <f t="shared" si="11"/>
        <v>21</v>
      </c>
      <c r="W199">
        <v>0</v>
      </c>
      <c r="X199" s="22">
        <v>2026.97</v>
      </c>
      <c r="Y199" t="s">
        <v>12</v>
      </c>
      <c r="Z199" t="s">
        <v>11</v>
      </c>
      <c r="AA199" t="s">
        <v>13</v>
      </c>
    </row>
    <row r="200" spans="2:27" ht="15.5" x14ac:dyDescent="0.35">
      <c r="B200" s="1" t="s">
        <v>2176</v>
      </c>
      <c r="C200" s="1" t="s">
        <v>2581</v>
      </c>
      <c r="D200" t="s">
        <v>4737</v>
      </c>
      <c r="E200" t="s">
        <v>5114</v>
      </c>
      <c r="F200" t="s">
        <v>5113</v>
      </c>
      <c r="I200" t="s">
        <v>2176</v>
      </c>
      <c r="J200">
        <v>31.73</v>
      </c>
      <c r="K200" t="str">
        <f t="shared" si="9"/>
        <v>Obesity</v>
      </c>
      <c r="L200">
        <v>4.3</v>
      </c>
      <c r="M200" t="str">
        <f t="shared" si="10"/>
        <v>Normal</v>
      </c>
      <c r="N200" t="str">
        <f>PROPER('Medical Examinations'!D198)</f>
        <v>No</v>
      </c>
      <c r="O200" t="s">
        <v>2380</v>
      </c>
      <c r="P200" t="s">
        <v>2380</v>
      </c>
      <c r="Q200" s="20">
        <v>0</v>
      </c>
      <c r="R200" t="str">
        <f>PROPER('Answer Data Cleaning'!AA200)</f>
        <v>Yes</v>
      </c>
      <c r="T200" t="s">
        <v>223</v>
      </c>
      <c r="U200" s="24" t="str">
        <f>TEXT(_xlfn.CONCAT('Answer Data Cleaning'!M200,"-",'Answer Data Cleaning'!L200,"-",'Answer Data Cleaning'!K200),"DD-MMM-YYYY")</f>
        <v>02-Sep-2000</v>
      </c>
      <c r="V200">
        <f t="shared" si="11"/>
        <v>22</v>
      </c>
      <c r="W200">
        <v>0</v>
      </c>
      <c r="X200" s="22">
        <v>2045.69</v>
      </c>
      <c r="Y200" t="s">
        <v>12</v>
      </c>
      <c r="Z200" t="s">
        <v>12</v>
      </c>
      <c r="AA200" t="s">
        <v>23</v>
      </c>
    </row>
    <row r="201" spans="2:27" ht="15.5" x14ac:dyDescent="0.35">
      <c r="B201" s="1" t="s">
        <v>2175</v>
      </c>
      <c r="C201" s="1" t="s">
        <v>2582</v>
      </c>
      <c r="D201" t="s">
        <v>4737</v>
      </c>
      <c r="E201" t="s">
        <v>5009</v>
      </c>
      <c r="F201" t="s">
        <v>5115</v>
      </c>
      <c r="I201" t="s">
        <v>2175</v>
      </c>
      <c r="J201">
        <v>36.64</v>
      </c>
      <c r="K201" t="str">
        <f t="shared" si="9"/>
        <v>Obesity</v>
      </c>
      <c r="L201">
        <v>11.34</v>
      </c>
      <c r="M201" t="str">
        <f t="shared" si="10"/>
        <v>Diabetes</v>
      </c>
      <c r="N201" t="str">
        <f>PROPER('Medical Examinations'!D199)</f>
        <v>No</v>
      </c>
      <c r="O201" t="s">
        <v>2380</v>
      </c>
      <c r="P201" t="s">
        <v>2380</v>
      </c>
      <c r="Q201" s="20">
        <v>0</v>
      </c>
      <c r="R201" t="str">
        <f>PROPER('Answer Data Cleaning'!AA201)</f>
        <v>Yes</v>
      </c>
      <c r="T201" t="s">
        <v>224</v>
      </c>
      <c r="U201" s="24" t="str">
        <f>TEXT(_xlfn.CONCAT('Answer Data Cleaning'!M201,"-",'Answer Data Cleaning'!L201,"-",'Answer Data Cleaning'!K201),"DD-MMM-YYYY")</f>
        <v>26-Jul-2000</v>
      </c>
      <c r="V201">
        <f t="shared" si="11"/>
        <v>22</v>
      </c>
      <c r="W201">
        <v>0</v>
      </c>
      <c r="X201" s="22">
        <v>2055.3200000000002</v>
      </c>
      <c r="Y201" t="s">
        <v>12</v>
      </c>
      <c r="Z201" t="s">
        <v>12</v>
      </c>
      <c r="AA201" t="s">
        <v>23</v>
      </c>
    </row>
    <row r="202" spans="2:27" ht="15.5" x14ac:dyDescent="0.35">
      <c r="B202" s="1" t="s">
        <v>2174</v>
      </c>
      <c r="C202" s="1" t="s">
        <v>2583</v>
      </c>
      <c r="D202" t="s">
        <v>4734</v>
      </c>
      <c r="E202" t="s">
        <v>5117</v>
      </c>
      <c r="F202" t="s">
        <v>5116</v>
      </c>
      <c r="I202" t="s">
        <v>2174</v>
      </c>
      <c r="J202">
        <v>36.85</v>
      </c>
      <c r="K202" t="str">
        <f t="shared" si="9"/>
        <v>Obesity</v>
      </c>
      <c r="L202">
        <v>5.88</v>
      </c>
      <c r="M202" t="str">
        <f t="shared" si="10"/>
        <v>Prediabetes</v>
      </c>
      <c r="N202" t="str">
        <f>PROPER('Medical Examinations'!D200)</f>
        <v>No</v>
      </c>
      <c r="O202" t="s">
        <v>2382</v>
      </c>
      <c r="P202" t="s">
        <v>2380</v>
      </c>
      <c r="Q202">
        <v>1</v>
      </c>
      <c r="R202" t="str">
        <f>PROPER('Answer Data Cleaning'!AA202)</f>
        <v>Yes</v>
      </c>
      <c r="T202" t="s">
        <v>225</v>
      </c>
      <c r="U202" s="24" t="str">
        <f>TEXT(_xlfn.CONCAT('Answer Data Cleaning'!M202,"-",'Answer Data Cleaning'!L202,"-",'Answer Data Cleaning'!K202),"DD-MMM-YYYY")</f>
        <v>12-Jun-2004</v>
      </c>
      <c r="V202">
        <f t="shared" si="11"/>
        <v>18</v>
      </c>
      <c r="W202">
        <v>0</v>
      </c>
      <c r="X202" s="22">
        <v>2094.1</v>
      </c>
      <c r="Y202" t="s">
        <v>12</v>
      </c>
      <c r="Z202" t="s">
        <v>11</v>
      </c>
      <c r="AA202" t="s">
        <v>200</v>
      </c>
    </row>
    <row r="203" spans="2:27" ht="15.5" x14ac:dyDescent="0.35">
      <c r="B203" s="1" t="s">
        <v>2173</v>
      </c>
      <c r="C203" s="1" t="s">
        <v>2584</v>
      </c>
      <c r="D203" t="s">
        <v>4737</v>
      </c>
      <c r="E203" t="s">
        <v>5003</v>
      </c>
      <c r="F203" t="s">
        <v>5118</v>
      </c>
      <c r="I203" t="s">
        <v>2173</v>
      </c>
      <c r="J203">
        <v>33.33</v>
      </c>
      <c r="K203" t="str">
        <f t="shared" si="9"/>
        <v>Obesity</v>
      </c>
      <c r="L203">
        <v>5.01</v>
      </c>
      <c r="M203" t="str">
        <f t="shared" si="10"/>
        <v>Normal</v>
      </c>
      <c r="N203" t="str">
        <f>PROPER('Medical Examinations'!D201)</f>
        <v>Yes</v>
      </c>
      <c r="O203" t="s">
        <v>2380</v>
      </c>
      <c r="P203" t="s">
        <v>2383</v>
      </c>
      <c r="Q203">
        <v>1</v>
      </c>
      <c r="R203" t="str">
        <f>PROPER('Answer Data Cleaning'!AA203)</f>
        <v>Yes</v>
      </c>
      <c r="T203" t="s">
        <v>226</v>
      </c>
      <c r="U203" s="24" t="str">
        <f>TEXT(_xlfn.CONCAT('Answer Data Cleaning'!M203,"-",'Answer Data Cleaning'!L203,"-",'Answer Data Cleaning'!K203),"DD-MMM-YYYY")</f>
        <v>14-Aug-2001</v>
      </c>
      <c r="V203">
        <f t="shared" si="11"/>
        <v>21</v>
      </c>
      <c r="W203">
        <v>0</v>
      </c>
      <c r="X203" s="22">
        <v>2102.2600000000002</v>
      </c>
      <c r="Y203" t="s">
        <v>12</v>
      </c>
      <c r="Z203" t="s">
        <v>11</v>
      </c>
      <c r="AA203" t="s">
        <v>166</v>
      </c>
    </row>
    <row r="204" spans="2:27" ht="15.5" x14ac:dyDescent="0.35">
      <c r="B204" s="1" t="s">
        <v>2172</v>
      </c>
      <c r="C204" s="1" t="s">
        <v>2585</v>
      </c>
      <c r="D204" t="s">
        <v>4737</v>
      </c>
      <c r="E204" t="s">
        <v>5120</v>
      </c>
      <c r="F204" t="s">
        <v>5119</v>
      </c>
      <c r="I204" t="s">
        <v>2172</v>
      </c>
      <c r="J204">
        <v>39.14</v>
      </c>
      <c r="K204" t="str">
        <f t="shared" si="9"/>
        <v>Obesity</v>
      </c>
      <c r="L204">
        <v>4.4000000000000004</v>
      </c>
      <c r="M204" t="str">
        <f t="shared" si="10"/>
        <v>Normal</v>
      </c>
      <c r="N204" t="str">
        <f>PROPER('Medical Examinations'!D202)</f>
        <v>No</v>
      </c>
      <c r="O204" t="s">
        <v>2380</v>
      </c>
      <c r="P204" t="s">
        <v>2383</v>
      </c>
      <c r="Q204">
        <v>1</v>
      </c>
      <c r="R204" t="str">
        <f>PROPER('Answer Data Cleaning'!AA204)</f>
        <v>Yes</v>
      </c>
      <c r="T204" t="s">
        <v>227</v>
      </c>
      <c r="U204" s="24" t="str">
        <f>TEXT(_xlfn.CONCAT('Answer Data Cleaning'!M204,"-",'Answer Data Cleaning'!L204,"-",'Answer Data Cleaning'!K204),"DD-MMM-YYYY")</f>
        <v>22-Jun-2001</v>
      </c>
      <c r="V204">
        <f t="shared" si="11"/>
        <v>21</v>
      </c>
      <c r="W204">
        <v>1</v>
      </c>
      <c r="X204" s="22">
        <v>2103.08</v>
      </c>
      <c r="Y204" t="s">
        <v>12</v>
      </c>
      <c r="Z204" t="s">
        <v>11</v>
      </c>
      <c r="AA204" t="s">
        <v>42</v>
      </c>
    </row>
    <row r="205" spans="2:27" ht="15.5" x14ac:dyDescent="0.35">
      <c r="B205" s="1" t="s">
        <v>2171</v>
      </c>
      <c r="C205" s="1" t="s">
        <v>2586</v>
      </c>
      <c r="D205" t="s">
        <v>4737</v>
      </c>
      <c r="E205" t="s">
        <v>5122</v>
      </c>
      <c r="F205" t="s">
        <v>5121</v>
      </c>
      <c r="I205" t="s">
        <v>2171</v>
      </c>
      <c r="J205">
        <v>32.9</v>
      </c>
      <c r="K205" t="str">
        <f t="shared" si="9"/>
        <v>Obesity</v>
      </c>
      <c r="L205">
        <v>6.26</v>
      </c>
      <c r="M205" t="str">
        <f t="shared" si="10"/>
        <v>Prediabetes</v>
      </c>
      <c r="N205" t="str">
        <f>PROPER('Medical Examinations'!D203)</f>
        <v>Yes</v>
      </c>
      <c r="O205" t="s">
        <v>2380</v>
      </c>
      <c r="P205" t="s">
        <v>2380</v>
      </c>
      <c r="Q205" s="20">
        <v>0</v>
      </c>
      <c r="R205" t="str">
        <f>PROPER('Answer Data Cleaning'!AA205)</f>
        <v>Yes</v>
      </c>
      <c r="T205" t="s">
        <v>228</v>
      </c>
      <c r="U205" s="24" t="str">
        <f>TEXT(_xlfn.CONCAT('Answer Data Cleaning'!M205,"-",'Answer Data Cleaning'!L205,"-",'Answer Data Cleaning'!K205),"DD-MMM-YYYY")</f>
        <v>28-Nov-2001</v>
      </c>
      <c r="V205">
        <f t="shared" si="11"/>
        <v>21</v>
      </c>
      <c r="W205">
        <v>0</v>
      </c>
      <c r="X205" s="22">
        <v>2104.11</v>
      </c>
      <c r="Y205" t="s">
        <v>11</v>
      </c>
      <c r="Z205" t="s">
        <v>16</v>
      </c>
      <c r="AA205" t="s">
        <v>168</v>
      </c>
    </row>
    <row r="206" spans="2:27" ht="15.5" x14ac:dyDescent="0.35">
      <c r="B206" s="1" t="s">
        <v>2170</v>
      </c>
      <c r="C206" s="1" t="s">
        <v>2587</v>
      </c>
      <c r="D206" t="s">
        <v>4737</v>
      </c>
      <c r="E206" t="s">
        <v>5124</v>
      </c>
      <c r="F206" t="s">
        <v>5123</v>
      </c>
      <c r="I206" t="s">
        <v>2170</v>
      </c>
      <c r="J206">
        <v>29.78</v>
      </c>
      <c r="K206" t="str">
        <f t="shared" si="9"/>
        <v>Overweight</v>
      </c>
      <c r="L206">
        <v>10.27</v>
      </c>
      <c r="M206" t="str">
        <f t="shared" si="10"/>
        <v>Diabetes</v>
      </c>
      <c r="N206" t="str">
        <f>PROPER('Medical Examinations'!D204)</f>
        <v>Yes</v>
      </c>
      <c r="O206" t="s">
        <v>2380</v>
      </c>
      <c r="P206" t="s">
        <v>2383</v>
      </c>
      <c r="Q206">
        <v>1</v>
      </c>
      <c r="R206" t="str">
        <f>PROPER('Answer Data Cleaning'!AA206)</f>
        <v>Yes</v>
      </c>
      <c r="T206" t="s">
        <v>229</v>
      </c>
      <c r="U206" s="24" t="str">
        <f>TEXT(_xlfn.CONCAT('Answer Data Cleaning'!M206,"-",'Answer Data Cleaning'!L206,"-",'Answer Data Cleaning'!K206),"DD-MMM-YYYY")</f>
        <v>21-Jul-1989</v>
      </c>
      <c r="V206">
        <f t="shared" si="11"/>
        <v>33</v>
      </c>
      <c r="W206">
        <v>3</v>
      </c>
      <c r="X206" s="22">
        <v>2106.2600000000002</v>
      </c>
      <c r="Y206" t="s">
        <v>11</v>
      </c>
      <c r="Z206" t="s">
        <v>11</v>
      </c>
      <c r="AA206" t="s">
        <v>13</v>
      </c>
    </row>
    <row r="207" spans="2:27" ht="15.5" x14ac:dyDescent="0.35">
      <c r="B207" s="1" t="s">
        <v>2169</v>
      </c>
      <c r="C207" s="1" t="s">
        <v>2588</v>
      </c>
      <c r="D207" t="s">
        <v>4734</v>
      </c>
      <c r="E207" t="s">
        <v>4906</v>
      </c>
      <c r="F207" t="s">
        <v>5125</v>
      </c>
      <c r="I207" t="s">
        <v>2169</v>
      </c>
      <c r="J207">
        <v>32.78</v>
      </c>
      <c r="K207" t="str">
        <f t="shared" si="9"/>
        <v>Obesity</v>
      </c>
      <c r="L207">
        <v>5.27</v>
      </c>
      <c r="M207" t="str">
        <f t="shared" si="10"/>
        <v>Normal</v>
      </c>
      <c r="N207" t="str">
        <f>PROPER('Medical Examinations'!D205)</f>
        <v>No</v>
      </c>
      <c r="O207" t="s">
        <v>2380</v>
      </c>
      <c r="P207" t="s">
        <v>2380</v>
      </c>
      <c r="Q207" s="20">
        <v>0</v>
      </c>
      <c r="R207" t="str">
        <f>PROPER('Answer Data Cleaning'!AA207)</f>
        <v>Yes</v>
      </c>
      <c r="T207" t="s">
        <v>230</v>
      </c>
      <c r="U207" s="24" t="str">
        <f>TEXT(_xlfn.CONCAT('Answer Data Cleaning'!M207,"-",'Answer Data Cleaning'!L207,"-",'Answer Data Cleaning'!K207),"DD-MMM-YYYY")</f>
        <v>30-Sep-2003</v>
      </c>
      <c r="V207">
        <f t="shared" si="11"/>
        <v>19</v>
      </c>
      <c r="W207">
        <v>0</v>
      </c>
      <c r="X207" s="22">
        <v>2117.34</v>
      </c>
      <c r="Y207" t="s">
        <v>11</v>
      </c>
      <c r="Z207" t="s">
        <v>12</v>
      </c>
      <c r="AA207" t="s">
        <v>23</v>
      </c>
    </row>
    <row r="208" spans="2:27" ht="15.5" x14ac:dyDescent="0.35">
      <c r="B208" s="1" t="s">
        <v>2168</v>
      </c>
      <c r="C208" s="1" t="s">
        <v>2589</v>
      </c>
      <c r="D208" t="s">
        <v>4737</v>
      </c>
      <c r="E208" t="s">
        <v>5127</v>
      </c>
      <c r="F208" t="s">
        <v>5126</v>
      </c>
      <c r="I208" t="s">
        <v>2168</v>
      </c>
      <c r="J208">
        <v>41.65</v>
      </c>
      <c r="K208" t="str">
        <f t="shared" si="9"/>
        <v>Obesity</v>
      </c>
      <c r="L208">
        <v>10.73</v>
      </c>
      <c r="M208" t="str">
        <f t="shared" si="10"/>
        <v>Diabetes</v>
      </c>
      <c r="N208" t="str">
        <f>PROPER('Medical Examinations'!D206)</f>
        <v>Yes</v>
      </c>
      <c r="O208" t="s">
        <v>2380</v>
      </c>
      <c r="P208" t="s">
        <v>2380</v>
      </c>
      <c r="Q208" s="20">
        <v>0</v>
      </c>
      <c r="R208" t="str">
        <f>PROPER('Answer Data Cleaning'!AA208)</f>
        <v>Yes</v>
      </c>
      <c r="T208" t="s">
        <v>231</v>
      </c>
      <c r="U208" s="24" t="str">
        <f>TEXT(_xlfn.CONCAT('Answer Data Cleaning'!M208,"-",'Answer Data Cleaning'!L208,"-",'Answer Data Cleaning'!K208),"DD-MMM-YYYY")</f>
        <v>04-Nov-2004</v>
      </c>
      <c r="V208">
        <f t="shared" si="11"/>
        <v>18</v>
      </c>
      <c r="W208">
        <v>0</v>
      </c>
      <c r="X208" s="22">
        <v>2118.61</v>
      </c>
      <c r="Y208" t="s">
        <v>11</v>
      </c>
      <c r="Z208" t="s">
        <v>16</v>
      </c>
      <c r="AA208" t="s">
        <v>23</v>
      </c>
    </row>
    <row r="209" spans="2:27" ht="15.5" x14ac:dyDescent="0.35">
      <c r="B209" s="1" t="s">
        <v>2167</v>
      </c>
      <c r="C209" s="1" t="s">
        <v>2590</v>
      </c>
      <c r="D209" t="s">
        <v>4734</v>
      </c>
      <c r="E209" t="s">
        <v>5129</v>
      </c>
      <c r="F209" t="s">
        <v>5128</v>
      </c>
      <c r="I209" t="s">
        <v>2167</v>
      </c>
      <c r="J209">
        <v>50.79</v>
      </c>
      <c r="K209" t="str">
        <f t="shared" si="9"/>
        <v>Obesity</v>
      </c>
      <c r="L209">
        <v>4.45</v>
      </c>
      <c r="M209" t="str">
        <f t="shared" si="10"/>
        <v>Normal</v>
      </c>
      <c r="N209" t="str">
        <f>PROPER('Medical Examinations'!D207)</f>
        <v>No</v>
      </c>
      <c r="O209" t="s">
        <v>2380</v>
      </c>
      <c r="P209" t="s">
        <v>2380</v>
      </c>
      <c r="Q209">
        <v>1</v>
      </c>
      <c r="R209" t="str">
        <f>PROPER('Answer Data Cleaning'!AA209)</f>
        <v>Yes</v>
      </c>
      <c r="T209" t="s">
        <v>232</v>
      </c>
      <c r="U209" s="24" t="str">
        <f>TEXT(_xlfn.CONCAT('Answer Data Cleaning'!M209,"-",'Answer Data Cleaning'!L209,"-",'Answer Data Cleaning'!K209),"DD-MMM-YYYY")</f>
        <v>30-Aug-2003</v>
      </c>
      <c r="V209">
        <f t="shared" si="11"/>
        <v>19</v>
      </c>
      <c r="W209">
        <v>0</v>
      </c>
      <c r="X209" s="22">
        <v>2128.4299999999998</v>
      </c>
      <c r="Y209" t="s">
        <v>11</v>
      </c>
      <c r="Z209" t="s">
        <v>16</v>
      </c>
      <c r="AA209" t="s">
        <v>23</v>
      </c>
    </row>
    <row r="210" spans="2:27" ht="15.5" x14ac:dyDescent="0.35">
      <c r="B210" s="1" t="s">
        <v>2166</v>
      </c>
      <c r="C210" s="1" t="s">
        <v>2591</v>
      </c>
      <c r="D210" t="s">
        <v>4734</v>
      </c>
      <c r="E210" t="s">
        <v>5131</v>
      </c>
      <c r="F210" t="s">
        <v>5130</v>
      </c>
      <c r="I210" t="s">
        <v>2166</v>
      </c>
      <c r="J210">
        <v>35.43</v>
      </c>
      <c r="K210" t="str">
        <f t="shared" si="9"/>
        <v>Obesity</v>
      </c>
      <c r="L210">
        <v>5.25</v>
      </c>
      <c r="M210" t="str">
        <f t="shared" si="10"/>
        <v>Normal</v>
      </c>
      <c r="N210" t="str">
        <f>PROPER('Medical Examinations'!D208)</f>
        <v>Yes</v>
      </c>
      <c r="O210" t="s">
        <v>2380</v>
      </c>
      <c r="P210" t="s">
        <v>2380</v>
      </c>
      <c r="Q210" s="20">
        <v>0</v>
      </c>
      <c r="R210" t="str">
        <f>PROPER('Answer Data Cleaning'!AA210)</f>
        <v>Yes</v>
      </c>
      <c r="T210" t="s">
        <v>233</v>
      </c>
      <c r="U210" s="24" t="str">
        <f>TEXT(_xlfn.CONCAT('Answer Data Cleaning'!M210,"-",'Answer Data Cleaning'!L210,"-",'Answer Data Cleaning'!K210),"DD-MMM-YYYY")</f>
        <v>22-Dec-2003</v>
      </c>
      <c r="V210">
        <f t="shared" si="11"/>
        <v>19</v>
      </c>
      <c r="W210">
        <v>0</v>
      </c>
      <c r="X210" s="22">
        <v>2130.6799999999998</v>
      </c>
      <c r="Y210" t="s">
        <v>11</v>
      </c>
      <c r="Z210" t="s">
        <v>12</v>
      </c>
      <c r="AA210" t="s">
        <v>23</v>
      </c>
    </row>
    <row r="211" spans="2:27" ht="15.5" x14ac:dyDescent="0.35">
      <c r="B211" s="1" t="s">
        <v>2165</v>
      </c>
      <c r="C211" s="1" t="s">
        <v>2592</v>
      </c>
      <c r="D211" t="s">
        <v>4737</v>
      </c>
      <c r="E211" t="s">
        <v>5133</v>
      </c>
      <c r="F211" t="s">
        <v>5132</v>
      </c>
      <c r="I211" t="s">
        <v>2165</v>
      </c>
      <c r="J211">
        <v>35.25</v>
      </c>
      <c r="K211" t="str">
        <f t="shared" si="9"/>
        <v>Obesity</v>
      </c>
      <c r="L211">
        <v>9.51</v>
      </c>
      <c r="M211" t="str">
        <f t="shared" si="10"/>
        <v>Diabetes</v>
      </c>
      <c r="N211" t="str">
        <f>PROPER('Medical Examinations'!D209)</f>
        <v>No</v>
      </c>
      <c r="O211" t="s">
        <v>2380</v>
      </c>
      <c r="P211" t="s">
        <v>2380</v>
      </c>
      <c r="Q211" s="20">
        <v>0</v>
      </c>
      <c r="R211" t="str">
        <f>PROPER('Answer Data Cleaning'!AA211)</f>
        <v>Yes</v>
      </c>
      <c r="T211" t="s">
        <v>234</v>
      </c>
      <c r="U211" s="24" t="str">
        <f>TEXT(_xlfn.CONCAT('Answer Data Cleaning'!M211,"-",'Answer Data Cleaning'!L211,"-",'Answer Data Cleaning'!K211),"DD-MMM-YYYY")</f>
        <v>01-Sep-2003</v>
      </c>
      <c r="V211">
        <f t="shared" si="11"/>
        <v>19</v>
      </c>
      <c r="W211">
        <v>0</v>
      </c>
      <c r="X211" s="22">
        <v>2134.9</v>
      </c>
      <c r="Y211" t="s">
        <v>11</v>
      </c>
      <c r="Z211" t="s">
        <v>12</v>
      </c>
      <c r="AA211" t="s">
        <v>23</v>
      </c>
    </row>
    <row r="212" spans="2:27" ht="15.5" x14ac:dyDescent="0.35">
      <c r="B212" s="1" t="s">
        <v>2164</v>
      </c>
      <c r="C212" s="1" t="s">
        <v>2593</v>
      </c>
      <c r="D212" t="s">
        <v>4734</v>
      </c>
      <c r="E212" t="s">
        <v>5135</v>
      </c>
      <c r="F212" t="s">
        <v>5134</v>
      </c>
      <c r="I212" t="s">
        <v>2164</v>
      </c>
      <c r="J212">
        <v>36.85</v>
      </c>
      <c r="K212" t="str">
        <f t="shared" si="9"/>
        <v>Obesity</v>
      </c>
      <c r="L212">
        <v>11.12</v>
      </c>
      <c r="M212" t="str">
        <f t="shared" si="10"/>
        <v>Diabetes</v>
      </c>
      <c r="N212" t="str">
        <f>PROPER('Medical Examinations'!D210)</f>
        <v>No</v>
      </c>
      <c r="O212" t="s">
        <v>2380</v>
      </c>
      <c r="P212" t="s">
        <v>2380</v>
      </c>
      <c r="Q212" s="20">
        <v>0</v>
      </c>
      <c r="R212" t="str">
        <f>PROPER('Answer Data Cleaning'!AA212)</f>
        <v>Yes</v>
      </c>
      <c r="T212" t="s">
        <v>235</v>
      </c>
      <c r="U212" s="24" t="str">
        <f>TEXT(_xlfn.CONCAT('Answer Data Cleaning'!M212,"-",'Answer Data Cleaning'!L212,"-",'Answer Data Cleaning'!K212),"DD-MMM-YYYY")</f>
        <v>26-Sep-2003</v>
      </c>
      <c r="V212">
        <f t="shared" si="11"/>
        <v>19</v>
      </c>
      <c r="W212">
        <v>0</v>
      </c>
      <c r="X212" s="22">
        <v>2136.88</v>
      </c>
      <c r="Y212" t="s">
        <v>11</v>
      </c>
      <c r="Z212" t="s">
        <v>11</v>
      </c>
      <c r="AA212" t="s">
        <v>23</v>
      </c>
    </row>
    <row r="213" spans="2:27" ht="15.5" x14ac:dyDescent="0.35">
      <c r="B213" s="1" t="s">
        <v>2163</v>
      </c>
      <c r="C213" s="1" t="s">
        <v>2594</v>
      </c>
      <c r="D213" t="s">
        <v>4734</v>
      </c>
      <c r="E213" t="s">
        <v>5137</v>
      </c>
      <c r="F213" t="s">
        <v>5136</v>
      </c>
      <c r="I213" t="s">
        <v>2163</v>
      </c>
      <c r="J213">
        <v>31.02</v>
      </c>
      <c r="K213" t="str">
        <f t="shared" si="9"/>
        <v>Obesity</v>
      </c>
      <c r="L213">
        <v>4.5599999999999996</v>
      </c>
      <c r="M213" t="str">
        <f t="shared" si="10"/>
        <v>Normal</v>
      </c>
      <c r="N213" t="str">
        <f>PROPER('Medical Examinations'!D211)</f>
        <v>No</v>
      </c>
      <c r="O213" t="s">
        <v>2382</v>
      </c>
      <c r="P213" t="s">
        <v>2380</v>
      </c>
      <c r="Q213">
        <v>1</v>
      </c>
      <c r="R213" t="str">
        <f>PROPER('Answer Data Cleaning'!AA213)</f>
        <v>Yes</v>
      </c>
      <c r="T213" t="s">
        <v>236</v>
      </c>
      <c r="U213" s="24" t="str">
        <f>TEXT(_xlfn.CONCAT('Answer Data Cleaning'!M213,"-",'Answer Data Cleaning'!L213,"-",'Answer Data Cleaning'!K213),"DD-MMM-YYYY")</f>
        <v>03-Sep-1997</v>
      </c>
      <c r="V213">
        <f t="shared" si="11"/>
        <v>25</v>
      </c>
      <c r="W213">
        <v>0</v>
      </c>
      <c r="X213" s="22">
        <v>2137.65</v>
      </c>
      <c r="Y213" t="s">
        <v>12</v>
      </c>
      <c r="Z213" t="s">
        <v>16</v>
      </c>
      <c r="AA213" t="s">
        <v>13</v>
      </c>
    </row>
    <row r="214" spans="2:27" ht="15.5" x14ac:dyDescent="0.35">
      <c r="B214" s="1" t="s">
        <v>2162</v>
      </c>
      <c r="C214" s="1" t="s">
        <v>2595</v>
      </c>
      <c r="D214" t="s">
        <v>4737</v>
      </c>
      <c r="E214" t="s">
        <v>5139</v>
      </c>
      <c r="F214" t="s">
        <v>5138</v>
      </c>
      <c r="I214" t="s">
        <v>2162</v>
      </c>
      <c r="J214">
        <v>35.6</v>
      </c>
      <c r="K214" t="str">
        <f t="shared" si="9"/>
        <v>Obesity</v>
      </c>
      <c r="L214">
        <v>4.0199999999999996</v>
      </c>
      <c r="M214" t="str">
        <f t="shared" si="10"/>
        <v>Normal</v>
      </c>
      <c r="N214" t="str">
        <f>PROPER('Medical Examinations'!D212)</f>
        <v>Yes</v>
      </c>
      <c r="O214" t="s">
        <v>2382</v>
      </c>
      <c r="P214" t="s">
        <v>2380</v>
      </c>
      <c r="Q214">
        <v>2</v>
      </c>
      <c r="R214" t="str">
        <f>PROPER('Answer Data Cleaning'!AA214)</f>
        <v>Yes</v>
      </c>
      <c r="T214" t="s">
        <v>237</v>
      </c>
      <c r="U214" s="24" t="str">
        <f>TEXT(_xlfn.CONCAT('Answer Data Cleaning'!M214,"-",'Answer Data Cleaning'!L214,"-",'Answer Data Cleaning'!K214),"DD-MMM-YYYY")</f>
        <v>19-Aug-2003</v>
      </c>
      <c r="V214">
        <f t="shared" si="11"/>
        <v>19</v>
      </c>
      <c r="W214">
        <v>0</v>
      </c>
      <c r="X214" s="22">
        <v>2138.0700000000002</v>
      </c>
      <c r="Y214" t="s">
        <v>11</v>
      </c>
      <c r="Z214" t="s">
        <v>16</v>
      </c>
      <c r="AA214" t="s">
        <v>23</v>
      </c>
    </row>
    <row r="215" spans="2:27" ht="15.5" x14ac:dyDescent="0.35">
      <c r="B215" s="1" t="s">
        <v>2161</v>
      </c>
      <c r="C215" s="1" t="s">
        <v>2596</v>
      </c>
      <c r="D215" t="s">
        <v>4737</v>
      </c>
      <c r="E215" t="s">
        <v>5141</v>
      </c>
      <c r="F215" t="s">
        <v>5140</v>
      </c>
      <c r="I215" t="s">
        <v>2161</v>
      </c>
      <c r="J215">
        <v>34.39</v>
      </c>
      <c r="K215" t="str">
        <f t="shared" si="9"/>
        <v>Obesity</v>
      </c>
      <c r="L215">
        <v>8.7200000000000006</v>
      </c>
      <c r="M215" t="str">
        <f t="shared" si="10"/>
        <v>Diabetes</v>
      </c>
      <c r="N215" t="str">
        <f>PROPER('Medical Examinations'!D213)</f>
        <v>No</v>
      </c>
      <c r="O215" t="s">
        <v>2380</v>
      </c>
      <c r="P215" t="s">
        <v>2380</v>
      </c>
      <c r="Q215" s="20">
        <v>0</v>
      </c>
      <c r="R215" t="str">
        <f>PROPER('Answer Data Cleaning'!AA215)</f>
        <v>Yes</v>
      </c>
      <c r="T215" t="s">
        <v>238</v>
      </c>
      <c r="U215" s="24" t="str">
        <f>TEXT(_xlfn.CONCAT('Answer Data Cleaning'!M215,"-",'Answer Data Cleaning'!L215,"-",'Answer Data Cleaning'!K215),"DD-MMM-YYYY")</f>
        <v>04-Oct-2004</v>
      </c>
      <c r="V215">
        <f t="shared" si="11"/>
        <v>18</v>
      </c>
      <c r="W215">
        <v>0</v>
      </c>
      <c r="X215" s="22">
        <v>2144.85</v>
      </c>
      <c r="Y215" t="s">
        <v>11</v>
      </c>
      <c r="Z215" t="s">
        <v>16</v>
      </c>
      <c r="AA215" t="s">
        <v>42</v>
      </c>
    </row>
    <row r="216" spans="2:27" ht="15.5" x14ac:dyDescent="0.35">
      <c r="B216" s="1" t="s">
        <v>2160</v>
      </c>
      <c r="C216" s="1" t="s">
        <v>2597</v>
      </c>
      <c r="D216" t="s">
        <v>4737</v>
      </c>
      <c r="E216" t="s">
        <v>5143</v>
      </c>
      <c r="F216" t="s">
        <v>5142</v>
      </c>
      <c r="I216" t="s">
        <v>2160</v>
      </c>
      <c r="J216">
        <v>29.06</v>
      </c>
      <c r="K216" t="str">
        <f t="shared" si="9"/>
        <v>Overweight</v>
      </c>
      <c r="L216">
        <v>6.25</v>
      </c>
      <c r="M216" t="str">
        <f t="shared" si="10"/>
        <v>Prediabetes</v>
      </c>
      <c r="N216" t="str">
        <f>PROPER('Medical Examinations'!D214)</f>
        <v>Yes</v>
      </c>
      <c r="O216" t="s">
        <v>2380</v>
      </c>
      <c r="P216" t="s">
        <v>2380</v>
      </c>
      <c r="Q216">
        <v>1</v>
      </c>
      <c r="R216" t="str">
        <f>PROPER('Answer Data Cleaning'!AA216)</f>
        <v>Yes</v>
      </c>
      <c r="T216" t="s">
        <v>239</v>
      </c>
      <c r="U216" s="24" t="str">
        <f>TEXT(_xlfn.CONCAT('Answer Data Cleaning'!M216,"-",'Answer Data Cleaning'!L216,"-",'Answer Data Cleaning'!K216),"DD-MMM-YYYY")</f>
        <v>27-Dec-2000</v>
      </c>
      <c r="V216">
        <f t="shared" si="11"/>
        <v>22</v>
      </c>
      <c r="W216">
        <v>0</v>
      </c>
      <c r="X216" s="22">
        <v>2150.4699999999998</v>
      </c>
      <c r="Y216" t="s">
        <v>11</v>
      </c>
      <c r="Z216" t="s">
        <v>12</v>
      </c>
      <c r="AA216" t="s">
        <v>42</v>
      </c>
    </row>
    <row r="217" spans="2:27" ht="15.5" x14ac:dyDescent="0.35">
      <c r="B217" s="1" t="s">
        <v>2159</v>
      </c>
      <c r="C217" s="1" t="s">
        <v>2598</v>
      </c>
      <c r="D217" t="s">
        <v>4737</v>
      </c>
      <c r="E217" t="s">
        <v>4738</v>
      </c>
      <c r="F217" t="s">
        <v>5144</v>
      </c>
      <c r="I217" t="s">
        <v>2159</v>
      </c>
      <c r="J217">
        <v>35.799999999999997</v>
      </c>
      <c r="K217" t="str">
        <f t="shared" si="9"/>
        <v>Obesity</v>
      </c>
      <c r="L217">
        <v>7.32</v>
      </c>
      <c r="M217" t="str">
        <f t="shared" si="10"/>
        <v>Diabetes</v>
      </c>
      <c r="N217" t="str">
        <f>PROPER('Medical Examinations'!D215)</f>
        <v>No</v>
      </c>
      <c r="O217" t="s">
        <v>2380</v>
      </c>
      <c r="P217" t="s">
        <v>2380</v>
      </c>
      <c r="Q217">
        <v>2</v>
      </c>
      <c r="R217" t="str">
        <f>PROPER('Answer Data Cleaning'!AA217)</f>
        <v>Yes</v>
      </c>
      <c r="T217" t="s">
        <v>240</v>
      </c>
      <c r="U217" s="24" t="str">
        <f>TEXT(_xlfn.CONCAT('Answer Data Cleaning'!M217,"-",'Answer Data Cleaning'!L217,"-",'Answer Data Cleaning'!K217),"DD-MMM-YYYY")</f>
        <v>22-Oct-2000</v>
      </c>
      <c r="V217">
        <f t="shared" si="11"/>
        <v>22</v>
      </c>
      <c r="W217">
        <v>0</v>
      </c>
      <c r="X217" s="22">
        <v>2154.36</v>
      </c>
      <c r="Y217" t="s">
        <v>11</v>
      </c>
      <c r="Z217" t="s">
        <v>11</v>
      </c>
      <c r="AA217" t="s">
        <v>42</v>
      </c>
    </row>
    <row r="218" spans="2:27" ht="15.5" x14ac:dyDescent="0.35">
      <c r="B218" s="1" t="s">
        <v>2158</v>
      </c>
      <c r="C218" s="1" t="s">
        <v>2599</v>
      </c>
      <c r="D218" t="s">
        <v>4734</v>
      </c>
      <c r="E218" t="s">
        <v>4924</v>
      </c>
      <c r="F218" t="s">
        <v>5145</v>
      </c>
      <c r="I218" t="s">
        <v>2158</v>
      </c>
      <c r="J218">
        <v>49.8</v>
      </c>
      <c r="K218" t="str">
        <f t="shared" si="9"/>
        <v>Obesity</v>
      </c>
      <c r="L218">
        <v>4.24</v>
      </c>
      <c r="M218" t="str">
        <f t="shared" si="10"/>
        <v>Normal</v>
      </c>
      <c r="N218" t="str">
        <f>PROPER('Medical Examinations'!D216)</f>
        <v>No</v>
      </c>
      <c r="O218" t="s">
        <v>2380</v>
      </c>
      <c r="P218" t="s">
        <v>2380</v>
      </c>
      <c r="Q218">
        <v>1</v>
      </c>
      <c r="R218" t="str">
        <f>PROPER('Answer Data Cleaning'!AA218)</f>
        <v>Yes</v>
      </c>
      <c r="T218" t="s">
        <v>241</v>
      </c>
      <c r="U218" s="24" t="str">
        <f>TEXT(_xlfn.CONCAT('Answer Data Cleaning'!M218,"-",'Answer Data Cleaning'!L218,"-",'Answer Data Cleaning'!K218),"DD-MMM-YYYY")</f>
        <v>29-Nov-2000</v>
      </c>
      <c r="V218">
        <f t="shared" si="11"/>
        <v>22</v>
      </c>
      <c r="W218">
        <v>0</v>
      </c>
      <c r="X218" s="22">
        <v>2155.6799999999998</v>
      </c>
      <c r="Y218" t="s">
        <v>11</v>
      </c>
      <c r="Z218" t="s">
        <v>12</v>
      </c>
      <c r="AA218" t="s">
        <v>13</v>
      </c>
    </row>
    <row r="219" spans="2:27" ht="15.5" x14ac:dyDescent="0.35">
      <c r="B219" s="1" t="s">
        <v>2157</v>
      </c>
      <c r="C219" s="1" t="s">
        <v>2600</v>
      </c>
      <c r="D219" t="s">
        <v>4737</v>
      </c>
      <c r="E219" t="s">
        <v>5147</v>
      </c>
      <c r="F219" t="s">
        <v>5146</v>
      </c>
      <c r="I219" t="s">
        <v>2157</v>
      </c>
      <c r="J219">
        <v>35.71</v>
      </c>
      <c r="K219" t="str">
        <f t="shared" si="9"/>
        <v>Obesity</v>
      </c>
      <c r="L219">
        <v>6.84</v>
      </c>
      <c r="M219" t="str">
        <f t="shared" si="10"/>
        <v>Diabetes</v>
      </c>
      <c r="N219" t="str">
        <f>PROPER('Medical Examinations'!D217)</f>
        <v>No</v>
      </c>
      <c r="O219" t="s">
        <v>2380</v>
      </c>
      <c r="P219" t="s">
        <v>2380</v>
      </c>
      <c r="Q219">
        <v>2</v>
      </c>
      <c r="R219" t="str">
        <f>PROPER('Answer Data Cleaning'!AA219)</f>
        <v>Yes</v>
      </c>
      <c r="T219" t="s">
        <v>242</v>
      </c>
      <c r="U219" s="24" t="str">
        <f>TEXT(_xlfn.CONCAT('Answer Data Cleaning'!M219,"-",'Answer Data Cleaning'!L219,"-",'Answer Data Cleaning'!K219),"DD-MMM-YYYY")</f>
        <v>10-Dec-2000</v>
      </c>
      <c r="V219">
        <f t="shared" si="11"/>
        <v>22</v>
      </c>
      <c r="W219">
        <v>0</v>
      </c>
      <c r="X219" s="22">
        <v>2156.75</v>
      </c>
      <c r="Y219" t="s">
        <v>11</v>
      </c>
      <c r="Z219" t="s">
        <v>11</v>
      </c>
      <c r="AA219" t="s">
        <v>13</v>
      </c>
    </row>
    <row r="220" spans="2:27" ht="15.5" x14ac:dyDescent="0.35">
      <c r="B220" s="1" t="s">
        <v>2156</v>
      </c>
      <c r="C220" s="1" t="s">
        <v>2601</v>
      </c>
      <c r="D220" t="s">
        <v>4737</v>
      </c>
      <c r="E220" t="s">
        <v>4835</v>
      </c>
      <c r="F220" t="s">
        <v>5148</v>
      </c>
      <c r="I220" t="s">
        <v>2156</v>
      </c>
      <c r="J220">
        <v>30.8</v>
      </c>
      <c r="K220" t="str">
        <f t="shared" si="9"/>
        <v>Obesity</v>
      </c>
      <c r="L220">
        <v>5.23</v>
      </c>
      <c r="M220" t="str">
        <f t="shared" si="10"/>
        <v>Normal</v>
      </c>
      <c r="N220" t="str">
        <f>PROPER('Medical Examinations'!D218)</f>
        <v>Yes</v>
      </c>
      <c r="O220" t="s">
        <v>2380</v>
      </c>
      <c r="P220" t="s">
        <v>2380</v>
      </c>
      <c r="Q220">
        <v>1</v>
      </c>
      <c r="R220" t="str">
        <f>PROPER('Answer Data Cleaning'!AA220)</f>
        <v>Yes</v>
      </c>
      <c r="T220" t="s">
        <v>243</v>
      </c>
      <c r="U220" s="24" t="str">
        <f>TEXT(_xlfn.CONCAT('Answer Data Cleaning'!M220,"-",'Answer Data Cleaning'!L220,"-",'Answer Data Cleaning'!K220),"DD-MMM-YYYY")</f>
        <v>23-Aug-2000</v>
      </c>
      <c r="V220">
        <f t="shared" si="11"/>
        <v>22</v>
      </c>
      <c r="W220">
        <v>0</v>
      </c>
      <c r="X220" s="22">
        <v>2166.73</v>
      </c>
      <c r="Y220" t="s">
        <v>11</v>
      </c>
      <c r="Z220" t="s">
        <v>11</v>
      </c>
      <c r="AA220" t="s">
        <v>42</v>
      </c>
    </row>
    <row r="221" spans="2:27" ht="15.5" x14ac:dyDescent="0.35">
      <c r="B221" s="1" t="s">
        <v>2155</v>
      </c>
      <c r="C221" s="1" t="s">
        <v>2602</v>
      </c>
      <c r="D221" t="s">
        <v>4737</v>
      </c>
      <c r="E221" t="s">
        <v>4898</v>
      </c>
      <c r="F221" t="s">
        <v>5149</v>
      </c>
      <c r="I221" t="s">
        <v>2155</v>
      </c>
      <c r="J221">
        <v>33.69</v>
      </c>
      <c r="K221" t="str">
        <f t="shared" si="9"/>
        <v>Obesity</v>
      </c>
      <c r="L221">
        <v>9.68</v>
      </c>
      <c r="M221" t="str">
        <f t="shared" si="10"/>
        <v>Diabetes</v>
      </c>
      <c r="N221" t="str">
        <f>PROPER('Medical Examinations'!D219)</f>
        <v>No</v>
      </c>
      <c r="O221" t="s">
        <v>2380</v>
      </c>
      <c r="P221" t="s">
        <v>2380</v>
      </c>
      <c r="Q221" s="20">
        <v>0</v>
      </c>
      <c r="R221" t="str">
        <f>PROPER('Answer Data Cleaning'!AA221)</f>
        <v>Yes</v>
      </c>
      <c r="T221" t="s">
        <v>244</v>
      </c>
      <c r="U221" s="24" t="str">
        <f>TEXT(_xlfn.CONCAT('Answer Data Cleaning'!M221,"-",'Answer Data Cleaning'!L221,"-",'Answer Data Cleaning'!K221),"DD-MMM-YYYY")</f>
        <v>27-Sep-1994</v>
      </c>
      <c r="V221">
        <f t="shared" si="11"/>
        <v>28</v>
      </c>
      <c r="W221">
        <v>0</v>
      </c>
      <c r="X221" s="22">
        <v>2170.08</v>
      </c>
      <c r="Y221" t="s">
        <v>11</v>
      </c>
      <c r="Z221" t="s">
        <v>11</v>
      </c>
      <c r="AA221" t="s">
        <v>13</v>
      </c>
    </row>
    <row r="222" spans="2:27" ht="15.5" x14ac:dyDescent="0.35">
      <c r="B222" s="1" t="s">
        <v>2154</v>
      </c>
      <c r="C222" s="1" t="s">
        <v>2603</v>
      </c>
      <c r="D222" t="s">
        <v>4737</v>
      </c>
      <c r="E222" t="s">
        <v>5151</v>
      </c>
      <c r="F222" t="s">
        <v>5150</v>
      </c>
      <c r="I222" t="s">
        <v>2154</v>
      </c>
      <c r="J222">
        <v>42.27</v>
      </c>
      <c r="K222" t="str">
        <f t="shared" si="9"/>
        <v>Obesity</v>
      </c>
      <c r="L222">
        <v>6.05</v>
      </c>
      <c r="M222" t="str">
        <f t="shared" si="10"/>
        <v>Prediabetes</v>
      </c>
      <c r="N222" t="str">
        <f>PROPER('Medical Examinations'!D220)</f>
        <v>Yes</v>
      </c>
      <c r="O222" t="s">
        <v>2380</v>
      </c>
      <c r="P222" t="s">
        <v>2380</v>
      </c>
      <c r="Q222">
        <v>1</v>
      </c>
      <c r="R222" t="str">
        <f>PROPER('Answer Data Cleaning'!AA222)</f>
        <v>Yes</v>
      </c>
      <c r="T222" t="s">
        <v>245</v>
      </c>
      <c r="U222" s="24" t="str">
        <f>TEXT(_xlfn.CONCAT('Answer Data Cleaning'!M222,"-",'Answer Data Cleaning'!L222,"-",'Answer Data Cleaning'!K222),"DD-MMM-YYYY")</f>
        <v>16-Dec-1991</v>
      </c>
      <c r="V222">
        <f t="shared" si="11"/>
        <v>31</v>
      </c>
      <c r="W222">
        <v>3</v>
      </c>
      <c r="X222" s="22">
        <v>2193.1999999999998</v>
      </c>
      <c r="Y222" t="s">
        <v>11</v>
      </c>
      <c r="Z222" t="s">
        <v>11</v>
      </c>
      <c r="AA222" t="s">
        <v>23</v>
      </c>
    </row>
    <row r="223" spans="2:27" ht="15.5" x14ac:dyDescent="0.35">
      <c r="B223" s="1" t="s">
        <v>2153</v>
      </c>
      <c r="C223" s="1" t="s">
        <v>2604</v>
      </c>
      <c r="D223" t="s">
        <v>4737</v>
      </c>
      <c r="E223" t="s">
        <v>5152</v>
      </c>
      <c r="F223" t="s">
        <v>4891</v>
      </c>
      <c r="I223" t="s">
        <v>2153</v>
      </c>
      <c r="J223">
        <v>53.25</v>
      </c>
      <c r="K223" t="str">
        <f t="shared" si="9"/>
        <v>Obesity</v>
      </c>
      <c r="L223">
        <v>6.11</v>
      </c>
      <c r="M223" t="str">
        <f t="shared" si="10"/>
        <v>Prediabetes</v>
      </c>
      <c r="N223" t="str">
        <f>PROPER('Medical Examinations'!D221)</f>
        <v>Yes</v>
      </c>
      <c r="O223" t="s">
        <v>2380</v>
      </c>
      <c r="P223" t="s">
        <v>2383</v>
      </c>
      <c r="Q223">
        <v>1</v>
      </c>
      <c r="R223" t="str">
        <f>PROPER('Answer Data Cleaning'!AA223)</f>
        <v>Yes</v>
      </c>
      <c r="T223" t="s">
        <v>246</v>
      </c>
      <c r="U223" s="24" t="str">
        <f>TEXT(_xlfn.CONCAT('Answer Data Cleaning'!M223,"-",'Answer Data Cleaning'!L223,"-",'Answer Data Cleaning'!K223),"DD-MMM-YYYY")</f>
        <v>07-Dec-2004</v>
      </c>
      <c r="V223">
        <f t="shared" si="11"/>
        <v>18</v>
      </c>
      <c r="W223">
        <v>0</v>
      </c>
      <c r="X223" s="22">
        <v>2196.4699999999998</v>
      </c>
      <c r="Y223" t="s">
        <v>11</v>
      </c>
      <c r="Z223" t="s">
        <v>12</v>
      </c>
      <c r="AA223" t="s">
        <v>247</v>
      </c>
    </row>
    <row r="224" spans="2:27" ht="15.5" x14ac:dyDescent="0.35">
      <c r="B224" s="1" t="s">
        <v>2152</v>
      </c>
      <c r="C224" s="1" t="s">
        <v>2605</v>
      </c>
      <c r="D224" t="s">
        <v>4734</v>
      </c>
      <c r="E224" t="s">
        <v>5154</v>
      </c>
      <c r="F224" t="s">
        <v>5153</v>
      </c>
      <c r="I224" t="s">
        <v>2152</v>
      </c>
      <c r="J224">
        <v>26.8</v>
      </c>
      <c r="K224" t="str">
        <f t="shared" si="9"/>
        <v>Overweight</v>
      </c>
      <c r="L224">
        <v>10.93</v>
      </c>
      <c r="M224" t="str">
        <f t="shared" si="10"/>
        <v>Diabetes</v>
      </c>
      <c r="N224" t="str">
        <f>PROPER('Medical Examinations'!D222)</f>
        <v>Yes</v>
      </c>
      <c r="O224" t="s">
        <v>2380</v>
      </c>
      <c r="P224" t="s">
        <v>2380</v>
      </c>
      <c r="Q224" s="20">
        <v>0</v>
      </c>
      <c r="R224" t="str">
        <f>PROPER('Answer Data Cleaning'!AA224)</f>
        <v>No</v>
      </c>
      <c r="T224" t="s">
        <v>248</v>
      </c>
      <c r="U224" s="24" t="str">
        <f>TEXT(_xlfn.CONCAT('Answer Data Cleaning'!M224,"-",'Answer Data Cleaning'!L224,"-",'Answer Data Cleaning'!K224),"DD-MMM-YYYY")</f>
        <v>03-Sep-2004</v>
      </c>
      <c r="V224">
        <f t="shared" si="11"/>
        <v>18</v>
      </c>
      <c r="W224">
        <v>0</v>
      </c>
      <c r="X224" s="22">
        <v>2198.19</v>
      </c>
      <c r="Y224" t="s">
        <v>11</v>
      </c>
      <c r="Z224" t="s">
        <v>16</v>
      </c>
      <c r="AA224" t="s">
        <v>249</v>
      </c>
    </row>
    <row r="225" spans="2:27" ht="15.5" x14ac:dyDescent="0.35">
      <c r="B225" s="1" t="s">
        <v>2151</v>
      </c>
      <c r="C225" s="1" t="s">
        <v>2606</v>
      </c>
      <c r="D225" t="s">
        <v>4737</v>
      </c>
      <c r="E225" t="s">
        <v>5156</v>
      </c>
      <c r="F225" t="s">
        <v>5155</v>
      </c>
      <c r="I225" t="s">
        <v>2151</v>
      </c>
      <c r="J225">
        <v>28.5</v>
      </c>
      <c r="K225" t="str">
        <f t="shared" si="9"/>
        <v>Overweight</v>
      </c>
      <c r="L225">
        <v>5.12</v>
      </c>
      <c r="M225" t="str">
        <f t="shared" si="10"/>
        <v>Normal</v>
      </c>
      <c r="N225" t="str">
        <f>PROPER('Medical Examinations'!D223)</f>
        <v>No</v>
      </c>
      <c r="O225" t="s">
        <v>2380</v>
      </c>
      <c r="P225" t="s">
        <v>2380</v>
      </c>
      <c r="Q225">
        <v>1</v>
      </c>
      <c r="R225" t="str">
        <f>PROPER('Answer Data Cleaning'!AA225)</f>
        <v>Yes</v>
      </c>
      <c r="T225" t="s">
        <v>250</v>
      </c>
      <c r="U225" s="24" t="str">
        <f>TEXT(_xlfn.CONCAT('Answer Data Cleaning'!M225,"-",'Answer Data Cleaning'!L225,"-",'Answer Data Cleaning'!K225),"DD-MMM-YYYY")</f>
        <v>12-Sep-2004</v>
      </c>
      <c r="V225">
        <f t="shared" si="11"/>
        <v>18</v>
      </c>
      <c r="W225">
        <v>0</v>
      </c>
      <c r="X225" s="22">
        <v>2200.83</v>
      </c>
      <c r="Y225" t="s">
        <v>11</v>
      </c>
      <c r="Z225" t="s">
        <v>11</v>
      </c>
      <c r="AA225" t="s">
        <v>247</v>
      </c>
    </row>
    <row r="226" spans="2:27" ht="15.5" x14ac:dyDescent="0.35">
      <c r="B226" s="1" t="s">
        <v>2150</v>
      </c>
      <c r="C226" s="1" t="s">
        <v>2607</v>
      </c>
      <c r="D226" t="s">
        <v>4737</v>
      </c>
      <c r="E226" t="s">
        <v>5158</v>
      </c>
      <c r="F226" t="s">
        <v>5157</v>
      </c>
      <c r="I226" t="s">
        <v>2150</v>
      </c>
      <c r="J226">
        <v>22.895</v>
      </c>
      <c r="K226" t="str">
        <f t="shared" si="9"/>
        <v>Normal Weight</v>
      </c>
      <c r="L226">
        <v>5.72</v>
      </c>
      <c r="M226" t="str">
        <f t="shared" si="10"/>
        <v>Prediabetes</v>
      </c>
      <c r="N226" t="str">
        <f>PROPER('Medical Examinations'!D224)</f>
        <v>No</v>
      </c>
      <c r="O226" t="s">
        <v>2380</v>
      </c>
      <c r="P226" t="s">
        <v>2380</v>
      </c>
      <c r="Q226" s="20">
        <v>0</v>
      </c>
      <c r="R226" t="str">
        <f>PROPER('Answer Data Cleaning'!AA226)</f>
        <v>Yes</v>
      </c>
      <c r="T226" t="s">
        <v>251</v>
      </c>
      <c r="U226" s="24" t="str">
        <f>TEXT(_xlfn.CONCAT('Answer Data Cleaning'!M226,"-",'Answer Data Cleaning'!L226,"-",'Answer Data Cleaning'!K226),"DD-MMM-YYYY")</f>
        <v>27-Jul-2004</v>
      </c>
      <c r="V226">
        <f t="shared" si="11"/>
        <v>18</v>
      </c>
      <c r="W226">
        <v>1</v>
      </c>
      <c r="X226" s="22">
        <v>2201.1</v>
      </c>
      <c r="Y226" t="s">
        <v>11</v>
      </c>
      <c r="Z226" t="s">
        <v>12</v>
      </c>
      <c r="AA226" t="s">
        <v>13</v>
      </c>
    </row>
    <row r="227" spans="2:27" ht="15.5" x14ac:dyDescent="0.35">
      <c r="B227" s="1" t="s">
        <v>2149</v>
      </c>
      <c r="C227" s="1" t="s">
        <v>2608</v>
      </c>
      <c r="D227" t="s">
        <v>4734</v>
      </c>
      <c r="E227" t="s">
        <v>5160</v>
      </c>
      <c r="F227" t="s">
        <v>5159</v>
      </c>
      <c r="I227" t="s">
        <v>2149</v>
      </c>
      <c r="J227">
        <v>34.06</v>
      </c>
      <c r="K227" t="str">
        <f t="shared" si="9"/>
        <v>Obesity</v>
      </c>
      <c r="L227">
        <v>11.83</v>
      </c>
      <c r="M227" t="str">
        <f t="shared" si="10"/>
        <v>Diabetes</v>
      </c>
      <c r="N227" t="str">
        <f>PROPER('Medical Examinations'!D225)</f>
        <v>Yes</v>
      </c>
      <c r="O227" t="s">
        <v>2380</v>
      </c>
      <c r="P227" t="s">
        <v>2380</v>
      </c>
      <c r="Q227">
        <v>1</v>
      </c>
      <c r="R227" t="str">
        <f>PROPER('Answer Data Cleaning'!AA227)</f>
        <v>Yes</v>
      </c>
      <c r="T227" t="s">
        <v>252</v>
      </c>
      <c r="U227" s="24" t="str">
        <f>TEXT(_xlfn.CONCAT('Answer Data Cleaning'!M227,"-",'Answer Data Cleaning'!L227,"-",'Answer Data Cleaning'!K227),"DD-MMM-YYYY")</f>
        <v>06-Aug-2004</v>
      </c>
      <c r="V227">
        <f t="shared" si="11"/>
        <v>18</v>
      </c>
      <c r="W227">
        <v>0</v>
      </c>
      <c r="X227" s="22">
        <v>2203.4699999999998</v>
      </c>
      <c r="Y227" t="s">
        <v>11</v>
      </c>
      <c r="Z227" t="s">
        <v>11</v>
      </c>
      <c r="AA227" t="s">
        <v>247</v>
      </c>
    </row>
    <row r="228" spans="2:27" ht="15.5" x14ac:dyDescent="0.35">
      <c r="B228" s="1" t="s">
        <v>2148</v>
      </c>
      <c r="C228" s="1" t="s">
        <v>2609</v>
      </c>
      <c r="D228" t="s">
        <v>4734</v>
      </c>
      <c r="E228" t="s">
        <v>4890</v>
      </c>
      <c r="F228" t="s">
        <v>5161</v>
      </c>
      <c r="I228" t="s">
        <v>2148</v>
      </c>
      <c r="J228">
        <v>36.409999999999997</v>
      </c>
      <c r="K228" t="str">
        <f t="shared" si="9"/>
        <v>Obesity</v>
      </c>
      <c r="L228">
        <v>4.55</v>
      </c>
      <c r="M228" t="str">
        <f t="shared" si="10"/>
        <v>Normal</v>
      </c>
      <c r="N228" t="str">
        <f>PROPER('Medical Examinations'!D226)</f>
        <v>No</v>
      </c>
      <c r="O228" t="s">
        <v>2380</v>
      </c>
      <c r="P228" t="s">
        <v>2380</v>
      </c>
      <c r="Q228" s="20">
        <v>0</v>
      </c>
      <c r="R228" t="str">
        <f>PROPER('Answer Data Cleaning'!AA228)</f>
        <v>Yes</v>
      </c>
      <c r="T228" t="s">
        <v>253</v>
      </c>
      <c r="U228" s="24" t="str">
        <f>TEXT(_xlfn.CONCAT('Answer Data Cleaning'!M228,"-",'Answer Data Cleaning'!L228,"-",'Answer Data Cleaning'!K228),"DD-MMM-YYYY")</f>
        <v>28-Oct-2004</v>
      </c>
      <c r="V228">
        <f t="shared" si="11"/>
        <v>18</v>
      </c>
      <c r="W228">
        <v>0</v>
      </c>
      <c r="X228" s="22">
        <v>2203.7399999999998</v>
      </c>
      <c r="Y228" t="s">
        <v>11</v>
      </c>
      <c r="Z228" t="s">
        <v>11</v>
      </c>
      <c r="AA228" t="s">
        <v>247</v>
      </c>
    </row>
    <row r="229" spans="2:27" ht="15.5" x14ac:dyDescent="0.35">
      <c r="B229" s="1" t="s">
        <v>2147</v>
      </c>
      <c r="C229" s="1" t="s">
        <v>2610</v>
      </c>
      <c r="D229" t="s">
        <v>4737</v>
      </c>
      <c r="E229" t="s">
        <v>5162</v>
      </c>
      <c r="F229" t="s">
        <v>4858</v>
      </c>
      <c r="I229" t="s">
        <v>2147</v>
      </c>
      <c r="J229">
        <v>52.3</v>
      </c>
      <c r="K229" t="str">
        <f t="shared" si="9"/>
        <v>Obesity</v>
      </c>
      <c r="L229">
        <v>4.87</v>
      </c>
      <c r="M229" t="str">
        <f t="shared" si="10"/>
        <v>Normal</v>
      </c>
      <c r="N229" t="str">
        <f>PROPER('Medical Examinations'!D227)</f>
        <v>Yes</v>
      </c>
      <c r="O229" t="s">
        <v>2380</v>
      </c>
      <c r="P229" t="s">
        <v>2383</v>
      </c>
      <c r="Q229">
        <v>1</v>
      </c>
      <c r="R229" t="str">
        <f>PROPER('Answer Data Cleaning'!AA229)</f>
        <v>Yes</v>
      </c>
      <c r="T229" t="s">
        <v>254</v>
      </c>
      <c r="U229" s="24" t="str">
        <f>TEXT(_xlfn.CONCAT('Answer Data Cleaning'!M229,"-",'Answer Data Cleaning'!L229,"-",'Answer Data Cleaning'!K229),"DD-MMM-YYYY")</f>
        <v>13-Nov-2004</v>
      </c>
      <c r="V229">
        <f t="shared" si="11"/>
        <v>18</v>
      </c>
      <c r="W229">
        <v>0</v>
      </c>
      <c r="X229" s="22">
        <v>2205.98</v>
      </c>
      <c r="Y229" t="s">
        <v>11</v>
      </c>
      <c r="Z229" t="s">
        <v>12</v>
      </c>
      <c r="AA229" t="s">
        <v>247</v>
      </c>
    </row>
    <row r="230" spans="2:27" ht="15.5" x14ac:dyDescent="0.35">
      <c r="B230" s="1" t="s">
        <v>2146</v>
      </c>
      <c r="C230" s="1" t="s">
        <v>2611</v>
      </c>
      <c r="D230" t="s">
        <v>4734</v>
      </c>
      <c r="E230" t="s">
        <v>5164</v>
      </c>
      <c r="F230" t="s">
        <v>5163</v>
      </c>
      <c r="I230" t="s">
        <v>2146</v>
      </c>
      <c r="J230">
        <v>52.66</v>
      </c>
      <c r="K230" t="str">
        <f t="shared" si="9"/>
        <v>Obesity</v>
      </c>
      <c r="L230">
        <v>4.45</v>
      </c>
      <c r="M230" t="str">
        <f t="shared" si="10"/>
        <v>Normal</v>
      </c>
      <c r="N230" t="str">
        <f>PROPER('Medical Examinations'!D228)</f>
        <v>No</v>
      </c>
      <c r="O230" t="s">
        <v>2380</v>
      </c>
      <c r="P230" t="s">
        <v>2380</v>
      </c>
      <c r="Q230">
        <v>1</v>
      </c>
      <c r="R230" t="str">
        <f>PROPER('Answer Data Cleaning'!AA230)</f>
        <v>Yes</v>
      </c>
      <c r="T230" t="s">
        <v>255</v>
      </c>
      <c r="U230" s="24" t="str">
        <f>TEXT(_xlfn.CONCAT('Answer Data Cleaning'!M230,"-",'Answer Data Cleaning'!L230,"-",'Answer Data Cleaning'!K230),"DD-MMM-YYYY")</f>
        <v>06-Aug-2004</v>
      </c>
      <c r="V230">
        <f t="shared" si="11"/>
        <v>18</v>
      </c>
      <c r="W230">
        <v>0</v>
      </c>
      <c r="X230" s="22">
        <v>2207.6999999999998</v>
      </c>
      <c r="Y230" t="s">
        <v>11</v>
      </c>
      <c r="Z230" t="s">
        <v>11</v>
      </c>
      <c r="AA230" t="s">
        <v>247</v>
      </c>
    </row>
    <row r="231" spans="2:27" ht="15.5" x14ac:dyDescent="0.35">
      <c r="B231" s="1" t="s">
        <v>2145</v>
      </c>
      <c r="C231" s="1" t="s">
        <v>2612</v>
      </c>
      <c r="D231" t="s">
        <v>4737</v>
      </c>
      <c r="E231" t="s">
        <v>5166</v>
      </c>
      <c r="F231" t="s">
        <v>5165</v>
      </c>
      <c r="I231" t="s">
        <v>2145</v>
      </c>
      <c r="J231">
        <v>29.57</v>
      </c>
      <c r="K231" t="str">
        <f t="shared" si="9"/>
        <v>Overweight</v>
      </c>
      <c r="L231">
        <v>9.42</v>
      </c>
      <c r="M231" t="str">
        <f t="shared" si="10"/>
        <v>Diabetes</v>
      </c>
      <c r="N231" t="str">
        <f>PROPER('Medical Examinations'!D229)</f>
        <v>Yes</v>
      </c>
      <c r="O231" t="s">
        <v>2380</v>
      </c>
      <c r="P231" t="s">
        <v>2380</v>
      </c>
      <c r="Q231" s="20">
        <v>0</v>
      </c>
      <c r="R231" t="str">
        <f>PROPER('Answer Data Cleaning'!AA231)</f>
        <v>Yes</v>
      </c>
      <c r="T231" t="s">
        <v>256</v>
      </c>
      <c r="U231" s="24" t="str">
        <f>TEXT(_xlfn.CONCAT('Answer Data Cleaning'!M231,"-",'Answer Data Cleaning'!L231,"-",'Answer Data Cleaning'!K231),"DD-MMM-YYYY")</f>
        <v>27-Jul-2004</v>
      </c>
      <c r="V231">
        <f t="shared" si="11"/>
        <v>18</v>
      </c>
      <c r="W231">
        <v>0</v>
      </c>
      <c r="X231" s="22">
        <v>2211.13</v>
      </c>
      <c r="Y231" t="s">
        <v>11</v>
      </c>
      <c r="Z231" t="s">
        <v>11</v>
      </c>
      <c r="AA231" t="s">
        <v>247</v>
      </c>
    </row>
    <row r="232" spans="2:27" ht="15.5" x14ac:dyDescent="0.35">
      <c r="B232" s="1" t="s">
        <v>2144</v>
      </c>
      <c r="C232" s="1" t="s">
        <v>2613</v>
      </c>
      <c r="D232" t="s">
        <v>4734</v>
      </c>
      <c r="E232" t="s">
        <v>5168</v>
      </c>
      <c r="F232" t="s">
        <v>5167</v>
      </c>
      <c r="I232" t="s">
        <v>2144</v>
      </c>
      <c r="J232">
        <v>36.99</v>
      </c>
      <c r="K232" t="str">
        <f t="shared" si="9"/>
        <v>Obesity</v>
      </c>
      <c r="L232">
        <v>5.37</v>
      </c>
      <c r="M232" t="str">
        <f t="shared" si="10"/>
        <v>Normal</v>
      </c>
      <c r="N232" t="str">
        <f>PROPER('Medical Examinations'!D230)</f>
        <v>Yes</v>
      </c>
      <c r="O232" t="s">
        <v>2380</v>
      </c>
      <c r="P232" t="s">
        <v>2383</v>
      </c>
      <c r="Q232">
        <v>1</v>
      </c>
      <c r="R232" t="str">
        <f>PROPER('Answer Data Cleaning'!AA232)</f>
        <v>Yes</v>
      </c>
      <c r="T232" t="s">
        <v>257</v>
      </c>
      <c r="U232" s="24" t="str">
        <f>TEXT(_xlfn.CONCAT('Answer Data Cleaning'!M232,"-",'Answer Data Cleaning'!L232,"-",'Answer Data Cleaning'!K232),"DD-MMM-YYYY")</f>
        <v>17-Nov-1994</v>
      </c>
      <c r="V232">
        <f t="shared" si="11"/>
        <v>28</v>
      </c>
      <c r="W232">
        <v>0</v>
      </c>
      <c r="X232" s="22">
        <v>2213.21</v>
      </c>
      <c r="Y232" t="s">
        <v>11</v>
      </c>
      <c r="Z232" t="s">
        <v>11</v>
      </c>
      <c r="AA232" t="s">
        <v>13</v>
      </c>
    </row>
    <row r="233" spans="2:27" ht="15.5" x14ac:dyDescent="0.35">
      <c r="B233" s="1" t="s">
        <v>2143</v>
      </c>
      <c r="C233" s="1" t="s">
        <v>2614</v>
      </c>
      <c r="D233" t="s">
        <v>4734</v>
      </c>
      <c r="E233" t="s">
        <v>5170</v>
      </c>
      <c r="F233" t="s">
        <v>5169</v>
      </c>
      <c r="I233" t="s">
        <v>2143</v>
      </c>
      <c r="J233">
        <v>31.4</v>
      </c>
      <c r="K233" t="str">
        <f t="shared" si="9"/>
        <v>Obesity</v>
      </c>
      <c r="L233">
        <v>4.5999999999999996</v>
      </c>
      <c r="M233" t="str">
        <f t="shared" si="10"/>
        <v>Normal</v>
      </c>
      <c r="N233" t="str">
        <f>PROPER('Medical Examinations'!D231)</f>
        <v>Yes</v>
      </c>
      <c r="O233" t="s">
        <v>2380</v>
      </c>
      <c r="P233" t="s">
        <v>2380</v>
      </c>
      <c r="Q233">
        <v>1</v>
      </c>
      <c r="R233" t="str">
        <f>PROPER('Answer Data Cleaning'!AA233)</f>
        <v>Yes</v>
      </c>
      <c r="T233" t="s">
        <v>258</v>
      </c>
      <c r="U233" s="24" t="str">
        <f>TEXT(_xlfn.CONCAT('Answer Data Cleaning'!M233,"-",'Answer Data Cleaning'!L233,"-",'Answer Data Cleaning'!K233),"DD-MMM-YYYY")</f>
        <v>13-Jun-2004</v>
      </c>
      <c r="V233">
        <f t="shared" si="11"/>
        <v>18</v>
      </c>
      <c r="W233">
        <v>0</v>
      </c>
      <c r="X233" s="22">
        <v>2217.4699999999998</v>
      </c>
      <c r="Y233" t="s">
        <v>11</v>
      </c>
      <c r="Z233" t="s">
        <v>16</v>
      </c>
      <c r="AA233" t="s">
        <v>247</v>
      </c>
    </row>
    <row r="234" spans="2:27" ht="15.5" x14ac:dyDescent="0.35">
      <c r="B234" s="1" t="s">
        <v>2142</v>
      </c>
      <c r="C234" s="1" t="s">
        <v>2615</v>
      </c>
      <c r="D234" t="s">
        <v>4737</v>
      </c>
      <c r="E234" t="s">
        <v>5172</v>
      </c>
      <c r="F234" t="s">
        <v>5171</v>
      </c>
      <c r="I234" t="s">
        <v>2142</v>
      </c>
      <c r="J234">
        <v>34.9</v>
      </c>
      <c r="K234" t="str">
        <f t="shared" si="9"/>
        <v>Obesity</v>
      </c>
      <c r="L234">
        <v>6.22</v>
      </c>
      <c r="M234" t="str">
        <f t="shared" si="10"/>
        <v>Prediabetes</v>
      </c>
      <c r="N234" t="str">
        <f>PROPER('Medical Examinations'!D232)</f>
        <v>No</v>
      </c>
      <c r="O234" t="s">
        <v>2380</v>
      </c>
      <c r="P234" t="s">
        <v>2383</v>
      </c>
      <c r="Q234">
        <v>1</v>
      </c>
      <c r="R234" t="str">
        <f>PROPER('Answer Data Cleaning'!AA234)</f>
        <v>Yes</v>
      </c>
      <c r="T234" t="s">
        <v>259</v>
      </c>
      <c r="U234" s="24" t="str">
        <f>TEXT(_xlfn.CONCAT('Answer Data Cleaning'!M234,"-",'Answer Data Cleaning'!L234,"-",'Answer Data Cleaning'!K234),"DD-MMM-YYYY")</f>
        <v>25-Sep-2004</v>
      </c>
      <c r="V234">
        <f t="shared" si="11"/>
        <v>18</v>
      </c>
      <c r="W234">
        <v>0</v>
      </c>
      <c r="X234" s="22">
        <v>2217.6</v>
      </c>
      <c r="Y234" t="s">
        <v>11</v>
      </c>
      <c r="Z234" t="s">
        <v>16</v>
      </c>
      <c r="AA234" t="s">
        <v>247</v>
      </c>
    </row>
    <row r="235" spans="2:27" ht="15.5" x14ac:dyDescent="0.35">
      <c r="B235" s="1" t="s">
        <v>2141</v>
      </c>
      <c r="C235" s="1" t="s">
        <v>2616</v>
      </c>
      <c r="D235" t="s">
        <v>4737</v>
      </c>
      <c r="E235" t="s">
        <v>5174</v>
      </c>
      <c r="F235" t="s">
        <v>5173</v>
      </c>
      <c r="I235" t="s">
        <v>2141</v>
      </c>
      <c r="J235">
        <v>31.13</v>
      </c>
      <c r="K235" t="str">
        <f t="shared" si="9"/>
        <v>Obesity</v>
      </c>
      <c r="L235">
        <v>4.5199999999999996</v>
      </c>
      <c r="M235" t="str">
        <f t="shared" si="10"/>
        <v>Normal</v>
      </c>
      <c r="N235" t="str">
        <f>PROPER('Medical Examinations'!D233)</f>
        <v>Yes</v>
      </c>
      <c r="O235" t="s">
        <v>2380</v>
      </c>
      <c r="P235" t="s">
        <v>2380</v>
      </c>
      <c r="Q235">
        <v>1</v>
      </c>
      <c r="R235" t="str">
        <f>PROPER('Answer Data Cleaning'!AA235)</f>
        <v>Yes</v>
      </c>
      <c r="T235" t="s">
        <v>260</v>
      </c>
      <c r="U235" s="24" t="str">
        <f>TEXT(_xlfn.CONCAT('Answer Data Cleaning'!M235,"-",'Answer Data Cleaning'!L235,"-",'Answer Data Cleaning'!K235),"DD-MMM-YYYY")</f>
        <v>12-Dec-2004</v>
      </c>
      <c r="V235">
        <f t="shared" si="11"/>
        <v>18</v>
      </c>
      <c r="W235">
        <v>1</v>
      </c>
      <c r="X235" s="22">
        <v>2219.4499999999998</v>
      </c>
      <c r="Y235" t="s">
        <v>11</v>
      </c>
      <c r="Z235" t="s">
        <v>16</v>
      </c>
      <c r="AA235" t="s">
        <v>13</v>
      </c>
    </row>
    <row r="236" spans="2:27" ht="15.5" x14ac:dyDescent="0.35">
      <c r="B236" s="1" t="s">
        <v>2140</v>
      </c>
      <c r="C236" s="1" t="s">
        <v>2617</v>
      </c>
      <c r="D236" t="s">
        <v>4737</v>
      </c>
      <c r="E236" t="s">
        <v>5176</v>
      </c>
      <c r="F236" t="s">
        <v>5175</v>
      </c>
      <c r="I236" t="s">
        <v>2140</v>
      </c>
      <c r="J236">
        <v>34.799999999999997</v>
      </c>
      <c r="K236" t="str">
        <f t="shared" si="9"/>
        <v>Obesity</v>
      </c>
      <c r="L236">
        <v>6.18</v>
      </c>
      <c r="M236" t="str">
        <f t="shared" si="10"/>
        <v>Prediabetes</v>
      </c>
      <c r="N236" t="str">
        <f>PROPER('Medical Examinations'!D234)</f>
        <v>No</v>
      </c>
      <c r="O236" t="s">
        <v>2380</v>
      </c>
      <c r="P236" t="s">
        <v>2383</v>
      </c>
      <c r="Q236">
        <v>1</v>
      </c>
      <c r="R236" t="str">
        <f>PROPER('Answer Data Cleaning'!AA236)</f>
        <v>Yes</v>
      </c>
      <c r="T236" t="s">
        <v>261</v>
      </c>
      <c r="U236" s="24" t="str">
        <f>TEXT(_xlfn.CONCAT('Answer Data Cleaning'!M236,"-",'Answer Data Cleaning'!L236,"-",'Answer Data Cleaning'!K236),"DD-MMM-YYYY")</f>
        <v>10-Dec-2003</v>
      </c>
      <c r="V236">
        <f t="shared" si="11"/>
        <v>19</v>
      </c>
      <c r="W236">
        <v>1</v>
      </c>
      <c r="X236" s="22">
        <v>2221.56</v>
      </c>
      <c r="Y236" t="s">
        <v>11</v>
      </c>
      <c r="Z236" t="s">
        <v>12</v>
      </c>
      <c r="AA236" t="s">
        <v>23</v>
      </c>
    </row>
    <row r="237" spans="2:27" ht="15.5" x14ac:dyDescent="0.35">
      <c r="B237" s="1" t="s">
        <v>2139</v>
      </c>
      <c r="C237" s="1" t="s">
        <v>2618</v>
      </c>
      <c r="D237" t="s">
        <v>4737</v>
      </c>
      <c r="E237" t="s">
        <v>5178</v>
      </c>
      <c r="F237" t="s">
        <v>5177</v>
      </c>
      <c r="I237" t="s">
        <v>2139</v>
      </c>
      <c r="J237">
        <v>31.68</v>
      </c>
      <c r="K237" t="str">
        <f t="shared" si="9"/>
        <v>Obesity</v>
      </c>
      <c r="L237">
        <v>4.4000000000000004</v>
      </c>
      <c r="M237" t="str">
        <f t="shared" si="10"/>
        <v>Normal</v>
      </c>
      <c r="N237" t="str">
        <f>PROPER('Medical Examinations'!D235)</f>
        <v>No</v>
      </c>
      <c r="O237" t="s">
        <v>2380</v>
      </c>
      <c r="P237" t="s">
        <v>2380</v>
      </c>
      <c r="Q237" s="20">
        <v>0</v>
      </c>
      <c r="R237" t="str">
        <f>PROPER('Answer Data Cleaning'!AA237)</f>
        <v>Yes</v>
      </c>
      <c r="T237" t="s">
        <v>262</v>
      </c>
      <c r="U237" s="24" t="str">
        <f>TEXT(_xlfn.CONCAT('Answer Data Cleaning'!M237,"-",'Answer Data Cleaning'!L237,"-",'Answer Data Cleaning'!K237),"DD-MMM-YYYY")</f>
        <v>30-Jun-2000</v>
      </c>
      <c r="V237">
        <f t="shared" si="11"/>
        <v>22</v>
      </c>
      <c r="W237">
        <v>0</v>
      </c>
      <c r="X237" s="22">
        <v>2250.84</v>
      </c>
      <c r="Y237" t="s">
        <v>11</v>
      </c>
      <c r="Z237" t="s">
        <v>11</v>
      </c>
      <c r="AA237" t="s">
        <v>170</v>
      </c>
    </row>
    <row r="238" spans="2:27" ht="15.5" x14ac:dyDescent="0.35">
      <c r="B238" s="1" t="s">
        <v>2138</v>
      </c>
      <c r="C238" s="1" t="s">
        <v>2619</v>
      </c>
      <c r="D238" t="s">
        <v>4737</v>
      </c>
      <c r="E238" t="s">
        <v>5166</v>
      </c>
      <c r="F238" t="s">
        <v>4992</v>
      </c>
      <c r="I238" t="s">
        <v>2138</v>
      </c>
      <c r="J238">
        <v>33.534999999999997</v>
      </c>
      <c r="K238" t="str">
        <f t="shared" si="9"/>
        <v>Obesity</v>
      </c>
      <c r="L238">
        <v>6.23</v>
      </c>
      <c r="M238" t="str">
        <f t="shared" si="10"/>
        <v>Prediabetes</v>
      </c>
      <c r="N238" t="str">
        <f>PROPER('Medical Examinations'!D236)</f>
        <v>No</v>
      </c>
      <c r="O238" t="s">
        <v>2382</v>
      </c>
      <c r="P238" t="s">
        <v>2380</v>
      </c>
      <c r="Q238">
        <v>1</v>
      </c>
      <c r="R238" t="str">
        <f>PROPER('Answer Data Cleaning'!AA238)</f>
        <v>Yes</v>
      </c>
      <c r="T238" t="s">
        <v>263</v>
      </c>
      <c r="U238" s="24" t="str">
        <f>TEXT(_xlfn.CONCAT('Answer Data Cleaning'!M238,"-",'Answer Data Cleaning'!L238,"-",'Answer Data Cleaning'!K238),"DD-MMM-YYYY")</f>
        <v>11-Dec-2000</v>
      </c>
      <c r="V238">
        <f t="shared" si="11"/>
        <v>22</v>
      </c>
      <c r="W238">
        <v>0</v>
      </c>
      <c r="X238" s="22">
        <v>2254.8000000000002</v>
      </c>
      <c r="Y238" t="s">
        <v>11</v>
      </c>
      <c r="Z238" t="s">
        <v>12</v>
      </c>
      <c r="AA238" t="s">
        <v>168</v>
      </c>
    </row>
    <row r="239" spans="2:27" ht="15.5" x14ac:dyDescent="0.35">
      <c r="B239" s="1" t="s">
        <v>2137</v>
      </c>
      <c r="C239" s="1" t="s">
        <v>2620</v>
      </c>
      <c r="D239" t="s">
        <v>4734</v>
      </c>
      <c r="E239" t="s">
        <v>5180</v>
      </c>
      <c r="F239" t="s">
        <v>5179</v>
      </c>
      <c r="I239" t="s">
        <v>2137</v>
      </c>
      <c r="J239">
        <v>31.92</v>
      </c>
      <c r="K239" t="str">
        <f t="shared" si="9"/>
        <v>Obesity</v>
      </c>
      <c r="L239">
        <v>5.33</v>
      </c>
      <c r="M239" t="str">
        <f t="shared" si="10"/>
        <v>Normal</v>
      </c>
      <c r="N239" t="str">
        <f>PROPER('Medical Examinations'!D237)</f>
        <v>Yes</v>
      </c>
      <c r="O239" t="s">
        <v>2380</v>
      </c>
      <c r="P239" t="s">
        <v>2380</v>
      </c>
      <c r="Q239" s="20">
        <v>0</v>
      </c>
      <c r="R239" t="str">
        <f>PROPER('Answer Data Cleaning'!AA239)</f>
        <v>Yes</v>
      </c>
      <c r="T239" t="s">
        <v>264</v>
      </c>
      <c r="U239" s="24" t="str">
        <f>TEXT(_xlfn.CONCAT('Answer Data Cleaning'!M239,"-",'Answer Data Cleaning'!L239,"-",'Answer Data Cleaning'!K239),"DD-MMM-YYYY")</f>
        <v>15-Jul-2002</v>
      </c>
      <c r="V239">
        <f t="shared" si="11"/>
        <v>20</v>
      </c>
      <c r="W239">
        <v>0</v>
      </c>
      <c r="X239" s="22">
        <v>2257.48</v>
      </c>
      <c r="Y239" t="s">
        <v>11</v>
      </c>
      <c r="Z239" t="s">
        <v>16</v>
      </c>
      <c r="AA239" t="s">
        <v>23</v>
      </c>
    </row>
    <row r="240" spans="2:27" ht="15.5" x14ac:dyDescent="0.35">
      <c r="B240" s="1" t="s">
        <v>2136</v>
      </c>
      <c r="C240" s="1" t="s">
        <v>2621</v>
      </c>
      <c r="D240" t="s">
        <v>4737</v>
      </c>
      <c r="E240" t="s">
        <v>5182</v>
      </c>
      <c r="F240" t="s">
        <v>5181</v>
      </c>
      <c r="I240" t="s">
        <v>2136</v>
      </c>
      <c r="J240">
        <v>32.700000000000003</v>
      </c>
      <c r="K240" t="str">
        <f t="shared" si="9"/>
        <v>Obesity</v>
      </c>
      <c r="L240">
        <v>4.09</v>
      </c>
      <c r="M240" t="str">
        <f t="shared" si="10"/>
        <v>Normal</v>
      </c>
      <c r="N240" t="str">
        <f>PROPER('Medical Examinations'!D238)</f>
        <v>No</v>
      </c>
      <c r="O240" t="s">
        <v>2380</v>
      </c>
      <c r="P240" t="s">
        <v>2380</v>
      </c>
      <c r="Q240">
        <v>1</v>
      </c>
      <c r="R240" t="str">
        <f>PROPER('Answer Data Cleaning'!AA240)</f>
        <v>Yes</v>
      </c>
      <c r="T240" t="s">
        <v>265</v>
      </c>
      <c r="U240" s="24" t="str">
        <f>TEXT(_xlfn.CONCAT('Answer Data Cleaning'!M240,"-",'Answer Data Cleaning'!L240,"-",'Answer Data Cleaning'!K240),"DD-MMM-YYYY")</f>
        <v>12-Nov-2002</v>
      </c>
      <c r="V240">
        <f t="shared" si="11"/>
        <v>20</v>
      </c>
      <c r="W240">
        <v>0</v>
      </c>
      <c r="X240" s="22">
        <v>2261.5700000000002</v>
      </c>
      <c r="Y240" t="s">
        <v>11</v>
      </c>
      <c r="Z240" t="s">
        <v>16</v>
      </c>
      <c r="AA240" t="s">
        <v>23</v>
      </c>
    </row>
    <row r="241" spans="2:27" ht="15.5" x14ac:dyDescent="0.35">
      <c r="B241" s="1" t="s">
        <v>2135</v>
      </c>
      <c r="C241" s="1" t="s">
        <v>2622</v>
      </c>
      <c r="D241" t="s">
        <v>4737</v>
      </c>
      <c r="E241" t="s">
        <v>5184</v>
      </c>
      <c r="F241" t="s">
        <v>5183</v>
      </c>
      <c r="I241" t="s">
        <v>2135</v>
      </c>
      <c r="J241">
        <v>41.25</v>
      </c>
      <c r="K241" t="str">
        <f t="shared" si="9"/>
        <v>Obesity</v>
      </c>
      <c r="L241">
        <v>5.19</v>
      </c>
      <c r="M241" t="str">
        <f t="shared" si="10"/>
        <v>Normal</v>
      </c>
      <c r="N241" t="str">
        <f>PROPER('Medical Examinations'!D239)</f>
        <v>No</v>
      </c>
      <c r="O241" t="s">
        <v>2380</v>
      </c>
      <c r="P241" t="s">
        <v>2380</v>
      </c>
      <c r="Q241" s="20">
        <v>0</v>
      </c>
      <c r="R241" t="str">
        <f>PROPER('Answer Data Cleaning'!AA241)</f>
        <v>Yes</v>
      </c>
      <c r="T241" t="s">
        <v>266</v>
      </c>
      <c r="U241" s="24" t="str">
        <f>TEXT(_xlfn.CONCAT('Answer Data Cleaning'!M241,"-",'Answer Data Cleaning'!L241,"-",'Answer Data Cleaning'!K241),"DD-MMM-YYYY")</f>
        <v>16-Jun-1991</v>
      </c>
      <c r="V241">
        <f t="shared" si="11"/>
        <v>31</v>
      </c>
      <c r="W241">
        <v>3</v>
      </c>
      <c r="X241" s="22">
        <v>2277.7199999999998</v>
      </c>
      <c r="Y241" t="s">
        <v>11</v>
      </c>
      <c r="Z241" t="s">
        <v>16</v>
      </c>
      <c r="AA241" t="s">
        <v>13</v>
      </c>
    </row>
    <row r="242" spans="2:27" ht="15.5" x14ac:dyDescent="0.35">
      <c r="B242" s="1" t="s">
        <v>2134</v>
      </c>
      <c r="C242" s="1" t="s">
        <v>2623</v>
      </c>
      <c r="D242" t="s">
        <v>4734</v>
      </c>
      <c r="E242" t="s">
        <v>5186</v>
      </c>
      <c r="F242" t="s">
        <v>5185</v>
      </c>
      <c r="I242" t="s">
        <v>2134</v>
      </c>
      <c r="J242">
        <v>33.11</v>
      </c>
      <c r="K242" t="str">
        <f t="shared" si="9"/>
        <v>Obesity</v>
      </c>
      <c r="L242">
        <v>4.12</v>
      </c>
      <c r="M242" t="str">
        <f t="shared" si="10"/>
        <v>Normal</v>
      </c>
      <c r="N242" t="str">
        <f>PROPER('Medical Examinations'!D240)</f>
        <v>No</v>
      </c>
      <c r="O242" t="s">
        <v>2380</v>
      </c>
      <c r="P242" t="s">
        <v>2383</v>
      </c>
      <c r="Q242">
        <v>1</v>
      </c>
      <c r="R242" t="str">
        <f>PROPER('Answer Data Cleaning'!AA242)</f>
        <v>Yes</v>
      </c>
      <c r="T242" t="s">
        <v>267</v>
      </c>
      <c r="U242" s="24" t="str">
        <f>TEXT(_xlfn.CONCAT('Answer Data Cleaning'!M242,"-",'Answer Data Cleaning'!L242,"-",'Answer Data Cleaning'!K242),"DD-MMM-YYYY")</f>
        <v>05-Oct-1989</v>
      </c>
      <c r="V242">
        <f t="shared" si="11"/>
        <v>33</v>
      </c>
      <c r="W242">
        <v>3</v>
      </c>
      <c r="X242" s="22">
        <v>2295.2399999999998</v>
      </c>
      <c r="Y242" t="s">
        <v>11</v>
      </c>
      <c r="Z242" t="s">
        <v>16</v>
      </c>
      <c r="AA242" t="s">
        <v>13</v>
      </c>
    </row>
    <row r="243" spans="2:27" ht="15.5" x14ac:dyDescent="0.35">
      <c r="B243" s="1" t="s">
        <v>2133</v>
      </c>
      <c r="C243" s="1" t="s">
        <v>2624</v>
      </c>
      <c r="D243" t="s">
        <v>4734</v>
      </c>
      <c r="E243" t="s">
        <v>5188</v>
      </c>
      <c r="F243" t="s">
        <v>5187</v>
      </c>
      <c r="I243" t="s">
        <v>2133</v>
      </c>
      <c r="J243">
        <v>36.159999999999997</v>
      </c>
      <c r="K243" t="str">
        <f t="shared" si="9"/>
        <v>Obesity</v>
      </c>
      <c r="L243">
        <v>5.0999999999999996</v>
      </c>
      <c r="M243" t="str">
        <f t="shared" si="10"/>
        <v>Normal</v>
      </c>
      <c r="N243" t="str">
        <f>PROPER('Medical Examinations'!D241)</f>
        <v>No</v>
      </c>
      <c r="O243" t="s">
        <v>2380</v>
      </c>
      <c r="P243" t="s">
        <v>2380</v>
      </c>
      <c r="Q243">
        <v>1</v>
      </c>
      <c r="R243" t="str">
        <f>PROPER('Answer Data Cleaning'!AA243)</f>
        <v>Yes</v>
      </c>
      <c r="T243" t="s">
        <v>268</v>
      </c>
      <c r="U243" s="24" t="str">
        <f>TEXT(_xlfn.CONCAT('Answer Data Cleaning'!M243,"-",'Answer Data Cleaning'!L243,"-",'Answer Data Cleaning'!K243),"DD-MMM-YYYY")</f>
        <v>28-Nov-1996</v>
      </c>
      <c r="V243">
        <f t="shared" si="11"/>
        <v>26</v>
      </c>
      <c r="W243">
        <v>0</v>
      </c>
      <c r="X243" s="22">
        <v>2302.3000000000002</v>
      </c>
      <c r="Y243" t="s">
        <v>16</v>
      </c>
      <c r="Z243" t="s">
        <v>11</v>
      </c>
      <c r="AA243" t="s">
        <v>42</v>
      </c>
    </row>
    <row r="244" spans="2:27" ht="15.5" x14ac:dyDescent="0.35">
      <c r="B244" s="1" t="s">
        <v>2132</v>
      </c>
      <c r="C244" s="1" t="s">
        <v>2625</v>
      </c>
      <c r="D244" t="s">
        <v>4737</v>
      </c>
      <c r="E244" t="s">
        <v>5190</v>
      </c>
      <c r="F244" t="s">
        <v>5189</v>
      </c>
      <c r="I244" t="s">
        <v>2132</v>
      </c>
      <c r="J244">
        <v>33.72</v>
      </c>
      <c r="K244" t="str">
        <f t="shared" si="9"/>
        <v>Obesity</v>
      </c>
      <c r="L244">
        <v>6.21</v>
      </c>
      <c r="M244" t="str">
        <f t="shared" si="10"/>
        <v>Prediabetes</v>
      </c>
      <c r="N244" t="str">
        <f>PROPER('Medical Examinations'!D242)</f>
        <v>Yes</v>
      </c>
      <c r="O244" t="s">
        <v>2380</v>
      </c>
      <c r="P244" t="s">
        <v>2383</v>
      </c>
      <c r="Q244">
        <v>1</v>
      </c>
      <c r="R244" t="str">
        <f>PROPER('Answer Data Cleaning'!AA244)</f>
        <v>Yes</v>
      </c>
      <c r="T244" t="s">
        <v>269</v>
      </c>
      <c r="U244" s="24" t="str">
        <f>TEXT(_xlfn.CONCAT('Answer Data Cleaning'!M244,"-",'Answer Data Cleaning'!L244,"-",'Answer Data Cleaning'!K244),"DD-MMM-YYYY")</f>
        <v>06-Sep-2004</v>
      </c>
      <c r="V244">
        <f t="shared" si="11"/>
        <v>18</v>
      </c>
      <c r="W244">
        <v>2</v>
      </c>
      <c r="X244" s="22">
        <v>2304</v>
      </c>
      <c r="Y244" t="s">
        <v>11</v>
      </c>
      <c r="Z244" t="s">
        <v>12</v>
      </c>
      <c r="AA244" t="s">
        <v>13</v>
      </c>
    </row>
    <row r="245" spans="2:27" ht="15.5" x14ac:dyDescent="0.35">
      <c r="B245" s="1" t="s">
        <v>2130</v>
      </c>
      <c r="C245" s="1" t="s">
        <v>2626</v>
      </c>
      <c r="D245" t="s">
        <v>4737</v>
      </c>
      <c r="E245" t="s">
        <v>5192</v>
      </c>
      <c r="F245" t="s">
        <v>5191</v>
      </c>
      <c r="I245" t="s">
        <v>2130</v>
      </c>
      <c r="J245">
        <v>37.74</v>
      </c>
      <c r="K245" t="str">
        <f t="shared" si="9"/>
        <v>Obesity</v>
      </c>
      <c r="L245">
        <v>9.5299999999999994</v>
      </c>
      <c r="M245" t="str">
        <f t="shared" si="10"/>
        <v>Diabetes</v>
      </c>
      <c r="N245" t="str">
        <f>PROPER('Medical Examinations'!D243)</f>
        <v>Yes</v>
      </c>
      <c r="O245" t="s">
        <v>2380</v>
      </c>
      <c r="P245" t="s">
        <v>2380</v>
      </c>
      <c r="Q245">
        <v>1</v>
      </c>
      <c r="R245" t="str">
        <f>PROPER('Answer Data Cleaning'!AA245)</f>
        <v>Yes</v>
      </c>
      <c r="T245" t="s">
        <v>270</v>
      </c>
      <c r="U245" s="24" t="str">
        <f>TEXT(_xlfn.CONCAT('Answer Data Cleaning'!M245,"-",'Answer Data Cleaning'!L245,"-",'Answer Data Cleaning'!K245),"DD-MMM-YYYY")</f>
        <v>17-Dec-1996</v>
      </c>
      <c r="V245">
        <f t="shared" si="11"/>
        <v>26</v>
      </c>
      <c r="W245">
        <v>0</v>
      </c>
      <c r="X245" s="22">
        <v>2322.62</v>
      </c>
      <c r="Y245" t="s">
        <v>11</v>
      </c>
      <c r="Z245" t="s">
        <v>16</v>
      </c>
      <c r="AA245" t="s">
        <v>13</v>
      </c>
    </row>
    <row r="246" spans="2:27" ht="15.5" x14ac:dyDescent="0.35">
      <c r="B246" s="1" t="s">
        <v>2129</v>
      </c>
      <c r="C246" s="1" t="s">
        <v>2627</v>
      </c>
      <c r="D246" t="s">
        <v>4737</v>
      </c>
      <c r="E246" t="s">
        <v>5194</v>
      </c>
      <c r="F246" t="s">
        <v>5193</v>
      </c>
      <c r="I246" t="s">
        <v>2129</v>
      </c>
      <c r="J246">
        <v>48.75</v>
      </c>
      <c r="K246" t="str">
        <f t="shared" si="9"/>
        <v>Obesity</v>
      </c>
      <c r="L246">
        <v>4.6399999999999997</v>
      </c>
      <c r="M246" t="str">
        <f t="shared" si="10"/>
        <v>Normal</v>
      </c>
      <c r="N246" t="str">
        <f>PROPER('Medical Examinations'!D244)</f>
        <v>Yes</v>
      </c>
      <c r="O246" t="s">
        <v>2380</v>
      </c>
      <c r="P246" t="s">
        <v>2380</v>
      </c>
      <c r="Q246">
        <v>1</v>
      </c>
      <c r="R246" t="str">
        <f>PROPER('Answer Data Cleaning'!AA246)</f>
        <v>Yes</v>
      </c>
      <c r="T246" t="s">
        <v>271</v>
      </c>
      <c r="U246" s="24" t="str">
        <f>TEXT(_xlfn.CONCAT('Answer Data Cleaning'!M246,"-",'Answer Data Cleaning'!L246,"-",'Answer Data Cleaning'!K246),"DD-MMM-YYYY")</f>
        <v>18-Nov-2003</v>
      </c>
      <c r="V246">
        <f t="shared" si="11"/>
        <v>19</v>
      </c>
      <c r="W246">
        <v>1</v>
      </c>
      <c r="X246" s="22">
        <v>2331.52</v>
      </c>
      <c r="Y246" t="s">
        <v>11</v>
      </c>
      <c r="Z246" t="s">
        <v>12</v>
      </c>
      <c r="AA246" t="s">
        <v>42</v>
      </c>
    </row>
    <row r="247" spans="2:27" ht="15.5" x14ac:dyDescent="0.35">
      <c r="B247" s="1" t="s">
        <v>2128</v>
      </c>
      <c r="C247" s="1" t="s">
        <v>2628</v>
      </c>
      <c r="D247" t="s">
        <v>4737</v>
      </c>
      <c r="E247" t="s">
        <v>5196</v>
      </c>
      <c r="F247" t="s">
        <v>5195</v>
      </c>
      <c r="I247" t="s">
        <v>2128</v>
      </c>
      <c r="J247">
        <v>31.065000000000001</v>
      </c>
      <c r="K247" t="str">
        <f t="shared" si="9"/>
        <v>Obesity</v>
      </c>
      <c r="L247">
        <v>5.05</v>
      </c>
      <c r="M247" t="str">
        <f t="shared" si="10"/>
        <v>Normal</v>
      </c>
      <c r="N247" t="str">
        <f>PROPER('Medical Examinations'!D245)</f>
        <v>No</v>
      </c>
      <c r="O247" t="s">
        <v>2380</v>
      </c>
      <c r="P247" t="s">
        <v>2380</v>
      </c>
      <c r="Q247">
        <v>1</v>
      </c>
      <c r="R247" t="str">
        <f>PROPER('Answer Data Cleaning'!AA247)</f>
        <v>Yes</v>
      </c>
      <c r="T247" t="s">
        <v>272</v>
      </c>
      <c r="U247" s="24" t="str">
        <f>TEXT(_xlfn.CONCAT('Answer Data Cleaning'!M247,"-",'Answer Data Cleaning'!L247,"-",'Answer Data Cleaning'!K247),"DD-MMM-YYYY")</f>
        <v>21-Oct-1998</v>
      </c>
      <c r="V247">
        <f t="shared" si="11"/>
        <v>24</v>
      </c>
      <c r="W247">
        <v>0</v>
      </c>
      <c r="X247" s="22">
        <v>2352.9699999999998</v>
      </c>
      <c r="Y247" t="s">
        <v>12</v>
      </c>
      <c r="Z247" t="s">
        <v>12</v>
      </c>
      <c r="AA247" t="s">
        <v>23</v>
      </c>
    </row>
    <row r="248" spans="2:27" ht="15.5" x14ac:dyDescent="0.35">
      <c r="B248" s="1" t="s">
        <v>2127</v>
      </c>
      <c r="C248" s="1" t="s">
        <v>2629</v>
      </c>
      <c r="D248" t="s">
        <v>4737</v>
      </c>
      <c r="E248" t="s">
        <v>5198</v>
      </c>
      <c r="F248" t="s">
        <v>5197</v>
      </c>
      <c r="I248" t="s">
        <v>2127</v>
      </c>
      <c r="J248">
        <v>23.55</v>
      </c>
      <c r="K248" t="str">
        <f t="shared" si="9"/>
        <v>Normal Weight</v>
      </c>
      <c r="L248">
        <v>10.38</v>
      </c>
      <c r="M248" t="str">
        <f t="shared" si="10"/>
        <v>Diabetes</v>
      </c>
      <c r="N248" t="str">
        <f>PROPER('Medical Examinations'!D246)</f>
        <v>No</v>
      </c>
      <c r="O248" t="s">
        <v>2380</v>
      </c>
      <c r="P248" t="s">
        <v>2380</v>
      </c>
      <c r="Q248" s="20">
        <v>0</v>
      </c>
      <c r="R248" t="str">
        <f>PROPER('Answer Data Cleaning'!AA248)</f>
        <v>Yes</v>
      </c>
      <c r="T248" t="s">
        <v>273</v>
      </c>
      <c r="U248" s="24" t="str">
        <f>TEXT(_xlfn.CONCAT('Answer Data Cleaning'!M248,"-",'Answer Data Cleaning'!L248,"-",'Answer Data Cleaning'!K248),"DD-MMM-YYYY")</f>
        <v>05-Nov-2002</v>
      </c>
      <c r="V248">
        <f t="shared" si="11"/>
        <v>20</v>
      </c>
      <c r="W248">
        <v>1</v>
      </c>
      <c r="X248" s="22">
        <v>2362.23</v>
      </c>
      <c r="Y248" t="s">
        <v>11</v>
      </c>
      <c r="Z248" t="s">
        <v>16</v>
      </c>
      <c r="AA248" t="s">
        <v>23</v>
      </c>
    </row>
    <row r="249" spans="2:27" ht="15.5" x14ac:dyDescent="0.35">
      <c r="B249" s="1" t="s">
        <v>2126</v>
      </c>
      <c r="C249" s="1" t="s">
        <v>2630</v>
      </c>
      <c r="D249" t="s">
        <v>4737</v>
      </c>
      <c r="E249" t="s">
        <v>5200</v>
      </c>
      <c r="F249" t="s">
        <v>5199</v>
      </c>
      <c r="I249" t="s">
        <v>2126</v>
      </c>
      <c r="J249">
        <v>30.18</v>
      </c>
      <c r="K249" t="str">
        <f t="shared" si="9"/>
        <v>Obesity</v>
      </c>
      <c r="L249">
        <v>8.31</v>
      </c>
      <c r="M249" t="str">
        <f t="shared" si="10"/>
        <v>Diabetes</v>
      </c>
      <c r="N249" t="str">
        <f>PROPER('Medical Examinations'!D247)</f>
        <v>Yes</v>
      </c>
      <c r="O249" t="s">
        <v>2380</v>
      </c>
      <c r="P249" t="s">
        <v>2380</v>
      </c>
      <c r="Q249">
        <v>1</v>
      </c>
      <c r="R249" t="str">
        <f>PROPER('Answer Data Cleaning'!AA249)</f>
        <v>Yes</v>
      </c>
      <c r="T249" t="s">
        <v>274</v>
      </c>
      <c r="U249" s="24" t="str">
        <f>TEXT(_xlfn.CONCAT('Answer Data Cleaning'!M249,"-",'Answer Data Cleaning'!L249,"-",'Answer Data Cleaning'!K249),"DD-MMM-YYYY")</f>
        <v>12-Dec-1988</v>
      </c>
      <c r="V249">
        <f t="shared" si="11"/>
        <v>34</v>
      </c>
      <c r="W249">
        <v>3</v>
      </c>
      <c r="X249" s="22">
        <v>2373.3000000000002</v>
      </c>
      <c r="Y249" t="s">
        <v>11</v>
      </c>
      <c r="Z249" t="s">
        <v>11</v>
      </c>
      <c r="AA249" t="s">
        <v>13</v>
      </c>
    </row>
    <row r="250" spans="2:27" ht="15.5" x14ac:dyDescent="0.35">
      <c r="B250" s="1" t="s">
        <v>2125</v>
      </c>
      <c r="C250" s="1" t="s">
        <v>2631</v>
      </c>
      <c r="D250" t="s">
        <v>4734</v>
      </c>
      <c r="E250" t="s">
        <v>5202</v>
      </c>
      <c r="F250" t="s">
        <v>5201</v>
      </c>
      <c r="I250" t="s">
        <v>2125</v>
      </c>
      <c r="J250">
        <v>29.94</v>
      </c>
      <c r="K250" t="str">
        <f t="shared" si="9"/>
        <v>Overweight</v>
      </c>
      <c r="L250">
        <v>7.59</v>
      </c>
      <c r="M250" t="str">
        <f t="shared" si="10"/>
        <v>Diabetes</v>
      </c>
      <c r="N250" t="str">
        <f>PROPER('Medical Examinations'!D248)</f>
        <v>No</v>
      </c>
      <c r="O250" t="s">
        <v>2380</v>
      </c>
      <c r="P250" t="s">
        <v>2380</v>
      </c>
      <c r="Q250" s="20">
        <v>0</v>
      </c>
      <c r="R250" t="str">
        <f>PROPER('Answer Data Cleaning'!AA250)</f>
        <v>Yes</v>
      </c>
      <c r="T250" t="s">
        <v>275</v>
      </c>
      <c r="U250" s="24" t="str">
        <f>TEXT(_xlfn.CONCAT('Answer Data Cleaning'!M250,"-",'Answer Data Cleaning'!L250,"-",'Answer Data Cleaning'!K250),"DD-MMM-YYYY")</f>
        <v>17-Dec-1999</v>
      </c>
      <c r="V250">
        <f t="shared" si="11"/>
        <v>23</v>
      </c>
      <c r="W250">
        <v>0</v>
      </c>
      <c r="X250" s="22">
        <v>2395.17</v>
      </c>
      <c r="Y250" t="s">
        <v>11</v>
      </c>
      <c r="Z250" t="s">
        <v>16</v>
      </c>
      <c r="AA250" t="s">
        <v>276</v>
      </c>
    </row>
    <row r="251" spans="2:27" ht="15.5" x14ac:dyDescent="0.35">
      <c r="B251" s="1" t="s">
        <v>2124</v>
      </c>
      <c r="C251" s="1" t="s">
        <v>2632</v>
      </c>
      <c r="D251" t="s">
        <v>4734</v>
      </c>
      <c r="E251" t="s">
        <v>5204</v>
      </c>
      <c r="F251" t="s">
        <v>5203</v>
      </c>
      <c r="I251" t="s">
        <v>2124</v>
      </c>
      <c r="J251">
        <v>31.4</v>
      </c>
      <c r="K251" t="str">
        <f t="shared" si="9"/>
        <v>Obesity</v>
      </c>
      <c r="L251">
        <v>5.49</v>
      </c>
      <c r="M251" t="str">
        <f t="shared" si="10"/>
        <v>Normal</v>
      </c>
      <c r="N251" t="str">
        <f>PROPER('Medical Examinations'!D249)</f>
        <v>No</v>
      </c>
      <c r="O251" t="s">
        <v>2380</v>
      </c>
      <c r="P251" t="s">
        <v>2380</v>
      </c>
      <c r="Q251" s="20">
        <v>0</v>
      </c>
      <c r="R251" t="str">
        <f>PROPER('Answer Data Cleaning'!AA251)</f>
        <v>Yes</v>
      </c>
      <c r="T251" t="s">
        <v>277</v>
      </c>
      <c r="U251" s="24" t="str">
        <f>TEXT(_xlfn.CONCAT('Answer Data Cleaning'!M251,"-",'Answer Data Cleaning'!L251,"-",'Answer Data Cleaning'!K251),"DD-MMM-YYYY")</f>
        <v>10-Aug-1999</v>
      </c>
      <c r="V251">
        <f t="shared" si="11"/>
        <v>23</v>
      </c>
      <c r="W251">
        <v>0</v>
      </c>
      <c r="X251" s="22">
        <v>2396.1</v>
      </c>
      <c r="Y251" t="s">
        <v>11</v>
      </c>
      <c r="Z251" t="s">
        <v>16</v>
      </c>
      <c r="AA251" t="s">
        <v>166</v>
      </c>
    </row>
    <row r="252" spans="2:27" ht="15.5" x14ac:dyDescent="0.35">
      <c r="B252" s="1" t="s">
        <v>2123</v>
      </c>
      <c r="C252" s="1" t="s">
        <v>2633</v>
      </c>
      <c r="D252" t="s">
        <v>4734</v>
      </c>
      <c r="E252" t="s">
        <v>5206</v>
      </c>
      <c r="F252" t="s">
        <v>5205</v>
      </c>
      <c r="I252" t="s">
        <v>2123</v>
      </c>
      <c r="J252">
        <v>53.06</v>
      </c>
      <c r="K252" t="str">
        <f t="shared" si="9"/>
        <v>Obesity</v>
      </c>
      <c r="L252">
        <v>11.68</v>
      </c>
      <c r="M252" t="str">
        <f t="shared" si="10"/>
        <v>Diabetes</v>
      </c>
      <c r="N252" t="str">
        <f>PROPER('Medical Examinations'!D250)</f>
        <v>No</v>
      </c>
      <c r="O252" t="s">
        <v>2380</v>
      </c>
      <c r="P252" t="s">
        <v>2380</v>
      </c>
      <c r="Q252" s="20">
        <v>0</v>
      </c>
      <c r="R252" t="str">
        <f>PROPER('Answer Data Cleaning'!AA252)</f>
        <v>Yes</v>
      </c>
      <c r="T252" t="s">
        <v>278</v>
      </c>
      <c r="U252" s="24" t="str">
        <f>TEXT(_xlfn.CONCAT('Answer Data Cleaning'!M252,"-",'Answer Data Cleaning'!L252,"-",'Answer Data Cleaning'!K252),"DD-MMM-YYYY")</f>
        <v>03-Jun-2001</v>
      </c>
      <c r="V252">
        <f t="shared" si="11"/>
        <v>22</v>
      </c>
      <c r="W252">
        <v>0</v>
      </c>
      <c r="X252" s="22">
        <v>2404.73</v>
      </c>
      <c r="Y252" t="s">
        <v>11</v>
      </c>
      <c r="Z252" t="s">
        <v>12</v>
      </c>
      <c r="AA252" t="s">
        <v>23</v>
      </c>
    </row>
    <row r="253" spans="2:27" ht="15.5" x14ac:dyDescent="0.35">
      <c r="B253" s="1" t="s">
        <v>2122</v>
      </c>
      <c r="C253" s="1" t="s">
        <v>2634</v>
      </c>
      <c r="D253" t="s">
        <v>4734</v>
      </c>
      <c r="E253" t="s">
        <v>5208</v>
      </c>
      <c r="F253" t="s">
        <v>5207</v>
      </c>
      <c r="I253" t="s">
        <v>2122</v>
      </c>
      <c r="J253">
        <v>30.25</v>
      </c>
      <c r="K253" t="str">
        <f t="shared" si="9"/>
        <v>Obesity</v>
      </c>
      <c r="L253">
        <v>4.1900000000000004</v>
      </c>
      <c r="M253" t="str">
        <f t="shared" si="10"/>
        <v>Normal</v>
      </c>
      <c r="N253" t="str">
        <f>PROPER('Medical Examinations'!D251)</f>
        <v>No</v>
      </c>
      <c r="O253" t="s">
        <v>2380</v>
      </c>
      <c r="P253" t="s">
        <v>2380</v>
      </c>
      <c r="Q253">
        <v>2</v>
      </c>
      <c r="R253" t="str">
        <f>PROPER('Answer Data Cleaning'!AA253)</f>
        <v>Yes</v>
      </c>
      <c r="T253" t="s">
        <v>279</v>
      </c>
      <c r="U253" s="24" t="str">
        <f>TEXT(_xlfn.CONCAT('Answer Data Cleaning'!M253,"-",'Answer Data Cleaning'!L253,"-",'Answer Data Cleaning'!K253),"DD-MMM-YYYY")</f>
        <v>12-Nov-1999</v>
      </c>
      <c r="V253">
        <f t="shared" si="11"/>
        <v>23</v>
      </c>
      <c r="W253">
        <v>1</v>
      </c>
      <c r="X253" s="22">
        <v>2416.96</v>
      </c>
      <c r="Y253" t="s">
        <v>11</v>
      </c>
      <c r="Z253" t="s">
        <v>11</v>
      </c>
      <c r="AA253" t="s">
        <v>42</v>
      </c>
    </row>
    <row r="254" spans="2:27" ht="15.5" x14ac:dyDescent="0.35">
      <c r="B254" s="1" t="s">
        <v>2121</v>
      </c>
      <c r="C254" s="1" t="s">
        <v>2635</v>
      </c>
      <c r="D254" t="s">
        <v>4734</v>
      </c>
      <c r="E254" t="s">
        <v>5210</v>
      </c>
      <c r="F254" t="s">
        <v>5209</v>
      </c>
      <c r="I254" t="s">
        <v>2121</v>
      </c>
      <c r="J254">
        <v>46.68</v>
      </c>
      <c r="K254" t="str">
        <f t="shared" si="9"/>
        <v>Obesity</v>
      </c>
      <c r="L254">
        <v>4.01</v>
      </c>
      <c r="M254" t="str">
        <f t="shared" si="10"/>
        <v>Normal</v>
      </c>
      <c r="N254" t="str">
        <f>PROPER('Medical Examinations'!D252)</f>
        <v>No</v>
      </c>
      <c r="O254" t="s">
        <v>2380</v>
      </c>
      <c r="P254" t="s">
        <v>2380</v>
      </c>
      <c r="Q254" s="20">
        <v>0</v>
      </c>
      <c r="R254" t="str">
        <f>PROPER('Answer Data Cleaning'!AA254)</f>
        <v>Yes</v>
      </c>
      <c r="T254" t="s">
        <v>280</v>
      </c>
      <c r="U254" s="24" t="str">
        <f>TEXT(_xlfn.CONCAT('Answer Data Cleaning'!M254,"-",'Answer Data Cleaning'!L254,"-",'Answer Data Cleaning'!K254),"DD-MMM-YYYY")</f>
        <v>21-Nov-1999</v>
      </c>
      <c r="V254">
        <f t="shared" si="11"/>
        <v>23</v>
      </c>
      <c r="W254">
        <v>1</v>
      </c>
      <c r="X254" s="22">
        <v>2438.06</v>
      </c>
      <c r="Y254" t="s">
        <v>11</v>
      </c>
      <c r="Z254" t="s">
        <v>11</v>
      </c>
      <c r="AA254" t="s">
        <v>13</v>
      </c>
    </row>
    <row r="255" spans="2:27" ht="15.5" x14ac:dyDescent="0.35">
      <c r="B255" s="1" t="s">
        <v>2120</v>
      </c>
      <c r="C255" s="1" t="s">
        <v>2636</v>
      </c>
      <c r="D255" t="s">
        <v>4734</v>
      </c>
      <c r="E255" t="s">
        <v>4735</v>
      </c>
      <c r="F255" t="s">
        <v>5211</v>
      </c>
      <c r="I255" t="s">
        <v>2120</v>
      </c>
      <c r="J255">
        <v>30.4</v>
      </c>
      <c r="K255" t="str">
        <f t="shared" si="9"/>
        <v>Obesity</v>
      </c>
      <c r="L255">
        <v>5.91</v>
      </c>
      <c r="M255" t="str">
        <f t="shared" si="10"/>
        <v>Prediabetes</v>
      </c>
      <c r="N255" t="str">
        <f>PROPER('Medical Examinations'!D253)</f>
        <v>No</v>
      </c>
      <c r="O255" t="s">
        <v>2382</v>
      </c>
      <c r="P255" t="s">
        <v>2380</v>
      </c>
      <c r="Q255">
        <v>2</v>
      </c>
      <c r="R255" t="str">
        <f>PROPER('Answer Data Cleaning'!AA255)</f>
        <v>Yes</v>
      </c>
      <c r="T255" t="s">
        <v>281</v>
      </c>
      <c r="U255" s="24" t="str">
        <f>TEXT(_xlfn.CONCAT('Answer Data Cleaning'!M255,"-",'Answer Data Cleaning'!L255,"-",'Answer Data Cleaning'!K255),"DD-MMM-YYYY")</f>
        <v>29-Jul-2002</v>
      </c>
      <c r="V255">
        <f t="shared" si="11"/>
        <v>20</v>
      </c>
      <c r="W255">
        <v>0</v>
      </c>
      <c r="X255" s="22">
        <v>2457.21</v>
      </c>
      <c r="Y255" t="s">
        <v>11</v>
      </c>
      <c r="Z255" t="s">
        <v>16</v>
      </c>
      <c r="AA255" t="s">
        <v>247</v>
      </c>
    </row>
    <row r="256" spans="2:27" ht="15.5" x14ac:dyDescent="0.35">
      <c r="B256" s="1" t="s">
        <v>2119</v>
      </c>
      <c r="C256" s="1" t="s">
        <v>2637</v>
      </c>
      <c r="D256" t="s">
        <v>4734</v>
      </c>
      <c r="E256" t="s">
        <v>5213</v>
      </c>
      <c r="F256" t="s">
        <v>5212</v>
      </c>
      <c r="I256" t="s">
        <v>2119</v>
      </c>
      <c r="J256">
        <v>30.2</v>
      </c>
      <c r="K256" t="str">
        <f t="shared" si="9"/>
        <v>Obesity</v>
      </c>
      <c r="L256">
        <v>4.47</v>
      </c>
      <c r="M256" t="str">
        <f t="shared" si="10"/>
        <v>Normal</v>
      </c>
      <c r="N256" t="str">
        <f>PROPER('Medical Examinations'!D254)</f>
        <v>Yes</v>
      </c>
      <c r="O256" t="s">
        <v>2380</v>
      </c>
      <c r="P256" t="s">
        <v>2383</v>
      </c>
      <c r="Q256">
        <v>1</v>
      </c>
      <c r="R256" t="str">
        <f>PROPER('Answer Data Cleaning'!AA256)</f>
        <v>Yes</v>
      </c>
      <c r="T256" t="s">
        <v>282</v>
      </c>
      <c r="U256" s="24" t="str">
        <f>TEXT(_xlfn.CONCAT('Answer Data Cleaning'!M256,"-",'Answer Data Cleaning'!L256,"-",'Answer Data Cleaning'!K256),"DD-MMM-YYYY")</f>
        <v>19-Nov-1998</v>
      </c>
      <c r="V256">
        <f t="shared" si="11"/>
        <v>24</v>
      </c>
      <c r="W256">
        <v>0</v>
      </c>
      <c r="X256" s="22">
        <v>2457.5</v>
      </c>
      <c r="Y256" t="s">
        <v>11</v>
      </c>
      <c r="Z256" t="s">
        <v>16</v>
      </c>
      <c r="AA256" t="s">
        <v>42</v>
      </c>
    </row>
    <row r="257" spans="2:27" ht="15.5" x14ac:dyDescent="0.35">
      <c r="B257" s="1" t="s">
        <v>2118</v>
      </c>
      <c r="C257" s="1" t="s">
        <v>2638</v>
      </c>
      <c r="D257" t="s">
        <v>4737</v>
      </c>
      <c r="E257" t="s">
        <v>4835</v>
      </c>
      <c r="F257" t="s">
        <v>5214</v>
      </c>
      <c r="I257" t="s">
        <v>2118</v>
      </c>
      <c r="J257">
        <v>51.18</v>
      </c>
      <c r="K257" t="str">
        <f t="shared" si="9"/>
        <v>Obesity</v>
      </c>
      <c r="L257">
        <v>4.5599999999999996</v>
      </c>
      <c r="M257" t="str">
        <f t="shared" si="10"/>
        <v>Normal</v>
      </c>
      <c r="N257" t="str">
        <f>PROPER('Medical Examinations'!D255)</f>
        <v>Yes</v>
      </c>
      <c r="O257" t="s">
        <v>2382</v>
      </c>
      <c r="P257" t="s">
        <v>2380</v>
      </c>
      <c r="Q257">
        <v>2</v>
      </c>
      <c r="R257" t="str">
        <f>PROPER('Answer Data Cleaning'!AA257)</f>
        <v>Yes</v>
      </c>
      <c r="T257" t="s">
        <v>283</v>
      </c>
      <c r="U257" s="24" t="str">
        <f>TEXT(_xlfn.CONCAT('Answer Data Cleaning'!M257,"-",'Answer Data Cleaning'!L257,"-",'Answer Data Cleaning'!K257),"DD-MMM-YYYY")</f>
        <v>11-Jul-2002</v>
      </c>
      <c r="V257">
        <f t="shared" si="11"/>
        <v>20</v>
      </c>
      <c r="W257">
        <v>0</v>
      </c>
      <c r="X257" s="22">
        <v>2459.7199999999998</v>
      </c>
      <c r="Y257" t="s">
        <v>11</v>
      </c>
      <c r="Z257" t="s">
        <v>11</v>
      </c>
      <c r="AA257" t="s">
        <v>247</v>
      </c>
    </row>
    <row r="258" spans="2:27" ht="15.5" x14ac:dyDescent="0.35">
      <c r="B258" s="1" t="s">
        <v>2117</v>
      </c>
      <c r="C258" s="1" t="s">
        <v>2639</v>
      </c>
      <c r="D258" t="s">
        <v>4737</v>
      </c>
      <c r="E258" t="s">
        <v>5216</v>
      </c>
      <c r="F258" t="s">
        <v>5215</v>
      </c>
      <c r="I258" t="s">
        <v>2117</v>
      </c>
      <c r="J258">
        <v>22.18</v>
      </c>
      <c r="K258" t="str">
        <f t="shared" si="9"/>
        <v>Normal Weight</v>
      </c>
      <c r="L258">
        <v>9.9</v>
      </c>
      <c r="M258" t="str">
        <f t="shared" si="10"/>
        <v>Diabetes</v>
      </c>
      <c r="N258" t="str">
        <f>PROPER('Medical Examinations'!D256)</f>
        <v>No</v>
      </c>
      <c r="O258" t="s">
        <v>2380</v>
      </c>
      <c r="P258" t="s">
        <v>2380</v>
      </c>
      <c r="Q258" s="20">
        <v>0</v>
      </c>
      <c r="R258" t="str">
        <f>PROPER('Answer Data Cleaning'!AA258)</f>
        <v>Yes</v>
      </c>
      <c r="T258" t="s">
        <v>284</v>
      </c>
      <c r="U258" s="24" t="str">
        <f>TEXT(_xlfn.CONCAT('Answer Data Cleaning'!M258,"-",'Answer Data Cleaning'!L258,"-",'Answer Data Cleaning'!K258),"DD-MMM-YYYY")</f>
        <v>17-Aug-1998</v>
      </c>
      <c r="V258">
        <f t="shared" si="11"/>
        <v>24</v>
      </c>
      <c r="W258">
        <v>0</v>
      </c>
      <c r="X258" s="22">
        <v>2464.62</v>
      </c>
      <c r="Y258" t="s">
        <v>11</v>
      </c>
      <c r="Z258" t="s">
        <v>12</v>
      </c>
      <c r="AA258" t="s">
        <v>13</v>
      </c>
    </row>
    <row r="259" spans="2:27" ht="15.5" x14ac:dyDescent="0.35">
      <c r="B259" s="1" t="s">
        <v>2116</v>
      </c>
      <c r="C259" s="1" t="s">
        <v>2640</v>
      </c>
      <c r="D259" t="s">
        <v>4737</v>
      </c>
      <c r="E259" t="s">
        <v>5218</v>
      </c>
      <c r="F259" t="s">
        <v>5217</v>
      </c>
      <c r="I259" t="s">
        <v>2116</v>
      </c>
      <c r="J259">
        <v>31.92</v>
      </c>
      <c r="K259" t="str">
        <f t="shared" si="9"/>
        <v>Obesity</v>
      </c>
      <c r="L259">
        <v>5.1100000000000003</v>
      </c>
      <c r="M259" t="str">
        <f t="shared" si="10"/>
        <v>Normal</v>
      </c>
      <c r="N259" t="str">
        <f>PROPER('Medical Examinations'!D257)</f>
        <v>No</v>
      </c>
      <c r="O259" t="s">
        <v>2380</v>
      </c>
      <c r="P259" t="s">
        <v>2383</v>
      </c>
      <c r="Q259">
        <v>1</v>
      </c>
      <c r="R259" t="str">
        <f>PROPER('Answer Data Cleaning'!AA259)</f>
        <v>Yes</v>
      </c>
      <c r="T259" t="s">
        <v>285</v>
      </c>
      <c r="U259" s="24" t="str">
        <f>TEXT(_xlfn.CONCAT('Answer Data Cleaning'!M259,"-",'Answer Data Cleaning'!L259,"-",'Answer Data Cleaning'!K259),"DD-MMM-YYYY")</f>
        <v>02-Jul-1998</v>
      </c>
      <c r="V259">
        <f t="shared" si="11"/>
        <v>24</v>
      </c>
      <c r="W259">
        <v>0</v>
      </c>
      <c r="X259" s="22">
        <v>2473.33</v>
      </c>
      <c r="Y259" t="s">
        <v>11</v>
      </c>
      <c r="Z259" t="s">
        <v>12</v>
      </c>
      <c r="AA259" t="s">
        <v>13</v>
      </c>
    </row>
    <row r="260" spans="2:27" ht="15.5" x14ac:dyDescent="0.35">
      <c r="B260" s="1" t="s">
        <v>2115</v>
      </c>
      <c r="C260" s="1" t="s">
        <v>2641</v>
      </c>
      <c r="D260" t="s">
        <v>4737</v>
      </c>
      <c r="E260" t="s">
        <v>5220</v>
      </c>
      <c r="F260" t="s">
        <v>5219</v>
      </c>
      <c r="I260" t="s">
        <v>2115</v>
      </c>
      <c r="J260">
        <v>31.73</v>
      </c>
      <c r="K260" t="str">
        <f t="shared" ref="K260:K323" si="12">IF(J260&lt;18.5,"Underweight",IF(J260&lt;25,"Normal Weight",IF(J260&lt;30,"Overweight","Obesity")))</f>
        <v>Obesity</v>
      </c>
      <c r="L260">
        <v>5.73</v>
      </c>
      <c r="M260" t="str">
        <f t="shared" ref="M260:M323" si="13">IF(L260&lt;5.7,"Normal",IF(L260&lt;6.5,"Prediabetes","Diabetes"))</f>
        <v>Prediabetes</v>
      </c>
      <c r="N260" t="str">
        <f>PROPER('Medical Examinations'!D258)</f>
        <v>No</v>
      </c>
      <c r="O260" t="s">
        <v>2382</v>
      </c>
      <c r="P260" t="s">
        <v>2380</v>
      </c>
      <c r="Q260">
        <v>1</v>
      </c>
      <c r="R260" t="str">
        <f>PROPER('Answer Data Cleaning'!AA260)</f>
        <v>Yes</v>
      </c>
      <c r="T260" t="s">
        <v>286</v>
      </c>
      <c r="U260" s="24" t="str">
        <f>TEXT(_xlfn.CONCAT('Answer Data Cleaning'!M260,"-",'Answer Data Cleaning'!L260,"-",'Answer Data Cleaning'!K260),"DD-MMM-YYYY")</f>
        <v>20-Jun-1998</v>
      </c>
      <c r="V260">
        <f t="shared" si="11"/>
        <v>24</v>
      </c>
      <c r="W260">
        <v>0</v>
      </c>
      <c r="X260" s="22">
        <v>2480.98</v>
      </c>
      <c r="Y260" t="s">
        <v>11</v>
      </c>
      <c r="Z260" t="s">
        <v>11</v>
      </c>
      <c r="AA260" t="s">
        <v>13</v>
      </c>
    </row>
    <row r="261" spans="2:27" ht="15.5" x14ac:dyDescent="0.35">
      <c r="B261" s="1" t="s">
        <v>2114</v>
      </c>
      <c r="C261" s="1" t="s">
        <v>2642</v>
      </c>
      <c r="D261" t="s">
        <v>4737</v>
      </c>
      <c r="E261" t="s">
        <v>5222</v>
      </c>
      <c r="F261" t="s">
        <v>5221</v>
      </c>
      <c r="I261" t="s">
        <v>2114</v>
      </c>
      <c r="J261">
        <v>45.52</v>
      </c>
      <c r="K261" t="str">
        <f t="shared" si="12"/>
        <v>Obesity</v>
      </c>
      <c r="L261">
        <v>6.04</v>
      </c>
      <c r="M261" t="str">
        <f t="shared" si="13"/>
        <v>Prediabetes</v>
      </c>
      <c r="N261" t="str">
        <f>PROPER('Medical Examinations'!D259)</f>
        <v>No</v>
      </c>
      <c r="O261" t="s">
        <v>2380</v>
      </c>
      <c r="P261" t="s">
        <v>2383</v>
      </c>
      <c r="Q261">
        <v>1</v>
      </c>
      <c r="R261" t="str">
        <f>PROPER('Answer Data Cleaning'!AA261)</f>
        <v>Yes</v>
      </c>
      <c r="T261" t="s">
        <v>287</v>
      </c>
      <c r="U261" s="24" t="str">
        <f>TEXT(_xlfn.CONCAT('Answer Data Cleaning'!M261,"-",'Answer Data Cleaning'!L261,"-",'Answer Data Cleaning'!K261),"DD-MMM-YYYY")</f>
        <v>06-Nov-1995</v>
      </c>
      <c r="V261">
        <f t="shared" ref="V261:V324" si="14">DATEDIF(U261,"08-jun-2023","y")</f>
        <v>27</v>
      </c>
      <c r="W261">
        <v>0</v>
      </c>
      <c r="X261" s="22">
        <v>2483.7399999999998</v>
      </c>
      <c r="Y261" t="s">
        <v>12</v>
      </c>
      <c r="Z261" t="s">
        <v>11</v>
      </c>
      <c r="AA261" t="s">
        <v>13</v>
      </c>
    </row>
    <row r="262" spans="2:27" ht="15.5" x14ac:dyDescent="0.35">
      <c r="B262" s="1" t="s">
        <v>2113</v>
      </c>
      <c r="C262" s="1" t="s">
        <v>2643</v>
      </c>
      <c r="D262" t="s">
        <v>4737</v>
      </c>
      <c r="E262" t="s">
        <v>5224</v>
      </c>
      <c r="F262" t="s">
        <v>5223</v>
      </c>
      <c r="I262" t="s">
        <v>2113</v>
      </c>
      <c r="J262">
        <v>52.81</v>
      </c>
      <c r="K262" t="str">
        <f t="shared" si="12"/>
        <v>Obesity</v>
      </c>
      <c r="L262">
        <v>5.19</v>
      </c>
      <c r="M262" t="str">
        <f t="shared" si="13"/>
        <v>Normal</v>
      </c>
      <c r="N262" t="str">
        <f>PROPER('Medical Examinations'!D260)</f>
        <v>No</v>
      </c>
      <c r="O262" t="s">
        <v>2380</v>
      </c>
      <c r="P262" t="s">
        <v>2383</v>
      </c>
      <c r="Q262">
        <v>1</v>
      </c>
      <c r="R262" t="str">
        <f>PROPER('Answer Data Cleaning'!AA262)</f>
        <v>Yes</v>
      </c>
      <c r="T262" t="s">
        <v>288</v>
      </c>
      <c r="U262" s="24" t="str">
        <f>TEXT(_xlfn.CONCAT('Answer Data Cleaning'!M262,"-",'Answer Data Cleaning'!L262,"-",'Answer Data Cleaning'!K262),"DD-MMM-YYYY")</f>
        <v>14-Oct-1995</v>
      </c>
      <c r="V262">
        <f t="shared" si="14"/>
        <v>27</v>
      </c>
      <c r="W262">
        <v>0</v>
      </c>
      <c r="X262" s="22">
        <v>2494.02</v>
      </c>
      <c r="Y262" t="s">
        <v>12</v>
      </c>
      <c r="Z262" t="s">
        <v>16</v>
      </c>
      <c r="AA262" t="s">
        <v>42</v>
      </c>
    </row>
    <row r="263" spans="2:27" ht="15.5" x14ac:dyDescent="0.35">
      <c r="B263" s="1" t="s">
        <v>2112</v>
      </c>
      <c r="C263" s="1" t="s">
        <v>2644</v>
      </c>
      <c r="D263" t="s">
        <v>4734</v>
      </c>
      <c r="E263" t="s">
        <v>5226</v>
      </c>
      <c r="F263" t="s">
        <v>5225</v>
      </c>
      <c r="I263" t="s">
        <v>2112</v>
      </c>
      <c r="J263">
        <v>33.58</v>
      </c>
      <c r="K263" t="str">
        <f t="shared" si="12"/>
        <v>Obesity</v>
      </c>
      <c r="L263">
        <v>5.56</v>
      </c>
      <c r="M263" t="str">
        <f t="shared" si="13"/>
        <v>Normal</v>
      </c>
      <c r="N263" t="str">
        <f>PROPER('Medical Examinations'!D261)</f>
        <v>No</v>
      </c>
      <c r="O263" t="s">
        <v>2380</v>
      </c>
      <c r="P263" t="s">
        <v>2380</v>
      </c>
      <c r="Q263">
        <v>1</v>
      </c>
      <c r="R263" t="str">
        <f>PROPER('Answer Data Cleaning'!AA263)</f>
        <v>Yes</v>
      </c>
      <c r="T263" t="s">
        <v>289</v>
      </c>
      <c r="U263" s="24" t="str">
        <f>TEXT(_xlfn.CONCAT('Answer Data Cleaning'!M263,"-",'Answer Data Cleaning'!L263,"-",'Answer Data Cleaning'!K263),"DD-MMM-YYYY")</f>
        <v>09-Jul-1995</v>
      </c>
      <c r="V263">
        <f t="shared" si="14"/>
        <v>27</v>
      </c>
      <c r="W263">
        <v>0</v>
      </c>
      <c r="X263" s="22">
        <v>2497.04</v>
      </c>
      <c r="Y263" t="s">
        <v>12</v>
      </c>
      <c r="Z263" t="s">
        <v>12</v>
      </c>
      <c r="AA263" t="s">
        <v>13</v>
      </c>
    </row>
    <row r="264" spans="2:27" ht="15.5" x14ac:dyDescent="0.35">
      <c r="B264" s="1" t="s">
        <v>2111</v>
      </c>
      <c r="C264" s="1" t="s">
        <v>2645</v>
      </c>
      <c r="D264" t="s">
        <v>4737</v>
      </c>
      <c r="E264" t="s">
        <v>5228</v>
      </c>
      <c r="F264" t="s">
        <v>5227</v>
      </c>
      <c r="I264" t="s">
        <v>2111</v>
      </c>
      <c r="J264">
        <v>30.684999999999999</v>
      </c>
      <c r="K264" t="str">
        <f t="shared" si="12"/>
        <v>Obesity</v>
      </c>
      <c r="L264">
        <v>8.23</v>
      </c>
      <c r="M264" t="str">
        <f t="shared" si="13"/>
        <v>Diabetes</v>
      </c>
      <c r="N264" t="str">
        <f>PROPER('Medical Examinations'!D262)</f>
        <v>No</v>
      </c>
      <c r="O264" t="s">
        <v>2380</v>
      </c>
      <c r="P264" t="s">
        <v>2380</v>
      </c>
      <c r="Q264" s="20">
        <v>0</v>
      </c>
      <c r="R264" t="str">
        <f>PROPER('Answer Data Cleaning'!AA264)</f>
        <v>Yes</v>
      </c>
      <c r="T264" t="s">
        <v>290</v>
      </c>
      <c r="U264" s="24" t="str">
        <f>TEXT(_xlfn.CONCAT('Answer Data Cleaning'!M264,"-",'Answer Data Cleaning'!L264,"-",'Answer Data Cleaning'!K264),"DD-MMM-YYYY")</f>
        <v>15-Oct-1995</v>
      </c>
      <c r="V264">
        <f t="shared" si="14"/>
        <v>27</v>
      </c>
      <c r="W264">
        <v>0</v>
      </c>
      <c r="X264" s="22">
        <v>2498.41</v>
      </c>
      <c r="Y264" t="s">
        <v>12</v>
      </c>
      <c r="Z264" t="s">
        <v>12</v>
      </c>
      <c r="AA264" t="s">
        <v>13</v>
      </c>
    </row>
    <row r="265" spans="2:27" ht="15.5" x14ac:dyDescent="0.35">
      <c r="B265" s="1" t="s">
        <v>2110</v>
      </c>
      <c r="C265" s="1" t="s">
        <v>2646</v>
      </c>
      <c r="D265" t="s">
        <v>4734</v>
      </c>
      <c r="E265" t="s">
        <v>5230</v>
      </c>
      <c r="F265" t="s">
        <v>5229</v>
      </c>
      <c r="I265" t="s">
        <v>2110</v>
      </c>
      <c r="J265">
        <v>37.524999999999999</v>
      </c>
      <c r="K265" t="str">
        <f t="shared" si="12"/>
        <v>Obesity</v>
      </c>
      <c r="L265">
        <v>9.0299999999999994</v>
      </c>
      <c r="M265" t="str">
        <f t="shared" si="13"/>
        <v>Diabetes</v>
      </c>
      <c r="N265" t="str">
        <f>PROPER('Medical Examinations'!D263)</f>
        <v>Yes</v>
      </c>
      <c r="O265" t="s">
        <v>2380</v>
      </c>
      <c r="P265" t="s">
        <v>2380</v>
      </c>
      <c r="Q265">
        <v>2</v>
      </c>
      <c r="R265" t="str">
        <f>PROPER('Answer Data Cleaning'!AA265)</f>
        <v>No</v>
      </c>
      <c r="T265" t="s">
        <v>291</v>
      </c>
      <c r="U265" s="24" t="str">
        <f>TEXT(_xlfn.CONCAT('Answer Data Cleaning'!M265,"-",'Answer Data Cleaning'!L265,"-",'Answer Data Cleaning'!K265),"DD-MMM-YYYY")</f>
        <v>06-Sep-2004</v>
      </c>
      <c r="V265">
        <f t="shared" si="14"/>
        <v>18</v>
      </c>
      <c r="W265">
        <v>0</v>
      </c>
      <c r="X265" s="22">
        <v>2500.9299999999998</v>
      </c>
      <c r="Y265" t="s">
        <v>11</v>
      </c>
      <c r="Z265" t="s">
        <v>11</v>
      </c>
      <c r="AA265" t="s">
        <v>23</v>
      </c>
    </row>
    <row r="266" spans="2:27" ht="15.5" x14ac:dyDescent="0.35">
      <c r="B266" s="1" t="s">
        <v>2109</v>
      </c>
      <c r="C266" s="1" t="s">
        <v>2647</v>
      </c>
      <c r="D266" t="s">
        <v>4737</v>
      </c>
      <c r="E266" t="s">
        <v>5232</v>
      </c>
      <c r="F266" t="s">
        <v>5231</v>
      </c>
      <c r="I266" t="s">
        <v>2109</v>
      </c>
      <c r="J266">
        <v>34.5</v>
      </c>
      <c r="K266" t="str">
        <f t="shared" si="12"/>
        <v>Obesity</v>
      </c>
      <c r="L266">
        <v>4.07</v>
      </c>
      <c r="M266" t="str">
        <f t="shared" si="13"/>
        <v>Normal</v>
      </c>
      <c r="N266" t="str">
        <f>PROPER('Medical Examinations'!D264)</f>
        <v>Yes</v>
      </c>
      <c r="O266" t="s">
        <v>2380</v>
      </c>
      <c r="P266" t="s">
        <v>2380</v>
      </c>
      <c r="Q266" s="20">
        <v>0</v>
      </c>
      <c r="R266" t="str">
        <f>PROPER('Answer Data Cleaning'!AA266)</f>
        <v>Yes</v>
      </c>
      <c r="T266" t="s">
        <v>292</v>
      </c>
      <c r="U266" s="24" t="str">
        <f>TEXT(_xlfn.CONCAT('Answer Data Cleaning'!M266,"-",'Answer Data Cleaning'!L266,"-",'Answer Data Cleaning'!K266),"DD-MMM-YYYY")</f>
        <v>05-Aug-1991</v>
      </c>
      <c r="V266">
        <f t="shared" si="14"/>
        <v>31</v>
      </c>
      <c r="W266">
        <v>3</v>
      </c>
      <c r="X266" s="22">
        <v>2510.79</v>
      </c>
      <c r="Y266" t="s">
        <v>11</v>
      </c>
      <c r="Z266" t="s">
        <v>16</v>
      </c>
      <c r="AA266" t="s">
        <v>13</v>
      </c>
    </row>
    <row r="267" spans="2:27" ht="15.5" x14ac:dyDescent="0.35">
      <c r="B267" s="1" t="s">
        <v>2108</v>
      </c>
      <c r="C267" s="1" t="s">
        <v>2648</v>
      </c>
      <c r="D267" t="s">
        <v>4734</v>
      </c>
      <c r="E267" t="s">
        <v>5234</v>
      </c>
      <c r="F267" t="s">
        <v>5233</v>
      </c>
      <c r="I267" t="s">
        <v>2108</v>
      </c>
      <c r="J267">
        <v>28.16</v>
      </c>
      <c r="K267" t="str">
        <f t="shared" si="12"/>
        <v>Overweight</v>
      </c>
      <c r="L267">
        <v>5.77</v>
      </c>
      <c r="M267" t="str">
        <f t="shared" si="13"/>
        <v>Prediabetes</v>
      </c>
      <c r="N267" t="str">
        <f>PROPER('Medical Examinations'!D265)</f>
        <v>No</v>
      </c>
      <c r="O267" t="s">
        <v>2380</v>
      </c>
      <c r="P267" t="s">
        <v>2380</v>
      </c>
      <c r="Q267">
        <v>2</v>
      </c>
      <c r="R267" t="str">
        <f>PROPER('Answer Data Cleaning'!AA267)</f>
        <v>Yes</v>
      </c>
      <c r="T267" t="s">
        <v>293</v>
      </c>
      <c r="U267" s="24" t="str">
        <f>TEXT(_xlfn.CONCAT('Answer Data Cleaning'!M267,"-",'Answer Data Cleaning'!L267,"-",'Answer Data Cleaning'!K267),"DD-MMM-YYYY")</f>
        <v>02-Nov-1997</v>
      </c>
      <c r="V267">
        <f t="shared" si="14"/>
        <v>25</v>
      </c>
      <c r="W267">
        <v>0</v>
      </c>
      <c r="X267" s="22">
        <v>2523.17</v>
      </c>
      <c r="Y267" t="s">
        <v>12</v>
      </c>
      <c r="Z267" t="s">
        <v>16</v>
      </c>
      <c r="AA267" t="s">
        <v>23</v>
      </c>
    </row>
    <row r="268" spans="2:27" ht="15.5" x14ac:dyDescent="0.35">
      <c r="B268" s="1" t="s">
        <v>2107</v>
      </c>
      <c r="C268" s="1" t="s">
        <v>2649</v>
      </c>
      <c r="D268" t="s">
        <v>4734</v>
      </c>
      <c r="E268" t="s">
        <v>5236</v>
      </c>
      <c r="F268" t="s">
        <v>5235</v>
      </c>
      <c r="I268" t="s">
        <v>2107</v>
      </c>
      <c r="J268">
        <v>30.02</v>
      </c>
      <c r="K268" t="str">
        <f t="shared" si="12"/>
        <v>Obesity</v>
      </c>
      <c r="L268">
        <v>5.98</v>
      </c>
      <c r="M268" t="str">
        <f t="shared" si="13"/>
        <v>Prediabetes</v>
      </c>
      <c r="N268" t="str">
        <f>PROPER('Medical Examinations'!D266)</f>
        <v>No</v>
      </c>
      <c r="O268" t="s">
        <v>2380</v>
      </c>
      <c r="P268" t="s">
        <v>2383</v>
      </c>
      <c r="Q268">
        <v>1</v>
      </c>
      <c r="R268" t="str">
        <f>PROPER('Answer Data Cleaning'!AA268)</f>
        <v>Yes</v>
      </c>
      <c r="T268" t="s">
        <v>294</v>
      </c>
      <c r="U268" s="24" t="str">
        <f>TEXT(_xlfn.CONCAT('Answer Data Cleaning'!M268,"-",'Answer Data Cleaning'!L268,"-",'Answer Data Cleaning'!K268),"DD-MMM-YYYY")</f>
        <v>25-Aug-2000</v>
      </c>
      <c r="V268">
        <f t="shared" si="14"/>
        <v>22</v>
      </c>
      <c r="W268">
        <v>0</v>
      </c>
      <c r="X268" s="22">
        <v>2527.8200000000002</v>
      </c>
      <c r="Y268" t="s">
        <v>11</v>
      </c>
      <c r="Z268" t="s">
        <v>12</v>
      </c>
      <c r="AA268" t="s">
        <v>23</v>
      </c>
    </row>
    <row r="269" spans="2:27" ht="15.5" x14ac:dyDescent="0.35">
      <c r="B269" s="1" t="s">
        <v>2106</v>
      </c>
      <c r="C269" s="1" t="s">
        <v>2650</v>
      </c>
      <c r="D269" t="s">
        <v>4737</v>
      </c>
      <c r="E269" t="s">
        <v>5158</v>
      </c>
      <c r="F269" t="s">
        <v>5237</v>
      </c>
      <c r="I269" t="s">
        <v>2106</v>
      </c>
      <c r="J269">
        <v>37.82</v>
      </c>
      <c r="K269" t="str">
        <f t="shared" si="12"/>
        <v>Obesity</v>
      </c>
      <c r="L269">
        <v>6.01</v>
      </c>
      <c r="M269" t="str">
        <f t="shared" si="13"/>
        <v>Prediabetes</v>
      </c>
      <c r="N269" t="str">
        <f>PROPER('Medical Examinations'!D267)</f>
        <v>No</v>
      </c>
      <c r="O269" t="s">
        <v>2380</v>
      </c>
      <c r="P269" t="s">
        <v>2380</v>
      </c>
      <c r="Q269" s="20">
        <v>0</v>
      </c>
      <c r="R269" t="str">
        <f>PROPER('Answer Data Cleaning'!AA269)</f>
        <v>Yes</v>
      </c>
      <c r="T269" t="s">
        <v>295</v>
      </c>
      <c r="U269" s="24" t="str">
        <f>TEXT(_xlfn.CONCAT('Answer Data Cleaning'!M269,"-",'Answer Data Cleaning'!L269,"-",'Answer Data Cleaning'!K269),"DD-MMM-YYYY")</f>
        <v>28-Jul-1997</v>
      </c>
      <c r="V269">
        <f t="shared" si="14"/>
        <v>25</v>
      </c>
      <c r="W269">
        <v>0</v>
      </c>
      <c r="X269" s="22">
        <v>2534.39</v>
      </c>
      <c r="Y269" t="s">
        <v>12</v>
      </c>
      <c r="Z269" t="s">
        <v>12</v>
      </c>
      <c r="AA269" t="s">
        <v>23</v>
      </c>
    </row>
    <row r="270" spans="2:27" ht="15.5" x14ac:dyDescent="0.35">
      <c r="B270" s="1" t="s">
        <v>2105</v>
      </c>
      <c r="C270" s="1" t="s">
        <v>2651</v>
      </c>
      <c r="D270" t="s">
        <v>4734</v>
      </c>
      <c r="E270" t="s">
        <v>5239</v>
      </c>
      <c r="F270" t="s">
        <v>5238</v>
      </c>
      <c r="I270" t="s">
        <v>2105</v>
      </c>
      <c r="J270">
        <v>33.14</v>
      </c>
      <c r="K270" t="str">
        <f t="shared" si="12"/>
        <v>Obesity</v>
      </c>
      <c r="L270">
        <v>5.67</v>
      </c>
      <c r="M270" t="str">
        <f t="shared" si="13"/>
        <v>Normal</v>
      </c>
      <c r="N270" t="str">
        <f>PROPER('Medical Examinations'!D268)</f>
        <v>Yes</v>
      </c>
      <c r="O270" t="s">
        <v>2380</v>
      </c>
      <c r="P270" t="s">
        <v>2380</v>
      </c>
      <c r="Q270" s="20">
        <v>0</v>
      </c>
      <c r="R270" t="str">
        <f>PROPER('Answer Data Cleaning'!AA270)</f>
        <v>Yes</v>
      </c>
      <c r="T270" t="s">
        <v>296</v>
      </c>
      <c r="U270" s="24" t="str">
        <f>TEXT(_xlfn.CONCAT('Answer Data Cleaning'!M270,"-",'Answer Data Cleaning'!L270,"-",'Answer Data Cleaning'!K270),"DD-MMM-YYYY")</f>
        <v>01-Oct-1990</v>
      </c>
      <c r="V270">
        <f t="shared" si="14"/>
        <v>32</v>
      </c>
      <c r="W270">
        <v>3</v>
      </c>
      <c r="X270" s="22">
        <v>2540.39</v>
      </c>
      <c r="Y270" t="s">
        <v>11</v>
      </c>
      <c r="Z270" t="s">
        <v>11</v>
      </c>
      <c r="AA270" t="s">
        <v>13</v>
      </c>
    </row>
    <row r="271" spans="2:27" ht="15.5" x14ac:dyDescent="0.35">
      <c r="B271" s="1" t="s">
        <v>2104</v>
      </c>
      <c r="C271" s="1" t="s">
        <v>2652</v>
      </c>
      <c r="D271" t="s">
        <v>4734</v>
      </c>
      <c r="E271" t="s">
        <v>5240</v>
      </c>
      <c r="F271" t="s">
        <v>5099</v>
      </c>
      <c r="I271" t="s">
        <v>2104</v>
      </c>
      <c r="J271">
        <v>25.14</v>
      </c>
      <c r="K271" t="str">
        <f t="shared" si="12"/>
        <v>Overweight</v>
      </c>
      <c r="L271">
        <v>6.02</v>
      </c>
      <c r="M271" t="str">
        <f t="shared" si="13"/>
        <v>Prediabetes</v>
      </c>
      <c r="N271" t="str">
        <f>PROPER('Medical Examinations'!D269)</f>
        <v>Yes</v>
      </c>
      <c r="O271" t="s">
        <v>2380</v>
      </c>
      <c r="P271" t="s">
        <v>2383</v>
      </c>
      <c r="Q271">
        <v>1</v>
      </c>
      <c r="R271" t="str">
        <f>PROPER('Answer Data Cleaning'!AA271)</f>
        <v>Yes</v>
      </c>
      <c r="T271" t="s">
        <v>297</v>
      </c>
      <c r="U271" s="24" t="str">
        <f>TEXT(_xlfn.CONCAT('Answer Data Cleaning'!M271,"-",'Answer Data Cleaning'!L271,"-",'Answer Data Cleaning'!K271),"DD-MMM-YYYY")</f>
        <v>17-Nov-1991</v>
      </c>
      <c r="V271">
        <f t="shared" si="14"/>
        <v>31</v>
      </c>
      <c r="W271">
        <v>3</v>
      </c>
      <c r="X271" s="22">
        <v>2545.6799999999998</v>
      </c>
      <c r="Y271" t="s">
        <v>11</v>
      </c>
      <c r="Z271" t="s">
        <v>16</v>
      </c>
      <c r="AA271" t="s">
        <v>13</v>
      </c>
    </row>
    <row r="272" spans="2:27" ht="15.5" x14ac:dyDescent="0.35">
      <c r="B272" s="1" t="s">
        <v>2103</v>
      </c>
      <c r="C272" s="1" t="s">
        <v>2653</v>
      </c>
      <c r="D272" t="s">
        <v>4737</v>
      </c>
      <c r="E272" t="s">
        <v>4786</v>
      </c>
      <c r="F272" t="s">
        <v>5241</v>
      </c>
      <c r="I272" t="s">
        <v>2103</v>
      </c>
      <c r="J272">
        <v>20.18</v>
      </c>
      <c r="K272" t="str">
        <f t="shared" si="12"/>
        <v>Normal Weight</v>
      </c>
      <c r="L272">
        <v>11.19</v>
      </c>
      <c r="M272" t="str">
        <f t="shared" si="13"/>
        <v>Diabetes</v>
      </c>
      <c r="N272" t="str">
        <f>PROPER('Medical Examinations'!D270)</f>
        <v>No</v>
      </c>
      <c r="O272" t="s">
        <v>2380</v>
      </c>
      <c r="P272" t="s">
        <v>2380</v>
      </c>
      <c r="Q272" s="20">
        <v>0</v>
      </c>
      <c r="R272" t="str">
        <f>PROPER('Answer Data Cleaning'!AA272)</f>
        <v>Yes</v>
      </c>
      <c r="T272" t="s">
        <v>298</v>
      </c>
      <c r="U272" s="24" t="str">
        <f>TEXT(_xlfn.CONCAT('Answer Data Cleaning'!M272,"-",'Answer Data Cleaning'!L272,"-",'Answer Data Cleaning'!K272),"DD-MMM-YYYY")</f>
        <v>11-Oct-2002</v>
      </c>
      <c r="V272">
        <f t="shared" si="14"/>
        <v>20</v>
      </c>
      <c r="W272">
        <v>2</v>
      </c>
      <c r="X272" s="22">
        <v>2566.4699999999998</v>
      </c>
      <c r="Y272" t="s">
        <v>11</v>
      </c>
      <c r="Z272" t="s">
        <v>12</v>
      </c>
      <c r="AA272" t="s">
        <v>13</v>
      </c>
    </row>
    <row r="273" spans="2:27" ht="15.5" x14ac:dyDescent="0.35">
      <c r="B273" s="1" t="s">
        <v>2102</v>
      </c>
      <c r="C273" s="1" t="s">
        <v>2654</v>
      </c>
      <c r="D273" t="s">
        <v>4737</v>
      </c>
      <c r="E273" t="s">
        <v>5243</v>
      </c>
      <c r="F273" t="s">
        <v>5242</v>
      </c>
      <c r="I273" t="s">
        <v>2102</v>
      </c>
      <c r="J273">
        <v>44.36</v>
      </c>
      <c r="K273" t="str">
        <f t="shared" si="12"/>
        <v>Obesity</v>
      </c>
      <c r="L273">
        <v>5.1100000000000003</v>
      </c>
      <c r="M273" t="str">
        <f t="shared" si="13"/>
        <v>Normal</v>
      </c>
      <c r="N273" t="str">
        <f>PROPER('Medical Examinations'!D271)</f>
        <v>No</v>
      </c>
      <c r="O273" t="s">
        <v>2380</v>
      </c>
      <c r="P273" t="s">
        <v>2380</v>
      </c>
      <c r="Q273" s="20">
        <v>0</v>
      </c>
      <c r="R273" t="str">
        <f>PROPER('Answer Data Cleaning'!AA273)</f>
        <v>Yes</v>
      </c>
      <c r="T273" t="s">
        <v>299</v>
      </c>
      <c r="U273" s="24" t="str">
        <f>TEXT(_xlfn.CONCAT('Answer Data Cleaning'!M273,"-",'Answer Data Cleaning'!L273,"-",'Answer Data Cleaning'!K273),"DD-MMM-YYYY")</f>
        <v>20-Jul-2002</v>
      </c>
      <c r="V273">
        <f t="shared" si="14"/>
        <v>20</v>
      </c>
      <c r="W273">
        <v>0</v>
      </c>
      <c r="X273" s="22">
        <v>2585.04</v>
      </c>
      <c r="Y273" t="s">
        <v>11</v>
      </c>
      <c r="Z273" t="s">
        <v>11</v>
      </c>
      <c r="AA273" t="s">
        <v>300</v>
      </c>
    </row>
    <row r="274" spans="2:27" ht="15.5" x14ac:dyDescent="0.35">
      <c r="B274" s="1" t="s">
        <v>2101</v>
      </c>
      <c r="C274" s="1" t="s">
        <v>2655</v>
      </c>
      <c r="D274" t="s">
        <v>4737</v>
      </c>
      <c r="E274" t="s">
        <v>5245</v>
      </c>
      <c r="F274" t="s">
        <v>5244</v>
      </c>
      <c r="I274" t="s">
        <v>2101</v>
      </c>
      <c r="J274">
        <v>23.82</v>
      </c>
      <c r="K274" t="str">
        <f t="shared" si="12"/>
        <v>Normal Weight</v>
      </c>
      <c r="L274">
        <v>10.85</v>
      </c>
      <c r="M274" t="str">
        <f t="shared" si="13"/>
        <v>Diabetes</v>
      </c>
      <c r="N274" t="str">
        <f>PROPER('Medical Examinations'!D272)</f>
        <v>Yes</v>
      </c>
      <c r="O274" t="s">
        <v>2380</v>
      </c>
      <c r="P274" t="s">
        <v>2380</v>
      </c>
      <c r="Q274" s="20">
        <v>0</v>
      </c>
      <c r="R274" t="str">
        <f>PROPER('Answer Data Cleaning'!AA274)</f>
        <v>Yes</v>
      </c>
      <c r="T274" t="s">
        <v>301</v>
      </c>
      <c r="U274" s="24" t="str">
        <f>TEXT(_xlfn.CONCAT('Answer Data Cleaning'!M274,"-",'Answer Data Cleaning'!L274,"-",'Answer Data Cleaning'!K274),"DD-MMM-YYYY")</f>
        <v>15-Oct-2001</v>
      </c>
      <c r="V274">
        <f t="shared" si="14"/>
        <v>21</v>
      </c>
      <c r="W274">
        <v>1</v>
      </c>
      <c r="X274" s="22">
        <v>2585.27</v>
      </c>
      <c r="Y274" t="s">
        <v>11</v>
      </c>
      <c r="Z274" t="s">
        <v>12</v>
      </c>
      <c r="AA274" t="s">
        <v>42</v>
      </c>
    </row>
    <row r="275" spans="2:27" ht="15.5" x14ac:dyDescent="0.35">
      <c r="B275" s="1" t="s">
        <v>2100</v>
      </c>
      <c r="C275" s="1" t="s">
        <v>2656</v>
      </c>
      <c r="D275" t="s">
        <v>4737</v>
      </c>
      <c r="E275" t="s">
        <v>4750</v>
      </c>
      <c r="F275" t="s">
        <v>5246</v>
      </c>
      <c r="I275" t="s">
        <v>2100</v>
      </c>
      <c r="J275">
        <v>45</v>
      </c>
      <c r="K275" t="str">
        <f t="shared" si="12"/>
        <v>Obesity</v>
      </c>
      <c r="L275">
        <v>5.24</v>
      </c>
      <c r="M275" t="str">
        <f t="shared" si="13"/>
        <v>Normal</v>
      </c>
      <c r="N275" t="str">
        <f>PROPER('Medical Examinations'!D273)</f>
        <v>Yes</v>
      </c>
      <c r="O275" t="s">
        <v>2380</v>
      </c>
      <c r="P275" t="s">
        <v>2380</v>
      </c>
      <c r="Q275">
        <v>1</v>
      </c>
      <c r="R275" t="str">
        <f>PROPER('Answer Data Cleaning'!AA275)</f>
        <v>Yes</v>
      </c>
      <c r="T275" t="s">
        <v>302</v>
      </c>
      <c r="U275" s="24" t="str">
        <f>TEXT(_xlfn.CONCAT('Answer Data Cleaning'!M275,"-",'Answer Data Cleaning'!L275,"-",'Answer Data Cleaning'!K275),"DD-MMM-YYYY")</f>
        <v>28-Jul-2001</v>
      </c>
      <c r="V275">
        <f t="shared" si="14"/>
        <v>21</v>
      </c>
      <c r="W275">
        <v>0</v>
      </c>
      <c r="X275" s="22">
        <v>2585.85</v>
      </c>
      <c r="Y275" t="s">
        <v>11</v>
      </c>
      <c r="Z275" t="s">
        <v>11</v>
      </c>
      <c r="AA275" t="s">
        <v>247</v>
      </c>
    </row>
    <row r="276" spans="2:27" ht="15.5" x14ac:dyDescent="0.35">
      <c r="B276" s="1" t="s">
        <v>2099</v>
      </c>
      <c r="C276" s="1" t="s">
        <v>2657</v>
      </c>
      <c r="D276" t="s">
        <v>4737</v>
      </c>
      <c r="E276" t="s">
        <v>4838</v>
      </c>
      <c r="F276" t="s">
        <v>5247</v>
      </c>
      <c r="I276" t="s">
        <v>2099</v>
      </c>
      <c r="J276">
        <v>26.62</v>
      </c>
      <c r="K276" t="str">
        <f t="shared" si="12"/>
        <v>Overweight</v>
      </c>
      <c r="L276">
        <v>10.08</v>
      </c>
      <c r="M276" t="str">
        <f t="shared" si="13"/>
        <v>Diabetes</v>
      </c>
      <c r="N276" t="str">
        <f>PROPER('Medical Examinations'!D274)</f>
        <v>No</v>
      </c>
      <c r="O276" t="s">
        <v>2380</v>
      </c>
      <c r="P276" t="s">
        <v>2380</v>
      </c>
      <c r="Q276" s="20">
        <v>0</v>
      </c>
      <c r="R276" t="str">
        <f>PROPER('Answer Data Cleaning'!AA276)</f>
        <v>Yes</v>
      </c>
      <c r="T276" t="s">
        <v>303</v>
      </c>
      <c r="U276" s="24" t="str">
        <f>TEXT(_xlfn.CONCAT('Answer Data Cleaning'!M276,"-",'Answer Data Cleaning'!L276,"-",'Answer Data Cleaning'!K276),"DD-MMM-YYYY")</f>
        <v>26-Aug-2001</v>
      </c>
      <c r="V276">
        <f t="shared" si="14"/>
        <v>21</v>
      </c>
      <c r="W276">
        <v>1</v>
      </c>
      <c r="X276" s="22">
        <v>2597.7800000000002</v>
      </c>
      <c r="Y276" t="s">
        <v>11</v>
      </c>
      <c r="Z276" t="s">
        <v>16</v>
      </c>
      <c r="AA276" t="s">
        <v>42</v>
      </c>
    </row>
    <row r="277" spans="2:27" ht="15.5" x14ac:dyDescent="0.35">
      <c r="B277" s="1" t="s">
        <v>2098</v>
      </c>
      <c r="C277" s="1" t="s">
        <v>2658</v>
      </c>
      <c r="D277" t="s">
        <v>4737</v>
      </c>
      <c r="E277" t="s">
        <v>5249</v>
      </c>
      <c r="F277" t="s">
        <v>5248</v>
      </c>
      <c r="I277" t="s">
        <v>2098</v>
      </c>
      <c r="J277">
        <v>32.67</v>
      </c>
      <c r="K277" t="str">
        <f t="shared" si="12"/>
        <v>Obesity</v>
      </c>
      <c r="L277">
        <v>10.97</v>
      </c>
      <c r="M277" t="str">
        <f t="shared" si="13"/>
        <v>Diabetes</v>
      </c>
      <c r="N277" t="str">
        <f>PROPER('Medical Examinations'!D275)</f>
        <v>Yes</v>
      </c>
      <c r="O277" t="s">
        <v>2380</v>
      </c>
      <c r="P277" t="s">
        <v>2380</v>
      </c>
      <c r="Q277" s="20">
        <v>0</v>
      </c>
      <c r="R277" t="str">
        <f>PROPER('Answer Data Cleaning'!AA277)</f>
        <v>Yes</v>
      </c>
      <c r="T277" t="s">
        <v>304</v>
      </c>
      <c r="U277" s="24" t="str">
        <f>TEXT(_xlfn.CONCAT('Answer Data Cleaning'!M277,"-",'Answer Data Cleaning'!L277,"-",'Answer Data Cleaning'!K277),"DD-MMM-YYYY")</f>
        <v>26-Aug-1997</v>
      </c>
      <c r="V277">
        <f t="shared" si="14"/>
        <v>25</v>
      </c>
      <c r="W277">
        <v>0</v>
      </c>
      <c r="X277" s="22">
        <v>2632.99</v>
      </c>
      <c r="Y277" t="s">
        <v>11</v>
      </c>
      <c r="Z277" t="s">
        <v>16</v>
      </c>
      <c r="AA277" t="s">
        <v>42</v>
      </c>
    </row>
    <row r="278" spans="2:27" ht="15.5" x14ac:dyDescent="0.35">
      <c r="B278" s="1" t="s">
        <v>2097</v>
      </c>
      <c r="C278" s="1" t="s">
        <v>2659</v>
      </c>
      <c r="D278" t="s">
        <v>4737</v>
      </c>
      <c r="E278" t="s">
        <v>5251</v>
      </c>
      <c r="F278" t="s">
        <v>5250</v>
      </c>
      <c r="I278" t="s">
        <v>2097</v>
      </c>
      <c r="J278">
        <v>44.44</v>
      </c>
      <c r="K278" t="str">
        <f t="shared" si="12"/>
        <v>Obesity</v>
      </c>
      <c r="L278">
        <v>4.9000000000000004</v>
      </c>
      <c r="M278" t="str">
        <f t="shared" si="13"/>
        <v>Normal</v>
      </c>
      <c r="N278" t="str">
        <f>PROPER('Medical Examinations'!D276)</f>
        <v>Yes</v>
      </c>
      <c r="O278" t="s">
        <v>2380</v>
      </c>
      <c r="P278" t="s">
        <v>2380</v>
      </c>
      <c r="Q278">
        <v>1</v>
      </c>
      <c r="R278" t="str">
        <f>PROPER('Answer Data Cleaning'!AA278)</f>
        <v>Yes</v>
      </c>
      <c r="T278" t="s">
        <v>305</v>
      </c>
      <c r="U278" s="24" t="str">
        <f>TEXT(_xlfn.CONCAT('Answer Data Cleaning'!M278,"-",'Answer Data Cleaning'!L278,"-",'Answer Data Cleaning'!K278),"DD-MMM-YYYY")</f>
        <v>24-Jun-2000</v>
      </c>
      <c r="V278">
        <f t="shared" si="14"/>
        <v>22</v>
      </c>
      <c r="W278">
        <v>1</v>
      </c>
      <c r="X278" s="22">
        <v>2639.04</v>
      </c>
      <c r="Y278" t="s">
        <v>11</v>
      </c>
      <c r="Z278" t="s">
        <v>11</v>
      </c>
      <c r="AA278" t="s">
        <v>23</v>
      </c>
    </row>
    <row r="279" spans="2:27" ht="15.5" x14ac:dyDescent="0.35">
      <c r="B279" s="1" t="s">
        <v>2096</v>
      </c>
      <c r="C279" s="1" t="s">
        <v>2660</v>
      </c>
      <c r="D279" t="s">
        <v>4737</v>
      </c>
      <c r="E279" t="s">
        <v>5127</v>
      </c>
      <c r="F279" t="s">
        <v>5252</v>
      </c>
      <c r="I279" t="s">
        <v>2096</v>
      </c>
      <c r="J279">
        <v>28.31</v>
      </c>
      <c r="K279" t="str">
        <f t="shared" si="12"/>
        <v>Overweight</v>
      </c>
      <c r="L279">
        <v>5.33</v>
      </c>
      <c r="M279" t="str">
        <f t="shared" si="13"/>
        <v>Normal</v>
      </c>
      <c r="N279" t="str">
        <f>PROPER('Medical Examinations'!D277)</f>
        <v>No</v>
      </c>
      <c r="O279" t="s">
        <v>2380</v>
      </c>
      <c r="P279" t="s">
        <v>2380</v>
      </c>
      <c r="Q279" s="20">
        <v>0</v>
      </c>
      <c r="R279" t="str">
        <f>PROPER('Answer Data Cleaning'!AA279)</f>
        <v>Yes</v>
      </c>
      <c r="T279" t="s">
        <v>306</v>
      </c>
      <c r="U279" s="24" t="str">
        <f>TEXT(_xlfn.CONCAT('Answer Data Cleaning'!M279,"-",'Answer Data Cleaning'!L279,"-",'Answer Data Cleaning'!K279),"DD-MMM-YYYY")</f>
        <v>09-Dec-2000</v>
      </c>
      <c r="V279">
        <f t="shared" si="14"/>
        <v>22</v>
      </c>
      <c r="W279">
        <v>1</v>
      </c>
      <c r="X279" s="22">
        <v>2643.27</v>
      </c>
      <c r="Y279" t="s">
        <v>11</v>
      </c>
      <c r="Z279" t="s">
        <v>16</v>
      </c>
      <c r="AA279" t="s">
        <v>23</v>
      </c>
    </row>
    <row r="280" spans="2:27" ht="15.5" x14ac:dyDescent="0.35">
      <c r="B280" s="1" t="s">
        <v>2095</v>
      </c>
      <c r="C280" s="1" t="s">
        <v>2661</v>
      </c>
      <c r="D280" t="s">
        <v>4737</v>
      </c>
      <c r="E280" t="s">
        <v>5254</v>
      </c>
      <c r="F280" t="s">
        <v>5253</v>
      </c>
      <c r="I280" t="s">
        <v>2095</v>
      </c>
      <c r="J280">
        <v>25.05</v>
      </c>
      <c r="K280" t="str">
        <f t="shared" si="12"/>
        <v>Overweight</v>
      </c>
      <c r="L280">
        <v>4.6100000000000003</v>
      </c>
      <c r="M280" t="str">
        <f t="shared" si="13"/>
        <v>Normal</v>
      </c>
      <c r="N280" t="str">
        <f>PROPER('Medical Examinations'!D278)</f>
        <v>No</v>
      </c>
      <c r="O280" t="s">
        <v>2380</v>
      </c>
      <c r="P280" t="s">
        <v>2380</v>
      </c>
      <c r="Q280">
        <v>2</v>
      </c>
      <c r="R280" t="str">
        <f>PROPER('Answer Data Cleaning'!AA280)</f>
        <v>Yes</v>
      </c>
      <c r="T280" t="s">
        <v>307</v>
      </c>
      <c r="U280" s="24" t="str">
        <f>TEXT(_xlfn.CONCAT('Answer Data Cleaning'!M280,"-",'Answer Data Cleaning'!L280,"-",'Answer Data Cleaning'!K280),"DD-MMM-YYYY")</f>
        <v>05-Aug-1996</v>
      </c>
      <c r="V280">
        <f t="shared" si="14"/>
        <v>26</v>
      </c>
      <c r="W280">
        <v>0</v>
      </c>
      <c r="X280" s="22">
        <v>2680.95</v>
      </c>
      <c r="Y280" t="s">
        <v>12</v>
      </c>
      <c r="Z280" t="s">
        <v>11</v>
      </c>
      <c r="AA280" t="s">
        <v>23</v>
      </c>
    </row>
    <row r="281" spans="2:27" ht="15.5" x14ac:dyDescent="0.35">
      <c r="B281" s="1" t="s">
        <v>2094</v>
      </c>
      <c r="C281" s="1" t="s">
        <v>2662</v>
      </c>
      <c r="D281" t="s">
        <v>4737</v>
      </c>
      <c r="E281" t="s">
        <v>5256</v>
      </c>
      <c r="F281" t="s">
        <v>5255</v>
      </c>
      <c r="I281" t="s">
        <v>2094</v>
      </c>
      <c r="J281">
        <v>28.34</v>
      </c>
      <c r="K281" t="str">
        <f t="shared" si="12"/>
        <v>Overweight</v>
      </c>
      <c r="L281">
        <v>8.18</v>
      </c>
      <c r="M281" t="str">
        <f t="shared" si="13"/>
        <v>Diabetes</v>
      </c>
      <c r="N281" t="str">
        <f>PROPER('Medical Examinations'!D279)</f>
        <v>No</v>
      </c>
      <c r="O281" t="s">
        <v>2380</v>
      </c>
      <c r="P281" t="s">
        <v>2380</v>
      </c>
      <c r="Q281" s="20">
        <v>0</v>
      </c>
      <c r="R281" t="str">
        <f>PROPER('Answer Data Cleaning'!AA281)</f>
        <v>Yes</v>
      </c>
      <c r="T281" t="s">
        <v>308</v>
      </c>
      <c r="U281" s="24" t="str">
        <f>TEXT(_xlfn.CONCAT('Answer Data Cleaning'!M281,"-",'Answer Data Cleaning'!L281,"-",'Answer Data Cleaning'!K281),"DD-MMM-YYYY")</f>
        <v>17-Sep-1994</v>
      </c>
      <c r="V281">
        <f t="shared" si="14"/>
        <v>28</v>
      </c>
      <c r="W281">
        <v>0</v>
      </c>
      <c r="X281" s="22">
        <v>2684.69</v>
      </c>
      <c r="Y281" t="s">
        <v>11</v>
      </c>
      <c r="Z281" t="s">
        <v>11</v>
      </c>
      <c r="AA281" t="s">
        <v>13</v>
      </c>
    </row>
    <row r="282" spans="2:27" ht="15.5" x14ac:dyDescent="0.35">
      <c r="B282" s="1" t="s">
        <v>2093</v>
      </c>
      <c r="C282" s="1" t="s">
        <v>2663</v>
      </c>
      <c r="D282" t="s">
        <v>4734</v>
      </c>
      <c r="E282" t="s">
        <v>5257</v>
      </c>
      <c r="F282" t="s">
        <v>5080</v>
      </c>
      <c r="I282" t="s">
        <v>2093</v>
      </c>
      <c r="J282">
        <v>17.765000000000001</v>
      </c>
      <c r="K282" t="str">
        <f t="shared" si="12"/>
        <v>Underweight</v>
      </c>
      <c r="L282">
        <v>5.62</v>
      </c>
      <c r="M282" t="str">
        <f t="shared" si="13"/>
        <v>Normal</v>
      </c>
      <c r="N282" t="str">
        <f>PROPER('Medical Examinations'!D280)</f>
        <v>No</v>
      </c>
      <c r="O282" t="s">
        <v>2380</v>
      </c>
      <c r="P282" t="s">
        <v>2380</v>
      </c>
      <c r="Q282" s="20">
        <v>0</v>
      </c>
      <c r="R282" t="str">
        <f>PROPER('Answer Data Cleaning'!AA282)</f>
        <v>Yes</v>
      </c>
      <c r="T282" t="s">
        <v>309</v>
      </c>
      <c r="U282" s="24" t="str">
        <f>TEXT(_xlfn.CONCAT('Answer Data Cleaning'!M282,"-",'Answer Data Cleaning'!L282,"-",'Answer Data Cleaning'!K282),"DD-MMM-YYYY")</f>
        <v>02-Oct-1994</v>
      </c>
      <c r="V282">
        <f t="shared" si="14"/>
        <v>28</v>
      </c>
      <c r="W282">
        <v>0</v>
      </c>
      <c r="X282" s="22">
        <v>2689.5</v>
      </c>
      <c r="Y282" t="s">
        <v>12</v>
      </c>
      <c r="Z282" t="s">
        <v>11</v>
      </c>
      <c r="AA282" t="s">
        <v>13</v>
      </c>
    </row>
    <row r="283" spans="2:27" ht="15.5" x14ac:dyDescent="0.35">
      <c r="B283" s="1" t="s">
        <v>2092</v>
      </c>
      <c r="C283" s="1" t="s">
        <v>2664</v>
      </c>
      <c r="D283" t="s">
        <v>4737</v>
      </c>
      <c r="E283" t="s">
        <v>5259</v>
      </c>
      <c r="F283" t="s">
        <v>5258</v>
      </c>
      <c r="I283" t="s">
        <v>2092</v>
      </c>
      <c r="J283">
        <v>36.119999999999997</v>
      </c>
      <c r="K283" t="str">
        <f t="shared" si="12"/>
        <v>Obesity</v>
      </c>
      <c r="L283">
        <v>5.82</v>
      </c>
      <c r="M283" t="str">
        <f t="shared" si="13"/>
        <v>Prediabetes</v>
      </c>
      <c r="N283" t="str">
        <f>PROPER('Medical Examinations'!D281)</f>
        <v>No</v>
      </c>
      <c r="O283" t="s">
        <v>2380</v>
      </c>
      <c r="P283" t="s">
        <v>2380</v>
      </c>
      <c r="Q283" s="20">
        <v>0</v>
      </c>
      <c r="R283" t="str">
        <f>PROPER('Answer Data Cleaning'!AA283)</f>
        <v>Yes</v>
      </c>
      <c r="T283" t="s">
        <v>310</v>
      </c>
      <c r="U283" s="24" t="str">
        <f>TEXT(_xlfn.CONCAT('Answer Data Cleaning'!M283,"-",'Answer Data Cleaning'!L283,"-",'Answer Data Cleaning'!K283),"DD-MMM-YYYY")</f>
        <v>11-Jun-1999</v>
      </c>
      <c r="V283">
        <f t="shared" si="14"/>
        <v>23</v>
      </c>
      <c r="W283">
        <v>0</v>
      </c>
      <c r="X283" s="22">
        <v>2690.11</v>
      </c>
      <c r="Y283" t="s">
        <v>11</v>
      </c>
      <c r="Z283" t="s">
        <v>11</v>
      </c>
      <c r="AA283" t="s">
        <v>23</v>
      </c>
    </row>
    <row r="284" spans="2:27" ht="15.5" x14ac:dyDescent="0.35">
      <c r="B284" s="1" t="s">
        <v>2091</v>
      </c>
      <c r="C284" s="1" t="s">
        <v>2665</v>
      </c>
      <c r="D284" t="s">
        <v>4734</v>
      </c>
      <c r="E284" t="s">
        <v>5261</v>
      </c>
      <c r="F284" t="s">
        <v>5260</v>
      </c>
      <c r="I284" t="s">
        <v>2091</v>
      </c>
      <c r="J284">
        <v>23.19</v>
      </c>
      <c r="K284" t="str">
        <f t="shared" si="12"/>
        <v>Normal Weight</v>
      </c>
      <c r="L284">
        <v>7.66</v>
      </c>
      <c r="M284" t="str">
        <f t="shared" si="13"/>
        <v>Diabetes</v>
      </c>
      <c r="N284" t="str">
        <f>PROPER('Medical Examinations'!D282)</f>
        <v>No</v>
      </c>
      <c r="O284" t="s">
        <v>2380</v>
      </c>
      <c r="P284" t="s">
        <v>2380</v>
      </c>
      <c r="Q284" s="20">
        <v>0</v>
      </c>
      <c r="R284" t="str">
        <f>PROPER('Answer Data Cleaning'!AA284)</f>
        <v>Yes</v>
      </c>
      <c r="T284" t="s">
        <v>311</v>
      </c>
      <c r="U284" s="24" t="str">
        <f>TEXT(_xlfn.CONCAT('Answer Data Cleaning'!M284,"-",'Answer Data Cleaning'!L284,"-",'Answer Data Cleaning'!K284),"DD-MMM-YYYY")</f>
        <v>13-Jun-1996</v>
      </c>
      <c r="V284">
        <f t="shared" si="14"/>
        <v>26</v>
      </c>
      <c r="W284">
        <v>0</v>
      </c>
      <c r="X284" s="22">
        <v>2699.57</v>
      </c>
      <c r="Y284" t="s">
        <v>11</v>
      </c>
      <c r="Z284" t="s">
        <v>16</v>
      </c>
      <c r="AA284" t="s">
        <v>23</v>
      </c>
    </row>
    <row r="285" spans="2:27" ht="15.5" x14ac:dyDescent="0.35">
      <c r="B285" s="1" t="s">
        <v>2090</v>
      </c>
      <c r="C285" s="1" t="s">
        <v>2666</v>
      </c>
      <c r="D285" t="s">
        <v>4737</v>
      </c>
      <c r="E285" t="s">
        <v>5262</v>
      </c>
      <c r="F285" t="s">
        <v>4917</v>
      </c>
      <c r="I285" t="s">
        <v>2090</v>
      </c>
      <c r="J285">
        <v>35.99</v>
      </c>
      <c r="K285" t="str">
        <f t="shared" si="12"/>
        <v>Obesity</v>
      </c>
      <c r="L285">
        <v>4.2300000000000004</v>
      </c>
      <c r="M285" t="str">
        <f t="shared" si="13"/>
        <v>Normal</v>
      </c>
      <c r="N285" t="str">
        <f>PROPER('Medical Examinations'!D283)</f>
        <v>No</v>
      </c>
      <c r="O285" t="s">
        <v>2380</v>
      </c>
      <c r="P285" t="s">
        <v>2380</v>
      </c>
      <c r="Q285" s="20">
        <v>0</v>
      </c>
      <c r="R285" t="str">
        <f>PROPER('Answer Data Cleaning'!AA285)</f>
        <v>Yes</v>
      </c>
      <c r="T285" t="s">
        <v>312</v>
      </c>
      <c r="U285" s="24" t="str">
        <f>TEXT(_xlfn.CONCAT('Answer Data Cleaning'!M285,"-",'Answer Data Cleaning'!L285,"-",'Answer Data Cleaning'!K285),"DD-MMM-YYYY")</f>
        <v>17-Jul-2003</v>
      </c>
      <c r="V285">
        <f t="shared" si="14"/>
        <v>19</v>
      </c>
      <c r="W285">
        <v>1</v>
      </c>
      <c r="X285" s="22">
        <v>2709.11</v>
      </c>
      <c r="Y285" t="s">
        <v>11</v>
      </c>
      <c r="Z285" t="s">
        <v>11</v>
      </c>
      <c r="AA285" t="s">
        <v>23</v>
      </c>
    </row>
    <row r="286" spans="2:27" ht="15.5" x14ac:dyDescent="0.35">
      <c r="B286" s="1" t="s">
        <v>2089</v>
      </c>
      <c r="C286" s="1" t="s">
        <v>2667</v>
      </c>
      <c r="D286" t="s">
        <v>4737</v>
      </c>
      <c r="E286" t="s">
        <v>5264</v>
      </c>
      <c r="F286" t="s">
        <v>5263</v>
      </c>
      <c r="I286" t="s">
        <v>2089</v>
      </c>
      <c r="J286">
        <v>30.25</v>
      </c>
      <c r="K286" t="str">
        <f t="shared" si="12"/>
        <v>Obesity</v>
      </c>
      <c r="L286">
        <v>5.58</v>
      </c>
      <c r="M286" t="str">
        <f t="shared" si="13"/>
        <v>Normal</v>
      </c>
      <c r="N286" t="str">
        <f>PROPER('Medical Examinations'!D284)</f>
        <v>No</v>
      </c>
      <c r="O286" t="s">
        <v>2380</v>
      </c>
      <c r="P286" t="s">
        <v>2383</v>
      </c>
      <c r="Q286">
        <v>1</v>
      </c>
      <c r="R286" t="str">
        <f>PROPER('Answer Data Cleaning'!AA286)</f>
        <v>Yes</v>
      </c>
      <c r="T286" t="s">
        <v>313</v>
      </c>
      <c r="U286" s="24" t="str">
        <f>TEXT(_xlfn.CONCAT('Answer Data Cleaning'!M286,"-",'Answer Data Cleaning'!L286,"-",'Answer Data Cleaning'!K286),"DD-MMM-YYYY")</f>
        <v>21-Nov-2003</v>
      </c>
      <c r="V286">
        <f t="shared" si="14"/>
        <v>19</v>
      </c>
      <c r="W286">
        <v>1</v>
      </c>
      <c r="X286" s="22">
        <v>2709.24</v>
      </c>
      <c r="Y286" t="s">
        <v>11</v>
      </c>
      <c r="Z286" t="s">
        <v>11</v>
      </c>
      <c r="AA286" t="s">
        <v>23</v>
      </c>
    </row>
    <row r="287" spans="2:27" ht="15.5" x14ac:dyDescent="0.35">
      <c r="B287" s="1" t="s">
        <v>2088</v>
      </c>
      <c r="C287" s="1" t="s">
        <v>2668</v>
      </c>
      <c r="D287" t="s">
        <v>4737</v>
      </c>
      <c r="E287" t="s">
        <v>5266</v>
      </c>
      <c r="F287" t="s">
        <v>5265</v>
      </c>
      <c r="I287" t="s">
        <v>2088</v>
      </c>
      <c r="J287">
        <v>26.24</v>
      </c>
      <c r="K287" t="str">
        <f t="shared" si="12"/>
        <v>Overweight</v>
      </c>
      <c r="L287">
        <v>6.26</v>
      </c>
      <c r="M287" t="str">
        <f t="shared" si="13"/>
        <v>Prediabetes</v>
      </c>
      <c r="N287" t="str">
        <f>PROPER('Medical Examinations'!D285)</f>
        <v>Yes</v>
      </c>
      <c r="O287" t="s">
        <v>2380</v>
      </c>
      <c r="P287" t="s">
        <v>2380</v>
      </c>
      <c r="Q287" s="20">
        <v>0</v>
      </c>
      <c r="R287" t="str">
        <f>PROPER('Answer Data Cleaning'!AA287)</f>
        <v>Yes</v>
      </c>
      <c r="T287" t="s">
        <v>314</v>
      </c>
      <c r="U287" s="24" t="str">
        <f>TEXT(_xlfn.CONCAT('Answer Data Cleaning'!M287,"-",'Answer Data Cleaning'!L287,"-",'Answer Data Cleaning'!K287),"DD-MMM-YYYY")</f>
        <v>01-Dec-2003</v>
      </c>
      <c r="V287">
        <f t="shared" si="14"/>
        <v>19</v>
      </c>
      <c r="W287">
        <v>1</v>
      </c>
      <c r="X287" s="22">
        <v>2710.83</v>
      </c>
      <c r="Y287" t="s">
        <v>11</v>
      </c>
      <c r="Z287" t="s">
        <v>12</v>
      </c>
      <c r="AA287" t="s">
        <v>23</v>
      </c>
    </row>
    <row r="288" spans="2:27" ht="15.5" x14ac:dyDescent="0.35">
      <c r="B288" s="1" t="s">
        <v>2087</v>
      </c>
      <c r="C288" s="1" t="s">
        <v>2669</v>
      </c>
      <c r="D288" t="s">
        <v>4737</v>
      </c>
      <c r="E288" t="s">
        <v>5268</v>
      </c>
      <c r="F288" t="s">
        <v>5267</v>
      </c>
      <c r="I288" t="s">
        <v>2087</v>
      </c>
      <c r="J288">
        <v>31.36</v>
      </c>
      <c r="K288" t="str">
        <f t="shared" si="12"/>
        <v>Obesity</v>
      </c>
      <c r="L288">
        <v>10.6</v>
      </c>
      <c r="M288" t="str">
        <f t="shared" si="13"/>
        <v>Diabetes</v>
      </c>
      <c r="N288" t="str">
        <f>PROPER('Medical Examinations'!D286)</f>
        <v>Yes</v>
      </c>
      <c r="O288" t="s">
        <v>2380</v>
      </c>
      <c r="P288" t="s">
        <v>2380</v>
      </c>
      <c r="Q288" s="20">
        <v>0</v>
      </c>
      <c r="R288" t="str">
        <f>PROPER('Answer Data Cleaning'!AA288)</f>
        <v>Yes</v>
      </c>
      <c r="T288" t="s">
        <v>315</v>
      </c>
      <c r="U288" s="24" t="str">
        <f>TEXT(_xlfn.CONCAT('Answer Data Cleaning'!M288,"-",'Answer Data Cleaning'!L288,"-",'Answer Data Cleaning'!K288),"DD-MMM-YYYY")</f>
        <v>06-Aug-2003</v>
      </c>
      <c r="V288">
        <f t="shared" si="14"/>
        <v>19</v>
      </c>
      <c r="W288">
        <v>1</v>
      </c>
      <c r="X288" s="22">
        <v>2719.28</v>
      </c>
      <c r="Y288" t="s">
        <v>11</v>
      </c>
      <c r="Z288" t="s">
        <v>11</v>
      </c>
      <c r="AA288" t="s">
        <v>23</v>
      </c>
    </row>
    <row r="289" spans="2:27" ht="15.5" x14ac:dyDescent="0.35">
      <c r="B289" s="1" t="s">
        <v>2086</v>
      </c>
      <c r="C289" s="1" t="s">
        <v>2670</v>
      </c>
      <c r="D289" t="s">
        <v>4734</v>
      </c>
      <c r="E289" t="s">
        <v>5270</v>
      </c>
      <c r="F289" t="s">
        <v>5269</v>
      </c>
      <c r="I289" t="s">
        <v>2086</v>
      </c>
      <c r="J289">
        <v>25.69</v>
      </c>
      <c r="K289" t="str">
        <f t="shared" si="12"/>
        <v>Overweight</v>
      </c>
      <c r="L289">
        <v>4.78</v>
      </c>
      <c r="M289" t="str">
        <f t="shared" si="13"/>
        <v>Normal</v>
      </c>
      <c r="N289" t="str">
        <f>PROPER('Medical Examinations'!D287)</f>
        <v>Yes</v>
      </c>
      <c r="O289" t="s">
        <v>2380</v>
      </c>
      <c r="P289" t="s">
        <v>2380</v>
      </c>
      <c r="Q289" s="20">
        <v>0</v>
      </c>
      <c r="R289" t="str">
        <f>PROPER('Answer Data Cleaning'!AA289)</f>
        <v>Yes</v>
      </c>
      <c r="T289" t="s">
        <v>316</v>
      </c>
      <c r="U289" s="24" t="str">
        <f>TEXT(_xlfn.CONCAT('Answer Data Cleaning'!M289,"-",'Answer Data Cleaning'!L289,"-",'Answer Data Cleaning'!K289),"DD-MMM-YYYY")</f>
        <v>30-Oct-1997</v>
      </c>
      <c r="V289">
        <f t="shared" si="14"/>
        <v>25</v>
      </c>
      <c r="W289">
        <v>0</v>
      </c>
      <c r="X289" s="22">
        <v>2721.32</v>
      </c>
      <c r="Y289" t="s">
        <v>16</v>
      </c>
      <c r="Z289" t="s">
        <v>12</v>
      </c>
      <c r="AA289" t="s">
        <v>276</v>
      </c>
    </row>
    <row r="290" spans="2:27" ht="15.5" x14ac:dyDescent="0.35">
      <c r="B290" s="1" t="s">
        <v>2085</v>
      </c>
      <c r="C290" s="1" t="s">
        <v>2671</v>
      </c>
      <c r="D290" t="s">
        <v>4734</v>
      </c>
      <c r="E290" t="s">
        <v>5272</v>
      </c>
      <c r="F290" t="s">
        <v>5271</v>
      </c>
      <c r="I290" t="s">
        <v>2085</v>
      </c>
      <c r="J290">
        <v>25.46</v>
      </c>
      <c r="K290" t="str">
        <f t="shared" si="12"/>
        <v>Overweight</v>
      </c>
      <c r="L290">
        <v>6.03</v>
      </c>
      <c r="M290" t="str">
        <f t="shared" si="13"/>
        <v>Prediabetes</v>
      </c>
      <c r="N290" t="str">
        <f>PROPER('Medical Examinations'!D288)</f>
        <v>No</v>
      </c>
      <c r="O290" t="s">
        <v>2380</v>
      </c>
      <c r="P290" t="s">
        <v>2380</v>
      </c>
      <c r="Q290">
        <v>2</v>
      </c>
      <c r="R290" t="str">
        <f>PROPER('Answer Data Cleaning'!AA290)</f>
        <v>Yes</v>
      </c>
      <c r="T290" t="s">
        <v>317</v>
      </c>
      <c r="U290" s="24" t="str">
        <f>TEXT(_xlfn.CONCAT('Answer Data Cleaning'!M290,"-",'Answer Data Cleaning'!L290,"-",'Answer Data Cleaning'!K290),"DD-MMM-YYYY")</f>
        <v>20-Aug-1988</v>
      </c>
      <c r="V290">
        <f t="shared" si="14"/>
        <v>34</v>
      </c>
      <c r="W290">
        <v>3</v>
      </c>
      <c r="X290" s="22">
        <v>2726.06</v>
      </c>
      <c r="Y290" t="s">
        <v>11</v>
      </c>
      <c r="Z290" t="s">
        <v>11</v>
      </c>
      <c r="AA290" t="s">
        <v>13</v>
      </c>
    </row>
    <row r="291" spans="2:27" ht="15.5" x14ac:dyDescent="0.35">
      <c r="B291" s="1" t="s">
        <v>2084</v>
      </c>
      <c r="C291" s="1" t="s">
        <v>2672</v>
      </c>
      <c r="D291" t="s">
        <v>4737</v>
      </c>
      <c r="E291" t="s">
        <v>5127</v>
      </c>
      <c r="F291" t="s">
        <v>5273</v>
      </c>
      <c r="I291" t="s">
        <v>2084</v>
      </c>
      <c r="J291">
        <v>31.83</v>
      </c>
      <c r="K291" t="str">
        <f t="shared" si="12"/>
        <v>Obesity</v>
      </c>
      <c r="L291">
        <v>11.55</v>
      </c>
      <c r="M291" t="str">
        <f t="shared" si="13"/>
        <v>Diabetes</v>
      </c>
      <c r="N291" t="str">
        <f>PROPER('Medical Examinations'!D289)</f>
        <v>Yes</v>
      </c>
      <c r="O291" t="s">
        <v>2380</v>
      </c>
      <c r="P291" t="s">
        <v>2380</v>
      </c>
      <c r="Q291">
        <v>1</v>
      </c>
      <c r="R291" t="str">
        <f>PROPER('Answer Data Cleaning'!AA291)</f>
        <v>Yes</v>
      </c>
      <c r="T291" t="s">
        <v>318</v>
      </c>
      <c r="U291" s="24" t="str">
        <f>TEXT(_xlfn.CONCAT('Answer Data Cleaning'!M291,"-",'Answer Data Cleaning'!L291,"-",'Answer Data Cleaning'!K291),"DD-MMM-YYYY")</f>
        <v>06-Oct-1997</v>
      </c>
      <c r="V291">
        <f t="shared" si="14"/>
        <v>25</v>
      </c>
      <c r="W291">
        <v>0</v>
      </c>
      <c r="X291" s="22">
        <v>2727.4</v>
      </c>
      <c r="Y291" t="s">
        <v>12</v>
      </c>
      <c r="Z291" t="s">
        <v>12</v>
      </c>
      <c r="AA291" t="s">
        <v>168</v>
      </c>
    </row>
    <row r="292" spans="2:27" ht="15.5" x14ac:dyDescent="0.35">
      <c r="B292" s="1" t="s">
        <v>2083</v>
      </c>
      <c r="C292" s="1" t="s">
        <v>2673</v>
      </c>
      <c r="D292" t="s">
        <v>4737</v>
      </c>
      <c r="E292" t="s">
        <v>5275</v>
      </c>
      <c r="F292" t="s">
        <v>5274</v>
      </c>
      <c r="I292" t="s">
        <v>2083</v>
      </c>
      <c r="J292">
        <v>24.43</v>
      </c>
      <c r="K292" t="str">
        <f t="shared" si="12"/>
        <v>Normal Weight</v>
      </c>
      <c r="L292">
        <v>7.59</v>
      </c>
      <c r="M292" t="str">
        <f t="shared" si="13"/>
        <v>Diabetes</v>
      </c>
      <c r="N292" t="str">
        <f>PROPER('Medical Examinations'!D290)</f>
        <v>Yes</v>
      </c>
      <c r="O292" t="s">
        <v>2380</v>
      </c>
      <c r="P292" t="s">
        <v>2380</v>
      </c>
      <c r="Q292">
        <v>1</v>
      </c>
      <c r="R292" t="str">
        <f>PROPER('Answer Data Cleaning'!AA292)</f>
        <v>Yes</v>
      </c>
      <c r="T292" t="s">
        <v>319</v>
      </c>
      <c r="U292" s="24" t="str">
        <f>TEXT(_xlfn.CONCAT('Answer Data Cleaning'!M292,"-",'Answer Data Cleaning'!L292,"-",'Answer Data Cleaning'!K292),"DD-MMM-YYYY")</f>
        <v>03-Dec-2003</v>
      </c>
      <c r="V292">
        <f t="shared" si="14"/>
        <v>19</v>
      </c>
      <c r="W292">
        <v>1</v>
      </c>
      <c r="X292" s="22">
        <v>2730.11</v>
      </c>
      <c r="Y292" t="s">
        <v>11</v>
      </c>
      <c r="Z292" t="s">
        <v>12</v>
      </c>
      <c r="AA292" t="s">
        <v>23</v>
      </c>
    </row>
    <row r="293" spans="2:27" ht="15.5" x14ac:dyDescent="0.35">
      <c r="B293" s="1" t="s">
        <v>2082</v>
      </c>
      <c r="C293" s="1" t="s">
        <v>2674</v>
      </c>
      <c r="D293" t="s">
        <v>4737</v>
      </c>
      <c r="E293" t="s">
        <v>5162</v>
      </c>
      <c r="F293" t="s">
        <v>5276</v>
      </c>
      <c r="I293" t="s">
        <v>2082</v>
      </c>
      <c r="J293">
        <v>41.9</v>
      </c>
      <c r="K293" t="str">
        <f t="shared" si="12"/>
        <v>Obesity</v>
      </c>
      <c r="L293">
        <v>4.26</v>
      </c>
      <c r="M293" t="str">
        <f t="shared" si="13"/>
        <v>Normal</v>
      </c>
      <c r="N293" t="str">
        <f>PROPER('Medical Examinations'!D291)</f>
        <v>No</v>
      </c>
      <c r="O293" t="s">
        <v>2380</v>
      </c>
      <c r="P293" t="s">
        <v>2380</v>
      </c>
      <c r="Q293" s="20">
        <v>0</v>
      </c>
      <c r="R293" t="str">
        <f>PROPER('Answer Data Cleaning'!AA293)</f>
        <v>Yes</v>
      </c>
      <c r="T293" t="s">
        <v>320</v>
      </c>
      <c r="U293" s="24" t="str">
        <f>TEXT(_xlfn.CONCAT('Answer Data Cleaning'!M293,"-",'Answer Data Cleaning'!L293,"-",'Answer Data Cleaning'!K293),"DD-MMM-YYYY")</f>
        <v>17-Dec-2000</v>
      </c>
      <c r="V293">
        <f t="shared" si="14"/>
        <v>22</v>
      </c>
      <c r="W293">
        <v>0</v>
      </c>
      <c r="X293" s="22">
        <v>2731.91</v>
      </c>
      <c r="Y293" t="s">
        <v>11</v>
      </c>
      <c r="Z293" t="s">
        <v>12</v>
      </c>
      <c r="AA293" t="s">
        <v>247</v>
      </c>
    </row>
    <row r="294" spans="2:27" ht="15.5" x14ac:dyDescent="0.35">
      <c r="B294" s="1" t="s">
        <v>2081</v>
      </c>
      <c r="C294" s="1" t="s">
        <v>2675</v>
      </c>
      <c r="D294" t="s">
        <v>4737</v>
      </c>
      <c r="E294" t="s">
        <v>5278</v>
      </c>
      <c r="F294" t="s">
        <v>5277</v>
      </c>
      <c r="I294" t="s">
        <v>2081</v>
      </c>
      <c r="J294">
        <v>22.88</v>
      </c>
      <c r="K294" t="str">
        <f t="shared" si="12"/>
        <v>Normal Weight</v>
      </c>
      <c r="L294">
        <v>5.9</v>
      </c>
      <c r="M294" t="str">
        <f t="shared" si="13"/>
        <v>Prediabetes</v>
      </c>
      <c r="N294" t="str">
        <f>PROPER('Medical Examinations'!D292)</f>
        <v>Yes</v>
      </c>
      <c r="O294" t="s">
        <v>2380</v>
      </c>
      <c r="P294" t="s">
        <v>2383</v>
      </c>
      <c r="Q294">
        <v>1</v>
      </c>
      <c r="R294" t="str">
        <f>PROPER('Answer Data Cleaning'!AA294)</f>
        <v>Yes</v>
      </c>
      <c r="T294" t="s">
        <v>321</v>
      </c>
      <c r="U294" s="24" t="str">
        <f>TEXT(_xlfn.CONCAT('Answer Data Cleaning'!M294,"-",'Answer Data Cleaning'!L294,"-",'Answer Data Cleaning'!K294),"DD-MMM-YYYY")</f>
        <v>03-Oct-2000</v>
      </c>
      <c r="V294">
        <f t="shared" si="14"/>
        <v>22</v>
      </c>
      <c r="W294">
        <v>0</v>
      </c>
      <c r="X294" s="22">
        <v>2741.95</v>
      </c>
      <c r="Y294" t="s">
        <v>11</v>
      </c>
      <c r="Z294" t="s">
        <v>12</v>
      </c>
      <c r="AA294" t="s">
        <v>247</v>
      </c>
    </row>
    <row r="295" spans="2:27" ht="15.5" x14ac:dyDescent="0.35">
      <c r="B295" s="1" t="s">
        <v>2080</v>
      </c>
      <c r="C295" s="1" t="s">
        <v>2676</v>
      </c>
      <c r="D295" t="s">
        <v>4737</v>
      </c>
      <c r="E295" t="s">
        <v>5280</v>
      </c>
      <c r="F295" t="s">
        <v>5279</v>
      </c>
      <c r="I295" t="s">
        <v>2080</v>
      </c>
      <c r="J295">
        <v>29.734999999999999</v>
      </c>
      <c r="K295" t="str">
        <f t="shared" si="12"/>
        <v>Overweight</v>
      </c>
      <c r="L295">
        <v>7.79</v>
      </c>
      <c r="M295" t="str">
        <f t="shared" si="13"/>
        <v>Diabetes</v>
      </c>
      <c r="N295" t="str">
        <f>PROPER('Medical Examinations'!D293)</f>
        <v>No</v>
      </c>
      <c r="O295" t="s">
        <v>2380</v>
      </c>
      <c r="P295" t="s">
        <v>2380</v>
      </c>
      <c r="Q295" s="20">
        <v>0</v>
      </c>
      <c r="R295" t="str">
        <f>PROPER('Answer Data Cleaning'!AA295)</f>
        <v>No</v>
      </c>
      <c r="T295" t="s">
        <v>322</v>
      </c>
      <c r="U295" s="24" t="str">
        <f>TEXT(_xlfn.CONCAT('Answer Data Cleaning'!M295,"-",'Answer Data Cleaning'!L295,"-",'Answer Data Cleaning'!K295),"DD-MMM-YYYY")</f>
        <v>11-Oct-2000</v>
      </c>
      <c r="V295">
        <f t="shared" si="14"/>
        <v>22</v>
      </c>
      <c r="W295">
        <v>0</v>
      </c>
      <c r="X295" s="22">
        <v>2755.02</v>
      </c>
      <c r="Y295" t="s">
        <v>11</v>
      </c>
      <c r="Z295" t="s">
        <v>16</v>
      </c>
      <c r="AA295" t="s">
        <v>247</v>
      </c>
    </row>
    <row r="296" spans="2:27" ht="15.5" x14ac:dyDescent="0.35">
      <c r="B296" s="1" t="s">
        <v>2079</v>
      </c>
      <c r="C296" s="1" t="s">
        <v>2677</v>
      </c>
      <c r="D296" t="s">
        <v>4737</v>
      </c>
      <c r="E296" t="s">
        <v>5282</v>
      </c>
      <c r="F296" t="s">
        <v>5281</v>
      </c>
      <c r="I296" t="s">
        <v>2079</v>
      </c>
      <c r="J296">
        <v>40.74</v>
      </c>
      <c r="K296" t="str">
        <f t="shared" si="12"/>
        <v>Obesity</v>
      </c>
      <c r="L296">
        <v>5.28</v>
      </c>
      <c r="M296" t="str">
        <f t="shared" si="13"/>
        <v>Normal</v>
      </c>
      <c r="N296" t="str">
        <f>PROPER('Medical Examinations'!D294)</f>
        <v>No</v>
      </c>
      <c r="O296" t="s">
        <v>2380</v>
      </c>
      <c r="P296" t="s">
        <v>2383</v>
      </c>
      <c r="Q296">
        <v>1</v>
      </c>
      <c r="R296" t="str">
        <f>PROPER('Answer Data Cleaning'!AA296)</f>
        <v>Yes</v>
      </c>
      <c r="T296" t="s">
        <v>323</v>
      </c>
      <c r="U296" s="24" t="str">
        <f>TEXT(_xlfn.CONCAT('Answer Data Cleaning'!M296,"-",'Answer Data Cleaning'!L296,"-",'Answer Data Cleaning'!K296),"DD-MMM-YYYY")</f>
        <v>10-Aug-1997</v>
      </c>
      <c r="V296">
        <f t="shared" si="14"/>
        <v>25</v>
      </c>
      <c r="W296">
        <v>0</v>
      </c>
      <c r="X296" s="22">
        <v>2758.99</v>
      </c>
      <c r="Y296" t="s">
        <v>11</v>
      </c>
      <c r="Z296" t="s">
        <v>16</v>
      </c>
      <c r="AA296" t="s">
        <v>23</v>
      </c>
    </row>
    <row r="297" spans="2:27" ht="15.5" x14ac:dyDescent="0.35">
      <c r="B297" s="1" t="s">
        <v>2078</v>
      </c>
      <c r="C297" s="1" t="s">
        <v>2678</v>
      </c>
      <c r="D297" t="s">
        <v>4734</v>
      </c>
      <c r="E297" t="s">
        <v>5284</v>
      </c>
      <c r="F297" t="s">
        <v>5283</v>
      </c>
      <c r="I297" t="s">
        <v>2078</v>
      </c>
      <c r="J297">
        <v>24.14</v>
      </c>
      <c r="K297" t="str">
        <f t="shared" si="12"/>
        <v>Normal Weight</v>
      </c>
      <c r="L297">
        <v>5.87</v>
      </c>
      <c r="M297" t="str">
        <f t="shared" si="13"/>
        <v>Prediabetes</v>
      </c>
      <c r="N297" t="str">
        <f>PROPER('Medical Examinations'!D295)</f>
        <v>No</v>
      </c>
      <c r="O297" t="s">
        <v>2380</v>
      </c>
      <c r="P297" t="s">
        <v>2380</v>
      </c>
      <c r="Q297">
        <v>2</v>
      </c>
      <c r="R297" t="str">
        <f>PROPER('Answer Data Cleaning'!AA297)</f>
        <v>Yes</v>
      </c>
      <c r="T297" t="s">
        <v>324</v>
      </c>
      <c r="U297" s="24" t="str">
        <f>TEXT(_xlfn.CONCAT('Answer Data Cleaning'!M297,"-",'Answer Data Cleaning'!L297,"-",'Answer Data Cleaning'!K297),"DD-MMM-YYYY")</f>
        <v>14-Nov-2004</v>
      </c>
      <c r="V297">
        <f t="shared" si="14"/>
        <v>18</v>
      </c>
      <c r="W297">
        <v>0</v>
      </c>
      <c r="X297" s="22">
        <v>2773.46</v>
      </c>
      <c r="Y297" t="s">
        <v>11</v>
      </c>
      <c r="Z297" t="s">
        <v>16</v>
      </c>
      <c r="AA297" t="s">
        <v>300</v>
      </c>
    </row>
    <row r="298" spans="2:27" ht="15.5" x14ac:dyDescent="0.35">
      <c r="B298" s="1" t="s">
        <v>2077</v>
      </c>
      <c r="C298" s="1" t="s">
        <v>2679</v>
      </c>
      <c r="D298" t="s">
        <v>4737</v>
      </c>
      <c r="E298" t="s">
        <v>5286</v>
      </c>
      <c r="F298" t="s">
        <v>5285</v>
      </c>
      <c r="I298" t="s">
        <v>2077</v>
      </c>
      <c r="J298">
        <v>25.15</v>
      </c>
      <c r="K298" t="str">
        <f t="shared" si="12"/>
        <v>Overweight</v>
      </c>
      <c r="L298">
        <v>9.08</v>
      </c>
      <c r="M298" t="str">
        <f t="shared" si="13"/>
        <v>Diabetes</v>
      </c>
      <c r="N298" t="str">
        <f>PROPER('Medical Examinations'!D296)</f>
        <v>Yes</v>
      </c>
      <c r="O298" t="s">
        <v>2380</v>
      </c>
      <c r="P298" t="s">
        <v>2380</v>
      </c>
      <c r="Q298">
        <v>1</v>
      </c>
      <c r="R298" t="str">
        <f>PROPER('Answer Data Cleaning'!AA298)</f>
        <v>Yes</v>
      </c>
      <c r="T298" t="s">
        <v>31</v>
      </c>
      <c r="U298" s="24" t="str">
        <f>TEXT(_xlfn.CONCAT('Answer Data Cleaning'!M298,"-",'Answer Data Cleaning'!L298,"-",'Answer Data Cleaning'!K298),"DD-MMM-YYYY")</f>
        <v>09-Jun-1999</v>
      </c>
      <c r="V298">
        <f t="shared" si="14"/>
        <v>23</v>
      </c>
      <c r="W298">
        <v>1</v>
      </c>
      <c r="X298" s="22">
        <v>2775.19</v>
      </c>
      <c r="Y298" t="s">
        <v>11</v>
      </c>
      <c r="Z298" t="s">
        <v>16</v>
      </c>
      <c r="AA298" t="s">
        <v>23</v>
      </c>
    </row>
    <row r="299" spans="2:27" ht="15.5" x14ac:dyDescent="0.35">
      <c r="B299" s="1" t="s">
        <v>2076</v>
      </c>
      <c r="C299" s="1" t="s">
        <v>2680</v>
      </c>
      <c r="D299" t="s">
        <v>4737</v>
      </c>
      <c r="E299" t="s">
        <v>5288</v>
      </c>
      <c r="F299" t="s">
        <v>5287</v>
      </c>
      <c r="I299" t="s">
        <v>2076</v>
      </c>
      <c r="J299">
        <v>28.71</v>
      </c>
      <c r="K299" t="str">
        <f t="shared" si="12"/>
        <v>Overweight</v>
      </c>
      <c r="L299">
        <v>5.2</v>
      </c>
      <c r="M299" t="str">
        <f t="shared" si="13"/>
        <v>Normal</v>
      </c>
      <c r="N299" t="str">
        <f>PROPER('Medical Examinations'!D297)</f>
        <v>No</v>
      </c>
      <c r="O299" t="s">
        <v>2380</v>
      </c>
      <c r="P299" t="s">
        <v>2380</v>
      </c>
      <c r="Q299">
        <v>1</v>
      </c>
      <c r="R299" t="str">
        <f>PROPER('Answer Data Cleaning'!AA299)</f>
        <v>Yes</v>
      </c>
      <c r="T299" t="s">
        <v>325</v>
      </c>
      <c r="U299" s="24" t="str">
        <f>TEXT(_xlfn.CONCAT('Answer Data Cleaning'!M299,"-",'Answer Data Cleaning'!L299,"-",'Answer Data Cleaning'!K299),"DD-MMM-YYYY")</f>
        <v>29-Aug-1999</v>
      </c>
      <c r="V299">
        <f t="shared" si="14"/>
        <v>23</v>
      </c>
      <c r="W299">
        <v>1</v>
      </c>
      <c r="X299" s="22">
        <v>2775.19</v>
      </c>
      <c r="Y299" t="s">
        <v>11</v>
      </c>
      <c r="Z299" t="s">
        <v>16</v>
      </c>
      <c r="AA299" t="s">
        <v>23</v>
      </c>
    </row>
    <row r="300" spans="2:27" ht="15.5" x14ac:dyDescent="0.35">
      <c r="B300" s="1" t="s">
        <v>2075</v>
      </c>
      <c r="C300" s="1" t="s">
        <v>2681</v>
      </c>
      <c r="D300" t="s">
        <v>4737</v>
      </c>
      <c r="E300" t="s">
        <v>5290</v>
      </c>
      <c r="F300" t="s">
        <v>5289</v>
      </c>
      <c r="I300" t="s">
        <v>2075</v>
      </c>
      <c r="J300">
        <v>23</v>
      </c>
      <c r="K300" t="str">
        <f t="shared" si="12"/>
        <v>Normal Weight</v>
      </c>
      <c r="L300">
        <v>5.48</v>
      </c>
      <c r="M300" t="str">
        <f t="shared" si="13"/>
        <v>Normal</v>
      </c>
      <c r="N300" t="str">
        <f>PROPER('Medical Examinations'!D298)</f>
        <v>No</v>
      </c>
      <c r="O300" t="s">
        <v>2380</v>
      </c>
      <c r="P300" t="s">
        <v>2380</v>
      </c>
      <c r="Q300" s="20">
        <v>0</v>
      </c>
      <c r="R300" t="str">
        <f>PROPER('Answer Data Cleaning'!AA300)</f>
        <v>Yes</v>
      </c>
      <c r="T300" t="s">
        <v>326</v>
      </c>
      <c r="U300" s="24" t="str">
        <f>TEXT(_xlfn.CONCAT('Answer Data Cleaning'!M300,"-",'Answer Data Cleaning'!L300,"-",'Answer Data Cleaning'!K300),"DD-MMM-YYYY")</f>
        <v>24-Dec-1999</v>
      </c>
      <c r="V300">
        <f t="shared" si="14"/>
        <v>23</v>
      </c>
      <c r="W300">
        <v>1</v>
      </c>
      <c r="X300" s="22">
        <v>2789.06</v>
      </c>
      <c r="Y300" t="s">
        <v>11</v>
      </c>
      <c r="Z300" t="s">
        <v>12</v>
      </c>
      <c r="AA300" t="s">
        <v>23</v>
      </c>
    </row>
    <row r="301" spans="2:27" ht="15.5" x14ac:dyDescent="0.35">
      <c r="B301" s="1" t="s">
        <v>2074</v>
      </c>
      <c r="C301" s="1" t="s">
        <v>2682</v>
      </c>
      <c r="D301" t="s">
        <v>4734</v>
      </c>
      <c r="E301" t="s">
        <v>5292</v>
      </c>
      <c r="F301" t="s">
        <v>5291</v>
      </c>
      <c r="I301" t="s">
        <v>2074</v>
      </c>
      <c r="J301">
        <v>36.86</v>
      </c>
      <c r="K301" t="str">
        <f t="shared" si="12"/>
        <v>Obesity</v>
      </c>
      <c r="L301">
        <v>11.95</v>
      </c>
      <c r="M301" t="str">
        <f t="shared" si="13"/>
        <v>Diabetes</v>
      </c>
      <c r="N301" t="str">
        <f>PROPER('Medical Examinations'!D299)</f>
        <v>No</v>
      </c>
      <c r="O301" t="s">
        <v>2380</v>
      </c>
      <c r="P301" t="s">
        <v>2380</v>
      </c>
      <c r="Q301" s="20">
        <v>0</v>
      </c>
      <c r="R301" t="str">
        <f>PROPER('Answer Data Cleaning'!AA301)</f>
        <v>No</v>
      </c>
      <c r="T301" t="s">
        <v>327</v>
      </c>
      <c r="U301" s="24" t="str">
        <f>TEXT(_xlfn.CONCAT('Answer Data Cleaning'!M301,"-",'Answer Data Cleaning'!L301,"-",'Answer Data Cleaning'!K301),"DD-MMM-YYYY")</f>
        <v>04-Aug-2004</v>
      </c>
      <c r="V301">
        <f t="shared" si="14"/>
        <v>18</v>
      </c>
      <c r="W301">
        <v>2</v>
      </c>
      <c r="X301" s="22">
        <v>2801.26</v>
      </c>
      <c r="Y301" t="s">
        <v>11</v>
      </c>
      <c r="Z301" t="s">
        <v>12</v>
      </c>
      <c r="AA301" t="s">
        <v>13</v>
      </c>
    </row>
    <row r="302" spans="2:27" ht="15.5" x14ac:dyDescent="0.35">
      <c r="B302" s="1" t="s">
        <v>2073</v>
      </c>
      <c r="C302" s="1" t="s">
        <v>2683</v>
      </c>
      <c r="D302" t="s">
        <v>4737</v>
      </c>
      <c r="E302" t="s">
        <v>5294</v>
      </c>
      <c r="F302" t="s">
        <v>5293</v>
      </c>
      <c r="I302" t="s">
        <v>2073</v>
      </c>
      <c r="J302">
        <v>24.25</v>
      </c>
      <c r="K302" t="str">
        <f t="shared" si="12"/>
        <v>Normal Weight</v>
      </c>
      <c r="L302">
        <v>8.6999999999999993</v>
      </c>
      <c r="M302" t="str">
        <f t="shared" si="13"/>
        <v>Diabetes</v>
      </c>
      <c r="N302" t="str">
        <f>PROPER('Medical Examinations'!D300)</f>
        <v>Yes</v>
      </c>
      <c r="O302" t="s">
        <v>2380</v>
      </c>
      <c r="P302" t="s">
        <v>2380</v>
      </c>
      <c r="Q302">
        <v>1</v>
      </c>
      <c r="R302" t="str">
        <f>PROPER('Answer Data Cleaning'!AA302)</f>
        <v>Yes</v>
      </c>
      <c r="T302" t="s">
        <v>328</v>
      </c>
      <c r="U302" s="24" t="str">
        <f>TEXT(_xlfn.CONCAT('Answer Data Cleaning'!M302,"-",'Answer Data Cleaning'!L302,"-",'Answer Data Cleaning'!K302),"DD-MMM-YYYY")</f>
        <v>23-Sep-2003</v>
      </c>
      <c r="V302">
        <f t="shared" si="14"/>
        <v>19</v>
      </c>
      <c r="W302">
        <v>2</v>
      </c>
      <c r="X302" s="22">
        <v>2803.7</v>
      </c>
      <c r="Y302" t="s">
        <v>11</v>
      </c>
      <c r="Z302" t="s">
        <v>16</v>
      </c>
      <c r="AA302" t="s">
        <v>23</v>
      </c>
    </row>
    <row r="303" spans="2:27" ht="15.5" x14ac:dyDescent="0.35">
      <c r="B303" s="1" t="s">
        <v>2072</v>
      </c>
      <c r="C303" s="1" t="s">
        <v>2684</v>
      </c>
      <c r="D303" t="s">
        <v>4734</v>
      </c>
      <c r="E303" t="s">
        <v>5296</v>
      </c>
      <c r="F303" t="s">
        <v>5295</v>
      </c>
      <c r="I303" t="s">
        <v>2072</v>
      </c>
      <c r="J303">
        <v>23.85</v>
      </c>
      <c r="K303" t="str">
        <f t="shared" si="12"/>
        <v>Normal Weight</v>
      </c>
      <c r="L303">
        <v>7.84</v>
      </c>
      <c r="M303" t="str">
        <f t="shared" si="13"/>
        <v>Diabetes</v>
      </c>
      <c r="N303" t="str">
        <f>PROPER('Medical Examinations'!D301)</f>
        <v>No</v>
      </c>
      <c r="O303" t="s">
        <v>2380</v>
      </c>
      <c r="P303" t="s">
        <v>2380</v>
      </c>
      <c r="Q303" s="20">
        <v>0</v>
      </c>
      <c r="R303" t="str">
        <f>PROPER('Answer Data Cleaning'!AA303)</f>
        <v>Yes</v>
      </c>
      <c r="T303" t="s">
        <v>329</v>
      </c>
      <c r="U303" s="24" t="str">
        <f>TEXT(_xlfn.CONCAT('Answer Data Cleaning'!M303,"-",'Answer Data Cleaning'!L303,"-",'Answer Data Cleaning'!K303),"DD-MMM-YYYY")</f>
        <v>01-Oct-2000</v>
      </c>
      <c r="V303">
        <f t="shared" si="14"/>
        <v>22</v>
      </c>
      <c r="W303">
        <v>0</v>
      </c>
      <c r="X303" s="22">
        <v>2819.51</v>
      </c>
      <c r="Y303" t="s">
        <v>11</v>
      </c>
      <c r="Z303" t="s">
        <v>12</v>
      </c>
      <c r="AA303" t="s">
        <v>42</v>
      </c>
    </row>
    <row r="304" spans="2:27" ht="15.5" x14ac:dyDescent="0.35">
      <c r="B304" s="1" t="s">
        <v>2071</v>
      </c>
      <c r="C304" s="1" t="s">
        <v>2685</v>
      </c>
      <c r="D304" t="s">
        <v>4737</v>
      </c>
      <c r="E304" t="s">
        <v>5297</v>
      </c>
      <c r="F304" t="s">
        <v>5193</v>
      </c>
      <c r="I304" t="s">
        <v>2071</v>
      </c>
      <c r="J304">
        <v>40.020000000000003</v>
      </c>
      <c r="K304" t="str">
        <f t="shared" si="12"/>
        <v>Obesity</v>
      </c>
      <c r="L304">
        <v>5.19</v>
      </c>
      <c r="M304" t="str">
        <f t="shared" si="13"/>
        <v>Normal</v>
      </c>
      <c r="N304" t="str">
        <f>PROPER('Medical Examinations'!D302)</f>
        <v>Yes</v>
      </c>
      <c r="O304" t="s">
        <v>2380</v>
      </c>
      <c r="P304" t="s">
        <v>2380</v>
      </c>
      <c r="Q304">
        <v>1</v>
      </c>
      <c r="R304" t="str">
        <f>PROPER('Answer Data Cleaning'!AA304)</f>
        <v>Yes</v>
      </c>
      <c r="T304" t="s">
        <v>330</v>
      </c>
      <c r="U304" s="24" t="str">
        <f>TEXT(_xlfn.CONCAT('Answer Data Cleaning'!M304,"-",'Answer Data Cleaning'!L304,"-",'Answer Data Cleaning'!K304),"DD-MMM-YYYY")</f>
        <v>15-Nov-1998</v>
      </c>
      <c r="V304">
        <f t="shared" si="14"/>
        <v>24</v>
      </c>
      <c r="W304">
        <v>0</v>
      </c>
      <c r="X304" s="22">
        <v>2842.76</v>
      </c>
      <c r="Y304" t="s">
        <v>11</v>
      </c>
      <c r="Z304" t="s">
        <v>12</v>
      </c>
      <c r="AA304" t="s">
        <v>23</v>
      </c>
    </row>
    <row r="305" spans="2:27" ht="15.5" x14ac:dyDescent="0.35">
      <c r="B305" s="1" t="s">
        <v>2070</v>
      </c>
      <c r="C305" s="1" t="s">
        <v>2686</v>
      </c>
      <c r="D305" t="s">
        <v>4734</v>
      </c>
      <c r="E305" t="s">
        <v>4896</v>
      </c>
      <c r="F305" t="s">
        <v>5298</v>
      </c>
      <c r="I305" t="s">
        <v>2070</v>
      </c>
      <c r="J305">
        <v>19.170000000000002</v>
      </c>
      <c r="K305" t="str">
        <f t="shared" si="12"/>
        <v>Normal Weight</v>
      </c>
      <c r="L305">
        <v>8.41</v>
      </c>
      <c r="M305" t="str">
        <f t="shared" si="13"/>
        <v>Diabetes</v>
      </c>
      <c r="N305" t="str">
        <f>PROPER('Medical Examinations'!D303)</f>
        <v>No</v>
      </c>
      <c r="O305" t="s">
        <v>2380</v>
      </c>
      <c r="P305" t="s">
        <v>2380</v>
      </c>
      <c r="Q305" s="20">
        <v>0</v>
      </c>
      <c r="R305" t="str">
        <f>PROPER('Answer Data Cleaning'!AA305)</f>
        <v>Yes</v>
      </c>
      <c r="T305" t="s">
        <v>331</v>
      </c>
      <c r="U305" s="24" t="str">
        <f>TEXT(_xlfn.CONCAT('Answer Data Cleaning'!M305,"-",'Answer Data Cleaning'!L305,"-",'Answer Data Cleaning'!K305),"DD-MMM-YYYY")</f>
        <v>17-Jun-1998</v>
      </c>
      <c r="V305">
        <f t="shared" si="14"/>
        <v>24</v>
      </c>
      <c r="W305">
        <v>0</v>
      </c>
      <c r="X305" s="22">
        <v>2850.68</v>
      </c>
      <c r="Y305" t="s">
        <v>11</v>
      </c>
      <c r="Z305" t="s">
        <v>12</v>
      </c>
      <c r="AA305" t="s">
        <v>23</v>
      </c>
    </row>
    <row r="306" spans="2:27" ht="15.5" x14ac:dyDescent="0.35">
      <c r="B306" s="1" t="s">
        <v>2069</v>
      </c>
      <c r="C306" s="1" t="s">
        <v>2687</v>
      </c>
      <c r="D306" t="s">
        <v>4737</v>
      </c>
      <c r="E306" t="s">
        <v>5300</v>
      </c>
      <c r="F306" t="s">
        <v>5299</v>
      </c>
      <c r="I306" t="s">
        <v>2069</v>
      </c>
      <c r="J306">
        <v>43.53</v>
      </c>
      <c r="K306" t="str">
        <f t="shared" si="12"/>
        <v>Obesity</v>
      </c>
      <c r="L306">
        <v>5.86</v>
      </c>
      <c r="M306" t="str">
        <f t="shared" si="13"/>
        <v>Prediabetes</v>
      </c>
      <c r="N306" t="str">
        <f>PROPER('Medical Examinations'!D304)</f>
        <v>Yes</v>
      </c>
      <c r="O306" t="s">
        <v>2382</v>
      </c>
      <c r="P306" t="s">
        <v>2380</v>
      </c>
      <c r="Q306">
        <v>2</v>
      </c>
      <c r="R306" t="str">
        <f>PROPER('Answer Data Cleaning'!AA306)</f>
        <v>Yes</v>
      </c>
      <c r="T306" t="s">
        <v>332</v>
      </c>
      <c r="U306" s="24" t="str">
        <f>TEXT(_xlfn.CONCAT('Answer Data Cleaning'!M306,"-",'Answer Data Cleaning'!L306,"-",'Answer Data Cleaning'!K306),"DD-MMM-YYYY")</f>
        <v>04-Sep-1998</v>
      </c>
      <c r="V306">
        <f t="shared" si="14"/>
        <v>24</v>
      </c>
      <c r="W306">
        <v>0</v>
      </c>
      <c r="X306" s="22">
        <v>2855.44</v>
      </c>
      <c r="Y306" t="s">
        <v>11</v>
      </c>
      <c r="Z306" t="s">
        <v>12</v>
      </c>
      <c r="AA306" t="s">
        <v>23</v>
      </c>
    </row>
    <row r="307" spans="2:27" ht="15.5" x14ac:dyDescent="0.35">
      <c r="B307" s="1" t="s">
        <v>2068</v>
      </c>
      <c r="C307" s="1" t="s">
        <v>2688</v>
      </c>
      <c r="D307" t="s">
        <v>4734</v>
      </c>
      <c r="E307" t="s">
        <v>5302</v>
      </c>
      <c r="F307" t="s">
        <v>5301</v>
      </c>
      <c r="I307" t="s">
        <v>2068</v>
      </c>
      <c r="J307">
        <v>46.06</v>
      </c>
      <c r="K307" t="str">
        <f t="shared" si="12"/>
        <v>Obesity</v>
      </c>
      <c r="L307">
        <v>4.18</v>
      </c>
      <c r="M307" t="str">
        <f t="shared" si="13"/>
        <v>Normal</v>
      </c>
      <c r="N307" t="str">
        <f>PROPER('Medical Examinations'!D305)</f>
        <v>No</v>
      </c>
      <c r="O307" t="s">
        <v>2382</v>
      </c>
      <c r="P307" t="s">
        <v>2380</v>
      </c>
      <c r="Q307">
        <v>1</v>
      </c>
      <c r="R307" t="str">
        <f>PROPER('Answer Data Cleaning'!AA307)</f>
        <v>Yes</v>
      </c>
      <c r="T307" t="s">
        <v>333</v>
      </c>
      <c r="U307" s="24" t="str">
        <f>TEXT(_xlfn.CONCAT('Answer Data Cleaning'!M307,"-",'Answer Data Cleaning'!L307,"-",'Answer Data Cleaning'!K307),"DD-MMM-YYYY")</f>
        <v>01-Nov-1993</v>
      </c>
      <c r="V307">
        <f t="shared" si="14"/>
        <v>29</v>
      </c>
      <c r="W307">
        <v>0</v>
      </c>
      <c r="X307" s="22">
        <v>2866.09</v>
      </c>
      <c r="Y307" t="s">
        <v>12</v>
      </c>
      <c r="Z307" t="s">
        <v>12</v>
      </c>
      <c r="AA307" t="s">
        <v>42</v>
      </c>
    </row>
    <row r="308" spans="2:27" ht="15.5" x14ac:dyDescent="0.35">
      <c r="B308" s="1" t="s">
        <v>2067</v>
      </c>
      <c r="C308" s="1" t="s">
        <v>2689</v>
      </c>
      <c r="D308" t="s">
        <v>4734</v>
      </c>
      <c r="E308" t="s">
        <v>5304</v>
      </c>
      <c r="F308" t="s">
        <v>5303</v>
      </c>
      <c r="I308" t="s">
        <v>2067</v>
      </c>
      <c r="J308">
        <v>29.92</v>
      </c>
      <c r="K308" t="str">
        <f t="shared" si="12"/>
        <v>Overweight</v>
      </c>
      <c r="L308">
        <v>11.99</v>
      </c>
      <c r="M308" t="str">
        <f t="shared" si="13"/>
        <v>Diabetes</v>
      </c>
      <c r="N308" t="str">
        <f>PROPER('Medical Examinations'!D306)</f>
        <v>Yes</v>
      </c>
      <c r="O308" t="s">
        <v>2380</v>
      </c>
      <c r="P308" t="s">
        <v>2380</v>
      </c>
      <c r="Q308">
        <v>2</v>
      </c>
      <c r="R308" t="str">
        <f>PROPER('Answer Data Cleaning'!AA308)</f>
        <v>Yes</v>
      </c>
      <c r="T308" t="s">
        <v>334</v>
      </c>
      <c r="U308" s="24" t="str">
        <f>TEXT(_xlfn.CONCAT('Answer Data Cleaning'!M308,"-",'Answer Data Cleaning'!L308,"-",'Answer Data Cleaning'!K308),"DD-MMM-YYYY")</f>
        <v>12-Aug-1993</v>
      </c>
      <c r="V308">
        <f t="shared" si="14"/>
        <v>29</v>
      </c>
      <c r="W308">
        <v>0</v>
      </c>
      <c r="X308" s="22">
        <v>2867.12</v>
      </c>
      <c r="Y308" t="s">
        <v>16</v>
      </c>
      <c r="Z308" t="s">
        <v>12</v>
      </c>
      <c r="AA308" t="s">
        <v>13</v>
      </c>
    </row>
    <row r="309" spans="2:27" ht="15.5" x14ac:dyDescent="0.35">
      <c r="B309" s="1" t="s">
        <v>2066</v>
      </c>
      <c r="C309" s="1" t="s">
        <v>2690</v>
      </c>
      <c r="D309" t="s">
        <v>4734</v>
      </c>
      <c r="E309" t="s">
        <v>5305</v>
      </c>
      <c r="F309" t="s">
        <v>5187</v>
      </c>
      <c r="I309" t="s">
        <v>2066</v>
      </c>
      <c r="J309">
        <v>28.46</v>
      </c>
      <c r="K309" t="str">
        <f t="shared" si="12"/>
        <v>Overweight</v>
      </c>
      <c r="L309">
        <v>4.8499999999999996</v>
      </c>
      <c r="M309" t="str">
        <f t="shared" si="13"/>
        <v>Normal</v>
      </c>
      <c r="N309" t="str">
        <f>PROPER('Medical Examinations'!D307)</f>
        <v>Yes</v>
      </c>
      <c r="O309" t="s">
        <v>2380</v>
      </c>
      <c r="P309" t="s">
        <v>2380</v>
      </c>
      <c r="Q309">
        <v>1</v>
      </c>
      <c r="R309" t="str">
        <f>PROPER('Answer Data Cleaning'!AA309)</f>
        <v>Yes</v>
      </c>
      <c r="T309" t="s">
        <v>335</v>
      </c>
      <c r="U309" s="24" t="str">
        <f>TEXT(_xlfn.CONCAT('Answer Data Cleaning'!M309,"-",'Answer Data Cleaning'!L309,"-",'Answer Data Cleaning'!K309),"DD-MMM-YYYY")</f>
        <v>21-Jun-1996</v>
      </c>
      <c r="V309">
        <f t="shared" si="14"/>
        <v>26</v>
      </c>
      <c r="W309">
        <v>0</v>
      </c>
      <c r="X309" s="22">
        <v>2897.32</v>
      </c>
      <c r="Y309" t="s">
        <v>12</v>
      </c>
      <c r="Z309" t="s">
        <v>12</v>
      </c>
      <c r="AA309" t="s">
        <v>168</v>
      </c>
    </row>
    <row r="310" spans="2:27" ht="15.5" x14ac:dyDescent="0.35">
      <c r="B310" s="1" t="s">
        <v>2065</v>
      </c>
      <c r="C310" s="1" t="s">
        <v>2691</v>
      </c>
      <c r="D310" t="s">
        <v>4734</v>
      </c>
      <c r="E310" t="s">
        <v>4861</v>
      </c>
      <c r="F310" t="s">
        <v>5306</v>
      </c>
      <c r="I310" t="s">
        <v>2065</v>
      </c>
      <c r="J310">
        <v>24.56</v>
      </c>
      <c r="K310" t="str">
        <f t="shared" si="12"/>
        <v>Normal Weight</v>
      </c>
      <c r="L310">
        <v>6.18</v>
      </c>
      <c r="M310" t="str">
        <f t="shared" si="13"/>
        <v>Prediabetes</v>
      </c>
      <c r="N310" t="str">
        <f>PROPER('Medical Examinations'!D308)</f>
        <v>Yes</v>
      </c>
      <c r="O310" t="s">
        <v>2380</v>
      </c>
      <c r="P310" t="s">
        <v>2383</v>
      </c>
      <c r="Q310">
        <v>1</v>
      </c>
      <c r="R310" t="str">
        <f>PROPER('Answer Data Cleaning'!AA310)</f>
        <v>Yes</v>
      </c>
      <c r="T310" t="s">
        <v>336</v>
      </c>
      <c r="U310" s="24" t="str">
        <f>TEXT(_xlfn.CONCAT('Answer Data Cleaning'!M310,"-",'Answer Data Cleaning'!L310,"-",'Answer Data Cleaning'!K310),"DD-MMM-YYYY")</f>
        <v>14-Jul-2000</v>
      </c>
      <c r="V310">
        <f t="shared" si="14"/>
        <v>22</v>
      </c>
      <c r="W310">
        <v>0</v>
      </c>
      <c r="X310" s="22">
        <v>2897.46</v>
      </c>
      <c r="Y310" t="s">
        <v>11</v>
      </c>
      <c r="Z310" t="s">
        <v>16</v>
      </c>
      <c r="AA310" t="s">
        <v>23</v>
      </c>
    </row>
    <row r="311" spans="2:27" ht="15.5" x14ac:dyDescent="0.35">
      <c r="B311" s="1" t="s">
        <v>2064</v>
      </c>
      <c r="C311" s="1" t="s">
        <v>2692</v>
      </c>
      <c r="D311" t="s">
        <v>4737</v>
      </c>
      <c r="E311" t="s">
        <v>5308</v>
      </c>
      <c r="F311" t="s">
        <v>5307</v>
      </c>
      <c r="I311" t="s">
        <v>2064</v>
      </c>
      <c r="J311">
        <v>41.19</v>
      </c>
      <c r="K311" t="str">
        <f t="shared" si="12"/>
        <v>Obesity</v>
      </c>
      <c r="L311">
        <v>6.37</v>
      </c>
      <c r="M311" t="str">
        <f t="shared" si="13"/>
        <v>Prediabetes</v>
      </c>
      <c r="N311" t="str">
        <f>PROPER('Medical Examinations'!D309)</f>
        <v>No</v>
      </c>
      <c r="O311" t="s">
        <v>2380</v>
      </c>
      <c r="P311" t="s">
        <v>2380</v>
      </c>
      <c r="Q311" s="20">
        <v>0</v>
      </c>
      <c r="R311" t="str">
        <f>PROPER('Answer Data Cleaning'!AA311)</f>
        <v>Yes</v>
      </c>
      <c r="T311" t="s">
        <v>337</v>
      </c>
      <c r="U311" s="24" t="str">
        <f>TEXT(_xlfn.CONCAT('Answer Data Cleaning'!M311,"-",'Answer Data Cleaning'!L311,"-",'Answer Data Cleaning'!K311),"DD-MMM-YYYY")</f>
        <v>01-Nov-1999</v>
      </c>
      <c r="V311">
        <f t="shared" si="14"/>
        <v>23</v>
      </c>
      <c r="W311">
        <v>0</v>
      </c>
      <c r="X311" s="22">
        <v>2899.49</v>
      </c>
      <c r="Y311" t="s">
        <v>11</v>
      </c>
      <c r="Z311" t="s">
        <v>11</v>
      </c>
      <c r="AA311" t="s">
        <v>247</v>
      </c>
    </row>
    <row r="312" spans="2:27" ht="15.5" x14ac:dyDescent="0.35">
      <c r="B312" s="1" t="s">
        <v>2063</v>
      </c>
      <c r="C312" s="1" t="s">
        <v>2693</v>
      </c>
      <c r="D312" t="s">
        <v>4734</v>
      </c>
      <c r="E312" t="s">
        <v>5310</v>
      </c>
      <c r="F312" t="s">
        <v>5309</v>
      </c>
      <c r="I312" t="s">
        <v>2063</v>
      </c>
      <c r="J312">
        <v>18.63</v>
      </c>
      <c r="K312" t="str">
        <f t="shared" si="12"/>
        <v>Normal Weight</v>
      </c>
      <c r="L312">
        <v>9.81</v>
      </c>
      <c r="M312" t="str">
        <f t="shared" si="13"/>
        <v>Diabetes</v>
      </c>
      <c r="N312" t="str">
        <f>PROPER('Medical Examinations'!D310)</f>
        <v>Yes</v>
      </c>
      <c r="O312" t="s">
        <v>2380</v>
      </c>
      <c r="P312" t="s">
        <v>2380</v>
      </c>
      <c r="Q312">
        <v>2</v>
      </c>
      <c r="R312" t="str">
        <f>PROPER('Answer Data Cleaning'!AA312)</f>
        <v>Yes</v>
      </c>
      <c r="T312" t="s">
        <v>338</v>
      </c>
      <c r="U312" s="24" t="str">
        <f>TEXT(_xlfn.CONCAT('Answer Data Cleaning'!M312,"-",'Answer Data Cleaning'!L312,"-",'Answer Data Cleaning'!K312),"DD-MMM-YYYY")</f>
        <v>24-Oct-1996</v>
      </c>
      <c r="V312">
        <f t="shared" si="14"/>
        <v>26</v>
      </c>
      <c r="W312">
        <v>1</v>
      </c>
      <c r="X312" s="22">
        <v>2902.91</v>
      </c>
      <c r="Y312" t="s">
        <v>11</v>
      </c>
      <c r="Z312" t="s">
        <v>11</v>
      </c>
      <c r="AA312" t="s">
        <v>13</v>
      </c>
    </row>
    <row r="313" spans="2:27" ht="15.5" x14ac:dyDescent="0.35">
      <c r="B313" s="1" t="s">
        <v>2062</v>
      </c>
      <c r="C313" s="1" t="s">
        <v>2694</v>
      </c>
      <c r="D313" t="s">
        <v>4734</v>
      </c>
      <c r="E313" t="s">
        <v>5312</v>
      </c>
      <c r="F313" t="s">
        <v>5311</v>
      </c>
      <c r="I313" t="s">
        <v>2062</v>
      </c>
      <c r="J313">
        <v>26.26</v>
      </c>
      <c r="K313" t="str">
        <f t="shared" si="12"/>
        <v>Overweight</v>
      </c>
      <c r="L313">
        <v>11.8</v>
      </c>
      <c r="M313" t="str">
        <f t="shared" si="13"/>
        <v>Diabetes</v>
      </c>
      <c r="N313" t="str">
        <f>PROPER('Medical Examinations'!D311)</f>
        <v>Yes</v>
      </c>
      <c r="O313" t="s">
        <v>2380</v>
      </c>
      <c r="P313" t="s">
        <v>2380</v>
      </c>
      <c r="Q313">
        <v>1</v>
      </c>
      <c r="R313" t="str">
        <f>PROPER('Answer Data Cleaning'!AA313)</f>
        <v>Yes</v>
      </c>
      <c r="T313" t="s">
        <v>339</v>
      </c>
      <c r="U313" s="24" t="str">
        <f>TEXT(_xlfn.CONCAT('Answer Data Cleaning'!M313,"-",'Answer Data Cleaning'!L313,"-",'Answer Data Cleaning'!K313),"DD-MMM-YYYY")</f>
        <v>13-Jun-1996</v>
      </c>
      <c r="V313">
        <f t="shared" si="14"/>
        <v>26</v>
      </c>
      <c r="W313">
        <v>1</v>
      </c>
      <c r="X313" s="22">
        <v>2904.09</v>
      </c>
      <c r="Y313" t="s">
        <v>11</v>
      </c>
      <c r="Z313" t="s">
        <v>11</v>
      </c>
      <c r="AA313" t="s">
        <v>42</v>
      </c>
    </row>
    <row r="314" spans="2:27" ht="15.5" x14ac:dyDescent="0.35">
      <c r="B314" s="1" t="s">
        <v>2061</v>
      </c>
      <c r="C314" s="1" t="s">
        <v>2695</v>
      </c>
      <c r="D314" t="s">
        <v>4737</v>
      </c>
      <c r="E314" t="s">
        <v>5313</v>
      </c>
      <c r="F314" t="s">
        <v>4870</v>
      </c>
      <c r="I314" t="s">
        <v>2061</v>
      </c>
      <c r="J314">
        <v>22.37</v>
      </c>
      <c r="K314" t="str">
        <f t="shared" si="12"/>
        <v>Normal Weight</v>
      </c>
      <c r="L314">
        <v>5.86</v>
      </c>
      <c r="M314" t="str">
        <f t="shared" si="13"/>
        <v>Prediabetes</v>
      </c>
      <c r="N314" t="str">
        <f>PROPER('Medical Examinations'!D312)</f>
        <v>Yes</v>
      </c>
      <c r="O314" t="s">
        <v>2380</v>
      </c>
      <c r="P314" t="s">
        <v>2383</v>
      </c>
      <c r="Q314">
        <v>1</v>
      </c>
      <c r="R314" t="str">
        <f>PROPER('Answer Data Cleaning'!AA314)</f>
        <v>Yes</v>
      </c>
      <c r="T314" t="s">
        <v>340</v>
      </c>
      <c r="U314" s="24" t="str">
        <f>TEXT(_xlfn.CONCAT('Answer Data Cleaning'!M314,"-",'Answer Data Cleaning'!L314,"-",'Answer Data Cleaning'!K314),"DD-MMM-YYYY")</f>
        <v>05-Jun-2003</v>
      </c>
      <c r="V314">
        <f t="shared" si="14"/>
        <v>20</v>
      </c>
      <c r="W314">
        <v>2</v>
      </c>
      <c r="X314" s="22">
        <v>2913.57</v>
      </c>
      <c r="Y314" t="s">
        <v>11</v>
      </c>
      <c r="Z314" t="s">
        <v>11</v>
      </c>
      <c r="AA314" t="s">
        <v>42</v>
      </c>
    </row>
    <row r="315" spans="2:27" ht="15.5" x14ac:dyDescent="0.35">
      <c r="B315" s="1" t="s">
        <v>2060</v>
      </c>
      <c r="C315" s="1" t="s">
        <v>2696</v>
      </c>
      <c r="D315" t="s">
        <v>4737</v>
      </c>
      <c r="E315" t="s">
        <v>5315</v>
      </c>
      <c r="F315" t="s">
        <v>5314</v>
      </c>
      <c r="I315" t="s">
        <v>2060</v>
      </c>
      <c r="J315">
        <v>39.619999999999997</v>
      </c>
      <c r="K315" t="str">
        <f t="shared" si="12"/>
        <v>Obesity</v>
      </c>
      <c r="L315">
        <v>4.28</v>
      </c>
      <c r="M315" t="str">
        <f t="shared" si="13"/>
        <v>Normal</v>
      </c>
      <c r="N315" t="str">
        <f>PROPER('Medical Examinations'!D313)</f>
        <v>No</v>
      </c>
      <c r="O315" t="s">
        <v>2380</v>
      </c>
      <c r="P315" t="s">
        <v>2380</v>
      </c>
      <c r="Q315">
        <v>1</v>
      </c>
      <c r="R315" t="str">
        <f>PROPER('Answer Data Cleaning'!AA315)</f>
        <v>Yes</v>
      </c>
      <c r="T315" t="s">
        <v>341</v>
      </c>
      <c r="U315" s="24" t="str">
        <f>TEXT(_xlfn.CONCAT('Answer Data Cleaning'!M315,"-",'Answer Data Cleaning'!L315,"-",'Answer Data Cleaning'!K315),"DD-MMM-YYYY")</f>
        <v>30-Jun-1996</v>
      </c>
      <c r="V315">
        <f t="shared" si="14"/>
        <v>26</v>
      </c>
      <c r="W315">
        <v>1</v>
      </c>
      <c r="X315" s="22">
        <v>2927.06</v>
      </c>
      <c r="Y315" t="s">
        <v>11</v>
      </c>
      <c r="Z315" t="s">
        <v>11</v>
      </c>
      <c r="AA315" t="s">
        <v>13</v>
      </c>
    </row>
    <row r="316" spans="2:27" ht="15.5" x14ac:dyDescent="0.35">
      <c r="B316" s="1" t="s">
        <v>2059</v>
      </c>
      <c r="C316" s="1" t="s">
        <v>2697</v>
      </c>
      <c r="D316" t="s">
        <v>4737</v>
      </c>
      <c r="E316" t="s">
        <v>5317</v>
      </c>
      <c r="F316" t="s">
        <v>5316</v>
      </c>
      <c r="I316" t="s">
        <v>2059</v>
      </c>
      <c r="J316">
        <v>18.329999999999998</v>
      </c>
      <c r="K316" t="str">
        <f t="shared" si="12"/>
        <v>Underweight</v>
      </c>
      <c r="L316">
        <v>4.16</v>
      </c>
      <c r="M316" t="str">
        <f t="shared" si="13"/>
        <v>Normal</v>
      </c>
      <c r="N316" t="str">
        <f>PROPER('Medical Examinations'!D314)</f>
        <v>Yes</v>
      </c>
      <c r="O316" t="s">
        <v>2380</v>
      </c>
      <c r="P316" t="s">
        <v>2380</v>
      </c>
      <c r="Q316" s="20">
        <v>0</v>
      </c>
      <c r="R316" t="str">
        <f>PROPER('Answer Data Cleaning'!AA316)</f>
        <v>Yes</v>
      </c>
      <c r="T316" t="s">
        <v>342</v>
      </c>
      <c r="U316" s="24" t="str">
        <f>TEXT(_xlfn.CONCAT('Answer Data Cleaning'!M316,"-",'Answer Data Cleaning'!L316,"-",'Answer Data Cleaning'!K316),"DD-MMM-YYYY")</f>
        <v>30-Sep-2002</v>
      </c>
      <c r="V316">
        <f t="shared" si="14"/>
        <v>20</v>
      </c>
      <c r="W316">
        <v>0</v>
      </c>
      <c r="X316" s="22">
        <v>2943.41</v>
      </c>
      <c r="Y316" t="s">
        <v>11</v>
      </c>
      <c r="Z316" t="s">
        <v>12</v>
      </c>
      <c r="AA316" t="s">
        <v>23</v>
      </c>
    </row>
    <row r="317" spans="2:27" ht="15.5" x14ac:dyDescent="0.35">
      <c r="B317" s="1" t="s">
        <v>2058</v>
      </c>
      <c r="C317" s="1" t="s">
        <v>2698</v>
      </c>
      <c r="D317" t="s">
        <v>4734</v>
      </c>
      <c r="E317" t="s">
        <v>5319</v>
      </c>
      <c r="F317" t="s">
        <v>5318</v>
      </c>
      <c r="I317" t="s">
        <v>2058</v>
      </c>
      <c r="J317">
        <v>17.11</v>
      </c>
      <c r="K317" t="str">
        <f t="shared" si="12"/>
        <v>Underweight</v>
      </c>
      <c r="L317">
        <v>4.9800000000000004</v>
      </c>
      <c r="M317" t="str">
        <f t="shared" si="13"/>
        <v>Normal</v>
      </c>
      <c r="N317" t="str">
        <f>PROPER('Medical Examinations'!D315)</f>
        <v>Yes</v>
      </c>
      <c r="O317" t="s">
        <v>2380</v>
      </c>
      <c r="P317" t="s">
        <v>2383</v>
      </c>
      <c r="Q317">
        <v>1</v>
      </c>
      <c r="R317" t="str">
        <f>PROPER('Answer Data Cleaning'!AA317)</f>
        <v>Yes</v>
      </c>
      <c r="T317" t="s">
        <v>343</v>
      </c>
      <c r="U317" s="24" t="str">
        <f>TEXT(_xlfn.CONCAT('Answer Data Cleaning'!M317,"-",'Answer Data Cleaning'!L317,"-",'Answer Data Cleaning'!K317),"DD-MMM-YYYY")</f>
        <v>24-Sep-1995</v>
      </c>
      <c r="V317">
        <f t="shared" si="14"/>
        <v>27</v>
      </c>
      <c r="W317">
        <v>0</v>
      </c>
      <c r="X317" s="22">
        <v>2974.13</v>
      </c>
      <c r="Y317" t="s">
        <v>11</v>
      </c>
      <c r="Z317" t="s">
        <v>16</v>
      </c>
      <c r="AA317" t="s">
        <v>42</v>
      </c>
    </row>
    <row r="318" spans="2:27" ht="15.5" x14ac:dyDescent="0.35">
      <c r="B318" s="1" t="s">
        <v>2057</v>
      </c>
      <c r="C318" s="1" t="s">
        <v>2699</v>
      </c>
      <c r="D318" t="s">
        <v>4734</v>
      </c>
      <c r="E318" t="s">
        <v>5321</v>
      </c>
      <c r="F318" t="s">
        <v>5320</v>
      </c>
      <c r="I318" t="s">
        <v>2057</v>
      </c>
      <c r="J318">
        <v>43.5</v>
      </c>
      <c r="K318" t="str">
        <f t="shared" si="12"/>
        <v>Obesity</v>
      </c>
      <c r="L318">
        <v>6.38</v>
      </c>
      <c r="M318" t="str">
        <f t="shared" si="13"/>
        <v>Prediabetes</v>
      </c>
      <c r="N318" t="str">
        <f>PROPER('Medical Examinations'!D316)</f>
        <v>No</v>
      </c>
      <c r="O318" t="s">
        <v>2382</v>
      </c>
      <c r="P318" t="s">
        <v>2380</v>
      </c>
      <c r="Q318">
        <v>1</v>
      </c>
      <c r="R318" t="str">
        <f>PROPER('Answer Data Cleaning'!AA318)</f>
        <v>Yes</v>
      </c>
      <c r="T318" t="s">
        <v>344</v>
      </c>
      <c r="U318" s="24" t="str">
        <f>TEXT(_xlfn.CONCAT('Answer Data Cleaning'!M318,"-",'Answer Data Cleaning'!L318,"-",'Answer Data Cleaning'!K318),"DD-MMM-YYYY")</f>
        <v>18-Jun-1987</v>
      </c>
      <c r="V318">
        <f t="shared" si="14"/>
        <v>35</v>
      </c>
      <c r="W318">
        <v>3</v>
      </c>
      <c r="X318" s="22">
        <v>2979.52</v>
      </c>
      <c r="Y318" t="s">
        <v>11</v>
      </c>
      <c r="Z318" t="s">
        <v>12</v>
      </c>
      <c r="AA318" t="s">
        <v>13</v>
      </c>
    </row>
    <row r="319" spans="2:27" ht="15.5" x14ac:dyDescent="0.35">
      <c r="B319" s="1" t="s">
        <v>2056</v>
      </c>
      <c r="C319" s="1" t="s">
        <v>2700</v>
      </c>
      <c r="D319" t="s">
        <v>4737</v>
      </c>
      <c r="E319" t="s">
        <v>5070</v>
      </c>
      <c r="F319" t="s">
        <v>5322</v>
      </c>
      <c r="I319" t="s">
        <v>2056</v>
      </c>
      <c r="J319">
        <v>25.364999999999998</v>
      </c>
      <c r="K319" t="str">
        <f t="shared" si="12"/>
        <v>Overweight</v>
      </c>
      <c r="L319">
        <v>5.19</v>
      </c>
      <c r="M319" t="str">
        <f t="shared" si="13"/>
        <v>Normal</v>
      </c>
      <c r="N319" t="str">
        <f>PROPER('Medical Examinations'!D317)</f>
        <v>No</v>
      </c>
      <c r="O319" t="s">
        <v>2380</v>
      </c>
      <c r="P319" t="s">
        <v>2380</v>
      </c>
      <c r="Q319">
        <v>2</v>
      </c>
      <c r="R319" t="str">
        <f>PROPER('Answer Data Cleaning'!AA319)</f>
        <v>No</v>
      </c>
      <c r="T319" t="s">
        <v>345</v>
      </c>
      <c r="U319" s="24" t="str">
        <f>TEXT(_xlfn.CONCAT('Answer Data Cleaning'!M319,"-",'Answer Data Cleaning'!L319,"-",'Answer Data Cleaning'!K319),"DD-MMM-YYYY")</f>
        <v>20-Nov-1991</v>
      </c>
      <c r="V319">
        <f t="shared" si="14"/>
        <v>31</v>
      </c>
      <c r="W319">
        <v>3</v>
      </c>
      <c r="X319" s="22">
        <v>2985.67</v>
      </c>
      <c r="Y319" t="s">
        <v>11</v>
      </c>
      <c r="Z319" t="s">
        <v>11</v>
      </c>
      <c r="AA319" t="s">
        <v>13</v>
      </c>
    </row>
    <row r="320" spans="2:27" ht="15.5" x14ac:dyDescent="0.35">
      <c r="B320" s="1" t="s">
        <v>2055</v>
      </c>
      <c r="C320" s="1" t="s">
        <v>2701</v>
      </c>
      <c r="D320" t="s">
        <v>4737</v>
      </c>
      <c r="E320" t="s">
        <v>4774</v>
      </c>
      <c r="F320" t="s">
        <v>5323</v>
      </c>
      <c r="I320" t="s">
        <v>2055</v>
      </c>
      <c r="J320">
        <v>28.594999999999999</v>
      </c>
      <c r="K320" t="str">
        <f t="shared" si="12"/>
        <v>Overweight</v>
      </c>
      <c r="L320">
        <v>10.210000000000001</v>
      </c>
      <c r="M320" t="str">
        <f t="shared" si="13"/>
        <v>Diabetes</v>
      </c>
      <c r="N320" t="str">
        <f>PROPER('Medical Examinations'!D318)</f>
        <v>No</v>
      </c>
      <c r="O320" t="s">
        <v>2380</v>
      </c>
      <c r="P320" t="s">
        <v>2380</v>
      </c>
      <c r="Q320" s="20">
        <v>0</v>
      </c>
      <c r="R320" t="str">
        <f>PROPER('Answer Data Cleaning'!AA320)</f>
        <v>No</v>
      </c>
      <c r="T320" t="s">
        <v>346</v>
      </c>
      <c r="U320" s="24" t="str">
        <f>TEXT(_xlfn.CONCAT('Answer Data Cleaning'!M320,"-",'Answer Data Cleaning'!L320,"-",'Answer Data Cleaning'!K320),"DD-MMM-YYYY")</f>
        <v>15-Dec-2002</v>
      </c>
      <c r="V320">
        <f t="shared" si="14"/>
        <v>20</v>
      </c>
      <c r="W320">
        <v>0</v>
      </c>
      <c r="X320" s="22">
        <v>3012.22</v>
      </c>
      <c r="Y320" t="s">
        <v>11</v>
      </c>
      <c r="Z320" t="s">
        <v>12</v>
      </c>
      <c r="AA320" t="s">
        <v>23</v>
      </c>
    </row>
    <row r="321" spans="2:27" ht="15.5" x14ac:dyDescent="0.35">
      <c r="B321" s="1" t="s">
        <v>2054</v>
      </c>
      <c r="C321" s="1" t="s">
        <v>2702</v>
      </c>
      <c r="D321" t="s">
        <v>4737</v>
      </c>
      <c r="E321" t="s">
        <v>5325</v>
      </c>
      <c r="F321" t="s">
        <v>5324</v>
      </c>
      <c r="I321" t="s">
        <v>2054</v>
      </c>
      <c r="J321">
        <v>29.83</v>
      </c>
      <c r="K321" t="str">
        <f t="shared" si="12"/>
        <v>Overweight</v>
      </c>
      <c r="L321">
        <v>9.6999999999999993</v>
      </c>
      <c r="M321" t="str">
        <f t="shared" si="13"/>
        <v>Diabetes</v>
      </c>
      <c r="N321" t="str">
        <f>PROPER('Medical Examinations'!D319)</f>
        <v>Yes</v>
      </c>
      <c r="O321" t="s">
        <v>2380</v>
      </c>
      <c r="P321" t="s">
        <v>2383</v>
      </c>
      <c r="Q321">
        <v>1</v>
      </c>
      <c r="R321" t="str">
        <f>PROPER('Answer Data Cleaning'!AA321)</f>
        <v>Yes</v>
      </c>
      <c r="T321" t="s">
        <v>347</v>
      </c>
      <c r="U321" s="24" t="str">
        <f>TEXT(_xlfn.CONCAT('Answer Data Cleaning'!M321,"-",'Answer Data Cleaning'!L321,"-",'Answer Data Cleaning'!K321),"DD-MMM-YYYY")</f>
        <v>28-Sep-1988</v>
      </c>
      <c r="V321">
        <f t="shared" si="14"/>
        <v>34</v>
      </c>
      <c r="W321">
        <v>3</v>
      </c>
      <c r="X321" s="22">
        <v>3018.04</v>
      </c>
      <c r="Y321" t="s">
        <v>11</v>
      </c>
      <c r="Z321" t="s">
        <v>11</v>
      </c>
      <c r="AA321" t="s">
        <v>23</v>
      </c>
    </row>
    <row r="322" spans="2:27" ht="15.5" x14ac:dyDescent="0.35">
      <c r="B322" s="1" t="s">
        <v>2053</v>
      </c>
      <c r="C322" s="1" t="s">
        <v>2703</v>
      </c>
      <c r="D322" t="s">
        <v>4737</v>
      </c>
      <c r="E322" t="s">
        <v>5327</v>
      </c>
      <c r="F322" t="s">
        <v>5326</v>
      </c>
      <c r="I322" t="s">
        <v>2053</v>
      </c>
      <c r="J322">
        <v>24.7</v>
      </c>
      <c r="K322" t="str">
        <f t="shared" si="12"/>
        <v>Normal Weight</v>
      </c>
      <c r="L322">
        <v>10.25</v>
      </c>
      <c r="M322" t="str">
        <f t="shared" si="13"/>
        <v>Diabetes</v>
      </c>
      <c r="N322" t="str">
        <f>PROPER('Medical Examinations'!D320)</f>
        <v>No</v>
      </c>
      <c r="O322" t="s">
        <v>2380</v>
      </c>
      <c r="P322" t="s">
        <v>2380</v>
      </c>
      <c r="Q322">
        <v>3</v>
      </c>
      <c r="R322" t="str">
        <f>PROPER('Answer Data Cleaning'!AA322)</f>
        <v>No</v>
      </c>
      <c r="T322" t="s">
        <v>348</v>
      </c>
      <c r="U322" s="24" t="str">
        <f>TEXT(_xlfn.CONCAT('Answer Data Cleaning'!M322,"-",'Answer Data Cleaning'!L322,"-",'Answer Data Cleaning'!K322),"DD-MMM-YYYY")</f>
        <v>19-Dec-1997</v>
      </c>
      <c r="V322">
        <f t="shared" si="14"/>
        <v>25</v>
      </c>
      <c r="W322">
        <v>0</v>
      </c>
      <c r="X322" s="22">
        <v>3021.81</v>
      </c>
      <c r="Y322" t="s">
        <v>11</v>
      </c>
      <c r="Z322" t="s">
        <v>12</v>
      </c>
      <c r="AA322" t="s">
        <v>23</v>
      </c>
    </row>
    <row r="323" spans="2:27" ht="15.5" x14ac:dyDescent="0.35">
      <c r="B323" s="1" t="s">
        <v>2052</v>
      </c>
      <c r="C323" s="1" t="s">
        <v>2704</v>
      </c>
      <c r="D323" t="s">
        <v>4734</v>
      </c>
      <c r="E323" t="s">
        <v>5329</v>
      </c>
      <c r="F323" t="s">
        <v>5328</v>
      </c>
      <c r="I323" t="s">
        <v>2052</v>
      </c>
      <c r="J323">
        <v>17.940000000000001</v>
      </c>
      <c r="K323" t="str">
        <f t="shared" si="12"/>
        <v>Underweight</v>
      </c>
      <c r="L323">
        <v>9.77</v>
      </c>
      <c r="M323" t="str">
        <f t="shared" si="13"/>
        <v>Diabetes</v>
      </c>
      <c r="N323" t="str">
        <f>PROPER('Medical Examinations'!D321)</f>
        <v>No</v>
      </c>
      <c r="O323" t="s">
        <v>2380</v>
      </c>
      <c r="P323" t="s">
        <v>2380</v>
      </c>
      <c r="Q323" s="20">
        <v>0</v>
      </c>
      <c r="R323" t="str">
        <f>PROPER('Answer Data Cleaning'!AA323)</f>
        <v>Yes</v>
      </c>
      <c r="T323" t="s">
        <v>349</v>
      </c>
      <c r="U323" s="24" t="str">
        <f>TEXT(_xlfn.CONCAT('Answer Data Cleaning'!M323,"-",'Answer Data Cleaning'!L323,"-",'Answer Data Cleaning'!K323),"DD-MMM-YYYY")</f>
        <v>15-Sep-1998</v>
      </c>
      <c r="V323">
        <f t="shared" si="14"/>
        <v>24</v>
      </c>
      <c r="W323">
        <v>0</v>
      </c>
      <c r="X323" s="22">
        <v>3044.21</v>
      </c>
      <c r="Y323" t="s">
        <v>11</v>
      </c>
      <c r="Z323" t="s">
        <v>12</v>
      </c>
      <c r="AA323" t="s">
        <v>247</v>
      </c>
    </row>
    <row r="324" spans="2:27" ht="15.5" x14ac:dyDescent="0.35">
      <c r="B324" s="1" t="s">
        <v>2051</v>
      </c>
      <c r="C324" s="1" t="s">
        <v>2705</v>
      </c>
      <c r="D324" t="s">
        <v>4734</v>
      </c>
      <c r="E324" t="s">
        <v>5331</v>
      </c>
      <c r="F324" t="s">
        <v>5330</v>
      </c>
      <c r="I324" t="s">
        <v>2051</v>
      </c>
      <c r="J324">
        <v>21.08</v>
      </c>
      <c r="K324" t="str">
        <f t="shared" ref="K324:K387" si="15">IF(J324&lt;18.5,"Underweight",IF(J324&lt;25,"Normal Weight",IF(J324&lt;30,"Overweight","Obesity")))</f>
        <v>Normal Weight</v>
      </c>
      <c r="L324">
        <v>4.83</v>
      </c>
      <c r="M324" t="str">
        <f t="shared" ref="M324:M387" si="16">IF(L324&lt;5.7,"Normal",IF(L324&lt;6.5,"Prediabetes","Diabetes"))</f>
        <v>Normal</v>
      </c>
      <c r="N324" t="str">
        <f>PROPER('Medical Examinations'!D322)</f>
        <v>No</v>
      </c>
      <c r="O324" t="s">
        <v>2380</v>
      </c>
      <c r="P324" t="s">
        <v>2383</v>
      </c>
      <c r="Q324">
        <v>1</v>
      </c>
      <c r="R324" t="str">
        <f>PROPER('Answer Data Cleaning'!AA324)</f>
        <v>Yes</v>
      </c>
      <c r="T324" t="s">
        <v>350</v>
      </c>
      <c r="U324" s="24" t="str">
        <f>TEXT(_xlfn.CONCAT('Answer Data Cleaning'!M324,"-",'Answer Data Cleaning'!L324,"-",'Answer Data Cleaning'!K324),"DD-MMM-YYYY")</f>
        <v>09-Aug-1998</v>
      </c>
      <c r="V324">
        <f t="shared" si="14"/>
        <v>24</v>
      </c>
      <c r="W324">
        <v>0</v>
      </c>
      <c r="X324" s="22">
        <v>3046.06</v>
      </c>
      <c r="Y324" t="s">
        <v>11</v>
      </c>
      <c r="Z324" t="s">
        <v>16</v>
      </c>
      <c r="AA324" t="s">
        <v>249</v>
      </c>
    </row>
    <row r="325" spans="2:27" ht="15.5" x14ac:dyDescent="0.35">
      <c r="B325" s="1" t="s">
        <v>2050</v>
      </c>
      <c r="C325" s="1" t="s">
        <v>2706</v>
      </c>
      <c r="D325" t="s">
        <v>4737</v>
      </c>
      <c r="E325" t="s">
        <v>5333</v>
      </c>
      <c r="F325" t="s">
        <v>5332</v>
      </c>
      <c r="I325" t="s">
        <v>2050</v>
      </c>
      <c r="J325">
        <v>37.715000000000003</v>
      </c>
      <c r="K325" t="str">
        <f t="shared" si="15"/>
        <v>Obesity</v>
      </c>
      <c r="L325">
        <v>10.86</v>
      </c>
      <c r="M325" t="str">
        <f t="shared" si="16"/>
        <v>Diabetes</v>
      </c>
      <c r="N325" t="str">
        <f>PROPER('Medical Examinations'!D323)</f>
        <v>Yes</v>
      </c>
      <c r="O325" t="s">
        <v>2380</v>
      </c>
      <c r="P325" t="s">
        <v>2380</v>
      </c>
      <c r="Q325" s="20">
        <v>0</v>
      </c>
      <c r="R325" t="str">
        <f>PROPER('Answer Data Cleaning'!AA325)</f>
        <v>No</v>
      </c>
      <c r="T325" t="s">
        <v>351</v>
      </c>
      <c r="U325" s="24" t="str">
        <f>TEXT(_xlfn.CONCAT('Answer Data Cleaning'!M325,"-",'Answer Data Cleaning'!L325,"-",'Answer Data Cleaning'!K325),"DD-MMM-YYYY")</f>
        <v>22-Dec-1997</v>
      </c>
      <c r="V325">
        <f t="shared" ref="V325:V388" si="17">DATEDIF(U325,"08-jun-2023","y")</f>
        <v>25</v>
      </c>
      <c r="W325">
        <v>0</v>
      </c>
      <c r="X325" s="22">
        <v>3051.73</v>
      </c>
      <c r="Y325" t="s">
        <v>11</v>
      </c>
      <c r="Z325" t="s">
        <v>11</v>
      </c>
      <c r="AA325" t="s">
        <v>42</v>
      </c>
    </row>
    <row r="326" spans="2:27" ht="15.5" x14ac:dyDescent="0.35">
      <c r="B326" s="1" t="s">
        <v>2049</v>
      </c>
      <c r="C326" s="1" t="s">
        <v>2707</v>
      </c>
      <c r="D326" t="s">
        <v>4737</v>
      </c>
      <c r="E326" t="s">
        <v>5334</v>
      </c>
      <c r="F326" t="s">
        <v>5263</v>
      </c>
      <c r="I326" t="s">
        <v>2049</v>
      </c>
      <c r="J326">
        <v>22.39</v>
      </c>
      <c r="K326" t="str">
        <f t="shared" si="15"/>
        <v>Normal Weight</v>
      </c>
      <c r="L326">
        <v>9.5299999999999994</v>
      </c>
      <c r="M326" t="str">
        <f t="shared" si="16"/>
        <v>Diabetes</v>
      </c>
      <c r="N326" t="str">
        <f>PROPER('Medical Examinations'!D324)</f>
        <v>Yes</v>
      </c>
      <c r="O326" t="s">
        <v>2380</v>
      </c>
      <c r="P326" t="s">
        <v>2380</v>
      </c>
      <c r="Q326" s="20">
        <v>0</v>
      </c>
      <c r="R326" t="str">
        <f>PROPER('Answer Data Cleaning'!AA326)</f>
        <v>Yes</v>
      </c>
      <c r="T326" t="s">
        <v>352</v>
      </c>
      <c r="U326" s="24" t="str">
        <f>TEXT(_xlfn.CONCAT('Answer Data Cleaning'!M326,"-",'Answer Data Cleaning'!L326,"-",'Answer Data Cleaning'!K326),"DD-MMM-YYYY")</f>
        <v>21-Jun-2002</v>
      </c>
      <c r="V326">
        <f t="shared" si="17"/>
        <v>20</v>
      </c>
      <c r="W326">
        <v>2</v>
      </c>
      <c r="X326" s="22">
        <v>3056.39</v>
      </c>
      <c r="Y326" t="s">
        <v>11</v>
      </c>
      <c r="Z326" t="s">
        <v>12</v>
      </c>
      <c r="AA326" t="s">
        <v>13</v>
      </c>
    </row>
    <row r="327" spans="2:27" ht="15.5" x14ac:dyDescent="0.35">
      <c r="B327" s="1" t="s">
        <v>2048</v>
      </c>
      <c r="C327" s="1" t="s">
        <v>2708</v>
      </c>
      <c r="D327" t="s">
        <v>4737</v>
      </c>
      <c r="E327" t="s">
        <v>5031</v>
      </c>
      <c r="F327" t="s">
        <v>5335</v>
      </c>
      <c r="I327" t="s">
        <v>2048</v>
      </c>
      <c r="J327">
        <v>28.78</v>
      </c>
      <c r="K327" t="str">
        <f t="shared" si="15"/>
        <v>Overweight</v>
      </c>
      <c r="L327">
        <v>5.68</v>
      </c>
      <c r="M327" t="str">
        <f t="shared" si="16"/>
        <v>Normal</v>
      </c>
      <c r="N327" t="str">
        <f>PROPER('Medical Examinations'!D325)</f>
        <v>No</v>
      </c>
      <c r="O327" t="s">
        <v>2380</v>
      </c>
      <c r="P327" t="s">
        <v>2380</v>
      </c>
      <c r="Q327" s="20">
        <v>0</v>
      </c>
      <c r="R327" t="str">
        <f>PROPER('Answer Data Cleaning'!AA327)</f>
        <v>Yes</v>
      </c>
      <c r="T327" t="s">
        <v>353</v>
      </c>
      <c r="U327" s="24" t="str">
        <f>TEXT(_xlfn.CONCAT('Answer Data Cleaning'!M327,"-",'Answer Data Cleaning'!L327,"-",'Answer Data Cleaning'!K327),"DD-MMM-YYYY")</f>
        <v>26-Sep-1994</v>
      </c>
      <c r="V327">
        <f t="shared" si="17"/>
        <v>28</v>
      </c>
      <c r="W327">
        <v>0</v>
      </c>
      <c r="X327" s="22">
        <v>3062.51</v>
      </c>
      <c r="Y327" t="s">
        <v>12</v>
      </c>
      <c r="Z327" t="s">
        <v>16</v>
      </c>
      <c r="AA327" t="s">
        <v>23</v>
      </c>
    </row>
    <row r="328" spans="2:27" ht="15.5" x14ac:dyDescent="0.35">
      <c r="B328" s="1" t="s">
        <v>2047</v>
      </c>
      <c r="C328" s="1" t="s">
        <v>2709</v>
      </c>
      <c r="D328" t="s">
        <v>4734</v>
      </c>
      <c r="E328" t="s">
        <v>5337</v>
      </c>
      <c r="F328" t="s">
        <v>5336</v>
      </c>
      <c r="I328" t="s">
        <v>2047</v>
      </c>
      <c r="J328">
        <v>18.329999999999998</v>
      </c>
      <c r="K328" t="str">
        <f t="shared" si="15"/>
        <v>Underweight</v>
      </c>
      <c r="L328">
        <v>5.57</v>
      </c>
      <c r="M328" t="str">
        <f t="shared" si="16"/>
        <v>Normal</v>
      </c>
      <c r="N328" t="str">
        <f>PROPER('Medical Examinations'!D326)</f>
        <v>Yes</v>
      </c>
      <c r="O328" t="s">
        <v>2380</v>
      </c>
      <c r="P328" t="s">
        <v>2380</v>
      </c>
      <c r="Q328" s="20">
        <v>0</v>
      </c>
      <c r="R328" t="str">
        <f>PROPER('Answer Data Cleaning'!AA328)</f>
        <v>Yes</v>
      </c>
      <c r="T328" t="s">
        <v>354</v>
      </c>
      <c r="U328" s="24" t="str">
        <f>TEXT(_xlfn.CONCAT('Answer Data Cleaning'!M328,"-",'Answer Data Cleaning'!L328,"-",'Answer Data Cleaning'!K328),"DD-MMM-YYYY")</f>
        <v>01-Oct-1989</v>
      </c>
      <c r="V328">
        <f t="shared" si="17"/>
        <v>33</v>
      </c>
      <c r="W328">
        <v>3</v>
      </c>
      <c r="X328" s="22">
        <v>3065.49</v>
      </c>
      <c r="Y328" t="s">
        <v>11</v>
      </c>
      <c r="Z328" t="s">
        <v>16</v>
      </c>
      <c r="AA328" t="s">
        <v>23</v>
      </c>
    </row>
    <row r="329" spans="2:27" ht="15.5" x14ac:dyDescent="0.35">
      <c r="B329" s="1" t="s">
        <v>2046</v>
      </c>
      <c r="C329" s="1" t="s">
        <v>2710</v>
      </c>
      <c r="D329" t="s">
        <v>4737</v>
      </c>
      <c r="E329" t="s">
        <v>5339</v>
      </c>
      <c r="F329" t="s">
        <v>5338</v>
      </c>
      <c r="I329" t="s">
        <v>2046</v>
      </c>
      <c r="J329">
        <v>26.39</v>
      </c>
      <c r="K329" t="str">
        <f t="shared" si="15"/>
        <v>Overweight</v>
      </c>
      <c r="L329">
        <v>4.58</v>
      </c>
      <c r="M329" t="str">
        <f t="shared" si="16"/>
        <v>Normal</v>
      </c>
      <c r="N329" t="str">
        <f>PROPER('Medical Examinations'!D327)</f>
        <v>Yes</v>
      </c>
      <c r="O329" t="s">
        <v>2380</v>
      </c>
      <c r="P329" t="s">
        <v>2380</v>
      </c>
      <c r="Q329">
        <v>1</v>
      </c>
      <c r="R329" t="str">
        <f>PROPER('Answer Data Cleaning'!AA329)</f>
        <v>Yes</v>
      </c>
      <c r="T329" t="s">
        <v>355</v>
      </c>
      <c r="U329" s="24" t="str">
        <f>TEXT(_xlfn.CONCAT('Answer Data Cleaning'!M329,"-",'Answer Data Cleaning'!L329,"-",'Answer Data Cleaning'!K329),"DD-MMM-YYYY")</f>
        <v>10-Sep-1995</v>
      </c>
      <c r="V329">
        <f t="shared" si="17"/>
        <v>27</v>
      </c>
      <c r="W329">
        <v>0</v>
      </c>
      <c r="X329" s="22">
        <v>3070.81</v>
      </c>
      <c r="Y329" t="s">
        <v>12</v>
      </c>
      <c r="Z329" t="s">
        <v>16</v>
      </c>
      <c r="AA329" t="s">
        <v>356</v>
      </c>
    </row>
    <row r="330" spans="2:27" ht="15.5" x14ac:dyDescent="0.35">
      <c r="B330" s="1" t="s">
        <v>2045</v>
      </c>
      <c r="C330" s="1" t="s">
        <v>2711</v>
      </c>
      <c r="D330" t="s">
        <v>4737</v>
      </c>
      <c r="E330" t="s">
        <v>5172</v>
      </c>
      <c r="F330" t="s">
        <v>5340</v>
      </c>
      <c r="I330" t="s">
        <v>2045</v>
      </c>
      <c r="J330">
        <v>19.260000000000002</v>
      </c>
      <c r="K330" t="str">
        <f t="shared" si="15"/>
        <v>Normal Weight</v>
      </c>
      <c r="L330">
        <v>8.9600000000000009</v>
      </c>
      <c r="M330" t="str">
        <f t="shared" si="16"/>
        <v>Diabetes</v>
      </c>
      <c r="N330" t="str">
        <f>PROPER('Medical Examinations'!D328)</f>
        <v>Yes</v>
      </c>
      <c r="O330" t="s">
        <v>2380</v>
      </c>
      <c r="P330" t="s">
        <v>2380</v>
      </c>
      <c r="Q330">
        <v>1</v>
      </c>
      <c r="R330" t="str">
        <f>PROPER('Answer Data Cleaning'!AA330)</f>
        <v>Yes</v>
      </c>
      <c r="T330" t="s">
        <v>357</v>
      </c>
      <c r="U330" s="24" t="str">
        <f>TEXT(_xlfn.CONCAT('Answer Data Cleaning'!M330,"-",'Answer Data Cleaning'!L330,"-",'Answer Data Cleaning'!K330),"DD-MMM-YYYY")</f>
        <v>13-Oct-2001</v>
      </c>
      <c r="V330">
        <f t="shared" si="17"/>
        <v>21</v>
      </c>
      <c r="W330">
        <v>2</v>
      </c>
      <c r="X330" s="22">
        <v>3077.1</v>
      </c>
      <c r="Y330" t="s">
        <v>11</v>
      </c>
      <c r="Z330" t="s">
        <v>16</v>
      </c>
      <c r="AA330" t="s">
        <v>23</v>
      </c>
    </row>
    <row r="331" spans="2:27" ht="15.5" x14ac:dyDescent="0.35">
      <c r="B331" s="1" t="s">
        <v>2044</v>
      </c>
      <c r="C331" s="1" t="s">
        <v>2712</v>
      </c>
      <c r="D331" t="s">
        <v>4737</v>
      </c>
      <c r="E331" t="s">
        <v>5342</v>
      </c>
      <c r="F331" t="s">
        <v>5341</v>
      </c>
      <c r="I331" t="s">
        <v>2044</v>
      </c>
      <c r="J331">
        <v>26.92</v>
      </c>
      <c r="K331" t="str">
        <f t="shared" si="15"/>
        <v>Overweight</v>
      </c>
      <c r="L331">
        <v>6.09</v>
      </c>
      <c r="M331" t="str">
        <f t="shared" si="16"/>
        <v>Prediabetes</v>
      </c>
      <c r="N331" t="str">
        <f>PROPER('Medical Examinations'!D329)</f>
        <v>No</v>
      </c>
      <c r="O331" t="s">
        <v>2380</v>
      </c>
      <c r="P331" t="s">
        <v>2380</v>
      </c>
      <c r="Q331" s="20">
        <v>0</v>
      </c>
      <c r="R331" t="str">
        <f>PROPER('Answer Data Cleaning'!AA331)</f>
        <v>Yes</v>
      </c>
      <c r="T331" t="s">
        <v>358</v>
      </c>
      <c r="U331" s="24" t="str">
        <f>TEXT(_xlfn.CONCAT('Answer Data Cleaning'!M331,"-",'Answer Data Cleaning'!L331,"-",'Answer Data Cleaning'!K331),"DD-MMM-YYYY")</f>
        <v>01-Aug-1987</v>
      </c>
      <c r="V331">
        <f t="shared" si="17"/>
        <v>35</v>
      </c>
      <c r="W331">
        <v>3</v>
      </c>
      <c r="X331" s="22">
        <v>3088.06</v>
      </c>
      <c r="Y331" t="s">
        <v>11</v>
      </c>
      <c r="Z331" t="s">
        <v>11</v>
      </c>
      <c r="AA331" t="s">
        <v>13</v>
      </c>
    </row>
    <row r="332" spans="2:27" ht="15.5" x14ac:dyDescent="0.35">
      <c r="B332" s="1" t="s">
        <v>2043</v>
      </c>
      <c r="C332" s="1" t="s">
        <v>2713</v>
      </c>
      <c r="D332" t="s">
        <v>4737</v>
      </c>
      <c r="E332" t="s">
        <v>5162</v>
      </c>
      <c r="F332" t="s">
        <v>5343</v>
      </c>
      <c r="I332" t="s">
        <v>2043</v>
      </c>
      <c r="J332">
        <v>19.73</v>
      </c>
      <c r="K332" t="str">
        <f t="shared" si="15"/>
        <v>Normal Weight</v>
      </c>
      <c r="L332">
        <v>4.3600000000000003</v>
      </c>
      <c r="M332" t="str">
        <f t="shared" si="16"/>
        <v>Normal</v>
      </c>
      <c r="N332" t="str">
        <f>PROPER('Medical Examinations'!D330)</f>
        <v>No</v>
      </c>
      <c r="O332" t="s">
        <v>2380</v>
      </c>
      <c r="P332" t="s">
        <v>2380</v>
      </c>
      <c r="Q332" s="20">
        <v>0</v>
      </c>
      <c r="R332" t="str">
        <f>PROPER('Answer Data Cleaning'!AA332)</f>
        <v>Yes</v>
      </c>
      <c r="T332" t="s">
        <v>359</v>
      </c>
      <c r="U332" s="24" t="str">
        <f>TEXT(_xlfn.CONCAT('Answer Data Cleaning'!M332,"-",'Answer Data Cleaning'!L332,"-",'Answer Data Cleaning'!K332),"DD-MMM-YYYY")</f>
        <v>25-Jun-1999</v>
      </c>
      <c r="V332">
        <f t="shared" si="17"/>
        <v>23</v>
      </c>
      <c r="W332">
        <v>0</v>
      </c>
      <c r="X332" s="22">
        <v>3128.35</v>
      </c>
      <c r="Y332" t="s">
        <v>11</v>
      </c>
      <c r="Z332" t="s">
        <v>12</v>
      </c>
      <c r="AA332" t="s">
        <v>300</v>
      </c>
    </row>
    <row r="333" spans="2:27" ht="15.5" x14ac:dyDescent="0.35">
      <c r="B333" s="1" t="s">
        <v>2042</v>
      </c>
      <c r="C333" s="1" t="s">
        <v>2714</v>
      </c>
      <c r="D333" t="s">
        <v>4737</v>
      </c>
      <c r="E333" t="s">
        <v>5345</v>
      </c>
      <c r="F333" t="s">
        <v>5344</v>
      </c>
      <c r="I333" t="s">
        <v>2042</v>
      </c>
      <c r="J333">
        <v>23.56</v>
      </c>
      <c r="K333" t="str">
        <f t="shared" si="15"/>
        <v>Normal Weight</v>
      </c>
      <c r="L333">
        <v>11.74</v>
      </c>
      <c r="M333" t="str">
        <f t="shared" si="16"/>
        <v>Diabetes</v>
      </c>
      <c r="N333" t="str">
        <f>PROPER('Medical Examinations'!D331)</f>
        <v>Yes</v>
      </c>
      <c r="O333" t="s">
        <v>2380</v>
      </c>
      <c r="P333" t="s">
        <v>2380</v>
      </c>
      <c r="Q333" s="20">
        <v>0</v>
      </c>
      <c r="R333" t="str">
        <f>PROPER('Answer Data Cleaning'!AA333)</f>
        <v>Yes</v>
      </c>
      <c r="T333" t="s">
        <v>360</v>
      </c>
      <c r="U333" s="24" t="str">
        <f>TEXT(_xlfn.CONCAT('Answer Data Cleaning'!M333,"-",'Answer Data Cleaning'!L333,"-",'Answer Data Cleaning'!K333),"DD-MMM-YYYY")</f>
        <v>10-Jul-1994</v>
      </c>
      <c r="V333">
        <f t="shared" si="17"/>
        <v>28</v>
      </c>
      <c r="W333">
        <v>0</v>
      </c>
      <c r="X333" s="22">
        <v>3161.45</v>
      </c>
      <c r="Y333" t="s">
        <v>11</v>
      </c>
      <c r="Z333" t="s">
        <v>16</v>
      </c>
      <c r="AA333" t="s">
        <v>42</v>
      </c>
    </row>
    <row r="334" spans="2:27" ht="15.5" x14ac:dyDescent="0.35">
      <c r="B334" s="1" t="s">
        <v>2041</v>
      </c>
      <c r="C334" s="1" t="s">
        <v>2715</v>
      </c>
      <c r="D334" t="s">
        <v>4737</v>
      </c>
      <c r="E334" t="s">
        <v>5347</v>
      </c>
      <c r="F334" t="s">
        <v>5346</v>
      </c>
      <c r="I334" t="s">
        <v>2041</v>
      </c>
      <c r="J334">
        <v>37.67</v>
      </c>
      <c r="K334" t="str">
        <f t="shared" si="15"/>
        <v>Obesity</v>
      </c>
      <c r="L334">
        <v>5.89</v>
      </c>
      <c r="M334" t="str">
        <f t="shared" si="16"/>
        <v>Prediabetes</v>
      </c>
      <c r="N334" t="str">
        <f>PROPER('Medical Examinations'!D332)</f>
        <v>No</v>
      </c>
      <c r="O334" t="s">
        <v>2380</v>
      </c>
      <c r="P334" t="s">
        <v>2380</v>
      </c>
      <c r="Q334">
        <v>1</v>
      </c>
      <c r="R334" t="str">
        <f>PROPER('Answer Data Cleaning'!AA334)</f>
        <v>Yes</v>
      </c>
      <c r="T334" t="s">
        <v>361</v>
      </c>
      <c r="U334" s="24" t="str">
        <f>TEXT(_xlfn.CONCAT('Answer Data Cleaning'!M334,"-",'Answer Data Cleaning'!L334,"-",'Answer Data Cleaning'!K334),"DD-MMM-YYYY")</f>
        <v>25-Sep-1993</v>
      </c>
      <c r="V334">
        <f t="shared" si="17"/>
        <v>29</v>
      </c>
      <c r="W334">
        <v>0</v>
      </c>
      <c r="X334" s="22">
        <v>3162.02</v>
      </c>
      <c r="Y334" t="s">
        <v>11</v>
      </c>
      <c r="Z334" t="s">
        <v>12</v>
      </c>
      <c r="AA334" t="s">
        <v>13</v>
      </c>
    </row>
    <row r="335" spans="2:27" ht="15.5" x14ac:dyDescent="0.35">
      <c r="B335" s="1" t="s">
        <v>2040</v>
      </c>
      <c r="C335" s="1" t="s">
        <v>2716</v>
      </c>
      <c r="D335" t="s">
        <v>4737</v>
      </c>
      <c r="E335" t="s">
        <v>5327</v>
      </c>
      <c r="F335" t="s">
        <v>5348</v>
      </c>
      <c r="I335" t="s">
        <v>2040</v>
      </c>
      <c r="J335">
        <v>18.73</v>
      </c>
      <c r="K335" t="str">
        <f t="shared" si="15"/>
        <v>Normal Weight</v>
      </c>
      <c r="L335">
        <v>10.64</v>
      </c>
      <c r="M335" t="str">
        <f t="shared" si="16"/>
        <v>Diabetes</v>
      </c>
      <c r="N335" t="str">
        <f>PROPER('Medical Examinations'!D333)</f>
        <v>No</v>
      </c>
      <c r="O335" t="s">
        <v>2380</v>
      </c>
      <c r="P335" t="s">
        <v>2380</v>
      </c>
      <c r="Q335">
        <v>2</v>
      </c>
      <c r="R335" t="str">
        <f>PROPER('Answer Data Cleaning'!AA335)</f>
        <v>Yes</v>
      </c>
      <c r="T335" t="s">
        <v>362</v>
      </c>
      <c r="U335" s="24" t="str">
        <f>TEXT(_xlfn.CONCAT('Answer Data Cleaning'!M335,"-",'Answer Data Cleaning'!L335,"-",'Answer Data Cleaning'!K335),"DD-MMM-YYYY")</f>
        <v>29-Aug-2001</v>
      </c>
      <c r="V335">
        <f t="shared" si="17"/>
        <v>21</v>
      </c>
      <c r="W335">
        <v>1</v>
      </c>
      <c r="X335" s="22">
        <v>3167.46</v>
      </c>
      <c r="Y335" t="s">
        <v>11</v>
      </c>
      <c r="Z335" t="s">
        <v>12</v>
      </c>
      <c r="AA335" t="s">
        <v>247</v>
      </c>
    </row>
    <row r="336" spans="2:27" ht="15.5" x14ac:dyDescent="0.35">
      <c r="B336" s="1" t="s">
        <v>2039</v>
      </c>
      <c r="C336" s="1" t="s">
        <v>2717</v>
      </c>
      <c r="D336" t="s">
        <v>4734</v>
      </c>
      <c r="E336" t="s">
        <v>5350</v>
      </c>
      <c r="F336" t="s">
        <v>5349</v>
      </c>
      <c r="I336" t="s">
        <v>2039</v>
      </c>
      <c r="J336">
        <v>33.090000000000003</v>
      </c>
      <c r="K336" t="str">
        <f t="shared" si="15"/>
        <v>Obesity</v>
      </c>
      <c r="L336">
        <v>6.06</v>
      </c>
      <c r="M336" t="str">
        <f t="shared" si="16"/>
        <v>Prediabetes</v>
      </c>
      <c r="N336" t="str">
        <f>PROPER('Medical Examinations'!D334)</f>
        <v>No</v>
      </c>
      <c r="O336" t="s">
        <v>2380</v>
      </c>
      <c r="P336" t="s">
        <v>2383</v>
      </c>
      <c r="Q336">
        <v>1</v>
      </c>
      <c r="R336" t="str">
        <f>PROPER('Answer Data Cleaning'!AA336)</f>
        <v>Yes</v>
      </c>
      <c r="T336" t="s">
        <v>363</v>
      </c>
      <c r="U336" s="24" t="str">
        <f>TEXT(_xlfn.CONCAT('Answer Data Cleaning'!M336,"-",'Answer Data Cleaning'!L336,"-",'Answer Data Cleaning'!K336),"DD-MMM-YYYY")</f>
        <v>25-Oct-1994</v>
      </c>
      <c r="V336">
        <f t="shared" si="17"/>
        <v>28</v>
      </c>
      <c r="W336">
        <v>0</v>
      </c>
      <c r="X336" s="22">
        <v>3171.61</v>
      </c>
      <c r="Y336" t="s">
        <v>11</v>
      </c>
      <c r="Z336" t="s">
        <v>12</v>
      </c>
      <c r="AA336" t="s">
        <v>13</v>
      </c>
    </row>
    <row r="337" spans="2:27" ht="15.5" x14ac:dyDescent="0.35">
      <c r="B337" s="1" t="s">
        <v>2038</v>
      </c>
      <c r="C337" s="1" t="s">
        <v>2718</v>
      </c>
      <c r="D337" t="s">
        <v>4737</v>
      </c>
      <c r="E337" t="s">
        <v>5352</v>
      </c>
      <c r="F337" t="s">
        <v>5351</v>
      </c>
      <c r="I337" t="s">
        <v>2038</v>
      </c>
      <c r="J337">
        <v>18.329999999999998</v>
      </c>
      <c r="K337" t="str">
        <f t="shared" si="15"/>
        <v>Underweight</v>
      </c>
      <c r="L337">
        <v>7.46</v>
      </c>
      <c r="M337" t="str">
        <f t="shared" si="16"/>
        <v>Diabetes</v>
      </c>
      <c r="N337" t="str">
        <f>PROPER('Medical Examinations'!D335)</f>
        <v>Yes</v>
      </c>
      <c r="O337" t="s">
        <v>2380</v>
      </c>
      <c r="P337" t="s">
        <v>2380</v>
      </c>
      <c r="Q337">
        <v>1</v>
      </c>
      <c r="R337" t="str">
        <f>PROPER('Answer Data Cleaning'!AA337)</f>
        <v>Yes</v>
      </c>
      <c r="T337" t="s">
        <v>364</v>
      </c>
      <c r="U337" s="24" t="str">
        <f>TEXT(_xlfn.CONCAT('Answer Data Cleaning'!M337,"-",'Answer Data Cleaning'!L337,"-",'Answer Data Cleaning'!K337),"DD-MMM-YYYY")</f>
        <v>06-Jul-1994</v>
      </c>
      <c r="V337">
        <f t="shared" si="17"/>
        <v>28</v>
      </c>
      <c r="W337">
        <v>0</v>
      </c>
      <c r="X337" s="22">
        <v>3172.02</v>
      </c>
      <c r="Y337" t="s">
        <v>11</v>
      </c>
      <c r="Z337" t="s">
        <v>16</v>
      </c>
      <c r="AA337" t="s">
        <v>42</v>
      </c>
    </row>
    <row r="338" spans="2:27" ht="15.5" x14ac:dyDescent="0.35">
      <c r="B338" s="1" t="s">
        <v>2037</v>
      </c>
      <c r="C338" s="1" t="s">
        <v>2719</v>
      </c>
      <c r="D338" t="s">
        <v>4734</v>
      </c>
      <c r="E338" t="s">
        <v>5354</v>
      </c>
      <c r="F338" t="s">
        <v>5353</v>
      </c>
      <c r="I338" t="s">
        <v>2037</v>
      </c>
      <c r="J338">
        <v>27.74</v>
      </c>
      <c r="K338" t="str">
        <f t="shared" si="15"/>
        <v>Overweight</v>
      </c>
      <c r="L338">
        <v>4.68</v>
      </c>
      <c r="M338" t="str">
        <f t="shared" si="16"/>
        <v>Normal</v>
      </c>
      <c r="N338" t="str">
        <f>PROPER('Medical Examinations'!D336)</f>
        <v>Yes</v>
      </c>
      <c r="O338" t="s">
        <v>2380</v>
      </c>
      <c r="P338" t="s">
        <v>2380</v>
      </c>
      <c r="Q338">
        <v>2</v>
      </c>
      <c r="R338" t="str">
        <f>PROPER('Answer Data Cleaning'!AA338)</f>
        <v>Yes</v>
      </c>
      <c r="T338" t="s">
        <v>365</v>
      </c>
      <c r="U338" s="24" t="str">
        <f>TEXT(_xlfn.CONCAT('Answer Data Cleaning'!M338,"-",'Answer Data Cleaning'!L338,"-",'Answer Data Cleaning'!K338),"DD-MMM-YYYY")</f>
        <v>14-Aug-1996</v>
      </c>
      <c r="V338">
        <f t="shared" si="17"/>
        <v>26</v>
      </c>
      <c r="W338">
        <v>0</v>
      </c>
      <c r="X338" s="22">
        <v>3176.29</v>
      </c>
      <c r="Y338" t="s">
        <v>11</v>
      </c>
      <c r="Z338" t="s">
        <v>11</v>
      </c>
      <c r="AA338" t="s">
        <v>23</v>
      </c>
    </row>
    <row r="339" spans="2:27" ht="15.5" x14ac:dyDescent="0.35">
      <c r="B339" s="1" t="s">
        <v>2036</v>
      </c>
      <c r="C339" s="1" t="s">
        <v>2720</v>
      </c>
      <c r="D339" t="s">
        <v>4737</v>
      </c>
      <c r="E339" t="s">
        <v>5356</v>
      </c>
      <c r="F339" t="s">
        <v>5355</v>
      </c>
      <c r="I339" t="s">
        <v>2036</v>
      </c>
      <c r="J339">
        <v>24.2</v>
      </c>
      <c r="K339" t="str">
        <f t="shared" si="15"/>
        <v>Normal Weight</v>
      </c>
      <c r="L339">
        <v>6.15</v>
      </c>
      <c r="M339" t="str">
        <f t="shared" si="16"/>
        <v>Prediabetes</v>
      </c>
      <c r="N339" t="str">
        <f>PROPER('Medical Examinations'!D337)</f>
        <v>No</v>
      </c>
      <c r="O339" t="s">
        <v>2380</v>
      </c>
      <c r="P339" t="s">
        <v>2380</v>
      </c>
      <c r="Q339">
        <v>1</v>
      </c>
      <c r="R339" t="str">
        <f>PROPER('Answer Data Cleaning'!AA339)</f>
        <v>Yes</v>
      </c>
      <c r="T339" t="s">
        <v>366</v>
      </c>
      <c r="U339" s="24" t="str">
        <f>TEXT(_xlfn.CONCAT('Answer Data Cleaning'!M339,"-",'Answer Data Cleaning'!L339,"-",'Answer Data Cleaning'!K339),"DD-MMM-YYYY")</f>
        <v>03-Jul-1996</v>
      </c>
      <c r="V339">
        <f t="shared" si="17"/>
        <v>26</v>
      </c>
      <c r="W339">
        <v>0</v>
      </c>
      <c r="X339" s="22">
        <v>3176.82</v>
      </c>
      <c r="Y339" t="s">
        <v>11</v>
      </c>
      <c r="Z339" t="s">
        <v>16</v>
      </c>
      <c r="AA339" t="s">
        <v>23</v>
      </c>
    </row>
    <row r="340" spans="2:27" ht="15.5" x14ac:dyDescent="0.35">
      <c r="B340" s="1" t="s">
        <v>2035</v>
      </c>
      <c r="C340" s="1" t="s">
        <v>2721</v>
      </c>
      <c r="D340" t="s">
        <v>4734</v>
      </c>
      <c r="E340" t="s">
        <v>5358</v>
      </c>
      <c r="F340" t="s">
        <v>5357</v>
      </c>
      <c r="I340" t="s">
        <v>2035</v>
      </c>
      <c r="J340">
        <v>22.03</v>
      </c>
      <c r="K340" t="str">
        <f t="shared" si="15"/>
        <v>Normal Weight</v>
      </c>
      <c r="L340">
        <v>4.28</v>
      </c>
      <c r="M340" t="str">
        <f t="shared" si="16"/>
        <v>Normal</v>
      </c>
      <c r="N340" t="str">
        <f>PROPER('Medical Examinations'!D338)</f>
        <v>Yes</v>
      </c>
      <c r="O340" t="s">
        <v>2380</v>
      </c>
      <c r="P340" t="s">
        <v>2380</v>
      </c>
      <c r="Q340" s="20">
        <v>0</v>
      </c>
      <c r="R340" t="str">
        <f>PROPER('Answer Data Cleaning'!AA340)</f>
        <v>Yes</v>
      </c>
      <c r="T340" t="s">
        <v>367</v>
      </c>
      <c r="U340" s="24" t="str">
        <f>TEXT(_xlfn.CONCAT('Answer Data Cleaning'!M340,"-",'Answer Data Cleaning'!L340,"-",'Answer Data Cleaning'!K340),"DD-MMM-YYYY")</f>
        <v>23-Sep-2000</v>
      </c>
      <c r="V340">
        <f t="shared" si="17"/>
        <v>22</v>
      </c>
      <c r="W340">
        <v>0</v>
      </c>
      <c r="X340" s="22">
        <v>3179.96</v>
      </c>
      <c r="Y340" t="s">
        <v>11</v>
      </c>
      <c r="Z340" t="s">
        <v>11</v>
      </c>
      <c r="AA340" t="s">
        <v>23</v>
      </c>
    </row>
    <row r="341" spans="2:27" ht="15.5" x14ac:dyDescent="0.35">
      <c r="B341" s="1" t="s">
        <v>2034</v>
      </c>
      <c r="C341" s="1" t="s">
        <v>2722</v>
      </c>
      <c r="D341" t="s">
        <v>4734</v>
      </c>
      <c r="E341" t="s">
        <v>5129</v>
      </c>
      <c r="F341" t="s">
        <v>5359</v>
      </c>
      <c r="I341" t="s">
        <v>2034</v>
      </c>
      <c r="J341">
        <v>26.885000000000002</v>
      </c>
      <c r="K341" t="str">
        <f t="shared" si="15"/>
        <v>Overweight</v>
      </c>
      <c r="L341">
        <v>9.86</v>
      </c>
      <c r="M341" t="str">
        <f t="shared" si="16"/>
        <v>Diabetes</v>
      </c>
      <c r="N341" t="str">
        <f>PROPER('Medical Examinations'!D339)</f>
        <v>No</v>
      </c>
      <c r="O341" t="s">
        <v>2380</v>
      </c>
      <c r="P341" t="s">
        <v>2380</v>
      </c>
      <c r="Q341">
        <v>3</v>
      </c>
      <c r="R341" t="str">
        <f>PROPER('Answer Data Cleaning'!AA341)</f>
        <v>Yes</v>
      </c>
      <c r="T341" t="s">
        <v>368</v>
      </c>
      <c r="U341" s="24" t="str">
        <f>TEXT(_xlfn.CONCAT('Answer Data Cleaning'!M341,"-",'Answer Data Cleaning'!L341,"-",'Answer Data Cleaning'!K341),"DD-MMM-YYYY")</f>
        <v>02-Sep-2001</v>
      </c>
      <c r="V341">
        <f t="shared" si="17"/>
        <v>21</v>
      </c>
      <c r="W341">
        <v>2</v>
      </c>
      <c r="X341" s="22">
        <v>3180.51</v>
      </c>
      <c r="Y341" t="s">
        <v>11</v>
      </c>
      <c r="Z341" t="s">
        <v>11</v>
      </c>
      <c r="AA341" t="s">
        <v>13</v>
      </c>
    </row>
    <row r="342" spans="2:27" ht="15.5" x14ac:dyDescent="0.35">
      <c r="B342" s="1" t="s">
        <v>2033</v>
      </c>
      <c r="C342" s="1" t="s">
        <v>2723</v>
      </c>
      <c r="D342" t="s">
        <v>4737</v>
      </c>
      <c r="E342" t="s">
        <v>5050</v>
      </c>
      <c r="F342" t="s">
        <v>5360</v>
      </c>
      <c r="I342" t="s">
        <v>2033</v>
      </c>
      <c r="J342">
        <v>16.36</v>
      </c>
      <c r="K342" t="str">
        <f t="shared" si="15"/>
        <v>Underweight</v>
      </c>
      <c r="L342">
        <v>11.19</v>
      </c>
      <c r="M342" t="str">
        <f t="shared" si="16"/>
        <v>Diabetes</v>
      </c>
      <c r="N342" t="str">
        <f>PROPER('Medical Examinations'!D340)</f>
        <v>No</v>
      </c>
      <c r="O342" t="s">
        <v>2380</v>
      </c>
      <c r="P342" t="s">
        <v>2380</v>
      </c>
      <c r="Q342" s="20">
        <v>0</v>
      </c>
      <c r="R342" t="str">
        <f>PROPER('Answer Data Cleaning'!AA342)</f>
        <v>Yes</v>
      </c>
      <c r="T342" t="s">
        <v>369</v>
      </c>
      <c r="U342" s="24" t="str">
        <f>TEXT(_xlfn.CONCAT('Answer Data Cleaning'!M342,"-",'Answer Data Cleaning'!L342,"-",'Answer Data Cleaning'!K342),"DD-MMM-YYYY")</f>
        <v>11-Oct-1996</v>
      </c>
      <c r="V342">
        <f t="shared" si="17"/>
        <v>26</v>
      </c>
      <c r="W342">
        <v>0</v>
      </c>
      <c r="X342" s="22">
        <v>3201.25</v>
      </c>
      <c r="Y342" t="s">
        <v>11</v>
      </c>
      <c r="Z342" t="s">
        <v>12</v>
      </c>
      <c r="AA342" t="s">
        <v>23</v>
      </c>
    </row>
    <row r="343" spans="2:27" ht="15.5" x14ac:dyDescent="0.35">
      <c r="B343" s="1" t="s">
        <v>2032</v>
      </c>
      <c r="C343" s="1" t="s">
        <v>2724</v>
      </c>
      <c r="D343" t="s">
        <v>4734</v>
      </c>
      <c r="E343" t="s">
        <v>5362</v>
      </c>
      <c r="F343" t="s">
        <v>5361</v>
      </c>
      <c r="I343" t="s">
        <v>2032</v>
      </c>
      <c r="J343">
        <v>32.299999999999997</v>
      </c>
      <c r="K343" t="str">
        <f t="shared" si="15"/>
        <v>Obesity</v>
      </c>
      <c r="L343">
        <v>4.8899999999999997</v>
      </c>
      <c r="M343" t="str">
        <f t="shared" si="16"/>
        <v>Normal</v>
      </c>
      <c r="N343" t="str">
        <f>PROPER('Medical Examinations'!D341)</f>
        <v>Yes</v>
      </c>
      <c r="O343" t="s">
        <v>2380</v>
      </c>
      <c r="P343" t="s">
        <v>2383</v>
      </c>
      <c r="Q343">
        <v>1</v>
      </c>
      <c r="R343" t="str">
        <f>PROPER('Answer Data Cleaning'!AA343)</f>
        <v>No</v>
      </c>
      <c r="T343" t="s">
        <v>370</v>
      </c>
      <c r="U343" s="24" t="str">
        <f>TEXT(_xlfn.CONCAT('Answer Data Cleaning'!M343,"-",'Answer Data Cleaning'!L343,"-",'Answer Data Cleaning'!K343),"DD-MMM-YYYY")</f>
        <v>05-Jul-1997</v>
      </c>
      <c r="V343">
        <f t="shared" si="17"/>
        <v>25</v>
      </c>
      <c r="W343">
        <v>0</v>
      </c>
      <c r="X343" s="22">
        <v>3206.49</v>
      </c>
      <c r="Y343" t="s">
        <v>11</v>
      </c>
      <c r="Z343" t="s">
        <v>12</v>
      </c>
      <c r="AA343" t="s">
        <v>247</v>
      </c>
    </row>
    <row r="344" spans="2:27" ht="15.5" x14ac:dyDescent="0.35">
      <c r="B344" s="1" t="s">
        <v>2031</v>
      </c>
      <c r="C344" s="1" t="s">
        <v>2725</v>
      </c>
      <c r="D344" t="s">
        <v>4734</v>
      </c>
      <c r="E344" t="s">
        <v>5364</v>
      </c>
      <c r="F344" t="s">
        <v>5363</v>
      </c>
      <c r="I344" t="s">
        <v>2031</v>
      </c>
      <c r="J344">
        <v>16.05</v>
      </c>
      <c r="K344" t="str">
        <f t="shared" si="15"/>
        <v>Underweight</v>
      </c>
      <c r="L344">
        <v>4.3499999999999996</v>
      </c>
      <c r="M344" t="str">
        <f t="shared" si="16"/>
        <v>Normal</v>
      </c>
      <c r="N344" t="str">
        <f>PROPER('Medical Examinations'!D342)</f>
        <v>Yes</v>
      </c>
      <c r="O344" t="s">
        <v>2380</v>
      </c>
      <c r="P344" t="s">
        <v>2380</v>
      </c>
      <c r="Q344" s="20">
        <v>0</v>
      </c>
      <c r="R344" t="str">
        <f>PROPER('Answer Data Cleaning'!AA344)</f>
        <v>Yes</v>
      </c>
      <c r="T344" t="s">
        <v>371</v>
      </c>
      <c r="U344" s="24" t="str">
        <f>TEXT(_xlfn.CONCAT('Answer Data Cleaning'!M344,"-",'Answer Data Cleaning'!L344,"-",'Answer Data Cleaning'!K344),"DD-MMM-YYYY")</f>
        <v>22-Dec-1997</v>
      </c>
      <c r="V344">
        <f t="shared" si="17"/>
        <v>25</v>
      </c>
      <c r="W344">
        <v>1</v>
      </c>
      <c r="X344" s="22">
        <v>3208.79</v>
      </c>
      <c r="Y344" t="s">
        <v>11</v>
      </c>
      <c r="Z344" t="s">
        <v>12</v>
      </c>
      <c r="AA344" t="s">
        <v>42</v>
      </c>
    </row>
    <row r="345" spans="2:27" ht="15.5" x14ac:dyDescent="0.35">
      <c r="B345" s="1" t="s">
        <v>2030</v>
      </c>
      <c r="C345" s="1" t="s">
        <v>2726</v>
      </c>
      <c r="D345" t="s">
        <v>4734</v>
      </c>
      <c r="E345" t="s">
        <v>5366</v>
      </c>
      <c r="F345" t="s">
        <v>5365</v>
      </c>
      <c r="I345" t="s">
        <v>2030</v>
      </c>
      <c r="J345">
        <v>29.07</v>
      </c>
      <c r="K345" t="str">
        <f t="shared" si="15"/>
        <v>Overweight</v>
      </c>
      <c r="L345">
        <v>8.66</v>
      </c>
      <c r="M345" t="str">
        <f t="shared" si="16"/>
        <v>Diabetes</v>
      </c>
      <c r="N345" t="str">
        <f>PROPER('Medical Examinations'!D343)</f>
        <v>Yes</v>
      </c>
      <c r="O345" t="s">
        <v>2380</v>
      </c>
      <c r="P345" t="s">
        <v>2380</v>
      </c>
      <c r="Q345">
        <v>2</v>
      </c>
      <c r="R345" t="str">
        <f>PROPER('Answer Data Cleaning'!AA345)</f>
        <v>Yes</v>
      </c>
      <c r="T345" t="s">
        <v>372</v>
      </c>
      <c r="U345" s="24" t="str">
        <f>TEXT(_xlfn.CONCAT('Answer Data Cleaning'!M345,"-",'Answer Data Cleaning'!L345,"-",'Answer Data Cleaning'!K345),"DD-MMM-YYYY")</f>
        <v>06-Jul-1997</v>
      </c>
      <c r="V345">
        <f t="shared" si="17"/>
        <v>25</v>
      </c>
      <c r="W345">
        <v>0</v>
      </c>
      <c r="X345" s="22">
        <v>3213.62</v>
      </c>
      <c r="Y345" t="s">
        <v>11</v>
      </c>
      <c r="Z345" t="s">
        <v>11</v>
      </c>
      <c r="AA345" t="s">
        <v>247</v>
      </c>
    </row>
    <row r="346" spans="2:27" ht="15.5" x14ac:dyDescent="0.35">
      <c r="B346" s="1" t="s">
        <v>2029</v>
      </c>
      <c r="C346" s="1" t="s">
        <v>2727</v>
      </c>
      <c r="D346" t="s">
        <v>4734</v>
      </c>
      <c r="E346" t="s">
        <v>4924</v>
      </c>
      <c r="F346" t="s">
        <v>5367</v>
      </c>
      <c r="I346" t="s">
        <v>2029</v>
      </c>
      <c r="J346">
        <v>17.43</v>
      </c>
      <c r="K346" t="str">
        <f t="shared" si="15"/>
        <v>Underweight</v>
      </c>
      <c r="L346">
        <v>8.64</v>
      </c>
      <c r="M346" t="str">
        <f t="shared" si="16"/>
        <v>Diabetes</v>
      </c>
      <c r="N346" t="str">
        <f>PROPER('Medical Examinations'!D344)</f>
        <v>No</v>
      </c>
      <c r="O346" t="s">
        <v>2380</v>
      </c>
      <c r="P346" t="s">
        <v>2380</v>
      </c>
      <c r="Q346" s="20">
        <v>0</v>
      </c>
      <c r="R346" t="str">
        <f>PROPER('Answer Data Cleaning'!AA346)</f>
        <v>Yes</v>
      </c>
      <c r="T346" t="s">
        <v>373</v>
      </c>
      <c r="U346" s="24" t="str">
        <f>TEXT(_xlfn.CONCAT('Answer Data Cleaning'!M346,"-",'Answer Data Cleaning'!L346,"-",'Answer Data Cleaning'!K346),"DD-MMM-YYYY")</f>
        <v>02-Aug-1997</v>
      </c>
      <c r="V346">
        <f t="shared" si="17"/>
        <v>25</v>
      </c>
      <c r="W346">
        <v>1</v>
      </c>
      <c r="X346" s="22">
        <v>3227.12</v>
      </c>
      <c r="Y346" t="s">
        <v>11</v>
      </c>
      <c r="Z346" t="s">
        <v>12</v>
      </c>
      <c r="AA346" t="s">
        <v>13</v>
      </c>
    </row>
    <row r="347" spans="2:27" ht="15.5" x14ac:dyDescent="0.35">
      <c r="B347" s="1" t="s">
        <v>2028</v>
      </c>
      <c r="C347" s="1" t="s">
        <v>2728</v>
      </c>
      <c r="D347" t="s">
        <v>4737</v>
      </c>
      <c r="E347" t="s">
        <v>5369</v>
      </c>
      <c r="F347" t="s">
        <v>5368</v>
      </c>
      <c r="I347" t="s">
        <v>2028</v>
      </c>
      <c r="J347">
        <v>19.329999999999998</v>
      </c>
      <c r="K347" t="str">
        <f t="shared" si="15"/>
        <v>Normal Weight</v>
      </c>
      <c r="L347">
        <v>4.2699999999999996</v>
      </c>
      <c r="M347" t="str">
        <f t="shared" si="16"/>
        <v>Normal</v>
      </c>
      <c r="N347" t="str">
        <f>PROPER('Medical Examinations'!D345)</f>
        <v>No</v>
      </c>
      <c r="O347" t="s">
        <v>2380</v>
      </c>
      <c r="P347" t="s">
        <v>2380</v>
      </c>
      <c r="Q347" s="20">
        <v>0</v>
      </c>
      <c r="R347" t="str">
        <f>PROPER('Answer Data Cleaning'!AA347)</f>
        <v>Yes</v>
      </c>
      <c r="T347" t="s">
        <v>374</v>
      </c>
      <c r="U347" s="24" t="str">
        <f>TEXT(_xlfn.CONCAT('Answer Data Cleaning'!M347,"-",'Answer Data Cleaning'!L347,"-",'Answer Data Cleaning'!K347),"DD-MMM-YYYY")</f>
        <v>02-Sep-1997</v>
      </c>
      <c r="V347">
        <f t="shared" si="17"/>
        <v>25</v>
      </c>
      <c r="W347">
        <v>1</v>
      </c>
      <c r="X347" s="22">
        <v>3238.44</v>
      </c>
      <c r="Y347" t="s">
        <v>11</v>
      </c>
      <c r="Z347" t="s">
        <v>12</v>
      </c>
      <c r="AA347" t="s">
        <v>13</v>
      </c>
    </row>
    <row r="348" spans="2:27" ht="15.5" x14ac:dyDescent="0.35">
      <c r="B348" s="1" t="s">
        <v>2027</v>
      </c>
      <c r="C348" s="1" t="s">
        <v>2729</v>
      </c>
      <c r="D348" t="s">
        <v>4734</v>
      </c>
      <c r="E348" t="s">
        <v>5371</v>
      </c>
      <c r="F348" t="s">
        <v>5370</v>
      </c>
      <c r="I348" t="s">
        <v>2027</v>
      </c>
      <c r="J348">
        <v>30.52</v>
      </c>
      <c r="K348" t="str">
        <f t="shared" si="15"/>
        <v>Obesity</v>
      </c>
      <c r="L348">
        <v>4.21</v>
      </c>
      <c r="M348" t="str">
        <f t="shared" si="16"/>
        <v>Normal</v>
      </c>
      <c r="N348" t="str">
        <f>PROPER('Medical Examinations'!D346)</f>
        <v>No</v>
      </c>
      <c r="O348" t="s">
        <v>2380</v>
      </c>
      <c r="P348" t="s">
        <v>2380</v>
      </c>
      <c r="Q348">
        <v>1</v>
      </c>
      <c r="R348" t="str">
        <f>PROPER('Answer Data Cleaning'!AA348)</f>
        <v>Yes</v>
      </c>
      <c r="T348" t="s">
        <v>375</v>
      </c>
      <c r="U348" s="24" t="str">
        <f>TEXT(_xlfn.CONCAT('Answer Data Cleaning'!M348,"-",'Answer Data Cleaning'!L348,"-",'Answer Data Cleaning'!K348),"DD-MMM-YYYY")</f>
        <v>13-Nov-1991</v>
      </c>
      <c r="V348">
        <f t="shared" si="17"/>
        <v>31</v>
      </c>
      <c r="W348">
        <v>0</v>
      </c>
      <c r="X348" s="22">
        <v>3260.2</v>
      </c>
      <c r="Y348" t="s">
        <v>12</v>
      </c>
      <c r="Z348" t="s">
        <v>11</v>
      </c>
      <c r="AA348" t="s">
        <v>42</v>
      </c>
    </row>
    <row r="349" spans="2:27" ht="15.5" x14ac:dyDescent="0.35">
      <c r="B349" s="1" t="s">
        <v>2026</v>
      </c>
      <c r="C349" s="1" t="s">
        <v>2730</v>
      </c>
      <c r="D349" t="s">
        <v>4737</v>
      </c>
      <c r="E349" t="s">
        <v>4835</v>
      </c>
      <c r="F349" t="s">
        <v>5372</v>
      </c>
      <c r="I349" t="s">
        <v>2026</v>
      </c>
      <c r="J349">
        <v>39.21</v>
      </c>
      <c r="K349" t="str">
        <f t="shared" si="15"/>
        <v>Obesity</v>
      </c>
      <c r="L349">
        <v>5.04</v>
      </c>
      <c r="M349" t="str">
        <f t="shared" si="16"/>
        <v>Normal</v>
      </c>
      <c r="N349" t="str">
        <f>PROPER('Medical Examinations'!D347)</f>
        <v>No</v>
      </c>
      <c r="O349" t="s">
        <v>2380</v>
      </c>
      <c r="P349" t="s">
        <v>2383</v>
      </c>
      <c r="Q349">
        <v>1</v>
      </c>
      <c r="R349" t="str">
        <f>PROPER('Answer Data Cleaning'!AA349)</f>
        <v>Yes</v>
      </c>
      <c r="T349" t="s">
        <v>376</v>
      </c>
      <c r="U349" s="24" t="str">
        <f>TEXT(_xlfn.CONCAT('Answer Data Cleaning'!M349,"-",'Answer Data Cleaning'!L349,"-",'Answer Data Cleaning'!K349),"DD-MMM-YYYY")</f>
        <v>02-Dec-1994</v>
      </c>
      <c r="V349">
        <f t="shared" si="17"/>
        <v>28</v>
      </c>
      <c r="W349">
        <v>0</v>
      </c>
      <c r="X349" s="22">
        <v>3268.85</v>
      </c>
      <c r="Y349" t="s">
        <v>12</v>
      </c>
      <c r="Z349" t="s">
        <v>16</v>
      </c>
      <c r="AA349" t="s">
        <v>168</v>
      </c>
    </row>
    <row r="350" spans="2:27" ht="15.5" x14ac:dyDescent="0.35">
      <c r="B350" s="1" t="s">
        <v>2025</v>
      </c>
      <c r="C350" s="1" t="s">
        <v>2731</v>
      </c>
      <c r="D350" t="s">
        <v>4734</v>
      </c>
      <c r="E350" t="s">
        <v>5374</v>
      </c>
      <c r="F350" t="s">
        <v>5373</v>
      </c>
      <c r="I350" t="s">
        <v>2025</v>
      </c>
      <c r="J350">
        <v>26.98</v>
      </c>
      <c r="K350" t="str">
        <f t="shared" si="15"/>
        <v>Overweight</v>
      </c>
      <c r="L350">
        <v>5.21</v>
      </c>
      <c r="M350" t="str">
        <f t="shared" si="16"/>
        <v>Normal</v>
      </c>
      <c r="N350" t="str">
        <f>PROPER('Medical Examinations'!D348)</f>
        <v>Yes</v>
      </c>
      <c r="O350" t="s">
        <v>2380</v>
      </c>
      <c r="P350" t="s">
        <v>2380</v>
      </c>
      <c r="Q350">
        <v>2</v>
      </c>
      <c r="R350" t="str">
        <f>PROPER('Answer Data Cleaning'!AA350)</f>
        <v>Yes</v>
      </c>
      <c r="T350" t="s">
        <v>377</v>
      </c>
      <c r="U350" s="24" t="str">
        <f>TEXT(_xlfn.CONCAT('Answer Data Cleaning'!M350,"-",'Answer Data Cleaning'!L350,"-",'Answer Data Cleaning'!K350),"DD-MMM-YYYY")</f>
        <v>01-Jul-1994</v>
      </c>
      <c r="V350">
        <f t="shared" si="17"/>
        <v>28</v>
      </c>
      <c r="W350">
        <v>1</v>
      </c>
      <c r="X350" s="22">
        <v>3277.16</v>
      </c>
      <c r="Y350" t="s">
        <v>11</v>
      </c>
      <c r="Z350" t="s">
        <v>12</v>
      </c>
      <c r="AA350" t="s">
        <v>42</v>
      </c>
    </row>
    <row r="351" spans="2:27" ht="15.5" x14ac:dyDescent="0.35">
      <c r="B351" s="1" t="s">
        <v>2024</v>
      </c>
      <c r="C351" s="1" t="s">
        <v>2732</v>
      </c>
      <c r="D351" t="s">
        <v>4734</v>
      </c>
      <c r="E351" t="s">
        <v>5376</v>
      </c>
      <c r="F351" t="s">
        <v>5375</v>
      </c>
      <c r="I351" t="s">
        <v>2024</v>
      </c>
      <c r="J351">
        <v>25.84</v>
      </c>
      <c r="K351" t="str">
        <f t="shared" si="15"/>
        <v>Overweight</v>
      </c>
      <c r="L351">
        <v>8.83</v>
      </c>
      <c r="M351" t="str">
        <f t="shared" si="16"/>
        <v>Diabetes</v>
      </c>
      <c r="N351" t="str">
        <f>PROPER('Medical Examinations'!D349)</f>
        <v>No</v>
      </c>
      <c r="O351" t="s">
        <v>2380</v>
      </c>
      <c r="P351" t="s">
        <v>2380</v>
      </c>
      <c r="Q351" s="20">
        <v>0</v>
      </c>
      <c r="R351" t="str">
        <f>PROPER('Answer Data Cleaning'!AA351)</f>
        <v>No</v>
      </c>
      <c r="T351" t="s">
        <v>378</v>
      </c>
      <c r="U351" s="24" t="str">
        <f>TEXT(_xlfn.CONCAT('Answer Data Cleaning'!M351,"-",'Answer Data Cleaning'!L351,"-",'Answer Data Cleaning'!K351),"DD-MMM-YYYY")</f>
        <v>06-Oct-2001</v>
      </c>
      <c r="V351">
        <f t="shared" si="17"/>
        <v>21</v>
      </c>
      <c r="W351">
        <v>2</v>
      </c>
      <c r="X351" s="22">
        <v>3279.87</v>
      </c>
      <c r="Y351" t="s">
        <v>11</v>
      </c>
      <c r="Z351" t="s">
        <v>16</v>
      </c>
      <c r="AA351" t="s">
        <v>356</v>
      </c>
    </row>
    <row r="352" spans="2:27" ht="15.5" x14ac:dyDescent="0.35">
      <c r="B352" s="1" t="s">
        <v>2023</v>
      </c>
      <c r="C352" s="1" t="s">
        <v>2733</v>
      </c>
      <c r="D352" t="s">
        <v>4737</v>
      </c>
      <c r="E352" t="s">
        <v>5378</v>
      </c>
      <c r="F352" t="s">
        <v>5377</v>
      </c>
      <c r="I352" t="s">
        <v>2023</v>
      </c>
      <c r="J352">
        <v>28.31</v>
      </c>
      <c r="K352" t="str">
        <f t="shared" si="15"/>
        <v>Overweight</v>
      </c>
      <c r="L352">
        <v>8.4700000000000006</v>
      </c>
      <c r="M352" t="str">
        <f t="shared" si="16"/>
        <v>Diabetes</v>
      </c>
      <c r="N352" t="str">
        <f>PROPER('Medical Examinations'!D350)</f>
        <v>Yes</v>
      </c>
      <c r="O352" t="s">
        <v>2380</v>
      </c>
      <c r="P352" t="s">
        <v>2380</v>
      </c>
      <c r="Q352">
        <v>2</v>
      </c>
      <c r="R352" t="str">
        <f>PROPER('Answer Data Cleaning'!AA352)</f>
        <v>Yes</v>
      </c>
      <c r="T352" t="s">
        <v>379</v>
      </c>
      <c r="U352" s="24" t="str">
        <f>TEXT(_xlfn.CONCAT('Answer Data Cleaning'!M352,"-",'Answer Data Cleaning'!L352,"-",'Answer Data Cleaning'!K352),"DD-MMM-YYYY")</f>
        <v>03-Jul-2003</v>
      </c>
      <c r="V352">
        <f t="shared" si="17"/>
        <v>19</v>
      </c>
      <c r="W352">
        <v>0</v>
      </c>
      <c r="X352" s="22">
        <v>3280.22</v>
      </c>
      <c r="Y352" t="s">
        <v>11</v>
      </c>
      <c r="Z352" t="s">
        <v>12</v>
      </c>
      <c r="AA352" t="s">
        <v>42</v>
      </c>
    </row>
    <row r="353" spans="2:27" ht="15.5" x14ac:dyDescent="0.35">
      <c r="B353" s="1" t="s">
        <v>2022</v>
      </c>
      <c r="C353" s="1" t="s">
        <v>2734</v>
      </c>
      <c r="D353" t="s">
        <v>4734</v>
      </c>
      <c r="E353" t="s">
        <v>5380</v>
      </c>
      <c r="F353" t="s">
        <v>5379</v>
      </c>
      <c r="I353" t="s">
        <v>2022</v>
      </c>
      <c r="J353">
        <v>23.94</v>
      </c>
      <c r="K353" t="str">
        <f t="shared" si="15"/>
        <v>Normal Weight</v>
      </c>
      <c r="L353">
        <v>4.2</v>
      </c>
      <c r="M353" t="str">
        <f t="shared" si="16"/>
        <v>Normal</v>
      </c>
      <c r="N353" t="str">
        <f>PROPER('Medical Examinations'!D351)</f>
        <v>No</v>
      </c>
      <c r="O353" t="s">
        <v>2380</v>
      </c>
      <c r="P353" t="s">
        <v>2380</v>
      </c>
      <c r="Q353" s="20">
        <v>0</v>
      </c>
      <c r="R353" t="str">
        <f>PROPER('Answer Data Cleaning'!AA353)</f>
        <v>Yes</v>
      </c>
      <c r="T353" t="s">
        <v>380</v>
      </c>
      <c r="U353" s="24" t="str">
        <f>TEXT(_xlfn.CONCAT('Answer Data Cleaning'!M353,"-",'Answer Data Cleaning'!L353,"-",'Answer Data Cleaning'!K353),"DD-MMM-YYYY")</f>
        <v>17-Nov-1996</v>
      </c>
      <c r="V353">
        <f t="shared" si="17"/>
        <v>26</v>
      </c>
      <c r="W353">
        <v>1</v>
      </c>
      <c r="X353" s="22">
        <v>3292.53</v>
      </c>
      <c r="Y353" t="s">
        <v>11</v>
      </c>
      <c r="Z353" t="s">
        <v>11</v>
      </c>
      <c r="AA353" t="s">
        <v>23</v>
      </c>
    </row>
    <row r="354" spans="2:27" ht="15.5" x14ac:dyDescent="0.35">
      <c r="B354" s="1" t="s">
        <v>2021</v>
      </c>
      <c r="C354" s="1" t="s">
        <v>2735</v>
      </c>
      <c r="D354" t="s">
        <v>4737</v>
      </c>
      <c r="E354" t="s">
        <v>5382</v>
      </c>
      <c r="F354" t="s">
        <v>5381</v>
      </c>
      <c r="I354" t="s">
        <v>2021</v>
      </c>
      <c r="J354">
        <v>20.03</v>
      </c>
      <c r="K354" t="str">
        <f t="shared" si="15"/>
        <v>Normal Weight</v>
      </c>
      <c r="L354">
        <v>6.14</v>
      </c>
      <c r="M354" t="str">
        <f t="shared" si="16"/>
        <v>Prediabetes</v>
      </c>
      <c r="N354" t="str">
        <f>PROPER('Medical Examinations'!D352)</f>
        <v>Yes</v>
      </c>
      <c r="O354" t="s">
        <v>2380</v>
      </c>
      <c r="P354" t="s">
        <v>2380</v>
      </c>
      <c r="Q354" s="20">
        <v>0</v>
      </c>
      <c r="R354" t="str">
        <f>PROPER('Answer Data Cleaning'!AA354)</f>
        <v>Yes</v>
      </c>
      <c r="T354" t="s">
        <v>381</v>
      </c>
      <c r="U354" s="24" t="str">
        <f>TEXT(_xlfn.CONCAT('Answer Data Cleaning'!M354,"-",'Answer Data Cleaning'!L354,"-",'Answer Data Cleaning'!K354),"DD-MMM-YYYY")</f>
        <v>05-Dec-2003</v>
      </c>
      <c r="V354">
        <f t="shared" si="17"/>
        <v>19</v>
      </c>
      <c r="W354">
        <v>0</v>
      </c>
      <c r="X354" s="22">
        <v>3300.7</v>
      </c>
      <c r="Y354" t="s">
        <v>11</v>
      </c>
      <c r="Z354" t="s">
        <v>11</v>
      </c>
      <c r="AA354" t="s">
        <v>200</v>
      </c>
    </row>
    <row r="355" spans="2:27" ht="15.5" x14ac:dyDescent="0.35">
      <c r="B355" s="1" t="s">
        <v>2020</v>
      </c>
      <c r="C355" s="1" t="s">
        <v>2736</v>
      </c>
      <c r="D355" t="s">
        <v>4734</v>
      </c>
      <c r="E355" t="s">
        <v>5384</v>
      </c>
      <c r="F355" t="s">
        <v>5383</v>
      </c>
      <c r="I355" t="s">
        <v>2020</v>
      </c>
      <c r="J355">
        <v>41.42</v>
      </c>
      <c r="K355" t="str">
        <f t="shared" si="15"/>
        <v>Obesity</v>
      </c>
      <c r="L355">
        <v>6.07</v>
      </c>
      <c r="M355" t="str">
        <f t="shared" si="16"/>
        <v>Prediabetes</v>
      </c>
      <c r="N355" t="str">
        <f>PROPER('Medical Examinations'!D353)</f>
        <v>No</v>
      </c>
      <c r="O355" t="s">
        <v>2380</v>
      </c>
      <c r="P355" t="s">
        <v>2380</v>
      </c>
      <c r="Q355" s="20">
        <v>0</v>
      </c>
      <c r="R355" t="str">
        <f>PROPER('Answer Data Cleaning'!AA355)</f>
        <v>No</v>
      </c>
      <c r="T355" t="s">
        <v>382</v>
      </c>
      <c r="U355" s="24" t="str">
        <f>TEXT(_xlfn.CONCAT('Answer Data Cleaning'!M355,"-",'Answer Data Cleaning'!L355,"-",'Answer Data Cleaning'!K355),"DD-MMM-YYYY")</f>
        <v>18-Nov-2003</v>
      </c>
      <c r="V355">
        <f t="shared" si="17"/>
        <v>19</v>
      </c>
      <c r="W355">
        <v>0</v>
      </c>
      <c r="X355" s="22">
        <v>3308.46</v>
      </c>
      <c r="Y355" t="s">
        <v>11</v>
      </c>
      <c r="Z355" t="s">
        <v>16</v>
      </c>
      <c r="AA355" t="s">
        <v>300</v>
      </c>
    </row>
    <row r="356" spans="2:27" ht="15.5" x14ac:dyDescent="0.35">
      <c r="B356" s="1" t="s">
        <v>2019</v>
      </c>
      <c r="C356" s="1" t="s">
        <v>2737</v>
      </c>
      <c r="D356" t="s">
        <v>4737</v>
      </c>
      <c r="E356" t="s">
        <v>5385</v>
      </c>
      <c r="F356" t="s">
        <v>4891</v>
      </c>
      <c r="I356" t="s">
        <v>2019</v>
      </c>
      <c r="J356">
        <v>36.67</v>
      </c>
      <c r="K356" t="str">
        <f t="shared" si="15"/>
        <v>Obesity</v>
      </c>
      <c r="L356">
        <v>10.210000000000001</v>
      </c>
      <c r="M356" t="str">
        <f t="shared" si="16"/>
        <v>Diabetes</v>
      </c>
      <c r="N356" t="str">
        <f>PROPER('Medical Examinations'!D354)</f>
        <v>No</v>
      </c>
      <c r="O356" t="s">
        <v>2380</v>
      </c>
      <c r="P356" t="s">
        <v>2380</v>
      </c>
      <c r="Q356" s="20">
        <v>0</v>
      </c>
      <c r="R356" t="str">
        <f>PROPER('Answer Data Cleaning'!AA356)</f>
        <v>No</v>
      </c>
      <c r="T356" t="s">
        <v>383</v>
      </c>
      <c r="U356" s="24" t="str">
        <f>TEXT(_xlfn.CONCAT('Answer Data Cleaning'!M356,"-",'Answer Data Cleaning'!L356,"-",'Answer Data Cleaning'!K356),"DD-MMM-YYYY")</f>
        <v>20-Jun-1997</v>
      </c>
      <c r="V356">
        <f t="shared" si="17"/>
        <v>25</v>
      </c>
      <c r="W356">
        <v>1</v>
      </c>
      <c r="X356" s="22">
        <v>3309.79</v>
      </c>
      <c r="Y356" t="s">
        <v>12</v>
      </c>
      <c r="Z356" t="s">
        <v>12</v>
      </c>
      <c r="AA356" t="s">
        <v>356</v>
      </c>
    </row>
    <row r="357" spans="2:27" ht="15.5" x14ac:dyDescent="0.35">
      <c r="B357" s="1" t="s">
        <v>2018</v>
      </c>
      <c r="C357" s="1" t="s">
        <v>2738</v>
      </c>
      <c r="D357" t="s">
        <v>4734</v>
      </c>
      <c r="E357" t="s">
        <v>5387</v>
      </c>
      <c r="F357" t="s">
        <v>5386</v>
      </c>
      <c r="I357" t="s">
        <v>2018</v>
      </c>
      <c r="J357">
        <v>27.645</v>
      </c>
      <c r="K357" t="str">
        <f t="shared" si="15"/>
        <v>Overweight</v>
      </c>
      <c r="L357">
        <v>4.6900000000000004</v>
      </c>
      <c r="M357" t="str">
        <f t="shared" si="16"/>
        <v>Normal</v>
      </c>
      <c r="N357" t="str">
        <f>PROPER('Medical Examinations'!D355)</f>
        <v>No</v>
      </c>
      <c r="O357" t="s">
        <v>2380</v>
      </c>
      <c r="P357" t="s">
        <v>2380</v>
      </c>
      <c r="Q357" s="20">
        <v>0</v>
      </c>
      <c r="R357" t="str">
        <f>PROPER('Answer Data Cleaning'!AA357)</f>
        <v>No</v>
      </c>
      <c r="T357" t="s">
        <v>384</v>
      </c>
      <c r="U357" s="24" t="str">
        <f>TEXT(_xlfn.CONCAT('Answer Data Cleaning'!M357,"-",'Answer Data Cleaning'!L357,"-",'Answer Data Cleaning'!K357),"DD-MMM-YYYY")</f>
        <v>01-Sep-1991</v>
      </c>
      <c r="V357">
        <f t="shared" si="17"/>
        <v>31</v>
      </c>
      <c r="W357">
        <v>3</v>
      </c>
      <c r="X357" s="22">
        <v>3342.79</v>
      </c>
      <c r="Y357" t="s">
        <v>11</v>
      </c>
      <c r="Z357" t="s">
        <v>16</v>
      </c>
      <c r="AA357" t="s">
        <v>13</v>
      </c>
    </row>
    <row r="358" spans="2:27" ht="15.5" x14ac:dyDescent="0.35">
      <c r="B358" s="1" t="s">
        <v>2017</v>
      </c>
      <c r="C358" s="1" t="s">
        <v>2739</v>
      </c>
      <c r="D358" t="s">
        <v>4734</v>
      </c>
      <c r="E358" t="s">
        <v>5389</v>
      </c>
      <c r="F358" t="s">
        <v>5388</v>
      </c>
      <c r="I358" t="s">
        <v>2017</v>
      </c>
      <c r="J358">
        <v>22.72</v>
      </c>
      <c r="K358" t="str">
        <f t="shared" si="15"/>
        <v>Normal Weight</v>
      </c>
      <c r="L358">
        <v>5.71</v>
      </c>
      <c r="M358" t="str">
        <f t="shared" si="16"/>
        <v>Prediabetes</v>
      </c>
      <c r="N358" t="str">
        <f>PROPER('Medical Examinations'!D356)</f>
        <v>No</v>
      </c>
      <c r="O358" t="s">
        <v>2380</v>
      </c>
      <c r="P358" t="s">
        <v>2380</v>
      </c>
      <c r="Q358" s="20">
        <v>0</v>
      </c>
      <c r="R358" t="str">
        <f>PROPER('Answer Data Cleaning'!AA358)</f>
        <v>Yes</v>
      </c>
      <c r="T358" t="s">
        <v>385</v>
      </c>
      <c r="U358" s="24" t="str">
        <f>TEXT(_xlfn.CONCAT('Answer Data Cleaning'!M358,"-",'Answer Data Cleaning'!L358,"-",'Answer Data Cleaning'!K358),"DD-MMM-YYYY")</f>
        <v>28-Oct-1993</v>
      </c>
      <c r="V358">
        <f t="shared" si="17"/>
        <v>29</v>
      </c>
      <c r="W358">
        <v>0</v>
      </c>
      <c r="X358" s="22">
        <v>3353.28</v>
      </c>
      <c r="Y358" t="s">
        <v>11</v>
      </c>
      <c r="Z358" t="s">
        <v>16</v>
      </c>
      <c r="AA358" t="s">
        <v>42</v>
      </c>
    </row>
    <row r="359" spans="2:27" ht="15.5" x14ac:dyDescent="0.35">
      <c r="B359" s="1" t="s">
        <v>2016</v>
      </c>
      <c r="C359" s="1" t="s">
        <v>2740</v>
      </c>
      <c r="D359" t="s">
        <v>4734</v>
      </c>
      <c r="E359" t="s">
        <v>5391</v>
      </c>
      <c r="F359" t="s">
        <v>5390</v>
      </c>
      <c r="I359" t="s">
        <v>2016</v>
      </c>
      <c r="J359">
        <v>36.520000000000003</v>
      </c>
      <c r="K359" t="str">
        <f t="shared" si="15"/>
        <v>Obesity</v>
      </c>
      <c r="L359">
        <v>9.07</v>
      </c>
      <c r="M359" t="str">
        <f t="shared" si="16"/>
        <v>Diabetes</v>
      </c>
      <c r="N359" t="str">
        <f>PROPER('Medical Examinations'!D357)</f>
        <v>Yes</v>
      </c>
      <c r="O359" t="s">
        <v>2380</v>
      </c>
      <c r="P359" t="s">
        <v>2383</v>
      </c>
      <c r="Q359">
        <v>1</v>
      </c>
      <c r="R359" t="str">
        <f>PROPER('Answer Data Cleaning'!AA359)</f>
        <v>No</v>
      </c>
      <c r="T359" t="s">
        <v>386</v>
      </c>
      <c r="U359" s="24" t="str">
        <f>TEXT(_xlfn.CONCAT('Answer Data Cleaning'!M359,"-",'Answer Data Cleaning'!L359,"-",'Answer Data Cleaning'!K359),"DD-MMM-YYYY")</f>
        <v>23-Jun-1995</v>
      </c>
      <c r="V359">
        <f t="shared" si="17"/>
        <v>27</v>
      </c>
      <c r="W359">
        <v>0</v>
      </c>
      <c r="X359" s="22">
        <v>3353.47</v>
      </c>
      <c r="Y359" t="s">
        <v>11</v>
      </c>
      <c r="Z359" t="s">
        <v>12</v>
      </c>
      <c r="AA359" t="s">
        <v>23</v>
      </c>
    </row>
    <row r="360" spans="2:27" ht="15.5" x14ac:dyDescent="0.35">
      <c r="B360" s="1" t="s">
        <v>2015</v>
      </c>
      <c r="C360" s="1" t="s">
        <v>2741</v>
      </c>
      <c r="D360" t="s">
        <v>4737</v>
      </c>
      <c r="E360" t="s">
        <v>5393</v>
      </c>
      <c r="F360" t="s">
        <v>5392</v>
      </c>
      <c r="I360" t="s">
        <v>2015</v>
      </c>
      <c r="J360">
        <v>33.96</v>
      </c>
      <c r="K360" t="str">
        <f t="shared" si="15"/>
        <v>Obesity</v>
      </c>
      <c r="L360">
        <v>4.99</v>
      </c>
      <c r="M360" t="str">
        <f t="shared" si="16"/>
        <v>Normal</v>
      </c>
      <c r="N360" t="str">
        <f>PROPER('Medical Examinations'!D358)</f>
        <v>No</v>
      </c>
      <c r="O360" t="s">
        <v>2380</v>
      </c>
      <c r="P360" t="s">
        <v>2380</v>
      </c>
      <c r="Q360" s="20">
        <v>0</v>
      </c>
      <c r="R360" t="str">
        <f>PROPER('Answer Data Cleaning'!AA360)</f>
        <v>Yes</v>
      </c>
      <c r="T360" t="s">
        <v>387</v>
      </c>
      <c r="U360" s="24" t="str">
        <f>TEXT(_xlfn.CONCAT('Answer Data Cleaning'!M360,"-",'Answer Data Cleaning'!L360,"-",'Answer Data Cleaning'!K360),"DD-MMM-YYYY")</f>
        <v>07-Oct-1993</v>
      </c>
      <c r="V360">
        <f t="shared" si="17"/>
        <v>29</v>
      </c>
      <c r="W360">
        <v>0</v>
      </c>
      <c r="X360" s="22">
        <v>3366.67</v>
      </c>
      <c r="Y360" t="s">
        <v>11</v>
      </c>
      <c r="Z360" t="s">
        <v>11</v>
      </c>
      <c r="AA360" t="s">
        <v>13</v>
      </c>
    </row>
    <row r="361" spans="2:27" ht="15.5" x14ac:dyDescent="0.35">
      <c r="B361" s="1" t="s">
        <v>2014</v>
      </c>
      <c r="C361" s="1" t="s">
        <v>2742</v>
      </c>
      <c r="D361" t="s">
        <v>4737</v>
      </c>
      <c r="E361" t="s">
        <v>5395</v>
      </c>
      <c r="F361" t="s">
        <v>5394</v>
      </c>
      <c r="I361" t="s">
        <v>2014</v>
      </c>
      <c r="J361">
        <v>26.695</v>
      </c>
      <c r="K361" t="str">
        <f t="shared" si="15"/>
        <v>Overweight</v>
      </c>
      <c r="L361">
        <v>8.31</v>
      </c>
      <c r="M361" t="str">
        <f t="shared" si="16"/>
        <v>Diabetes</v>
      </c>
      <c r="N361" t="str">
        <f>PROPER('Medical Examinations'!D359)</f>
        <v>No</v>
      </c>
      <c r="O361" t="s">
        <v>2380</v>
      </c>
      <c r="P361" t="s">
        <v>2380</v>
      </c>
      <c r="Q361" s="20">
        <v>0</v>
      </c>
      <c r="R361" t="str">
        <f>PROPER('Answer Data Cleaning'!AA361)</f>
        <v>Yes</v>
      </c>
      <c r="T361" t="s">
        <v>388</v>
      </c>
      <c r="U361" s="24" t="str">
        <f>TEXT(_xlfn.CONCAT('Answer Data Cleaning'!M361,"-",'Answer Data Cleaning'!L361,"-",'Answer Data Cleaning'!K361),"DD-MMM-YYYY")</f>
        <v>14-Dec-1996</v>
      </c>
      <c r="V361">
        <f t="shared" si="17"/>
        <v>26</v>
      </c>
      <c r="W361">
        <v>1</v>
      </c>
      <c r="X361" s="22">
        <v>3378.91</v>
      </c>
      <c r="Y361" t="s">
        <v>11</v>
      </c>
      <c r="Z361" t="s">
        <v>16</v>
      </c>
      <c r="AA361" t="s">
        <v>42</v>
      </c>
    </row>
    <row r="362" spans="2:27" ht="15.5" x14ac:dyDescent="0.35">
      <c r="B362" s="1" t="s">
        <v>2013</v>
      </c>
      <c r="C362" s="1" t="s">
        <v>2743</v>
      </c>
      <c r="D362" t="s">
        <v>4737</v>
      </c>
      <c r="E362" t="s">
        <v>5397</v>
      </c>
      <c r="F362" t="s">
        <v>5396</v>
      </c>
      <c r="I362" t="s">
        <v>2013</v>
      </c>
      <c r="J362">
        <v>18.45</v>
      </c>
      <c r="K362" t="str">
        <f t="shared" si="15"/>
        <v>Underweight</v>
      </c>
      <c r="L362">
        <v>5.07</v>
      </c>
      <c r="M362" t="str">
        <f t="shared" si="16"/>
        <v>Normal</v>
      </c>
      <c r="N362" t="str">
        <f>PROPER('Medical Examinations'!D360)</f>
        <v>Yes</v>
      </c>
      <c r="O362" t="s">
        <v>2380</v>
      </c>
      <c r="P362" t="s">
        <v>2380</v>
      </c>
      <c r="Q362" s="20">
        <v>0</v>
      </c>
      <c r="R362" t="str">
        <f>PROPER('Answer Data Cleaning'!AA362)</f>
        <v>Yes</v>
      </c>
      <c r="T362" t="s">
        <v>389</v>
      </c>
      <c r="U362" s="24" t="str">
        <f>TEXT(_xlfn.CONCAT('Answer Data Cleaning'!M362,"-",'Answer Data Cleaning'!L362,"-",'Answer Data Cleaning'!K362),"DD-MMM-YYYY")</f>
        <v>13-Nov-1996</v>
      </c>
      <c r="V362">
        <f t="shared" si="17"/>
        <v>26</v>
      </c>
      <c r="W362">
        <v>0</v>
      </c>
      <c r="X362" s="22">
        <v>3385.4</v>
      </c>
      <c r="Y362" t="s">
        <v>11</v>
      </c>
      <c r="Z362" t="s">
        <v>11</v>
      </c>
      <c r="AA362" t="s">
        <v>247</v>
      </c>
    </row>
    <row r="363" spans="2:27" ht="15.5" x14ac:dyDescent="0.35">
      <c r="B363" s="1" t="s">
        <v>2012</v>
      </c>
      <c r="C363" s="1" t="s">
        <v>2744</v>
      </c>
      <c r="D363" t="s">
        <v>4737</v>
      </c>
      <c r="E363" t="s">
        <v>5398</v>
      </c>
      <c r="F363" t="s">
        <v>5097</v>
      </c>
      <c r="I363" t="s">
        <v>2012</v>
      </c>
      <c r="J363">
        <v>33.18</v>
      </c>
      <c r="K363" t="str">
        <f t="shared" si="15"/>
        <v>Obesity</v>
      </c>
      <c r="L363">
        <v>4.79</v>
      </c>
      <c r="M363" t="str">
        <f t="shared" si="16"/>
        <v>Normal</v>
      </c>
      <c r="N363" t="str">
        <f>PROPER('Medical Examinations'!D361)</f>
        <v>No</v>
      </c>
      <c r="O363" t="s">
        <v>2380</v>
      </c>
      <c r="P363" t="s">
        <v>2380</v>
      </c>
      <c r="Q363" s="20">
        <v>0</v>
      </c>
      <c r="R363" t="str">
        <f>PROPER('Answer Data Cleaning'!AA363)</f>
        <v>Yes</v>
      </c>
      <c r="T363" t="s">
        <v>390</v>
      </c>
      <c r="U363" s="24" t="str">
        <f>TEXT(_xlfn.CONCAT('Answer Data Cleaning'!M363,"-",'Answer Data Cleaning'!L363,"-",'Answer Data Cleaning'!K363),"DD-MMM-YYYY")</f>
        <v>10-Aug-1996</v>
      </c>
      <c r="V363">
        <f t="shared" si="17"/>
        <v>26</v>
      </c>
      <c r="W363">
        <v>1</v>
      </c>
      <c r="X363" s="22">
        <v>3392.37</v>
      </c>
      <c r="Y363" t="s">
        <v>11</v>
      </c>
      <c r="Z363" t="s">
        <v>12</v>
      </c>
      <c r="AA363" t="s">
        <v>13</v>
      </c>
    </row>
    <row r="364" spans="2:27" ht="15.5" x14ac:dyDescent="0.35">
      <c r="B364" s="1" t="s">
        <v>2011</v>
      </c>
      <c r="C364" s="1" t="s">
        <v>2745</v>
      </c>
      <c r="D364" t="s">
        <v>4737</v>
      </c>
      <c r="E364" t="s">
        <v>5400</v>
      </c>
      <c r="F364" t="s">
        <v>5399</v>
      </c>
      <c r="I364" t="s">
        <v>2011</v>
      </c>
      <c r="J364">
        <v>36.1</v>
      </c>
      <c r="K364" t="str">
        <f t="shared" si="15"/>
        <v>Obesity</v>
      </c>
      <c r="L364">
        <v>11.39</v>
      </c>
      <c r="M364" t="str">
        <f t="shared" si="16"/>
        <v>Diabetes</v>
      </c>
      <c r="N364" t="str">
        <f>PROPER('Medical Examinations'!D362)</f>
        <v>Yes</v>
      </c>
      <c r="O364" t="s">
        <v>2380</v>
      </c>
      <c r="P364" t="s">
        <v>2380</v>
      </c>
      <c r="Q364">
        <v>2</v>
      </c>
      <c r="R364" t="str">
        <f>PROPER('Answer Data Cleaning'!AA364)</f>
        <v>No</v>
      </c>
      <c r="T364" t="s">
        <v>391</v>
      </c>
      <c r="U364" s="24" t="str">
        <f>TEXT(_xlfn.CONCAT('Answer Data Cleaning'!M364,"-",'Answer Data Cleaning'!L364,"-",'Answer Data Cleaning'!K364),"DD-MMM-YYYY")</f>
        <v>27-Oct-1996</v>
      </c>
      <c r="V364">
        <f t="shared" si="17"/>
        <v>26</v>
      </c>
      <c r="W364">
        <v>1</v>
      </c>
      <c r="X364" s="22">
        <v>3392.98</v>
      </c>
      <c r="Y364" t="s">
        <v>11</v>
      </c>
      <c r="Z364" t="s">
        <v>12</v>
      </c>
      <c r="AA364" t="s">
        <v>13</v>
      </c>
    </row>
    <row r="365" spans="2:27" ht="15.5" x14ac:dyDescent="0.35">
      <c r="B365" s="1" t="s">
        <v>2010</v>
      </c>
      <c r="C365" s="1" t="s">
        <v>2746</v>
      </c>
      <c r="D365" t="s">
        <v>4737</v>
      </c>
      <c r="E365" t="s">
        <v>4863</v>
      </c>
      <c r="F365" t="s">
        <v>5401</v>
      </c>
      <c r="I365" t="s">
        <v>2010</v>
      </c>
      <c r="J365">
        <v>22.77</v>
      </c>
      <c r="K365" t="str">
        <f t="shared" si="15"/>
        <v>Normal Weight</v>
      </c>
      <c r="L365">
        <v>6</v>
      </c>
      <c r="M365" t="str">
        <f t="shared" si="16"/>
        <v>Prediabetes</v>
      </c>
      <c r="N365" t="str">
        <f>PROPER('Medical Examinations'!D363)</f>
        <v>No</v>
      </c>
      <c r="O365" t="s">
        <v>2380</v>
      </c>
      <c r="P365" t="s">
        <v>2380</v>
      </c>
      <c r="Q365" s="20">
        <v>0</v>
      </c>
      <c r="R365" t="str">
        <f>PROPER('Answer Data Cleaning'!AA365)</f>
        <v>Yes</v>
      </c>
      <c r="T365" t="s">
        <v>392</v>
      </c>
      <c r="U365" s="24" t="str">
        <f>TEXT(_xlfn.CONCAT('Answer Data Cleaning'!M365,"-",'Answer Data Cleaning'!L365,"-",'Answer Data Cleaning'!K365),"DD-MMM-YYYY")</f>
        <v>16-Jul-2004</v>
      </c>
      <c r="V365">
        <f t="shared" si="17"/>
        <v>18</v>
      </c>
      <c r="W365">
        <v>2</v>
      </c>
      <c r="X365" s="22">
        <v>3393.36</v>
      </c>
      <c r="Y365" t="s">
        <v>11</v>
      </c>
      <c r="Z365" t="s">
        <v>11</v>
      </c>
      <c r="AA365" t="s">
        <v>249</v>
      </c>
    </row>
    <row r="366" spans="2:27" ht="15.5" x14ac:dyDescent="0.35">
      <c r="B366" s="1" t="s">
        <v>2009</v>
      </c>
      <c r="C366" s="1" t="s">
        <v>2747</v>
      </c>
      <c r="D366" t="s">
        <v>4737</v>
      </c>
      <c r="E366" t="s">
        <v>5403</v>
      </c>
      <c r="F366" t="s">
        <v>5402</v>
      </c>
      <c r="I366" t="s">
        <v>2009</v>
      </c>
      <c r="J366">
        <v>21.24</v>
      </c>
      <c r="K366" t="str">
        <f t="shared" si="15"/>
        <v>Normal Weight</v>
      </c>
      <c r="L366">
        <v>5.13</v>
      </c>
      <c r="M366" t="str">
        <f t="shared" si="16"/>
        <v>Normal</v>
      </c>
      <c r="N366" t="str">
        <f>PROPER('Medical Examinations'!D364)</f>
        <v>No</v>
      </c>
      <c r="O366" t="s">
        <v>2380</v>
      </c>
      <c r="P366" t="s">
        <v>2380</v>
      </c>
      <c r="Q366" s="20">
        <v>0</v>
      </c>
      <c r="R366" t="str">
        <f>PROPER('Answer Data Cleaning'!AA366)</f>
        <v>Yes</v>
      </c>
      <c r="T366" t="s">
        <v>393</v>
      </c>
      <c r="U366" s="24" t="str">
        <f>TEXT(_xlfn.CONCAT('Answer Data Cleaning'!M366,"-",'Answer Data Cleaning'!L366,"-",'Answer Data Cleaning'!K366),"DD-MMM-YYYY")</f>
        <v>19-Dec-1996</v>
      </c>
      <c r="V366">
        <f t="shared" si="17"/>
        <v>26</v>
      </c>
      <c r="W366">
        <v>1</v>
      </c>
      <c r="X366" s="22">
        <v>3410.32</v>
      </c>
      <c r="Y366" t="s">
        <v>11</v>
      </c>
      <c r="Z366" t="s">
        <v>11</v>
      </c>
      <c r="AA366" t="s">
        <v>42</v>
      </c>
    </row>
    <row r="367" spans="2:27" ht="15.5" x14ac:dyDescent="0.35">
      <c r="B367" s="1" t="s">
        <v>2008</v>
      </c>
      <c r="C367" s="1" t="s">
        <v>2748</v>
      </c>
      <c r="D367" t="s">
        <v>4734</v>
      </c>
      <c r="E367" t="s">
        <v>5405</v>
      </c>
      <c r="F367" t="s">
        <v>5404</v>
      </c>
      <c r="I367" t="s">
        <v>2008</v>
      </c>
      <c r="J367">
        <v>17.600000000000001</v>
      </c>
      <c r="K367" t="str">
        <f t="shared" si="15"/>
        <v>Underweight</v>
      </c>
      <c r="L367">
        <v>5.26</v>
      </c>
      <c r="M367" t="str">
        <f t="shared" si="16"/>
        <v>Normal</v>
      </c>
      <c r="N367" t="str">
        <f>PROPER('Medical Examinations'!D365)</f>
        <v>Yes</v>
      </c>
      <c r="O367" t="s">
        <v>2380</v>
      </c>
      <c r="P367" t="s">
        <v>2380</v>
      </c>
      <c r="Q367" s="20">
        <v>0</v>
      </c>
      <c r="R367" t="str">
        <f>PROPER('Answer Data Cleaning'!AA367)</f>
        <v>Yes</v>
      </c>
      <c r="T367" t="s">
        <v>394</v>
      </c>
      <c r="U367" s="24" t="str">
        <f>TEXT(_xlfn.CONCAT('Answer Data Cleaning'!M367,"-",'Answer Data Cleaning'!L367,"-",'Answer Data Cleaning'!K367),"DD-MMM-YYYY")</f>
        <v>26-Dec-2001</v>
      </c>
      <c r="V367">
        <f t="shared" si="17"/>
        <v>21</v>
      </c>
      <c r="W367">
        <v>0</v>
      </c>
      <c r="X367" s="22">
        <v>3434.38</v>
      </c>
      <c r="Y367" t="s">
        <v>11</v>
      </c>
      <c r="Z367" t="s">
        <v>11</v>
      </c>
      <c r="AA367" t="s">
        <v>42</v>
      </c>
    </row>
    <row r="368" spans="2:27" ht="15.5" x14ac:dyDescent="0.35">
      <c r="B368" s="1" t="s">
        <v>2007</v>
      </c>
      <c r="C368" s="1" t="s">
        <v>2749</v>
      </c>
      <c r="D368" t="s">
        <v>4734</v>
      </c>
      <c r="E368" t="s">
        <v>5407</v>
      </c>
      <c r="F368" t="s">
        <v>5406</v>
      </c>
      <c r="I368" t="s">
        <v>2007</v>
      </c>
      <c r="J368">
        <v>26.29</v>
      </c>
      <c r="K368" t="str">
        <f t="shared" si="15"/>
        <v>Overweight</v>
      </c>
      <c r="L368">
        <v>6.84</v>
      </c>
      <c r="M368" t="str">
        <f t="shared" si="16"/>
        <v>Diabetes</v>
      </c>
      <c r="N368" t="str">
        <f>PROPER('Medical Examinations'!D366)</f>
        <v>No</v>
      </c>
      <c r="O368" t="s">
        <v>2380</v>
      </c>
      <c r="P368" t="s">
        <v>2380</v>
      </c>
      <c r="Q368" s="20">
        <v>0</v>
      </c>
      <c r="R368" t="str">
        <f>PROPER('Answer Data Cleaning'!AA368)</f>
        <v>Yes</v>
      </c>
      <c r="T368" t="s">
        <v>395</v>
      </c>
      <c r="U368" s="24" t="str">
        <f>TEXT(_xlfn.CONCAT('Answer Data Cleaning'!M368,"-",'Answer Data Cleaning'!L368,"-",'Answer Data Cleaning'!K368),"DD-MMM-YYYY")</f>
        <v>27-Aug-1986</v>
      </c>
      <c r="V368">
        <f t="shared" si="17"/>
        <v>36</v>
      </c>
      <c r="W368">
        <v>3</v>
      </c>
      <c r="X368" s="22">
        <v>3436.5</v>
      </c>
      <c r="Y368" t="s">
        <v>11</v>
      </c>
      <c r="Z368" t="s">
        <v>16</v>
      </c>
      <c r="AA368" t="s">
        <v>13</v>
      </c>
    </row>
    <row r="369" spans="2:27" ht="15.5" x14ac:dyDescent="0.35">
      <c r="B369" s="1" t="s">
        <v>2006</v>
      </c>
      <c r="C369" s="1" t="s">
        <v>2750</v>
      </c>
      <c r="D369" t="s">
        <v>4737</v>
      </c>
      <c r="E369" t="s">
        <v>5409</v>
      </c>
      <c r="F369" t="s">
        <v>5408</v>
      </c>
      <c r="I369" t="s">
        <v>2006</v>
      </c>
      <c r="J369">
        <v>35.31</v>
      </c>
      <c r="K369" t="str">
        <f t="shared" si="15"/>
        <v>Obesity</v>
      </c>
      <c r="L369">
        <v>9.0399999999999991</v>
      </c>
      <c r="M369" t="str">
        <f t="shared" si="16"/>
        <v>Diabetes</v>
      </c>
      <c r="N369" t="str">
        <f>PROPER('Medical Examinations'!D367)</f>
        <v>No</v>
      </c>
      <c r="O369" t="s">
        <v>2380</v>
      </c>
      <c r="P369" t="s">
        <v>2380</v>
      </c>
      <c r="Q369" s="20">
        <v>0</v>
      </c>
      <c r="R369" t="str">
        <f>PROPER('Answer Data Cleaning'!AA369)</f>
        <v>No</v>
      </c>
      <c r="T369" t="s">
        <v>396</v>
      </c>
      <c r="U369" s="24" t="str">
        <f>TEXT(_xlfn.CONCAT('Answer Data Cleaning'!M369,"-",'Answer Data Cleaning'!L369,"-",'Answer Data Cleaning'!K369),"DD-MMM-YYYY")</f>
        <v>20-Jun-2000</v>
      </c>
      <c r="V369">
        <f t="shared" si="17"/>
        <v>22</v>
      </c>
      <c r="W369">
        <v>3</v>
      </c>
      <c r="X369" s="22">
        <v>3443.06</v>
      </c>
      <c r="Y369" t="s">
        <v>11</v>
      </c>
      <c r="Z369" t="s">
        <v>16</v>
      </c>
      <c r="AA369" t="s">
        <v>42</v>
      </c>
    </row>
    <row r="370" spans="2:27" ht="15.5" x14ac:dyDescent="0.35">
      <c r="B370" s="1" t="s">
        <v>2005</v>
      </c>
      <c r="C370" s="1" t="s">
        <v>2751</v>
      </c>
      <c r="D370" t="s">
        <v>4737</v>
      </c>
      <c r="E370" t="s">
        <v>5411</v>
      </c>
      <c r="F370" t="s">
        <v>5410</v>
      </c>
      <c r="I370" t="s">
        <v>2005</v>
      </c>
      <c r="J370">
        <v>27.04</v>
      </c>
      <c r="K370" t="str">
        <f t="shared" si="15"/>
        <v>Overweight</v>
      </c>
      <c r="L370">
        <v>4.0999999999999996</v>
      </c>
      <c r="M370" t="str">
        <f t="shared" si="16"/>
        <v>Normal</v>
      </c>
      <c r="N370" t="str">
        <f>PROPER('Medical Examinations'!D368)</f>
        <v>No</v>
      </c>
      <c r="O370" t="s">
        <v>2380</v>
      </c>
      <c r="P370" t="s">
        <v>2380</v>
      </c>
      <c r="Q370">
        <v>1</v>
      </c>
      <c r="R370" t="str">
        <f>PROPER('Answer Data Cleaning'!AA370)</f>
        <v>Yes</v>
      </c>
      <c r="T370" t="s">
        <v>397</v>
      </c>
      <c r="U370" s="24" t="str">
        <f>TEXT(_xlfn.CONCAT('Answer Data Cleaning'!M370,"-",'Answer Data Cleaning'!L370,"-",'Answer Data Cleaning'!K370),"DD-MMM-YYYY")</f>
        <v>14-Sep-1987</v>
      </c>
      <c r="V370">
        <f t="shared" si="17"/>
        <v>35</v>
      </c>
      <c r="W370">
        <v>3</v>
      </c>
      <c r="X370" s="22">
        <v>3453.77</v>
      </c>
      <c r="Y370" t="s">
        <v>11</v>
      </c>
      <c r="Z370" t="s">
        <v>16</v>
      </c>
      <c r="AA370" t="s">
        <v>42</v>
      </c>
    </row>
    <row r="371" spans="2:27" ht="15.5" x14ac:dyDescent="0.35">
      <c r="B371" s="1" t="s">
        <v>2004</v>
      </c>
      <c r="C371" s="1" t="s">
        <v>2752</v>
      </c>
      <c r="D371" t="s">
        <v>4734</v>
      </c>
      <c r="E371" t="s">
        <v>5413</v>
      </c>
      <c r="F371" t="s">
        <v>5412</v>
      </c>
      <c r="I371" t="s">
        <v>2004</v>
      </c>
      <c r="J371">
        <v>30.23</v>
      </c>
      <c r="K371" t="str">
        <f t="shared" si="15"/>
        <v>Obesity</v>
      </c>
      <c r="L371">
        <v>4.2300000000000004</v>
      </c>
      <c r="M371" t="str">
        <f t="shared" si="16"/>
        <v>Normal</v>
      </c>
      <c r="N371" t="str">
        <f>PROPER('Medical Examinations'!D369)</f>
        <v>Yes</v>
      </c>
      <c r="O371" t="s">
        <v>2380</v>
      </c>
      <c r="P371" t="s">
        <v>2383</v>
      </c>
      <c r="Q371">
        <v>1</v>
      </c>
      <c r="R371" t="str">
        <f>PROPER('Answer Data Cleaning'!AA371)</f>
        <v>Yes</v>
      </c>
      <c r="T371" t="s">
        <v>398</v>
      </c>
      <c r="U371" s="24" t="str">
        <f>TEXT(_xlfn.CONCAT('Answer Data Cleaning'!M371,"-",'Answer Data Cleaning'!L371,"-",'Answer Data Cleaning'!K371),"DD-MMM-YYYY")</f>
        <v>29-Jul-2003</v>
      </c>
      <c r="V371">
        <f t="shared" si="17"/>
        <v>19</v>
      </c>
      <c r="W371">
        <v>0</v>
      </c>
      <c r="X371" s="22">
        <v>3463.51</v>
      </c>
      <c r="Y371" t="s">
        <v>11</v>
      </c>
      <c r="Z371" t="s">
        <v>16</v>
      </c>
      <c r="AA371" t="s">
        <v>200</v>
      </c>
    </row>
    <row r="372" spans="2:27" ht="15.5" x14ac:dyDescent="0.35">
      <c r="B372" s="1" t="s">
        <v>2003</v>
      </c>
      <c r="C372" s="1" t="s">
        <v>2753</v>
      </c>
      <c r="D372" t="s">
        <v>4737</v>
      </c>
      <c r="E372" t="s">
        <v>5415</v>
      </c>
      <c r="F372" t="s">
        <v>5414</v>
      </c>
      <c r="I372" t="s">
        <v>2003</v>
      </c>
      <c r="J372">
        <v>30.6</v>
      </c>
      <c r="K372" t="str">
        <f t="shared" si="15"/>
        <v>Obesity</v>
      </c>
      <c r="L372">
        <v>6.48</v>
      </c>
      <c r="M372" t="str">
        <f t="shared" si="16"/>
        <v>Prediabetes</v>
      </c>
      <c r="N372" t="str">
        <f>PROPER('Medical Examinations'!D370)</f>
        <v>Yes</v>
      </c>
      <c r="O372" t="s">
        <v>2380</v>
      </c>
      <c r="P372" t="s">
        <v>2383</v>
      </c>
      <c r="Q372">
        <v>1</v>
      </c>
      <c r="R372" t="str">
        <f>PROPER('Answer Data Cleaning'!AA372)</f>
        <v>Yes</v>
      </c>
      <c r="T372" t="s">
        <v>399</v>
      </c>
      <c r="U372" s="24" t="str">
        <f>TEXT(_xlfn.CONCAT('Answer Data Cleaning'!M372,"-",'Answer Data Cleaning'!L372,"-",'Answer Data Cleaning'!K372),"DD-MMM-YYYY")</f>
        <v>12-Oct-1993</v>
      </c>
      <c r="V372">
        <f t="shared" si="17"/>
        <v>29</v>
      </c>
      <c r="W372">
        <v>1</v>
      </c>
      <c r="X372" s="22">
        <v>3471.41</v>
      </c>
      <c r="Y372" t="s">
        <v>11</v>
      </c>
      <c r="Z372" t="s">
        <v>11</v>
      </c>
      <c r="AA372" t="s">
        <v>13</v>
      </c>
    </row>
    <row r="373" spans="2:27" ht="15.5" x14ac:dyDescent="0.35">
      <c r="B373" s="1" t="s">
        <v>2002</v>
      </c>
      <c r="C373" s="1" t="s">
        <v>2754</v>
      </c>
      <c r="D373" t="s">
        <v>4737</v>
      </c>
      <c r="E373" t="s">
        <v>5417</v>
      </c>
      <c r="F373" t="s">
        <v>5416</v>
      </c>
      <c r="I373" t="s">
        <v>2002</v>
      </c>
      <c r="J373">
        <v>26.8</v>
      </c>
      <c r="K373" t="str">
        <f t="shared" si="15"/>
        <v>Overweight</v>
      </c>
      <c r="L373">
        <v>5.53</v>
      </c>
      <c r="M373" t="str">
        <f t="shared" si="16"/>
        <v>Normal</v>
      </c>
      <c r="N373" t="str">
        <f>PROPER('Medical Examinations'!D371)</f>
        <v>No</v>
      </c>
      <c r="O373" t="s">
        <v>2380</v>
      </c>
      <c r="P373" t="s">
        <v>2380</v>
      </c>
      <c r="Q373">
        <v>1</v>
      </c>
      <c r="R373" t="str">
        <f>PROPER('Answer Data Cleaning'!AA373)</f>
        <v>Yes</v>
      </c>
      <c r="T373" t="s">
        <v>400</v>
      </c>
      <c r="U373" s="24" t="str">
        <f>TEXT(_xlfn.CONCAT('Answer Data Cleaning'!M373,"-",'Answer Data Cleaning'!L373,"-",'Answer Data Cleaning'!K373),"DD-MMM-YYYY")</f>
        <v>26-Jun-2004</v>
      </c>
      <c r="V373">
        <f t="shared" si="17"/>
        <v>18</v>
      </c>
      <c r="W373">
        <v>3</v>
      </c>
      <c r="X373" s="22">
        <v>3481.87</v>
      </c>
      <c r="Y373" t="s">
        <v>11</v>
      </c>
      <c r="Z373" t="s">
        <v>12</v>
      </c>
      <c r="AA373" t="s">
        <v>168</v>
      </c>
    </row>
    <row r="374" spans="2:27" ht="15.5" x14ac:dyDescent="0.35">
      <c r="B374" s="1" t="s">
        <v>2001</v>
      </c>
      <c r="C374" s="1" t="s">
        <v>2755</v>
      </c>
      <c r="D374" t="s">
        <v>4734</v>
      </c>
      <c r="E374" t="s">
        <v>5419</v>
      </c>
      <c r="F374" t="s">
        <v>5418</v>
      </c>
      <c r="I374" t="s">
        <v>2001</v>
      </c>
      <c r="J374">
        <v>16.86</v>
      </c>
      <c r="K374" t="str">
        <f t="shared" si="15"/>
        <v>Underweight</v>
      </c>
      <c r="L374">
        <v>4.07</v>
      </c>
      <c r="M374" t="str">
        <f t="shared" si="16"/>
        <v>Normal</v>
      </c>
      <c r="N374" t="str">
        <f>PROPER('Medical Examinations'!D372)</f>
        <v>Yes</v>
      </c>
      <c r="O374" t="s">
        <v>2380</v>
      </c>
      <c r="P374" t="s">
        <v>2380</v>
      </c>
      <c r="Q374" s="20">
        <v>0</v>
      </c>
      <c r="R374" t="str">
        <f>PROPER('Answer Data Cleaning'!AA374)</f>
        <v>Yes</v>
      </c>
      <c r="T374" t="s">
        <v>401</v>
      </c>
      <c r="U374" s="24" t="str">
        <f>TEXT(_xlfn.CONCAT('Answer Data Cleaning'!M374,"-",'Answer Data Cleaning'!L374,"-",'Answer Data Cleaning'!K374),"DD-MMM-YYYY")</f>
        <v>19-Sep-1996</v>
      </c>
      <c r="V374">
        <f t="shared" si="17"/>
        <v>26</v>
      </c>
      <c r="W374">
        <v>2</v>
      </c>
      <c r="X374" s="22">
        <v>3484.33</v>
      </c>
      <c r="Y374" t="s">
        <v>12</v>
      </c>
      <c r="Z374" t="s">
        <v>12</v>
      </c>
      <c r="AA374" t="s">
        <v>42</v>
      </c>
    </row>
    <row r="375" spans="2:27" ht="15.5" x14ac:dyDescent="0.35">
      <c r="B375" s="1" t="s">
        <v>2000</v>
      </c>
      <c r="C375" s="1" t="s">
        <v>2756</v>
      </c>
      <c r="D375" t="s">
        <v>4737</v>
      </c>
      <c r="E375" t="s">
        <v>5421</v>
      </c>
      <c r="F375" t="s">
        <v>5420</v>
      </c>
      <c r="I375" t="s">
        <v>2000</v>
      </c>
      <c r="J375">
        <v>16.3</v>
      </c>
      <c r="K375" t="str">
        <f t="shared" si="15"/>
        <v>Underweight</v>
      </c>
      <c r="L375">
        <v>5.51</v>
      </c>
      <c r="M375" t="str">
        <f t="shared" si="16"/>
        <v>Normal</v>
      </c>
      <c r="N375" t="str">
        <f>PROPER('Medical Examinations'!D373)</f>
        <v>No</v>
      </c>
      <c r="O375" t="s">
        <v>2380</v>
      </c>
      <c r="P375" t="s">
        <v>2380</v>
      </c>
      <c r="Q375">
        <v>1</v>
      </c>
      <c r="R375" t="str">
        <f>PROPER('Answer Data Cleaning'!AA375)</f>
        <v>Yes</v>
      </c>
      <c r="T375" t="s">
        <v>402</v>
      </c>
      <c r="U375" s="24" t="str">
        <f>TEXT(_xlfn.CONCAT('Answer Data Cleaning'!M375,"-",'Answer Data Cleaning'!L375,"-",'Answer Data Cleaning'!K375),"DD-MMM-YYYY")</f>
        <v>18-Sep-1996</v>
      </c>
      <c r="V375">
        <f t="shared" si="17"/>
        <v>26</v>
      </c>
      <c r="W375">
        <v>1</v>
      </c>
      <c r="X375" s="22">
        <v>3490.55</v>
      </c>
      <c r="Y375" t="s">
        <v>16</v>
      </c>
      <c r="Z375" t="s">
        <v>11</v>
      </c>
      <c r="AA375" t="s">
        <v>164</v>
      </c>
    </row>
    <row r="376" spans="2:27" ht="15.5" x14ac:dyDescent="0.35">
      <c r="B376" s="1" t="s">
        <v>1999</v>
      </c>
      <c r="C376" s="1" t="s">
        <v>2757</v>
      </c>
      <c r="D376" t="s">
        <v>4734</v>
      </c>
      <c r="E376" t="s">
        <v>5423</v>
      </c>
      <c r="F376" t="s">
        <v>5422</v>
      </c>
      <c r="I376" t="s">
        <v>1999</v>
      </c>
      <c r="J376">
        <v>29.81</v>
      </c>
      <c r="K376" t="str">
        <f t="shared" si="15"/>
        <v>Overweight</v>
      </c>
      <c r="L376">
        <v>11.66</v>
      </c>
      <c r="M376" t="str">
        <f t="shared" si="16"/>
        <v>Diabetes</v>
      </c>
      <c r="N376" t="str">
        <f>PROPER('Medical Examinations'!D374)</f>
        <v>No</v>
      </c>
      <c r="O376" t="s">
        <v>2380</v>
      </c>
      <c r="P376" t="s">
        <v>2380</v>
      </c>
      <c r="Q376" s="20">
        <v>0</v>
      </c>
      <c r="R376" t="str">
        <f>PROPER('Answer Data Cleaning'!AA376)</f>
        <v>Yes</v>
      </c>
      <c r="T376" t="s">
        <v>403</v>
      </c>
      <c r="U376" s="24" t="str">
        <f>TEXT(_xlfn.CONCAT('Answer Data Cleaning'!M376,"-",'Answer Data Cleaning'!L376,"-",'Answer Data Cleaning'!K376),"DD-MMM-YYYY")</f>
        <v>22-Sep-1999</v>
      </c>
      <c r="V376">
        <f t="shared" si="17"/>
        <v>23</v>
      </c>
      <c r="W376">
        <v>2</v>
      </c>
      <c r="X376" s="22">
        <v>3500.61</v>
      </c>
      <c r="Y376" t="s">
        <v>11</v>
      </c>
      <c r="Z376" t="s">
        <v>11</v>
      </c>
      <c r="AA376" t="s">
        <v>13</v>
      </c>
    </row>
    <row r="377" spans="2:27" ht="15.5" x14ac:dyDescent="0.35">
      <c r="B377" s="1" t="s">
        <v>1998</v>
      </c>
      <c r="C377" s="1" t="s">
        <v>2758</v>
      </c>
      <c r="D377" t="s">
        <v>4734</v>
      </c>
      <c r="E377" t="s">
        <v>5270</v>
      </c>
      <c r="F377" t="s">
        <v>5424</v>
      </c>
      <c r="I377" t="s">
        <v>1998</v>
      </c>
      <c r="J377">
        <v>16.329999999999998</v>
      </c>
      <c r="K377" t="str">
        <f t="shared" si="15"/>
        <v>Underweight</v>
      </c>
      <c r="L377">
        <v>7.26</v>
      </c>
      <c r="M377" t="str">
        <f t="shared" si="16"/>
        <v>Diabetes</v>
      </c>
      <c r="N377" t="str">
        <f>PROPER('Medical Examinations'!D375)</f>
        <v>Yes</v>
      </c>
      <c r="O377" t="s">
        <v>2380</v>
      </c>
      <c r="P377" t="s">
        <v>2380</v>
      </c>
      <c r="Q377" s="20">
        <v>0</v>
      </c>
      <c r="R377" t="str">
        <f>PROPER('Answer Data Cleaning'!AA377)</f>
        <v>Yes</v>
      </c>
      <c r="T377" t="s">
        <v>404</v>
      </c>
      <c r="U377" s="24" t="str">
        <f>TEXT(_xlfn.CONCAT('Answer Data Cleaning'!M377,"-",'Answer Data Cleaning'!L377,"-",'Answer Data Cleaning'!K377),"DD-MMM-YYYY")</f>
        <v>16-Sep-1998</v>
      </c>
      <c r="V377">
        <f t="shared" si="17"/>
        <v>24</v>
      </c>
      <c r="W377">
        <v>2</v>
      </c>
      <c r="X377" s="22">
        <v>3537.7</v>
      </c>
      <c r="Y377" t="s">
        <v>12</v>
      </c>
      <c r="Z377" t="s">
        <v>12</v>
      </c>
      <c r="AA377" t="s">
        <v>23</v>
      </c>
    </row>
    <row r="378" spans="2:27" ht="15.5" x14ac:dyDescent="0.35">
      <c r="B378" s="1" t="s">
        <v>1997</v>
      </c>
      <c r="C378" s="1" t="s">
        <v>2759</v>
      </c>
      <c r="D378" t="s">
        <v>4734</v>
      </c>
      <c r="E378" t="s">
        <v>5426</v>
      </c>
      <c r="F378" t="s">
        <v>5425</v>
      </c>
      <c r="I378" t="s">
        <v>1997</v>
      </c>
      <c r="J378">
        <v>16.37</v>
      </c>
      <c r="K378" t="str">
        <f t="shared" si="15"/>
        <v>Underweight</v>
      </c>
      <c r="L378">
        <v>4.79</v>
      </c>
      <c r="M378" t="str">
        <f t="shared" si="16"/>
        <v>Normal</v>
      </c>
      <c r="N378" t="str">
        <f>PROPER('Medical Examinations'!D376)</f>
        <v>Yes</v>
      </c>
      <c r="O378" t="s">
        <v>2380</v>
      </c>
      <c r="P378" t="s">
        <v>2380</v>
      </c>
      <c r="Q378" s="20">
        <v>0</v>
      </c>
      <c r="R378" t="str">
        <f>PROPER('Answer Data Cleaning'!AA378)</f>
        <v>Yes</v>
      </c>
      <c r="T378" t="s">
        <v>405</v>
      </c>
      <c r="U378" s="24" t="str">
        <f>TEXT(_xlfn.CONCAT('Answer Data Cleaning'!M378,"-",'Answer Data Cleaning'!L378,"-",'Answer Data Cleaning'!K378),"DD-MMM-YYYY")</f>
        <v>24-Aug-2003</v>
      </c>
      <c r="V378">
        <f t="shared" si="17"/>
        <v>19</v>
      </c>
      <c r="W378">
        <v>0</v>
      </c>
      <c r="X378" s="22">
        <v>3538.9</v>
      </c>
      <c r="Y378" t="s">
        <v>11</v>
      </c>
      <c r="Z378" t="s">
        <v>11</v>
      </c>
      <c r="AA378" t="s">
        <v>23</v>
      </c>
    </row>
    <row r="379" spans="2:27" ht="15.5" x14ac:dyDescent="0.35">
      <c r="B379" s="1" t="s">
        <v>1996</v>
      </c>
      <c r="C379" s="1" t="s">
        <v>2760</v>
      </c>
      <c r="D379" t="s">
        <v>4737</v>
      </c>
      <c r="E379" t="s">
        <v>5428</v>
      </c>
      <c r="F379" t="s">
        <v>5427</v>
      </c>
      <c r="I379" t="s">
        <v>1996</v>
      </c>
      <c r="J379">
        <v>22.42</v>
      </c>
      <c r="K379" t="str">
        <f t="shared" si="15"/>
        <v>Normal Weight</v>
      </c>
      <c r="L379">
        <v>4.68</v>
      </c>
      <c r="M379" t="str">
        <f t="shared" si="16"/>
        <v>Normal</v>
      </c>
      <c r="N379" t="str">
        <f>PROPER('Medical Examinations'!D377)</f>
        <v>Yes</v>
      </c>
      <c r="O379" t="s">
        <v>2380</v>
      </c>
      <c r="P379" t="s">
        <v>2380</v>
      </c>
      <c r="Q379">
        <v>1</v>
      </c>
      <c r="R379" t="str">
        <f>PROPER('Answer Data Cleaning'!AA379)</f>
        <v>No</v>
      </c>
      <c r="T379" t="s">
        <v>406</v>
      </c>
      <c r="U379" s="24" t="str">
        <f>TEXT(_xlfn.CONCAT('Answer Data Cleaning'!M379,"-",'Answer Data Cleaning'!L379,"-",'Answer Data Cleaning'!K379),"DD-MMM-YYYY")</f>
        <v>15-Oct-1988</v>
      </c>
      <c r="V379">
        <f t="shared" si="17"/>
        <v>34</v>
      </c>
      <c r="W379">
        <v>3</v>
      </c>
      <c r="X379" s="22">
        <v>3540.12</v>
      </c>
      <c r="Y379" t="s">
        <v>11</v>
      </c>
      <c r="Z379" t="s">
        <v>16</v>
      </c>
      <c r="AA379" t="s">
        <v>13</v>
      </c>
    </row>
    <row r="380" spans="2:27" ht="15.5" x14ac:dyDescent="0.35">
      <c r="B380" s="1" t="s">
        <v>1995</v>
      </c>
      <c r="C380" s="1" t="s">
        <v>2761</v>
      </c>
      <c r="D380" t="s">
        <v>4737</v>
      </c>
      <c r="E380" t="s">
        <v>5031</v>
      </c>
      <c r="F380" t="s">
        <v>5429</v>
      </c>
      <c r="I380" t="s">
        <v>1995</v>
      </c>
      <c r="J380">
        <v>31.35</v>
      </c>
      <c r="K380" t="str">
        <f t="shared" si="15"/>
        <v>Obesity</v>
      </c>
      <c r="L380">
        <v>4.33</v>
      </c>
      <c r="M380" t="str">
        <f t="shared" si="16"/>
        <v>Normal</v>
      </c>
      <c r="N380" t="str">
        <f>PROPER('Medical Examinations'!D378)</f>
        <v>Yes</v>
      </c>
      <c r="O380" t="s">
        <v>2380</v>
      </c>
      <c r="P380" t="s">
        <v>2383</v>
      </c>
      <c r="Q380">
        <v>1</v>
      </c>
      <c r="R380" t="str">
        <f>PROPER('Answer Data Cleaning'!AA380)</f>
        <v>No</v>
      </c>
      <c r="T380" t="s">
        <v>407</v>
      </c>
      <c r="U380" s="24" t="str">
        <f>TEXT(_xlfn.CONCAT('Answer Data Cleaning'!M380,"-",'Answer Data Cleaning'!L380,"-",'Answer Data Cleaning'!K380),"DD-MMM-YYYY")</f>
        <v>22-Dec-1992</v>
      </c>
      <c r="V380">
        <f t="shared" si="17"/>
        <v>30</v>
      </c>
      <c r="W380">
        <v>0</v>
      </c>
      <c r="X380" s="22">
        <v>3554.2</v>
      </c>
      <c r="Y380" t="s">
        <v>11</v>
      </c>
      <c r="Z380" t="s">
        <v>12</v>
      </c>
      <c r="AA380" t="s">
        <v>42</v>
      </c>
    </row>
    <row r="381" spans="2:27" ht="15.5" x14ac:dyDescent="0.35">
      <c r="B381" s="1" t="s">
        <v>1994</v>
      </c>
      <c r="C381" s="1" t="s">
        <v>2762</v>
      </c>
      <c r="D381" t="s">
        <v>4734</v>
      </c>
      <c r="E381" t="s">
        <v>5431</v>
      </c>
      <c r="F381" t="s">
        <v>5430</v>
      </c>
      <c r="I381" t="s">
        <v>1994</v>
      </c>
      <c r="J381">
        <v>31.9</v>
      </c>
      <c r="K381" t="str">
        <f t="shared" si="15"/>
        <v>Obesity</v>
      </c>
      <c r="L381">
        <v>11.89</v>
      </c>
      <c r="M381" t="str">
        <f t="shared" si="16"/>
        <v>Diabetes</v>
      </c>
      <c r="N381" t="str">
        <f>PROPER('Medical Examinations'!D379)</f>
        <v>No</v>
      </c>
      <c r="O381" t="s">
        <v>2380</v>
      </c>
      <c r="P381" t="s">
        <v>2380</v>
      </c>
      <c r="Q381" s="20">
        <v>0</v>
      </c>
      <c r="R381" t="str">
        <f>PROPER('Answer Data Cleaning'!AA381)</f>
        <v>No</v>
      </c>
      <c r="T381" t="s">
        <v>408</v>
      </c>
      <c r="U381" s="24" t="str">
        <f>TEXT(_xlfn.CONCAT('Answer Data Cleaning'!M381,"-",'Answer Data Cleaning'!L381,"-",'Answer Data Cleaning'!K381),"DD-MMM-YYYY")</f>
        <v>24-Sep-1994</v>
      </c>
      <c r="V381">
        <f t="shared" si="17"/>
        <v>28</v>
      </c>
      <c r="W381">
        <v>0</v>
      </c>
      <c r="X381" s="22">
        <v>3556.92</v>
      </c>
      <c r="Y381" t="s">
        <v>11</v>
      </c>
      <c r="Z381" t="s">
        <v>12</v>
      </c>
      <c r="AA381" t="s">
        <v>23</v>
      </c>
    </row>
    <row r="382" spans="2:27" ht="15.5" x14ac:dyDescent="0.35">
      <c r="B382" s="1" t="s">
        <v>1993</v>
      </c>
      <c r="C382" s="1" t="s">
        <v>2763</v>
      </c>
      <c r="D382" t="s">
        <v>4734</v>
      </c>
      <c r="E382" t="s">
        <v>5106</v>
      </c>
      <c r="F382" t="s">
        <v>5432</v>
      </c>
      <c r="I382" t="s">
        <v>1993</v>
      </c>
      <c r="J382">
        <v>30.6</v>
      </c>
      <c r="K382" t="str">
        <f t="shared" si="15"/>
        <v>Obesity</v>
      </c>
      <c r="L382">
        <v>5.24</v>
      </c>
      <c r="M382" t="str">
        <f t="shared" si="16"/>
        <v>Normal</v>
      </c>
      <c r="N382" t="str">
        <f>PROPER('Medical Examinations'!D380)</f>
        <v>No</v>
      </c>
      <c r="O382" t="s">
        <v>2380</v>
      </c>
      <c r="P382" t="s">
        <v>2380</v>
      </c>
      <c r="Q382" s="20">
        <v>0</v>
      </c>
      <c r="R382" t="str">
        <f>PROPER('Answer Data Cleaning'!AA382)</f>
        <v>Yes</v>
      </c>
      <c r="T382" t="s">
        <v>409</v>
      </c>
      <c r="U382" s="24" t="str">
        <f>TEXT(_xlfn.CONCAT('Answer Data Cleaning'!M382,"-",'Answer Data Cleaning'!L382,"-",'Answer Data Cleaning'!K382),"DD-MMM-YYYY")</f>
        <v>09-Oct-1995</v>
      </c>
      <c r="V382">
        <f t="shared" si="17"/>
        <v>27</v>
      </c>
      <c r="W382">
        <v>0</v>
      </c>
      <c r="X382" s="22">
        <v>3558.62</v>
      </c>
      <c r="Y382" t="s">
        <v>11</v>
      </c>
      <c r="Z382" t="s">
        <v>12</v>
      </c>
      <c r="AA382" t="s">
        <v>247</v>
      </c>
    </row>
    <row r="383" spans="2:27" ht="15.5" x14ac:dyDescent="0.35">
      <c r="B383" s="1" t="s">
        <v>1992</v>
      </c>
      <c r="C383" s="1" t="s">
        <v>2764</v>
      </c>
      <c r="D383" t="s">
        <v>4737</v>
      </c>
      <c r="E383" t="s">
        <v>5434</v>
      </c>
      <c r="F383" t="s">
        <v>5433</v>
      </c>
      <c r="I383" t="s">
        <v>1992</v>
      </c>
      <c r="J383">
        <v>28.975000000000001</v>
      </c>
      <c r="K383" t="str">
        <f t="shared" si="15"/>
        <v>Overweight</v>
      </c>
      <c r="L383">
        <v>7.63</v>
      </c>
      <c r="M383" t="str">
        <f t="shared" si="16"/>
        <v>Diabetes</v>
      </c>
      <c r="N383" t="str">
        <f>PROPER('Medical Examinations'!D381)</f>
        <v>No</v>
      </c>
      <c r="O383" t="s">
        <v>2380</v>
      </c>
      <c r="P383" t="s">
        <v>2380</v>
      </c>
      <c r="Q383" s="20">
        <v>0</v>
      </c>
      <c r="R383" t="str">
        <f>PROPER('Answer Data Cleaning'!AA383)</f>
        <v>Yes</v>
      </c>
      <c r="T383" t="s">
        <v>410</v>
      </c>
      <c r="U383" s="24" t="str">
        <f>TEXT(_xlfn.CONCAT('Answer Data Cleaning'!M383,"-",'Answer Data Cleaning'!L383,"-",'Answer Data Cleaning'!K383),"DD-MMM-YYYY")</f>
        <v>16-Jun-1995</v>
      </c>
      <c r="V383">
        <f t="shared" si="17"/>
        <v>27</v>
      </c>
      <c r="W383">
        <v>1</v>
      </c>
      <c r="X383" s="22">
        <v>3561.89</v>
      </c>
      <c r="Y383" t="s">
        <v>11</v>
      </c>
      <c r="Z383" t="s">
        <v>16</v>
      </c>
      <c r="AA383" t="s">
        <v>13</v>
      </c>
    </row>
    <row r="384" spans="2:27" ht="15.5" x14ac:dyDescent="0.35">
      <c r="B384" s="1" t="s">
        <v>1991</v>
      </c>
      <c r="C384" s="1" t="s">
        <v>2765</v>
      </c>
      <c r="D384" t="s">
        <v>4734</v>
      </c>
      <c r="E384" t="s">
        <v>5436</v>
      </c>
      <c r="F384" t="s">
        <v>5435</v>
      </c>
      <c r="I384" t="s">
        <v>1991</v>
      </c>
      <c r="J384">
        <v>24.86</v>
      </c>
      <c r="K384" t="str">
        <f t="shared" si="15"/>
        <v>Normal Weight</v>
      </c>
      <c r="L384">
        <v>8.92</v>
      </c>
      <c r="M384" t="str">
        <f t="shared" si="16"/>
        <v>Diabetes</v>
      </c>
      <c r="N384" t="str">
        <f>PROPER('Medical Examinations'!D382)</f>
        <v>Yes</v>
      </c>
      <c r="O384" t="s">
        <v>2380</v>
      </c>
      <c r="P384" t="s">
        <v>2380</v>
      </c>
      <c r="Q384">
        <v>2</v>
      </c>
      <c r="R384" t="str">
        <f>PROPER('Answer Data Cleaning'!AA384)</f>
        <v>No</v>
      </c>
      <c r="T384" t="s">
        <v>411</v>
      </c>
      <c r="U384" s="24" t="str">
        <f>TEXT(_xlfn.CONCAT('Answer Data Cleaning'!M384,"-",'Answer Data Cleaning'!L384,"-",'Answer Data Cleaning'!K384),"DD-MMM-YYYY")</f>
        <v>10-Oct-1981</v>
      </c>
      <c r="V384">
        <f t="shared" si="17"/>
        <v>41</v>
      </c>
      <c r="W384">
        <v>1</v>
      </c>
      <c r="X384" s="22">
        <v>3562.87</v>
      </c>
      <c r="Y384" t="s">
        <v>11</v>
      </c>
      <c r="Z384" t="s">
        <v>16</v>
      </c>
      <c r="AA384" t="s">
        <v>13</v>
      </c>
    </row>
    <row r="385" spans="2:27" ht="15.5" x14ac:dyDescent="0.35">
      <c r="B385" s="1" t="s">
        <v>1990</v>
      </c>
      <c r="C385" s="1" t="s">
        <v>2766</v>
      </c>
      <c r="D385" t="s">
        <v>4737</v>
      </c>
      <c r="E385" t="s">
        <v>4748</v>
      </c>
      <c r="F385" t="s">
        <v>5437</v>
      </c>
      <c r="I385" t="s">
        <v>1990</v>
      </c>
      <c r="J385">
        <v>19.54</v>
      </c>
      <c r="K385" t="str">
        <f t="shared" si="15"/>
        <v>Normal Weight</v>
      </c>
      <c r="L385">
        <v>5.37</v>
      </c>
      <c r="M385" t="str">
        <f t="shared" si="16"/>
        <v>Normal</v>
      </c>
      <c r="N385" t="str">
        <f>PROPER('Medical Examinations'!D383)</f>
        <v>No</v>
      </c>
      <c r="O385" t="s">
        <v>2380</v>
      </c>
      <c r="P385" t="s">
        <v>2380</v>
      </c>
      <c r="Q385" s="20">
        <v>0</v>
      </c>
      <c r="R385" t="str">
        <f>PROPER('Answer Data Cleaning'!AA385)</f>
        <v>Yes</v>
      </c>
      <c r="T385" t="s">
        <v>412</v>
      </c>
      <c r="U385" s="24" t="str">
        <f>TEXT(_xlfn.CONCAT('Answer Data Cleaning'!M385,"-",'Answer Data Cleaning'!L385,"-",'Answer Data Cleaning'!K385),"DD-MMM-YYYY")</f>
        <v>18-Aug-1988</v>
      </c>
      <c r="V385">
        <f t="shared" si="17"/>
        <v>34</v>
      </c>
      <c r="W385">
        <v>3</v>
      </c>
      <c r="X385" s="22">
        <v>3569.96</v>
      </c>
      <c r="Y385" t="s">
        <v>11</v>
      </c>
      <c r="Z385" t="s">
        <v>16</v>
      </c>
      <c r="AA385" t="s">
        <v>23</v>
      </c>
    </row>
    <row r="386" spans="2:27" ht="15.5" x14ac:dyDescent="0.35">
      <c r="B386" s="1" t="s">
        <v>1989</v>
      </c>
      <c r="C386" s="1" t="s">
        <v>2767</v>
      </c>
      <c r="D386" t="s">
        <v>4737</v>
      </c>
      <c r="E386" t="s">
        <v>5176</v>
      </c>
      <c r="F386" t="s">
        <v>5438</v>
      </c>
      <c r="I386" t="s">
        <v>1989</v>
      </c>
      <c r="J386">
        <v>26.74</v>
      </c>
      <c r="K386" t="str">
        <f t="shared" si="15"/>
        <v>Overweight</v>
      </c>
      <c r="L386">
        <v>4.3099999999999996</v>
      </c>
      <c r="M386" t="str">
        <f t="shared" si="16"/>
        <v>Normal</v>
      </c>
      <c r="N386" t="str">
        <f>PROPER('Medical Examinations'!D384)</f>
        <v>No</v>
      </c>
      <c r="O386" t="s">
        <v>2380</v>
      </c>
      <c r="P386" t="s">
        <v>2380</v>
      </c>
      <c r="Q386" s="20">
        <v>0</v>
      </c>
      <c r="R386" t="str">
        <f>PROPER('Answer Data Cleaning'!AA386)</f>
        <v>Yes</v>
      </c>
      <c r="T386" t="s">
        <v>413</v>
      </c>
      <c r="U386" s="24" t="str">
        <f>TEXT(_xlfn.CONCAT('Answer Data Cleaning'!M386,"-",'Answer Data Cleaning'!L386,"-",'Answer Data Cleaning'!K386),"DD-MMM-YYYY")</f>
        <v>23-Aug-1995</v>
      </c>
      <c r="V386">
        <f t="shared" si="17"/>
        <v>27</v>
      </c>
      <c r="W386">
        <v>1</v>
      </c>
      <c r="X386" s="22">
        <v>3578</v>
      </c>
      <c r="Y386" t="s">
        <v>11</v>
      </c>
      <c r="Z386" t="s">
        <v>12</v>
      </c>
      <c r="AA386" t="s">
        <v>42</v>
      </c>
    </row>
    <row r="387" spans="2:27" ht="15.5" x14ac:dyDescent="0.35">
      <c r="B387" s="1" t="s">
        <v>1988</v>
      </c>
      <c r="C387" s="1" t="s">
        <v>2768</v>
      </c>
      <c r="D387" t="s">
        <v>4734</v>
      </c>
      <c r="E387" t="s">
        <v>4884</v>
      </c>
      <c r="F387" t="s">
        <v>5439</v>
      </c>
      <c r="I387" t="s">
        <v>1988</v>
      </c>
      <c r="J387">
        <v>22.99</v>
      </c>
      <c r="K387" t="str">
        <f t="shared" si="15"/>
        <v>Normal Weight</v>
      </c>
      <c r="L387">
        <v>10.46</v>
      </c>
      <c r="M387" t="str">
        <f t="shared" si="16"/>
        <v>Diabetes</v>
      </c>
      <c r="N387" t="str">
        <f>PROPER('Medical Examinations'!D385)</f>
        <v>No</v>
      </c>
      <c r="O387" t="s">
        <v>2380</v>
      </c>
      <c r="P387" t="s">
        <v>2380</v>
      </c>
      <c r="Q387">
        <v>3</v>
      </c>
      <c r="R387" t="str">
        <f>PROPER('Answer Data Cleaning'!AA387)</f>
        <v>Yes</v>
      </c>
      <c r="T387" t="s">
        <v>414</v>
      </c>
      <c r="U387" s="24" t="str">
        <f>TEXT(_xlfn.CONCAT('Answer Data Cleaning'!M387,"-",'Answer Data Cleaning'!L387,"-",'Answer Data Cleaning'!K387),"DD-MMM-YYYY")</f>
        <v>11-Nov-2001</v>
      </c>
      <c r="V387">
        <f t="shared" si="17"/>
        <v>21</v>
      </c>
      <c r="W387">
        <v>2</v>
      </c>
      <c r="X387" s="22">
        <v>3579.83</v>
      </c>
      <c r="Y387" t="s">
        <v>11</v>
      </c>
      <c r="Z387" t="s">
        <v>11</v>
      </c>
      <c r="AA387" t="s">
        <v>23</v>
      </c>
    </row>
    <row r="388" spans="2:27" ht="15.5" x14ac:dyDescent="0.35">
      <c r="B388" s="1" t="s">
        <v>1987</v>
      </c>
      <c r="C388" s="1" t="s">
        <v>2769</v>
      </c>
      <c r="D388" t="s">
        <v>4737</v>
      </c>
      <c r="E388" t="s">
        <v>5441</v>
      </c>
      <c r="F388" t="s">
        <v>5440</v>
      </c>
      <c r="I388" t="s">
        <v>1987</v>
      </c>
      <c r="J388">
        <v>31.46</v>
      </c>
      <c r="K388" t="str">
        <f t="shared" ref="K388:K451" si="18">IF(J388&lt;18.5,"Underweight",IF(J388&lt;25,"Normal Weight",IF(J388&lt;30,"Overweight","Obesity")))</f>
        <v>Obesity</v>
      </c>
      <c r="L388">
        <v>7.39</v>
      </c>
      <c r="M388" t="str">
        <f t="shared" ref="M388:M451" si="19">IF(L388&lt;5.7,"Normal",IF(L388&lt;6.5,"Prediabetes","Diabetes"))</f>
        <v>Diabetes</v>
      </c>
      <c r="N388" t="str">
        <f>PROPER('Medical Examinations'!D386)</f>
        <v>No</v>
      </c>
      <c r="O388" t="s">
        <v>2380</v>
      </c>
      <c r="P388" t="s">
        <v>2380</v>
      </c>
      <c r="Q388" s="20">
        <v>0</v>
      </c>
      <c r="R388" t="str">
        <f>PROPER('Answer Data Cleaning'!AA388)</f>
        <v>No</v>
      </c>
      <c r="T388" t="s">
        <v>415</v>
      </c>
      <c r="U388" s="24" t="str">
        <f>TEXT(_xlfn.CONCAT('Answer Data Cleaning'!M388,"-",'Answer Data Cleaning'!L388,"-",'Answer Data Cleaning'!K388),"DD-MMM-YYYY")</f>
        <v>27-Dec-1986</v>
      </c>
      <c r="V388">
        <f t="shared" si="17"/>
        <v>36</v>
      </c>
      <c r="W388">
        <v>3</v>
      </c>
      <c r="X388" s="22">
        <v>3589.14</v>
      </c>
      <c r="Y388" t="s">
        <v>11</v>
      </c>
      <c r="Z388" t="s">
        <v>11</v>
      </c>
      <c r="AA388" t="s">
        <v>13</v>
      </c>
    </row>
    <row r="389" spans="2:27" ht="15.5" x14ac:dyDescent="0.35">
      <c r="B389" s="1" t="s">
        <v>1986</v>
      </c>
      <c r="C389" s="1" t="s">
        <v>2770</v>
      </c>
      <c r="D389" t="s">
        <v>4737</v>
      </c>
      <c r="E389" t="s">
        <v>5443</v>
      </c>
      <c r="F389" t="s">
        <v>5442</v>
      </c>
      <c r="I389" t="s">
        <v>1986</v>
      </c>
      <c r="J389">
        <v>30.86</v>
      </c>
      <c r="K389" t="str">
        <f t="shared" si="18"/>
        <v>Obesity</v>
      </c>
      <c r="L389">
        <v>6.18</v>
      </c>
      <c r="M389" t="str">
        <f t="shared" si="19"/>
        <v>Prediabetes</v>
      </c>
      <c r="N389" t="str">
        <f>PROPER('Medical Examinations'!D387)</f>
        <v>No</v>
      </c>
      <c r="O389" t="s">
        <v>2382</v>
      </c>
      <c r="P389" t="s">
        <v>2380</v>
      </c>
      <c r="Q389">
        <v>2</v>
      </c>
      <c r="R389" t="str">
        <f>PROPER('Answer Data Cleaning'!AA389)</f>
        <v>Yes</v>
      </c>
      <c r="T389" t="s">
        <v>416</v>
      </c>
      <c r="U389" s="24" t="str">
        <f>TEXT(_xlfn.CONCAT('Answer Data Cleaning'!M389,"-",'Answer Data Cleaning'!L389,"-",'Answer Data Cleaning'!K389),"DD-MMM-YYYY")</f>
        <v>06-Jun-1999</v>
      </c>
      <c r="V389">
        <f t="shared" ref="V389:V452" si="20">DATEDIF(U389,"08-jun-2023","y")</f>
        <v>24</v>
      </c>
      <c r="W389">
        <v>3</v>
      </c>
      <c r="X389" s="22">
        <v>3591.48</v>
      </c>
      <c r="Y389" t="s">
        <v>11</v>
      </c>
      <c r="Z389" t="s">
        <v>12</v>
      </c>
      <c r="AA389" t="s">
        <v>42</v>
      </c>
    </row>
    <row r="390" spans="2:27" ht="15.5" x14ac:dyDescent="0.35">
      <c r="B390" s="1" t="s">
        <v>1985</v>
      </c>
      <c r="C390" s="1" t="s">
        <v>2771</v>
      </c>
      <c r="D390" t="s">
        <v>4734</v>
      </c>
      <c r="E390" t="s">
        <v>5445</v>
      </c>
      <c r="F390" t="s">
        <v>5444</v>
      </c>
      <c r="I390" t="s">
        <v>1985</v>
      </c>
      <c r="J390">
        <v>31.96</v>
      </c>
      <c r="K390" t="str">
        <f t="shared" si="18"/>
        <v>Obesity</v>
      </c>
      <c r="L390">
        <v>8.86</v>
      </c>
      <c r="M390" t="str">
        <f t="shared" si="19"/>
        <v>Diabetes</v>
      </c>
      <c r="N390" t="str">
        <f>PROPER('Medical Examinations'!D388)</f>
        <v>No</v>
      </c>
      <c r="O390" t="s">
        <v>2380</v>
      </c>
      <c r="P390" t="s">
        <v>2380</v>
      </c>
      <c r="Q390" s="20">
        <v>0</v>
      </c>
      <c r="R390" t="str">
        <f>PROPER('Answer Data Cleaning'!AA390)</f>
        <v>Yes</v>
      </c>
      <c r="T390" t="s">
        <v>417</v>
      </c>
      <c r="U390" s="24" t="str">
        <f>TEXT(_xlfn.CONCAT('Answer Data Cleaning'!M390,"-",'Answer Data Cleaning'!L390,"-",'Answer Data Cleaning'!K390),"DD-MMM-YYYY")</f>
        <v>04-Nov-1997</v>
      </c>
      <c r="V390">
        <f t="shared" si="20"/>
        <v>25</v>
      </c>
      <c r="W390">
        <v>1</v>
      </c>
      <c r="X390" s="22">
        <v>3594.17</v>
      </c>
      <c r="Y390" t="s">
        <v>11</v>
      </c>
      <c r="Z390" t="s">
        <v>11</v>
      </c>
      <c r="AA390" t="s">
        <v>23</v>
      </c>
    </row>
    <row r="391" spans="2:27" ht="15.5" x14ac:dyDescent="0.35">
      <c r="B391" s="1" t="s">
        <v>1984</v>
      </c>
      <c r="C391" s="1" t="s">
        <v>2772</v>
      </c>
      <c r="D391" t="s">
        <v>4737</v>
      </c>
      <c r="E391" t="s">
        <v>5447</v>
      </c>
      <c r="F391" t="s">
        <v>5446</v>
      </c>
      <c r="I391" t="s">
        <v>1984</v>
      </c>
      <c r="J391">
        <v>23.76</v>
      </c>
      <c r="K391" t="str">
        <f t="shared" si="18"/>
        <v>Normal Weight</v>
      </c>
      <c r="L391">
        <v>10.96</v>
      </c>
      <c r="M391" t="str">
        <f t="shared" si="19"/>
        <v>Diabetes</v>
      </c>
      <c r="N391" t="str">
        <f>PROPER('Medical Examinations'!D389)</f>
        <v>No</v>
      </c>
      <c r="O391" t="s">
        <v>2380</v>
      </c>
      <c r="P391" t="s">
        <v>2380</v>
      </c>
      <c r="Q391">
        <v>3</v>
      </c>
      <c r="R391" t="str">
        <f>PROPER('Answer Data Cleaning'!AA391)</f>
        <v>Yes</v>
      </c>
      <c r="T391" t="s">
        <v>418</v>
      </c>
      <c r="U391" s="24" t="str">
        <f>TEXT(_xlfn.CONCAT('Answer Data Cleaning'!M391,"-",'Answer Data Cleaning'!L391,"-",'Answer Data Cleaning'!K391),"DD-MMM-YYYY")</f>
        <v>12-Aug-1999</v>
      </c>
      <c r="V391">
        <f t="shared" si="20"/>
        <v>23</v>
      </c>
      <c r="W391">
        <v>3</v>
      </c>
      <c r="X391" s="22">
        <v>3597.6</v>
      </c>
      <c r="Y391" t="s">
        <v>11</v>
      </c>
      <c r="Z391" t="s">
        <v>11</v>
      </c>
      <c r="AA391" t="s">
        <v>42</v>
      </c>
    </row>
    <row r="392" spans="2:27" ht="15.5" x14ac:dyDescent="0.35">
      <c r="B392" s="1" t="s">
        <v>1983</v>
      </c>
      <c r="C392" s="1" t="s">
        <v>2773</v>
      </c>
      <c r="D392" t="s">
        <v>4734</v>
      </c>
      <c r="E392" t="s">
        <v>5312</v>
      </c>
      <c r="F392" t="s">
        <v>5448</v>
      </c>
      <c r="I392" t="s">
        <v>1983</v>
      </c>
      <c r="J392">
        <v>19.38</v>
      </c>
      <c r="K392" t="str">
        <f t="shared" si="18"/>
        <v>Normal Weight</v>
      </c>
      <c r="L392">
        <v>6.28</v>
      </c>
      <c r="M392" t="str">
        <f t="shared" si="19"/>
        <v>Prediabetes</v>
      </c>
      <c r="N392" t="str">
        <f>PROPER('Medical Examinations'!D390)</f>
        <v>No</v>
      </c>
      <c r="O392" t="s">
        <v>2380</v>
      </c>
      <c r="P392" t="s">
        <v>2380</v>
      </c>
      <c r="Q392" s="20">
        <v>0</v>
      </c>
      <c r="R392" t="str">
        <f>PROPER('Answer Data Cleaning'!AA392)</f>
        <v>Yes</v>
      </c>
      <c r="T392" t="s">
        <v>419</v>
      </c>
      <c r="U392" s="24" t="str">
        <f>TEXT(_xlfn.CONCAT('Answer Data Cleaning'!M392,"-",'Answer Data Cleaning'!L392,"-",'Answer Data Cleaning'!K392),"DD-MMM-YYYY")</f>
        <v>04-Nov-1988</v>
      </c>
      <c r="V392">
        <f t="shared" si="20"/>
        <v>34</v>
      </c>
      <c r="W392">
        <v>3</v>
      </c>
      <c r="X392" s="22">
        <v>3603.6</v>
      </c>
      <c r="Y392" t="s">
        <v>11</v>
      </c>
      <c r="Z392" t="s">
        <v>16</v>
      </c>
      <c r="AA392" t="s">
        <v>13</v>
      </c>
    </row>
    <row r="393" spans="2:27" ht="15.5" x14ac:dyDescent="0.35">
      <c r="B393" s="1" t="s">
        <v>1982</v>
      </c>
      <c r="C393" s="1" t="s">
        <v>2774</v>
      </c>
      <c r="D393" t="s">
        <v>4734</v>
      </c>
      <c r="E393" t="s">
        <v>5450</v>
      </c>
      <c r="F393" t="s">
        <v>5449</v>
      </c>
      <c r="I393" t="s">
        <v>1982</v>
      </c>
      <c r="J393">
        <v>16.21</v>
      </c>
      <c r="K393" t="str">
        <f t="shared" si="18"/>
        <v>Underweight</v>
      </c>
      <c r="L393">
        <v>6.29</v>
      </c>
      <c r="M393" t="str">
        <f t="shared" si="19"/>
        <v>Prediabetes</v>
      </c>
      <c r="N393" t="str">
        <f>PROPER('Medical Examinations'!D391)</f>
        <v>Yes</v>
      </c>
      <c r="O393" t="s">
        <v>2380</v>
      </c>
      <c r="P393" t="s">
        <v>2380</v>
      </c>
      <c r="Q393">
        <v>1</v>
      </c>
      <c r="R393" t="str">
        <f>PROPER('Answer Data Cleaning'!AA393)</f>
        <v>Yes</v>
      </c>
      <c r="T393" t="s">
        <v>420</v>
      </c>
      <c r="U393" s="24" t="str">
        <f>TEXT(_xlfn.CONCAT('Answer Data Cleaning'!M393,"-",'Answer Data Cleaning'!L393,"-",'Answer Data Cleaning'!K393),"DD-MMM-YYYY")</f>
        <v>11-Oct-1990</v>
      </c>
      <c r="V393">
        <f t="shared" si="20"/>
        <v>32</v>
      </c>
      <c r="W393">
        <v>3</v>
      </c>
      <c r="X393" s="22">
        <v>3606.43</v>
      </c>
      <c r="Y393" t="s">
        <v>11</v>
      </c>
      <c r="Z393" t="s">
        <v>16</v>
      </c>
      <c r="AA393" t="s">
        <v>13</v>
      </c>
    </row>
    <row r="394" spans="2:27" ht="15.5" x14ac:dyDescent="0.35">
      <c r="B394" s="1" t="s">
        <v>1981</v>
      </c>
      <c r="C394" s="1" t="s">
        <v>2775</v>
      </c>
      <c r="D394" t="s">
        <v>4737</v>
      </c>
      <c r="E394" t="s">
        <v>5452</v>
      </c>
      <c r="F394" t="s">
        <v>5451</v>
      </c>
      <c r="I394" t="s">
        <v>1981</v>
      </c>
      <c r="J394">
        <v>32.54</v>
      </c>
      <c r="K394" t="str">
        <f t="shared" si="18"/>
        <v>Obesity</v>
      </c>
      <c r="L394">
        <v>4.0199999999999996</v>
      </c>
      <c r="M394" t="str">
        <f t="shared" si="19"/>
        <v>Normal</v>
      </c>
      <c r="N394" t="str">
        <f>PROPER('Medical Examinations'!D392)</f>
        <v>No</v>
      </c>
      <c r="O394" t="s">
        <v>2382</v>
      </c>
      <c r="P394" t="s">
        <v>2380</v>
      </c>
      <c r="Q394">
        <v>1</v>
      </c>
      <c r="R394" t="str">
        <f>PROPER('Answer Data Cleaning'!AA394)</f>
        <v>Yes</v>
      </c>
      <c r="T394" t="s">
        <v>421</v>
      </c>
      <c r="U394" s="24" t="str">
        <f>TEXT(_xlfn.CONCAT('Answer Data Cleaning'!M394,"-",'Answer Data Cleaning'!L394,"-",'Answer Data Cleaning'!K394),"DD-MMM-YYYY")</f>
        <v>14-Jun-1985</v>
      </c>
      <c r="V394">
        <f t="shared" si="20"/>
        <v>37</v>
      </c>
      <c r="W394">
        <v>3</v>
      </c>
      <c r="X394" s="22">
        <v>3622.13</v>
      </c>
      <c r="Y394" t="s">
        <v>11</v>
      </c>
      <c r="Z394" t="s">
        <v>16</v>
      </c>
      <c r="AA394" t="s">
        <v>13</v>
      </c>
    </row>
    <row r="395" spans="2:27" ht="15.5" x14ac:dyDescent="0.35">
      <c r="B395" s="1" t="s">
        <v>1980</v>
      </c>
      <c r="C395" s="1" t="s">
        <v>2776</v>
      </c>
      <c r="D395" t="s">
        <v>4737</v>
      </c>
      <c r="E395" t="s">
        <v>4831</v>
      </c>
      <c r="F395" t="s">
        <v>5453</v>
      </c>
      <c r="I395" t="s">
        <v>1980</v>
      </c>
      <c r="J395">
        <v>36.765000000000001</v>
      </c>
      <c r="K395" t="str">
        <f t="shared" si="18"/>
        <v>Obesity</v>
      </c>
      <c r="L395">
        <v>11.95</v>
      </c>
      <c r="M395" t="str">
        <f t="shared" si="19"/>
        <v>Diabetes</v>
      </c>
      <c r="N395" t="str">
        <f>PROPER('Medical Examinations'!D393)</f>
        <v>Yes</v>
      </c>
      <c r="O395" t="s">
        <v>2380</v>
      </c>
      <c r="P395" t="s">
        <v>2380</v>
      </c>
      <c r="Q395">
        <v>2</v>
      </c>
      <c r="R395" t="str">
        <f>PROPER('Answer Data Cleaning'!AA395)</f>
        <v>No</v>
      </c>
      <c r="T395" t="s">
        <v>422</v>
      </c>
      <c r="U395" s="24" t="str">
        <f>TEXT(_xlfn.CONCAT('Answer Data Cleaning'!M395,"-",'Answer Data Cleaning'!L395,"-",'Answer Data Cleaning'!K395),"DD-MMM-YYYY")</f>
        <v>17-Nov-1992</v>
      </c>
      <c r="V395">
        <f t="shared" si="20"/>
        <v>30</v>
      </c>
      <c r="W395">
        <v>0</v>
      </c>
      <c r="X395" s="22">
        <v>3645.09</v>
      </c>
      <c r="Y395" t="s">
        <v>16</v>
      </c>
      <c r="Z395" t="s">
        <v>11</v>
      </c>
      <c r="AA395" t="s">
        <v>276</v>
      </c>
    </row>
    <row r="396" spans="2:27" ht="15.5" x14ac:dyDescent="0.35">
      <c r="B396" s="1" t="s">
        <v>1979</v>
      </c>
      <c r="C396" s="1" t="s">
        <v>2777</v>
      </c>
      <c r="D396" t="s">
        <v>4734</v>
      </c>
      <c r="E396" t="s">
        <v>5455</v>
      </c>
      <c r="F396" t="s">
        <v>5454</v>
      </c>
      <c r="I396" t="s">
        <v>1979</v>
      </c>
      <c r="J396">
        <v>35.909999999999997</v>
      </c>
      <c r="K396" t="str">
        <f t="shared" si="18"/>
        <v>Obesity</v>
      </c>
      <c r="L396">
        <v>8.7100000000000009</v>
      </c>
      <c r="M396" t="str">
        <f t="shared" si="19"/>
        <v>Diabetes</v>
      </c>
      <c r="N396" t="str">
        <f>PROPER('Medical Examinations'!D394)</f>
        <v>No</v>
      </c>
      <c r="O396" t="s">
        <v>2380</v>
      </c>
      <c r="P396" t="s">
        <v>2380</v>
      </c>
      <c r="Q396" s="20">
        <v>0</v>
      </c>
      <c r="R396" t="str">
        <f>PROPER('Answer Data Cleaning'!AA396)</f>
        <v>No</v>
      </c>
      <c r="T396" t="s">
        <v>423</v>
      </c>
      <c r="U396" s="24" t="str">
        <f>TEXT(_xlfn.CONCAT('Answer Data Cleaning'!M396,"-",'Answer Data Cleaning'!L396,"-",'Answer Data Cleaning'!K396),"DD-MMM-YYYY")</f>
        <v>08-Nov-1990</v>
      </c>
      <c r="V396">
        <f t="shared" si="20"/>
        <v>32</v>
      </c>
      <c r="W396">
        <v>3</v>
      </c>
      <c r="X396" s="22">
        <v>3653.29</v>
      </c>
      <c r="Y396" t="s">
        <v>11</v>
      </c>
      <c r="Z396" t="s">
        <v>12</v>
      </c>
      <c r="AA396" t="s">
        <v>42</v>
      </c>
    </row>
    <row r="397" spans="2:27" ht="15.5" x14ac:dyDescent="0.35">
      <c r="B397" s="1" t="s">
        <v>1978</v>
      </c>
      <c r="C397" s="1" t="s">
        <v>2778</v>
      </c>
      <c r="D397" t="s">
        <v>4737</v>
      </c>
      <c r="E397" t="s">
        <v>5456</v>
      </c>
      <c r="F397" t="s">
        <v>5128</v>
      </c>
      <c r="I397" t="s">
        <v>1978</v>
      </c>
      <c r="J397">
        <v>32.06</v>
      </c>
      <c r="K397" t="str">
        <f t="shared" si="18"/>
        <v>Obesity</v>
      </c>
      <c r="L397">
        <v>4.67</v>
      </c>
      <c r="M397" t="str">
        <f t="shared" si="19"/>
        <v>Normal</v>
      </c>
      <c r="N397" t="str">
        <f>PROPER('Medical Examinations'!D395)</f>
        <v>No</v>
      </c>
      <c r="O397" t="s">
        <v>2382</v>
      </c>
      <c r="P397" t="s">
        <v>2380</v>
      </c>
      <c r="Q397">
        <v>1</v>
      </c>
      <c r="R397" t="str">
        <f>PROPER('Answer Data Cleaning'!AA397)</f>
        <v>Yes</v>
      </c>
      <c r="T397" t="s">
        <v>424</v>
      </c>
      <c r="U397" s="24" t="str">
        <f>TEXT(_xlfn.CONCAT('Answer Data Cleaning'!M397,"-",'Answer Data Cleaning'!L397,"-",'Answer Data Cleaning'!K397),"DD-MMM-YYYY")</f>
        <v>14-Sep-1992</v>
      </c>
      <c r="V397">
        <f t="shared" si="20"/>
        <v>30</v>
      </c>
      <c r="W397">
        <v>1</v>
      </c>
      <c r="X397" s="22">
        <v>3659.35</v>
      </c>
      <c r="Y397" t="s">
        <v>12</v>
      </c>
      <c r="Z397" t="s">
        <v>16</v>
      </c>
      <c r="AA397" t="s">
        <v>42</v>
      </c>
    </row>
    <row r="398" spans="2:27" ht="15.5" x14ac:dyDescent="0.35">
      <c r="B398" s="1" t="s">
        <v>1977</v>
      </c>
      <c r="C398" s="1" t="s">
        <v>2779</v>
      </c>
      <c r="D398" t="s">
        <v>4734</v>
      </c>
      <c r="E398" t="s">
        <v>5458</v>
      </c>
      <c r="F398" t="s">
        <v>5457</v>
      </c>
      <c r="I398" t="s">
        <v>1977</v>
      </c>
      <c r="J398">
        <v>24.1</v>
      </c>
      <c r="K398" t="str">
        <f t="shared" si="18"/>
        <v>Normal Weight</v>
      </c>
      <c r="L398">
        <v>11.14</v>
      </c>
      <c r="M398" t="str">
        <f t="shared" si="19"/>
        <v>Diabetes</v>
      </c>
      <c r="N398" t="str">
        <f>PROPER('Medical Examinations'!D396)</f>
        <v>Yes</v>
      </c>
      <c r="O398" t="s">
        <v>2380</v>
      </c>
      <c r="P398" t="s">
        <v>2380</v>
      </c>
      <c r="Q398">
        <v>1</v>
      </c>
      <c r="R398" t="str">
        <f>PROPER('Answer Data Cleaning'!AA398)</f>
        <v>No</v>
      </c>
      <c r="T398" t="s">
        <v>425</v>
      </c>
      <c r="U398" s="24" t="str">
        <f>TEXT(_xlfn.CONCAT('Answer Data Cleaning'!M398,"-",'Answer Data Cleaning'!L398,"-",'Answer Data Cleaning'!K398),"DD-MMM-YYYY")</f>
        <v>06-Jul-1984</v>
      </c>
      <c r="V398">
        <f t="shared" si="20"/>
        <v>38</v>
      </c>
      <c r="W398">
        <v>3</v>
      </c>
      <c r="X398" s="22">
        <v>3678.86</v>
      </c>
      <c r="Y398" t="s">
        <v>11</v>
      </c>
      <c r="Z398" t="s">
        <v>12</v>
      </c>
      <c r="AA398" t="s">
        <v>13</v>
      </c>
    </row>
    <row r="399" spans="2:27" ht="15.5" x14ac:dyDescent="0.35">
      <c r="B399" s="1" t="s">
        <v>1976</v>
      </c>
      <c r="C399" s="1" t="s">
        <v>2780</v>
      </c>
      <c r="D399" t="s">
        <v>4734</v>
      </c>
      <c r="E399" t="s">
        <v>5460</v>
      </c>
      <c r="F399" t="s">
        <v>5459</v>
      </c>
      <c r="I399" t="s">
        <v>1976</v>
      </c>
      <c r="J399">
        <v>27.1</v>
      </c>
      <c r="K399" t="str">
        <f t="shared" si="18"/>
        <v>Overweight</v>
      </c>
      <c r="L399">
        <v>9.0500000000000007</v>
      </c>
      <c r="M399" t="str">
        <f t="shared" si="19"/>
        <v>Diabetes</v>
      </c>
      <c r="N399" t="str">
        <f>PROPER('Medical Examinations'!D397)</f>
        <v>No</v>
      </c>
      <c r="O399" t="s">
        <v>2380</v>
      </c>
      <c r="P399" t="s">
        <v>2380</v>
      </c>
      <c r="Q399">
        <v>2</v>
      </c>
      <c r="R399" t="str">
        <f>PROPER('Answer Data Cleaning'!AA399)</f>
        <v>No</v>
      </c>
      <c r="T399" t="s">
        <v>426</v>
      </c>
      <c r="U399" s="24" t="str">
        <f>TEXT(_xlfn.CONCAT('Answer Data Cleaning'!M399,"-",'Answer Data Cleaning'!L399,"-",'Answer Data Cleaning'!K399),"DD-MMM-YYYY")</f>
        <v>10-Jul-2003</v>
      </c>
      <c r="V399">
        <f t="shared" si="20"/>
        <v>19</v>
      </c>
      <c r="W399">
        <v>0</v>
      </c>
      <c r="X399" s="22">
        <v>3688.35</v>
      </c>
      <c r="Y399" t="s">
        <v>11</v>
      </c>
      <c r="Z399" t="s">
        <v>11</v>
      </c>
      <c r="AA399" t="s">
        <v>300</v>
      </c>
    </row>
    <row r="400" spans="2:27" ht="15.5" x14ac:dyDescent="0.35">
      <c r="B400" s="1" t="s">
        <v>1975</v>
      </c>
      <c r="C400" s="1" t="s">
        <v>2781</v>
      </c>
      <c r="D400" t="s">
        <v>4734</v>
      </c>
      <c r="E400" t="s">
        <v>5462</v>
      </c>
      <c r="F400" t="s">
        <v>5461</v>
      </c>
      <c r="I400" t="s">
        <v>1975</v>
      </c>
      <c r="J400">
        <v>24.42</v>
      </c>
      <c r="K400" t="str">
        <f t="shared" si="18"/>
        <v>Normal Weight</v>
      </c>
      <c r="L400">
        <v>11.31</v>
      </c>
      <c r="M400" t="str">
        <f t="shared" si="19"/>
        <v>Diabetes</v>
      </c>
      <c r="N400" t="str">
        <f>PROPER('Medical Examinations'!D398)</f>
        <v>No</v>
      </c>
      <c r="O400" t="s">
        <v>2380</v>
      </c>
      <c r="P400" t="s">
        <v>2380</v>
      </c>
      <c r="Q400" s="20">
        <v>0</v>
      </c>
      <c r="R400" t="str">
        <f>PROPER('Answer Data Cleaning'!AA400)</f>
        <v>Yes</v>
      </c>
      <c r="T400" t="s">
        <v>427</v>
      </c>
      <c r="U400" s="24" t="str">
        <f>TEXT(_xlfn.CONCAT('Answer Data Cleaning'!M400,"-",'Answer Data Cleaning'!L400,"-",'Answer Data Cleaning'!K400),"DD-MMM-YYYY")</f>
        <v>14-Dec-1981</v>
      </c>
      <c r="V400">
        <f t="shared" si="20"/>
        <v>41</v>
      </c>
      <c r="W400">
        <v>1</v>
      </c>
      <c r="X400" s="22">
        <v>3688.38</v>
      </c>
      <c r="Y400" t="s">
        <v>11</v>
      </c>
      <c r="Z400" t="s">
        <v>11</v>
      </c>
      <c r="AA400" t="s">
        <v>13</v>
      </c>
    </row>
    <row r="401" spans="2:27" ht="15.5" x14ac:dyDescent="0.35">
      <c r="B401" s="1" t="s">
        <v>1974</v>
      </c>
      <c r="C401" s="1" t="s">
        <v>2782</v>
      </c>
      <c r="D401" t="s">
        <v>4737</v>
      </c>
      <c r="E401" t="s">
        <v>5464</v>
      </c>
      <c r="F401" t="s">
        <v>5463</v>
      </c>
      <c r="I401" t="s">
        <v>1974</v>
      </c>
      <c r="J401">
        <v>26.695</v>
      </c>
      <c r="K401" t="str">
        <f t="shared" si="18"/>
        <v>Overweight</v>
      </c>
      <c r="L401">
        <v>4.68</v>
      </c>
      <c r="M401" t="str">
        <f t="shared" si="19"/>
        <v>Normal</v>
      </c>
      <c r="N401" t="str">
        <f>PROPER('Medical Examinations'!D399)</f>
        <v>Yes</v>
      </c>
      <c r="O401" t="s">
        <v>2380</v>
      </c>
      <c r="P401" t="s">
        <v>2380</v>
      </c>
      <c r="Q401">
        <v>2</v>
      </c>
      <c r="R401" t="str">
        <f>PROPER('Answer Data Cleaning'!AA401)</f>
        <v>Yes</v>
      </c>
      <c r="T401" t="s">
        <v>428</v>
      </c>
      <c r="U401" s="24" t="str">
        <f>TEXT(_xlfn.CONCAT('Answer Data Cleaning'!M401,"-",'Answer Data Cleaning'!L401,"-",'Answer Data Cleaning'!K401),"DD-MMM-YYYY")</f>
        <v>21-Oct-1995</v>
      </c>
      <c r="V401">
        <f t="shared" si="20"/>
        <v>27</v>
      </c>
      <c r="W401">
        <v>2</v>
      </c>
      <c r="X401" s="22">
        <v>3693.43</v>
      </c>
      <c r="Y401" t="s">
        <v>11</v>
      </c>
      <c r="Z401" t="s">
        <v>12</v>
      </c>
      <c r="AA401" t="s">
        <v>42</v>
      </c>
    </row>
    <row r="402" spans="2:27" ht="15.5" x14ac:dyDescent="0.35">
      <c r="B402" s="1" t="s">
        <v>1973</v>
      </c>
      <c r="C402" s="1" t="s">
        <v>2783</v>
      </c>
      <c r="D402" t="s">
        <v>4734</v>
      </c>
      <c r="E402" t="s">
        <v>4906</v>
      </c>
      <c r="F402" t="s">
        <v>5465</v>
      </c>
      <c r="I402" t="s">
        <v>1973</v>
      </c>
      <c r="J402">
        <v>27.79</v>
      </c>
      <c r="K402" t="str">
        <f t="shared" si="18"/>
        <v>Overweight</v>
      </c>
      <c r="L402">
        <v>6.05</v>
      </c>
      <c r="M402" t="str">
        <f t="shared" si="19"/>
        <v>Prediabetes</v>
      </c>
      <c r="N402" t="str">
        <f>PROPER('Medical Examinations'!D400)</f>
        <v>Yes</v>
      </c>
      <c r="O402" t="s">
        <v>2382</v>
      </c>
      <c r="P402" t="s">
        <v>2380</v>
      </c>
      <c r="Q402">
        <v>1</v>
      </c>
      <c r="R402" t="str">
        <f>PROPER('Answer Data Cleaning'!AA402)</f>
        <v>Yes</v>
      </c>
      <c r="T402" t="s">
        <v>429</v>
      </c>
      <c r="U402" s="24" t="str">
        <f>TEXT(_xlfn.CONCAT('Answer Data Cleaning'!M402,"-",'Answer Data Cleaning'!L402,"-",'Answer Data Cleaning'!K402),"DD-MMM-YYYY")</f>
        <v>18-Aug-1988</v>
      </c>
      <c r="V402">
        <f t="shared" si="20"/>
        <v>34</v>
      </c>
      <c r="W402">
        <v>3</v>
      </c>
      <c r="X402" s="22">
        <v>3699.54</v>
      </c>
      <c r="Y402" t="s">
        <v>11</v>
      </c>
      <c r="Z402" t="s">
        <v>12</v>
      </c>
      <c r="AA402" t="s">
        <v>13</v>
      </c>
    </row>
    <row r="403" spans="2:27" ht="15.5" x14ac:dyDescent="0.35">
      <c r="B403" s="1" t="s">
        <v>1972</v>
      </c>
      <c r="C403" s="1" t="s">
        <v>2784</v>
      </c>
      <c r="D403" t="s">
        <v>4734</v>
      </c>
      <c r="E403" t="s">
        <v>5467</v>
      </c>
      <c r="F403" t="s">
        <v>5466</v>
      </c>
      <c r="I403" t="s">
        <v>1972</v>
      </c>
      <c r="J403">
        <v>32.68</v>
      </c>
      <c r="K403" t="str">
        <f t="shared" si="18"/>
        <v>Obesity</v>
      </c>
      <c r="L403">
        <v>4.68</v>
      </c>
      <c r="M403" t="str">
        <f t="shared" si="19"/>
        <v>Normal</v>
      </c>
      <c r="N403" t="str">
        <f>PROPER('Medical Examinations'!D401)</f>
        <v>Yes</v>
      </c>
      <c r="O403" t="s">
        <v>2380</v>
      </c>
      <c r="P403" t="s">
        <v>2380</v>
      </c>
      <c r="Q403" s="20">
        <v>0</v>
      </c>
      <c r="R403" t="str">
        <f>PROPER('Answer Data Cleaning'!AA403)</f>
        <v>No</v>
      </c>
      <c r="T403" t="s">
        <v>430</v>
      </c>
      <c r="U403" s="24" t="str">
        <f>TEXT(_xlfn.CONCAT('Answer Data Cleaning'!M403,"-",'Answer Data Cleaning'!L403,"-",'Answer Data Cleaning'!K403),"DD-MMM-YYYY")</f>
        <v>02-Dec-1989</v>
      </c>
      <c r="V403">
        <f t="shared" si="20"/>
        <v>33</v>
      </c>
      <c r="W403">
        <v>0</v>
      </c>
      <c r="X403" s="22">
        <v>3704.35</v>
      </c>
      <c r="Y403" t="s">
        <v>11</v>
      </c>
      <c r="Z403" t="s">
        <v>11</v>
      </c>
      <c r="AA403" t="s">
        <v>13</v>
      </c>
    </row>
    <row r="404" spans="2:27" ht="15.5" x14ac:dyDescent="0.35">
      <c r="B404" s="1" t="s">
        <v>1971</v>
      </c>
      <c r="C404" s="1" t="s">
        <v>2785</v>
      </c>
      <c r="D404" t="s">
        <v>4737</v>
      </c>
      <c r="E404" t="s">
        <v>5469</v>
      </c>
      <c r="F404" t="s">
        <v>5468</v>
      </c>
      <c r="I404" t="s">
        <v>1971</v>
      </c>
      <c r="J404">
        <v>26.4</v>
      </c>
      <c r="K404" t="str">
        <f t="shared" si="18"/>
        <v>Overweight</v>
      </c>
      <c r="L404">
        <v>9.5</v>
      </c>
      <c r="M404" t="str">
        <f t="shared" si="19"/>
        <v>Diabetes</v>
      </c>
      <c r="N404" t="str">
        <f>PROPER('Medical Examinations'!D402)</f>
        <v>Yes</v>
      </c>
      <c r="O404" t="s">
        <v>2380</v>
      </c>
      <c r="P404" t="s">
        <v>2380</v>
      </c>
      <c r="Q404">
        <v>2</v>
      </c>
      <c r="R404" t="str">
        <f>PROPER('Answer Data Cleaning'!AA404)</f>
        <v>No</v>
      </c>
      <c r="T404" t="s">
        <v>431</v>
      </c>
      <c r="U404" s="24" t="str">
        <f>TEXT(_xlfn.CONCAT('Answer Data Cleaning'!M404,"-",'Answer Data Cleaning'!L404,"-",'Answer Data Cleaning'!K404),"DD-MMM-YYYY")</f>
        <v>05-Nov-2004</v>
      </c>
      <c r="V404">
        <f t="shared" si="20"/>
        <v>18</v>
      </c>
      <c r="W404">
        <v>0</v>
      </c>
      <c r="X404" s="22">
        <v>3722.23</v>
      </c>
      <c r="Y404" t="s">
        <v>11</v>
      </c>
      <c r="Z404" t="s">
        <v>11</v>
      </c>
      <c r="AA404" t="s">
        <v>200</v>
      </c>
    </row>
    <row r="405" spans="2:27" ht="15.5" x14ac:dyDescent="0.35">
      <c r="B405" s="1" t="s">
        <v>1970</v>
      </c>
      <c r="C405" s="1" t="s">
        <v>2786</v>
      </c>
      <c r="D405" t="s">
        <v>4734</v>
      </c>
      <c r="E405" t="s">
        <v>5471</v>
      </c>
      <c r="F405" t="s">
        <v>5470</v>
      </c>
      <c r="I405" t="s">
        <v>1970</v>
      </c>
      <c r="J405">
        <v>23.655000000000001</v>
      </c>
      <c r="K405" t="str">
        <f t="shared" si="18"/>
        <v>Normal Weight</v>
      </c>
      <c r="L405">
        <v>10.84</v>
      </c>
      <c r="M405" t="str">
        <f t="shared" si="19"/>
        <v>Diabetes</v>
      </c>
      <c r="N405" t="str">
        <f>PROPER('Medical Examinations'!D403)</f>
        <v>Yes</v>
      </c>
      <c r="O405" t="s">
        <v>2380</v>
      </c>
      <c r="P405" t="s">
        <v>2383</v>
      </c>
      <c r="Q405">
        <v>1</v>
      </c>
      <c r="R405" t="str">
        <f>PROPER('Answer Data Cleaning'!AA405)</f>
        <v>Yes</v>
      </c>
      <c r="T405" t="s">
        <v>432</v>
      </c>
      <c r="U405" s="24" t="str">
        <f>TEXT(_xlfn.CONCAT('Answer Data Cleaning'!M405,"-",'Answer Data Cleaning'!L405,"-",'Answer Data Cleaning'!K405),"DD-MMM-YYYY")</f>
        <v>01-Dec-1986</v>
      </c>
      <c r="V405">
        <f t="shared" si="20"/>
        <v>36</v>
      </c>
      <c r="W405">
        <v>3</v>
      </c>
      <c r="X405" s="22">
        <v>3731.6</v>
      </c>
      <c r="Y405" t="s">
        <v>11</v>
      </c>
      <c r="Z405" t="s">
        <v>11</v>
      </c>
      <c r="AA405" t="s">
        <v>13</v>
      </c>
    </row>
    <row r="406" spans="2:27" ht="15.5" x14ac:dyDescent="0.35">
      <c r="B406" s="1" t="s">
        <v>1969</v>
      </c>
      <c r="C406" s="1" t="s">
        <v>2787</v>
      </c>
      <c r="D406" t="s">
        <v>4734</v>
      </c>
      <c r="E406" t="s">
        <v>5473</v>
      </c>
      <c r="F406" t="s">
        <v>5472</v>
      </c>
      <c r="I406" t="s">
        <v>1969</v>
      </c>
      <c r="J406">
        <v>27.36</v>
      </c>
      <c r="K406" t="str">
        <f t="shared" si="18"/>
        <v>Overweight</v>
      </c>
      <c r="L406">
        <v>5.88</v>
      </c>
      <c r="M406" t="str">
        <f t="shared" si="19"/>
        <v>Prediabetes</v>
      </c>
      <c r="N406" t="str">
        <f>PROPER('Medical Examinations'!D404)</f>
        <v>No</v>
      </c>
      <c r="O406" t="s">
        <v>2380</v>
      </c>
      <c r="P406" t="s">
        <v>2380</v>
      </c>
      <c r="Q406">
        <v>2</v>
      </c>
      <c r="R406" t="str">
        <f>PROPER('Answer Data Cleaning'!AA406)</f>
        <v>No</v>
      </c>
      <c r="T406" t="s">
        <v>433</v>
      </c>
      <c r="U406" s="24" t="str">
        <f>TEXT(_xlfn.CONCAT('Answer Data Cleaning'!M406,"-",'Answer Data Cleaning'!L406,"-",'Answer Data Cleaning'!K406),"DD-MMM-YYYY")</f>
        <v>22-Aug-1994</v>
      </c>
      <c r="V406">
        <f t="shared" si="20"/>
        <v>28</v>
      </c>
      <c r="W406">
        <v>0</v>
      </c>
      <c r="X406" s="22">
        <v>3732.63</v>
      </c>
      <c r="Y406" t="s">
        <v>11</v>
      </c>
      <c r="Z406" t="s">
        <v>12</v>
      </c>
      <c r="AA406" t="s">
        <v>247</v>
      </c>
    </row>
    <row r="407" spans="2:27" ht="15.5" x14ac:dyDescent="0.35">
      <c r="B407" s="1" t="s">
        <v>1968</v>
      </c>
      <c r="C407" s="1" t="s">
        <v>2788</v>
      </c>
      <c r="D407" t="s">
        <v>4737</v>
      </c>
      <c r="E407" t="s">
        <v>5475</v>
      </c>
      <c r="F407" t="s">
        <v>5474</v>
      </c>
      <c r="I407" t="s">
        <v>1968</v>
      </c>
      <c r="J407">
        <v>27.82</v>
      </c>
      <c r="K407" t="str">
        <f t="shared" si="18"/>
        <v>Overweight</v>
      </c>
      <c r="L407">
        <v>5.24</v>
      </c>
      <c r="M407" t="str">
        <f t="shared" si="19"/>
        <v>Normal</v>
      </c>
      <c r="N407" t="str">
        <f>PROPER('Medical Examinations'!D405)</f>
        <v>Yes</v>
      </c>
      <c r="O407" t="s">
        <v>2380</v>
      </c>
      <c r="P407" t="s">
        <v>2380</v>
      </c>
      <c r="Q407" s="20">
        <v>0</v>
      </c>
      <c r="R407" t="str">
        <f>PROPER('Answer Data Cleaning'!AA407)</f>
        <v>Yes</v>
      </c>
      <c r="T407" t="s">
        <v>434</v>
      </c>
      <c r="U407" s="24" t="str">
        <f>TEXT(_xlfn.CONCAT('Answer Data Cleaning'!M407,"-",'Answer Data Cleaning'!L407,"-",'Answer Data Cleaning'!K407),"DD-MMM-YYYY")</f>
        <v>22-Jun-1993</v>
      </c>
      <c r="V407">
        <f t="shared" si="20"/>
        <v>29</v>
      </c>
      <c r="W407">
        <v>0</v>
      </c>
      <c r="X407" s="22">
        <v>3736.46</v>
      </c>
      <c r="Y407" t="s">
        <v>11</v>
      </c>
      <c r="Z407" t="s">
        <v>11</v>
      </c>
      <c r="AA407" t="s">
        <v>23</v>
      </c>
    </row>
    <row r="408" spans="2:27" ht="15.5" x14ac:dyDescent="0.35">
      <c r="B408" s="1" t="s">
        <v>1967</v>
      </c>
      <c r="C408" s="1" t="s">
        <v>2789</v>
      </c>
      <c r="D408" t="s">
        <v>4737</v>
      </c>
      <c r="E408" t="s">
        <v>5477</v>
      </c>
      <c r="F408" t="s">
        <v>5476</v>
      </c>
      <c r="I408" t="s">
        <v>1967</v>
      </c>
      <c r="J408">
        <v>25.46</v>
      </c>
      <c r="K408" t="str">
        <f t="shared" si="18"/>
        <v>Overweight</v>
      </c>
      <c r="L408">
        <v>11.75</v>
      </c>
      <c r="M408" t="str">
        <f t="shared" si="19"/>
        <v>Diabetes</v>
      </c>
      <c r="N408" t="str">
        <f>PROPER('Medical Examinations'!D406)</f>
        <v>No</v>
      </c>
      <c r="O408" t="s">
        <v>2380</v>
      </c>
      <c r="P408" t="s">
        <v>2380</v>
      </c>
      <c r="Q408" s="20">
        <v>0</v>
      </c>
      <c r="R408" t="str">
        <f>PROPER('Answer Data Cleaning'!AA408)</f>
        <v>No</v>
      </c>
      <c r="T408" t="s">
        <v>435</v>
      </c>
      <c r="U408" s="24" t="str">
        <f>TEXT(_xlfn.CONCAT('Answer Data Cleaning'!M408,"-",'Answer Data Cleaning'!L408,"-",'Answer Data Cleaning'!K408),"DD-MMM-YYYY")</f>
        <v>09-Sep-1986</v>
      </c>
      <c r="V408">
        <f t="shared" si="20"/>
        <v>36</v>
      </c>
      <c r="W408">
        <v>3</v>
      </c>
      <c r="X408" s="22">
        <v>3748.56</v>
      </c>
      <c r="Y408" t="s">
        <v>11</v>
      </c>
      <c r="Z408" t="s">
        <v>11</v>
      </c>
      <c r="AA408" t="s">
        <v>13</v>
      </c>
    </row>
    <row r="409" spans="2:27" ht="15.5" x14ac:dyDescent="0.35">
      <c r="B409" s="1" t="s">
        <v>1966</v>
      </c>
      <c r="C409" s="1" t="s">
        <v>2790</v>
      </c>
      <c r="D409" t="s">
        <v>4737</v>
      </c>
      <c r="E409" t="s">
        <v>5479</v>
      </c>
      <c r="F409" t="s">
        <v>5478</v>
      </c>
      <c r="I409" t="s">
        <v>1966</v>
      </c>
      <c r="J409">
        <v>25.1</v>
      </c>
      <c r="K409" t="str">
        <f t="shared" si="18"/>
        <v>Overweight</v>
      </c>
      <c r="L409">
        <v>6.97</v>
      </c>
      <c r="M409" t="str">
        <f t="shared" si="19"/>
        <v>Diabetes</v>
      </c>
      <c r="N409" t="str">
        <f>PROPER('Medical Examinations'!D407)</f>
        <v>No</v>
      </c>
      <c r="O409" t="s">
        <v>2380</v>
      </c>
      <c r="P409" t="s">
        <v>2380</v>
      </c>
      <c r="Q409" s="20">
        <v>0</v>
      </c>
      <c r="R409" t="str">
        <f>PROPER('Answer Data Cleaning'!AA409)</f>
        <v>Yes</v>
      </c>
      <c r="T409" t="s">
        <v>436</v>
      </c>
      <c r="U409" s="24" t="str">
        <f>TEXT(_xlfn.CONCAT('Answer Data Cleaning'!M409,"-",'Answer Data Cleaning'!L409,"-",'Answer Data Cleaning'!K409),"DD-MMM-YYYY")</f>
        <v>28-Oct-1991</v>
      </c>
      <c r="V409">
        <f t="shared" si="20"/>
        <v>31</v>
      </c>
      <c r="W409">
        <v>0</v>
      </c>
      <c r="X409" s="22">
        <v>3756.62</v>
      </c>
      <c r="Y409" t="s">
        <v>11</v>
      </c>
      <c r="Z409" t="s">
        <v>11</v>
      </c>
      <c r="AA409" t="s">
        <v>13</v>
      </c>
    </row>
    <row r="410" spans="2:27" ht="15.5" x14ac:dyDescent="0.35">
      <c r="B410" s="1" t="s">
        <v>1965</v>
      </c>
      <c r="C410" s="1" t="s">
        <v>2791</v>
      </c>
      <c r="D410" t="s">
        <v>4737</v>
      </c>
      <c r="E410" t="s">
        <v>5481</v>
      </c>
      <c r="F410" t="s">
        <v>5480</v>
      </c>
      <c r="I410" t="s">
        <v>1965</v>
      </c>
      <c r="J410">
        <v>32.11</v>
      </c>
      <c r="K410" t="str">
        <f t="shared" si="18"/>
        <v>Obesity</v>
      </c>
      <c r="L410">
        <v>4.76</v>
      </c>
      <c r="M410" t="str">
        <f t="shared" si="19"/>
        <v>Normal</v>
      </c>
      <c r="N410" t="str">
        <f>PROPER('Medical Examinations'!D408)</f>
        <v>No</v>
      </c>
      <c r="O410" t="s">
        <v>2380</v>
      </c>
      <c r="P410" t="s">
        <v>2380</v>
      </c>
      <c r="Q410">
        <v>2</v>
      </c>
      <c r="R410" t="str">
        <f>PROPER('Answer Data Cleaning'!AA410)</f>
        <v>No</v>
      </c>
      <c r="T410" t="s">
        <v>437</v>
      </c>
      <c r="U410" s="24" t="str">
        <f>TEXT(_xlfn.CONCAT('Answer Data Cleaning'!M410,"-",'Answer Data Cleaning'!L410,"-",'Answer Data Cleaning'!K410),"DD-MMM-YYYY")</f>
        <v>25-Aug-1991</v>
      </c>
      <c r="V410">
        <f t="shared" si="20"/>
        <v>31</v>
      </c>
      <c r="W410">
        <v>0</v>
      </c>
      <c r="X410" s="22">
        <v>3757.84</v>
      </c>
      <c r="Y410" t="s">
        <v>11</v>
      </c>
      <c r="Z410" t="s">
        <v>16</v>
      </c>
      <c r="AA410" t="s">
        <v>13</v>
      </c>
    </row>
    <row r="411" spans="2:27" ht="15.5" x14ac:dyDescent="0.35">
      <c r="B411" s="1" t="s">
        <v>1964</v>
      </c>
      <c r="C411" s="1" t="s">
        <v>2792</v>
      </c>
      <c r="D411" t="s">
        <v>4737</v>
      </c>
      <c r="E411" t="s">
        <v>5483</v>
      </c>
      <c r="F411" t="s">
        <v>5482</v>
      </c>
      <c r="I411" t="s">
        <v>1964</v>
      </c>
      <c r="J411">
        <v>29.8</v>
      </c>
      <c r="K411" t="str">
        <f t="shared" si="18"/>
        <v>Overweight</v>
      </c>
      <c r="L411">
        <v>8.24</v>
      </c>
      <c r="M411" t="str">
        <f t="shared" si="19"/>
        <v>Diabetes</v>
      </c>
      <c r="N411" t="str">
        <f>PROPER('Medical Examinations'!D409)</f>
        <v>Yes</v>
      </c>
      <c r="O411" t="s">
        <v>2380</v>
      </c>
      <c r="P411" t="s">
        <v>2380</v>
      </c>
      <c r="Q411">
        <v>1</v>
      </c>
      <c r="R411" t="str">
        <f>PROPER('Answer Data Cleaning'!AA411)</f>
        <v>Yes</v>
      </c>
      <c r="T411" t="s">
        <v>438</v>
      </c>
      <c r="U411" s="24" t="str">
        <f>TEXT(_xlfn.CONCAT('Answer Data Cleaning'!M411,"-",'Answer Data Cleaning'!L411,"-",'Answer Data Cleaning'!K411),"DD-MMM-YYYY")</f>
        <v>24-Oct-1991</v>
      </c>
      <c r="V411">
        <f t="shared" si="20"/>
        <v>31</v>
      </c>
      <c r="W411">
        <v>0</v>
      </c>
      <c r="X411" s="22">
        <v>3761.29</v>
      </c>
      <c r="Y411" t="s">
        <v>11</v>
      </c>
      <c r="Z411" t="s">
        <v>12</v>
      </c>
      <c r="AA411" t="s">
        <v>42</v>
      </c>
    </row>
    <row r="412" spans="2:27" ht="15.5" x14ac:dyDescent="0.35">
      <c r="B412" s="1" t="s">
        <v>1963</v>
      </c>
      <c r="C412" s="1" t="s">
        <v>2793</v>
      </c>
      <c r="D412" t="s">
        <v>4737</v>
      </c>
      <c r="E412" t="s">
        <v>5485</v>
      </c>
      <c r="F412" t="s">
        <v>5484</v>
      </c>
      <c r="I412" t="s">
        <v>1963</v>
      </c>
      <c r="J412">
        <v>24.01</v>
      </c>
      <c r="K412" t="str">
        <f t="shared" si="18"/>
        <v>Normal Weight</v>
      </c>
      <c r="L412">
        <v>4.76</v>
      </c>
      <c r="M412" t="str">
        <f t="shared" si="19"/>
        <v>Normal</v>
      </c>
      <c r="N412" t="str">
        <f>PROPER('Medical Examinations'!D410)</f>
        <v>No</v>
      </c>
      <c r="O412" t="s">
        <v>2380</v>
      </c>
      <c r="P412" t="s">
        <v>2380</v>
      </c>
      <c r="Q412">
        <v>1</v>
      </c>
      <c r="R412" t="str">
        <f>PROPER('Answer Data Cleaning'!AA412)</f>
        <v>Yes</v>
      </c>
      <c r="T412" t="s">
        <v>439</v>
      </c>
      <c r="U412" s="24" t="str">
        <f>TEXT(_xlfn.CONCAT('Answer Data Cleaning'!M412,"-",'Answer Data Cleaning'!L412,"-",'Answer Data Cleaning'!K412),"DD-MMM-YYYY")</f>
        <v>21-Nov-1994</v>
      </c>
      <c r="V412">
        <f t="shared" si="20"/>
        <v>28</v>
      </c>
      <c r="W412">
        <v>1</v>
      </c>
      <c r="X412" s="22">
        <v>3766.88</v>
      </c>
      <c r="Y412" t="s">
        <v>11</v>
      </c>
      <c r="Z412" t="s">
        <v>16</v>
      </c>
      <c r="AA412" t="s">
        <v>13</v>
      </c>
    </row>
    <row r="413" spans="2:27" ht="15.5" x14ac:dyDescent="0.35">
      <c r="B413" s="1" t="s">
        <v>1962</v>
      </c>
      <c r="C413" s="1" t="s">
        <v>2794</v>
      </c>
      <c r="D413" t="s">
        <v>4734</v>
      </c>
      <c r="E413" t="s">
        <v>5487</v>
      </c>
      <c r="F413" t="s">
        <v>5486</v>
      </c>
      <c r="I413" t="s">
        <v>1962</v>
      </c>
      <c r="J413">
        <v>23.21</v>
      </c>
      <c r="K413" t="str">
        <f t="shared" si="18"/>
        <v>Normal Weight</v>
      </c>
      <c r="L413">
        <v>6.03</v>
      </c>
      <c r="M413" t="str">
        <f t="shared" si="19"/>
        <v>Prediabetes</v>
      </c>
      <c r="N413" t="str">
        <f>PROPER('Medical Examinations'!D411)</f>
        <v>No</v>
      </c>
      <c r="O413" t="s">
        <v>2380</v>
      </c>
      <c r="P413" t="s">
        <v>2380</v>
      </c>
      <c r="Q413">
        <v>1</v>
      </c>
      <c r="R413" t="str">
        <f>PROPER('Answer Data Cleaning'!AA413)</f>
        <v>No</v>
      </c>
      <c r="T413" t="s">
        <v>440</v>
      </c>
      <c r="U413" s="24" t="str">
        <f>TEXT(_xlfn.CONCAT('Answer Data Cleaning'!M413,"-",'Answer Data Cleaning'!L413,"-",'Answer Data Cleaning'!K413),"DD-MMM-YYYY")</f>
        <v>24-Oct-1987</v>
      </c>
      <c r="V413">
        <f t="shared" si="20"/>
        <v>35</v>
      </c>
      <c r="W413">
        <v>3</v>
      </c>
      <c r="X413" s="22">
        <v>3773.23</v>
      </c>
      <c r="Y413" t="s">
        <v>11</v>
      </c>
      <c r="Z413" t="s">
        <v>12</v>
      </c>
      <c r="AA413" t="s">
        <v>13</v>
      </c>
    </row>
    <row r="414" spans="2:27" ht="15.5" x14ac:dyDescent="0.35">
      <c r="B414" s="1" t="s">
        <v>1961</v>
      </c>
      <c r="C414" s="1" t="s">
        <v>2795</v>
      </c>
      <c r="D414" t="s">
        <v>4734</v>
      </c>
      <c r="E414" t="s">
        <v>5489</v>
      </c>
      <c r="F414" t="s">
        <v>5488</v>
      </c>
      <c r="I414" t="s">
        <v>1961</v>
      </c>
      <c r="J414">
        <v>21.2</v>
      </c>
      <c r="K414" t="str">
        <f t="shared" si="18"/>
        <v>Normal Weight</v>
      </c>
      <c r="L414">
        <v>4.07</v>
      </c>
      <c r="M414" t="str">
        <f t="shared" si="19"/>
        <v>Normal</v>
      </c>
      <c r="N414" t="str">
        <f>PROPER('Medical Examinations'!D412)</f>
        <v>Yes</v>
      </c>
      <c r="O414" t="s">
        <v>2380</v>
      </c>
      <c r="P414" t="s">
        <v>2380</v>
      </c>
      <c r="Q414">
        <v>1</v>
      </c>
      <c r="R414" t="str">
        <f>PROPER('Answer Data Cleaning'!AA414)</f>
        <v>Yes</v>
      </c>
      <c r="T414" t="s">
        <v>441</v>
      </c>
      <c r="U414" s="24" t="str">
        <f>TEXT(_xlfn.CONCAT('Answer Data Cleaning'!M414,"-",'Answer Data Cleaning'!L414,"-",'Answer Data Cleaning'!K414),"DD-MMM-YYYY")</f>
        <v>13-Dec-1981</v>
      </c>
      <c r="V414">
        <f t="shared" si="20"/>
        <v>41</v>
      </c>
      <c r="W414">
        <v>1</v>
      </c>
      <c r="X414" s="22">
        <v>3785.77</v>
      </c>
      <c r="Y414" t="s">
        <v>11</v>
      </c>
      <c r="Z414" t="s">
        <v>16</v>
      </c>
      <c r="AA414" t="s">
        <v>13</v>
      </c>
    </row>
    <row r="415" spans="2:27" ht="15.5" x14ac:dyDescent="0.35">
      <c r="B415" s="1" t="s">
        <v>1960</v>
      </c>
      <c r="C415" s="1" t="s">
        <v>2796</v>
      </c>
      <c r="D415" t="s">
        <v>4737</v>
      </c>
      <c r="E415" t="s">
        <v>5491</v>
      </c>
      <c r="F415" t="s">
        <v>5490</v>
      </c>
      <c r="I415" t="s">
        <v>1960</v>
      </c>
      <c r="J415">
        <v>28.215</v>
      </c>
      <c r="K415" t="str">
        <f t="shared" si="18"/>
        <v>Overweight</v>
      </c>
      <c r="L415">
        <v>8.26</v>
      </c>
      <c r="M415" t="str">
        <f t="shared" si="19"/>
        <v>Diabetes</v>
      </c>
      <c r="N415" t="str">
        <f>PROPER('Medical Examinations'!D413)</f>
        <v>Yes</v>
      </c>
      <c r="O415" t="s">
        <v>2380</v>
      </c>
      <c r="P415" t="s">
        <v>2380</v>
      </c>
      <c r="Q415">
        <v>1</v>
      </c>
      <c r="R415" t="str">
        <f>PROPER('Answer Data Cleaning'!AA415)</f>
        <v>Yes</v>
      </c>
      <c r="T415" t="s">
        <v>442</v>
      </c>
      <c r="U415" s="24" t="str">
        <f>TEXT(_xlfn.CONCAT('Answer Data Cleaning'!M415,"-",'Answer Data Cleaning'!L415,"-",'Answer Data Cleaning'!K415),"DD-MMM-YYYY")</f>
        <v>28-Aug-1988</v>
      </c>
      <c r="V415">
        <f t="shared" si="20"/>
        <v>34</v>
      </c>
      <c r="W415">
        <v>3</v>
      </c>
      <c r="X415" s="22">
        <v>3793.55</v>
      </c>
      <c r="Y415" t="s">
        <v>11</v>
      </c>
      <c r="Z415" t="s">
        <v>12</v>
      </c>
      <c r="AA415" t="s">
        <v>13</v>
      </c>
    </row>
    <row r="416" spans="2:27" ht="15.5" x14ac:dyDescent="0.35">
      <c r="B416" s="1" t="s">
        <v>1959</v>
      </c>
      <c r="C416" s="1" t="s">
        <v>2797</v>
      </c>
      <c r="D416" t="s">
        <v>4734</v>
      </c>
      <c r="E416" t="s">
        <v>5493</v>
      </c>
      <c r="F416" t="s">
        <v>5492</v>
      </c>
      <c r="I416" t="s">
        <v>1959</v>
      </c>
      <c r="J416">
        <v>38.094999999999999</v>
      </c>
      <c r="K416" t="str">
        <f t="shared" si="18"/>
        <v>Obesity</v>
      </c>
      <c r="L416">
        <v>4.76</v>
      </c>
      <c r="M416" t="str">
        <f t="shared" si="19"/>
        <v>Normal</v>
      </c>
      <c r="N416" t="str">
        <f>PROPER('Medical Examinations'!D414)</f>
        <v>No</v>
      </c>
      <c r="O416" t="s">
        <v>2380</v>
      </c>
      <c r="P416" t="s">
        <v>2380</v>
      </c>
      <c r="Q416">
        <v>1</v>
      </c>
      <c r="R416" t="str">
        <f>PROPER('Answer Data Cleaning'!AA416)</f>
        <v>No</v>
      </c>
      <c r="T416" t="s">
        <v>443</v>
      </c>
      <c r="U416" s="24" t="str">
        <f>TEXT(_xlfn.CONCAT('Answer Data Cleaning'!M416,"-",'Answer Data Cleaning'!L416,"-",'Answer Data Cleaning'!K416),"DD-MMM-YYYY")</f>
        <v>24-Jun-1999</v>
      </c>
      <c r="V416">
        <f t="shared" si="20"/>
        <v>23</v>
      </c>
      <c r="W416">
        <v>0</v>
      </c>
      <c r="X416" s="22">
        <v>3796.36</v>
      </c>
      <c r="Y416" t="s">
        <v>11</v>
      </c>
      <c r="Z416" t="s">
        <v>12</v>
      </c>
      <c r="AA416" t="s">
        <v>23</v>
      </c>
    </row>
    <row r="417" spans="2:27" ht="15.5" x14ac:dyDescent="0.35">
      <c r="B417" s="1" t="s">
        <v>1958</v>
      </c>
      <c r="C417" s="1" t="s">
        <v>2798</v>
      </c>
      <c r="D417" t="s">
        <v>4734</v>
      </c>
      <c r="E417" t="s">
        <v>5495</v>
      </c>
      <c r="F417" t="s">
        <v>5494</v>
      </c>
      <c r="I417" t="s">
        <v>1958</v>
      </c>
      <c r="J417">
        <v>22.61</v>
      </c>
      <c r="K417" t="str">
        <f t="shared" si="18"/>
        <v>Normal Weight</v>
      </c>
      <c r="L417">
        <v>6.13</v>
      </c>
      <c r="M417" t="str">
        <f t="shared" si="19"/>
        <v>Prediabetes</v>
      </c>
      <c r="N417" t="str">
        <f>PROPER('Medical Examinations'!D415)</f>
        <v>Yes</v>
      </c>
      <c r="O417" t="s">
        <v>2380</v>
      </c>
      <c r="P417" t="s">
        <v>2383</v>
      </c>
      <c r="Q417">
        <v>1</v>
      </c>
      <c r="R417" t="str">
        <f>PROPER('Answer Data Cleaning'!AA417)</f>
        <v>Yes</v>
      </c>
      <c r="T417" t="s">
        <v>444</v>
      </c>
      <c r="U417" s="24" t="str">
        <f>TEXT(_xlfn.CONCAT('Answer Data Cleaning'!M417,"-",'Answer Data Cleaning'!L417,"-",'Answer Data Cleaning'!K417),"DD-MMM-YYYY")</f>
        <v>29-Sep-1981</v>
      </c>
      <c r="V417">
        <f t="shared" si="20"/>
        <v>41</v>
      </c>
      <c r="W417">
        <v>1</v>
      </c>
      <c r="X417" s="22">
        <v>3797.2</v>
      </c>
      <c r="Y417" t="s">
        <v>11</v>
      </c>
      <c r="Z417" t="s">
        <v>12</v>
      </c>
      <c r="AA417" t="s">
        <v>23</v>
      </c>
    </row>
    <row r="418" spans="2:27" ht="15.5" x14ac:dyDescent="0.35">
      <c r="B418" s="1" t="s">
        <v>1957</v>
      </c>
      <c r="C418" s="1" t="s">
        <v>2799</v>
      </c>
      <c r="D418" t="s">
        <v>4737</v>
      </c>
      <c r="E418" t="s">
        <v>5497</v>
      </c>
      <c r="F418" t="s">
        <v>5496</v>
      </c>
      <c r="I418" t="s">
        <v>1957</v>
      </c>
      <c r="J418">
        <v>24.32</v>
      </c>
      <c r="K418" t="str">
        <f t="shared" si="18"/>
        <v>Normal Weight</v>
      </c>
      <c r="L418">
        <v>10.47</v>
      </c>
      <c r="M418" t="str">
        <f t="shared" si="19"/>
        <v>Diabetes</v>
      </c>
      <c r="N418" t="str">
        <f>PROPER('Medical Examinations'!D416)</f>
        <v>Yes</v>
      </c>
      <c r="O418" t="s">
        <v>2380</v>
      </c>
      <c r="P418" t="s">
        <v>2380</v>
      </c>
      <c r="Q418">
        <v>2</v>
      </c>
      <c r="R418" t="str">
        <f>PROPER('Answer Data Cleaning'!AA418)</f>
        <v>Yes</v>
      </c>
      <c r="T418" t="s">
        <v>445</v>
      </c>
      <c r="U418" s="24" t="str">
        <f>TEXT(_xlfn.CONCAT('Answer Data Cleaning'!M418,"-",'Answer Data Cleaning'!L418,"-",'Answer Data Cleaning'!K418),"DD-MMM-YYYY")</f>
        <v>12-Aug-1994</v>
      </c>
      <c r="V418">
        <f t="shared" si="20"/>
        <v>28</v>
      </c>
      <c r="W418">
        <v>2</v>
      </c>
      <c r="X418" s="22">
        <v>3847.67</v>
      </c>
      <c r="Y418" t="s">
        <v>12</v>
      </c>
      <c r="Z418" t="s">
        <v>11</v>
      </c>
      <c r="AA418" t="s">
        <v>42</v>
      </c>
    </row>
    <row r="419" spans="2:27" ht="15.5" x14ac:dyDescent="0.35">
      <c r="B419" s="1" t="s">
        <v>1956</v>
      </c>
      <c r="C419" s="1" t="s">
        <v>2800</v>
      </c>
      <c r="D419" t="s">
        <v>4737</v>
      </c>
      <c r="E419" t="s">
        <v>4748</v>
      </c>
      <c r="F419" t="s">
        <v>5498</v>
      </c>
      <c r="I419" t="s">
        <v>1956</v>
      </c>
      <c r="J419">
        <v>20.96</v>
      </c>
      <c r="K419" t="str">
        <f t="shared" si="18"/>
        <v>Normal Weight</v>
      </c>
      <c r="L419">
        <v>4.04</v>
      </c>
      <c r="M419" t="str">
        <f t="shared" si="19"/>
        <v>Normal</v>
      </c>
      <c r="N419" t="str">
        <f>PROPER('Medical Examinations'!D417)</f>
        <v>Yes</v>
      </c>
      <c r="O419" t="s">
        <v>2380</v>
      </c>
      <c r="P419" t="s">
        <v>2380</v>
      </c>
      <c r="Q419">
        <v>1</v>
      </c>
      <c r="R419" t="str">
        <f>PROPER('Answer Data Cleaning'!AA419)</f>
        <v>Yes</v>
      </c>
      <c r="T419" t="s">
        <v>446</v>
      </c>
      <c r="U419" s="24" t="str">
        <f>TEXT(_xlfn.CONCAT('Answer Data Cleaning'!M419,"-",'Answer Data Cleaning'!L419,"-",'Answer Data Cleaning'!K419),"DD-MMM-YYYY")</f>
        <v>19-Aug-1991</v>
      </c>
      <c r="V419">
        <f t="shared" si="20"/>
        <v>31</v>
      </c>
      <c r="W419">
        <v>0</v>
      </c>
      <c r="X419" s="22">
        <v>3857.76</v>
      </c>
      <c r="Y419" t="s">
        <v>12</v>
      </c>
      <c r="Z419" t="s">
        <v>16</v>
      </c>
      <c r="AA419" t="s">
        <v>168</v>
      </c>
    </row>
    <row r="420" spans="2:27" ht="15.5" x14ac:dyDescent="0.35">
      <c r="B420" s="1" t="s">
        <v>1955</v>
      </c>
      <c r="C420" s="1" t="s">
        <v>2801</v>
      </c>
      <c r="D420" t="s">
        <v>4734</v>
      </c>
      <c r="E420" t="s">
        <v>5500</v>
      </c>
      <c r="F420" t="s">
        <v>5499</v>
      </c>
      <c r="I420" t="s">
        <v>1955</v>
      </c>
      <c r="J420">
        <v>19.68</v>
      </c>
      <c r="K420" t="str">
        <f t="shared" si="18"/>
        <v>Normal Weight</v>
      </c>
      <c r="L420">
        <v>5.74</v>
      </c>
      <c r="M420" t="str">
        <f t="shared" si="19"/>
        <v>Prediabetes</v>
      </c>
      <c r="N420" t="str">
        <f>PROPER('Medical Examinations'!D418)</f>
        <v>No</v>
      </c>
      <c r="O420" t="s">
        <v>2380</v>
      </c>
      <c r="P420" t="s">
        <v>2380</v>
      </c>
      <c r="Q420" s="20">
        <v>0</v>
      </c>
      <c r="R420" t="str">
        <f>PROPER('Answer Data Cleaning'!AA420)</f>
        <v>Yes</v>
      </c>
      <c r="T420" t="s">
        <v>447</v>
      </c>
      <c r="U420" s="24" t="str">
        <f>TEXT(_xlfn.CONCAT('Answer Data Cleaning'!M420,"-",'Answer Data Cleaning'!L420,"-",'Answer Data Cleaning'!K420),"DD-MMM-YYYY")</f>
        <v>06-Jun-2001</v>
      </c>
      <c r="V420">
        <f t="shared" si="20"/>
        <v>22</v>
      </c>
      <c r="W420">
        <v>0</v>
      </c>
      <c r="X420" s="22">
        <v>3858.51</v>
      </c>
      <c r="Y420" t="s">
        <v>11</v>
      </c>
      <c r="Z420" t="s">
        <v>12</v>
      </c>
      <c r="AA420" t="s">
        <v>200</v>
      </c>
    </row>
    <row r="421" spans="2:27" ht="15.5" x14ac:dyDescent="0.35">
      <c r="B421" s="1" t="s">
        <v>1954</v>
      </c>
      <c r="C421" s="1" t="s">
        <v>2802</v>
      </c>
      <c r="D421" t="s">
        <v>4734</v>
      </c>
      <c r="E421" t="s">
        <v>5371</v>
      </c>
      <c r="F421" t="s">
        <v>5501</v>
      </c>
      <c r="I421" t="s">
        <v>1954</v>
      </c>
      <c r="J421">
        <v>18.100000000000001</v>
      </c>
      <c r="K421" t="str">
        <f t="shared" si="18"/>
        <v>Underweight</v>
      </c>
      <c r="L421">
        <v>6.33</v>
      </c>
      <c r="M421" t="str">
        <f t="shared" si="19"/>
        <v>Prediabetes</v>
      </c>
      <c r="N421" t="str">
        <f>PROPER('Medical Examinations'!D419)</f>
        <v>No</v>
      </c>
      <c r="O421" t="s">
        <v>2380</v>
      </c>
      <c r="P421" t="s">
        <v>2380</v>
      </c>
      <c r="Q421">
        <v>1</v>
      </c>
      <c r="R421" t="str">
        <f>PROPER('Answer Data Cleaning'!AA421)</f>
        <v>Yes</v>
      </c>
      <c r="T421" t="s">
        <v>448</v>
      </c>
      <c r="U421" s="24" t="str">
        <f>TEXT(_xlfn.CONCAT('Answer Data Cleaning'!M421,"-",'Answer Data Cleaning'!L421,"-",'Answer Data Cleaning'!K421),"DD-MMM-YYYY")</f>
        <v>18-Oct-2001</v>
      </c>
      <c r="V421">
        <f t="shared" si="20"/>
        <v>21</v>
      </c>
      <c r="W421">
        <v>3</v>
      </c>
      <c r="X421" s="22">
        <v>3861.21</v>
      </c>
      <c r="Y421" t="s">
        <v>11</v>
      </c>
      <c r="Z421" t="s">
        <v>11</v>
      </c>
      <c r="AA421" t="s">
        <v>168</v>
      </c>
    </row>
    <row r="422" spans="2:27" ht="15.5" x14ac:dyDescent="0.35">
      <c r="B422" s="1" t="s">
        <v>1953</v>
      </c>
      <c r="C422" s="1" t="s">
        <v>2803</v>
      </c>
      <c r="D422" t="s">
        <v>4734</v>
      </c>
      <c r="E422" t="s">
        <v>5503</v>
      </c>
      <c r="F422" t="s">
        <v>5502</v>
      </c>
      <c r="I422" t="s">
        <v>1953</v>
      </c>
      <c r="J422">
        <v>29.64</v>
      </c>
      <c r="K422" t="str">
        <f t="shared" si="18"/>
        <v>Overweight</v>
      </c>
      <c r="L422">
        <v>4.28</v>
      </c>
      <c r="M422" t="str">
        <f t="shared" si="19"/>
        <v>Normal</v>
      </c>
      <c r="N422" t="str">
        <f>PROPER('Medical Examinations'!D420)</f>
        <v>Yes</v>
      </c>
      <c r="O422" t="s">
        <v>2380</v>
      </c>
      <c r="P422" t="s">
        <v>2380</v>
      </c>
      <c r="Q422" s="20">
        <v>0</v>
      </c>
      <c r="R422" t="str">
        <f>PROPER('Answer Data Cleaning'!AA422)</f>
        <v>No</v>
      </c>
      <c r="T422" t="s">
        <v>449</v>
      </c>
      <c r="U422" s="24" t="str">
        <f>TEXT(_xlfn.CONCAT('Answer Data Cleaning'!M422,"-",'Answer Data Cleaning'!L422,"-",'Answer Data Cleaning'!K422),"DD-MMM-YYYY")</f>
        <v>24-Jun-1990</v>
      </c>
      <c r="V422">
        <f t="shared" si="20"/>
        <v>32</v>
      </c>
      <c r="W422">
        <v>0</v>
      </c>
      <c r="X422" s="22">
        <v>3866.86</v>
      </c>
      <c r="Y422" t="s">
        <v>16</v>
      </c>
      <c r="Z422" t="s">
        <v>16</v>
      </c>
      <c r="AA422" t="s">
        <v>23</v>
      </c>
    </row>
    <row r="423" spans="2:27" ht="15.5" x14ac:dyDescent="0.35">
      <c r="B423" s="1" t="s">
        <v>1952</v>
      </c>
      <c r="C423" s="1" t="s">
        <v>2804</v>
      </c>
      <c r="D423" t="s">
        <v>4734</v>
      </c>
      <c r="E423" t="s">
        <v>5505</v>
      </c>
      <c r="F423" t="s">
        <v>5504</v>
      </c>
      <c r="I423" t="s">
        <v>1952</v>
      </c>
      <c r="J423">
        <v>25.3</v>
      </c>
      <c r="K423" t="str">
        <f t="shared" si="18"/>
        <v>Overweight</v>
      </c>
      <c r="L423">
        <v>9.4700000000000006</v>
      </c>
      <c r="M423" t="str">
        <f t="shared" si="19"/>
        <v>Diabetes</v>
      </c>
      <c r="N423" t="str">
        <f>PROPER('Medical Examinations'!D421)</f>
        <v>Yes</v>
      </c>
      <c r="O423" t="s">
        <v>2380</v>
      </c>
      <c r="P423" t="s">
        <v>2380</v>
      </c>
      <c r="Q423">
        <v>2</v>
      </c>
      <c r="R423" t="str">
        <f>PROPER('Answer Data Cleaning'!AA423)</f>
        <v>Yes</v>
      </c>
      <c r="T423" t="s">
        <v>450</v>
      </c>
      <c r="U423" s="24" t="str">
        <f>TEXT(_xlfn.CONCAT('Answer Data Cleaning'!M423,"-",'Answer Data Cleaning'!L423,"-",'Answer Data Cleaning'!K423),"DD-MMM-YYYY")</f>
        <v>25-Jul-1991</v>
      </c>
      <c r="V423">
        <f t="shared" si="20"/>
        <v>31</v>
      </c>
      <c r="W423">
        <v>1</v>
      </c>
      <c r="X423" s="22">
        <v>3875.73</v>
      </c>
      <c r="Y423" t="s">
        <v>11</v>
      </c>
      <c r="Z423" t="s">
        <v>12</v>
      </c>
      <c r="AA423" t="s">
        <v>13</v>
      </c>
    </row>
    <row r="424" spans="2:27" ht="15.5" x14ac:dyDescent="0.35">
      <c r="B424" s="1" t="s">
        <v>1951</v>
      </c>
      <c r="C424" s="1" t="s">
        <v>2805</v>
      </c>
      <c r="D424" t="s">
        <v>4737</v>
      </c>
      <c r="E424" t="s">
        <v>5507</v>
      </c>
      <c r="F424" t="s">
        <v>5506</v>
      </c>
      <c r="I424" t="s">
        <v>1951</v>
      </c>
      <c r="J424">
        <v>27.6</v>
      </c>
      <c r="K424" t="str">
        <f t="shared" si="18"/>
        <v>Overweight</v>
      </c>
      <c r="L424">
        <v>4.8499999999999996</v>
      </c>
      <c r="M424" t="str">
        <f t="shared" si="19"/>
        <v>Normal</v>
      </c>
      <c r="N424" t="str">
        <f>PROPER('Medical Examinations'!D422)</f>
        <v>Yes</v>
      </c>
      <c r="O424" t="s">
        <v>2380</v>
      </c>
      <c r="P424" t="s">
        <v>2380</v>
      </c>
      <c r="Q424" s="20">
        <v>0</v>
      </c>
      <c r="R424" t="str">
        <f>PROPER('Answer Data Cleaning'!AA424)</f>
        <v>No</v>
      </c>
      <c r="T424" t="s">
        <v>451</v>
      </c>
      <c r="U424" s="24" t="str">
        <f>TEXT(_xlfn.CONCAT('Answer Data Cleaning'!M424,"-",'Answer Data Cleaning'!L424,"-",'Answer Data Cleaning'!K424),"DD-MMM-YYYY")</f>
        <v>23-Oct-1996</v>
      </c>
      <c r="V424">
        <f t="shared" si="20"/>
        <v>26</v>
      </c>
      <c r="W424">
        <v>2</v>
      </c>
      <c r="X424" s="22">
        <v>3877.3</v>
      </c>
      <c r="Y424" t="s">
        <v>16</v>
      </c>
      <c r="Z424" t="s">
        <v>12</v>
      </c>
      <c r="AA424" t="s">
        <v>23</v>
      </c>
    </row>
    <row r="425" spans="2:27" ht="15.5" x14ac:dyDescent="0.35">
      <c r="B425" s="1" t="s">
        <v>1950</v>
      </c>
      <c r="C425" s="1" t="s">
        <v>2806</v>
      </c>
      <c r="D425" t="s">
        <v>4734</v>
      </c>
      <c r="E425" t="s">
        <v>5508</v>
      </c>
      <c r="F425" t="s">
        <v>4947</v>
      </c>
      <c r="I425" t="s">
        <v>1950</v>
      </c>
      <c r="J425">
        <v>27.645</v>
      </c>
      <c r="K425" t="str">
        <f t="shared" si="18"/>
        <v>Overweight</v>
      </c>
      <c r="L425">
        <v>11.03</v>
      </c>
      <c r="M425" t="str">
        <f t="shared" si="19"/>
        <v>Diabetes</v>
      </c>
      <c r="N425" t="str">
        <f>PROPER('Medical Examinations'!D423)</f>
        <v>Yes</v>
      </c>
      <c r="O425" t="s">
        <v>2380</v>
      </c>
      <c r="P425" t="s">
        <v>2380</v>
      </c>
      <c r="Q425">
        <v>1</v>
      </c>
      <c r="R425" t="str">
        <f>PROPER('Answer Data Cleaning'!AA425)</f>
        <v>Yes</v>
      </c>
      <c r="T425" t="s">
        <v>452</v>
      </c>
      <c r="U425" s="24" t="str">
        <f>TEXT(_xlfn.CONCAT('Answer Data Cleaning'!M425,"-",'Answer Data Cleaning'!L425,"-",'Answer Data Cleaning'!K425),"DD-MMM-YYYY")</f>
        <v>13-Jul-2004</v>
      </c>
      <c r="V425">
        <f t="shared" si="20"/>
        <v>18</v>
      </c>
      <c r="W425">
        <v>0</v>
      </c>
      <c r="X425" s="22">
        <v>3889.2</v>
      </c>
      <c r="Y425" t="s">
        <v>11</v>
      </c>
      <c r="Z425" t="s">
        <v>11</v>
      </c>
      <c r="AA425" t="s">
        <v>23</v>
      </c>
    </row>
    <row r="426" spans="2:27" ht="15.5" x14ac:dyDescent="0.35">
      <c r="B426" s="1" t="s">
        <v>1949</v>
      </c>
      <c r="C426" s="1" t="s">
        <v>2807</v>
      </c>
      <c r="D426" t="s">
        <v>4734</v>
      </c>
      <c r="E426" t="s">
        <v>5510</v>
      </c>
      <c r="F426" t="s">
        <v>5509</v>
      </c>
      <c r="I426" t="s">
        <v>1949</v>
      </c>
      <c r="J426">
        <v>27.6</v>
      </c>
      <c r="K426" t="str">
        <f t="shared" si="18"/>
        <v>Overweight</v>
      </c>
      <c r="L426">
        <v>5.22</v>
      </c>
      <c r="M426" t="str">
        <f t="shared" si="19"/>
        <v>Normal</v>
      </c>
      <c r="N426" t="str">
        <f>PROPER('Medical Examinations'!D424)</f>
        <v>No</v>
      </c>
      <c r="O426" t="s">
        <v>2380</v>
      </c>
      <c r="P426" t="s">
        <v>2380</v>
      </c>
      <c r="Q426">
        <v>2</v>
      </c>
      <c r="R426" t="str">
        <f>PROPER('Answer Data Cleaning'!AA426)</f>
        <v>Yes</v>
      </c>
      <c r="T426" t="s">
        <v>453</v>
      </c>
      <c r="U426" s="24" t="str">
        <f>TEXT(_xlfn.CONCAT('Answer Data Cleaning'!M426,"-",'Answer Data Cleaning'!L426,"-",'Answer Data Cleaning'!K426),"DD-MMM-YYYY")</f>
        <v>14-Sep-1993</v>
      </c>
      <c r="V426">
        <f t="shared" si="20"/>
        <v>29</v>
      </c>
      <c r="W426">
        <v>0</v>
      </c>
      <c r="X426" s="22">
        <v>3898.35</v>
      </c>
      <c r="Y426" t="s">
        <v>11</v>
      </c>
      <c r="Z426" t="s">
        <v>11</v>
      </c>
      <c r="AA426" t="s">
        <v>23</v>
      </c>
    </row>
    <row r="427" spans="2:27" ht="15.5" x14ac:dyDescent="0.35">
      <c r="B427" s="1" t="s">
        <v>1948</v>
      </c>
      <c r="C427" s="1" t="s">
        <v>2808</v>
      </c>
      <c r="D427" t="s">
        <v>4734</v>
      </c>
      <c r="E427" t="s">
        <v>5512</v>
      </c>
      <c r="F427" t="s">
        <v>5511</v>
      </c>
      <c r="I427" t="s">
        <v>1948</v>
      </c>
      <c r="J427">
        <v>25.08</v>
      </c>
      <c r="K427" t="str">
        <f t="shared" si="18"/>
        <v>Overweight</v>
      </c>
      <c r="L427">
        <v>9.52</v>
      </c>
      <c r="M427" t="str">
        <f t="shared" si="19"/>
        <v>Diabetes</v>
      </c>
      <c r="N427" t="str">
        <f>PROPER('Medical Examinations'!D425)</f>
        <v>Yes</v>
      </c>
      <c r="O427" t="s">
        <v>2380</v>
      </c>
      <c r="P427" t="s">
        <v>2380</v>
      </c>
      <c r="Q427">
        <v>2</v>
      </c>
      <c r="R427" t="str">
        <f>PROPER('Answer Data Cleaning'!AA427)</f>
        <v>No</v>
      </c>
      <c r="T427" t="s">
        <v>454</v>
      </c>
      <c r="U427" s="24" t="str">
        <f>TEXT(_xlfn.CONCAT('Answer Data Cleaning'!M427,"-",'Answer Data Cleaning'!L427,"-",'Answer Data Cleaning'!K427),"DD-MMM-YYYY")</f>
        <v>27-Aug-1981</v>
      </c>
      <c r="V427">
        <f t="shared" si="20"/>
        <v>41</v>
      </c>
      <c r="W427">
        <v>1</v>
      </c>
      <c r="X427" s="22">
        <v>3902.07</v>
      </c>
      <c r="Y427" t="s">
        <v>11</v>
      </c>
      <c r="Z427" t="s">
        <v>11</v>
      </c>
      <c r="AA427" t="s">
        <v>13</v>
      </c>
    </row>
    <row r="428" spans="2:27" ht="15.5" x14ac:dyDescent="0.35">
      <c r="B428" s="1" t="s">
        <v>1947</v>
      </c>
      <c r="C428" s="1" t="s">
        <v>2809</v>
      </c>
      <c r="D428" t="s">
        <v>4737</v>
      </c>
      <c r="E428" t="s">
        <v>5495</v>
      </c>
      <c r="F428" t="s">
        <v>5513</v>
      </c>
      <c r="I428" t="s">
        <v>1947</v>
      </c>
      <c r="J428">
        <v>30.02</v>
      </c>
      <c r="K428" t="str">
        <f t="shared" si="18"/>
        <v>Obesity</v>
      </c>
      <c r="L428">
        <v>11.09</v>
      </c>
      <c r="M428" t="str">
        <f t="shared" si="19"/>
        <v>Diabetes</v>
      </c>
      <c r="N428" t="str">
        <f>PROPER('Medical Examinations'!D426)</f>
        <v>No</v>
      </c>
      <c r="O428" t="s">
        <v>2380</v>
      </c>
      <c r="P428" t="s">
        <v>2380</v>
      </c>
      <c r="Q428" s="20">
        <v>0</v>
      </c>
      <c r="R428" t="str">
        <f>PROPER('Answer Data Cleaning'!AA428)</f>
        <v>No</v>
      </c>
      <c r="T428" t="s">
        <v>455</v>
      </c>
      <c r="U428" s="24" t="str">
        <f>TEXT(_xlfn.CONCAT('Answer Data Cleaning'!M428,"-",'Answer Data Cleaning'!L428,"-",'Answer Data Cleaning'!K428),"DD-MMM-YYYY")</f>
        <v>24-Nov-1997</v>
      </c>
      <c r="V428">
        <f t="shared" si="20"/>
        <v>25</v>
      </c>
      <c r="W428">
        <v>3</v>
      </c>
      <c r="X428" s="22">
        <v>3906.13</v>
      </c>
      <c r="Y428" t="s">
        <v>12</v>
      </c>
      <c r="Z428" t="s">
        <v>12</v>
      </c>
      <c r="AA428" t="s">
        <v>42</v>
      </c>
    </row>
    <row r="429" spans="2:27" ht="15.5" x14ac:dyDescent="0.35">
      <c r="B429" s="1" t="s">
        <v>1946</v>
      </c>
      <c r="C429" s="1" t="s">
        <v>2810</v>
      </c>
      <c r="D429" t="s">
        <v>4737</v>
      </c>
      <c r="E429" t="s">
        <v>5127</v>
      </c>
      <c r="F429" t="s">
        <v>5514</v>
      </c>
      <c r="I429" t="s">
        <v>1946</v>
      </c>
      <c r="J429">
        <v>27.36</v>
      </c>
      <c r="K429" t="str">
        <f t="shared" si="18"/>
        <v>Overweight</v>
      </c>
      <c r="L429">
        <v>9.4499999999999993</v>
      </c>
      <c r="M429" t="str">
        <f t="shared" si="19"/>
        <v>Diabetes</v>
      </c>
      <c r="N429" t="str">
        <f>PROPER('Medical Examinations'!D427)</f>
        <v>Yes</v>
      </c>
      <c r="O429" t="s">
        <v>2380</v>
      </c>
      <c r="P429" t="s">
        <v>2380</v>
      </c>
      <c r="Q429">
        <v>2</v>
      </c>
      <c r="R429" t="str">
        <f>PROPER('Answer Data Cleaning'!AA429)</f>
        <v>Yes</v>
      </c>
      <c r="T429" t="s">
        <v>456</v>
      </c>
      <c r="U429" s="24" t="str">
        <f>TEXT(_xlfn.CONCAT('Answer Data Cleaning'!M429,"-",'Answer Data Cleaning'!L429,"-",'Answer Data Cleaning'!K429),"DD-MMM-YYYY")</f>
        <v>05-Jul-1985</v>
      </c>
      <c r="V429">
        <f t="shared" si="20"/>
        <v>37</v>
      </c>
      <c r="W429">
        <v>3</v>
      </c>
      <c r="X429" s="22">
        <v>3910.44</v>
      </c>
      <c r="Y429" t="s">
        <v>11</v>
      </c>
      <c r="Z429" t="s">
        <v>11</v>
      </c>
      <c r="AA429" t="s">
        <v>13</v>
      </c>
    </row>
    <row r="430" spans="2:27" ht="15.5" x14ac:dyDescent="0.35">
      <c r="B430" s="1" t="s">
        <v>1945</v>
      </c>
      <c r="C430" s="1" t="s">
        <v>2811</v>
      </c>
      <c r="D430" t="s">
        <v>4734</v>
      </c>
      <c r="E430" t="s">
        <v>5516</v>
      </c>
      <c r="F430" t="s">
        <v>5515</v>
      </c>
      <c r="I430" t="s">
        <v>1945</v>
      </c>
      <c r="J430">
        <v>22.2</v>
      </c>
      <c r="K430" t="str">
        <f t="shared" si="18"/>
        <v>Normal Weight</v>
      </c>
      <c r="L430">
        <v>5.51</v>
      </c>
      <c r="M430" t="str">
        <f t="shared" si="19"/>
        <v>Normal</v>
      </c>
      <c r="N430" t="str">
        <f>PROPER('Medical Examinations'!D428)</f>
        <v>No</v>
      </c>
      <c r="O430" t="s">
        <v>2380</v>
      </c>
      <c r="P430" t="s">
        <v>2380</v>
      </c>
      <c r="Q430" s="20">
        <v>0</v>
      </c>
      <c r="R430" t="str">
        <f>PROPER('Answer Data Cleaning'!AA430)</f>
        <v>Yes</v>
      </c>
      <c r="T430" t="s">
        <v>457</v>
      </c>
      <c r="U430" s="24" t="str">
        <f>TEXT(_xlfn.CONCAT('Answer Data Cleaning'!M430,"-",'Answer Data Cleaning'!L430,"-",'Answer Data Cleaning'!K430),"DD-MMM-YYYY")</f>
        <v>10-Jul-2000</v>
      </c>
      <c r="V430">
        <f t="shared" si="20"/>
        <v>22</v>
      </c>
      <c r="W430">
        <v>2</v>
      </c>
      <c r="X430" s="22">
        <v>3925.76</v>
      </c>
      <c r="Y430" t="s">
        <v>11</v>
      </c>
      <c r="Z430" t="s">
        <v>11</v>
      </c>
      <c r="AA430" t="s">
        <v>247</v>
      </c>
    </row>
    <row r="431" spans="2:27" ht="15.5" x14ac:dyDescent="0.35">
      <c r="B431" s="1" t="s">
        <v>1944</v>
      </c>
      <c r="C431" s="1" t="s">
        <v>2812</v>
      </c>
      <c r="D431" t="s">
        <v>4734</v>
      </c>
      <c r="E431" t="s">
        <v>5518</v>
      </c>
      <c r="F431" t="s">
        <v>5517</v>
      </c>
      <c r="I431" t="s">
        <v>1944</v>
      </c>
      <c r="J431">
        <v>25.71</v>
      </c>
      <c r="K431" t="str">
        <f t="shared" si="18"/>
        <v>Overweight</v>
      </c>
      <c r="L431">
        <v>4.18</v>
      </c>
      <c r="M431" t="str">
        <f t="shared" si="19"/>
        <v>Normal</v>
      </c>
      <c r="N431" t="str">
        <f>PROPER('Medical Examinations'!D429)</f>
        <v>No</v>
      </c>
      <c r="O431" t="s">
        <v>2382</v>
      </c>
      <c r="P431" t="s">
        <v>2380</v>
      </c>
      <c r="Q431">
        <v>1</v>
      </c>
      <c r="R431" t="str">
        <f>PROPER('Answer Data Cleaning'!AA431)</f>
        <v>Yes</v>
      </c>
      <c r="T431" t="s">
        <v>458</v>
      </c>
      <c r="U431" s="24" t="str">
        <f>TEXT(_xlfn.CONCAT('Answer Data Cleaning'!M431,"-",'Answer Data Cleaning'!L431,"-",'Answer Data Cleaning'!K431),"DD-MMM-YYYY")</f>
        <v>15-Jun-2002</v>
      </c>
      <c r="V431">
        <f t="shared" si="20"/>
        <v>20</v>
      </c>
      <c r="W431">
        <v>0</v>
      </c>
      <c r="X431" s="22">
        <v>3931.51</v>
      </c>
      <c r="Y431" t="s">
        <v>11</v>
      </c>
      <c r="Z431" t="s">
        <v>12</v>
      </c>
      <c r="AA431" t="s">
        <v>42</v>
      </c>
    </row>
    <row r="432" spans="2:27" ht="15.5" x14ac:dyDescent="0.35">
      <c r="B432" s="1" t="s">
        <v>1943</v>
      </c>
      <c r="C432" s="1" t="s">
        <v>2813</v>
      </c>
      <c r="D432" t="s">
        <v>4734</v>
      </c>
      <c r="E432" t="s">
        <v>4890</v>
      </c>
      <c r="F432" t="s">
        <v>5519</v>
      </c>
      <c r="I432" t="s">
        <v>1943</v>
      </c>
      <c r="J432">
        <v>41.91</v>
      </c>
      <c r="K432" t="str">
        <f t="shared" si="18"/>
        <v>Obesity</v>
      </c>
      <c r="L432">
        <v>5.98</v>
      </c>
      <c r="M432" t="str">
        <f t="shared" si="19"/>
        <v>Prediabetes</v>
      </c>
      <c r="N432" t="str">
        <f>PROPER('Medical Examinations'!D430)</f>
        <v>Yes</v>
      </c>
      <c r="O432" t="s">
        <v>2380</v>
      </c>
      <c r="P432" t="s">
        <v>2380</v>
      </c>
      <c r="Q432">
        <v>1</v>
      </c>
      <c r="R432" t="str">
        <f>PROPER('Answer Data Cleaning'!AA432)</f>
        <v>No</v>
      </c>
      <c r="T432" t="s">
        <v>459</v>
      </c>
      <c r="U432" s="24" t="str">
        <f>TEXT(_xlfn.CONCAT('Answer Data Cleaning'!M432,"-",'Answer Data Cleaning'!L432,"-",'Answer Data Cleaning'!K432),"DD-MMM-YYYY")</f>
        <v>24-Oct-1988</v>
      </c>
      <c r="V432">
        <f t="shared" si="20"/>
        <v>34</v>
      </c>
      <c r="W432">
        <v>0</v>
      </c>
      <c r="X432" s="22">
        <v>3935.18</v>
      </c>
      <c r="Y432" t="s">
        <v>12</v>
      </c>
      <c r="Z432" t="s">
        <v>16</v>
      </c>
      <c r="AA432" t="s">
        <v>13</v>
      </c>
    </row>
    <row r="433" spans="2:27" ht="15.5" x14ac:dyDescent="0.35">
      <c r="B433" s="1" t="s">
        <v>1942</v>
      </c>
      <c r="C433" s="1" t="s">
        <v>2814</v>
      </c>
      <c r="D433" t="s">
        <v>4734</v>
      </c>
      <c r="E433" t="s">
        <v>5521</v>
      </c>
      <c r="F433" t="s">
        <v>5520</v>
      </c>
      <c r="I433" t="s">
        <v>1942</v>
      </c>
      <c r="J433">
        <v>25.85</v>
      </c>
      <c r="K433" t="str">
        <f t="shared" si="18"/>
        <v>Overweight</v>
      </c>
      <c r="L433">
        <v>10.16</v>
      </c>
      <c r="M433" t="str">
        <f t="shared" si="19"/>
        <v>Diabetes</v>
      </c>
      <c r="N433" t="str">
        <f>PROPER('Medical Examinations'!D431)</f>
        <v>No</v>
      </c>
      <c r="O433" t="s">
        <v>2380</v>
      </c>
      <c r="P433" t="s">
        <v>2380</v>
      </c>
      <c r="Q433" s="20">
        <v>0</v>
      </c>
      <c r="R433" t="str">
        <f>PROPER('Answer Data Cleaning'!AA433)</f>
        <v>Yes</v>
      </c>
      <c r="T433" t="s">
        <v>460</v>
      </c>
      <c r="U433" s="24" t="str">
        <f>TEXT(_xlfn.CONCAT('Answer Data Cleaning'!M433,"-",'Answer Data Cleaning'!L433,"-",'Answer Data Cleaning'!K433),"DD-MMM-YYYY")</f>
        <v>29-Sep-1993</v>
      </c>
      <c r="V433">
        <f t="shared" si="20"/>
        <v>29</v>
      </c>
      <c r="W433">
        <v>0</v>
      </c>
      <c r="X433" s="22">
        <v>3943.6</v>
      </c>
      <c r="Y433" t="s">
        <v>11</v>
      </c>
      <c r="Z433" t="s">
        <v>12</v>
      </c>
      <c r="AA433" t="s">
        <v>247</v>
      </c>
    </row>
    <row r="434" spans="2:27" ht="15.5" x14ac:dyDescent="0.35">
      <c r="B434" s="1" t="s">
        <v>1941</v>
      </c>
      <c r="C434" s="1" t="s">
        <v>2815</v>
      </c>
      <c r="D434" t="s">
        <v>4734</v>
      </c>
      <c r="E434" t="s">
        <v>5523</v>
      </c>
      <c r="F434" t="s">
        <v>5522</v>
      </c>
      <c r="I434" t="s">
        <v>1941</v>
      </c>
      <c r="J434">
        <v>23.844999999999999</v>
      </c>
      <c r="K434" t="str">
        <f t="shared" si="18"/>
        <v>Normal Weight</v>
      </c>
      <c r="L434">
        <v>11.71</v>
      </c>
      <c r="M434" t="str">
        <f t="shared" si="19"/>
        <v>Diabetes</v>
      </c>
      <c r="N434" t="str">
        <f>PROPER('Medical Examinations'!D432)</f>
        <v>No</v>
      </c>
      <c r="O434" t="s">
        <v>2380</v>
      </c>
      <c r="P434" t="s">
        <v>2380</v>
      </c>
      <c r="Q434">
        <v>2</v>
      </c>
      <c r="R434" t="str">
        <f>PROPER('Answer Data Cleaning'!AA434)</f>
        <v>Yes</v>
      </c>
      <c r="T434" t="s">
        <v>461</v>
      </c>
      <c r="U434" s="24" t="str">
        <f>TEXT(_xlfn.CONCAT('Answer Data Cleaning'!M434,"-",'Answer Data Cleaning'!L434,"-",'Answer Data Cleaning'!K434),"DD-MMM-YYYY")</f>
        <v>11-Nov-1993</v>
      </c>
      <c r="V434">
        <f t="shared" si="20"/>
        <v>29</v>
      </c>
      <c r="W434">
        <v>1</v>
      </c>
      <c r="X434" s="22">
        <v>3947.41</v>
      </c>
      <c r="Y434" t="s">
        <v>11</v>
      </c>
      <c r="Z434" t="s">
        <v>11</v>
      </c>
      <c r="AA434" t="s">
        <v>13</v>
      </c>
    </row>
    <row r="435" spans="2:27" ht="15.5" x14ac:dyDescent="0.35">
      <c r="B435" s="1" t="s">
        <v>1940</v>
      </c>
      <c r="C435" s="1" t="s">
        <v>2816</v>
      </c>
      <c r="D435" t="s">
        <v>4734</v>
      </c>
      <c r="E435" t="s">
        <v>5525</v>
      </c>
      <c r="F435" t="s">
        <v>5524</v>
      </c>
      <c r="I435" t="s">
        <v>1940</v>
      </c>
      <c r="J435">
        <v>30.59</v>
      </c>
      <c r="K435" t="str">
        <f t="shared" si="18"/>
        <v>Obesity</v>
      </c>
      <c r="L435">
        <v>5.23</v>
      </c>
      <c r="M435" t="str">
        <f t="shared" si="19"/>
        <v>Normal</v>
      </c>
      <c r="N435" t="str">
        <f>PROPER('Medical Examinations'!D433)</f>
        <v>No</v>
      </c>
      <c r="O435" t="s">
        <v>2380</v>
      </c>
      <c r="P435" t="s">
        <v>2383</v>
      </c>
      <c r="Q435">
        <v>1</v>
      </c>
      <c r="R435" t="str">
        <f>PROPER('Answer Data Cleaning'!AA435)</f>
        <v>No</v>
      </c>
      <c r="T435" t="s">
        <v>462</v>
      </c>
      <c r="U435" s="24" t="str">
        <f>TEXT(_xlfn.CONCAT('Answer Data Cleaning'!M435,"-",'Answer Data Cleaning'!L435,"-",'Answer Data Cleaning'!K435),"DD-MMM-YYYY")</f>
        <v>10-Jul-1999</v>
      </c>
      <c r="V435">
        <f t="shared" si="20"/>
        <v>23</v>
      </c>
      <c r="W435">
        <v>0</v>
      </c>
      <c r="X435" s="22">
        <v>3955.98</v>
      </c>
      <c r="Y435" t="s">
        <v>11</v>
      </c>
      <c r="Z435" t="s">
        <v>12</v>
      </c>
      <c r="AA435" t="s">
        <v>300</v>
      </c>
    </row>
    <row r="436" spans="2:27" ht="15.5" x14ac:dyDescent="0.35">
      <c r="B436" s="1" t="s">
        <v>1939</v>
      </c>
      <c r="C436" s="1" t="s">
        <v>2817</v>
      </c>
      <c r="D436" t="s">
        <v>4737</v>
      </c>
      <c r="E436" t="s">
        <v>5481</v>
      </c>
      <c r="F436" t="s">
        <v>5526</v>
      </c>
      <c r="I436" t="s">
        <v>1939</v>
      </c>
      <c r="J436">
        <v>24.795000000000002</v>
      </c>
      <c r="K436" t="str">
        <f t="shared" si="18"/>
        <v>Normal Weight</v>
      </c>
      <c r="L436">
        <v>6.85</v>
      </c>
      <c r="M436" t="str">
        <f t="shared" si="19"/>
        <v>Diabetes</v>
      </c>
      <c r="N436" t="str">
        <f>PROPER('Medical Examinations'!D434)</f>
        <v>No</v>
      </c>
      <c r="O436" t="s">
        <v>2380</v>
      </c>
      <c r="P436" t="s">
        <v>2380</v>
      </c>
      <c r="Q436" s="20">
        <v>0</v>
      </c>
      <c r="R436" t="str">
        <f>PROPER('Answer Data Cleaning'!AA436)</f>
        <v>Yes</v>
      </c>
      <c r="T436" t="s">
        <v>463</v>
      </c>
      <c r="U436" s="24" t="str">
        <f>TEXT(_xlfn.CONCAT('Answer Data Cleaning'!M436,"-",'Answer Data Cleaning'!L436,"-",'Answer Data Cleaning'!K436),"DD-MMM-YYYY")</f>
        <v>11-Jul-1995</v>
      </c>
      <c r="V436">
        <f t="shared" si="20"/>
        <v>27</v>
      </c>
      <c r="W436">
        <v>1</v>
      </c>
      <c r="X436" s="22">
        <v>3956.07</v>
      </c>
      <c r="Y436" t="s">
        <v>11</v>
      </c>
      <c r="Z436" t="s">
        <v>11</v>
      </c>
      <c r="AA436" t="s">
        <v>23</v>
      </c>
    </row>
    <row r="437" spans="2:27" ht="15.5" x14ac:dyDescent="0.35">
      <c r="B437" s="1" t="s">
        <v>1938</v>
      </c>
      <c r="C437" s="1" t="s">
        <v>2818</v>
      </c>
      <c r="D437" t="s">
        <v>4734</v>
      </c>
      <c r="E437" t="s">
        <v>4906</v>
      </c>
      <c r="F437" t="s">
        <v>5527</v>
      </c>
      <c r="I437" t="s">
        <v>1938</v>
      </c>
      <c r="J437">
        <v>24.13</v>
      </c>
      <c r="K437" t="str">
        <f t="shared" si="18"/>
        <v>Normal Weight</v>
      </c>
      <c r="L437">
        <v>7.05</v>
      </c>
      <c r="M437" t="str">
        <f t="shared" si="19"/>
        <v>Diabetes</v>
      </c>
      <c r="N437" t="str">
        <f>PROPER('Medical Examinations'!D435)</f>
        <v>Yes</v>
      </c>
      <c r="O437" t="s">
        <v>2380</v>
      </c>
      <c r="P437" t="s">
        <v>2380</v>
      </c>
      <c r="Q437">
        <v>2</v>
      </c>
      <c r="R437" t="str">
        <f>PROPER('Answer Data Cleaning'!AA437)</f>
        <v>Yes</v>
      </c>
      <c r="T437" t="s">
        <v>464</v>
      </c>
      <c r="U437" s="24" t="str">
        <f>TEXT(_xlfn.CONCAT('Answer Data Cleaning'!M437,"-",'Answer Data Cleaning'!L437,"-",'Answer Data Cleaning'!K437),"DD-MMM-YYYY")</f>
        <v>29-Jul-1990</v>
      </c>
      <c r="V437">
        <f t="shared" si="20"/>
        <v>32</v>
      </c>
      <c r="W437">
        <v>0</v>
      </c>
      <c r="X437" s="22">
        <v>3972.92</v>
      </c>
      <c r="Y437" t="s">
        <v>11</v>
      </c>
      <c r="Z437" t="s">
        <v>12</v>
      </c>
      <c r="AA437" t="s">
        <v>13</v>
      </c>
    </row>
    <row r="438" spans="2:27" ht="15.5" x14ac:dyDescent="0.35">
      <c r="B438" s="1" t="s">
        <v>1937</v>
      </c>
      <c r="C438" s="1" t="s">
        <v>2819</v>
      </c>
      <c r="D438" t="s">
        <v>4737</v>
      </c>
      <c r="E438" t="s">
        <v>5529</v>
      </c>
      <c r="F438" t="s">
        <v>5528</v>
      </c>
      <c r="I438" t="s">
        <v>1937</v>
      </c>
      <c r="J438">
        <v>25.84</v>
      </c>
      <c r="K438" t="str">
        <f t="shared" si="18"/>
        <v>Overweight</v>
      </c>
      <c r="L438">
        <v>11.64</v>
      </c>
      <c r="M438" t="str">
        <f t="shared" si="19"/>
        <v>Diabetes</v>
      </c>
      <c r="N438" t="str">
        <f>PROPER('Medical Examinations'!D436)</f>
        <v>No</v>
      </c>
      <c r="O438" t="s">
        <v>2380</v>
      </c>
      <c r="P438" t="s">
        <v>2380</v>
      </c>
      <c r="Q438">
        <v>2</v>
      </c>
      <c r="R438" t="str">
        <f>PROPER('Answer Data Cleaning'!AA438)</f>
        <v>Yes</v>
      </c>
      <c r="T438" t="s">
        <v>465</v>
      </c>
      <c r="U438" s="24" t="str">
        <f>TEXT(_xlfn.CONCAT('Answer Data Cleaning'!M438,"-",'Answer Data Cleaning'!L438,"-",'Answer Data Cleaning'!K438),"DD-MMM-YYYY")</f>
        <v>17-Aug-1996</v>
      </c>
      <c r="V438">
        <f t="shared" si="20"/>
        <v>26</v>
      </c>
      <c r="W438">
        <v>2</v>
      </c>
      <c r="X438" s="22">
        <v>3981.98</v>
      </c>
      <c r="Y438" t="s">
        <v>11</v>
      </c>
      <c r="Z438" t="s">
        <v>11</v>
      </c>
      <c r="AA438" t="s">
        <v>13</v>
      </c>
    </row>
    <row r="439" spans="2:27" ht="15.5" x14ac:dyDescent="0.35">
      <c r="B439" s="1" t="s">
        <v>1936</v>
      </c>
      <c r="C439" s="1" t="s">
        <v>2820</v>
      </c>
      <c r="D439" t="s">
        <v>4737</v>
      </c>
      <c r="E439" t="s">
        <v>5531</v>
      </c>
      <c r="F439" t="s">
        <v>5530</v>
      </c>
      <c r="I439" t="s">
        <v>1936</v>
      </c>
      <c r="J439">
        <v>28</v>
      </c>
      <c r="K439" t="str">
        <f t="shared" si="18"/>
        <v>Overweight</v>
      </c>
      <c r="L439">
        <v>10.52</v>
      </c>
      <c r="M439" t="str">
        <f t="shared" si="19"/>
        <v>Diabetes</v>
      </c>
      <c r="N439" t="str">
        <f>PROPER('Medical Examinations'!D437)</f>
        <v>No</v>
      </c>
      <c r="O439" t="s">
        <v>2380</v>
      </c>
      <c r="P439" t="s">
        <v>2380</v>
      </c>
      <c r="Q439" s="20">
        <v>0</v>
      </c>
      <c r="R439" t="str">
        <f>PROPER('Answer Data Cleaning'!AA439)</f>
        <v>Yes</v>
      </c>
      <c r="T439" t="s">
        <v>466</v>
      </c>
      <c r="U439" s="24" t="str">
        <f>TEXT(_xlfn.CONCAT('Answer Data Cleaning'!M439,"-",'Answer Data Cleaning'!L439,"-",'Answer Data Cleaning'!K439),"DD-MMM-YYYY")</f>
        <v>08-Sep-1996</v>
      </c>
      <c r="V439">
        <f t="shared" si="20"/>
        <v>26</v>
      </c>
      <c r="W439">
        <v>2</v>
      </c>
      <c r="X439" s="22">
        <v>3987.93</v>
      </c>
      <c r="Y439" t="s">
        <v>11</v>
      </c>
      <c r="Z439" t="s">
        <v>11</v>
      </c>
      <c r="AA439" t="s">
        <v>42</v>
      </c>
    </row>
    <row r="440" spans="2:27" ht="15.5" x14ac:dyDescent="0.35">
      <c r="B440" s="1" t="s">
        <v>1935</v>
      </c>
      <c r="C440" s="1" t="s">
        <v>2821</v>
      </c>
      <c r="D440" t="s">
        <v>4737</v>
      </c>
      <c r="E440" t="s">
        <v>5533</v>
      </c>
      <c r="F440" t="s">
        <v>5532</v>
      </c>
      <c r="I440" t="s">
        <v>1935</v>
      </c>
      <c r="J440">
        <v>34.1</v>
      </c>
      <c r="K440" t="str">
        <f t="shared" si="18"/>
        <v>Obesity</v>
      </c>
      <c r="L440">
        <v>4.01</v>
      </c>
      <c r="M440" t="str">
        <f t="shared" si="19"/>
        <v>Normal</v>
      </c>
      <c r="N440" t="str">
        <f>PROPER('Medical Examinations'!D438)</f>
        <v>Yes</v>
      </c>
      <c r="O440" t="s">
        <v>2380</v>
      </c>
      <c r="P440" t="s">
        <v>2383</v>
      </c>
      <c r="Q440">
        <v>1</v>
      </c>
      <c r="R440" t="str">
        <f>PROPER('Answer Data Cleaning'!AA440)</f>
        <v>No</v>
      </c>
      <c r="T440" t="s">
        <v>467</v>
      </c>
      <c r="U440" s="24" t="str">
        <f>TEXT(_xlfn.CONCAT('Answer Data Cleaning'!M440,"-",'Answer Data Cleaning'!L440,"-",'Answer Data Cleaning'!K440),"DD-MMM-YYYY")</f>
        <v>22-Nov-1990</v>
      </c>
      <c r="V440">
        <f t="shared" si="20"/>
        <v>32</v>
      </c>
      <c r="W440">
        <v>0</v>
      </c>
      <c r="X440" s="22">
        <v>3989.84</v>
      </c>
      <c r="Y440" t="s">
        <v>11</v>
      </c>
      <c r="Z440" t="s">
        <v>11</v>
      </c>
      <c r="AA440" t="s">
        <v>42</v>
      </c>
    </row>
    <row r="441" spans="2:27" ht="15.5" x14ac:dyDescent="0.35">
      <c r="B441" s="1" t="s">
        <v>1934</v>
      </c>
      <c r="C441" s="1" t="s">
        <v>2822</v>
      </c>
      <c r="D441" t="s">
        <v>4734</v>
      </c>
      <c r="E441" t="s">
        <v>5407</v>
      </c>
      <c r="F441" t="s">
        <v>5534</v>
      </c>
      <c r="I441" t="s">
        <v>1934</v>
      </c>
      <c r="J441">
        <v>26.125</v>
      </c>
      <c r="K441" t="str">
        <f t="shared" si="18"/>
        <v>Overweight</v>
      </c>
      <c r="L441">
        <v>8.56</v>
      </c>
      <c r="M441" t="str">
        <f t="shared" si="19"/>
        <v>Diabetes</v>
      </c>
      <c r="N441" t="str">
        <f>PROPER('Medical Examinations'!D439)</f>
        <v>Yes</v>
      </c>
      <c r="O441" t="s">
        <v>2380</v>
      </c>
      <c r="P441" t="s">
        <v>2380</v>
      </c>
      <c r="Q441">
        <v>1</v>
      </c>
      <c r="R441" t="str">
        <f>PROPER('Answer Data Cleaning'!AA441)</f>
        <v>Yes</v>
      </c>
      <c r="T441" t="s">
        <v>468</v>
      </c>
      <c r="U441" s="24" t="str">
        <f>TEXT(_xlfn.CONCAT('Answer Data Cleaning'!M441,"-",'Answer Data Cleaning'!L441,"-",'Answer Data Cleaning'!K441),"DD-MMM-YYYY")</f>
        <v>01-Nov-1990</v>
      </c>
      <c r="V441">
        <f t="shared" si="20"/>
        <v>32</v>
      </c>
      <c r="W441">
        <v>0</v>
      </c>
      <c r="X441" s="22">
        <v>3994.18</v>
      </c>
      <c r="Y441" t="s">
        <v>11</v>
      </c>
      <c r="Z441" t="s">
        <v>11</v>
      </c>
      <c r="AA441" t="s">
        <v>13</v>
      </c>
    </row>
    <row r="442" spans="2:27" ht="15.5" x14ac:dyDescent="0.35">
      <c r="B442" s="1" t="s">
        <v>1933</v>
      </c>
      <c r="C442" s="1" t="s">
        <v>2823</v>
      </c>
      <c r="D442" t="s">
        <v>4737</v>
      </c>
      <c r="E442" t="s">
        <v>5536</v>
      </c>
      <c r="F442" t="s">
        <v>5535</v>
      </c>
      <c r="I442" t="s">
        <v>1933</v>
      </c>
      <c r="J442">
        <v>25.6</v>
      </c>
      <c r="K442" t="str">
        <f t="shared" si="18"/>
        <v>Overweight</v>
      </c>
      <c r="L442">
        <v>10.5</v>
      </c>
      <c r="M442" t="str">
        <f t="shared" si="19"/>
        <v>Diabetes</v>
      </c>
      <c r="N442" t="str">
        <f>PROPER('Medical Examinations'!D440)</f>
        <v>No</v>
      </c>
      <c r="O442" t="s">
        <v>2380</v>
      </c>
      <c r="P442" t="s">
        <v>2380</v>
      </c>
      <c r="Q442">
        <v>2</v>
      </c>
      <c r="R442" t="str">
        <f>PROPER('Answer Data Cleaning'!AA442)</f>
        <v>Yes</v>
      </c>
      <c r="T442" t="s">
        <v>469</v>
      </c>
      <c r="U442" s="24" t="str">
        <f>TEXT(_xlfn.CONCAT('Answer Data Cleaning'!M442,"-",'Answer Data Cleaning'!L442,"-",'Answer Data Cleaning'!K442),"DD-MMM-YYYY")</f>
        <v>10-Jul-1989</v>
      </c>
      <c r="V442">
        <f t="shared" si="20"/>
        <v>33</v>
      </c>
      <c r="W442">
        <v>3</v>
      </c>
      <c r="X442" s="22">
        <v>4002.36</v>
      </c>
      <c r="Y442" t="s">
        <v>11</v>
      </c>
      <c r="Z442" t="s">
        <v>16</v>
      </c>
      <c r="AA442" t="s">
        <v>13</v>
      </c>
    </row>
    <row r="443" spans="2:27" ht="15.5" x14ac:dyDescent="0.35">
      <c r="B443" s="1" t="s">
        <v>1932</v>
      </c>
      <c r="C443" s="1" t="s">
        <v>2824</v>
      </c>
      <c r="D443" t="s">
        <v>4734</v>
      </c>
      <c r="E443" t="s">
        <v>5538</v>
      </c>
      <c r="F443" t="s">
        <v>5537</v>
      </c>
      <c r="I443" t="s">
        <v>1932</v>
      </c>
      <c r="J443">
        <v>24.32</v>
      </c>
      <c r="K443" t="str">
        <f t="shared" si="18"/>
        <v>Normal Weight</v>
      </c>
      <c r="L443">
        <v>6.39</v>
      </c>
      <c r="M443" t="str">
        <f t="shared" si="19"/>
        <v>Prediabetes</v>
      </c>
      <c r="N443" t="str">
        <f>PROPER('Medical Examinations'!D441)</f>
        <v>No</v>
      </c>
      <c r="O443" t="s">
        <v>2380</v>
      </c>
      <c r="P443" t="s">
        <v>2380</v>
      </c>
      <c r="Q443" s="20">
        <v>0</v>
      </c>
      <c r="R443" t="str">
        <f>PROPER('Answer Data Cleaning'!AA443)</f>
        <v>No</v>
      </c>
      <c r="T443" t="s">
        <v>470</v>
      </c>
      <c r="U443" s="24" t="str">
        <f>TEXT(_xlfn.CONCAT('Answer Data Cleaning'!M443,"-",'Answer Data Cleaning'!L443,"-",'Answer Data Cleaning'!K443),"DD-MMM-YYYY")</f>
        <v>13-Sep-2000</v>
      </c>
      <c r="V443">
        <f t="shared" si="20"/>
        <v>22</v>
      </c>
      <c r="W443">
        <v>3</v>
      </c>
      <c r="X443" s="22">
        <v>4005.42</v>
      </c>
      <c r="Y443" t="s">
        <v>11</v>
      </c>
      <c r="Z443" t="s">
        <v>16</v>
      </c>
      <c r="AA443" t="s">
        <v>164</v>
      </c>
    </row>
    <row r="444" spans="2:27" ht="15.5" x14ac:dyDescent="0.35">
      <c r="B444" s="1" t="s">
        <v>1931</v>
      </c>
      <c r="C444" s="1" t="s">
        <v>2825</v>
      </c>
      <c r="D444" t="s">
        <v>4734</v>
      </c>
      <c r="E444" t="s">
        <v>5540</v>
      </c>
      <c r="F444" t="s">
        <v>5539</v>
      </c>
      <c r="I444" t="s">
        <v>1931</v>
      </c>
      <c r="J444">
        <v>22.88</v>
      </c>
      <c r="K444" t="str">
        <f t="shared" si="18"/>
        <v>Normal Weight</v>
      </c>
      <c r="L444">
        <v>5.71</v>
      </c>
      <c r="M444" t="str">
        <f t="shared" si="19"/>
        <v>Prediabetes</v>
      </c>
      <c r="N444" t="str">
        <f>PROPER('Medical Examinations'!D442)</f>
        <v>Yes</v>
      </c>
      <c r="O444" t="s">
        <v>2380</v>
      </c>
      <c r="P444" t="s">
        <v>2383</v>
      </c>
      <c r="Q444">
        <v>1</v>
      </c>
      <c r="R444" t="str">
        <f>PROPER('Answer Data Cleaning'!AA444)</f>
        <v>Yes</v>
      </c>
      <c r="T444" t="s">
        <v>471</v>
      </c>
      <c r="U444" s="24" t="str">
        <f>TEXT(_xlfn.CONCAT('Answer Data Cleaning'!M444,"-",'Answer Data Cleaning'!L444,"-",'Answer Data Cleaning'!K444),"DD-MMM-YYYY")</f>
        <v>11-Oct-1992</v>
      </c>
      <c r="V444">
        <f t="shared" si="20"/>
        <v>30</v>
      </c>
      <c r="W444">
        <v>1</v>
      </c>
      <c r="X444" s="22">
        <v>4032.24</v>
      </c>
      <c r="Y444" t="s">
        <v>12</v>
      </c>
      <c r="Z444" t="s">
        <v>12</v>
      </c>
      <c r="AA444" t="s">
        <v>23</v>
      </c>
    </row>
    <row r="445" spans="2:27" ht="15.5" x14ac:dyDescent="0.35">
      <c r="B445" s="1" t="s">
        <v>1930</v>
      </c>
      <c r="C445" s="1" t="s">
        <v>2826</v>
      </c>
      <c r="D445" t="s">
        <v>4737</v>
      </c>
      <c r="E445" t="s">
        <v>5542</v>
      </c>
      <c r="F445" t="s">
        <v>5541</v>
      </c>
      <c r="I445" t="s">
        <v>1930</v>
      </c>
      <c r="J445">
        <v>24.984999999999999</v>
      </c>
      <c r="K445" t="str">
        <f t="shared" si="18"/>
        <v>Normal Weight</v>
      </c>
      <c r="L445">
        <v>4.43</v>
      </c>
      <c r="M445" t="str">
        <f t="shared" si="19"/>
        <v>Normal</v>
      </c>
      <c r="N445" t="str">
        <f>PROPER('Medical Examinations'!D443)</f>
        <v>Yes</v>
      </c>
      <c r="O445" t="s">
        <v>2380</v>
      </c>
      <c r="P445" t="s">
        <v>2383</v>
      </c>
      <c r="Q445">
        <v>1</v>
      </c>
      <c r="R445" t="str">
        <f>PROPER('Answer Data Cleaning'!AA445)</f>
        <v>No</v>
      </c>
      <c r="T445" t="s">
        <v>472</v>
      </c>
      <c r="U445" s="24" t="str">
        <f>TEXT(_xlfn.CONCAT('Answer Data Cleaning'!M445,"-",'Answer Data Cleaning'!L445,"-",'Answer Data Cleaning'!K445),"DD-MMM-YYYY")</f>
        <v>07-Jul-1984</v>
      </c>
      <c r="V445">
        <f t="shared" si="20"/>
        <v>38</v>
      </c>
      <c r="W445">
        <v>3</v>
      </c>
      <c r="X445" s="22">
        <v>4038.41</v>
      </c>
      <c r="Y445" t="s">
        <v>11</v>
      </c>
      <c r="Z445" t="s">
        <v>16</v>
      </c>
      <c r="AA445" t="s">
        <v>13</v>
      </c>
    </row>
    <row r="446" spans="2:27" ht="15.5" x14ac:dyDescent="0.35">
      <c r="B446" s="1" t="s">
        <v>1929</v>
      </c>
      <c r="C446" s="1" t="s">
        <v>2827</v>
      </c>
      <c r="D446" t="s">
        <v>4737</v>
      </c>
      <c r="E446" t="s">
        <v>5543</v>
      </c>
      <c r="F446" t="s">
        <v>4868</v>
      </c>
      <c r="I446" t="s">
        <v>1929</v>
      </c>
      <c r="J446">
        <v>33.1</v>
      </c>
      <c r="K446" t="str">
        <f t="shared" si="18"/>
        <v>Obesity</v>
      </c>
      <c r="L446">
        <v>5.52</v>
      </c>
      <c r="M446" t="str">
        <f t="shared" si="19"/>
        <v>Normal</v>
      </c>
      <c r="N446" t="str">
        <f>PROPER('Medical Examinations'!D444)</f>
        <v>No</v>
      </c>
      <c r="O446" t="s">
        <v>2380</v>
      </c>
      <c r="P446" t="s">
        <v>2383</v>
      </c>
      <c r="Q446">
        <v>1</v>
      </c>
      <c r="R446" t="str">
        <f>PROPER('Answer Data Cleaning'!AA446)</f>
        <v>No</v>
      </c>
      <c r="T446" t="s">
        <v>473</v>
      </c>
      <c r="U446" s="24" t="str">
        <f>TEXT(_xlfn.CONCAT('Answer Data Cleaning'!M446,"-",'Answer Data Cleaning'!L446,"-",'Answer Data Cleaning'!K446),"DD-MMM-YYYY")</f>
        <v>10-Nov-1983</v>
      </c>
      <c r="V446">
        <f t="shared" si="20"/>
        <v>39</v>
      </c>
      <c r="W446">
        <v>3</v>
      </c>
      <c r="X446" s="22">
        <v>4039.9</v>
      </c>
      <c r="Y446" t="s">
        <v>11</v>
      </c>
      <c r="Z446" t="s">
        <v>16</v>
      </c>
      <c r="AA446" t="s">
        <v>13</v>
      </c>
    </row>
    <row r="447" spans="2:27" ht="15.5" x14ac:dyDescent="0.35">
      <c r="B447" s="1" t="s">
        <v>1928</v>
      </c>
      <c r="C447" s="1" t="s">
        <v>2828</v>
      </c>
      <c r="D447" t="s">
        <v>4734</v>
      </c>
      <c r="E447" t="s">
        <v>5545</v>
      </c>
      <c r="F447" t="s">
        <v>5544</v>
      </c>
      <c r="I447" t="s">
        <v>1928</v>
      </c>
      <c r="J447">
        <v>27.83</v>
      </c>
      <c r="K447" t="str">
        <f t="shared" si="18"/>
        <v>Overweight</v>
      </c>
      <c r="L447">
        <v>9.1999999999999993</v>
      </c>
      <c r="M447" t="str">
        <f t="shared" si="19"/>
        <v>Diabetes</v>
      </c>
      <c r="N447" t="str">
        <f>PROPER('Medical Examinations'!D445)</f>
        <v>Yes</v>
      </c>
      <c r="O447" t="s">
        <v>2380</v>
      </c>
      <c r="P447" t="s">
        <v>2380</v>
      </c>
      <c r="Q447">
        <v>1</v>
      </c>
      <c r="R447" t="str">
        <f>PROPER('Answer Data Cleaning'!AA447)</f>
        <v>Yes</v>
      </c>
      <c r="T447" t="s">
        <v>474</v>
      </c>
      <c r="U447" s="24" t="str">
        <f>TEXT(_xlfn.CONCAT('Answer Data Cleaning'!M447,"-",'Answer Data Cleaning'!L447,"-",'Answer Data Cleaning'!K447),"DD-MMM-YYYY")</f>
        <v>26-Dec-1993</v>
      </c>
      <c r="V447">
        <f t="shared" si="20"/>
        <v>29</v>
      </c>
      <c r="W447">
        <v>1</v>
      </c>
      <c r="X447" s="22">
        <v>4040.56</v>
      </c>
      <c r="Y447" t="s">
        <v>12</v>
      </c>
      <c r="Z447" t="s">
        <v>12</v>
      </c>
      <c r="AA447" t="s">
        <v>164</v>
      </c>
    </row>
    <row r="448" spans="2:27" ht="15.5" x14ac:dyDescent="0.35">
      <c r="B448" s="1" t="s">
        <v>1927</v>
      </c>
      <c r="C448" s="1" t="s">
        <v>2829</v>
      </c>
      <c r="D448" t="s">
        <v>4734</v>
      </c>
      <c r="E448" t="s">
        <v>5547</v>
      </c>
      <c r="F448" t="s">
        <v>5546</v>
      </c>
      <c r="I448" t="s">
        <v>1927</v>
      </c>
      <c r="J448">
        <v>30.875</v>
      </c>
      <c r="K448" t="str">
        <f t="shared" si="18"/>
        <v>Obesity</v>
      </c>
      <c r="L448">
        <v>10.97</v>
      </c>
      <c r="M448" t="str">
        <f t="shared" si="19"/>
        <v>Diabetes</v>
      </c>
      <c r="N448" t="str">
        <f>PROPER('Medical Examinations'!D446)</f>
        <v>Yes</v>
      </c>
      <c r="O448" t="s">
        <v>2380</v>
      </c>
      <c r="P448" t="s">
        <v>2380</v>
      </c>
      <c r="Q448">
        <v>2</v>
      </c>
      <c r="R448" t="str">
        <f>PROPER('Answer Data Cleaning'!AA448)</f>
        <v>No</v>
      </c>
      <c r="T448" t="s">
        <v>475</v>
      </c>
      <c r="U448" s="24" t="str">
        <f>TEXT(_xlfn.CONCAT('Answer Data Cleaning'!M448,"-",'Answer Data Cleaning'!L448,"-",'Answer Data Cleaning'!K448),"DD-MMM-YYYY")</f>
        <v>30-Nov-1988</v>
      </c>
      <c r="V448">
        <f t="shared" si="20"/>
        <v>34</v>
      </c>
      <c r="W448">
        <v>3</v>
      </c>
      <c r="X448" s="22">
        <v>4047.94</v>
      </c>
      <c r="Y448" t="s">
        <v>11</v>
      </c>
      <c r="Z448" t="s">
        <v>16</v>
      </c>
      <c r="AA448" t="s">
        <v>13</v>
      </c>
    </row>
    <row r="449" spans="2:27" ht="15.5" x14ac:dyDescent="0.35">
      <c r="B449" s="1" t="s">
        <v>1926</v>
      </c>
      <c r="C449" s="1" t="s">
        <v>2830</v>
      </c>
      <c r="D449" t="s">
        <v>4737</v>
      </c>
      <c r="E449" t="s">
        <v>5342</v>
      </c>
      <c r="F449" t="s">
        <v>5548</v>
      </c>
      <c r="I449" t="s">
        <v>1926</v>
      </c>
      <c r="J449">
        <v>27.265000000000001</v>
      </c>
      <c r="K449" t="str">
        <f t="shared" si="18"/>
        <v>Overweight</v>
      </c>
      <c r="L449">
        <v>4.25</v>
      </c>
      <c r="M449" t="str">
        <f t="shared" si="19"/>
        <v>Normal</v>
      </c>
      <c r="N449" t="str">
        <f>PROPER('Medical Examinations'!D447)</f>
        <v>No</v>
      </c>
      <c r="O449" t="s">
        <v>2380</v>
      </c>
      <c r="P449" t="s">
        <v>2383</v>
      </c>
      <c r="Q449">
        <v>1</v>
      </c>
      <c r="R449" t="str">
        <f>PROPER('Answer Data Cleaning'!AA449)</f>
        <v>No</v>
      </c>
      <c r="T449" t="s">
        <v>476</v>
      </c>
      <c r="U449" s="24" t="str">
        <f>TEXT(_xlfn.CONCAT('Answer Data Cleaning'!M449,"-",'Answer Data Cleaning'!L449,"-",'Answer Data Cleaning'!K449),"DD-MMM-YYYY")</f>
        <v>13-Aug-1993</v>
      </c>
      <c r="V449">
        <f t="shared" si="20"/>
        <v>29</v>
      </c>
      <c r="W449">
        <v>2</v>
      </c>
      <c r="X449" s="22">
        <v>4058.12</v>
      </c>
      <c r="Y449" t="s">
        <v>11</v>
      </c>
      <c r="Z449" t="s">
        <v>16</v>
      </c>
      <c r="AA449" t="s">
        <v>13</v>
      </c>
    </row>
    <row r="450" spans="2:27" ht="15.5" x14ac:dyDescent="0.35">
      <c r="B450" s="1" t="s">
        <v>1925</v>
      </c>
      <c r="C450" s="1" t="s">
        <v>2831</v>
      </c>
      <c r="D450" t="s">
        <v>4734</v>
      </c>
      <c r="E450" t="s">
        <v>5550</v>
      </c>
      <c r="F450" t="s">
        <v>5549</v>
      </c>
      <c r="I450" t="s">
        <v>1925</v>
      </c>
      <c r="J450">
        <v>26.7</v>
      </c>
      <c r="K450" t="str">
        <f t="shared" si="18"/>
        <v>Overweight</v>
      </c>
      <c r="L450">
        <v>5.23</v>
      </c>
      <c r="M450" t="str">
        <f t="shared" si="19"/>
        <v>Normal</v>
      </c>
      <c r="N450" t="str">
        <f>PROPER('Medical Examinations'!D448)</f>
        <v>No</v>
      </c>
      <c r="O450" t="s">
        <v>2380</v>
      </c>
      <c r="P450" t="s">
        <v>2383</v>
      </c>
      <c r="Q450">
        <v>1</v>
      </c>
      <c r="R450" t="str">
        <f>PROPER('Answer Data Cleaning'!AA450)</f>
        <v>Yes</v>
      </c>
      <c r="T450" t="s">
        <v>477</v>
      </c>
      <c r="U450" s="24" t="str">
        <f>TEXT(_xlfn.CONCAT('Answer Data Cleaning'!M450,"-",'Answer Data Cleaning'!L450,"-",'Answer Data Cleaning'!K450),"DD-MMM-YYYY")</f>
        <v>14-Sep-1995</v>
      </c>
      <c r="V450">
        <f t="shared" si="20"/>
        <v>27</v>
      </c>
      <c r="W450">
        <v>2</v>
      </c>
      <c r="X450" s="22">
        <v>4058.71</v>
      </c>
      <c r="Y450" t="s">
        <v>12</v>
      </c>
      <c r="Z450" t="s">
        <v>12</v>
      </c>
      <c r="AA450" t="s">
        <v>23</v>
      </c>
    </row>
    <row r="451" spans="2:27" ht="15.5" x14ac:dyDescent="0.35">
      <c r="B451" s="1" t="s">
        <v>1924</v>
      </c>
      <c r="C451" s="1" t="s">
        <v>2832</v>
      </c>
      <c r="D451" t="s">
        <v>4737</v>
      </c>
      <c r="E451" t="s">
        <v>5552</v>
      </c>
      <c r="F451" t="s">
        <v>5551</v>
      </c>
      <c r="I451" t="s">
        <v>1924</v>
      </c>
      <c r="J451">
        <v>29.925000000000001</v>
      </c>
      <c r="K451" t="str">
        <f t="shared" si="18"/>
        <v>Overweight</v>
      </c>
      <c r="L451">
        <v>5.96</v>
      </c>
      <c r="M451" t="str">
        <f t="shared" si="19"/>
        <v>Prediabetes</v>
      </c>
      <c r="N451" t="str">
        <f>PROPER('Medical Examinations'!D449)</f>
        <v>Yes</v>
      </c>
      <c r="O451" t="s">
        <v>2380</v>
      </c>
      <c r="P451" t="s">
        <v>2383</v>
      </c>
      <c r="Q451">
        <v>1</v>
      </c>
      <c r="R451" t="str">
        <f>PROPER('Answer Data Cleaning'!AA451)</f>
        <v>Yes</v>
      </c>
      <c r="T451" t="s">
        <v>478</v>
      </c>
      <c r="U451" s="24" t="str">
        <f>TEXT(_xlfn.CONCAT('Answer Data Cleaning'!M451,"-",'Answer Data Cleaning'!L451,"-",'Answer Data Cleaning'!K451),"DD-MMM-YYYY")</f>
        <v>16-Sep-1983</v>
      </c>
      <c r="V451">
        <f t="shared" si="20"/>
        <v>39</v>
      </c>
      <c r="W451">
        <v>3</v>
      </c>
      <c r="X451" s="22">
        <v>4070.42</v>
      </c>
      <c r="Y451" t="s">
        <v>11</v>
      </c>
      <c r="Z451" t="s">
        <v>16</v>
      </c>
      <c r="AA451" t="s">
        <v>13</v>
      </c>
    </row>
    <row r="452" spans="2:27" ht="15.5" x14ac:dyDescent="0.35">
      <c r="B452" s="1" t="s">
        <v>1923</v>
      </c>
      <c r="C452" s="1" t="s">
        <v>2833</v>
      </c>
      <c r="D452" t="s">
        <v>4737</v>
      </c>
      <c r="E452" t="s">
        <v>5554</v>
      </c>
      <c r="F452" t="s">
        <v>5553</v>
      </c>
      <c r="I452" t="s">
        <v>1923</v>
      </c>
      <c r="J452">
        <v>19.95</v>
      </c>
      <c r="K452" t="str">
        <f t="shared" ref="K452:K515" si="21">IF(J452&lt;18.5,"Underweight",IF(J452&lt;25,"Normal Weight",IF(J452&lt;30,"Overweight","Obesity")))</f>
        <v>Normal Weight</v>
      </c>
      <c r="L452">
        <v>4.29</v>
      </c>
      <c r="M452" t="str">
        <f t="shared" ref="M452:M515" si="22">IF(L452&lt;5.7,"Normal",IF(L452&lt;6.5,"Prediabetes","Diabetes"))</f>
        <v>Normal</v>
      </c>
      <c r="N452" t="str">
        <f>PROPER('Medical Examinations'!D450)</f>
        <v>Yes</v>
      </c>
      <c r="O452" t="s">
        <v>2380</v>
      </c>
      <c r="P452" t="s">
        <v>2380</v>
      </c>
      <c r="Q452">
        <v>2</v>
      </c>
      <c r="R452" t="str">
        <f>PROPER('Answer Data Cleaning'!AA452)</f>
        <v>Yes</v>
      </c>
      <c r="T452" t="s">
        <v>479</v>
      </c>
      <c r="U452" s="24" t="str">
        <f>TEXT(_xlfn.CONCAT('Answer Data Cleaning'!M452,"-",'Answer Data Cleaning'!L452,"-",'Answer Data Cleaning'!K452),"DD-MMM-YYYY")</f>
        <v>18-Oct-2002</v>
      </c>
      <c r="V452">
        <f t="shared" si="20"/>
        <v>20</v>
      </c>
      <c r="W452">
        <v>0</v>
      </c>
      <c r="X452" s="22">
        <v>4070.51</v>
      </c>
      <c r="Y452" t="s">
        <v>11</v>
      </c>
      <c r="Z452" t="s">
        <v>16</v>
      </c>
      <c r="AA452" t="s">
        <v>23</v>
      </c>
    </row>
    <row r="453" spans="2:27" ht="15.5" x14ac:dyDescent="0.35">
      <c r="B453" s="1" t="s">
        <v>1922</v>
      </c>
      <c r="C453" s="1" t="s">
        <v>2834</v>
      </c>
      <c r="D453" t="s">
        <v>4734</v>
      </c>
      <c r="E453" t="s">
        <v>5556</v>
      </c>
      <c r="F453" t="s">
        <v>5555</v>
      </c>
      <c r="I453" t="s">
        <v>1922</v>
      </c>
      <c r="J453">
        <v>24.225000000000001</v>
      </c>
      <c r="K453" t="str">
        <f t="shared" si="21"/>
        <v>Normal Weight</v>
      </c>
      <c r="L453">
        <v>4.09</v>
      </c>
      <c r="M453" t="str">
        <f t="shared" si="22"/>
        <v>Normal</v>
      </c>
      <c r="N453" t="str">
        <f>PROPER('Medical Examinations'!D451)</f>
        <v>No</v>
      </c>
      <c r="O453" t="s">
        <v>2380</v>
      </c>
      <c r="P453" t="s">
        <v>2380</v>
      </c>
      <c r="Q453" s="20">
        <v>0</v>
      </c>
      <c r="R453" t="str">
        <f>PROPER('Answer Data Cleaning'!AA453)</f>
        <v>No</v>
      </c>
      <c r="T453" t="s">
        <v>480</v>
      </c>
      <c r="U453" s="24" t="str">
        <f>TEXT(_xlfn.CONCAT('Answer Data Cleaning'!M453,"-",'Answer Data Cleaning'!L453,"-",'Answer Data Cleaning'!K453),"DD-MMM-YYYY")</f>
        <v>01-Dec-1990</v>
      </c>
      <c r="V453">
        <f t="shared" ref="V453:V516" si="23">DATEDIF(U453,"08-jun-2023","y")</f>
        <v>32</v>
      </c>
      <c r="W453">
        <v>1</v>
      </c>
      <c r="X453" s="22">
        <v>4074.45</v>
      </c>
      <c r="Y453" t="s">
        <v>12</v>
      </c>
      <c r="Z453" t="s">
        <v>11</v>
      </c>
      <c r="AA453" t="s">
        <v>13</v>
      </c>
    </row>
    <row r="454" spans="2:27" ht="15.5" x14ac:dyDescent="0.35">
      <c r="B454" s="1" t="s">
        <v>1921</v>
      </c>
      <c r="C454" s="1" t="s">
        <v>2835</v>
      </c>
      <c r="D454" t="s">
        <v>4734</v>
      </c>
      <c r="E454" t="s">
        <v>5557</v>
      </c>
      <c r="F454" t="s">
        <v>5379</v>
      </c>
      <c r="I454" t="s">
        <v>1921</v>
      </c>
      <c r="J454">
        <v>28.12</v>
      </c>
      <c r="K454" t="str">
        <f t="shared" si="21"/>
        <v>Overweight</v>
      </c>
      <c r="L454">
        <v>4.88</v>
      </c>
      <c r="M454" t="str">
        <f t="shared" si="22"/>
        <v>Normal</v>
      </c>
      <c r="N454" t="str">
        <f>PROPER('Medical Examinations'!D452)</f>
        <v>No</v>
      </c>
      <c r="O454" t="s">
        <v>2380</v>
      </c>
      <c r="P454" t="s">
        <v>2380</v>
      </c>
      <c r="Q454" s="20">
        <v>0</v>
      </c>
      <c r="R454" t="str">
        <f>PROPER('Answer Data Cleaning'!AA454)</f>
        <v>Yes</v>
      </c>
      <c r="T454" t="s">
        <v>481</v>
      </c>
      <c r="U454" s="24" t="str">
        <f>TEXT(_xlfn.CONCAT('Answer Data Cleaning'!M454,"-",'Answer Data Cleaning'!L454,"-",'Answer Data Cleaning'!K454),"DD-MMM-YYYY")</f>
        <v>14-Dec-1990</v>
      </c>
      <c r="V454">
        <f t="shared" si="23"/>
        <v>32</v>
      </c>
      <c r="W454">
        <v>1</v>
      </c>
      <c r="X454" s="22">
        <v>4076.5</v>
      </c>
      <c r="Y454" t="s">
        <v>11</v>
      </c>
      <c r="Z454" t="s">
        <v>12</v>
      </c>
      <c r="AA454" t="s">
        <v>42</v>
      </c>
    </row>
    <row r="455" spans="2:27" ht="15.5" x14ac:dyDescent="0.35">
      <c r="B455" s="1" t="s">
        <v>1920</v>
      </c>
      <c r="C455" s="1" t="s">
        <v>2836</v>
      </c>
      <c r="D455" t="s">
        <v>4737</v>
      </c>
      <c r="E455" t="s">
        <v>5558</v>
      </c>
      <c r="F455" t="s">
        <v>4834</v>
      </c>
      <c r="I455" t="s">
        <v>1920</v>
      </c>
      <c r="J455">
        <v>23.21</v>
      </c>
      <c r="K455" t="str">
        <f t="shared" si="21"/>
        <v>Normal Weight</v>
      </c>
      <c r="L455">
        <v>6.76</v>
      </c>
      <c r="M455" t="str">
        <f t="shared" si="22"/>
        <v>Diabetes</v>
      </c>
      <c r="N455" t="str">
        <f>PROPER('Medical Examinations'!D453)</f>
        <v>No</v>
      </c>
      <c r="O455" t="s">
        <v>2380</v>
      </c>
      <c r="P455" t="s">
        <v>2380</v>
      </c>
      <c r="Q455" s="20">
        <v>0</v>
      </c>
      <c r="R455" t="str">
        <f>PROPER('Answer Data Cleaning'!AA455)</f>
        <v>Yes</v>
      </c>
      <c r="T455" t="s">
        <v>482</v>
      </c>
      <c r="U455" s="24" t="str">
        <f>TEXT(_xlfn.CONCAT('Answer Data Cleaning'!M455,"-",'Answer Data Cleaning'!L455,"-",'Answer Data Cleaning'!K455),"DD-MMM-YYYY")</f>
        <v>21-Aug-1994</v>
      </c>
      <c r="V455">
        <f t="shared" si="23"/>
        <v>28</v>
      </c>
      <c r="W455">
        <v>1</v>
      </c>
      <c r="X455" s="22">
        <v>4133.6400000000003</v>
      </c>
      <c r="Y455" t="s">
        <v>11</v>
      </c>
      <c r="Z455" t="s">
        <v>12</v>
      </c>
      <c r="AA455" t="s">
        <v>23</v>
      </c>
    </row>
    <row r="456" spans="2:27" ht="15.5" x14ac:dyDescent="0.35">
      <c r="B456" s="1" t="s">
        <v>1919</v>
      </c>
      <c r="C456" s="1" t="s">
        <v>2837</v>
      </c>
      <c r="D456" t="s">
        <v>4734</v>
      </c>
      <c r="E456" t="s">
        <v>5560</v>
      </c>
      <c r="F456" t="s">
        <v>5559</v>
      </c>
      <c r="I456" t="s">
        <v>1919</v>
      </c>
      <c r="J456">
        <v>23.98</v>
      </c>
      <c r="K456" t="str">
        <f t="shared" si="21"/>
        <v>Normal Weight</v>
      </c>
      <c r="L456">
        <v>10.67</v>
      </c>
      <c r="M456" t="str">
        <f t="shared" si="22"/>
        <v>Diabetes</v>
      </c>
      <c r="N456" t="str">
        <f>PROPER('Medical Examinations'!D454)</f>
        <v>No</v>
      </c>
      <c r="O456" t="s">
        <v>2380</v>
      </c>
      <c r="P456" t="s">
        <v>2380</v>
      </c>
      <c r="Q456" s="20">
        <v>0</v>
      </c>
      <c r="R456" t="str">
        <f>PROPER('Answer Data Cleaning'!AA456)</f>
        <v>No</v>
      </c>
      <c r="T456" t="s">
        <v>483</v>
      </c>
      <c r="U456" s="24" t="str">
        <f>TEXT(_xlfn.CONCAT('Answer Data Cleaning'!M456,"-",'Answer Data Cleaning'!L456,"-",'Answer Data Cleaning'!K456),"DD-MMM-YYYY")</f>
        <v>06-Aug-1991</v>
      </c>
      <c r="V456">
        <f t="shared" si="23"/>
        <v>31</v>
      </c>
      <c r="W456">
        <v>0</v>
      </c>
      <c r="X456" s="22">
        <v>4134.08</v>
      </c>
      <c r="Y456" t="s">
        <v>11</v>
      </c>
      <c r="Z456" t="s">
        <v>16</v>
      </c>
      <c r="AA456" t="s">
        <v>23</v>
      </c>
    </row>
    <row r="457" spans="2:27" ht="15.5" x14ac:dyDescent="0.35">
      <c r="B457" s="1" t="s">
        <v>1918</v>
      </c>
      <c r="C457" s="1" t="s">
        <v>2838</v>
      </c>
      <c r="D457" t="s">
        <v>4737</v>
      </c>
      <c r="E457" t="s">
        <v>4991</v>
      </c>
      <c r="F457" t="s">
        <v>5561</v>
      </c>
      <c r="I457" t="s">
        <v>1918</v>
      </c>
      <c r="J457">
        <v>30</v>
      </c>
      <c r="K457" t="str">
        <f t="shared" si="21"/>
        <v>Obesity</v>
      </c>
      <c r="L457">
        <v>6.21</v>
      </c>
      <c r="M457" t="str">
        <f t="shared" si="22"/>
        <v>Prediabetes</v>
      </c>
      <c r="N457" t="str">
        <f>PROPER('Medical Examinations'!D455)</f>
        <v>No</v>
      </c>
      <c r="O457" t="s">
        <v>2380</v>
      </c>
      <c r="P457" t="s">
        <v>2380</v>
      </c>
      <c r="Q457" s="20">
        <v>0</v>
      </c>
      <c r="R457" t="str">
        <f>PROPER('Answer Data Cleaning'!AA457)</f>
        <v>Yes</v>
      </c>
      <c r="T457" t="s">
        <v>484</v>
      </c>
      <c r="U457" s="24" t="str">
        <f>TEXT(_xlfn.CONCAT('Answer Data Cleaning'!M457,"-",'Answer Data Cleaning'!L457,"-",'Answer Data Cleaning'!K457),"DD-MMM-YYYY")</f>
        <v>18-Jun-1992</v>
      </c>
      <c r="V457">
        <f t="shared" si="23"/>
        <v>30</v>
      </c>
      <c r="W457">
        <v>0</v>
      </c>
      <c r="X457" s="22">
        <v>4137.5200000000004</v>
      </c>
      <c r="Y457" t="s">
        <v>11</v>
      </c>
      <c r="Z457" t="s">
        <v>12</v>
      </c>
      <c r="AA457" t="s">
        <v>247</v>
      </c>
    </row>
    <row r="458" spans="2:27" ht="15.5" x14ac:dyDescent="0.35">
      <c r="B458" s="1" t="s">
        <v>1917</v>
      </c>
      <c r="C458" s="1" t="s">
        <v>2839</v>
      </c>
      <c r="D458" t="s">
        <v>4737</v>
      </c>
      <c r="E458" t="s">
        <v>4748</v>
      </c>
      <c r="F458" t="s">
        <v>5562</v>
      </c>
      <c r="I458" t="s">
        <v>1917</v>
      </c>
      <c r="J458">
        <v>17.350000000000001</v>
      </c>
      <c r="K458" t="str">
        <f t="shared" si="21"/>
        <v>Underweight</v>
      </c>
      <c r="L458">
        <v>5.03</v>
      </c>
      <c r="M458" t="str">
        <f t="shared" si="22"/>
        <v>Normal</v>
      </c>
      <c r="N458" t="str">
        <f>PROPER('Medical Examinations'!D456)</f>
        <v>Yes</v>
      </c>
      <c r="O458" t="s">
        <v>2380</v>
      </c>
      <c r="P458" t="s">
        <v>2380</v>
      </c>
      <c r="Q458" s="20">
        <v>0</v>
      </c>
      <c r="R458" t="str">
        <f>PROPER('Answer Data Cleaning'!AA458)</f>
        <v>Yes</v>
      </c>
      <c r="T458" t="s">
        <v>485</v>
      </c>
      <c r="U458" s="24" t="str">
        <f>TEXT(_xlfn.CONCAT('Answer Data Cleaning'!M458,"-",'Answer Data Cleaning'!L458,"-",'Answer Data Cleaning'!K458),"DD-MMM-YYYY")</f>
        <v>28-Jun-1992</v>
      </c>
      <c r="V458">
        <f t="shared" si="23"/>
        <v>30</v>
      </c>
      <c r="W458">
        <v>1</v>
      </c>
      <c r="X458" s="22">
        <v>4149.74</v>
      </c>
      <c r="Y458" t="s">
        <v>11</v>
      </c>
      <c r="Z458" t="s">
        <v>16</v>
      </c>
      <c r="AA458" t="s">
        <v>42</v>
      </c>
    </row>
    <row r="459" spans="2:27" ht="15.5" x14ac:dyDescent="0.35">
      <c r="B459" s="1" t="s">
        <v>1916</v>
      </c>
      <c r="C459" s="1" t="s">
        <v>2840</v>
      </c>
      <c r="D459" t="s">
        <v>4737</v>
      </c>
      <c r="E459" t="s">
        <v>5564</v>
      </c>
      <c r="F459" t="s">
        <v>5563</v>
      </c>
      <c r="I459" t="s">
        <v>1916</v>
      </c>
      <c r="J459">
        <v>22.704999999999998</v>
      </c>
      <c r="K459" t="str">
        <f t="shared" si="21"/>
        <v>Normal Weight</v>
      </c>
      <c r="L459">
        <v>5.27</v>
      </c>
      <c r="M459" t="str">
        <f t="shared" si="22"/>
        <v>Normal</v>
      </c>
      <c r="N459" t="str">
        <f>PROPER('Medical Examinations'!D457)</f>
        <v>No</v>
      </c>
      <c r="O459" t="s">
        <v>2380</v>
      </c>
      <c r="P459" t="s">
        <v>2380</v>
      </c>
      <c r="Q459" s="20">
        <v>0</v>
      </c>
      <c r="R459" t="str">
        <f>PROPER('Answer Data Cleaning'!AA459)</f>
        <v>No</v>
      </c>
      <c r="T459" t="s">
        <v>486</v>
      </c>
      <c r="U459" s="24" t="str">
        <f>TEXT(_xlfn.CONCAT('Answer Data Cleaning'!M459,"-",'Answer Data Cleaning'!L459,"-",'Answer Data Cleaning'!K459),"DD-MMM-YYYY")</f>
        <v>04-Aug-1992</v>
      </c>
      <c r="V459">
        <f t="shared" si="23"/>
        <v>30</v>
      </c>
      <c r="W459">
        <v>1</v>
      </c>
      <c r="X459" s="22">
        <v>4151.03</v>
      </c>
      <c r="Y459" t="s">
        <v>11</v>
      </c>
      <c r="Z459" t="s">
        <v>11</v>
      </c>
      <c r="AA459" t="s">
        <v>13</v>
      </c>
    </row>
    <row r="460" spans="2:27" ht="15.5" x14ac:dyDescent="0.35">
      <c r="B460" s="1" t="s">
        <v>1915</v>
      </c>
      <c r="C460" s="1" t="s">
        <v>2841</v>
      </c>
      <c r="D460" t="s">
        <v>4737</v>
      </c>
      <c r="E460" t="s">
        <v>5275</v>
      </c>
      <c r="F460" t="s">
        <v>5565</v>
      </c>
      <c r="I460" t="s">
        <v>1915</v>
      </c>
      <c r="J460">
        <v>25.41</v>
      </c>
      <c r="K460" t="str">
        <f t="shared" si="21"/>
        <v>Overweight</v>
      </c>
      <c r="L460">
        <v>10.53</v>
      </c>
      <c r="M460" t="str">
        <f t="shared" si="22"/>
        <v>Diabetes</v>
      </c>
      <c r="N460" t="str">
        <f>PROPER('Medical Examinations'!D458)</f>
        <v>Yes</v>
      </c>
      <c r="O460" t="s">
        <v>2380</v>
      </c>
      <c r="P460" t="s">
        <v>2380</v>
      </c>
      <c r="Q460">
        <v>1</v>
      </c>
      <c r="R460" t="str">
        <f>PROPER('Answer Data Cleaning'!AA460)</f>
        <v>Yes</v>
      </c>
      <c r="T460" t="s">
        <v>487</v>
      </c>
      <c r="U460" s="24" t="str">
        <f>TEXT(_xlfn.CONCAT('Answer Data Cleaning'!M460,"-",'Answer Data Cleaning'!L460,"-",'Answer Data Cleaning'!K460),"DD-MMM-YYYY")</f>
        <v>26-Nov-1998</v>
      </c>
      <c r="V460">
        <f t="shared" si="23"/>
        <v>24</v>
      </c>
      <c r="W460">
        <v>0</v>
      </c>
      <c r="X460" s="22">
        <v>4154.97</v>
      </c>
      <c r="Y460" t="s">
        <v>11</v>
      </c>
      <c r="Z460" t="s">
        <v>16</v>
      </c>
      <c r="AA460" t="s">
        <v>23</v>
      </c>
    </row>
    <row r="461" spans="2:27" ht="15.5" x14ac:dyDescent="0.35">
      <c r="B461" s="1" t="s">
        <v>1914</v>
      </c>
      <c r="C461" s="1" t="s">
        <v>2842</v>
      </c>
      <c r="D461" t="s">
        <v>4737</v>
      </c>
      <c r="E461" t="s">
        <v>5567</v>
      </c>
      <c r="F461" t="s">
        <v>5566</v>
      </c>
      <c r="I461" t="s">
        <v>1914</v>
      </c>
      <c r="J461">
        <v>18.23</v>
      </c>
      <c r="K461" t="str">
        <f t="shared" si="21"/>
        <v>Underweight</v>
      </c>
      <c r="L461">
        <v>5.78</v>
      </c>
      <c r="M461" t="str">
        <f t="shared" si="22"/>
        <v>Prediabetes</v>
      </c>
      <c r="N461" t="str">
        <f>PROPER('Medical Examinations'!D459)</f>
        <v>No</v>
      </c>
      <c r="O461" t="s">
        <v>2380</v>
      </c>
      <c r="P461" t="s">
        <v>2383</v>
      </c>
      <c r="Q461">
        <v>1</v>
      </c>
      <c r="R461" t="str">
        <f>PROPER('Answer Data Cleaning'!AA461)</f>
        <v>Yes</v>
      </c>
      <c r="T461" t="s">
        <v>488</v>
      </c>
      <c r="U461" s="24" t="str">
        <f>TEXT(_xlfn.CONCAT('Answer Data Cleaning'!M461,"-",'Answer Data Cleaning'!L461,"-",'Answer Data Cleaning'!K461),"DD-MMM-YYYY")</f>
        <v>16-Sep-1984</v>
      </c>
      <c r="V461">
        <f t="shared" si="23"/>
        <v>38</v>
      </c>
      <c r="W461">
        <v>3</v>
      </c>
      <c r="X461" s="22">
        <v>4163.21</v>
      </c>
      <c r="Y461" t="s">
        <v>11</v>
      </c>
      <c r="Z461" t="s">
        <v>11</v>
      </c>
      <c r="AA461" t="s">
        <v>23</v>
      </c>
    </row>
    <row r="462" spans="2:27" ht="15.5" x14ac:dyDescent="0.35">
      <c r="B462" s="1" t="s">
        <v>1913</v>
      </c>
      <c r="C462" s="1" t="s">
        <v>2843</v>
      </c>
      <c r="D462" t="s">
        <v>4734</v>
      </c>
      <c r="E462" t="s">
        <v>5569</v>
      </c>
      <c r="F462" t="s">
        <v>5568</v>
      </c>
      <c r="I462" t="s">
        <v>1913</v>
      </c>
      <c r="J462">
        <v>24.7</v>
      </c>
      <c r="K462" t="str">
        <f t="shared" si="21"/>
        <v>Normal Weight</v>
      </c>
      <c r="L462">
        <v>4.3600000000000003</v>
      </c>
      <c r="M462" t="str">
        <f t="shared" si="22"/>
        <v>Normal</v>
      </c>
      <c r="N462" t="str">
        <f>PROPER('Medical Examinations'!D460)</f>
        <v>No</v>
      </c>
      <c r="O462" t="s">
        <v>2380</v>
      </c>
      <c r="P462" t="s">
        <v>2383</v>
      </c>
      <c r="Q462">
        <v>1</v>
      </c>
      <c r="R462" t="str">
        <f>PROPER('Answer Data Cleaning'!AA462)</f>
        <v>Yes</v>
      </c>
      <c r="T462" t="s">
        <v>489</v>
      </c>
      <c r="U462" s="24" t="str">
        <f>TEXT(_xlfn.CONCAT('Answer Data Cleaning'!M462,"-",'Answer Data Cleaning'!L462,"-",'Answer Data Cleaning'!K462),"DD-MMM-YYYY")</f>
        <v>25-Jun-1989</v>
      </c>
      <c r="V462">
        <f t="shared" si="23"/>
        <v>33</v>
      </c>
      <c r="W462">
        <v>0</v>
      </c>
      <c r="X462" s="22">
        <v>4185.1000000000004</v>
      </c>
      <c r="Y462" t="s">
        <v>11</v>
      </c>
      <c r="Z462" t="s">
        <v>12</v>
      </c>
      <c r="AA462" t="s">
        <v>13</v>
      </c>
    </row>
    <row r="463" spans="2:27" ht="15.5" x14ac:dyDescent="0.35">
      <c r="B463" s="1" t="s">
        <v>1912</v>
      </c>
      <c r="C463" s="1" t="s">
        <v>2844</v>
      </c>
      <c r="D463" t="s">
        <v>4737</v>
      </c>
      <c r="E463" t="s">
        <v>5570</v>
      </c>
      <c r="F463" t="s">
        <v>4858</v>
      </c>
      <c r="I463" t="s">
        <v>1912</v>
      </c>
      <c r="J463">
        <v>37.4</v>
      </c>
      <c r="K463" t="str">
        <f t="shared" si="21"/>
        <v>Obesity</v>
      </c>
      <c r="L463">
        <v>9.7200000000000006</v>
      </c>
      <c r="M463" t="str">
        <f t="shared" si="22"/>
        <v>Diabetes</v>
      </c>
      <c r="N463" t="str">
        <f>PROPER('Medical Examinations'!D461)</f>
        <v>Yes</v>
      </c>
      <c r="O463" t="s">
        <v>2380</v>
      </c>
      <c r="P463" t="s">
        <v>2383</v>
      </c>
      <c r="Q463">
        <v>1</v>
      </c>
      <c r="R463" t="str">
        <f>PROPER('Answer Data Cleaning'!AA463)</f>
        <v>No</v>
      </c>
      <c r="T463" t="s">
        <v>490</v>
      </c>
      <c r="U463" s="24" t="str">
        <f>TEXT(_xlfn.CONCAT('Answer Data Cleaning'!M463,"-",'Answer Data Cleaning'!L463,"-",'Answer Data Cleaning'!K463),"DD-MMM-YYYY")</f>
        <v>03-Oct-1995</v>
      </c>
      <c r="V463">
        <f t="shared" si="23"/>
        <v>27</v>
      </c>
      <c r="W463">
        <v>0</v>
      </c>
      <c r="X463" s="22">
        <v>4188.7299999999996</v>
      </c>
      <c r="Y463" t="s">
        <v>11</v>
      </c>
      <c r="Z463" t="s">
        <v>11</v>
      </c>
      <c r="AA463" t="s">
        <v>200</v>
      </c>
    </row>
    <row r="464" spans="2:27" ht="15.5" x14ac:dyDescent="0.35">
      <c r="B464" s="1" t="s">
        <v>1911</v>
      </c>
      <c r="C464" s="1" t="s">
        <v>2845</v>
      </c>
      <c r="D464" t="s">
        <v>4734</v>
      </c>
      <c r="E464" t="s">
        <v>5571</v>
      </c>
      <c r="F464" t="s">
        <v>5285</v>
      </c>
      <c r="I464" t="s">
        <v>1911</v>
      </c>
      <c r="J464">
        <v>26.885000000000002</v>
      </c>
      <c r="K464" t="str">
        <f t="shared" si="21"/>
        <v>Overweight</v>
      </c>
      <c r="L464">
        <v>5.18</v>
      </c>
      <c r="M464" t="str">
        <f t="shared" si="22"/>
        <v>Normal</v>
      </c>
      <c r="N464" t="str">
        <f>PROPER('Medical Examinations'!D462)</f>
        <v>No</v>
      </c>
      <c r="O464" t="s">
        <v>2380</v>
      </c>
      <c r="P464" t="s">
        <v>2383</v>
      </c>
      <c r="Q464">
        <v>1</v>
      </c>
      <c r="R464" t="str">
        <f>PROPER('Answer Data Cleaning'!AA464)</f>
        <v>Yes</v>
      </c>
      <c r="T464" t="s">
        <v>491</v>
      </c>
      <c r="U464" s="24" t="str">
        <f>TEXT(_xlfn.CONCAT('Answer Data Cleaning'!M464,"-",'Answer Data Cleaning'!L464,"-",'Answer Data Cleaning'!K464),"DD-MMM-YYYY")</f>
        <v>06-Sep-1997</v>
      </c>
      <c r="V464">
        <f t="shared" si="23"/>
        <v>25</v>
      </c>
      <c r="W464">
        <v>2</v>
      </c>
      <c r="X464" s="22">
        <v>4189.1099999999997</v>
      </c>
      <c r="Y464" t="s">
        <v>11</v>
      </c>
      <c r="Z464" t="s">
        <v>11</v>
      </c>
      <c r="AA464" t="s">
        <v>23</v>
      </c>
    </row>
    <row r="465" spans="2:27" ht="15.5" x14ac:dyDescent="0.35">
      <c r="B465" s="1" t="s">
        <v>1910</v>
      </c>
      <c r="C465" s="1" t="s">
        <v>2846</v>
      </c>
      <c r="D465" t="s">
        <v>4734</v>
      </c>
      <c r="E465" t="s">
        <v>4846</v>
      </c>
      <c r="F465" t="s">
        <v>4891</v>
      </c>
      <c r="I465" t="s">
        <v>1910</v>
      </c>
      <c r="J465">
        <v>25.27</v>
      </c>
      <c r="K465" t="str">
        <f t="shared" si="21"/>
        <v>Overweight</v>
      </c>
      <c r="L465">
        <v>5.29</v>
      </c>
      <c r="M465" t="str">
        <f t="shared" si="22"/>
        <v>Normal</v>
      </c>
      <c r="N465" t="str">
        <f>PROPER('Medical Examinations'!D463)</f>
        <v>No</v>
      </c>
      <c r="O465" t="s">
        <v>2380</v>
      </c>
      <c r="P465" t="s">
        <v>2383</v>
      </c>
      <c r="Q465">
        <v>1</v>
      </c>
      <c r="R465" t="str">
        <f>PROPER('Answer Data Cleaning'!AA465)</f>
        <v>Yes</v>
      </c>
      <c r="T465" t="s">
        <v>492</v>
      </c>
      <c r="U465" s="24" t="str">
        <f>TEXT(_xlfn.CONCAT('Answer Data Cleaning'!M465,"-",'Answer Data Cleaning'!L465,"-",'Answer Data Cleaning'!K465),"DD-MMM-YYYY")</f>
        <v>14-Dec-1998</v>
      </c>
      <c r="V465">
        <f t="shared" si="23"/>
        <v>24</v>
      </c>
      <c r="W465">
        <v>3</v>
      </c>
      <c r="X465" s="22">
        <v>4234.93</v>
      </c>
      <c r="Y465" t="s">
        <v>11</v>
      </c>
      <c r="Z465" t="s">
        <v>16</v>
      </c>
      <c r="AA465" t="s">
        <v>42</v>
      </c>
    </row>
    <row r="466" spans="2:27" ht="15.5" x14ac:dyDescent="0.35">
      <c r="B466" s="1" t="s">
        <v>1909</v>
      </c>
      <c r="C466" s="1" t="s">
        <v>2847</v>
      </c>
      <c r="D466" t="s">
        <v>4734</v>
      </c>
      <c r="E466" t="s">
        <v>5573</v>
      </c>
      <c r="F466" t="s">
        <v>5572</v>
      </c>
      <c r="I466" t="s">
        <v>1909</v>
      </c>
      <c r="J466">
        <v>23.655000000000001</v>
      </c>
      <c r="K466" t="str">
        <f t="shared" si="21"/>
        <v>Normal Weight</v>
      </c>
      <c r="L466">
        <v>4.8600000000000003</v>
      </c>
      <c r="M466" t="str">
        <f t="shared" si="22"/>
        <v>Normal</v>
      </c>
      <c r="N466" t="str">
        <f>PROPER('Medical Examinations'!D464)</f>
        <v>Yes</v>
      </c>
      <c r="O466" t="s">
        <v>2380</v>
      </c>
      <c r="P466" t="s">
        <v>2380</v>
      </c>
      <c r="Q466" s="20">
        <v>0</v>
      </c>
      <c r="R466" t="str">
        <f>PROPER('Answer Data Cleaning'!AA466)</f>
        <v>Yes</v>
      </c>
      <c r="T466" t="s">
        <v>493</v>
      </c>
      <c r="U466" s="24" t="str">
        <f>TEXT(_xlfn.CONCAT('Answer Data Cleaning'!M466,"-",'Answer Data Cleaning'!L466,"-",'Answer Data Cleaning'!K466),"DD-MMM-YYYY")</f>
        <v>27-Jun-1992</v>
      </c>
      <c r="V466">
        <f t="shared" si="23"/>
        <v>30</v>
      </c>
      <c r="W466">
        <v>1</v>
      </c>
      <c r="X466" s="22">
        <v>4237.13</v>
      </c>
      <c r="Y466" t="s">
        <v>12</v>
      </c>
      <c r="Z466" t="s">
        <v>16</v>
      </c>
      <c r="AA466" t="s">
        <v>168</v>
      </c>
    </row>
    <row r="467" spans="2:27" ht="15.5" x14ac:dyDescent="0.35">
      <c r="B467" s="1" t="s">
        <v>1908</v>
      </c>
      <c r="C467" s="1" t="s">
        <v>2848</v>
      </c>
      <c r="D467" t="s">
        <v>4737</v>
      </c>
      <c r="E467" t="s">
        <v>5575</v>
      </c>
      <c r="F467" t="s">
        <v>5574</v>
      </c>
      <c r="I467" t="s">
        <v>1908</v>
      </c>
      <c r="J467">
        <v>55.05</v>
      </c>
      <c r="K467" t="str">
        <f t="shared" si="21"/>
        <v>Obesity</v>
      </c>
      <c r="L467">
        <v>7.66</v>
      </c>
      <c r="M467" t="str">
        <f t="shared" si="22"/>
        <v>Diabetes</v>
      </c>
      <c r="N467" t="str">
        <f>PROPER('Medical Examinations'!D465)</f>
        <v>No</v>
      </c>
      <c r="O467" t="s">
        <v>2380</v>
      </c>
      <c r="P467" t="s">
        <v>2380</v>
      </c>
      <c r="Q467" s="20">
        <v>0</v>
      </c>
      <c r="R467" t="str">
        <f>PROPER('Answer Data Cleaning'!AA467)</f>
        <v>No</v>
      </c>
      <c r="T467" t="s">
        <v>494</v>
      </c>
      <c r="U467" s="24" t="str">
        <f>TEXT(_xlfn.CONCAT('Answer Data Cleaning'!M467,"-",'Answer Data Cleaning'!L467,"-",'Answer Data Cleaning'!K467),"DD-MMM-YYYY")</f>
        <v>03-Nov-1991</v>
      </c>
      <c r="V467">
        <f t="shared" si="23"/>
        <v>31</v>
      </c>
      <c r="W467">
        <v>1</v>
      </c>
      <c r="X467" s="22">
        <v>4239.8900000000003</v>
      </c>
      <c r="Y467" t="s">
        <v>11</v>
      </c>
      <c r="Z467" t="s">
        <v>11</v>
      </c>
      <c r="AA467" t="s">
        <v>23</v>
      </c>
    </row>
    <row r="468" spans="2:27" ht="15.5" x14ac:dyDescent="0.35">
      <c r="B468" s="1" t="s">
        <v>1907</v>
      </c>
      <c r="C468" s="1" t="s">
        <v>2849</v>
      </c>
      <c r="D468" t="s">
        <v>4734</v>
      </c>
      <c r="E468" t="s">
        <v>4884</v>
      </c>
      <c r="F468" t="s">
        <v>5576</v>
      </c>
      <c r="I468" t="s">
        <v>1907</v>
      </c>
      <c r="J468">
        <v>24.89</v>
      </c>
      <c r="K468" t="str">
        <f t="shared" si="21"/>
        <v>Normal Weight</v>
      </c>
      <c r="L468">
        <v>6.1</v>
      </c>
      <c r="M468" t="str">
        <f t="shared" si="22"/>
        <v>Prediabetes</v>
      </c>
      <c r="N468" t="str">
        <f>PROPER('Medical Examinations'!D466)</f>
        <v>Yes</v>
      </c>
      <c r="O468" t="s">
        <v>2380</v>
      </c>
      <c r="P468" t="s">
        <v>2383</v>
      </c>
      <c r="Q468">
        <v>1</v>
      </c>
      <c r="R468" t="str">
        <f>PROPER('Answer Data Cleaning'!AA468)</f>
        <v>Yes</v>
      </c>
      <c r="T468" t="s">
        <v>495</v>
      </c>
      <c r="U468" s="24" t="str">
        <f>TEXT(_xlfn.CONCAT('Answer Data Cleaning'!M468,"-",'Answer Data Cleaning'!L468,"-",'Answer Data Cleaning'!K468),"DD-MMM-YYYY")</f>
        <v>01-Dec-1991</v>
      </c>
      <c r="V468">
        <f t="shared" si="23"/>
        <v>31</v>
      </c>
      <c r="W468">
        <v>1</v>
      </c>
      <c r="X468" s="22">
        <v>4243.59</v>
      </c>
      <c r="Y468" t="s">
        <v>12</v>
      </c>
      <c r="Z468" t="s">
        <v>16</v>
      </c>
      <c r="AA468" t="s">
        <v>23</v>
      </c>
    </row>
    <row r="469" spans="2:27" ht="15.5" x14ac:dyDescent="0.35">
      <c r="B469" s="1" t="s">
        <v>1906</v>
      </c>
      <c r="C469" s="1" t="s">
        <v>2850</v>
      </c>
      <c r="D469" t="s">
        <v>4737</v>
      </c>
      <c r="E469" t="s">
        <v>5578</v>
      </c>
      <c r="F469" t="s">
        <v>5577</v>
      </c>
      <c r="I469" t="s">
        <v>1906</v>
      </c>
      <c r="J469">
        <v>18.715</v>
      </c>
      <c r="K469" t="str">
        <f t="shared" si="21"/>
        <v>Normal Weight</v>
      </c>
      <c r="L469">
        <v>4.4400000000000004</v>
      </c>
      <c r="M469" t="str">
        <f t="shared" si="22"/>
        <v>Normal</v>
      </c>
      <c r="N469" t="str">
        <f>PROPER('Medical Examinations'!D467)</f>
        <v>No</v>
      </c>
      <c r="O469" t="s">
        <v>2380</v>
      </c>
      <c r="P469" t="s">
        <v>2380</v>
      </c>
      <c r="Q469" s="20">
        <v>0</v>
      </c>
      <c r="R469" t="str">
        <f>PROPER('Answer Data Cleaning'!AA469)</f>
        <v>No</v>
      </c>
      <c r="T469" t="s">
        <v>496</v>
      </c>
      <c r="U469" s="24" t="str">
        <f>TEXT(_xlfn.CONCAT('Answer Data Cleaning'!M469,"-",'Answer Data Cleaning'!L469,"-",'Answer Data Cleaning'!K469),"DD-MMM-YYYY")</f>
        <v>16-Jun-1982</v>
      </c>
      <c r="V469">
        <f t="shared" si="23"/>
        <v>40</v>
      </c>
      <c r="W469">
        <v>3</v>
      </c>
      <c r="X469" s="22">
        <v>4250.24</v>
      </c>
      <c r="Y469" t="s">
        <v>11</v>
      </c>
      <c r="Z469" t="s">
        <v>12</v>
      </c>
      <c r="AA469" t="s">
        <v>13</v>
      </c>
    </row>
    <row r="470" spans="2:27" ht="15.5" x14ac:dyDescent="0.35">
      <c r="B470" s="1" t="s">
        <v>1905</v>
      </c>
      <c r="C470" s="1" t="s">
        <v>2851</v>
      </c>
      <c r="D470" t="s">
        <v>4737</v>
      </c>
      <c r="E470" t="s">
        <v>5579</v>
      </c>
      <c r="F470" t="s">
        <v>4864</v>
      </c>
      <c r="I470" t="s">
        <v>1905</v>
      </c>
      <c r="J470">
        <v>28.12</v>
      </c>
      <c r="K470" t="str">
        <f t="shared" si="21"/>
        <v>Overweight</v>
      </c>
      <c r="L470">
        <v>6.15</v>
      </c>
      <c r="M470" t="str">
        <f t="shared" si="22"/>
        <v>Prediabetes</v>
      </c>
      <c r="N470" t="str">
        <f>PROPER('Medical Examinations'!D468)</f>
        <v>No</v>
      </c>
      <c r="O470" t="s">
        <v>2380</v>
      </c>
      <c r="P470" t="s">
        <v>2380</v>
      </c>
      <c r="Q470" s="20">
        <v>0</v>
      </c>
      <c r="R470" t="str">
        <f>PROPER('Answer Data Cleaning'!AA470)</f>
        <v>Yes</v>
      </c>
      <c r="T470" t="s">
        <v>497</v>
      </c>
      <c r="U470" s="24" t="str">
        <f>TEXT(_xlfn.CONCAT('Answer Data Cleaning'!M470,"-",'Answer Data Cleaning'!L470,"-",'Answer Data Cleaning'!K470),"DD-MMM-YYYY")</f>
        <v>14-Oct-1995</v>
      </c>
      <c r="V470">
        <f t="shared" si="23"/>
        <v>27</v>
      </c>
      <c r="W470">
        <v>3</v>
      </c>
      <c r="X470" s="22">
        <v>4260.74</v>
      </c>
      <c r="Y470" t="s">
        <v>12</v>
      </c>
      <c r="Z470" t="s">
        <v>11</v>
      </c>
      <c r="AA470" t="s">
        <v>42</v>
      </c>
    </row>
    <row r="471" spans="2:27" ht="15.5" x14ac:dyDescent="0.35">
      <c r="B471" s="1" t="s">
        <v>1904</v>
      </c>
      <c r="C471" s="1" t="s">
        <v>2852</v>
      </c>
      <c r="D471" t="s">
        <v>4734</v>
      </c>
      <c r="E471" t="s">
        <v>5581</v>
      </c>
      <c r="F471" t="s">
        <v>5580</v>
      </c>
      <c r="I471" t="s">
        <v>1904</v>
      </c>
      <c r="J471">
        <v>26.6</v>
      </c>
      <c r="K471" t="str">
        <f t="shared" si="21"/>
        <v>Overweight</v>
      </c>
      <c r="L471">
        <v>4.53</v>
      </c>
      <c r="M471" t="str">
        <f t="shared" si="22"/>
        <v>Normal</v>
      </c>
      <c r="N471" t="str">
        <f>PROPER('Medical Examinations'!D469)</f>
        <v>No</v>
      </c>
      <c r="O471" t="s">
        <v>2380</v>
      </c>
      <c r="P471" t="s">
        <v>2380</v>
      </c>
      <c r="Q471" s="20">
        <v>0</v>
      </c>
      <c r="R471" t="str">
        <f>PROPER('Answer Data Cleaning'!AA471)</f>
        <v>Yes</v>
      </c>
      <c r="T471" t="s">
        <v>498</v>
      </c>
      <c r="U471" s="24" t="str">
        <f>TEXT(_xlfn.CONCAT('Answer Data Cleaning'!M471,"-",'Answer Data Cleaning'!L471,"-",'Answer Data Cleaning'!K471),"DD-MMM-YYYY")</f>
        <v>20-Nov-1983</v>
      </c>
      <c r="V471">
        <f t="shared" si="23"/>
        <v>39</v>
      </c>
      <c r="W471">
        <v>3</v>
      </c>
      <c r="X471" s="22">
        <v>4265.01</v>
      </c>
      <c r="Y471" t="s">
        <v>11</v>
      </c>
      <c r="Z471" t="s">
        <v>16</v>
      </c>
      <c r="AA471" t="s">
        <v>23</v>
      </c>
    </row>
    <row r="472" spans="2:27" ht="15.5" x14ac:dyDescent="0.35">
      <c r="B472" s="1" t="s">
        <v>1903</v>
      </c>
      <c r="C472" s="1" t="s">
        <v>2853</v>
      </c>
      <c r="D472" t="s">
        <v>4734</v>
      </c>
      <c r="E472" t="s">
        <v>5583</v>
      </c>
      <c r="F472" t="s">
        <v>5582</v>
      </c>
      <c r="I472" t="s">
        <v>1903</v>
      </c>
      <c r="J472">
        <v>30.114999999999998</v>
      </c>
      <c r="K472" t="str">
        <f t="shared" si="21"/>
        <v>Obesity</v>
      </c>
      <c r="L472">
        <v>5.48</v>
      </c>
      <c r="M472" t="str">
        <f t="shared" si="22"/>
        <v>Normal</v>
      </c>
      <c r="N472" t="str">
        <f>PROPER('Medical Examinations'!D470)</f>
        <v>No</v>
      </c>
      <c r="O472" t="s">
        <v>2382</v>
      </c>
      <c r="P472" t="s">
        <v>2380</v>
      </c>
      <c r="Q472">
        <v>1</v>
      </c>
      <c r="R472" t="str">
        <f>PROPER('Answer Data Cleaning'!AA472)</f>
        <v>No</v>
      </c>
      <c r="T472" t="s">
        <v>499</v>
      </c>
      <c r="U472" s="24" t="str">
        <f>TEXT(_xlfn.CONCAT('Answer Data Cleaning'!M472,"-",'Answer Data Cleaning'!L472,"-",'Answer Data Cleaning'!K472),"DD-MMM-YYYY")</f>
        <v>18-Jun-1992</v>
      </c>
      <c r="V472">
        <f t="shared" si="23"/>
        <v>30</v>
      </c>
      <c r="W472">
        <v>2</v>
      </c>
      <c r="X472" s="22">
        <v>4266.17</v>
      </c>
      <c r="Y472" t="s">
        <v>12</v>
      </c>
      <c r="Z472" t="s">
        <v>11</v>
      </c>
      <c r="AA472" t="s">
        <v>13</v>
      </c>
    </row>
    <row r="473" spans="2:27" ht="15.5" x14ac:dyDescent="0.35">
      <c r="B473" s="1" t="s">
        <v>1902</v>
      </c>
      <c r="C473" s="1" t="s">
        <v>2854</v>
      </c>
      <c r="D473" t="s">
        <v>4737</v>
      </c>
      <c r="E473" t="s">
        <v>5585</v>
      </c>
      <c r="F473" t="s">
        <v>5584</v>
      </c>
      <c r="I473" t="s">
        <v>1902</v>
      </c>
      <c r="J473">
        <v>24.605</v>
      </c>
      <c r="K473" t="str">
        <f t="shared" si="21"/>
        <v>Normal Weight</v>
      </c>
      <c r="L473">
        <v>5.48</v>
      </c>
      <c r="M473" t="str">
        <f t="shared" si="22"/>
        <v>Normal</v>
      </c>
      <c r="N473" t="str">
        <f>PROPER('Medical Examinations'!D471)</f>
        <v>No</v>
      </c>
      <c r="O473" t="s">
        <v>2380</v>
      </c>
      <c r="P473" t="s">
        <v>2380</v>
      </c>
      <c r="Q473" s="20">
        <v>0</v>
      </c>
      <c r="R473" t="str">
        <f>PROPER('Answer Data Cleaning'!AA473)</f>
        <v>Yes</v>
      </c>
      <c r="T473" t="s">
        <v>500</v>
      </c>
      <c r="U473" s="24" t="str">
        <f>TEXT(_xlfn.CONCAT('Answer Data Cleaning'!M473,"-",'Answer Data Cleaning'!L473,"-",'Answer Data Cleaning'!K473),"DD-MMM-YYYY")</f>
        <v>08-Jun-2003</v>
      </c>
      <c r="V473">
        <f t="shared" si="23"/>
        <v>20</v>
      </c>
      <c r="W473">
        <v>0</v>
      </c>
      <c r="X473" s="22">
        <v>4278.55</v>
      </c>
      <c r="Y473" t="s">
        <v>11</v>
      </c>
      <c r="Z473" t="s">
        <v>16</v>
      </c>
      <c r="AA473" t="s">
        <v>300</v>
      </c>
    </row>
    <row r="474" spans="2:27" ht="15.5" x14ac:dyDescent="0.35">
      <c r="B474" s="1" t="s">
        <v>1901</v>
      </c>
      <c r="C474" s="1" t="s">
        <v>2855</v>
      </c>
      <c r="D474" t="s">
        <v>4737</v>
      </c>
      <c r="E474" t="s">
        <v>5587</v>
      </c>
      <c r="F474" t="s">
        <v>5586</v>
      </c>
      <c r="I474" t="s">
        <v>1901</v>
      </c>
      <c r="J474">
        <v>29.6</v>
      </c>
      <c r="K474" t="str">
        <f t="shared" si="21"/>
        <v>Overweight</v>
      </c>
      <c r="L474">
        <v>8.1</v>
      </c>
      <c r="M474" t="str">
        <f t="shared" si="22"/>
        <v>Diabetes</v>
      </c>
      <c r="N474" t="str">
        <f>PROPER('Medical Examinations'!D472)</f>
        <v>No</v>
      </c>
      <c r="O474" t="s">
        <v>2380</v>
      </c>
      <c r="P474" t="s">
        <v>2380</v>
      </c>
      <c r="Q474" s="20">
        <v>0</v>
      </c>
      <c r="R474" t="str">
        <f>PROPER('Answer Data Cleaning'!AA474)</f>
        <v>No</v>
      </c>
      <c r="T474" t="s">
        <v>501</v>
      </c>
      <c r="U474" s="24" t="str">
        <f>TEXT(_xlfn.CONCAT('Answer Data Cleaning'!M474,"-",'Answer Data Cleaning'!L474,"-",'Answer Data Cleaning'!K474),"DD-MMM-YYYY")</f>
        <v>25-Nov-2000</v>
      </c>
      <c r="V474">
        <f t="shared" si="23"/>
        <v>22</v>
      </c>
      <c r="W474">
        <v>3</v>
      </c>
      <c r="X474" s="22">
        <v>4296.2700000000004</v>
      </c>
      <c r="Y474" t="s">
        <v>11</v>
      </c>
      <c r="Z474" t="s">
        <v>12</v>
      </c>
      <c r="AA474" t="s">
        <v>23</v>
      </c>
    </row>
    <row r="475" spans="2:27" ht="15.5" x14ac:dyDescent="0.35">
      <c r="B475" s="1" t="s">
        <v>1900</v>
      </c>
      <c r="C475" s="1" t="s">
        <v>2856</v>
      </c>
      <c r="D475" t="s">
        <v>4737</v>
      </c>
      <c r="E475" t="s">
        <v>5162</v>
      </c>
      <c r="F475" t="s">
        <v>5588</v>
      </c>
      <c r="I475" t="s">
        <v>1900</v>
      </c>
      <c r="J475">
        <v>24.42</v>
      </c>
      <c r="K475" t="str">
        <f t="shared" si="21"/>
        <v>Normal Weight</v>
      </c>
      <c r="L475">
        <v>7.16</v>
      </c>
      <c r="M475" t="str">
        <f t="shared" si="22"/>
        <v>Diabetes</v>
      </c>
      <c r="N475" t="str">
        <f>PROPER('Medical Examinations'!D473)</f>
        <v>No</v>
      </c>
      <c r="O475" t="s">
        <v>2380</v>
      </c>
      <c r="P475" t="s">
        <v>2380</v>
      </c>
      <c r="Q475" s="20">
        <v>0</v>
      </c>
      <c r="R475" t="str">
        <f>PROPER('Answer Data Cleaning'!AA475)</f>
        <v>Yes</v>
      </c>
      <c r="T475" t="s">
        <v>502</v>
      </c>
      <c r="U475" s="24" t="str">
        <f>TEXT(_xlfn.CONCAT('Answer Data Cleaning'!M475,"-",'Answer Data Cleaning'!L475,"-",'Answer Data Cleaning'!K475),"DD-MMM-YYYY")</f>
        <v>19-Dec-1988</v>
      </c>
      <c r="V475">
        <f t="shared" si="23"/>
        <v>34</v>
      </c>
      <c r="W475">
        <v>0</v>
      </c>
      <c r="X475" s="22">
        <v>4320.41</v>
      </c>
      <c r="Y475" t="s">
        <v>11</v>
      </c>
      <c r="Z475" t="s">
        <v>16</v>
      </c>
      <c r="AA475" t="s">
        <v>23</v>
      </c>
    </row>
    <row r="476" spans="2:27" ht="15.5" x14ac:dyDescent="0.35">
      <c r="B476" s="1" t="s">
        <v>1899</v>
      </c>
      <c r="C476" s="1" t="s">
        <v>2857</v>
      </c>
      <c r="D476" t="s">
        <v>4737</v>
      </c>
      <c r="E476" t="s">
        <v>5589</v>
      </c>
      <c r="F476" t="s">
        <v>5197</v>
      </c>
      <c r="I476" t="s">
        <v>1899</v>
      </c>
      <c r="J476">
        <v>20.9</v>
      </c>
      <c r="K476" t="str">
        <f t="shared" si="21"/>
        <v>Normal Weight</v>
      </c>
      <c r="L476">
        <v>4.55</v>
      </c>
      <c r="M476" t="str">
        <f t="shared" si="22"/>
        <v>Normal</v>
      </c>
      <c r="N476" t="str">
        <f>PROPER('Medical Examinations'!D474)</f>
        <v>Yes</v>
      </c>
      <c r="O476" t="s">
        <v>2380</v>
      </c>
      <c r="P476" t="s">
        <v>2383</v>
      </c>
      <c r="Q476">
        <v>1</v>
      </c>
      <c r="R476" t="str">
        <f>PROPER('Answer Data Cleaning'!AA476)</f>
        <v>Yes</v>
      </c>
      <c r="T476" t="s">
        <v>503</v>
      </c>
      <c r="U476" s="24" t="str">
        <f>TEXT(_xlfn.CONCAT('Answer Data Cleaning'!M476,"-",'Answer Data Cleaning'!L476,"-",'Answer Data Cleaning'!K476),"DD-MMM-YYYY")</f>
        <v>02-Nov-1994</v>
      </c>
      <c r="V476">
        <f t="shared" si="23"/>
        <v>28</v>
      </c>
      <c r="W476">
        <v>1</v>
      </c>
      <c r="X476" s="22">
        <v>4337.74</v>
      </c>
      <c r="Y476" t="s">
        <v>11</v>
      </c>
      <c r="Z476" t="s">
        <v>16</v>
      </c>
      <c r="AA476" t="s">
        <v>247</v>
      </c>
    </row>
    <row r="477" spans="2:27" ht="15.5" x14ac:dyDescent="0.35">
      <c r="B477" s="1" t="s">
        <v>1898</v>
      </c>
      <c r="C477" s="1" t="s">
        <v>2858</v>
      </c>
      <c r="D477" t="s">
        <v>4737</v>
      </c>
      <c r="E477" t="s">
        <v>4758</v>
      </c>
      <c r="F477" t="s">
        <v>5590</v>
      </c>
      <c r="I477" t="s">
        <v>1898</v>
      </c>
      <c r="J477">
        <v>22.895</v>
      </c>
      <c r="K477" t="str">
        <f t="shared" si="21"/>
        <v>Normal Weight</v>
      </c>
      <c r="L477">
        <v>6.03</v>
      </c>
      <c r="M477" t="str">
        <f t="shared" si="22"/>
        <v>Prediabetes</v>
      </c>
      <c r="N477" t="str">
        <f>PROPER('Medical Examinations'!D475)</f>
        <v>No</v>
      </c>
      <c r="O477" t="s">
        <v>2380</v>
      </c>
      <c r="P477" t="s">
        <v>2380</v>
      </c>
      <c r="Q477" s="20">
        <v>0</v>
      </c>
      <c r="R477" t="str">
        <f>PROPER('Answer Data Cleaning'!AA477)</f>
        <v>Yes</v>
      </c>
      <c r="T477" t="s">
        <v>504</v>
      </c>
      <c r="U477" s="24" t="str">
        <f>TEXT(_xlfn.CONCAT('Answer Data Cleaning'!M477,"-",'Answer Data Cleaning'!L477,"-",'Answer Data Cleaning'!K477),"DD-MMM-YYYY")</f>
        <v>26-Oct-1994</v>
      </c>
      <c r="V477">
        <f t="shared" si="23"/>
        <v>28</v>
      </c>
      <c r="W477">
        <v>2</v>
      </c>
      <c r="X477" s="22">
        <v>4340.4399999999996</v>
      </c>
      <c r="Y477" t="s">
        <v>11</v>
      </c>
      <c r="Z477" t="s">
        <v>16</v>
      </c>
      <c r="AA477" t="s">
        <v>13</v>
      </c>
    </row>
    <row r="478" spans="2:27" ht="15.5" x14ac:dyDescent="0.35">
      <c r="B478" s="1" t="s">
        <v>1897</v>
      </c>
      <c r="C478" s="1" t="s">
        <v>2859</v>
      </c>
      <c r="D478" t="s">
        <v>4737</v>
      </c>
      <c r="E478" t="s">
        <v>5592</v>
      </c>
      <c r="F478" t="s">
        <v>5591</v>
      </c>
      <c r="I478" t="s">
        <v>1897</v>
      </c>
      <c r="J478">
        <v>28.3</v>
      </c>
      <c r="K478" t="str">
        <f t="shared" si="21"/>
        <v>Overweight</v>
      </c>
      <c r="L478">
        <v>5.47</v>
      </c>
      <c r="M478" t="str">
        <f t="shared" si="22"/>
        <v>Normal</v>
      </c>
      <c r="N478" t="str">
        <f>PROPER('Medical Examinations'!D476)</f>
        <v>Yes</v>
      </c>
      <c r="O478" t="s">
        <v>2380</v>
      </c>
      <c r="P478" t="s">
        <v>2383</v>
      </c>
      <c r="Q478">
        <v>1</v>
      </c>
      <c r="R478" t="str">
        <f>PROPER('Answer Data Cleaning'!AA478)</f>
        <v>Yes</v>
      </c>
      <c r="T478" t="s">
        <v>505</v>
      </c>
      <c r="U478" s="24" t="str">
        <f>TEXT(_xlfn.CONCAT('Answer Data Cleaning'!M478,"-",'Answer Data Cleaning'!L478,"-",'Answer Data Cleaning'!K478),"DD-MMM-YYYY")</f>
        <v>01-Jun-1991</v>
      </c>
      <c r="V478">
        <f t="shared" si="23"/>
        <v>32</v>
      </c>
      <c r="W478">
        <v>0</v>
      </c>
      <c r="X478" s="22">
        <v>4347.0200000000004</v>
      </c>
      <c r="Y478" t="s">
        <v>11</v>
      </c>
      <c r="Z478" t="s">
        <v>16</v>
      </c>
      <c r="AA478" t="s">
        <v>247</v>
      </c>
    </row>
    <row r="479" spans="2:27" ht="15.5" x14ac:dyDescent="0.35">
      <c r="B479" s="1" t="s">
        <v>1895</v>
      </c>
      <c r="C479" s="1" t="s">
        <v>2860</v>
      </c>
      <c r="D479" t="s">
        <v>4737</v>
      </c>
      <c r="E479" t="s">
        <v>5594</v>
      </c>
      <c r="F479" t="s">
        <v>5593</v>
      </c>
      <c r="G479" t="s">
        <v>5595</v>
      </c>
      <c r="I479" t="s">
        <v>1895</v>
      </c>
      <c r="J479">
        <v>54.3</v>
      </c>
      <c r="K479" t="str">
        <f t="shared" si="21"/>
        <v>Obesity</v>
      </c>
      <c r="L479">
        <v>4.1500000000000004</v>
      </c>
      <c r="M479" t="str">
        <f t="shared" si="22"/>
        <v>Normal</v>
      </c>
      <c r="N479" t="str">
        <f>PROPER('Medical Examinations'!D477)</f>
        <v>Yes</v>
      </c>
      <c r="O479" t="s">
        <v>2380</v>
      </c>
      <c r="P479" t="s">
        <v>2380</v>
      </c>
      <c r="Q479">
        <v>1</v>
      </c>
      <c r="R479" t="str">
        <f>PROPER('Answer Data Cleaning'!AA479)</f>
        <v>No</v>
      </c>
      <c r="T479" t="s">
        <v>506</v>
      </c>
      <c r="U479" s="24" t="str">
        <f>TEXT(_xlfn.CONCAT('Answer Data Cleaning'!M479,"-",'Answer Data Cleaning'!L479,"-",'Answer Data Cleaning'!K479),"DD-MMM-YYYY")</f>
        <v>01-Nov-1994</v>
      </c>
      <c r="V479">
        <f t="shared" si="23"/>
        <v>28</v>
      </c>
      <c r="W479">
        <v>2</v>
      </c>
      <c r="X479" s="22">
        <v>4349.46</v>
      </c>
      <c r="Y479" t="s">
        <v>11</v>
      </c>
      <c r="Z479" t="s">
        <v>11</v>
      </c>
      <c r="AA479" t="s">
        <v>13</v>
      </c>
    </row>
    <row r="480" spans="2:27" ht="15.5" x14ac:dyDescent="0.35">
      <c r="B480" s="1" t="s">
        <v>1894</v>
      </c>
      <c r="C480" s="1" t="s">
        <v>2861</v>
      </c>
      <c r="D480" t="s">
        <v>4734</v>
      </c>
      <c r="E480" t="s">
        <v>5597</v>
      </c>
      <c r="F480" t="s">
        <v>5596</v>
      </c>
      <c r="I480" t="s">
        <v>1894</v>
      </c>
      <c r="J480">
        <v>33.344999999999999</v>
      </c>
      <c r="K480" t="str">
        <f t="shared" si="21"/>
        <v>Obesity</v>
      </c>
      <c r="L480">
        <v>11.32</v>
      </c>
      <c r="M480" t="str">
        <f t="shared" si="22"/>
        <v>Diabetes</v>
      </c>
      <c r="N480" t="str">
        <f>PROPER('Medical Examinations'!D478)</f>
        <v>Yes</v>
      </c>
      <c r="O480" t="s">
        <v>2380</v>
      </c>
      <c r="P480" t="s">
        <v>2380</v>
      </c>
      <c r="Q480">
        <v>1</v>
      </c>
      <c r="R480" t="str">
        <f>PROPER('Answer Data Cleaning'!AA480)</f>
        <v>No</v>
      </c>
      <c r="T480" t="s">
        <v>507</v>
      </c>
      <c r="U480" s="24" t="str">
        <f>TEXT(_xlfn.CONCAT('Answer Data Cleaning'!M480,"-",'Answer Data Cleaning'!L480,"-",'Answer Data Cleaning'!K480),"DD-MMM-YYYY")</f>
        <v>13-Sep-1991</v>
      </c>
      <c r="V480">
        <f t="shared" si="23"/>
        <v>31</v>
      </c>
      <c r="W480">
        <v>1</v>
      </c>
      <c r="X480" s="22">
        <v>4350.51</v>
      </c>
      <c r="Y480" t="s">
        <v>11</v>
      </c>
      <c r="Z480" t="s">
        <v>11</v>
      </c>
      <c r="AA480" t="s">
        <v>13</v>
      </c>
    </row>
    <row r="481" spans="2:27" ht="15.5" x14ac:dyDescent="0.35">
      <c r="B481" s="1" t="s">
        <v>1893</v>
      </c>
      <c r="C481" s="1" t="s">
        <v>2862</v>
      </c>
      <c r="D481" t="s">
        <v>4737</v>
      </c>
      <c r="E481" t="s">
        <v>5599</v>
      </c>
      <c r="F481" t="s">
        <v>5598</v>
      </c>
      <c r="I481" t="s">
        <v>1893</v>
      </c>
      <c r="J481">
        <v>33</v>
      </c>
      <c r="K481" t="str">
        <f t="shared" si="21"/>
        <v>Obesity</v>
      </c>
      <c r="L481">
        <v>9.51</v>
      </c>
      <c r="M481" t="str">
        <f t="shared" si="22"/>
        <v>Diabetes</v>
      </c>
      <c r="N481" t="str">
        <f>PROPER('Medical Examinations'!D479)</f>
        <v>Yes</v>
      </c>
      <c r="O481" t="s">
        <v>2380</v>
      </c>
      <c r="P481" t="s">
        <v>2380</v>
      </c>
      <c r="Q481" s="20">
        <v>0</v>
      </c>
      <c r="R481" t="str">
        <f>PROPER('Answer Data Cleaning'!AA481)</f>
        <v>No</v>
      </c>
      <c r="T481" t="s">
        <v>508</v>
      </c>
      <c r="U481" s="24" t="str">
        <f>TEXT(_xlfn.CONCAT('Answer Data Cleaning'!M481,"-",'Answer Data Cleaning'!L481,"-",'Answer Data Cleaning'!K481),"DD-MMM-YYYY")</f>
        <v>28-Aug-1990</v>
      </c>
      <c r="V481">
        <f t="shared" si="23"/>
        <v>32</v>
      </c>
      <c r="W481">
        <v>0</v>
      </c>
      <c r="X481" s="22">
        <v>4357.04</v>
      </c>
      <c r="Y481" t="s">
        <v>11</v>
      </c>
      <c r="Z481" t="s">
        <v>12</v>
      </c>
      <c r="AA481" t="s">
        <v>23</v>
      </c>
    </row>
    <row r="482" spans="2:27" ht="15.5" x14ac:dyDescent="0.35">
      <c r="B482" s="1" t="s">
        <v>1892</v>
      </c>
      <c r="C482" s="1" t="s">
        <v>2863</v>
      </c>
      <c r="D482" t="s">
        <v>4737</v>
      </c>
      <c r="E482" t="s">
        <v>5601</v>
      </c>
      <c r="F482" t="s">
        <v>5600</v>
      </c>
      <c r="I482" t="s">
        <v>1892</v>
      </c>
      <c r="J482">
        <v>28.024999999999999</v>
      </c>
      <c r="K482" t="str">
        <f t="shared" si="21"/>
        <v>Overweight</v>
      </c>
      <c r="L482">
        <v>7.67</v>
      </c>
      <c r="M482" t="str">
        <f t="shared" si="22"/>
        <v>Diabetes</v>
      </c>
      <c r="N482" t="str">
        <f>PROPER('Medical Examinations'!D480)</f>
        <v>Yes</v>
      </c>
      <c r="O482" t="s">
        <v>2380</v>
      </c>
      <c r="P482" t="s">
        <v>2380</v>
      </c>
      <c r="Q482">
        <v>1</v>
      </c>
      <c r="R482" t="str">
        <f>PROPER('Answer Data Cleaning'!AA482)</f>
        <v>Yes</v>
      </c>
      <c r="T482" t="s">
        <v>509</v>
      </c>
      <c r="U482" s="24" t="str">
        <f>TEXT(_xlfn.CONCAT('Answer Data Cleaning'!M482,"-",'Answer Data Cleaning'!L482,"-",'Answer Data Cleaning'!K482),"DD-MMM-YYYY")</f>
        <v>29-Nov-1997</v>
      </c>
      <c r="V482">
        <f t="shared" si="23"/>
        <v>25</v>
      </c>
      <c r="W482">
        <v>3</v>
      </c>
      <c r="X482" s="22">
        <v>4391.6499999999996</v>
      </c>
      <c r="Y482" t="s">
        <v>11</v>
      </c>
      <c r="Z482" t="s">
        <v>11</v>
      </c>
      <c r="AA482" t="s">
        <v>42</v>
      </c>
    </row>
    <row r="483" spans="2:27" ht="15.5" x14ac:dyDescent="0.35">
      <c r="B483" s="1" t="s">
        <v>1891</v>
      </c>
      <c r="C483" s="1" t="s">
        <v>2864</v>
      </c>
      <c r="D483" t="s">
        <v>4737</v>
      </c>
      <c r="E483" t="s">
        <v>5603</v>
      </c>
      <c r="F483" t="s">
        <v>5602</v>
      </c>
      <c r="I483" t="s">
        <v>1891</v>
      </c>
      <c r="J483">
        <v>28.69</v>
      </c>
      <c r="K483" t="str">
        <f t="shared" si="21"/>
        <v>Overweight</v>
      </c>
      <c r="L483">
        <v>6.23</v>
      </c>
      <c r="M483" t="str">
        <f t="shared" si="22"/>
        <v>Prediabetes</v>
      </c>
      <c r="N483" t="str">
        <f>PROPER('Medical Examinations'!D481)</f>
        <v>No</v>
      </c>
      <c r="O483" t="s">
        <v>2380</v>
      </c>
      <c r="P483" t="s">
        <v>2380</v>
      </c>
      <c r="Q483">
        <v>1</v>
      </c>
      <c r="R483" t="str">
        <f>PROPER('Answer Data Cleaning'!AA483)</f>
        <v>Yes</v>
      </c>
      <c r="T483" t="s">
        <v>510</v>
      </c>
      <c r="U483" s="24" t="str">
        <f>TEXT(_xlfn.CONCAT('Answer Data Cleaning'!M483,"-",'Answer Data Cleaning'!L483,"-",'Answer Data Cleaning'!K483),"DD-MMM-YYYY")</f>
        <v>29-Jun-1982</v>
      </c>
      <c r="V483">
        <f t="shared" si="23"/>
        <v>40</v>
      </c>
      <c r="W483">
        <v>3</v>
      </c>
      <c r="X483" s="22">
        <v>4392.7</v>
      </c>
      <c r="Y483" t="s">
        <v>11</v>
      </c>
      <c r="Z483" t="s">
        <v>11</v>
      </c>
      <c r="AA483" t="s">
        <v>13</v>
      </c>
    </row>
    <row r="484" spans="2:27" ht="15.5" x14ac:dyDescent="0.35">
      <c r="B484" s="1" t="s">
        <v>1890</v>
      </c>
      <c r="C484" s="1" t="s">
        <v>2865</v>
      </c>
      <c r="D484" t="s">
        <v>4737</v>
      </c>
      <c r="E484" t="s">
        <v>5085</v>
      </c>
      <c r="F484" t="s">
        <v>5604</v>
      </c>
      <c r="I484" t="s">
        <v>1890</v>
      </c>
      <c r="J484">
        <v>40.28</v>
      </c>
      <c r="K484" t="str">
        <f t="shared" si="21"/>
        <v>Obesity</v>
      </c>
      <c r="L484">
        <v>8.9</v>
      </c>
      <c r="M484" t="str">
        <f t="shared" si="22"/>
        <v>Diabetes</v>
      </c>
      <c r="N484" t="str">
        <f>PROPER('Medical Examinations'!D482)</f>
        <v>No</v>
      </c>
      <c r="O484" t="s">
        <v>2380</v>
      </c>
      <c r="P484" t="s">
        <v>2380</v>
      </c>
      <c r="Q484" s="20">
        <v>0</v>
      </c>
      <c r="R484" t="str">
        <f>PROPER('Answer Data Cleaning'!AA484)</f>
        <v>No</v>
      </c>
      <c r="T484" t="s">
        <v>511</v>
      </c>
      <c r="U484" s="24" t="str">
        <f>TEXT(_xlfn.CONCAT('Answer Data Cleaning'!M484,"-",'Answer Data Cleaning'!L484,"-",'Answer Data Cleaning'!K484),"DD-MMM-YYYY")</f>
        <v>18-Jul-1988</v>
      </c>
      <c r="V484">
        <f t="shared" si="23"/>
        <v>34</v>
      </c>
      <c r="W484">
        <v>3</v>
      </c>
      <c r="X484" s="22">
        <v>4397.3100000000004</v>
      </c>
      <c r="Y484" t="s">
        <v>11</v>
      </c>
      <c r="Z484" t="s">
        <v>11</v>
      </c>
      <c r="AA484" t="s">
        <v>13</v>
      </c>
    </row>
    <row r="485" spans="2:27" ht="15.5" x14ac:dyDescent="0.35">
      <c r="B485" s="1" t="s">
        <v>1889</v>
      </c>
      <c r="C485" s="1" t="s">
        <v>2866</v>
      </c>
      <c r="D485" t="s">
        <v>4737</v>
      </c>
      <c r="E485" t="s">
        <v>5606</v>
      </c>
      <c r="F485" t="s">
        <v>5605</v>
      </c>
      <c r="I485" t="s">
        <v>1889</v>
      </c>
      <c r="J485">
        <v>37.299999999999997</v>
      </c>
      <c r="K485" t="str">
        <f t="shared" si="21"/>
        <v>Obesity</v>
      </c>
      <c r="L485">
        <v>7.79</v>
      </c>
      <c r="M485" t="str">
        <f t="shared" si="22"/>
        <v>Diabetes</v>
      </c>
      <c r="N485" t="str">
        <f>PROPER('Medical Examinations'!D483)</f>
        <v>Yes</v>
      </c>
      <c r="O485" t="s">
        <v>2380</v>
      </c>
      <c r="P485" t="s">
        <v>2380</v>
      </c>
      <c r="Q485" s="20">
        <v>0</v>
      </c>
      <c r="R485" t="str">
        <f>PROPER('Answer Data Cleaning'!AA485)</f>
        <v>No</v>
      </c>
      <c r="T485" t="s">
        <v>512</v>
      </c>
      <c r="U485" s="24" t="str">
        <f>TEXT(_xlfn.CONCAT('Answer Data Cleaning'!M485,"-",'Answer Data Cleaning'!L485,"-",'Answer Data Cleaning'!K485),"DD-MMM-YYYY")</f>
        <v>11-Aug-1986</v>
      </c>
      <c r="V485">
        <f t="shared" si="23"/>
        <v>36</v>
      </c>
      <c r="W485">
        <v>0</v>
      </c>
      <c r="X485" s="22">
        <v>4399.7299999999996</v>
      </c>
      <c r="Y485" t="s">
        <v>12</v>
      </c>
      <c r="Z485" t="s">
        <v>11</v>
      </c>
      <c r="AA485" t="s">
        <v>13</v>
      </c>
    </row>
    <row r="486" spans="2:27" ht="15.5" x14ac:dyDescent="0.35">
      <c r="B486" s="1" t="s">
        <v>1888</v>
      </c>
      <c r="C486" s="1" t="s">
        <v>2867</v>
      </c>
      <c r="D486" t="s">
        <v>4734</v>
      </c>
      <c r="E486" t="s">
        <v>5608</v>
      </c>
      <c r="F486" t="s">
        <v>5607</v>
      </c>
      <c r="I486" t="s">
        <v>1888</v>
      </c>
      <c r="J486">
        <v>54.47</v>
      </c>
      <c r="K486" t="str">
        <f t="shared" si="21"/>
        <v>Obesity</v>
      </c>
      <c r="L486">
        <v>4.49</v>
      </c>
      <c r="M486" t="str">
        <f t="shared" si="22"/>
        <v>Normal</v>
      </c>
      <c r="N486" t="str">
        <f>PROPER('Medical Examinations'!D484)</f>
        <v>Yes</v>
      </c>
      <c r="O486" t="s">
        <v>2380</v>
      </c>
      <c r="P486" t="s">
        <v>2380</v>
      </c>
      <c r="Q486">
        <v>2</v>
      </c>
      <c r="R486" t="str">
        <f>PROPER('Answer Data Cleaning'!AA486)</f>
        <v>No</v>
      </c>
      <c r="T486" t="s">
        <v>513</v>
      </c>
      <c r="U486" s="24" t="str">
        <f>TEXT(_xlfn.CONCAT('Answer Data Cleaning'!M486,"-",'Answer Data Cleaning'!L486,"-",'Answer Data Cleaning'!K486),"DD-MMM-YYYY")</f>
        <v>13-Jul-1986</v>
      </c>
      <c r="V486">
        <f t="shared" si="23"/>
        <v>36</v>
      </c>
      <c r="W486">
        <v>0</v>
      </c>
      <c r="X486" s="22">
        <v>4402.2299999999996</v>
      </c>
      <c r="Y486" t="s">
        <v>11</v>
      </c>
      <c r="Z486" t="s">
        <v>11</v>
      </c>
      <c r="AA486" t="s">
        <v>42</v>
      </c>
    </row>
    <row r="487" spans="2:27" ht="15.5" x14ac:dyDescent="0.35">
      <c r="B487" s="1" t="s">
        <v>1887</v>
      </c>
      <c r="C487" s="1" t="s">
        <v>2868</v>
      </c>
      <c r="D487" t="s">
        <v>4734</v>
      </c>
      <c r="E487" t="s">
        <v>5609</v>
      </c>
      <c r="F487" t="s">
        <v>4986</v>
      </c>
      <c r="I487" t="s">
        <v>1887</v>
      </c>
      <c r="J487">
        <v>38.06</v>
      </c>
      <c r="K487" t="str">
        <f t="shared" si="21"/>
        <v>Obesity</v>
      </c>
      <c r="L487">
        <v>5.24</v>
      </c>
      <c r="M487" t="str">
        <f t="shared" si="22"/>
        <v>Normal</v>
      </c>
      <c r="N487" t="str">
        <f>PROPER('Medical Examinations'!D485)</f>
        <v>Yes</v>
      </c>
      <c r="O487" t="s">
        <v>2380</v>
      </c>
      <c r="P487" t="s">
        <v>2383</v>
      </c>
      <c r="Q487">
        <v>1</v>
      </c>
      <c r="R487" t="str">
        <f>PROPER('Answer Data Cleaning'!AA487)</f>
        <v>No</v>
      </c>
      <c r="T487" t="s">
        <v>514</v>
      </c>
      <c r="U487" s="24" t="str">
        <f>TEXT(_xlfn.CONCAT('Answer Data Cleaning'!M487,"-",'Answer Data Cleaning'!L487,"-",'Answer Data Cleaning'!K487),"DD-MMM-YYYY")</f>
        <v>16-Sep-1988</v>
      </c>
      <c r="V487">
        <f t="shared" si="23"/>
        <v>34</v>
      </c>
      <c r="W487">
        <v>0</v>
      </c>
      <c r="X487" s="22">
        <v>4415.16</v>
      </c>
      <c r="Y487" t="s">
        <v>11</v>
      </c>
      <c r="Z487" t="s">
        <v>16</v>
      </c>
      <c r="AA487" t="s">
        <v>13</v>
      </c>
    </row>
    <row r="488" spans="2:27" ht="15.5" x14ac:dyDescent="0.35">
      <c r="B488" s="1" t="s">
        <v>1886</v>
      </c>
      <c r="C488" s="1" t="s">
        <v>2869</v>
      </c>
      <c r="D488" t="s">
        <v>4737</v>
      </c>
      <c r="E488" t="s">
        <v>5035</v>
      </c>
      <c r="F488" t="s">
        <v>5610</v>
      </c>
      <c r="I488" t="s">
        <v>1886</v>
      </c>
      <c r="J488">
        <v>51.47</v>
      </c>
      <c r="K488" t="str">
        <f t="shared" si="21"/>
        <v>Obesity</v>
      </c>
      <c r="L488">
        <v>9.6</v>
      </c>
      <c r="M488" t="str">
        <f t="shared" si="22"/>
        <v>Diabetes</v>
      </c>
      <c r="N488" t="str">
        <f>PROPER('Medical Examinations'!D486)</f>
        <v>No</v>
      </c>
      <c r="O488" t="s">
        <v>2380</v>
      </c>
      <c r="P488" t="s">
        <v>2380</v>
      </c>
      <c r="Q488" s="20">
        <v>0</v>
      </c>
      <c r="R488" t="str">
        <f>PROPER('Answer Data Cleaning'!AA488)</f>
        <v>No</v>
      </c>
      <c r="T488" t="s">
        <v>515</v>
      </c>
      <c r="U488" s="24" t="str">
        <f>TEXT(_xlfn.CONCAT('Answer Data Cleaning'!M488,"-",'Answer Data Cleaning'!L488,"-",'Answer Data Cleaning'!K488),"DD-MMM-YYYY")</f>
        <v>15-Aug-1992</v>
      </c>
      <c r="V488">
        <f t="shared" si="23"/>
        <v>30</v>
      </c>
      <c r="W488">
        <v>0</v>
      </c>
      <c r="X488" s="22">
        <v>4420.95</v>
      </c>
      <c r="Y488" t="s">
        <v>11</v>
      </c>
      <c r="Z488" t="s">
        <v>12</v>
      </c>
      <c r="AA488" t="s">
        <v>516</v>
      </c>
    </row>
    <row r="489" spans="2:27" ht="15.5" x14ac:dyDescent="0.35">
      <c r="B489" s="1" t="s">
        <v>1885</v>
      </c>
      <c r="C489" s="1" t="s">
        <v>2870</v>
      </c>
      <c r="D489" t="s">
        <v>4737</v>
      </c>
      <c r="E489" t="s">
        <v>4871</v>
      </c>
      <c r="F489" t="s">
        <v>5343</v>
      </c>
      <c r="I489" t="s">
        <v>1885</v>
      </c>
      <c r="J489">
        <v>29.8</v>
      </c>
      <c r="K489" t="str">
        <f t="shared" si="21"/>
        <v>Overweight</v>
      </c>
      <c r="L489">
        <v>5.78</v>
      </c>
      <c r="M489" t="str">
        <f t="shared" si="22"/>
        <v>Prediabetes</v>
      </c>
      <c r="N489" t="str">
        <f>PROPER('Medical Examinations'!D487)</f>
        <v>Yes</v>
      </c>
      <c r="O489" t="s">
        <v>2380</v>
      </c>
      <c r="P489" t="s">
        <v>2380</v>
      </c>
      <c r="Q489" s="20">
        <v>0</v>
      </c>
      <c r="R489" t="str">
        <f>PROPER('Answer Data Cleaning'!AA489)</f>
        <v>No</v>
      </c>
      <c r="T489" t="s">
        <v>517</v>
      </c>
      <c r="U489" s="24" t="str">
        <f>TEXT(_xlfn.CONCAT('Answer Data Cleaning'!M489,"-",'Answer Data Cleaning'!L489,"-",'Answer Data Cleaning'!K489),"DD-MMM-YYYY")</f>
        <v>29-Dec-1994</v>
      </c>
      <c r="V489">
        <f t="shared" si="23"/>
        <v>28</v>
      </c>
      <c r="W489">
        <v>2</v>
      </c>
      <c r="X489" s="22">
        <v>4428.8900000000003</v>
      </c>
      <c r="Y489" t="s">
        <v>12</v>
      </c>
      <c r="Z489" t="s">
        <v>16</v>
      </c>
      <c r="AA489" t="s">
        <v>356</v>
      </c>
    </row>
    <row r="490" spans="2:27" ht="15.5" x14ac:dyDescent="0.35">
      <c r="B490" s="1" t="s">
        <v>1884</v>
      </c>
      <c r="C490" s="1" t="s">
        <v>2871</v>
      </c>
      <c r="D490" t="s">
        <v>5612</v>
      </c>
      <c r="E490" t="s">
        <v>5613</v>
      </c>
      <c r="F490" t="s">
        <v>5611</v>
      </c>
      <c r="I490" t="s">
        <v>1884</v>
      </c>
      <c r="J490">
        <v>49.77</v>
      </c>
      <c r="K490" t="str">
        <f t="shared" si="21"/>
        <v>Obesity</v>
      </c>
      <c r="L490">
        <v>7.02</v>
      </c>
      <c r="M490" t="str">
        <f t="shared" si="22"/>
        <v>Diabetes</v>
      </c>
      <c r="N490" t="str">
        <f>PROPER('Medical Examinations'!D488)</f>
        <v>No</v>
      </c>
      <c r="O490" t="s">
        <v>2380</v>
      </c>
      <c r="P490" t="s">
        <v>2380</v>
      </c>
      <c r="Q490" s="20">
        <v>0</v>
      </c>
      <c r="R490" t="str">
        <f>PROPER('Answer Data Cleaning'!AA490)</f>
        <v>No</v>
      </c>
      <c r="T490" t="s">
        <v>518</v>
      </c>
      <c r="U490" s="24" t="str">
        <f>TEXT(_xlfn.CONCAT('Answer Data Cleaning'!M490,"-",'Answer Data Cleaning'!L490,"-",'Answer Data Cleaning'!K490),"DD-MMM-YYYY")</f>
        <v>04-Sep-1993</v>
      </c>
      <c r="V490">
        <f t="shared" si="23"/>
        <v>29</v>
      </c>
      <c r="W490">
        <v>2</v>
      </c>
      <c r="X490" s="22">
        <v>4433.3900000000003</v>
      </c>
      <c r="Y490" t="s">
        <v>11</v>
      </c>
      <c r="Z490" t="s">
        <v>12</v>
      </c>
      <c r="AA490" t="s">
        <v>23</v>
      </c>
    </row>
    <row r="491" spans="2:27" ht="15.5" x14ac:dyDescent="0.35">
      <c r="B491" s="1" t="s">
        <v>1883</v>
      </c>
      <c r="C491" s="1" t="s">
        <v>2872</v>
      </c>
      <c r="D491" t="s">
        <v>4734</v>
      </c>
      <c r="E491" t="s">
        <v>5615</v>
      </c>
      <c r="F491" t="s">
        <v>5614</v>
      </c>
      <c r="I491" t="s">
        <v>1883</v>
      </c>
      <c r="J491">
        <v>25.555</v>
      </c>
      <c r="K491" t="str">
        <f t="shared" si="21"/>
        <v>Overweight</v>
      </c>
      <c r="L491">
        <v>4.09</v>
      </c>
      <c r="M491" t="str">
        <f t="shared" si="22"/>
        <v>Normal</v>
      </c>
      <c r="N491" t="str">
        <f>PROPER('Medical Examinations'!D489)</f>
        <v>Yes</v>
      </c>
      <c r="O491" t="s">
        <v>2380</v>
      </c>
      <c r="P491" t="s">
        <v>2380</v>
      </c>
      <c r="Q491" s="20">
        <v>0</v>
      </c>
      <c r="R491" t="str">
        <f>PROPER('Answer Data Cleaning'!AA491)</f>
        <v>Yes</v>
      </c>
      <c r="T491" t="s">
        <v>519</v>
      </c>
      <c r="U491" s="24" t="str">
        <f>TEXT(_xlfn.CONCAT('Answer Data Cleaning'!M491,"-",'Answer Data Cleaning'!L491,"-",'Answer Data Cleaning'!K491),"DD-MMM-YYYY")</f>
        <v>23-Dec-1993</v>
      </c>
      <c r="V491">
        <f t="shared" si="23"/>
        <v>29</v>
      </c>
      <c r="W491">
        <v>2</v>
      </c>
      <c r="X491" s="22">
        <v>4433.92</v>
      </c>
      <c r="Y491" t="s">
        <v>11</v>
      </c>
      <c r="Z491" t="s">
        <v>11</v>
      </c>
      <c r="AA491" t="s">
        <v>23</v>
      </c>
    </row>
    <row r="492" spans="2:27" ht="15.5" x14ac:dyDescent="0.35">
      <c r="B492" s="1" t="s">
        <v>1882</v>
      </c>
      <c r="C492" s="1" t="s">
        <v>2873</v>
      </c>
      <c r="D492" t="s">
        <v>4737</v>
      </c>
      <c r="E492" t="s">
        <v>4993</v>
      </c>
      <c r="F492" t="s">
        <v>5616</v>
      </c>
      <c r="I492" t="s">
        <v>1882</v>
      </c>
      <c r="J492">
        <v>29.64</v>
      </c>
      <c r="K492" t="str">
        <f t="shared" si="21"/>
        <v>Overweight</v>
      </c>
      <c r="L492">
        <v>4.93</v>
      </c>
      <c r="M492" t="str">
        <f t="shared" si="22"/>
        <v>Normal</v>
      </c>
      <c r="N492" t="str">
        <f>PROPER('Medical Examinations'!D490)</f>
        <v>No</v>
      </c>
      <c r="O492" t="s">
        <v>2380</v>
      </c>
      <c r="P492" t="s">
        <v>2383</v>
      </c>
      <c r="Q492">
        <v>1</v>
      </c>
      <c r="R492" t="str">
        <f>PROPER('Answer Data Cleaning'!AA492)</f>
        <v>No</v>
      </c>
      <c r="T492" t="s">
        <v>520</v>
      </c>
      <c r="U492" s="24" t="str">
        <f>TEXT(_xlfn.CONCAT('Answer Data Cleaning'!M492,"-",'Answer Data Cleaning'!L492,"-",'Answer Data Cleaning'!K492),"DD-MMM-YYYY")</f>
        <v>08-Oct-1994</v>
      </c>
      <c r="V492">
        <f t="shared" si="23"/>
        <v>28</v>
      </c>
      <c r="W492">
        <v>2</v>
      </c>
      <c r="X492" s="22">
        <v>4435.09</v>
      </c>
      <c r="Y492" t="s">
        <v>12</v>
      </c>
      <c r="Z492" t="s">
        <v>11</v>
      </c>
      <c r="AA492" t="s">
        <v>168</v>
      </c>
    </row>
    <row r="493" spans="2:27" ht="15.5" x14ac:dyDescent="0.35">
      <c r="B493" s="1" t="s">
        <v>1881</v>
      </c>
      <c r="C493" s="1" t="s">
        <v>2874</v>
      </c>
      <c r="D493" t="s">
        <v>4737</v>
      </c>
      <c r="E493" t="s">
        <v>4748</v>
      </c>
      <c r="F493" t="s">
        <v>5617</v>
      </c>
      <c r="I493" t="s">
        <v>1881</v>
      </c>
      <c r="J493">
        <v>53.93</v>
      </c>
      <c r="K493" t="str">
        <f t="shared" si="21"/>
        <v>Obesity</v>
      </c>
      <c r="L493">
        <v>5.34</v>
      </c>
      <c r="M493" t="str">
        <f t="shared" si="22"/>
        <v>Normal</v>
      </c>
      <c r="N493" t="str">
        <f>PROPER('Medical Examinations'!D491)</f>
        <v>Yes</v>
      </c>
      <c r="O493" t="s">
        <v>2380</v>
      </c>
      <c r="P493" t="s">
        <v>2380</v>
      </c>
      <c r="Q493">
        <v>2</v>
      </c>
      <c r="R493" t="str">
        <f>PROPER('Answer Data Cleaning'!AA493)</f>
        <v>No</v>
      </c>
      <c r="T493" t="s">
        <v>521</v>
      </c>
      <c r="U493" s="24" t="str">
        <f>TEXT(_xlfn.CONCAT('Answer Data Cleaning'!M493,"-",'Answer Data Cleaning'!L493,"-",'Answer Data Cleaning'!K493),"DD-MMM-YYYY")</f>
        <v>24-Oct-1994</v>
      </c>
      <c r="V493">
        <f t="shared" si="23"/>
        <v>28</v>
      </c>
      <c r="W493">
        <v>2</v>
      </c>
      <c r="X493" s="22">
        <v>4438.26</v>
      </c>
      <c r="Y493" t="s">
        <v>11</v>
      </c>
      <c r="Z493" t="s">
        <v>12</v>
      </c>
      <c r="AA493" t="s">
        <v>356</v>
      </c>
    </row>
    <row r="494" spans="2:27" ht="15.5" x14ac:dyDescent="0.35">
      <c r="B494" s="1" t="s">
        <v>1880</v>
      </c>
      <c r="C494" s="1" t="s">
        <v>2875</v>
      </c>
      <c r="D494" t="s">
        <v>4734</v>
      </c>
      <c r="E494" t="s">
        <v>5619</v>
      </c>
      <c r="F494" t="s">
        <v>5618</v>
      </c>
      <c r="I494" t="s">
        <v>1880</v>
      </c>
      <c r="J494">
        <v>28.024999999999999</v>
      </c>
      <c r="K494" t="str">
        <f t="shared" si="21"/>
        <v>Overweight</v>
      </c>
      <c r="L494">
        <v>5.65</v>
      </c>
      <c r="M494" t="str">
        <f t="shared" si="22"/>
        <v>Normal</v>
      </c>
      <c r="N494" t="str">
        <f>PROPER('Medical Examinations'!D492)</f>
        <v>No</v>
      </c>
      <c r="O494" t="s">
        <v>2380</v>
      </c>
      <c r="P494" t="s">
        <v>2380</v>
      </c>
      <c r="Q494">
        <v>1</v>
      </c>
      <c r="R494" t="str">
        <f>PROPER('Answer Data Cleaning'!AA494)</f>
        <v>Yes</v>
      </c>
      <c r="T494" t="s">
        <v>522</v>
      </c>
      <c r="U494" s="24" t="str">
        <f>TEXT(_xlfn.CONCAT('Answer Data Cleaning'!M494,"-",'Answer Data Cleaning'!L494,"-",'Answer Data Cleaning'!K494),"DD-MMM-YYYY")</f>
        <v>03-Sep-1991</v>
      </c>
      <c r="V494">
        <f t="shared" si="23"/>
        <v>31</v>
      </c>
      <c r="W494">
        <v>1</v>
      </c>
      <c r="X494" s="22">
        <v>4441.21</v>
      </c>
      <c r="Y494" t="s">
        <v>16</v>
      </c>
      <c r="Z494" t="s">
        <v>11</v>
      </c>
      <c r="AA494" t="s">
        <v>276</v>
      </c>
    </row>
    <row r="495" spans="2:27" ht="15.5" x14ac:dyDescent="0.35">
      <c r="B495" s="1" t="s">
        <v>1879</v>
      </c>
      <c r="C495" s="1" t="s">
        <v>2876</v>
      </c>
      <c r="D495" t="s">
        <v>4734</v>
      </c>
      <c r="E495" t="s">
        <v>5621</v>
      </c>
      <c r="F495" t="s">
        <v>5620</v>
      </c>
      <c r="I495" t="s">
        <v>1879</v>
      </c>
      <c r="J495">
        <v>27.5</v>
      </c>
      <c r="K495" t="str">
        <f t="shared" si="21"/>
        <v>Overweight</v>
      </c>
      <c r="L495">
        <v>4.49</v>
      </c>
      <c r="M495" t="str">
        <f t="shared" si="22"/>
        <v>Normal</v>
      </c>
      <c r="N495" t="str">
        <f>PROPER('Medical Examinations'!D493)</f>
        <v>No</v>
      </c>
      <c r="O495" t="s">
        <v>2380</v>
      </c>
      <c r="P495" t="s">
        <v>2380</v>
      </c>
      <c r="Q495" s="20">
        <v>0</v>
      </c>
      <c r="R495" t="str">
        <f>PROPER('Answer Data Cleaning'!AA495)</f>
        <v>No</v>
      </c>
      <c r="T495" t="s">
        <v>523</v>
      </c>
      <c r="U495" s="24" t="str">
        <f>TEXT(_xlfn.CONCAT('Answer Data Cleaning'!M495,"-",'Answer Data Cleaning'!L495,"-",'Answer Data Cleaning'!K495),"DD-MMM-YYYY")</f>
        <v>28-Jun-1994</v>
      </c>
      <c r="V495">
        <f t="shared" si="23"/>
        <v>28</v>
      </c>
      <c r="W495">
        <v>3</v>
      </c>
      <c r="X495" s="22">
        <v>4449.46</v>
      </c>
      <c r="Y495" t="s">
        <v>16</v>
      </c>
      <c r="Z495" t="s">
        <v>11</v>
      </c>
      <c r="AA495" t="s">
        <v>13</v>
      </c>
    </row>
    <row r="496" spans="2:27" ht="15.5" x14ac:dyDescent="0.35">
      <c r="B496" s="1" t="s">
        <v>1878</v>
      </c>
      <c r="C496" s="1" t="s">
        <v>2877</v>
      </c>
      <c r="D496" t="s">
        <v>4734</v>
      </c>
      <c r="E496" t="s">
        <v>5302</v>
      </c>
      <c r="F496" t="s">
        <v>5622</v>
      </c>
      <c r="I496" t="s">
        <v>1878</v>
      </c>
      <c r="J496">
        <v>21.8</v>
      </c>
      <c r="K496" t="str">
        <f t="shared" si="21"/>
        <v>Normal Weight</v>
      </c>
      <c r="L496">
        <v>10.55</v>
      </c>
      <c r="M496" t="str">
        <f t="shared" si="22"/>
        <v>Diabetes</v>
      </c>
      <c r="N496" t="str">
        <f>PROPER('Medical Examinations'!D494)</f>
        <v>No</v>
      </c>
      <c r="O496" t="s">
        <v>2380</v>
      </c>
      <c r="P496" t="s">
        <v>2380</v>
      </c>
      <c r="Q496" s="20">
        <v>0</v>
      </c>
      <c r="R496" t="str">
        <f>PROPER('Answer Data Cleaning'!AA496)</f>
        <v>Yes</v>
      </c>
      <c r="T496" t="s">
        <v>524</v>
      </c>
      <c r="U496" s="24" t="str">
        <f>TEXT(_xlfn.CONCAT('Answer Data Cleaning'!M496,"-",'Answer Data Cleaning'!L496,"-",'Answer Data Cleaning'!K496),"DD-MMM-YYYY")</f>
        <v>08-Aug-1990</v>
      </c>
      <c r="V496">
        <f t="shared" si="23"/>
        <v>32</v>
      </c>
      <c r="W496">
        <v>1</v>
      </c>
      <c r="X496" s="22">
        <v>4454.3999999999996</v>
      </c>
      <c r="Y496" t="s">
        <v>11</v>
      </c>
      <c r="Z496" t="s">
        <v>12</v>
      </c>
      <c r="AA496" t="s">
        <v>23</v>
      </c>
    </row>
    <row r="497" spans="2:27" ht="15.5" x14ac:dyDescent="0.35">
      <c r="B497" s="1" t="s">
        <v>1877</v>
      </c>
      <c r="C497" s="1" t="s">
        <v>2878</v>
      </c>
      <c r="D497" t="s">
        <v>4737</v>
      </c>
      <c r="E497" t="s">
        <v>5624</v>
      </c>
      <c r="F497" t="s">
        <v>5623</v>
      </c>
      <c r="I497" t="s">
        <v>1877</v>
      </c>
      <c r="J497">
        <v>26.41</v>
      </c>
      <c r="K497" t="str">
        <f t="shared" si="21"/>
        <v>Overweight</v>
      </c>
      <c r="L497">
        <v>4.92</v>
      </c>
      <c r="M497" t="str">
        <f t="shared" si="22"/>
        <v>Normal</v>
      </c>
      <c r="N497" t="str">
        <f>PROPER('Medical Examinations'!D495)</f>
        <v>Yes</v>
      </c>
      <c r="O497" t="s">
        <v>2380</v>
      </c>
      <c r="P497" t="s">
        <v>2383</v>
      </c>
      <c r="Q497">
        <v>1</v>
      </c>
      <c r="R497" t="str">
        <f>PROPER('Answer Data Cleaning'!AA497)</f>
        <v>Yes</v>
      </c>
      <c r="T497" t="s">
        <v>525</v>
      </c>
      <c r="U497" s="24" t="str">
        <f>TEXT(_xlfn.CONCAT('Answer Data Cleaning'!M497,"-",'Answer Data Cleaning'!L497,"-",'Answer Data Cleaning'!K497),"DD-MMM-YYYY")</f>
        <v>15-Jul-1990</v>
      </c>
      <c r="V497">
        <f t="shared" si="23"/>
        <v>32</v>
      </c>
      <c r="W497">
        <v>1</v>
      </c>
      <c r="X497" s="22">
        <v>4462.72</v>
      </c>
      <c r="Y497" t="s">
        <v>11</v>
      </c>
      <c r="Z497" t="s">
        <v>12</v>
      </c>
      <c r="AA497" t="s">
        <v>23</v>
      </c>
    </row>
    <row r="498" spans="2:27" ht="15.5" x14ac:dyDescent="0.35">
      <c r="B498" s="1" t="s">
        <v>1876</v>
      </c>
      <c r="C498" s="1" t="s">
        <v>2879</v>
      </c>
      <c r="D498" t="s">
        <v>4737</v>
      </c>
      <c r="E498" t="s">
        <v>5625</v>
      </c>
      <c r="F498" t="s">
        <v>5604</v>
      </c>
      <c r="I498" t="s">
        <v>1876</v>
      </c>
      <c r="J498">
        <v>27.835000000000001</v>
      </c>
      <c r="K498" t="str">
        <f t="shared" si="21"/>
        <v>Overweight</v>
      </c>
      <c r="L498">
        <v>5.9</v>
      </c>
      <c r="M498" t="str">
        <f t="shared" si="22"/>
        <v>Prediabetes</v>
      </c>
      <c r="N498" t="str">
        <f>PROPER('Medical Examinations'!D496)</f>
        <v>Yes</v>
      </c>
      <c r="O498" t="s">
        <v>2380</v>
      </c>
      <c r="P498" t="s">
        <v>2380</v>
      </c>
      <c r="Q498">
        <v>1</v>
      </c>
      <c r="R498" t="str">
        <f>PROPER('Answer Data Cleaning'!AA498)</f>
        <v>Yes</v>
      </c>
      <c r="T498" t="s">
        <v>526</v>
      </c>
      <c r="U498" s="24" t="str">
        <f>TEXT(_xlfn.CONCAT('Answer Data Cleaning'!M498,"-",'Answer Data Cleaning'!L498,"-",'Answer Data Cleaning'!K498),"DD-MMM-YYYY")</f>
        <v>04-Jul-1991</v>
      </c>
      <c r="V498">
        <f t="shared" si="23"/>
        <v>31</v>
      </c>
      <c r="W498">
        <v>2</v>
      </c>
      <c r="X498" s="22">
        <v>4463.21</v>
      </c>
      <c r="Y498" t="s">
        <v>12</v>
      </c>
      <c r="Z498" t="s">
        <v>12</v>
      </c>
      <c r="AA498" t="s">
        <v>13</v>
      </c>
    </row>
    <row r="499" spans="2:27" ht="15.5" x14ac:dyDescent="0.35">
      <c r="B499" s="1" t="s">
        <v>1875</v>
      </c>
      <c r="C499" s="1" t="s">
        <v>2880</v>
      </c>
      <c r="D499" t="s">
        <v>5612</v>
      </c>
      <c r="E499" t="s">
        <v>4924</v>
      </c>
      <c r="F499" t="s">
        <v>5626</v>
      </c>
      <c r="I499" t="s">
        <v>1875</v>
      </c>
      <c r="J499">
        <v>51.74</v>
      </c>
      <c r="K499" t="str">
        <f t="shared" si="21"/>
        <v>Obesity</v>
      </c>
      <c r="L499">
        <v>4.9800000000000004</v>
      </c>
      <c r="M499" t="str">
        <f t="shared" si="22"/>
        <v>Normal</v>
      </c>
      <c r="N499" t="str">
        <f>PROPER('Medical Examinations'!D497)</f>
        <v>Yes</v>
      </c>
      <c r="O499" t="s">
        <v>2380</v>
      </c>
      <c r="P499" t="s">
        <v>2380</v>
      </c>
      <c r="Q499">
        <v>2</v>
      </c>
      <c r="R499" t="str">
        <f>PROPER('Answer Data Cleaning'!AA499)</f>
        <v>No</v>
      </c>
      <c r="T499" t="s">
        <v>527</v>
      </c>
      <c r="U499" s="24" t="str">
        <f>TEXT(_xlfn.CONCAT('Answer Data Cleaning'!M499,"-",'Answer Data Cleaning'!L499,"-",'Answer Data Cleaning'!K499),"DD-MMM-YYYY")</f>
        <v>20-Nov-1999</v>
      </c>
      <c r="V499">
        <f t="shared" si="23"/>
        <v>23</v>
      </c>
      <c r="W499">
        <v>3</v>
      </c>
      <c r="X499" s="22">
        <v>4466.62</v>
      </c>
      <c r="Y499" t="s">
        <v>11</v>
      </c>
      <c r="Z499" t="s">
        <v>11</v>
      </c>
      <c r="AA499" t="s">
        <v>23</v>
      </c>
    </row>
    <row r="500" spans="2:27" ht="15.5" x14ac:dyDescent="0.35">
      <c r="B500" s="1" t="s">
        <v>1874</v>
      </c>
      <c r="C500" s="1" t="s">
        <v>2881</v>
      </c>
      <c r="D500" t="s">
        <v>4734</v>
      </c>
      <c r="E500" t="s">
        <v>5628</v>
      </c>
      <c r="F500" t="s">
        <v>5627</v>
      </c>
      <c r="I500" t="s">
        <v>1874</v>
      </c>
      <c r="J500">
        <v>23.37</v>
      </c>
      <c r="K500" t="str">
        <f t="shared" si="21"/>
        <v>Normal Weight</v>
      </c>
      <c r="L500">
        <v>5.8</v>
      </c>
      <c r="M500" t="str">
        <f t="shared" si="22"/>
        <v>Prediabetes</v>
      </c>
      <c r="N500" t="str">
        <f>PROPER('Medical Examinations'!D498)</f>
        <v>No</v>
      </c>
      <c r="O500" t="s">
        <v>2380</v>
      </c>
      <c r="P500" t="s">
        <v>2380</v>
      </c>
      <c r="Q500" s="20">
        <v>0</v>
      </c>
      <c r="R500" t="str">
        <f>PROPER('Answer Data Cleaning'!AA500)</f>
        <v>Yes</v>
      </c>
      <c r="T500" t="s">
        <v>528</v>
      </c>
      <c r="U500" s="24" t="str">
        <f>TEXT(_xlfn.CONCAT('Answer Data Cleaning'!M500,"-",'Answer Data Cleaning'!L500,"-",'Answer Data Cleaning'!K500),"DD-MMM-YYYY")</f>
        <v>18-Jul-2004</v>
      </c>
      <c r="V500">
        <f t="shared" si="23"/>
        <v>18</v>
      </c>
      <c r="W500">
        <v>0</v>
      </c>
      <c r="X500" s="22">
        <v>4468.25</v>
      </c>
      <c r="Y500" t="s">
        <v>11</v>
      </c>
      <c r="Z500" t="s">
        <v>11</v>
      </c>
      <c r="AA500" t="s">
        <v>23</v>
      </c>
    </row>
    <row r="501" spans="2:27" ht="15.5" x14ac:dyDescent="0.35">
      <c r="B501" s="1" t="s">
        <v>1873</v>
      </c>
      <c r="C501" s="1" t="s">
        <v>2882</v>
      </c>
      <c r="D501" t="s">
        <v>4737</v>
      </c>
      <c r="E501" t="s">
        <v>5162</v>
      </c>
      <c r="F501" t="s">
        <v>5629</v>
      </c>
      <c r="I501" t="s">
        <v>1873</v>
      </c>
      <c r="J501">
        <v>29.7</v>
      </c>
      <c r="K501" t="str">
        <f t="shared" si="21"/>
        <v>Overweight</v>
      </c>
      <c r="L501">
        <v>6.21</v>
      </c>
      <c r="M501" t="str">
        <f t="shared" si="22"/>
        <v>Prediabetes</v>
      </c>
      <c r="N501" t="str">
        <f>PROPER('Medical Examinations'!D499)</f>
        <v>Yes</v>
      </c>
      <c r="O501" t="s">
        <v>2380</v>
      </c>
      <c r="P501" t="s">
        <v>2383</v>
      </c>
      <c r="Q501">
        <v>1</v>
      </c>
      <c r="R501" t="str">
        <f>PROPER('Answer Data Cleaning'!AA501)</f>
        <v>Yes</v>
      </c>
      <c r="T501" t="s">
        <v>529</v>
      </c>
      <c r="U501" s="24" t="str">
        <f>TEXT(_xlfn.CONCAT('Answer Data Cleaning'!M501,"-",'Answer Data Cleaning'!L501,"-",'Answer Data Cleaning'!K501),"DD-MMM-YYYY")</f>
        <v>12-Jul-1992</v>
      </c>
      <c r="V501">
        <f t="shared" si="23"/>
        <v>30</v>
      </c>
      <c r="W501">
        <v>0</v>
      </c>
      <c r="X501" s="22">
        <v>4488.58</v>
      </c>
      <c r="Y501" t="s">
        <v>11</v>
      </c>
      <c r="Z501" t="s">
        <v>12</v>
      </c>
      <c r="AA501" t="s">
        <v>23</v>
      </c>
    </row>
    <row r="502" spans="2:27" ht="15.5" x14ac:dyDescent="0.35">
      <c r="B502" s="1" t="s">
        <v>1872</v>
      </c>
      <c r="C502" s="1" t="s">
        <v>2883</v>
      </c>
      <c r="D502" t="s">
        <v>4734</v>
      </c>
      <c r="E502" t="s">
        <v>5631</v>
      </c>
      <c r="F502" t="s">
        <v>5630</v>
      </c>
      <c r="I502" t="s">
        <v>1872</v>
      </c>
      <c r="J502">
        <v>20.045000000000002</v>
      </c>
      <c r="K502" t="str">
        <f t="shared" si="21"/>
        <v>Normal Weight</v>
      </c>
      <c r="L502">
        <v>6.17</v>
      </c>
      <c r="M502" t="str">
        <f t="shared" si="22"/>
        <v>Prediabetes</v>
      </c>
      <c r="N502" t="str">
        <f>PROPER('Medical Examinations'!D500)</f>
        <v>No</v>
      </c>
      <c r="O502" t="s">
        <v>2380</v>
      </c>
      <c r="P502" t="s">
        <v>2383</v>
      </c>
      <c r="Q502">
        <v>1</v>
      </c>
      <c r="R502" t="str">
        <f>PROPER('Answer Data Cleaning'!AA502)</f>
        <v>Yes</v>
      </c>
      <c r="T502" t="s">
        <v>530</v>
      </c>
      <c r="U502" s="24" t="str">
        <f>TEXT(_xlfn.CONCAT('Answer Data Cleaning'!M502,"-",'Answer Data Cleaning'!L502,"-",'Answer Data Cleaning'!K502),"DD-MMM-YYYY")</f>
        <v>26-Jun-1988</v>
      </c>
      <c r="V502">
        <f t="shared" si="23"/>
        <v>34</v>
      </c>
      <c r="W502">
        <v>0</v>
      </c>
      <c r="X502" s="22">
        <v>4500.34</v>
      </c>
      <c r="Y502" t="s">
        <v>11</v>
      </c>
      <c r="Z502" t="s">
        <v>16</v>
      </c>
      <c r="AA502" t="s">
        <v>356</v>
      </c>
    </row>
    <row r="503" spans="2:27" ht="15.5" x14ac:dyDescent="0.35">
      <c r="B503" s="1" t="s">
        <v>1871</v>
      </c>
      <c r="C503" s="1" t="s">
        <v>2884</v>
      </c>
      <c r="D503" t="s">
        <v>4734</v>
      </c>
      <c r="E503" t="s">
        <v>4924</v>
      </c>
      <c r="F503" t="s">
        <v>5632</v>
      </c>
      <c r="I503" t="s">
        <v>1871</v>
      </c>
      <c r="J503">
        <v>27.83</v>
      </c>
      <c r="K503" t="str">
        <f t="shared" si="21"/>
        <v>Overweight</v>
      </c>
      <c r="L503">
        <v>5.36</v>
      </c>
      <c r="M503" t="str">
        <f t="shared" si="22"/>
        <v>Normal</v>
      </c>
      <c r="N503" t="str">
        <f>PROPER('Medical Examinations'!D501)</f>
        <v>No</v>
      </c>
      <c r="O503" t="s">
        <v>2380</v>
      </c>
      <c r="P503" t="s">
        <v>2380</v>
      </c>
      <c r="Q503">
        <v>2</v>
      </c>
      <c r="R503" t="str">
        <f>PROPER('Answer Data Cleaning'!AA503)</f>
        <v>No</v>
      </c>
      <c r="T503" t="s">
        <v>531</v>
      </c>
      <c r="U503" s="24" t="str">
        <f>TEXT(_xlfn.CONCAT('Answer Data Cleaning'!M503,"-",'Answer Data Cleaning'!L503,"-",'Answer Data Cleaning'!K503),"DD-MMM-YYYY")</f>
        <v>13-Oct-1997</v>
      </c>
      <c r="V503">
        <f t="shared" si="23"/>
        <v>25</v>
      </c>
      <c r="W503">
        <v>4</v>
      </c>
      <c r="X503" s="22">
        <v>4504.66</v>
      </c>
      <c r="Y503" t="s">
        <v>16</v>
      </c>
      <c r="Z503" t="s">
        <v>11</v>
      </c>
      <c r="AA503" t="s">
        <v>13</v>
      </c>
    </row>
    <row r="504" spans="2:27" ht="15.5" x14ac:dyDescent="0.35">
      <c r="B504" s="1" t="s">
        <v>1870</v>
      </c>
      <c r="C504" s="1" t="s">
        <v>2885</v>
      </c>
      <c r="D504" t="s">
        <v>4737</v>
      </c>
      <c r="E504" t="s">
        <v>5634</v>
      </c>
      <c r="F504" t="s">
        <v>5633</v>
      </c>
      <c r="I504" t="s">
        <v>1870</v>
      </c>
      <c r="J504">
        <v>28.93</v>
      </c>
      <c r="K504" t="str">
        <f t="shared" si="21"/>
        <v>Overweight</v>
      </c>
      <c r="L504">
        <v>5.2</v>
      </c>
      <c r="M504" t="str">
        <f t="shared" si="22"/>
        <v>Normal</v>
      </c>
      <c r="N504" t="str">
        <f>PROPER('Medical Examinations'!D502)</f>
        <v>No</v>
      </c>
      <c r="O504" t="s">
        <v>2380</v>
      </c>
      <c r="P504" t="s">
        <v>2380</v>
      </c>
      <c r="Q504" s="20">
        <v>0</v>
      </c>
      <c r="R504" t="str">
        <f>PROPER('Answer Data Cleaning'!AA504)</f>
        <v>Yes</v>
      </c>
      <c r="T504" t="s">
        <v>532</v>
      </c>
      <c r="U504" s="24" t="str">
        <f>TEXT(_xlfn.CONCAT('Answer Data Cleaning'!M504,"-",'Answer Data Cleaning'!L504,"-",'Answer Data Cleaning'!K504),"DD-MMM-YYYY")</f>
        <v>27-Sep-1982</v>
      </c>
      <c r="V504">
        <f t="shared" si="23"/>
        <v>40</v>
      </c>
      <c r="W504">
        <v>3</v>
      </c>
      <c r="X504" s="22">
        <v>4511.41</v>
      </c>
      <c r="Y504" t="s">
        <v>11</v>
      </c>
      <c r="Z504" t="s">
        <v>12</v>
      </c>
      <c r="AA504" t="s">
        <v>13</v>
      </c>
    </row>
    <row r="505" spans="2:27" ht="15.5" x14ac:dyDescent="0.35">
      <c r="B505" s="1" t="s">
        <v>1869</v>
      </c>
      <c r="C505" s="1" t="s">
        <v>2886</v>
      </c>
      <c r="D505" t="s">
        <v>4737</v>
      </c>
      <c r="E505" t="s">
        <v>5635</v>
      </c>
      <c r="F505" t="s">
        <v>4868</v>
      </c>
      <c r="I505" t="s">
        <v>1869</v>
      </c>
      <c r="J505">
        <v>33.82</v>
      </c>
      <c r="K505" t="str">
        <f t="shared" si="21"/>
        <v>Obesity</v>
      </c>
      <c r="L505">
        <v>5.42</v>
      </c>
      <c r="M505" t="str">
        <f t="shared" si="22"/>
        <v>Normal</v>
      </c>
      <c r="N505" t="str">
        <f>PROPER('Medical Examinations'!D503)</f>
        <v>No</v>
      </c>
      <c r="O505" t="s">
        <v>2380</v>
      </c>
      <c r="P505" t="s">
        <v>2380</v>
      </c>
      <c r="Q505" s="20">
        <v>0</v>
      </c>
      <c r="R505" t="str">
        <f>PROPER('Answer Data Cleaning'!AA505)</f>
        <v>No</v>
      </c>
      <c r="T505" t="s">
        <v>533</v>
      </c>
      <c r="U505" s="24" t="str">
        <f>TEXT(_xlfn.CONCAT('Answer Data Cleaning'!M505,"-",'Answer Data Cleaning'!L505,"-",'Answer Data Cleaning'!K505),"DD-MMM-YYYY")</f>
        <v>16-Jun-1980</v>
      </c>
      <c r="V505">
        <f t="shared" si="23"/>
        <v>42</v>
      </c>
      <c r="W505">
        <v>2</v>
      </c>
      <c r="X505" s="22">
        <v>4515.71</v>
      </c>
      <c r="Y505" t="s">
        <v>11</v>
      </c>
      <c r="Z505" t="s">
        <v>12</v>
      </c>
      <c r="AA505" t="s">
        <v>13</v>
      </c>
    </row>
    <row r="506" spans="2:27" ht="15.5" x14ac:dyDescent="0.35">
      <c r="B506" s="1" t="s">
        <v>1868</v>
      </c>
      <c r="C506" s="1" t="s">
        <v>2887</v>
      </c>
      <c r="D506" t="s">
        <v>4734</v>
      </c>
      <c r="E506" t="s">
        <v>5637</v>
      </c>
      <c r="F506" t="s">
        <v>5636</v>
      </c>
      <c r="I506" t="s">
        <v>1868</v>
      </c>
      <c r="J506">
        <v>20.234999999999999</v>
      </c>
      <c r="K506" t="str">
        <f t="shared" si="21"/>
        <v>Normal Weight</v>
      </c>
      <c r="L506">
        <v>6.84</v>
      </c>
      <c r="M506" t="str">
        <f t="shared" si="22"/>
        <v>Diabetes</v>
      </c>
      <c r="N506" t="str">
        <f>PROPER('Medical Examinations'!D504)</f>
        <v>No</v>
      </c>
      <c r="O506" t="s">
        <v>2380</v>
      </c>
      <c r="P506" t="s">
        <v>2380</v>
      </c>
      <c r="Q506" s="20">
        <v>0</v>
      </c>
      <c r="R506" t="str">
        <f>PROPER('Answer Data Cleaning'!AA506)</f>
        <v>Yes</v>
      </c>
      <c r="T506" t="s">
        <v>534</v>
      </c>
      <c r="U506" s="24" t="str">
        <f>TEXT(_xlfn.CONCAT('Answer Data Cleaning'!M506,"-",'Answer Data Cleaning'!L506,"-",'Answer Data Cleaning'!K506),"DD-MMM-YYYY")</f>
        <v>02-Oct-2003</v>
      </c>
      <c r="V506">
        <f t="shared" si="23"/>
        <v>19</v>
      </c>
      <c r="W506">
        <v>0</v>
      </c>
      <c r="X506" s="22">
        <v>4518.3999999999996</v>
      </c>
      <c r="Y506" t="s">
        <v>11</v>
      </c>
      <c r="Z506" t="s">
        <v>12</v>
      </c>
      <c r="AA506" t="s">
        <v>535</v>
      </c>
    </row>
    <row r="507" spans="2:27" ht="15.5" x14ac:dyDescent="0.35">
      <c r="B507" s="1" t="s">
        <v>1867</v>
      </c>
      <c r="C507" s="1" t="s">
        <v>2888</v>
      </c>
      <c r="D507" t="s">
        <v>4734</v>
      </c>
      <c r="E507" t="s">
        <v>5639</v>
      </c>
      <c r="F507" t="s">
        <v>5638</v>
      </c>
      <c r="I507" t="s">
        <v>1867</v>
      </c>
      <c r="J507">
        <v>49.2</v>
      </c>
      <c r="K507" t="str">
        <f t="shared" si="21"/>
        <v>Obesity</v>
      </c>
      <c r="L507">
        <v>10.9</v>
      </c>
      <c r="M507" t="str">
        <f t="shared" si="22"/>
        <v>Diabetes</v>
      </c>
      <c r="N507" t="str">
        <f>PROPER('Medical Examinations'!D505)</f>
        <v>Yes</v>
      </c>
      <c r="O507" t="s">
        <v>2380</v>
      </c>
      <c r="P507" t="s">
        <v>2383</v>
      </c>
      <c r="Q507">
        <v>1</v>
      </c>
      <c r="R507" t="str">
        <f>PROPER('Answer Data Cleaning'!AA507)</f>
        <v>No</v>
      </c>
      <c r="T507" t="s">
        <v>536</v>
      </c>
      <c r="U507" s="24" t="str">
        <f>TEXT(_xlfn.CONCAT('Answer Data Cleaning'!M507,"-",'Answer Data Cleaning'!L507,"-",'Answer Data Cleaning'!K507),"DD-MMM-YYYY")</f>
        <v>05-Dec-1987</v>
      </c>
      <c r="V507">
        <f t="shared" si="23"/>
        <v>35</v>
      </c>
      <c r="W507">
        <v>3</v>
      </c>
      <c r="X507" s="22">
        <v>4518.7700000000004</v>
      </c>
      <c r="Y507" t="s">
        <v>11</v>
      </c>
      <c r="Z507" t="s">
        <v>12</v>
      </c>
      <c r="AA507" t="s">
        <v>23</v>
      </c>
    </row>
    <row r="508" spans="2:27" ht="15.5" x14ac:dyDescent="0.35">
      <c r="B508" s="1" t="s">
        <v>1866</v>
      </c>
      <c r="C508" s="1" t="s">
        <v>2889</v>
      </c>
      <c r="D508" t="s">
        <v>4734</v>
      </c>
      <c r="E508" t="s">
        <v>4890</v>
      </c>
      <c r="F508" t="s">
        <v>5640</v>
      </c>
      <c r="I508" t="s">
        <v>1866</v>
      </c>
      <c r="J508">
        <v>26.4</v>
      </c>
      <c r="K508" t="str">
        <f t="shared" si="21"/>
        <v>Overweight</v>
      </c>
      <c r="L508">
        <v>4.87</v>
      </c>
      <c r="M508" t="str">
        <f t="shared" si="22"/>
        <v>Normal</v>
      </c>
      <c r="N508" t="str">
        <f>PROPER('Medical Examinations'!D506)</f>
        <v>Yes</v>
      </c>
      <c r="O508" t="s">
        <v>2380</v>
      </c>
      <c r="P508" t="s">
        <v>2380</v>
      </c>
      <c r="Q508" s="20">
        <v>0</v>
      </c>
      <c r="R508" t="str">
        <f>PROPER('Answer Data Cleaning'!AA508)</f>
        <v>Yes</v>
      </c>
      <c r="T508" t="s">
        <v>537</v>
      </c>
      <c r="U508" s="24" t="str">
        <f>TEXT(_xlfn.CONCAT('Answer Data Cleaning'!M508,"-",'Answer Data Cleaning'!L508,"-",'Answer Data Cleaning'!K508),"DD-MMM-YYYY")</f>
        <v>21-Dec-1988</v>
      </c>
      <c r="V508">
        <f t="shared" si="23"/>
        <v>34</v>
      </c>
      <c r="W508">
        <v>0</v>
      </c>
      <c r="X508" s="22">
        <v>4518.83</v>
      </c>
      <c r="Y508" t="s">
        <v>11</v>
      </c>
      <c r="Z508" t="s">
        <v>11</v>
      </c>
      <c r="AA508" t="s">
        <v>356</v>
      </c>
    </row>
    <row r="509" spans="2:27" ht="15.5" x14ac:dyDescent="0.35">
      <c r="B509" s="1" t="s">
        <v>1865</v>
      </c>
      <c r="C509" s="1" t="s">
        <v>2890</v>
      </c>
      <c r="D509" t="s">
        <v>4734</v>
      </c>
      <c r="E509" t="s">
        <v>5642</v>
      </c>
      <c r="F509" t="s">
        <v>5641</v>
      </c>
      <c r="I509" t="s">
        <v>1865</v>
      </c>
      <c r="J509">
        <v>28.38</v>
      </c>
      <c r="K509" t="str">
        <f t="shared" si="21"/>
        <v>Overweight</v>
      </c>
      <c r="L509">
        <v>6.07</v>
      </c>
      <c r="M509" t="str">
        <f t="shared" si="22"/>
        <v>Prediabetes</v>
      </c>
      <c r="N509" t="str">
        <f>PROPER('Medical Examinations'!D507)</f>
        <v>No</v>
      </c>
      <c r="O509" t="s">
        <v>2380</v>
      </c>
      <c r="P509" t="s">
        <v>2380</v>
      </c>
      <c r="Q509">
        <v>1</v>
      </c>
      <c r="R509" t="str">
        <f>PROPER('Answer Data Cleaning'!AA509)</f>
        <v>Yes</v>
      </c>
      <c r="T509" t="s">
        <v>538</v>
      </c>
      <c r="U509" s="24" t="str">
        <f>TEXT(_xlfn.CONCAT('Answer Data Cleaning'!M509,"-",'Answer Data Cleaning'!L509,"-",'Answer Data Cleaning'!K509),"DD-MMM-YYYY")</f>
        <v>13-Aug-1992</v>
      </c>
      <c r="V509">
        <f t="shared" si="23"/>
        <v>30</v>
      </c>
      <c r="W509">
        <v>1</v>
      </c>
      <c r="X509" s="22">
        <v>4527.18</v>
      </c>
      <c r="Y509" t="s">
        <v>11</v>
      </c>
      <c r="Z509" t="s">
        <v>11</v>
      </c>
      <c r="AA509" t="s">
        <v>23</v>
      </c>
    </row>
    <row r="510" spans="2:27" ht="15.5" x14ac:dyDescent="0.35">
      <c r="B510" s="1" t="s">
        <v>1864</v>
      </c>
      <c r="C510" s="1" t="s">
        <v>2891</v>
      </c>
      <c r="D510" t="s">
        <v>4737</v>
      </c>
      <c r="E510" t="s">
        <v>5644</v>
      </c>
      <c r="F510" t="s">
        <v>5643</v>
      </c>
      <c r="I510" t="s">
        <v>1864</v>
      </c>
      <c r="J510">
        <v>24.64</v>
      </c>
      <c r="K510" t="str">
        <f t="shared" si="21"/>
        <v>Normal Weight</v>
      </c>
      <c r="L510">
        <v>4.33</v>
      </c>
      <c r="M510" t="str">
        <f t="shared" si="22"/>
        <v>Normal</v>
      </c>
      <c r="N510" t="str">
        <f>PROPER('Medical Examinations'!D508)</f>
        <v>No</v>
      </c>
      <c r="O510" t="s">
        <v>2380</v>
      </c>
      <c r="P510" t="s">
        <v>2380</v>
      </c>
      <c r="Q510" s="20">
        <v>0</v>
      </c>
      <c r="R510" t="str">
        <f>PROPER('Answer Data Cleaning'!AA510)</f>
        <v>Yes</v>
      </c>
      <c r="T510" t="s">
        <v>539</v>
      </c>
      <c r="U510" s="24" t="str">
        <f>TEXT(_xlfn.CONCAT('Answer Data Cleaning'!M510,"-",'Answer Data Cleaning'!L510,"-",'Answer Data Cleaning'!K510),"DD-MMM-YYYY")</f>
        <v>29-Jun-1993</v>
      </c>
      <c r="V510">
        <f t="shared" si="23"/>
        <v>29</v>
      </c>
      <c r="W510">
        <v>2</v>
      </c>
      <c r="X510" s="22">
        <v>4529.4799999999996</v>
      </c>
      <c r="Y510" t="s">
        <v>11</v>
      </c>
      <c r="Z510" t="s">
        <v>16</v>
      </c>
      <c r="AA510" t="s">
        <v>42</v>
      </c>
    </row>
    <row r="511" spans="2:27" ht="15.5" x14ac:dyDescent="0.35">
      <c r="B511" s="1" t="s">
        <v>1863</v>
      </c>
      <c r="C511" s="1" t="s">
        <v>2892</v>
      </c>
      <c r="D511" t="s">
        <v>4737</v>
      </c>
      <c r="E511" t="s">
        <v>5646</v>
      </c>
      <c r="F511" t="s">
        <v>5645</v>
      </c>
      <c r="I511" t="s">
        <v>1863</v>
      </c>
      <c r="J511">
        <v>39.71</v>
      </c>
      <c r="K511" t="str">
        <f t="shared" si="21"/>
        <v>Obesity</v>
      </c>
      <c r="L511">
        <v>5.83</v>
      </c>
      <c r="M511" t="str">
        <f t="shared" si="22"/>
        <v>Prediabetes</v>
      </c>
      <c r="N511" t="str">
        <f>PROPER('Medical Examinations'!D509)</f>
        <v>No</v>
      </c>
      <c r="O511" t="s">
        <v>2380</v>
      </c>
      <c r="P511" t="s">
        <v>2380</v>
      </c>
      <c r="Q511">
        <v>1</v>
      </c>
      <c r="R511" t="str">
        <f>PROPER('Answer Data Cleaning'!AA511)</f>
        <v>No</v>
      </c>
      <c r="T511" t="s">
        <v>540</v>
      </c>
      <c r="U511" s="24" t="str">
        <f>TEXT(_xlfn.CONCAT('Answer Data Cleaning'!M511,"-",'Answer Data Cleaning'!L511,"-",'Answer Data Cleaning'!K511),"DD-MMM-YYYY")</f>
        <v>13-Jun-1988</v>
      </c>
      <c r="V511">
        <f t="shared" si="23"/>
        <v>34</v>
      </c>
      <c r="W511">
        <v>1</v>
      </c>
      <c r="X511" s="22">
        <v>4536.26</v>
      </c>
      <c r="Y511" t="s">
        <v>11</v>
      </c>
      <c r="Z511" t="s">
        <v>11</v>
      </c>
      <c r="AA511" t="s">
        <v>42</v>
      </c>
    </row>
    <row r="512" spans="2:27" ht="15.5" x14ac:dyDescent="0.35">
      <c r="B512" s="1" t="s">
        <v>1862</v>
      </c>
      <c r="C512" s="1" t="s">
        <v>2893</v>
      </c>
      <c r="D512" t="s">
        <v>4734</v>
      </c>
      <c r="E512" t="s">
        <v>5648</v>
      </c>
      <c r="F512" t="s">
        <v>5647</v>
      </c>
      <c r="I512" t="s">
        <v>1862</v>
      </c>
      <c r="J512">
        <v>22.22</v>
      </c>
      <c r="K512" t="str">
        <f t="shared" si="21"/>
        <v>Normal Weight</v>
      </c>
      <c r="L512">
        <v>5.5</v>
      </c>
      <c r="M512" t="str">
        <f t="shared" si="22"/>
        <v>Normal</v>
      </c>
      <c r="N512" t="str">
        <f>PROPER('Medical Examinations'!D510)</f>
        <v>No</v>
      </c>
      <c r="O512" t="s">
        <v>2380</v>
      </c>
      <c r="P512" t="s">
        <v>2380</v>
      </c>
      <c r="Q512" s="20">
        <v>0</v>
      </c>
      <c r="R512" t="str">
        <f>PROPER('Answer Data Cleaning'!AA512)</f>
        <v>Yes</v>
      </c>
      <c r="T512" t="s">
        <v>541</v>
      </c>
      <c r="U512" s="24" t="str">
        <f>TEXT(_xlfn.CONCAT('Answer Data Cleaning'!M512,"-",'Answer Data Cleaning'!L512,"-",'Answer Data Cleaning'!K512),"DD-MMM-YYYY")</f>
        <v>17-Nov-1990</v>
      </c>
      <c r="V512">
        <f t="shared" si="23"/>
        <v>32</v>
      </c>
      <c r="W512">
        <v>0</v>
      </c>
      <c r="X512" s="22">
        <v>4544.2299999999996</v>
      </c>
      <c r="Y512" t="s">
        <v>11</v>
      </c>
      <c r="Z512" t="s">
        <v>16</v>
      </c>
      <c r="AA512" t="s">
        <v>247</v>
      </c>
    </row>
    <row r="513" spans="2:27" ht="15.5" x14ac:dyDescent="0.35">
      <c r="B513" s="1" t="s">
        <v>1861</v>
      </c>
      <c r="C513" s="1" t="s">
        <v>2894</v>
      </c>
      <c r="D513" t="s">
        <v>4737</v>
      </c>
      <c r="E513" t="s">
        <v>5650</v>
      </c>
      <c r="F513" t="s">
        <v>5649</v>
      </c>
      <c r="I513" t="s">
        <v>1861</v>
      </c>
      <c r="J513">
        <v>33.344999999999999</v>
      </c>
      <c r="K513" t="str">
        <f t="shared" si="21"/>
        <v>Obesity</v>
      </c>
      <c r="L513">
        <v>4.79</v>
      </c>
      <c r="M513" t="str">
        <f t="shared" si="22"/>
        <v>Normal</v>
      </c>
      <c r="N513" t="str">
        <f>PROPER('Medical Examinations'!D511)</f>
        <v>No</v>
      </c>
      <c r="O513" t="s">
        <v>2380</v>
      </c>
      <c r="P513" t="s">
        <v>2383</v>
      </c>
      <c r="Q513">
        <v>1</v>
      </c>
      <c r="R513" t="str">
        <f>PROPER('Answer Data Cleaning'!AA513)</f>
        <v>No</v>
      </c>
      <c r="T513" t="s">
        <v>542</v>
      </c>
      <c r="U513" s="24" t="str">
        <f>TEXT(_xlfn.CONCAT('Answer Data Cleaning'!M513,"-",'Answer Data Cleaning'!L513,"-",'Answer Data Cleaning'!K513),"DD-MMM-YYYY")</f>
        <v>22-Dec-2004</v>
      </c>
      <c r="V513">
        <f t="shared" si="23"/>
        <v>18</v>
      </c>
      <c r="W513">
        <v>4</v>
      </c>
      <c r="X513" s="22">
        <v>4561.1899999999996</v>
      </c>
      <c r="Y513" t="s">
        <v>11</v>
      </c>
      <c r="Z513" t="s">
        <v>11</v>
      </c>
      <c r="AA513" t="s">
        <v>247</v>
      </c>
    </row>
    <row r="514" spans="2:27" ht="15.5" x14ac:dyDescent="0.35">
      <c r="B514" s="1" t="s">
        <v>1860</v>
      </c>
      <c r="C514" s="1" t="s">
        <v>2895</v>
      </c>
      <c r="D514" t="s">
        <v>4737</v>
      </c>
      <c r="E514" t="s">
        <v>5398</v>
      </c>
      <c r="F514" t="s">
        <v>5651</v>
      </c>
      <c r="I514" t="s">
        <v>1860</v>
      </c>
      <c r="J514">
        <v>24.42</v>
      </c>
      <c r="K514" t="str">
        <f t="shared" si="21"/>
        <v>Normal Weight</v>
      </c>
      <c r="L514">
        <v>5.81</v>
      </c>
      <c r="M514" t="str">
        <f t="shared" si="22"/>
        <v>Prediabetes</v>
      </c>
      <c r="N514" t="str">
        <f>PROPER('Medical Examinations'!D512)</f>
        <v>No</v>
      </c>
      <c r="O514" t="s">
        <v>2380</v>
      </c>
      <c r="P514" t="s">
        <v>2380</v>
      </c>
      <c r="Q514">
        <v>1</v>
      </c>
      <c r="R514" t="str">
        <f>PROPER('Answer Data Cleaning'!AA514)</f>
        <v>Yes</v>
      </c>
      <c r="T514" t="s">
        <v>543</v>
      </c>
      <c r="U514" s="24" t="str">
        <f>TEXT(_xlfn.CONCAT('Answer Data Cleaning'!M514,"-",'Answer Data Cleaning'!L514,"-",'Answer Data Cleaning'!K514),"DD-MMM-YYYY")</f>
        <v>20-Sep-1990</v>
      </c>
      <c r="V514">
        <f t="shared" si="23"/>
        <v>32</v>
      </c>
      <c r="W514">
        <v>1</v>
      </c>
      <c r="X514" s="22">
        <v>4562.84</v>
      </c>
      <c r="Y514" t="s">
        <v>11</v>
      </c>
      <c r="Z514" t="s">
        <v>11</v>
      </c>
      <c r="AA514" t="s">
        <v>13</v>
      </c>
    </row>
    <row r="515" spans="2:27" ht="15.5" x14ac:dyDescent="0.35">
      <c r="B515" s="1" t="s">
        <v>1859</v>
      </c>
      <c r="C515" s="1" t="s">
        <v>2896</v>
      </c>
      <c r="D515" t="s">
        <v>4737</v>
      </c>
      <c r="E515" t="s">
        <v>5035</v>
      </c>
      <c r="F515" t="s">
        <v>5652</v>
      </c>
      <c r="I515" t="s">
        <v>1859</v>
      </c>
      <c r="J515">
        <v>29.81</v>
      </c>
      <c r="K515" t="str">
        <f t="shared" si="21"/>
        <v>Overweight</v>
      </c>
      <c r="L515">
        <v>5.58</v>
      </c>
      <c r="M515" t="str">
        <f t="shared" si="22"/>
        <v>Normal</v>
      </c>
      <c r="N515" t="str">
        <f>PROPER('Medical Examinations'!D513)</f>
        <v>No</v>
      </c>
      <c r="O515" t="s">
        <v>2380</v>
      </c>
      <c r="P515" t="s">
        <v>2380</v>
      </c>
      <c r="Q515" s="20">
        <v>0</v>
      </c>
      <c r="R515" t="str">
        <f>PROPER('Answer Data Cleaning'!AA515)</f>
        <v>Yes</v>
      </c>
      <c r="T515" t="s">
        <v>544</v>
      </c>
      <c r="U515" s="24" t="str">
        <f>TEXT(_xlfn.CONCAT('Answer Data Cleaning'!M515,"-",'Answer Data Cleaning'!L515,"-",'Answer Data Cleaning'!K515),"DD-MMM-YYYY")</f>
        <v>25-Dec-1996</v>
      </c>
      <c r="V515">
        <f t="shared" si="23"/>
        <v>26</v>
      </c>
      <c r="W515">
        <v>2</v>
      </c>
      <c r="X515" s="22">
        <v>4564.1899999999996</v>
      </c>
      <c r="Y515" t="s">
        <v>11</v>
      </c>
      <c r="Z515" t="s">
        <v>11</v>
      </c>
      <c r="AA515" t="s">
        <v>247</v>
      </c>
    </row>
    <row r="516" spans="2:27" ht="15.5" x14ac:dyDescent="0.35">
      <c r="B516" s="1" t="s">
        <v>1858</v>
      </c>
      <c r="C516" s="1" t="s">
        <v>2897</v>
      </c>
      <c r="D516" t="s">
        <v>4737</v>
      </c>
      <c r="E516" t="s">
        <v>5654</v>
      </c>
      <c r="F516" t="s">
        <v>5653</v>
      </c>
      <c r="I516" t="s">
        <v>1858</v>
      </c>
      <c r="J516">
        <v>51.18</v>
      </c>
      <c r="K516" t="str">
        <f t="shared" ref="K516:K579" si="24">IF(J516&lt;18.5,"Underweight",IF(J516&lt;25,"Normal Weight",IF(J516&lt;30,"Overweight","Obesity")))</f>
        <v>Obesity</v>
      </c>
      <c r="L516">
        <v>4.4000000000000004</v>
      </c>
      <c r="M516" t="str">
        <f t="shared" ref="M516:M579" si="25">IF(L516&lt;5.7,"Normal",IF(L516&lt;6.5,"Prediabetes","Diabetes"))</f>
        <v>Normal</v>
      </c>
      <c r="N516" t="str">
        <f>PROPER('Medical Examinations'!D514)</f>
        <v>Yes</v>
      </c>
      <c r="O516" t="s">
        <v>2380</v>
      </c>
      <c r="P516" t="s">
        <v>2380</v>
      </c>
      <c r="Q516">
        <v>2</v>
      </c>
      <c r="R516" t="str">
        <f>PROPER('Answer Data Cleaning'!AA516)</f>
        <v>No</v>
      </c>
      <c r="T516" t="s">
        <v>545</v>
      </c>
      <c r="U516" s="24" t="str">
        <f>TEXT(_xlfn.CONCAT('Answer Data Cleaning'!M516,"-",'Answer Data Cleaning'!L516,"-",'Answer Data Cleaning'!K516),"DD-MMM-YYYY")</f>
        <v>18-Sep-1989</v>
      </c>
      <c r="V516">
        <f t="shared" si="23"/>
        <v>33</v>
      </c>
      <c r="W516">
        <v>0</v>
      </c>
      <c r="X516" s="22">
        <v>4571.41</v>
      </c>
      <c r="Y516" t="s">
        <v>11</v>
      </c>
      <c r="Z516" t="s">
        <v>11</v>
      </c>
      <c r="AA516" t="s">
        <v>23</v>
      </c>
    </row>
    <row r="517" spans="2:27" ht="15.5" x14ac:dyDescent="0.35">
      <c r="B517" s="1" t="s">
        <v>1857</v>
      </c>
      <c r="C517" s="1" t="s">
        <v>2898</v>
      </c>
      <c r="D517" t="s">
        <v>4734</v>
      </c>
      <c r="E517" t="s">
        <v>5656</v>
      </c>
      <c r="F517" t="s">
        <v>5655</v>
      </c>
      <c r="I517" t="s">
        <v>1857</v>
      </c>
      <c r="J517">
        <v>51.37</v>
      </c>
      <c r="K517" t="str">
        <f t="shared" si="24"/>
        <v>Obesity</v>
      </c>
      <c r="L517">
        <v>8.18</v>
      </c>
      <c r="M517" t="str">
        <f t="shared" si="25"/>
        <v>Diabetes</v>
      </c>
      <c r="N517" t="str">
        <f>PROPER('Medical Examinations'!D515)</f>
        <v>Yes</v>
      </c>
      <c r="O517" t="s">
        <v>2380</v>
      </c>
      <c r="P517" t="s">
        <v>2380</v>
      </c>
      <c r="Q517" s="20">
        <v>0</v>
      </c>
      <c r="R517" t="str">
        <f>PROPER('Answer Data Cleaning'!AA517)</f>
        <v>No</v>
      </c>
      <c r="T517" t="s">
        <v>546</v>
      </c>
      <c r="U517" s="24" t="str">
        <f>TEXT(_xlfn.CONCAT('Answer Data Cleaning'!M517,"-",'Answer Data Cleaning'!L517,"-",'Answer Data Cleaning'!K517),"DD-MMM-YYYY")</f>
        <v>02-Jul-2000</v>
      </c>
      <c r="V517">
        <f t="shared" ref="V517:V580" si="26">DATEDIF(U517,"08-jun-2023","y")</f>
        <v>22</v>
      </c>
      <c r="W517">
        <v>0</v>
      </c>
      <c r="X517" s="22">
        <v>4608.03</v>
      </c>
      <c r="Y517" t="s">
        <v>11</v>
      </c>
      <c r="Z517" t="s">
        <v>12</v>
      </c>
      <c r="AA517" t="s">
        <v>42</v>
      </c>
    </row>
    <row r="518" spans="2:27" ht="15.5" x14ac:dyDescent="0.35">
      <c r="B518" s="1" t="s">
        <v>1856</v>
      </c>
      <c r="C518" s="1" t="s">
        <v>2899</v>
      </c>
      <c r="D518" t="s">
        <v>4737</v>
      </c>
      <c r="E518" t="s">
        <v>5658</v>
      </c>
      <c r="F518" t="s">
        <v>5657</v>
      </c>
      <c r="I518" t="s">
        <v>1856</v>
      </c>
      <c r="J518">
        <v>36.19</v>
      </c>
      <c r="K518" t="str">
        <f t="shared" si="24"/>
        <v>Obesity</v>
      </c>
      <c r="L518">
        <v>5.52</v>
      </c>
      <c r="M518" t="str">
        <f t="shared" si="25"/>
        <v>Normal</v>
      </c>
      <c r="N518" t="str">
        <f>PROPER('Medical Examinations'!D516)</f>
        <v>Yes</v>
      </c>
      <c r="O518" t="s">
        <v>2380</v>
      </c>
      <c r="P518" t="s">
        <v>2380</v>
      </c>
      <c r="Q518" s="20">
        <v>0</v>
      </c>
      <c r="R518" t="str">
        <f>PROPER('Answer Data Cleaning'!AA518)</f>
        <v>No</v>
      </c>
      <c r="T518" t="s">
        <v>547</v>
      </c>
      <c r="U518" s="24" t="str">
        <f>TEXT(_xlfn.CONCAT('Answer Data Cleaning'!M518,"-",'Answer Data Cleaning'!L518,"-",'Answer Data Cleaning'!K518),"DD-MMM-YYYY")</f>
        <v>29-Jun-1998</v>
      </c>
      <c r="V518">
        <f t="shared" si="26"/>
        <v>24</v>
      </c>
      <c r="W518">
        <v>3</v>
      </c>
      <c r="X518" s="22">
        <v>4618.08</v>
      </c>
      <c r="Y518" t="s">
        <v>11</v>
      </c>
      <c r="Z518" t="s">
        <v>16</v>
      </c>
      <c r="AA518" t="s">
        <v>23</v>
      </c>
    </row>
    <row r="519" spans="2:27" ht="15.5" x14ac:dyDescent="0.35">
      <c r="B519" s="1" t="s">
        <v>1855</v>
      </c>
      <c r="C519" s="1" t="s">
        <v>2900</v>
      </c>
      <c r="D519" t="s">
        <v>4737</v>
      </c>
      <c r="E519" t="s">
        <v>4863</v>
      </c>
      <c r="F519" t="s">
        <v>5659</v>
      </c>
      <c r="I519" t="s">
        <v>1855</v>
      </c>
      <c r="J519">
        <v>25.9</v>
      </c>
      <c r="K519" t="str">
        <f t="shared" si="24"/>
        <v>Overweight</v>
      </c>
      <c r="L519">
        <v>4.84</v>
      </c>
      <c r="M519" t="str">
        <f t="shared" si="25"/>
        <v>Normal</v>
      </c>
      <c r="N519" t="str">
        <f>PROPER('Medical Examinations'!D517)</f>
        <v>No</v>
      </c>
      <c r="O519" t="s">
        <v>2380</v>
      </c>
      <c r="P519" t="s">
        <v>2380</v>
      </c>
      <c r="Q519" s="20">
        <v>0</v>
      </c>
      <c r="R519" t="str">
        <f>PROPER('Answer Data Cleaning'!AA519)</f>
        <v>Yes</v>
      </c>
      <c r="T519" t="s">
        <v>548</v>
      </c>
      <c r="U519" s="24" t="str">
        <f>TEXT(_xlfn.CONCAT('Answer Data Cleaning'!M519,"-",'Answer Data Cleaning'!L519,"-",'Answer Data Cleaning'!K519),"DD-MMM-YYYY")</f>
        <v>22-Jun-1985</v>
      </c>
      <c r="V519">
        <f t="shared" si="26"/>
        <v>37</v>
      </c>
      <c r="W519">
        <v>0</v>
      </c>
      <c r="X519" s="22">
        <v>4646.76</v>
      </c>
      <c r="Y519" t="s">
        <v>16</v>
      </c>
      <c r="Z519" t="s">
        <v>16</v>
      </c>
      <c r="AA519" t="s">
        <v>42</v>
      </c>
    </row>
    <row r="520" spans="2:27" ht="15.5" x14ac:dyDescent="0.35">
      <c r="B520" s="1" t="s">
        <v>1854</v>
      </c>
      <c r="C520" s="1" t="s">
        <v>2901</v>
      </c>
      <c r="D520" t="s">
        <v>4734</v>
      </c>
      <c r="E520" t="s">
        <v>4945</v>
      </c>
      <c r="F520" t="s">
        <v>5660</v>
      </c>
      <c r="I520" t="s">
        <v>1854</v>
      </c>
      <c r="J520">
        <v>35.72</v>
      </c>
      <c r="K520" t="str">
        <f t="shared" si="24"/>
        <v>Obesity</v>
      </c>
      <c r="L520">
        <v>4.08</v>
      </c>
      <c r="M520" t="str">
        <f t="shared" si="25"/>
        <v>Normal</v>
      </c>
      <c r="N520" t="str">
        <f>PROPER('Medical Examinations'!D518)</f>
        <v>No</v>
      </c>
      <c r="O520" t="s">
        <v>2380</v>
      </c>
      <c r="P520" t="s">
        <v>2383</v>
      </c>
      <c r="Q520">
        <v>1</v>
      </c>
      <c r="R520" t="str">
        <f>PROPER('Answer Data Cleaning'!AA520)</f>
        <v>No</v>
      </c>
      <c r="T520" t="s">
        <v>549</v>
      </c>
      <c r="U520" s="24" t="str">
        <f>TEXT(_xlfn.CONCAT('Answer Data Cleaning'!M520,"-",'Answer Data Cleaning'!L520,"-",'Answer Data Cleaning'!K520),"DD-MMM-YYYY")</f>
        <v>25-Oct-1996</v>
      </c>
      <c r="V520">
        <f t="shared" si="26"/>
        <v>26</v>
      </c>
      <c r="W520">
        <v>3</v>
      </c>
      <c r="X520" s="22">
        <v>4661.29</v>
      </c>
      <c r="Y520" t="s">
        <v>11</v>
      </c>
      <c r="Z520" t="s">
        <v>16</v>
      </c>
      <c r="AA520" t="s">
        <v>356</v>
      </c>
    </row>
    <row r="521" spans="2:27" ht="15.5" x14ac:dyDescent="0.35">
      <c r="B521" s="1" t="s">
        <v>1853</v>
      </c>
      <c r="C521" s="1" t="s">
        <v>2902</v>
      </c>
      <c r="D521" t="s">
        <v>4734</v>
      </c>
      <c r="E521" t="s">
        <v>5631</v>
      </c>
      <c r="F521" t="s">
        <v>5661</v>
      </c>
      <c r="I521" t="s">
        <v>1853</v>
      </c>
      <c r="J521">
        <v>27.94</v>
      </c>
      <c r="K521" t="str">
        <f t="shared" si="24"/>
        <v>Overweight</v>
      </c>
      <c r="L521">
        <v>4.4800000000000004</v>
      </c>
      <c r="M521" t="str">
        <f t="shared" si="25"/>
        <v>Normal</v>
      </c>
      <c r="N521" t="str">
        <f>PROPER('Medical Examinations'!D519)</f>
        <v>No</v>
      </c>
      <c r="O521" t="s">
        <v>2380</v>
      </c>
      <c r="P521" t="s">
        <v>2383</v>
      </c>
      <c r="Q521">
        <v>1</v>
      </c>
      <c r="R521" t="str">
        <f>PROPER('Answer Data Cleaning'!AA521)</f>
        <v>Yes</v>
      </c>
      <c r="T521" t="s">
        <v>550</v>
      </c>
      <c r="U521" s="24" t="str">
        <f>TEXT(_xlfn.CONCAT('Answer Data Cleaning'!M521,"-",'Answer Data Cleaning'!L521,"-",'Answer Data Cleaning'!K521),"DD-MMM-YYYY")</f>
        <v>05-Aug-1990</v>
      </c>
      <c r="V521">
        <f t="shared" si="26"/>
        <v>32</v>
      </c>
      <c r="W521">
        <v>1</v>
      </c>
      <c r="X521" s="22">
        <v>4667.6099999999997</v>
      </c>
      <c r="Y521" t="s">
        <v>12</v>
      </c>
      <c r="Z521" t="s">
        <v>12</v>
      </c>
      <c r="AA521" t="s">
        <v>168</v>
      </c>
    </row>
    <row r="522" spans="2:27" ht="15.5" x14ac:dyDescent="0.35">
      <c r="B522" s="1" t="s">
        <v>1852</v>
      </c>
      <c r="C522" s="1" t="s">
        <v>2903</v>
      </c>
      <c r="D522" t="s">
        <v>4737</v>
      </c>
      <c r="E522" t="s">
        <v>5469</v>
      </c>
      <c r="F522" t="s">
        <v>5662</v>
      </c>
      <c r="I522" t="s">
        <v>1852</v>
      </c>
      <c r="J522">
        <v>27.1</v>
      </c>
      <c r="K522" t="str">
        <f t="shared" si="24"/>
        <v>Overweight</v>
      </c>
      <c r="L522">
        <v>5.73</v>
      </c>
      <c r="M522" t="str">
        <f t="shared" si="25"/>
        <v>Prediabetes</v>
      </c>
      <c r="N522" t="str">
        <f>PROPER('Medical Examinations'!D520)</f>
        <v>No</v>
      </c>
      <c r="O522" t="s">
        <v>2380</v>
      </c>
      <c r="P522" t="s">
        <v>2380</v>
      </c>
      <c r="Q522" s="20">
        <v>0</v>
      </c>
      <c r="R522" t="str">
        <f>PROPER('Answer Data Cleaning'!AA522)</f>
        <v>Yes</v>
      </c>
      <c r="T522" t="s">
        <v>551</v>
      </c>
      <c r="U522" s="24" t="str">
        <f>TEXT(_xlfn.CONCAT('Answer Data Cleaning'!M522,"-",'Answer Data Cleaning'!L522,"-",'Answer Data Cleaning'!K522),"DD-MMM-YYYY")</f>
        <v>26-Sep-1990</v>
      </c>
      <c r="V522">
        <f t="shared" si="26"/>
        <v>32</v>
      </c>
      <c r="W522">
        <v>2</v>
      </c>
      <c r="X522" s="22">
        <v>4670.6400000000003</v>
      </c>
      <c r="Y522" t="s">
        <v>11</v>
      </c>
      <c r="Z522" t="s">
        <v>11</v>
      </c>
      <c r="AA522" t="s">
        <v>42</v>
      </c>
    </row>
    <row r="523" spans="2:27" ht="15.5" x14ac:dyDescent="0.35">
      <c r="B523" s="1" t="s">
        <v>1851</v>
      </c>
      <c r="C523" s="1" t="s">
        <v>2904</v>
      </c>
      <c r="D523" t="s">
        <v>4734</v>
      </c>
      <c r="E523" t="s">
        <v>5664</v>
      </c>
      <c r="F523" t="s">
        <v>5663</v>
      </c>
      <c r="I523" t="s">
        <v>1851</v>
      </c>
      <c r="J523">
        <v>18.3</v>
      </c>
      <c r="K523" t="str">
        <f t="shared" si="24"/>
        <v>Underweight</v>
      </c>
      <c r="L523">
        <v>5.46</v>
      </c>
      <c r="M523" t="str">
        <f t="shared" si="25"/>
        <v>Normal</v>
      </c>
      <c r="N523" t="str">
        <f>PROPER('Medical Examinations'!D521)</f>
        <v>Yes</v>
      </c>
      <c r="O523" t="s">
        <v>2380</v>
      </c>
      <c r="P523" t="s">
        <v>2383</v>
      </c>
      <c r="Q523">
        <v>1</v>
      </c>
      <c r="R523" t="str">
        <f>PROPER('Answer Data Cleaning'!AA523)</f>
        <v>Yes</v>
      </c>
      <c r="T523" t="s">
        <v>552</v>
      </c>
      <c r="U523" s="24" t="str">
        <f>TEXT(_xlfn.CONCAT('Answer Data Cleaning'!M523,"-",'Answer Data Cleaning'!L523,"-",'Answer Data Cleaning'!K523),"DD-MMM-YYYY")</f>
        <v>13-Jul-1990</v>
      </c>
      <c r="V523">
        <f t="shared" si="26"/>
        <v>32</v>
      </c>
      <c r="W523">
        <v>2</v>
      </c>
      <c r="X523" s="22">
        <v>4673.3900000000003</v>
      </c>
      <c r="Y523" t="s">
        <v>11</v>
      </c>
      <c r="Z523" t="s">
        <v>16</v>
      </c>
      <c r="AA523" t="s">
        <v>13</v>
      </c>
    </row>
    <row r="524" spans="2:27" ht="15.5" x14ac:dyDescent="0.35">
      <c r="B524" s="1" t="s">
        <v>1850</v>
      </c>
      <c r="C524" s="1" t="s">
        <v>2905</v>
      </c>
      <c r="D524" t="s">
        <v>4737</v>
      </c>
      <c r="E524" t="s">
        <v>5666</v>
      </c>
      <c r="F524" t="s">
        <v>5665</v>
      </c>
      <c r="I524" t="s">
        <v>1850</v>
      </c>
      <c r="J524">
        <v>25.3</v>
      </c>
      <c r="K524" t="str">
        <f t="shared" si="24"/>
        <v>Overweight</v>
      </c>
      <c r="L524">
        <v>5.0199999999999996</v>
      </c>
      <c r="M524" t="str">
        <f t="shared" si="25"/>
        <v>Normal</v>
      </c>
      <c r="N524" t="str">
        <f>PROPER('Medical Examinations'!D522)</f>
        <v>Yes</v>
      </c>
      <c r="O524" t="s">
        <v>2380</v>
      </c>
      <c r="P524" t="s">
        <v>2380</v>
      </c>
      <c r="Q524">
        <v>1</v>
      </c>
      <c r="R524" t="str">
        <f>PROPER('Answer Data Cleaning'!AA524)</f>
        <v>Yes</v>
      </c>
      <c r="T524" t="s">
        <v>553</v>
      </c>
      <c r="U524" s="24" t="str">
        <f>TEXT(_xlfn.CONCAT('Answer Data Cleaning'!M524,"-",'Answer Data Cleaning'!L524,"-",'Answer Data Cleaning'!K524),"DD-MMM-YYYY")</f>
        <v>18-Oct-1979</v>
      </c>
      <c r="V524">
        <f t="shared" si="26"/>
        <v>43</v>
      </c>
      <c r="W524">
        <v>2</v>
      </c>
      <c r="X524" s="22">
        <v>4674.2</v>
      </c>
      <c r="Y524" t="s">
        <v>11</v>
      </c>
      <c r="Z524" t="s">
        <v>16</v>
      </c>
      <c r="AA524" t="s">
        <v>13</v>
      </c>
    </row>
    <row r="525" spans="2:27" ht="15.5" x14ac:dyDescent="0.35">
      <c r="B525" s="1" t="s">
        <v>1849</v>
      </c>
      <c r="C525" s="1" t="s">
        <v>2906</v>
      </c>
      <c r="D525" t="s">
        <v>4737</v>
      </c>
      <c r="E525" t="s">
        <v>4786</v>
      </c>
      <c r="F525" t="s">
        <v>5667</v>
      </c>
      <c r="I525" t="s">
        <v>1849</v>
      </c>
      <c r="J525">
        <v>38.83</v>
      </c>
      <c r="K525" t="str">
        <f t="shared" si="24"/>
        <v>Obesity</v>
      </c>
      <c r="L525">
        <v>6.36</v>
      </c>
      <c r="M525" t="str">
        <f t="shared" si="25"/>
        <v>Prediabetes</v>
      </c>
      <c r="N525" t="str">
        <f>PROPER('Medical Examinations'!D523)</f>
        <v>No</v>
      </c>
      <c r="O525" t="s">
        <v>2380</v>
      </c>
      <c r="P525" t="s">
        <v>2380</v>
      </c>
      <c r="Q525">
        <v>1</v>
      </c>
      <c r="R525" t="str">
        <f>PROPER('Answer Data Cleaning'!AA525)</f>
        <v>No</v>
      </c>
      <c r="T525" t="s">
        <v>554</v>
      </c>
      <c r="U525" s="24" t="str">
        <f>TEXT(_xlfn.CONCAT('Answer Data Cleaning'!M525,"-",'Answer Data Cleaning'!L525,"-",'Answer Data Cleaning'!K525),"DD-MMM-YYYY")</f>
        <v>04-Oct-2003</v>
      </c>
      <c r="V525">
        <f t="shared" si="26"/>
        <v>19</v>
      </c>
      <c r="W525">
        <v>0</v>
      </c>
      <c r="X525" s="22">
        <v>4678.8</v>
      </c>
      <c r="Y525" t="s">
        <v>11</v>
      </c>
      <c r="Z525" t="s">
        <v>16</v>
      </c>
      <c r="AA525" t="s">
        <v>300</v>
      </c>
    </row>
    <row r="526" spans="2:27" ht="15.5" x14ac:dyDescent="0.35">
      <c r="B526" s="1" t="s">
        <v>1848</v>
      </c>
      <c r="C526" s="1" t="s">
        <v>2907</v>
      </c>
      <c r="D526" t="s">
        <v>4734</v>
      </c>
      <c r="E526" t="s">
        <v>5669</v>
      </c>
      <c r="F526" t="s">
        <v>5668</v>
      </c>
      <c r="I526" t="s">
        <v>1848</v>
      </c>
      <c r="J526">
        <v>27.6</v>
      </c>
      <c r="K526" t="str">
        <f t="shared" si="24"/>
        <v>Overweight</v>
      </c>
      <c r="L526">
        <v>5.36</v>
      </c>
      <c r="M526" t="str">
        <f t="shared" si="25"/>
        <v>Normal</v>
      </c>
      <c r="N526" t="str">
        <f>PROPER('Medical Examinations'!D524)</f>
        <v>No</v>
      </c>
      <c r="O526" t="s">
        <v>2380</v>
      </c>
      <c r="P526" t="s">
        <v>2380</v>
      </c>
      <c r="Q526">
        <v>1</v>
      </c>
      <c r="R526" t="str">
        <f>PROPER('Answer Data Cleaning'!AA526)</f>
        <v>No</v>
      </c>
      <c r="T526" t="s">
        <v>555</v>
      </c>
      <c r="U526" s="24" t="str">
        <f>TEXT(_xlfn.CONCAT('Answer Data Cleaning'!M526,"-",'Answer Data Cleaning'!L526,"-",'Answer Data Cleaning'!K526),"DD-MMM-YYYY")</f>
        <v>04-Sep-1990</v>
      </c>
      <c r="V526">
        <f t="shared" si="26"/>
        <v>32</v>
      </c>
      <c r="W526">
        <v>2</v>
      </c>
      <c r="X526" s="22">
        <v>4686.3900000000003</v>
      </c>
      <c r="Y526" t="s">
        <v>12</v>
      </c>
      <c r="Z526" t="s">
        <v>12</v>
      </c>
      <c r="AA526" t="s">
        <v>13</v>
      </c>
    </row>
    <row r="527" spans="2:27" ht="15.5" x14ac:dyDescent="0.35">
      <c r="B527" s="1" t="s">
        <v>1847</v>
      </c>
      <c r="C527" s="1" t="s">
        <v>2908</v>
      </c>
      <c r="D527" t="s">
        <v>5612</v>
      </c>
      <c r="E527" t="s">
        <v>5671</v>
      </c>
      <c r="F527" t="s">
        <v>5670</v>
      </c>
      <c r="I527" t="s">
        <v>1847</v>
      </c>
      <c r="J527">
        <v>46.4</v>
      </c>
      <c r="K527" t="str">
        <f t="shared" si="24"/>
        <v>Obesity</v>
      </c>
      <c r="L527">
        <v>8.3699999999999992</v>
      </c>
      <c r="M527" t="str">
        <f t="shared" si="25"/>
        <v>Diabetes</v>
      </c>
      <c r="N527" t="str">
        <f>PROPER('Medical Examinations'!D525)</f>
        <v>Yes</v>
      </c>
      <c r="O527" t="s">
        <v>2380</v>
      </c>
      <c r="P527" t="s">
        <v>2383</v>
      </c>
      <c r="Q527">
        <v>1</v>
      </c>
      <c r="R527" t="str">
        <f>PROPER('Answer Data Cleaning'!AA527)</f>
        <v>No</v>
      </c>
      <c r="T527" t="s">
        <v>556</v>
      </c>
      <c r="U527" s="24" t="str">
        <f>TEXT(_xlfn.CONCAT('Answer Data Cleaning'!M527,"-",'Answer Data Cleaning'!L527,"-",'Answer Data Cleaning'!K527),"DD-MMM-YYYY")</f>
        <v>22-Jun-2003</v>
      </c>
      <c r="V527">
        <f t="shared" si="26"/>
        <v>19</v>
      </c>
      <c r="W527">
        <v>5</v>
      </c>
      <c r="X527" s="22">
        <v>4687.8</v>
      </c>
      <c r="Y527" t="s">
        <v>11</v>
      </c>
      <c r="Z527" t="s">
        <v>12</v>
      </c>
      <c r="AA527" t="s">
        <v>42</v>
      </c>
    </row>
    <row r="528" spans="2:27" ht="15.5" x14ac:dyDescent="0.35">
      <c r="B528" s="1" t="s">
        <v>1846</v>
      </c>
      <c r="C528" s="1" t="s">
        <v>2909</v>
      </c>
      <c r="D528" t="s">
        <v>4734</v>
      </c>
      <c r="E528" t="s">
        <v>5673</v>
      </c>
      <c r="F528" t="s">
        <v>5672</v>
      </c>
      <c r="I528" t="s">
        <v>1846</v>
      </c>
      <c r="J528">
        <v>51.92</v>
      </c>
      <c r="K528" t="str">
        <f t="shared" si="24"/>
        <v>Obesity</v>
      </c>
      <c r="L528">
        <v>5.18</v>
      </c>
      <c r="M528" t="str">
        <f t="shared" si="25"/>
        <v>Normal</v>
      </c>
      <c r="N528" t="str">
        <f>PROPER('Medical Examinations'!D526)</f>
        <v>Yes</v>
      </c>
      <c r="O528" t="s">
        <v>2380</v>
      </c>
      <c r="P528" t="s">
        <v>2383</v>
      </c>
      <c r="Q528">
        <v>1</v>
      </c>
      <c r="R528" t="str">
        <f>PROPER('Answer Data Cleaning'!AA528)</f>
        <v>No</v>
      </c>
      <c r="T528" t="s">
        <v>557</v>
      </c>
      <c r="U528" s="24" t="str">
        <f>TEXT(_xlfn.CONCAT('Answer Data Cleaning'!M528,"-",'Answer Data Cleaning'!L528,"-",'Answer Data Cleaning'!K528),"DD-MMM-YYYY")</f>
        <v>04-Dec-1977</v>
      </c>
      <c r="V528">
        <f t="shared" si="26"/>
        <v>45</v>
      </c>
      <c r="W528">
        <v>2</v>
      </c>
      <c r="X528" s="22">
        <v>4699.47</v>
      </c>
      <c r="Y528" t="s">
        <v>11</v>
      </c>
      <c r="Z528" t="s">
        <v>12</v>
      </c>
      <c r="AA528" t="s">
        <v>13</v>
      </c>
    </row>
    <row r="529" spans="2:27" ht="15.5" x14ac:dyDescent="0.35">
      <c r="B529" s="1" t="s">
        <v>1845</v>
      </c>
      <c r="C529" s="1" t="s">
        <v>2910</v>
      </c>
      <c r="D529" t="s">
        <v>4734</v>
      </c>
      <c r="E529" t="s">
        <v>5098</v>
      </c>
      <c r="F529" t="s">
        <v>5674</v>
      </c>
      <c r="I529" t="s">
        <v>1845</v>
      </c>
      <c r="J529">
        <v>32.395000000000003</v>
      </c>
      <c r="K529" t="str">
        <f t="shared" si="24"/>
        <v>Obesity</v>
      </c>
      <c r="L529">
        <v>5.68</v>
      </c>
      <c r="M529" t="str">
        <f t="shared" si="25"/>
        <v>Normal</v>
      </c>
      <c r="N529" t="str">
        <f>PROPER('Medical Examinations'!D527)</f>
        <v>Yes</v>
      </c>
      <c r="O529" t="s">
        <v>2380</v>
      </c>
      <c r="P529" t="s">
        <v>2380</v>
      </c>
      <c r="Q529">
        <v>1</v>
      </c>
      <c r="R529" t="str">
        <f>PROPER('Answer Data Cleaning'!AA529)</f>
        <v>No</v>
      </c>
      <c r="T529" t="s">
        <v>558</v>
      </c>
      <c r="U529" s="24" t="str">
        <f>TEXT(_xlfn.CONCAT('Answer Data Cleaning'!M529,"-",'Answer Data Cleaning'!L529,"-",'Answer Data Cleaning'!K529),"DD-MMM-YYYY")</f>
        <v>12-Aug-1981</v>
      </c>
      <c r="V529">
        <f t="shared" si="26"/>
        <v>41</v>
      </c>
      <c r="W529">
        <v>1</v>
      </c>
      <c r="X529" s="22">
        <v>4712.12</v>
      </c>
      <c r="Y529" t="s">
        <v>11</v>
      </c>
      <c r="Z529" t="s">
        <v>12</v>
      </c>
      <c r="AA529" t="s">
        <v>42</v>
      </c>
    </row>
    <row r="530" spans="2:27" ht="15.5" x14ac:dyDescent="0.35">
      <c r="B530" s="1" t="s">
        <v>1844</v>
      </c>
      <c r="C530" s="1" t="s">
        <v>2911</v>
      </c>
      <c r="D530" t="s">
        <v>5612</v>
      </c>
      <c r="E530" t="s">
        <v>5676</v>
      </c>
      <c r="F530" t="s">
        <v>5675</v>
      </c>
      <c r="I530" t="s">
        <v>1844</v>
      </c>
      <c r="J530">
        <v>46.19</v>
      </c>
      <c r="K530" t="str">
        <f t="shared" si="24"/>
        <v>Obesity</v>
      </c>
      <c r="L530">
        <v>7.31</v>
      </c>
      <c r="M530" t="str">
        <f t="shared" si="25"/>
        <v>Diabetes</v>
      </c>
      <c r="N530" t="str">
        <f>PROPER('Medical Examinations'!D528)</f>
        <v>Yes</v>
      </c>
      <c r="O530" t="s">
        <v>2380</v>
      </c>
      <c r="P530" t="s">
        <v>2383</v>
      </c>
      <c r="Q530">
        <v>1</v>
      </c>
      <c r="R530" t="str">
        <f>PROPER('Answer Data Cleaning'!AA530)</f>
        <v>No</v>
      </c>
      <c r="T530" t="s">
        <v>559</v>
      </c>
      <c r="U530" s="24" t="str">
        <f>TEXT(_xlfn.CONCAT('Answer Data Cleaning'!M530,"-",'Answer Data Cleaning'!L530,"-",'Answer Data Cleaning'!K530),"DD-MMM-YYYY")</f>
        <v>09-Oct-1992</v>
      </c>
      <c r="V530">
        <f t="shared" si="26"/>
        <v>30</v>
      </c>
      <c r="W530">
        <v>1</v>
      </c>
      <c r="X530" s="22">
        <v>4718.2</v>
      </c>
      <c r="Y530" t="s">
        <v>11</v>
      </c>
      <c r="Z530" t="s">
        <v>12</v>
      </c>
      <c r="AA530" t="s">
        <v>247</v>
      </c>
    </row>
    <row r="531" spans="2:27" ht="15.5" x14ac:dyDescent="0.35">
      <c r="B531" s="1" t="s">
        <v>1843</v>
      </c>
      <c r="C531" s="1" t="s">
        <v>2912</v>
      </c>
      <c r="D531" t="s">
        <v>4734</v>
      </c>
      <c r="E531" t="s">
        <v>4846</v>
      </c>
      <c r="F531" t="s">
        <v>5677</v>
      </c>
      <c r="I531" t="s">
        <v>1843</v>
      </c>
      <c r="J531">
        <v>27.93</v>
      </c>
      <c r="K531" t="str">
        <f t="shared" si="24"/>
        <v>Overweight</v>
      </c>
      <c r="L531">
        <v>4.67</v>
      </c>
      <c r="M531" t="str">
        <f t="shared" si="25"/>
        <v>Normal</v>
      </c>
      <c r="N531" t="str">
        <f>PROPER('Medical Examinations'!D529)</f>
        <v>No</v>
      </c>
      <c r="O531" t="s">
        <v>2380</v>
      </c>
      <c r="P531" t="s">
        <v>2383</v>
      </c>
      <c r="Q531">
        <v>1</v>
      </c>
      <c r="R531" t="str">
        <f>PROPER('Answer Data Cleaning'!AA531)</f>
        <v>No</v>
      </c>
      <c r="T531" t="s">
        <v>560</v>
      </c>
      <c r="U531" s="24" t="str">
        <f>TEXT(_xlfn.CONCAT('Answer Data Cleaning'!M531,"-",'Answer Data Cleaning'!L531,"-",'Answer Data Cleaning'!K531),"DD-MMM-YYYY")</f>
        <v>28-Sep-1992</v>
      </c>
      <c r="V531">
        <f t="shared" si="26"/>
        <v>30</v>
      </c>
      <c r="W531">
        <v>1</v>
      </c>
      <c r="X531" s="22">
        <v>4719.5200000000004</v>
      </c>
      <c r="Y531" t="s">
        <v>11</v>
      </c>
      <c r="Z531" t="s">
        <v>11</v>
      </c>
      <c r="AA531" t="s">
        <v>247</v>
      </c>
    </row>
    <row r="532" spans="2:27" ht="15.5" x14ac:dyDescent="0.35">
      <c r="B532" s="1" t="s">
        <v>1842</v>
      </c>
      <c r="C532" s="1" t="s">
        <v>2913</v>
      </c>
      <c r="D532" t="s">
        <v>4737</v>
      </c>
      <c r="E532" t="s">
        <v>5218</v>
      </c>
      <c r="F532" t="s">
        <v>5678</v>
      </c>
      <c r="I532" t="s">
        <v>1842</v>
      </c>
      <c r="J532">
        <v>45.62</v>
      </c>
      <c r="K532" t="str">
        <f t="shared" si="24"/>
        <v>Obesity</v>
      </c>
      <c r="L532">
        <v>6.87</v>
      </c>
      <c r="M532" t="str">
        <f t="shared" si="25"/>
        <v>Diabetes</v>
      </c>
      <c r="N532" t="str">
        <f>PROPER('Medical Examinations'!D530)</f>
        <v>No</v>
      </c>
      <c r="O532" t="s">
        <v>2380</v>
      </c>
      <c r="P532" t="s">
        <v>2380</v>
      </c>
      <c r="Q532" s="20">
        <v>0</v>
      </c>
      <c r="R532" t="str">
        <f>PROPER('Answer Data Cleaning'!AA532)</f>
        <v>No</v>
      </c>
      <c r="T532" t="s">
        <v>561</v>
      </c>
      <c r="U532" s="24" t="str">
        <f>TEXT(_xlfn.CONCAT('Answer Data Cleaning'!M532,"-",'Answer Data Cleaning'!L532,"-",'Answer Data Cleaning'!K532),"DD-MMM-YYYY")</f>
        <v>12-Aug-1994</v>
      </c>
      <c r="V532">
        <f t="shared" si="26"/>
        <v>28</v>
      </c>
      <c r="W532">
        <v>2</v>
      </c>
      <c r="X532" s="22">
        <v>4719.74</v>
      </c>
      <c r="Y532" t="s">
        <v>11</v>
      </c>
      <c r="Z532" t="s">
        <v>16</v>
      </c>
      <c r="AA532" t="s">
        <v>23</v>
      </c>
    </row>
    <row r="533" spans="2:27" ht="15.5" x14ac:dyDescent="0.35">
      <c r="B533" s="1" t="s">
        <v>1841</v>
      </c>
      <c r="C533" s="1" t="s">
        <v>2914</v>
      </c>
      <c r="D533" t="s">
        <v>4737</v>
      </c>
      <c r="E533" t="s">
        <v>5680</v>
      </c>
      <c r="F533" t="s">
        <v>5679</v>
      </c>
      <c r="I533" t="s">
        <v>1841</v>
      </c>
      <c r="J533">
        <v>35.31</v>
      </c>
      <c r="K533" t="str">
        <f t="shared" si="24"/>
        <v>Obesity</v>
      </c>
      <c r="L533">
        <v>5.87</v>
      </c>
      <c r="M533" t="str">
        <f t="shared" si="25"/>
        <v>Prediabetes</v>
      </c>
      <c r="N533" t="str">
        <f>PROPER('Medical Examinations'!D531)</f>
        <v>No</v>
      </c>
      <c r="O533" t="s">
        <v>2380</v>
      </c>
      <c r="P533" t="s">
        <v>2383</v>
      </c>
      <c r="Q533">
        <v>1</v>
      </c>
      <c r="R533" t="str">
        <f>PROPER('Answer Data Cleaning'!AA533)</f>
        <v>No</v>
      </c>
      <c r="T533" t="s">
        <v>562</v>
      </c>
      <c r="U533" s="24" t="str">
        <f>TEXT(_xlfn.CONCAT('Answer Data Cleaning'!M533,"-",'Answer Data Cleaning'!L533,"-",'Answer Data Cleaning'!K533),"DD-MMM-YYYY")</f>
        <v>02-Jul-1980</v>
      </c>
      <c r="V533">
        <f t="shared" si="26"/>
        <v>42</v>
      </c>
      <c r="W533">
        <v>2</v>
      </c>
      <c r="X533" s="22">
        <v>4728.71</v>
      </c>
      <c r="Y533" t="s">
        <v>11</v>
      </c>
      <c r="Z533" t="s">
        <v>12</v>
      </c>
      <c r="AA533" t="s">
        <v>23</v>
      </c>
    </row>
    <row r="534" spans="2:27" ht="15.5" x14ac:dyDescent="0.35">
      <c r="B534" s="1" t="s">
        <v>1840</v>
      </c>
      <c r="C534" s="1" t="s">
        <v>2915</v>
      </c>
      <c r="D534" t="s">
        <v>4734</v>
      </c>
      <c r="E534" t="s">
        <v>5682</v>
      </c>
      <c r="F534" t="s">
        <v>5681</v>
      </c>
      <c r="I534" t="s">
        <v>1840</v>
      </c>
      <c r="J534">
        <v>30.4</v>
      </c>
      <c r="K534" t="str">
        <f t="shared" si="24"/>
        <v>Obesity</v>
      </c>
      <c r="L534">
        <v>4.07</v>
      </c>
      <c r="M534" t="str">
        <f t="shared" si="25"/>
        <v>Normal</v>
      </c>
      <c r="N534" t="str">
        <f>PROPER('Medical Examinations'!D532)</f>
        <v>Yes</v>
      </c>
      <c r="O534" t="s">
        <v>2380</v>
      </c>
      <c r="P534" t="s">
        <v>2380</v>
      </c>
      <c r="Q534">
        <v>1</v>
      </c>
      <c r="R534" t="str">
        <f>PROPER('Answer Data Cleaning'!AA534)</f>
        <v>No</v>
      </c>
      <c r="T534" t="s">
        <v>563</v>
      </c>
      <c r="U534" s="24" t="str">
        <f>TEXT(_xlfn.CONCAT('Answer Data Cleaning'!M534,"-",'Answer Data Cleaning'!L534,"-",'Answer Data Cleaning'!K534),"DD-MMM-YYYY")</f>
        <v>05-Sep-1986</v>
      </c>
      <c r="V534">
        <f t="shared" si="26"/>
        <v>36</v>
      </c>
      <c r="W534">
        <v>3</v>
      </c>
      <c r="X534" s="22">
        <v>4734.6400000000003</v>
      </c>
      <c r="Y534" t="s">
        <v>11</v>
      </c>
      <c r="Z534" t="s">
        <v>16</v>
      </c>
      <c r="AA534" t="s">
        <v>13</v>
      </c>
    </row>
    <row r="535" spans="2:27" ht="15.5" x14ac:dyDescent="0.35">
      <c r="B535" s="1" t="s">
        <v>1839</v>
      </c>
      <c r="C535" s="1" t="s">
        <v>2916</v>
      </c>
      <c r="D535" t="s">
        <v>4737</v>
      </c>
      <c r="E535" t="s">
        <v>5015</v>
      </c>
      <c r="F535" t="s">
        <v>5683</v>
      </c>
      <c r="I535" t="s">
        <v>1839</v>
      </c>
      <c r="J535">
        <v>20.13</v>
      </c>
      <c r="K535" t="str">
        <f t="shared" si="24"/>
        <v>Normal Weight</v>
      </c>
      <c r="L535">
        <v>6.47</v>
      </c>
      <c r="M535" t="str">
        <f t="shared" si="25"/>
        <v>Prediabetes</v>
      </c>
      <c r="N535" t="str">
        <f>PROPER('Medical Examinations'!D533)</f>
        <v>No</v>
      </c>
      <c r="O535" t="s">
        <v>2380</v>
      </c>
      <c r="P535" t="s">
        <v>2383</v>
      </c>
      <c r="Q535">
        <v>1</v>
      </c>
      <c r="R535" t="str">
        <f>PROPER('Answer Data Cleaning'!AA535)</f>
        <v>Yes</v>
      </c>
      <c r="T535" t="s">
        <v>564</v>
      </c>
      <c r="U535" s="24" t="str">
        <f>TEXT(_xlfn.CONCAT('Answer Data Cleaning'!M535,"-",'Answer Data Cleaning'!L535,"-",'Answer Data Cleaning'!K535),"DD-MMM-YYYY")</f>
        <v>12-Oct-1991</v>
      </c>
      <c r="V535">
        <f t="shared" si="26"/>
        <v>31</v>
      </c>
      <c r="W535">
        <v>1</v>
      </c>
      <c r="X535" s="22">
        <v>4738.2700000000004</v>
      </c>
      <c r="Y535" t="s">
        <v>11</v>
      </c>
      <c r="Z535" t="s">
        <v>12</v>
      </c>
      <c r="AA535" t="s">
        <v>23</v>
      </c>
    </row>
    <row r="536" spans="2:27" ht="15.5" x14ac:dyDescent="0.35">
      <c r="B536" s="1" t="s">
        <v>1838</v>
      </c>
      <c r="C536" s="1" t="s">
        <v>2917</v>
      </c>
      <c r="D536" t="s">
        <v>4734</v>
      </c>
      <c r="E536" t="s">
        <v>5685</v>
      </c>
      <c r="F536" t="s">
        <v>5684</v>
      </c>
      <c r="I536" t="s">
        <v>1838</v>
      </c>
      <c r="J536">
        <v>23.655000000000001</v>
      </c>
      <c r="K536" t="str">
        <f t="shared" si="24"/>
        <v>Normal Weight</v>
      </c>
      <c r="L536">
        <v>5.14</v>
      </c>
      <c r="M536" t="str">
        <f t="shared" si="25"/>
        <v>Normal</v>
      </c>
      <c r="N536" t="str">
        <f>PROPER('Medical Examinations'!D534)</f>
        <v>No</v>
      </c>
      <c r="O536" t="s">
        <v>2380</v>
      </c>
      <c r="P536" t="s">
        <v>2380</v>
      </c>
      <c r="Q536">
        <v>1</v>
      </c>
      <c r="R536" t="str">
        <f>PROPER('Answer Data Cleaning'!AA536)</f>
        <v>Yes</v>
      </c>
      <c r="T536" t="s">
        <v>565</v>
      </c>
      <c r="U536" s="24" t="str">
        <f>TEXT(_xlfn.CONCAT('Answer Data Cleaning'!M536,"-",'Answer Data Cleaning'!L536,"-",'Answer Data Cleaning'!K536),"DD-MMM-YYYY")</f>
        <v>24-Nov-2004</v>
      </c>
      <c r="V536">
        <f t="shared" si="26"/>
        <v>18</v>
      </c>
      <c r="W536">
        <v>0</v>
      </c>
      <c r="X536" s="22">
        <v>4740.78</v>
      </c>
      <c r="Y536" t="s">
        <v>11</v>
      </c>
      <c r="Z536" t="s">
        <v>12</v>
      </c>
      <c r="AA536" t="s">
        <v>300</v>
      </c>
    </row>
    <row r="537" spans="2:27" ht="15.5" x14ac:dyDescent="0.35">
      <c r="B537" s="1" t="s">
        <v>1837</v>
      </c>
      <c r="C537" s="1" t="s">
        <v>2918</v>
      </c>
      <c r="D537" t="s">
        <v>4737</v>
      </c>
      <c r="E537" t="s">
        <v>5646</v>
      </c>
      <c r="F537" t="s">
        <v>5686</v>
      </c>
      <c r="I537" t="s">
        <v>1837</v>
      </c>
      <c r="J537">
        <v>49.05</v>
      </c>
      <c r="K537" t="str">
        <f t="shared" si="24"/>
        <v>Obesity</v>
      </c>
      <c r="L537">
        <v>9.77</v>
      </c>
      <c r="M537" t="str">
        <f t="shared" si="25"/>
        <v>Diabetes</v>
      </c>
      <c r="N537" t="str">
        <f>PROPER('Medical Examinations'!D535)</f>
        <v>Yes</v>
      </c>
      <c r="O537" t="s">
        <v>2380</v>
      </c>
      <c r="P537" t="s">
        <v>2380</v>
      </c>
      <c r="Q537" s="20">
        <v>0</v>
      </c>
      <c r="R537" t="str">
        <f>PROPER('Answer Data Cleaning'!AA537)</f>
        <v>No</v>
      </c>
      <c r="T537" t="s">
        <v>566</v>
      </c>
      <c r="U537" s="24" t="str">
        <f>TEXT(_xlfn.CONCAT('Answer Data Cleaning'!M537,"-",'Answer Data Cleaning'!L537,"-",'Answer Data Cleaning'!K537),"DD-MMM-YYYY")</f>
        <v>05-Jun-1987</v>
      </c>
      <c r="V537">
        <f t="shared" si="26"/>
        <v>36</v>
      </c>
      <c r="W537">
        <v>1</v>
      </c>
      <c r="X537" s="22">
        <v>4746.34</v>
      </c>
      <c r="Y537" t="s">
        <v>11</v>
      </c>
      <c r="Z537" t="s">
        <v>11</v>
      </c>
      <c r="AA537" t="s">
        <v>42</v>
      </c>
    </row>
    <row r="538" spans="2:27" ht="15.5" x14ac:dyDescent="0.35">
      <c r="B538" s="1" t="s">
        <v>1836</v>
      </c>
      <c r="C538" s="1" t="s">
        <v>2919</v>
      </c>
      <c r="D538" t="s">
        <v>4734</v>
      </c>
      <c r="E538" t="s">
        <v>5688</v>
      </c>
      <c r="F538" t="s">
        <v>5687</v>
      </c>
      <c r="I538" t="s">
        <v>1836</v>
      </c>
      <c r="J538">
        <v>51.94</v>
      </c>
      <c r="K538" t="str">
        <f t="shared" si="24"/>
        <v>Obesity</v>
      </c>
      <c r="L538">
        <v>8.8000000000000007</v>
      </c>
      <c r="M538" t="str">
        <f t="shared" si="25"/>
        <v>Diabetes</v>
      </c>
      <c r="N538" t="str">
        <f>PROPER('Medical Examinations'!D536)</f>
        <v>Yes</v>
      </c>
      <c r="O538" t="s">
        <v>2380</v>
      </c>
      <c r="P538" t="s">
        <v>2380</v>
      </c>
      <c r="Q538">
        <v>2</v>
      </c>
      <c r="R538" t="str">
        <f>PROPER('Answer Data Cleaning'!AA538)</f>
        <v>No</v>
      </c>
      <c r="T538" t="s">
        <v>567</v>
      </c>
      <c r="U538" s="24" t="str">
        <f>TEXT(_xlfn.CONCAT('Answer Data Cleaning'!M538,"-",'Answer Data Cleaning'!L538,"-",'Answer Data Cleaning'!K538),"DD-MMM-YYYY")</f>
        <v>02-Sep-1987</v>
      </c>
      <c r="V538">
        <f t="shared" si="26"/>
        <v>35</v>
      </c>
      <c r="W538">
        <v>1</v>
      </c>
      <c r="X538" s="22">
        <v>4747.05</v>
      </c>
      <c r="Y538" t="s">
        <v>11</v>
      </c>
      <c r="Z538" t="s">
        <v>11</v>
      </c>
      <c r="AA538" t="s">
        <v>13</v>
      </c>
    </row>
    <row r="539" spans="2:27" ht="15.5" x14ac:dyDescent="0.35">
      <c r="B539" s="1" t="s">
        <v>1835</v>
      </c>
      <c r="C539" s="1" t="s">
        <v>2920</v>
      </c>
      <c r="D539" t="s">
        <v>4737</v>
      </c>
      <c r="E539" t="s">
        <v>5689</v>
      </c>
      <c r="F539" t="s">
        <v>4868</v>
      </c>
      <c r="I539" t="s">
        <v>1835</v>
      </c>
      <c r="J539">
        <v>29.83</v>
      </c>
      <c r="K539" t="str">
        <f t="shared" si="24"/>
        <v>Overweight</v>
      </c>
      <c r="L539">
        <v>5.84</v>
      </c>
      <c r="M539" t="str">
        <f t="shared" si="25"/>
        <v>Prediabetes</v>
      </c>
      <c r="N539" t="str">
        <f>PROPER('Medical Examinations'!D537)</f>
        <v>No</v>
      </c>
      <c r="O539" t="s">
        <v>2380</v>
      </c>
      <c r="P539" t="s">
        <v>2380</v>
      </c>
      <c r="Q539">
        <v>1</v>
      </c>
      <c r="R539" t="str">
        <f>PROPER('Answer Data Cleaning'!AA539)</f>
        <v>Yes</v>
      </c>
      <c r="T539" t="s">
        <v>568</v>
      </c>
      <c r="U539" s="24" t="str">
        <f>TEXT(_xlfn.CONCAT('Answer Data Cleaning'!M539,"-",'Answer Data Cleaning'!L539,"-",'Answer Data Cleaning'!K539),"DD-MMM-YYYY")</f>
        <v>22-Nov-1987</v>
      </c>
      <c r="V539">
        <f t="shared" si="26"/>
        <v>35</v>
      </c>
      <c r="W539">
        <v>1</v>
      </c>
      <c r="X539" s="22">
        <v>4751.07</v>
      </c>
      <c r="Y539" t="s">
        <v>12</v>
      </c>
      <c r="Z539" t="s">
        <v>16</v>
      </c>
      <c r="AA539" t="s">
        <v>42</v>
      </c>
    </row>
    <row r="540" spans="2:27" ht="15.5" x14ac:dyDescent="0.35">
      <c r="B540" s="1" t="s">
        <v>1834</v>
      </c>
      <c r="C540" s="1" t="s">
        <v>2921</v>
      </c>
      <c r="D540" t="s">
        <v>4734</v>
      </c>
      <c r="E540" t="s">
        <v>5691</v>
      </c>
      <c r="F540" t="s">
        <v>5690</v>
      </c>
      <c r="I540" t="s">
        <v>1834</v>
      </c>
      <c r="J540">
        <v>22.6</v>
      </c>
      <c r="K540" t="str">
        <f t="shared" si="24"/>
        <v>Normal Weight</v>
      </c>
      <c r="L540">
        <v>10.43</v>
      </c>
      <c r="M540" t="str">
        <f t="shared" si="25"/>
        <v>Diabetes</v>
      </c>
      <c r="N540" t="str">
        <f>PROPER('Medical Examinations'!D538)</f>
        <v>Yes</v>
      </c>
      <c r="O540" t="s">
        <v>2380</v>
      </c>
      <c r="P540" t="s">
        <v>2380</v>
      </c>
      <c r="Q540">
        <v>1</v>
      </c>
      <c r="R540" t="str">
        <f>PROPER('Answer Data Cleaning'!AA540)</f>
        <v>Yes</v>
      </c>
      <c r="T540" t="s">
        <v>569</v>
      </c>
      <c r="U540" s="24" t="str">
        <f>TEXT(_xlfn.CONCAT('Answer Data Cleaning'!M540,"-",'Answer Data Cleaning'!L540,"-",'Answer Data Cleaning'!K540),"DD-MMM-YYYY")</f>
        <v>16-Aug-1992</v>
      </c>
      <c r="V540">
        <f t="shared" si="26"/>
        <v>30</v>
      </c>
      <c r="W540">
        <v>2</v>
      </c>
      <c r="X540" s="22">
        <v>4753.6400000000003</v>
      </c>
      <c r="Y540" t="s">
        <v>11</v>
      </c>
      <c r="Z540" t="s">
        <v>12</v>
      </c>
      <c r="AA540" t="s">
        <v>13</v>
      </c>
    </row>
    <row r="541" spans="2:27" ht="15.5" x14ac:dyDescent="0.35">
      <c r="B541" s="1" t="s">
        <v>1833</v>
      </c>
      <c r="C541" s="1" t="s">
        <v>2922</v>
      </c>
      <c r="D541" t="s">
        <v>4734</v>
      </c>
      <c r="E541" t="s">
        <v>5693</v>
      </c>
      <c r="F541" t="s">
        <v>5692</v>
      </c>
      <c r="I541" t="s">
        <v>1833</v>
      </c>
      <c r="J541">
        <v>46.69</v>
      </c>
      <c r="K541" t="str">
        <f t="shared" si="24"/>
        <v>Obesity</v>
      </c>
      <c r="L541">
        <v>4.25</v>
      </c>
      <c r="M541" t="str">
        <f t="shared" si="25"/>
        <v>Normal</v>
      </c>
      <c r="N541" t="str">
        <f>PROPER('Medical Examinations'!D539)</f>
        <v>Yes</v>
      </c>
      <c r="O541" t="s">
        <v>2380</v>
      </c>
      <c r="P541" t="s">
        <v>2380</v>
      </c>
      <c r="Q541">
        <v>1</v>
      </c>
      <c r="R541" t="str">
        <f>PROPER('Answer Data Cleaning'!AA541)</f>
        <v>No</v>
      </c>
      <c r="T541" t="s">
        <v>570</v>
      </c>
      <c r="U541" s="24" t="str">
        <f>TEXT(_xlfn.CONCAT('Answer Data Cleaning'!M541,"-",'Answer Data Cleaning'!L541,"-",'Answer Data Cleaning'!K541),"DD-MMM-YYYY")</f>
        <v>27-Sep-1987</v>
      </c>
      <c r="V541">
        <f t="shared" si="26"/>
        <v>35</v>
      </c>
      <c r="W541">
        <v>1</v>
      </c>
      <c r="X541" s="22">
        <v>4762.33</v>
      </c>
      <c r="Y541" t="s">
        <v>12</v>
      </c>
      <c r="Z541" t="s">
        <v>12</v>
      </c>
      <c r="AA541" t="s">
        <v>42</v>
      </c>
    </row>
    <row r="542" spans="2:27" ht="15.5" x14ac:dyDescent="0.35">
      <c r="B542" s="1" t="s">
        <v>1832</v>
      </c>
      <c r="C542" s="1" t="s">
        <v>2923</v>
      </c>
      <c r="D542" t="s">
        <v>4734</v>
      </c>
      <c r="E542" t="s">
        <v>5682</v>
      </c>
      <c r="F542" t="s">
        <v>5694</v>
      </c>
      <c r="I542" t="s">
        <v>1832</v>
      </c>
      <c r="J542">
        <v>28.49</v>
      </c>
      <c r="K542" t="str">
        <f t="shared" si="24"/>
        <v>Overweight</v>
      </c>
      <c r="L542">
        <v>4.8899999999999997</v>
      </c>
      <c r="M542" t="str">
        <f t="shared" si="25"/>
        <v>Normal</v>
      </c>
      <c r="N542" t="str">
        <f>PROPER('Medical Examinations'!D540)</f>
        <v>No</v>
      </c>
      <c r="O542" t="s">
        <v>2380</v>
      </c>
      <c r="P542" t="s">
        <v>2380</v>
      </c>
      <c r="Q542" s="20">
        <v>0</v>
      </c>
      <c r="R542" t="str">
        <f>PROPER('Answer Data Cleaning'!AA542)</f>
        <v>Yes</v>
      </c>
      <c r="T542" t="s">
        <v>571</v>
      </c>
      <c r="U542" s="24" t="str">
        <f>TEXT(_xlfn.CONCAT('Answer Data Cleaning'!M542,"-",'Answer Data Cleaning'!L542,"-",'Answer Data Cleaning'!K542),"DD-MMM-YYYY")</f>
        <v>01-Aug-1989</v>
      </c>
      <c r="V542">
        <f t="shared" si="26"/>
        <v>33</v>
      </c>
      <c r="W542">
        <v>1</v>
      </c>
      <c r="X542" s="22">
        <v>4766.0200000000004</v>
      </c>
      <c r="Y542" t="s">
        <v>11</v>
      </c>
      <c r="Z542" t="s">
        <v>12</v>
      </c>
      <c r="AA542" t="s">
        <v>42</v>
      </c>
    </row>
    <row r="543" spans="2:27" ht="15.5" x14ac:dyDescent="0.35">
      <c r="B543" s="1" t="s">
        <v>1831</v>
      </c>
      <c r="C543" s="1" t="s">
        <v>2924</v>
      </c>
      <c r="D543" t="s">
        <v>4737</v>
      </c>
      <c r="E543" t="s">
        <v>4863</v>
      </c>
      <c r="F543" t="s">
        <v>5695</v>
      </c>
      <c r="I543" t="s">
        <v>1831</v>
      </c>
      <c r="J543">
        <v>28.5</v>
      </c>
      <c r="K543" t="str">
        <f t="shared" si="24"/>
        <v>Overweight</v>
      </c>
      <c r="L543">
        <v>5.55</v>
      </c>
      <c r="M543" t="str">
        <f t="shared" si="25"/>
        <v>Normal</v>
      </c>
      <c r="N543" t="str">
        <f>PROPER('Medical Examinations'!D541)</f>
        <v>Yes</v>
      </c>
      <c r="O543" t="s">
        <v>2380</v>
      </c>
      <c r="P543" t="s">
        <v>2380</v>
      </c>
      <c r="Q543">
        <v>1</v>
      </c>
      <c r="R543" t="str">
        <f>PROPER('Answer Data Cleaning'!AA543)</f>
        <v>Yes</v>
      </c>
      <c r="T543" t="s">
        <v>572</v>
      </c>
      <c r="U543" s="24" t="str">
        <f>TEXT(_xlfn.CONCAT('Answer Data Cleaning'!M543,"-",'Answer Data Cleaning'!L543,"-",'Answer Data Cleaning'!K543),"DD-MMM-YYYY")</f>
        <v>09-Dec-1989</v>
      </c>
      <c r="V543">
        <f t="shared" si="26"/>
        <v>33</v>
      </c>
      <c r="W543">
        <v>1</v>
      </c>
      <c r="X543" s="22">
        <v>4779.6000000000004</v>
      </c>
      <c r="Y543" t="s">
        <v>11</v>
      </c>
      <c r="Z543" t="s">
        <v>12</v>
      </c>
      <c r="AA543" t="s">
        <v>13</v>
      </c>
    </row>
    <row r="544" spans="2:27" ht="15.5" x14ac:dyDescent="0.35">
      <c r="B544" s="1" t="s">
        <v>1830</v>
      </c>
      <c r="C544" s="1" t="s">
        <v>2925</v>
      </c>
      <c r="D544" t="s">
        <v>4737</v>
      </c>
      <c r="E544" t="s">
        <v>5697</v>
      </c>
      <c r="F544" t="s">
        <v>5696</v>
      </c>
      <c r="I544" t="s">
        <v>1830</v>
      </c>
      <c r="J544">
        <v>24.4</v>
      </c>
      <c r="K544" t="str">
        <f t="shared" si="24"/>
        <v>Normal Weight</v>
      </c>
      <c r="L544">
        <v>4.5199999999999996</v>
      </c>
      <c r="M544" t="str">
        <f t="shared" si="25"/>
        <v>Normal</v>
      </c>
      <c r="N544" t="str">
        <f>PROPER('Medical Examinations'!D542)</f>
        <v>No</v>
      </c>
      <c r="O544" t="s">
        <v>2380</v>
      </c>
      <c r="P544" t="s">
        <v>2380</v>
      </c>
      <c r="Q544">
        <v>1</v>
      </c>
      <c r="R544" t="str">
        <f>PROPER('Answer Data Cleaning'!AA544)</f>
        <v>Yes</v>
      </c>
      <c r="T544" t="s">
        <v>573</v>
      </c>
      <c r="U544" s="24" t="str">
        <f>TEXT(_xlfn.CONCAT('Answer Data Cleaning'!M544,"-",'Answer Data Cleaning'!L544,"-",'Answer Data Cleaning'!K544),"DD-MMM-YYYY")</f>
        <v>22-Jun-1987</v>
      </c>
      <c r="V544">
        <f t="shared" si="26"/>
        <v>35</v>
      </c>
      <c r="W544">
        <v>3</v>
      </c>
      <c r="X544" s="22">
        <v>4787.42</v>
      </c>
      <c r="Y544" t="s">
        <v>11</v>
      </c>
      <c r="Z544" t="s">
        <v>12</v>
      </c>
      <c r="AA544" t="s">
        <v>13</v>
      </c>
    </row>
    <row r="545" spans="2:27" ht="15.5" x14ac:dyDescent="0.35">
      <c r="B545" s="1" t="s">
        <v>1829</v>
      </c>
      <c r="C545" s="1" t="s">
        <v>2926</v>
      </c>
      <c r="D545" t="s">
        <v>4737</v>
      </c>
      <c r="E545" t="s">
        <v>5699</v>
      </c>
      <c r="F545" t="s">
        <v>5698</v>
      </c>
      <c r="I545" t="s">
        <v>1829</v>
      </c>
      <c r="J545">
        <v>29.15</v>
      </c>
      <c r="K545" t="str">
        <f t="shared" si="24"/>
        <v>Overweight</v>
      </c>
      <c r="L545">
        <v>4.45</v>
      </c>
      <c r="M545" t="str">
        <f t="shared" si="25"/>
        <v>Normal</v>
      </c>
      <c r="N545" t="str">
        <f>PROPER('Medical Examinations'!D543)</f>
        <v>Yes</v>
      </c>
      <c r="O545" t="s">
        <v>2380</v>
      </c>
      <c r="P545" t="s">
        <v>2380</v>
      </c>
      <c r="Q545">
        <v>1</v>
      </c>
      <c r="R545" t="str">
        <f>PROPER('Answer Data Cleaning'!AA545)</f>
        <v>Yes</v>
      </c>
      <c r="T545" t="s">
        <v>574</v>
      </c>
      <c r="U545" s="24" t="str">
        <f>TEXT(_xlfn.CONCAT('Answer Data Cleaning'!M545,"-",'Answer Data Cleaning'!L545,"-",'Answer Data Cleaning'!K545),"DD-MMM-YYYY")</f>
        <v>16-Dec-1989</v>
      </c>
      <c r="V545">
        <f t="shared" si="26"/>
        <v>33</v>
      </c>
      <c r="W545">
        <v>1</v>
      </c>
      <c r="X545" s="22">
        <v>4795.66</v>
      </c>
      <c r="Y545" t="s">
        <v>11</v>
      </c>
      <c r="Z545" t="s">
        <v>16</v>
      </c>
      <c r="AA545" t="s">
        <v>13</v>
      </c>
    </row>
    <row r="546" spans="2:27" ht="15.5" x14ac:dyDescent="0.35">
      <c r="B546" s="1" t="s">
        <v>1828</v>
      </c>
      <c r="C546" s="1" t="s">
        <v>2927</v>
      </c>
      <c r="D546" t="s">
        <v>4734</v>
      </c>
      <c r="E546" t="s">
        <v>5170</v>
      </c>
      <c r="F546" t="s">
        <v>5700</v>
      </c>
      <c r="I546" t="s">
        <v>1828</v>
      </c>
      <c r="J546">
        <v>27.28</v>
      </c>
      <c r="K546" t="str">
        <f t="shared" si="24"/>
        <v>Overweight</v>
      </c>
      <c r="L546">
        <v>4.72</v>
      </c>
      <c r="M546" t="str">
        <f t="shared" si="25"/>
        <v>Normal</v>
      </c>
      <c r="N546" t="str">
        <f>PROPER('Medical Examinations'!D544)</f>
        <v>No</v>
      </c>
      <c r="O546" t="s">
        <v>2382</v>
      </c>
      <c r="P546" t="s">
        <v>2380</v>
      </c>
      <c r="Q546">
        <v>1</v>
      </c>
      <c r="R546" t="str">
        <f>PROPER('Answer Data Cleaning'!AA546)</f>
        <v>Yes</v>
      </c>
      <c r="T546" t="s">
        <v>575</v>
      </c>
      <c r="U546" s="24" t="str">
        <f>TEXT(_xlfn.CONCAT('Answer Data Cleaning'!M546,"-",'Answer Data Cleaning'!L546,"-",'Answer Data Cleaning'!K546),"DD-MMM-YYYY")</f>
        <v>03-Oct-1978</v>
      </c>
      <c r="V546">
        <f t="shared" si="26"/>
        <v>44</v>
      </c>
      <c r="W546">
        <v>2</v>
      </c>
      <c r="X546" s="22">
        <v>4812.34</v>
      </c>
      <c r="Y546" t="s">
        <v>11</v>
      </c>
      <c r="Z546" t="s">
        <v>12</v>
      </c>
      <c r="AA546" t="s">
        <v>13</v>
      </c>
    </row>
    <row r="547" spans="2:27" ht="15.5" x14ac:dyDescent="0.35">
      <c r="B547" s="1" t="s">
        <v>1827</v>
      </c>
      <c r="C547" s="1" t="s">
        <v>2928</v>
      </c>
      <c r="D547" t="s">
        <v>4734</v>
      </c>
      <c r="E547" t="s">
        <v>5702</v>
      </c>
      <c r="F547" t="s">
        <v>5701</v>
      </c>
      <c r="I547" t="s">
        <v>1827</v>
      </c>
      <c r="J547">
        <v>32.229999999999997</v>
      </c>
      <c r="K547" t="str">
        <f t="shared" si="24"/>
        <v>Obesity</v>
      </c>
      <c r="L547">
        <v>4.6500000000000004</v>
      </c>
      <c r="M547" t="str">
        <f t="shared" si="25"/>
        <v>Normal</v>
      </c>
      <c r="N547" t="str">
        <f>PROPER('Medical Examinations'!D545)</f>
        <v>Yes</v>
      </c>
      <c r="O547" t="s">
        <v>2380</v>
      </c>
      <c r="P547" t="s">
        <v>2383</v>
      </c>
      <c r="Q547">
        <v>1</v>
      </c>
      <c r="R547" t="str">
        <f>PROPER('Answer Data Cleaning'!AA547)</f>
        <v>No</v>
      </c>
      <c r="T547" t="s">
        <v>576</v>
      </c>
      <c r="U547" s="24" t="str">
        <f>TEXT(_xlfn.CONCAT('Answer Data Cleaning'!M547,"-",'Answer Data Cleaning'!L547,"-",'Answer Data Cleaning'!K547),"DD-MMM-YYYY")</f>
        <v>03-Jul-1981</v>
      </c>
      <c r="V547">
        <f t="shared" si="26"/>
        <v>41</v>
      </c>
      <c r="W547">
        <v>1</v>
      </c>
      <c r="X547" s="22">
        <v>4827.1000000000004</v>
      </c>
      <c r="Y547" t="s">
        <v>11</v>
      </c>
      <c r="Z547" t="s">
        <v>16</v>
      </c>
      <c r="AA547" t="s">
        <v>13</v>
      </c>
    </row>
    <row r="548" spans="2:27" ht="15.5" x14ac:dyDescent="0.35">
      <c r="B548" s="1" t="s">
        <v>1826</v>
      </c>
      <c r="C548" s="1" t="s">
        <v>2929</v>
      </c>
      <c r="D548" t="s">
        <v>5612</v>
      </c>
      <c r="E548" t="s">
        <v>5704</v>
      </c>
      <c r="F548" t="s">
        <v>5703</v>
      </c>
      <c r="I548" t="s">
        <v>1826</v>
      </c>
      <c r="J548">
        <v>44.2</v>
      </c>
      <c r="K548" t="str">
        <f t="shared" si="24"/>
        <v>Obesity</v>
      </c>
      <c r="L548">
        <v>11.34</v>
      </c>
      <c r="M548" t="str">
        <f t="shared" si="25"/>
        <v>Diabetes</v>
      </c>
      <c r="N548" t="str">
        <f>PROPER('Medical Examinations'!D546)</f>
        <v>Yes</v>
      </c>
      <c r="O548" t="s">
        <v>2380</v>
      </c>
      <c r="P548" t="s">
        <v>2383</v>
      </c>
      <c r="Q548">
        <v>1</v>
      </c>
      <c r="R548" t="str">
        <f>PROPER('Answer Data Cleaning'!AA548)</f>
        <v>No</v>
      </c>
      <c r="T548" t="s">
        <v>577</v>
      </c>
      <c r="U548" s="24" t="str">
        <f>TEXT(_xlfn.CONCAT('Answer Data Cleaning'!M548,"-",'Answer Data Cleaning'!L548,"-",'Answer Data Cleaning'!K548),"DD-MMM-YYYY")</f>
        <v>01-Dec-1995</v>
      </c>
      <c r="V548">
        <f t="shared" si="26"/>
        <v>27</v>
      </c>
      <c r="W548">
        <v>3</v>
      </c>
      <c r="X548" s="22">
        <v>4827.8999999999996</v>
      </c>
      <c r="Y548" t="s">
        <v>16</v>
      </c>
      <c r="Z548" t="s">
        <v>11</v>
      </c>
      <c r="AA548" t="s">
        <v>8345</v>
      </c>
    </row>
    <row r="549" spans="2:27" ht="15.5" x14ac:dyDescent="0.35">
      <c r="B549" s="1" t="s">
        <v>1825</v>
      </c>
      <c r="C549" s="1" t="s">
        <v>2930</v>
      </c>
      <c r="D549" t="s">
        <v>4737</v>
      </c>
      <c r="E549" t="s">
        <v>5428</v>
      </c>
      <c r="F549" t="s">
        <v>5705</v>
      </c>
      <c r="I549" t="s">
        <v>1825</v>
      </c>
      <c r="J549">
        <v>29.734999999999999</v>
      </c>
      <c r="K549" t="str">
        <f t="shared" si="24"/>
        <v>Overweight</v>
      </c>
      <c r="L549">
        <v>4.53</v>
      </c>
      <c r="M549" t="str">
        <f t="shared" si="25"/>
        <v>Normal</v>
      </c>
      <c r="N549" t="str">
        <f>PROPER('Medical Examinations'!D547)</f>
        <v>No</v>
      </c>
      <c r="O549" t="s">
        <v>2380</v>
      </c>
      <c r="P549" t="s">
        <v>2383</v>
      </c>
      <c r="Q549">
        <v>1</v>
      </c>
      <c r="R549" t="str">
        <f>PROPER('Answer Data Cleaning'!AA549)</f>
        <v>No</v>
      </c>
      <c r="T549" t="s">
        <v>578</v>
      </c>
      <c r="U549" s="24" t="str">
        <f>TEXT(_xlfn.CONCAT('Answer Data Cleaning'!M549,"-",'Answer Data Cleaning'!L549,"-",'Answer Data Cleaning'!K549),"DD-MMM-YYYY")</f>
        <v>27-Jun-2002</v>
      </c>
      <c r="V549">
        <f t="shared" si="26"/>
        <v>20</v>
      </c>
      <c r="W549">
        <v>5</v>
      </c>
      <c r="X549" s="22">
        <v>4830.63</v>
      </c>
      <c r="Y549" t="s">
        <v>11</v>
      </c>
      <c r="Z549" t="s">
        <v>16</v>
      </c>
      <c r="AA549" t="s">
        <v>42</v>
      </c>
    </row>
    <row r="550" spans="2:27" ht="15.5" x14ac:dyDescent="0.35">
      <c r="B550" s="1" t="s">
        <v>1824</v>
      </c>
      <c r="C550" s="1" t="s">
        <v>2931</v>
      </c>
      <c r="D550" t="s">
        <v>4734</v>
      </c>
      <c r="E550" t="s">
        <v>5707</v>
      </c>
      <c r="F550" t="s">
        <v>5706</v>
      </c>
      <c r="I550" t="s">
        <v>1824</v>
      </c>
      <c r="J550">
        <v>28.31</v>
      </c>
      <c r="K550" t="str">
        <f t="shared" si="24"/>
        <v>Overweight</v>
      </c>
      <c r="L550">
        <v>6.35</v>
      </c>
      <c r="M550" t="str">
        <f t="shared" si="25"/>
        <v>Prediabetes</v>
      </c>
      <c r="N550" t="str">
        <f>PROPER('Medical Examinations'!D548)</f>
        <v>No</v>
      </c>
      <c r="O550" t="s">
        <v>2380</v>
      </c>
      <c r="P550" t="s">
        <v>2380</v>
      </c>
      <c r="Q550" s="20">
        <v>0</v>
      </c>
      <c r="R550" t="str">
        <f>PROPER('Answer Data Cleaning'!AA550)</f>
        <v>Yes</v>
      </c>
      <c r="T550" t="s">
        <v>579</v>
      </c>
      <c r="U550" s="24" t="str">
        <f>TEXT(_xlfn.CONCAT('Answer Data Cleaning'!M550,"-",'Answer Data Cleaning'!L550,"-",'Answer Data Cleaning'!K550),"DD-MMM-YYYY")</f>
        <v>11-Dec-2000</v>
      </c>
      <c r="V550">
        <f t="shared" si="26"/>
        <v>22</v>
      </c>
      <c r="W550">
        <v>0</v>
      </c>
      <c r="X550" s="22">
        <v>4835.43</v>
      </c>
      <c r="Y550" t="s">
        <v>11</v>
      </c>
      <c r="Z550" t="s">
        <v>11</v>
      </c>
      <c r="AA550" t="s">
        <v>300</v>
      </c>
    </row>
    <row r="551" spans="2:27" ht="15.5" x14ac:dyDescent="0.35">
      <c r="B551" s="1" t="s">
        <v>1823</v>
      </c>
      <c r="C551" s="1" t="s">
        <v>2932</v>
      </c>
      <c r="D551" t="s">
        <v>4737</v>
      </c>
      <c r="E551" t="s">
        <v>5709</v>
      </c>
      <c r="F551" t="s">
        <v>5708</v>
      </c>
      <c r="I551" t="s">
        <v>1823</v>
      </c>
      <c r="J551">
        <v>46.62</v>
      </c>
      <c r="K551" t="str">
        <f t="shared" si="24"/>
        <v>Obesity</v>
      </c>
      <c r="L551">
        <v>8.51</v>
      </c>
      <c r="M551" t="str">
        <f t="shared" si="25"/>
        <v>Diabetes</v>
      </c>
      <c r="N551" t="str">
        <f>PROPER('Medical Examinations'!D549)</f>
        <v>No</v>
      </c>
      <c r="O551" t="s">
        <v>2380</v>
      </c>
      <c r="P551" t="s">
        <v>2380</v>
      </c>
      <c r="Q551" s="20">
        <v>0</v>
      </c>
      <c r="R551" t="str">
        <f>PROPER('Answer Data Cleaning'!AA551)</f>
        <v>No</v>
      </c>
      <c r="T551" t="s">
        <v>580</v>
      </c>
      <c r="U551" s="24" t="str">
        <f>TEXT(_xlfn.CONCAT('Answer Data Cleaning'!M551,"-",'Answer Data Cleaning'!L551,"-",'Answer Data Cleaning'!K551),"DD-MMM-YYYY")</f>
        <v>10-Sep-1992</v>
      </c>
      <c r="V551">
        <f t="shared" si="26"/>
        <v>30</v>
      </c>
      <c r="W551">
        <v>3</v>
      </c>
      <c r="X551" s="22">
        <v>4837.58</v>
      </c>
      <c r="Y551" t="s">
        <v>12</v>
      </c>
      <c r="Z551" t="s">
        <v>11</v>
      </c>
      <c r="AA551" t="s">
        <v>13</v>
      </c>
    </row>
    <row r="552" spans="2:27" ht="15.5" x14ac:dyDescent="0.35">
      <c r="B552" s="1" t="s">
        <v>1822</v>
      </c>
      <c r="C552" s="1" t="s">
        <v>2933</v>
      </c>
      <c r="D552" t="s">
        <v>4737</v>
      </c>
      <c r="E552" t="s">
        <v>5711</v>
      </c>
      <c r="F552" t="s">
        <v>5710</v>
      </c>
      <c r="I552" t="s">
        <v>1822</v>
      </c>
      <c r="J552">
        <v>51.75</v>
      </c>
      <c r="K552" t="str">
        <f t="shared" si="24"/>
        <v>Obesity</v>
      </c>
      <c r="L552">
        <v>8.59</v>
      </c>
      <c r="M552" t="str">
        <f t="shared" si="25"/>
        <v>Diabetes</v>
      </c>
      <c r="N552" t="str">
        <f>PROPER('Medical Examinations'!D550)</f>
        <v>Yes</v>
      </c>
      <c r="O552" t="s">
        <v>2380</v>
      </c>
      <c r="P552" t="s">
        <v>2380</v>
      </c>
      <c r="Q552">
        <v>1</v>
      </c>
      <c r="R552" t="str">
        <f>PROPER('Answer Data Cleaning'!AA552)</f>
        <v>No</v>
      </c>
      <c r="T552" t="s">
        <v>581</v>
      </c>
      <c r="U552" s="24" t="str">
        <f>TEXT(_xlfn.CONCAT('Answer Data Cleaning'!M552,"-",'Answer Data Cleaning'!L552,"-",'Answer Data Cleaning'!K552),"DD-MMM-YYYY")</f>
        <v>15-Oct-1984</v>
      </c>
      <c r="V552">
        <f t="shared" si="26"/>
        <v>38</v>
      </c>
      <c r="W552">
        <v>3</v>
      </c>
      <c r="X552" s="22">
        <v>4839.18</v>
      </c>
      <c r="Y552" t="s">
        <v>11</v>
      </c>
      <c r="Z552" t="s">
        <v>16</v>
      </c>
      <c r="AA552" t="s">
        <v>23</v>
      </c>
    </row>
    <row r="553" spans="2:27" ht="15.5" x14ac:dyDescent="0.35">
      <c r="B553" s="1" t="s">
        <v>1821</v>
      </c>
      <c r="C553" s="1" t="s">
        <v>2934</v>
      </c>
      <c r="D553" t="s">
        <v>4737</v>
      </c>
      <c r="E553" t="s">
        <v>5713</v>
      </c>
      <c r="F553" t="s">
        <v>5712</v>
      </c>
      <c r="I553" t="s">
        <v>1821</v>
      </c>
      <c r="J553">
        <v>25.7</v>
      </c>
      <c r="K553" t="str">
        <f t="shared" si="24"/>
        <v>Overweight</v>
      </c>
      <c r="L553">
        <v>4.13</v>
      </c>
      <c r="M553" t="str">
        <f t="shared" si="25"/>
        <v>Normal</v>
      </c>
      <c r="N553" t="str">
        <f>PROPER('Medical Examinations'!D551)</f>
        <v>Yes</v>
      </c>
      <c r="O553" t="s">
        <v>2380</v>
      </c>
      <c r="P553" t="s">
        <v>2380</v>
      </c>
      <c r="Q553" s="20">
        <v>0</v>
      </c>
      <c r="R553" t="str">
        <f>PROPER('Answer Data Cleaning'!AA553)</f>
        <v>Yes</v>
      </c>
      <c r="T553" t="s">
        <v>582</v>
      </c>
      <c r="U553" s="24" t="str">
        <f>TEXT(_xlfn.CONCAT('Answer Data Cleaning'!M553,"-",'Answer Data Cleaning'!L553,"-",'Answer Data Cleaning'!K553),"DD-MMM-YYYY")</f>
        <v>29-Sep-1995</v>
      </c>
      <c r="V553">
        <f t="shared" si="26"/>
        <v>27</v>
      </c>
      <c r="W553">
        <v>0</v>
      </c>
      <c r="X553" s="22">
        <v>4840.95</v>
      </c>
      <c r="Y553" t="s">
        <v>11</v>
      </c>
      <c r="Z553" t="s">
        <v>16</v>
      </c>
      <c r="AA553" t="s">
        <v>300</v>
      </c>
    </row>
    <row r="554" spans="2:27" ht="15.5" x14ac:dyDescent="0.35">
      <c r="B554" s="1" t="s">
        <v>1820</v>
      </c>
      <c r="C554" s="1" t="s">
        <v>2935</v>
      </c>
      <c r="D554" t="s">
        <v>4734</v>
      </c>
      <c r="E554" t="s">
        <v>5715</v>
      </c>
      <c r="F554" t="s">
        <v>5714</v>
      </c>
      <c r="I554" t="s">
        <v>1820</v>
      </c>
      <c r="J554">
        <v>31.79</v>
      </c>
      <c r="K554" t="str">
        <f t="shared" si="24"/>
        <v>Obesity</v>
      </c>
      <c r="L554">
        <v>4.55</v>
      </c>
      <c r="M554" t="str">
        <f t="shared" si="25"/>
        <v>Normal</v>
      </c>
      <c r="N554" t="str">
        <f>PROPER('Medical Examinations'!D552)</f>
        <v>No</v>
      </c>
      <c r="O554" t="s">
        <v>2380</v>
      </c>
      <c r="P554" t="s">
        <v>2380</v>
      </c>
      <c r="Q554" s="20">
        <v>0</v>
      </c>
      <c r="R554" t="str">
        <f>PROPER('Answer Data Cleaning'!AA554)</f>
        <v>No</v>
      </c>
      <c r="T554" t="s">
        <v>583</v>
      </c>
      <c r="U554" s="24" t="str">
        <f>TEXT(_xlfn.CONCAT('Answer Data Cleaning'!M554,"-",'Answer Data Cleaning'!L554,"-",'Answer Data Cleaning'!K554),"DD-MMM-YYYY")</f>
        <v>13-Dec-1979</v>
      </c>
      <c r="V554">
        <f t="shared" si="26"/>
        <v>43</v>
      </c>
      <c r="W554">
        <v>2</v>
      </c>
      <c r="X554" s="22">
        <v>4843.79</v>
      </c>
      <c r="Y554" t="s">
        <v>11</v>
      </c>
      <c r="Z554" t="s">
        <v>12</v>
      </c>
      <c r="AA554" t="s">
        <v>13</v>
      </c>
    </row>
    <row r="555" spans="2:27" ht="15.5" x14ac:dyDescent="0.35">
      <c r="B555" s="1" t="s">
        <v>1819</v>
      </c>
      <c r="C555" s="1" t="s">
        <v>2936</v>
      </c>
      <c r="D555" t="s">
        <v>4737</v>
      </c>
      <c r="E555" t="s">
        <v>5587</v>
      </c>
      <c r="F555" t="s">
        <v>5078</v>
      </c>
      <c r="I555" t="s">
        <v>1819</v>
      </c>
      <c r="J555">
        <v>24.795000000000002</v>
      </c>
      <c r="K555" t="str">
        <f t="shared" si="24"/>
        <v>Normal Weight</v>
      </c>
      <c r="L555">
        <v>4.5199999999999996</v>
      </c>
      <c r="M555" t="str">
        <f t="shared" si="25"/>
        <v>Normal</v>
      </c>
      <c r="N555" t="str">
        <f>PROPER('Medical Examinations'!D553)</f>
        <v>No</v>
      </c>
      <c r="O555" t="s">
        <v>2380</v>
      </c>
      <c r="P555" t="s">
        <v>2380</v>
      </c>
      <c r="Q555" s="20">
        <v>0</v>
      </c>
      <c r="R555" t="str">
        <f>PROPER('Answer Data Cleaning'!AA555)</f>
        <v>Yes</v>
      </c>
      <c r="T555" t="s">
        <v>584</v>
      </c>
      <c r="U555" s="24" t="str">
        <f>TEXT(_xlfn.CONCAT('Answer Data Cleaning'!M555,"-",'Answer Data Cleaning'!L555,"-",'Answer Data Cleaning'!K555),"DD-MMM-YYYY")</f>
        <v>11-Sep-1974</v>
      </c>
      <c r="V555">
        <f t="shared" si="26"/>
        <v>48</v>
      </c>
      <c r="W555">
        <v>0</v>
      </c>
      <c r="X555" s="22">
        <v>4844.67</v>
      </c>
      <c r="Y555" t="s">
        <v>11</v>
      </c>
      <c r="Z555" t="s">
        <v>11</v>
      </c>
      <c r="AA555" t="s">
        <v>13</v>
      </c>
    </row>
    <row r="556" spans="2:27" ht="15.5" x14ac:dyDescent="0.35">
      <c r="B556" s="1" t="s">
        <v>1818</v>
      </c>
      <c r="C556" s="1" t="s">
        <v>2937</v>
      </c>
      <c r="D556" t="s">
        <v>4737</v>
      </c>
      <c r="E556" t="s">
        <v>5717</v>
      </c>
      <c r="F556" t="s">
        <v>5716</v>
      </c>
      <c r="I556" t="s">
        <v>1818</v>
      </c>
      <c r="J556">
        <v>53.98</v>
      </c>
      <c r="K556" t="str">
        <f t="shared" si="24"/>
        <v>Obesity</v>
      </c>
      <c r="L556">
        <v>5.07</v>
      </c>
      <c r="M556" t="str">
        <f t="shared" si="25"/>
        <v>Normal</v>
      </c>
      <c r="N556" t="str">
        <f>PROPER('Medical Examinations'!D554)</f>
        <v>No</v>
      </c>
      <c r="O556" t="s">
        <v>2380</v>
      </c>
      <c r="P556" t="s">
        <v>2383</v>
      </c>
      <c r="Q556">
        <v>1</v>
      </c>
      <c r="R556" t="str">
        <f>PROPER('Answer Data Cleaning'!AA556)</f>
        <v>No</v>
      </c>
      <c r="T556" t="s">
        <v>585</v>
      </c>
      <c r="U556" s="24" t="str">
        <f>TEXT(_xlfn.CONCAT('Answer Data Cleaning'!M556,"-",'Answer Data Cleaning'!L556,"-",'Answer Data Cleaning'!K556),"DD-MMM-YYYY")</f>
        <v>07-Jun-2001</v>
      </c>
      <c r="V556">
        <f t="shared" si="26"/>
        <v>22</v>
      </c>
      <c r="W556">
        <v>0</v>
      </c>
      <c r="X556" s="22">
        <v>4846.53</v>
      </c>
      <c r="Y556" t="s">
        <v>11</v>
      </c>
      <c r="Z556" t="s">
        <v>12</v>
      </c>
      <c r="AA556" t="s">
        <v>300</v>
      </c>
    </row>
    <row r="557" spans="2:27" ht="15.5" x14ac:dyDescent="0.35">
      <c r="B557" s="1" t="s">
        <v>1817</v>
      </c>
      <c r="C557" s="1" t="s">
        <v>2938</v>
      </c>
      <c r="D557" t="s">
        <v>4734</v>
      </c>
      <c r="E557" t="s">
        <v>5719</v>
      </c>
      <c r="F557" t="s">
        <v>5718</v>
      </c>
      <c r="I557" t="s">
        <v>1817</v>
      </c>
      <c r="J557">
        <v>41.325000000000003</v>
      </c>
      <c r="K557" t="str">
        <f t="shared" si="24"/>
        <v>Obesity</v>
      </c>
      <c r="L557">
        <v>4.04</v>
      </c>
      <c r="M557" t="str">
        <f t="shared" si="25"/>
        <v>Normal</v>
      </c>
      <c r="N557" t="str">
        <f>PROPER('Medical Examinations'!D555)</f>
        <v>Yes</v>
      </c>
      <c r="O557" t="s">
        <v>2380</v>
      </c>
      <c r="P557" t="s">
        <v>2383</v>
      </c>
      <c r="Q557">
        <v>1</v>
      </c>
      <c r="R557" t="str">
        <f>PROPER('Answer Data Cleaning'!AA557)</f>
        <v>No</v>
      </c>
      <c r="T557" t="s">
        <v>586</v>
      </c>
      <c r="U557" s="24" t="str">
        <f>TEXT(_xlfn.CONCAT('Answer Data Cleaning'!M557,"-",'Answer Data Cleaning'!L557,"-",'Answer Data Cleaning'!K557),"DD-MMM-YYYY")</f>
        <v>27-Dec-1995</v>
      </c>
      <c r="V557">
        <f t="shared" si="26"/>
        <v>27</v>
      </c>
      <c r="W557">
        <v>3</v>
      </c>
      <c r="X557" s="22">
        <v>4846.92</v>
      </c>
      <c r="Y557" t="s">
        <v>11</v>
      </c>
      <c r="Z557" t="s">
        <v>12</v>
      </c>
      <c r="AA557" t="s">
        <v>356</v>
      </c>
    </row>
    <row r="558" spans="2:27" ht="15.5" x14ac:dyDescent="0.35">
      <c r="B558" s="1" t="s">
        <v>1816</v>
      </c>
      <c r="C558" s="1" t="s">
        <v>2939</v>
      </c>
      <c r="D558" t="s">
        <v>4737</v>
      </c>
      <c r="E558" t="s">
        <v>4929</v>
      </c>
      <c r="F558" t="s">
        <v>5720</v>
      </c>
      <c r="I558" t="s">
        <v>1816</v>
      </c>
      <c r="J558">
        <v>51.65</v>
      </c>
      <c r="K558" t="str">
        <f t="shared" si="24"/>
        <v>Obesity</v>
      </c>
      <c r="L558">
        <v>5.3</v>
      </c>
      <c r="M558" t="str">
        <f t="shared" si="25"/>
        <v>Normal</v>
      </c>
      <c r="N558" t="str">
        <f>PROPER('Medical Examinations'!D556)</f>
        <v>Yes</v>
      </c>
      <c r="O558" t="s">
        <v>2380</v>
      </c>
      <c r="P558" t="s">
        <v>2380</v>
      </c>
      <c r="Q558" s="20">
        <v>0</v>
      </c>
      <c r="R558" t="str">
        <f>PROPER('Answer Data Cleaning'!AA558)</f>
        <v>No</v>
      </c>
      <c r="T558" t="s">
        <v>587</v>
      </c>
      <c r="U558" s="24" t="str">
        <f>TEXT(_xlfn.CONCAT('Answer Data Cleaning'!M558,"-",'Answer Data Cleaning'!L558,"-",'Answer Data Cleaning'!K558),"DD-MMM-YYYY")</f>
        <v>01-Sep-1989</v>
      </c>
      <c r="V558">
        <f t="shared" si="26"/>
        <v>33</v>
      </c>
      <c r="W558">
        <v>3</v>
      </c>
      <c r="X558" s="22">
        <v>4859.8900000000003</v>
      </c>
      <c r="Y558" t="s">
        <v>11</v>
      </c>
      <c r="Z558" t="s">
        <v>12</v>
      </c>
      <c r="AA558" t="s">
        <v>42</v>
      </c>
    </row>
    <row r="559" spans="2:27" ht="15.5" x14ac:dyDescent="0.35">
      <c r="B559" s="1" t="s">
        <v>1815</v>
      </c>
      <c r="C559" s="1" t="s">
        <v>2940</v>
      </c>
      <c r="D559" t="s">
        <v>4737</v>
      </c>
      <c r="E559" t="s">
        <v>5722</v>
      </c>
      <c r="F559" t="s">
        <v>5721</v>
      </c>
      <c r="I559" t="s">
        <v>1815</v>
      </c>
      <c r="J559">
        <v>44.52</v>
      </c>
      <c r="K559" t="str">
        <f t="shared" si="24"/>
        <v>Obesity</v>
      </c>
      <c r="L559">
        <v>8.64</v>
      </c>
      <c r="M559" t="str">
        <f t="shared" si="25"/>
        <v>Diabetes</v>
      </c>
      <c r="N559" t="str">
        <f>PROPER('Medical Examinations'!D557)</f>
        <v>Yes</v>
      </c>
      <c r="O559" t="s">
        <v>2380</v>
      </c>
      <c r="P559" t="s">
        <v>2383</v>
      </c>
      <c r="Q559">
        <v>1</v>
      </c>
      <c r="R559" t="str">
        <f>PROPER('Answer Data Cleaning'!AA559)</f>
        <v>No</v>
      </c>
      <c r="T559" t="s">
        <v>588</v>
      </c>
      <c r="U559" s="24" t="str">
        <f>TEXT(_xlfn.CONCAT('Answer Data Cleaning'!M559,"-",'Answer Data Cleaning'!L559,"-",'Answer Data Cleaning'!K559),"DD-MMM-YYYY")</f>
        <v>29-Sep-1997</v>
      </c>
      <c r="V559">
        <f t="shared" si="26"/>
        <v>25</v>
      </c>
      <c r="W559">
        <v>4</v>
      </c>
      <c r="X559" s="22">
        <v>4877.9799999999996</v>
      </c>
      <c r="Y559" t="s">
        <v>11</v>
      </c>
      <c r="Z559" t="s">
        <v>12</v>
      </c>
      <c r="AA559" t="s">
        <v>23</v>
      </c>
    </row>
    <row r="560" spans="2:27" ht="15.5" x14ac:dyDescent="0.35">
      <c r="B560" s="1" t="s">
        <v>1814</v>
      </c>
      <c r="C560" s="1" t="s">
        <v>2941</v>
      </c>
      <c r="D560" t="s">
        <v>4734</v>
      </c>
      <c r="E560" t="s">
        <v>5724</v>
      </c>
      <c r="F560" t="s">
        <v>5723</v>
      </c>
      <c r="I560" t="s">
        <v>1814</v>
      </c>
      <c r="J560">
        <v>53.29</v>
      </c>
      <c r="K560" t="str">
        <f t="shared" si="24"/>
        <v>Obesity</v>
      </c>
      <c r="L560">
        <v>4.03</v>
      </c>
      <c r="M560" t="str">
        <f t="shared" si="25"/>
        <v>Normal</v>
      </c>
      <c r="N560" t="str">
        <f>PROPER('Medical Examinations'!D558)</f>
        <v>No</v>
      </c>
      <c r="O560" t="s">
        <v>2380</v>
      </c>
      <c r="P560" t="s">
        <v>2383</v>
      </c>
      <c r="Q560">
        <v>1</v>
      </c>
      <c r="R560" t="str">
        <f>PROPER('Answer Data Cleaning'!AA560)</f>
        <v>No</v>
      </c>
      <c r="T560" t="s">
        <v>589</v>
      </c>
      <c r="U560" s="24" t="str">
        <f>TEXT(_xlfn.CONCAT('Answer Data Cleaning'!M560,"-",'Answer Data Cleaning'!L560,"-",'Answer Data Cleaning'!K560),"DD-MMM-YYYY")</f>
        <v>23-Dec-1986</v>
      </c>
      <c r="V560">
        <f t="shared" si="26"/>
        <v>36</v>
      </c>
      <c r="W560">
        <v>0</v>
      </c>
      <c r="X560" s="22">
        <v>4883.87</v>
      </c>
      <c r="Y560" t="s">
        <v>11</v>
      </c>
      <c r="Z560" t="s">
        <v>16</v>
      </c>
      <c r="AA560" t="s">
        <v>42</v>
      </c>
    </row>
    <row r="561" spans="2:27" ht="15.5" x14ac:dyDescent="0.35">
      <c r="B561" s="1" t="s">
        <v>1813</v>
      </c>
      <c r="C561" s="1" t="s">
        <v>2942</v>
      </c>
      <c r="D561" t="s">
        <v>4737</v>
      </c>
      <c r="E561" t="s">
        <v>4916</v>
      </c>
      <c r="F561" t="s">
        <v>5725</v>
      </c>
      <c r="I561" t="s">
        <v>1813</v>
      </c>
      <c r="J561">
        <v>46.63</v>
      </c>
      <c r="K561" t="str">
        <f t="shared" si="24"/>
        <v>Obesity</v>
      </c>
      <c r="L561">
        <v>4.26</v>
      </c>
      <c r="M561" t="str">
        <f t="shared" si="25"/>
        <v>Normal</v>
      </c>
      <c r="N561" t="str">
        <f>PROPER('Medical Examinations'!D559)</f>
        <v>Yes</v>
      </c>
      <c r="O561" t="s">
        <v>2380</v>
      </c>
      <c r="P561" t="s">
        <v>2380</v>
      </c>
      <c r="Q561">
        <v>2</v>
      </c>
      <c r="R561" t="str">
        <f>PROPER('Answer Data Cleaning'!AA561)</f>
        <v>No</v>
      </c>
      <c r="T561" t="s">
        <v>590</v>
      </c>
      <c r="U561" s="24" t="str">
        <f>TEXT(_xlfn.CONCAT('Answer Data Cleaning'!M561,"-",'Answer Data Cleaning'!L561,"-",'Answer Data Cleaning'!K561),"DD-MMM-YYYY")</f>
        <v>27-Oct-1986</v>
      </c>
      <c r="V561">
        <f t="shared" si="26"/>
        <v>36</v>
      </c>
      <c r="W561">
        <v>0</v>
      </c>
      <c r="X561" s="22">
        <v>4889.04</v>
      </c>
      <c r="Y561" t="s">
        <v>11</v>
      </c>
      <c r="Z561" t="s">
        <v>16</v>
      </c>
      <c r="AA561" t="s">
        <v>13</v>
      </c>
    </row>
    <row r="562" spans="2:27" ht="15.5" x14ac:dyDescent="0.35">
      <c r="B562" s="1" t="s">
        <v>1812</v>
      </c>
      <c r="C562" s="1" t="s">
        <v>2943</v>
      </c>
      <c r="D562" t="s">
        <v>4734</v>
      </c>
      <c r="E562" t="s">
        <v>5597</v>
      </c>
      <c r="F562" t="s">
        <v>5726</v>
      </c>
      <c r="I562" t="s">
        <v>1812</v>
      </c>
      <c r="J562">
        <v>28.88</v>
      </c>
      <c r="K562" t="str">
        <f t="shared" si="24"/>
        <v>Overweight</v>
      </c>
      <c r="L562">
        <v>5.35</v>
      </c>
      <c r="M562" t="str">
        <f t="shared" si="25"/>
        <v>Normal</v>
      </c>
      <c r="N562" t="str">
        <f>PROPER('Medical Examinations'!D560)</f>
        <v>No</v>
      </c>
      <c r="O562" t="s">
        <v>2380</v>
      </c>
      <c r="P562" t="s">
        <v>2383</v>
      </c>
      <c r="Q562">
        <v>1</v>
      </c>
      <c r="R562" t="str">
        <f>PROPER('Answer Data Cleaning'!AA562)</f>
        <v>Yes</v>
      </c>
      <c r="T562" t="s">
        <v>591</v>
      </c>
      <c r="U562" s="24" t="str">
        <f>TEXT(_xlfn.CONCAT('Answer Data Cleaning'!M562,"-",'Answer Data Cleaning'!L562,"-",'Answer Data Cleaning'!K562),"DD-MMM-YYYY")</f>
        <v>10-Jul-1989</v>
      </c>
      <c r="V562">
        <f t="shared" si="26"/>
        <v>33</v>
      </c>
      <c r="W562">
        <v>2</v>
      </c>
      <c r="X562" s="22">
        <v>4890</v>
      </c>
      <c r="Y562" t="s">
        <v>12</v>
      </c>
      <c r="Z562" t="s">
        <v>11</v>
      </c>
      <c r="AA562" t="s">
        <v>13</v>
      </c>
    </row>
    <row r="563" spans="2:27" ht="15.5" x14ac:dyDescent="0.35">
      <c r="B563" s="1" t="s">
        <v>1811</v>
      </c>
      <c r="C563" s="1" t="s">
        <v>2944</v>
      </c>
      <c r="D563" t="s">
        <v>4737</v>
      </c>
      <c r="E563" t="s">
        <v>5728</v>
      </c>
      <c r="F563" t="s">
        <v>5727</v>
      </c>
      <c r="I563" t="s">
        <v>1811</v>
      </c>
      <c r="J563">
        <v>23.98</v>
      </c>
      <c r="K563" t="str">
        <f t="shared" si="24"/>
        <v>Normal Weight</v>
      </c>
      <c r="L563">
        <v>4.9000000000000004</v>
      </c>
      <c r="M563" t="str">
        <f t="shared" si="25"/>
        <v>Normal</v>
      </c>
      <c r="N563" t="str">
        <f>PROPER('Medical Examinations'!D561)</f>
        <v>No</v>
      </c>
      <c r="O563" t="s">
        <v>2380</v>
      </c>
      <c r="P563" t="s">
        <v>2380</v>
      </c>
      <c r="Q563" s="20">
        <v>0</v>
      </c>
      <c r="R563" t="str">
        <f>PROPER('Answer Data Cleaning'!AA563)</f>
        <v>No</v>
      </c>
      <c r="T563" t="s">
        <v>592</v>
      </c>
      <c r="U563" s="24" t="str">
        <f>TEXT(_xlfn.CONCAT('Answer Data Cleaning'!M563,"-",'Answer Data Cleaning'!L563,"-",'Answer Data Cleaning'!K563),"DD-MMM-YYYY")</f>
        <v>28-Nov-1990</v>
      </c>
      <c r="V563">
        <f t="shared" si="26"/>
        <v>32</v>
      </c>
      <c r="W563">
        <v>3</v>
      </c>
      <c r="X563" s="22">
        <v>4894.3900000000003</v>
      </c>
      <c r="Y563" t="s">
        <v>11</v>
      </c>
      <c r="Z563" t="s">
        <v>12</v>
      </c>
      <c r="AA563" t="s">
        <v>13</v>
      </c>
    </row>
    <row r="564" spans="2:27" ht="15.5" x14ac:dyDescent="0.35">
      <c r="B564" s="1" t="s">
        <v>1810</v>
      </c>
      <c r="C564" s="1" t="s">
        <v>2945</v>
      </c>
      <c r="D564" t="s">
        <v>4734</v>
      </c>
      <c r="E564" t="s">
        <v>5730</v>
      </c>
      <c r="F564" t="s">
        <v>5729</v>
      </c>
      <c r="I564" t="s">
        <v>1810</v>
      </c>
      <c r="J564">
        <v>23.65</v>
      </c>
      <c r="K564" t="str">
        <f t="shared" si="24"/>
        <v>Normal Weight</v>
      </c>
      <c r="L564">
        <v>4.5</v>
      </c>
      <c r="M564" t="str">
        <f t="shared" si="25"/>
        <v>Normal</v>
      </c>
      <c r="N564" t="str">
        <f>PROPER('Medical Examinations'!D562)</f>
        <v>No</v>
      </c>
      <c r="O564" t="s">
        <v>2380</v>
      </c>
      <c r="P564" t="s">
        <v>2380</v>
      </c>
      <c r="Q564" s="20">
        <v>0</v>
      </c>
      <c r="R564" t="str">
        <f>PROPER('Answer Data Cleaning'!AA564)</f>
        <v>No</v>
      </c>
      <c r="T564" t="s">
        <v>593</v>
      </c>
      <c r="U564" s="24" t="str">
        <f>TEXT(_xlfn.CONCAT('Answer Data Cleaning'!M564,"-",'Answer Data Cleaning'!L564,"-",'Answer Data Cleaning'!K564),"DD-MMM-YYYY")</f>
        <v>23-Sep-1988</v>
      </c>
      <c r="V564">
        <f t="shared" si="26"/>
        <v>34</v>
      </c>
      <c r="W564">
        <v>1</v>
      </c>
      <c r="X564" s="22">
        <v>4894.75</v>
      </c>
      <c r="Y564" t="s">
        <v>12</v>
      </c>
      <c r="Z564" t="s">
        <v>12</v>
      </c>
      <c r="AA564" t="s">
        <v>23</v>
      </c>
    </row>
    <row r="565" spans="2:27" ht="15.5" x14ac:dyDescent="0.35">
      <c r="B565" s="1" t="s">
        <v>1809</v>
      </c>
      <c r="C565" s="1" t="s">
        <v>2946</v>
      </c>
      <c r="D565" t="s">
        <v>4737</v>
      </c>
      <c r="E565" t="s">
        <v>5732</v>
      </c>
      <c r="F565" t="s">
        <v>5731</v>
      </c>
      <c r="I565" t="s">
        <v>1809</v>
      </c>
      <c r="J565">
        <v>49.09</v>
      </c>
      <c r="K565" t="str">
        <f t="shared" si="24"/>
        <v>Obesity</v>
      </c>
      <c r="L565">
        <v>8.3800000000000008</v>
      </c>
      <c r="M565" t="str">
        <f t="shared" si="25"/>
        <v>Diabetes</v>
      </c>
      <c r="N565" t="str">
        <f>PROPER('Medical Examinations'!D563)</f>
        <v>Yes</v>
      </c>
      <c r="O565" t="s">
        <v>2380</v>
      </c>
      <c r="P565" t="s">
        <v>2380</v>
      </c>
      <c r="Q565">
        <v>2</v>
      </c>
      <c r="R565" t="str">
        <f>PROPER('Answer Data Cleaning'!AA565)</f>
        <v>No</v>
      </c>
      <c r="T565" t="s">
        <v>594</v>
      </c>
      <c r="U565" s="24" t="str">
        <f>TEXT(_xlfn.CONCAT('Answer Data Cleaning'!M565,"-",'Answer Data Cleaning'!L565,"-",'Answer Data Cleaning'!K565),"DD-MMM-YYYY")</f>
        <v>10-Jul-1993</v>
      </c>
      <c r="V565">
        <f t="shared" si="26"/>
        <v>29</v>
      </c>
      <c r="W565">
        <v>2</v>
      </c>
      <c r="X565" s="22">
        <v>4906.41</v>
      </c>
      <c r="Y565" t="s">
        <v>11</v>
      </c>
      <c r="Z565" t="s">
        <v>16</v>
      </c>
      <c r="AA565" t="s">
        <v>23</v>
      </c>
    </row>
    <row r="566" spans="2:27" ht="15.5" x14ac:dyDescent="0.35">
      <c r="B566" s="1" t="s">
        <v>1808</v>
      </c>
      <c r="C566" s="1" t="s">
        <v>2947</v>
      </c>
      <c r="D566" t="s">
        <v>4737</v>
      </c>
      <c r="E566" t="s">
        <v>5734</v>
      </c>
      <c r="F566" t="s">
        <v>5733</v>
      </c>
      <c r="I566" t="s">
        <v>1808</v>
      </c>
      <c r="J566">
        <v>28.024999999999999</v>
      </c>
      <c r="K566" t="str">
        <f t="shared" si="24"/>
        <v>Overweight</v>
      </c>
      <c r="L566">
        <v>7.03</v>
      </c>
      <c r="M566" t="str">
        <f t="shared" si="25"/>
        <v>Diabetes</v>
      </c>
      <c r="N566" t="str">
        <f>PROPER('Medical Examinations'!D564)</f>
        <v>No</v>
      </c>
      <c r="O566" t="s">
        <v>2380</v>
      </c>
      <c r="P566" t="s">
        <v>2380</v>
      </c>
      <c r="Q566" s="20">
        <v>0</v>
      </c>
      <c r="R566" t="str">
        <f>PROPER('Answer Data Cleaning'!AA566)</f>
        <v>Yes</v>
      </c>
      <c r="T566" t="s">
        <v>595</v>
      </c>
      <c r="U566" s="24" t="str">
        <f>TEXT(_xlfn.CONCAT('Answer Data Cleaning'!M566,"-",'Answer Data Cleaning'!L566,"-",'Answer Data Cleaning'!K566),"DD-MMM-YYYY")</f>
        <v>18-Oct-1981</v>
      </c>
      <c r="V566">
        <f t="shared" si="26"/>
        <v>41</v>
      </c>
      <c r="W566">
        <v>1</v>
      </c>
      <c r="X566" s="22">
        <v>4911.8900000000003</v>
      </c>
      <c r="Y566" t="s">
        <v>11</v>
      </c>
      <c r="Z566" t="s">
        <v>12</v>
      </c>
      <c r="AA566" t="s">
        <v>13</v>
      </c>
    </row>
    <row r="567" spans="2:27" ht="15.5" x14ac:dyDescent="0.35">
      <c r="B567" s="1" t="s">
        <v>1807</v>
      </c>
      <c r="C567" s="1" t="s">
        <v>2948</v>
      </c>
      <c r="D567" t="s">
        <v>4734</v>
      </c>
      <c r="E567" t="s">
        <v>5736</v>
      </c>
      <c r="F567" t="s">
        <v>5735</v>
      </c>
      <c r="I567" t="s">
        <v>1807</v>
      </c>
      <c r="J567">
        <v>43.32</v>
      </c>
      <c r="K567" t="str">
        <f t="shared" si="24"/>
        <v>Obesity</v>
      </c>
      <c r="L567">
        <v>8.75</v>
      </c>
      <c r="M567" t="str">
        <f t="shared" si="25"/>
        <v>Diabetes</v>
      </c>
      <c r="N567" t="str">
        <f>PROPER('Medical Examinations'!D565)</f>
        <v>Yes</v>
      </c>
      <c r="O567" t="s">
        <v>2380</v>
      </c>
      <c r="P567" t="s">
        <v>2383</v>
      </c>
      <c r="Q567">
        <v>1</v>
      </c>
      <c r="R567" t="str">
        <f>PROPER('Answer Data Cleaning'!AA567)</f>
        <v>No</v>
      </c>
      <c r="T567" t="s">
        <v>596</v>
      </c>
      <c r="U567" s="24" t="str">
        <f>TEXT(_xlfn.CONCAT('Answer Data Cleaning'!M567,"-",'Answer Data Cleaning'!L567,"-",'Answer Data Cleaning'!K567),"DD-MMM-YYYY")</f>
        <v>21-Aug-2002</v>
      </c>
      <c r="V567">
        <f t="shared" si="26"/>
        <v>20</v>
      </c>
      <c r="W567">
        <v>5</v>
      </c>
      <c r="X567" s="22">
        <v>4915.0600000000004</v>
      </c>
      <c r="Y567" t="s">
        <v>11</v>
      </c>
      <c r="Z567" t="s">
        <v>16</v>
      </c>
      <c r="AA567" t="s">
        <v>356</v>
      </c>
    </row>
    <row r="568" spans="2:27" ht="15.5" x14ac:dyDescent="0.35">
      <c r="B568" s="1" t="s">
        <v>1806</v>
      </c>
      <c r="C568" s="1" t="s">
        <v>2949</v>
      </c>
      <c r="D568" t="s">
        <v>5612</v>
      </c>
      <c r="E568" t="s">
        <v>5682</v>
      </c>
      <c r="F568" t="s">
        <v>5737</v>
      </c>
      <c r="I568" t="s">
        <v>1806</v>
      </c>
      <c r="J568">
        <v>45.92</v>
      </c>
      <c r="K568" t="str">
        <f t="shared" si="24"/>
        <v>Obesity</v>
      </c>
      <c r="L568">
        <v>9.51</v>
      </c>
      <c r="M568" t="str">
        <f t="shared" si="25"/>
        <v>Diabetes</v>
      </c>
      <c r="N568" t="str">
        <f>PROPER('Medical Examinations'!D566)</f>
        <v>No</v>
      </c>
      <c r="O568" t="s">
        <v>2380</v>
      </c>
      <c r="P568" t="s">
        <v>2380</v>
      </c>
      <c r="Q568" s="20">
        <v>0</v>
      </c>
      <c r="R568" t="str">
        <f>PROPER('Answer Data Cleaning'!AA568)</f>
        <v>No</v>
      </c>
      <c r="T568" t="s">
        <v>597</v>
      </c>
      <c r="U568" s="24" t="str">
        <f>TEXT(_xlfn.CONCAT('Answer Data Cleaning'!M568,"-",'Answer Data Cleaning'!L568,"-",'Answer Data Cleaning'!K568),"DD-MMM-YYYY")</f>
        <v>10-Aug-1993</v>
      </c>
      <c r="V568">
        <f t="shared" si="26"/>
        <v>29</v>
      </c>
      <c r="W568">
        <v>2</v>
      </c>
      <c r="X568" s="22">
        <v>4922.92</v>
      </c>
      <c r="Y568" t="s">
        <v>11</v>
      </c>
      <c r="Z568" t="s">
        <v>11</v>
      </c>
      <c r="AA568" t="s">
        <v>23</v>
      </c>
    </row>
    <row r="569" spans="2:27" ht="15.5" x14ac:dyDescent="0.35">
      <c r="B569" s="1" t="s">
        <v>1805</v>
      </c>
      <c r="C569" s="1" t="s">
        <v>2950</v>
      </c>
      <c r="D569" t="s">
        <v>4737</v>
      </c>
      <c r="E569" t="s">
        <v>5739</v>
      </c>
      <c r="F569" t="s">
        <v>5738</v>
      </c>
      <c r="I569" t="s">
        <v>1805</v>
      </c>
      <c r="J569">
        <v>44.03</v>
      </c>
      <c r="K569" t="str">
        <f t="shared" si="24"/>
        <v>Obesity</v>
      </c>
      <c r="L569">
        <v>9.36</v>
      </c>
      <c r="M569" t="str">
        <f t="shared" si="25"/>
        <v>Diabetes</v>
      </c>
      <c r="N569" t="str">
        <f>PROPER('Medical Examinations'!D567)</f>
        <v>No</v>
      </c>
      <c r="O569" t="s">
        <v>2380</v>
      </c>
      <c r="P569" t="s">
        <v>2380</v>
      </c>
      <c r="Q569" s="20">
        <v>0</v>
      </c>
      <c r="R569" t="str">
        <f>PROPER('Answer Data Cleaning'!AA569)</f>
        <v>No</v>
      </c>
      <c r="T569" t="s">
        <v>598</v>
      </c>
      <c r="U569" s="24" t="str">
        <f>TEXT(_xlfn.CONCAT('Answer Data Cleaning'!M569,"-",'Answer Data Cleaning'!L569,"-",'Answer Data Cleaning'!K569),"DD-MMM-YYYY")</f>
        <v>23-Aug-1991</v>
      </c>
      <c r="V569">
        <f t="shared" si="26"/>
        <v>31</v>
      </c>
      <c r="W569">
        <v>2</v>
      </c>
      <c r="X569" s="22">
        <v>4931.6499999999996</v>
      </c>
      <c r="Y569" t="s">
        <v>11</v>
      </c>
      <c r="Z569" t="s">
        <v>12</v>
      </c>
      <c r="AA569" t="s">
        <v>42</v>
      </c>
    </row>
    <row r="570" spans="2:27" ht="15.5" x14ac:dyDescent="0.35">
      <c r="B570" s="1" t="s">
        <v>1804</v>
      </c>
      <c r="C570" s="1" t="s">
        <v>2951</v>
      </c>
      <c r="D570" t="s">
        <v>4734</v>
      </c>
      <c r="E570" t="s">
        <v>5741</v>
      </c>
      <c r="F570" t="s">
        <v>5740</v>
      </c>
      <c r="I570" t="s">
        <v>1804</v>
      </c>
      <c r="J570">
        <v>24.6</v>
      </c>
      <c r="K570" t="str">
        <f t="shared" si="24"/>
        <v>Normal Weight</v>
      </c>
      <c r="L570">
        <v>4.8099999999999996</v>
      </c>
      <c r="M570" t="str">
        <f t="shared" si="25"/>
        <v>Normal</v>
      </c>
      <c r="N570" t="str">
        <f>PROPER('Medical Examinations'!D568)</f>
        <v>No</v>
      </c>
      <c r="O570" t="s">
        <v>2380</v>
      </c>
      <c r="P570" t="s">
        <v>2380</v>
      </c>
      <c r="Q570" s="20">
        <v>0</v>
      </c>
      <c r="R570" t="str">
        <f>PROPER('Answer Data Cleaning'!AA570)</f>
        <v>Yes</v>
      </c>
      <c r="T570" t="s">
        <v>599</v>
      </c>
      <c r="U570" s="24" t="str">
        <f>TEXT(_xlfn.CONCAT('Answer Data Cleaning'!M570,"-",'Answer Data Cleaning'!L570,"-",'Answer Data Cleaning'!K570),"DD-MMM-YYYY")</f>
        <v>27-Nov-1991</v>
      </c>
      <c r="V570">
        <f t="shared" si="26"/>
        <v>31</v>
      </c>
      <c r="W570">
        <v>2</v>
      </c>
      <c r="X570" s="22">
        <v>4934.71</v>
      </c>
      <c r="Y570" t="s">
        <v>11</v>
      </c>
      <c r="Z570" t="s">
        <v>12</v>
      </c>
      <c r="AA570" t="s">
        <v>42</v>
      </c>
    </row>
    <row r="571" spans="2:27" ht="15.5" x14ac:dyDescent="0.35">
      <c r="B571" s="1" t="s">
        <v>1803</v>
      </c>
      <c r="C571" s="1" t="s">
        <v>2952</v>
      </c>
      <c r="D571" t="s">
        <v>4734</v>
      </c>
      <c r="E571" t="s">
        <v>5743</v>
      </c>
      <c r="F571" t="s">
        <v>5742</v>
      </c>
      <c r="I571" t="s">
        <v>1803</v>
      </c>
      <c r="J571">
        <v>49.15</v>
      </c>
      <c r="K571" t="str">
        <f t="shared" si="24"/>
        <v>Obesity</v>
      </c>
      <c r="L571">
        <v>8.08</v>
      </c>
      <c r="M571" t="str">
        <f t="shared" si="25"/>
        <v>Diabetes</v>
      </c>
      <c r="N571" t="str">
        <f>PROPER('Medical Examinations'!D569)</f>
        <v>No</v>
      </c>
      <c r="O571" t="s">
        <v>2380</v>
      </c>
      <c r="P571" t="s">
        <v>2380</v>
      </c>
      <c r="Q571" s="20">
        <v>0</v>
      </c>
      <c r="R571" t="str">
        <f>PROPER('Answer Data Cleaning'!AA571)</f>
        <v>No</v>
      </c>
      <c r="T571" t="s">
        <v>600</v>
      </c>
      <c r="U571" s="24" t="str">
        <f>TEXT(_xlfn.CONCAT('Answer Data Cleaning'!M571,"-",'Answer Data Cleaning'!L571,"-",'Answer Data Cleaning'!K571),"DD-MMM-YYYY")</f>
        <v>26-Jun-1974</v>
      </c>
      <c r="V571">
        <f t="shared" si="26"/>
        <v>48</v>
      </c>
      <c r="W571">
        <v>0</v>
      </c>
      <c r="X571" s="22">
        <v>4942.0600000000004</v>
      </c>
      <c r="Y571" t="s">
        <v>11</v>
      </c>
      <c r="Z571" t="s">
        <v>11</v>
      </c>
      <c r="AA571" t="s">
        <v>13</v>
      </c>
    </row>
    <row r="572" spans="2:27" ht="15.5" x14ac:dyDescent="0.35">
      <c r="B572" s="1" t="s">
        <v>1802</v>
      </c>
      <c r="C572" s="1" t="s">
        <v>2953</v>
      </c>
      <c r="D572" t="s">
        <v>4734</v>
      </c>
      <c r="E572" t="s">
        <v>5745</v>
      </c>
      <c r="F572" t="s">
        <v>5744</v>
      </c>
      <c r="I572" t="s">
        <v>1802</v>
      </c>
      <c r="J572">
        <v>28.31</v>
      </c>
      <c r="K572" t="str">
        <f t="shared" si="24"/>
        <v>Overweight</v>
      </c>
      <c r="L572">
        <v>6.29</v>
      </c>
      <c r="M572" t="str">
        <f t="shared" si="25"/>
        <v>Prediabetes</v>
      </c>
      <c r="N572" t="str">
        <f>PROPER('Medical Examinations'!D570)</f>
        <v>No</v>
      </c>
      <c r="O572" t="s">
        <v>2380</v>
      </c>
      <c r="P572" t="s">
        <v>2383</v>
      </c>
      <c r="Q572">
        <v>1</v>
      </c>
      <c r="R572" t="str">
        <f>PROPER('Answer Data Cleaning'!AA572)</f>
        <v>Yes</v>
      </c>
      <c r="T572" t="s">
        <v>601</v>
      </c>
      <c r="U572" s="24" t="str">
        <f>TEXT(_xlfn.CONCAT('Answer Data Cleaning'!M572,"-",'Answer Data Cleaning'!L572,"-",'Answer Data Cleaning'!K572),"DD-MMM-YYYY")</f>
        <v>30-Aug-1991</v>
      </c>
      <c r="V572">
        <f t="shared" si="26"/>
        <v>31</v>
      </c>
      <c r="W572">
        <v>2</v>
      </c>
      <c r="X572" s="22">
        <v>4949.76</v>
      </c>
      <c r="Y572" t="s">
        <v>11</v>
      </c>
      <c r="Z572" t="s">
        <v>16</v>
      </c>
      <c r="AA572" t="s">
        <v>13</v>
      </c>
    </row>
    <row r="573" spans="2:27" ht="15.5" x14ac:dyDescent="0.35">
      <c r="B573" s="1" t="s">
        <v>1801</v>
      </c>
      <c r="C573" s="1" t="s">
        <v>2954</v>
      </c>
      <c r="D573" t="s">
        <v>4737</v>
      </c>
      <c r="E573" t="s">
        <v>5747</v>
      </c>
      <c r="F573" t="s">
        <v>5746</v>
      </c>
      <c r="I573" t="s">
        <v>1801</v>
      </c>
      <c r="J573">
        <v>22.99</v>
      </c>
      <c r="K573" t="str">
        <f t="shared" si="24"/>
        <v>Normal Weight</v>
      </c>
      <c r="L573">
        <v>6.29</v>
      </c>
      <c r="M573" t="str">
        <f t="shared" si="25"/>
        <v>Prediabetes</v>
      </c>
      <c r="N573" t="str">
        <f>PROPER('Medical Examinations'!D571)</f>
        <v>No</v>
      </c>
      <c r="O573" t="s">
        <v>2380</v>
      </c>
      <c r="P573" t="s">
        <v>2380</v>
      </c>
      <c r="Q573">
        <v>1</v>
      </c>
      <c r="R573" t="str">
        <f>PROPER('Answer Data Cleaning'!AA573)</f>
        <v>Yes</v>
      </c>
      <c r="T573" t="s">
        <v>602</v>
      </c>
      <c r="U573" s="24" t="str">
        <f>TEXT(_xlfn.CONCAT('Answer Data Cleaning'!M573,"-",'Answer Data Cleaning'!L573,"-",'Answer Data Cleaning'!K573),"DD-MMM-YYYY")</f>
        <v>07-Nov-1973</v>
      </c>
      <c r="V573">
        <f t="shared" si="26"/>
        <v>49</v>
      </c>
      <c r="W573">
        <v>0</v>
      </c>
      <c r="X573" s="22">
        <v>4985.22</v>
      </c>
      <c r="Y573" t="s">
        <v>11</v>
      </c>
      <c r="Z573" t="s">
        <v>12</v>
      </c>
      <c r="AA573" t="s">
        <v>13</v>
      </c>
    </row>
    <row r="574" spans="2:27" ht="15.5" x14ac:dyDescent="0.35">
      <c r="B574" s="1" t="s">
        <v>1800</v>
      </c>
      <c r="C574" s="1" t="s">
        <v>2955</v>
      </c>
      <c r="D574" t="s">
        <v>4737</v>
      </c>
      <c r="E574" t="s">
        <v>5749</v>
      </c>
      <c r="F574" t="s">
        <v>5748</v>
      </c>
      <c r="I574" t="s">
        <v>1800</v>
      </c>
      <c r="J574">
        <v>29.07</v>
      </c>
      <c r="K574" t="str">
        <f t="shared" si="24"/>
        <v>Overweight</v>
      </c>
      <c r="L574">
        <v>5.12</v>
      </c>
      <c r="M574" t="str">
        <f t="shared" si="25"/>
        <v>Normal</v>
      </c>
      <c r="N574" t="str">
        <f>PROPER('Medical Examinations'!D572)</f>
        <v>No</v>
      </c>
      <c r="O574" t="s">
        <v>2380</v>
      </c>
      <c r="P574" t="s">
        <v>2383</v>
      </c>
      <c r="Q574">
        <v>1</v>
      </c>
      <c r="R574" t="str">
        <f>PROPER('Answer Data Cleaning'!AA574)</f>
        <v>Yes</v>
      </c>
      <c r="T574" t="s">
        <v>603</v>
      </c>
      <c r="U574" s="24" t="str">
        <f>TEXT(_xlfn.CONCAT('Answer Data Cleaning'!M574,"-",'Answer Data Cleaning'!L574,"-",'Answer Data Cleaning'!K574),"DD-MMM-YYYY")</f>
        <v>24-Jun-1988</v>
      </c>
      <c r="V574">
        <f t="shared" si="26"/>
        <v>34</v>
      </c>
      <c r="W574">
        <v>0</v>
      </c>
      <c r="X574" s="22">
        <v>4992.38</v>
      </c>
      <c r="Y574" t="s">
        <v>11</v>
      </c>
      <c r="Z574" t="s">
        <v>12</v>
      </c>
      <c r="AA574" t="s">
        <v>247</v>
      </c>
    </row>
    <row r="575" spans="2:27" ht="15.5" x14ac:dyDescent="0.35">
      <c r="B575" s="1" t="s">
        <v>1799</v>
      </c>
      <c r="C575" s="1" t="s">
        <v>2956</v>
      </c>
      <c r="D575" t="s">
        <v>4737</v>
      </c>
      <c r="E575" t="s">
        <v>5120</v>
      </c>
      <c r="F575" t="s">
        <v>5750</v>
      </c>
      <c r="I575" t="s">
        <v>1799</v>
      </c>
      <c r="J575">
        <v>42.02</v>
      </c>
      <c r="K575" t="str">
        <f t="shared" si="24"/>
        <v>Obesity</v>
      </c>
      <c r="L575">
        <v>9.9499999999999993</v>
      </c>
      <c r="M575" t="str">
        <f t="shared" si="25"/>
        <v>Diabetes</v>
      </c>
      <c r="N575" t="str">
        <f>PROPER('Medical Examinations'!D573)</f>
        <v>Yes</v>
      </c>
      <c r="O575" t="s">
        <v>2380</v>
      </c>
      <c r="P575" t="s">
        <v>2383</v>
      </c>
      <c r="Q575">
        <v>1</v>
      </c>
      <c r="R575" t="str">
        <f>PROPER('Answer Data Cleaning'!AA575)</f>
        <v>No</v>
      </c>
      <c r="T575" t="s">
        <v>604</v>
      </c>
      <c r="U575" s="24" t="str">
        <f>TEXT(_xlfn.CONCAT('Answer Data Cleaning'!M575,"-",'Answer Data Cleaning'!L575,"-",'Answer Data Cleaning'!K575),"DD-MMM-YYYY")</f>
        <v>05-Oct-2001</v>
      </c>
      <c r="V575">
        <f t="shared" si="26"/>
        <v>21</v>
      </c>
      <c r="W575">
        <v>0</v>
      </c>
      <c r="X575" s="22">
        <v>4999.04</v>
      </c>
      <c r="Y575" t="s">
        <v>11</v>
      </c>
      <c r="Z575" t="s">
        <v>11</v>
      </c>
      <c r="AA575" t="s">
        <v>42</v>
      </c>
    </row>
    <row r="576" spans="2:27" ht="15.5" x14ac:dyDescent="0.35">
      <c r="B576" s="1" t="s">
        <v>1798</v>
      </c>
      <c r="C576" s="1" t="s">
        <v>2957</v>
      </c>
      <c r="D576" t="s">
        <v>5612</v>
      </c>
      <c r="E576" t="s">
        <v>5752</v>
      </c>
      <c r="F576" t="s">
        <v>5751</v>
      </c>
      <c r="I576" t="s">
        <v>1798</v>
      </c>
      <c r="J576">
        <v>49.07</v>
      </c>
      <c r="K576" t="str">
        <f t="shared" si="24"/>
        <v>Obesity</v>
      </c>
      <c r="L576">
        <v>9.08</v>
      </c>
      <c r="M576" t="str">
        <f t="shared" si="25"/>
        <v>Diabetes</v>
      </c>
      <c r="N576" t="str">
        <f>PROPER('Medical Examinations'!D574)</f>
        <v>Yes</v>
      </c>
      <c r="O576" t="s">
        <v>2380</v>
      </c>
      <c r="P576" t="s">
        <v>2380</v>
      </c>
      <c r="Q576">
        <v>1</v>
      </c>
      <c r="R576" t="str">
        <f>PROPER('Answer Data Cleaning'!AA576)</f>
        <v>No</v>
      </c>
      <c r="T576" t="s">
        <v>605</v>
      </c>
      <c r="U576" s="24" t="str">
        <f>TEXT(_xlfn.CONCAT('Answer Data Cleaning'!M576,"-",'Answer Data Cleaning'!L576,"-",'Answer Data Cleaning'!K576),"DD-MMM-YYYY")</f>
        <v>04-Sep-1988</v>
      </c>
      <c r="V576">
        <f t="shared" si="26"/>
        <v>34</v>
      </c>
      <c r="W576">
        <v>1</v>
      </c>
      <c r="X576" s="22">
        <v>5002.78</v>
      </c>
      <c r="Y576" t="s">
        <v>11</v>
      </c>
      <c r="Z576" t="s">
        <v>11</v>
      </c>
      <c r="AA576" t="s">
        <v>13</v>
      </c>
    </row>
    <row r="577" spans="2:27" ht="15.5" x14ac:dyDescent="0.35">
      <c r="B577" s="1" t="s">
        <v>1797</v>
      </c>
      <c r="C577" s="1" t="s">
        <v>2958</v>
      </c>
      <c r="D577" t="s">
        <v>4737</v>
      </c>
      <c r="E577" t="s">
        <v>5754</v>
      </c>
      <c r="F577" t="s">
        <v>5753</v>
      </c>
      <c r="I577" t="s">
        <v>1797</v>
      </c>
      <c r="J577">
        <v>19.8</v>
      </c>
      <c r="K577" t="str">
        <f t="shared" si="24"/>
        <v>Normal Weight</v>
      </c>
      <c r="L577">
        <v>4.82</v>
      </c>
      <c r="M577" t="str">
        <f t="shared" si="25"/>
        <v>Normal</v>
      </c>
      <c r="N577" t="str">
        <f>PROPER('Medical Examinations'!D575)</f>
        <v>No</v>
      </c>
      <c r="O577" t="s">
        <v>2380</v>
      </c>
      <c r="P577" t="s">
        <v>2380</v>
      </c>
      <c r="Q577" s="20">
        <v>0</v>
      </c>
      <c r="R577" t="str">
        <f>PROPER('Answer Data Cleaning'!AA577)</f>
        <v>Yes</v>
      </c>
      <c r="T577" t="s">
        <v>606</v>
      </c>
      <c r="U577" s="24" t="str">
        <f>TEXT(_xlfn.CONCAT('Answer Data Cleaning'!M577,"-",'Answer Data Cleaning'!L577,"-",'Answer Data Cleaning'!K577),"DD-MMM-YYYY")</f>
        <v>09-Jun-1977</v>
      </c>
      <c r="V577">
        <f t="shared" si="26"/>
        <v>45</v>
      </c>
      <c r="W577">
        <v>2</v>
      </c>
      <c r="X577" s="22">
        <v>5003.7700000000004</v>
      </c>
      <c r="Y577" t="s">
        <v>11</v>
      </c>
      <c r="Z577" t="s">
        <v>12</v>
      </c>
      <c r="AA577" t="s">
        <v>13</v>
      </c>
    </row>
    <row r="578" spans="2:27" ht="15.5" x14ac:dyDescent="0.35">
      <c r="B578" s="1" t="s">
        <v>1796</v>
      </c>
      <c r="C578" s="1" t="s">
        <v>2959</v>
      </c>
      <c r="D578" t="s">
        <v>4737</v>
      </c>
      <c r="E578" t="s">
        <v>5756</v>
      </c>
      <c r="F578" t="s">
        <v>5755</v>
      </c>
      <c r="I578" t="s">
        <v>1796</v>
      </c>
      <c r="J578">
        <v>27.36</v>
      </c>
      <c r="K578" t="str">
        <f t="shared" si="24"/>
        <v>Overweight</v>
      </c>
      <c r="L578">
        <v>4.6500000000000004</v>
      </c>
      <c r="M578" t="str">
        <f t="shared" si="25"/>
        <v>Normal</v>
      </c>
      <c r="N578" t="str">
        <f>PROPER('Medical Examinations'!D576)</f>
        <v>No</v>
      </c>
      <c r="O578" t="s">
        <v>2382</v>
      </c>
      <c r="P578" t="s">
        <v>2380</v>
      </c>
      <c r="Q578">
        <v>1</v>
      </c>
      <c r="R578" t="str">
        <f>PROPER('Answer Data Cleaning'!AA578)</f>
        <v>Yes</v>
      </c>
      <c r="T578" t="s">
        <v>607</v>
      </c>
      <c r="U578" s="24" t="str">
        <f>TEXT(_xlfn.CONCAT('Answer Data Cleaning'!M578,"-",'Answer Data Cleaning'!L578,"-",'Answer Data Cleaning'!K578),"DD-MMM-YYYY")</f>
        <v>08-Jul-1988</v>
      </c>
      <c r="V578">
        <f t="shared" si="26"/>
        <v>34</v>
      </c>
      <c r="W578">
        <v>1</v>
      </c>
      <c r="X578" s="22">
        <v>5003.8500000000004</v>
      </c>
      <c r="Y578" t="s">
        <v>11</v>
      </c>
      <c r="Z578" t="s">
        <v>12</v>
      </c>
      <c r="AA578" t="s">
        <v>42</v>
      </c>
    </row>
    <row r="579" spans="2:27" ht="15.5" x14ac:dyDescent="0.35">
      <c r="B579" s="1" t="s">
        <v>1795</v>
      </c>
      <c r="C579" s="1" t="s">
        <v>2960</v>
      </c>
      <c r="D579" t="s">
        <v>4734</v>
      </c>
      <c r="E579" t="s">
        <v>5758</v>
      </c>
      <c r="F579" t="s">
        <v>5757</v>
      </c>
      <c r="I579" t="s">
        <v>1795</v>
      </c>
      <c r="J579">
        <v>42.95</v>
      </c>
      <c r="K579" t="str">
        <f t="shared" si="24"/>
        <v>Obesity</v>
      </c>
      <c r="L579">
        <v>5.16</v>
      </c>
      <c r="M579" t="str">
        <f t="shared" si="25"/>
        <v>Normal</v>
      </c>
      <c r="N579" t="str">
        <f>PROPER('Medical Examinations'!D577)</f>
        <v>Yes</v>
      </c>
      <c r="O579" t="s">
        <v>2380</v>
      </c>
      <c r="P579" t="s">
        <v>2380</v>
      </c>
      <c r="Q579">
        <v>1</v>
      </c>
      <c r="R579" t="str">
        <f>PROPER('Answer Data Cleaning'!AA579)</f>
        <v>No</v>
      </c>
      <c r="T579" t="s">
        <v>608</v>
      </c>
      <c r="U579" s="24" t="str">
        <f>TEXT(_xlfn.CONCAT('Answer Data Cleaning'!M579,"-",'Answer Data Cleaning'!L579,"-",'Answer Data Cleaning'!K579),"DD-MMM-YYYY")</f>
        <v>09-Nov-1988</v>
      </c>
      <c r="V579">
        <f t="shared" si="26"/>
        <v>34</v>
      </c>
      <c r="W579">
        <v>1</v>
      </c>
      <c r="X579" s="22">
        <v>5012.47</v>
      </c>
      <c r="Y579" t="s">
        <v>11</v>
      </c>
      <c r="Z579" t="s">
        <v>12</v>
      </c>
      <c r="AA579" t="s">
        <v>42</v>
      </c>
    </row>
    <row r="580" spans="2:27" ht="15.5" x14ac:dyDescent="0.35">
      <c r="B580" s="1" t="s">
        <v>1794</v>
      </c>
      <c r="C580" s="1" t="s">
        <v>2961</v>
      </c>
      <c r="D580" t="s">
        <v>5612</v>
      </c>
      <c r="E580" t="s">
        <v>4971</v>
      </c>
      <c r="F580" t="s">
        <v>5759</v>
      </c>
      <c r="I580" t="s">
        <v>1794</v>
      </c>
      <c r="J580">
        <v>42.66</v>
      </c>
      <c r="K580" t="str">
        <f t="shared" ref="K580:K643" si="27">IF(J580&lt;18.5,"Underweight",IF(J580&lt;25,"Normal Weight",IF(J580&lt;30,"Overweight","Obesity")))</f>
        <v>Obesity</v>
      </c>
      <c r="L580">
        <v>10.44</v>
      </c>
      <c r="M580" t="str">
        <f t="shared" ref="M580:M643" si="28">IF(L580&lt;5.7,"Normal",IF(L580&lt;6.5,"Prediabetes","Diabetes"))</f>
        <v>Diabetes</v>
      </c>
      <c r="N580" t="str">
        <f>PROPER('Medical Examinations'!D578)</f>
        <v>No</v>
      </c>
      <c r="O580" t="s">
        <v>2380</v>
      </c>
      <c r="P580" t="s">
        <v>2380</v>
      </c>
      <c r="Q580" s="20">
        <v>0</v>
      </c>
      <c r="R580" t="str">
        <f>PROPER('Answer Data Cleaning'!AA580)</f>
        <v>No</v>
      </c>
      <c r="T580" t="s">
        <v>609</v>
      </c>
      <c r="U580" s="24" t="str">
        <f>TEXT(_xlfn.CONCAT('Answer Data Cleaning'!M580,"-",'Answer Data Cleaning'!L580,"-",'Answer Data Cleaning'!K580),"DD-MMM-YYYY")</f>
        <v>28-Dec-1985</v>
      </c>
      <c r="V580">
        <f t="shared" si="26"/>
        <v>37</v>
      </c>
      <c r="W580">
        <v>0</v>
      </c>
      <c r="X580" s="22">
        <v>5028.1499999999996</v>
      </c>
      <c r="Y580" t="s">
        <v>16</v>
      </c>
      <c r="Z580" t="s">
        <v>11</v>
      </c>
      <c r="AA580" t="s">
        <v>23</v>
      </c>
    </row>
    <row r="581" spans="2:27" ht="15.5" x14ac:dyDescent="0.35">
      <c r="B581" s="1" t="s">
        <v>1793</v>
      </c>
      <c r="C581" s="1" t="s">
        <v>2962</v>
      </c>
      <c r="D581" t="s">
        <v>4737</v>
      </c>
      <c r="E581" t="s">
        <v>5761</v>
      </c>
      <c r="F581" t="s">
        <v>5760</v>
      </c>
      <c r="I581" t="s">
        <v>1793</v>
      </c>
      <c r="J581">
        <v>33.630000000000003</v>
      </c>
      <c r="K581" t="str">
        <f t="shared" si="27"/>
        <v>Obesity</v>
      </c>
      <c r="L581">
        <v>5.69</v>
      </c>
      <c r="M581" t="str">
        <f t="shared" si="28"/>
        <v>Normal</v>
      </c>
      <c r="N581" t="str">
        <f>PROPER('Medical Examinations'!D579)</f>
        <v>No</v>
      </c>
      <c r="O581" t="s">
        <v>2380</v>
      </c>
      <c r="P581" t="s">
        <v>2380</v>
      </c>
      <c r="Q581">
        <v>1</v>
      </c>
      <c r="R581" t="str">
        <f>PROPER('Answer Data Cleaning'!AA581)</f>
        <v>No</v>
      </c>
      <c r="T581" t="s">
        <v>610</v>
      </c>
      <c r="U581" s="24" t="str">
        <f>TEXT(_xlfn.CONCAT('Answer Data Cleaning'!M581,"-",'Answer Data Cleaning'!L581,"-",'Answer Data Cleaning'!K581),"DD-MMM-YYYY")</f>
        <v>10-Sep-1991</v>
      </c>
      <c r="V581">
        <f t="shared" ref="V581:V644" si="29">DATEDIF(U581,"08-jun-2023","y")</f>
        <v>31</v>
      </c>
      <c r="W581">
        <v>2</v>
      </c>
      <c r="X581" s="22">
        <v>5031.2700000000004</v>
      </c>
      <c r="Y581" t="s">
        <v>12</v>
      </c>
      <c r="Z581" t="s">
        <v>16</v>
      </c>
      <c r="AA581" t="s">
        <v>168</v>
      </c>
    </row>
    <row r="582" spans="2:27" ht="15.5" x14ac:dyDescent="0.35">
      <c r="B582" s="1" t="s">
        <v>1792</v>
      </c>
      <c r="C582" s="1" t="s">
        <v>2963</v>
      </c>
      <c r="D582" t="s">
        <v>4734</v>
      </c>
      <c r="E582" t="s">
        <v>5763</v>
      </c>
      <c r="F582" t="s">
        <v>5762</v>
      </c>
      <c r="I582" t="s">
        <v>1792</v>
      </c>
      <c r="J582">
        <v>26.84</v>
      </c>
      <c r="K582" t="str">
        <f t="shared" si="27"/>
        <v>Overweight</v>
      </c>
      <c r="L582">
        <v>6.5</v>
      </c>
      <c r="M582" t="str">
        <f t="shared" si="28"/>
        <v>Diabetes</v>
      </c>
      <c r="N582" t="str">
        <f>PROPER('Medical Examinations'!D580)</f>
        <v>No</v>
      </c>
      <c r="O582" t="s">
        <v>2380</v>
      </c>
      <c r="P582" t="s">
        <v>2380</v>
      </c>
      <c r="Q582" s="20">
        <v>0</v>
      </c>
      <c r="R582" t="str">
        <f>PROPER('Answer Data Cleaning'!AA582)</f>
        <v>Yes</v>
      </c>
      <c r="T582" t="s">
        <v>611</v>
      </c>
      <c r="U582" s="24" t="str">
        <f>TEXT(_xlfn.CONCAT('Answer Data Cleaning'!M582,"-",'Answer Data Cleaning'!L582,"-",'Answer Data Cleaning'!K582),"DD-MMM-YYYY")</f>
        <v>29-Jun-1986</v>
      </c>
      <c r="V582">
        <f t="shared" si="29"/>
        <v>36</v>
      </c>
      <c r="W582">
        <v>3</v>
      </c>
      <c r="X582" s="22">
        <v>5034.1000000000004</v>
      </c>
      <c r="Y582" t="s">
        <v>11</v>
      </c>
      <c r="Z582" t="s">
        <v>11</v>
      </c>
      <c r="AA582" t="s">
        <v>13</v>
      </c>
    </row>
    <row r="583" spans="2:27" ht="15.5" x14ac:dyDescent="0.35">
      <c r="B583" s="1" t="s">
        <v>1791</v>
      </c>
      <c r="C583" s="1" t="s">
        <v>2964</v>
      </c>
      <c r="D583" t="s">
        <v>4734</v>
      </c>
      <c r="E583" t="s">
        <v>5765</v>
      </c>
      <c r="F583" t="s">
        <v>5764</v>
      </c>
      <c r="I583" t="s">
        <v>1791</v>
      </c>
      <c r="J583">
        <v>28.3</v>
      </c>
      <c r="K583" t="str">
        <f t="shared" si="27"/>
        <v>Overweight</v>
      </c>
      <c r="L583">
        <v>5.73</v>
      </c>
      <c r="M583" t="str">
        <f t="shared" si="28"/>
        <v>Prediabetes</v>
      </c>
      <c r="N583" t="str">
        <f>PROPER('Medical Examinations'!D581)</f>
        <v>No</v>
      </c>
      <c r="O583" t="s">
        <v>2380</v>
      </c>
      <c r="P583" t="s">
        <v>2383</v>
      </c>
      <c r="Q583">
        <v>1</v>
      </c>
      <c r="R583" t="str">
        <f>PROPER('Answer Data Cleaning'!AA583)</f>
        <v>Yes</v>
      </c>
      <c r="T583" t="s">
        <v>612</v>
      </c>
      <c r="U583" s="24" t="str">
        <f>TEXT(_xlfn.CONCAT('Answer Data Cleaning'!M583,"-",'Answer Data Cleaning'!L583,"-",'Answer Data Cleaning'!K583),"DD-MMM-YYYY")</f>
        <v>04-Dec-1997</v>
      </c>
      <c r="V583">
        <f t="shared" si="29"/>
        <v>25</v>
      </c>
      <c r="W583">
        <v>0</v>
      </c>
      <c r="X583" s="22">
        <v>5038.57</v>
      </c>
      <c r="Y583" t="s">
        <v>11</v>
      </c>
      <c r="Z583" t="s">
        <v>11</v>
      </c>
      <c r="AA583" t="s">
        <v>200</v>
      </c>
    </row>
    <row r="584" spans="2:27" ht="15.5" x14ac:dyDescent="0.35">
      <c r="B584" s="1" t="s">
        <v>1790</v>
      </c>
      <c r="C584" s="1" t="s">
        <v>2965</v>
      </c>
      <c r="D584" t="s">
        <v>4737</v>
      </c>
      <c r="E584" t="s">
        <v>5767</v>
      </c>
      <c r="F584" t="s">
        <v>5766</v>
      </c>
      <c r="I584" t="s">
        <v>1790</v>
      </c>
      <c r="J584">
        <v>27.06</v>
      </c>
      <c r="K584" t="str">
        <f t="shared" si="27"/>
        <v>Overweight</v>
      </c>
      <c r="L584">
        <v>5.74</v>
      </c>
      <c r="M584" t="str">
        <f t="shared" si="28"/>
        <v>Prediabetes</v>
      </c>
      <c r="N584" t="str">
        <f>PROPER('Medical Examinations'!D582)</f>
        <v>Yes</v>
      </c>
      <c r="O584" t="s">
        <v>2380</v>
      </c>
      <c r="P584" t="s">
        <v>2380</v>
      </c>
      <c r="Q584" s="20">
        <v>0</v>
      </c>
      <c r="R584" t="str">
        <f>PROPER('Answer Data Cleaning'!AA584)</f>
        <v>Yes</v>
      </c>
      <c r="T584" t="s">
        <v>613</v>
      </c>
      <c r="U584" s="24" t="str">
        <f>TEXT(_xlfn.CONCAT('Answer Data Cleaning'!M584,"-",'Answer Data Cleaning'!L584,"-",'Answer Data Cleaning'!K584),"DD-MMM-YYYY")</f>
        <v>16-Oct-2001</v>
      </c>
      <c r="V584">
        <f t="shared" si="29"/>
        <v>21</v>
      </c>
      <c r="W584">
        <v>0</v>
      </c>
      <c r="X584" s="22">
        <v>5043.13</v>
      </c>
      <c r="Y584" t="s">
        <v>11</v>
      </c>
      <c r="Z584" t="s">
        <v>12</v>
      </c>
      <c r="AA584" t="s">
        <v>42</v>
      </c>
    </row>
    <row r="585" spans="2:27" ht="15.5" x14ac:dyDescent="0.35">
      <c r="B585" s="1" t="s">
        <v>1789</v>
      </c>
      <c r="C585" s="1" t="s">
        <v>2966</v>
      </c>
      <c r="D585" t="s">
        <v>4737</v>
      </c>
      <c r="E585" t="s">
        <v>4740</v>
      </c>
      <c r="F585" t="s">
        <v>5768</v>
      </c>
      <c r="I585" t="s">
        <v>1789</v>
      </c>
      <c r="J585">
        <v>47.13</v>
      </c>
      <c r="K585" t="str">
        <f t="shared" si="27"/>
        <v>Obesity</v>
      </c>
      <c r="L585">
        <v>8.6999999999999993</v>
      </c>
      <c r="M585" t="str">
        <f t="shared" si="28"/>
        <v>Diabetes</v>
      </c>
      <c r="N585" t="str">
        <f>PROPER('Medical Examinations'!D583)</f>
        <v>No</v>
      </c>
      <c r="O585" t="s">
        <v>2380</v>
      </c>
      <c r="P585" t="s">
        <v>2380</v>
      </c>
      <c r="Q585" s="20">
        <v>0</v>
      </c>
      <c r="R585" t="str">
        <f>PROPER('Answer Data Cleaning'!AA585)</f>
        <v>No</v>
      </c>
      <c r="T585" t="s">
        <v>614</v>
      </c>
      <c r="U585" s="24" t="str">
        <f>TEXT(_xlfn.CONCAT('Answer Data Cleaning'!M585,"-",'Answer Data Cleaning'!L585,"-",'Answer Data Cleaning'!K585),"DD-MMM-YYYY")</f>
        <v>29-Jul-1997</v>
      </c>
      <c r="V585">
        <f t="shared" si="29"/>
        <v>25</v>
      </c>
      <c r="W585">
        <v>0</v>
      </c>
      <c r="X585" s="22">
        <v>5045.1499999999996</v>
      </c>
      <c r="Y585" t="s">
        <v>11</v>
      </c>
      <c r="Z585" t="s">
        <v>11</v>
      </c>
      <c r="AA585" t="s">
        <v>23</v>
      </c>
    </row>
    <row r="586" spans="2:27" ht="15.5" x14ac:dyDescent="0.35">
      <c r="B586" s="1" t="s">
        <v>1788</v>
      </c>
      <c r="C586" s="1" t="s">
        <v>2967</v>
      </c>
      <c r="D586" t="s">
        <v>4734</v>
      </c>
      <c r="E586" t="s">
        <v>5770</v>
      </c>
      <c r="F586" t="s">
        <v>5769</v>
      </c>
      <c r="I586" t="s">
        <v>1788</v>
      </c>
      <c r="J586">
        <v>51.72</v>
      </c>
      <c r="K586" t="str">
        <f t="shared" si="27"/>
        <v>Obesity</v>
      </c>
      <c r="L586">
        <v>5.09</v>
      </c>
      <c r="M586" t="str">
        <f t="shared" si="28"/>
        <v>Normal</v>
      </c>
      <c r="N586" t="str">
        <f>PROPER('Medical Examinations'!D584)</f>
        <v>No</v>
      </c>
      <c r="O586" t="s">
        <v>2380</v>
      </c>
      <c r="P586" t="s">
        <v>2380</v>
      </c>
      <c r="Q586" s="20">
        <v>0</v>
      </c>
      <c r="R586" t="str">
        <f>PROPER('Answer Data Cleaning'!AA586)</f>
        <v>No</v>
      </c>
      <c r="T586" t="s">
        <v>615</v>
      </c>
      <c r="U586" s="24" t="str">
        <f>TEXT(_xlfn.CONCAT('Answer Data Cleaning'!M586,"-",'Answer Data Cleaning'!L586,"-",'Answer Data Cleaning'!K586),"DD-MMM-YYYY")</f>
        <v>07-Sep-1980</v>
      </c>
      <c r="V586">
        <f t="shared" si="29"/>
        <v>42</v>
      </c>
      <c r="W586">
        <v>2</v>
      </c>
      <c r="X586" s="22">
        <v>5054.05</v>
      </c>
      <c r="Y586" t="s">
        <v>11</v>
      </c>
      <c r="Z586" t="s">
        <v>11</v>
      </c>
      <c r="AA586" t="s">
        <v>13</v>
      </c>
    </row>
    <row r="587" spans="2:27" ht="15.5" x14ac:dyDescent="0.35">
      <c r="B587" s="1" t="s">
        <v>1787</v>
      </c>
      <c r="C587" s="1" t="s">
        <v>2968</v>
      </c>
      <c r="D587" t="s">
        <v>4737</v>
      </c>
      <c r="E587" t="s">
        <v>5491</v>
      </c>
      <c r="F587" t="s">
        <v>5771</v>
      </c>
      <c r="I587" t="s">
        <v>1787</v>
      </c>
      <c r="J587">
        <v>48.59</v>
      </c>
      <c r="K587" t="str">
        <f t="shared" si="27"/>
        <v>Obesity</v>
      </c>
      <c r="L587">
        <v>5.57</v>
      </c>
      <c r="M587" t="str">
        <f t="shared" si="28"/>
        <v>Normal</v>
      </c>
      <c r="N587" t="str">
        <f>PROPER('Medical Examinations'!D585)</f>
        <v>No</v>
      </c>
      <c r="O587" t="s">
        <v>2380</v>
      </c>
      <c r="P587" t="s">
        <v>2380</v>
      </c>
      <c r="Q587" s="20">
        <v>0</v>
      </c>
      <c r="R587" t="str">
        <f>PROPER('Answer Data Cleaning'!AA587)</f>
        <v>No</v>
      </c>
      <c r="T587" t="s">
        <v>616</v>
      </c>
      <c r="U587" s="24" t="str">
        <f>TEXT(_xlfn.CONCAT('Answer Data Cleaning'!M587,"-",'Answer Data Cleaning'!L587,"-",'Answer Data Cleaning'!K587),"DD-MMM-YYYY")</f>
        <v>11-Jun-1993</v>
      </c>
      <c r="V587">
        <f t="shared" si="29"/>
        <v>29</v>
      </c>
      <c r="W587">
        <v>0</v>
      </c>
      <c r="X587" s="22">
        <v>5059.5600000000004</v>
      </c>
      <c r="Y587" t="s">
        <v>11</v>
      </c>
      <c r="Z587" t="s">
        <v>16</v>
      </c>
      <c r="AA587" t="s">
        <v>300</v>
      </c>
    </row>
    <row r="588" spans="2:27" ht="15.5" x14ac:dyDescent="0.35">
      <c r="B588" s="1" t="s">
        <v>1786</v>
      </c>
      <c r="C588" s="1" t="s">
        <v>2969</v>
      </c>
      <c r="D588" t="s">
        <v>4734</v>
      </c>
      <c r="E588" t="s">
        <v>5773</v>
      </c>
      <c r="F588" t="s">
        <v>5772</v>
      </c>
      <c r="I588" t="s">
        <v>1786</v>
      </c>
      <c r="J588">
        <v>45.18</v>
      </c>
      <c r="K588" t="str">
        <f t="shared" si="27"/>
        <v>Obesity</v>
      </c>
      <c r="L588">
        <v>10.87</v>
      </c>
      <c r="M588" t="str">
        <f t="shared" si="28"/>
        <v>Diabetes</v>
      </c>
      <c r="N588" t="str">
        <f>PROPER('Medical Examinations'!D586)</f>
        <v>No</v>
      </c>
      <c r="O588" t="s">
        <v>2380</v>
      </c>
      <c r="P588" t="s">
        <v>2380</v>
      </c>
      <c r="Q588" s="20">
        <v>0</v>
      </c>
      <c r="R588" t="str">
        <f>PROPER('Answer Data Cleaning'!AA588)</f>
        <v>No</v>
      </c>
      <c r="T588" t="s">
        <v>617</v>
      </c>
      <c r="U588" s="24" t="str">
        <f>TEXT(_xlfn.CONCAT('Answer Data Cleaning'!M588,"-",'Answer Data Cleaning'!L588,"-",'Answer Data Cleaning'!K588),"DD-MMM-YYYY")</f>
        <v>22-Nov-1978</v>
      </c>
      <c r="V588">
        <f t="shared" si="29"/>
        <v>44</v>
      </c>
      <c r="W588">
        <v>2</v>
      </c>
      <c r="X588" s="22">
        <v>5077.1899999999996</v>
      </c>
      <c r="Y588" t="s">
        <v>11</v>
      </c>
      <c r="Z588" t="s">
        <v>12</v>
      </c>
      <c r="AA588" t="s">
        <v>23</v>
      </c>
    </row>
    <row r="589" spans="2:27" ht="15.5" x14ac:dyDescent="0.35">
      <c r="B589" s="1" t="s">
        <v>1785</v>
      </c>
      <c r="C589" s="1" t="s">
        <v>2970</v>
      </c>
      <c r="D589" t="s">
        <v>4734</v>
      </c>
      <c r="E589" t="s">
        <v>5407</v>
      </c>
      <c r="F589" t="s">
        <v>5774</v>
      </c>
      <c r="I589" t="s">
        <v>1785</v>
      </c>
      <c r="J589">
        <v>27.9</v>
      </c>
      <c r="K589" t="str">
        <f t="shared" si="27"/>
        <v>Overweight</v>
      </c>
      <c r="L589">
        <v>6.02</v>
      </c>
      <c r="M589" t="str">
        <f t="shared" si="28"/>
        <v>Prediabetes</v>
      </c>
      <c r="N589" t="str">
        <f>PROPER('Medical Examinations'!D587)</f>
        <v>No</v>
      </c>
      <c r="O589" t="s">
        <v>2380</v>
      </c>
      <c r="P589" t="s">
        <v>2383</v>
      </c>
      <c r="Q589">
        <v>1</v>
      </c>
      <c r="R589" t="str">
        <f>PROPER('Answer Data Cleaning'!AA589)</f>
        <v>Yes</v>
      </c>
      <c r="T589" t="s">
        <v>618</v>
      </c>
      <c r="U589" s="24" t="str">
        <f>TEXT(_xlfn.CONCAT('Answer Data Cleaning'!M589,"-",'Answer Data Cleaning'!L589,"-",'Answer Data Cleaning'!K589),"DD-MMM-YYYY")</f>
        <v>14-Jul-1997</v>
      </c>
      <c r="V589">
        <f t="shared" si="29"/>
        <v>25</v>
      </c>
      <c r="W589">
        <v>5</v>
      </c>
      <c r="X589" s="22">
        <v>5080.1000000000004</v>
      </c>
      <c r="Y589" t="s">
        <v>12</v>
      </c>
      <c r="Z589" t="s">
        <v>11</v>
      </c>
      <c r="AA589" t="s">
        <v>42</v>
      </c>
    </row>
    <row r="590" spans="2:27" ht="15.5" x14ac:dyDescent="0.35">
      <c r="B590" s="1" t="s">
        <v>1784</v>
      </c>
      <c r="C590" s="1" t="s">
        <v>2971</v>
      </c>
      <c r="D590" t="s">
        <v>4734</v>
      </c>
      <c r="E590" t="s">
        <v>5776</v>
      </c>
      <c r="F590" t="s">
        <v>5775</v>
      </c>
      <c r="I590" t="s">
        <v>1784</v>
      </c>
      <c r="J590">
        <v>51.33</v>
      </c>
      <c r="K590" t="str">
        <f t="shared" si="27"/>
        <v>Obesity</v>
      </c>
      <c r="L590">
        <v>7</v>
      </c>
      <c r="M590" t="str">
        <f t="shared" si="28"/>
        <v>Diabetes</v>
      </c>
      <c r="N590" t="str">
        <f>PROPER('Medical Examinations'!D588)</f>
        <v>No</v>
      </c>
      <c r="O590" t="s">
        <v>2380</v>
      </c>
      <c r="P590" t="s">
        <v>2380</v>
      </c>
      <c r="Q590" s="20">
        <v>0</v>
      </c>
      <c r="R590" t="str">
        <f>PROPER('Answer Data Cleaning'!AA590)</f>
        <v>No</v>
      </c>
      <c r="T590" t="s">
        <v>619</v>
      </c>
      <c r="U590" s="24" t="str">
        <f>TEXT(_xlfn.CONCAT('Answer Data Cleaning'!M590,"-",'Answer Data Cleaning'!L590,"-",'Answer Data Cleaning'!K590),"DD-MMM-YYYY")</f>
        <v>19-Jun-1999</v>
      </c>
      <c r="V590">
        <f t="shared" si="29"/>
        <v>23</v>
      </c>
      <c r="W590">
        <v>0</v>
      </c>
      <c r="X590" s="22">
        <v>5087.92</v>
      </c>
      <c r="Y590" t="s">
        <v>11</v>
      </c>
      <c r="Z590" t="s">
        <v>11</v>
      </c>
      <c r="AA590" t="s">
        <v>535</v>
      </c>
    </row>
    <row r="591" spans="2:27" ht="15.5" x14ac:dyDescent="0.35">
      <c r="B591" s="1" t="s">
        <v>1783</v>
      </c>
      <c r="C591" s="1" t="s">
        <v>2972</v>
      </c>
      <c r="D591" t="s">
        <v>4734</v>
      </c>
      <c r="E591" t="s">
        <v>5778</v>
      </c>
      <c r="F591" t="s">
        <v>5777</v>
      </c>
      <c r="I591" t="s">
        <v>1783</v>
      </c>
      <c r="J591">
        <v>30.59</v>
      </c>
      <c r="K591" t="str">
        <f t="shared" si="27"/>
        <v>Obesity</v>
      </c>
      <c r="L591">
        <v>5.56</v>
      </c>
      <c r="M591" t="str">
        <f t="shared" si="28"/>
        <v>Normal</v>
      </c>
      <c r="N591" t="str">
        <f>PROPER('Medical Examinations'!D589)</f>
        <v>Yes</v>
      </c>
      <c r="O591" t="s">
        <v>2380</v>
      </c>
      <c r="P591" t="s">
        <v>2380</v>
      </c>
      <c r="Q591">
        <v>1</v>
      </c>
      <c r="R591" t="str">
        <f>PROPER('Answer Data Cleaning'!AA591)</f>
        <v>No</v>
      </c>
      <c r="T591" t="s">
        <v>620</v>
      </c>
      <c r="U591" s="24" t="str">
        <f>TEXT(_xlfn.CONCAT('Answer Data Cleaning'!M591,"-",'Answer Data Cleaning'!L591,"-",'Answer Data Cleaning'!K591),"DD-MMM-YYYY")</f>
        <v>18-Nov-1987</v>
      </c>
      <c r="V591">
        <f t="shared" si="29"/>
        <v>35</v>
      </c>
      <c r="W591">
        <v>1</v>
      </c>
      <c r="X591" s="22">
        <v>5116.5</v>
      </c>
      <c r="Y591" t="s">
        <v>11</v>
      </c>
      <c r="Z591" t="s">
        <v>11</v>
      </c>
      <c r="AA591" t="s">
        <v>23</v>
      </c>
    </row>
    <row r="592" spans="2:27" ht="15.5" x14ac:dyDescent="0.35">
      <c r="B592" s="1" t="s">
        <v>1782</v>
      </c>
      <c r="C592" s="1" t="s">
        <v>2973</v>
      </c>
      <c r="D592" t="s">
        <v>5612</v>
      </c>
      <c r="E592" t="s">
        <v>5779</v>
      </c>
      <c r="F592" t="s">
        <v>4887</v>
      </c>
      <c r="I592" t="s">
        <v>1782</v>
      </c>
      <c r="J592">
        <v>39.229999999999997</v>
      </c>
      <c r="K592" t="str">
        <f t="shared" si="27"/>
        <v>Obesity</v>
      </c>
      <c r="L592">
        <v>8.4499999999999993</v>
      </c>
      <c r="M592" t="str">
        <f t="shared" si="28"/>
        <v>Diabetes</v>
      </c>
      <c r="N592" t="str">
        <f>PROPER('Medical Examinations'!D590)</f>
        <v>No</v>
      </c>
      <c r="O592" t="s">
        <v>2380</v>
      </c>
      <c r="P592" t="s">
        <v>2380</v>
      </c>
      <c r="Q592" s="20">
        <v>0</v>
      </c>
      <c r="R592" t="str">
        <f>PROPER('Answer Data Cleaning'!AA592)</f>
        <v>No</v>
      </c>
      <c r="T592" t="s">
        <v>621</v>
      </c>
      <c r="U592" s="24" t="str">
        <f>TEXT(_xlfn.CONCAT('Answer Data Cleaning'!M592,"-",'Answer Data Cleaning'!L592,"-",'Answer Data Cleaning'!K592),"DD-MMM-YYYY")</f>
        <v>01-Nov-1988</v>
      </c>
      <c r="V592">
        <f t="shared" si="29"/>
        <v>34</v>
      </c>
      <c r="W592">
        <v>2</v>
      </c>
      <c r="X592" s="22">
        <v>5124.1899999999996</v>
      </c>
      <c r="Y592" t="s">
        <v>11</v>
      </c>
      <c r="Z592" t="s">
        <v>12</v>
      </c>
      <c r="AA592" t="s">
        <v>13</v>
      </c>
    </row>
    <row r="593" spans="2:27" ht="15.5" x14ac:dyDescent="0.35">
      <c r="B593" s="1" t="s">
        <v>1781</v>
      </c>
      <c r="C593" s="1" t="s">
        <v>2974</v>
      </c>
      <c r="D593" t="s">
        <v>4734</v>
      </c>
      <c r="E593" t="s">
        <v>5781</v>
      </c>
      <c r="F593" t="s">
        <v>5780</v>
      </c>
      <c r="I593" t="s">
        <v>1781</v>
      </c>
      <c r="J593">
        <v>19.094999999999999</v>
      </c>
      <c r="K593" t="str">
        <f t="shared" si="27"/>
        <v>Normal Weight</v>
      </c>
      <c r="L593">
        <v>6.19</v>
      </c>
      <c r="M593" t="str">
        <f t="shared" si="28"/>
        <v>Prediabetes</v>
      </c>
      <c r="N593" t="str">
        <f>PROPER('Medical Examinations'!D591)</f>
        <v>No</v>
      </c>
      <c r="O593" t="s">
        <v>2380</v>
      </c>
      <c r="P593" t="s">
        <v>2380</v>
      </c>
      <c r="Q593" s="20">
        <v>0</v>
      </c>
      <c r="R593" t="str">
        <f>PROPER('Answer Data Cleaning'!AA593)</f>
        <v>Yes</v>
      </c>
      <c r="T593" t="s">
        <v>622</v>
      </c>
      <c r="U593" s="24" t="str">
        <f>TEXT(_xlfn.CONCAT('Answer Data Cleaning'!M593,"-",'Answer Data Cleaning'!L593,"-",'Answer Data Cleaning'!K593),"DD-MMM-YYYY")</f>
        <v>13-Sep-1987</v>
      </c>
      <c r="V593">
        <f t="shared" si="29"/>
        <v>35</v>
      </c>
      <c r="W593">
        <v>1</v>
      </c>
      <c r="X593" s="22">
        <v>5125.22</v>
      </c>
      <c r="Y593" t="s">
        <v>16</v>
      </c>
      <c r="Z593" t="s">
        <v>11</v>
      </c>
      <c r="AA593" t="s">
        <v>23</v>
      </c>
    </row>
    <row r="594" spans="2:27" ht="15.5" x14ac:dyDescent="0.35">
      <c r="B594" s="1" t="s">
        <v>1780</v>
      </c>
      <c r="C594" s="1" t="s">
        <v>2975</v>
      </c>
      <c r="D594" t="s">
        <v>4737</v>
      </c>
      <c r="E594" t="s">
        <v>5224</v>
      </c>
      <c r="F594" t="s">
        <v>5782</v>
      </c>
      <c r="I594" t="s">
        <v>1780</v>
      </c>
      <c r="J594">
        <v>49.72</v>
      </c>
      <c r="K594" t="str">
        <f t="shared" si="27"/>
        <v>Obesity</v>
      </c>
      <c r="L594">
        <v>7.71</v>
      </c>
      <c r="M594" t="str">
        <f t="shared" si="28"/>
        <v>Diabetes</v>
      </c>
      <c r="N594" t="str">
        <f>PROPER('Medical Examinations'!D592)</f>
        <v>No</v>
      </c>
      <c r="O594" t="s">
        <v>2380</v>
      </c>
      <c r="P594" t="s">
        <v>2380</v>
      </c>
      <c r="Q594" s="20">
        <v>0</v>
      </c>
      <c r="R594" t="str">
        <f>PROPER('Answer Data Cleaning'!AA594)</f>
        <v>No</v>
      </c>
      <c r="T594" t="s">
        <v>623</v>
      </c>
      <c r="U594" s="24" t="str">
        <f>TEXT(_xlfn.CONCAT('Answer Data Cleaning'!M594,"-",'Answer Data Cleaning'!L594,"-",'Answer Data Cleaning'!K594),"DD-MMM-YYYY")</f>
        <v>15-Sep-1988</v>
      </c>
      <c r="V594">
        <f t="shared" si="29"/>
        <v>34</v>
      </c>
      <c r="W594">
        <v>3</v>
      </c>
      <c r="X594" s="22">
        <v>5136.75</v>
      </c>
      <c r="Y594" t="s">
        <v>11</v>
      </c>
      <c r="Z594" t="s">
        <v>16</v>
      </c>
      <c r="AA594" t="s">
        <v>13</v>
      </c>
    </row>
    <row r="595" spans="2:27" ht="15.5" x14ac:dyDescent="0.35">
      <c r="B595" s="1" t="s">
        <v>1779</v>
      </c>
      <c r="C595" s="1" t="s">
        <v>2976</v>
      </c>
      <c r="D595" t="s">
        <v>4734</v>
      </c>
      <c r="E595" t="s">
        <v>5783</v>
      </c>
      <c r="F595" t="s">
        <v>4864</v>
      </c>
      <c r="I595" t="s">
        <v>1779</v>
      </c>
      <c r="J595">
        <v>21.754999999999999</v>
      </c>
      <c r="K595" t="str">
        <f t="shared" si="27"/>
        <v>Normal Weight</v>
      </c>
      <c r="L595">
        <v>4.63</v>
      </c>
      <c r="M595" t="str">
        <f t="shared" si="28"/>
        <v>Normal</v>
      </c>
      <c r="N595" t="str">
        <f>PROPER('Medical Examinations'!D593)</f>
        <v>No</v>
      </c>
      <c r="O595" t="s">
        <v>2380</v>
      </c>
      <c r="P595" t="s">
        <v>2383</v>
      </c>
      <c r="Q595">
        <v>1</v>
      </c>
      <c r="R595" t="str">
        <f>PROPER('Answer Data Cleaning'!AA595)</f>
        <v>Yes</v>
      </c>
      <c r="T595" t="s">
        <v>624</v>
      </c>
      <c r="U595" s="24" t="str">
        <f>TEXT(_xlfn.CONCAT('Answer Data Cleaning'!M595,"-",'Answer Data Cleaning'!L595,"-",'Answer Data Cleaning'!K595),"DD-MMM-YYYY")</f>
        <v>10-Dec-1993</v>
      </c>
      <c r="V595">
        <f t="shared" si="29"/>
        <v>29</v>
      </c>
      <c r="W595">
        <v>3</v>
      </c>
      <c r="X595" s="22">
        <v>5138.26</v>
      </c>
      <c r="Y595" t="s">
        <v>11</v>
      </c>
      <c r="Z595" t="s">
        <v>11</v>
      </c>
      <c r="AA595" t="s">
        <v>13</v>
      </c>
    </row>
    <row r="596" spans="2:27" ht="15.5" x14ac:dyDescent="0.35">
      <c r="B596" s="1" t="s">
        <v>1778</v>
      </c>
      <c r="C596" s="1" t="s">
        <v>2977</v>
      </c>
      <c r="D596" t="s">
        <v>4734</v>
      </c>
      <c r="E596" t="s">
        <v>5785</v>
      </c>
      <c r="F596" t="s">
        <v>5784</v>
      </c>
      <c r="I596" t="s">
        <v>1778</v>
      </c>
      <c r="J596">
        <v>48.39</v>
      </c>
      <c r="K596" t="str">
        <f t="shared" si="27"/>
        <v>Obesity</v>
      </c>
      <c r="L596">
        <v>4.6100000000000003</v>
      </c>
      <c r="M596" t="str">
        <f t="shared" si="28"/>
        <v>Normal</v>
      </c>
      <c r="N596" t="str">
        <f>PROPER('Medical Examinations'!D594)</f>
        <v>No</v>
      </c>
      <c r="O596" t="s">
        <v>2380</v>
      </c>
      <c r="P596" t="s">
        <v>2380</v>
      </c>
      <c r="Q596" s="20">
        <v>0</v>
      </c>
      <c r="R596" t="str">
        <f>PROPER('Answer Data Cleaning'!AA596)</f>
        <v>No</v>
      </c>
      <c r="T596" t="s">
        <v>625</v>
      </c>
      <c r="U596" s="24" t="str">
        <f>TEXT(_xlfn.CONCAT('Answer Data Cleaning'!M596,"-",'Answer Data Cleaning'!L596,"-",'Answer Data Cleaning'!K596),"DD-MMM-YYYY")</f>
        <v>22-Aug-1984</v>
      </c>
      <c r="V596">
        <f t="shared" si="29"/>
        <v>38</v>
      </c>
      <c r="W596">
        <v>3</v>
      </c>
      <c r="X596" s="22">
        <v>5144.18</v>
      </c>
      <c r="Y596" t="s">
        <v>11</v>
      </c>
      <c r="Z596" t="s">
        <v>16</v>
      </c>
      <c r="AA596" t="s">
        <v>13</v>
      </c>
    </row>
    <row r="597" spans="2:27" ht="15.5" x14ac:dyDescent="0.35">
      <c r="B597" s="1" t="s">
        <v>1777</v>
      </c>
      <c r="C597" s="1" t="s">
        <v>2978</v>
      </c>
      <c r="D597" t="s">
        <v>5612</v>
      </c>
      <c r="E597" t="s">
        <v>5787</v>
      </c>
      <c r="F597" t="s">
        <v>5786</v>
      </c>
      <c r="I597" t="s">
        <v>1777</v>
      </c>
      <c r="J597">
        <v>47.15</v>
      </c>
      <c r="K597" t="str">
        <f t="shared" si="27"/>
        <v>Obesity</v>
      </c>
      <c r="L597">
        <v>9.5299999999999994</v>
      </c>
      <c r="M597" t="str">
        <f t="shared" si="28"/>
        <v>Diabetes</v>
      </c>
      <c r="N597" t="str">
        <f>PROPER('Medical Examinations'!D595)</f>
        <v>Yes</v>
      </c>
      <c r="O597" t="s">
        <v>2380</v>
      </c>
      <c r="P597" t="s">
        <v>2380</v>
      </c>
      <c r="Q597">
        <v>1</v>
      </c>
      <c r="R597" t="str">
        <f>PROPER('Answer Data Cleaning'!AA597)</f>
        <v>No</v>
      </c>
      <c r="T597" t="s">
        <v>626</v>
      </c>
      <c r="U597" s="24" t="str">
        <f>TEXT(_xlfn.CONCAT('Answer Data Cleaning'!M597,"-",'Answer Data Cleaning'!L597,"-",'Answer Data Cleaning'!K597),"DD-MMM-YYYY")</f>
        <v>22-Aug-1990</v>
      </c>
      <c r="V597">
        <f t="shared" si="29"/>
        <v>32</v>
      </c>
      <c r="W597">
        <v>1</v>
      </c>
      <c r="X597" s="22">
        <v>5148.55</v>
      </c>
      <c r="Y597" t="s">
        <v>11</v>
      </c>
      <c r="Z597" t="s">
        <v>11</v>
      </c>
      <c r="AA597" t="s">
        <v>247</v>
      </c>
    </row>
    <row r="598" spans="2:27" ht="15.5" x14ac:dyDescent="0.35">
      <c r="B598" s="1" t="s">
        <v>1776</v>
      </c>
      <c r="C598" s="1" t="s">
        <v>2979</v>
      </c>
      <c r="D598" t="s">
        <v>4734</v>
      </c>
      <c r="E598" t="s">
        <v>5789</v>
      </c>
      <c r="F598" t="s">
        <v>5788</v>
      </c>
      <c r="I598" t="s">
        <v>1776</v>
      </c>
      <c r="J598">
        <v>47.59</v>
      </c>
      <c r="K598" t="str">
        <f t="shared" si="27"/>
        <v>Obesity</v>
      </c>
      <c r="L598">
        <v>11.43</v>
      </c>
      <c r="M598" t="str">
        <f t="shared" si="28"/>
        <v>Diabetes</v>
      </c>
      <c r="N598" t="str">
        <f>PROPER('Medical Examinations'!D596)</f>
        <v>Yes</v>
      </c>
      <c r="O598" t="s">
        <v>2380</v>
      </c>
      <c r="P598" t="s">
        <v>2380</v>
      </c>
      <c r="Q598">
        <v>2</v>
      </c>
      <c r="R598" t="str">
        <f>PROPER('Answer Data Cleaning'!AA598)</f>
        <v>No</v>
      </c>
      <c r="T598" t="s">
        <v>627</v>
      </c>
      <c r="U598" s="24" t="str">
        <f>TEXT(_xlfn.CONCAT('Answer Data Cleaning'!M598,"-",'Answer Data Cleaning'!L598,"-",'Answer Data Cleaning'!K598),"DD-MMM-YYYY")</f>
        <v>09-Oct-1990</v>
      </c>
      <c r="V598">
        <f t="shared" si="29"/>
        <v>32</v>
      </c>
      <c r="W598">
        <v>2</v>
      </c>
      <c r="X598" s="22">
        <v>5152.13</v>
      </c>
      <c r="Y598" t="s">
        <v>11</v>
      </c>
      <c r="Z598" t="s">
        <v>11</v>
      </c>
      <c r="AA598" t="s">
        <v>42</v>
      </c>
    </row>
    <row r="599" spans="2:27" ht="15.5" x14ac:dyDescent="0.35">
      <c r="B599" s="1" t="s">
        <v>1775</v>
      </c>
      <c r="C599" s="1" t="s">
        <v>2980</v>
      </c>
      <c r="D599" t="s">
        <v>4737</v>
      </c>
      <c r="E599" t="s">
        <v>5791</v>
      </c>
      <c r="F599" t="s">
        <v>5790</v>
      </c>
      <c r="I599" t="s">
        <v>1775</v>
      </c>
      <c r="J599">
        <v>39.81</v>
      </c>
      <c r="K599" t="str">
        <f t="shared" si="27"/>
        <v>Obesity</v>
      </c>
      <c r="L599">
        <v>7.65</v>
      </c>
      <c r="M599" t="str">
        <f t="shared" si="28"/>
        <v>Diabetes</v>
      </c>
      <c r="N599" t="str">
        <f>PROPER('Medical Examinations'!D597)</f>
        <v>Yes</v>
      </c>
      <c r="O599" t="s">
        <v>2380</v>
      </c>
      <c r="P599" t="s">
        <v>2383</v>
      </c>
      <c r="Q599">
        <v>1</v>
      </c>
      <c r="R599" t="str">
        <f>PROPER('Answer Data Cleaning'!AA599)</f>
        <v>No</v>
      </c>
      <c r="T599" t="s">
        <v>628</v>
      </c>
      <c r="U599" s="24" t="str">
        <f>TEXT(_xlfn.CONCAT('Answer Data Cleaning'!M599,"-",'Answer Data Cleaning'!L599,"-",'Answer Data Cleaning'!K599),"DD-MMM-YYYY")</f>
        <v>29-Aug-1991</v>
      </c>
      <c r="V599">
        <f t="shared" si="29"/>
        <v>31</v>
      </c>
      <c r="W599">
        <v>3</v>
      </c>
      <c r="X599" s="22">
        <v>5166.96</v>
      </c>
      <c r="Y599" t="s">
        <v>11</v>
      </c>
      <c r="Z599" t="s">
        <v>11</v>
      </c>
      <c r="AA599" t="s">
        <v>23</v>
      </c>
    </row>
    <row r="600" spans="2:27" ht="15.5" x14ac:dyDescent="0.35">
      <c r="B600" s="1" t="s">
        <v>1774</v>
      </c>
      <c r="C600" s="1" t="s">
        <v>2981</v>
      </c>
      <c r="D600" t="s">
        <v>4737</v>
      </c>
      <c r="E600" t="s">
        <v>5793</v>
      </c>
      <c r="F600" t="s">
        <v>5792</v>
      </c>
      <c r="I600" t="s">
        <v>1774</v>
      </c>
      <c r="J600">
        <v>31.02</v>
      </c>
      <c r="K600" t="str">
        <f t="shared" si="27"/>
        <v>Obesity</v>
      </c>
      <c r="L600">
        <v>5.87</v>
      </c>
      <c r="M600" t="str">
        <f t="shared" si="28"/>
        <v>Prediabetes</v>
      </c>
      <c r="N600" t="str">
        <f>PROPER('Medical Examinations'!D598)</f>
        <v>Yes</v>
      </c>
      <c r="O600" t="s">
        <v>2380</v>
      </c>
      <c r="P600" t="s">
        <v>2380</v>
      </c>
      <c r="Q600" s="20">
        <v>0</v>
      </c>
      <c r="R600" t="str">
        <f>PROPER('Answer Data Cleaning'!AA600)</f>
        <v>No</v>
      </c>
      <c r="T600" t="s">
        <v>629</v>
      </c>
      <c r="U600" s="24" t="str">
        <f>TEXT(_xlfn.CONCAT('Answer Data Cleaning'!M600,"-",'Answer Data Cleaning'!L600,"-",'Answer Data Cleaning'!K600),"DD-MMM-YYYY")</f>
        <v>16-Oct-1984</v>
      </c>
      <c r="V600">
        <f t="shared" si="29"/>
        <v>38</v>
      </c>
      <c r="W600">
        <v>3</v>
      </c>
      <c r="X600" s="22">
        <v>5177.12</v>
      </c>
      <c r="Y600" t="s">
        <v>11</v>
      </c>
      <c r="Z600" t="s">
        <v>16</v>
      </c>
      <c r="AA600" t="s">
        <v>13</v>
      </c>
    </row>
    <row r="601" spans="2:27" ht="15.5" x14ac:dyDescent="0.35">
      <c r="B601" s="1" t="s">
        <v>1773</v>
      </c>
      <c r="C601" s="1" t="s">
        <v>2982</v>
      </c>
      <c r="D601" t="s">
        <v>4734</v>
      </c>
      <c r="E601" t="s">
        <v>5795</v>
      </c>
      <c r="F601" t="s">
        <v>5794</v>
      </c>
      <c r="I601" t="s">
        <v>1773</v>
      </c>
      <c r="J601">
        <v>24.75</v>
      </c>
      <c r="K601" t="str">
        <f t="shared" si="27"/>
        <v>Normal Weight</v>
      </c>
      <c r="L601">
        <v>4.3600000000000003</v>
      </c>
      <c r="M601" t="str">
        <f t="shared" si="28"/>
        <v>Normal</v>
      </c>
      <c r="N601" t="str">
        <f>PROPER('Medical Examinations'!D599)</f>
        <v>Yes</v>
      </c>
      <c r="O601" t="s">
        <v>2380</v>
      </c>
      <c r="P601" t="s">
        <v>2380</v>
      </c>
      <c r="Q601">
        <v>1</v>
      </c>
      <c r="R601" t="str">
        <f>PROPER('Answer Data Cleaning'!AA601)</f>
        <v>Yes</v>
      </c>
      <c r="T601" t="s">
        <v>630</v>
      </c>
      <c r="U601" s="24" t="str">
        <f>TEXT(_xlfn.CONCAT('Answer Data Cleaning'!M601,"-",'Answer Data Cleaning'!L601,"-",'Answer Data Cleaning'!K601),"DD-MMM-YYYY")</f>
        <v>12-Sep-1979</v>
      </c>
      <c r="V601">
        <f t="shared" si="29"/>
        <v>43</v>
      </c>
      <c r="W601">
        <v>2</v>
      </c>
      <c r="X601" s="22">
        <v>5195.58</v>
      </c>
      <c r="Y601" t="s">
        <v>11</v>
      </c>
      <c r="Z601" t="s">
        <v>11</v>
      </c>
      <c r="AA601" t="s">
        <v>13</v>
      </c>
    </row>
    <row r="602" spans="2:27" ht="15.5" x14ac:dyDescent="0.35">
      <c r="B602" s="1" t="s">
        <v>1772</v>
      </c>
      <c r="C602" s="1" t="s">
        <v>2983</v>
      </c>
      <c r="D602" t="s">
        <v>4734</v>
      </c>
      <c r="E602" t="s">
        <v>5797</v>
      </c>
      <c r="F602" t="s">
        <v>5796</v>
      </c>
      <c r="I602" t="s">
        <v>1772</v>
      </c>
      <c r="J602">
        <v>30.114999999999998</v>
      </c>
      <c r="K602" t="str">
        <f t="shared" si="27"/>
        <v>Obesity</v>
      </c>
      <c r="L602">
        <v>10.119999999999999</v>
      </c>
      <c r="M602" t="str">
        <f t="shared" si="28"/>
        <v>Diabetes</v>
      </c>
      <c r="N602" t="str">
        <f>PROPER('Medical Examinations'!D600)</f>
        <v>No</v>
      </c>
      <c r="O602" t="s">
        <v>2380</v>
      </c>
      <c r="P602" t="s">
        <v>2380</v>
      </c>
      <c r="Q602">
        <v>3</v>
      </c>
      <c r="R602" t="str">
        <f>PROPER('Answer Data Cleaning'!AA602)</f>
        <v>No</v>
      </c>
      <c r="T602" t="s">
        <v>631</v>
      </c>
      <c r="U602" s="24" t="str">
        <f>TEXT(_xlfn.CONCAT('Answer Data Cleaning'!M602,"-",'Answer Data Cleaning'!L602,"-",'Answer Data Cleaning'!K602),"DD-MMM-YYYY")</f>
        <v>06-Jun-2004</v>
      </c>
      <c r="V602">
        <f t="shared" si="29"/>
        <v>19</v>
      </c>
      <c r="W602">
        <v>0</v>
      </c>
      <c r="X602" s="22">
        <v>5198.6899999999996</v>
      </c>
      <c r="Y602" t="s">
        <v>11</v>
      </c>
      <c r="Z602" t="s">
        <v>11</v>
      </c>
      <c r="AA602" t="s">
        <v>632</v>
      </c>
    </row>
    <row r="603" spans="2:27" ht="15.5" x14ac:dyDescent="0.35">
      <c r="B603" s="1" t="s">
        <v>1771</v>
      </c>
      <c r="C603" s="1" t="s">
        <v>2984</v>
      </c>
      <c r="D603" t="s">
        <v>4737</v>
      </c>
      <c r="E603" t="s">
        <v>5799</v>
      </c>
      <c r="F603" t="s">
        <v>5798</v>
      </c>
      <c r="I603" t="s">
        <v>1771</v>
      </c>
      <c r="J603">
        <v>26.03</v>
      </c>
      <c r="K603" t="str">
        <f t="shared" si="27"/>
        <v>Overweight</v>
      </c>
      <c r="L603">
        <v>4.01</v>
      </c>
      <c r="M603" t="str">
        <f t="shared" si="28"/>
        <v>Normal</v>
      </c>
      <c r="N603" t="str">
        <f>PROPER('Medical Examinations'!D601)</f>
        <v>No</v>
      </c>
      <c r="O603" t="s">
        <v>2380</v>
      </c>
      <c r="P603" t="s">
        <v>2383</v>
      </c>
      <c r="Q603">
        <v>1</v>
      </c>
      <c r="R603" t="str">
        <f>PROPER('Answer Data Cleaning'!AA603)</f>
        <v>Yes</v>
      </c>
      <c r="T603" t="s">
        <v>633</v>
      </c>
      <c r="U603" s="24" t="str">
        <f>TEXT(_xlfn.CONCAT('Answer Data Cleaning'!M603,"-",'Answer Data Cleaning'!L603,"-",'Answer Data Cleaning'!K603),"DD-MMM-YYYY")</f>
        <v>24-Oct-1983</v>
      </c>
      <c r="V603">
        <f t="shared" si="29"/>
        <v>39</v>
      </c>
      <c r="W603">
        <v>3</v>
      </c>
      <c r="X603" s="22">
        <v>5207.97</v>
      </c>
      <c r="Y603" t="s">
        <v>11</v>
      </c>
      <c r="Z603" t="s">
        <v>11</v>
      </c>
      <c r="AA603" t="s">
        <v>23</v>
      </c>
    </row>
    <row r="604" spans="2:27" ht="15.5" x14ac:dyDescent="0.35">
      <c r="B604" s="1" t="s">
        <v>1770</v>
      </c>
      <c r="C604" s="1" t="s">
        <v>2985</v>
      </c>
      <c r="D604" t="s">
        <v>4734</v>
      </c>
      <c r="E604" t="s">
        <v>5801</v>
      </c>
      <c r="F604" t="s">
        <v>5800</v>
      </c>
      <c r="I604" t="s">
        <v>1770</v>
      </c>
      <c r="J604">
        <v>20.045000000000002</v>
      </c>
      <c r="K604" t="str">
        <f t="shared" si="27"/>
        <v>Normal Weight</v>
      </c>
      <c r="L604">
        <v>4.7699999999999996</v>
      </c>
      <c r="M604" t="str">
        <f t="shared" si="28"/>
        <v>Normal</v>
      </c>
      <c r="N604" t="str">
        <f>PROPER('Medical Examinations'!D602)</f>
        <v>Yes</v>
      </c>
      <c r="O604" t="s">
        <v>2380</v>
      </c>
      <c r="P604" t="s">
        <v>2380</v>
      </c>
      <c r="Q604">
        <v>1</v>
      </c>
      <c r="R604" t="str">
        <f>PROPER('Answer Data Cleaning'!AA604)</f>
        <v>Yes</v>
      </c>
      <c r="T604" t="s">
        <v>634</v>
      </c>
      <c r="U604" s="24" t="str">
        <f>TEXT(_xlfn.CONCAT('Answer Data Cleaning'!M604,"-",'Answer Data Cleaning'!L604,"-",'Answer Data Cleaning'!K604),"DD-MMM-YYYY")</f>
        <v>17-Jun-1993</v>
      </c>
      <c r="V604">
        <f t="shared" si="29"/>
        <v>29</v>
      </c>
      <c r="W604">
        <v>3</v>
      </c>
      <c r="X604" s="22">
        <v>5209.58</v>
      </c>
      <c r="Y604" t="s">
        <v>12</v>
      </c>
      <c r="Z604" t="s">
        <v>12</v>
      </c>
      <c r="AA604" t="s">
        <v>356</v>
      </c>
    </row>
    <row r="605" spans="2:27" ht="15.5" x14ac:dyDescent="0.35">
      <c r="B605" s="1" t="s">
        <v>1769</v>
      </c>
      <c r="C605" s="1" t="s">
        <v>2986</v>
      </c>
      <c r="D605" t="s">
        <v>5612</v>
      </c>
      <c r="E605" t="s">
        <v>5106</v>
      </c>
      <c r="F605" t="s">
        <v>5802</v>
      </c>
      <c r="I605" t="s">
        <v>1769</v>
      </c>
      <c r="J605">
        <v>40.24</v>
      </c>
      <c r="K605" t="str">
        <f t="shared" si="27"/>
        <v>Obesity</v>
      </c>
      <c r="L605">
        <v>6.83</v>
      </c>
      <c r="M605" t="str">
        <f t="shared" si="28"/>
        <v>Diabetes</v>
      </c>
      <c r="N605" t="str">
        <f>PROPER('Medical Examinations'!D603)</f>
        <v>No</v>
      </c>
      <c r="O605" t="s">
        <v>2380</v>
      </c>
      <c r="P605" t="s">
        <v>2380</v>
      </c>
      <c r="Q605" s="20">
        <v>0</v>
      </c>
      <c r="R605" t="str">
        <f>PROPER('Answer Data Cleaning'!AA605)</f>
        <v>No</v>
      </c>
      <c r="T605" t="s">
        <v>635</v>
      </c>
      <c r="U605" s="24" t="str">
        <f>TEXT(_xlfn.CONCAT('Answer Data Cleaning'!M605,"-",'Answer Data Cleaning'!L605,"-",'Answer Data Cleaning'!K605),"DD-MMM-YYYY")</f>
        <v>01-Dec-1999</v>
      </c>
      <c r="V605">
        <f t="shared" si="29"/>
        <v>23</v>
      </c>
      <c r="W605">
        <v>0</v>
      </c>
      <c r="X605" s="22">
        <v>5213.22</v>
      </c>
      <c r="Y605" t="s">
        <v>11</v>
      </c>
      <c r="Z605" t="s">
        <v>16</v>
      </c>
      <c r="AA605" t="s">
        <v>23</v>
      </c>
    </row>
    <row r="606" spans="2:27" ht="15.5" x14ac:dyDescent="0.35">
      <c r="B606" s="1" t="s">
        <v>1768</v>
      </c>
      <c r="C606" s="1" t="s">
        <v>2987</v>
      </c>
      <c r="D606" t="s">
        <v>5612</v>
      </c>
      <c r="E606" t="s">
        <v>5804</v>
      </c>
      <c r="F606" t="s">
        <v>5803</v>
      </c>
      <c r="I606" t="s">
        <v>1768</v>
      </c>
      <c r="J606">
        <v>43.15</v>
      </c>
      <c r="K606" t="str">
        <f t="shared" si="27"/>
        <v>Obesity</v>
      </c>
      <c r="L606">
        <v>6.14</v>
      </c>
      <c r="M606" t="str">
        <f t="shared" si="28"/>
        <v>Prediabetes</v>
      </c>
      <c r="N606" t="str">
        <f>PROPER('Medical Examinations'!D604)</f>
        <v>Yes</v>
      </c>
      <c r="O606" t="s">
        <v>2380</v>
      </c>
      <c r="P606" t="s">
        <v>2383</v>
      </c>
      <c r="Q606">
        <v>1</v>
      </c>
      <c r="R606" t="str">
        <f>PROPER('Answer Data Cleaning'!AA606)</f>
        <v>No</v>
      </c>
      <c r="T606" t="s">
        <v>636</v>
      </c>
      <c r="U606" s="24" t="str">
        <f>TEXT(_xlfn.CONCAT('Answer Data Cleaning'!M606,"-",'Answer Data Cleaning'!L606,"-",'Answer Data Cleaning'!K606),"DD-MMM-YYYY")</f>
        <v>06-Jun-1995</v>
      </c>
      <c r="V606">
        <f t="shared" si="29"/>
        <v>28</v>
      </c>
      <c r="W606">
        <v>0</v>
      </c>
      <c r="X606" s="22">
        <v>5216.4799999999996</v>
      </c>
      <c r="Y606" t="s">
        <v>11</v>
      </c>
      <c r="Z606" t="s">
        <v>11</v>
      </c>
      <c r="AA606" t="s">
        <v>200</v>
      </c>
    </row>
    <row r="607" spans="2:27" ht="15.5" x14ac:dyDescent="0.35">
      <c r="B607" s="1" t="s">
        <v>1767</v>
      </c>
      <c r="C607" s="1" t="s">
        <v>2988</v>
      </c>
      <c r="D607" t="s">
        <v>4737</v>
      </c>
      <c r="E607" t="s">
        <v>5767</v>
      </c>
      <c r="F607" t="s">
        <v>5805</v>
      </c>
      <c r="I607" t="s">
        <v>1767</v>
      </c>
      <c r="J607">
        <v>27.7</v>
      </c>
      <c r="K607" t="str">
        <f t="shared" si="27"/>
        <v>Overweight</v>
      </c>
      <c r="L607">
        <v>5.6</v>
      </c>
      <c r="M607" t="str">
        <f t="shared" si="28"/>
        <v>Normal</v>
      </c>
      <c r="N607" t="str">
        <f>PROPER('Medical Examinations'!D605)</f>
        <v>No</v>
      </c>
      <c r="O607" t="s">
        <v>2380</v>
      </c>
      <c r="P607" t="s">
        <v>2383</v>
      </c>
      <c r="Q607">
        <v>1</v>
      </c>
      <c r="R607" t="str">
        <f>PROPER('Answer Data Cleaning'!AA607)</f>
        <v>Yes</v>
      </c>
      <c r="T607" t="s">
        <v>637</v>
      </c>
      <c r="U607" s="24" t="str">
        <f>TEXT(_xlfn.CONCAT('Answer Data Cleaning'!M607,"-",'Answer Data Cleaning'!L607,"-",'Answer Data Cleaning'!K607),"DD-MMM-YYYY")</f>
        <v>29-Jun-1987</v>
      </c>
      <c r="V607">
        <f t="shared" si="29"/>
        <v>35</v>
      </c>
      <c r="W607">
        <v>0</v>
      </c>
      <c r="X607" s="22">
        <v>5227.99</v>
      </c>
      <c r="Y607" t="s">
        <v>11</v>
      </c>
      <c r="Z607" t="s">
        <v>16</v>
      </c>
      <c r="AA607" t="s">
        <v>247</v>
      </c>
    </row>
    <row r="608" spans="2:27" ht="15.5" x14ac:dyDescent="0.35">
      <c r="B608" s="1" t="s">
        <v>1766</v>
      </c>
      <c r="C608" s="1" t="s">
        <v>2989</v>
      </c>
      <c r="D608" t="s">
        <v>4737</v>
      </c>
      <c r="E608" t="s">
        <v>5806</v>
      </c>
      <c r="F608" t="s">
        <v>4957</v>
      </c>
      <c r="I608" t="s">
        <v>1766</v>
      </c>
      <c r="J608">
        <v>45.68</v>
      </c>
      <c r="K608" t="str">
        <f t="shared" si="27"/>
        <v>Obesity</v>
      </c>
      <c r="L608">
        <v>4.8</v>
      </c>
      <c r="M608" t="str">
        <f t="shared" si="28"/>
        <v>Normal</v>
      </c>
      <c r="N608" t="str">
        <f>PROPER('Medical Examinations'!D606)</f>
        <v>No</v>
      </c>
      <c r="O608" t="s">
        <v>2380</v>
      </c>
      <c r="P608" t="s">
        <v>2380</v>
      </c>
      <c r="Q608">
        <v>2</v>
      </c>
      <c r="R608" t="str">
        <f>PROPER('Answer Data Cleaning'!AA608)</f>
        <v>No</v>
      </c>
      <c r="T608" t="s">
        <v>638</v>
      </c>
      <c r="U608" s="24" t="str">
        <f>TEXT(_xlfn.CONCAT('Answer Data Cleaning'!M608,"-",'Answer Data Cleaning'!L608,"-",'Answer Data Cleaning'!K608),"DD-MMM-YYYY")</f>
        <v>26-Dec-1987</v>
      </c>
      <c r="V608">
        <f t="shared" si="29"/>
        <v>35</v>
      </c>
      <c r="W608">
        <v>1</v>
      </c>
      <c r="X608" s="22">
        <v>5240.7700000000004</v>
      </c>
      <c r="Y608" t="s">
        <v>11</v>
      </c>
      <c r="Z608" t="s">
        <v>11</v>
      </c>
      <c r="AA608" t="s">
        <v>42</v>
      </c>
    </row>
    <row r="609" spans="2:27" ht="15.5" x14ac:dyDescent="0.35">
      <c r="B609" s="1" t="s">
        <v>1765</v>
      </c>
      <c r="C609" s="1" t="s">
        <v>2990</v>
      </c>
      <c r="D609" t="s">
        <v>4737</v>
      </c>
      <c r="E609" t="s">
        <v>5808</v>
      </c>
      <c r="F609" t="s">
        <v>5807</v>
      </c>
      <c r="I609" t="s">
        <v>1765</v>
      </c>
      <c r="J609">
        <v>27.3</v>
      </c>
      <c r="K609" t="str">
        <f t="shared" si="27"/>
        <v>Overweight</v>
      </c>
      <c r="L609">
        <v>11.89</v>
      </c>
      <c r="M609" t="str">
        <f t="shared" si="28"/>
        <v>Diabetes</v>
      </c>
      <c r="N609" t="str">
        <f>PROPER('Medical Examinations'!D607)</f>
        <v>No</v>
      </c>
      <c r="O609" t="s">
        <v>2380</v>
      </c>
      <c r="P609" t="s">
        <v>2380</v>
      </c>
      <c r="Q609" s="20">
        <v>0</v>
      </c>
      <c r="R609" t="str">
        <f>PROPER('Answer Data Cleaning'!AA609)</f>
        <v>Yes</v>
      </c>
      <c r="T609" t="s">
        <v>639</v>
      </c>
      <c r="U609" s="24" t="str">
        <f>TEXT(_xlfn.CONCAT('Answer Data Cleaning'!M609,"-",'Answer Data Cleaning'!L609,"-",'Answer Data Cleaning'!K609),"DD-MMM-YYYY")</f>
        <v>05-Jul-1987</v>
      </c>
      <c r="V609">
        <f t="shared" si="29"/>
        <v>35</v>
      </c>
      <c r="W609">
        <v>1</v>
      </c>
      <c r="X609" s="22">
        <v>5245.23</v>
      </c>
      <c r="Y609" t="s">
        <v>11</v>
      </c>
      <c r="Z609" t="s">
        <v>11</v>
      </c>
      <c r="AA609" t="s">
        <v>13</v>
      </c>
    </row>
    <row r="610" spans="2:27" ht="15.5" x14ac:dyDescent="0.35">
      <c r="B610" s="1" t="s">
        <v>1764</v>
      </c>
      <c r="C610" s="1" t="s">
        <v>2991</v>
      </c>
      <c r="D610" t="s">
        <v>4737</v>
      </c>
      <c r="E610" t="s">
        <v>5810</v>
      </c>
      <c r="F610" t="s">
        <v>5809</v>
      </c>
      <c r="I610" t="s">
        <v>1764</v>
      </c>
      <c r="J610">
        <v>54.45</v>
      </c>
      <c r="K610" t="str">
        <f t="shared" si="27"/>
        <v>Obesity</v>
      </c>
      <c r="L610">
        <v>4.7300000000000004</v>
      </c>
      <c r="M610" t="str">
        <f t="shared" si="28"/>
        <v>Normal</v>
      </c>
      <c r="N610" t="str">
        <f>PROPER('Medical Examinations'!D608)</f>
        <v>Yes</v>
      </c>
      <c r="O610" t="s">
        <v>2380</v>
      </c>
      <c r="P610" t="s">
        <v>2380</v>
      </c>
      <c r="Q610">
        <v>1</v>
      </c>
      <c r="R610" t="str">
        <f>PROPER('Answer Data Cleaning'!AA610)</f>
        <v>No</v>
      </c>
      <c r="T610" t="s">
        <v>640</v>
      </c>
      <c r="U610" s="24" t="str">
        <f>TEXT(_xlfn.CONCAT('Answer Data Cleaning'!M610,"-",'Answer Data Cleaning'!L610,"-",'Answer Data Cleaning'!K610),"DD-MMM-YYYY")</f>
        <v>09-Sep-1987</v>
      </c>
      <c r="V610">
        <f t="shared" si="29"/>
        <v>35</v>
      </c>
      <c r="W610">
        <v>1</v>
      </c>
      <c r="X610" s="22">
        <v>5246.05</v>
      </c>
      <c r="Y610" t="s">
        <v>11</v>
      </c>
      <c r="Z610" t="s">
        <v>12</v>
      </c>
      <c r="AA610" t="s">
        <v>42</v>
      </c>
    </row>
    <row r="611" spans="2:27" ht="15.5" x14ac:dyDescent="0.35">
      <c r="B611" s="1" t="s">
        <v>1763</v>
      </c>
      <c r="C611" s="1" t="s">
        <v>2992</v>
      </c>
      <c r="D611" t="s">
        <v>4737</v>
      </c>
      <c r="E611" t="s">
        <v>5812</v>
      </c>
      <c r="F611" t="s">
        <v>5811</v>
      </c>
      <c r="I611" t="s">
        <v>1763</v>
      </c>
      <c r="J611">
        <v>54.43</v>
      </c>
      <c r="K611" t="str">
        <f t="shared" si="27"/>
        <v>Obesity</v>
      </c>
      <c r="L611">
        <v>4.6100000000000003</v>
      </c>
      <c r="M611" t="str">
        <f t="shared" si="28"/>
        <v>Normal</v>
      </c>
      <c r="N611" t="str">
        <f>PROPER('Medical Examinations'!D609)</f>
        <v>Yes</v>
      </c>
      <c r="O611" t="s">
        <v>2380</v>
      </c>
      <c r="P611" t="s">
        <v>2380</v>
      </c>
      <c r="Q611">
        <v>1</v>
      </c>
      <c r="R611" t="str">
        <f>PROPER('Answer Data Cleaning'!AA611)</f>
        <v>No</v>
      </c>
      <c r="T611" t="s">
        <v>641</v>
      </c>
      <c r="U611" s="24" t="str">
        <f>TEXT(_xlfn.CONCAT('Answer Data Cleaning'!M611,"-",'Answer Data Cleaning'!L611,"-",'Answer Data Cleaning'!K611),"DD-MMM-YYYY")</f>
        <v>06-Jul-1990</v>
      </c>
      <c r="V611">
        <f t="shared" si="29"/>
        <v>32</v>
      </c>
      <c r="W611">
        <v>3</v>
      </c>
      <c r="X611" s="22">
        <v>5253.52</v>
      </c>
      <c r="Y611" t="s">
        <v>12</v>
      </c>
      <c r="Z611" t="s">
        <v>12</v>
      </c>
      <c r="AA611" t="s">
        <v>42</v>
      </c>
    </row>
    <row r="612" spans="2:27" ht="15.5" x14ac:dyDescent="0.35">
      <c r="B612" s="1" t="s">
        <v>1762</v>
      </c>
      <c r="C612" s="1" t="s">
        <v>2993</v>
      </c>
      <c r="D612" t="s">
        <v>4737</v>
      </c>
      <c r="E612" t="s">
        <v>5814</v>
      </c>
      <c r="F612" t="s">
        <v>5813</v>
      </c>
      <c r="I612" t="s">
        <v>1762</v>
      </c>
      <c r="J612">
        <v>48.01</v>
      </c>
      <c r="K612" t="str">
        <f t="shared" si="27"/>
        <v>Obesity</v>
      </c>
      <c r="L612">
        <v>7.3</v>
      </c>
      <c r="M612" t="str">
        <f t="shared" si="28"/>
        <v>Diabetes</v>
      </c>
      <c r="N612" t="str">
        <f>PROPER('Medical Examinations'!D610)</f>
        <v>No</v>
      </c>
      <c r="O612" t="s">
        <v>2380</v>
      </c>
      <c r="P612" t="s">
        <v>2380</v>
      </c>
      <c r="Q612" s="20">
        <v>0</v>
      </c>
      <c r="R612" t="str">
        <f>PROPER('Answer Data Cleaning'!AA612)</f>
        <v>No</v>
      </c>
      <c r="T612" t="s">
        <v>642</v>
      </c>
      <c r="U612" s="24" t="str">
        <f>TEXT(_xlfn.CONCAT('Answer Data Cleaning'!M612,"-",'Answer Data Cleaning'!L612,"-",'Answer Data Cleaning'!K612),"DD-MMM-YYYY")</f>
        <v>25-Nov-1989</v>
      </c>
      <c r="V612">
        <f t="shared" si="29"/>
        <v>33</v>
      </c>
      <c r="W612">
        <v>2</v>
      </c>
      <c r="X612" s="22">
        <v>5257.51</v>
      </c>
      <c r="Y612" t="s">
        <v>11</v>
      </c>
      <c r="Z612" t="s">
        <v>11</v>
      </c>
      <c r="AA612" t="s">
        <v>23</v>
      </c>
    </row>
    <row r="613" spans="2:27" ht="15.5" x14ac:dyDescent="0.35">
      <c r="B613" s="1" t="s">
        <v>1761</v>
      </c>
      <c r="C613" s="1" t="s">
        <v>2994</v>
      </c>
      <c r="D613" t="s">
        <v>5612</v>
      </c>
      <c r="E613" t="s">
        <v>5816</v>
      </c>
      <c r="F613" t="s">
        <v>5815</v>
      </c>
      <c r="I613" t="s">
        <v>1761</v>
      </c>
      <c r="J613">
        <v>48.32</v>
      </c>
      <c r="K613" t="str">
        <f t="shared" si="27"/>
        <v>Obesity</v>
      </c>
      <c r="L613">
        <v>5.88</v>
      </c>
      <c r="M613" t="str">
        <f t="shared" si="28"/>
        <v>Prediabetes</v>
      </c>
      <c r="N613" t="str">
        <f>PROPER('Medical Examinations'!D611)</f>
        <v>No</v>
      </c>
      <c r="O613" t="s">
        <v>2380</v>
      </c>
      <c r="P613" t="s">
        <v>2380</v>
      </c>
      <c r="Q613" s="20">
        <v>0</v>
      </c>
      <c r="R613" t="str">
        <f>PROPER('Answer Data Cleaning'!AA613)</f>
        <v>No</v>
      </c>
      <c r="T613" t="s">
        <v>643</v>
      </c>
      <c r="U613" s="24" t="str">
        <f>TEXT(_xlfn.CONCAT('Answer Data Cleaning'!M613,"-",'Answer Data Cleaning'!L613,"-",'Answer Data Cleaning'!K613),"DD-MMM-YYYY")</f>
        <v>19-Jul-1989</v>
      </c>
      <c r="V613">
        <f t="shared" si="29"/>
        <v>33</v>
      </c>
      <c r="W613">
        <v>2</v>
      </c>
      <c r="X613" s="22">
        <v>5261.47</v>
      </c>
      <c r="Y613" t="s">
        <v>11</v>
      </c>
      <c r="Z613" t="s">
        <v>11</v>
      </c>
      <c r="AA613" t="s">
        <v>23</v>
      </c>
    </row>
    <row r="614" spans="2:27" ht="15.5" x14ac:dyDescent="0.35">
      <c r="B614" s="1" t="s">
        <v>1760</v>
      </c>
      <c r="C614" s="1" t="s">
        <v>2995</v>
      </c>
      <c r="D614" t="s">
        <v>4737</v>
      </c>
      <c r="E614" t="s">
        <v>5818</v>
      </c>
      <c r="F614" t="s">
        <v>5817</v>
      </c>
      <c r="I614" t="s">
        <v>1760</v>
      </c>
      <c r="J614">
        <v>22.895</v>
      </c>
      <c r="K614" t="str">
        <f t="shared" si="27"/>
        <v>Normal Weight</v>
      </c>
      <c r="L614">
        <v>4.0599999999999996</v>
      </c>
      <c r="M614" t="str">
        <f t="shared" si="28"/>
        <v>Normal</v>
      </c>
      <c r="N614" t="str">
        <f>PROPER('Medical Examinations'!D612)</f>
        <v>No</v>
      </c>
      <c r="O614" t="s">
        <v>2380</v>
      </c>
      <c r="P614" t="s">
        <v>2383</v>
      </c>
      <c r="Q614">
        <v>1</v>
      </c>
      <c r="R614" t="str">
        <f>PROPER('Answer Data Cleaning'!AA614)</f>
        <v>Yes</v>
      </c>
      <c r="T614" t="s">
        <v>644</v>
      </c>
      <c r="U614" s="24" t="str">
        <f>TEXT(_xlfn.CONCAT('Answer Data Cleaning'!M614,"-",'Answer Data Cleaning'!L614,"-",'Answer Data Cleaning'!K614),"DD-MMM-YYYY")</f>
        <v>25-Oct-1986</v>
      </c>
      <c r="V614">
        <f t="shared" si="29"/>
        <v>36</v>
      </c>
      <c r="W614">
        <v>0</v>
      </c>
      <c r="X614" s="22">
        <v>5266.37</v>
      </c>
      <c r="Y614" t="s">
        <v>11</v>
      </c>
      <c r="Z614" t="s">
        <v>11</v>
      </c>
      <c r="AA614" t="s">
        <v>23</v>
      </c>
    </row>
    <row r="615" spans="2:27" ht="15.5" x14ac:dyDescent="0.35">
      <c r="B615" s="1" t="s">
        <v>1759</v>
      </c>
      <c r="C615" s="1" t="s">
        <v>2996</v>
      </c>
      <c r="D615" t="s">
        <v>4734</v>
      </c>
      <c r="E615" t="s">
        <v>5226</v>
      </c>
      <c r="F615" t="s">
        <v>5819</v>
      </c>
      <c r="I615" t="s">
        <v>1759</v>
      </c>
      <c r="J615">
        <v>54.85</v>
      </c>
      <c r="K615" t="str">
        <f t="shared" si="27"/>
        <v>Obesity</v>
      </c>
      <c r="L615">
        <v>4.9000000000000004</v>
      </c>
      <c r="M615" t="str">
        <f t="shared" si="28"/>
        <v>Normal</v>
      </c>
      <c r="N615" t="str">
        <f>PROPER('Medical Examinations'!D613)</f>
        <v>No</v>
      </c>
      <c r="O615" t="s">
        <v>2380</v>
      </c>
      <c r="P615" t="s">
        <v>2380</v>
      </c>
      <c r="Q615">
        <v>1</v>
      </c>
      <c r="R615" t="str">
        <f>PROPER('Answer Data Cleaning'!AA615)</f>
        <v>No</v>
      </c>
      <c r="T615" t="s">
        <v>645</v>
      </c>
      <c r="U615" s="24" t="str">
        <f>TEXT(_xlfn.CONCAT('Answer Data Cleaning'!M615,"-",'Answer Data Cleaning'!L615,"-",'Answer Data Cleaning'!K615),"DD-MMM-YYYY")</f>
        <v>20-Sep-1986</v>
      </c>
      <c r="V615">
        <f t="shared" si="29"/>
        <v>36</v>
      </c>
      <c r="W615">
        <v>0</v>
      </c>
      <c r="X615" s="22">
        <v>5267.82</v>
      </c>
      <c r="Y615" t="s">
        <v>11</v>
      </c>
      <c r="Z615" t="s">
        <v>11</v>
      </c>
      <c r="AA615" t="s">
        <v>23</v>
      </c>
    </row>
    <row r="616" spans="2:27" ht="15.5" x14ac:dyDescent="0.35">
      <c r="B616" s="1" t="s">
        <v>1758</v>
      </c>
      <c r="C616" s="1" t="s">
        <v>2997</v>
      </c>
      <c r="D616" t="s">
        <v>4734</v>
      </c>
      <c r="E616" t="s">
        <v>5821</v>
      </c>
      <c r="F616" t="s">
        <v>5820</v>
      </c>
      <c r="I616" t="s">
        <v>1758</v>
      </c>
      <c r="J616">
        <v>21.85</v>
      </c>
      <c r="K616" t="str">
        <f t="shared" si="27"/>
        <v>Normal Weight</v>
      </c>
      <c r="L616">
        <v>5.52</v>
      </c>
      <c r="M616" t="str">
        <f t="shared" si="28"/>
        <v>Normal</v>
      </c>
      <c r="N616" t="str">
        <f>PROPER('Medical Examinations'!D614)</f>
        <v>No</v>
      </c>
      <c r="O616" t="s">
        <v>2380</v>
      </c>
      <c r="P616" t="s">
        <v>2383</v>
      </c>
      <c r="Q616">
        <v>1</v>
      </c>
      <c r="R616" t="str">
        <f>PROPER('Answer Data Cleaning'!AA616)</f>
        <v>Yes</v>
      </c>
      <c r="T616" t="s">
        <v>646</v>
      </c>
      <c r="U616" s="24" t="str">
        <f>TEXT(_xlfn.CONCAT('Answer Data Cleaning'!M616,"-",'Answer Data Cleaning'!L616,"-",'Answer Data Cleaning'!K616),"DD-MMM-YYYY")</f>
        <v>20-Oct-1986</v>
      </c>
      <c r="V616">
        <f t="shared" si="29"/>
        <v>36</v>
      </c>
      <c r="W616">
        <v>0</v>
      </c>
      <c r="X616" s="22">
        <v>5272.18</v>
      </c>
      <c r="Y616" t="s">
        <v>11</v>
      </c>
      <c r="Z616" t="s">
        <v>12</v>
      </c>
      <c r="AA616" t="s">
        <v>23</v>
      </c>
    </row>
    <row r="617" spans="2:27" ht="15.5" x14ac:dyDescent="0.35">
      <c r="B617" s="1" t="s">
        <v>1757</v>
      </c>
      <c r="C617" s="1" t="s">
        <v>2998</v>
      </c>
      <c r="D617" t="s">
        <v>4737</v>
      </c>
      <c r="E617" t="s">
        <v>5823</v>
      </c>
      <c r="F617" t="s">
        <v>5822</v>
      </c>
      <c r="I617" t="s">
        <v>1757</v>
      </c>
      <c r="J617">
        <v>51.86</v>
      </c>
      <c r="K617" t="str">
        <f t="shared" si="27"/>
        <v>Obesity</v>
      </c>
      <c r="L617">
        <v>5.2</v>
      </c>
      <c r="M617" t="str">
        <f t="shared" si="28"/>
        <v>Normal</v>
      </c>
      <c r="N617" t="str">
        <f>PROPER('Medical Examinations'!D615)</f>
        <v>Yes</v>
      </c>
      <c r="O617" t="s">
        <v>2380</v>
      </c>
      <c r="P617" t="s">
        <v>2380</v>
      </c>
      <c r="Q617" s="20">
        <v>0</v>
      </c>
      <c r="R617" t="str">
        <f>PROPER('Answer Data Cleaning'!AA617)</f>
        <v>No</v>
      </c>
      <c r="T617" t="s">
        <v>647</v>
      </c>
      <c r="U617" s="24" t="str">
        <f>TEXT(_xlfn.CONCAT('Answer Data Cleaning'!M617,"-",'Answer Data Cleaning'!L617,"-",'Answer Data Cleaning'!K617),"DD-MMM-YYYY")</f>
        <v>01-Sep-1987</v>
      </c>
      <c r="V617">
        <f t="shared" si="29"/>
        <v>35</v>
      </c>
      <c r="W617">
        <v>3</v>
      </c>
      <c r="X617" s="22">
        <v>5275.86</v>
      </c>
      <c r="Y617" t="s">
        <v>11</v>
      </c>
      <c r="Z617" t="s">
        <v>11</v>
      </c>
      <c r="AA617" t="s">
        <v>13</v>
      </c>
    </row>
    <row r="618" spans="2:27" ht="15.5" x14ac:dyDescent="0.35">
      <c r="B618" s="1" t="s">
        <v>1756</v>
      </c>
      <c r="C618" s="1" t="s">
        <v>2999</v>
      </c>
      <c r="D618" t="s">
        <v>4734</v>
      </c>
      <c r="E618" t="s">
        <v>5825</v>
      </c>
      <c r="F618" t="s">
        <v>5824</v>
      </c>
      <c r="I618" t="s">
        <v>1756</v>
      </c>
      <c r="J618">
        <v>39.049999999999997</v>
      </c>
      <c r="K618" t="str">
        <f t="shared" si="27"/>
        <v>Obesity</v>
      </c>
      <c r="L618">
        <v>7.59</v>
      </c>
      <c r="M618" t="str">
        <f t="shared" si="28"/>
        <v>Diabetes</v>
      </c>
      <c r="N618" t="str">
        <f>PROPER('Medical Examinations'!D616)</f>
        <v>No</v>
      </c>
      <c r="O618" t="s">
        <v>2380</v>
      </c>
      <c r="P618" t="s">
        <v>2380</v>
      </c>
      <c r="Q618">
        <v>3</v>
      </c>
      <c r="R618" t="str">
        <f>PROPER('Answer Data Cleaning'!AA618)</f>
        <v>No</v>
      </c>
      <c r="T618" t="s">
        <v>648</v>
      </c>
      <c r="U618" s="24" t="str">
        <f>TEXT(_xlfn.CONCAT('Answer Data Cleaning'!M618,"-",'Answer Data Cleaning'!L618,"-",'Answer Data Cleaning'!K618),"DD-MMM-YYYY")</f>
        <v>12-Nov-1974</v>
      </c>
      <c r="V618">
        <f t="shared" si="29"/>
        <v>48</v>
      </c>
      <c r="W618">
        <v>0</v>
      </c>
      <c r="X618" s="22">
        <v>5291.71</v>
      </c>
      <c r="Y618" t="s">
        <v>11</v>
      </c>
      <c r="Z618" t="s">
        <v>11</v>
      </c>
      <c r="AA618" t="s">
        <v>23</v>
      </c>
    </row>
    <row r="619" spans="2:27" ht="15.5" x14ac:dyDescent="0.35">
      <c r="B619" s="1" t="s">
        <v>1755</v>
      </c>
      <c r="C619" s="1" t="s">
        <v>3000</v>
      </c>
      <c r="D619" t="s">
        <v>4734</v>
      </c>
      <c r="E619" t="s">
        <v>5826</v>
      </c>
      <c r="F619" t="s">
        <v>4870</v>
      </c>
      <c r="I619" t="s">
        <v>1755</v>
      </c>
      <c r="J619">
        <v>31.824999999999999</v>
      </c>
      <c r="K619" t="str">
        <f t="shared" si="27"/>
        <v>Obesity</v>
      </c>
      <c r="L619">
        <v>8.2799999999999994</v>
      </c>
      <c r="M619" t="str">
        <f t="shared" si="28"/>
        <v>Diabetes</v>
      </c>
      <c r="N619" t="str">
        <f>PROPER('Medical Examinations'!D617)</f>
        <v>No</v>
      </c>
      <c r="O619" t="s">
        <v>2380</v>
      </c>
      <c r="P619" t="s">
        <v>2380</v>
      </c>
      <c r="Q619">
        <v>3</v>
      </c>
      <c r="R619" t="str">
        <f>PROPER('Answer Data Cleaning'!AA619)</f>
        <v>No</v>
      </c>
      <c r="T619" t="s">
        <v>649</v>
      </c>
      <c r="U619" s="24" t="str">
        <f>TEXT(_xlfn.CONCAT('Answer Data Cleaning'!M619,"-",'Answer Data Cleaning'!L619,"-",'Answer Data Cleaning'!K619),"DD-MMM-YYYY")</f>
        <v>22-Aug-2004</v>
      </c>
      <c r="V619">
        <f t="shared" si="29"/>
        <v>18</v>
      </c>
      <c r="W619">
        <v>0</v>
      </c>
      <c r="X619" s="22">
        <v>5293.67</v>
      </c>
      <c r="Y619" t="s">
        <v>11</v>
      </c>
      <c r="Z619" t="s">
        <v>11</v>
      </c>
      <c r="AA619" t="s">
        <v>632</v>
      </c>
    </row>
    <row r="620" spans="2:27" ht="15.5" x14ac:dyDescent="0.35">
      <c r="B620" s="1" t="s">
        <v>1754</v>
      </c>
      <c r="C620" s="1" t="s">
        <v>3001</v>
      </c>
      <c r="D620" t="s">
        <v>5612</v>
      </c>
      <c r="E620" t="s">
        <v>5098</v>
      </c>
      <c r="F620" t="s">
        <v>5263</v>
      </c>
      <c r="I620" t="s">
        <v>1754</v>
      </c>
      <c r="J620">
        <v>46.43</v>
      </c>
      <c r="K620" t="str">
        <f t="shared" si="27"/>
        <v>Obesity</v>
      </c>
      <c r="L620">
        <v>6.72</v>
      </c>
      <c r="M620" t="str">
        <f t="shared" si="28"/>
        <v>Diabetes</v>
      </c>
      <c r="N620" t="str">
        <f>PROPER('Medical Examinations'!D618)</f>
        <v>No</v>
      </c>
      <c r="O620" t="s">
        <v>2380</v>
      </c>
      <c r="P620" t="s">
        <v>2380</v>
      </c>
      <c r="Q620" s="20">
        <v>0</v>
      </c>
      <c r="R620" t="str">
        <f>PROPER('Answer Data Cleaning'!AA620)</f>
        <v>No</v>
      </c>
      <c r="T620" t="s">
        <v>650</v>
      </c>
      <c r="U620" s="24" t="str">
        <f>TEXT(_xlfn.CONCAT('Answer Data Cleaning'!M620,"-",'Answer Data Cleaning'!L620,"-",'Answer Data Cleaning'!K620),"DD-MMM-YYYY")</f>
        <v>09-Sep-2000</v>
      </c>
      <c r="V620">
        <f t="shared" si="29"/>
        <v>22</v>
      </c>
      <c r="W620">
        <v>0</v>
      </c>
      <c r="X620" s="22">
        <v>5306.7</v>
      </c>
      <c r="Y620" t="s">
        <v>11</v>
      </c>
      <c r="Z620" t="s">
        <v>12</v>
      </c>
      <c r="AA620" t="s">
        <v>23</v>
      </c>
    </row>
    <row r="621" spans="2:27" ht="15.5" x14ac:dyDescent="0.35">
      <c r="B621" s="1" t="s">
        <v>1753</v>
      </c>
      <c r="C621" s="1" t="s">
        <v>3002</v>
      </c>
      <c r="D621" t="s">
        <v>4734</v>
      </c>
      <c r="E621" t="s">
        <v>5091</v>
      </c>
      <c r="F621" t="s">
        <v>5827</v>
      </c>
      <c r="I621" t="s">
        <v>1753</v>
      </c>
      <c r="J621">
        <v>53.63</v>
      </c>
      <c r="K621" t="str">
        <f t="shared" si="27"/>
        <v>Obesity</v>
      </c>
      <c r="L621">
        <v>5.47</v>
      </c>
      <c r="M621" t="str">
        <f t="shared" si="28"/>
        <v>Normal</v>
      </c>
      <c r="N621" t="str">
        <f>PROPER('Medical Examinations'!D619)</f>
        <v>Yes</v>
      </c>
      <c r="O621" t="s">
        <v>2380</v>
      </c>
      <c r="P621" t="s">
        <v>2380</v>
      </c>
      <c r="Q621">
        <v>1</v>
      </c>
      <c r="R621" t="str">
        <f>PROPER('Answer Data Cleaning'!AA621)</f>
        <v>No</v>
      </c>
      <c r="T621" t="s">
        <v>651</v>
      </c>
      <c r="U621" s="24" t="str">
        <f>TEXT(_xlfn.CONCAT('Answer Data Cleaning'!M621,"-",'Answer Data Cleaning'!L621,"-",'Answer Data Cleaning'!K621),"DD-MMM-YYYY")</f>
        <v>13-Nov-1994</v>
      </c>
      <c r="V621">
        <f t="shared" si="29"/>
        <v>28</v>
      </c>
      <c r="W621">
        <v>3</v>
      </c>
      <c r="X621" s="22">
        <v>5312.17</v>
      </c>
      <c r="Y621" t="s">
        <v>11</v>
      </c>
      <c r="Z621" t="s">
        <v>11</v>
      </c>
      <c r="AA621" t="s">
        <v>23</v>
      </c>
    </row>
    <row r="622" spans="2:27" ht="15.5" x14ac:dyDescent="0.35">
      <c r="B622" s="1" t="s">
        <v>1752</v>
      </c>
      <c r="C622" s="1" t="s">
        <v>3003</v>
      </c>
      <c r="D622" t="s">
        <v>4734</v>
      </c>
      <c r="E622" t="s">
        <v>5186</v>
      </c>
      <c r="F622" t="s">
        <v>5828</v>
      </c>
      <c r="I622" t="s">
        <v>1752</v>
      </c>
      <c r="J622">
        <v>48.7</v>
      </c>
      <c r="K622" t="str">
        <f t="shared" si="27"/>
        <v>Obesity</v>
      </c>
      <c r="L622">
        <v>4.71</v>
      </c>
      <c r="M622" t="str">
        <f t="shared" si="28"/>
        <v>Normal</v>
      </c>
      <c r="N622" t="str">
        <f>PROPER('Medical Examinations'!D620)</f>
        <v>No</v>
      </c>
      <c r="O622" t="s">
        <v>2380</v>
      </c>
      <c r="P622" t="s">
        <v>2380</v>
      </c>
      <c r="Q622" s="20">
        <v>0</v>
      </c>
      <c r="R622" t="str">
        <f>PROPER('Answer Data Cleaning'!AA622)</f>
        <v>No</v>
      </c>
      <c r="T622" t="s">
        <v>652</v>
      </c>
      <c r="U622" s="24" t="str">
        <f>TEXT(_xlfn.CONCAT('Answer Data Cleaning'!M622,"-",'Answer Data Cleaning'!L622,"-",'Answer Data Cleaning'!K622),"DD-MMM-YYYY")</f>
        <v>02-Sep-1974</v>
      </c>
      <c r="V622">
        <f t="shared" si="29"/>
        <v>48</v>
      </c>
      <c r="W622">
        <v>0</v>
      </c>
      <c r="X622" s="22">
        <v>5322.24</v>
      </c>
      <c r="Y622" t="s">
        <v>11</v>
      </c>
      <c r="Z622" t="s">
        <v>16</v>
      </c>
      <c r="AA622" t="s">
        <v>23</v>
      </c>
    </row>
    <row r="623" spans="2:27" ht="15.5" x14ac:dyDescent="0.35">
      <c r="B623" s="1" t="s">
        <v>1751</v>
      </c>
      <c r="C623" s="1" t="s">
        <v>3004</v>
      </c>
      <c r="D623" t="s">
        <v>4734</v>
      </c>
      <c r="E623" t="s">
        <v>5830</v>
      </c>
      <c r="F623" t="s">
        <v>5829</v>
      </c>
      <c r="I623" t="s">
        <v>1751</v>
      </c>
      <c r="J623">
        <v>48.81</v>
      </c>
      <c r="K623" t="str">
        <f t="shared" si="27"/>
        <v>Obesity</v>
      </c>
      <c r="L623">
        <v>5.49</v>
      </c>
      <c r="M623" t="str">
        <f t="shared" si="28"/>
        <v>Normal</v>
      </c>
      <c r="N623" t="str">
        <f>PROPER('Medical Examinations'!D621)</f>
        <v>No</v>
      </c>
      <c r="O623" t="s">
        <v>2380</v>
      </c>
      <c r="P623" t="s">
        <v>2380</v>
      </c>
      <c r="Q623" s="20">
        <v>0</v>
      </c>
      <c r="R623" t="str">
        <f>PROPER('Answer Data Cleaning'!AA623)</f>
        <v>No</v>
      </c>
      <c r="T623" t="s">
        <v>653</v>
      </c>
      <c r="U623" s="24" t="str">
        <f>TEXT(_xlfn.CONCAT('Answer Data Cleaning'!M623,"-",'Answer Data Cleaning'!L623,"-",'Answer Data Cleaning'!K623),"DD-MMM-YYYY")</f>
        <v>18-Jun-1992</v>
      </c>
      <c r="V623">
        <f t="shared" si="29"/>
        <v>30</v>
      </c>
      <c r="W623">
        <v>3</v>
      </c>
      <c r="X623" s="22">
        <v>5325.65</v>
      </c>
      <c r="Y623" t="s">
        <v>11</v>
      </c>
      <c r="Z623" t="s">
        <v>16</v>
      </c>
      <c r="AA623" t="s">
        <v>42</v>
      </c>
    </row>
    <row r="624" spans="2:27" ht="15.5" x14ac:dyDescent="0.35">
      <c r="B624" s="1" t="s">
        <v>1750</v>
      </c>
      <c r="C624" s="1" t="s">
        <v>3005</v>
      </c>
      <c r="D624" t="s">
        <v>5612</v>
      </c>
      <c r="E624" t="s">
        <v>5832</v>
      </c>
      <c r="F624" t="s">
        <v>5831</v>
      </c>
      <c r="I624" t="s">
        <v>1750</v>
      </c>
      <c r="J624">
        <v>47.53</v>
      </c>
      <c r="K624" t="str">
        <f t="shared" si="27"/>
        <v>Obesity</v>
      </c>
      <c r="L624">
        <v>4.72</v>
      </c>
      <c r="M624" t="str">
        <f t="shared" si="28"/>
        <v>Normal</v>
      </c>
      <c r="N624" t="str">
        <f>PROPER('Medical Examinations'!D622)</f>
        <v>No</v>
      </c>
      <c r="O624" t="s">
        <v>2380</v>
      </c>
      <c r="P624" t="s">
        <v>2380</v>
      </c>
      <c r="Q624" s="20">
        <v>0</v>
      </c>
      <c r="R624" t="str">
        <f>PROPER('Answer Data Cleaning'!AA624)</f>
        <v>No</v>
      </c>
      <c r="T624" t="s">
        <v>654</v>
      </c>
      <c r="U624" s="24" t="str">
        <f>TEXT(_xlfn.CONCAT('Answer Data Cleaning'!M624,"-",'Answer Data Cleaning'!L624,"-",'Answer Data Cleaning'!K624),"DD-MMM-YYYY")</f>
        <v>28-Aug-1991</v>
      </c>
      <c r="V624">
        <f t="shared" si="29"/>
        <v>31</v>
      </c>
      <c r="W624">
        <v>2</v>
      </c>
      <c r="X624" s="22">
        <v>5327.4</v>
      </c>
      <c r="Y624" t="s">
        <v>11</v>
      </c>
      <c r="Z624" t="s">
        <v>16</v>
      </c>
      <c r="AA624" t="s">
        <v>23</v>
      </c>
    </row>
    <row r="625" spans="2:27" ht="15.5" x14ac:dyDescent="0.35">
      <c r="B625" s="1" t="s">
        <v>1749</v>
      </c>
      <c r="C625" s="1" t="s">
        <v>3006</v>
      </c>
      <c r="D625" t="s">
        <v>4737</v>
      </c>
      <c r="E625" t="s">
        <v>5834</v>
      </c>
      <c r="F625" t="s">
        <v>5833</v>
      </c>
      <c r="I625" t="s">
        <v>1749</v>
      </c>
      <c r="J625">
        <v>36.85</v>
      </c>
      <c r="K625" t="str">
        <f t="shared" si="27"/>
        <v>Obesity</v>
      </c>
      <c r="L625">
        <v>6.7</v>
      </c>
      <c r="M625" t="str">
        <f t="shared" si="28"/>
        <v>Diabetes</v>
      </c>
      <c r="N625" t="str">
        <f>PROPER('Medical Examinations'!D623)</f>
        <v>No</v>
      </c>
      <c r="O625" t="s">
        <v>2380</v>
      </c>
      <c r="P625" t="s">
        <v>2380</v>
      </c>
      <c r="Q625" s="20">
        <v>0</v>
      </c>
      <c r="R625" t="str">
        <f>PROPER('Answer Data Cleaning'!AA625)</f>
        <v>No</v>
      </c>
      <c r="T625" t="s">
        <v>655</v>
      </c>
      <c r="U625" s="24" t="str">
        <f>TEXT(_xlfn.CONCAT('Answer Data Cleaning'!M625,"-",'Answer Data Cleaning'!L625,"-",'Answer Data Cleaning'!K625),"DD-MMM-YYYY")</f>
        <v>15-Dec-1972</v>
      </c>
      <c r="V625">
        <f t="shared" si="29"/>
        <v>50</v>
      </c>
      <c r="W625">
        <v>0</v>
      </c>
      <c r="X625" s="22">
        <v>5344.81</v>
      </c>
      <c r="Y625" t="s">
        <v>11</v>
      </c>
      <c r="Z625" t="s">
        <v>12</v>
      </c>
      <c r="AA625" t="s">
        <v>13</v>
      </c>
    </row>
    <row r="626" spans="2:27" ht="15.5" x14ac:dyDescent="0.35">
      <c r="B626" s="1" t="s">
        <v>1748</v>
      </c>
      <c r="C626" s="1" t="s">
        <v>3007</v>
      </c>
      <c r="D626" t="s">
        <v>4734</v>
      </c>
      <c r="E626" t="s">
        <v>5836</v>
      </c>
      <c r="F626" t="s">
        <v>5835</v>
      </c>
      <c r="I626" t="s">
        <v>1748</v>
      </c>
      <c r="J626">
        <v>29.3</v>
      </c>
      <c r="K626" t="str">
        <f t="shared" si="27"/>
        <v>Overweight</v>
      </c>
      <c r="L626">
        <v>5.5</v>
      </c>
      <c r="M626" t="str">
        <f t="shared" si="28"/>
        <v>Normal</v>
      </c>
      <c r="N626" t="str">
        <f>PROPER('Medical Examinations'!D624)</f>
        <v>No</v>
      </c>
      <c r="O626" t="s">
        <v>2380</v>
      </c>
      <c r="P626" t="s">
        <v>2380</v>
      </c>
      <c r="Q626" s="20">
        <v>0</v>
      </c>
      <c r="R626" t="str">
        <f>PROPER('Answer Data Cleaning'!AA626)</f>
        <v>No</v>
      </c>
      <c r="T626" t="s">
        <v>656</v>
      </c>
      <c r="U626" s="24" t="str">
        <f>TEXT(_xlfn.CONCAT('Answer Data Cleaning'!M626,"-",'Answer Data Cleaning'!L626,"-",'Answer Data Cleaning'!K626),"DD-MMM-YYYY")</f>
        <v>07-Nov-1989</v>
      </c>
      <c r="V626">
        <f t="shared" si="29"/>
        <v>33</v>
      </c>
      <c r="W626">
        <v>1</v>
      </c>
      <c r="X626" s="22">
        <v>5354.07</v>
      </c>
      <c r="Y626" t="s">
        <v>11</v>
      </c>
      <c r="Z626" t="s">
        <v>12</v>
      </c>
      <c r="AA626" t="s">
        <v>247</v>
      </c>
    </row>
    <row r="627" spans="2:27" ht="15.5" x14ac:dyDescent="0.35">
      <c r="B627" s="1" t="s">
        <v>1747</v>
      </c>
      <c r="C627" s="1" t="s">
        <v>3008</v>
      </c>
      <c r="D627" t="s">
        <v>4737</v>
      </c>
      <c r="E627" t="s">
        <v>5838</v>
      </c>
      <c r="F627" t="s">
        <v>5837</v>
      </c>
      <c r="I627" t="s">
        <v>1747</v>
      </c>
      <c r="J627">
        <v>19.3</v>
      </c>
      <c r="K627" t="str">
        <f t="shared" si="27"/>
        <v>Normal Weight</v>
      </c>
      <c r="L627">
        <v>4.46</v>
      </c>
      <c r="M627" t="str">
        <f t="shared" si="28"/>
        <v>Normal</v>
      </c>
      <c r="N627" t="str">
        <f>PROPER('Medical Examinations'!D625)</f>
        <v>No</v>
      </c>
      <c r="O627" t="s">
        <v>2380</v>
      </c>
      <c r="P627" t="s">
        <v>2380</v>
      </c>
      <c r="Q627">
        <v>1</v>
      </c>
      <c r="R627" t="str">
        <f>PROPER('Answer Data Cleaning'!AA627)</f>
        <v>Yes</v>
      </c>
      <c r="T627" t="s">
        <v>657</v>
      </c>
      <c r="U627" s="24" t="str">
        <f>TEXT(_xlfn.CONCAT('Answer Data Cleaning'!M627,"-",'Answer Data Cleaning'!L627,"-",'Answer Data Cleaning'!K627),"DD-MMM-YYYY")</f>
        <v>07-Dec-1994</v>
      </c>
      <c r="V627">
        <f t="shared" si="29"/>
        <v>28</v>
      </c>
      <c r="W627">
        <v>0</v>
      </c>
      <c r="X627" s="22">
        <v>5364.66</v>
      </c>
      <c r="Y627" t="s">
        <v>11</v>
      </c>
      <c r="Z627" t="s">
        <v>16</v>
      </c>
      <c r="AA627" t="s">
        <v>42</v>
      </c>
    </row>
    <row r="628" spans="2:27" ht="15.5" x14ac:dyDescent="0.35">
      <c r="B628" s="1" t="s">
        <v>1746</v>
      </c>
      <c r="C628" s="1" t="s">
        <v>3009</v>
      </c>
      <c r="D628" t="s">
        <v>4737</v>
      </c>
      <c r="E628" t="s">
        <v>5840</v>
      </c>
      <c r="F628" t="s">
        <v>5839</v>
      </c>
      <c r="I628" t="s">
        <v>1746</v>
      </c>
      <c r="J628">
        <v>24.13</v>
      </c>
      <c r="K628" t="str">
        <f t="shared" si="27"/>
        <v>Normal Weight</v>
      </c>
      <c r="L628">
        <v>5.29</v>
      </c>
      <c r="M628" t="str">
        <f t="shared" si="28"/>
        <v>Normal</v>
      </c>
      <c r="N628" t="str">
        <f>PROPER('Medical Examinations'!D626)</f>
        <v>Yes</v>
      </c>
      <c r="O628" t="s">
        <v>2380</v>
      </c>
      <c r="P628" t="s">
        <v>2383</v>
      </c>
      <c r="Q628">
        <v>1</v>
      </c>
      <c r="R628" t="str">
        <f>PROPER('Answer Data Cleaning'!AA628)</f>
        <v>Yes</v>
      </c>
      <c r="T628" t="s">
        <v>658</v>
      </c>
      <c r="U628" s="24" t="str">
        <f>TEXT(_xlfn.CONCAT('Answer Data Cleaning'!M628,"-",'Answer Data Cleaning'!L628,"-",'Answer Data Cleaning'!K628),"DD-MMM-YYYY")</f>
        <v>01-Jun-1986</v>
      </c>
      <c r="V628">
        <f t="shared" si="29"/>
        <v>37</v>
      </c>
      <c r="W628">
        <v>1</v>
      </c>
      <c r="X628" s="22">
        <v>5373.36</v>
      </c>
      <c r="Y628" t="s">
        <v>11</v>
      </c>
      <c r="Z628" t="s">
        <v>11</v>
      </c>
      <c r="AA628" t="s">
        <v>23</v>
      </c>
    </row>
    <row r="629" spans="2:27" ht="15.5" x14ac:dyDescent="0.35">
      <c r="B629" s="1" t="s">
        <v>1745</v>
      </c>
      <c r="C629" s="1" t="s">
        <v>3010</v>
      </c>
      <c r="D629" t="s">
        <v>4737</v>
      </c>
      <c r="E629" t="s">
        <v>5842</v>
      </c>
      <c r="F629" t="s">
        <v>5841</v>
      </c>
      <c r="I629" t="s">
        <v>1745</v>
      </c>
      <c r="J629">
        <v>46.7</v>
      </c>
      <c r="K629" t="str">
        <f t="shared" si="27"/>
        <v>Obesity</v>
      </c>
      <c r="L629">
        <v>10.99</v>
      </c>
      <c r="M629" t="str">
        <f t="shared" si="28"/>
        <v>Diabetes</v>
      </c>
      <c r="N629" t="str">
        <f>PROPER('Medical Examinations'!D627)</f>
        <v>No</v>
      </c>
      <c r="O629" t="s">
        <v>2380</v>
      </c>
      <c r="P629" t="s">
        <v>2380</v>
      </c>
      <c r="Q629" s="20">
        <v>0</v>
      </c>
      <c r="R629" t="str">
        <f>PROPER('Answer Data Cleaning'!AA629)</f>
        <v>No</v>
      </c>
      <c r="T629" t="s">
        <v>659</v>
      </c>
      <c r="U629" s="24" t="str">
        <f>TEXT(_xlfn.CONCAT('Answer Data Cleaning'!M629,"-",'Answer Data Cleaning'!L629,"-",'Answer Data Cleaning'!K629),"DD-MMM-YYYY")</f>
        <v>18-Nov-1989</v>
      </c>
      <c r="V629">
        <f t="shared" si="29"/>
        <v>33</v>
      </c>
      <c r="W629">
        <v>2</v>
      </c>
      <c r="X629" s="22">
        <v>5375.04</v>
      </c>
      <c r="Y629" t="s">
        <v>11</v>
      </c>
      <c r="Z629" t="s">
        <v>16</v>
      </c>
      <c r="AA629" t="s">
        <v>42</v>
      </c>
    </row>
    <row r="630" spans="2:27" ht="15.5" x14ac:dyDescent="0.35">
      <c r="B630" s="1" t="s">
        <v>1744</v>
      </c>
      <c r="C630" s="1" t="s">
        <v>3011</v>
      </c>
      <c r="D630" t="s">
        <v>4737</v>
      </c>
      <c r="E630" t="s">
        <v>5844</v>
      </c>
      <c r="F630" t="s">
        <v>5843</v>
      </c>
      <c r="I630" t="s">
        <v>1744</v>
      </c>
      <c r="J630">
        <v>45.27</v>
      </c>
      <c r="K630" t="str">
        <f t="shared" si="27"/>
        <v>Obesity</v>
      </c>
      <c r="L630">
        <v>5.2</v>
      </c>
      <c r="M630" t="str">
        <f t="shared" si="28"/>
        <v>Normal</v>
      </c>
      <c r="N630" t="str">
        <f>PROPER('Medical Examinations'!D628)</f>
        <v>Yes</v>
      </c>
      <c r="O630" t="s">
        <v>2380</v>
      </c>
      <c r="P630" t="s">
        <v>2380</v>
      </c>
      <c r="Q630" s="20">
        <v>0</v>
      </c>
      <c r="R630" t="str">
        <f>PROPER('Answer Data Cleaning'!AA630)</f>
        <v>No</v>
      </c>
      <c r="T630" t="s">
        <v>660</v>
      </c>
      <c r="U630" s="24" t="str">
        <f>TEXT(_xlfn.CONCAT('Answer Data Cleaning'!M630,"-",'Answer Data Cleaning'!L630,"-",'Answer Data Cleaning'!K630),"DD-MMM-YYYY")</f>
        <v>22-Jul-1986</v>
      </c>
      <c r="V630">
        <f t="shared" si="29"/>
        <v>36</v>
      </c>
      <c r="W630">
        <v>1</v>
      </c>
      <c r="X630" s="22">
        <v>5377.46</v>
      </c>
      <c r="Y630" t="s">
        <v>11</v>
      </c>
      <c r="Z630" t="s">
        <v>12</v>
      </c>
      <c r="AA630" t="s">
        <v>23</v>
      </c>
    </row>
    <row r="631" spans="2:27" ht="15.5" x14ac:dyDescent="0.35">
      <c r="B631" s="1" t="s">
        <v>1743</v>
      </c>
      <c r="C631" s="1" t="s">
        <v>3012</v>
      </c>
      <c r="D631" t="s">
        <v>5612</v>
      </c>
      <c r="E631" t="s">
        <v>5846</v>
      </c>
      <c r="F631" t="s">
        <v>5845</v>
      </c>
      <c r="I631" t="s">
        <v>1743</v>
      </c>
      <c r="J631">
        <v>44.29</v>
      </c>
      <c r="K631" t="str">
        <f t="shared" si="27"/>
        <v>Obesity</v>
      </c>
      <c r="L631">
        <v>9.66</v>
      </c>
      <c r="M631" t="str">
        <f t="shared" si="28"/>
        <v>Diabetes</v>
      </c>
      <c r="N631" t="str">
        <f>PROPER('Medical Examinations'!D629)</f>
        <v>No</v>
      </c>
      <c r="O631" t="s">
        <v>2380</v>
      </c>
      <c r="P631" t="s">
        <v>2380</v>
      </c>
      <c r="Q631">
        <v>2</v>
      </c>
      <c r="R631" t="str">
        <f>PROPER('Answer Data Cleaning'!AA631)</f>
        <v>No</v>
      </c>
      <c r="T631" t="s">
        <v>661</v>
      </c>
      <c r="U631" s="24" t="str">
        <f>TEXT(_xlfn.CONCAT('Answer Data Cleaning'!M631,"-",'Answer Data Cleaning'!L631,"-",'Answer Data Cleaning'!K631),"DD-MMM-YYYY")</f>
        <v>01-Jun-1984</v>
      </c>
      <c r="V631">
        <f t="shared" si="29"/>
        <v>39</v>
      </c>
      <c r="W631">
        <v>0</v>
      </c>
      <c r="X631" s="22">
        <v>5383.54</v>
      </c>
      <c r="Y631" t="s">
        <v>11</v>
      </c>
      <c r="Z631" t="s">
        <v>12</v>
      </c>
      <c r="AA631" t="s">
        <v>42</v>
      </c>
    </row>
    <row r="632" spans="2:27" ht="15.5" x14ac:dyDescent="0.35">
      <c r="B632" s="1" t="s">
        <v>1742</v>
      </c>
      <c r="C632" s="1" t="s">
        <v>3013</v>
      </c>
      <c r="D632" t="s">
        <v>4737</v>
      </c>
      <c r="E632" t="s">
        <v>5848</v>
      </c>
      <c r="F632" t="s">
        <v>5847</v>
      </c>
      <c r="I632" t="s">
        <v>1742</v>
      </c>
      <c r="J632">
        <v>54.59</v>
      </c>
      <c r="K632" t="str">
        <f t="shared" si="27"/>
        <v>Obesity</v>
      </c>
      <c r="L632">
        <v>4.22</v>
      </c>
      <c r="M632" t="str">
        <f t="shared" si="28"/>
        <v>Normal</v>
      </c>
      <c r="N632" t="str">
        <f>PROPER('Medical Examinations'!D630)</f>
        <v>Yes</v>
      </c>
      <c r="O632" t="s">
        <v>2380</v>
      </c>
      <c r="P632" t="s">
        <v>2380</v>
      </c>
      <c r="Q632">
        <v>1</v>
      </c>
      <c r="R632" t="str">
        <f>PROPER('Answer Data Cleaning'!AA632)</f>
        <v>No</v>
      </c>
      <c r="T632" t="s">
        <v>662</v>
      </c>
      <c r="U632" s="24" t="str">
        <f>TEXT(_xlfn.CONCAT('Answer Data Cleaning'!M632,"-",'Answer Data Cleaning'!L632,"-",'Answer Data Cleaning'!K632),"DD-MMM-YYYY")</f>
        <v>08-Aug-1988</v>
      </c>
      <c r="V632">
        <f t="shared" si="29"/>
        <v>34</v>
      </c>
      <c r="W632">
        <v>1</v>
      </c>
      <c r="X632" s="22">
        <v>5385.34</v>
      </c>
      <c r="Y632" t="s">
        <v>11</v>
      </c>
      <c r="Z632" t="s">
        <v>12</v>
      </c>
      <c r="AA632" t="s">
        <v>23</v>
      </c>
    </row>
    <row r="633" spans="2:27" ht="15.5" x14ac:dyDescent="0.35">
      <c r="B633" s="1" t="s">
        <v>1741</v>
      </c>
      <c r="C633" s="1" t="s">
        <v>3014</v>
      </c>
      <c r="D633" t="s">
        <v>4734</v>
      </c>
      <c r="E633" t="s">
        <v>5849</v>
      </c>
      <c r="F633" t="s">
        <v>5244</v>
      </c>
      <c r="I633" t="s">
        <v>1741</v>
      </c>
      <c r="J633">
        <v>32.965000000000003</v>
      </c>
      <c r="K633" t="str">
        <f t="shared" si="27"/>
        <v>Obesity</v>
      </c>
      <c r="L633">
        <v>11.78</v>
      </c>
      <c r="M633" t="str">
        <f t="shared" si="28"/>
        <v>Diabetes</v>
      </c>
      <c r="N633" t="str">
        <f>PROPER('Medical Examinations'!D631)</f>
        <v>No</v>
      </c>
      <c r="O633" t="s">
        <v>2380</v>
      </c>
      <c r="P633" t="s">
        <v>2380</v>
      </c>
      <c r="Q633" s="20">
        <v>0</v>
      </c>
      <c r="R633" t="str">
        <f>PROPER('Answer Data Cleaning'!AA633)</f>
        <v>No</v>
      </c>
      <c r="T633" t="s">
        <v>663</v>
      </c>
      <c r="U633" s="24" t="str">
        <f>TEXT(_xlfn.CONCAT('Answer Data Cleaning'!M633,"-",'Answer Data Cleaning'!L633,"-",'Answer Data Cleaning'!K633),"DD-MMM-YYYY")</f>
        <v>06-Nov-1989</v>
      </c>
      <c r="V633">
        <f t="shared" si="29"/>
        <v>33</v>
      </c>
      <c r="W633">
        <v>3</v>
      </c>
      <c r="X633" s="22">
        <v>5396.44</v>
      </c>
      <c r="Y633" t="s">
        <v>11</v>
      </c>
      <c r="Z633" t="s">
        <v>12</v>
      </c>
      <c r="AA633" t="s">
        <v>13</v>
      </c>
    </row>
    <row r="634" spans="2:27" ht="15.5" x14ac:dyDescent="0.35">
      <c r="B634" s="1" t="s">
        <v>1740</v>
      </c>
      <c r="C634" s="1" t="s">
        <v>3015</v>
      </c>
      <c r="D634" t="s">
        <v>5612</v>
      </c>
      <c r="E634" t="s">
        <v>5851</v>
      </c>
      <c r="F634" t="s">
        <v>5850</v>
      </c>
      <c r="I634" t="s">
        <v>1740</v>
      </c>
      <c r="J634">
        <v>38.049999999999997</v>
      </c>
      <c r="K634" t="str">
        <f t="shared" si="27"/>
        <v>Obesity</v>
      </c>
      <c r="L634">
        <v>9.6199999999999992</v>
      </c>
      <c r="M634" t="str">
        <f t="shared" si="28"/>
        <v>Diabetes</v>
      </c>
      <c r="N634" t="str">
        <f>PROPER('Medical Examinations'!D632)</f>
        <v>No</v>
      </c>
      <c r="O634" t="s">
        <v>2380</v>
      </c>
      <c r="P634" t="s">
        <v>2380</v>
      </c>
      <c r="Q634" s="20">
        <v>0</v>
      </c>
      <c r="R634" t="str">
        <f>PROPER('Answer Data Cleaning'!AA634)</f>
        <v>No</v>
      </c>
      <c r="T634" t="s">
        <v>664</v>
      </c>
      <c r="U634" s="24" t="str">
        <f>TEXT(_xlfn.CONCAT('Answer Data Cleaning'!M634,"-",'Answer Data Cleaning'!L634,"-",'Answer Data Cleaning'!K634),"DD-MMM-YYYY")</f>
        <v>03-Sep-1984</v>
      </c>
      <c r="V634">
        <f t="shared" si="29"/>
        <v>38</v>
      </c>
      <c r="W634">
        <v>0</v>
      </c>
      <c r="X634" s="22">
        <v>5397.62</v>
      </c>
      <c r="Y634" t="s">
        <v>11</v>
      </c>
      <c r="Z634" t="s">
        <v>11</v>
      </c>
      <c r="AA634" t="s">
        <v>13</v>
      </c>
    </row>
    <row r="635" spans="2:27" ht="15.5" x14ac:dyDescent="0.35">
      <c r="B635" s="1" t="s">
        <v>1739</v>
      </c>
      <c r="C635" s="1" t="s">
        <v>3016</v>
      </c>
      <c r="D635" t="s">
        <v>4737</v>
      </c>
      <c r="E635" t="s">
        <v>5158</v>
      </c>
      <c r="F635" t="s">
        <v>5852</v>
      </c>
      <c r="I635" t="s">
        <v>1739</v>
      </c>
      <c r="J635">
        <v>46.14</v>
      </c>
      <c r="K635" t="str">
        <f t="shared" si="27"/>
        <v>Obesity</v>
      </c>
      <c r="L635">
        <v>10.78</v>
      </c>
      <c r="M635" t="str">
        <f t="shared" si="28"/>
        <v>Diabetes</v>
      </c>
      <c r="N635" t="str">
        <f>PROPER('Medical Examinations'!D633)</f>
        <v>No</v>
      </c>
      <c r="O635" t="s">
        <v>2380</v>
      </c>
      <c r="P635" t="s">
        <v>2380</v>
      </c>
      <c r="Q635" s="20">
        <v>0</v>
      </c>
      <c r="R635" t="str">
        <f>PROPER('Answer Data Cleaning'!AA635)</f>
        <v>No</v>
      </c>
      <c r="T635" t="s">
        <v>665</v>
      </c>
      <c r="U635" s="24" t="str">
        <f>TEXT(_xlfn.CONCAT('Answer Data Cleaning'!M635,"-",'Answer Data Cleaning'!L635,"-",'Answer Data Cleaning'!K635),"DD-MMM-YYYY")</f>
        <v>01-Aug-1984</v>
      </c>
      <c r="V635">
        <f t="shared" si="29"/>
        <v>38</v>
      </c>
      <c r="W635">
        <v>0</v>
      </c>
      <c r="X635" s="22">
        <v>5400.98</v>
      </c>
      <c r="Y635" t="s">
        <v>11</v>
      </c>
      <c r="Z635" t="s">
        <v>11</v>
      </c>
      <c r="AA635" t="s">
        <v>13</v>
      </c>
    </row>
    <row r="636" spans="2:27" ht="15.5" x14ac:dyDescent="0.35">
      <c r="B636" s="1" t="s">
        <v>1738</v>
      </c>
      <c r="C636" s="1" t="s">
        <v>3017</v>
      </c>
      <c r="D636" t="s">
        <v>4737</v>
      </c>
      <c r="E636" t="s">
        <v>5491</v>
      </c>
      <c r="F636" t="s">
        <v>5853</v>
      </c>
      <c r="I636" t="s">
        <v>1738</v>
      </c>
      <c r="J636">
        <v>41.325000000000003</v>
      </c>
      <c r="K636" t="str">
        <f t="shared" si="27"/>
        <v>Obesity</v>
      </c>
      <c r="L636">
        <v>5.1100000000000003</v>
      </c>
      <c r="M636" t="str">
        <f t="shared" si="28"/>
        <v>Normal</v>
      </c>
      <c r="N636" t="str">
        <f>PROPER('Medical Examinations'!D634)</f>
        <v>Yes</v>
      </c>
      <c r="O636" t="s">
        <v>2380</v>
      </c>
      <c r="P636" t="s">
        <v>2380</v>
      </c>
      <c r="Q636">
        <v>2</v>
      </c>
      <c r="R636" t="str">
        <f>PROPER('Answer Data Cleaning'!AA636)</f>
        <v>No</v>
      </c>
      <c r="T636" t="s">
        <v>666</v>
      </c>
      <c r="U636" s="24" t="str">
        <f>TEXT(_xlfn.CONCAT('Answer Data Cleaning'!M636,"-",'Answer Data Cleaning'!L636,"-",'Answer Data Cleaning'!K636),"DD-MMM-YYYY")</f>
        <v>23-Dec-1985</v>
      </c>
      <c r="V636">
        <f t="shared" si="29"/>
        <v>37</v>
      </c>
      <c r="W636">
        <v>3</v>
      </c>
      <c r="X636" s="22">
        <v>5402.89</v>
      </c>
      <c r="Y636" t="s">
        <v>11</v>
      </c>
      <c r="Z636" t="s">
        <v>16</v>
      </c>
      <c r="AA636" t="s">
        <v>13</v>
      </c>
    </row>
    <row r="637" spans="2:27" ht="15.5" x14ac:dyDescent="0.35">
      <c r="B637" s="1" t="s">
        <v>1737</v>
      </c>
      <c r="C637" s="1" t="s">
        <v>3018</v>
      </c>
      <c r="D637" t="s">
        <v>5612</v>
      </c>
      <c r="E637" t="s">
        <v>5855</v>
      </c>
      <c r="F637" t="s">
        <v>5854</v>
      </c>
      <c r="I637" t="s">
        <v>1737</v>
      </c>
      <c r="J637">
        <v>44.64</v>
      </c>
      <c r="K637" t="str">
        <f t="shared" si="27"/>
        <v>Obesity</v>
      </c>
      <c r="L637">
        <v>7.18</v>
      </c>
      <c r="M637" t="str">
        <f t="shared" si="28"/>
        <v>Diabetes</v>
      </c>
      <c r="N637" t="str">
        <f>PROPER('Medical Examinations'!D635)</f>
        <v>No</v>
      </c>
      <c r="O637" t="s">
        <v>2380</v>
      </c>
      <c r="P637" t="s">
        <v>2380</v>
      </c>
      <c r="Q637" s="20">
        <v>0</v>
      </c>
      <c r="R637" t="str">
        <f>PROPER('Answer Data Cleaning'!AA637)</f>
        <v>No</v>
      </c>
      <c r="T637" t="s">
        <v>667</v>
      </c>
      <c r="U637" s="24" t="str">
        <f>TEXT(_xlfn.CONCAT('Answer Data Cleaning'!M637,"-",'Answer Data Cleaning'!L637,"-",'Answer Data Cleaning'!K637),"DD-MMM-YYYY")</f>
        <v>27-Sep-1975</v>
      </c>
      <c r="V637">
        <f t="shared" si="29"/>
        <v>47</v>
      </c>
      <c r="W637">
        <v>1</v>
      </c>
      <c r="X637" s="22">
        <v>5411.99</v>
      </c>
      <c r="Y637" t="s">
        <v>11</v>
      </c>
      <c r="Z637" t="s">
        <v>12</v>
      </c>
      <c r="AA637" t="s">
        <v>23</v>
      </c>
    </row>
    <row r="638" spans="2:27" ht="15.5" x14ac:dyDescent="0.35">
      <c r="B638" s="1" t="s">
        <v>1736</v>
      </c>
      <c r="C638" s="1" t="s">
        <v>3019</v>
      </c>
      <c r="D638" t="s">
        <v>4737</v>
      </c>
      <c r="E638" t="s">
        <v>5856</v>
      </c>
      <c r="F638" t="s">
        <v>5348</v>
      </c>
      <c r="I638" t="s">
        <v>1736</v>
      </c>
      <c r="J638">
        <v>25.175000000000001</v>
      </c>
      <c r="K638" t="str">
        <f t="shared" si="27"/>
        <v>Overweight</v>
      </c>
      <c r="L638">
        <v>4.96</v>
      </c>
      <c r="M638" t="str">
        <f t="shared" si="28"/>
        <v>Normal</v>
      </c>
      <c r="N638" t="str">
        <f>PROPER('Medical Examinations'!D636)</f>
        <v>No</v>
      </c>
      <c r="O638" t="s">
        <v>2382</v>
      </c>
      <c r="P638" t="s">
        <v>2380</v>
      </c>
      <c r="Q638">
        <v>1</v>
      </c>
      <c r="R638" t="str">
        <f>PROPER('Answer Data Cleaning'!AA638)</f>
        <v>No</v>
      </c>
      <c r="T638" t="s">
        <v>668</v>
      </c>
      <c r="U638" s="24" t="str">
        <f>TEXT(_xlfn.CONCAT('Answer Data Cleaning'!M638,"-",'Answer Data Cleaning'!L638,"-",'Answer Data Cleaning'!K638),"DD-MMM-YYYY")</f>
        <v>27-Sep-1982</v>
      </c>
      <c r="V638">
        <f t="shared" si="29"/>
        <v>40</v>
      </c>
      <c r="W638">
        <v>0</v>
      </c>
      <c r="X638" s="22">
        <v>5415.66</v>
      </c>
      <c r="Y638" t="s">
        <v>11</v>
      </c>
      <c r="Z638" t="s">
        <v>12</v>
      </c>
      <c r="AA638" t="s">
        <v>13</v>
      </c>
    </row>
    <row r="639" spans="2:27" ht="15.5" x14ac:dyDescent="0.35">
      <c r="B639" s="1" t="s">
        <v>1735</v>
      </c>
      <c r="C639" s="1" t="s">
        <v>3020</v>
      </c>
      <c r="D639" t="s">
        <v>5612</v>
      </c>
      <c r="E639" t="s">
        <v>5858</v>
      </c>
      <c r="F639" t="s">
        <v>5857</v>
      </c>
      <c r="I639" t="s">
        <v>1735</v>
      </c>
      <c r="J639">
        <v>43.11</v>
      </c>
      <c r="K639" t="str">
        <f t="shared" si="27"/>
        <v>Obesity</v>
      </c>
      <c r="L639">
        <v>4.67</v>
      </c>
      <c r="M639" t="str">
        <f t="shared" si="28"/>
        <v>Normal</v>
      </c>
      <c r="N639" t="str">
        <f>PROPER('Medical Examinations'!D637)</f>
        <v>Yes</v>
      </c>
      <c r="O639" t="s">
        <v>2380</v>
      </c>
      <c r="P639" t="s">
        <v>2380</v>
      </c>
      <c r="Q639" s="20">
        <v>0</v>
      </c>
      <c r="R639" t="str">
        <f>PROPER('Answer Data Cleaning'!AA639)</f>
        <v>No</v>
      </c>
      <c r="T639" t="s">
        <v>669</v>
      </c>
      <c r="U639" s="24" t="str">
        <f>TEXT(_xlfn.CONCAT('Answer Data Cleaning'!M639,"-",'Answer Data Cleaning'!L639,"-",'Answer Data Cleaning'!K639),"DD-MMM-YYYY")</f>
        <v>06-Jul-1991</v>
      </c>
      <c r="V639">
        <f t="shared" si="29"/>
        <v>31</v>
      </c>
      <c r="W639">
        <v>3</v>
      </c>
      <c r="X639" s="22">
        <v>5425.02</v>
      </c>
      <c r="Y639" t="s">
        <v>11</v>
      </c>
      <c r="Z639" t="s">
        <v>16</v>
      </c>
      <c r="AA639" t="s">
        <v>23</v>
      </c>
    </row>
    <row r="640" spans="2:27" ht="15.5" x14ac:dyDescent="0.35">
      <c r="B640" s="1" t="s">
        <v>1734</v>
      </c>
      <c r="C640" s="1" t="s">
        <v>3021</v>
      </c>
      <c r="D640" t="s">
        <v>4734</v>
      </c>
      <c r="E640" t="s">
        <v>5202</v>
      </c>
      <c r="F640" t="s">
        <v>5859</v>
      </c>
      <c r="I640" t="s">
        <v>1734</v>
      </c>
      <c r="J640">
        <v>53.32</v>
      </c>
      <c r="K640" t="str">
        <f t="shared" si="27"/>
        <v>Obesity</v>
      </c>
      <c r="L640">
        <v>5.0599999999999996</v>
      </c>
      <c r="M640" t="str">
        <f t="shared" si="28"/>
        <v>Normal</v>
      </c>
      <c r="N640" t="str">
        <f>PROPER('Medical Examinations'!D638)</f>
        <v>No</v>
      </c>
      <c r="O640" t="s">
        <v>2380</v>
      </c>
      <c r="P640" t="s">
        <v>2380</v>
      </c>
      <c r="Q640" s="20">
        <v>0</v>
      </c>
      <c r="R640" t="str">
        <f>PROPER('Answer Data Cleaning'!AA640)</f>
        <v>No</v>
      </c>
      <c r="T640" t="s">
        <v>670</v>
      </c>
      <c r="U640" s="24" t="str">
        <f>TEXT(_xlfn.CONCAT('Answer Data Cleaning'!M640,"-",'Answer Data Cleaning'!L640,"-",'Answer Data Cleaning'!K640),"DD-MMM-YYYY")</f>
        <v>17-Sep-1992</v>
      </c>
      <c r="V640">
        <f t="shared" si="29"/>
        <v>30</v>
      </c>
      <c r="W640">
        <v>3</v>
      </c>
      <c r="X640" s="22">
        <v>5428.73</v>
      </c>
      <c r="Y640" t="s">
        <v>12</v>
      </c>
      <c r="Z640" t="s">
        <v>16</v>
      </c>
      <c r="AA640" t="s">
        <v>356</v>
      </c>
    </row>
    <row r="641" spans="2:27" ht="15.5" x14ac:dyDescent="0.35">
      <c r="B641" s="1" t="s">
        <v>1733</v>
      </c>
      <c r="C641" s="1" t="s">
        <v>3022</v>
      </c>
      <c r="D641" t="s">
        <v>4737</v>
      </c>
      <c r="E641" t="s">
        <v>4973</v>
      </c>
      <c r="F641" t="s">
        <v>5860</v>
      </c>
      <c r="I641" t="s">
        <v>1733</v>
      </c>
      <c r="J641">
        <v>38.04</v>
      </c>
      <c r="K641" t="str">
        <f t="shared" si="27"/>
        <v>Obesity</v>
      </c>
      <c r="L641">
        <v>5.0199999999999996</v>
      </c>
      <c r="M641" t="str">
        <f t="shared" si="28"/>
        <v>Normal</v>
      </c>
      <c r="N641" t="str">
        <f>PROPER('Medical Examinations'!D639)</f>
        <v>Yes</v>
      </c>
      <c r="O641" t="s">
        <v>2380</v>
      </c>
      <c r="P641" t="s">
        <v>2380</v>
      </c>
      <c r="Q641">
        <v>1</v>
      </c>
      <c r="R641" t="str">
        <f>PROPER('Answer Data Cleaning'!AA641)</f>
        <v>No</v>
      </c>
      <c r="T641" t="s">
        <v>671</v>
      </c>
      <c r="U641" s="24" t="str">
        <f>TEXT(_xlfn.CONCAT('Answer Data Cleaning'!M641,"-",'Answer Data Cleaning'!L641,"-",'Answer Data Cleaning'!K641),"DD-MMM-YYYY")</f>
        <v>08-Jun-1978</v>
      </c>
      <c r="V641">
        <f t="shared" si="29"/>
        <v>45</v>
      </c>
      <c r="W641">
        <v>2</v>
      </c>
      <c r="X641" s="22">
        <v>5428.98</v>
      </c>
      <c r="Y641" t="s">
        <v>11</v>
      </c>
      <c r="Z641" t="s">
        <v>11</v>
      </c>
      <c r="AA641" t="s">
        <v>23</v>
      </c>
    </row>
    <row r="642" spans="2:27" ht="15.5" x14ac:dyDescent="0.35">
      <c r="B642" s="1" t="s">
        <v>1732</v>
      </c>
      <c r="C642" s="1" t="s">
        <v>3023</v>
      </c>
      <c r="D642" t="s">
        <v>4734</v>
      </c>
      <c r="E642" t="s">
        <v>5862</v>
      </c>
      <c r="F642" t="s">
        <v>5861</v>
      </c>
      <c r="I642" t="s">
        <v>1732</v>
      </c>
      <c r="J642">
        <v>37.9</v>
      </c>
      <c r="K642" t="str">
        <f t="shared" si="27"/>
        <v>Obesity</v>
      </c>
      <c r="L642">
        <v>7.76</v>
      </c>
      <c r="M642" t="str">
        <f t="shared" si="28"/>
        <v>Diabetes</v>
      </c>
      <c r="N642" t="str">
        <f>PROPER('Medical Examinations'!D640)</f>
        <v>No</v>
      </c>
      <c r="O642" t="s">
        <v>2380</v>
      </c>
      <c r="P642" t="s">
        <v>2380</v>
      </c>
      <c r="Q642" s="20">
        <v>0</v>
      </c>
      <c r="R642" t="str">
        <f>PROPER('Answer Data Cleaning'!AA642)</f>
        <v>No</v>
      </c>
      <c r="T642" t="s">
        <v>672</v>
      </c>
      <c r="U642" s="24" t="str">
        <f>TEXT(_xlfn.CONCAT('Answer Data Cleaning'!M642,"-",'Answer Data Cleaning'!L642,"-",'Answer Data Cleaning'!K642),"DD-MMM-YYYY")</f>
        <v>25-Aug-1982</v>
      </c>
      <c r="V642">
        <f t="shared" si="29"/>
        <v>40</v>
      </c>
      <c r="W642">
        <v>0</v>
      </c>
      <c r="X642" s="22">
        <v>5438.75</v>
      </c>
      <c r="Y642" t="s">
        <v>12</v>
      </c>
      <c r="Z642" t="s">
        <v>11</v>
      </c>
      <c r="AA642" t="s">
        <v>13</v>
      </c>
    </row>
    <row r="643" spans="2:27" ht="15.5" x14ac:dyDescent="0.35">
      <c r="B643" s="1" t="s">
        <v>1731</v>
      </c>
      <c r="C643" s="1" t="s">
        <v>3024</v>
      </c>
      <c r="D643" t="s">
        <v>5612</v>
      </c>
      <c r="E643" t="s">
        <v>5863</v>
      </c>
      <c r="F643" t="s">
        <v>4741</v>
      </c>
      <c r="I643" t="s">
        <v>1731</v>
      </c>
      <c r="J643">
        <v>39.6</v>
      </c>
      <c r="K643" t="str">
        <f t="shared" si="27"/>
        <v>Obesity</v>
      </c>
      <c r="L643">
        <v>9.32</v>
      </c>
      <c r="M643" t="str">
        <f t="shared" si="28"/>
        <v>Diabetes</v>
      </c>
      <c r="N643" t="str">
        <f>PROPER('Medical Examinations'!D641)</f>
        <v>No</v>
      </c>
      <c r="O643" t="s">
        <v>2380</v>
      </c>
      <c r="P643" t="s">
        <v>2380</v>
      </c>
      <c r="Q643" s="20">
        <v>0</v>
      </c>
      <c r="R643" t="str">
        <f>PROPER('Answer Data Cleaning'!AA643)</f>
        <v>No</v>
      </c>
      <c r="T643" t="s">
        <v>673</v>
      </c>
      <c r="U643" s="24" t="str">
        <f>TEXT(_xlfn.CONCAT('Answer Data Cleaning'!M643,"-",'Answer Data Cleaning'!L643,"-",'Answer Data Cleaning'!K643),"DD-MMM-YYYY")</f>
        <v>25-Dec-1986</v>
      </c>
      <c r="V643">
        <f t="shared" si="29"/>
        <v>36</v>
      </c>
      <c r="W643">
        <v>0</v>
      </c>
      <c r="X643" s="22">
        <v>5458.05</v>
      </c>
      <c r="Y643" t="s">
        <v>11</v>
      </c>
      <c r="Z643" t="s">
        <v>11</v>
      </c>
      <c r="AA643" t="s">
        <v>247</v>
      </c>
    </row>
    <row r="644" spans="2:27" ht="15.5" x14ac:dyDescent="0.35">
      <c r="B644" s="1" t="s">
        <v>1730</v>
      </c>
      <c r="C644" s="1" t="s">
        <v>3025</v>
      </c>
      <c r="D644" t="s">
        <v>4737</v>
      </c>
      <c r="E644" t="s">
        <v>5865</v>
      </c>
      <c r="F644" t="s">
        <v>5864</v>
      </c>
      <c r="I644" t="s">
        <v>1730</v>
      </c>
      <c r="J644">
        <v>50.92</v>
      </c>
      <c r="K644" t="str">
        <f t="shared" ref="K644:K707" si="30">IF(J644&lt;18.5,"Underweight",IF(J644&lt;25,"Normal Weight",IF(J644&lt;30,"Overweight","Obesity")))</f>
        <v>Obesity</v>
      </c>
      <c r="L644">
        <v>5.31</v>
      </c>
      <c r="M644" t="str">
        <f t="shared" ref="M644:M707" si="31">IF(L644&lt;5.7,"Normal",IF(L644&lt;6.5,"Prediabetes","Diabetes"))</f>
        <v>Normal</v>
      </c>
      <c r="N644" t="str">
        <f>PROPER('Medical Examinations'!D642)</f>
        <v>Yes</v>
      </c>
      <c r="O644" t="s">
        <v>2380</v>
      </c>
      <c r="P644" t="s">
        <v>2380</v>
      </c>
      <c r="Q644">
        <v>1</v>
      </c>
      <c r="R644" t="str">
        <f>PROPER('Answer Data Cleaning'!AA644)</f>
        <v>No</v>
      </c>
      <c r="T644" t="s">
        <v>674</v>
      </c>
      <c r="U644" s="24" t="str">
        <f>TEXT(_xlfn.CONCAT('Answer Data Cleaning'!M644,"-",'Answer Data Cleaning'!L644,"-",'Answer Data Cleaning'!K644),"DD-MMM-YYYY")</f>
        <v>24-Oct-1973</v>
      </c>
      <c r="V644">
        <f t="shared" si="29"/>
        <v>49</v>
      </c>
      <c r="W644">
        <v>0</v>
      </c>
      <c r="X644" s="22">
        <v>5466.88</v>
      </c>
      <c r="Y644" t="s">
        <v>11</v>
      </c>
      <c r="Z644" t="s">
        <v>11</v>
      </c>
      <c r="AA644" t="s">
        <v>13</v>
      </c>
    </row>
    <row r="645" spans="2:27" ht="15.5" x14ac:dyDescent="0.35">
      <c r="B645" s="1" t="s">
        <v>1729</v>
      </c>
      <c r="C645" s="1" t="s">
        <v>3026</v>
      </c>
      <c r="D645" t="s">
        <v>4734</v>
      </c>
      <c r="E645" t="s">
        <v>5866</v>
      </c>
      <c r="F645" t="s">
        <v>4858</v>
      </c>
      <c r="I645" t="s">
        <v>1729</v>
      </c>
      <c r="J645">
        <v>21.85</v>
      </c>
      <c r="K645" t="str">
        <f t="shared" si="30"/>
        <v>Normal Weight</v>
      </c>
      <c r="L645">
        <v>5.56</v>
      </c>
      <c r="M645" t="str">
        <f t="shared" si="31"/>
        <v>Normal</v>
      </c>
      <c r="N645" t="str">
        <f>PROPER('Medical Examinations'!D643)</f>
        <v>Yes</v>
      </c>
      <c r="O645" t="s">
        <v>2380</v>
      </c>
      <c r="P645" t="s">
        <v>2380</v>
      </c>
      <c r="Q645" s="20">
        <v>0</v>
      </c>
      <c r="R645" t="str">
        <f>PROPER('Answer Data Cleaning'!AA645)</f>
        <v>Yes</v>
      </c>
      <c r="T645" t="s">
        <v>675</v>
      </c>
      <c r="U645" s="24" t="str">
        <f>TEXT(_xlfn.CONCAT('Answer Data Cleaning'!M645,"-",'Answer Data Cleaning'!L645,"-",'Answer Data Cleaning'!K645),"DD-MMM-YYYY")</f>
        <v>02-Dec-1986</v>
      </c>
      <c r="V645">
        <f t="shared" ref="V645:V708" si="32">DATEDIF(U645,"08-jun-2023","y")</f>
        <v>36</v>
      </c>
      <c r="W645">
        <v>0</v>
      </c>
      <c r="X645" s="22">
        <v>5469.01</v>
      </c>
      <c r="Y645" t="s">
        <v>11</v>
      </c>
      <c r="Z645" t="s">
        <v>11</v>
      </c>
      <c r="AA645" t="s">
        <v>247</v>
      </c>
    </row>
    <row r="646" spans="2:27" ht="15.5" x14ac:dyDescent="0.35">
      <c r="B646" s="1" t="s">
        <v>1728</v>
      </c>
      <c r="C646" s="1" t="s">
        <v>3027</v>
      </c>
      <c r="D646" t="s">
        <v>4737</v>
      </c>
      <c r="E646" t="s">
        <v>4748</v>
      </c>
      <c r="F646" t="s">
        <v>5867</v>
      </c>
      <c r="I646" t="s">
        <v>1728</v>
      </c>
      <c r="J646">
        <v>36.08</v>
      </c>
      <c r="K646" t="str">
        <f t="shared" si="30"/>
        <v>Obesity</v>
      </c>
      <c r="L646">
        <v>7.11</v>
      </c>
      <c r="M646" t="str">
        <f t="shared" si="31"/>
        <v>Diabetes</v>
      </c>
      <c r="N646" t="str">
        <f>PROPER('Medical Examinations'!D644)</f>
        <v>Yes</v>
      </c>
      <c r="O646" t="s">
        <v>2380</v>
      </c>
      <c r="P646" t="s">
        <v>2383</v>
      </c>
      <c r="Q646">
        <v>1</v>
      </c>
      <c r="R646" t="str">
        <f>PROPER('Answer Data Cleaning'!AA646)</f>
        <v>No</v>
      </c>
      <c r="T646" t="s">
        <v>676</v>
      </c>
      <c r="U646" s="24" t="str">
        <f>TEXT(_xlfn.CONCAT('Answer Data Cleaning'!M646,"-",'Answer Data Cleaning'!L646,"-",'Answer Data Cleaning'!K646),"DD-MMM-YYYY")</f>
        <v>12-Jul-1986</v>
      </c>
      <c r="V646">
        <f t="shared" si="32"/>
        <v>36</v>
      </c>
      <c r="W646">
        <v>1</v>
      </c>
      <c r="X646" s="22">
        <v>5472.45</v>
      </c>
      <c r="Y646" t="s">
        <v>11</v>
      </c>
      <c r="Z646" t="s">
        <v>12</v>
      </c>
      <c r="AA646" t="s">
        <v>42</v>
      </c>
    </row>
    <row r="647" spans="2:27" ht="15.5" x14ac:dyDescent="0.35">
      <c r="B647" s="1" t="s">
        <v>1727</v>
      </c>
      <c r="C647" s="1" t="s">
        <v>3028</v>
      </c>
      <c r="D647" t="s">
        <v>4737</v>
      </c>
      <c r="E647" t="s">
        <v>5869</v>
      </c>
      <c r="F647" t="s">
        <v>5868</v>
      </c>
      <c r="I647" t="s">
        <v>1727</v>
      </c>
      <c r="J647">
        <v>40.44</v>
      </c>
      <c r="K647" t="str">
        <f t="shared" si="30"/>
        <v>Obesity</v>
      </c>
      <c r="L647">
        <v>5.13</v>
      </c>
      <c r="M647" t="str">
        <f t="shared" si="31"/>
        <v>Normal</v>
      </c>
      <c r="N647" t="str">
        <f>PROPER('Medical Examinations'!D645)</f>
        <v>Yes</v>
      </c>
      <c r="O647" t="s">
        <v>2380</v>
      </c>
      <c r="P647" t="s">
        <v>2383</v>
      </c>
      <c r="Q647">
        <v>1</v>
      </c>
      <c r="R647" t="str">
        <f>PROPER('Answer Data Cleaning'!AA647)</f>
        <v>No</v>
      </c>
      <c r="T647" t="s">
        <v>677</v>
      </c>
      <c r="U647" s="24" t="str">
        <f>TEXT(_xlfn.CONCAT('Answer Data Cleaning'!M647,"-",'Answer Data Cleaning'!L647,"-",'Answer Data Cleaning'!K647),"DD-MMM-YYYY")</f>
        <v>30-Sep-1986</v>
      </c>
      <c r="V647">
        <f t="shared" si="32"/>
        <v>36</v>
      </c>
      <c r="W647">
        <v>1</v>
      </c>
      <c r="X647" s="22">
        <v>5478.04</v>
      </c>
      <c r="Y647" t="s">
        <v>11</v>
      </c>
      <c r="Z647" t="s">
        <v>12</v>
      </c>
      <c r="AA647" t="s">
        <v>13</v>
      </c>
    </row>
    <row r="648" spans="2:27" ht="15.5" x14ac:dyDescent="0.35">
      <c r="B648" s="1" t="s">
        <v>1726</v>
      </c>
      <c r="C648" s="1" t="s">
        <v>3029</v>
      </c>
      <c r="D648" t="s">
        <v>4734</v>
      </c>
      <c r="E648" t="s">
        <v>5467</v>
      </c>
      <c r="F648" t="s">
        <v>5870</v>
      </c>
      <c r="I648" t="s">
        <v>1726</v>
      </c>
      <c r="J648">
        <v>38.094999999999999</v>
      </c>
      <c r="K648" t="str">
        <f t="shared" si="30"/>
        <v>Obesity</v>
      </c>
      <c r="L648">
        <v>10.199999999999999</v>
      </c>
      <c r="M648" t="str">
        <f t="shared" si="31"/>
        <v>Diabetes</v>
      </c>
      <c r="N648" t="str">
        <f>PROPER('Medical Examinations'!D646)</f>
        <v>No</v>
      </c>
      <c r="O648" t="s">
        <v>2380</v>
      </c>
      <c r="P648" t="s">
        <v>2380</v>
      </c>
      <c r="Q648" s="20">
        <v>0</v>
      </c>
      <c r="R648" t="str">
        <f>PROPER('Answer Data Cleaning'!AA648)</f>
        <v>No</v>
      </c>
      <c r="T648" t="s">
        <v>678</v>
      </c>
      <c r="U648" s="24" t="str">
        <f>TEXT(_xlfn.CONCAT('Answer Data Cleaning'!M648,"-",'Answer Data Cleaning'!L648,"-",'Answer Data Cleaning'!K648),"DD-MMM-YYYY")</f>
        <v>26-Aug-1984</v>
      </c>
      <c r="V648">
        <f t="shared" si="32"/>
        <v>38</v>
      </c>
      <c r="W648">
        <v>1</v>
      </c>
      <c r="X648" s="22">
        <v>5484.47</v>
      </c>
      <c r="Y648" t="s">
        <v>11</v>
      </c>
      <c r="Z648" t="s">
        <v>11</v>
      </c>
      <c r="AA648" t="s">
        <v>13</v>
      </c>
    </row>
    <row r="649" spans="2:27" ht="15.5" x14ac:dyDescent="0.35">
      <c r="B649" s="1" t="s">
        <v>1725</v>
      </c>
      <c r="C649" s="1" t="s">
        <v>3030</v>
      </c>
      <c r="D649" t="s">
        <v>4734</v>
      </c>
      <c r="E649" t="s">
        <v>5872</v>
      </c>
      <c r="F649" t="s">
        <v>5871</v>
      </c>
      <c r="I649" t="s">
        <v>1725</v>
      </c>
      <c r="J649">
        <v>44.95</v>
      </c>
      <c r="K649" t="str">
        <f t="shared" si="30"/>
        <v>Obesity</v>
      </c>
      <c r="L649">
        <v>10.4</v>
      </c>
      <c r="M649" t="str">
        <f t="shared" si="31"/>
        <v>Diabetes</v>
      </c>
      <c r="N649" t="str">
        <f>PROPER('Medical Examinations'!D647)</f>
        <v>No</v>
      </c>
      <c r="O649" t="s">
        <v>2380</v>
      </c>
      <c r="P649" t="s">
        <v>2380</v>
      </c>
      <c r="Q649" s="20">
        <v>0</v>
      </c>
      <c r="R649" t="str">
        <f>PROPER('Answer Data Cleaning'!AA649)</f>
        <v>No</v>
      </c>
      <c r="T649" t="s">
        <v>679</v>
      </c>
      <c r="U649" s="24" t="str">
        <f>TEXT(_xlfn.CONCAT('Answer Data Cleaning'!M649,"-",'Answer Data Cleaning'!L649,"-",'Answer Data Cleaning'!K649),"DD-MMM-YYYY")</f>
        <v>17-Aug-1984</v>
      </c>
      <c r="V649">
        <f t="shared" si="32"/>
        <v>38</v>
      </c>
      <c r="W649">
        <v>1</v>
      </c>
      <c r="X649" s="22">
        <v>5488.26</v>
      </c>
      <c r="Y649" t="s">
        <v>11</v>
      </c>
      <c r="Z649" t="s">
        <v>12</v>
      </c>
      <c r="AA649" t="s">
        <v>42</v>
      </c>
    </row>
    <row r="650" spans="2:27" ht="15.5" x14ac:dyDescent="0.35">
      <c r="B650" s="1" t="s">
        <v>1724</v>
      </c>
      <c r="C650" s="1" t="s">
        <v>3031</v>
      </c>
      <c r="D650" t="s">
        <v>4734</v>
      </c>
      <c r="E650" t="s">
        <v>5874</v>
      </c>
      <c r="F650" t="s">
        <v>5873</v>
      </c>
      <c r="I650" t="s">
        <v>1724</v>
      </c>
      <c r="J650">
        <v>35.54</v>
      </c>
      <c r="K650" t="str">
        <f t="shared" si="30"/>
        <v>Obesity</v>
      </c>
      <c r="L650">
        <v>10.67</v>
      </c>
      <c r="M650" t="str">
        <f t="shared" si="31"/>
        <v>Diabetes</v>
      </c>
      <c r="N650" t="str">
        <f>PROPER('Medical Examinations'!D648)</f>
        <v>No</v>
      </c>
      <c r="O650" t="s">
        <v>2380</v>
      </c>
      <c r="P650" t="s">
        <v>2380</v>
      </c>
      <c r="Q650" s="20">
        <v>0</v>
      </c>
      <c r="R650" t="str">
        <f>PROPER('Answer Data Cleaning'!AA650)</f>
        <v>No</v>
      </c>
      <c r="T650" t="s">
        <v>680</v>
      </c>
      <c r="U650" s="24" t="str">
        <f>TEXT(_xlfn.CONCAT('Answer Data Cleaning'!M650,"-",'Answer Data Cleaning'!L650,"-",'Answer Data Cleaning'!K650),"DD-MMM-YYYY")</f>
        <v>29-Jul-1988</v>
      </c>
      <c r="V650">
        <f t="shared" si="32"/>
        <v>34</v>
      </c>
      <c r="W650">
        <v>3</v>
      </c>
      <c r="X650" s="22">
        <v>5503.36</v>
      </c>
      <c r="Y650" t="s">
        <v>11</v>
      </c>
      <c r="Z650" t="s">
        <v>11</v>
      </c>
      <c r="AA650" t="s">
        <v>23</v>
      </c>
    </row>
    <row r="651" spans="2:27" ht="15.5" x14ac:dyDescent="0.35">
      <c r="B651" s="1" t="s">
        <v>1723</v>
      </c>
      <c r="C651" s="1" t="s">
        <v>3032</v>
      </c>
      <c r="D651" t="s">
        <v>4737</v>
      </c>
      <c r="E651" t="s">
        <v>5876</v>
      </c>
      <c r="F651" t="s">
        <v>5875</v>
      </c>
      <c r="I651" t="s">
        <v>1723</v>
      </c>
      <c r="J651">
        <v>39.799999999999997</v>
      </c>
      <c r="K651" t="str">
        <f t="shared" si="30"/>
        <v>Obesity</v>
      </c>
      <c r="L651">
        <v>4.6500000000000004</v>
      </c>
      <c r="M651" t="str">
        <f t="shared" si="31"/>
        <v>Normal</v>
      </c>
      <c r="N651" t="str">
        <f>PROPER('Medical Examinations'!D649)</f>
        <v>Yes</v>
      </c>
      <c r="O651" t="s">
        <v>2380</v>
      </c>
      <c r="P651" t="s">
        <v>2380</v>
      </c>
      <c r="Q651">
        <v>2</v>
      </c>
      <c r="R651" t="str">
        <f>PROPER('Answer Data Cleaning'!AA651)</f>
        <v>No</v>
      </c>
      <c r="T651" t="s">
        <v>681</v>
      </c>
      <c r="U651" s="24" t="str">
        <f>TEXT(_xlfn.CONCAT('Answer Data Cleaning'!M651,"-",'Answer Data Cleaning'!L651,"-",'Answer Data Cleaning'!K651),"DD-MMM-YYYY")</f>
        <v>07-Nov-1981</v>
      </c>
      <c r="V651">
        <f t="shared" si="32"/>
        <v>41</v>
      </c>
      <c r="W651">
        <v>1</v>
      </c>
      <c r="X651" s="22">
        <v>5539.4</v>
      </c>
      <c r="Y651" t="s">
        <v>11</v>
      </c>
      <c r="Z651" t="s">
        <v>11</v>
      </c>
      <c r="AA651" t="s">
        <v>13</v>
      </c>
    </row>
    <row r="652" spans="2:27" ht="15.5" x14ac:dyDescent="0.35">
      <c r="B652" s="1" t="s">
        <v>1722</v>
      </c>
      <c r="C652" s="1" t="s">
        <v>3033</v>
      </c>
      <c r="D652" t="s">
        <v>4737</v>
      </c>
      <c r="E652" t="s">
        <v>5469</v>
      </c>
      <c r="F652" t="s">
        <v>5877</v>
      </c>
      <c r="I652" t="s">
        <v>1722</v>
      </c>
      <c r="J652">
        <v>33.659999999999997</v>
      </c>
      <c r="K652" t="str">
        <f t="shared" si="30"/>
        <v>Obesity</v>
      </c>
      <c r="L652">
        <v>5.65</v>
      </c>
      <c r="M652" t="str">
        <f t="shared" si="31"/>
        <v>Normal</v>
      </c>
      <c r="N652" t="str">
        <f>PROPER('Medical Examinations'!D650)</f>
        <v>Yes</v>
      </c>
      <c r="O652" t="s">
        <v>2380</v>
      </c>
      <c r="P652" t="s">
        <v>2380</v>
      </c>
      <c r="Q652">
        <v>2</v>
      </c>
      <c r="R652" t="str">
        <f>PROPER('Answer Data Cleaning'!AA652)</f>
        <v>No</v>
      </c>
      <c r="T652" t="s">
        <v>682</v>
      </c>
      <c r="U652" s="24" t="str">
        <f>TEXT(_xlfn.CONCAT('Answer Data Cleaning'!M652,"-",'Answer Data Cleaning'!L652,"-",'Answer Data Cleaning'!K652),"DD-MMM-YYYY")</f>
        <v>07-Dec-1980</v>
      </c>
      <c r="V652">
        <f t="shared" si="32"/>
        <v>42</v>
      </c>
      <c r="W652">
        <v>2</v>
      </c>
      <c r="X652" s="22">
        <v>5540.35</v>
      </c>
      <c r="Y652" t="s">
        <v>11</v>
      </c>
      <c r="Z652" t="s">
        <v>11</v>
      </c>
      <c r="AA652" t="s">
        <v>23</v>
      </c>
    </row>
    <row r="653" spans="2:27" ht="15.5" x14ac:dyDescent="0.35">
      <c r="B653" s="1" t="s">
        <v>1721</v>
      </c>
      <c r="C653" s="1" t="s">
        <v>3034</v>
      </c>
      <c r="D653" t="s">
        <v>4734</v>
      </c>
      <c r="E653" t="s">
        <v>5879</v>
      </c>
      <c r="F653" t="s">
        <v>5878</v>
      </c>
      <c r="I653" t="s">
        <v>1721</v>
      </c>
      <c r="J653">
        <v>35.5</v>
      </c>
      <c r="K653" t="str">
        <f t="shared" si="30"/>
        <v>Obesity</v>
      </c>
      <c r="L653">
        <v>11.97</v>
      </c>
      <c r="M653" t="str">
        <f t="shared" si="31"/>
        <v>Diabetes</v>
      </c>
      <c r="N653" t="str">
        <f>PROPER('Medical Examinations'!D651)</f>
        <v>No</v>
      </c>
      <c r="O653" t="s">
        <v>2380</v>
      </c>
      <c r="P653" t="s">
        <v>2380</v>
      </c>
      <c r="Q653" s="20">
        <v>0</v>
      </c>
      <c r="R653" t="str">
        <f>PROPER('Answer Data Cleaning'!AA653)</f>
        <v>No</v>
      </c>
      <c r="T653" t="s">
        <v>683</v>
      </c>
      <c r="U653" s="24" t="str">
        <f>TEXT(_xlfn.CONCAT('Answer Data Cleaning'!M653,"-",'Answer Data Cleaning'!L653,"-",'Answer Data Cleaning'!K653),"DD-MMM-YYYY")</f>
        <v>22-Sep-1999</v>
      </c>
      <c r="V653">
        <f t="shared" si="32"/>
        <v>23</v>
      </c>
      <c r="W653">
        <v>0</v>
      </c>
      <c r="X653" s="22">
        <v>5552.61</v>
      </c>
      <c r="Y653" t="s">
        <v>11</v>
      </c>
      <c r="Z653" t="s">
        <v>12</v>
      </c>
      <c r="AA653" t="s">
        <v>535</v>
      </c>
    </row>
    <row r="654" spans="2:27" ht="15.5" x14ac:dyDescent="0.35">
      <c r="B654" s="1" t="s">
        <v>1720</v>
      </c>
      <c r="C654" s="1" t="s">
        <v>3035</v>
      </c>
      <c r="D654" t="s">
        <v>4737</v>
      </c>
      <c r="E654" t="s">
        <v>4758</v>
      </c>
      <c r="F654" t="s">
        <v>5880</v>
      </c>
      <c r="I654" t="s">
        <v>1720</v>
      </c>
      <c r="J654">
        <v>41.63</v>
      </c>
      <c r="K654" t="str">
        <f t="shared" si="30"/>
        <v>Obesity</v>
      </c>
      <c r="L654">
        <v>6.71</v>
      </c>
      <c r="M654" t="str">
        <f t="shared" si="31"/>
        <v>Diabetes</v>
      </c>
      <c r="N654" t="str">
        <f>PROPER('Medical Examinations'!D652)</f>
        <v>No</v>
      </c>
      <c r="O654" t="s">
        <v>2380</v>
      </c>
      <c r="P654" t="s">
        <v>2380</v>
      </c>
      <c r="Q654" s="20">
        <v>0</v>
      </c>
      <c r="R654" t="str">
        <f>PROPER('Answer Data Cleaning'!AA654)</f>
        <v>No</v>
      </c>
      <c r="T654" t="s">
        <v>684</v>
      </c>
      <c r="U654" s="24" t="str">
        <f>TEXT(_xlfn.CONCAT('Answer Data Cleaning'!M654,"-",'Answer Data Cleaning'!L654,"-",'Answer Data Cleaning'!K654),"DD-MMM-YYYY")</f>
        <v>18-Sep-1974</v>
      </c>
      <c r="V654">
        <f t="shared" si="32"/>
        <v>48</v>
      </c>
      <c r="W654">
        <v>0</v>
      </c>
      <c r="X654" s="22">
        <v>5576.35</v>
      </c>
      <c r="Y654" t="s">
        <v>11</v>
      </c>
      <c r="Z654" t="s">
        <v>12</v>
      </c>
      <c r="AA654" t="s">
        <v>13</v>
      </c>
    </row>
    <row r="655" spans="2:27" ht="15.5" x14ac:dyDescent="0.35">
      <c r="B655" s="1" t="s">
        <v>1719</v>
      </c>
      <c r="C655" s="1" t="s">
        <v>3036</v>
      </c>
      <c r="D655" t="s">
        <v>4734</v>
      </c>
      <c r="E655" t="s">
        <v>5882</v>
      </c>
      <c r="F655" t="s">
        <v>5881</v>
      </c>
      <c r="I655" t="s">
        <v>1719</v>
      </c>
      <c r="J655">
        <v>46.49</v>
      </c>
      <c r="K655" t="str">
        <f t="shared" si="30"/>
        <v>Obesity</v>
      </c>
      <c r="L655">
        <v>11.92</v>
      </c>
      <c r="M655" t="str">
        <f t="shared" si="31"/>
        <v>Diabetes</v>
      </c>
      <c r="N655" t="str">
        <f>PROPER('Medical Examinations'!D653)</f>
        <v>No</v>
      </c>
      <c r="O655" t="s">
        <v>2380</v>
      </c>
      <c r="P655" t="s">
        <v>2380</v>
      </c>
      <c r="Q655" s="20">
        <v>0</v>
      </c>
      <c r="R655" t="str">
        <f>PROPER('Answer Data Cleaning'!AA655)</f>
        <v>No</v>
      </c>
      <c r="T655" t="s">
        <v>685</v>
      </c>
      <c r="U655" s="24" t="str">
        <f>TEXT(_xlfn.CONCAT('Answer Data Cleaning'!M655,"-",'Answer Data Cleaning'!L655,"-",'Answer Data Cleaning'!K655),"DD-MMM-YYYY")</f>
        <v>05-Sep-1985</v>
      </c>
      <c r="V655">
        <f t="shared" si="32"/>
        <v>37</v>
      </c>
      <c r="W655">
        <v>3</v>
      </c>
      <c r="X655" s="22">
        <v>5582.95</v>
      </c>
      <c r="Y655" t="s">
        <v>11</v>
      </c>
      <c r="Z655" t="s">
        <v>16</v>
      </c>
      <c r="AA655" t="s">
        <v>23</v>
      </c>
    </row>
    <row r="656" spans="2:27" ht="15.5" x14ac:dyDescent="0.35">
      <c r="B656" s="1" t="s">
        <v>1718</v>
      </c>
      <c r="C656" s="1" t="s">
        <v>3037</v>
      </c>
      <c r="D656" t="s">
        <v>4737</v>
      </c>
      <c r="E656" t="s">
        <v>5884</v>
      </c>
      <c r="F656" t="s">
        <v>5883</v>
      </c>
      <c r="I656" t="s">
        <v>1718</v>
      </c>
      <c r="J656">
        <v>43.29</v>
      </c>
      <c r="K656" t="str">
        <f t="shared" si="30"/>
        <v>Obesity</v>
      </c>
      <c r="L656">
        <v>5.35</v>
      </c>
      <c r="M656" t="str">
        <f t="shared" si="31"/>
        <v>Normal</v>
      </c>
      <c r="N656" t="str">
        <f>PROPER('Medical Examinations'!D654)</f>
        <v>No</v>
      </c>
      <c r="O656" t="s">
        <v>2380</v>
      </c>
      <c r="P656" t="s">
        <v>2380</v>
      </c>
      <c r="Q656">
        <v>2</v>
      </c>
      <c r="R656" t="str">
        <f>PROPER('Answer Data Cleaning'!AA656)</f>
        <v>No</v>
      </c>
      <c r="T656" t="s">
        <v>686</v>
      </c>
      <c r="U656" s="24" t="str">
        <f>TEXT(_xlfn.CONCAT('Answer Data Cleaning'!M656,"-",'Answer Data Cleaning'!L656,"-",'Answer Data Cleaning'!K656),"DD-MMM-YYYY")</f>
        <v>21-Nov-1986</v>
      </c>
      <c r="V656">
        <f t="shared" si="32"/>
        <v>36</v>
      </c>
      <c r="W656">
        <v>2</v>
      </c>
      <c r="X656" s="22">
        <v>5584.31</v>
      </c>
      <c r="Y656" t="s">
        <v>12</v>
      </c>
      <c r="Z656" t="s">
        <v>16</v>
      </c>
      <c r="AA656" t="s">
        <v>13</v>
      </c>
    </row>
    <row r="657" spans="2:27" ht="15.5" x14ac:dyDescent="0.35">
      <c r="B657" s="1" t="s">
        <v>1717</v>
      </c>
      <c r="C657" s="1" t="s">
        <v>3038</v>
      </c>
      <c r="D657" t="s">
        <v>4737</v>
      </c>
      <c r="E657" t="s">
        <v>4920</v>
      </c>
      <c r="F657" t="s">
        <v>5885</v>
      </c>
      <c r="I657" t="s">
        <v>1717</v>
      </c>
      <c r="J657">
        <v>43.08</v>
      </c>
      <c r="K657" t="str">
        <f t="shared" si="30"/>
        <v>Obesity</v>
      </c>
      <c r="L657">
        <v>8.9600000000000009</v>
      </c>
      <c r="M657" t="str">
        <f t="shared" si="31"/>
        <v>Diabetes</v>
      </c>
      <c r="N657" t="str">
        <f>PROPER('Medical Examinations'!D655)</f>
        <v>Yes</v>
      </c>
      <c r="O657" t="s">
        <v>2380</v>
      </c>
      <c r="P657" t="s">
        <v>2380</v>
      </c>
      <c r="Q657">
        <v>1</v>
      </c>
      <c r="R657" t="str">
        <f>PROPER('Answer Data Cleaning'!AA657)</f>
        <v>No</v>
      </c>
      <c r="T657" t="s">
        <v>687</v>
      </c>
      <c r="U657" s="24" t="str">
        <f>TEXT(_xlfn.CONCAT('Answer Data Cleaning'!M657,"-",'Answer Data Cleaning'!L657,"-",'Answer Data Cleaning'!K657),"DD-MMM-YYYY")</f>
        <v>03-Oct-1983</v>
      </c>
      <c r="V657">
        <f t="shared" si="32"/>
        <v>39</v>
      </c>
      <c r="W657">
        <v>3</v>
      </c>
      <c r="X657" s="22">
        <v>5587.59</v>
      </c>
      <c r="Y657" t="s">
        <v>11</v>
      </c>
      <c r="Z657" t="s">
        <v>16</v>
      </c>
      <c r="AA657" t="s">
        <v>13</v>
      </c>
    </row>
    <row r="658" spans="2:27" ht="15.5" x14ac:dyDescent="0.35">
      <c r="B658" s="1" t="s">
        <v>1716</v>
      </c>
      <c r="C658" s="1" t="s">
        <v>3039</v>
      </c>
      <c r="D658" t="s">
        <v>4737</v>
      </c>
      <c r="E658" t="s">
        <v>5887</v>
      </c>
      <c r="F658" t="s">
        <v>5886</v>
      </c>
      <c r="I658" t="s">
        <v>1716</v>
      </c>
      <c r="J658">
        <v>39.07</v>
      </c>
      <c r="K658" t="str">
        <f t="shared" si="30"/>
        <v>Obesity</v>
      </c>
      <c r="L658">
        <v>11.93</v>
      </c>
      <c r="M658" t="str">
        <f t="shared" si="31"/>
        <v>Diabetes</v>
      </c>
      <c r="N658" t="str">
        <f>PROPER('Medical Examinations'!D656)</f>
        <v>No</v>
      </c>
      <c r="O658" t="s">
        <v>2380</v>
      </c>
      <c r="P658" t="s">
        <v>2380</v>
      </c>
      <c r="Q658" s="20">
        <v>0</v>
      </c>
      <c r="R658" t="str">
        <f>PROPER('Answer Data Cleaning'!AA658)</f>
        <v>No</v>
      </c>
      <c r="T658" t="s">
        <v>688</v>
      </c>
      <c r="U658" s="24" t="str">
        <f>TEXT(_xlfn.CONCAT('Answer Data Cleaning'!M658,"-",'Answer Data Cleaning'!L658,"-",'Answer Data Cleaning'!K658),"DD-MMM-YYYY")</f>
        <v>18-Nov-1988</v>
      </c>
      <c r="V658">
        <f t="shared" si="32"/>
        <v>34</v>
      </c>
      <c r="W658">
        <v>1</v>
      </c>
      <c r="X658" s="22">
        <v>5594.85</v>
      </c>
      <c r="Y658" t="s">
        <v>11</v>
      </c>
      <c r="Z658" t="s">
        <v>12</v>
      </c>
      <c r="AA658" t="s">
        <v>247</v>
      </c>
    </row>
    <row r="659" spans="2:27" ht="15.5" x14ac:dyDescent="0.35">
      <c r="B659" s="1" t="s">
        <v>1715</v>
      </c>
      <c r="C659" s="1" t="s">
        <v>3040</v>
      </c>
      <c r="D659" t="s">
        <v>4737</v>
      </c>
      <c r="E659" t="s">
        <v>5889</v>
      </c>
      <c r="F659" t="s">
        <v>5888</v>
      </c>
      <c r="I659" t="s">
        <v>1715</v>
      </c>
      <c r="J659">
        <v>41.3</v>
      </c>
      <c r="K659" t="str">
        <f t="shared" si="30"/>
        <v>Obesity</v>
      </c>
      <c r="L659">
        <v>9.59</v>
      </c>
      <c r="M659" t="str">
        <f t="shared" si="31"/>
        <v>Diabetes</v>
      </c>
      <c r="N659" t="str">
        <f>PROPER('Medical Examinations'!D657)</f>
        <v>No</v>
      </c>
      <c r="O659" t="s">
        <v>2380</v>
      </c>
      <c r="P659" t="s">
        <v>2380</v>
      </c>
      <c r="Q659" s="20">
        <v>0</v>
      </c>
      <c r="R659" t="str">
        <f>PROPER('Answer Data Cleaning'!AA659)</f>
        <v>No</v>
      </c>
      <c r="T659" t="s">
        <v>689</v>
      </c>
      <c r="U659" s="24" t="str">
        <f>TEXT(_xlfn.CONCAT('Answer Data Cleaning'!M659,"-",'Answer Data Cleaning'!L659,"-",'Answer Data Cleaning'!K659),"DD-MMM-YYYY")</f>
        <v>11-Sep-1978</v>
      </c>
      <c r="V659">
        <f t="shared" si="32"/>
        <v>44</v>
      </c>
      <c r="W659">
        <v>2</v>
      </c>
      <c r="X659" s="22">
        <v>5612.83</v>
      </c>
      <c r="Y659" t="s">
        <v>11</v>
      </c>
      <c r="Z659" t="s">
        <v>12</v>
      </c>
      <c r="AA659" t="s">
        <v>13</v>
      </c>
    </row>
    <row r="660" spans="2:27" ht="15.5" x14ac:dyDescent="0.35">
      <c r="B660" s="1" t="s">
        <v>1714</v>
      </c>
      <c r="C660" s="1" t="s">
        <v>3041</v>
      </c>
      <c r="D660" t="s">
        <v>4734</v>
      </c>
      <c r="E660" t="s">
        <v>5891</v>
      </c>
      <c r="F660" t="s">
        <v>5890</v>
      </c>
      <c r="I660" t="s">
        <v>1714</v>
      </c>
      <c r="J660">
        <v>42.95</v>
      </c>
      <c r="K660" t="str">
        <f t="shared" si="30"/>
        <v>Obesity</v>
      </c>
      <c r="L660">
        <v>11.88</v>
      </c>
      <c r="M660" t="str">
        <f t="shared" si="31"/>
        <v>Diabetes</v>
      </c>
      <c r="N660" t="str">
        <f>PROPER('Medical Examinations'!D658)</f>
        <v>Yes</v>
      </c>
      <c r="O660" t="s">
        <v>2380</v>
      </c>
      <c r="P660" t="s">
        <v>2380</v>
      </c>
      <c r="Q660">
        <v>2</v>
      </c>
      <c r="R660" t="str">
        <f>PROPER('Answer Data Cleaning'!AA660)</f>
        <v>No</v>
      </c>
      <c r="T660" t="s">
        <v>690</v>
      </c>
      <c r="U660" s="24" t="str">
        <f>TEXT(_xlfn.CONCAT('Answer Data Cleaning'!M660,"-",'Answer Data Cleaning'!L660,"-",'Answer Data Cleaning'!K660),"DD-MMM-YYYY")</f>
        <v>15-Nov-1994</v>
      </c>
      <c r="V660">
        <f t="shared" si="32"/>
        <v>28</v>
      </c>
      <c r="W660">
        <v>5</v>
      </c>
      <c r="X660" s="22">
        <v>5615.37</v>
      </c>
      <c r="Y660" t="s">
        <v>11</v>
      </c>
      <c r="Z660" t="s">
        <v>12</v>
      </c>
      <c r="AA660" t="s">
        <v>42</v>
      </c>
    </row>
    <row r="661" spans="2:27" ht="15.5" x14ac:dyDescent="0.35">
      <c r="B661" s="1" t="s">
        <v>1713</v>
      </c>
      <c r="C661" s="1" t="s">
        <v>3042</v>
      </c>
      <c r="D661" t="s">
        <v>4734</v>
      </c>
      <c r="E661" t="s">
        <v>5893</v>
      </c>
      <c r="F661" t="s">
        <v>5892</v>
      </c>
      <c r="I661" t="s">
        <v>1713</v>
      </c>
      <c r="J661">
        <v>46.96</v>
      </c>
      <c r="K661" t="str">
        <f t="shared" si="30"/>
        <v>Obesity</v>
      </c>
      <c r="L661">
        <v>4.6399999999999997</v>
      </c>
      <c r="M661" t="str">
        <f t="shared" si="31"/>
        <v>Normal</v>
      </c>
      <c r="N661" t="str">
        <f>PROPER('Medical Examinations'!D659)</f>
        <v>No</v>
      </c>
      <c r="O661" t="s">
        <v>2380</v>
      </c>
      <c r="P661" t="s">
        <v>2383</v>
      </c>
      <c r="Q661">
        <v>1</v>
      </c>
      <c r="R661" t="str">
        <f>PROPER('Answer Data Cleaning'!AA661)</f>
        <v>No</v>
      </c>
      <c r="T661" t="s">
        <v>691</v>
      </c>
      <c r="U661" s="24" t="str">
        <f>TEXT(_xlfn.CONCAT('Answer Data Cleaning'!M661,"-",'Answer Data Cleaning'!L661,"-",'Answer Data Cleaning'!K661),"DD-MMM-YYYY")</f>
        <v>09-Dec-1987</v>
      </c>
      <c r="V661">
        <f t="shared" si="32"/>
        <v>35</v>
      </c>
      <c r="W661">
        <v>1</v>
      </c>
      <c r="X661" s="22">
        <v>5630.46</v>
      </c>
      <c r="Y661" t="s">
        <v>11</v>
      </c>
      <c r="Z661" t="s">
        <v>12</v>
      </c>
      <c r="AA661" t="s">
        <v>23</v>
      </c>
    </row>
    <row r="662" spans="2:27" ht="15.5" x14ac:dyDescent="0.35">
      <c r="B662" s="1" t="s">
        <v>1712</v>
      </c>
      <c r="C662" s="1" t="s">
        <v>3043</v>
      </c>
      <c r="D662" t="s">
        <v>4734</v>
      </c>
      <c r="E662" t="s">
        <v>5895</v>
      </c>
      <c r="F662" t="s">
        <v>5894</v>
      </c>
      <c r="I662" t="s">
        <v>1712</v>
      </c>
      <c r="J662">
        <v>30.495000000000001</v>
      </c>
      <c r="K662" t="str">
        <f t="shared" si="30"/>
        <v>Obesity</v>
      </c>
      <c r="L662">
        <v>9.5299999999999994</v>
      </c>
      <c r="M662" t="str">
        <f t="shared" si="31"/>
        <v>Diabetes</v>
      </c>
      <c r="N662" t="str">
        <f>PROPER('Medical Examinations'!D660)</f>
        <v>No</v>
      </c>
      <c r="O662" t="s">
        <v>2380</v>
      </c>
      <c r="P662" t="s">
        <v>2380</v>
      </c>
      <c r="Q662" s="20">
        <v>0</v>
      </c>
      <c r="R662" t="str">
        <f>PROPER('Answer Data Cleaning'!AA662)</f>
        <v>No</v>
      </c>
      <c r="T662" t="s">
        <v>692</v>
      </c>
      <c r="U662" s="24" t="str">
        <f>TEXT(_xlfn.CONCAT('Answer Data Cleaning'!M662,"-",'Answer Data Cleaning'!L662,"-",'Answer Data Cleaning'!K662),"DD-MMM-YYYY")</f>
        <v>08-Jun-1983</v>
      </c>
      <c r="V662">
        <f t="shared" si="32"/>
        <v>40</v>
      </c>
      <c r="W662">
        <v>0</v>
      </c>
      <c r="X662" s="22">
        <v>5649.72</v>
      </c>
      <c r="Y662" t="s">
        <v>11</v>
      </c>
      <c r="Z662" t="s">
        <v>12</v>
      </c>
      <c r="AA662" t="s">
        <v>42</v>
      </c>
    </row>
    <row r="663" spans="2:27" ht="15.5" x14ac:dyDescent="0.35">
      <c r="B663" s="1" t="s">
        <v>1711</v>
      </c>
      <c r="C663" s="1" t="s">
        <v>3044</v>
      </c>
      <c r="D663" t="s">
        <v>4734</v>
      </c>
      <c r="E663" t="s">
        <v>5897</v>
      </c>
      <c r="F663" t="s">
        <v>5896</v>
      </c>
      <c r="I663" t="s">
        <v>1711</v>
      </c>
      <c r="J663">
        <v>17.954999999999998</v>
      </c>
      <c r="K663" t="str">
        <f t="shared" si="30"/>
        <v>Underweight</v>
      </c>
      <c r="L663">
        <v>5.29</v>
      </c>
      <c r="M663" t="str">
        <f t="shared" si="31"/>
        <v>Normal</v>
      </c>
      <c r="N663" t="str">
        <f>PROPER('Medical Examinations'!D661)</f>
        <v>Yes</v>
      </c>
      <c r="O663" t="s">
        <v>2380</v>
      </c>
      <c r="P663" t="s">
        <v>2380</v>
      </c>
      <c r="Q663">
        <v>1</v>
      </c>
      <c r="R663" t="str">
        <f>PROPER('Answer Data Cleaning'!AA663)</f>
        <v>Yes</v>
      </c>
      <c r="T663" t="s">
        <v>693</v>
      </c>
      <c r="U663" s="24" t="str">
        <f>TEXT(_xlfn.CONCAT('Answer Data Cleaning'!M663,"-",'Answer Data Cleaning'!L663,"-",'Answer Data Cleaning'!K663),"DD-MMM-YYYY")</f>
        <v>27-Sep-1978</v>
      </c>
      <c r="V663">
        <f t="shared" si="32"/>
        <v>44</v>
      </c>
      <c r="W663">
        <v>2</v>
      </c>
      <c r="X663" s="22">
        <v>5650.14</v>
      </c>
      <c r="Y663" t="s">
        <v>11</v>
      </c>
      <c r="Z663" t="s">
        <v>16</v>
      </c>
      <c r="AA663" t="s">
        <v>13</v>
      </c>
    </row>
    <row r="664" spans="2:27" ht="15.5" x14ac:dyDescent="0.35">
      <c r="B664" s="1" t="s">
        <v>1710</v>
      </c>
      <c r="C664" s="1" t="s">
        <v>3045</v>
      </c>
      <c r="D664" t="s">
        <v>4737</v>
      </c>
      <c r="E664" t="s">
        <v>5899</v>
      </c>
      <c r="F664" t="s">
        <v>5898</v>
      </c>
      <c r="I664" t="s">
        <v>1710</v>
      </c>
      <c r="J664">
        <v>25.6</v>
      </c>
      <c r="K664" t="str">
        <f t="shared" si="30"/>
        <v>Overweight</v>
      </c>
      <c r="L664">
        <v>10.95</v>
      </c>
      <c r="M664" t="str">
        <f t="shared" si="31"/>
        <v>Diabetes</v>
      </c>
      <c r="N664" t="str">
        <f>PROPER('Medical Examinations'!D662)</f>
        <v>No</v>
      </c>
      <c r="O664" t="s">
        <v>2380</v>
      </c>
      <c r="P664" t="s">
        <v>2380</v>
      </c>
      <c r="Q664">
        <v>3</v>
      </c>
      <c r="R664" t="str">
        <f>PROPER('Answer Data Cleaning'!AA664)</f>
        <v>No</v>
      </c>
      <c r="T664" t="s">
        <v>694</v>
      </c>
      <c r="U664" s="24" t="str">
        <f>TEXT(_xlfn.CONCAT('Answer Data Cleaning'!M664,"-",'Answer Data Cleaning'!L664,"-",'Answer Data Cleaning'!K664),"DD-MMM-YYYY")</f>
        <v>03-Sep-1983</v>
      </c>
      <c r="V664">
        <f t="shared" si="32"/>
        <v>39</v>
      </c>
      <c r="W664">
        <v>0</v>
      </c>
      <c r="X664" s="22">
        <v>5662.23</v>
      </c>
      <c r="Y664" t="s">
        <v>11</v>
      </c>
      <c r="Z664" t="s">
        <v>16</v>
      </c>
      <c r="AA664" t="s">
        <v>13</v>
      </c>
    </row>
    <row r="665" spans="2:27" ht="15.5" x14ac:dyDescent="0.35">
      <c r="B665" s="1" t="s">
        <v>1709</v>
      </c>
      <c r="C665" s="1" t="s">
        <v>3046</v>
      </c>
      <c r="D665" t="s">
        <v>4737</v>
      </c>
      <c r="E665" t="s">
        <v>5901</v>
      </c>
      <c r="F665" t="s">
        <v>5900</v>
      </c>
      <c r="I665" t="s">
        <v>1709</v>
      </c>
      <c r="J665">
        <v>34.21</v>
      </c>
      <c r="K665" t="str">
        <f t="shared" si="30"/>
        <v>Obesity</v>
      </c>
      <c r="L665">
        <v>9.17</v>
      </c>
      <c r="M665" t="str">
        <f t="shared" si="31"/>
        <v>Diabetes</v>
      </c>
      <c r="N665" t="str">
        <f>PROPER('Medical Examinations'!D663)</f>
        <v>No</v>
      </c>
      <c r="O665" t="s">
        <v>2380</v>
      </c>
      <c r="P665" t="s">
        <v>2380</v>
      </c>
      <c r="Q665" s="20">
        <v>0</v>
      </c>
      <c r="R665" t="str">
        <f>PROPER('Answer Data Cleaning'!AA665)</f>
        <v>No</v>
      </c>
      <c r="T665" t="s">
        <v>695</v>
      </c>
      <c r="U665" s="24" t="str">
        <f>TEXT(_xlfn.CONCAT('Answer Data Cleaning'!M665,"-",'Answer Data Cleaning'!L665,"-",'Answer Data Cleaning'!K665),"DD-MMM-YYYY")</f>
        <v>12-Aug-1984</v>
      </c>
      <c r="V665">
        <f t="shared" si="32"/>
        <v>38</v>
      </c>
      <c r="W665">
        <v>3</v>
      </c>
      <c r="X665" s="22">
        <v>5679.13</v>
      </c>
      <c r="Y665" t="s">
        <v>11</v>
      </c>
      <c r="Z665" t="s">
        <v>11</v>
      </c>
      <c r="AA665" t="s">
        <v>13</v>
      </c>
    </row>
    <row r="666" spans="2:27" ht="15.5" x14ac:dyDescent="0.35">
      <c r="B666" s="1" t="s">
        <v>1708</v>
      </c>
      <c r="C666" s="1" t="s">
        <v>3047</v>
      </c>
      <c r="D666" t="s">
        <v>4737</v>
      </c>
      <c r="E666" t="s">
        <v>5903</v>
      </c>
      <c r="F666" t="s">
        <v>5902</v>
      </c>
      <c r="I666" t="s">
        <v>1708</v>
      </c>
      <c r="J666">
        <v>39.74</v>
      </c>
      <c r="K666" t="str">
        <f t="shared" si="30"/>
        <v>Obesity</v>
      </c>
      <c r="L666">
        <v>7.39</v>
      </c>
      <c r="M666" t="str">
        <f t="shared" si="31"/>
        <v>Diabetes</v>
      </c>
      <c r="N666" t="str">
        <f>PROPER('Medical Examinations'!D664)</f>
        <v>No</v>
      </c>
      <c r="O666" t="s">
        <v>2380</v>
      </c>
      <c r="P666" t="s">
        <v>2380</v>
      </c>
      <c r="Q666" s="20">
        <v>0</v>
      </c>
      <c r="R666" t="str">
        <f>PROPER('Answer Data Cleaning'!AA666)</f>
        <v>No</v>
      </c>
      <c r="T666" t="s">
        <v>696</v>
      </c>
      <c r="U666" s="24" t="str">
        <f>TEXT(_xlfn.CONCAT('Answer Data Cleaning'!M666,"-",'Answer Data Cleaning'!L666,"-",'Answer Data Cleaning'!K666),"DD-MMM-YYYY")</f>
        <v>28-Oct-1972</v>
      </c>
      <c r="V666">
        <f t="shared" si="32"/>
        <v>50</v>
      </c>
      <c r="W666">
        <v>0</v>
      </c>
      <c r="X666" s="22">
        <v>5690.79</v>
      </c>
      <c r="Y666" t="s">
        <v>11</v>
      </c>
      <c r="Z666" t="s">
        <v>16</v>
      </c>
      <c r="AA666" t="s">
        <v>13</v>
      </c>
    </row>
    <row r="667" spans="2:27" ht="15.5" x14ac:dyDescent="0.35">
      <c r="B667" s="1" t="s">
        <v>1707</v>
      </c>
      <c r="C667" s="1" t="s">
        <v>3048</v>
      </c>
      <c r="D667" t="s">
        <v>4734</v>
      </c>
      <c r="E667" t="s">
        <v>5905</v>
      </c>
      <c r="F667" t="s">
        <v>5904</v>
      </c>
      <c r="I667" t="s">
        <v>1707</v>
      </c>
      <c r="J667">
        <v>49.53</v>
      </c>
      <c r="K667" t="str">
        <f t="shared" si="30"/>
        <v>Obesity</v>
      </c>
      <c r="L667">
        <v>9.1300000000000008</v>
      </c>
      <c r="M667" t="str">
        <f t="shared" si="31"/>
        <v>Diabetes</v>
      </c>
      <c r="N667" t="str">
        <f>PROPER('Medical Examinations'!D665)</f>
        <v>Yes</v>
      </c>
      <c r="O667" t="s">
        <v>2380</v>
      </c>
      <c r="P667" t="s">
        <v>2380</v>
      </c>
      <c r="Q667" s="20">
        <v>0</v>
      </c>
      <c r="R667" t="str">
        <f>PROPER('Answer Data Cleaning'!AA667)</f>
        <v>No</v>
      </c>
      <c r="T667" t="s">
        <v>697</v>
      </c>
      <c r="U667" s="24" t="str">
        <f>TEXT(_xlfn.CONCAT('Answer Data Cleaning'!M667,"-",'Answer Data Cleaning'!L667,"-",'Answer Data Cleaning'!K667),"DD-MMM-YYYY")</f>
        <v>03-Nov-1992</v>
      </c>
      <c r="V667">
        <f t="shared" si="32"/>
        <v>30</v>
      </c>
      <c r="W667">
        <v>3</v>
      </c>
      <c r="X667" s="22">
        <v>5693.43</v>
      </c>
      <c r="Y667" t="s">
        <v>11</v>
      </c>
      <c r="Z667" t="s">
        <v>12</v>
      </c>
      <c r="AA667" t="s">
        <v>23</v>
      </c>
    </row>
    <row r="668" spans="2:27" ht="15.5" x14ac:dyDescent="0.35">
      <c r="B668" s="1" t="s">
        <v>1706</v>
      </c>
      <c r="C668" s="1" t="s">
        <v>3049</v>
      </c>
      <c r="D668" t="s">
        <v>4734</v>
      </c>
      <c r="E668" t="s">
        <v>5907</v>
      </c>
      <c r="F668" t="s">
        <v>5906</v>
      </c>
      <c r="I668" t="s">
        <v>1706</v>
      </c>
      <c r="J668">
        <v>39.33</v>
      </c>
      <c r="K668" t="str">
        <f t="shared" si="30"/>
        <v>Obesity</v>
      </c>
      <c r="L668">
        <v>10.4</v>
      </c>
      <c r="M668" t="str">
        <f t="shared" si="31"/>
        <v>Diabetes</v>
      </c>
      <c r="N668" t="str">
        <f>PROPER('Medical Examinations'!D666)</f>
        <v>No</v>
      </c>
      <c r="O668" t="s">
        <v>2380</v>
      </c>
      <c r="P668" t="s">
        <v>2380</v>
      </c>
      <c r="Q668">
        <v>3</v>
      </c>
      <c r="R668" t="str">
        <f>PROPER('Answer Data Cleaning'!AA668)</f>
        <v>No</v>
      </c>
      <c r="T668" t="s">
        <v>698</v>
      </c>
      <c r="U668" s="24" t="str">
        <f>TEXT(_xlfn.CONCAT('Answer Data Cleaning'!M668,"-",'Answer Data Cleaning'!L668,"-",'Answer Data Cleaning'!K668),"DD-MMM-YYYY")</f>
        <v>06-Jul-1974</v>
      </c>
      <c r="V668">
        <f t="shared" si="32"/>
        <v>48</v>
      </c>
      <c r="W668">
        <v>0</v>
      </c>
      <c r="X668" s="22">
        <v>5698.74</v>
      </c>
      <c r="Y668" t="s">
        <v>11</v>
      </c>
      <c r="Z668" t="s">
        <v>11</v>
      </c>
      <c r="AA668" t="s">
        <v>23</v>
      </c>
    </row>
    <row r="669" spans="2:27" ht="15.5" x14ac:dyDescent="0.35">
      <c r="B669" s="1" t="s">
        <v>1705</v>
      </c>
      <c r="C669" s="1" t="s">
        <v>3050</v>
      </c>
      <c r="D669" t="s">
        <v>4737</v>
      </c>
      <c r="E669" t="s">
        <v>5909</v>
      </c>
      <c r="F669" t="s">
        <v>5908</v>
      </c>
      <c r="I669" t="s">
        <v>1705</v>
      </c>
      <c r="J669">
        <v>39.979999999999997</v>
      </c>
      <c r="K669" t="str">
        <f t="shared" si="30"/>
        <v>Obesity</v>
      </c>
      <c r="L669">
        <v>9.4600000000000009</v>
      </c>
      <c r="M669" t="str">
        <f t="shared" si="31"/>
        <v>Diabetes</v>
      </c>
      <c r="N669" t="str">
        <f>PROPER('Medical Examinations'!D667)</f>
        <v>Yes</v>
      </c>
      <c r="O669" t="s">
        <v>2380</v>
      </c>
      <c r="P669" t="s">
        <v>2380</v>
      </c>
      <c r="Q669">
        <v>2</v>
      </c>
      <c r="R669" t="str">
        <f>PROPER('Answer Data Cleaning'!AA669)</f>
        <v>No</v>
      </c>
      <c r="T669" t="s">
        <v>699</v>
      </c>
      <c r="U669" s="24" t="str">
        <f>TEXT(_xlfn.CONCAT('Answer Data Cleaning'!M669,"-",'Answer Data Cleaning'!L669,"-",'Answer Data Cleaning'!K669),"DD-MMM-YYYY")</f>
        <v>15-Jun-1981</v>
      </c>
      <c r="V669">
        <f t="shared" si="32"/>
        <v>41</v>
      </c>
      <c r="W669">
        <v>0</v>
      </c>
      <c r="X669" s="22">
        <v>5699.84</v>
      </c>
      <c r="Y669" t="s">
        <v>11</v>
      </c>
      <c r="Z669" t="s">
        <v>12</v>
      </c>
      <c r="AA669" t="s">
        <v>13</v>
      </c>
    </row>
    <row r="670" spans="2:27" ht="15.5" x14ac:dyDescent="0.35">
      <c r="B670" s="1" t="s">
        <v>1704</v>
      </c>
      <c r="C670" s="1" t="s">
        <v>3051</v>
      </c>
      <c r="D670" t="s">
        <v>5612</v>
      </c>
      <c r="E670" t="s">
        <v>5730</v>
      </c>
      <c r="F670" t="s">
        <v>5910</v>
      </c>
      <c r="I670" t="s">
        <v>1704</v>
      </c>
      <c r="J670">
        <v>46.51</v>
      </c>
      <c r="K670" t="str">
        <f t="shared" si="30"/>
        <v>Obesity</v>
      </c>
      <c r="L670">
        <v>8.69</v>
      </c>
      <c r="M670" t="str">
        <f t="shared" si="31"/>
        <v>Diabetes</v>
      </c>
      <c r="N670" t="str">
        <f>PROPER('Medical Examinations'!D668)</f>
        <v>Yes</v>
      </c>
      <c r="O670" t="s">
        <v>2380</v>
      </c>
      <c r="P670" t="s">
        <v>2380</v>
      </c>
      <c r="Q670" s="20">
        <v>0</v>
      </c>
      <c r="R670" t="str">
        <f>PROPER('Answer Data Cleaning'!AA670)</f>
        <v>No</v>
      </c>
      <c r="T670" t="s">
        <v>700</v>
      </c>
      <c r="U670" s="24" t="str">
        <f>TEXT(_xlfn.CONCAT('Answer Data Cleaning'!M670,"-",'Answer Data Cleaning'!L670,"-",'Answer Data Cleaning'!K670),"DD-MMM-YYYY")</f>
        <v>03-Nov-1993</v>
      </c>
      <c r="V670">
        <f t="shared" si="32"/>
        <v>29</v>
      </c>
      <c r="W670">
        <v>4</v>
      </c>
      <c r="X670" s="22">
        <v>5708.87</v>
      </c>
      <c r="Y670" t="s">
        <v>11</v>
      </c>
      <c r="Z670" t="s">
        <v>16</v>
      </c>
      <c r="AA670" t="s">
        <v>42</v>
      </c>
    </row>
    <row r="671" spans="2:27" ht="15.5" x14ac:dyDescent="0.35">
      <c r="B671" s="1" t="s">
        <v>1703</v>
      </c>
      <c r="C671" s="1" t="s">
        <v>3052</v>
      </c>
      <c r="D671" t="s">
        <v>5612</v>
      </c>
      <c r="E671" t="s">
        <v>5912</v>
      </c>
      <c r="F671" t="s">
        <v>5911</v>
      </c>
      <c r="I671" t="s">
        <v>1703</v>
      </c>
      <c r="J671">
        <v>43.58</v>
      </c>
      <c r="K671" t="str">
        <f t="shared" si="30"/>
        <v>Obesity</v>
      </c>
      <c r="L671">
        <v>4.2300000000000004</v>
      </c>
      <c r="M671" t="str">
        <f t="shared" si="31"/>
        <v>Normal</v>
      </c>
      <c r="N671" t="str">
        <f>PROPER('Medical Examinations'!D669)</f>
        <v>No</v>
      </c>
      <c r="O671" t="s">
        <v>2380</v>
      </c>
      <c r="P671" t="s">
        <v>2383</v>
      </c>
      <c r="Q671">
        <v>1</v>
      </c>
      <c r="R671" t="str">
        <f>PROPER('Answer Data Cleaning'!AA671)</f>
        <v>No</v>
      </c>
      <c r="T671" t="s">
        <v>701</v>
      </c>
      <c r="U671" s="24" t="str">
        <f>TEXT(_xlfn.CONCAT('Answer Data Cleaning'!M671,"-",'Answer Data Cleaning'!L671,"-",'Answer Data Cleaning'!K671),"DD-MMM-YYYY")</f>
        <v>30-Aug-1981</v>
      </c>
      <c r="V671">
        <f t="shared" si="32"/>
        <v>41</v>
      </c>
      <c r="W671">
        <v>0</v>
      </c>
      <c r="X671" s="22">
        <v>5709.16</v>
      </c>
      <c r="Y671" t="s">
        <v>12</v>
      </c>
      <c r="Z671" t="s">
        <v>12</v>
      </c>
      <c r="AA671" t="s">
        <v>13</v>
      </c>
    </row>
    <row r="672" spans="2:27" ht="15.5" x14ac:dyDescent="0.35">
      <c r="B672" s="1" t="s">
        <v>1702</v>
      </c>
      <c r="C672" s="1" t="s">
        <v>3053</v>
      </c>
      <c r="D672" t="s">
        <v>4737</v>
      </c>
      <c r="E672" t="s">
        <v>5089</v>
      </c>
      <c r="F672" t="s">
        <v>5913</v>
      </c>
      <c r="I672" t="s">
        <v>1702</v>
      </c>
      <c r="J672">
        <v>42.28</v>
      </c>
      <c r="K672" t="str">
        <f t="shared" si="30"/>
        <v>Obesity</v>
      </c>
      <c r="L672">
        <v>9.16</v>
      </c>
      <c r="M672" t="str">
        <f t="shared" si="31"/>
        <v>Diabetes</v>
      </c>
      <c r="N672" t="str">
        <f>PROPER('Medical Examinations'!D670)</f>
        <v>Yes</v>
      </c>
      <c r="O672" t="s">
        <v>2380</v>
      </c>
      <c r="P672" t="s">
        <v>2380</v>
      </c>
      <c r="Q672">
        <v>1</v>
      </c>
      <c r="R672" t="str">
        <f>PROPER('Answer Data Cleaning'!AA672)</f>
        <v>No</v>
      </c>
      <c r="T672" t="s">
        <v>702</v>
      </c>
      <c r="U672" s="24" t="str">
        <f>TEXT(_xlfn.CONCAT('Answer Data Cleaning'!M672,"-",'Answer Data Cleaning'!L672,"-",'Answer Data Cleaning'!K672),"DD-MMM-YYYY")</f>
        <v>18-Dec-1971</v>
      </c>
      <c r="V672">
        <f t="shared" si="32"/>
        <v>51</v>
      </c>
      <c r="W672">
        <v>0</v>
      </c>
      <c r="X672" s="22">
        <v>5720.38</v>
      </c>
      <c r="Y672" t="s">
        <v>11</v>
      </c>
      <c r="Z672" t="s">
        <v>16</v>
      </c>
      <c r="AA672" t="s">
        <v>13</v>
      </c>
    </row>
    <row r="673" spans="2:27" ht="15.5" x14ac:dyDescent="0.35">
      <c r="B673" s="1" t="s">
        <v>1701</v>
      </c>
      <c r="C673" s="1" t="s">
        <v>3054</v>
      </c>
      <c r="D673" t="s">
        <v>5612</v>
      </c>
      <c r="E673" t="s">
        <v>4890</v>
      </c>
      <c r="F673" t="s">
        <v>5408</v>
      </c>
      <c r="I673" t="s">
        <v>1701</v>
      </c>
      <c r="J673">
        <v>35.520000000000003</v>
      </c>
      <c r="K673" t="str">
        <f t="shared" si="30"/>
        <v>Obesity</v>
      </c>
      <c r="L673">
        <v>8.26</v>
      </c>
      <c r="M673" t="str">
        <f t="shared" si="31"/>
        <v>Diabetes</v>
      </c>
      <c r="N673" t="str">
        <f>PROPER('Medical Examinations'!D671)</f>
        <v>No</v>
      </c>
      <c r="O673" t="s">
        <v>2380</v>
      </c>
      <c r="P673" t="s">
        <v>2380</v>
      </c>
      <c r="Q673" s="20">
        <v>0</v>
      </c>
      <c r="R673" t="str">
        <f>PROPER('Answer Data Cleaning'!AA673)</f>
        <v>No</v>
      </c>
      <c r="T673" t="s">
        <v>703</v>
      </c>
      <c r="U673" s="24" t="str">
        <f>TEXT(_xlfn.CONCAT('Answer Data Cleaning'!M673,"-",'Answer Data Cleaning'!L673,"-",'Answer Data Cleaning'!K673),"DD-MMM-YYYY")</f>
        <v>19-Oct-1987</v>
      </c>
      <c r="V673">
        <f t="shared" si="32"/>
        <v>35</v>
      </c>
      <c r="W673">
        <v>2</v>
      </c>
      <c r="X673" s="22">
        <v>5729.01</v>
      </c>
      <c r="Y673" t="s">
        <v>16</v>
      </c>
      <c r="Z673" t="s">
        <v>11</v>
      </c>
      <c r="AA673" t="s">
        <v>23</v>
      </c>
    </row>
    <row r="674" spans="2:27" ht="15.5" x14ac:dyDescent="0.35">
      <c r="B674" s="1" t="s">
        <v>1700</v>
      </c>
      <c r="C674" s="1" t="s">
        <v>3055</v>
      </c>
      <c r="D674" t="s">
        <v>4737</v>
      </c>
      <c r="E674" t="s">
        <v>5915</v>
      </c>
      <c r="F674" t="s">
        <v>5914</v>
      </c>
      <c r="I674" t="s">
        <v>1700</v>
      </c>
      <c r="J674">
        <v>33.6</v>
      </c>
      <c r="K674" t="str">
        <f t="shared" si="30"/>
        <v>Obesity</v>
      </c>
      <c r="L674">
        <v>11.25</v>
      </c>
      <c r="M674" t="str">
        <f t="shared" si="31"/>
        <v>Diabetes</v>
      </c>
      <c r="N674" t="str">
        <f>PROPER('Medical Examinations'!D672)</f>
        <v>No</v>
      </c>
      <c r="O674" t="s">
        <v>2380</v>
      </c>
      <c r="P674" t="s">
        <v>2380</v>
      </c>
      <c r="Q674" s="20">
        <v>0</v>
      </c>
      <c r="R674" t="str">
        <f>PROPER('Answer Data Cleaning'!AA674)</f>
        <v>No</v>
      </c>
      <c r="T674" t="s">
        <v>704</v>
      </c>
      <c r="U674" s="24" t="str">
        <f>TEXT(_xlfn.CONCAT('Answer Data Cleaning'!M674,"-",'Answer Data Cleaning'!L674,"-",'Answer Data Cleaning'!K674),"DD-MMM-YYYY")</f>
        <v>21-Aug-1972</v>
      </c>
      <c r="V674">
        <f t="shared" si="32"/>
        <v>50</v>
      </c>
      <c r="W674">
        <v>0</v>
      </c>
      <c r="X674" s="22">
        <v>5741.67</v>
      </c>
      <c r="Y674" t="s">
        <v>11</v>
      </c>
      <c r="Z674" t="s">
        <v>12</v>
      </c>
      <c r="AA674" t="s">
        <v>13</v>
      </c>
    </row>
    <row r="675" spans="2:27" ht="15.5" x14ac:dyDescent="0.35">
      <c r="B675" s="1" t="s">
        <v>1699</v>
      </c>
      <c r="C675" s="1" t="s">
        <v>3056</v>
      </c>
      <c r="D675" t="s">
        <v>4734</v>
      </c>
      <c r="E675" t="s">
        <v>5917</v>
      </c>
      <c r="F675" t="s">
        <v>5916</v>
      </c>
      <c r="I675" t="s">
        <v>1699</v>
      </c>
      <c r="J675">
        <v>22.42</v>
      </c>
      <c r="K675" t="str">
        <f t="shared" si="30"/>
        <v>Normal Weight</v>
      </c>
      <c r="L675">
        <v>6.74</v>
      </c>
      <c r="M675" t="str">
        <f t="shared" si="31"/>
        <v>Diabetes</v>
      </c>
      <c r="N675" t="str">
        <f>PROPER('Medical Examinations'!D673)</f>
        <v>No</v>
      </c>
      <c r="O675" t="s">
        <v>2380</v>
      </c>
      <c r="P675" t="s">
        <v>2380</v>
      </c>
      <c r="Q675" s="20">
        <v>0</v>
      </c>
      <c r="R675" t="str">
        <f>PROPER('Answer Data Cleaning'!AA675)</f>
        <v>Yes</v>
      </c>
      <c r="T675" t="s">
        <v>705</v>
      </c>
      <c r="U675" s="24" t="str">
        <f>TEXT(_xlfn.CONCAT('Answer Data Cleaning'!M675,"-",'Answer Data Cleaning'!L675,"-",'Answer Data Cleaning'!K675),"DD-MMM-YYYY")</f>
        <v>10-Jun-1993</v>
      </c>
      <c r="V675">
        <f t="shared" si="32"/>
        <v>29</v>
      </c>
      <c r="W675">
        <v>0</v>
      </c>
      <c r="X675" s="22">
        <v>5748.13</v>
      </c>
      <c r="Y675" t="s">
        <v>11</v>
      </c>
      <c r="Z675" t="s">
        <v>16</v>
      </c>
      <c r="AA675" t="s">
        <v>300</v>
      </c>
    </row>
    <row r="676" spans="2:27" ht="15.5" x14ac:dyDescent="0.35">
      <c r="B676" s="1" t="s">
        <v>1698</v>
      </c>
      <c r="C676" s="1" t="s">
        <v>3057</v>
      </c>
      <c r="D676" t="s">
        <v>4734</v>
      </c>
      <c r="E676" t="s">
        <v>5919</v>
      </c>
      <c r="F676" t="s">
        <v>5918</v>
      </c>
      <c r="I676" t="s">
        <v>1698</v>
      </c>
      <c r="J676">
        <v>46.86</v>
      </c>
      <c r="K676" t="str">
        <f t="shared" si="30"/>
        <v>Obesity</v>
      </c>
      <c r="L676">
        <v>4.87</v>
      </c>
      <c r="M676" t="str">
        <f t="shared" si="31"/>
        <v>Normal</v>
      </c>
      <c r="N676" t="str">
        <f>PROPER('Medical Examinations'!D674)</f>
        <v>No</v>
      </c>
      <c r="O676" t="s">
        <v>2380</v>
      </c>
      <c r="P676" t="s">
        <v>2380</v>
      </c>
      <c r="Q676" s="20">
        <v>0</v>
      </c>
      <c r="R676" t="str">
        <f>PROPER('Answer Data Cleaning'!AA676)</f>
        <v>No</v>
      </c>
      <c r="T676" t="s">
        <v>706</v>
      </c>
      <c r="U676" s="24" t="str">
        <f>TEXT(_xlfn.CONCAT('Answer Data Cleaning'!M676,"-",'Answer Data Cleaning'!L676,"-",'Answer Data Cleaning'!K676),"DD-MMM-YYYY")</f>
        <v>30-Aug-1983</v>
      </c>
      <c r="V676">
        <f t="shared" si="32"/>
        <v>39</v>
      </c>
      <c r="W676">
        <v>0</v>
      </c>
      <c r="X676" s="22">
        <v>5757.41</v>
      </c>
      <c r="Y676" t="s">
        <v>11</v>
      </c>
      <c r="Z676" t="s">
        <v>12</v>
      </c>
      <c r="AA676" t="s">
        <v>166</v>
      </c>
    </row>
    <row r="677" spans="2:27" ht="15.5" x14ac:dyDescent="0.35">
      <c r="B677" s="1" t="s">
        <v>1697</v>
      </c>
      <c r="C677" s="1" t="s">
        <v>3058</v>
      </c>
      <c r="D677" t="s">
        <v>4734</v>
      </c>
      <c r="E677" t="s">
        <v>5921</v>
      </c>
      <c r="F677" t="s">
        <v>5920</v>
      </c>
      <c r="I677" t="s">
        <v>1697</v>
      </c>
      <c r="J677">
        <v>32.965000000000003</v>
      </c>
      <c r="K677" t="str">
        <f t="shared" si="30"/>
        <v>Obesity</v>
      </c>
      <c r="L677">
        <v>6.68</v>
      </c>
      <c r="M677" t="str">
        <f t="shared" si="31"/>
        <v>Diabetes</v>
      </c>
      <c r="N677" t="str">
        <f>PROPER('Medical Examinations'!D675)</f>
        <v>No</v>
      </c>
      <c r="O677" t="s">
        <v>2380</v>
      </c>
      <c r="P677" t="s">
        <v>2380</v>
      </c>
      <c r="Q677">
        <v>3</v>
      </c>
      <c r="R677" t="str">
        <f>PROPER('Answer Data Cleaning'!AA677)</f>
        <v>No</v>
      </c>
      <c r="T677" t="s">
        <v>707</v>
      </c>
      <c r="U677" s="24" t="str">
        <f>TEXT(_xlfn.CONCAT('Answer Data Cleaning'!M677,"-",'Answer Data Cleaning'!L677,"-",'Answer Data Cleaning'!K677),"DD-MMM-YYYY")</f>
        <v>01-Nov-2004</v>
      </c>
      <c r="V677">
        <f t="shared" si="32"/>
        <v>18</v>
      </c>
      <c r="W677">
        <v>0</v>
      </c>
      <c r="X677" s="22">
        <v>5778.71</v>
      </c>
      <c r="Y677" t="s">
        <v>11</v>
      </c>
      <c r="Z677" t="s">
        <v>12</v>
      </c>
      <c r="AA677" t="s">
        <v>632</v>
      </c>
    </row>
    <row r="678" spans="2:27" ht="15.5" x14ac:dyDescent="0.35">
      <c r="B678" s="1" t="s">
        <v>1696</v>
      </c>
      <c r="C678" s="1" t="s">
        <v>3059</v>
      </c>
      <c r="D678" t="s">
        <v>4734</v>
      </c>
      <c r="E678" t="s">
        <v>5923</v>
      </c>
      <c r="F678" t="s">
        <v>5922</v>
      </c>
      <c r="I678" t="s">
        <v>1696</v>
      </c>
      <c r="J678">
        <v>39.340000000000003</v>
      </c>
      <c r="K678" t="str">
        <f t="shared" si="30"/>
        <v>Obesity</v>
      </c>
      <c r="L678">
        <v>5.0199999999999996</v>
      </c>
      <c r="M678" t="str">
        <f t="shared" si="31"/>
        <v>Normal</v>
      </c>
      <c r="N678" t="str">
        <f>PROPER('Medical Examinations'!D676)</f>
        <v>Yes</v>
      </c>
      <c r="O678" t="s">
        <v>2380</v>
      </c>
      <c r="P678" t="s">
        <v>2383</v>
      </c>
      <c r="Q678">
        <v>1</v>
      </c>
      <c r="R678" t="str">
        <f>PROPER('Answer Data Cleaning'!AA678)</f>
        <v>No</v>
      </c>
      <c r="T678" t="s">
        <v>708</v>
      </c>
      <c r="U678" s="24" t="str">
        <f>TEXT(_xlfn.CONCAT('Answer Data Cleaning'!M678,"-",'Answer Data Cleaning'!L678,"-",'Answer Data Cleaning'!K678),"DD-MMM-YYYY")</f>
        <v>18-Sep-1980</v>
      </c>
      <c r="V678">
        <f t="shared" si="32"/>
        <v>42</v>
      </c>
      <c r="W678">
        <v>2</v>
      </c>
      <c r="X678" s="22">
        <v>5807.06</v>
      </c>
      <c r="Y678" t="s">
        <v>11</v>
      </c>
      <c r="Z678" t="s">
        <v>12</v>
      </c>
      <c r="AA678" t="s">
        <v>13</v>
      </c>
    </row>
    <row r="679" spans="2:27" ht="15.5" x14ac:dyDescent="0.35">
      <c r="B679" s="1" t="s">
        <v>1695</v>
      </c>
      <c r="C679" s="1" t="s">
        <v>3060</v>
      </c>
      <c r="D679" t="s">
        <v>4734</v>
      </c>
      <c r="E679" t="s">
        <v>5925</v>
      </c>
      <c r="F679" t="s">
        <v>5924</v>
      </c>
      <c r="I679" t="s">
        <v>1695</v>
      </c>
      <c r="J679">
        <v>47</v>
      </c>
      <c r="K679" t="str">
        <f t="shared" si="30"/>
        <v>Obesity</v>
      </c>
      <c r="L679">
        <v>10.64</v>
      </c>
      <c r="M679" t="str">
        <f t="shared" si="31"/>
        <v>Diabetes</v>
      </c>
      <c r="N679" t="str">
        <f>PROPER('Medical Examinations'!D677)</f>
        <v>Yes</v>
      </c>
      <c r="O679" t="s">
        <v>2380</v>
      </c>
      <c r="P679" t="s">
        <v>2380</v>
      </c>
      <c r="Q679" s="20">
        <v>0</v>
      </c>
      <c r="R679" t="str">
        <f>PROPER('Answer Data Cleaning'!AA679)</f>
        <v>No</v>
      </c>
      <c r="T679" t="s">
        <v>709</v>
      </c>
      <c r="U679" s="24" t="str">
        <f>TEXT(_xlfn.CONCAT('Answer Data Cleaning'!M679,"-",'Answer Data Cleaning'!L679,"-",'Answer Data Cleaning'!K679),"DD-MMM-YYYY")</f>
        <v>02-Nov-1972</v>
      </c>
      <c r="V679">
        <f t="shared" si="32"/>
        <v>50</v>
      </c>
      <c r="W679">
        <v>0</v>
      </c>
      <c r="X679" s="22">
        <v>5812.9</v>
      </c>
      <c r="Y679" t="s">
        <v>11</v>
      </c>
      <c r="Z679" t="s">
        <v>11</v>
      </c>
      <c r="AA679" t="s">
        <v>13</v>
      </c>
    </row>
    <row r="680" spans="2:27" ht="15.5" x14ac:dyDescent="0.35">
      <c r="B680" s="1" t="s">
        <v>1694</v>
      </c>
      <c r="C680" s="1" t="s">
        <v>3061</v>
      </c>
      <c r="D680" t="s">
        <v>5612</v>
      </c>
      <c r="E680" t="s">
        <v>5927</v>
      </c>
      <c r="F680" t="s">
        <v>5926</v>
      </c>
      <c r="I680" t="s">
        <v>1694</v>
      </c>
      <c r="J680">
        <v>36.71</v>
      </c>
      <c r="K680" t="str">
        <f t="shared" si="30"/>
        <v>Obesity</v>
      </c>
      <c r="L680">
        <v>8.74</v>
      </c>
      <c r="M680" t="str">
        <f t="shared" si="31"/>
        <v>Diabetes</v>
      </c>
      <c r="N680" t="str">
        <f>PROPER('Medical Examinations'!D678)</f>
        <v>Yes</v>
      </c>
      <c r="O680" t="s">
        <v>2380</v>
      </c>
      <c r="P680" t="s">
        <v>2380</v>
      </c>
      <c r="Q680" s="20">
        <v>0</v>
      </c>
      <c r="R680" t="str">
        <f>PROPER('Answer Data Cleaning'!AA680)</f>
        <v>No</v>
      </c>
      <c r="T680" t="s">
        <v>710</v>
      </c>
      <c r="U680" s="24" t="str">
        <f>TEXT(_xlfn.CONCAT('Answer Data Cleaning'!M680,"-",'Answer Data Cleaning'!L680,"-",'Answer Data Cleaning'!K680),"DD-MMM-YYYY")</f>
        <v>22-Jul-2002</v>
      </c>
      <c r="V680">
        <f t="shared" si="32"/>
        <v>20</v>
      </c>
      <c r="W680">
        <v>0</v>
      </c>
      <c r="X680" s="22">
        <v>5816.58</v>
      </c>
      <c r="Y680" t="s">
        <v>11</v>
      </c>
      <c r="Z680" t="s">
        <v>11</v>
      </c>
      <c r="AA680" t="s">
        <v>535</v>
      </c>
    </row>
    <row r="681" spans="2:27" ht="15.5" x14ac:dyDescent="0.35">
      <c r="B681" s="1" t="s">
        <v>1693</v>
      </c>
      <c r="C681" s="1" t="s">
        <v>3062</v>
      </c>
      <c r="D681" t="s">
        <v>4734</v>
      </c>
      <c r="E681" t="s">
        <v>5929</v>
      </c>
      <c r="F681" t="s">
        <v>5928</v>
      </c>
      <c r="I681" t="s">
        <v>1693</v>
      </c>
      <c r="J681">
        <v>53.48</v>
      </c>
      <c r="K681" t="str">
        <f t="shared" si="30"/>
        <v>Obesity</v>
      </c>
      <c r="L681">
        <v>5.64</v>
      </c>
      <c r="M681" t="str">
        <f t="shared" si="31"/>
        <v>Normal</v>
      </c>
      <c r="N681" t="str">
        <f>PROPER('Medical Examinations'!D679)</f>
        <v>No</v>
      </c>
      <c r="O681" t="s">
        <v>2380</v>
      </c>
      <c r="P681" t="s">
        <v>2380</v>
      </c>
      <c r="Q681" s="20">
        <v>0</v>
      </c>
      <c r="R681" t="str">
        <f>PROPER('Answer Data Cleaning'!AA681)</f>
        <v>No</v>
      </c>
      <c r="T681" t="s">
        <v>711</v>
      </c>
      <c r="U681" s="24" t="str">
        <f>TEXT(_xlfn.CONCAT('Answer Data Cleaning'!M681,"-",'Answer Data Cleaning'!L681,"-",'Answer Data Cleaning'!K681),"DD-MMM-YYYY")</f>
        <v>27-Sep-1971</v>
      </c>
      <c r="V681">
        <f t="shared" si="32"/>
        <v>51</v>
      </c>
      <c r="W681">
        <v>0</v>
      </c>
      <c r="X681" s="22">
        <v>5832.6</v>
      </c>
      <c r="Y681" t="s">
        <v>11</v>
      </c>
      <c r="Z681" t="s">
        <v>12</v>
      </c>
      <c r="AA681" t="s">
        <v>23</v>
      </c>
    </row>
    <row r="682" spans="2:27" ht="15.5" x14ac:dyDescent="0.35">
      <c r="B682" s="1" t="s">
        <v>1692</v>
      </c>
      <c r="C682" s="1" t="s">
        <v>3063</v>
      </c>
      <c r="D682" t="s">
        <v>4737</v>
      </c>
      <c r="E682" t="s">
        <v>5931</v>
      </c>
      <c r="F682" t="s">
        <v>5930</v>
      </c>
      <c r="I682" t="s">
        <v>1692</v>
      </c>
      <c r="J682">
        <v>35.5</v>
      </c>
      <c r="K682" t="str">
        <f t="shared" si="30"/>
        <v>Obesity</v>
      </c>
      <c r="L682">
        <v>10.37</v>
      </c>
      <c r="M682" t="str">
        <f t="shared" si="31"/>
        <v>Diabetes</v>
      </c>
      <c r="N682" t="str">
        <f>PROPER('Medical Examinations'!D680)</f>
        <v>No</v>
      </c>
      <c r="O682" t="s">
        <v>2380</v>
      </c>
      <c r="P682" t="s">
        <v>2380</v>
      </c>
      <c r="Q682" s="20">
        <v>0</v>
      </c>
      <c r="R682" t="str">
        <f>PROPER('Answer Data Cleaning'!AA682)</f>
        <v>No</v>
      </c>
      <c r="T682" t="s">
        <v>712</v>
      </c>
      <c r="U682" s="24" t="str">
        <f>TEXT(_xlfn.CONCAT('Answer Data Cleaning'!M682,"-",'Answer Data Cleaning'!L682,"-",'Answer Data Cleaning'!K682),"DD-MMM-YYYY")</f>
        <v>27-Jul-1987</v>
      </c>
      <c r="V682">
        <f t="shared" si="32"/>
        <v>35</v>
      </c>
      <c r="W682">
        <v>2</v>
      </c>
      <c r="X682" s="22">
        <v>5836.52</v>
      </c>
      <c r="Y682" t="s">
        <v>11</v>
      </c>
      <c r="Z682" t="s">
        <v>12</v>
      </c>
      <c r="AA682" t="s">
        <v>13</v>
      </c>
    </row>
    <row r="683" spans="2:27" ht="15.5" x14ac:dyDescent="0.35">
      <c r="B683" s="1" t="s">
        <v>1691</v>
      </c>
      <c r="C683" s="1" t="s">
        <v>3064</v>
      </c>
      <c r="D683" t="s">
        <v>4737</v>
      </c>
      <c r="E683" t="s">
        <v>5464</v>
      </c>
      <c r="F683" t="s">
        <v>5932</v>
      </c>
      <c r="I683" t="s">
        <v>1691</v>
      </c>
      <c r="J683">
        <v>36.979999999999997</v>
      </c>
      <c r="K683" t="str">
        <f t="shared" si="30"/>
        <v>Obesity</v>
      </c>
      <c r="L683">
        <v>9.56</v>
      </c>
      <c r="M683" t="str">
        <f t="shared" si="31"/>
        <v>Diabetes</v>
      </c>
      <c r="N683" t="str">
        <f>PROPER('Medical Examinations'!D681)</f>
        <v>Yes</v>
      </c>
      <c r="O683" t="s">
        <v>2380</v>
      </c>
      <c r="P683" t="s">
        <v>2380</v>
      </c>
      <c r="Q683" s="20">
        <v>0</v>
      </c>
      <c r="R683" t="str">
        <f>PROPER('Answer Data Cleaning'!AA683)</f>
        <v>No</v>
      </c>
      <c r="T683" t="s">
        <v>713</v>
      </c>
      <c r="U683" s="24" t="str">
        <f>TEXT(_xlfn.CONCAT('Answer Data Cleaning'!M683,"-",'Answer Data Cleaning'!L683,"-",'Answer Data Cleaning'!K683),"DD-MMM-YYYY")</f>
        <v>20-Aug-1995</v>
      </c>
      <c r="V683">
        <f t="shared" si="32"/>
        <v>27</v>
      </c>
      <c r="W683">
        <v>0</v>
      </c>
      <c r="X683" s="22">
        <v>5843.99</v>
      </c>
      <c r="Y683" t="s">
        <v>11</v>
      </c>
      <c r="Z683" t="s">
        <v>11</v>
      </c>
      <c r="AA683" t="s">
        <v>200</v>
      </c>
    </row>
    <row r="684" spans="2:27" ht="15.5" x14ac:dyDescent="0.35">
      <c r="B684" s="1" t="s">
        <v>1690</v>
      </c>
      <c r="C684" s="1" t="s">
        <v>3065</v>
      </c>
      <c r="D684" t="s">
        <v>4734</v>
      </c>
      <c r="E684" t="s">
        <v>5934</v>
      </c>
      <c r="F684" t="s">
        <v>5933</v>
      </c>
      <c r="I684" t="s">
        <v>1690</v>
      </c>
      <c r="J684">
        <v>32.395000000000003</v>
      </c>
      <c r="K684" t="str">
        <f t="shared" si="30"/>
        <v>Obesity</v>
      </c>
      <c r="L684">
        <v>8.23</v>
      </c>
      <c r="M684" t="str">
        <f t="shared" si="31"/>
        <v>Diabetes</v>
      </c>
      <c r="N684" t="str">
        <f>PROPER('Medical Examinations'!D682)</f>
        <v>Yes</v>
      </c>
      <c r="O684" t="s">
        <v>2380</v>
      </c>
      <c r="P684" t="s">
        <v>2383</v>
      </c>
      <c r="Q684">
        <v>1</v>
      </c>
      <c r="R684" t="str">
        <f>PROPER('Answer Data Cleaning'!AA684)</f>
        <v>No</v>
      </c>
      <c r="T684" t="s">
        <v>714</v>
      </c>
      <c r="U684" s="24" t="str">
        <f>TEXT(_xlfn.CONCAT('Answer Data Cleaning'!M684,"-",'Answer Data Cleaning'!L684,"-",'Answer Data Cleaning'!K684),"DD-MMM-YYYY")</f>
        <v>30-Sep-1987</v>
      </c>
      <c r="V684">
        <f t="shared" si="32"/>
        <v>35</v>
      </c>
      <c r="W684">
        <v>2</v>
      </c>
      <c r="X684" s="22">
        <v>5846.92</v>
      </c>
      <c r="Y684" t="s">
        <v>11</v>
      </c>
      <c r="Z684" t="s">
        <v>11</v>
      </c>
      <c r="AA684" t="s">
        <v>13</v>
      </c>
    </row>
    <row r="685" spans="2:27" ht="15.5" x14ac:dyDescent="0.35">
      <c r="B685" s="1" t="s">
        <v>1689</v>
      </c>
      <c r="C685" s="1" t="s">
        <v>3066</v>
      </c>
      <c r="D685" t="s">
        <v>5612</v>
      </c>
      <c r="E685" t="s">
        <v>5936</v>
      </c>
      <c r="F685" t="s">
        <v>5935</v>
      </c>
      <c r="I685" t="s">
        <v>1689</v>
      </c>
      <c r="J685">
        <v>32.729999999999997</v>
      </c>
      <c r="K685" t="str">
        <f t="shared" si="30"/>
        <v>Obesity</v>
      </c>
      <c r="L685">
        <v>7.03</v>
      </c>
      <c r="M685" t="str">
        <f t="shared" si="31"/>
        <v>Diabetes</v>
      </c>
      <c r="N685" t="str">
        <f>PROPER('Medical Examinations'!D683)</f>
        <v>No</v>
      </c>
      <c r="O685" t="s">
        <v>2380</v>
      </c>
      <c r="P685" t="s">
        <v>2380</v>
      </c>
      <c r="Q685" s="20">
        <v>0</v>
      </c>
      <c r="R685" t="str">
        <f>PROPER('Answer Data Cleaning'!AA685)</f>
        <v>No</v>
      </c>
      <c r="T685" t="s">
        <v>715</v>
      </c>
      <c r="U685" s="24" t="str">
        <f>TEXT(_xlfn.CONCAT('Answer Data Cleaning'!M685,"-",'Answer Data Cleaning'!L685,"-",'Answer Data Cleaning'!K685),"DD-MMM-YYYY")</f>
        <v>18-Jun-1985</v>
      </c>
      <c r="V685">
        <f t="shared" si="32"/>
        <v>37</v>
      </c>
      <c r="W685">
        <v>3</v>
      </c>
      <c r="X685" s="22">
        <v>5847.24</v>
      </c>
      <c r="Y685" t="s">
        <v>11</v>
      </c>
      <c r="Z685" t="s">
        <v>16</v>
      </c>
      <c r="AA685" t="s">
        <v>13</v>
      </c>
    </row>
    <row r="686" spans="2:27" ht="15.5" x14ac:dyDescent="0.35">
      <c r="B686" s="1" t="s">
        <v>1688</v>
      </c>
      <c r="C686" s="1" t="s">
        <v>3067</v>
      </c>
      <c r="D686" t="s">
        <v>4734</v>
      </c>
      <c r="E686" t="s">
        <v>4924</v>
      </c>
      <c r="F686" t="s">
        <v>5937</v>
      </c>
      <c r="I686" t="s">
        <v>1688</v>
      </c>
      <c r="J686">
        <v>20.52</v>
      </c>
      <c r="K686" t="str">
        <f t="shared" si="30"/>
        <v>Normal Weight</v>
      </c>
      <c r="L686">
        <v>5.45</v>
      </c>
      <c r="M686" t="str">
        <f t="shared" si="31"/>
        <v>Normal</v>
      </c>
      <c r="N686" t="str">
        <f>PROPER('Medical Examinations'!D684)</f>
        <v>No</v>
      </c>
      <c r="O686" t="s">
        <v>2380</v>
      </c>
      <c r="P686" t="s">
        <v>2380</v>
      </c>
      <c r="Q686">
        <v>1</v>
      </c>
      <c r="R686" t="str">
        <f>PROPER('Answer Data Cleaning'!AA686)</f>
        <v>Yes</v>
      </c>
      <c r="T686" t="s">
        <v>716</v>
      </c>
      <c r="U686" s="24" t="str">
        <f>TEXT(_xlfn.CONCAT('Answer Data Cleaning'!M686,"-",'Answer Data Cleaning'!L686,"-",'Answer Data Cleaning'!K686),"DD-MMM-YYYY")</f>
        <v>22-Nov-1984</v>
      </c>
      <c r="V686">
        <f t="shared" si="32"/>
        <v>38</v>
      </c>
      <c r="W686">
        <v>1</v>
      </c>
      <c r="X686" s="22">
        <v>5855.9</v>
      </c>
      <c r="Y686" t="s">
        <v>11</v>
      </c>
      <c r="Z686" t="s">
        <v>12</v>
      </c>
      <c r="AA686" t="s">
        <v>23</v>
      </c>
    </row>
    <row r="687" spans="2:27" ht="15.5" x14ac:dyDescent="0.35">
      <c r="B687" s="1" t="s">
        <v>1687</v>
      </c>
      <c r="C687" s="1" t="s">
        <v>3068</v>
      </c>
      <c r="D687" t="s">
        <v>4734</v>
      </c>
      <c r="E687" t="s">
        <v>5939</v>
      </c>
      <c r="F687" t="s">
        <v>5938</v>
      </c>
      <c r="I687" t="s">
        <v>1687</v>
      </c>
      <c r="J687">
        <v>51.72</v>
      </c>
      <c r="K687" t="str">
        <f t="shared" si="30"/>
        <v>Obesity</v>
      </c>
      <c r="L687">
        <v>5.76</v>
      </c>
      <c r="M687" t="str">
        <f t="shared" si="31"/>
        <v>Prediabetes</v>
      </c>
      <c r="N687" t="str">
        <f>PROPER('Medical Examinations'!D685)</f>
        <v>No</v>
      </c>
      <c r="O687" t="s">
        <v>2380</v>
      </c>
      <c r="P687" t="s">
        <v>2380</v>
      </c>
      <c r="Q687" s="20">
        <v>0</v>
      </c>
      <c r="R687" t="str">
        <f>PROPER('Answer Data Cleaning'!AA687)</f>
        <v>No</v>
      </c>
      <c r="T687" t="s">
        <v>717</v>
      </c>
      <c r="U687" s="24" t="str">
        <f>TEXT(_xlfn.CONCAT('Answer Data Cleaning'!M687,"-",'Answer Data Cleaning'!L687,"-",'Answer Data Cleaning'!K687),"DD-MMM-YYYY")</f>
        <v>19-Oct-1993</v>
      </c>
      <c r="V687">
        <f t="shared" si="32"/>
        <v>29</v>
      </c>
      <c r="W687">
        <v>0</v>
      </c>
      <c r="X687" s="22">
        <v>5877.02</v>
      </c>
      <c r="Y687" t="s">
        <v>11</v>
      </c>
      <c r="Z687" t="s">
        <v>11</v>
      </c>
      <c r="AA687" t="s">
        <v>300</v>
      </c>
    </row>
    <row r="688" spans="2:27" ht="15.5" x14ac:dyDescent="0.35">
      <c r="B688" s="1" t="s">
        <v>1686</v>
      </c>
      <c r="C688" s="1" t="s">
        <v>3069</v>
      </c>
      <c r="D688" t="s">
        <v>4737</v>
      </c>
      <c r="E688" t="s">
        <v>5941</v>
      </c>
      <c r="F688" t="s">
        <v>5940</v>
      </c>
      <c r="I688" t="s">
        <v>1686</v>
      </c>
      <c r="J688">
        <v>50.2</v>
      </c>
      <c r="K688" t="str">
        <f t="shared" si="30"/>
        <v>Obesity</v>
      </c>
      <c r="L688">
        <v>5.4</v>
      </c>
      <c r="M688" t="str">
        <f t="shared" si="31"/>
        <v>Normal</v>
      </c>
      <c r="N688" t="str">
        <f>PROPER('Medical Examinations'!D686)</f>
        <v>No</v>
      </c>
      <c r="O688" t="s">
        <v>2380</v>
      </c>
      <c r="P688" t="s">
        <v>2380</v>
      </c>
      <c r="Q688" s="20">
        <v>0</v>
      </c>
      <c r="R688" t="str">
        <f>PROPER('Answer Data Cleaning'!AA688)</f>
        <v>No</v>
      </c>
      <c r="T688" t="s">
        <v>718</v>
      </c>
      <c r="U688" s="24" t="str">
        <f>TEXT(_xlfn.CONCAT('Answer Data Cleaning'!M688,"-",'Answer Data Cleaning'!L688,"-",'Answer Data Cleaning'!K688),"DD-MMM-YYYY")</f>
        <v>08-Jul-1982</v>
      </c>
      <c r="V688">
        <f t="shared" si="32"/>
        <v>40</v>
      </c>
      <c r="W688">
        <v>0</v>
      </c>
      <c r="X688" s="22">
        <v>5910.94</v>
      </c>
      <c r="Y688" t="s">
        <v>11</v>
      </c>
      <c r="Z688" t="s">
        <v>16</v>
      </c>
      <c r="AA688" t="s">
        <v>42</v>
      </c>
    </row>
    <row r="689" spans="2:27" ht="15.5" x14ac:dyDescent="0.35">
      <c r="B689" s="1" t="s">
        <v>1685</v>
      </c>
      <c r="C689" s="1" t="s">
        <v>3070</v>
      </c>
      <c r="D689" t="s">
        <v>4737</v>
      </c>
      <c r="E689" t="s">
        <v>5943</v>
      </c>
      <c r="F689" t="s">
        <v>5942</v>
      </c>
      <c r="I689" t="s">
        <v>1685</v>
      </c>
      <c r="J689">
        <v>25.52</v>
      </c>
      <c r="K689" t="str">
        <f t="shared" si="30"/>
        <v>Overweight</v>
      </c>
      <c r="L689">
        <v>6.35</v>
      </c>
      <c r="M689" t="str">
        <f t="shared" si="31"/>
        <v>Prediabetes</v>
      </c>
      <c r="N689" t="str">
        <f>PROPER('Medical Examinations'!D687)</f>
        <v>No</v>
      </c>
      <c r="O689" t="s">
        <v>2380</v>
      </c>
      <c r="P689" t="s">
        <v>2383</v>
      </c>
      <c r="Q689">
        <v>1</v>
      </c>
      <c r="R689" t="str">
        <f>PROPER('Answer Data Cleaning'!AA689)</f>
        <v>No</v>
      </c>
      <c r="T689" t="s">
        <v>719</v>
      </c>
      <c r="U689" s="24" t="str">
        <f>TEXT(_xlfn.CONCAT('Answer Data Cleaning'!M689,"-",'Answer Data Cleaning'!L689,"-",'Answer Data Cleaning'!K689),"DD-MMM-YYYY")</f>
        <v>21-Dec-1982</v>
      </c>
      <c r="V689">
        <f t="shared" si="32"/>
        <v>40</v>
      </c>
      <c r="W689">
        <v>0</v>
      </c>
      <c r="X689" s="22">
        <v>5920.1</v>
      </c>
      <c r="Y689" t="s">
        <v>11</v>
      </c>
      <c r="Z689" t="s">
        <v>16</v>
      </c>
      <c r="AA689" t="s">
        <v>13</v>
      </c>
    </row>
    <row r="690" spans="2:27" ht="15.5" x14ac:dyDescent="0.35">
      <c r="B690" s="1" t="s">
        <v>1684</v>
      </c>
      <c r="C690" s="1" t="s">
        <v>3071</v>
      </c>
      <c r="D690" t="s">
        <v>4734</v>
      </c>
      <c r="E690" t="s">
        <v>5945</v>
      </c>
      <c r="F690" t="s">
        <v>5944</v>
      </c>
      <c r="I690" t="s">
        <v>1684</v>
      </c>
      <c r="J690">
        <v>35.200000000000003</v>
      </c>
      <c r="K690" t="str">
        <f t="shared" si="30"/>
        <v>Obesity</v>
      </c>
      <c r="L690">
        <v>6.26</v>
      </c>
      <c r="M690" t="str">
        <f t="shared" si="31"/>
        <v>Prediabetes</v>
      </c>
      <c r="N690" t="str">
        <f>PROPER('Medical Examinations'!D688)</f>
        <v>Yes</v>
      </c>
      <c r="O690" t="s">
        <v>2380</v>
      </c>
      <c r="P690" t="s">
        <v>2380</v>
      </c>
      <c r="Q690">
        <v>2</v>
      </c>
      <c r="R690" t="str">
        <f>PROPER('Answer Data Cleaning'!AA690)</f>
        <v>No</v>
      </c>
      <c r="T690" t="s">
        <v>720</v>
      </c>
      <c r="U690" s="24" t="str">
        <f>TEXT(_xlfn.CONCAT('Answer Data Cleaning'!M690,"-",'Answer Data Cleaning'!L690,"-",'Answer Data Cleaning'!K690),"DD-MMM-YYYY")</f>
        <v>29-Jul-1987</v>
      </c>
      <c r="V690">
        <f t="shared" si="32"/>
        <v>35</v>
      </c>
      <c r="W690">
        <v>3</v>
      </c>
      <c r="X690" s="22">
        <v>5926.85</v>
      </c>
      <c r="Y690" t="s">
        <v>12</v>
      </c>
      <c r="Z690" t="s">
        <v>12</v>
      </c>
      <c r="AA690" t="s">
        <v>42</v>
      </c>
    </row>
    <row r="691" spans="2:27" ht="15.5" x14ac:dyDescent="0.35">
      <c r="B691" s="1" t="s">
        <v>1683</v>
      </c>
      <c r="C691" s="1" t="s">
        <v>3072</v>
      </c>
      <c r="D691" t="s">
        <v>4734</v>
      </c>
      <c r="E691" t="s">
        <v>5947</v>
      </c>
      <c r="F691" t="s">
        <v>5946</v>
      </c>
      <c r="I691" t="s">
        <v>1683</v>
      </c>
      <c r="J691">
        <v>41.26</v>
      </c>
      <c r="K691" t="str">
        <f t="shared" si="30"/>
        <v>Obesity</v>
      </c>
      <c r="L691">
        <v>5.97</v>
      </c>
      <c r="M691" t="str">
        <f t="shared" si="31"/>
        <v>Prediabetes</v>
      </c>
      <c r="N691" t="str">
        <f>PROPER('Medical Examinations'!D689)</f>
        <v>Yes</v>
      </c>
      <c r="O691" t="s">
        <v>2380</v>
      </c>
      <c r="P691" t="s">
        <v>2380</v>
      </c>
      <c r="Q691" s="20">
        <v>0</v>
      </c>
      <c r="R691" t="str">
        <f>PROPER('Answer Data Cleaning'!AA691)</f>
        <v>No</v>
      </c>
      <c r="T691" t="s">
        <v>721</v>
      </c>
      <c r="U691" s="24" t="str">
        <f>TEXT(_xlfn.CONCAT('Answer Data Cleaning'!M691,"-",'Answer Data Cleaning'!L691,"-",'Answer Data Cleaning'!K691),"DD-MMM-YYYY")</f>
        <v>13-Aug-1993</v>
      </c>
      <c r="V691">
        <f t="shared" si="32"/>
        <v>29</v>
      </c>
      <c r="W691">
        <v>0</v>
      </c>
      <c r="X691" s="22">
        <v>5926.93</v>
      </c>
      <c r="Y691" t="s">
        <v>11</v>
      </c>
      <c r="Z691" t="s">
        <v>11</v>
      </c>
      <c r="AA691" t="s">
        <v>200</v>
      </c>
    </row>
    <row r="692" spans="2:27" ht="15.5" x14ac:dyDescent="0.35">
      <c r="B692" s="1" t="s">
        <v>1682</v>
      </c>
      <c r="C692" s="1" t="s">
        <v>3073</v>
      </c>
      <c r="D692" t="s">
        <v>4734</v>
      </c>
      <c r="E692" t="s">
        <v>5949</v>
      </c>
      <c r="F692" t="s">
        <v>5948</v>
      </c>
      <c r="I692" t="s">
        <v>1682</v>
      </c>
      <c r="J692">
        <v>17.195</v>
      </c>
      <c r="K692" t="str">
        <f t="shared" si="30"/>
        <v>Underweight</v>
      </c>
      <c r="L692">
        <v>5.29</v>
      </c>
      <c r="M692" t="str">
        <f t="shared" si="31"/>
        <v>Normal</v>
      </c>
      <c r="N692" t="str">
        <f>PROPER('Medical Examinations'!D690)</f>
        <v>Yes</v>
      </c>
      <c r="O692" t="s">
        <v>2380</v>
      </c>
      <c r="P692" t="s">
        <v>2380</v>
      </c>
      <c r="Q692" s="20">
        <v>0</v>
      </c>
      <c r="R692" t="str">
        <f>PROPER('Answer Data Cleaning'!AA692)</f>
        <v>Yes</v>
      </c>
      <c r="T692" t="s">
        <v>722</v>
      </c>
      <c r="U692" s="24" t="str">
        <f>TEXT(_xlfn.CONCAT('Answer Data Cleaning'!M692,"-",'Answer Data Cleaning'!L692,"-",'Answer Data Cleaning'!K692),"DD-MMM-YYYY")</f>
        <v>30-Jul-1994</v>
      </c>
      <c r="V692">
        <f t="shared" si="32"/>
        <v>28</v>
      </c>
      <c r="W692">
        <v>0</v>
      </c>
      <c r="X692" s="22">
        <v>5927.65</v>
      </c>
      <c r="Y692" t="s">
        <v>11</v>
      </c>
      <c r="Z692" t="s">
        <v>16</v>
      </c>
      <c r="AA692" t="s">
        <v>23</v>
      </c>
    </row>
    <row r="693" spans="2:27" ht="15.5" x14ac:dyDescent="0.35">
      <c r="B693" s="1" t="s">
        <v>1681</v>
      </c>
      <c r="C693" s="1" t="s">
        <v>3074</v>
      </c>
      <c r="D693" t="s">
        <v>4734</v>
      </c>
      <c r="E693" t="s">
        <v>5951</v>
      </c>
      <c r="F693" t="s">
        <v>5950</v>
      </c>
      <c r="I693" t="s">
        <v>1681</v>
      </c>
      <c r="J693">
        <v>23.085000000000001</v>
      </c>
      <c r="K693" t="str">
        <f t="shared" si="30"/>
        <v>Normal Weight</v>
      </c>
      <c r="L693">
        <v>4.2699999999999996</v>
      </c>
      <c r="M693" t="str">
        <f t="shared" si="31"/>
        <v>Normal</v>
      </c>
      <c r="N693" t="str">
        <f>PROPER('Medical Examinations'!D691)</f>
        <v>Yes</v>
      </c>
      <c r="O693" t="s">
        <v>2380</v>
      </c>
      <c r="P693" t="s">
        <v>2380</v>
      </c>
      <c r="Q693">
        <v>2</v>
      </c>
      <c r="R693" t="str">
        <f>PROPER('Answer Data Cleaning'!AA693)</f>
        <v>No</v>
      </c>
      <c r="T693" t="s">
        <v>723</v>
      </c>
      <c r="U693" s="24" t="str">
        <f>TEXT(_xlfn.CONCAT('Answer Data Cleaning'!M693,"-",'Answer Data Cleaning'!L693,"-",'Answer Data Cleaning'!K693),"DD-MMM-YYYY")</f>
        <v>14-Jul-1987</v>
      </c>
      <c r="V693">
        <f t="shared" si="32"/>
        <v>35</v>
      </c>
      <c r="W693">
        <v>3</v>
      </c>
      <c r="X693" s="22">
        <v>5934.38</v>
      </c>
      <c r="Y693" t="s">
        <v>12</v>
      </c>
      <c r="Z693" t="s">
        <v>11</v>
      </c>
      <c r="AA693" t="s">
        <v>13</v>
      </c>
    </row>
    <row r="694" spans="2:27" ht="15.5" x14ac:dyDescent="0.35">
      <c r="B694" s="1" t="s">
        <v>1680</v>
      </c>
      <c r="C694" s="1" t="s">
        <v>3075</v>
      </c>
      <c r="D694" t="s">
        <v>4734</v>
      </c>
      <c r="E694" t="s">
        <v>5953</v>
      </c>
      <c r="F694" t="s">
        <v>5952</v>
      </c>
      <c r="I694" t="s">
        <v>1680</v>
      </c>
      <c r="J694">
        <v>21.66</v>
      </c>
      <c r="K694" t="str">
        <f t="shared" si="30"/>
        <v>Normal Weight</v>
      </c>
      <c r="L694">
        <v>5.2</v>
      </c>
      <c r="M694" t="str">
        <f t="shared" si="31"/>
        <v>Normal</v>
      </c>
      <c r="N694" t="str">
        <f>PROPER('Medical Examinations'!D692)</f>
        <v>Yes</v>
      </c>
      <c r="O694" t="s">
        <v>2380</v>
      </c>
      <c r="P694" t="s">
        <v>2380</v>
      </c>
      <c r="Q694">
        <v>2</v>
      </c>
      <c r="R694" t="str">
        <f>PROPER('Answer Data Cleaning'!AA694)</f>
        <v>No</v>
      </c>
      <c r="T694" t="s">
        <v>724</v>
      </c>
      <c r="U694" s="24" t="str">
        <f>TEXT(_xlfn.CONCAT('Answer Data Cleaning'!M694,"-",'Answer Data Cleaning'!L694,"-",'Answer Data Cleaning'!K694),"DD-MMM-YYYY")</f>
        <v>13-Aug-2003</v>
      </c>
      <c r="V694">
        <f t="shared" si="32"/>
        <v>19</v>
      </c>
      <c r="W694">
        <v>0</v>
      </c>
      <c r="X694" s="22">
        <v>5957.35</v>
      </c>
      <c r="Y694" t="s">
        <v>11</v>
      </c>
      <c r="Z694" t="s">
        <v>11</v>
      </c>
      <c r="AA694" t="s">
        <v>23</v>
      </c>
    </row>
    <row r="695" spans="2:27" ht="15.5" x14ac:dyDescent="0.35">
      <c r="B695" s="1" t="s">
        <v>1679</v>
      </c>
      <c r="C695" s="1" t="s">
        <v>3076</v>
      </c>
      <c r="D695" t="s">
        <v>4737</v>
      </c>
      <c r="E695" t="s">
        <v>5955</v>
      </c>
      <c r="F695" t="s">
        <v>5954</v>
      </c>
      <c r="I695" t="s">
        <v>1679</v>
      </c>
      <c r="J695">
        <v>36.47</v>
      </c>
      <c r="K695" t="str">
        <f t="shared" si="30"/>
        <v>Obesity</v>
      </c>
      <c r="L695">
        <v>8.23</v>
      </c>
      <c r="M695" t="str">
        <f t="shared" si="31"/>
        <v>Diabetes</v>
      </c>
      <c r="N695" t="str">
        <f>PROPER('Medical Examinations'!D693)</f>
        <v>Yes</v>
      </c>
      <c r="O695" t="s">
        <v>2380</v>
      </c>
      <c r="P695" t="s">
        <v>2380</v>
      </c>
      <c r="Q695" s="20">
        <v>0</v>
      </c>
      <c r="R695" t="str">
        <f>PROPER('Answer Data Cleaning'!AA695)</f>
        <v>No</v>
      </c>
      <c r="T695" t="s">
        <v>725</v>
      </c>
      <c r="U695" s="24" t="str">
        <f>TEXT(_xlfn.CONCAT('Answer Data Cleaning'!M695,"-",'Answer Data Cleaning'!L695,"-",'Answer Data Cleaning'!K695),"DD-MMM-YYYY")</f>
        <v>15-Jul-2004</v>
      </c>
      <c r="V695">
        <f t="shared" si="32"/>
        <v>18</v>
      </c>
      <c r="W695">
        <v>0</v>
      </c>
      <c r="X695" s="22">
        <v>5960.91</v>
      </c>
      <c r="Y695" t="s">
        <v>11</v>
      </c>
      <c r="Z695" t="s">
        <v>16</v>
      </c>
      <c r="AA695" t="s">
        <v>535</v>
      </c>
    </row>
    <row r="696" spans="2:27" ht="15.5" x14ac:dyDescent="0.35">
      <c r="B696" s="1" t="s">
        <v>1678</v>
      </c>
      <c r="C696" s="1" t="s">
        <v>3077</v>
      </c>
      <c r="D696" t="s">
        <v>5612</v>
      </c>
      <c r="E696" t="s">
        <v>5957</v>
      </c>
      <c r="F696" t="s">
        <v>5956</v>
      </c>
      <c r="I696" t="s">
        <v>1678</v>
      </c>
      <c r="J696">
        <v>36.08</v>
      </c>
      <c r="K696" t="str">
        <f t="shared" si="30"/>
        <v>Obesity</v>
      </c>
      <c r="L696">
        <v>10.33</v>
      </c>
      <c r="M696" t="str">
        <f t="shared" si="31"/>
        <v>Diabetes</v>
      </c>
      <c r="N696" t="str">
        <f>PROPER('Medical Examinations'!D694)</f>
        <v>Yes</v>
      </c>
      <c r="O696" t="s">
        <v>2380</v>
      </c>
      <c r="P696" t="s">
        <v>2380</v>
      </c>
      <c r="Q696" s="20">
        <v>0</v>
      </c>
      <c r="R696" t="str">
        <f>PROPER('Answer Data Cleaning'!AA696)</f>
        <v>No</v>
      </c>
      <c r="T696" t="s">
        <v>726</v>
      </c>
      <c r="U696" s="24" t="str">
        <f>TEXT(_xlfn.CONCAT('Answer Data Cleaning'!M696,"-",'Answer Data Cleaning'!L696,"-",'Answer Data Cleaning'!K696),"DD-MMM-YYYY")</f>
        <v>05-Aug-1980</v>
      </c>
      <c r="V696">
        <f t="shared" si="32"/>
        <v>42</v>
      </c>
      <c r="W696">
        <v>0</v>
      </c>
      <c r="X696" s="22">
        <v>5966.89</v>
      </c>
      <c r="Y696" t="s">
        <v>11</v>
      </c>
      <c r="Z696" t="s">
        <v>12</v>
      </c>
      <c r="AA696" t="s">
        <v>13</v>
      </c>
    </row>
    <row r="697" spans="2:27" ht="15.5" x14ac:dyDescent="0.35">
      <c r="B697" s="1" t="s">
        <v>1677</v>
      </c>
      <c r="C697" s="1" t="s">
        <v>3078</v>
      </c>
      <c r="D697" t="s">
        <v>4734</v>
      </c>
      <c r="E697" t="s">
        <v>5959</v>
      </c>
      <c r="F697" t="s">
        <v>5958</v>
      </c>
      <c r="I697" t="s">
        <v>1677</v>
      </c>
      <c r="J697">
        <v>23.18</v>
      </c>
      <c r="K697" t="str">
        <f t="shared" si="30"/>
        <v>Normal Weight</v>
      </c>
      <c r="L697">
        <v>6.13</v>
      </c>
      <c r="M697" t="str">
        <f t="shared" si="31"/>
        <v>Prediabetes</v>
      </c>
      <c r="N697" t="str">
        <f>PROPER('Medical Examinations'!D695)</f>
        <v>No</v>
      </c>
      <c r="O697" t="s">
        <v>2380</v>
      </c>
      <c r="P697" t="s">
        <v>2380</v>
      </c>
      <c r="Q697" s="20">
        <v>0</v>
      </c>
      <c r="R697" t="str">
        <f>PROPER('Answer Data Cleaning'!AA697)</f>
        <v>No</v>
      </c>
      <c r="T697" t="s">
        <v>727</v>
      </c>
      <c r="U697" s="24" t="str">
        <f>TEXT(_xlfn.CONCAT('Answer Data Cleaning'!M697,"-",'Answer Data Cleaning'!L697,"-",'Answer Data Cleaning'!K697),"DD-MMM-YYYY")</f>
        <v>21-Jul-1980</v>
      </c>
      <c r="V697">
        <f t="shared" si="32"/>
        <v>42</v>
      </c>
      <c r="W697">
        <v>0</v>
      </c>
      <c r="X697" s="22">
        <v>5969.72</v>
      </c>
      <c r="Y697" t="s">
        <v>12</v>
      </c>
      <c r="Z697" t="s">
        <v>12</v>
      </c>
      <c r="AA697" t="s">
        <v>42</v>
      </c>
    </row>
    <row r="698" spans="2:27" ht="15.5" x14ac:dyDescent="0.35">
      <c r="B698" s="1" t="s">
        <v>1676</v>
      </c>
      <c r="C698" s="1" t="s">
        <v>3079</v>
      </c>
      <c r="D698" t="s">
        <v>4737</v>
      </c>
      <c r="E698" t="s">
        <v>5961</v>
      </c>
      <c r="F698" t="s">
        <v>5960</v>
      </c>
      <c r="I698" t="s">
        <v>1676</v>
      </c>
      <c r="J698">
        <v>39.159999999999997</v>
      </c>
      <c r="K698" t="str">
        <f t="shared" si="30"/>
        <v>Obesity</v>
      </c>
      <c r="L698">
        <v>8.08</v>
      </c>
      <c r="M698" t="str">
        <f t="shared" si="31"/>
        <v>Diabetes</v>
      </c>
      <c r="N698" t="str">
        <f>PROPER('Medical Examinations'!D696)</f>
        <v>No</v>
      </c>
      <c r="O698" t="s">
        <v>2380</v>
      </c>
      <c r="P698" t="s">
        <v>2380</v>
      </c>
      <c r="Q698">
        <v>3</v>
      </c>
      <c r="R698" t="str">
        <f>PROPER('Answer Data Cleaning'!AA698)</f>
        <v>No</v>
      </c>
      <c r="T698" t="s">
        <v>728</v>
      </c>
      <c r="U698" s="24" t="str">
        <f>TEXT(_xlfn.CONCAT('Answer Data Cleaning'!M698,"-",'Answer Data Cleaning'!L698,"-",'Answer Data Cleaning'!K698),"DD-MMM-YYYY")</f>
        <v>22-Jul-1989</v>
      </c>
      <c r="V698">
        <f t="shared" si="32"/>
        <v>33</v>
      </c>
      <c r="W698">
        <v>3</v>
      </c>
      <c r="X698" s="22">
        <v>5972.38</v>
      </c>
      <c r="Y698" t="s">
        <v>11</v>
      </c>
      <c r="Z698" t="s">
        <v>11</v>
      </c>
      <c r="AA698" t="s">
        <v>42</v>
      </c>
    </row>
    <row r="699" spans="2:27" ht="15.5" x14ac:dyDescent="0.35">
      <c r="B699" s="1" t="s">
        <v>1675</v>
      </c>
      <c r="C699" s="1" t="s">
        <v>3080</v>
      </c>
      <c r="D699" t="s">
        <v>4737</v>
      </c>
      <c r="E699" t="s">
        <v>5963</v>
      </c>
      <c r="F699" t="s">
        <v>5962</v>
      </c>
      <c r="I699" t="s">
        <v>1675</v>
      </c>
      <c r="J699">
        <v>38.19</v>
      </c>
      <c r="K699" t="str">
        <f t="shared" si="30"/>
        <v>Obesity</v>
      </c>
      <c r="L699">
        <v>10.49</v>
      </c>
      <c r="M699" t="str">
        <f t="shared" si="31"/>
        <v>Diabetes</v>
      </c>
      <c r="N699" t="str">
        <f>PROPER('Medical Examinations'!D697)</f>
        <v>No</v>
      </c>
      <c r="O699" t="s">
        <v>2380</v>
      </c>
      <c r="P699" t="s">
        <v>2380</v>
      </c>
      <c r="Q699">
        <v>3</v>
      </c>
      <c r="R699" t="str">
        <f>PROPER('Answer Data Cleaning'!AA699)</f>
        <v>No</v>
      </c>
      <c r="T699" t="s">
        <v>729</v>
      </c>
      <c r="U699" s="24" t="str">
        <f>TEXT(_xlfn.CONCAT('Answer Data Cleaning'!M699,"-",'Answer Data Cleaning'!L699,"-",'Answer Data Cleaning'!K699),"DD-MMM-YYYY")</f>
        <v>19-Sep-1984</v>
      </c>
      <c r="V699">
        <f t="shared" si="32"/>
        <v>38</v>
      </c>
      <c r="W699">
        <v>1</v>
      </c>
      <c r="X699" s="22">
        <v>5974.38</v>
      </c>
      <c r="Y699" t="s">
        <v>11</v>
      </c>
      <c r="Z699" t="s">
        <v>12</v>
      </c>
      <c r="AA699" t="s">
        <v>13</v>
      </c>
    </row>
    <row r="700" spans="2:27" ht="15.5" x14ac:dyDescent="0.35">
      <c r="B700" s="1" t="s">
        <v>1674</v>
      </c>
      <c r="C700" s="1" t="s">
        <v>3081</v>
      </c>
      <c r="D700" t="s">
        <v>4737</v>
      </c>
      <c r="E700" t="s">
        <v>5965</v>
      </c>
      <c r="F700" t="s">
        <v>5964</v>
      </c>
      <c r="I700" t="s">
        <v>1674</v>
      </c>
      <c r="J700">
        <v>26.41</v>
      </c>
      <c r="K700" t="str">
        <f t="shared" si="30"/>
        <v>Overweight</v>
      </c>
      <c r="L700">
        <v>8.11</v>
      </c>
      <c r="M700" t="str">
        <f t="shared" si="31"/>
        <v>Diabetes</v>
      </c>
      <c r="N700" t="str">
        <f>PROPER('Medical Examinations'!D698)</f>
        <v>No</v>
      </c>
      <c r="O700" t="s">
        <v>2380</v>
      </c>
      <c r="P700" t="s">
        <v>2380</v>
      </c>
      <c r="Q700">
        <v>3</v>
      </c>
      <c r="R700" t="str">
        <f>PROPER('Answer Data Cleaning'!AA700)</f>
        <v>No</v>
      </c>
      <c r="T700" t="s">
        <v>730</v>
      </c>
      <c r="U700" s="24" t="str">
        <f>TEXT(_xlfn.CONCAT('Answer Data Cleaning'!M700,"-",'Answer Data Cleaning'!L700,"-",'Answer Data Cleaning'!K700),"DD-MMM-YYYY")</f>
        <v>11-Nov-1984</v>
      </c>
      <c r="V700">
        <f t="shared" si="32"/>
        <v>38</v>
      </c>
      <c r="W700">
        <v>1</v>
      </c>
      <c r="X700" s="22">
        <v>5976.83</v>
      </c>
      <c r="Y700" t="s">
        <v>11</v>
      </c>
      <c r="Z700" t="s">
        <v>11</v>
      </c>
      <c r="AA700" t="s">
        <v>13</v>
      </c>
    </row>
    <row r="701" spans="2:27" ht="15.5" x14ac:dyDescent="0.35">
      <c r="B701" s="1" t="s">
        <v>1673</v>
      </c>
      <c r="C701" s="1" t="s">
        <v>3082</v>
      </c>
      <c r="D701" t="s">
        <v>4734</v>
      </c>
      <c r="E701" t="s">
        <v>4896</v>
      </c>
      <c r="F701" t="s">
        <v>5966</v>
      </c>
      <c r="I701" t="s">
        <v>1673</v>
      </c>
      <c r="J701">
        <v>28.785</v>
      </c>
      <c r="K701" t="str">
        <f t="shared" si="30"/>
        <v>Overweight</v>
      </c>
      <c r="L701">
        <v>6.6</v>
      </c>
      <c r="M701" t="str">
        <f t="shared" si="31"/>
        <v>Diabetes</v>
      </c>
      <c r="N701" t="str">
        <f>PROPER('Medical Examinations'!D699)</f>
        <v>No</v>
      </c>
      <c r="O701" t="s">
        <v>2380</v>
      </c>
      <c r="P701" t="s">
        <v>2380</v>
      </c>
      <c r="Q701" s="20">
        <v>0</v>
      </c>
      <c r="R701" t="str">
        <f>PROPER('Answer Data Cleaning'!AA701)</f>
        <v>No</v>
      </c>
      <c r="T701" t="s">
        <v>731</v>
      </c>
      <c r="U701" s="24" t="str">
        <f>TEXT(_xlfn.CONCAT('Answer Data Cleaning'!M701,"-",'Answer Data Cleaning'!L701,"-",'Answer Data Cleaning'!K701),"DD-MMM-YYYY")</f>
        <v>25-Jun-1970</v>
      </c>
      <c r="V701">
        <f t="shared" si="32"/>
        <v>52</v>
      </c>
      <c r="W701">
        <v>0</v>
      </c>
      <c r="X701" s="22">
        <v>5979.66</v>
      </c>
      <c r="Y701" t="s">
        <v>11</v>
      </c>
      <c r="Z701" t="s">
        <v>12</v>
      </c>
      <c r="AA701" t="s">
        <v>13</v>
      </c>
    </row>
    <row r="702" spans="2:27" ht="15.5" x14ac:dyDescent="0.35">
      <c r="B702" s="1" t="s">
        <v>1672</v>
      </c>
      <c r="C702" s="1" t="s">
        <v>3083</v>
      </c>
      <c r="D702" t="s">
        <v>4734</v>
      </c>
      <c r="E702" t="s">
        <v>5968</v>
      </c>
      <c r="F702" t="s">
        <v>5967</v>
      </c>
      <c r="I702" t="s">
        <v>1672</v>
      </c>
      <c r="J702">
        <v>26.695</v>
      </c>
      <c r="K702" t="str">
        <f t="shared" si="30"/>
        <v>Overweight</v>
      </c>
      <c r="L702">
        <v>10.14</v>
      </c>
      <c r="M702" t="str">
        <f t="shared" si="31"/>
        <v>Diabetes</v>
      </c>
      <c r="N702" t="str">
        <f>PROPER('Medical Examinations'!D700)</f>
        <v>Yes</v>
      </c>
      <c r="O702" t="s">
        <v>2380</v>
      </c>
      <c r="P702" t="s">
        <v>2383</v>
      </c>
      <c r="Q702">
        <v>1</v>
      </c>
      <c r="R702" t="str">
        <f>PROPER('Answer Data Cleaning'!AA702)</f>
        <v>No</v>
      </c>
      <c r="T702" t="s">
        <v>732</v>
      </c>
      <c r="U702" s="24" t="str">
        <f>TEXT(_xlfn.CONCAT('Answer Data Cleaning'!M702,"-",'Answer Data Cleaning'!L702,"-",'Answer Data Cleaning'!K702),"DD-MMM-YYYY")</f>
        <v>10-Oct-1980</v>
      </c>
      <c r="V702">
        <f t="shared" si="32"/>
        <v>42</v>
      </c>
      <c r="W702">
        <v>0</v>
      </c>
      <c r="X702" s="22">
        <v>5979.73</v>
      </c>
      <c r="Y702" t="s">
        <v>11</v>
      </c>
      <c r="Z702" t="s">
        <v>11</v>
      </c>
      <c r="AA702" t="s">
        <v>42</v>
      </c>
    </row>
    <row r="703" spans="2:27" ht="15.5" x14ac:dyDescent="0.35">
      <c r="B703" s="1" t="s">
        <v>1671</v>
      </c>
      <c r="C703" s="1" t="s">
        <v>3084</v>
      </c>
      <c r="D703" t="s">
        <v>4737</v>
      </c>
      <c r="E703" t="s">
        <v>5970</v>
      </c>
      <c r="F703" t="s">
        <v>5969</v>
      </c>
      <c r="I703" t="s">
        <v>1671</v>
      </c>
      <c r="J703">
        <v>32.799999999999997</v>
      </c>
      <c r="K703" t="str">
        <f t="shared" si="30"/>
        <v>Obesity</v>
      </c>
      <c r="L703">
        <v>6.06</v>
      </c>
      <c r="M703" t="str">
        <f t="shared" si="31"/>
        <v>Prediabetes</v>
      </c>
      <c r="N703" t="str">
        <f>PROPER('Medical Examinations'!D701)</f>
        <v>Yes</v>
      </c>
      <c r="O703" t="s">
        <v>2380</v>
      </c>
      <c r="P703" t="s">
        <v>2380</v>
      </c>
      <c r="Q703">
        <v>1</v>
      </c>
      <c r="R703" t="str">
        <f>PROPER('Answer Data Cleaning'!AA703)</f>
        <v>No</v>
      </c>
      <c r="T703" t="s">
        <v>733</v>
      </c>
      <c r="U703" s="24" t="str">
        <f>TEXT(_xlfn.CONCAT('Answer Data Cleaning'!M703,"-",'Answer Data Cleaning'!L703,"-",'Answer Data Cleaning'!K703),"DD-MMM-YYYY")</f>
        <v>11-Oct-1974</v>
      </c>
      <c r="V703">
        <f t="shared" si="32"/>
        <v>48</v>
      </c>
      <c r="W703">
        <v>0</v>
      </c>
      <c r="X703" s="22">
        <v>5979.99</v>
      </c>
      <c r="Y703" t="s">
        <v>11</v>
      </c>
      <c r="Z703" t="s">
        <v>12</v>
      </c>
      <c r="AA703" t="s">
        <v>13</v>
      </c>
    </row>
    <row r="704" spans="2:27" ht="15.5" x14ac:dyDescent="0.35">
      <c r="B704" s="1" t="s">
        <v>1670</v>
      </c>
      <c r="C704" s="1" t="s">
        <v>3085</v>
      </c>
      <c r="D704" t="s">
        <v>5612</v>
      </c>
      <c r="E704" t="s">
        <v>5972</v>
      </c>
      <c r="F704" t="s">
        <v>5971</v>
      </c>
      <c r="I704" t="s">
        <v>1670</v>
      </c>
      <c r="J704">
        <v>35.869999999999997</v>
      </c>
      <c r="K704" t="str">
        <f t="shared" si="30"/>
        <v>Obesity</v>
      </c>
      <c r="L704">
        <v>9.91</v>
      </c>
      <c r="M704" t="str">
        <f t="shared" si="31"/>
        <v>Diabetes</v>
      </c>
      <c r="N704" t="str">
        <f>PROPER('Medical Examinations'!D702)</f>
        <v>Yes</v>
      </c>
      <c r="O704" t="s">
        <v>2380</v>
      </c>
      <c r="P704" t="s">
        <v>2380</v>
      </c>
      <c r="Q704" s="20">
        <v>0</v>
      </c>
      <c r="R704" t="str">
        <f>PROPER('Answer Data Cleaning'!AA704)</f>
        <v>No</v>
      </c>
      <c r="T704" t="s">
        <v>734</v>
      </c>
      <c r="U704" s="24" t="str">
        <f>TEXT(_xlfn.CONCAT('Answer Data Cleaning'!M704,"-",'Answer Data Cleaning'!L704,"-",'Answer Data Cleaning'!K704),"DD-MMM-YYYY")</f>
        <v>10-Jun-1988</v>
      </c>
      <c r="V704">
        <f t="shared" si="32"/>
        <v>34</v>
      </c>
      <c r="W704">
        <v>2</v>
      </c>
      <c r="X704" s="22">
        <v>5989.52</v>
      </c>
      <c r="Y704" t="s">
        <v>11</v>
      </c>
      <c r="Z704" t="s">
        <v>16</v>
      </c>
      <c r="AA704" t="s">
        <v>23</v>
      </c>
    </row>
    <row r="705" spans="2:27" ht="15.5" x14ac:dyDescent="0.35">
      <c r="B705" s="1" t="s">
        <v>1669</v>
      </c>
      <c r="C705" s="1" t="s">
        <v>3086</v>
      </c>
      <c r="D705" t="s">
        <v>4737</v>
      </c>
      <c r="E705" t="s">
        <v>5974</v>
      </c>
      <c r="F705" t="s">
        <v>5973</v>
      </c>
      <c r="I705" t="s">
        <v>1669</v>
      </c>
      <c r="J705">
        <v>21.66</v>
      </c>
      <c r="K705" t="str">
        <f t="shared" si="30"/>
        <v>Normal Weight</v>
      </c>
      <c r="L705">
        <v>4.1399999999999997</v>
      </c>
      <c r="M705" t="str">
        <f t="shared" si="31"/>
        <v>Normal</v>
      </c>
      <c r="N705" t="str">
        <f>PROPER('Medical Examinations'!D703)</f>
        <v>Yes</v>
      </c>
      <c r="O705" t="s">
        <v>2380</v>
      </c>
      <c r="P705" t="s">
        <v>2380</v>
      </c>
      <c r="Q705">
        <v>2</v>
      </c>
      <c r="R705" t="str">
        <f>PROPER('Answer Data Cleaning'!AA705)</f>
        <v>No</v>
      </c>
      <c r="T705" t="s">
        <v>735</v>
      </c>
      <c r="U705" s="24" t="str">
        <f>TEXT(_xlfn.CONCAT('Answer Data Cleaning'!M705,"-",'Answer Data Cleaning'!L705,"-",'Answer Data Cleaning'!K705),"DD-MMM-YYYY")</f>
        <v>17-Aug-1974</v>
      </c>
      <c r="V705">
        <f t="shared" si="32"/>
        <v>48</v>
      </c>
      <c r="W705">
        <v>0</v>
      </c>
      <c r="X705" s="22">
        <v>5990.17</v>
      </c>
      <c r="Y705" t="s">
        <v>11</v>
      </c>
      <c r="Z705" t="s">
        <v>11</v>
      </c>
      <c r="AA705" t="s">
        <v>13</v>
      </c>
    </row>
    <row r="706" spans="2:27" ht="15.5" x14ac:dyDescent="0.35">
      <c r="B706" s="1" t="s">
        <v>1668</v>
      </c>
      <c r="C706" s="1" t="s">
        <v>3087</v>
      </c>
      <c r="D706" t="s">
        <v>4737</v>
      </c>
      <c r="E706" t="s">
        <v>5976</v>
      </c>
      <c r="F706" t="s">
        <v>5975</v>
      </c>
      <c r="I706" t="s">
        <v>1668</v>
      </c>
      <c r="J706">
        <v>37.72</v>
      </c>
      <c r="K706" t="str">
        <f t="shared" si="30"/>
        <v>Obesity</v>
      </c>
      <c r="L706">
        <v>4.38</v>
      </c>
      <c r="M706" t="str">
        <f t="shared" si="31"/>
        <v>Normal</v>
      </c>
      <c r="N706" t="str">
        <f>PROPER('Medical Examinations'!D704)</f>
        <v>Yes</v>
      </c>
      <c r="O706" t="s">
        <v>2380</v>
      </c>
      <c r="P706" t="s">
        <v>2383</v>
      </c>
      <c r="Q706">
        <v>1</v>
      </c>
      <c r="R706" t="str">
        <f>PROPER('Answer Data Cleaning'!AA706)</f>
        <v>No</v>
      </c>
      <c r="T706" t="s">
        <v>736</v>
      </c>
      <c r="U706" s="24" t="str">
        <f>TEXT(_xlfn.CONCAT('Answer Data Cleaning'!M706,"-",'Answer Data Cleaning'!L706,"-",'Answer Data Cleaning'!K706),"DD-MMM-YYYY")</f>
        <v>08-Aug-1980</v>
      </c>
      <c r="V706">
        <f t="shared" si="32"/>
        <v>42</v>
      </c>
      <c r="W706">
        <v>2</v>
      </c>
      <c r="X706" s="22">
        <v>5993.62</v>
      </c>
      <c r="Y706" t="s">
        <v>11</v>
      </c>
      <c r="Z706" t="s">
        <v>12</v>
      </c>
      <c r="AA706" t="s">
        <v>13</v>
      </c>
    </row>
    <row r="707" spans="2:27" ht="15.5" x14ac:dyDescent="0.35">
      <c r="B707" s="1" t="s">
        <v>1667</v>
      </c>
      <c r="C707" s="1" t="s">
        <v>3088</v>
      </c>
      <c r="D707" t="s">
        <v>4734</v>
      </c>
      <c r="E707" t="s">
        <v>4884</v>
      </c>
      <c r="F707" t="s">
        <v>5977</v>
      </c>
      <c r="I707" t="s">
        <v>1667</v>
      </c>
      <c r="J707">
        <v>39.700000000000003</v>
      </c>
      <c r="K707" t="str">
        <f t="shared" si="30"/>
        <v>Obesity</v>
      </c>
      <c r="L707">
        <v>9.83</v>
      </c>
      <c r="M707" t="str">
        <f t="shared" si="31"/>
        <v>Diabetes</v>
      </c>
      <c r="N707" t="str">
        <f>PROPER('Medical Examinations'!D705)</f>
        <v>No</v>
      </c>
      <c r="O707" t="s">
        <v>2380</v>
      </c>
      <c r="P707" t="s">
        <v>2380</v>
      </c>
      <c r="Q707">
        <v>3</v>
      </c>
      <c r="R707" t="str">
        <f>PROPER('Answer Data Cleaning'!AA707)</f>
        <v>No</v>
      </c>
      <c r="T707" t="s">
        <v>737</v>
      </c>
      <c r="U707" s="24" t="str">
        <f>TEXT(_xlfn.CONCAT('Answer Data Cleaning'!M707,"-",'Answer Data Cleaning'!L707,"-",'Answer Data Cleaning'!K707),"DD-MMM-YYYY")</f>
        <v>16-Aug-1989</v>
      </c>
      <c r="V707">
        <f t="shared" si="32"/>
        <v>33</v>
      </c>
      <c r="W707">
        <v>4</v>
      </c>
      <c r="X707" s="22">
        <v>6059.17</v>
      </c>
      <c r="Y707" t="s">
        <v>11</v>
      </c>
      <c r="Z707" t="s">
        <v>16</v>
      </c>
      <c r="AA707" t="s">
        <v>42</v>
      </c>
    </row>
    <row r="708" spans="2:27" ht="15.5" x14ac:dyDescent="0.35">
      <c r="B708" s="1" t="s">
        <v>1666</v>
      </c>
      <c r="C708" s="1" t="s">
        <v>3089</v>
      </c>
      <c r="D708" t="s">
        <v>4734</v>
      </c>
      <c r="E708" t="s">
        <v>5979</v>
      </c>
      <c r="F708" t="s">
        <v>5978</v>
      </c>
      <c r="I708" t="s">
        <v>1666</v>
      </c>
      <c r="J708">
        <v>35.97</v>
      </c>
      <c r="K708" t="str">
        <f t="shared" ref="K708:K771" si="33">IF(J708&lt;18.5,"Underweight",IF(J708&lt;25,"Normal Weight",IF(J708&lt;30,"Overweight","Obesity")))</f>
        <v>Obesity</v>
      </c>
      <c r="L708">
        <v>11.08</v>
      </c>
      <c r="M708" t="str">
        <f t="shared" ref="M708:M771" si="34">IF(L708&lt;5.7,"Normal",IF(L708&lt;6.5,"Prediabetes","Diabetes"))</f>
        <v>Diabetes</v>
      </c>
      <c r="N708" t="str">
        <f>PROPER('Medical Examinations'!D706)</f>
        <v>No</v>
      </c>
      <c r="O708" t="s">
        <v>2380</v>
      </c>
      <c r="P708" t="s">
        <v>2380</v>
      </c>
      <c r="Q708">
        <v>3</v>
      </c>
      <c r="R708" t="str">
        <f>PROPER('Answer Data Cleaning'!AA708)</f>
        <v>No</v>
      </c>
      <c r="T708" t="s">
        <v>738</v>
      </c>
      <c r="U708" s="24" t="str">
        <f>TEXT(_xlfn.CONCAT('Answer Data Cleaning'!M708,"-",'Answer Data Cleaning'!L708,"-",'Answer Data Cleaning'!K708),"DD-MMM-YYYY")</f>
        <v>28-Jul-1996</v>
      </c>
      <c r="V708">
        <f t="shared" si="32"/>
        <v>26</v>
      </c>
      <c r="W708">
        <v>0</v>
      </c>
      <c r="X708" s="22">
        <v>6061.8</v>
      </c>
      <c r="Y708" t="s">
        <v>11</v>
      </c>
      <c r="Z708" t="s">
        <v>12</v>
      </c>
      <c r="AA708" t="s">
        <v>23</v>
      </c>
    </row>
    <row r="709" spans="2:27" ht="15.5" x14ac:dyDescent="0.35">
      <c r="B709" s="1" t="s">
        <v>1665</v>
      </c>
      <c r="C709" s="1" t="s">
        <v>3090</v>
      </c>
      <c r="D709" t="s">
        <v>4737</v>
      </c>
      <c r="E709" t="s">
        <v>5981</v>
      </c>
      <c r="F709" t="s">
        <v>5980</v>
      </c>
      <c r="I709" t="s">
        <v>1665</v>
      </c>
      <c r="J709">
        <v>37.85</v>
      </c>
      <c r="K709" t="str">
        <f t="shared" si="33"/>
        <v>Obesity</v>
      </c>
      <c r="L709">
        <v>11.01</v>
      </c>
      <c r="M709" t="str">
        <f t="shared" si="34"/>
        <v>Diabetes</v>
      </c>
      <c r="N709" t="str">
        <f>PROPER('Medical Examinations'!D707)</f>
        <v>No</v>
      </c>
      <c r="O709" t="s">
        <v>2380</v>
      </c>
      <c r="P709" t="s">
        <v>2380</v>
      </c>
      <c r="Q709" s="20">
        <v>0</v>
      </c>
      <c r="R709" t="str">
        <f>PROPER('Answer Data Cleaning'!AA709)</f>
        <v>No</v>
      </c>
      <c r="T709" t="s">
        <v>739</v>
      </c>
      <c r="U709" s="24" t="str">
        <f>TEXT(_xlfn.CONCAT('Answer Data Cleaning'!M709,"-",'Answer Data Cleaning'!L709,"-",'Answer Data Cleaning'!K709),"DD-MMM-YYYY")</f>
        <v>08-Nov-1994</v>
      </c>
      <c r="V709">
        <f t="shared" ref="V709:V772" si="35">DATEDIF(U709,"08-jun-2023","y")</f>
        <v>28</v>
      </c>
      <c r="W709">
        <v>0</v>
      </c>
      <c r="X709" s="22">
        <v>6064.37</v>
      </c>
      <c r="Y709" t="s">
        <v>11</v>
      </c>
      <c r="Z709" t="s">
        <v>11</v>
      </c>
      <c r="AA709" t="s">
        <v>42</v>
      </c>
    </row>
    <row r="710" spans="2:27" ht="15.5" x14ac:dyDescent="0.35">
      <c r="B710" s="1" t="s">
        <v>1664</v>
      </c>
      <c r="C710" s="1" t="s">
        <v>3091</v>
      </c>
      <c r="D710" t="s">
        <v>4734</v>
      </c>
      <c r="E710" t="s">
        <v>5510</v>
      </c>
      <c r="F710" t="s">
        <v>5982</v>
      </c>
      <c r="I710" t="s">
        <v>1664</v>
      </c>
      <c r="J710">
        <v>21.66</v>
      </c>
      <c r="K710" t="str">
        <f t="shared" si="33"/>
        <v>Normal Weight</v>
      </c>
      <c r="L710">
        <v>4.37</v>
      </c>
      <c r="M710" t="str">
        <f t="shared" si="34"/>
        <v>Normal</v>
      </c>
      <c r="N710" t="str">
        <f>PROPER('Medical Examinations'!D708)</f>
        <v>No</v>
      </c>
      <c r="O710" t="s">
        <v>2382</v>
      </c>
      <c r="P710" t="s">
        <v>2380</v>
      </c>
      <c r="Q710">
        <v>1</v>
      </c>
      <c r="R710" t="str">
        <f>PROPER('Answer Data Cleaning'!AA710)</f>
        <v>Yes</v>
      </c>
      <c r="T710" t="s">
        <v>740</v>
      </c>
      <c r="U710" s="24" t="str">
        <f>TEXT(_xlfn.CONCAT('Answer Data Cleaning'!M710,"-",'Answer Data Cleaning'!L710,"-",'Answer Data Cleaning'!K710),"DD-MMM-YYYY")</f>
        <v>21-Sep-1984</v>
      </c>
      <c r="V710">
        <f t="shared" si="35"/>
        <v>38</v>
      </c>
      <c r="W710">
        <v>1</v>
      </c>
      <c r="X710" s="22">
        <v>6067.13</v>
      </c>
      <c r="Y710" t="s">
        <v>12</v>
      </c>
      <c r="Z710" t="s">
        <v>16</v>
      </c>
      <c r="AA710" t="s">
        <v>168</v>
      </c>
    </row>
    <row r="711" spans="2:27" ht="15.5" x14ac:dyDescent="0.35">
      <c r="B711" s="1" t="s">
        <v>1663</v>
      </c>
      <c r="C711" s="1" t="s">
        <v>3092</v>
      </c>
      <c r="D711" t="s">
        <v>5612</v>
      </c>
      <c r="E711" t="s">
        <v>5682</v>
      </c>
      <c r="F711" t="s">
        <v>5604</v>
      </c>
      <c r="I711" t="s">
        <v>1663</v>
      </c>
      <c r="J711">
        <v>39.369999999999997</v>
      </c>
      <c r="K711" t="str">
        <f t="shared" si="33"/>
        <v>Obesity</v>
      </c>
      <c r="L711">
        <v>5.91</v>
      </c>
      <c r="M711" t="str">
        <f t="shared" si="34"/>
        <v>Prediabetes</v>
      </c>
      <c r="N711" t="str">
        <f>PROPER('Medical Examinations'!D709)</f>
        <v>No</v>
      </c>
      <c r="O711" t="s">
        <v>2380</v>
      </c>
      <c r="P711" t="s">
        <v>2380</v>
      </c>
      <c r="Q711">
        <v>2</v>
      </c>
      <c r="R711" t="str">
        <f>PROPER('Answer Data Cleaning'!AA711)</f>
        <v>No</v>
      </c>
      <c r="T711" t="s">
        <v>741</v>
      </c>
      <c r="U711" s="24" t="str">
        <f>TEXT(_xlfn.CONCAT('Answer Data Cleaning'!M711,"-",'Answer Data Cleaning'!L711,"-",'Answer Data Cleaning'!K711),"DD-MMM-YYYY")</f>
        <v>08-Aug-1979</v>
      </c>
      <c r="V711">
        <f t="shared" si="35"/>
        <v>43</v>
      </c>
      <c r="W711">
        <v>2</v>
      </c>
      <c r="X711" s="22">
        <v>6074.37</v>
      </c>
      <c r="Y711" t="s">
        <v>11</v>
      </c>
      <c r="Z711" t="s">
        <v>11</v>
      </c>
      <c r="AA711" t="s">
        <v>23</v>
      </c>
    </row>
    <row r="712" spans="2:27" ht="15.5" x14ac:dyDescent="0.35">
      <c r="B712" s="1" t="s">
        <v>1662</v>
      </c>
      <c r="C712" s="1" t="s">
        <v>3093</v>
      </c>
      <c r="D712" t="s">
        <v>5612</v>
      </c>
      <c r="E712" t="s">
        <v>5984</v>
      </c>
      <c r="F712" t="s">
        <v>5983</v>
      </c>
      <c r="I712" t="s">
        <v>1662</v>
      </c>
      <c r="J712">
        <v>40.880000000000003</v>
      </c>
      <c r="K712" t="str">
        <f t="shared" si="33"/>
        <v>Obesity</v>
      </c>
      <c r="L712">
        <v>7.65</v>
      </c>
      <c r="M712" t="str">
        <f t="shared" si="34"/>
        <v>Diabetes</v>
      </c>
      <c r="N712" t="str">
        <f>PROPER('Medical Examinations'!D710)</f>
        <v>No</v>
      </c>
      <c r="O712" t="s">
        <v>2380</v>
      </c>
      <c r="P712" t="s">
        <v>2380</v>
      </c>
      <c r="Q712" s="20">
        <v>0</v>
      </c>
      <c r="R712" t="str">
        <f>PROPER('Answer Data Cleaning'!AA712)</f>
        <v>No</v>
      </c>
      <c r="T712" t="s">
        <v>742</v>
      </c>
      <c r="U712" s="24" t="str">
        <f>TEXT(_xlfn.CONCAT('Answer Data Cleaning'!M712,"-",'Answer Data Cleaning'!L712,"-",'Answer Data Cleaning'!K712),"DD-MMM-YYYY")</f>
        <v>14-Oct-1984</v>
      </c>
      <c r="V712">
        <f t="shared" si="35"/>
        <v>38</v>
      </c>
      <c r="W712">
        <v>1</v>
      </c>
      <c r="X712" s="22">
        <v>6079.67</v>
      </c>
      <c r="Y712" t="s">
        <v>16</v>
      </c>
      <c r="Z712" t="s">
        <v>16</v>
      </c>
      <c r="AA712" t="s">
        <v>276</v>
      </c>
    </row>
    <row r="713" spans="2:27" ht="15.5" x14ac:dyDescent="0.35">
      <c r="B713" s="1" t="s">
        <v>1661</v>
      </c>
      <c r="C713" s="1" t="s">
        <v>3094</v>
      </c>
      <c r="D713" t="s">
        <v>4734</v>
      </c>
      <c r="E713" t="s">
        <v>5986</v>
      </c>
      <c r="F713" t="s">
        <v>5985</v>
      </c>
      <c r="I713" t="s">
        <v>1661</v>
      </c>
      <c r="J713">
        <v>26.22</v>
      </c>
      <c r="K713" t="str">
        <f t="shared" si="33"/>
        <v>Overweight</v>
      </c>
      <c r="L713">
        <v>5.37</v>
      </c>
      <c r="M713" t="str">
        <f t="shared" si="34"/>
        <v>Normal</v>
      </c>
      <c r="N713" t="str">
        <f>PROPER('Medical Examinations'!D711)</f>
        <v>Yes</v>
      </c>
      <c r="O713" t="s">
        <v>2380</v>
      </c>
      <c r="P713" t="s">
        <v>2380</v>
      </c>
      <c r="Q713">
        <v>2</v>
      </c>
      <c r="R713" t="str">
        <f>PROPER('Answer Data Cleaning'!AA713)</f>
        <v>No</v>
      </c>
      <c r="T713" t="s">
        <v>743</v>
      </c>
      <c r="U713" s="24" t="str">
        <f>TEXT(_xlfn.CONCAT('Answer Data Cleaning'!M713,"-",'Answer Data Cleaning'!L713,"-",'Answer Data Cleaning'!K713),"DD-MMM-YYYY")</f>
        <v>25-Jul-1984</v>
      </c>
      <c r="V713">
        <f t="shared" si="35"/>
        <v>38</v>
      </c>
      <c r="W713">
        <v>2</v>
      </c>
      <c r="X713" s="22">
        <v>6082.41</v>
      </c>
      <c r="Y713" t="s">
        <v>16</v>
      </c>
      <c r="Z713" t="s">
        <v>11</v>
      </c>
      <c r="AA713" t="s">
        <v>42</v>
      </c>
    </row>
    <row r="714" spans="2:27" ht="15.5" x14ac:dyDescent="0.35">
      <c r="B714" s="1" t="s">
        <v>1660</v>
      </c>
      <c r="C714" s="1" t="s">
        <v>3095</v>
      </c>
      <c r="D714" t="s">
        <v>4734</v>
      </c>
      <c r="E714" t="s">
        <v>5988</v>
      </c>
      <c r="F714" t="s">
        <v>5987</v>
      </c>
      <c r="I714" t="s">
        <v>1660</v>
      </c>
      <c r="J714">
        <v>25.08</v>
      </c>
      <c r="K714" t="str">
        <f t="shared" si="33"/>
        <v>Overweight</v>
      </c>
      <c r="L714">
        <v>5.75</v>
      </c>
      <c r="M714" t="str">
        <f t="shared" si="34"/>
        <v>Prediabetes</v>
      </c>
      <c r="N714" t="str">
        <f>PROPER('Medical Examinations'!D712)</f>
        <v>Yes</v>
      </c>
      <c r="O714" t="s">
        <v>2380</v>
      </c>
      <c r="P714" t="s">
        <v>2380</v>
      </c>
      <c r="Q714">
        <v>2</v>
      </c>
      <c r="R714" t="str">
        <f>PROPER('Answer Data Cleaning'!AA714)</f>
        <v>No</v>
      </c>
      <c r="T714" t="s">
        <v>744</v>
      </c>
      <c r="U714" s="24" t="str">
        <f>TEXT(_xlfn.CONCAT('Answer Data Cleaning'!M714,"-",'Answer Data Cleaning'!L714,"-",'Answer Data Cleaning'!K714),"DD-MMM-YYYY")</f>
        <v>09-Jun-1970</v>
      </c>
      <c r="V714">
        <f t="shared" si="35"/>
        <v>52</v>
      </c>
      <c r="W714">
        <v>0</v>
      </c>
      <c r="X714" s="22">
        <v>6098.38</v>
      </c>
      <c r="Y714" t="s">
        <v>11</v>
      </c>
      <c r="Z714" t="s">
        <v>11</v>
      </c>
      <c r="AA714" t="s">
        <v>13</v>
      </c>
    </row>
    <row r="715" spans="2:27" ht="15.5" x14ac:dyDescent="0.35">
      <c r="B715" s="1" t="s">
        <v>1659</v>
      </c>
      <c r="C715" s="1" t="s">
        <v>3096</v>
      </c>
      <c r="D715" t="s">
        <v>4734</v>
      </c>
      <c r="E715" t="s">
        <v>5990</v>
      </c>
      <c r="F715" t="s">
        <v>5989</v>
      </c>
      <c r="I715" t="s">
        <v>1659</v>
      </c>
      <c r="J715">
        <v>39.1</v>
      </c>
      <c r="K715" t="str">
        <f t="shared" si="33"/>
        <v>Obesity</v>
      </c>
      <c r="L715">
        <v>6.79</v>
      </c>
      <c r="M715" t="str">
        <f t="shared" si="34"/>
        <v>Diabetes</v>
      </c>
      <c r="N715" t="str">
        <f>PROPER('Medical Examinations'!D713)</f>
        <v>Yes</v>
      </c>
      <c r="O715" t="s">
        <v>2380</v>
      </c>
      <c r="P715" t="s">
        <v>2380</v>
      </c>
      <c r="Q715">
        <v>2</v>
      </c>
      <c r="R715" t="str">
        <f>PROPER('Answer Data Cleaning'!AA715)</f>
        <v>No</v>
      </c>
      <c r="T715" t="s">
        <v>745</v>
      </c>
      <c r="U715" s="24" t="str">
        <f>TEXT(_xlfn.CONCAT('Answer Data Cleaning'!M715,"-",'Answer Data Cleaning'!L715,"-",'Answer Data Cleaning'!K715),"DD-MMM-YYYY")</f>
        <v>09-Sep-1995</v>
      </c>
      <c r="V715">
        <f t="shared" si="35"/>
        <v>27</v>
      </c>
      <c r="W715">
        <v>0</v>
      </c>
      <c r="X715" s="22">
        <v>6111.95</v>
      </c>
      <c r="Y715" t="s">
        <v>11</v>
      </c>
      <c r="Z715" t="s">
        <v>12</v>
      </c>
      <c r="AA715" t="s">
        <v>535</v>
      </c>
    </row>
    <row r="716" spans="2:27" ht="15.5" x14ac:dyDescent="0.35">
      <c r="B716" s="1" t="s">
        <v>1658</v>
      </c>
      <c r="C716" s="1" t="s">
        <v>3097</v>
      </c>
      <c r="D716" t="s">
        <v>4737</v>
      </c>
      <c r="E716" t="s">
        <v>5992</v>
      </c>
      <c r="F716" t="s">
        <v>5991</v>
      </c>
      <c r="I716" t="s">
        <v>1658</v>
      </c>
      <c r="J716">
        <v>37.905000000000001</v>
      </c>
      <c r="K716" t="str">
        <f t="shared" si="33"/>
        <v>Obesity</v>
      </c>
      <c r="L716">
        <v>7.03</v>
      </c>
      <c r="M716" t="str">
        <f t="shared" si="34"/>
        <v>Diabetes</v>
      </c>
      <c r="N716" t="str">
        <f>PROPER('Medical Examinations'!D714)</f>
        <v>No</v>
      </c>
      <c r="O716" t="s">
        <v>2380</v>
      </c>
      <c r="P716" t="s">
        <v>2380</v>
      </c>
      <c r="Q716">
        <v>3</v>
      </c>
      <c r="R716" t="str">
        <f>PROPER('Answer Data Cleaning'!AA716)</f>
        <v>No</v>
      </c>
      <c r="T716" t="s">
        <v>746</v>
      </c>
      <c r="U716" s="24" t="str">
        <f>TEXT(_xlfn.CONCAT('Answer Data Cleaning'!M716,"-",'Answer Data Cleaning'!L716,"-",'Answer Data Cleaning'!K716),"DD-MMM-YYYY")</f>
        <v>21-Jul-1985</v>
      </c>
      <c r="V716">
        <f t="shared" si="35"/>
        <v>37</v>
      </c>
      <c r="W716">
        <v>1</v>
      </c>
      <c r="X716" s="22">
        <v>6112.35</v>
      </c>
      <c r="Y716" t="s">
        <v>11</v>
      </c>
      <c r="Z716" t="s">
        <v>16</v>
      </c>
      <c r="AA716" t="s">
        <v>23</v>
      </c>
    </row>
    <row r="717" spans="2:27" ht="15.5" x14ac:dyDescent="0.35">
      <c r="B717" s="1" t="s">
        <v>1657</v>
      </c>
      <c r="C717" s="1" t="s">
        <v>3098</v>
      </c>
      <c r="D717" t="s">
        <v>5612</v>
      </c>
      <c r="E717" t="s">
        <v>5206</v>
      </c>
      <c r="F717" t="s">
        <v>5993</v>
      </c>
      <c r="I717" t="s">
        <v>1657</v>
      </c>
      <c r="J717">
        <v>43.35</v>
      </c>
      <c r="K717" t="str">
        <f t="shared" si="33"/>
        <v>Obesity</v>
      </c>
      <c r="L717">
        <v>5.41</v>
      </c>
      <c r="M717" t="str">
        <f t="shared" si="34"/>
        <v>Normal</v>
      </c>
      <c r="N717" t="str">
        <f>PROPER('Medical Examinations'!D715)</f>
        <v>Yes</v>
      </c>
      <c r="O717" t="s">
        <v>2380</v>
      </c>
      <c r="P717" t="s">
        <v>2383</v>
      </c>
      <c r="Q717">
        <v>1</v>
      </c>
      <c r="R717" t="str">
        <f>PROPER('Answer Data Cleaning'!AA717)</f>
        <v>No</v>
      </c>
      <c r="T717" t="s">
        <v>747</v>
      </c>
      <c r="U717" s="24" t="str">
        <f>TEXT(_xlfn.CONCAT('Answer Data Cleaning'!M717,"-",'Answer Data Cleaning'!L717,"-",'Answer Data Cleaning'!K717),"DD-MMM-YYYY")</f>
        <v>25-Jul-1991</v>
      </c>
      <c r="V717">
        <f t="shared" si="35"/>
        <v>31</v>
      </c>
      <c r="W717">
        <v>3</v>
      </c>
      <c r="X717" s="22">
        <v>6113.23</v>
      </c>
      <c r="Y717" t="s">
        <v>11</v>
      </c>
      <c r="Z717" t="s">
        <v>11</v>
      </c>
      <c r="AA717" t="s">
        <v>247</v>
      </c>
    </row>
    <row r="718" spans="2:27" ht="15.5" x14ac:dyDescent="0.35">
      <c r="B718" s="1" t="s">
        <v>1656</v>
      </c>
      <c r="C718" s="1" t="s">
        <v>3099</v>
      </c>
      <c r="D718" t="s">
        <v>5612</v>
      </c>
      <c r="E718" t="s">
        <v>5994</v>
      </c>
      <c r="F718" t="s">
        <v>4858</v>
      </c>
      <c r="I718" t="s">
        <v>1656</v>
      </c>
      <c r="J718">
        <v>36.15</v>
      </c>
      <c r="K718" t="str">
        <f t="shared" si="33"/>
        <v>Obesity</v>
      </c>
      <c r="L718">
        <v>8.0500000000000007</v>
      </c>
      <c r="M718" t="str">
        <f t="shared" si="34"/>
        <v>Diabetes</v>
      </c>
      <c r="N718" t="str">
        <f>PROPER('Medical Examinations'!D716)</f>
        <v>No</v>
      </c>
      <c r="O718" t="s">
        <v>2380</v>
      </c>
      <c r="P718" t="s">
        <v>2380</v>
      </c>
      <c r="Q718" s="20">
        <v>0</v>
      </c>
      <c r="R718" t="str">
        <f>PROPER('Answer Data Cleaning'!AA718)</f>
        <v>No</v>
      </c>
      <c r="T718" t="s">
        <v>748</v>
      </c>
      <c r="U718" s="24" t="str">
        <f>TEXT(_xlfn.CONCAT('Answer Data Cleaning'!M718,"-",'Answer Data Cleaning'!L718,"-",'Answer Data Cleaning'!K718),"DD-MMM-YYYY")</f>
        <v>11-Aug-1983</v>
      </c>
      <c r="V718">
        <f t="shared" si="35"/>
        <v>39</v>
      </c>
      <c r="W718">
        <v>1</v>
      </c>
      <c r="X718" s="22">
        <v>6117.49</v>
      </c>
      <c r="Y718" t="s">
        <v>11</v>
      </c>
      <c r="Z718" t="s">
        <v>12</v>
      </c>
      <c r="AA718" t="s">
        <v>23</v>
      </c>
    </row>
    <row r="719" spans="2:27" ht="15.5" x14ac:dyDescent="0.35">
      <c r="B719" s="1" t="s">
        <v>1655</v>
      </c>
      <c r="C719" s="1" t="s">
        <v>3100</v>
      </c>
      <c r="D719" t="s">
        <v>4734</v>
      </c>
      <c r="E719" t="s">
        <v>5996</v>
      </c>
      <c r="F719" t="s">
        <v>5995</v>
      </c>
      <c r="I719" t="s">
        <v>1655</v>
      </c>
      <c r="J719">
        <v>44.98</v>
      </c>
      <c r="K719" t="str">
        <f t="shared" si="33"/>
        <v>Obesity</v>
      </c>
      <c r="L719">
        <v>5.94</v>
      </c>
      <c r="M719" t="str">
        <f t="shared" si="34"/>
        <v>Prediabetes</v>
      </c>
      <c r="N719" t="str">
        <f>PROPER('Medical Examinations'!D717)</f>
        <v>No</v>
      </c>
      <c r="O719" t="s">
        <v>2380</v>
      </c>
      <c r="P719" t="s">
        <v>2380</v>
      </c>
      <c r="Q719">
        <v>1</v>
      </c>
      <c r="R719" t="str">
        <f>PROPER('Answer Data Cleaning'!AA719)</f>
        <v>No</v>
      </c>
      <c r="T719" t="s">
        <v>749</v>
      </c>
      <c r="U719" s="24" t="str">
        <f>TEXT(_xlfn.CONCAT('Answer Data Cleaning'!M719,"-",'Answer Data Cleaning'!L719,"-",'Answer Data Cleaning'!K719),"DD-MMM-YYYY")</f>
        <v>16-Nov-1983</v>
      </c>
      <c r="V719">
        <f t="shared" si="35"/>
        <v>39</v>
      </c>
      <c r="W719">
        <v>1</v>
      </c>
      <c r="X719" s="22">
        <v>6123.57</v>
      </c>
      <c r="Y719" t="s">
        <v>12</v>
      </c>
      <c r="Z719" t="s">
        <v>11</v>
      </c>
      <c r="AA719" t="s">
        <v>23</v>
      </c>
    </row>
    <row r="720" spans="2:27" ht="15.5" x14ac:dyDescent="0.35">
      <c r="B720" s="1" t="s">
        <v>1654</v>
      </c>
      <c r="C720" s="1" t="s">
        <v>3101</v>
      </c>
      <c r="D720" t="s">
        <v>4734</v>
      </c>
      <c r="E720" t="s">
        <v>5998</v>
      </c>
      <c r="F720" t="s">
        <v>5997</v>
      </c>
      <c r="I720" t="s">
        <v>1654</v>
      </c>
      <c r="J720">
        <v>38.28</v>
      </c>
      <c r="K720" t="str">
        <f t="shared" si="33"/>
        <v>Obesity</v>
      </c>
      <c r="L720">
        <v>5.51</v>
      </c>
      <c r="M720" t="str">
        <f t="shared" si="34"/>
        <v>Normal</v>
      </c>
      <c r="N720" t="str">
        <f>PROPER('Medical Examinations'!D718)</f>
        <v>No</v>
      </c>
      <c r="O720" t="s">
        <v>2382</v>
      </c>
      <c r="P720" t="s">
        <v>2380</v>
      </c>
      <c r="Q720">
        <v>1</v>
      </c>
      <c r="R720" t="str">
        <f>PROPER('Answer Data Cleaning'!AA720)</f>
        <v>No</v>
      </c>
      <c r="T720" t="s">
        <v>750</v>
      </c>
      <c r="U720" s="24" t="str">
        <f>TEXT(_xlfn.CONCAT('Answer Data Cleaning'!M720,"-",'Answer Data Cleaning'!L720,"-",'Answer Data Cleaning'!K720),"DD-MMM-YYYY")</f>
        <v>18-Aug-1990</v>
      </c>
      <c r="V720">
        <f t="shared" si="35"/>
        <v>32</v>
      </c>
      <c r="W720">
        <v>3</v>
      </c>
      <c r="X720" s="22">
        <v>6128.8</v>
      </c>
      <c r="Y720" t="s">
        <v>11</v>
      </c>
      <c r="Z720" t="s">
        <v>12</v>
      </c>
      <c r="AA720" t="s">
        <v>23</v>
      </c>
    </row>
    <row r="721" spans="2:27" ht="15.5" x14ac:dyDescent="0.35">
      <c r="B721" s="1" t="s">
        <v>1653</v>
      </c>
      <c r="C721" s="1" t="s">
        <v>3102</v>
      </c>
      <c r="D721" t="s">
        <v>4737</v>
      </c>
      <c r="E721" t="s">
        <v>6000</v>
      </c>
      <c r="F721" t="s">
        <v>5999</v>
      </c>
      <c r="I721" t="s">
        <v>1653</v>
      </c>
      <c r="J721">
        <v>32.299999999999997</v>
      </c>
      <c r="K721" t="str">
        <f t="shared" si="33"/>
        <v>Obesity</v>
      </c>
      <c r="L721">
        <v>6.55</v>
      </c>
      <c r="M721" t="str">
        <f t="shared" si="34"/>
        <v>Diabetes</v>
      </c>
      <c r="N721" t="str">
        <f>PROPER('Medical Examinations'!D719)</f>
        <v>Yes</v>
      </c>
      <c r="O721" t="s">
        <v>2380</v>
      </c>
      <c r="P721" t="s">
        <v>2380</v>
      </c>
      <c r="Q721">
        <v>2</v>
      </c>
      <c r="R721" t="str">
        <f>PROPER('Answer Data Cleaning'!AA721)</f>
        <v>No</v>
      </c>
      <c r="T721" t="s">
        <v>751</v>
      </c>
      <c r="U721" s="24" t="str">
        <f>TEXT(_xlfn.CONCAT('Answer Data Cleaning'!M721,"-",'Answer Data Cleaning'!L721,"-",'Answer Data Cleaning'!K721),"DD-MMM-YYYY")</f>
        <v>09-Nov-1969</v>
      </c>
      <c r="V721">
        <f t="shared" si="35"/>
        <v>53</v>
      </c>
      <c r="W721">
        <v>0</v>
      </c>
      <c r="X721" s="22">
        <v>6138.5</v>
      </c>
      <c r="Y721" t="s">
        <v>11</v>
      </c>
      <c r="Z721" t="s">
        <v>11</v>
      </c>
      <c r="AA721" t="s">
        <v>42</v>
      </c>
    </row>
    <row r="722" spans="2:27" ht="15.5" x14ac:dyDescent="0.35">
      <c r="B722" s="1" t="s">
        <v>1652</v>
      </c>
      <c r="C722" s="1" t="s">
        <v>3103</v>
      </c>
      <c r="D722" t="s">
        <v>4737</v>
      </c>
      <c r="E722" t="s">
        <v>6002</v>
      </c>
      <c r="F722" t="s">
        <v>6001</v>
      </c>
      <c r="I722" t="s">
        <v>1652</v>
      </c>
      <c r="J722">
        <v>39.51</v>
      </c>
      <c r="K722" t="str">
        <f t="shared" si="33"/>
        <v>Obesity</v>
      </c>
      <c r="L722">
        <v>5.79</v>
      </c>
      <c r="M722" t="str">
        <f t="shared" si="34"/>
        <v>Prediabetes</v>
      </c>
      <c r="N722" t="str">
        <f>PROPER('Medical Examinations'!D720)</f>
        <v>Yes</v>
      </c>
      <c r="O722" t="s">
        <v>2380</v>
      </c>
      <c r="P722" t="s">
        <v>2380</v>
      </c>
      <c r="Q722" s="20">
        <v>0</v>
      </c>
      <c r="R722" t="str">
        <f>PROPER('Answer Data Cleaning'!AA722)</f>
        <v>No</v>
      </c>
      <c r="T722" t="s">
        <v>752</v>
      </c>
      <c r="U722" s="24" t="str">
        <f>TEXT(_xlfn.CONCAT('Answer Data Cleaning'!M722,"-",'Answer Data Cleaning'!L722,"-",'Answer Data Cleaning'!K722),"DD-MMM-YYYY")</f>
        <v>05-Sep-1978</v>
      </c>
      <c r="V722">
        <f t="shared" si="35"/>
        <v>44</v>
      </c>
      <c r="W722">
        <v>2</v>
      </c>
      <c r="X722" s="22">
        <v>6138.58</v>
      </c>
      <c r="Y722" t="s">
        <v>11</v>
      </c>
      <c r="Z722" t="s">
        <v>16</v>
      </c>
      <c r="AA722" t="s">
        <v>13</v>
      </c>
    </row>
    <row r="723" spans="2:27" ht="15.5" x14ac:dyDescent="0.35">
      <c r="B723" s="1" t="s">
        <v>1651</v>
      </c>
      <c r="C723" s="1" t="s">
        <v>3104</v>
      </c>
      <c r="D723" t="s">
        <v>4737</v>
      </c>
      <c r="E723" t="s">
        <v>6004</v>
      </c>
      <c r="F723" t="s">
        <v>6003</v>
      </c>
      <c r="I723" t="s">
        <v>1651</v>
      </c>
      <c r="J723">
        <v>50.46</v>
      </c>
      <c r="K723" t="str">
        <f t="shared" si="33"/>
        <v>Obesity</v>
      </c>
      <c r="L723">
        <v>4.5599999999999996</v>
      </c>
      <c r="M723" t="str">
        <f t="shared" si="34"/>
        <v>Normal</v>
      </c>
      <c r="N723" t="str">
        <f>PROPER('Medical Examinations'!D721)</f>
        <v>No</v>
      </c>
      <c r="O723" t="s">
        <v>2380</v>
      </c>
      <c r="P723" t="s">
        <v>2380</v>
      </c>
      <c r="Q723" s="20">
        <v>0</v>
      </c>
      <c r="R723" t="str">
        <f>PROPER('Answer Data Cleaning'!AA723)</f>
        <v>No</v>
      </c>
      <c r="T723" t="s">
        <v>753</v>
      </c>
      <c r="U723" s="24" t="str">
        <f>TEXT(_xlfn.CONCAT('Answer Data Cleaning'!M723,"-",'Answer Data Cleaning'!L723,"-",'Answer Data Cleaning'!K723),"DD-MMM-YYYY")</f>
        <v>12-Dec-1976</v>
      </c>
      <c r="V723">
        <f t="shared" si="35"/>
        <v>46</v>
      </c>
      <c r="W723">
        <v>2</v>
      </c>
      <c r="X723" s="22">
        <v>6139.14</v>
      </c>
      <c r="Y723" t="s">
        <v>11</v>
      </c>
      <c r="Z723" t="s">
        <v>12</v>
      </c>
      <c r="AA723" t="s">
        <v>13</v>
      </c>
    </row>
    <row r="724" spans="2:27" ht="15.5" x14ac:dyDescent="0.35">
      <c r="B724" s="1" t="s">
        <v>1650</v>
      </c>
      <c r="C724" s="1" t="s">
        <v>3105</v>
      </c>
      <c r="D724" t="s">
        <v>4734</v>
      </c>
      <c r="E724" t="s">
        <v>4793</v>
      </c>
      <c r="F724" t="s">
        <v>6005</v>
      </c>
      <c r="I724" t="s">
        <v>1650</v>
      </c>
      <c r="J724">
        <v>31.73</v>
      </c>
      <c r="K724" t="str">
        <f t="shared" si="33"/>
        <v>Obesity</v>
      </c>
      <c r="L724">
        <v>7</v>
      </c>
      <c r="M724" t="str">
        <f t="shared" si="34"/>
        <v>Diabetes</v>
      </c>
      <c r="N724" t="str">
        <f>PROPER('Medical Examinations'!D722)</f>
        <v>No</v>
      </c>
      <c r="O724" t="s">
        <v>2380</v>
      </c>
      <c r="P724" t="s">
        <v>2380</v>
      </c>
      <c r="Q724" s="20">
        <v>0</v>
      </c>
      <c r="R724" t="str">
        <f>PROPER('Answer Data Cleaning'!AA724)</f>
        <v>No</v>
      </c>
      <c r="T724" t="s">
        <v>754</v>
      </c>
      <c r="U724" s="24" t="str">
        <f>TEXT(_xlfn.CONCAT('Answer Data Cleaning'!M724,"-",'Answer Data Cleaning'!L724,"-",'Answer Data Cleaning'!K724),"DD-MMM-YYYY")</f>
        <v>14-Oct-1970</v>
      </c>
      <c r="V724">
        <f t="shared" si="35"/>
        <v>52</v>
      </c>
      <c r="W724">
        <v>0</v>
      </c>
      <c r="X724" s="22">
        <v>6147.12</v>
      </c>
      <c r="Y724" t="s">
        <v>11</v>
      </c>
      <c r="Z724" t="s">
        <v>12</v>
      </c>
      <c r="AA724" t="s">
        <v>23</v>
      </c>
    </row>
    <row r="725" spans="2:27" ht="15.5" x14ac:dyDescent="0.35">
      <c r="B725" s="1" t="s">
        <v>1649</v>
      </c>
      <c r="C725" s="1" t="s">
        <v>3106</v>
      </c>
      <c r="D725" t="s">
        <v>4734</v>
      </c>
      <c r="E725" t="s">
        <v>5487</v>
      </c>
      <c r="F725" t="s">
        <v>6006</v>
      </c>
      <c r="I725" t="s">
        <v>1649</v>
      </c>
      <c r="J725">
        <v>32.1</v>
      </c>
      <c r="K725" t="str">
        <f t="shared" si="33"/>
        <v>Obesity</v>
      </c>
      <c r="L725">
        <v>6.57</v>
      </c>
      <c r="M725" t="str">
        <f t="shared" si="34"/>
        <v>Diabetes</v>
      </c>
      <c r="N725" t="str">
        <f>PROPER('Medical Examinations'!D723)</f>
        <v>Yes</v>
      </c>
      <c r="O725" t="s">
        <v>2380</v>
      </c>
      <c r="P725" t="s">
        <v>2383</v>
      </c>
      <c r="Q725">
        <v>1</v>
      </c>
      <c r="R725" t="str">
        <f>PROPER('Answer Data Cleaning'!AA725)</f>
        <v>No</v>
      </c>
      <c r="T725" t="s">
        <v>755</v>
      </c>
      <c r="U725" s="24" t="str">
        <f>TEXT(_xlfn.CONCAT('Answer Data Cleaning'!M725,"-",'Answer Data Cleaning'!L725,"-",'Answer Data Cleaning'!K725),"DD-MMM-YYYY")</f>
        <v>06-Nov-1973</v>
      </c>
      <c r="V725">
        <f t="shared" si="35"/>
        <v>49</v>
      </c>
      <c r="W725">
        <v>0</v>
      </c>
      <c r="X725" s="22">
        <v>6152.05</v>
      </c>
      <c r="Y725" t="s">
        <v>11</v>
      </c>
      <c r="Z725" t="s">
        <v>12</v>
      </c>
      <c r="AA725" t="s">
        <v>13</v>
      </c>
    </row>
    <row r="726" spans="2:27" ht="15.5" x14ac:dyDescent="0.35">
      <c r="B726" s="1" t="s">
        <v>1648</v>
      </c>
      <c r="C726" s="1" t="s">
        <v>3107</v>
      </c>
      <c r="D726" t="s">
        <v>4734</v>
      </c>
      <c r="E726" t="s">
        <v>6008</v>
      </c>
      <c r="F726" t="s">
        <v>6007</v>
      </c>
      <c r="I726" t="s">
        <v>1648</v>
      </c>
      <c r="J726">
        <v>27.83</v>
      </c>
      <c r="K726" t="str">
        <f t="shared" si="33"/>
        <v>Overweight</v>
      </c>
      <c r="L726">
        <v>11.61</v>
      </c>
      <c r="M726" t="str">
        <f t="shared" si="34"/>
        <v>Diabetes</v>
      </c>
      <c r="N726" t="str">
        <f>PROPER('Medical Examinations'!D724)</f>
        <v>Yes</v>
      </c>
      <c r="O726" t="s">
        <v>2380</v>
      </c>
      <c r="P726" t="s">
        <v>2383</v>
      </c>
      <c r="Q726">
        <v>1</v>
      </c>
      <c r="R726" t="str">
        <f>PROPER('Answer Data Cleaning'!AA726)</f>
        <v>No</v>
      </c>
      <c r="T726" t="s">
        <v>756</v>
      </c>
      <c r="U726" s="24" t="str">
        <f>TEXT(_xlfn.CONCAT('Answer Data Cleaning'!M726,"-",'Answer Data Cleaning'!L726,"-",'Answer Data Cleaning'!K726),"DD-MMM-YYYY")</f>
        <v>15-Oct-1985</v>
      </c>
      <c r="V726">
        <f t="shared" si="35"/>
        <v>37</v>
      </c>
      <c r="W726">
        <v>3</v>
      </c>
      <c r="X726" s="22">
        <v>6159.57</v>
      </c>
      <c r="Y726" t="s">
        <v>11</v>
      </c>
      <c r="Z726" t="s">
        <v>16</v>
      </c>
      <c r="AA726" t="s">
        <v>23</v>
      </c>
    </row>
    <row r="727" spans="2:27" ht="15.5" x14ac:dyDescent="0.35">
      <c r="B727" s="1" t="s">
        <v>1647</v>
      </c>
      <c r="C727" s="1" t="s">
        <v>3108</v>
      </c>
      <c r="D727" t="s">
        <v>5612</v>
      </c>
      <c r="E727" t="s">
        <v>5621</v>
      </c>
      <c r="F727" t="s">
        <v>6009</v>
      </c>
      <c r="I727" t="s">
        <v>1647</v>
      </c>
      <c r="J727">
        <v>27.72</v>
      </c>
      <c r="K727" t="str">
        <f t="shared" si="33"/>
        <v>Overweight</v>
      </c>
      <c r="L727">
        <v>8.16</v>
      </c>
      <c r="M727" t="str">
        <f t="shared" si="34"/>
        <v>Diabetes</v>
      </c>
      <c r="N727" t="str">
        <f>PROPER('Medical Examinations'!D725)</f>
        <v>Yes</v>
      </c>
      <c r="O727" t="s">
        <v>2380</v>
      </c>
      <c r="P727" t="s">
        <v>2383</v>
      </c>
      <c r="Q727">
        <v>1</v>
      </c>
      <c r="R727" t="str">
        <f>PROPER('Answer Data Cleaning'!AA727)</f>
        <v>No</v>
      </c>
      <c r="T727" t="s">
        <v>757</v>
      </c>
      <c r="U727" s="24" t="str">
        <f>TEXT(_xlfn.CONCAT('Answer Data Cleaning'!M727,"-",'Answer Data Cleaning'!L727,"-",'Answer Data Cleaning'!K727),"DD-MMM-YYYY")</f>
        <v>06-Oct-1984</v>
      </c>
      <c r="V727">
        <f t="shared" si="35"/>
        <v>38</v>
      </c>
      <c r="W727">
        <v>3</v>
      </c>
      <c r="X727" s="22">
        <v>6170.96</v>
      </c>
      <c r="Y727" t="s">
        <v>11</v>
      </c>
      <c r="Z727" t="s">
        <v>16</v>
      </c>
      <c r="AA727" t="s">
        <v>13</v>
      </c>
    </row>
    <row r="728" spans="2:27" ht="15.5" x14ac:dyDescent="0.35">
      <c r="B728" s="1" t="s">
        <v>1646</v>
      </c>
      <c r="C728" s="1" t="s">
        <v>3109</v>
      </c>
      <c r="D728" t="s">
        <v>4737</v>
      </c>
      <c r="E728" t="s">
        <v>6011</v>
      </c>
      <c r="F728" t="s">
        <v>6010</v>
      </c>
      <c r="G728" t="s">
        <v>6012</v>
      </c>
      <c r="I728" t="s">
        <v>1646</v>
      </c>
      <c r="J728">
        <v>36.765000000000001</v>
      </c>
      <c r="K728" t="str">
        <f t="shared" si="33"/>
        <v>Obesity</v>
      </c>
      <c r="L728">
        <v>4.4800000000000004</v>
      </c>
      <c r="M728" t="str">
        <f t="shared" si="34"/>
        <v>Normal</v>
      </c>
      <c r="N728" t="str">
        <f>PROPER('Medical Examinations'!D726)</f>
        <v>Yes</v>
      </c>
      <c r="O728" t="s">
        <v>2380</v>
      </c>
      <c r="P728" t="s">
        <v>2380</v>
      </c>
      <c r="Q728">
        <v>2</v>
      </c>
      <c r="R728" t="str">
        <f>PROPER('Answer Data Cleaning'!AA728)</f>
        <v>No</v>
      </c>
      <c r="T728" t="s">
        <v>758</v>
      </c>
      <c r="U728" s="24" t="str">
        <f>TEXT(_xlfn.CONCAT('Answer Data Cleaning'!M728,"-",'Answer Data Cleaning'!L728,"-",'Answer Data Cleaning'!K728),"DD-MMM-YYYY")</f>
        <v>09-Aug-1985</v>
      </c>
      <c r="V728">
        <f t="shared" si="35"/>
        <v>37</v>
      </c>
      <c r="W728">
        <v>3</v>
      </c>
      <c r="X728" s="22">
        <v>6183.32</v>
      </c>
      <c r="Y728" t="s">
        <v>11</v>
      </c>
      <c r="Z728" t="s">
        <v>11</v>
      </c>
      <c r="AA728" t="s">
        <v>23</v>
      </c>
    </row>
    <row r="729" spans="2:27" ht="15.5" x14ac:dyDescent="0.35">
      <c r="B729" s="1" t="s">
        <v>1645</v>
      </c>
      <c r="C729" s="1" t="s">
        <v>3110</v>
      </c>
      <c r="D729" t="s">
        <v>4737</v>
      </c>
      <c r="E729" t="s">
        <v>5249</v>
      </c>
      <c r="F729" t="s">
        <v>4907</v>
      </c>
      <c r="I729" t="s">
        <v>1645</v>
      </c>
      <c r="J729">
        <v>48.36</v>
      </c>
      <c r="K729" t="str">
        <f t="shared" si="33"/>
        <v>Obesity</v>
      </c>
      <c r="L729">
        <v>4.08</v>
      </c>
      <c r="M729" t="str">
        <f t="shared" si="34"/>
        <v>Normal</v>
      </c>
      <c r="N729" t="str">
        <f>PROPER('Medical Examinations'!D727)</f>
        <v>No</v>
      </c>
      <c r="O729" t="s">
        <v>2380</v>
      </c>
      <c r="P729" t="s">
        <v>2380</v>
      </c>
      <c r="Q729" s="20">
        <v>0</v>
      </c>
      <c r="R729" t="str">
        <f>PROPER('Answer Data Cleaning'!AA729)</f>
        <v>No</v>
      </c>
      <c r="T729" t="s">
        <v>759</v>
      </c>
      <c r="U729" s="24" t="str">
        <f>TEXT(_xlfn.CONCAT('Answer Data Cleaning'!M729,"-",'Answer Data Cleaning'!L729,"-",'Answer Data Cleaning'!K729),"DD-MMM-YYYY")</f>
        <v>05-Oct-1970</v>
      </c>
      <c r="V729">
        <f t="shared" si="35"/>
        <v>52</v>
      </c>
      <c r="W729">
        <v>0</v>
      </c>
      <c r="X729" s="22">
        <v>6183.46</v>
      </c>
      <c r="Y729" t="s">
        <v>11</v>
      </c>
      <c r="Z729" t="s">
        <v>11</v>
      </c>
      <c r="AA729" t="s">
        <v>23</v>
      </c>
    </row>
    <row r="730" spans="2:27" ht="15.5" x14ac:dyDescent="0.35">
      <c r="B730" s="1" t="s">
        <v>1644</v>
      </c>
      <c r="C730" s="1" t="s">
        <v>3111</v>
      </c>
      <c r="D730" t="s">
        <v>4737</v>
      </c>
      <c r="E730" t="s">
        <v>4774</v>
      </c>
      <c r="F730" t="s">
        <v>6013</v>
      </c>
      <c r="I730" t="s">
        <v>1644</v>
      </c>
      <c r="J730">
        <v>31.445</v>
      </c>
      <c r="K730" t="str">
        <f t="shared" si="33"/>
        <v>Obesity</v>
      </c>
      <c r="L730">
        <v>4.4000000000000004</v>
      </c>
      <c r="M730" t="str">
        <f t="shared" si="34"/>
        <v>Normal</v>
      </c>
      <c r="N730" t="str">
        <f>PROPER('Medical Examinations'!D728)</f>
        <v>Yes</v>
      </c>
      <c r="O730" t="s">
        <v>2380</v>
      </c>
      <c r="P730" t="s">
        <v>2380</v>
      </c>
      <c r="Q730">
        <v>2</v>
      </c>
      <c r="R730" t="str">
        <f>PROPER('Answer Data Cleaning'!AA730)</f>
        <v>No</v>
      </c>
      <c r="T730" t="s">
        <v>760</v>
      </c>
      <c r="U730" s="24" t="str">
        <f>TEXT(_xlfn.CONCAT('Answer Data Cleaning'!M730,"-",'Answer Data Cleaning'!L730,"-",'Answer Data Cleaning'!K730),"DD-MMM-YYYY")</f>
        <v>01-Nov-1988</v>
      </c>
      <c r="V730">
        <f t="shared" si="35"/>
        <v>34</v>
      </c>
      <c r="W730">
        <v>3</v>
      </c>
      <c r="X730" s="22">
        <v>6184.3</v>
      </c>
      <c r="Y730" t="s">
        <v>11</v>
      </c>
      <c r="Z730" t="s">
        <v>12</v>
      </c>
      <c r="AA730" t="s">
        <v>13</v>
      </c>
    </row>
    <row r="731" spans="2:27" ht="15.5" x14ac:dyDescent="0.35">
      <c r="B731" s="1" t="s">
        <v>1643</v>
      </c>
      <c r="C731" s="1" t="s">
        <v>3112</v>
      </c>
      <c r="D731" t="s">
        <v>4737</v>
      </c>
      <c r="E731" t="s">
        <v>6015</v>
      </c>
      <c r="F731" t="s">
        <v>6014</v>
      </c>
      <c r="I731" t="s">
        <v>1643</v>
      </c>
      <c r="J731">
        <v>27.55</v>
      </c>
      <c r="K731" t="str">
        <f t="shared" si="33"/>
        <v>Overweight</v>
      </c>
      <c r="L731">
        <v>9.02</v>
      </c>
      <c r="M731" t="str">
        <f t="shared" si="34"/>
        <v>Diabetes</v>
      </c>
      <c r="N731" t="str">
        <f>PROPER('Medical Examinations'!D729)</f>
        <v>No</v>
      </c>
      <c r="O731" t="s">
        <v>2380</v>
      </c>
      <c r="P731" t="s">
        <v>2380</v>
      </c>
      <c r="Q731" s="20">
        <v>0</v>
      </c>
      <c r="R731" t="str">
        <f>PROPER('Answer Data Cleaning'!AA731)</f>
        <v>No</v>
      </c>
      <c r="T731" t="s">
        <v>761</v>
      </c>
      <c r="U731" s="24" t="str">
        <f>TEXT(_xlfn.CONCAT('Answer Data Cleaning'!M731,"-",'Answer Data Cleaning'!L731,"-",'Answer Data Cleaning'!K731),"DD-MMM-YYYY")</f>
        <v>22-Nov-1981</v>
      </c>
      <c r="V731">
        <f t="shared" si="35"/>
        <v>41</v>
      </c>
      <c r="W731">
        <v>0</v>
      </c>
      <c r="X731" s="22">
        <v>6185.32</v>
      </c>
      <c r="Y731" t="s">
        <v>11</v>
      </c>
      <c r="Z731" t="s">
        <v>16</v>
      </c>
      <c r="AA731" t="s">
        <v>13</v>
      </c>
    </row>
    <row r="732" spans="2:27" ht="15.5" x14ac:dyDescent="0.35">
      <c r="B732" s="1" t="s">
        <v>1642</v>
      </c>
      <c r="C732" s="1" t="s">
        <v>3113</v>
      </c>
      <c r="D732" t="s">
        <v>4737</v>
      </c>
      <c r="E732" t="s">
        <v>6016</v>
      </c>
      <c r="F732" t="s">
        <v>6001</v>
      </c>
      <c r="I732" t="s">
        <v>1642</v>
      </c>
      <c r="J732">
        <v>33.11</v>
      </c>
      <c r="K732" t="str">
        <f t="shared" si="33"/>
        <v>Obesity</v>
      </c>
      <c r="L732">
        <v>8.06</v>
      </c>
      <c r="M732" t="str">
        <f t="shared" si="34"/>
        <v>Diabetes</v>
      </c>
      <c r="N732" t="str">
        <f>PROPER('Medical Examinations'!D730)</f>
        <v>No</v>
      </c>
      <c r="O732" t="s">
        <v>2380</v>
      </c>
      <c r="P732" t="s">
        <v>2380</v>
      </c>
      <c r="Q732" s="20">
        <v>0</v>
      </c>
      <c r="R732" t="str">
        <f>PROPER('Answer Data Cleaning'!AA732)</f>
        <v>No</v>
      </c>
      <c r="T732" t="s">
        <v>762</v>
      </c>
      <c r="U732" s="24" t="str">
        <f>TEXT(_xlfn.CONCAT('Answer Data Cleaning'!M732,"-",'Answer Data Cleaning'!L732,"-",'Answer Data Cleaning'!K732),"DD-MMM-YYYY")</f>
        <v>01-Oct-1981</v>
      </c>
      <c r="V732">
        <f t="shared" si="35"/>
        <v>41</v>
      </c>
      <c r="W732">
        <v>0</v>
      </c>
      <c r="X732" s="22">
        <v>6186.13</v>
      </c>
      <c r="Y732" t="s">
        <v>11</v>
      </c>
      <c r="Z732" t="s">
        <v>12</v>
      </c>
      <c r="AA732" t="s">
        <v>42</v>
      </c>
    </row>
    <row r="733" spans="2:27" ht="15.5" x14ac:dyDescent="0.35">
      <c r="B733" s="1" t="s">
        <v>1641</v>
      </c>
      <c r="C733" s="1" t="s">
        <v>3114</v>
      </c>
      <c r="D733" t="s">
        <v>4734</v>
      </c>
      <c r="E733" t="s">
        <v>6018</v>
      </c>
      <c r="F733" t="s">
        <v>6017</v>
      </c>
      <c r="I733" t="s">
        <v>1641</v>
      </c>
      <c r="J733">
        <v>36.85</v>
      </c>
      <c r="K733" t="str">
        <f t="shared" si="33"/>
        <v>Obesity</v>
      </c>
      <c r="L733">
        <v>6.21</v>
      </c>
      <c r="M733" t="str">
        <f t="shared" si="34"/>
        <v>Prediabetes</v>
      </c>
      <c r="N733" t="str">
        <f>PROPER('Medical Examinations'!D731)</f>
        <v>Yes</v>
      </c>
      <c r="O733" t="s">
        <v>2380</v>
      </c>
      <c r="P733" t="s">
        <v>2380</v>
      </c>
      <c r="Q733">
        <v>2</v>
      </c>
      <c r="R733" t="str">
        <f>PROPER('Answer Data Cleaning'!AA733)</f>
        <v>No</v>
      </c>
      <c r="T733" t="s">
        <v>763</v>
      </c>
      <c r="U733" s="24" t="str">
        <f>TEXT(_xlfn.CONCAT('Answer Data Cleaning'!M733,"-",'Answer Data Cleaning'!L733,"-",'Answer Data Cleaning'!K733),"DD-MMM-YYYY")</f>
        <v>23-Oct-1988</v>
      </c>
      <c r="V733">
        <f t="shared" si="35"/>
        <v>34</v>
      </c>
      <c r="W733">
        <v>3</v>
      </c>
      <c r="X733" s="22">
        <v>6196.45</v>
      </c>
      <c r="Y733" t="s">
        <v>11</v>
      </c>
      <c r="Z733" t="s">
        <v>16</v>
      </c>
      <c r="AA733" t="s">
        <v>42</v>
      </c>
    </row>
    <row r="734" spans="2:27" ht="15.5" x14ac:dyDescent="0.35">
      <c r="B734" s="1" t="s">
        <v>1640</v>
      </c>
      <c r="C734" s="1" t="s">
        <v>3115</v>
      </c>
      <c r="D734" t="s">
        <v>4734</v>
      </c>
      <c r="E734" t="s">
        <v>5079</v>
      </c>
      <c r="F734" t="s">
        <v>6019</v>
      </c>
      <c r="I734" t="s">
        <v>1640</v>
      </c>
      <c r="J734">
        <v>36.299999999999997</v>
      </c>
      <c r="K734" t="str">
        <f t="shared" si="33"/>
        <v>Obesity</v>
      </c>
      <c r="L734">
        <v>5.79</v>
      </c>
      <c r="M734" t="str">
        <f t="shared" si="34"/>
        <v>Prediabetes</v>
      </c>
      <c r="N734" t="str">
        <f>PROPER('Medical Examinations'!D732)</f>
        <v>Yes</v>
      </c>
      <c r="O734" t="s">
        <v>2380</v>
      </c>
      <c r="P734" t="s">
        <v>2380</v>
      </c>
      <c r="Q734">
        <v>2</v>
      </c>
      <c r="R734" t="str">
        <f>PROPER('Answer Data Cleaning'!AA734)</f>
        <v>No</v>
      </c>
      <c r="T734" t="s">
        <v>764</v>
      </c>
      <c r="U734" s="24" t="str">
        <f>TEXT(_xlfn.CONCAT('Answer Data Cleaning'!M734,"-",'Answer Data Cleaning'!L734,"-",'Answer Data Cleaning'!K734),"DD-MMM-YYYY")</f>
        <v>22-Jul-1985</v>
      </c>
      <c r="V734">
        <f t="shared" si="35"/>
        <v>37</v>
      </c>
      <c r="W734">
        <v>2</v>
      </c>
      <c r="X734" s="22">
        <v>6198.75</v>
      </c>
      <c r="Y734" t="s">
        <v>11</v>
      </c>
      <c r="Z734" t="s">
        <v>16</v>
      </c>
      <c r="AA734" t="s">
        <v>23</v>
      </c>
    </row>
    <row r="735" spans="2:27" ht="15.5" x14ac:dyDescent="0.35">
      <c r="B735" s="1" t="s">
        <v>1639</v>
      </c>
      <c r="C735" s="1" t="s">
        <v>3116</v>
      </c>
      <c r="D735" t="s">
        <v>4737</v>
      </c>
      <c r="E735" t="s">
        <v>6021</v>
      </c>
      <c r="F735" t="s">
        <v>6020</v>
      </c>
      <c r="I735" t="s">
        <v>1639</v>
      </c>
      <c r="J735">
        <v>45.34</v>
      </c>
      <c r="K735" t="str">
        <f t="shared" si="33"/>
        <v>Obesity</v>
      </c>
      <c r="L735">
        <v>5.69</v>
      </c>
      <c r="M735" t="str">
        <f t="shared" si="34"/>
        <v>Normal</v>
      </c>
      <c r="N735" t="str">
        <f>PROPER('Medical Examinations'!D733)</f>
        <v>Yes</v>
      </c>
      <c r="O735" t="s">
        <v>2380</v>
      </c>
      <c r="P735" t="s">
        <v>2380</v>
      </c>
      <c r="Q735" s="20">
        <v>0</v>
      </c>
      <c r="R735" t="str">
        <f>PROPER('Answer Data Cleaning'!AA735)</f>
        <v>No</v>
      </c>
      <c r="T735" t="s">
        <v>31</v>
      </c>
      <c r="U735" s="24" t="str">
        <f>TEXT(_xlfn.CONCAT('Answer Data Cleaning'!M735,"-",'Answer Data Cleaning'!L735,"-",'Answer Data Cleaning'!K735),"DD-MMM-YYYY")</f>
        <v>20-Dec-1985</v>
      </c>
      <c r="V735">
        <f t="shared" si="35"/>
        <v>37</v>
      </c>
      <c r="W735">
        <v>2</v>
      </c>
      <c r="X735" s="22">
        <v>6203.9</v>
      </c>
      <c r="Y735" t="s">
        <v>16</v>
      </c>
      <c r="Z735" t="s">
        <v>11</v>
      </c>
      <c r="AA735" t="s">
        <v>23</v>
      </c>
    </row>
    <row r="736" spans="2:27" ht="15.5" x14ac:dyDescent="0.35">
      <c r="B736" s="1" t="s">
        <v>1638</v>
      </c>
      <c r="C736" s="1" t="s">
        <v>3117</v>
      </c>
      <c r="D736" t="s">
        <v>4734</v>
      </c>
      <c r="E736" t="s">
        <v>6023</v>
      </c>
      <c r="F736" t="s">
        <v>6022</v>
      </c>
      <c r="I736" t="s">
        <v>1638</v>
      </c>
      <c r="J736">
        <v>31.8</v>
      </c>
      <c r="K736" t="str">
        <f t="shared" si="33"/>
        <v>Obesity</v>
      </c>
      <c r="L736">
        <v>5.36</v>
      </c>
      <c r="M736" t="str">
        <f t="shared" si="34"/>
        <v>Normal</v>
      </c>
      <c r="N736" t="str">
        <f>PROPER('Medical Examinations'!D734)</f>
        <v>Yes</v>
      </c>
      <c r="O736" t="s">
        <v>2380</v>
      </c>
      <c r="P736" t="s">
        <v>2380</v>
      </c>
      <c r="Q736">
        <v>2</v>
      </c>
      <c r="R736" t="str">
        <f>PROPER('Answer Data Cleaning'!AA736)</f>
        <v>No</v>
      </c>
      <c r="T736" t="s">
        <v>765</v>
      </c>
      <c r="U736" s="24" t="str">
        <f>TEXT(_xlfn.CONCAT('Answer Data Cleaning'!M736,"-",'Answer Data Cleaning'!L736,"-",'Answer Data Cleaning'!K736),"DD-MMM-YYYY")</f>
        <v>22-Sep-1985</v>
      </c>
      <c r="V736">
        <f t="shared" si="35"/>
        <v>37</v>
      </c>
      <c r="W736">
        <v>2</v>
      </c>
      <c r="X736" s="22">
        <v>6203.9</v>
      </c>
      <c r="Y736" t="s">
        <v>11</v>
      </c>
      <c r="Z736" t="s">
        <v>11</v>
      </c>
      <c r="AA736" t="s">
        <v>23</v>
      </c>
    </row>
    <row r="737" spans="2:27" ht="15.5" x14ac:dyDescent="0.35">
      <c r="B737" s="1" t="s">
        <v>1637</v>
      </c>
      <c r="C737" s="1" t="s">
        <v>3118</v>
      </c>
      <c r="D737" t="s">
        <v>4734</v>
      </c>
      <c r="E737" t="s">
        <v>6024</v>
      </c>
      <c r="F737" t="s">
        <v>4864</v>
      </c>
      <c r="I737" t="s">
        <v>1637</v>
      </c>
      <c r="J737">
        <v>41.02</v>
      </c>
      <c r="K737" t="str">
        <f t="shared" si="33"/>
        <v>Obesity</v>
      </c>
      <c r="L737">
        <v>11.37</v>
      </c>
      <c r="M737" t="str">
        <f t="shared" si="34"/>
        <v>Diabetes</v>
      </c>
      <c r="N737" t="str">
        <f>PROPER('Medical Examinations'!D735)</f>
        <v>No</v>
      </c>
      <c r="O737" t="s">
        <v>2380</v>
      </c>
      <c r="P737" t="s">
        <v>2380</v>
      </c>
      <c r="Q737" s="20">
        <v>0</v>
      </c>
      <c r="R737" t="str">
        <f>PROPER('Answer Data Cleaning'!AA737)</f>
        <v>No</v>
      </c>
      <c r="T737" t="s">
        <v>766</v>
      </c>
      <c r="U737" s="24" t="str">
        <f>TEXT(_xlfn.CONCAT('Answer Data Cleaning'!M737,"-",'Answer Data Cleaning'!L737,"-",'Answer Data Cleaning'!K737),"DD-MMM-YYYY")</f>
        <v>10-Sep-1999</v>
      </c>
      <c r="V737">
        <f t="shared" si="35"/>
        <v>23</v>
      </c>
      <c r="W737">
        <v>0</v>
      </c>
      <c r="X737" s="22">
        <v>6207.26</v>
      </c>
      <c r="Y737" t="s">
        <v>11</v>
      </c>
      <c r="Z737" t="s">
        <v>11</v>
      </c>
      <c r="AA737" t="s">
        <v>535</v>
      </c>
    </row>
    <row r="738" spans="2:27" ht="15.5" x14ac:dyDescent="0.35">
      <c r="B738" s="1" t="s">
        <v>1636</v>
      </c>
      <c r="C738" s="1" t="s">
        <v>3119</v>
      </c>
      <c r="D738" t="s">
        <v>4734</v>
      </c>
      <c r="E738" t="s">
        <v>6026</v>
      </c>
      <c r="F738" t="s">
        <v>6025</v>
      </c>
      <c r="I738" t="s">
        <v>1636</v>
      </c>
      <c r="J738">
        <v>32.68</v>
      </c>
      <c r="K738" t="str">
        <f t="shared" si="33"/>
        <v>Obesity</v>
      </c>
      <c r="L738">
        <v>11.87</v>
      </c>
      <c r="M738" t="str">
        <f t="shared" si="34"/>
        <v>Diabetes</v>
      </c>
      <c r="N738" t="str">
        <f>PROPER('Medical Examinations'!D736)</f>
        <v>No</v>
      </c>
      <c r="O738" t="s">
        <v>2380</v>
      </c>
      <c r="P738" t="s">
        <v>2380</v>
      </c>
      <c r="Q738" s="20">
        <v>0</v>
      </c>
      <c r="R738" t="str">
        <f>PROPER('Answer Data Cleaning'!AA738)</f>
        <v>No</v>
      </c>
      <c r="T738" t="s">
        <v>767</v>
      </c>
      <c r="U738" s="24" t="str">
        <f>TEXT(_xlfn.CONCAT('Answer Data Cleaning'!M738,"-",'Answer Data Cleaning'!L738,"-",'Answer Data Cleaning'!K738),"DD-MMM-YYYY")</f>
        <v>12-Aug-1992</v>
      </c>
      <c r="V738">
        <f t="shared" si="35"/>
        <v>30</v>
      </c>
      <c r="W738">
        <v>0</v>
      </c>
      <c r="X738" s="22">
        <v>6208.5</v>
      </c>
      <c r="Y738" t="s">
        <v>11</v>
      </c>
      <c r="Z738" t="s">
        <v>16</v>
      </c>
      <c r="AA738" t="s">
        <v>300</v>
      </c>
    </row>
    <row r="739" spans="2:27" ht="15.5" x14ac:dyDescent="0.35">
      <c r="B739" s="1" t="s">
        <v>1635</v>
      </c>
      <c r="C739" s="1" t="s">
        <v>3120</v>
      </c>
      <c r="D739" t="s">
        <v>4734</v>
      </c>
      <c r="E739" t="s">
        <v>6028</v>
      </c>
      <c r="F739" t="s">
        <v>6027</v>
      </c>
      <c r="I739" t="s">
        <v>1635</v>
      </c>
      <c r="J739">
        <v>21.7</v>
      </c>
      <c r="K739" t="str">
        <f t="shared" si="33"/>
        <v>Normal Weight</v>
      </c>
      <c r="L739">
        <v>4.9000000000000004</v>
      </c>
      <c r="M739" t="str">
        <f t="shared" si="34"/>
        <v>Normal</v>
      </c>
      <c r="N739" t="str">
        <f>PROPER('Medical Examinations'!D737)</f>
        <v>No</v>
      </c>
      <c r="O739" t="s">
        <v>2380</v>
      </c>
      <c r="P739" t="s">
        <v>2383</v>
      </c>
      <c r="Q739">
        <v>1</v>
      </c>
      <c r="R739" t="str">
        <f>PROPER('Answer Data Cleaning'!AA739)</f>
        <v>Yes</v>
      </c>
      <c r="T739" t="s">
        <v>768</v>
      </c>
      <c r="U739" s="24" t="str">
        <f>TEXT(_xlfn.CONCAT('Answer Data Cleaning'!M739,"-",'Answer Data Cleaning'!L739,"-",'Answer Data Cleaning'!K739),"DD-MMM-YYYY")</f>
        <v>29-Jun-1972</v>
      </c>
      <c r="V739">
        <f t="shared" si="35"/>
        <v>50</v>
      </c>
      <c r="W739">
        <v>0</v>
      </c>
      <c r="X739" s="22">
        <v>6219.93</v>
      </c>
      <c r="Y739" t="s">
        <v>11</v>
      </c>
      <c r="Z739" t="s">
        <v>11</v>
      </c>
      <c r="AA739" t="s">
        <v>13</v>
      </c>
    </row>
    <row r="740" spans="2:27" ht="15.5" x14ac:dyDescent="0.35">
      <c r="B740" s="1" t="s">
        <v>1634</v>
      </c>
      <c r="C740" s="1" t="s">
        <v>3121</v>
      </c>
      <c r="D740" t="s">
        <v>4737</v>
      </c>
      <c r="E740" t="s">
        <v>5297</v>
      </c>
      <c r="F740" t="s">
        <v>6029</v>
      </c>
      <c r="I740" t="s">
        <v>1634</v>
      </c>
      <c r="J740">
        <v>40.479999999999997</v>
      </c>
      <c r="K740" t="str">
        <f t="shared" si="33"/>
        <v>Obesity</v>
      </c>
      <c r="L740">
        <v>6.7</v>
      </c>
      <c r="M740" t="str">
        <f t="shared" si="34"/>
        <v>Diabetes</v>
      </c>
      <c r="N740" t="str">
        <f>PROPER('Medical Examinations'!D738)</f>
        <v>No</v>
      </c>
      <c r="O740" t="s">
        <v>2380</v>
      </c>
      <c r="P740" t="s">
        <v>2380</v>
      </c>
      <c r="Q740">
        <v>3</v>
      </c>
      <c r="R740" t="str">
        <f>PROPER('Answer Data Cleaning'!AA740)</f>
        <v>No</v>
      </c>
      <c r="T740" t="s">
        <v>769</v>
      </c>
      <c r="U740" s="24" t="str">
        <f>TEXT(_xlfn.CONCAT('Answer Data Cleaning'!M740,"-",'Answer Data Cleaning'!L740,"-",'Answer Data Cleaning'!K740),"DD-MMM-YYYY")</f>
        <v>19-Sep-1978</v>
      </c>
      <c r="V740">
        <f t="shared" si="35"/>
        <v>44</v>
      </c>
      <c r="W740">
        <v>2</v>
      </c>
      <c r="X740" s="22">
        <v>6236.95</v>
      </c>
      <c r="Y740" t="s">
        <v>11</v>
      </c>
      <c r="Z740" t="s">
        <v>11</v>
      </c>
      <c r="AA740" t="s">
        <v>13</v>
      </c>
    </row>
    <row r="741" spans="2:27" ht="15.5" x14ac:dyDescent="0.35">
      <c r="B741" s="1" t="s">
        <v>1633</v>
      </c>
      <c r="C741" s="1" t="s">
        <v>3122</v>
      </c>
      <c r="D741" t="s">
        <v>4737</v>
      </c>
      <c r="E741" t="s">
        <v>6031</v>
      </c>
      <c r="F741" t="s">
        <v>6030</v>
      </c>
      <c r="I741" t="s">
        <v>1633</v>
      </c>
      <c r="J741">
        <v>34.5</v>
      </c>
      <c r="K741" t="str">
        <f t="shared" si="33"/>
        <v>Obesity</v>
      </c>
      <c r="L741">
        <v>10.3</v>
      </c>
      <c r="M741" t="str">
        <f t="shared" si="34"/>
        <v>Diabetes</v>
      </c>
      <c r="N741" t="str">
        <f>PROPER('Medical Examinations'!D739)</f>
        <v>No</v>
      </c>
      <c r="O741" t="s">
        <v>2380</v>
      </c>
      <c r="P741" t="s">
        <v>2380</v>
      </c>
      <c r="Q741">
        <v>3</v>
      </c>
      <c r="R741" t="str">
        <f>PROPER('Answer Data Cleaning'!AA741)</f>
        <v>No</v>
      </c>
      <c r="T741" t="s">
        <v>770</v>
      </c>
      <c r="U741" s="24" t="str">
        <f>TEXT(_xlfn.CONCAT('Answer Data Cleaning'!M741,"-",'Answer Data Cleaning'!L741,"-",'Answer Data Cleaning'!K741),"DD-MMM-YYYY")</f>
        <v>11-Aug-1983</v>
      </c>
      <c r="V741">
        <f t="shared" si="35"/>
        <v>39</v>
      </c>
      <c r="W741">
        <v>1</v>
      </c>
      <c r="X741" s="22">
        <v>6238.3</v>
      </c>
      <c r="Y741" t="s">
        <v>11</v>
      </c>
      <c r="Z741" t="s">
        <v>16</v>
      </c>
      <c r="AA741" t="s">
        <v>42</v>
      </c>
    </row>
    <row r="742" spans="2:27" ht="15.5" x14ac:dyDescent="0.35">
      <c r="B742" s="1" t="s">
        <v>1632</v>
      </c>
      <c r="C742" s="1" t="s">
        <v>3123</v>
      </c>
      <c r="D742" t="s">
        <v>4737</v>
      </c>
      <c r="E742" t="s">
        <v>6033</v>
      </c>
      <c r="F742" t="s">
        <v>6032</v>
      </c>
      <c r="I742" t="s">
        <v>1632</v>
      </c>
      <c r="J742">
        <v>45.9</v>
      </c>
      <c r="K742" t="str">
        <f t="shared" si="33"/>
        <v>Obesity</v>
      </c>
      <c r="L742">
        <v>11.14</v>
      </c>
      <c r="M742" t="str">
        <f t="shared" si="34"/>
        <v>Diabetes</v>
      </c>
      <c r="N742" t="str">
        <f>PROPER('Medical Examinations'!D740)</f>
        <v>Yes</v>
      </c>
      <c r="O742" t="s">
        <v>2380</v>
      </c>
      <c r="P742" t="s">
        <v>2380</v>
      </c>
      <c r="Q742">
        <v>1</v>
      </c>
      <c r="R742" t="str">
        <f>PROPER('Answer Data Cleaning'!AA742)</f>
        <v>No</v>
      </c>
      <c r="T742" t="s">
        <v>771</v>
      </c>
      <c r="U742" s="24" t="str">
        <f>TEXT(_xlfn.CONCAT('Answer Data Cleaning'!M742,"-",'Answer Data Cleaning'!L742,"-",'Answer Data Cleaning'!K742),"DD-MMM-YYYY")</f>
        <v>10-Oct-1979</v>
      </c>
      <c r="V742">
        <f t="shared" si="35"/>
        <v>43</v>
      </c>
      <c r="W742">
        <v>0</v>
      </c>
      <c r="X742" s="22">
        <v>6250.44</v>
      </c>
      <c r="Y742" t="s">
        <v>11</v>
      </c>
      <c r="Z742" t="s">
        <v>16</v>
      </c>
      <c r="AA742" t="s">
        <v>42</v>
      </c>
    </row>
    <row r="743" spans="2:27" ht="15.5" x14ac:dyDescent="0.35">
      <c r="B743" s="1" t="s">
        <v>1631</v>
      </c>
      <c r="C743" s="1" t="s">
        <v>3124</v>
      </c>
      <c r="D743" t="s">
        <v>5612</v>
      </c>
      <c r="E743" t="s">
        <v>6035</v>
      </c>
      <c r="F743" t="s">
        <v>6034</v>
      </c>
      <c r="I743" t="s">
        <v>1631</v>
      </c>
      <c r="J743">
        <v>33.479999999999997</v>
      </c>
      <c r="K743" t="str">
        <f t="shared" si="33"/>
        <v>Obesity</v>
      </c>
      <c r="L743">
        <v>4.74</v>
      </c>
      <c r="M743" t="str">
        <f t="shared" si="34"/>
        <v>Normal</v>
      </c>
      <c r="N743" t="str">
        <f>PROPER('Medical Examinations'!D741)</f>
        <v>Yes</v>
      </c>
      <c r="O743" t="s">
        <v>2380</v>
      </c>
      <c r="P743" t="s">
        <v>2380</v>
      </c>
      <c r="Q743">
        <v>2</v>
      </c>
      <c r="R743" t="str">
        <f>PROPER('Answer Data Cleaning'!AA743)</f>
        <v>No</v>
      </c>
      <c r="T743" t="s">
        <v>772</v>
      </c>
      <c r="U743" s="24" t="str">
        <f>TEXT(_xlfn.CONCAT('Answer Data Cleaning'!M743,"-",'Answer Data Cleaning'!L743,"-",'Answer Data Cleaning'!K743),"DD-MMM-YYYY")</f>
        <v>11-Nov-1972</v>
      </c>
      <c r="V743">
        <f t="shared" si="35"/>
        <v>50</v>
      </c>
      <c r="W743">
        <v>0</v>
      </c>
      <c r="X743" s="22">
        <v>6253.85</v>
      </c>
      <c r="Y743" t="s">
        <v>11</v>
      </c>
      <c r="Z743" t="s">
        <v>11</v>
      </c>
      <c r="AA743" t="s">
        <v>13</v>
      </c>
    </row>
    <row r="744" spans="2:27" ht="15.5" x14ac:dyDescent="0.35">
      <c r="B744" s="1" t="s">
        <v>1630</v>
      </c>
      <c r="C744" s="1" t="s">
        <v>3125</v>
      </c>
      <c r="D744" t="s">
        <v>4737</v>
      </c>
      <c r="E744" t="s">
        <v>5162</v>
      </c>
      <c r="F744" t="s">
        <v>6036</v>
      </c>
      <c r="I744" t="s">
        <v>1630</v>
      </c>
      <c r="J744">
        <v>28.31</v>
      </c>
      <c r="K744" t="str">
        <f t="shared" si="33"/>
        <v>Overweight</v>
      </c>
      <c r="L744">
        <v>5.96</v>
      </c>
      <c r="M744" t="str">
        <f t="shared" si="34"/>
        <v>Prediabetes</v>
      </c>
      <c r="N744" t="str">
        <f>PROPER('Medical Examinations'!D742)</f>
        <v>Yes</v>
      </c>
      <c r="O744" t="s">
        <v>2380</v>
      </c>
      <c r="P744" t="s">
        <v>2380</v>
      </c>
      <c r="Q744">
        <v>2</v>
      </c>
      <c r="R744" t="str">
        <f>PROPER('Answer Data Cleaning'!AA744)</f>
        <v>No</v>
      </c>
      <c r="T744" t="s">
        <v>773</v>
      </c>
      <c r="U744" s="24" t="str">
        <f>TEXT(_xlfn.CONCAT('Answer Data Cleaning'!M744,"-",'Answer Data Cleaning'!L744,"-",'Answer Data Cleaning'!K744),"DD-MMM-YYYY")</f>
        <v>08-Sep-1972</v>
      </c>
      <c r="V744">
        <f t="shared" si="35"/>
        <v>50</v>
      </c>
      <c r="W744">
        <v>0</v>
      </c>
      <c r="X744" s="22">
        <v>6254.13</v>
      </c>
      <c r="Y744" t="s">
        <v>11</v>
      </c>
      <c r="Z744" t="s">
        <v>11</v>
      </c>
      <c r="AA744" t="s">
        <v>23</v>
      </c>
    </row>
    <row r="745" spans="2:27" ht="15.5" x14ac:dyDescent="0.35">
      <c r="B745" s="1" t="s">
        <v>1629</v>
      </c>
      <c r="C745" s="1" t="s">
        <v>3126</v>
      </c>
      <c r="D745" t="s">
        <v>4737</v>
      </c>
      <c r="E745" t="s">
        <v>6038</v>
      </c>
      <c r="F745" t="s">
        <v>6037</v>
      </c>
      <c r="I745" t="s">
        <v>1629</v>
      </c>
      <c r="J745">
        <v>21.565000000000001</v>
      </c>
      <c r="K745" t="str">
        <f t="shared" si="33"/>
        <v>Normal Weight</v>
      </c>
      <c r="L745">
        <v>4.95</v>
      </c>
      <c r="M745" t="str">
        <f t="shared" si="34"/>
        <v>Normal</v>
      </c>
      <c r="N745" t="str">
        <f>PROPER('Medical Examinations'!D743)</f>
        <v>No</v>
      </c>
      <c r="O745" t="s">
        <v>2382</v>
      </c>
      <c r="P745" t="s">
        <v>2380</v>
      </c>
      <c r="Q745">
        <v>1</v>
      </c>
      <c r="R745" t="str">
        <f>PROPER('Answer Data Cleaning'!AA745)</f>
        <v>Yes</v>
      </c>
      <c r="T745" t="s">
        <v>774</v>
      </c>
      <c r="U745" s="24" t="str">
        <f>TEXT(_xlfn.CONCAT('Answer Data Cleaning'!M745,"-",'Answer Data Cleaning'!L745,"-",'Answer Data Cleaning'!K745),"DD-MMM-YYYY")</f>
        <v>11-Oct-1970</v>
      </c>
      <c r="V745">
        <f t="shared" si="35"/>
        <v>52</v>
      </c>
      <c r="W745">
        <v>0</v>
      </c>
      <c r="X745" s="22">
        <v>6255.38</v>
      </c>
      <c r="Y745" t="s">
        <v>11</v>
      </c>
      <c r="Z745" t="s">
        <v>11</v>
      </c>
      <c r="AA745" t="s">
        <v>13</v>
      </c>
    </row>
    <row r="746" spans="2:27" ht="15.5" x14ac:dyDescent="0.35">
      <c r="B746" s="1" t="s">
        <v>1628</v>
      </c>
      <c r="C746" s="1" t="s">
        <v>3127</v>
      </c>
      <c r="D746" t="s">
        <v>5612</v>
      </c>
      <c r="E746" t="s">
        <v>5556</v>
      </c>
      <c r="F746" t="s">
        <v>6039</v>
      </c>
      <c r="I746" t="s">
        <v>1628</v>
      </c>
      <c r="J746">
        <v>35.590000000000003</v>
      </c>
      <c r="K746" t="str">
        <f t="shared" si="33"/>
        <v>Obesity</v>
      </c>
      <c r="L746">
        <v>5.21</v>
      </c>
      <c r="M746" t="str">
        <f t="shared" si="34"/>
        <v>Normal</v>
      </c>
      <c r="N746" t="str">
        <f>PROPER('Medical Examinations'!D744)</f>
        <v>Yes</v>
      </c>
      <c r="O746" t="s">
        <v>2380</v>
      </c>
      <c r="P746" t="s">
        <v>2383</v>
      </c>
      <c r="Q746">
        <v>1</v>
      </c>
      <c r="R746" t="str">
        <f>PROPER('Answer Data Cleaning'!AA746)</f>
        <v>No</v>
      </c>
      <c r="T746" t="s">
        <v>775</v>
      </c>
      <c r="U746" s="24" t="str">
        <f>TEXT(_xlfn.CONCAT('Answer Data Cleaning'!M746,"-",'Answer Data Cleaning'!L746,"-",'Answer Data Cleaning'!K746),"DD-MMM-YYYY")</f>
        <v>17-Oct-1995</v>
      </c>
      <c r="V746">
        <f t="shared" si="35"/>
        <v>27</v>
      </c>
      <c r="W746">
        <v>0</v>
      </c>
      <c r="X746" s="22">
        <v>6261.2</v>
      </c>
      <c r="Y746" t="s">
        <v>11</v>
      </c>
      <c r="Z746" t="s">
        <v>16</v>
      </c>
      <c r="AA746" t="s">
        <v>535</v>
      </c>
    </row>
    <row r="747" spans="2:27" ht="15.5" x14ac:dyDescent="0.35">
      <c r="B747" s="1" t="s">
        <v>1627</v>
      </c>
      <c r="C747" s="1" t="s">
        <v>3128</v>
      </c>
      <c r="D747" t="s">
        <v>5612</v>
      </c>
      <c r="E747" t="s">
        <v>6040</v>
      </c>
      <c r="F747" t="s">
        <v>4777</v>
      </c>
      <c r="I747" t="s">
        <v>1627</v>
      </c>
      <c r="J747">
        <v>43.44</v>
      </c>
      <c r="K747" t="str">
        <f t="shared" si="33"/>
        <v>Obesity</v>
      </c>
      <c r="L747">
        <v>4.8600000000000003</v>
      </c>
      <c r="M747" t="str">
        <f t="shared" si="34"/>
        <v>Normal</v>
      </c>
      <c r="N747" t="str">
        <f>PROPER('Medical Examinations'!D745)</f>
        <v>Yes</v>
      </c>
      <c r="O747" t="s">
        <v>2380</v>
      </c>
      <c r="P747" t="s">
        <v>2380</v>
      </c>
      <c r="Q747" s="20">
        <v>0</v>
      </c>
      <c r="R747" t="str">
        <f>PROPER('Answer Data Cleaning'!AA747)</f>
        <v>No</v>
      </c>
      <c r="T747" t="s">
        <v>776</v>
      </c>
      <c r="U747" s="24" t="str">
        <f>TEXT(_xlfn.CONCAT('Answer Data Cleaning'!M747,"-",'Answer Data Cleaning'!L747,"-",'Answer Data Cleaning'!K747),"DD-MMM-YYYY")</f>
        <v>25-Sep-1984</v>
      </c>
      <c r="V747">
        <f t="shared" si="35"/>
        <v>38</v>
      </c>
      <c r="W747">
        <v>3</v>
      </c>
      <c r="X747" s="22">
        <v>6269.33</v>
      </c>
      <c r="Y747" t="s">
        <v>11</v>
      </c>
      <c r="Z747" t="s">
        <v>16</v>
      </c>
      <c r="AA747" t="s">
        <v>13</v>
      </c>
    </row>
    <row r="748" spans="2:27" ht="15.5" x14ac:dyDescent="0.35">
      <c r="B748" s="1" t="s">
        <v>1626</v>
      </c>
      <c r="C748" s="1" t="s">
        <v>3129</v>
      </c>
      <c r="D748" t="s">
        <v>4734</v>
      </c>
      <c r="E748" t="s">
        <v>6042</v>
      </c>
      <c r="F748" t="s">
        <v>6041</v>
      </c>
      <c r="I748" t="s">
        <v>1626</v>
      </c>
      <c r="J748">
        <v>21.754999999999999</v>
      </c>
      <c r="K748" t="str">
        <f t="shared" si="33"/>
        <v>Normal Weight</v>
      </c>
      <c r="L748">
        <v>7.79</v>
      </c>
      <c r="M748" t="str">
        <f t="shared" si="34"/>
        <v>Diabetes</v>
      </c>
      <c r="N748" t="str">
        <f>PROPER('Medical Examinations'!D746)</f>
        <v>Yes</v>
      </c>
      <c r="O748" t="s">
        <v>2380</v>
      </c>
      <c r="P748" t="s">
        <v>2380</v>
      </c>
      <c r="Q748" s="20">
        <v>0</v>
      </c>
      <c r="R748" t="str">
        <f>PROPER('Answer Data Cleaning'!AA748)</f>
        <v>No</v>
      </c>
      <c r="T748" t="s">
        <v>777</v>
      </c>
      <c r="U748" s="24" t="str">
        <f>TEXT(_xlfn.CONCAT('Answer Data Cleaning'!M748,"-",'Answer Data Cleaning'!L748,"-",'Answer Data Cleaning'!K748),"DD-MMM-YYYY")</f>
        <v>30-Jun-1981</v>
      </c>
      <c r="V748">
        <f t="shared" si="35"/>
        <v>41</v>
      </c>
      <c r="W748">
        <v>1</v>
      </c>
      <c r="X748" s="22">
        <v>6272.48</v>
      </c>
      <c r="Y748" t="s">
        <v>16</v>
      </c>
      <c r="Z748" t="s">
        <v>12</v>
      </c>
      <c r="AA748" t="s">
        <v>13</v>
      </c>
    </row>
    <row r="749" spans="2:27" ht="15.5" x14ac:dyDescent="0.35">
      <c r="B749" s="1" t="s">
        <v>1625</v>
      </c>
      <c r="C749" s="1" t="s">
        <v>3130</v>
      </c>
      <c r="D749" t="s">
        <v>4737</v>
      </c>
      <c r="E749" t="s">
        <v>6044</v>
      </c>
      <c r="F749" t="s">
        <v>6043</v>
      </c>
      <c r="I749" t="s">
        <v>1625</v>
      </c>
      <c r="J749">
        <v>44.55</v>
      </c>
      <c r="K749" t="str">
        <f t="shared" si="33"/>
        <v>Obesity</v>
      </c>
      <c r="L749">
        <v>7.12</v>
      </c>
      <c r="M749" t="str">
        <f t="shared" si="34"/>
        <v>Diabetes</v>
      </c>
      <c r="N749" t="str">
        <f>PROPER('Medical Examinations'!D747)</f>
        <v>Yes</v>
      </c>
      <c r="O749" t="s">
        <v>2380</v>
      </c>
      <c r="P749" t="s">
        <v>2380</v>
      </c>
      <c r="Q749">
        <v>1</v>
      </c>
      <c r="R749" t="str">
        <f>PROPER('Answer Data Cleaning'!AA749)</f>
        <v>No</v>
      </c>
      <c r="T749" t="s">
        <v>778</v>
      </c>
      <c r="U749" s="24" t="str">
        <f>TEXT(_xlfn.CONCAT('Answer Data Cleaning'!M749,"-",'Answer Data Cleaning'!L749,"-",'Answer Data Cleaning'!K749),"DD-MMM-YYYY")</f>
        <v>16-Oct-1993</v>
      </c>
      <c r="V749">
        <f t="shared" si="35"/>
        <v>29</v>
      </c>
      <c r="W749">
        <v>0</v>
      </c>
      <c r="X749" s="22">
        <v>6276.3</v>
      </c>
      <c r="Y749" t="s">
        <v>11</v>
      </c>
      <c r="Z749" t="s">
        <v>16</v>
      </c>
      <c r="AA749" t="s">
        <v>200</v>
      </c>
    </row>
    <row r="750" spans="2:27" ht="15.5" x14ac:dyDescent="0.35">
      <c r="B750" s="1" t="s">
        <v>1624</v>
      </c>
      <c r="C750" s="1" t="s">
        <v>3131</v>
      </c>
      <c r="D750" t="s">
        <v>5612</v>
      </c>
      <c r="E750" t="s">
        <v>6046</v>
      </c>
      <c r="F750" t="s">
        <v>6045</v>
      </c>
      <c r="I750" t="s">
        <v>1624</v>
      </c>
      <c r="J750">
        <v>43.32</v>
      </c>
      <c r="K750" t="str">
        <f t="shared" si="33"/>
        <v>Obesity</v>
      </c>
      <c r="L750">
        <v>4.67</v>
      </c>
      <c r="M750" t="str">
        <f t="shared" si="34"/>
        <v>Normal</v>
      </c>
      <c r="N750" t="str">
        <f>PROPER('Medical Examinations'!D748)</f>
        <v>Yes</v>
      </c>
      <c r="O750" t="s">
        <v>2380</v>
      </c>
      <c r="P750" t="s">
        <v>2380</v>
      </c>
      <c r="Q750" s="20">
        <v>0</v>
      </c>
      <c r="R750" t="str">
        <f>PROPER('Answer Data Cleaning'!AA750)</f>
        <v>No</v>
      </c>
      <c r="T750" t="s">
        <v>779</v>
      </c>
      <c r="U750" s="24" t="str">
        <f>TEXT(_xlfn.CONCAT('Answer Data Cleaning'!M750,"-",'Answer Data Cleaning'!L750,"-",'Answer Data Cleaning'!K750),"DD-MMM-YYYY")</f>
        <v>24-Nov-1981</v>
      </c>
      <c r="V750">
        <f t="shared" si="35"/>
        <v>41</v>
      </c>
      <c r="W750">
        <v>1</v>
      </c>
      <c r="X750" s="22">
        <v>6282.24</v>
      </c>
      <c r="Y750" t="s">
        <v>11</v>
      </c>
      <c r="Z750" t="s">
        <v>16</v>
      </c>
      <c r="AA750" t="s">
        <v>42</v>
      </c>
    </row>
    <row r="751" spans="2:27" ht="15.5" x14ac:dyDescent="0.35">
      <c r="B751" s="1" t="s">
        <v>1623</v>
      </c>
      <c r="C751" s="1" t="s">
        <v>3132</v>
      </c>
      <c r="D751" t="s">
        <v>4737</v>
      </c>
      <c r="E751" t="s">
        <v>5162</v>
      </c>
      <c r="F751" t="s">
        <v>6047</v>
      </c>
      <c r="I751" t="s">
        <v>1623</v>
      </c>
      <c r="J751">
        <v>31.23</v>
      </c>
      <c r="K751" t="str">
        <f t="shared" si="33"/>
        <v>Obesity</v>
      </c>
      <c r="L751">
        <v>9.1199999999999992</v>
      </c>
      <c r="M751" t="str">
        <f t="shared" si="34"/>
        <v>Diabetes</v>
      </c>
      <c r="N751" t="str">
        <f>PROPER('Medical Examinations'!D749)</f>
        <v>Yes</v>
      </c>
      <c r="O751" t="s">
        <v>2380</v>
      </c>
      <c r="P751" t="s">
        <v>2383</v>
      </c>
      <c r="Q751">
        <v>1</v>
      </c>
      <c r="R751" t="str">
        <f>PROPER('Answer Data Cleaning'!AA751)</f>
        <v>No</v>
      </c>
      <c r="T751" t="s">
        <v>780</v>
      </c>
      <c r="U751" s="24" t="str">
        <f>TEXT(_xlfn.CONCAT('Answer Data Cleaning'!M751,"-",'Answer Data Cleaning'!L751,"-",'Answer Data Cleaning'!K751),"DD-MMM-YYYY")</f>
        <v>26-Aug-1981</v>
      </c>
      <c r="V751">
        <f t="shared" si="35"/>
        <v>41</v>
      </c>
      <c r="W751">
        <v>1</v>
      </c>
      <c r="X751" s="22">
        <v>6289.75</v>
      </c>
      <c r="Y751" t="s">
        <v>11</v>
      </c>
      <c r="Z751" t="s">
        <v>12</v>
      </c>
      <c r="AA751" t="s">
        <v>13</v>
      </c>
    </row>
    <row r="752" spans="2:27" ht="15.5" x14ac:dyDescent="0.35">
      <c r="B752" s="1" t="s">
        <v>1622</v>
      </c>
      <c r="C752" s="1" t="s">
        <v>3133</v>
      </c>
      <c r="D752" t="s">
        <v>4737</v>
      </c>
      <c r="E752" t="s">
        <v>4863</v>
      </c>
      <c r="F752" t="s">
        <v>6048</v>
      </c>
      <c r="I752" t="s">
        <v>1622</v>
      </c>
      <c r="J752">
        <v>42.81</v>
      </c>
      <c r="K752" t="str">
        <f t="shared" si="33"/>
        <v>Obesity</v>
      </c>
      <c r="L752">
        <v>4.1500000000000004</v>
      </c>
      <c r="M752" t="str">
        <f t="shared" si="34"/>
        <v>Normal</v>
      </c>
      <c r="N752" t="str">
        <f>PROPER('Medical Examinations'!D750)</f>
        <v>No</v>
      </c>
      <c r="O752" t="s">
        <v>2380</v>
      </c>
      <c r="P752" t="s">
        <v>2380</v>
      </c>
      <c r="Q752">
        <v>1</v>
      </c>
      <c r="R752" t="str">
        <f>PROPER('Answer Data Cleaning'!AA752)</f>
        <v>No</v>
      </c>
      <c r="T752" t="s">
        <v>781</v>
      </c>
      <c r="U752" s="24" t="str">
        <f>TEXT(_xlfn.CONCAT('Answer Data Cleaning'!M752,"-",'Answer Data Cleaning'!L752,"-",'Answer Data Cleaning'!K752),"DD-MMM-YYYY")</f>
        <v>04-Jul-1996</v>
      </c>
      <c r="V752">
        <f t="shared" si="35"/>
        <v>26</v>
      </c>
      <c r="W752">
        <v>0</v>
      </c>
      <c r="X752" s="22">
        <v>6293.63</v>
      </c>
      <c r="Y752" t="s">
        <v>11</v>
      </c>
      <c r="Z752" t="s">
        <v>12</v>
      </c>
      <c r="AA752" t="s">
        <v>300</v>
      </c>
    </row>
    <row r="753" spans="2:27" ht="15.5" x14ac:dyDescent="0.35">
      <c r="B753" s="1" t="s">
        <v>1621</v>
      </c>
      <c r="C753" s="1" t="s">
        <v>3134</v>
      </c>
      <c r="D753" t="s">
        <v>4734</v>
      </c>
      <c r="E753" t="s">
        <v>4861</v>
      </c>
      <c r="F753" t="s">
        <v>6049</v>
      </c>
      <c r="I753" t="s">
        <v>1621</v>
      </c>
      <c r="J753">
        <v>35.909999999999997</v>
      </c>
      <c r="K753" t="str">
        <f t="shared" si="33"/>
        <v>Obesity</v>
      </c>
      <c r="L753">
        <v>6.72</v>
      </c>
      <c r="M753" t="str">
        <f t="shared" si="34"/>
        <v>Diabetes</v>
      </c>
      <c r="N753" t="str">
        <f>PROPER('Medical Examinations'!D751)</f>
        <v>Yes</v>
      </c>
      <c r="O753" t="s">
        <v>2380</v>
      </c>
      <c r="P753" t="s">
        <v>2380</v>
      </c>
      <c r="Q753">
        <v>2</v>
      </c>
      <c r="R753" t="str">
        <f>PROPER('Answer Data Cleaning'!AA753)</f>
        <v>No</v>
      </c>
      <c r="T753" t="s">
        <v>782</v>
      </c>
      <c r="U753" s="24" t="str">
        <f>TEXT(_xlfn.CONCAT('Answer Data Cleaning'!M753,"-",'Answer Data Cleaning'!L753,"-",'Answer Data Cleaning'!K753),"DD-MMM-YYYY")</f>
        <v>17-Sep-1974</v>
      </c>
      <c r="V753">
        <f t="shared" si="35"/>
        <v>48</v>
      </c>
      <c r="W753">
        <v>0</v>
      </c>
      <c r="X753" s="22">
        <v>6302.23</v>
      </c>
      <c r="Y753" t="s">
        <v>11</v>
      </c>
      <c r="Z753" t="s">
        <v>16</v>
      </c>
      <c r="AA753" t="s">
        <v>13</v>
      </c>
    </row>
    <row r="754" spans="2:27" ht="15.5" x14ac:dyDescent="0.35">
      <c r="B754" s="1" t="s">
        <v>1620</v>
      </c>
      <c r="C754" s="1" t="s">
        <v>3135</v>
      </c>
      <c r="D754" t="s">
        <v>4737</v>
      </c>
      <c r="E754" t="s">
        <v>4898</v>
      </c>
      <c r="F754" t="s">
        <v>6050</v>
      </c>
      <c r="I754" t="s">
        <v>1620</v>
      </c>
      <c r="J754">
        <v>36.65</v>
      </c>
      <c r="K754" t="str">
        <f t="shared" si="33"/>
        <v>Obesity</v>
      </c>
      <c r="L754">
        <v>5.01</v>
      </c>
      <c r="M754" t="str">
        <f t="shared" si="34"/>
        <v>Normal</v>
      </c>
      <c r="N754" t="str">
        <f>PROPER('Medical Examinations'!D752)</f>
        <v>Yes</v>
      </c>
      <c r="O754" t="s">
        <v>2380</v>
      </c>
      <c r="P754" t="s">
        <v>2383</v>
      </c>
      <c r="Q754">
        <v>1</v>
      </c>
      <c r="R754" t="str">
        <f>PROPER('Answer Data Cleaning'!AA754)</f>
        <v>No</v>
      </c>
      <c r="T754" t="s">
        <v>783</v>
      </c>
      <c r="U754" s="24" t="str">
        <f>TEXT(_xlfn.CONCAT('Answer Data Cleaning'!M754,"-",'Answer Data Cleaning'!L754,"-",'Answer Data Cleaning'!K754),"DD-MMM-YYYY")</f>
        <v>04-Sep-1969</v>
      </c>
      <c r="V754">
        <f t="shared" si="35"/>
        <v>53</v>
      </c>
      <c r="W754">
        <v>0</v>
      </c>
      <c r="X754" s="22">
        <v>6305.61</v>
      </c>
      <c r="Y754" t="s">
        <v>11</v>
      </c>
      <c r="Z754" t="s">
        <v>11</v>
      </c>
      <c r="AA754" t="s">
        <v>23</v>
      </c>
    </row>
    <row r="755" spans="2:27" ht="15.5" x14ac:dyDescent="0.35">
      <c r="B755" s="1" t="s">
        <v>1619</v>
      </c>
      <c r="C755" s="1" t="s">
        <v>3136</v>
      </c>
      <c r="D755" t="s">
        <v>4734</v>
      </c>
      <c r="E755" t="s">
        <v>6052</v>
      </c>
      <c r="F755" t="s">
        <v>6051</v>
      </c>
      <c r="I755" t="s">
        <v>1619</v>
      </c>
      <c r="J755">
        <v>22.04</v>
      </c>
      <c r="K755" t="str">
        <f t="shared" si="33"/>
        <v>Normal Weight</v>
      </c>
      <c r="L755">
        <v>10.9</v>
      </c>
      <c r="M755" t="str">
        <f t="shared" si="34"/>
        <v>Diabetes</v>
      </c>
      <c r="N755" t="str">
        <f>PROPER('Medical Examinations'!D753)</f>
        <v>Yes</v>
      </c>
      <c r="O755" t="s">
        <v>2380</v>
      </c>
      <c r="P755" t="s">
        <v>2380</v>
      </c>
      <c r="Q755">
        <v>2</v>
      </c>
      <c r="R755" t="str">
        <f>PROPER('Answer Data Cleaning'!AA755)</f>
        <v>No</v>
      </c>
      <c r="T755" t="s">
        <v>784</v>
      </c>
      <c r="U755" s="24" t="str">
        <f>TEXT(_xlfn.CONCAT('Answer Data Cleaning'!M755,"-",'Answer Data Cleaning'!L755,"-",'Answer Data Cleaning'!K755),"DD-MMM-YYYY")</f>
        <v>27-Jul-2004</v>
      </c>
      <c r="V755">
        <f t="shared" si="35"/>
        <v>18</v>
      </c>
      <c r="W755">
        <v>0</v>
      </c>
      <c r="X755" s="22">
        <v>6311.11</v>
      </c>
      <c r="Y755" t="s">
        <v>11</v>
      </c>
      <c r="Z755" t="s">
        <v>11</v>
      </c>
      <c r="AA755" t="s">
        <v>42</v>
      </c>
    </row>
    <row r="756" spans="2:27" ht="15.5" x14ac:dyDescent="0.35">
      <c r="B756" s="1" t="s">
        <v>1618</v>
      </c>
      <c r="C756" s="1" t="s">
        <v>3137</v>
      </c>
      <c r="D756" t="s">
        <v>4734</v>
      </c>
      <c r="E756" t="s">
        <v>6054</v>
      </c>
      <c r="F756" t="s">
        <v>6053</v>
      </c>
      <c r="I756" t="s">
        <v>1618</v>
      </c>
      <c r="J756">
        <v>31.824999999999999</v>
      </c>
      <c r="K756" t="str">
        <f t="shared" si="33"/>
        <v>Obesity</v>
      </c>
      <c r="L756">
        <v>5.52</v>
      </c>
      <c r="M756" t="str">
        <f t="shared" si="34"/>
        <v>Normal</v>
      </c>
      <c r="N756" t="str">
        <f>PROPER('Medical Examinations'!D754)</f>
        <v>Yes</v>
      </c>
      <c r="O756" t="s">
        <v>2380</v>
      </c>
      <c r="P756" t="s">
        <v>2380</v>
      </c>
      <c r="Q756">
        <v>1</v>
      </c>
      <c r="R756" t="str">
        <f>PROPER('Answer Data Cleaning'!AA756)</f>
        <v>No</v>
      </c>
      <c r="T756" t="s">
        <v>785</v>
      </c>
      <c r="U756" s="24" t="str">
        <f>TEXT(_xlfn.CONCAT('Answer Data Cleaning'!M756,"-",'Answer Data Cleaning'!L756,"-",'Answer Data Cleaning'!K756),"DD-MMM-YYYY")</f>
        <v>19-Nov-1985</v>
      </c>
      <c r="V756">
        <f t="shared" si="35"/>
        <v>37</v>
      </c>
      <c r="W756">
        <v>2</v>
      </c>
      <c r="X756" s="22">
        <v>6311.95</v>
      </c>
      <c r="Y756" t="s">
        <v>11</v>
      </c>
      <c r="Z756" t="s">
        <v>16</v>
      </c>
      <c r="AA756" t="s">
        <v>42</v>
      </c>
    </row>
    <row r="757" spans="2:27" ht="15.5" x14ac:dyDescent="0.35">
      <c r="B757" s="1" t="s">
        <v>1617</v>
      </c>
      <c r="C757" s="1" t="s">
        <v>3138</v>
      </c>
      <c r="D757" t="s">
        <v>4734</v>
      </c>
      <c r="E757" t="s">
        <v>6056</v>
      </c>
      <c r="F757" t="s">
        <v>6055</v>
      </c>
      <c r="I757" t="s">
        <v>1617</v>
      </c>
      <c r="J757">
        <v>53.58</v>
      </c>
      <c r="K757" t="str">
        <f t="shared" si="33"/>
        <v>Obesity</v>
      </c>
      <c r="L757">
        <v>4.55</v>
      </c>
      <c r="M757" t="str">
        <f t="shared" si="34"/>
        <v>Normal</v>
      </c>
      <c r="N757" t="str">
        <f>PROPER('Medical Examinations'!D755)</f>
        <v>No</v>
      </c>
      <c r="O757" t="s">
        <v>2380</v>
      </c>
      <c r="P757" t="s">
        <v>2380</v>
      </c>
      <c r="Q757">
        <v>1</v>
      </c>
      <c r="R757" t="str">
        <f>PROPER('Answer Data Cleaning'!AA757)</f>
        <v>No</v>
      </c>
      <c r="T757" t="s">
        <v>786</v>
      </c>
      <c r="U757" s="24" t="str">
        <f>TEXT(_xlfn.CONCAT('Answer Data Cleaning'!M757,"-",'Answer Data Cleaning'!L757,"-",'Answer Data Cleaning'!K757),"DD-MMM-YYYY")</f>
        <v>15-Dec-1985</v>
      </c>
      <c r="V757">
        <f t="shared" si="35"/>
        <v>37</v>
      </c>
      <c r="W757">
        <v>2</v>
      </c>
      <c r="X757" s="22">
        <v>6313.76</v>
      </c>
      <c r="Y757" t="s">
        <v>11</v>
      </c>
      <c r="Z757" t="s">
        <v>16</v>
      </c>
      <c r="AA757" t="s">
        <v>13</v>
      </c>
    </row>
    <row r="758" spans="2:27" ht="15.5" x14ac:dyDescent="0.35">
      <c r="B758" s="1" t="s">
        <v>1616</v>
      </c>
      <c r="C758" s="1" t="s">
        <v>3139</v>
      </c>
      <c r="D758" t="s">
        <v>5612</v>
      </c>
      <c r="E758" t="s">
        <v>6058</v>
      </c>
      <c r="F758" t="s">
        <v>6057</v>
      </c>
      <c r="I758" t="s">
        <v>1616</v>
      </c>
      <c r="J758">
        <v>34.299999999999997</v>
      </c>
      <c r="K758" t="str">
        <f t="shared" si="33"/>
        <v>Obesity</v>
      </c>
      <c r="L758">
        <v>11.76</v>
      </c>
      <c r="M758" t="str">
        <f t="shared" si="34"/>
        <v>Diabetes</v>
      </c>
      <c r="N758" t="str">
        <f>PROPER('Medical Examinations'!D756)</f>
        <v>No</v>
      </c>
      <c r="O758" t="s">
        <v>2380</v>
      </c>
      <c r="P758" t="s">
        <v>2380</v>
      </c>
      <c r="Q758" s="20">
        <v>0</v>
      </c>
      <c r="R758" t="str">
        <f>PROPER('Answer Data Cleaning'!AA758)</f>
        <v>No</v>
      </c>
      <c r="T758" t="s">
        <v>787</v>
      </c>
      <c r="U758" s="24" t="str">
        <f>TEXT(_xlfn.CONCAT('Answer Data Cleaning'!M758,"-",'Answer Data Cleaning'!L758,"-",'Answer Data Cleaning'!K758),"DD-MMM-YYYY")</f>
        <v>13-Aug-1990</v>
      </c>
      <c r="V758">
        <f t="shared" si="35"/>
        <v>32</v>
      </c>
      <c r="W758">
        <v>3</v>
      </c>
      <c r="X758" s="22">
        <v>6334.34</v>
      </c>
      <c r="Y758" t="s">
        <v>11</v>
      </c>
      <c r="Z758" t="s">
        <v>11</v>
      </c>
      <c r="AA758" t="s">
        <v>247</v>
      </c>
    </row>
    <row r="759" spans="2:27" ht="15.5" x14ac:dyDescent="0.35">
      <c r="B759" s="1" t="s">
        <v>1615</v>
      </c>
      <c r="C759" s="1" t="s">
        <v>3140</v>
      </c>
      <c r="D759" t="s">
        <v>4737</v>
      </c>
      <c r="E759" t="s">
        <v>6060</v>
      </c>
      <c r="F759" t="s">
        <v>6059</v>
      </c>
      <c r="I759" t="s">
        <v>1615</v>
      </c>
      <c r="J759">
        <v>32.11</v>
      </c>
      <c r="K759" t="str">
        <f t="shared" si="33"/>
        <v>Obesity</v>
      </c>
      <c r="L759">
        <v>7.06</v>
      </c>
      <c r="M759" t="str">
        <f t="shared" si="34"/>
        <v>Diabetes</v>
      </c>
      <c r="N759" t="str">
        <f>PROPER('Medical Examinations'!D757)</f>
        <v>No</v>
      </c>
      <c r="O759" t="s">
        <v>2380</v>
      </c>
      <c r="P759" t="s">
        <v>2380</v>
      </c>
      <c r="Q759" s="20">
        <v>0</v>
      </c>
      <c r="R759" t="str">
        <f>PROPER('Answer Data Cleaning'!AA759)</f>
        <v>No</v>
      </c>
      <c r="T759" t="s">
        <v>788</v>
      </c>
      <c r="U759" s="24" t="str">
        <f>TEXT(_xlfn.CONCAT('Answer Data Cleaning'!M759,"-",'Answer Data Cleaning'!L759,"-",'Answer Data Cleaning'!K759),"DD-MMM-YYYY")</f>
        <v>25-Sep-1986</v>
      </c>
      <c r="V759">
        <f t="shared" si="35"/>
        <v>36</v>
      </c>
      <c r="W759">
        <v>3</v>
      </c>
      <c r="X759" s="22">
        <v>6335.64</v>
      </c>
      <c r="Y759" t="s">
        <v>11</v>
      </c>
      <c r="Z759" t="s">
        <v>11</v>
      </c>
      <c r="AA759" t="s">
        <v>13</v>
      </c>
    </row>
    <row r="760" spans="2:27" ht="15.5" x14ac:dyDescent="0.35">
      <c r="B760" s="1" t="s">
        <v>1614</v>
      </c>
      <c r="C760" s="1" t="s">
        <v>3141</v>
      </c>
      <c r="D760" t="s">
        <v>4737</v>
      </c>
      <c r="E760" t="s">
        <v>6062</v>
      </c>
      <c r="F760" t="s">
        <v>6061</v>
      </c>
      <c r="I760" t="s">
        <v>1614</v>
      </c>
      <c r="J760">
        <v>31.78</v>
      </c>
      <c r="K760" t="str">
        <f t="shared" si="33"/>
        <v>Obesity</v>
      </c>
      <c r="L760">
        <v>11.35</v>
      </c>
      <c r="M760" t="str">
        <f t="shared" si="34"/>
        <v>Diabetes</v>
      </c>
      <c r="N760" t="str">
        <f>PROPER('Medical Examinations'!D758)</f>
        <v>Yes</v>
      </c>
      <c r="O760" t="s">
        <v>2380</v>
      </c>
      <c r="P760" t="s">
        <v>2383</v>
      </c>
      <c r="Q760">
        <v>1</v>
      </c>
      <c r="R760" t="str">
        <f>PROPER('Answer Data Cleaning'!AA760)</f>
        <v>No</v>
      </c>
      <c r="T760" t="s">
        <v>789</v>
      </c>
      <c r="U760" s="24" t="str">
        <f>TEXT(_xlfn.CONCAT('Answer Data Cleaning'!M760,"-",'Answer Data Cleaning'!L760,"-",'Answer Data Cleaning'!K760),"DD-MMM-YYYY")</f>
        <v>21-Oct-1983</v>
      </c>
      <c r="V760">
        <f t="shared" si="35"/>
        <v>39</v>
      </c>
      <c r="W760">
        <v>2</v>
      </c>
      <c r="X760" s="22">
        <v>6338.08</v>
      </c>
      <c r="Y760" t="s">
        <v>11</v>
      </c>
      <c r="Z760" t="s">
        <v>16</v>
      </c>
      <c r="AA760" t="s">
        <v>13</v>
      </c>
    </row>
    <row r="761" spans="2:27" ht="15.5" x14ac:dyDescent="0.35">
      <c r="B761" s="1" t="s">
        <v>1613</v>
      </c>
      <c r="C761" s="1" t="s">
        <v>3142</v>
      </c>
      <c r="D761" t="s">
        <v>4737</v>
      </c>
      <c r="E761" t="s">
        <v>5070</v>
      </c>
      <c r="F761" t="s">
        <v>6063</v>
      </c>
      <c r="I761" t="s">
        <v>1613</v>
      </c>
      <c r="J761">
        <v>46.89</v>
      </c>
      <c r="K761" t="str">
        <f t="shared" si="33"/>
        <v>Obesity</v>
      </c>
      <c r="L761">
        <v>5.52</v>
      </c>
      <c r="M761" t="str">
        <f t="shared" si="34"/>
        <v>Normal</v>
      </c>
      <c r="N761" t="str">
        <f>PROPER('Medical Examinations'!D759)</f>
        <v>No</v>
      </c>
      <c r="O761" t="s">
        <v>2380</v>
      </c>
      <c r="P761" t="s">
        <v>2380</v>
      </c>
      <c r="Q761" s="20">
        <v>0</v>
      </c>
      <c r="R761" t="str">
        <f>PROPER('Answer Data Cleaning'!AA761)</f>
        <v>No</v>
      </c>
      <c r="T761" t="s">
        <v>790</v>
      </c>
      <c r="U761" s="24" t="str">
        <f>TEXT(_xlfn.CONCAT('Answer Data Cleaning'!M761,"-",'Answer Data Cleaning'!L761,"-",'Answer Data Cleaning'!K761),"DD-MMM-YYYY")</f>
        <v>19-Aug-1983</v>
      </c>
      <c r="V761">
        <f t="shared" si="35"/>
        <v>39</v>
      </c>
      <c r="W761">
        <v>2</v>
      </c>
      <c r="X761" s="22">
        <v>6356.27</v>
      </c>
      <c r="Y761" t="s">
        <v>12</v>
      </c>
      <c r="Z761" t="s">
        <v>11</v>
      </c>
      <c r="AA761" t="s">
        <v>13</v>
      </c>
    </row>
    <row r="762" spans="2:27" ht="15.5" x14ac:dyDescent="0.35">
      <c r="B762" s="1" t="s">
        <v>1612</v>
      </c>
      <c r="C762" s="1" t="s">
        <v>3143</v>
      </c>
      <c r="D762" t="s">
        <v>4737</v>
      </c>
      <c r="E762" t="s">
        <v>6065</v>
      </c>
      <c r="F762" t="s">
        <v>6064</v>
      </c>
      <c r="I762" t="s">
        <v>1612</v>
      </c>
      <c r="J762">
        <v>39.35</v>
      </c>
      <c r="K762" t="str">
        <f t="shared" si="33"/>
        <v>Obesity</v>
      </c>
      <c r="L762">
        <v>7.86</v>
      </c>
      <c r="M762" t="str">
        <f t="shared" si="34"/>
        <v>Diabetes</v>
      </c>
      <c r="N762" t="str">
        <f>PROPER('Medical Examinations'!D760)</f>
        <v>Yes</v>
      </c>
      <c r="O762" t="s">
        <v>2380</v>
      </c>
      <c r="P762" t="s">
        <v>2380</v>
      </c>
      <c r="Q762">
        <v>1</v>
      </c>
      <c r="R762" t="str">
        <f>PROPER('Answer Data Cleaning'!AA762)</f>
        <v>No</v>
      </c>
      <c r="T762" t="s">
        <v>791</v>
      </c>
      <c r="U762" s="24" t="str">
        <f>TEXT(_xlfn.CONCAT('Answer Data Cleaning'!M762,"-",'Answer Data Cleaning'!L762,"-",'Answer Data Cleaning'!K762),"DD-MMM-YYYY")</f>
        <v>30-Oct-1980</v>
      </c>
      <c r="V762">
        <f t="shared" si="35"/>
        <v>42</v>
      </c>
      <c r="W762">
        <v>0</v>
      </c>
      <c r="X762" s="22">
        <v>6358.78</v>
      </c>
      <c r="Y762" t="s">
        <v>11</v>
      </c>
      <c r="Z762" t="s">
        <v>16</v>
      </c>
      <c r="AA762" t="s">
        <v>23</v>
      </c>
    </row>
    <row r="763" spans="2:27" ht="15.5" x14ac:dyDescent="0.35">
      <c r="B763" s="1" t="s">
        <v>1611</v>
      </c>
      <c r="C763" s="1" t="s">
        <v>3144</v>
      </c>
      <c r="D763" t="s">
        <v>4734</v>
      </c>
      <c r="E763" t="s">
        <v>6067</v>
      </c>
      <c r="F763" t="s">
        <v>6066</v>
      </c>
      <c r="I763" t="s">
        <v>1611</v>
      </c>
      <c r="J763">
        <v>39.200000000000003</v>
      </c>
      <c r="K763" t="str">
        <f t="shared" si="33"/>
        <v>Obesity</v>
      </c>
      <c r="L763">
        <v>11.38</v>
      </c>
      <c r="M763" t="str">
        <f t="shared" si="34"/>
        <v>Diabetes</v>
      </c>
      <c r="N763" t="str">
        <f>PROPER('Medical Examinations'!D761)</f>
        <v>No</v>
      </c>
      <c r="O763" t="s">
        <v>2380</v>
      </c>
      <c r="P763" t="s">
        <v>2380</v>
      </c>
      <c r="Q763" s="20">
        <v>0</v>
      </c>
      <c r="R763" t="str">
        <f>PROPER('Answer Data Cleaning'!AA763)</f>
        <v>No</v>
      </c>
      <c r="T763" t="s">
        <v>792</v>
      </c>
      <c r="U763" s="24" t="str">
        <f>TEXT(_xlfn.CONCAT('Answer Data Cleaning'!M763,"-",'Answer Data Cleaning'!L763,"-",'Answer Data Cleaning'!K763),"DD-MMM-YYYY")</f>
        <v>24-Jun-1989</v>
      </c>
      <c r="V763">
        <f t="shared" si="35"/>
        <v>33</v>
      </c>
      <c r="W763">
        <v>3</v>
      </c>
      <c r="X763" s="22">
        <v>6360.99</v>
      </c>
      <c r="Y763" t="s">
        <v>11</v>
      </c>
      <c r="Z763" t="s">
        <v>11</v>
      </c>
      <c r="AA763" t="s">
        <v>23</v>
      </c>
    </row>
    <row r="764" spans="2:27" ht="15.5" x14ac:dyDescent="0.35">
      <c r="B764" s="1" t="s">
        <v>1610</v>
      </c>
      <c r="C764" s="1" t="s">
        <v>3145</v>
      </c>
      <c r="D764" t="s">
        <v>4734</v>
      </c>
      <c r="E764" t="s">
        <v>5621</v>
      </c>
      <c r="F764" t="s">
        <v>6068</v>
      </c>
      <c r="I764" t="s">
        <v>1610</v>
      </c>
      <c r="J764">
        <v>39.159999999999997</v>
      </c>
      <c r="K764" t="str">
        <f t="shared" si="33"/>
        <v>Obesity</v>
      </c>
      <c r="L764">
        <v>10.48</v>
      </c>
      <c r="M764" t="str">
        <f t="shared" si="34"/>
        <v>Diabetes</v>
      </c>
      <c r="N764" t="str">
        <f>PROPER('Medical Examinations'!D762)</f>
        <v>No</v>
      </c>
      <c r="O764" t="s">
        <v>2380</v>
      </c>
      <c r="P764" t="s">
        <v>2380</v>
      </c>
      <c r="Q764" s="20">
        <v>0</v>
      </c>
      <c r="R764" t="str">
        <f>PROPER('Answer Data Cleaning'!AA764)</f>
        <v>No</v>
      </c>
      <c r="T764" t="s">
        <v>793</v>
      </c>
      <c r="U764" s="24" t="str">
        <f>TEXT(_xlfn.CONCAT('Answer Data Cleaning'!M764,"-",'Answer Data Cleaning'!L764,"-",'Answer Data Cleaning'!K764),"DD-MMM-YYYY")</f>
        <v>07-Jul-1996</v>
      </c>
      <c r="V764">
        <f t="shared" si="35"/>
        <v>26</v>
      </c>
      <c r="W764">
        <v>0</v>
      </c>
      <c r="X764" s="22">
        <v>6361.47</v>
      </c>
      <c r="Y764" t="s">
        <v>11</v>
      </c>
      <c r="Z764" t="s">
        <v>12</v>
      </c>
      <c r="AA764" t="s">
        <v>300</v>
      </c>
    </row>
    <row r="765" spans="2:27" ht="15.5" x14ac:dyDescent="0.35">
      <c r="B765" s="1" t="s">
        <v>1609</v>
      </c>
      <c r="C765" s="1" t="s">
        <v>3146</v>
      </c>
      <c r="D765" t="s">
        <v>4737</v>
      </c>
      <c r="E765" t="s">
        <v>5224</v>
      </c>
      <c r="F765" t="s">
        <v>6069</v>
      </c>
      <c r="I765" t="s">
        <v>1609</v>
      </c>
      <c r="J765">
        <v>44.1</v>
      </c>
      <c r="K765" t="str">
        <f t="shared" si="33"/>
        <v>Obesity</v>
      </c>
      <c r="L765">
        <v>5.04</v>
      </c>
      <c r="M765" t="str">
        <f t="shared" si="34"/>
        <v>Normal</v>
      </c>
      <c r="N765" t="str">
        <f>PROPER('Medical Examinations'!D763)</f>
        <v>Yes</v>
      </c>
      <c r="O765" t="s">
        <v>2380</v>
      </c>
      <c r="P765" t="s">
        <v>2380</v>
      </c>
      <c r="Q765" s="20">
        <v>0</v>
      </c>
      <c r="R765" t="str">
        <f>PROPER('Answer Data Cleaning'!AA765)</f>
        <v>No</v>
      </c>
      <c r="T765" t="s">
        <v>794</v>
      </c>
      <c r="U765" s="24" t="str">
        <f>TEXT(_xlfn.CONCAT('Answer Data Cleaning'!M765,"-",'Answer Data Cleaning'!L765,"-",'Answer Data Cleaning'!K765),"DD-MMM-YYYY")</f>
        <v>09-Nov-1970</v>
      </c>
      <c r="V765">
        <f t="shared" si="35"/>
        <v>52</v>
      </c>
      <c r="W765">
        <v>0</v>
      </c>
      <c r="X765" s="22">
        <v>6367.31</v>
      </c>
      <c r="Y765" t="s">
        <v>11</v>
      </c>
      <c r="Z765" t="s">
        <v>16</v>
      </c>
      <c r="AA765" t="s">
        <v>13</v>
      </c>
    </row>
    <row r="766" spans="2:27" ht="15.5" x14ac:dyDescent="0.35">
      <c r="B766" s="1" t="s">
        <v>1608</v>
      </c>
      <c r="C766" s="1" t="s">
        <v>3147</v>
      </c>
      <c r="D766" t="s">
        <v>4734</v>
      </c>
      <c r="E766" t="s">
        <v>4801</v>
      </c>
      <c r="F766" t="s">
        <v>6070</v>
      </c>
      <c r="I766" t="s">
        <v>1608</v>
      </c>
      <c r="J766">
        <v>33.200000000000003</v>
      </c>
      <c r="K766" t="str">
        <f t="shared" si="33"/>
        <v>Obesity</v>
      </c>
      <c r="L766">
        <v>9.06</v>
      </c>
      <c r="M766" t="str">
        <f t="shared" si="34"/>
        <v>Diabetes</v>
      </c>
      <c r="N766" t="str">
        <f>PROPER('Medical Examinations'!D764)</f>
        <v>No</v>
      </c>
      <c r="O766" t="s">
        <v>2380</v>
      </c>
      <c r="P766" t="s">
        <v>2380</v>
      </c>
      <c r="Q766" s="20">
        <v>0</v>
      </c>
      <c r="R766" t="str">
        <f>PROPER('Answer Data Cleaning'!AA766)</f>
        <v>No</v>
      </c>
      <c r="T766" t="s">
        <v>795</v>
      </c>
      <c r="U766" s="24" t="str">
        <f>TEXT(_xlfn.CONCAT('Answer Data Cleaning'!M766,"-",'Answer Data Cleaning'!L766,"-",'Answer Data Cleaning'!K766),"DD-MMM-YYYY")</f>
        <v>13-Aug-1984</v>
      </c>
      <c r="V766">
        <f t="shared" si="35"/>
        <v>38</v>
      </c>
      <c r="W766">
        <v>1</v>
      </c>
      <c r="X766" s="22">
        <v>6373.56</v>
      </c>
      <c r="Y766" t="s">
        <v>11</v>
      </c>
      <c r="Z766" t="s">
        <v>16</v>
      </c>
      <c r="AA766" t="s">
        <v>23</v>
      </c>
    </row>
    <row r="767" spans="2:27" ht="15.5" x14ac:dyDescent="0.35">
      <c r="B767" s="1" t="s">
        <v>1607</v>
      </c>
      <c r="C767" s="1" t="s">
        <v>3148</v>
      </c>
      <c r="D767" t="s">
        <v>4734</v>
      </c>
      <c r="E767" t="s">
        <v>6072</v>
      </c>
      <c r="F767" t="s">
        <v>6071</v>
      </c>
      <c r="I767" t="s">
        <v>1607</v>
      </c>
      <c r="J767">
        <v>29.92</v>
      </c>
      <c r="K767" t="str">
        <f t="shared" si="33"/>
        <v>Overweight</v>
      </c>
      <c r="L767">
        <v>11.07</v>
      </c>
      <c r="M767" t="str">
        <f t="shared" si="34"/>
        <v>Diabetes</v>
      </c>
      <c r="N767" t="str">
        <f>PROPER('Medical Examinations'!D765)</f>
        <v>No</v>
      </c>
      <c r="O767" t="s">
        <v>2380</v>
      </c>
      <c r="P767" t="s">
        <v>2380</v>
      </c>
      <c r="Q767" s="20">
        <v>0</v>
      </c>
      <c r="R767" t="str">
        <f>PROPER('Answer Data Cleaning'!AA767)</f>
        <v>No</v>
      </c>
      <c r="T767" t="s">
        <v>796</v>
      </c>
      <c r="U767" s="24" t="str">
        <f>TEXT(_xlfn.CONCAT('Answer Data Cleaning'!M767,"-",'Answer Data Cleaning'!L767,"-",'Answer Data Cleaning'!K767),"DD-MMM-YYYY")</f>
        <v>18-Nov-1976</v>
      </c>
      <c r="V767">
        <f t="shared" si="35"/>
        <v>46</v>
      </c>
      <c r="W767">
        <v>2</v>
      </c>
      <c r="X767" s="22">
        <v>6374.16</v>
      </c>
      <c r="Y767" t="s">
        <v>11</v>
      </c>
      <c r="Z767" t="s">
        <v>11</v>
      </c>
      <c r="AA767" t="s">
        <v>13</v>
      </c>
    </row>
    <row r="768" spans="2:27" ht="15.5" x14ac:dyDescent="0.35">
      <c r="B768" s="1" t="s">
        <v>1606</v>
      </c>
      <c r="C768" s="1" t="s">
        <v>3149</v>
      </c>
      <c r="D768" t="s">
        <v>4734</v>
      </c>
      <c r="E768" t="s">
        <v>6074</v>
      </c>
      <c r="F768" t="s">
        <v>6073</v>
      </c>
      <c r="I768" t="s">
        <v>1606</v>
      </c>
      <c r="J768">
        <v>25</v>
      </c>
      <c r="K768" t="str">
        <f t="shared" si="33"/>
        <v>Overweight</v>
      </c>
      <c r="L768">
        <v>10.45</v>
      </c>
      <c r="M768" t="str">
        <f t="shared" si="34"/>
        <v>Diabetes</v>
      </c>
      <c r="N768" t="str">
        <f>PROPER('Medical Examinations'!D766)</f>
        <v>No</v>
      </c>
      <c r="O768" t="s">
        <v>2380</v>
      </c>
      <c r="P768" t="s">
        <v>2380</v>
      </c>
      <c r="Q768" s="20">
        <v>0</v>
      </c>
      <c r="R768" t="str">
        <f>PROPER('Answer Data Cleaning'!AA768)</f>
        <v>No</v>
      </c>
      <c r="T768" t="s">
        <v>797</v>
      </c>
      <c r="U768" s="24" t="str">
        <f>TEXT(_xlfn.CONCAT('Answer Data Cleaning'!M768,"-",'Answer Data Cleaning'!L768,"-",'Answer Data Cleaning'!K768),"DD-MMM-YYYY")</f>
        <v>06-Aug-1982</v>
      </c>
      <c r="V768">
        <f t="shared" si="35"/>
        <v>40</v>
      </c>
      <c r="W768">
        <v>1</v>
      </c>
      <c r="X768" s="22">
        <v>6389.38</v>
      </c>
      <c r="Y768" t="s">
        <v>16</v>
      </c>
      <c r="Z768" t="s">
        <v>11</v>
      </c>
      <c r="AA768" t="s">
        <v>23</v>
      </c>
    </row>
    <row r="769" spans="2:27" ht="15.5" x14ac:dyDescent="0.35">
      <c r="B769" s="1" t="s">
        <v>1605</v>
      </c>
      <c r="C769" s="1" t="s">
        <v>3150</v>
      </c>
      <c r="D769" t="s">
        <v>4734</v>
      </c>
      <c r="E769" t="s">
        <v>6076</v>
      </c>
      <c r="F769" t="s">
        <v>6075</v>
      </c>
      <c r="I769" t="s">
        <v>1605</v>
      </c>
      <c r="J769">
        <v>38.869999999999997</v>
      </c>
      <c r="K769" t="str">
        <f t="shared" si="33"/>
        <v>Obesity</v>
      </c>
      <c r="L769">
        <v>8.6300000000000008</v>
      </c>
      <c r="M769" t="str">
        <f t="shared" si="34"/>
        <v>Diabetes</v>
      </c>
      <c r="N769" t="str">
        <f>PROPER('Medical Examinations'!D767)</f>
        <v>Yes</v>
      </c>
      <c r="O769" t="s">
        <v>2380</v>
      </c>
      <c r="P769" t="s">
        <v>2380</v>
      </c>
      <c r="Q769">
        <v>1</v>
      </c>
      <c r="R769" t="str">
        <f>PROPER('Answer Data Cleaning'!AA769)</f>
        <v>No</v>
      </c>
      <c r="T769" t="s">
        <v>798</v>
      </c>
      <c r="U769" s="24" t="str">
        <f>TEXT(_xlfn.CONCAT('Answer Data Cleaning'!M769,"-",'Answer Data Cleaning'!L769,"-",'Answer Data Cleaning'!K769),"DD-MMM-YYYY")</f>
        <v>16-Aug-1997</v>
      </c>
      <c r="V769">
        <f t="shared" si="35"/>
        <v>25</v>
      </c>
      <c r="W769">
        <v>0</v>
      </c>
      <c r="X769" s="22">
        <v>6389.53</v>
      </c>
      <c r="Y769" t="s">
        <v>11</v>
      </c>
      <c r="Z769" t="s">
        <v>11</v>
      </c>
      <c r="AA769" t="s">
        <v>300</v>
      </c>
    </row>
    <row r="770" spans="2:27" ht="15.5" x14ac:dyDescent="0.35">
      <c r="B770" s="1" t="s">
        <v>1604</v>
      </c>
      <c r="C770" s="1" t="s">
        <v>3151</v>
      </c>
      <c r="D770" t="s">
        <v>4734</v>
      </c>
      <c r="E770" t="s">
        <v>6078</v>
      </c>
      <c r="F770" t="s">
        <v>6077</v>
      </c>
      <c r="I770" t="s">
        <v>1604</v>
      </c>
      <c r="J770">
        <v>32.299999999999997</v>
      </c>
      <c r="K770" t="str">
        <f t="shared" si="33"/>
        <v>Obesity</v>
      </c>
      <c r="L770">
        <v>5.28</v>
      </c>
      <c r="M770" t="str">
        <f t="shared" si="34"/>
        <v>Normal</v>
      </c>
      <c r="N770" t="str">
        <f>PROPER('Medical Examinations'!D768)</f>
        <v>Yes</v>
      </c>
      <c r="O770" t="s">
        <v>2380</v>
      </c>
      <c r="P770" t="s">
        <v>2380</v>
      </c>
      <c r="Q770">
        <v>2</v>
      </c>
      <c r="R770" t="str">
        <f>PROPER('Answer Data Cleaning'!AA770)</f>
        <v>No</v>
      </c>
      <c r="T770" t="s">
        <v>799</v>
      </c>
      <c r="U770" s="24" t="str">
        <f>TEXT(_xlfn.CONCAT('Answer Data Cleaning'!M770,"-",'Answer Data Cleaning'!L770,"-",'Answer Data Cleaning'!K770),"DD-MMM-YYYY")</f>
        <v>28-Oct-1982</v>
      </c>
      <c r="V770">
        <f t="shared" si="35"/>
        <v>40</v>
      </c>
      <c r="W770">
        <v>1</v>
      </c>
      <c r="X770" s="22">
        <v>6393.6</v>
      </c>
      <c r="Y770" t="s">
        <v>11</v>
      </c>
      <c r="Z770" t="s">
        <v>16</v>
      </c>
      <c r="AA770" t="s">
        <v>23</v>
      </c>
    </row>
    <row r="771" spans="2:27" ht="15.5" x14ac:dyDescent="0.35">
      <c r="B771" s="1" t="s">
        <v>1603</v>
      </c>
      <c r="C771" s="1" t="s">
        <v>3152</v>
      </c>
      <c r="D771" t="s">
        <v>4734</v>
      </c>
      <c r="E771" t="s">
        <v>6080</v>
      </c>
      <c r="F771" t="s">
        <v>6079</v>
      </c>
      <c r="I771" t="s">
        <v>1603</v>
      </c>
      <c r="J771">
        <v>31.16</v>
      </c>
      <c r="K771" t="str">
        <f t="shared" si="33"/>
        <v>Obesity</v>
      </c>
      <c r="L771">
        <v>7.49</v>
      </c>
      <c r="M771" t="str">
        <f t="shared" si="34"/>
        <v>Diabetes</v>
      </c>
      <c r="N771" t="str">
        <f>PROPER('Medical Examinations'!D769)</f>
        <v>Yes</v>
      </c>
      <c r="O771" t="s">
        <v>2380</v>
      </c>
      <c r="P771" t="s">
        <v>2380</v>
      </c>
      <c r="Q771">
        <v>2</v>
      </c>
      <c r="R771" t="str">
        <f>PROPER('Answer Data Cleaning'!AA771)</f>
        <v>No</v>
      </c>
      <c r="T771" t="s">
        <v>800</v>
      </c>
      <c r="U771" s="24" t="str">
        <f>TEXT(_xlfn.CONCAT('Answer Data Cleaning'!M771,"-",'Answer Data Cleaning'!L771,"-",'Answer Data Cleaning'!K771),"DD-MMM-YYYY")</f>
        <v>09-Sep-1987</v>
      </c>
      <c r="V771">
        <f t="shared" si="35"/>
        <v>35</v>
      </c>
      <c r="W771">
        <v>2</v>
      </c>
      <c r="X771" s="22">
        <v>6402.29</v>
      </c>
      <c r="Y771" t="s">
        <v>11</v>
      </c>
      <c r="Z771" t="s">
        <v>12</v>
      </c>
      <c r="AA771" t="s">
        <v>247</v>
      </c>
    </row>
    <row r="772" spans="2:27" ht="15.5" x14ac:dyDescent="0.35">
      <c r="B772" s="1" t="s">
        <v>1602</v>
      </c>
      <c r="C772" s="1" t="s">
        <v>3153</v>
      </c>
      <c r="D772" t="s">
        <v>4734</v>
      </c>
      <c r="E772" t="s">
        <v>5302</v>
      </c>
      <c r="F772" t="s">
        <v>6081</v>
      </c>
      <c r="I772" t="s">
        <v>1602</v>
      </c>
      <c r="J772">
        <v>54.59</v>
      </c>
      <c r="K772" t="str">
        <f t="shared" ref="K772:K835" si="36">IF(J772&lt;18.5,"Underweight",IF(J772&lt;25,"Normal Weight",IF(J772&lt;30,"Overweight","Obesity")))</f>
        <v>Obesity</v>
      </c>
      <c r="L772">
        <v>4.2699999999999996</v>
      </c>
      <c r="M772" t="str">
        <f t="shared" ref="M772:M835" si="37">IF(L772&lt;5.7,"Normal",IF(L772&lt;6.5,"Prediabetes","Diabetes"))</f>
        <v>Normal</v>
      </c>
      <c r="N772" t="str">
        <f>PROPER('Medical Examinations'!D770)</f>
        <v>No</v>
      </c>
      <c r="O772" t="s">
        <v>2380</v>
      </c>
      <c r="P772" t="s">
        <v>2380</v>
      </c>
      <c r="Q772" s="20">
        <v>0</v>
      </c>
      <c r="R772" t="str">
        <f>PROPER('Answer Data Cleaning'!AA772)</f>
        <v>No</v>
      </c>
      <c r="T772" t="s">
        <v>801</v>
      </c>
      <c r="U772" s="24" t="str">
        <f>TEXT(_xlfn.CONCAT('Answer Data Cleaning'!M772,"-",'Answer Data Cleaning'!L772,"-",'Answer Data Cleaning'!K772),"DD-MMM-YYYY")</f>
        <v>10-Dec-1985</v>
      </c>
      <c r="V772">
        <f t="shared" si="35"/>
        <v>37</v>
      </c>
      <c r="W772">
        <v>2</v>
      </c>
      <c r="X772" s="22">
        <v>6406.41</v>
      </c>
      <c r="Y772" t="s">
        <v>16</v>
      </c>
      <c r="Z772" t="s">
        <v>12</v>
      </c>
      <c r="AA772" t="s">
        <v>276</v>
      </c>
    </row>
    <row r="773" spans="2:27" ht="15.5" x14ac:dyDescent="0.35">
      <c r="B773" s="1" t="s">
        <v>1601</v>
      </c>
      <c r="C773" s="1" t="s">
        <v>3154</v>
      </c>
      <c r="D773" t="s">
        <v>4734</v>
      </c>
      <c r="E773" t="s">
        <v>6083</v>
      </c>
      <c r="F773" t="s">
        <v>6082</v>
      </c>
      <c r="I773" t="s">
        <v>1601</v>
      </c>
      <c r="J773">
        <v>21.09</v>
      </c>
      <c r="K773" t="str">
        <f t="shared" si="36"/>
        <v>Normal Weight</v>
      </c>
      <c r="L773">
        <v>9.2200000000000006</v>
      </c>
      <c r="M773" t="str">
        <f t="shared" si="37"/>
        <v>Diabetes</v>
      </c>
      <c r="N773" t="str">
        <f>PROPER('Medical Examinations'!D771)</f>
        <v>Yes</v>
      </c>
      <c r="O773" t="s">
        <v>2380</v>
      </c>
      <c r="P773" t="s">
        <v>2380</v>
      </c>
      <c r="Q773">
        <v>2</v>
      </c>
      <c r="R773" t="str">
        <f>PROPER('Answer Data Cleaning'!AA773)</f>
        <v>No</v>
      </c>
      <c r="T773" t="s">
        <v>802</v>
      </c>
      <c r="U773" s="24" t="str">
        <f>TEXT(_xlfn.CONCAT('Answer Data Cleaning'!M773,"-",'Answer Data Cleaning'!L773,"-",'Answer Data Cleaning'!K773),"DD-MMM-YYYY")</f>
        <v>20-Aug-1970</v>
      </c>
      <c r="V773">
        <f t="shared" ref="V773:V836" si="38">DATEDIF(U773,"08-jun-2023","y")</f>
        <v>52</v>
      </c>
      <c r="W773">
        <v>0</v>
      </c>
      <c r="X773" s="22">
        <v>6407.05</v>
      </c>
      <c r="Y773" t="s">
        <v>11</v>
      </c>
      <c r="Z773" t="s">
        <v>16</v>
      </c>
      <c r="AA773" t="s">
        <v>13</v>
      </c>
    </row>
    <row r="774" spans="2:27" ht="15.5" x14ac:dyDescent="0.35">
      <c r="B774" s="1" t="s">
        <v>1600</v>
      </c>
      <c r="C774" s="1" t="s">
        <v>3155</v>
      </c>
      <c r="D774" t="s">
        <v>4737</v>
      </c>
      <c r="E774" t="s">
        <v>4738</v>
      </c>
      <c r="F774" t="s">
        <v>6084</v>
      </c>
      <c r="I774" t="s">
        <v>1600</v>
      </c>
      <c r="J774">
        <v>52.41</v>
      </c>
      <c r="K774" t="str">
        <f t="shared" si="36"/>
        <v>Obesity</v>
      </c>
      <c r="L774">
        <v>5.99</v>
      </c>
      <c r="M774" t="str">
        <f t="shared" si="37"/>
        <v>Prediabetes</v>
      </c>
      <c r="N774" t="str">
        <f>PROPER('Medical Examinations'!D772)</f>
        <v>No</v>
      </c>
      <c r="O774" t="s">
        <v>2380</v>
      </c>
      <c r="P774" t="s">
        <v>2380</v>
      </c>
      <c r="Q774">
        <v>1</v>
      </c>
      <c r="R774" t="str">
        <f>PROPER('Answer Data Cleaning'!AA774)</f>
        <v>No</v>
      </c>
      <c r="T774" t="s">
        <v>803</v>
      </c>
      <c r="U774" s="24" t="str">
        <f>TEXT(_xlfn.CONCAT('Answer Data Cleaning'!M774,"-",'Answer Data Cleaning'!L774,"-",'Answer Data Cleaning'!K774),"DD-MMM-YYYY")</f>
        <v>22-Aug-1971</v>
      </c>
      <c r="V774">
        <f t="shared" si="38"/>
        <v>51</v>
      </c>
      <c r="W774">
        <v>0</v>
      </c>
      <c r="X774" s="22">
        <v>6412.34</v>
      </c>
      <c r="Y774" t="s">
        <v>11</v>
      </c>
      <c r="Z774" t="s">
        <v>12</v>
      </c>
      <c r="AA774" t="s">
        <v>13</v>
      </c>
    </row>
    <row r="775" spans="2:27" ht="15.5" x14ac:dyDescent="0.35">
      <c r="B775" s="1" t="s">
        <v>1599</v>
      </c>
      <c r="C775" s="1" t="s">
        <v>3156</v>
      </c>
      <c r="D775" t="s">
        <v>4737</v>
      </c>
      <c r="E775" t="s">
        <v>5031</v>
      </c>
      <c r="F775" t="s">
        <v>6085</v>
      </c>
      <c r="I775" t="s">
        <v>1599</v>
      </c>
      <c r="J775">
        <v>41.47</v>
      </c>
      <c r="K775" t="str">
        <f t="shared" si="36"/>
        <v>Obesity</v>
      </c>
      <c r="L775">
        <v>5.86</v>
      </c>
      <c r="M775" t="str">
        <f t="shared" si="37"/>
        <v>Prediabetes</v>
      </c>
      <c r="N775" t="str">
        <f>PROPER('Medical Examinations'!D773)</f>
        <v>Yes</v>
      </c>
      <c r="O775" t="s">
        <v>2380</v>
      </c>
      <c r="P775" t="s">
        <v>2380</v>
      </c>
      <c r="Q775">
        <v>2</v>
      </c>
      <c r="R775" t="str">
        <f>PROPER('Answer Data Cleaning'!AA775)</f>
        <v>No</v>
      </c>
      <c r="T775" t="s">
        <v>804</v>
      </c>
      <c r="U775" s="24" t="str">
        <f>TEXT(_xlfn.CONCAT('Answer Data Cleaning'!M775,"-",'Answer Data Cleaning'!L775,"-",'Answer Data Cleaning'!K775),"DD-MMM-YYYY")</f>
        <v>04-Sep-1987</v>
      </c>
      <c r="V775">
        <f t="shared" si="38"/>
        <v>35</v>
      </c>
      <c r="W775">
        <v>3</v>
      </c>
      <c r="X775" s="22">
        <v>6414.18</v>
      </c>
      <c r="Y775" t="s">
        <v>11</v>
      </c>
      <c r="Z775" t="s">
        <v>11</v>
      </c>
      <c r="AA775" t="s">
        <v>42</v>
      </c>
    </row>
    <row r="776" spans="2:27" ht="15.5" x14ac:dyDescent="0.35">
      <c r="B776" s="1" t="s">
        <v>1598</v>
      </c>
      <c r="C776" s="1" t="s">
        <v>3157</v>
      </c>
      <c r="D776" t="s">
        <v>4737</v>
      </c>
      <c r="E776" t="s">
        <v>5050</v>
      </c>
      <c r="F776" t="s">
        <v>6086</v>
      </c>
      <c r="I776" t="s">
        <v>1598</v>
      </c>
      <c r="J776">
        <v>33.1</v>
      </c>
      <c r="K776" t="str">
        <f t="shared" si="36"/>
        <v>Obesity</v>
      </c>
      <c r="L776">
        <v>5.19</v>
      </c>
      <c r="M776" t="str">
        <f t="shared" si="37"/>
        <v>Normal</v>
      </c>
      <c r="N776" t="str">
        <f>PROPER('Medical Examinations'!D774)</f>
        <v>Yes</v>
      </c>
      <c r="O776" t="s">
        <v>2380</v>
      </c>
      <c r="P776" t="s">
        <v>2380</v>
      </c>
      <c r="Q776">
        <v>2</v>
      </c>
      <c r="R776" t="str">
        <f>PROPER('Answer Data Cleaning'!AA776)</f>
        <v>No</v>
      </c>
      <c r="T776" t="s">
        <v>805</v>
      </c>
      <c r="U776" s="24" t="str">
        <f>TEXT(_xlfn.CONCAT('Answer Data Cleaning'!M776,"-",'Answer Data Cleaning'!L776,"-",'Answer Data Cleaning'!K776),"DD-MMM-YYYY")</f>
        <v>30-Dec-1976</v>
      </c>
      <c r="V776">
        <f t="shared" si="38"/>
        <v>46</v>
      </c>
      <c r="W776">
        <v>2</v>
      </c>
      <c r="X776" s="22">
        <v>6417.28</v>
      </c>
      <c r="Y776" t="s">
        <v>11</v>
      </c>
      <c r="Z776" t="s">
        <v>12</v>
      </c>
      <c r="AA776" t="s">
        <v>13</v>
      </c>
    </row>
    <row r="777" spans="2:27" ht="15.5" x14ac:dyDescent="0.35">
      <c r="B777" s="1" t="s">
        <v>1597</v>
      </c>
      <c r="C777" s="1" t="s">
        <v>3158</v>
      </c>
      <c r="D777" t="s">
        <v>4737</v>
      </c>
      <c r="E777" t="s">
        <v>5162</v>
      </c>
      <c r="F777" t="s">
        <v>6087</v>
      </c>
      <c r="I777" t="s">
        <v>1597</v>
      </c>
      <c r="J777">
        <v>30.8</v>
      </c>
      <c r="K777" t="str">
        <f t="shared" si="36"/>
        <v>Obesity</v>
      </c>
      <c r="L777">
        <v>4.37</v>
      </c>
      <c r="M777" t="str">
        <f t="shared" si="37"/>
        <v>Normal</v>
      </c>
      <c r="N777" t="str">
        <f>PROPER('Medical Examinations'!D775)</f>
        <v>Yes</v>
      </c>
      <c r="O777" t="s">
        <v>2380</v>
      </c>
      <c r="P777" t="s">
        <v>2380</v>
      </c>
      <c r="Q777">
        <v>2</v>
      </c>
      <c r="R777" t="str">
        <f>PROPER('Answer Data Cleaning'!AA777)</f>
        <v>No</v>
      </c>
      <c r="T777" t="s">
        <v>806</v>
      </c>
      <c r="U777" s="24" t="str">
        <f>TEXT(_xlfn.CONCAT('Answer Data Cleaning'!M777,"-",'Answer Data Cleaning'!L777,"-",'Answer Data Cleaning'!K777),"DD-MMM-YYYY")</f>
        <v>05-Aug-1975</v>
      </c>
      <c r="V777">
        <f t="shared" si="38"/>
        <v>47</v>
      </c>
      <c r="W777">
        <v>1</v>
      </c>
      <c r="X777" s="22">
        <v>6423.48</v>
      </c>
      <c r="Y777" t="s">
        <v>11</v>
      </c>
      <c r="Z777" t="s">
        <v>12</v>
      </c>
      <c r="AA777" t="s">
        <v>13</v>
      </c>
    </row>
    <row r="778" spans="2:27" ht="15.5" x14ac:dyDescent="0.35">
      <c r="B778" s="1" t="s">
        <v>1596</v>
      </c>
      <c r="C778" s="1" t="s">
        <v>3159</v>
      </c>
      <c r="D778" t="s">
        <v>4737</v>
      </c>
      <c r="E778" t="s">
        <v>6089</v>
      </c>
      <c r="F778" t="s">
        <v>6088</v>
      </c>
      <c r="I778" t="s">
        <v>1596</v>
      </c>
      <c r="J778">
        <v>42.06</v>
      </c>
      <c r="K778" t="str">
        <f t="shared" si="36"/>
        <v>Obesity</v>
      </c>
      <c r="L778">
        <v>5.32</v>
      </c>
      <c r="M778" t="str">
        <f t="shared" si="37"/>
        <v>Normal</v>
      </c>
      <c r="N778" t="str">
        <f>PROPER('Medical Examinations'!D776)</f>
        <v>No</v>
      </c>
      <c r="O778" t="s">
        <v>2380</v>
      </c>
      <c r="P778" t="s">
        <v>2380</v>
      </c>
      <c r="Q778">
        <v>1</v>
      </c>
      <c r="R778" t="str">
        <f>PROPER('Answer Data Cleaning'!AA778)</f>
        <v>No</v>
      </c>
      <c r="T778" t="s">
        <v>807</v>
      </c>
      <c r="U778" s="24" t="str">
        <f>TEXT(_xlfn.CONCAT('Answer Data Cleaning'!M778,"-",'Answer Data Cleaning'!L778,"-",'Answer Data Cleaning'!K778),"DD-MMM-YYYY")</f>
        <v>22-Jul-1985</v>
      </c>
      <c r="V778">
        <f t="shared" si="38"/>
        <v>37</v>
      </c>
      <c r="W778">
        <v>3</v>
      </c>
      <c r="X778" s="22">
        <v>6435.62</v>
      </c>
      <c r="Y778" t="s">
        <v>12</v>
      </c>
      <c r="Z778" t="s">
        <v>11</v>
      </c>
      <c r="AA778" t="s">
        <v>13</v>
      </c>
    </row>
    <row r="779" spans="2:27" ht="15.5" x14ac:dyDescent="0.35">
      <c r="B779" s="1" t="s">
        <v>1595</v>
      </c>
      <c r="C779" s="1" t="s">
        <v>3160</v>
      </c>
      <c r="D779" t="s">
        <v>5612</v>
      </c>
      <c r="E779" t="s">
        <v>6091</v>
      </c>
      <c r="F779" t="s">
        <v>6090</v>
      </c>
      <c r="I779" t="s">
        <v>1595</v>
      </c>
      <c r="J779">
        <v>39.270000000000003</v>
      </c>
      <c r="K779" t="str">
        <f t="shared" si="36"/>
        <v>Obesity</v>
      </c>
      <c r="L779">
        <v>5.64</v>
      </c>
      <c r="M779" t="str">
        <f t="shared" si="37"/>
        <v>Normal</v>
      </c>
      <c r="N779" t="str">
        <f>PROPER('Medical Examinations'!D777)</f>
        <v>No</v>
      </c>
      <c r="O779" t="s">
        <v>2380</v>
      </c>
      <c r="P779" t="s">
        <v>2383</v>
      </c>
      <c r="Q779">
        <v>1</v>
      </c>
      <c r="R779" t="str">
        <f>PROPER('Answer Data Cleaning'!AA779)</f>
        <v>No</v>
      </c>
      <c r="T779" t="s">
        <v>808</v>
      </c>
      <c r="U779" s="24" t="str">
        <f>TEXT(_xlfn.CONCAT('Answer Data Cleaning'!M779,"-",'Answer Data Cleaning'!L779,"-",'Answer Data Cleaning'!K779),"DD-MMM-YYYY")</f>
        <v>26-Aug-1984</v>
      </c>
      <c r="V779">
        <f t="shared" si="38"/>
        <v>38</v>
      </c>
      <c r="W779">
        <v>2</v>
      </c>
      <c r="X779" s="22">
        <v>6455.86</v>
      </c>
      <c r="Y779" t="s">
        <v>12</v>
      </c>
      <c r="Z779" t="s">
        <v>12</v>
      </c>
      <c r="AA779" t="s">
        <v>23</v>
      </c>
    </row>
    <row r="780" spans="2:27" ht="15.5" x14ac:dyDescent="0.35">
      <c r="B780" s="1" t="s">
        <v>1594</v>
      </c>
      <c r="C780" s="1" t="s">
        <v>3161</v>
      </c>
      <c r="D780" t="s">
        <v>5612</v>
      </c>
      <c r="E780" t="s">
        <v>6092</v>
      </c>
      <c r="F780" t="s">
        <v>4868</v>
      </c>
      <c r="I780" t="s">
        <v>1594</v>
      </c>
      <c r="J780">
        <v>30.71</v>
      </c>
      <c r="K780" t="str">
        <f t="shared" si="36"/>
        <v>Obesity</v>
      </c>
      <c r="L780">
        <v>5.59</v>
      </c>
      <c r="M780" t="str">
        <f t="shared" si="37"/>
        <v>Normal</v>
      </c>
      <c r="N780" t="str">
        <f>PROPER('Medical Examinations'!D778)</f>
        <v>Yes</v>
      </c>
      <c r="O780" t="s">
        <v>2380</v>
      </c>
      <c r="P780" t="s">
        <v>2380</v>
      </c>
      <c r="Q780">
        <v>1</v>
      </c>
      <c r="R780" t="str">
        <f>PROPER('Answer Data Cleaning'!AA780)</f>
        <v>No</v>
      </c>
      <c r="T780" t="s">
        <v>809</v>
      </c>
      <c r="U780" s="24" t="str">
        <f>TEXT(_xlfn.CONCAT('Answer Data Cleaning'!M780,"-",'Answer Data Cleaning'!L780,"-",'Answer Data Cleaning'!K780),"DD-MMM-YYYY")</f>
        <v>01-Nov-1984</v>
      </c>
      <c r="V780">
        <f t="shared" si="38"/>
        <v>38</v>
      </c>
      <c r="W780">
        <v>2</v>
      </c>
      <c r="X780" s="22">
        <v>6457.84</v>
      </c>
      <c r="Y780" t="s">
        <v>11</v>
      </c>
      <c r="Z780" t="s">
        <v>12</v>
      </c>
      <c r="AA780" t="s">
        <v>23</v>
      </c>
    </row>
    <row r="781" spans="2:27" ht="15.5" x14ac:dyDescent="0.35">
      <c r="B781" s="1" t="s">
        <v>1593</v>
      </c>
      <c r="C781" s="1" t="s">
        <v>3162</v>
      </c>
      <c r="D781" t="s">
        <v>4734</v>
      </c>
      <c r="E781" t="s">
        <v>6094</v>
      </c>
      <c r="F781" t="s">
        <v>6093</v>
      </c>
      <c r="I781" t="s">
        <v>1593</v>
      </c>
      <c r="J781">
        <v>47.19</v>
      </c>
      <c r="K781" t="str">
        <f t="shared" si="36"/>
        <v>Obesity</v>
      </c>
      <c r="L781">
        <v>5.29</v>
      </c>
      <c r="M781" t="str">
        <f t="shared" si="37"/>
        <v>Normal</v>
      </c>
      <c r="N781" t="str">
        <f>PROPER('Medical Examinations'!D779)</f>
        <v>No</v>
      </c>
      <c r="O781" t="s">
        <v>2380</v>
      </c>
      <c r="P781" t="s">
        <v>2380</v>
      </c>
      <c r="Q781" s="20">
        <v>0</v>
      </c>
      <c r="R781" t="str">
        <f>PROPER('Answer Data Cleaning'!AA781)</f>
        <v>No</v>
      </c>
      <c r="T781" t="s">
        <v>810</v>
      </c>
      <c r="U781" s="24" t="str">
        <f>TEXT(_xlfn.CONCAT('Answer Data Cleaning'!M781,"-",'Answer Data Cleaning'!L781,"-",'Answer Data Cleaning'!K781),"DD-MMM-YYYY")</f>
        <v>27-Jul-1981</v>
      </c>
      <c r="V781">
        <f t="shared" si="38"/>
        <v>41</v>
      </c>
      <c r="W781">
        <v>1</v>
      </c>
      <c r="X781" s="22">
        <v>6473.15</v>
      </c>
      <c r="Y781" t="s">
        <v>11</v>
      </c>
      <c r="Z781" t="s">
        <v>11</v>
      </c>
      <c r="AA781" t="s">
        <v>13</v>
      </c>
    </row>
    <row r="782" spans="2:27" ht="15.5" x14ac:dyDescent="0.35">
      <c r="B782" s="1" t="s">
        <v>1592</v>
      </c>
      <c r="C782" s="1" t="s">
        <v>3163</v>
      </c>
      <c r="D782" t="s">
        <v>4737</v>
      </c>
      <c r="E782" t="s">
        <v>5127</v>
      </c>
      <c r="F782" t="s">
        <v>6095</v>
      </c>
      <c r="I782" t="s">
        <v>1592</v>
      </c>
      <c r="J782">
        <v>30.02</v>
      </c>
      <c r="K782" t="str">
        <f t="shared" si="36"/>
        <v>Obesity</v>
      </c>
      <c r="L782">
        <v>6.65</v>
      </c>
      <c r="M782" t="str">
        <f t="shared" si="37"/>
        <v>Diabetes</v>
      </c>
      <c r="N782" t="str">
        <f>PROPER('Medical Examinations'!D780)</f>
        <v>No</v>
      </c>
      <c r="O782" t="s">
        <v>2380</v>
      </c>
      <c r="P782" t="s">
        <v>2380</v>
      </c>
      <c r="Q782" s="20">
        <v>0</v>
      </c>
      <c r="R782" t="str">
        <f>PROPER('Answer Data Cleaning'!AA782)</f>
        <v>No</v>
      </c>
      <c r="T782" t="s">
        <v>811</v>
      </c>
      <c r="U782" s="24" t="str">
        <f>TEXT(_xlfn.CONCAT('Answer Data Cleaning'!M782,"-",'Answer Data Cleaning'!L782,"-",'Answer Data Cleaning'!K782),"DD-MMM-YYYY")</f>
        <v>08-Jun-1980</v>
      </c>
      <c r="V782">
        <f t="shared" si="38"/>
        <v>43</v>
      </c>
      <c r="W782">
        <v>0</v>
      </c>
      <c r="X782" s="22">
        <v>6474.01</v>
      </c>
      <c r="Y782" t="s">
        <v>11</v>
      </c>
      <c r="Z782" t="s">
        <v>12</v>
      </c>
      <c r="AA782" t="s">
        <v>42</v>
      </c>
    </row>
    <row r="783" spans="2:27" ht="15.5" x14ac:dyDescent="0.35">
      <c r="B783" s="1" t="s">
        <v>1591</v>
      </c>
      <c r="C783" s="1" t="s">
        <v>3164</v>
      </c>
      <c r="D783" t="s">
        <v>4734</v>
      </c>
      <c r="E783" t="s">
        <v>5510</v>
      </c>
      <c r="F783" t="s">
        <v>6096</v>
      </c>
      <c r="I783" t="s">
        <v>1591</v>
      </c>
      <c r="J783">
        <v>37.909999999999997</v>
      </c>
      <c r="K783" t="str">
        <f t="shared" si="36"/>
        <v>Obesity</v>
      </c>
      <c r="L783">
        <v>5.68</v>
      </c>
      <c r="M783" t="str">
        <f t="shared" si="37"/>
        <v>Normal</v>
      </c>
      <c r="N783" t="str">
        <f>PROPER('Medical Examinations'!D781)</f>
        <v>Yes</v>
      </c>
      <c r="O783" t="s">
        <v>2380</v>
      </c>
      <c r="P783" t="s">
        <v>2380</v>
      </c>
      <c r="Q783" s="20">
        <v>0</v>
      </c>
      <c r="R783" t="str">
        <f>PROPER('Answer Data Cleaning'!AA783)</f>
        <v>No</v>
      </c>
      <c r="T783" t="s">
        <v>812</v>
      </c>
      <c r="U783" s="24" t="str">
        <f>TEXT(_xlfn.CONCAT('Answer Data Cleaning'!M783,"-",'Answer Data Cleaning'!L783,"-",'Answer Data Cleaning'!K783),"DD-MMM-YYYY")</f>
        <v>01-Dec-1970</v>
      </c>
      <c r="V783">
        <f t="shared" si="38"/>
        <v>52</v>
      </c>
      <c r="W783">
        <v>0</v>
      </c>
      <c r="X783" s="22">
        <v>6481.67</v>
      </c>
      <c r="Y783" t="s">
        <v>11</v>
      </c>
      <c r="Z783" t="s">
        <v>11</v>
      </c>
      <c r="AA783" t="s">
        <v>13</v>
      </c>
    </row>
    <row r="784" spans="2:27" ht="15.5" x14ac:dyDescent="0.35">
      <c r="B784" s="1" t="s">
        <v>1590</v>
      </c>
      <c r="C784" s="1" t="s">
        <v>3165</v>
      </c>
      <c r="D784" t="s">
        <v>4737</v>
      </c>
      <c r="E784" t="s">
        <v>6098</v>
      </c>
      <c r="F784" t="s">
        <v>6097</v>
      </c>
      <c r="I784" t="s">
        <v>1590</v>
      </c>
      <c r="J784">
        <v>54.61</v>
      </c>
      <c r="K784" t="str">
        <f t="shared" si="36"/>
        <v>Obesity</v>
      </c>
      <c r="L784">
        <v>4.49</v>
      </c>
      <c r="M784" t="str">
        <f t="shared" si="37"/>
        <v>Normal</v>
      </c>
      <c r="N784" t="str">
        <f>PROPER('Medical Examinations'!D782)</f>
        <v>No</v>
      </c>
      <c r="O784" t="s">
        <v>2380</v>
      </c>
      <c r="P784" t="s">
        <v>2380</v>
      </c>
      <c r="Q784" s="20">
        <v>0</v>
      </c>
      <c r="R784" t="str">
        <f>PROPER('Answer Data Cleaning'!AA784)</f>
        <v>No</v>
      </c>
      <c r="T784" t="s">
        <v>813</v>
      </c>
      <c r="U784" s="24" t="str">
        <f>TEXT(_xlfn.CONCAT('Answer Data Cleaning'!M784,"-",'Answer Data Cleaning'!L784,"-",'Answer Data Cleaning'!K784),"DD-MMM-YYYY")</f>
        <v>09-Oct-1982</v>
      </c>
      <c r="V784">
        <f t="shared" si="38"/>
        <v>40</v>
      </c>
      <c r="W784">
        <v>1</v>
      </c>
      <c r="X784" s="22">
        <v>6496.89</v>
      </c>
      <c r="Y784" t="s">
        <v>11</v>
      </c>
      <c r="Z784" t="s">
        <v>12</v>
      </c>
      <c r="AA784" t="s">
        <v>42</v>
      </c>
    </row>
    <row r="785" spans="2:27" ht="15.5" x14ac:dyDescent="0.35">
      <c r="B785" s="1" t="s">
        <v>1589</v>
      </c>
      <c r="C785" s="1" t="s">
        <v>3166</v>
      </c>
      <c r="D785" t="s">
        <v>4734</v>
      </c>
      <c r="E785" t="s">
        <v>6099</v>
      </c>
      <c r="F785" t="s">
        <v>5910</v>
      </c>
      <c r="I785" t="s">
        <v>1589</v>
      </c>
      <c r="J785">
        <v>36.005000000000003</v>
      </c>
      <c r="K785" t="str">
        <f t="shared" si="36"/>
        <v>Obesity</v>
      </c>
      <c r="L785">
        <v>6.9</v>
      </c>
      <c r="M785" t="str">
        <f t="shared" si="37"/>
        <v>Diabetes</v>
      </c>
      <c r="N785" t="str">
        <f>PROPER('Medical Examinations'!D783)</f>
        <v>No</v>
      </c>
      <c r="O785" t="s">
        <v>2380</v>
      </c>
      <c r="P785" t="s">
        <v>2380</v>
      </c>
      <c r="Q785" s="20">
        <v>0</v>
      </c>
      <c r="R785" t="str">
        <f>PROPER('Answer Data Cleaning'!AA785)</f>
        <v>No</v>
      </c>
      <c r="T785" t="s">
        <v>814</v>
      </c>
      <c r="U785" s="24" t="str">
        <f>TEXT(_xlfn.CONCAT('Answer Data Cleaning'!M785,"-",'Answer Data Cleaning'!L785,"-",'Answer Data Cleaning'!K785),"DD-MMM-YYYY")</f>
        <v>28-Aug-1982</v>
      </c>
      <c r="V785">
        <f t="shared" si="38"/>
        <v>40</v>
      </c>
      <c r="W785">
        <v>1</v>
      </c>
      <c r="X785" s="22">
        <v>6500.24</v>
      </c>
      <c r="Y785" t="s">
        <v>11</v>
      </c>
      <c r="Z785" t="s">
        <v>11</v>
      </c>
      <c r="AA785" t="s">
        <v>13</v>
      </c>
    </row>
    <row r="786" spans="2:27" ht="15.5" x14ac:dyDescent="0.35">
      <c r="B786" s="1" t="s">
        <v>1588</v>
      </c>
      <c r="C786" s="1" t="s">
        <v>3167</v>
      </c>
      <c r="D786" t="s">
        <v>4734</v>
      </c>
      <c r="E786" t="s">
        <v>6101</v>
      </c>
      <c r="F786" t="s">
        <v>6100</v>
      </c>
      <c r="I786" t="s">
        <v>1588</v>
      </c>
      <c r="J786">
        <v>28.7</v>
      </c>
      <c r="K786" t="str">
        <f t="shared" si="36"/>
        <v>Overweight</v>
      </c>
      <c r="L786">
        <v>11.52</v>
      </c>
      <c r="M786" t="str">
        <f t="shared" si="37"/>
        <v>Diabetes</v>
      </c>
      <c r="N786" t="str">
        <f>PROPER('Medical Examinations'!D784)</f>
        <v>No</v>
      </c>
      <c r="O786" t="s">
        <v>2380</v>
      </c>
      <c r="P786" t="s">
        <v>2380</v>
      </c>
      <c r="Q786" s="20">
        <v>0</v>
      </c>
      <c r="R786" t="str">
        <f>PROPER('Answer Data Cleaning'!AA786)</f>
        <v>No</v>
      </c>
      <c r="T786" t="s">
        <v>815</v>
      </c>
      <c r="U786" s="24" t="str">
        <f>TEXT(_xlfn.CONCAT('Answer Data Cleaning'!M786,"-",'Answer Data Cleaning'!L786,"-",'Answer Data Cleaning'!K786),"DD-MMM-YYYY")</f>
        <v>07-Jul-1994</v>
      </c>
      <c r="V786">
        <f t="shared" si="38"/>
        <v>28</v>
      </c>
      <c r="W786">
        <v>0</v>
      </c>
      <c r="X786" s="22">
        <v>6512.24</v>
      </c>
      <c r="Y786" t="s">
        <v>11</v>
      </c>
      <c r="Z786" t="s">
        <v>16</v>
      </c>
      <c r="AA786" t="s">
        <v>300</v>
      </c>
    </row>
    <row r="787" spans="2:27" ht="15.5" x14ac:dyDescent="0.35">
      <c r="B787" s="1" t="s">
        <v>1587</v>
      </c>
      <c r="C787" s="1" t="s">
        <v>3168</v>
      </c>
      <c r="D787" t="s">
        <v>4734</v>
      </c>
      <c r="E787" t="s">
        <v>6103</v>
      </c>
      <c r="F787" t="s">
        <v>6102</v>
      </c>
      <c r="I787" t="s">
        <v>1587</v>
      </c>
      <c r="J787">
        <v>34.295000000000002</v>
      </c>
      <c r="K787" t="str">
        <f t="shared" si="36"/>
        <v>Obesity</v>
      </c>
      <c r="L787">
        <v>11.24</v>
      </c>
      <c r="M787" t="str">
        <f t="shared" si="37"/>
        <v>Diabetes</v>
      </c>
      <c r="N787" t="str">
        <f>PROPER('Medical Examinations'!D785)</f>
        <v>No</v>
      </c>
      <c r="O787" t="s">
        <v>2380</v>
      </c>
      <c r="P787" t="s">
        <v>2380</v>
      </c>
      <c r="Q787" s="20">
        <v>0</v>
      </c>
      <c r="R787" t="str">
        <f>PROPER('Answer Data Cleaning'!AA787)</f>
        <v>No</v>
      </c>
      <c r="T787" t="s">
        <v>816</v>
      </c>
      <c r="U787" s="24" t="str">
        <f>TEXT(_xlfn.CONCAT('Answer Data Cleaning'!M787,"-",'Answer Data Cleaning'!L787,"-",'Answer Data Cleaning'!K787),"DD-MMM-YYYY")</f>
        <v>23-Oct-1976</v>
      </c>
      <c r="V787">
        <f t="shared" si="38"/>
        <v>46</v>
      </c>
      <c r="W787">
        <v>2</v>
      </c>
      <c r="X787" s="22">
        <v>6529.21</v>
      </c>
      <c r="Y787" t="s">
        <v>11</v>
      </c>
      <c r="Z787" t="s">
        <v>16</v>
      </c>
      <c r="AA787" t="s">
        <v>13</v>
      </c>
    </row>
    <row r="788" spans="2:27" ht="15.5" x14ac:dyDescent="0.35">
      <c r="B788" s="1" t="s">
        <v>1586</v>
      </c>
      <c r="C788" s="1" t="s">
        <v>3169</v>
      </c>
      <c r="D788" t="s">
        <v>4734</v>
      </c>
      <c r="E788" t="s">
        <v>6105</v>
      </c>
      <c r="F788" t="s">
        <v>6104</v>
      </c>
      <c r="I788" t="s">
        <v>1586</v>
      </c>
      <c r="J788">
        <v>27.55</v>
      </c>
      <c r="K788" t="str">
        <f t="shared" si="36"/>
        <v>Overweight</v>
      </c>
      <c r="L788">
        <v>10.98</v>
      </c>
      <c r="M788" t="str">
        <f t="shared" si="37"/>
        <v>Diabetes</v>
      </c>
      <c r="N788" t="str">
        <f>PROPER('Medical Examinations'!D786)</f>
        <v>No</v>
      </c>
      <c r="O788" t="s">
        <v>2380</v>
      </c>
      <c r="P788" t="s">
        <v>2380</v>
      </c>
      <c r="Q788" s="20">
        <v>0</v>
      </c>
      <c r="R788" t="str">
        <f>PROPER('Answer Data Cleaning'!AA788)</f>
        <v>No</v>
      </c>
      <c r="T788" t="s">
        <v>817</v>
      </c>
      <c r="U788" s="24" t="str">
        <f>TEXT(_xlfn.CONCAT('Answer Data Cleaning'!M788,"-",'Answer Data Cleaning'!L788,"-",'Answer Data Cleaning'!K788),"DD-MMM-YYYY")</f>
        <v>12-Aug-1982</v>
      </c>
      <c r="V788">
        <f t="shared" si="38"/>
        <v>40</v>
      </c>
      <c r="W788">
        <v>3</v>
      </c>
      <c r="X788" s="22">
        <v>6532.04</v>
      </c>
      <c r="Y788" t="s">
        <v>11</v>
      </c>
      <c r="Z788" t="s">
        <v>16</v>
      </c>
      <c r="AA788" t="s">
        <v>13</v>
      </c>
    </row>
    <row r="789" spans="2:27" ht="15.5" x14ac:dyDescent="0.35">
      <c r="B789" s="1" t="s">
        <v>1585</v>
      </c>
      <c r="C789" s="1" t="s">
        <v>3170</v>
      </c>
      <c r="D789" t="s">
        <v>4734</v>
      </c>
      <c r="E789" t="s">
        <v>6107</v>
      </c>
      <c r="F789" t="s">
        <v>6106</v>
      </c>
      <c r="I789" t="s">
        <v>1585</v>
      </c>
      <c r="J789">
        <v>40.700000000000003</v>
      </c>
      <c r="K789" t="str">
        <f t="shared" si="36"/>
        <v>Obesity</v>
      </c>
      <c r="L789">
        <v>5.42</v>
      </c>
      <c r="M789" t="str">
        <f t="shared" si="37"/>
        <v>Normal</v>
      </c>
      <c r="N789" t="str">
        <f>PROPER('Medical Examinations'!D787)</f>
        <v>No</v>
      </c>
      <c r="O789" t="s">
        <v>2380</v>
      </c>
      <c r="P789" t="s">
        <v>2380</v>
      </c>
      <c r="Q789" s="20">
        <v>0</v>
      </c>
      <c r="R789" t="str">
        <f>PROPER('Answer Data Cleaning'!AA789)</f>
        <v>No</v>
      </c>
      <c r="T789" t="s">
        <v>818</v>
      </c>
      <c r="U789" s="24" t="str">
        <f>TEXT(_xlfn.CONCAT('Answer Data Cleaning'!M789,"-",'Answer Data Cleaning'!L789,"-",'Answer Data Cleaning'!K789),"DD-MMM-YYYY")</f>
        <v>02-Oct-1982</v>
      </c>
      <c r="V789">
        <f t="shared" si="38"/>
        <v>40</v>
      </c>
      <c r="W789">
        <v>3</v>
      </c>
      <c r="X789" s="22">
        <v>6536.68</v>
      </c>
      <c r="Y789" t="s">
        <v>11</v>
      </c>
      <c r="Z789" t="s">
        <v>11</v>
      </c>
      <c r="AA789" t="s">
        <v>23</v>
      </c>
    </row>
    <row r="790" spans="2:27" ht="15.5" x14ac:dyDescent="0.35">
      <c r="B790" s="1" t="s">
        <v>1584</v>
      </c>
      <c r="C790" s="1" t="s">
        <v>3171</v>
      </c>
      <c r="D790" t="s">
        <v>4734</v>
      </c>
      <c r="E790" t="s">
        <v>6109</v>
      </c>
      <c r="F790" t="s">
        <v>6108</v>
      </c>
      <c r="I790" t="s">
        <v>1584</v>
      </c>
      <c r="J790">
        <v>18.335000000000001</v>
      </c>
      <c r="K790" t="str">
        <f t="shared" si="36"/>
        <v>Underweight</v>
      </c>
      <c r="L790">
        <v>10.97</v>
      </c>
      <c r="M790" t="str">
        <f t="shared" si="37"/>
        <v>Diabetes</v>
      </c>
      <c r="N790" t="str">
        <f>PROPER('Medical Examinations'!D788)</f>
        <v>No</v>
      </c>
      <c r="O790" t="s">
        <v>2380</v>
      </c>
      <c r="P790" t="s">
        <v>2380</v>
      </c>
      <c r="Q790" s="20">
        <v>0</v>
      </c>
      <c r="R790" t="str">
        <f>PROPER('Answer Data Cleaning'!AA790)</f>
        <v>No</v>
      </c>
      <c r="T790" t="s">
        <v>819</v>
      </c>
      <c r="U790" s="24" t="str">
        <f>TEXT(_xlfn.CONCAT('Answer Data Cleaning'!M790,"-",'Answer Data Cleaning'!L790,"-",'Answer Data Cleaning'!K790),"DD-MMM-YYYY")</f>
        <v>03-Dec-1969</v>
      </c>
      <c r="V790">
        <f t="shared" si="38"/>
        <v>53</v>
      </c>
      <c r="W790">
        <v>0</v>
      </c>
      <c r="X790" s="22">
        <v>6546.16</v>
      </c>
      <c r="Y790" t="s">
        <v>11</v>
      </c>
      <c r="Z790" t="s">
        <v>12</v>
      </c>
      <c r="AA790" t="s">
        <v>13</v>
      </c>
    </row>
    <row r="791" spans="2:27" ht="15.5" x14ac:dyDescent="0.35">
      <c r="B791" s="1" t="s">
        <v>1583</v>
      </c>
      <c r="C791" s="1" t="s">
        <v>3172</v>
      </c>
      <c r="D791" t="s">
        <v>4737</v>
      </c>
      <c r="E791" t="s">
        <v>6110</v>
      </c>
      <c r="F791" t="s">
        <v>4812</v>
      </c>
      <c r="I791" t="s">
        <v>1583</v>
      </c>
      <c r="J791">
        <v>33.914999999999999</v>
      </c>
      <c r="K791" t="str">
        <f t="shared" si="36"/>
        <v>Obesity</v>
      </c>
      <c r="L791">
        <v>9.56</v>
      </c>
      <c r="M791" t="str">
        <f t="shared" si="37"/>
        <v>Diabetes</v>
      </c>
      <c r="N791" t="str">
        <f>PROPER('Medical Examinations'!D789)</f>
        <v>Yes</v>
      </c>
      <c r="O791" t="s">
        <v>2380</v>
      </c>
      <c r="P791" t="s">
        <v>2380</v>
      </c>
      <c r="Q791">
        <v>2</v>
      </c>
      <c r="R791" t="str">
        <f>PROPER('Answer Data Cleaning'!AA791)</f>
        <v>No</v>
      </c>
      <c r="T791" t="s">
        <v>820</v>
      </c>
      <c r="U791" s="24" t="str">
        <f>TEXT(_xlfn.CONCAT('Answer Data Cleaning'!M791,"-",'Answer Data Cleaning'!L791,"-",'Answer Data Cleaning'!K791),"DD-MMM-YYYY")</f>
        <v>18-Dec-1986</v>
      </c>
      <c r="V791">
        <f t="shared" si="38"/>
        <v>36</v>
      </c>
      <c r="W791">
        <v>3</v>
      </c>
      <c r="X791" s="22">
        <v>6548.2</v>
      </c>
      <c r="Y791" t="s">
        <v>11</v>
      </c>
      <c r="Z791" t="s">
        <v>12</v>
      </c>
      <c r="AA791" t="s">
        <v>23</v>
      </c>
    </row>
    <row r="792" spans="2:27" ht="15.5" x14ac:dyDescent="0.35">
      <c r="B792" s="1" t="s">
        <v>1582</v>
      </c>
      <c r="C792" s="1" t="s">
        <v>3173</v>
      </c>
      <c r="D792" t="s">
        <v>4737</v>
      </c>
      <c r="E792" t="s">
        <v>6112</v>
      </c>
      <c r="F792" t="s">
        <v>6111</v>
      </c>
      <c r="I792" t="s">
        <v>1582</v>
      </c>
      <c r="J792">
        <v>33.534999999999997</v>
      </c>
      <c r="K792" t="str">
        <f t="shared" si="36"/>
        <v>Obesity</v>
      </c>
      <c r="L792">
        <v>9.4</v>
      </c>
      <c r="M792" t="str">
        <f t="shared" si="37"/>
        <v>Diabetes</v>
      </c>
      <c r="N792" t="str">
        <f>PROPER('Medical Examinations'!D790)</f>
        <v>Yes</v>
      </c>
      <c r="O792" t="s">
        <v>2380</v>
      </c>
      <c r="P792" t="s">
        <v>2380</v>
      </c>
      <c r="Q792">
        <v>2</v>
      </c>
      <c r="R792" t="str">
        <f>PROPER('Answer Data Cleaning'!AA792)</f>
        <v>No</v>
      </c>
      <c r="T792" t="s">
        <v>821</v>
      </c>
      <c r="U792" s="24" t="str">
        <f>TEXT(_xlfn.CONCAT('Answer Data Cleaning'!M792,"-",'Answer Data Cleaning'!L792,"-",'Answer Data Cleaning'!K792),"DD-MMM-YYYY")</f>
        <v>06-Aug-1989</v>
      </c>
      <c r="V792">
        <f t="shared" si="38"/>
        <v>33</v>
      </c>
      <c r="W792">
        <v>3</v>
      </c>
      <c r="X792" s="22">
        <v>6551.75</v>
      </c>
      <c r="Y792" t="s">
        <v>11</v>
      </c>
      <c r="Z792" t="s">
        <v>11</v>
      </c>
      <c r="AA792" t="s">
        <v>247</v>
      </c>
    </row>
    <row r="793" spans="2:27" ht="15.5" x14ac:dyDescent="0.35">
      <c r="B793" s="1" t="s">
        <v>1581</v>
      </c>
      <c r="C793" s="1" t="s">
        <v>3174</v>
      </c>
      <c r="D793" t="s">
        <v>4737</v>
      </c>
      <c r="E793" t="s">
        <v>6114</v>
      </c>
      <c r="F793" t="s">
        <v>6113</v>
      </c>
      <c r="I793" t="s">
        <v>1581</v>
      </c>
      <c r="J793">
        <v>23.655000000000001</v>
      </c>
      <c r="K793" t="str">
        <f t="shared" si="36"/>
        <v>Normal Weight</v>
      </c>
      <c r="L793">
        <v>8.48</v>
      </c>
      <c r="M793" t="str">
        <f t="shared" si="37"/>
        <v>Diabetes</v>
      </c>
      <c r="N793" t="str">
        <f>PROPER('Medical Examinations'!D791)</f>
        <v>Yes</v>
      </c>
      <c r="O793" t="s">
        <v>2380</v>
      </c>
      <c r="P793" t="s">
        <v>2380</v>
      </c>
      <c r="Q793">
        <v>2</v>
      </c>
      <c r="R793" t="str">
        <f>PROPER('Answer Data Cleaning'!AA793)</f>
        <v>No</v>
      </c>
      <c r="T793" t="s">
        <v>822</v>
      </c>
      <c r="U793" s="24" t="str">
        <f>TEXT(_xlfn.CONCAT('Answer Data Cleaning'!M793,"-",'Answer Data Cleaning'!L793,"-",'Answer Data Cleaning'!K793),"DD-MMM-YYYY")</f>
        <v>11-Dec-1968</v>
      </c>
      <c r="V793">
        <f t="shared" si="38"/>
        <v>54</v>
      </c>
      <c r="W793">
        <v>0</v>
      </c>
      <c r="X793" s="22">
        <v>6552.01</v>
      </c>
      <c r="Y793" t="s">
        <v>12</v>
      </c>
      <c r="Z793" t="s">
        <v>11</v>
      </c>
      <c r="AA793" t="s">
        <v>13</v>
      </c>
    </row>
    <row r="794" spans="2:27" ht="15.5" x14ac:dyDescent="0.35">
      <c r="B794" s="1" t="s">
        <v>1580</v>
      </c>
      <c r="C794" s="1" t="s">
        <v>3175</v>
      </c>
      <c r="D794" t="s">
        <v>4734</v>
      </c>
      <c r="E794" t="s">
        <v>4922</v>
      </c>
      <c r="F794" t="s">
        <v>6115</v>
      </c>
      <c r="I794" t="s">
        <v>1580</v>
      </c>
      <c r="J794">
        <v>28</v>
      </c>
      <c r="K794" t="str">
        <f t="shared" si="36"/>
        <v>Overweight</v>
      </c>
      <c r="L794">
        <v>5.57</v>
      </c>
      <c r="M794" t="str">
        <f t="shared" si="37"/>
        <v>Normal</v>
      </c>
      <c r="N794" t="str">
        <f>PROPER('Medical Examinations'!D792)</f>
        <v>No</v>
      </c>
      <c r="O794" t="s">
        <v>2380</v>
      </c>
      <c r="P794" t="s">
        <v>2380</v>
      </c>
      <c r="Q794" s="20">
        <v>0</v>
      </c>
      <c r="R794" t="str">
        <f>PROPER('Answer Data Cleaning'!AA794)</f>
        <v>No</v>
      </c>
      <c r="T794" t="s">
        <v>823</v>
      </c>
      <c r="U794" s="24" t="str">
        <f>TEXT(_xlfn.CONCAT('Answer Data Cleaning'!M794,"-",'Answer Data Cleaning'!L794,"-",'Answer Data Cleaning'!K794),"DD-MMM-YYYY")</f>
        <v>20-Sep-1984</v>
      </c>
      <c r="V794">
        <f t="shared" si="38"/>
        <v>38</v>
      </c>
      <c r="W794">
        <v>1</v>
      </c>
      <c r="X794" s="22">
        <v>6555.07</v>
      </c>
      <c r="Y794" t="s">
        <v>11</v>
      </c>
      <c r="Z794" t="s">
        <v>11</v>
      </c>
      <c r="AA794" t="s">
        <v>247</v>
      </c>
    </row>
    <row r="795" spans="2:27" ht="15.5" x14ac:dyDescent="0.35">
      <c r="B795" s="1" t="s">
        <v>1579</v>
      </c>
      <c r="C795" s="1" t="s">
        <v>3176</v>
      </c>
      <c r="D795" t="s">
        <v>4734</v>
      </c>
      <c r="E795" t="s">
        <v>6117</v>
      </c>
      <c r="F795" t="s">
        <v>6116</v>
      </c>
      <c r="I795" t="s">
        <v>1579</v>
      </c>
      <c r="J795">
        <v>30.23</v>
      </c>
      <c r="K795" t="str">
        <f t="shared" si="36"/>
        <v>Obesity</v>
      </c>
      <c r="L795">
        <v>6.94</v>
      </c>
      <c r="M795" t="str">
        <f t="shared" si="37"/>
        <v>Diabetes</v>
      </c>
      <c r="N795" t="str">
        <f>PROPER('Medical Examinations'!D793)</f>
        <v>Yes</v>
      </c>
      <c r="O795" t="s">
        <v>2380</v>
      </c>
      <c r="P795" t="s">
        <v>2383</v>
      </c>
      <c r="Q795">
        <v>1</v>
      </c>
      <c r="R795" t="str">
        <f>PROPER('Answer Data Cleaning'!AA795)</f>
        <v>No</v>
      </c>
      <c r="T795" t="s">
        <v>824</v>
      </c>
      <c r="U795" s="24" t="str">
        <f>TEXT(_xlfn.CONCAT('Answer Data Cleaning'!M795,"-",'Answer Data Cleaning'!L795,"-",'Answer Data Cleaning'!K795),"DD-MMM-YYYY")</f>
        <v>20-Jul-1981</v>
      </c>
      <c r="V795">
        <f t="shared" si="38"/>
        <v>41</v>
      </c>
      <c r="W795">
        <v>0</v>
      </c>
      <c r="X795" s="22">
        <v>6571.02</v>
      </c>
      <c r="Y795" t="s">
        <v>11</v>
      </c>
      <c r="Z795" t="s">
        <v>16</v>
      </c>
      <c r="AA795" t="s">
        <v>23</v>
      </c>
    </row>
    <row r="796" spans="2:27" ht="15.5" x14ac:dyDescent="0.35">
      <c r="B796" s="1" t="s">
        <v>1578</v>
      </c>
      <c r="C796" s="1" t="s">
        <v>3177</v>
      </c>
      <c r="D796" t="s">
        <v>5612</v>
      </c>
      <c r="E796" t="s">
        <v>6119</v>
      </c>
      <c r="F796" t="s">
        <v>6118</v>
      </c>
      <c r="I796" t="s">
        <v>1578</v>
      </c>
      <c r="J796">
        <v>51.14</v>
      </c>
      <c r="K796" t="str">
        <f t="shared" si="36"/>
        <v>Obesity</v>
      </c>
      <c r="L796">
        <v>4.05</v>
      </c>
      <c r="M796" t="str">
        <f t="shared" si="37"/>
        <v>Normal</v>
      </c>
      <c r="N796" t="str">
        <f>PROPER('Medical Examinations'!D794)</f>
        <v>No</v>
      </c>
      <c r="O796" t="s">
        <v>2380</v>
      </c>
      <c r="P796" t="s">
        <v>2380</v>
      </c>
      <c r="Q796">
        <v>1</v>
      </c>
      <c r="R796" t="str">
        <f>PROPER('Answer Data Cleaning'!AA796)</f>
        <v>No</v>
      </c>
      <c r="T796" t="s">
        <v>825</v>
      </c>
      <c r="U796" s="24" t="str">
        <f>TEXT(_xlfn.CONCAT('Answer Data Cleaning'!M796,"-",'Answer Data Cleaning'!L796,"-",'Answer Data Cleaning'!K796),"DD-MMM-YYYY")</f>
        <v>05-Oct-1984</v>
      </c>
      <c r="V796">
        <f t="shared" si="38"/>
        <v>38</v>
      </c>
      <c r="W796">
        <v>2</v>
      </c>
      <c r="X796" s="22">
        <v>6571.54</v>
      </c>
      <c r="Y796" t="s">
        <v>11</v>
      </c>
      <c r="Z796" t="s">
        <v>12</v>
      </c>
      <c r="AA796" t="s">
        <v>42</v>
      </c>
    </row>
    <row r="797" spans="2:27" ht="15.5" x14ac:dyDescent="0.35">
      <c r="B797" s="1" t="s">
        <v>1577</v>
      </c>
      <c r="C797" s="1" t="s">
        <v>3178</v>
      </c>
      <c r="D797" t="s">
        <v>4737</v>
      </c>
      <c r="E797" t="s">
        <v>6121</v>
      </c>
      <c r="F797" t="s">
        <v>6120</v>
      </c>
      <c r="I797" t="s">
        <v>1577</v>
      </c>
      <c r="J797">
        <v>24.32</v>
      </c>
      <c r="K797" t="str">
        <f t="shared" si="36"/>
        <v>Normal Weight</v>
      </c>
      <c r="L797">
        <v>10.220000000000001</v>
      </c>
      <c r="M797" t="str">
        <f t="shared" si="37"/>
        <v>Diabetes</v>
      </c>
      <c r="N797" t="str">
        <f>PROPER('Medical Examinations'!D795)</f>
        <v>No</v>
      </c>
      <c r="O797" t="s">
        <v>2380</v>
      </c>
      <c r="P797" t="s">
        <v>2380</v>
      </c>
      <c r="Q797" s="20">
        <v>0</v>
      </c>
      <c r="R797" t="str">
        <f>PROPER('Answer Data Cleaning'!AA797)</f>
        <v>No</v>
      </c>
      <c r="T797" t="s">
        <v>826</v>
      </c>
      <c r="U797" s="24" t="str">
        <f>TEXT(_xlfn.CONCAT('Answer Data Cleaning'!M797,"-",'Answer Data Cleaning'!L797,"-",'Answer Data Cleaning'!K797),"DD-MMM-YYYY")</f>
        <v>22-Nov-1982</v>
      </c>
      <c r="V797">
        <f t="shared" si="38"/>
        <v>40</v>
      </c>
      <c r="W797">
        <v>2</v>
      </c>
      <c r="X797" s="22">
        <v>6593.51</v>
      </c>
      <c r="Y797" t="s">
        <v>11</v>
      </c>
      <c r="Z797" t="s">
        <v>16</v>
      </c>
      <c r="AA797" t="s">
        <v>13</v>
      </c>
    </row>
    <row r="798" spans="2:27" ht="15.5" x14ac:dyDescent="0.35">
      <c r="B798" s="1" t="s">
        <v>1576</v>
      </c>
      <c r="C798" s="1" t="s">
        <v>3179</v>
      </c>
      <c r="D798" t="s">
        <v>4734</v>
      </c>
      <c r="E798" t="s">
        <v>5098</v>
      </c>
      <c r="F798" t="s">
        <v>6122</v>
      </c>
      <c r="I798" t="s">
        <v>1576</v>
      </c>
      <c r="J798">
        <v>38.06</v>
      </c>
      <c r="K798" t="str">
        <f t="shared" si="36"/>
        <v>Obesity</v>
      </c>
      <c r="L798">
        <v>9.24</v>
      </c>
      <c r="M798" t="str">
        <f t="shared" si="37"/>
        <v>Diabetes</v>
      </c>
      <c r="N798" t="str">
        <f>PROPER('Medical Examinations'!D796)</f>
        <v>No</v>
      </c>
      <c r="O798" t="s">
        <v>2380</v>
      </c>
      <c r="P798" t="s">
        <v>2380</v>
      </c>
      <c r="Q798" s="20">
        <v>0</v>
      </c>
      <c r="R798" t="str">
        <f>PROPER('Answer Data Cleaning'!AA798)</f>
        <v>No</v>
      </c>
      <c r="T798" t="s">
        <v>827</v>
      </c>
      <c r="U798" s="24" t="str">
        <f>TEXT(_xlfn.CONCAT('Answer Data Cleaning'!M798,"-",'Answer Data Cleaning'!L798,"-",'Answer Data Cleaning'!K798),"DD-MMM-YYYY")</f>
        <v>29-Dec-1982</v>
      </c>
      <c r="V798">
        <f t="shared" si="38"/>
        <v>40</v>
      </c>
      <c r="W798">
        <v>1</v>
      </c>
      <c r="X798" s="22">
        <v>6600.21</v>
      </c>
      <c r="Y798" t="s">
        <v>12</v>
      </c>
      <c r="Z798" t="s">
        <v>11</v>
      </c>
      <c r="AA798" t="s">
        <v>168</v>
      </c>
    </row>
    <row r="799" spans="2:27" ht="15.5" x14ac:dyDescent="0.35">
      <c r="B799" s="1" t="s">
        <v>1575</v>
      </c>
      <c r="C799" s="1" t="s">
        <v>3180</v>
      </c>
      <c r="D799" t="s">
        <v>5612</v>
      </c>
      <c r="E799" t="s">
        <v>6124</v>
      </c>
      <c r="F799" t="s">
        <v>6123</v>
      </c>
      <c r="I799" t="s">
        <v>1575</v>
      </c>
      <c r="J799">
        <v>37.700000000000003</v>
      </c>
      <c r="K799" t="str">
        <f t="shared" si="36"/>
        <v>Obesity</v>
      </c>
      <c r="L799">
        <v>8.6</v>
      </c>
      <c r="M799" t="str">
        <f t="shared" si="37"/>
        <v>Diabetes</v>
      </c>
      <c r="N799" t="str">
        <f>PROPER('Medical Examinations'!D797)</f>
        <v>No</v>
      </c>
      <c r="O799" t="s">
        <v>2380</v>
      </c>
      <c r="P799" t="s">
        <v>2380</v>
      </c>
      <c r="Q799" s="20">
        <v>0</v>
      </c>
      <c r="R799" t="str">
        <f>PROPER('Answer Data Cleaning'!AA799)</f>
        <v>No</v>
      </c>
      <c r="T799" t="s">
        <v>828</v>
      </c>
      <c r="U799" s="24" t="str">
        <f>TEXT(_xlfn.CONCAT('Answer Data Cleaning'!M799,"-",'Answer Data Cleaning'!L799,"-",'Answer Data Cleaning'!K799),"DD-MMM-YYYY")</f>
        <v>07-Nov-1982</v>
      </c>
      <c r="V799">
        <f t="shared" si="38"/>
        <v>40</v>
      </c>
      <c r="W799">
        <v>2</v>
      </c>
      <c r="X799" s="22">
        <v>6600.36</v>
      </c>
      <c r="Y799" t="s">
        <v>11</v>
      </c>
      <c r="Z799" t="s">
        <v>12</v>
      </c>
      <c r="AA799" t="s">
        <v>42</v>
      </c>
    </row>
    <row r="800" spans="2:27" ht="15.5" x14ac:dyDescent="0.35">
      <c r="B800" s="1" t="s">
        <v>1574</v>
      </c>
      <c r="C800" s="1" t="s">
        <v>3181</v>
      </c>
      <c r="D800" t="s">
        <v>4734</v>
      </c>
      <c r="E800" t="s">
        <v>6126</v>
      </c>
      <c r="F800" t="s">
        <v>6125</v>
      </c>
      <c r="I800" t="s">
        <v>1574</v>
      </c>
      <c r="J800">
        <v>44</v>
      </c>
      <c r="K800" t="str">
        <f t="shared" si="36"/>
        <v>Obesity</v>
      </c>
      <c r="L800">
        <v>9.32</v>
      </c>
      <c r="M800" t="str">
        <f t="shared" si="37"/>
        <v>Diabetes</v>
      </c>
      <c r="N800" t="str">
        <f>PROPER('Medical Examinations'!D798)</f>
        <v>Yes</v>
      </c>
      <c r="O800" t="s">
        <v>2380</v>
      </c>
      <c r="P800" t="s">
        <v>2380</v>
      </c>
      <c r="Q800">
        <v>2</v>
      </c>
      <c r="R800" t="str">
        <f>PROPER('Answer Data Cleaning'!AA800)</f>
        <v>No</v>
      </c>
      <c r="T800" t="s">
        <v>829</v>
      </c>
      <c r="U800" s="24" t="str">
        <f>TEXT(_xlfn.CONCAT('Answer Data Cleaning'!M800,"-",'Answer Data Cleaning'!L800,"-",'Answer Data Cleaning'!K800),"DD-MMM-YYYY")</f>
        <v>28-Aug-1982</v>
      </c>
      <c r="V800">
        <f t="shared" si="38"/>
        <v>40</v>
      </c>
      <c r="W800">
        <v>1</v>
      </c>
      <c r="X800" s="22">
        <v>6610.11</v>
      </c>
      <c r="Y800" t="s">
        <v>12</v>
      </c>
      <c r="Z800" t="s">
        <v>11</v>
      </c>
      <c r="AA800" t="s">
        <v>164</v>
      </c>
    </row>
    <row r="801" spans="2:27" ht="15.5" x14ac:dyDescent="0.35">
      <c r="B801" s="1" t="s">
        <v>1573</v>
      </c>
      <c r="C801" s="1" t="s">
        <v>3182</v>
      </c>
      <c r="D801" t="s">
        <v>5612</v>
      </c>
      <c r="E801" t="s">
        <v>6128</v>
      </c>
      <c r="F801" t="s">
        <v>6127</v>
      </c>
      <c r="I801" t="s">
        <v>1573</v>
      </c>
      <c r="J801">
        <v>41.45</v>
      </c>
      <c r="K801" t="str">
        <f t="shared" si="36"/>
        <v>Obesity</v>
      </c>
      <c r="L801">
        <v>6.12</v>
      </c>
      <c r="M801" t="str">
        <f t="shared" si="37"/>
        <v>Prediabetes</v>
      </c>
      <c r="N801" t="str">
        <f>PROPER('Medical Examinations'!D799)</f>
        <v>Yes</v>
      </c>
      <c r="O801" t="s">
        <v>2380</v>
      </c>
      <c r="P801" t="s">
        <v>2380</v>
      </c>
      <c r="Q801" s="20">
        <v>0</v>
      </c>
      <c r="R801" t="str">
        <f>PROPER('Answer Data Cleaning'!AA801)</f>
        <v>No</v>
      </c>
      <c r="T801" t="s">
        <v>830</v>
      </c>
      <c r="U801" s="24" t="str">
        <f>TEXT(_xlfn.CONCAT('Answer Data Cleaning'!M801,"-",'Answer Data Cleaning'!L801,"-",'Answer Data Cleaning'!K801),"DD-MMM-YYYY")</f>
        <v>29-Aug-1973</v>
      </c>
      <c r="V801">
        <f t="shared" si="38"/>
        <v>49</v>
      </c>
      <c r="W801">
        <v>0</v>
      </c>
      <c r="X801" s="22">
        <v>6630.31</v>
      </c>
      <c r="Y801" t="s">
        <v>11</v>
      </c>
      <c r="Z801" t="s">
        <v>16</v>
      </c>
      <c r="AA801" t="s">
        <v>13</v>
      </c>
    </row>
    <row r="802" spans="2:27" ht="15.5" x14ac:dyDescent="0.35">
      <c r="B802" s="1" t="s">
        <v>1572</v>
      </c>
      <c r="C802" s="1" t="s">
        <v>3183</v>
      </c>
      <c r="D802" t="s">
        <v>4734</v>
      </c>
      <c r="E802" t="s">
        <v>6129</v>
      </c>
      <c r="F802" t="s">
        <v>5620</v>
      </c>
      <c r="I802" t="s">
        <v>1572</v>
      </c>
      <c r="J802">
        <v>25.364999999999998</v>
      </c>
      <c r="K802" t="str">
        <f t="shared" si="36"/>
        <v>Overweight</v>
      </c>
      <c r="L802">
        <v>9.19</v>
      </c>
      <c r="M802" t="str">
        <f t="shared" si="37"/>
        <v>Diabetes</v>
      </c>
      <c r="N802" t="str">
        <f>PROPER('Medical Examinations'!D800)</f>
        <v>Yes</v>
      </c>
      <c r="O802" t="s">
        <v>2380</v>
      </c>
      <c r="P802" t="s">
        <v>2380</v>
      </c>
      <c r="Q802" s="20">
        <v>0</v>
      </c>
      <c r="R802" t="str">
        <f>PROPER('Answer Data Cleaning'!AA802)</f>
        <v>No</v>
      </c>
      <c r="T802" t="s">
        <v>831</v>
      </c>
      <c r="U802" s="24" t="str">
        <f>TEXT(_xlfn.CONCAT('Answer Data Cleaning'!M802,"-",'Answer Data Cleaning'!L802,"-",'Answer Data Cleaning'!K802),"DD-MMM-YYYY")</f>
        <v>04-Sep-2003</v>
      </c>
      <c r="V802">
        <f t="shared" si="38"/>
        <v>19</v>
      </c>
      <c r="W802">
        <v>0</v>
      </c>
      <c r="X802" s="22">
        <v>6638.16</v>
      </c>
      <c r="Y802" t="s">
        <v>11</v>
      </c>
      <c r="Z802" t="s">
        <v>16</v>
      </c>
      <c r="AA802" t="s">
        <v>23</v>
      </c>
    </row>
    <row r="803" spans="2:27" ht="15.5" x14ac:dyDescent="0.35">
      <c r="B803" s="1" t="s">
        <v>1571</v>
      </c>
      <c r="C803" s="1" t="s">
        <v>3184</v>
      </c>
      <c r="D803" t="s">
        <v>4734</v>
      </c>
      <c r="E803" t="s">
        <v>5471</v>
      </c>
      <c r="F803" t="s">
        <v>6130</v>
      </c>
      <c r="I803" t="s">
        <v>1571</v>
      </c>
      <c r="J803">
        <v>34.56</v>
      </c>
      <c r="K803" t="str">
        <f t="shared" si="36"/>
        <v>Obesity</v>
      </c>
      <c r="L803">
        <v>5.84</v>
      </c>
      <c r="M803" t="str">
        <f t="shared" si="37"/>
        <v>Prediabetes</v>
      </c>
      <c r="N803" t="str">
        <f>PROPER('Medical Examinations'!D801)</f>
        <v>Yes</v>
      </c>
      <c r="O803" t="s">
        <v>2380</v>
      </c>
      <c r="P803" t="s">
        <v>2383</v>
      </c>
      <c r="Q803">
        <v>1</v>
      </c>
      <c r="R803" t="str">
        <f>PROPER('Answer Data Cleaning'!AA803)</f>
        <v>No</v>
      </c>
      <c r="T803" t="s">
        <v>832</v>
      </c>
      <c r="U803" s="24" t="str">
        <f>TEXT(_xlfn.CONCAT('Answer Data Cleaning'!M803,"-",'Answer Data Cleaning'!L803,"-",'Answer Data Cleaning'!K803),"DD-MMM-YYYY")</f>
        <v>06-Jun-1990</v>
      </c>
      <c r="V803">
        <f t="shared" si="38"/>
        <v>33</v>
      </c>
      <c r="W803">
        <v>3</v>
      </c>
      <c r="X803" s="22">
        <v>6639.3</v>
      </c>
      <c r="Y803" t="s">
        <v>11</v>
      </c>
      <c r="Z803" t="s">
        <v>11</v>
      </c>
      <c r="AA803" t="s">
        <v>300</v>
      </c>
    </row>
    <row r="804" spans="2:27" ht="15.5" x14ac:dyDescent="0.35">
      <c r="B804" s="1" t="s">
        <v>1570</v>
      </c>
      <c r="C804" s="1" t="s">
        <v>3185</v>
      </c>
      <c r="D804" t="s">
        <v>4734</v>
      </c>
      <c r="E804" t="s">
        <v>6132</v>
      </c>
      <c r="F804" t="s">
        <v>6131</v>
      </c>
      <c r="I804" t="s">
        <v>1570</v>
      </c>
      <c r="J804">
        <v>28.2</v>
      </c>
      <c r="K804" t="str">
        <f t="shared" si="36"/>
        <v>Overweight</v>
      </c>
      <c r="L804">
        <v>7.19</v>
      </c>
      <c r="M804" t="str">
        <f t="shared" si="37"/>
        <v>Diabetes</v>
      </c>
      <c r="N804" t="str">
        <f>PROPER('Medical Examinations'!D802)</f>
        <v>Yes</v>
      </c>
      <c r="O804" t="s">
        <v>2380</v>
      </c>
      <c r="P804" t="s">
        <v>2380</v>
      </c>
      <c r="Q804">
        <v>2</v>
      </c>
      <c r="R804" t="str">
        <f>PROPER('Answer Data Cleaning'!AA804)</f>
        <v>No</v>
      </c>
      <c r="T804" t="s">
        <v>833</v>
      </c>
      <c r="U804" s="24" t="str">
        <f>TEXT(_xlfn.CONCAT('Answer Data Cleaning'!M804,"-",'Answer Data Cleaning'!L804,"-",'Answer Data Cleaning'!K804),"DD-MMM-YYYY")</f>
        <v>08-Dec-1984</v>
      </c>
      <c r="V804">
        <f t="shared" si="38"/>
        <v>38</v>
      </c>
      <c r="W804">
        <v>2</v>
      </c>
      <c r="X804" s="22">
        <v>6640.54</v>
      </c>
      <c r="Y804" t="s">
        <v>11</v>
      </c>
      <c r="Z804" t="s">
        <v>12</v>
      </c>
      <c r="AA804" t="s">
        <v>166</v>
      </c>
    </row>
    <row r="805" spans="2:27" ht="15.5" x14ac:dyDescent="0.35">
      <c r="B805" s="1" t="s">
        <v>1569</v>
      </c>
      <c r="C805" s="1" t="s">
        <v>3186</v>
      </c>
      <c r="D805" t="s">
        <v>5612</v>
      </c>
      <c r="E805" t="s">
        <v>6134</v>
      </c>
      <c r="F805" t="s">
        <v>6133</v>
      </c>
      <c r="I805" t="s">
        <v>1569</v>
      </c>
      <c r="J805">
        <v>30.43</v>
      </c>
      <c r="K805" t="str">
        <f t="shared" si="36"/>
        <v>Obesity</v>
      </c>
      <c r="L805">
        <v>9.39</v>
      </c>
      <c r="M805" t="str">
        <f t="shared" si="37"/>
        <v>Diabetes</v>
      </c>
      <c r="N805" t="str">
        <f>PROPER('Medical Examinations'!D803)</f>
        <v>No</v>
      </c>
      <c r="O805" t="s">
        <v>2380</v>
      </c>
      <c r="P805" t="s">
        <v>2380</v>
      </c>
      <c r="Q805" s="20">
        <v>0</v>
      </c>
      <c r="R805" t="str">
        <f>PROPER('Answer Data Cleaning'!AA805)</f>
        <v>No</v>
      </c>
      <c r="T805" t="s">
        <v>834</v>
      </c>
      <c r="U805" s="24" t="str">
        <f>TEXT(_xlfn.CONCAT('Answer Data Cleaning'!M805,"-",'Answer Data Cleaning'!L805,"-",'Answer Data Cleaning'!K805),"DD-MMM-YYYY")</f>
        <v>08-Nov-1970</v>
      </c>
      <c r="V805">
        <f t="shared" si="38"/>
        <v>52</v>
      </c>
      <c r="W805">
        <v>0</v>
      </c>
      <c r="X805" s="22">
        <v>6651.26</v>
      </c>
      <c r="Y805" t="s">
        <v>11</v>
      </c>
      <c r="Z805" t="s">
        <v>12</v>
      </c>
      <c r="AA805" t="s">
        <v>13</v>
      </c>
    </row>
    <row r="806" spans="2:27" ht="15.5" x14ac:dyDescent="0.35">
      <c r="B806" s="1" t="s">
        <v>1568</v>
      </c>
      <c r="C806" s="1" t="s">
        <v>3187</v>
      </c>
      <c r="D806" t="s">
        <v>4734</v>
      </c>
      <c r="E806" t="s">
        <v>5545</v>
      </c>
      <c r="F806" t="s">
        <v>5244</v>
      </c>
      <c r="I806" t="s">
        <v>1568</v>
      </c>
      <c r="J806">
        <v>32.395000000000003</v>
      </c>
      <c r="K806" t="str">
        <f t="shared" si="36"/>
        <v>Obesity</v>
      </c>
      <c r="L806">
        <v>4.2699999999999996</v>
      </c>
      <c r="M806" t="str">
        <f t="shared" si="37"/>
        <v>Normal</v>
      </c>
      <c r="N806" t="str">
        <f>PROPER('Medical Examinations'!D804)</f>
        <v>Yes</v>
      </c>
      <c r="O806" t="s">
        <v>2380</v>
      </c>
      <c r="P806" t="s">
        <v>2380</v>
      </c>
      <c r="Q806">
        <v>1</v>
      </c>
      <c r="R806" t="str">
        <f>PROPER('Answer Data Cleaning'!AA806)</f>
        <v>No</v>
      </c>
      <c r="T806" t="s">
        <v>835</v>
      </c>
      <c r="U806" s="24" t="str">
        <f>TEXT(_xlfn.CONCAT('Answer Data Cleaning'!M806,"-",'Answer Data Cleaning'!L806,"-",'Answer Data Cleaning'!K806),"DD-MMM-YYYY")</f>
        <v>01-Jul-1984</v>
      </c>
      <c r="V806">
        <f t="shared" si="38"/>
        <v>38</v>
      </c>
      <c r="W806">
        <v>3</v>
      </c>
      <c r="X806" s="22">
        <v>6652.53</v>
      </c>
      <c r="Y806" t="s">
        <v>12</v>
      </c>
      <c r="Z806" t="s">
        <v>11</v>
      </c>
      <c r="AA806" t="s">
        <v>13</v>
      </c>
    </row>
    <row r="807" spans="2:27" ht="15.5" x14ac:dyDescent="0.35">
      <c r="B807" s="1" t="s">
        <v>1567</v>
      </c>
      <c r="C807" s="1" t="s">
        <v>3188</v>
      </c>
      <c r="D807" t="s">
        <v>4734</v>
      </c>
      <c r="E807" t="s">
        <v>5545</v>
      </c>
      <c r="F807" t="s">
        <v>6135</v>
      </c>
      <c r="I807" t="s">
        <v>1567</v>
      </c>
      <c r="J807">
        <v>24.035</v>
      </c>
      <c r="K807" t="str">
        <f t="shared" si="36"/>
        <v>Normal Weight</v>
      </c>
      <c r="L807">
        <v>11.71</v>
      </c>
      <c r="M807" t="str">
        <f t="shared" si="37"/>
        <v>Diabetes</v>
      </c>
      <c r="N807" t="str">
        <f>PROPER('Medical Examinations'!D805)</f>
        <v>No</v>
      </c>
      <c r="O807" t="s">
        <v>2380</v>
      </c>
      <c r="P807" t="s">
        <v>2380</v>
      </c>
      <c r="Q807" s="20">
        <v>0</v>
      </c>
      <c r="R807" t="str">
        <f>PROPER('Answer Data Cleaning'!AA807)</f>
        <v>No</v>
      </c>
      <c r="T807" t="s">
        <v>836</v>
      </c>
      <c r="U807" s="24" t="str">
        <f>TEXT(_xlfn.CONCAT('Answer Data Cleaning'!M807,"-",'Answer Data Cleaning'!L807,"-",'Answer Data Cleaning'!K807),"DD-MMM-YYYY")</f>
        <v>19-Nov-1989</v>
      </c>
      <c r="V807">
        <f t="shared" si="38"/>
        <v>33</v>
      </c>
      <c r="W807">
        <v>5</v>
      </c>
      <c r="X807" s="22">
        <v>6653.79</v>
      </c>
      <c r="Y807" t="s">
        <v>11</v>
      </c>
      <c r="Z807" t="s">
        <v>16</v>
      </c>
      <c r="AA807" t="s">
        <v>13</v>
      </c>
    </row>
    <row r="808" spans="2:27" ht="15.5" x14ac:dyDescent="0.35">
      <c r="B808" s="1" t="s">
        <v>1566</v>
      </c>
      <c r="C808" s="1" t="s">
        <v>3189</v>
      </c>
      <c r="D808" t="s">
        <v>4737</v>
      </c>
      <c r="E808" t="s">
        <v>6137</v>
      </c>
      <c r="F808" t="s">
        <v>6136</v>
      </c>
      <c r="I808" t="s">
        <v>1566</v>
      </c>
      <c r="J808">
        <v>37.119999999999997</v>
      </c>
      <c r="K808" t="str">
        <f t="shared" si="36"/>
        <v>Obesity</v>
      </c>
      <c r="L808">
        <v>5.29</v>
      </c>
      <c r="M808" t="str">
        <f t="shared" si="37"/>
        <v>Normal</v>
      </c>
      <c r="N808" t="str">
        <f>PROPER('Medical Examinations'!D806)</f>
        <v>No</v>
      </c>
      <c r="O808" t="s">
        <v>2380</v>
      </c>
      <c r="P808" t="s">
        <v>2380</v>
      </c>
      <c r="Q808">
        <v>2</v>
      </c>
      <c r="R808" t="str">
        <f>PROPER('Answer Data Cleaning'!AA808)</f>
        <v>No</v>
      </c>
      <c r="T808" t="s">
        <v>837</v>
      </c>
      <c r="U808" s="24" t="str">
        <f>TEXT(_xlfn.CONCAT('Answer Data Cleaning'!M808,"-",'Answer Data Cleaning'!L808,"-",'Answer Data Cleaning'!K808),"DD-MMM-YYYY")</f>
        <v>27-Sep-1982</v>
      </c>
      <c r="V808">
        <f t="shared" si="38"/>
        <v>40</v>
      </c>
      <c r="W808">
        <v>3</v>
      </c>
      <c r="X808" s="22">
        <v>6664.32</v>
      </c>
      <c r="Y808" t="s">
        <v>11</v>
      </c>
      <c r="Z808" t="s">
        <v>11</v>
      </c>
      <c r="AA808" t="s">
        <v>13</v>
      </c>
    </row>
    <row r="809" spans="2:27" ht="15.5" x14ac:dyDescent="0.35">
      <c r="B809" s="1" t="s">
        <v>1565</v>
      </c>
      <c r="C809" s="1" t="s">
        <v>3190</v>
      </c>
      <c r="D809" t="s">
        <v>4737</v>
      </c>
      <c r="E809" t="s">
        <v>4750</v>
      </c>
      <c r="F809" t="s">
        <v>6138</v>
      </c>
      <c r="I809" t="s">
        <v>1565</v>
      </c>
      <c r="J809">
        <v>34.840000000000003</v>
      </c>
      <c r="K809" t="str">
        <f t="shared" si="36"/>
        <v>Obesity</v>
      </c>
      <c r="L809">
        <v>6</v>
      </c>
      <c r="M809" t="str">
        <f t="shared" si="37"/>
        <v>Prediabetes</v>
      </c>
      <c r="N809" t="str">
        <f>PROPER('Medical Examinations'!D807)</f>
        <v>Yes</v>
      </c>
      <c r="O809" t="s">
        <v>2380</v>
      </c>
      <c r="P809" t="s">
        <v>2383</v>
      </c>
      <c r="Q809">
        <v>1</v>
      </c>
      <c r="R809" t="str">
        <f>PROPER('Answer Data Cleaning'!AA809)</f>
        <v>No</v>
      </c>
      <c r="T809" t="s">
        <v>838</v>
      </c>
      <c r="U809" s="24" t="str">
        <f>TEXT(_xlfn.CONCAT('Answer Data Cleaning'!M809,"-",'Answer Data Cleaning'!L809,"-",'Answer Data Cleaning'!K809),"DD-MMM-YYYY")</f>
        <v>17-Sep-1981</v>
      </c>
      <c r="V809">
        <f t="shared" si="38"/>
        <v>41</v>
      </c>
      <c r="W809">
        <v>1</v>
      </c>
      <c r="X809" s="22">
        <v>6664.69</v>
      </c>
      <c r="Y809" t="s">
        <v>12</v>
      </c>
      <c r="Z809" t="s">
        <v>16</v>
      </c>
      <c r="AA809" t="s">
        <v>23</v>
      </c>
    </row>
    <row r="810" spans="2:27" ht="15.5" x14ac:dyDescent="0.35">
      <c r="B810" s="1" t="s">
        <v>1564</v>
      </c>
      <c r="C810" s="1" t="s">
        <v>3191</v>
      </c>
      <c r="D810" t="s">
        <v>4737</v>
      </c>
      <c r="E810" t="s">
        <v>6140</v>
      </c>
      <c r="F810" t="s">
        <v>6139</v>
      </c>
      <c r="I810" t="s">
        <v>1564</v>
      </c>
      <c r="J810">
        <v>29.53</v>
      </c>
      <c r="K810" t="str">
        <f t="shared" si="36"/>
        <v>Overweight</v>
      </c>
      <c r="L810">
        <v>10.64</v>
      </c>
      <c r="M810" t="str">
        <f t="shared" si="37"/>
        <v>Diabetes</v>
      </c>
      <c r="N810" t="str">
        <f>PROPER('Medical Examinations'!D808)</f>
        <v>No</v>
      </c>
      <c r="O810" t="s">
        <v>2380</v>
      </c>
      <c r="P810" t="s">
        <v>2380</v>
      </c>
      <c r="Q810" s="20">
        <v>0</v>
      </c>
      <c r="R810" t="str">
        <f>PROPER('Answer Data Cleaning'!AA810)</f>
        <v>No</v>
      </c>
      <c r="T810" t="s">
        <v>839</v>
      </c>
      <c r="U810" s="24" t="str">
        <f>TEXT(_xlfn.CONCAT('Answer Data Cleaning'!M810,"-",'Answer Data Cleaning'!L810,"-",'Answer Data Cleaning'!K810),"DD-MMM-YYYY")</f>
        <v>20-Oct-1989</v>
      </c>
      <c r="V810">
        <f t="shared" si="38"/>
        <v>33</v>
      </c>
      <c r="W810">
        <v>5</v>
      </c>
      <c r="X810" s="22">
        <v>6666.24</v>
      </c>
      <c r="Y810" t="s">
        <v>12</v>
      </c>
      <c r="Z810" t="s">
        <v>16</v>
      </c>
      <c r="AA810" t="s">
        <v>42</v>
      </c>
    </row>
    <row r="811" spans="2:27" ht="15.5" x14ac:dyDescent="0.35">
      <c r="B811" s="1" t="s">
        <v>1563</v>
      </c>
      <c r="C811" s="1" t="s">
        <v>3192</v>
      </c>
      <c r="D811" t="s">
        <v>4737</v>
      </c>
      <c r="E811" t="s">
        <v>6142</v>
      </c>
      <c r="F811" t="s">
        <v>6141</v>
      </c>
      <c r="I811" t="s">
        <v>1563</v>
      </c>
      <c r="J811">
        <v>42.51</v>
      </c>
      <c r="K811" t="str">
        <f t="shared" si="36"/>
        <v>Obesity</v>
      </c>
      <c r="L811">
        <v>8.2100000000000009</v>
      </c>
      <c r="M811" t="str">
        <f t="shared" si="37"/>
        <v>Diabetes</v>
      </c>
      <c r="N811" t="str">
        <f>PROPER('Medical Examinations'!D809)</f>
        <v>Yes</v>
      </c>
      <c r="O811" t="s">
        <v>2380</v>
      </c>
      <c r="P811" t="s">
        <v>2380</v>
      </c>
      <c r="Q811" s="20">
        <v>0</v>
      </c>
      <c r="R811" t="str">
        <f>PROPER('Answer Data Cleaning'!AA811)</f>
        <v>No</v>
      </c>
      <c r="T811" t="s">
        <v>840</v>
      </c>
      <c r="U811" s="24" t="str">
        <f>TEXT(_xlfn.CONCAT('Answer Data Cleaning'!M811,"-",'Answer Data Cleaning'!L811,"-",'Answer Data Cleaning'!K811),"DD-MMM-YYYY")</f>
        <v>09-Jul-1985</v>
      </c>
      <c r="V811">
        <f t="shared" si="38"/>
        <v>37</v>
      </c>
      <c r="W811">
        <v>2</v>
      </c>
      <c r="X811" s="22">
        <v>6686.43</v>
      </c>
      <c r="Y811" t="s">
        <v>11</v>
      </c>
      <c r="Z811" t="s">
        <v>12</v>
      </c>
      <c r="AA811" t="s">
        <v>23</v>
      </c>
    </row>
    <row r="812" spans="2:27" ht="15.5" x14ac:dyDescent="0.35">
      <c r="B812" s="1" t="s">
        <v>1562</v>
      </c>
      <c r="C812" s="1" t="s">
        <v>3193</v>
      </c>
      <c r="D812" t="s">
        <v>5612</v>
      </c>
      <c r="E812" t="s">
        <v>6144</v>
      </c>
      <c r="F812" t="s">
        <v>6143</v>
      </c>
      <c r="I812" t="s">
        <v>1562</v>
      </c>
      <c r="J812">
        <v>38.14</v>
      </c>
      <c r="K812" t="str">
        <f t="shared" si="36"/>
        <v>Obesity</v>
      </c>
      <c r="L812">
        <v>5.58</v>
      </c>
      <c r="M812" t="str">
        <f t="shared" si="37"/>
        <v>Normal</v>
      </c>
      <c r="N812" t="str">
        <f>PROPER('Medical Examinations'!D810)</f>
        <v>No</v>
      </c>
      <c r="O812" t="s">
        <v>2380</v>
      </c>
      <c r="P812" t="s">
        <v>2383</v>
      </c>
      <c r="Q812">
        <v>1</v>
      </c>
      <c r="R812" t="str">
        <f>PROPER('Answer Data Cleaning'!AA812)</f>
        <v>No</v>
      </c>
      <c r="T812" t="s">
        <v>841</v>
      </c>
      <c r="U812" s="24" t="str">
        <f>TEXT(_xlfn.CONCAT('Answer Data Cleaning'!M812,"-",'Answer Data Cleaning'!L812,"-",'Answer Data Cleaning'!K812),"DD-MMM-YYYY")</f>
        <v>13-Jul-1968</v>
      </c>
      <c r="V812">
        <f t="shared" si="38"/>
        <v>54</v>
      </c>
      <c r="W812">
        <v>0</v>
      </c>
      <c r="X812" s="22">
        <v>6700.56</v>
      </c>
      <c r="Y812" t="s">
        <v>12</v>
      </c>
      <c r="Z812" t="s">
        <v>16</v>
      </c>
      <c r="AA812" t="s">
        <v>23</v>
      </c>
    </row>
    <row r="813" spans="2:27" ht="15.5" x14ac:dyDescent="0.35">
      <c r="B813" s="1" t="s">
        <v>1561</v>
      </c>
      <c r="C813" s="1" t="s">
        <v>3194</v>
      </c>
      <c r="D813" t="s">
        <v>4737</v>
      </c>
      <c r="E813" t="s">
        <v>6146</v>
      </c>
      <c r="F813" t="s">
        <v>6145</v>
      </c>
      <c r="I813" t="s">
        <v>1561</v>
      </c>
      <c r="J813">
        <v>39.93</v>
      </c>
      <c r="K813" t="str">
        <f t="shared" si="36"/>
        <v>Obesity</v>
      </c>
      <c r="L813">
        <v>8.75</v>
      </c>
      <c r="M813" t="str">
        <f t="shared" si="37"/>
        <v>Diabetes</v>
      </c>
      <c r="N813" t="str">
        <f>PROPER('Medical Examinations'!D811)</f>
        <v>No</v>
      </c>
      <c r="O813" t="s">
        <v>2380</v>
      </c>
      <c r="P813" t="s">
        <v>2380</v>
      </c>
      <c r="Q813" s="20">
        <v>0</v>
      </c>
      <c r="R813" t="str">
        <f>PROPER('Answer Data Cleaning'!AA813)</f>
        <v>No</v>
      </c>
      <c r="T813" t="s">
        <v>842</v>
      </c>
      <c r="U813" s="24" t="str">
        <f>TEXT(_xlfn.CONCAT('Answer Data Cleaning'!M813,"-",'Answer Data Cleaning'!L813,"-",'Answer Data Cleaning'!K813),"DD-MMM-YYYY")</f>
        <v>12-Dec-1971</v>
      </c>
      <c r="V813">
        <f t="shared" si="38"/>
        <v>51</v>
      </c>
      <c r="W813">
        <v>0</v>
      </c>
      <c r="X813" s="22">
        <v>6706.47</v>
      </c>
      <c r="Y813" t="s">
        <v>11</v>
      </c>
      <c r="Z813" t="s">
        <v>16</v>
      </c>
      <c r="AA813" t="s">
        <v>13</v>
      </c>
    </row>
    <row r="814" spans="2:27" ht="15.5" x14ac:dyDescent="0.35">
      <c r="B814" s="1" t="s">
        <v>1560</v>
      </c>
      <c r="C814" s="1" t="s">
        <v>3195</v>
      </c>
      <c r="D814" t="s">
        <v>4737</v>
      </c>
      <c r="E814" t="s">
        <v>4973</v>
      </c>
      <c r="F814" t="s">
        <v>6147</v>
      </c>
      <c r="I814" t="s">
        <v>1560</v>
      </c>
      <c r="J814">
        <v>38.83</v>
      </c>
      <c r="K814" t="str">
        <f t="shared" si="36"/>
        <v>Obesity</v>
      </c>
      <c r="L814">
        <v>11.86</v>
      </c>
      <c r="M814" t="str">
        <f t="shared" si="37"/>
        <v>Diabetes</v>
      </c>
      <c r="N814" t="str">
        <f>PROPER('Medical Examinations'!D812)</f>
        <v>No</v>
      </c>
      <c r="O814" t="s">
        <v>2380</v>
      </c>
      <c r="P814" t="s">
        <v>2380</v>
      </c>
      <c r="Q814" s="20">
        <v>0</v>
      </c>
      <c r="R814" t="str">
        <f>PROPER('Answer Data Cleaning'!AA814)</f>
        <v>No</v>
      </c>
      <c r="T814" t="s">
        <v>843</v>
      </c>
      <c r="U814" s="24" t="str">
        <f>TEXT(_xlfn.CONCAT('Answer Data Cleaning'!M814,"-",'Answer Data Cleaning'!L814,"-",'Answer Data Cleaning'!K814),"DD-MMM-YYYY")</f>
        <v>12-Jun-1983</v>
      </c>
      <c r="V814">
        <f t="shared" si="38"/>
        <v>39</v>
      </c>
      <c r="W814">
        <v>2</v>
      </c>
      <c r="X814" s="22">
        <v>6710.19</v>
      </c>
      <c r="Y814" t="s">
        <v>12</v>
      </c>
      <c r="Z814" t="s">
        <v>12</v>
      </c>
      <c r="AA814" t="s">
        <v>23</v>
      </c>
    </row>
    <row r="815" spans="2:27" ht="15.5" x14ac:dyDescent="0.35">
      <c r="B815" s="1" t="s">
        <v>1559</v>
      </c>
      <c r="C815" s="1" t="s">
        <v>3196</v>
      </c>
      <c r="D815" t="s">
        <v>4737</v>
      </c>
      <c r="E815" t="s">
        <v>6148</v>
      </c>
      <c r="F815" t="s">
        <v>5466</v>
      </c>
      <c r="I815" t="s">
        <v>1559</v>
      </c>
      <c r="J815">
        <v>37.4</v>
      </c>
      <c r="K815" t="str">
        <f t="shared" si="36"/>
        <v>Obesity</v>
      </c>
      <c r="L815">
        <v>11.46</v>
      </c>
      <c r="M815" t="str">
        <f t="shared" si="37"/>
        <v>Diabetes</v>
      </c>
      <c r="N815" t="str">
        <f>PROPER('Medical Examinations'!D813)</f>
        <v>No</v>
      </c>
      <c r="O815" t="s">
        <v>2380</v>
      </c>
      <c r="P815" t="s">
        <v>2380</v>
      </c>
      <c r="Q815" s="20">
        <v>0</v>
      </c>
      <c r="R815" t="str">
        <f>PROPER('Answer Data Cleaning'!AA815)</f>
        <v>No</v>
      </c>
      <c r="T815" t="s">
        <v>844</v>
      </c>
      <c r="U815" s="24" t="str">
        <f>TEXT(_xlfn.CONCAT('Answer Data Cleaning'!M815,"-",'Answer Data Cleaning'!L815,"-",'Answer Data Cleaning'!K815),"DD-MMM-YYYY")</f>
        <v>13-Jun-1994</v>
      </c>
      <c r="V815">
        <f t="shared" si="38"/>
        <v>28</v>
      </c>
      <c r="W815">
        <v>0</v>
      </c>
      <c r="X815" s="22">
        <v>6721.37</v>
      </c>
      <c r="Y815" t="s">
        <v>11</v>
      </c>
      <c r="Z815" t="s">
        <v>16</v>
      </c>
      <c r="AA815" t="s">
        <v>23</v>
      </c>
    </row>
    <row r="816" spans="2:27" ht="15.5" x14ac:dyDescent="0.35">
      <c r="B816" s="1" t="s">
        <v>1558</v>
      </c>
      <c r="C816" s="1" t="s">
        <v>3197</v>
      </c>
      <c r="D816" t="s">
        <v>4737</v>
      </c>
      <c r="E816" t="s">
        <v>5767</v>
      </c>
      <c r="F816" t="s">
        <v>6149</v>
      </c>
      <c r="I816" t="s">
        <v>1558</v>
      </c>
      <c r="J816">
        <v>21.4</v>
      </c>
      <c r="K816" t="str">
        <f t="shared" si="36"/>
        <v>Normal Weight</v>
      </c>
      <c r="L816">
        <v>9.0299999999999994</v>
      </c>
      <c r="M816" t="str">
        <f t="shared" si="37"/>
        <v>Diabetes</v>
      </c>
      <c r="N816" t="str">
        <f>PROPER('Medical Examinations'!D814)</f>
        <v>No</v>
      </c>
      <c r="O816" t="s">
        <v>2380</v>
      </c>
      <c r="P816" t="s">
        <v>2380</v>
      </c>
      <c r="Q816" s="20">
        <v>0</v>
      </c>
      <c r="R816" t="str">
        <f>PROPER('Answer Data Cleaning'!AA816)</f>
        <v>No</v>
      </c>
      <c r="T816" t="s">
        <v>845</v>
      </c>
      <c r="U816" s="24" t="str">
        <f>TEXT(_xlfn.CONCAT('Answer Data Cleaning'!M816,"-",'Answer Data Cleaning'!L816,"-",'Answer Data Cleaning'!K816),"DD-MMM-YYYY")</f>
        <v>21-Oct-1978</v>
      </c>
      <c r="V816">
        <f t="shared" si="38"/>
        <v>44</v>
      </c>
      <c r="W816">
        <v>2</v>
      </c>
      <c r="X816" s="22">
        <v>6737.98</v>
      </c>
      <c r="Y816" t="s">
        <v>11</v>
      </c>
      <c r="Z816" t="s">
        <v>12</v>
      </c>
      <c r="AA816" t="s">
        <v>13</v>
      </c>
    </row>
    <row r="817" spans="2:27" ht="15.5" x14ac:dyDescent="0.35">
      <c r="B817" s="1" t="s">
        <v>1557</v>
      </c>
      <c r="C817" s="1" t="s">
        <v>3198</v>
      </c>
      <c r="D817" t="s">
        <v>4737</v>
      </c>
      <c r="E817" t="s">
        <v>6151</v>
      </c>
      <c r="F817" t="s">
        <v>6150</v>
      </c>
      <c r="I817" t="s">
        <v>1557</v>
      </c>
      <c r="J817">
        <v>38.380000000000003</v>
      </c>
      <c r="K817" t="str">
        <f t="shared" si="36"/>
        <v>Obesity</v>
      </c>
      <c r="L817">
        <v>8.26</v>
      </c>
      <c r="M817" t="str">
        <f t="shared" si="37"/>
        <v>Diabetes</v>
      </c>
      <c r="N817" t="str">
        <f>PROPER('Medical Examinations'!D815)</f>
        <v>Yes</v>
      </c>
      <c r="O817" t="s">
        <v>2380</v>
      </c>
      <c r="P817" t="s">
        <v>2380</v>
      </c>
      <c r="Q817">
        <v>2</v>
      </c>
      <c r="R817" t="str">
        <f>PROPER('Answer Data Cleaning'!AA817)</f>
        <v>No</v>
      </c>
      <c r="T817" t="s">
        <v>846</v>
      </c>
      <c r="U817" s="24" t="str">
        <f>TEXT(_xlfn.CONCAT('Answer Data Cleaning'!M817,"-",'Answer Data Cleaning'!L817,"-",'Answer Data Cleaning'!K817),"DD-MMM-YYYY")</f>
        <v>18-Jul-1968</v>
      </c>
      <c r="V817">
        <f t="shared" si="38"/>
        <v>54</v>
      </c>
      <c r="W817">
        <v>0</v>
      </c>
      <c r="X817" s="22">
        <v>6738.84</v>
      </c>
      <c r="Y817" t="s">
        <v>12</v>
      </c>
      <c r="Z817" t="s">
        <v>16</v>
      </c>
      <c r="AA817" t="s">
        <v>23</v>
      </c>
    </row>
    <row r="818" spans="2:27" ht="15.5" x14ac:dyDescent="0.35">
      <c r="B818" s="1" t="s">
        <v>1556</v>
      </c>
      <c r="C818" s="1" t="s">
        <v>3199</v>
      </c>
      <c r="D818" t="s">
        <v>4737</v>
      </c>
      <c r="E818" t="s">
        <v>6153</v>
      </c>
      <c r="F818" t="s">
        <v>6152</v>
      </c>
      <c r="I818" t="s">
        <v>1556</v>
      </c>
      <c r="J818">
        <v>33.659999999999997</v>
      </c>
      <c r="K818" t="str">
        <f t="shared" si="36"/>
        <v>Obesity</v>
      </c>
      <c r="L818">
        <v>5.42</v>
      </c>
      <c r="M818" t="str">
        <f t="shared" si="37"/>
        <v>Normal</v>
      </c>
      <c r="N818" t="str">
        <f>PROPER('Medical Examinations'!D816)</f>
        <v>Yes</v>
      </c>
      <c r="O818" t="s">
        <v>2380</v>
      </c>
      <c r="P818" t="s">
        <v>2380</v>
      </c>
      <c r="Q818">
        <v>2</v>
      </c>
      <c r="R818" t="str">
        <f>PROPER('Answer Data Cleaning'!AA818)</f>
        <v>No</v>
      </c>
      <c r="T818" t="s">
        <v>847</v>
      </c>
      <c r="U818" s="24" t="str">
        <f>TEXT(_xlfn.CONCAT('Answer Data Cleaning'!M818,"-",'Answer Data Cleaning'!L818,"-",'Answer Data Cleaning'!K818),"DD-MMM-YYYY")</f>
        <v>07-Aug-1986</v>
      </c>
      <c r="V818">
        <f t="shared" si="38"/>
        <v>36</v>
      </c>
      <c r="W818">
        <v>3</v>
      </c>
      <c r="X818" s="22">
        <v>6746.74</v>
      </c>
      <c r="Y818" t="s">
        <v>12</v>
      </c>
      <c r="Z818" t="s">
        <v>11</v>
      </c>
      <c r="AA818" t="s">
        <v>168</v>
      </c>
    </row>
    <row r="819" spans="2:27" ht="15.5" x14ac:dyDescent="0.35">
      <c r="B819" s="1" t="s">
        <v>1555</v>
      </c>
      <c r="C819" s="1" t="s">
        <v>3200</v>
      </c>
      <c r="D819" t="s">
        <v>4737</v>
      </c>
      <c r="E819" t="s">
        <v>6155</v>
      </c>
      <c r="F819" t="s">
        <v>6154</v>
      </c>
      <c r="I819" t="s">
        <v>1555</v>
      </c>
      <c r="J819">
        <v>31.79</v>
      </c>
      <c r="K819" t="str">
        <f t="shared" si="36"/>
        <v>Obesity</v>
      </c>
      <c r="L819">
        <v>11.33</v>
      </c>
      <c r="M819" t="str">
        <f t="shared" si="37"/>
        <v>Diabetes</v>
      </c>
      <c r="N819" t="str">
        <f>PROPER('Medical Examinations'!D817)</f>
        <v>Yes</v>
      </c>
      <c r="O819" t="s">
        <v>2380</v>
      </c>
      <c r="P819" t="s">
        <v>2383</v>
      </c>
      <c r="Q819">
        <v>1</v>
      </c>
      <c r="R819" t="str">
        <f>PROPER('Answer Data Cleaning'!AA819)</f>
        <v>No</v>
      </c>
      <c r="T819" t="s">
        <v>848</v>
      </c>
      <c r="U819" s="24" t="str">
        <f>TEXT(_xlfn.CONCAT('Answer Data Cleaning'!M819,"-",'Answer Data Cleaning'!L819,"-",'Answer Data Cleaning'!K819),"DD-MMM-YYYY")</f>
        <v>05-Jun-1986</v>
      </c>
      <c r="V819">
        <f t="shared" si="38"/>
        <v>37</v>
      </c>
      <c r="W819">
        <v>3</v>
      </c>
      <c r="X819" s="22">
        <v>6748.59</v>
      </c>
      <c r="Y819" t="s">
        <v>12</v>
      </c>
      <c r="Z819" t="s">
        <v>16</v>
      </c>
      <c r="AA819" t="s">
        <v>168</v>
      </c>
    </row>
    <row r="820" spans="2:27" ht="15.5" x14ac:dyDescent="0.35">
      <c r="B820" s="1" t="s">
        <v>1554</v>
      </c>
      <c r="C820" s="1" t="s">
        <v>3201</v>
      </c>
      <c r="D820" t="s">
        <v>4737</v>
      </c>
      <c r="E820" t="s">
        <v>6157</v>
      </c>
      <c r="F820" t="s">
        <v>6156</v>
      </c>
      <c r="I820" t="s">
        <v>1554</v>
      </c>
      <c r="J820">
        <v>29.7</v>
      </c>
      <c r="K820" t="str">
        <f t="shared" si="36"/>
        <v>Overweight</v>
      </c>
      <c r="L820">
        <v>7.69</v>
      </c>
      <c r="M820" t="str">
        <f t="shared" si="37"/>
        <v>Diabetes</v>
      </c>
      <c r="N820" t="str">
        <f>PROPER('Medical Examinations'!D818)</f>
        <v>Yes</v>
      </c>
      <c r="O820" t="s">
        <v>2380</v>
      </c>
      <c r="P820" t="s">
        <v>2383</v>
      </c>
      <c r="Q820">
        <v>1</v>
      </c>
      <c r="R820" t="str">
        <f>PROPER('Answer Data Cleaning'!AA820)</f>
        <v>No</v>
      </c>
      <c r="T820" t="s">
        <v>849</v>
      </c>
      <c r="U820" s="24" t="str">
        <f>TEXT(_xlfn.CONCAT('Answer Data Cleaning'!M820,"-",'Answer Data Cleaning'!L820,"-",'Answer Data Cleaning'!K820),"DD-MMM-YYYY")</f>
        <v>17-Jun-1970</v>
      </c>
      <c r="V820">
        <f t="shared" si="38"/>
        <v>52</v>
      </c>
      <c r="W820">
        <v>0</v>
      </c>
      <c r="X820" s="22">
        <v>6749.63</v>
      </c>
      <c r="Y820" t="s">
        <v>11</v>
      </c>
      <c r="Z820" t="s">
        <v>16</v>
      </c>
      <c r="AA820" t="s">
        <v>13</v>
      </c>
    </row>
    <row r="821" spans="2:27" ht="15.5" x14ac:dyDescent="0.35">
      <c r="B821" s="1" t="s">
        <v>1553</v>
      </c>
      <c r="C821" s="1" t="s">
        <v>3202</v>
      </c>
      <c r="D821" t="s">
        <v>4737</v>
      </c>
      <c r="E821" t="s">
        <v>5456</v>
      </c>
      <c r="F821" t="s">
        <v>5301</v>
      </c>
      <c r="I821" t="s">
        <v>1553</v>
      </c>
      <c r="J821">
        <v>25.46</v>
      </c>
      <c r="K821" t="str">
        <f t="shared" si="36"/>
        <v>Overweight</v>
      </c>
      <c r="L821">
        <v>8.77</v>
      </c>
      <c r="M821" t="str">
        <f t="shared" si="37"/>
        <v>Diabetes</v>
      </c>
      <c r="N821" t="str">
        <f>PROPER('Medical Examinations'!D819)</f>
        <v>Yes</v>
      </c>
      <c r="O821" t="s">
        <v>2380</v>
      </c>
      <c r="P821" t="s">
        <v>2383</v>
      </c>
      <c r="Q821">
        <v>1</v>
      </c>
      <c r="R821" t="str">
        <f>PROPER('Answer Data Cleaning'!AA821)</f>
        <v>No</v>
      </c>
      <c r="T821" t="s">
        <v>850</v>
      </c>
      <c r="U821" s="24" t="str">
        <f>TEXT(_xlfn.CONCAT('Answer Data Cleaning'!M821,"-",'Answer Data Cleaning'!L821,"-",'Answer Data Cleaning'!K821),"DD-MMM-YYYY")</f>
        <v>09-Dec-1966</v>
      </c>
      <c r="V821">
        <f t="shared" si="38"/>
        <v>56</v>
      </c>
      <c r="W821">
        <v>0</v>
      </c>
      <c r="X821" s="22">
        <v>6750.27</v>
      </c>
      <c r="Y821" t="s">
        <v>12</v>
      </c>
      <c r="Z821" t="s">
        <v>11</v>
      </c>
      <c r="AA821" t="s">
        <v>13</v>
      </c>
    </row>
    <row r="822" spans="2:27" ht="15.5" x14ac:dyDescent="0.35">
      <c r="B822" s="1" t="s">
        <v>1552</v>
      </c>
      <c r="C822" s="1" t="s">
        <v>3203</v>
      </c>
      <c r="D822" t="s">
        <v>4737</v>
      </c>
      <c r="E822" t="s">
        <v>6159</v>
      </c>
      <c r="F822" t="s">
        <v>6158</v>
      </c>
      <c r="I822" t="s">
        <v>1552</v>
      </c>
      <c r="J822">
        <v>39.14</v>
      </c>
      <c r="K822" t="str">
        <f t="shared" si="36"/>
        <v>Obesity</v>
      </c>
      <c r="L822">
        <v>4.91</v>
      </c>
      <c r="M822" t="str">
        <f t="shared" si="37"/>
        <v>Normal</v>
      </c>
      <c r="N822" t="str">
        <f>PROPER('Medical Examinations'!D820)</f>
        <v>No</v>
      </c>
      <c r="O822" t="s">
        <v>2382</v>
      </c>
      <c r="P822" t="s">
        <v>2380</v>
      </c>
      <c r="Q822">
        <v>1</v>
      </c>
      <c r="R822" t="str">
        <f>PROPER('Answer Data Cleaning'!AA822)</f>
        <v>No</v>
      </c>
      <c r="T822" t="s">
        <v>851</v>
      </c>
      <c r="U822" s="24" t="str">
        <f>TEXT(_xlfn.CONCAT('Answer Data Cleaning'!M822,"-",'Answer Data Cleaning'!L822,"-",'Answer Data Cleaning'!K822),"DD-MMM-YYYY")</f>
        <v>10-Oct-1988</v>
      </c>
      <c r="V822">
        <f t="shared" si="38"/>
        <v>34</v>
      </c>
      <c r="W822">
        <v>3</v>
      </c>
      <c r="X822" s="22">
        <v>6753.04</v>
      </c>
      <c r="Y822" t="s">
        <v>11</v>
      </c>
      <c r="Z822" t="s">
        <v>11</v>
      </c>
      <c r="AA822" t="s">
        <v>247</v>
      </c>
    </row>
    <row r="823" spans="2:27" ht="15.5" x14ac:dyDescent="0.35">
      <c r="B823" s="1" t="s">
        <v>1551</v>
      </c>
      <c r="C823" s="1" t="s">
        <v>3204</v>
      </c>
      <c r="D823" t="s">
        <v>4734</v>
      </c>
      <c r="E823" t="s">
        <v>5783</v>
      </c>
      <c r="F823" t="s">
        <v>6160</v>
      </c>
      <c r="I823" t="s">
        <v>1551</v>
      </c>
      <c r="J823">
        <v>41.2</v>
      </c>
      <c r="K823" t="str">
        <f t="shared" si="36"/>
        <v>Obesity</v>
      </c>
      <c r="L823">
        <v>4.95</v>
      </c>
      <c r="M823" t="str">
        <f t="shared" si="37"/>
        <v>Normal</v>
      </c>
      <c r="N823" t="str">
        <f>PROPER('Medical Examinations'!D821)</f>
        <v>No</v>
      </c>
      <c r="O823" t="s">
        <v>2380</v>
      </c>
      <c r="P823" t="s">
        <v>2380</v>
      </c>
      <c r="Q823">
        <v>1</v>
      </c>
      <c r="R823" t="str">
        <f>PROPER('Answer Data Cleaning'!AA823)</f>
        <v>No</v>
      </c>
      <c r="T823" t="s">
        <v>852</v>
      </c>
      <c r="U823" s="24" t="str">
        <f>TEXT(_xlfn.CONCAT('Answer Data Cleaning'!M823,"-",'Answer Data Cleaning'!L823,"-",'Answer Data Cleaning'!K823),"DD-MMM-YYYY")</f>
        <v>21-Sep-1981</v>
      </c>
      <c r="V823">
        <f t="shared" si="38"/>
        <v>41</v>
      </c>
      <c r="W823">
        <v>1</v>
      </c>
      <c r="X823" s="22">
        <v>6770.19</v>
      </c>
      <c r="Y823" t="s">
        <v>11</v>
      </c>
      <c r="Z823" t="s">
        <v>12</v>
      </c>
      <c r="AA823" t="s">
        <v>13</v>
      </c>
    </row>
    <row r="824" spans="2:27" ht="15.5" x14ac:dyDescent="0.35">
      <c r="B824" s="1" t="s">
        <v>1550</v>
      </c>
      <c r="C824" s="1" t="s">
        <v>3205</v>
      </c>
      <c r="D824" t="s">
        <v>4737</v>
      </c>
      <c r="E824" t="s">
        <v>6162</v>
      </c>
      <c r="F824" t="s">
        <v>6161</v>
      </c>
      <c r="I824" t="s">
        <v>1550</v>
      </c>
      <c r="J824">
        <v>28.81</v>
      </c>
      <c r="K824" t="str">
        <f t="shared" si="36"/>
        <v>Overweight</v>
      </c>
      <c r="L824">
        <v>10.8</v>
      </c>
      <c r="M824" t="str">
        <f t="shared" si="37"/>
        <v>Diabetes</v>
      </c>
      <c r="N824" t="str">
        <f>PROPER('Medical Examinations'!D822)</f>
        <v>Yes</v>
      </c>
      <c r="O824" t="s">
        <v>2380</v>
      </c>
      <c r="P824" t="s">
        <v>2383</v>
      </c>
      <c r="Q824">
        <v>1</v>
      </c>
      <c r="R824" t="str">
        <f>PROPER('Answer Data Cleaning'!AA824)</f>
        <v>No</v>
      </c>
      <c r="T824" t="s">
        <v>853</v>
      </c>
      <c r="U824" s="24" t="str">
        <f>TEXT(_xlfn.CONCAT('Answer Data Cleaning'!M824,"-",'Answer Data Cleaning'!L824,"-",'Answer Data Cleaning'!K824),"DD-MMM-YYYY")</f>
        <v>03-Sep-1981</v>
      </c>
      <c r="V824">
        <f t="shared" si="38"/>
        <v>41</v>
      </c>
      <c r="W824">
        <v>1</v>
      </c>
      <c r="X824" s="22">
        <v>6775.96</v>
      </c>
      <c r="Y824" t="s">
        <v>11</v>
      </c>
      <c r="Z824" t="s">
        <v>12</v>
      </c>
      <c r="AA824" t="s">
        <v>42</v>
      </c>
    </row>
    <row r="825" spans="2:27" ht="15.5" x14ac:dyDescent="0.35">
      <c r="B825" s="1" t="s">
        <v>1549</v>
      </c>
      <c r="C825" s="1" t="s">
        <v>3206</v>
      </c>
      <c r="D825" t="s">
        <v>4737</v>
      </c>
      <c r="E825" t="s">
        <v>6164</v>
      </c>
      <c r="F825" t="s">
        <v>6163</v>
      </c>
      <c r="I825" t="s">
        <v>1549</v>
      </c>
      <c r="J825">
        <v>37.409999999999997</v>
      </c>
      <c r="K825" t="str">
        <f t="shared" si="36"/>
        <v>Obesity</v>
      </c>
      <c r="L825">
        <v>7.21</v>
      </c>
      <c r="M825" t="str">
        <f t="shared" si="37"/>
        <v>Diabetes</v>
      </c>
      <c r="N825" t="str">
        <f>PROPER('Medical Examinations'!D823)</f>
        <v>No</v>
      </c>
      <c r="O825" t="s">
        <v>2380</v>
      </c>
      <c r="P825" t="s">
        <v>2380</v>
      </c>
      <c r="Q825">
        <v>2</v>
      </c>
      <c r="R825" t="str">
        <f>PROPER('Answer Data Cleaning'!AA825)</f>
        <v>No</v>
      </c>
      <c r="T825" t="s">
        <v>854</v>
      </c>
      <c r="U825" s="24" t="str">
        <f>TEXT(_xlfn.CONCAT('Answer Data Cleaning'!M825,"-",'Answer Data Cleaning'!L825,"-",'Answer Data Cleaning'!K825),"DD-MMM-YYYY")</f>
        <v>08-Oct-1981</v>
      </c>
      <c r="V825">
        <f t="shared" si="38"/>
        <v>41</v>
      </c>
      <c r="W825">
        <v>1</v>
      </c>
      <c r="X825" s="22">
        <v>6781.35</v>
      </c>
      <c r="Y825" t="s">
        <v>11</v>
      </c>
      <c r="Z825" t="s">
        <v>16</v>
      </c>
      <c r="AA825" t="s">
        <v>13</v>
      </c>
    </row>
    <row r="826" spans="2:27" ht="15.5" x14ac:dyDescent="0.35">
      <c r="B826" s="1" t="s">
        <v>1548</v>
      </c>
      <c r="C826" s="1" t="s">
        <v>3207</v>
      </c>
      <c r="D826" t="s">
        <v>4737</v>
      </c>
      <c r="E826" t="s">
        <v>4813</v>
      </c>
      <c r="F826" t="s">
        <v>6165</v>
      </c>
      <c r="I826" t="s">
        <v>1548</v>
      </c>
      <c r="J826">
        <v>52.54</v>
      </c>
      <c r="K826" t="str">
        <f t="shared" si="36"/>
        <v>Obesity</v>
      </c>
      <c r="L826">
        <v>5.12</v>
      </c>
      <c r="M826" t="str">
        <f t="shared" si="37"/>
        <v>Normal</v>
      </c>
      <c r="N826" t="str">
        <f>PROPER('Medical Examinations'!D824)</f>
        <v>No</v>
      </c>
      <c r="O826" t="s">
        <v>2380</v>
      </c>
      <c r="P826" t="s">
        <v>2383</v>
      </c>
      <c r="Q826">
        <v>1</v>
      </c>
      <c r="R826" t="str">
        <f>PROPER('Answer Data Cleaning'!AA826)</f>
        <v>No</v>
      </c>
      <c r="T826" t="s">
        <v>855</v>
      </c>
      <c r="U826" s="24" t="str">
        <f>TEXT(_xlfn.CONCAT('Answer Data Cleaning'!M826,"-",'Answer Data Cleaning'!L826,"-",'Answer Data Cleaning'!K826),"DD-MMM-YYYY")</f>
        <v>23-Nov-1980</v>
      </c>
      <c r="V826">
        <f t="shared" si="38"/>
        <v>42</v>
      </c>
      <c r="W826">
        <v>2</v>
      </c>
      <c r="X826" s="22">
        <v>6781.52</v>
      </c>
      <c r="Y826" t="s">
        <v>11</v>
      </c>
      <c r="Z826" t="s">
        <v>11</v>
      </c>
      <c r="AA826" t="s">
        <v>13</v>
      </c>
    </row>
    <row r="827" spans="2:27" ht="15.5" x14ac:dyDescent="0.35">
      <c r="B827" s="1" t="s">
        <v>1547</v>
      </c>
      <c r="C827" s="1" t="s">
        <v>3208</v>
      </c>
      <c r="D827" t="s">
        <v>4737</v>
      </c>
      <c r="E827" t="s">
        <v>6166</v>
      </c>
      <c r="F827" t="s">
        <v>5950</v>
      </c>
      <c r="I827" t="s">
        <v>1547</v>
      </c>
      <c r="J827">
        <v>17.29</v>
      </c>
      <c r="K827" t="str">
        <f t="shared" si="36"/>
        <v>Underweight</v>
      </c>
      <c r="L827">
        <v>4.62</v>
      </c>
      <c r="M827" t="str">
        <f t="shared" si="37"/>
        <v>Normal</v>
      </c>
      <c r="N827" t="str">
        <f>PROPER('Medical Examinations'!D825)</f>
        <v>No</v>
      </c>
      <c r="O827" t="s">
        <v>2382</v>
      </c>
      <c r="P827" t="s">
        <v>2380</v>
      </c>
      <c r="Q827">
        <v>1</v>
      </c>
      <c r="R827" t="str">
        <f>PROPER('Answer Data Cleaning'!AA827)</f>
        <v>Yes</v>
      </c>
      <c r="T827" t="s">
        <v>856</v>
      </c>
      <c r="U827" s="24" t="str">
        <f>TEXT(_xlfn.CONCAT('Answer Data Cleaning'!M827,"-",'Answer Data Cleaning'!L827,"-",'Answer Data Cleaning'!K827),"DD-MMM-YYYY")</f>
        <v>24-Dec-1985</v>
      </c>
      <c r="V827">
        <f t="shared" si="38"/>
        <v>37</v>
      </c>
      <c r="W827">
        <v>3</v>
      </c>
      <c r="X827" s="22">
        <v>6796.86</v>
      </c>
      <c r="Y827" t="s">
        <v>12</v>
      </c>
      <c r="Z827" t="s">
        <v>12</v>
      </c>
      <c r="AA827" t="s">
        <v>23</v>
      </c>
    </row>
    <row r="828" spans="2:27" ht="15.5" x14ac:dyDescent="0.35">
      <c r="B828" s="1" t="s">
        <v>1546</v>
      </c>
      <c r="C828" s="1" t="s">
        <v>3209</v>
      </c>
      <c r="D828" t="s">
        <v>4737</v>
      </c>
      <c r="E828" t="s">
        <v>6168</v>
      </c>
      <c r="F828" t="s">
        <v>6167</v>
      </c>
      <c r="I828" t="s">
        <v>1546</v>
      </c>
      <c r="J828">
        <v>31.74</v>
      </c>
      <c r="K828" t="str">
        <f t="shared" si="36"/>
        <v>Obesity</v>
      </c>
      <c r="L828">
        <v>7.68</v>
      </c>
      <c r="M828" t="str">
        <f t="shared" si="37"/>
        <v>Diabetes</v>
      </c>
      <c r="N828" t="str">
        <f>PROPER('Medical Examinations'!D826)</f>
        <v>Yes</v>
      </c>
      <c r="O828" t="s">
        <v>2380</v>
      </c>
      <c r="P828" t="s">
        <v>2380</v>
      </c>
      <c r="Q828" s="20">
        <v>0</v>
      </c>
      <c r="R828" t="str">
        <f>PROPER('Answer Data Cleaning'!AA828)</f>
        <v>No</v>
      </c>
      <c r="T828" t="s">
        <v>857</v>
      </c>
      <c r="U828" s="24" t="str">
        <f>TEXT(_xlfn.CONCAT('Answer Data Cleaning'!M828,"-",'Answer Data Cleaning'!L828,"-",'Answer Data Cleaning'!K828),"DD-MMM-YYYY")</f>
        <v>29-Jun-1991</v>
      </c>
      <c r="V828">
        <f t="shared" si="38"/>
        <v>31</v>
      </c>
      <c r="W828">
        <v>5</v>
      </c>
      <c r="X828" s="22">
        <v>6799.46</v>
      </c>
      <c r="Y828" t="s">
        <v>16</v>
      </c>
      <c r="Z828" t="s">
        <v>11</v>
      </c>
      <c r="AA828" t="s">
        <v>276</v>
      </c>
    </row>
    <row r="829" spans="2:27" ht="15.5" x14ac:dyDescent="0.35">
      <c r="B829" s="1" t="s">
        <v>1545</v>
      </c>
      <c r="C829" s="1" t="s">
        <v>3210</v>
      </c>
      <c r="D829" t="s">
        <v>4734</v>
      </c>
      <c r="E829" t="s">
        <v>6170</v>
      </c>
      <c r="F829" t="s">
        <v>6169</v>
      </c>
      <c r="I829" t="s">
        <v>1545</v>
      </c>
      <c r="J829">
        <v>26.504999999999999</v>
      </c>
      <c r="K829" t="str">
        <f t="shared" si="36"/>
        <v>Overweight</v>
      </c>
      <c r="L829">
        <v>6.79</v>
      </c>
      <c r="M829" t="str">
        <f t="shared" si="37"/>
        <v>Diabetes</v>
      </c>
      <c r="N829" t="str">
        <f>PROPER('Medical Examinations'!D827)</f>
        <v>Yes</v>
      </c>
      <c r="O829" t="s">
        <v>2380</v>
      </c>
      <c r="P829" t="s">
        <v>2383</v>
      </c>
      <c r="Q829">
        <v>1</v>
      </c>
      <c r="R829" t="str">
        <f>PROPER('Answer Data Cleaning'!AA829)</f>
        <v>No</v>
      </c>
      <c r="T829" t="s">
        <v>858</v>
      </c>
      <c r="U829" s="24" t="str">
        <f>TEXT(_xlfn.CONCAT('Answer Data Cleaning'!M829,"-",'Answer Data Cleaning'!L829,"-",'Answer Data Cleaning'!K829),"DD-MMM-YYYY")</f>
        <v>17-Aug-1975</v>
      </c>
      <c r="V829">
        <f t="shared" si="38"/>
        <v>47</v>
      </c>
      <c r="W829">
        <v>1</v>
      </c>
      <c r="X829" s="22">
        <v>6809.46</v>
      </c>
      <c r="Y829" t="s">
        <v>11</v>
      </c>
      <c r="Z829" t="s">
        <v>16</v>
      </c>
      <c r="AA829" t="s">
        <v>23</v>
      </c>
    </row>
    <row r="830" spans="2:27" ht="15.5" x14ac:dyDescent="0.35">
      <c r="B830" s="1" t="s">
        <v>1544</v>
      </c>
      <c r="C830" s="1" t="s">
        <v>3211</v>
      </c>
      <c r="D830" t="s">
        <v>4734</v>
      </c>
      <c r="E830" t="s">
        <v>6172</v>
      </c>
      <c r="F830" t="s">
        <v>6171</v>
      </c>
      <c r="I830" t="s">
        <v>1544</v>
      </c>
      <c r="J830">
        <v>36.479999999999997</v>
      </c>
      <c r="K830" t="str">
        <f t="shared" si="36"/>
        <v>Obesity</v>
      </c>
      <c r="L830">
        <v>11.09</v>
      </c>
      <c r="M830" t="str">
        <f t="shared" si="37"/>
        <v>Diabetes</v>
      </c>
      <c r="N830" t="str">
        <f>PROPER('Medical Examinations'!D828)</f>
        <v>No</v>
      </c>
      <c r="O830" t="s">
        <v>2380</v>
      </c>
      <c r="P830" t="s">
        <v>2380</v>
      </c>
      <c r="Q830" s="20">
        <v>0</v>
      </c>
      <c r="R830" t="str">
        <f>PROPER('Answer Data Cleaning'!AA830)</f>
        <v>No</v>
      </c>
      <c r="T830" t="s">
        <v>859</v>
      </c>
      <c r="U830" s="24" t="str">
        <f>TEXT(_xlfn.CONCAT('Answer Data Cleaning'!M830,"-",'Answer Data Cleaning'!L830,"-",'Answer Data Cleaning'!K830),"DD-MMM-YYYY")</f>
        <v>08-Jul-1994</v>
      </c>
      <c r="V830">
        <f t="shared" si="38"/>
        <v>28</v>
      </c>
      <c r="W830">
        <v>0</v>
      </c>
      <c r="X830" s="22">
        <v>6827.69</v>
      </c>
      <c r="Y830" t="s">
        <v>11</v>
      </c>
      <c r="Z830" t="s">
        <v>11</v>
      </c>
      <c r="AA830" t="s">
        <v>300</v>
      </c>
    </row>
    <row r="831" spans="2:27" ht="15.5" x14ac:dyDescent="0.35">
      <c r="B831" s="1" t="s">
        <v>1543</v>
      </c>
      <c r="C831" s="1" t="s">
        <v>3212</v>
      </c>
      <c r="D831" t="s">
        <v>5612</v>
      </c>
      <c r="E831" t="s">
        <v>6173</v>
      </c>
      <c r="F831" t="s">
        <v>5620</v>
      </c>
      <c r="I831" t="s">
        <v>1543</v>
      </c>
      <c r="J831">
        <v>39.159999999999997</v>
      </c>
      <c r="K831" t="str">
        <f t="shared" si="36"/>
        <v>Obesity</v>
      </c>
      <c r="L831">
        <v>5.24</v>
      </c>
      <c r="M831" t="str">
        <f t="shared" si="37"/>
        <v>Normal</v>
      </c>
      <c r="N831" t="str">
        <f>PROPER('Medical Examinations'!D829)</f>
        <v>Yes</v>
      </c>
      <c r="O831" t="s">
        <v>2380</v>
      </c>
      <c r="P831" t="s">
        <v>2383</v>
      </c>
      <c r="Q831">
        <v>1</v>
      </c>
      <c r="R831" t="str">
        <f>PROPER('Answer Data Cleaning'!AA831)</f>
        <v>No</v>
      </c>
      <c r="T831" t="s">
        <v>860</v>
      </c>
      <c r="U831" s="24" t="str">
        <f>TEXT(_xlfn.CONCAT('Answer Data Cleaning'!M831,"-",'Answer Data Cleaning'!L831,"-",'Answer Data Cleaning'!K831),"DD-MMM-YYYY")</f>
        <v>15-Jul-1979</v>
      </c>
      <c r="V831">
        <f t="shared" si="38"/>
        <v>43</v>
      </c>
      <c r="W831">
        <v>0</v>
      </c>
      <c r="X831" s="22">
        <v>6837.37</v>
      </c>
      <c r="Y831" t="s">
        <v>12</v>
      </c>
      <c r="Z831" t="s">
        <v>16</v>
      </c>
      <c r="AA831" t="s">
        <v>168</v>
      </c>
    </row>
    <row r="832" spans="2:27" ht="15.5" x14ac:dyDescent="0.35">
      <c r="B832" s="1" t="s">
        <v>1542</v>
      </c>
      <c r="C832" s="1" t="s">
        <v>3213</v>
      </c>
      <c r="D832" t="s">
        <v>5612</v>
      </c>
      <c r="E832" t="s">
        <v>6174</v>
      </c>
      <c r="F832" t="s">
        <v>5649</v>
      </c>
      <c r="I832" t="s">
        <v>1542</v>
      </c>
      <c r="J832">
        <v>28.22</v>
      </c>
      <c r="K832" t="str">
        <f t="shared" si="36"/>
        <v>Overweight</v>
      </c>
      <c r="L832">
        <v>7.51</v>
      </c>
      <c r="M832" t="str">
        <f t="shared" si="37"/>
        <v>Diabetes</v>
      </c>
      <c r="N832" t="str">
        <f>PROPER('Medical Examinations'!D830)</f>
        <v>Yes</v>
      </c>
      <c r="O832" t="s">
        <v>2380</v>
      </c>
      <c r="P832" t="s">
        <v>2383</v>
      </c>
      <c r="Q832">
        <v>1</v>
      </c>
      <c r="R832" t="str">
        <f>PROPER('Answer Data Cleaning'!AA832)</f>
        <v>No</v>
      </c>
      <c r="T832" t="s">
        <v>861</v>
      </c>
      <c r="U832" s="24" t="str">
        <f>TEXT(_xlfn.CONCAT('Answer Data Cleaning'!M832,"-",'Answer Data Cleaning'!L832,"-",'Answer Data Cleaning'!K832),"DD-MMM-YYYY")</f>
        <v>30-Nov-2000</v>
      </c>
      <c r="V832">
        <f t="shared" si="38"/>
        <v>22</v>
      </c>
      <c r="W832">
        <v>0</v>
      </c>
      <c r="X832" s="22">
        <v>6842.28</v>
      </c>
      <c r="Y832" t="s">
        <v>11</v>
      </c>
      <c r="Z832" t="s">
        <v>16</v>
      </c>
      <c r="AA832" t="s">
        <v>23</v>
      </c>
    </row>
    <row r="833" spans="2:27" ht="15.5" x14ac:dyDescent="0.35">
      <c r="B833" s="1" t="s">
        <v>1541</v>
      </c>
      <c r="C833" s="1" t="s">
        <v>3214</v>
      </c>
      <c r="D833" t="s">
        <v>5612</v>
      </c>
      <c r="E833" t="s">
        <v>6176</v>
      </c>
      <c r="F833" t="s">
        <v>6175</v>
      </c>
      <c r="I833" t="s">
        <v>1541</v>
      </c>
      <c r="J833">
        <v>35</v>
      </c>
      <c r="K833" t="str">
        <f t="shared" si="36"/>
        <v>Obesity</v>
      </c>
      <c r="L833">
        <v>4.13</v>
      </c>
      <c r="M833" t="str">
        <f t="shared" si="37"/>
        <v>Normal</v>
      </c>
      <c r="N833" t="str">
        <f>PROPER('Medical Examinations'!D831)</f>
        <v>No</v>
      </c>
      <c r="O833" t="s">
        <v>2380</v>
      </c>
      <c r="P833" t="s">
        <v>2380</v>
      </c>
      <c r="Q833">
        <v>2</v>
      </c>
      <c r="R833" t="str">
        <f>PROPER('Answer Data Cleaning'!AA833)</f>
        <v>No</v>
      </c>
      <c r="T833" t="s">
        <v>862</v>
      </c>
      <c r="U833" s="24" t="str">
        <f>TEXT(_xlfn.CONCAT('Answer Data Cleaning'!M833,"-",'Answer Data Cleaning'!L833,"-",'Answer Data Cleaning'!K833),"DD-MMM-YYYY")</f>
        <v>15-Jun-1977</v>
      </c>
      <c r="V833">
        <f t="shared" si="38"/>
        <v>45</v>
      </c>
      <c r="W833">
        <v>2</v>
      </c>
      <c r="X833" s="22">
        <v>6843.17</v>
      </c>
      <c r="Y833" t="s">
        <v>11</v>
      </c>
      <c r="Z833" t="s">
        <v>16</v>
      </c>
      <c r="AA833" t="s">
        <v>13</v>
      </c>
    </row>
    <row r="834" spans="2:27" ht="15.5" x14ac:dyDescent="0.35">
      <c r="B834" s="1" t="s">
        <v>1540</v>
      </c>
      <c r="C834" s="1" t="s">
        <v>3215</v>
      </c>
      <c r="D834" t="s">
        <v>4737</v>
      </c>
      <c r="E834" t="s">
        <v>5031</v>
      </c>
      <c r="F834" t="s">
        <v>6177</v>
      </c>
      <c r="I834" t="s">
        <v>1540</v>
      </c>
      <c r="J834">
        <v>36.24</v>
      </c>
      <c r="K834" t="str">
        <f t="shared" si="36"/>
        <v>Obesity</v>
      </c>
      <c r="L834">
        <v>8.3800000000000008</v>
      </c>
      <c r="M834" t="str">
        <f t="shared" si="37"/>
        <v>Diabetes</v>
      </c>
      <c r="N834" t="str">
        <f>PROPER('Medical Examinations'!D832)</f>
        <v>Yes</v>
      </c>
      <c r="O834" t="s">
        <v>2380</v>
      </c>
      <c r="P834" t="s">
        <v>2380</v>
      </c>
      <c r="Q834">
        <v>1</v>
      </c>
      <c r="R834" t="str">
        <f>PROPER('Answer Data Cleaning'!AA834)</f>
        <v>No</v>
      </c>
      <c r="T834" t="s">
        <v>863</v>
      </c>
      <c r="U834" s="24" t="str">
        <f>TEXT(_xlfn.CONCAT('Answer Data Cleaning'!M834,"-",'Answer Data Cleaning'!L834,"-",'Answer Data Cleaning'!K834),"DD-MMM-YYYY")</f>
        <v>04-Nov-1979</v>
      </c>
      <c r="V834">
        <f t="shared" si="38"/>
        <v>43</v>
      </c>
      <c r="W834">
        <v>1</v>
      </c>
      <c r="X834" s="22">
        <v>6849.03</v>
      </c>
      <c r="Y834" t="s">
        <v>11</v>
      </c>
      <c r="Z834" t="s">
        <v>11</v>
      </c>
      <c r="AA834" t="s">
        <v>42</v>
      </c>
    </row>
    <row r="835" spans="2:27" ht="15.5" x14ac:dyDescent="0.35">
      <c r="B835" s="1" t="s">
        <v>1539</v>
      </c>
      <c r="C835" s="1" t="s">
        <v>3216</v>
      </c>
      <c r="D835" t="s">
        <v>4737</v>
      </c>
      <c r="E835" t="s">
        <v>6179</v>
      </c>
      <c r="F835" t="s">
        <v>6178</v>
      </c>
      <c r="I835" t="s">
        <v>1539</v>
      </c>
      <c r="J835">
        <v>36.954999999999998</v>
      </c>
      <c r="K835" t="str">
        <f t="shared" si="36"/>
        <v>Obesity</v>
      </c>
      <c r="L835">
        <v>8.07</v>
      </c>
      <c r="M835" t="str">
        <f t="shared" si="37"/>
        <v>Diabetes</v>
      </c>
      <c r="N835" t="str">
        <f>PROPER('Medical Examinations'!D833)</f>
        <v>No</v>
      </c>
      <c r="O835" t="s">
        <v>2380</v>
      </c>
      <c r="P835" t="s">
        <v>2380</v>
      </c>
      <c r="Q835" s="20">
        <v>0</v>
      </c>
      <c r="R835" t="str">
        <f>PROPER('Answer Data Cleaning'!AA835)</f>
        <v>No</v>
      </c>
      <c r="T835" t="s">
        <v>864</v>
      </c>
      <c r="U835" s="24" t="str">
        <f>TEXT(_xlfn.CONCAT('Answer Data Cleaning'!M835,"-",'Answer Data Cleaning'!L835,"-",'Answer Data Cleaning'!K835),"DD-MMM-YYYY")</f>
        <v>19-Jun-1981</v>
      </c>
      <c r="V835">
        <f t="shared" si="38"/>
        <v>41</v>
      </c>
      <c r="W835">
        <v>1</v>
      </c>
      <c r="X835" s="22">
        <v>6858.48</v>
      </c>
      <c r="Y835" t="s">
        <v>11</v>
      </c>
      <c r="Z835" t="s">
        <v>11</v>
      </c>
      <c r="AA835" t="s">
        <v>166</v>
      </c>
    </row>
    <row r="836" spans="2:27" ht="15.5" x14ac:dyDescent="0.35">
      <c r="B836" s="1" t="s">
        <v>1538</v>
      </c>
      <c r="C836" s="1" t="s">
        <v>3217</v>
      </c>
      <c r="D836" t="s">
        <v>4737</v>
      </c>
      <c r="E836" t="s">
        <v>6181</v>
      </c>
      <c r="F836" t="s">
        <v>6180</v>
      </c>
      <c r="I836" t="s">
        <v>1538</v>
      </c>
      <c r="J836">
        <v>29.64</v>
      </c>
      <c r="K836" t="str">
        <f t="shared" ref="K836:K899" si="39">IF(J836&lt;18.5,"Underweight",IF(J836&lt;25,"Normal Weight",IF(J836&lt;30,"Overweight","Obesity")))</f>
        <v>Overweight</v>
      </c>
      <c r="L836">
        <v>8.9499999999999993</v>
      </c>
      <c r="M836" t="str">
        <f t="shared" ref="M836:M899" si="40">IF(L836&lt;5.7,"Normal",IF(L836&lt;6.5,"Prediabetes","Diabetes"))</f>
        <v>Diabetes</v>
      </c>
      <c r="N836" t="str">
        <f>PROPER('Medical Examinations'!D834)</f>
        <v>No</v>
      </c>
      <c r="O836" t="s">
        <v>2380</v>
      </c>
      <c r="P836" t="s">
        <v>2380</v>
      </c>
      <c r="Q836" s="20">
        <v>0</v>
      </c>
      <c r="R836" t="str">
        <f>PROPER('Answer Data Cleaning'!AA836)</f>
        <v>No</v>
      </c>
      <c r="T836" t="s">
        <v>865</v>
      </c>
      <c r="U836" s="24" t="str">
        <f>TEXT(_xlfn.CONCAT('Answer Data Cleaning'!M836,"-",'Answer Data Cleaning'!L836,"-",'Answer Data Cleaning'!K836),"DD-MMM-YYYY")</f>
        <v>05-Aug-1978</v>
      </c>
      <c r="V836">
        <f t="shared" si="38"/>
        <v>44</v>
      </c>
      <c r="W836">
        <v>2</v>
      </c>
      <c r="X836" s="22">
        <v>6863.49</v>
      </c>
      <c r="Y836" t="s">
        <v>11</v>
      </c>
      <c r="Z836" t="s">
        <v>16</v>
      </c>
      <c r="AA836" t="s">
        <v>13</v>
      </c>
    </row>
    <row r="837" spans="2:27" ht="15.5" x14ac:dyDescent="0.35">
      <c r="B837" s="1" t="s">
        <v>1537</v>
      </c>
      <c r="C837" s="1" t="s">
        <v>3218</v>
      </c>
      <c r="D837" t="s">
        <v>5612</v>
      </c>
      <c r="E837" t="s">
        <v>5945</v>
      </c>
      <c r="F837" t="s">
        <v>6182</v>
      </c>
      <c r="I837" t="s">
        <v>1537</v>
      </c>
      <c r="J837">
        <v>42.74</v>
      </c>
      <c r="K837" t="str">
        <f t="shared" si="39"/>
        <v>Obesity</v>
      </c>
      <c r="L837">
        <v>6.31</v>
      </c>
      <c r="M837" t="str">
        <f t="shared" si="40"/>
        <v>Prediabetes</v>
      </c>
      <c r="N837" t="str">
        <f>PROPER('Medical Examinations'!D835)</f>
        <v>Yes</v>
      </c>
      <c r="O837" t="s">
        <v>2380</v>
      </c>
      <c r="P837" t="s">
        <v>2380</v>
      </c>
      <c r="Q837">
        <v>1</v>
      </c>
      <c r="R837" t="str">
        <f>PROPER('Answer Data Cleaning'!AA837)</f>
        <v>No</v>
      </c>
      <c r="T837" t="s">
        <v>866</v>
      </c>
      <c r="U837" s="24" t="str">
        <f>TEXT(_xlfn.CONCAT('Answer Data Cleaning'!M837,"-",'Answer Data Cleaning'!L837,"-",'Answer Data Cleaning'!K837),"DD-MMM-YYYY")</f>
        <v>23-Oct-1969</v>
      </c>
      <c r="V837">
        <f t="shared" ref="V837:V900" si="41">DATEDIF(U837,"08-jun-2023","y")</f>
        <v>53</v>
      </c>
      <c r="W837">
        <v>0</v>
      </c>
      <c r="X837" s="22">
        <v>6868.39</v>
      </c>
      <c r="Y837" t="s">
        <v>11</v>
      </c>
      <c r="Z837" t="s">
        <v>11</v>
      </c>
      <c r="AA837" t="s">
        <v>13</v>
      </c>
    </row>
    <row r="838" spans="2:27" ht="15.5" x14ac:dyDescent="0.35">
      <c r="B838" s="1" t="s">
        <v>1536</v>
      </c>
      <c r="C838" s="1" t="s">
        <v>3219</v>
      </c>
      <c r="D838" t="s">
        <v>4734</v>
      </c>
      <c r="E838" t="s">
        <v>6184</v>
      </c>
      <c r="F838" t="s">
        <v>6183</v>
      </c>
      <c r="I838" t="s">
        <v>1536</v>
      </c>
      <c r="J838">
        <v>36.130000000000003</v>
      </c>
      <c r="K838" t="str">
        <f t="shared" si="39"/>
        <v>Obesity</v>
      </c>
      <c r="L838">
        <v>7.19</v>
      </c>
      <c r="M838" t="str">
        <f t="shared" si="40"/>
        <v>Diabetes</v>
      </c>
      <c r="N838" t="str">
        <f>PROPER('Medical Examinations'!D836)</f>
        <v>Yes</v>
      </c>
      <c r="O838" t="s">
        <v>2380</v>
      </c>
      <c r="P838" t="s">
        <v>2380</v>
      </c>
      <c r="Q838">
        <v>2</v>
      </c>
      <c r="R838" t="str">
        <f>PROPER('Answer Data Cleaning'!AA838)</f>
        <v>No</v>
      </c>
      <c r="T838" t="s">
        <v>867</v>
      </c>
      <c r="U838" s="24" t="str">
        <f>TEXT(_xlfn.CONCAT('Answer Data Cleaning'!M838,"-",'Answer Data Cleaning'!L838,"-",'Answer Data Cleaning'!K838),"DD-MMM-YYYY")</f>
        <v>23-Jun-1981</v>
      </c>
      <c r="V838">
        <f t="shared" si="41"/>
        <v>41</v>
      </c>
      <c r="W838">
        <v>2</v>
      </c>
      <c r="X838" s="22">
        <v>6875.96</v>
      </c>
      <c r="Y838" t="s">
        <v>11</v>
      </c>
      <c r="Z838" t="s">
        <v>11</v>
      </c>
      <c r="AA838" t="s">
        <v>42</v>
      </c>
    </row>
    <row r="839" spans="2:27" ht="15.5" x14ac:dyDescent="0.35">
      <c r="B839" s="1" t="s">
        <v>1535</v>
      </c>
      <c r="C839" s="1" t="s">
        <v>3220</v>
      </c>
      <c r="D839" t="s">
        <v>4734</v>
      </c>
      <c r="E839" t="s">
        <v>6185</v>
      </c>
      <c r="F839" t="s">
        <v>5150</v>
      </c>
      <c r="I839" t="s">
        <v>1535</v>
      </c>
      <c r="J839">
        <v>31.55</v>
      </c>
      <c r="K839" t="str">
        <f t="shared" si="39"/>
        <v>Obesity</v>
      </c>
      <c r="L839">
        <v>6.11</v>
      </c>
      <c r="M839" t="str">
        <f t="shared" si="40"/>
        <v>Prediabetes</v>
      </c>
      <c r="N839" t="str">
        <f>PROPER('Medical Examinations'!D837)</f>
        <v>Yes</v>
      </c>
      <c r="O839" t="s">
        <v>2380</v>
      </c>
      <c r="P839" t="s">
        <v>2380</v>
      </c>
      <c r="Q839">
        <v>1</v>
      </c>
      <c r="R839" t="str">
        <f>PROPER('Answer Data Cleaning'!AA839)</f>
        <v>No</v>
      </c>
      <c r="T839" t="s">
        <v>868</v>
      </c>
      <c r="U839" s="24" t="str">
        <f>TEXT(_xlfn.CONCAT('Answer Data Cleaning'!M839,"-",'Answer Data Cleaning'!L839,"-",'Answer Data Cleaning'!K839),"DD-MMM-YYYY")</f>
        <v>24-Dec-2004</v>
      </c>
      <c r="V839">
        <f t="shared" si="41"/>
        <v>18</v>
      </c>
      <c r="W839">
        <v>0</v>
      </c>
      <c r="X839" s="22">
        <v>6876.53</v>
      </c>
      <c r="Y839" t="s">
        <v>11</v>
      </c>
      <c r="Z839" t="s">
        <v>16</v>
      </c>
      <c r="AA839" t="s">
        <v>23</v>
      </c>
    </row>
    <row r="840" spans="2:27" ht="15.5" x14ac:dyDescent="0.35">
      <c r="B840" s="1" t="s">
        <v>1534</v>
      </c>
      <c r="C840" s="1" t="s">
        <v>3221</v>
      </c>
      <c r="D840" t="s">
        <v>4734</v>
      </c>
      <c r="E840" t="s">
        <v>6187</v>
      </c>
      <c r="F840" t="s">
        <v>6186</v>
      </c>
      <c r="I840" t="s">
        <v>1534</v>
      </c>
      <c r="J840">
        <v>52.75</v>
      </c>
      <c r="K840" t="str">
        <f t="shared" si="39"/>
        <v>Obesity</v>
      </c>
      <c r="L840">
        <v>6.02</v>
      </c>
      <c r="M840" t="str">
        <f t="shared" si="40"/>
        <v>Prediabetes</v>
      </c>
      <c r="N840" t="str">
        <f>PROPER('Medical Examinations'!D838)</f>
        <v>No</v>
      </c>
      <c r="O840" t="s">
        <v>2380</v>
      </c>
      <c r="P840" t="s">
        <v>2380</v>
      </c>
      <c r="Q840">
        <v>1</v>
      </c>
      <c r="R840" t="str">
        <f>PROPER('Answer Data Cleaning'!AA840)</f>
        <v>No</v>
      </c>
      <c r="T840" t="s">
        <v>869</v>
      </c>
      <c r="U840" s="24" t="str">
        <f>TEXT(_xlfn.CONCAT('Answer Data Cleaning'!M840,"-",'Answer Data Cleaning'!L840,"-",'Answer Data Cleaning'!K840),"DD-MMM-YYYY")</f>
        <v>10-Sep-1985</v>
      </c>
      <c r="V840">
        <f t="shared" si="41"/>
        <v>37</v>
      </c>
      <c r="W840">
        <v>2</v>
      </c>
      <c r="X840" s="22">
        <v>6877.98</v>
      </c>
      <c r="Y840" t="s">
        <v>11</v>
      </c>
      <c r="Z840" t="s">
        <v>16</v>
      </c>
      <c r="AA840" t="s">
        <v>247</v>
      </c>
    </row>
    <row r="841" spans="2:27" ht="15.5" x14ac:dyDescent="0.35">
      <c r="B841" s="1" t="s">
        <v>1533</v>
      </c>
      <c r="C841" s="1" t="s">
        <v>3222</v>
      </c>
      <c r="D841" t="s">
        <v>4737</v>
      </c>
      <c r="E841" t="s">
        <v>5739</v>
      </c>
      <c r="F841" t="s">
        <v>5847</v>
      </c>
      <c r="I841" t="s">
        <v>1533</v>
      </c>
      <c r="J841">
        <v>36.67</v>
      </c>
      <c r="K841" t="str">
        <f t="shared" si="39"/>
        <v>Obesity</v>
      </c>
      <c r="L841">
        <v>11.86</v>
      </c>
      <c r="M841" t="str">
        <f t="shared" si="40"/>
        <v>Diabetes</v>
      </c>
      <c r="N841" t="str">
        <f>PROPER('Medical Examinations'!D839)</f>
        <v>No</v>
      </c>
      <c r="O841" t="s">
        <v>2380</v>
      </c>
      <c r="P841" t="s">
        <v>2380</v>
      </c>
      <c r="Q841" s="20">
        <v>0</v>
      </c>
      <c r="R841" t="str">
        <f>PROPER('Answer Data Cleaning'!AA841)</f>
        <v>No</v>
      </c>
      <c r="T841" t="s">
        <v>870</v>
      </c>
      <c r="U841" s="24" t="str">
        <f>TEXT(_xlfn.CONCAT('Answer Data Cleaning'!M841,"-",'Answer Data Cleaning'!L841,"-",'Answer Data Cleaning'!K841),"DD-MMM-YYYY")</f>
        <v>21-Dec-1989</v>
      </c>
      <c r="V841">
        <f t="shared" si="41"/>
        <v>33</v>
      </c>
      <c r="W841">
        <v>3</v>
      </c>
      <c r="X841" s="22">
        <v>6895.19</v>
      </c>
      <c r="Y841" t="s">
        <v>11</v>
      </c>
      <c r="Z841" t="s">
        <v>12</v>
      </c>
      <c r="AA841" t="s">
        <v>247</v>
      </c>
    </row>
    <row r="842" spans="2:27" ht="15.5" x14ac:dyDescent="0.35">
      <c r="B842" s="1" t="s">
        <v>1532</v>
      </c>
      <c r="C842" s="1" t="s">
        <v>3223</v>
      </c>
      <c r="D842" t="s">
        <v>4734</v>
      </c>
      <c r="E842" t="s">
        <v>5170</v>
      </c>
      <c r="F842" t="s">
        <v>6188</v>
      </c>
      <c r="I842" t="s">
        <v>1532</v>
      </c>
      <c r="J842">
        <v>38.06</v>
      </c>
      <c r="K842" t="str">
        <f t="shared" si="39"/>
        <v>Obesity</v>
      </c>
      <c r="L842">
        <v>8.25</v>
      </c>
      <c r="M842" t="str">
        <f t="shared" si="40"/>
        <v>Diabetes</v>
      </c>
      <c r="N842" t="str">
        <f>PROPER('Medical Examinations'!D840)</f>
        <v>No</v>
      </c>
      <c r="O842" t="s">
        <v>2380</v>
      </c>
      <c r="P842" t="s">
        <v>2380</v>
      </c>
      <c r="Q842" s="20">
        <v>0</v>
      </c>
      <c r="R842" t="str">
        <f>PROPER('Answer Data Cleaning'!AA842)</f>
        <v>No</v>
      </c>
      <c r="T842" t="s">
        <v>871</v>
      </c>
      <c r="U842" s="24" t="str">
        <f>TEXT(_xlfn.CONCAT('Answer Data Cleaning'!M842,"-",'Answer Data Cleaning'!L842,"-",'Answer Data Cleaning'!K842),"DD-MMM-YYYY")</f>
        <v>05-Sep-1984</v>
      </c>
      <c r="V842">
        <f t="shared" si="41"/>
        <v>38</v>
      </c>
      <c r="W842">
        <v>2</v>
      </c>
      <c r="X842" s="22">
        <v>6933.24</v>
      </c>
      <c r="Y842" t="s">
        <v>11</v>
      </c>
      <c r="Z842" t="s">
        <v>12</v>
      </c>
      <c r="AA842" t="s">
        <v>23</v>
      </c>
    </row>
    <row r="843" spans="2:27" ht="15.5" x14ac:dyDescent="0.35">
      <c r="B843" s="1" t="s">
        <v>1531</v>
      </c>
      <c r="C843" s="1" t="s">
        <v>3224</v>
      </c>
      <c r="D843" t="s">
        <v>4734</v>
      </c>
      <c r="E843" t="s">
        <v>6190</v>
      </c>
      <c r="F843" t="s">
        <v>6189</v>
      </c>
      <c r="I843" t="s">
        <v>1531</v>
      </c>
      <c r="J843">
        <v>38</v>
      </c>
      <c r="K843" t="str">
        <f t="shared" si="39"/>
        <v>Obesity</v>
      </c>
      <c r="L843">
        <v>8.1300000000000008</v>
      </c>
      <c r="M843" t="str">
        <f t="shared" si="40"/>
        <v>Diabetes</v>
      </c>
      <c r="N843" t="str">
        <f>PROPER('Medical Examinations'!D841)</f>
        <v>No</v>
      </c>
      <c r="O843" t="s">
        <v>2380</v>
      </c>
      <c r="P843" t="s">
        <v>2380</v>
      </c>
      <c r="Q843" s="20">
        <v>0</v>
      </c>
      <c r="R843" t="str">
        <f>PROPER('Answer Data Cleaning'!AA843)</f>
        <v>No</v>
      </c>
      <c r="T843" t="s">
        <v>872</v>
      </c>
      <c r="U843" s="24" t="str">
        <f>TEXT(_xlfn.CONCAT('Answer Data Cleaning'!M843,"-",'Answer Data Cleaning'!L843,"-",'Answer Data Cleaning'!K843),"DD-MMM-YYYY")</f>
        <v>29-Nov-1978</v>
      </c>
      <c r="V843">
        <f t="shared" si="41"/>
        <v>44</v>
      </c>
      <c r="W843">
        <v>2</v>
      </c>
      <c r="X843" s="22">
        <v>6938.11</v>
      </c>
      <c r="Y843" t="s">
        <v>11</v>
      </c>
      <c r="Z843" t="s">
        <v>11</v>
      </c>
      <c r="AA843" t="s">
        <v>13</v>
      </c>
    </row>
    <row r="844" spans="2:27" ht="15.5" x14ac:dyDescent="0.35">
      <c r="B844" s="1" t="s">
        <v>1530</v>
      </c>
      <c r="C844" s="1" t="s">
        <v>3225</v>
      </c>
      <c r="D844" t="s">
        <v>4734</v>
      </c>
      <c r="E844" t="s">
        <v>6192</v>
      </c>
      <c r="F844" t="s">
        <v>6191</v>
      </c>
      <c r="I844" t="s">
        <v>1530</v>
      </c>
      <c r="J844">
        <v>35.1</v>
      </c>
      <c r="K844" t="str">
        <f t="shared" si="39"/>
        <v>Obesity</v>
      </c>
      <c r="L844">
        <v>10.1</v>
      </c>
      <c r="M844" t="str">
        <f t="shared" si="40"/>
        <v>Diabetes</v>
      </c>
      <c r="N844" t="str">
        <f>PROPER('Medical Examinations'!D842)</f>
        <v>No</v>
      </c>
      <c r="O844" t="s">
        <v>2380</v>
      </c>
      <c r="P844" t="s">
        <v>2380</v>
      </c>
      <c r="Q844" s="20">
        <v>0</v>
      </c>
      <c r="R844" t="str">
        <f>PROPER('Answer Data Cleaning'!AA844)</f>
        <v>No</v>
      </c>
      <c r="T844" t="s">
        <v>873</v>
      </c>
      <c r="U844" s="24" t="str">
        <f>TEXT(_xlfn.CONCAT('Answer Data Cleaning'!M844,"-",'Answer Data Cleaning'!L844,"-",'Answer Data Cleaning'!K844),"DD-MMM-YYYY")</f>
        <v>30-Aug-1980</v>
      </c>
      <c r="V844">
        <f t="shared" si="41"/>
        <v>42</v>
      </c>
      <c r="W844">
        <v>1</v>
      </c>
      <c r="X844" s="22">
        <v>6940.91</v>
      </c>
      <c r="Y844" t="s">
        <v>11</v>
      </c>
      <c r="Z844" t="s">
        <v>11</v>
      </c>
      <c r="AA844" t="s">
        <v>23</v>
      </c>
    </row>
    <row r="845" spans="2:27" ht="15.5" x14ac:dyDescent="0.35">
      <c r="B845" s="1" t="s">
        <v>1529</v>
      </c>
      <c r="C845" s="1" t="s">
        <v>3226</v>
      </c>
      <c r="D845" t="s">
        <v>4734</v>
      </c>
      <c r="E845" t="s">
        <v>6091</v>
      </c>
      <c r="F845" t="s">
        <v>6193</v>
      </c>
      <c r="I845" t="s">
        <v>1529</v>
      </c>
      <c r="J845">
        <v>33.82</v>
      </c>
      <c r="K845" t="str">
        <f t="shared" si="39"/>
        <v>Obesity</v>
      </c>
      <c r="L845">
        <v>5.89</v>
      </c>
      <c r="M845" t="str">
        <f t="shared" si="40"/>
        <v>Prediabetes</v>
      </c>
      <c r="N845" t="str">
        <f>PROPER('Medical Examinations'!D843)</f>
        <v>Yes</v>
      </c>
      <c r="O845" t="s">
        <v>2380</v>
      </c>
      <c r="P845" t="s">
        <v>2380</v>
      </c>
      <c r="Q845">
        <v>2</v>
      </c>
      <c r="R845" t="str">
        <f>PROPER('Answer Data Cleaning'!AA845)</f>
        <v>No</v>
      </c>
      <c r="T845" t="s">
        <v>874</v>
      </c>
      <c r="U845" s="24" t="str">
        <f>TEXT(_xlfn.CONCAT('Answer Data Cleaning'!M845,"-",'Answer Data Cleaning'!L845,"-",'Answer Data Cleaning'!K845),"DD-MMM-YYYY")</f>
        <v>05-Oct-1980</v>
      </c>
      <c r="V845">
        <f t="shared" si="41"/>
        <v>42</v>
      </c>
      <c r="W845">
        <v>2</v>
      </c>
      <c r="X845" s="22">
        <v>6940.94</v>
      </c>
      <c r="Y845" t="s">
        <v>11</v>
      </c>
      <c r="Z845" t="s">
        <v>12</v>
      </c>
      <c r="AA845" t="s">
        <v>13</v>
      </c>
    </row>
    <row r="846" spans="2:27" ht="15.5" x14ac:dyDescent="0.35">
      <c r="B846" s="1" t="s">
        <v>1528</v>
      </c>
      <c r="C846" s="1" t="s">
        <v>3227</v>
      </c>
      <c r="D846" t="s">
        <v>4734</v>
      </c>
      <c r="E846" t="s">
        <v>6195</v>
      </c>
      <c r="F846" t="s">
        <v>6194</v>
      </c>
      <c r="I846" t="s">
        <v>1528</v>
      </c>
      <c r="J846">
        <v>37.43</v>
      </c>
      <c r="K846" t="str">
        <f t="shared" si="39"/>
        <v>Obesity</v>
      </c>
      <c r="L846">
        <v>4.97</v>
      </c>
      <c r="M846" t="str">
        <f t="shared" si="40"/>
        <v>Normal</v>
      </c>
      <c r="N846" t="str">
        <f>PROPER('Medical Examinations'!D844)</f>
        <v>No</v>
      </c>
      <c r="O846" t="s">
        <v>2380</v>
      </c>
      <c r="P846" t="s">
        <v>2380</v>
      </c>
      <c r="Q846">
        <v>2</v>
      </c>
      <c r="R846" t="str">
        <f>PROPER('Answer Data Cleaning'!AA846)</f>
        <v>No</v>
      </c>
      <c r="T846" t="s">
        <v>875</v>
      </c>
      <c r="U846" s="24" t="str">
        <f>TEXT(_xlfn.CONCAT('Answer Data Cleaning'!M846,"-",'Answer Data Cleaning'!L846,"-",'Answer Data Cleaning'!K846),"DD-MMM-YYYY")</f>
        <v>15-Dec-1978</v>
      </c>
      <c r="V846">
        <f t="shared" si="41"/>
        <v>44</v>
      </c>
      <c r="W846">
        <v>0</v>
      </c>
      <c r="X846" s="22">
        <v>6948.7</v>
      </c>
      <c r="Y846" t="s">
        <v>16</v>
      </c>
      <c r="Z846" t="s">
        <v>11</v>
      </c>
      <c r="AA846" t="s">
        <v>23</v>
      </c>
    </row>
    <row r="847" spans="2:27" ht="15.5" x14ac:dyDescent="0.35">
      <c r="B847" s="1" t="s">
        <v>1527</v>
      </c>
      <c r="C847" s="1" t="s">
        <v>3228</v>
      </c>
      <c r="D847" t="s">
        <v>4734</v>
      </c>
      <c r="E847" t="s">
        <v>5673</v>
      </c>
      <c r="F847" t="s">
        <v>5012</v>
      </c>
      <c r="I847" t="s">
        <v>1527</v>
      </c>
      <c r="J847">
        <v>30.5</v>
      </c>
      <c r="K847" t="str">
        <f t="shared" si="39"/>
        <v>Obesity</v>
      </c>
      <c r="L847">
        <v>9.9</v>
      </c>
      <c r="M847" t="str">
        <f t="shared" si="40"/>
        <v>Diabetes</v>
      </c>
      <c r="N847" t="str">
        <f>PROPER('Medical Examinations'!D845)</f>
        <v>No</v>
      </c>
      <c r="O847" t="s">
        <v>2380</v>
      </c>
      <c r="P847" t="s">
        <v>2380</v>
      </c>
      <c r="Q847" s="20">
        <v>0</v>
      </c>
      <c r="R847" t="str">
        <f>PROPER('Answer Data Cleaning'!AA847)</f>
        <v>No</v>
      </c>
      <c r="T847" t="s">
        <v>876</v>
      </c>
      <c r="U847" s="24" t="str">
        <f>TEXT(_xlfn.CONCAT('Answer Data Cleaning'!M847,"-",'Answer Data Cleaning'!L847,"-",'Answer Data Cleaning'!K847),"DD-MMM-YYYY")</f>
        <v>18-Aug-1980</v>
      </c>
      <c r="V847">
        <f t="shared" si="41"/>
        <v>42</v>
      </c>
      <c r="W847">
        <v>2</v>
      </c>
      <c r="X847" s="22">
        <v>6951.12</v>
      </c>
      <c r="Y847" t="s">
        <v>11</v>
      </c>
      <c r="Z847" t="s">
        <v>11</v>
      </c>
      <c r="AA847" t="s">
        <v>13</v>
      </c>
    </row>
    <row r="848" spans="2:27" ht="15.5" x14ac:dyDescent="0.35">
      <c r="B848" s="1" t="s">
        <v>1526</v>
      </c>
      <c r="C848" s="1" t="s">
        <v>3229</v>
      </c>
      <c r="D848" t="s">
        <v>5612</v>
      </c>
      <c r="E848" t="s">
        <v>6197</v>
      </c>
      <c r="F848" t="s">
        <v>6196</v>
      </c>
      <c r="I848" t="s">
        <v>1526</v>
      </c>
      <c r="J848">
        <v>24.53</v>
      </c>
      <c r="K848" t="str">
        <f t="shared" si="39"/>
        <v>Normal Weight</v>
      </c>
      <c r="L848">
        <v>9.0500000000000007</v>
      </c>
      <c r="M848" t="str">
        <f t="shared" si="40"/>
        <v>Diabetes</v>
      </c>
      <c r="N848" t="str">
        <f>PROPER('Medical Examinations'!D846)</f>
        <v>No</v>
      </c>
      <c r="O848" t="s">
        <v>2380</v>
      </c>
      <c r="P848" t="s">
        <v>2380</v>
      </c>
      <c r="Q848" s="20">
        <v>0</v>
      </c>
      <c r="R848" t="str">
        <f>PROPER('Answer Data Cleaning'!AA848)</f>
        <v>No</v>
      </c>
      <c r="T848" t="s">
        <v>877</v>
      </c>
      <c r="U848" s="24" t="str">
        <f>TEXT(_xlfn.CONCAT('Answer Data Cleaning'!M848,"-",'Answer Data Cleaning'!L848,"-",'Answer Data Cleaning'!K848),"DD-MMM-YYYY")</f>
        <v>03-Jun-1975</v>
      </c>
      <c r="V848">
        <f t="shared" si="41"/>
        <v>48</v>
      </c>
      <c r="W848">
        <v>1</v>
      </c>
      <c r="X848" s="22">
        <v>6965.21</v>
      </c>
      <c r="Y848" t="s">
        <v>11</v>
      </c>
      <c r="Z848" t="s">
        <v>12</v>
      </c>
      <c r="AA848" t="s">
        <v>13</v>
      </c>
    </row>
    <row r="849" spans="2:27" ht="15.5" x14ac:dyDescent="0.35">
      <c r="B849" s="1" t="s">
        <v>1525</v>
      </c>
      <c r="C849" s="1" t="s">
        <v>3230</v>
      </c>
      <c r="D849" t="s">
        <v>4734</v>
      </c>
      <c r="E849" t="s">
        <v>6199</v>
      </c>
      <c r="F849" t="s">
        <v>6198</v>
      </c>
      <c r="I849" t="s">
        <v>1525</v>
      </c>
      <c r="J849">
        <v>25.74</v>
      </c>
      <c r="K849" t="str">
        <f t="shared" si="39"/>
        <v>Overweight</v>
      </c>
      <c r="L849">
        <v>10.93</v>
      </c>
      <c r="M849" t="str">
        <f t="shared" si="40"/>
        <v>Diabetes</v>
      </c>
      <c r="N849" t="str">
        <f>PROPER('Medical Examinations'!D847)</f>
        <v>No</v>
      </c>
      <c r="O849" t="s">
        <v>2380</v>
      </c>
      <c r="P849" t="s">
        <v>2380</v>
      </c>
      <c r="Q849" s="20">
        <v>0</v>
      </c>
      <c r="R849" t="str">
        <f>PROPER('Answer Data Cleaning'!AA849)</f>
        <v>No</v>
      </c>
      <c r="T849" t="s">
        <v>878</v>
      </c>
      <c r="U849" s="24" t="str">
        <f>TEXT(_xlfn.CONCAT('Answer Data Cleaning'!M849,"-",'Answer Data Cleaning'!L849,"-",'Answer Data Cleaning'!K849),"DD-MMM-YYYY")</f>
        <v>10-Dec-1985</v>
      </c>
      <c r="V849">
        <f t="shared" si="41"/>
        <v>37</v>
      </c>
      <c r="W849">
        <v>3</v>
      </c>
      <c r="X849" s="22">
        <v>6985.51</v>
      </c>
      <c r="Y849" t="s">
        <v>11</v>
      </c>
      <c r="Z849" t="s">
        <v>11</v>
      </c>
      <c r="AA849" t="s">
        <v>166</v>
      </c>
    </row>
    <row r="850" spans="2:27" ht="15.5" x14ac:dyDescent="0.35">
      <c r="B850" s="1" t="s">
        <v>1524</v>
      </c>
      <c r="C850" s="1" t="s">
        <v>3231</v>
      </c>
      <c r="D850" t="s">
        <v>4734</v>
      </c>
      <c r="E850" t="s">
        <v>6201</v>
      </c>
      <c r="F850" t="s">
        <v>6200</v>
      </c>
      <c r="I850" t="s">
        <v>1524</v>
      </c>
      <c r="J850">
        <v>34.08</v>
      </c>
      <c r="K850" t="str">
        <f t="shared" si="39"/>
        <v>Obesity</v>
      </c>
      <c r="L850">
        <v>7.58</v>
      </c>
      <c r="M850" t="str">
        <f t="shared" si="40"/>
        <v>Diabetes</v>
      </c>
      <c r="N850" t="str">
        <f>PROPER('Medical Examinations'!D848)</f>
        <v>Yes</v>
      </c>
      <c r="O850" t="s">
        <v>2380</v>
      </c>
      <c r="P850" t="s">
        <v>2380</v>
      </c>
      <c r="Q850">
        <v>2</v>
      </c>
      <c r="R850" t="str">
        <f>PROPER('Answer Data Cleaning'!AA850)</f>
        <v>No</v>
      </c>
      <c r="T850" t="s">
        <v>879</v>
      </c>
      <c r="U850" s="24" t="str">
        <f>TEXT(_xlfn.CONCAT('Answer Data Cleaning'!M850,"-",'Answer Data Cleaning'!L850,"-",'Answer Data Cleaning'!K850),"DD-MMM-YYYY")</f>
        <v>18-Oct-1982</v>
      </c>
      <c r="V850">
        <f t="shared" si="41"/>
        <v>40</v>
      </c>
      <c r="W850">
        <v>2</v>
      </c>
      <c r="X850" s="22">
        <v>6986.7</v>
      </c>
      <c r="Y850" t="s">
        <v>12</v>
      </c>
      <c r="Z850" t="s">
        <v>16</v>
      </c>
      <c r="AA850" t="s">
        <v>23</v>
      </c>
    </row>
    <row r="851" spans="2:27" ht="15.5" x14ac:dyDescent="0.35">
      <c r="B851" s="1" t="s">
        <v>1523</v>
      </c>
      <c r="C851" s="1" t="s">
        <v>3232</v>
      </c>
      <c r="D851" t="s">
        <v>4734</v>
      </c>
      <c r="E851" t="s">
        <v>6203</v>
      </c>
      <c r="F851" t="s">
        <v>6202</v>
      </c>
      <c r="I851" t="s">
        <v>1523</v>
      </c>
      <c r="J851">
        <v>31.35</v>
      </c>
      <c r="K851" t="str">
        <f t="shared" si="39"/>
        <v>Obesity</v>
      </c>
      <c r="L851">
        <v>11</v>
      </c>
      <c r="M851" t="str">
        <f t="shared" si="40"/>
        <v>Diabetes</v>
      </c>
      <c r="N851" t="str">
        <f>PROPER('Medical Examinations'!D849)</f>
        <v>Yes</v>
      </c>
      <c r="O851" t="s">
        <v>2380</v>
      </c>
      <c r="P851" t="s">
        <v>2383</v>
      </c>
      <c r="Q851">
        <v>1</v>
      </c>
      <c r="R851" t="str">
        <f>PROPER('Answer Data Cleaning'!AA851)</f>
        <v>No</v>
      </c>
      <c r="T851" t="s">
        <v>880</v>
      </c>
      <c r="U851" s="24" t="str">
        <f>TEXT(_xlfn.CONCAT('Answer Data Cleaning'!M851,"-",'Answer Data Cleaning'!L851,"-",'Answer Data Cleaning'!K851),"DD-MMM-YYYY")</f>
        <v>01-Sep-1982</v>
      </c>
      <c r="V851">
        <f t="shared" si="41"/>
        <v>40</v>
      </c>
      <c r="W851">
        <v>3</v>
      </c>
      <c r="X851" s="22">
        <v>6989.95</v>
      </c>
      <c r="Y851" t="s">
        <v>11</v>
      </c>
      <c r="Z851" t="s">
        <v>16</v>
      </c>
      <c r="AA851" t="s">
        <v>13</v>
      </c>
    </row>
    <row r="852" spans="2:27" ht="15.5" x14ac:dyDescent="0.35">
      <c r="B852" s="1" t="s">
        <v>1522</v>
      </c>
      <c r="C852" s="1" t="s">
        <v>3233</v>
      </c>
      <c r="D852" t="s">
        <v>4737</v>
      </c>
      <c r="E852" t="s">
        <v>4835</v>
      </c>
      <c r="F852" t="s">
        <v>6204</v>
      </c>
      <c r="I852" t="s">
        <v>1522</v>
      </c>
      <c r="J852">
        <v>26.79</v>
      </c>
      <c r="K852" t="str">
        <f t="shared" si="39"/>
        <v>Overweight</v>
      </c>
      <c r="L852">
        <v>5.0599999999999996</v>
      </c>
      <c r="M852" t="str">
        <f t="shared" si="40"/>
        <v>Normal</v>
      </c>
      <c r="N852" t="str">
        <f>PROPER('Medical Examinations'!D850)</f>
        <v>No</v>
      </c>
      <c r="O852" t="s">
        <v>2380</v>
      </c>
      <c r="P852" t="s">
        <v>2380</v>
      </c>
      <c r="Q852">
        <v>1</v>
      </c>
      <c r="R852" t="str">
        <f>PROPER('Answer Data Cleaning'!AA852)</f>
        <v>No</v>
      </c>
      <c r="T852" t="s">
        <v>881</v>
      </c>
      <c r="U852" s="24" t="str">
        <f>TEXT(_xlfn.CONCAT('Answer Data Cleaning'!M852,"-",'Answer Data Cleaning'!L852,"-",'Answer Data Cleaning'!K852),"DD-MMM-YYYY")</f>
        <v>06-Jul-1969</v>
      </c>
      <c r="V852">
        <f t="shared" si="41"/>
        <v>53</v>
      </c>
      <c r="W852">
        <v>0</v>
      </c>
      <c r="X852" s="22">
        <v>7003.1</v>
      </c>
      <c r="Y852" t="s">
        <v>11</v>
      </c>
      <c r="Z852" t="s">
        <v>12</v>
      </c>
      <c r="AA852" t="s">
        <v>13</v>
      </c>
    </row>
    <row r="853" spans="2:27" ht="15.5" x14ac:dyDescent="0.35">
      <c r="B853" s="1" t="s">
        <v>1521</v>
      </c>
      <c r="C853" s="1" t="s">
        <v>3234</v>
      </c>
      <c r="D853" t="s">
        <v>4737</v>
      </c>
      <c r="E853" t="s">
        <v>4820</v>
      </c>
      <c r="F853" t="s">
        <v>6205</v>
      </c>
      <c r="I853" t="s">
        <v>1521</v>
      </c>
      <c r="J853">
        <v>42.78</v>
      </c>
      <c r="K853" t="str">
        <f t="shared" si="39"/>
        <v>Obesity</v>
      </c>
      <c r="L853">
        <v>6.11</v>
      </c>
      <c r="M853" t="str">
        <f t="shared" si="40"/>
        <v>Prediabetes</v>
      </c>
      <c r="N853" t="str">
        <f>PROPER('Medical Examinations'!D851)</f>
        <v>Yes</v>
      </c>
      <c r="O853" t="s">
        <v>2380</v>
      </c>
      <c r="P853" t="s">
        <v>2380</v>
      </c>
      <c r="Q853">
        <v>1</v>
      </c>
      <c r="R853" t="str">
        <f>PROPER('Answer Data Cleaning'!AA853)</f>
        <v>No</v>
      </c>
      <c r="T853" t="s">
        <v>882</v>
      </c>
      <c r="U853" s="24" t="str">
        <f>TEXT(_xlfn.CONCAT('Answer Data Cleaning'!M853,"-",'Answer Data Cleaning'!L853,"-",'Answer Data Cleaning'!K853),"DD-MMM-YYYY")</f>
        <v>02-Jun-1978</v>
      </c>
      <c r="V853">
        <f t="shared" si="41"/>
        <v>45</v>
      </c>
      <c r="W853">
        <v>2</v>
      </c>
      <c r="X853" s="22">
        <v>7033.08</v>
      </c>
      <c r="Y853" t="s">
        <v>11</v>
      </c>
      <c r="Z853" t="s">
        <v>11</v>
      </c>
      <c r="AA853" t="s">
        <v>13</v>
      </c>
    </row>
    <row r="854" spans="2:27" ht="15.5" x14ac:dyDescent="0.35">
      <c r="B854" s="1" t="s">
        <v>1520</v>
      </c>
      <c r="C854" s="1" t="s">
        <v>3235</v>
      </c>
      <c r="D854" t="s">
        <v>4734</v>
      </c>
      <c r="E854" t="s">
        <v>6207</v>
      </c>
      <c r="F854" t="s">
        <v>6206</v>
      </c>
      <c r="I854" t="s">
        <v>1520</v>
      </c>
      <c r="J854">
        <v>46.75</v>
      </c>
      <c r="K854" t="str">
        <f t="shared" si="39"/>
        <v>Obesity</v>
      </c>
      <c r="L854">
        <v>6.66</v>
      </c>
      <c r="M854" t="str">
        <f t="shared" si="40"/>
        <v>Diabetes</v>
      </c>
      <c r="N854" t="str">
        <f>PROPER('Medical Examinations'!D852)</f>
        <v>Yes</v>
      </c>
      <c r="O854" t="s">
        <v>2380</v>
      </c>
      <c r="P854" t="s">
        <v>2380</v>
      </c>
      <c r="Q854">
        <v>2</v>
      </c>
      <c r="R854" t="str">
        <f>PROPER('Answer Data Cleaning'!AA854)</f>
        <v>No</v>
      </c>
      <c r="T854" t="s">
        <v>883</v>
      </c>
      <c r="U854" s="24" t="str">
        <f>TEXT(_xlfn.CONCAT('Answer Data Cleaning'!M854,"-",'Answer Data Cleaning'!L854,"-",'Answer Data Cleaning'!K854),"DD-MMM-YYYY")</f>
        <v>29-Oct-1995</v>
      </c>
      <c r="V854">
        <f t="shared" si="41"/>
        <v>27</v>
      </c>
      <c r="W854">
        <v>0</v>
      </c>
      <c r="X854" s="22">
        <v>7042.11</v>
      </c>
      <c r="Y854" t="s">
        <v>11</v>
      </c>
      <c r="Z854" t="s">
        <v>12</v>
      </c>
      <c r="AA854" t="s">
        <v>23</v>
      </c>
    </row>
    <row r="855" spans="2:27" ht="15.5" x14ac:dyDescent="0.35">
      <c r="B855" s="1" t="s">
        <v>1519</v>
      </c>
      <c r="C855" s="1" t="s">
        <v>3236</v>
      </c>
      <c r="D855" t="s">
        <v>5612</v>
      </c>
      <c r="E855" t="s">
        <v>5091</v>
      </c>
      <c r="F855" t="s">
        <v>6208</v>
      </c>
      <c r="I855" t="s">
        <v>1519</v>
      </c>
      <c r="J855">
        <v>32.15</v>
      </c>
      <c r="K855" t="str">
        <f t="shared" si="39"/>
        <v>Obesity</v>
      </c>
      <c r="L855">
        <v>4.0199999999999996</v>
      </c>
      <c r="M855" t="str">
        <f t="shared" si="40"/>
        <v>Normal</v>
      </c>
      <c r="N855" t="str">
        <f>PROPER('Medical Examinations'!D853)</f>
        <v>Yes</v>
      </c>
      <c r="O855" t="s">
        <v>2380</v>
      </c>
      <c r="P855" t="s">
        <v>2383</v>
      </c>
      <c r="Q855">
        <v>1</v>
      </c>
      <c r="R855" t="str">
        <f>PROPER('Answer Data Cleaning'!AA855)</f>
        <v>No</v>
      </c>
      <c r="T855" t="s">
        <v>884</v>
      </c>
      <c r="U855" s="24" t="str">
        <f>TEXT(_xlfn.CONCAT('Answer Data Cleaning'!M855,"-",'Answer Data Cleaning'!L855,"-",'Answer Data Cleaning'!K855),"DD-MMM-YYYY")</f>
        <v>26-Jul-1980</v>
      </c>
      <c r="V855">
        <f t="shared" si="41"/>
        <v>42</v>
      </c>
      <c r="W855">
        <v>1</v>
      </c>
      <c r="X855" s="22">
        <v>7045.5</v>
      </c>
      <c r="Y855" t="s">
        <v>11</v>
      </c>
      <c r="Z855" t="s">
        <v>16</v>
      </c>
      <c r="AA855" t="s">
        <v>42</v>
      </c>
    </row>
    <row r="856" spans="2:27" ht="15.5" x14ac:dyDescent="0.35">
      <c r="B856" s="1" t="s">
        <v>1518</v>
      </c>
      <c r="C856" s="1" t="s">
        <v>3237</v>
      </c>
      <c r="D856" t="s">
        <v>4737</v>
      </c>
      <c r="E856" t="s">
        <v>4888</v>
      </c>
      <c r="F856" t="s">
        <v>5071</v>
      </c>
      <c r="I856" t="s">
        <v>1518</v>
      </c>
      <c r="J856">
        <v>43.4</v>
      </c>
      <c r="K856" t="str">
        <f t="shared" si="39"/>
        <v>Obesity</v>
      </c>
      <c r="L856">
        <v>8.81</v>
      </c>
      <c r="M856" t="str">
        <f t="shared" si="40"/>
        <v>Diabetes</v>
      </c>
      <c r="N856" t="str">
        <f>PROPER('Medical Examinations'!D854)</f>
        <v>Yes</v>
      </c>
      <c r="O856" t="s">
        <v>2380</v>
      </c>
      <c r="P856" t="s">
        <v>2380</v>
      </c>
      <c r="Q856">
        <v>2</v>
      </c>
      <c r="R856" t="str">
        <f>PROPER('Answer Data Cleaning'!AA856)</f>
        <v>No</v>
      </c>
      <c r="T856" t="s">
        <v>885</v>
      </c>
      <c r="U856" s="24" t="str">
        <f>TEXT(_xlfn.CONCAT('Answer Data Cleaning'!M856,"-",'Answer Data Cleaning'!L856,"-",'Answer Data Cleaning'!K856),"DD-MMM-YYYY")</f>
        <v>22-Oct-1980</v>
      </c>
      <c r="V856">
        <f t="shared" si="41"/>
        <v>42</v>
      </c>
      <c r="W856">
        <v>1</v>
      </c>
      <c r="X856" s="22">
        <v>7046.72</v>
      </c>
      <c r="Y856" t="s">
        <v>11</v>
      </c>
      <c r="Z856" t="s">
        <v>12</v>
      </c>
      <c r="AA856" t="s">
        <v>13</v>
      </c>
    </row>
    <row r="857" spans="2:27" ht="15.5" x14ac:dyDescent="0.35">
      <c r="B857" s="1" t="s">
        <v>1517</v>
      </c>
      <c r="C857" s="1" t="s">
        <v>3238</v>
      </c>
      <c r="D857" t="s">
        <v>4737</v>
      </c>
      <c r="E857" t="s">
        <v>6210</v>
      </c>
      <c r="F857" t="s">
        <v>6209</v>
      </c>
      <c r="I857" t="s">
        <v>1517</v>
      </c>
      <c r="J857">
        <v>31.57</v>
      </c>
      <c r="K857" t="str">
        <f t="shared" si="39"/>
        <v>Obesity</v>
      </c>
      <c r="L857">
        <v>7.92</v>
      </c>
      <c r="M857" t="str">
        <f t="shared" si="40"/>
        <v>Diabetes</v>
      </c>
      <c r="N857" t="str">
        <f>PROPER('Medical Examinations'!D855)</f>
        <v>Yes</v>
      </c>
      <c r="O857" t="s">
        <v>2380</v>
      </c>
      <c r="P857" t="s">
        <v>2380</v>
      </c>
      <c r="Q857">
        <v>2</v>
      </c>
      <c r="R857" t="str">
        <f>PROPER('Answer Data Cleaning'!AA857)</f>
        <v>No</v>
      </c>
      <c r="T857" t="s">
        <v>886</v>
      </c>
      <c r="U857" s="24" t="str">
        <f>TEXT(_xlfn.CONCAT('Answer Data Cleaning'!M857,"-",'Answer Data Cleaning'!L857,"-",'Answer Data Cleaning'!K857),"DD-MMM-YYYY")</f>
        <v>21-Jul-1980</v>
      </c>
      <c r="V857">
        <f t="shared" si="41"/>
        <v>42</v>
      </c>
      <c r="W857">
        <v>0</v>
      </c>
      <c r="X857" s="22">
        <v>7050.02</v>
      </c>
      <c r="Y857" t="s">
        <v>11</v>
      </c>
      <c r="Z857" t="s">
        <v>16</v>
      </c>
      <c r="AA857" t="s">
        <v>247</v>
      </c>
    </row>
    <row r="858" spans="2:27" ht="15.5" x14ac:dyDescent="0.35">
      <c r="B858" s="1" t="s">
        <v>1516</v>
      </c>
      <c r="C858" s="1" t="s">
        <v>3239</v>
      </c>
      <c r="D858" t="s">
        <v>4737</v>
      </c>
      <c r="E858" t="s">
        <v>5166</v>
      </c>
      <c r="F858" t="s">
        <v>6211</v>
      </c>
      <c r="I858" t="s">
        <v>1516</v>
      </c>
      <c r="J858">
        <v>24.32</v>
      </c>
      <c r="K858" t="str">
        <f t="shared" si="39"/>
        <v>Normal Weight</v>
      </c>
      <c r="L858">
        <v>7.48</v>
      </c>
      <c r="M858" t="str">
        <f t="shared" si="40"/>
        <v>Diabetes</v>
      </c>
      <c r="N858" t="str">
        <f>PROPER('Medical Examinations'!D856)</f>
        <v>No</v>
      </c>
      <c r="O858" t="s">
        <v>2380</v>
      </c>
      <c r="P858" t="s">
        <v>2380</v>
      </c>
      <c r="Q858" s="20">
        <v>0</v>
      </c>
      <c r="R858" t="str">
        <f>PROPER('Answer Data Cleaning'!AA858)</f>
        <v>No</v>
      </c>
      <c r="T858" t="s">
        <v>887</v>
      </c>
      <c r="U858" s="24" t="str">
        <f>TEXT(_xlfn.CONCAT('Answer Data Cleaning'!M858,"-",'Answer Data Cleaning'!L858,"-",'Answer Data Cleaning'!K858),"DD-MMM-YYYY")</f>
        <v>28-Jun-1980</v>
      </c>
      <c r="V858">
        <f t="shared" si="41"/>
        <v>42</v>
      </c>
      <c r="W858">
        <v>1</v>
      </c>
      <c r="X858" s="22">
        <v>7050.64</v>
      </c>
      <c r="Y858" t="s">
        <v>11</v>
      </c>
      <c r="Z858" t="s">
        <v>12</v>
      </c>
      <c r="AA858" t="s">
        <v>42</v>
      </c>
    </row>
    <row r="859" spans="2:27" ht="15.5" x14ac:dyDescent="0.35">
      <c r="B859" s="1" t="s">
        <v>1515</v>
      </c>
      <c r="C859" s="1" t="s">
        <v>3240</v>
      </c>
      <c r="D859" t="s">
        <v>4737</v>
      </c>
      <c r="E859" t="s">
        <v>6213</v>
      </c>
      <c r="F859" t="s">
        <v>6212</v>
      </c>
      <c r="I859" t="s">
        <v>1515</v>
      </c>
      <c r="J859">
        <v>31.07</v>
      </c>
      <c r="K859" t="str">
        <f t="shared" si="39"/>
        <v>Obesity</v>
      </c>
      <c r="L859">
        <v>4.62</v>
      </c>
      <c r="M859" t="str">
        <f t="shared" si="40"/>
        <v>Normal</v>
      </c>
      <c r="N859" t="str">
        <f>PROPER('Medical Examinations'!D857)</f>
        <v>Yes</v>
      </c>
      <c r="O859" t="s">
        <v>2380</v>
      </c>
      <c r="P859" t="s">
        <v>2380</v>
      </c>
      <c r="Q859">
        <v>2</v>
      </c>
      <c r="R859" t="str">
        <f>PROPER('Answer Data Cleaning'!AA859)</f>
        <v>No</v>
      </c>
      <c r="T859" t="s">
        <v>888</v>
      </c>
      <c r="U859" s="24" t="str">
        <f>TEXT(_xlfn.CONCAT('Answer Data Cleaning'!M859,"-",'Answer Data Cleaning'!L859,"-",'Answer Data Cleaning'!K859),"DD-MMM-YYYY")</f>
        <v>24-Jun-1978</v>
      </c>
      <c r="V859">
        <f t="shared" si="41"/>
        <v>44</v>
      </c>
      <c r="W859">
        <v>2</v>
      </c>
      <c r="X859" s="22">
        <v>7054.41</v>
      </c>
      <c r="Y859" t="s">
        <v>11</v>
      </c>
      <c r="Z859" t="s">
        <v>11</v>
      </c>
      <c r="AA859" t="s">
        <v>13</v>
      </c>
    </row>
    <row r="860" spans="2:27" ht="15.5" x14ac:dyDescent="0.35">
      <c r="B860" s="1" t="s">
        <v>1514</v>
      </c>
      <c r="C860" s="1" t="s">
        <v>3241</v>
      </c>
      <c r="D860" t="s">
        <v>4734</v>
      </c>
      <c r="E860" t="s">
        <v>6215</v>
      </c>
      <c r="F860" t="s">
        <v>6214</v>
      </c>
      <c r="I860" t="s">
        <v>1514</v>
      </c>
      <c r="J860">
        <v>35.814999999999998</v>
      </c>
      <c r="K860" t="str">
        <f t="shared" si="39"/>
        <v>Obesity</v>
      </c>
      <c r="L860">
        <v>8.4700000000000006</v>
      </c>
      <c r="M860" t="str">
        <f t="shared" si="40"/>
        <v>Diabetes</v>
      </c>
      <c r="N860" t="str">
        <f>PROPER('Medical Examinations'!D858)</f>
        <v>No</v>
      </c>
      <c r="O860" t="s">
        <v>2380</v>
      </c>
      <c r="P860" t="s">
        <v>2380</v>
      </c>
      <c r="Q860" s="20">
        <v>0</v>
      </c>
      <c r="R860" t="str">
        <f>PROPER('Answer Data Cleaning'!AA860)</f>
        <v>No</v>
      </c>
      <c r="T860" t="s">
        <v>889</v>
      </c>
      <c r="U860" s="24" t="str">
        <f>TEXT(_xlfn.CONCAT('Answer Data Cleaning'!M860,"-",'Answer Data Cleaning'!L860,"-",'Answer Data Cleaning'!K860),"DD-MMM-YYYY")</f>
        <v>06-Oct-1982</v>
      </c>
      <c r="V860">
        <f t="shared" si="41"/>
        <v>40</v>
      </c>
      <c r="W860">
        <v>1</v>
      </c>
      <c r="X860" s="22">
        <v>7077.19</v>
      </c>
      <c r="Y860" t="s">
        <v>11</v>
      </c>
      <c r="Z860" t="s">
        <v>12</v>
      </c>
      <c r="AA860" t="s">
        <v>247</v>
      </c>
    </row>
    <row r="861" spans="2:27" ht="15.5" x14ac:dyDescent="0.35">
      <c r="B861" s="1" t="s">
        <v>1513</v>
      </c>
      <c r="C861" s="1" t="s">
        <v>3242</v>
      </c>
      <c r="D861" t="s">
        <v>4734</v>
      </c>
      <c r="E861" t="s">
        <v>5545</v>
      </c>
      <c r="F861" t="s">
        <v>6216</v>
      </c>
      <c r="I861" t="s">
        <v>1513</v>
      </c>
      <c r="J861">
        <v>40.81</v>
      </c>
      <c r="K861" t="str">
        <f t="shared" si="39"/>
        <v>Obesity</v>
      </c>
      <c r="L861">
        <v>10.58</v>
      </c>
      <c r="M861" t="str">
        <f t="shared" si="40"/>
        <v>Diabetes</v>
      </c>
      <c r="N861" t="str">
        <f>PROPER('Medical Examinations'!D859)</f>
        <v>Yes</v>
      </c>
      <c r="O861" t="s">
        <v>2380</v>
      </c>
      <c r="P861" t="s">
        <v>2380</v>
      </c>
      <c r="Q861" s="20">
        <v>0</v>
      </c>
      <c r="R861" t="str">
        <f>PROPER('Answer Data Cleaning'!AA861)</f>
        <v>No</v>
      </c>
      <c r="T861" t="s">
        <v>890</v>
      </c>
      <c r="U861" s="24" t="str">
        <f>TEXT(_xlfn.CONCAT('Answer Data Cleaning'!M861,"-",'Answer Data Cleaning'!L861,"-",'Answer Data Cleaning'!K861),"DD-MMM-YYYY")</f>
        <v>18-Jun-1992</v>
      </c>
      <c r="V861">
        <f t="shared" si="41"/>
        <v>30</v>
      </c>
      <c r="W861">
        <v>0</v>
      </c>
      <c r="X861" s="22">
        <v>7096.98</v>
      </c>
      <c r="Y861" t="s">
        <v>11</v>
      </c>
      <c r="Z861" t="s">
        <v>11</v>
      </c>
      <c r="AA861" t="s">
        <v>23</v>
      </c>
    </row>
    <row r="862" spans="2:27" ht="15.5" x14ac:dyDescent="0.35">
      <c r="B862" s="1" t="s">
        <v>1512</v>
      </c>
      <c r="C862" s="1" t="s">
        <v>3243</v>
      </c>
      <c r="D862" t="s">
        <v>4734</v>
      </c>
      <c r="E862" t="s">
        <v>6218</v>
      </c>
      <c r="F862" t="s">
        <v>6217</v>
      </c>
      <c r="I862" t="s">
        <v>1512</v>
      </c>
      <c r="J862">
        <v>24.605</v>
      </c>
      <c r="K862" t="str">
        <f t="shared" si="39"/>
        <v>Normal Weight</v>
      </c>
      <c r="L862">
        <v>7.48</v>
      </c>
      <c r="M862" t="str">
        <f t="shared" si="40"/>
        <v>Diabetes</v>
      </c>
      <c r="N862" t="str">
        <f>PROPER('Medical Examinations'!D860)</f>
        <v>No</v>
      </c>
      <c r="O862" t="s">
        <v>2380</v>
      </c>
      <c r="P862" t="s">
        <v>2380</v>
      </c>
      <c r="Q862" s="20">
        <v>0</v>
      </c>
      <c r="R862" t="str">
        <f>PROPER('Answer Data Cleaning'!AA862)</f>
        <v>No</v>
      </c>
      <c r="T862" t="s">
        <v>891</v>
      </c>
      <c r="U862" s="24" t="str">
        <f>TEXT(_xlfn.CONCAT('Answer Data Cleaning'!M862,"-",'Answer Data Cleaning'!L862,"-",'Answer Data Cleaning'!K862),"DD-MMM-YYYY")</f>
        <v>11-Aug-1987</v>
      </c>
      <c r="V862">
        <f t="shared" si="41"/>
        <v>35</v>
      </c>
      <c r="W862">
        <v>3</v>
      </c>
      <c r="X862" s="22">
        <v>7106.81</v>
      </c>
      <c r="Y862" t="s">
        <v>11</v>
      </c>
      <c r="Z862" t="s">
        <v>16</v>
      </c>
      <c r="AA862" t="s">
        <v>23</v>
      </c>
    </row>
    <row r="863" spans="2:27" ht="15.5" x14ac:dyDescent="0.35">
      <c r="B863" s="1" t="s">
        <v>1511</v>
      </c>
      <c r="C863" s="1" t="s">
        <v>3244</v>
      </c>
      <c r="D863" t="s">
        <v>4734</v>
      </c>
      <c r="E863" t="s">
        <v>6220</v>
      </c>
      <c r="F863" t="s">
        <v>6219</v>
      </c>
      <c r="I863" t="s">
        <v>1511</v>
      </c>
      <c r="J863">
        <v>21.47</v>
      </c>
      <c r="K863" t="str">
        <f t="shared" si="39"/>
        <v>Normal Weight</v>
      </c>
      <c r="L863">
        <v>7.82</v>
      </c>
      <c r="M863" t="str">
        <f t="shared" si="40"/>
        <v>Diabetes</v>
      </c>
      <c r="N863" t="str">
        <f>PROPER('Medical Examinations'!D861)</f>
        <v>No</v>
      </c>
      <c r="O863" t="s">
        <v>2380</v>
      </c>
      <c r="P863" t="s">
        <v>2380</v>
      </c>
      <c r="Q863" s="20">
        <v>0</v>
      </c>
      <c r="R863" t="str">
        <f>PROPER('Answer Data Cleaning'!AA863)</f>
        <v>No</v>
      </c>
      <c r="T863" t="s">
        <v>892</v>
      </c>
      <c r="U863" s="24" t="str">
        <f>TEXT(_xlfn.CONCAT('Answer Data Cleaning'!M863,"-",'Answer Data Cleaning'!L863,"-",'Answer Data Cleaning'!K863),"DD-MMM-YYYY")</f>
        <v>29-Jun-1968</v>
      </c>
      <c r="V863">
        <f t="shared" si="41"/>
        <v>54</v>
      </c>
      <c r="W863">
        <v>0</v>
      </c>
      <c r="X863" s="22">
        <v>7125.25</v>
      </c>
      <c r="Y863" t="s">
        <v>12</v>
      </c>
      <c r="Z863" t="s">
        <v>11</v>
      </c>
      <c r="AA863" t="s">
        <v>13</v>
      </c>
    </row>
    <row r="864" spans="2:27" ht="15.5" x14ac:dyDescent="0.35">
      <c r="B864" s="1" t="s">
        <v>1510</v>
      </c>
      <c r="C864" s="1" t="s">
        <v>3245</v>
      </c>
      <c r="D864" t="s">
        <v>4737</v>
      </c>
      <c r="E864" t="s">
        <v>4835</v>
      </c>
      <c r="F864" t="s">
        <v>6221</v>
      </c>
      <c r="I864" t="s">
        <v>1510</v>
      </c>
      <c r="J864">
        <v>52.89</v>
      </c>
      <c r="K864" t="str">
        <f t="shared" si="39"/>
        <v>Obesity</v>
      </c>
      <c r="L864">
        <v>4.96</v>
      </c>
      <c r="M864" t="str">
        <f t="shared" si="40"/>
        <v>Normal</v>
      </c>
      <c r="N864" t="str">
        <f>PROPER('Medical Examinations'!D862)</f>
        <v>Yes</v>
      </c>
      <c r="O864" t="s">
        <v>2380</v>
      </c>
      <c r="P864" t="s">
        <v>2380</v>
      </c>
      <c r="Q864">
        <v>1</v>
      </c>
      <c r="R864" t="str">
        <f>PROPER('Answer Data Cleaning'!AA864)</f>
        <v>No</v>
      </c>
      <c r="T864" t="s">
        <v>893</v>
      </c>
      <c r="U864" s="24" t="str">
        <f>TEXT(_xlfn.CONCAT('Answer Data Cleaning'!M864,"-",'Answer Data Cleaning'!L864,"-",'Answer Data Cleaning'!K864),"DD-MMM-YYYY")</f>
        <v>01-Aug-1993</v>
      </c>
      <c r="V864">
        <f t="shared" si="41"/>
        <v>29</v>
      </c>
      <c r="W864">
        <v>0</v>
      </c>
      <c r="X864" s="22">
        <v>7128.64</v>
      </c>
      <c r="Y864" t="s">
        <v>11</v>
      </c>
      <c r="Z864" t="s">
        <v>11</v>
      </c>
      <c r="AA864" t="s">
        <v>300</v>
      </c>
    </row>
    <row r="865" spans="2:27" ht="15.5" x14ac:dyDescent="0.35">
      <c r="B865" s="1" t="s">
        <v>1509</v>
      </c>
      <c r="C865" s="1" t="s">
        <v>3246</v>
      </c>
      <c r="D865" t="s">
        <v>4734</v>
      </c>
      <c r="E865" t="s">
        <v>5358</v>
      </c>
      <c r="F865" t="s">
        <v>6222</v>
      </c>
      <c r="I865" t="s">
        <v>1509</v>
      </c>
      <c r="J865">
        <v>32.965000000000003</v>
      </c>
      <c r="K865" t="str">
        <f t="shared" si="39"/>
        <v>Obesity</v>
      </c>
      <c r="L865">
        <v>6.15</v>
      </c>
      <c r="M865" t="str">
        <f t="shared" si="40"/>
        <v>Prediabetes</v>
      </c>
      <c r="N865" t="str">
        <f>PROPER('Medical Examinations'!D863)</f>
        <v>Yes</v>
      </c>
      <c r="O865" t="s">
        <v>2380</v>
      </c>
      <c r="P865" t="s">
        <v>2380</v>
      </c>
      <c r="Q865">
        <v>1</v>
      </c>
      <c r="R865" t="str">
        <f>PROPER('Answer Data Cleaning'!AA865)</f>
        <v>No</v>
      </c>
      <c r="T865" t="s">
        <v>894</v>
      </c>
      <c r="U865" s="24" t="str">
        <f>TEXT(_xlfn.CONCAT('Answer Data Cleaning'!M865,"-",'Answer Data Cleaning'!L865,"-",'Answer Data Cleaning'!K865),"DD-MMM-YYYY")</f>
        <v>07-Jul-1984</v>
      </c>
      <c r="V865">
        <f t="shared" si="41"/>
        <v>38</v>
      </c>
      <c r="W865">
        <v>2</v>
      </c>
      <c r="X865" s="22">
        <v>7133.9</v>
      </c>
      <c r="Y865" t="s">
        <v>11</v>
      </c>
      <c r="Z865" t="s">
        <v>16</v>
      </c>
      <c r="AA865" t="s">
        <v>247</v>
      </c>
    </row>
    <row r="866" spans="2:27" ht="15.5" x14ac:dyDescent="0.35">
      <c r="B866" s="1" t="s">
        <v>1508</v>
      </c>
      <c r="C866" s="1" t="s">
        <v>3247</v>
      </c>
      <c r="D866" t="s">
        <v>4737</v>
      </c>
      <c r="E866" t="s">
        <v>6224</v>
      </c>
      <c r="F866" t="s">
        <v>6223</v>
      </c>
      <c r="I866" t="s">
        <v>1508</v>
      </c>
      <c r="J866">
        <v>36.799999999999997</v>
      </c>
      <c r="K866" t="str">
        <f t="shared" si="39"/>
        <v>Obesity</v>
      </c>
      <c r="L866">
        <v>4.62</v>
      </c>
      <c r="M866" t="str">
        <f t="shared" si="40"/>
        <v>Normal</v>
      </c>
      <c r="N866" t="str">
        <f>PROPER('Medical Examinations'!D864)</f>
        <v>No</v>
      </c>
      <c r="O866" t="s">
        <v>2380</v>
      </c>
      <c r="P866" t="s">
        <v>2383</v>
      </c>
      <c r="Q866">
        <v>1</v>
      </c>
      <c r="R866" t="str">
        <f>PROPER('Answer Data Cleaning'!AA866)</f>
        <v>No</v>
      </c>
      <c r="T866" t="s">
        <v>895</v>
      </c>
      <c r="U866" s="24" t="str">
        <f>TEXT(_xlfn.CONCAT('Answer Data Cleaning'!M866,"-",'Answer Data Cleaning'!L866,"-",'Answer Data Cleaning'!K866),"DD-MMM-YYYY")</f>
        <v>08-Aug-1999</v>
      </c>
      <c r="V866">
        <f t="shared" si="41"/>
        <v>23</v>
      </c>
      <c r="W866">
        <v>0</v>
      </c>
      <c r="X866" s="22">
        <v>7144.4</v>
      </c>
      <c r="Y866" t="s">
        <v>11</v>
      </c>
      <c r="Z866" t="s">
        <v>16</v>
      </c>
      <c r="AA866" t="s">
        <v>632</v>
      </c>
    </row>
    <row r="867" spans="2:27" ht="15.5" x14ac:dyDescent="0.35">
      <c r="B867" s="1" t="s">
        <v>1507</v>
      </c>
      <c r="C867" s="1" t="s">
        <v>3248</v>
      </c>
      <c r="D867" t="s">
        <v>4737</v>
      </c>
      <c r="E867" t="s">
        <v>6226</v>
      </c>
      <c r="F867" t="s">
        <v>6225</v>
      </c>
      <c r="I867" t="s">
        <v>1507</v>
      </c>
      <c r="J867">
        <v>34.299999999999997</v>
      </c>
      <c r="K867" t="str">
        <f t="shared" si="39"/>
        <v>Obesity</v>
      </c>
      <c r="L867">
        <v>4.87</v>
      </c>
      <c r="M867" t="str">
        <f t="shared" si="40"/>
        <v>Normal</v>
      </c>
      <c r="N867" t="str">
        <f>PROPER('Medical Examinations'!D865)</f>
        <v>No</v>
      </c>
      <c r="O867" t="s">
        <v>2380</v>
      </c>
      <c r="P867" t="s">
        <v>2380</v>
      </c>
      <c r="Q867">
        <v>2</v>
      </c>
      <c r="R867" t="str">
        <f>PROPER('Answer Data Cleaning'!AA867)</f>
        <v>No</v>
      </c>
      <c r="T867" t="s">
        <v>896</v>
      </c>
      <c r="U867" s="24" t="str">
        <f>TEXT(_xlfn.CONCAT('Answer Data Cleaning'!M867,"-",'Answer Data Cleaning'!L867,"-",'Answer Data Cleaning'!K867),"DD-MMM-YYYY")</f>
        <v>21-Nov-1984</v>
      </c>
      <c r="V867">
        <f t="shared" si="41"/>
        <v>38</v>
      </c>
      <c r="W867">
        <v>2</v>
      </c>
      <c r="X867" s="22">
        <v>7144.86</v>
      </c>
      <c r="Y867" t="s">
        <v>11</v>
      </c>
      <c r="Z867" t="s">
        <v>11</v>
      </c>
      <c r="AA867" t="s">
        <v>247</v>
      </c>
    </row>
    <row r="868" spans="2:27" ht="15.5" x14ac:dyDescent="0.35">
      <c r="B868" s="1" t="s">
        <v>1506</v>
      </c>
      <c r="C868" s="1" t="s">
        <v>3249</v>
      </c>
      <c r="D868" t="s">
        <v>4737</v>
      </c>
      <c r="E868" t="s">
        <v>4865</v>
      </c>
      <c r="F868" t="s">
        <v>6227</v>
      </c>
      <c r="I868" t="s">
        <v>1506</v>
      </c>
      <c r="J868">
        <v>35.244999999999997</v>
      </c>
      <c r="K868" t="str">
        <f t="shared" si="39"/>
        <v>Obesity</v>
      </c>
      <c r="L868">
        <v>4.63</v>
      </c>
      <c r="M868" t="str">
        <f t="shared" si="40"/>
        <v>Normal</v>
      </c>
      <c r="N868" t="str">
        <f>PROPER('Medical Examinations'!D866)</f>
        <v>No</v>
      </c>
      <c r="O868" t="s">
        <v>2380</v>
      </c>
      <c r="P868" t="s">
        <v>2380</v>
      </c>
      <c r="Q868" s="20">
        <v>0</v>
      </c>
      <c r="R868" t="str">
        <f>PROPER('Answer Data Cleaning'!AA868)</f>
        <v>No</v>
      </c>
      <c r="T868" t="s">
        <v>897</v>
      </c>
      <c r="U868" s="24" t="str">
        <f>TEXT(_xlfn.CONCAT('Answer Data Cleaning'!M868,"-",'Answer Data Cleaning'!L868,"-",'Answer Data Cleaning'!K868),"DD-MMM-YYYY")</f>
        <v>24-Jun-1976</v>
      </c>
      <c r="V868">
        <f t="shared" si="41"/>
        <v>46</v>
      </c>
      <c r="W868">
        <v>0</v>
      </c>
      <c r="X868" s="22">
        <v>7147.11</v>
      </c>
      <c r="Y868" t="s">
        <v>12</v>
      </c>
      <c r="Z868" t="s">
        <v>11</v>
      </c>
      <c r="AA868" t="s">
        <v>42</v>
      </c>
    </row>
    <row r="869" spans="2:27" ht="15.5" x14ac:dyDescent="0.35">
      <c r="B869" s="1" t="s">
        <v>1505</v>
      </c>
      <c r="C869" s="1" t="s">
        <v>3250</v>
      </c>
      <c r="D869" t="s">
        <v>5612</v>
      </c>
      <c r="E869" t="s">
        <v>6229</v>
      </c>
      <c r="F869" t="s">
        <v>6228</v>
      </c>
      <c r="I869" t="s">
        <v>1505</v>
      </c>
      <c r="J869">
        <v>26.23</v>
      </c>
      <c r="K869" t="str">
        <f t="shared" si="39"/>
        <v>Overweight</v>
      </c>
      <c r="L869">
        <v>11.93</v>
      </c>
      <c r="M869" t="str">
        <f t="shared" si="40"/>
        <v>Diabetes</v>
      </c>
      <c r="N869" t="str">
        <f>PROPER('Medical Examinations'!D867)</f>
        <v>No</v>
      </c>
      <c r="O869" t="s">
        <v>2380</v>
      </c>
      <c r="P869" t="s">
        <v>2380</v>
      </c>
      <c r="Q869" s="20">
        <v>0</v>
      </c>
      <c r="R869" t="str">
        <f>PROPER('Answer Data Cleaning'!AA869)</f>
        <v>No</v>
      </c>
      <c r="T869" t="s">
        <v>898</v>
      </c>
      <c r="U869" s="24" t="str">
        <f>TEXT(_xlfn.CONCAT('Answer Data Cleaning'!M869,"-",'Answer Data Cleaning'!L869,"-",'Answer Data Cleaning'!K869),"DD-MMM-YYYY")</f>
        <v>30-Jul-1978</v>
      </c>
      <c r="V869">
        <f t="shared" si="41"/>
        <v>44</v>
      </c>
      <c r="W869">
        <v>1</v>
      </c>
      <c r="X869" s="22">
        <v>7147.47</v>
      </c>
      <c r="Y869" t="s">
        <v>11</v>
      </c>
      <c r="Z869" t="s">
        <v>12</v>
      </c>
      <c r="AA869" t="s">
        <v>13</v>
      </c>
    </row>
    <row r="870" spans="2:27" ht="15.5" x14ac:dyDescent="0.35">
      <c r="B870" s="1" t="s">
        <v>1504</v>
      </c>
      <c r="C870" s="1" t="s">
        <v>3251</v>
      </c>
      <c r="D870" t="s">
        <v>4737</v>
      </c>
      <c r="E870" t="s">
        <v>6231</v>
      </c>
      <c r="F870" t="s">
        <v>6230</v>
      </c>
      <c r="I870" t="s">
        <v>1504</v>
      </c>
      <c r="J870">
        <v>36.1</v>
      </c>
      <c r="K870" t="str">
        <f t="shared" si="39"/>
        <v>Obesity</v>
      </c>
      <c r="L870">
        <v>5.65</v>
      </c>
      <c r="M870" t="str">
        <f t="shared" si="40"/>
        <v>Normal</v>
      </c>
      <c r="N870" t="str">
        <f>PROPER('Medical Examinations'!D868)</f>
        <v>Yes</v>
      </c>
      <c r="O870" t="s">
        <v>2380</v>
      </c>
      <c r="P870" t="s">
        <v>2380</v>
      </c>
      <c r="Q870">
        <v>2</v>
      </c>
      <c r="R870" t="str">
        <f>PROPER('Answer Data Cleaning'!AA870)</f>
        <v>No</v>
      </c>
      <c r="T870" t="s">
        <v>899</v>
      </c>
      <c r="U870" s="24" t="str">
        <f>TEXT(_xlfn.CONCAT('Answer Data Cleaning'!M870,"-",'Answer Data Cleaning'!L870,"-",'Answer Data Cleaning'!K870),"DD-MMM-YYYY")</f>
        <v>29-Jun-1984</v>
      </c>
      <c r="V870">
        <f t="shared" si="41"/>
        <v>38</v>
      </c>
      <c r="W870">
        <v>3</v>
      </c>
      <c r="X870" s="22">
        <v>7151.09</v>
      </c>
      <c r="Y870" t="s">
        <v>11</v>
      </c>
      <c r="Z870" t="s">
        <v>11</v>
      </c>
      <c r="AA870" t="s">
        <v>42</v>
      </c>
    </row>
    <row r="871" spans="2:27" ht="15.5" x14ac:dyDescent="0.35">
      <c r="B871" s="1" t="s">
        <v>1503</v>
      </c>
      <c r="C871" s="1" t="s">
        <v>3252</v>
      </c>
      <c r="D871" t="s">
        <v>4737</v>
      </c>
      <c r="E871" t="s">
        <v>4939</v>
      </c>
      <c r="F871" t="s">
        <v>6232</v>
      </c>
      <c r="I871" t="s">
        <v>1503</v>
      </c>
      <c r="J871">
        <v>37.1</v>
      </c>
      <c r="K871" t="str">
        <f t="shared" si="39"/>
        <v>Obesity</v>
      </c>
      <c r="L871">
        <v>11.21</v>
      </c>
      <c r="M871" t="str">
        <f t="shared" si="40"/>
        <v>Diabetes</v>
      </c>
      <c r="N871" t="str">
        <f>PROPER('Medical Examinations'!D869)</f>
        <v>Yes</v>
      </c>
      <c r="O871" t="s">
        <v>2380</v>
      </c>
      <c r="P871" t="s">
        <v>2383</v>
      </c>
      <c r="Q871">
        <v>1</v>
      </c>
      <c r="R871" t="str">
        <f>PROPER('Answer Data Cleaning'!AA871)</f>
        <v>No</v>
      </c>
      <c r="T871" t="s">
        <v>900</v>
      </c>
      <c r="U871" s="24" t="str">
        <f>TEXT(_xlfn.CONCAT('Answer Data Cleaning'!M871,"-",'Answer Data Cleaning'!L871,"-",'Answer Data Cleaning'!K871),"DD-MMM-YYYY")</f>
        <v>06-Sep-1978</v>
      </c>
      <c r="V871">
        <f t="shared" si="41"/>
        <v>44</v>
      </c>
      <c r="W871">
        <v>1</v>
      </c>
      <c r="X871" s="22">
        <v>7152.67</v>
      </c>
      <c r="Y871" t="s">
        <v>12</v>
      </c>
      <c r="Z871" t="s">
        <v>11</v>
      </c>
      <c r="AA871" t="s">
        <v>13</v>
      </c>
    </row>
    <row r="872" spans="2:27" ht="15.5" x14ac:dyDescent="0.35">
      <c r="B872" s="1" t="s">
        <v>1502</v>
      </c>
      <c r="C872" s="1" t="s">
        <v>3253</v>
      </c>
      <c r="D872" t="s">
        <v>4737</v>
      </c>
      <c r="E872" t="s">
        <v>4758</v>
      </c>
      <c r="F872" t="s">
        <v>6233</v>
      </c>
      <c r="I872" t="s">
        <v>1502</v>
      </c>
      <c r="J872">
        <v>27.5</v>
      </c>
      <c r="K872" t="str">
        <f t="shared" si="39"/>
        <v>Overweight</v>
      </c>
      <c r="L872">
        <v>10.62</v>
      </c>
      <c r="M872" t="str">
        <f t="shared" si="40"/>
        <v>Diabetes</v>
      </c>
      <c r="N872" t="str">
        <f>PROPER('Medical Examinations'!D870)</f>
        <v>Yes</v>
      </c>
      <c r="O872" t="s">
        <v>2380</v>
      </c>
      <c r="P872" t="s">
        <v>2383</v>
      </c>
      <c r="Q872">
        <v>1</v>
      </c>
      <c r="R872" t="str">
        <f>PROPER('Answer Data Cleaning'!AA872)</f>
        <v>No</v>
      </c>
      <c r="T872" t="s">
        <v>901</v>
      </c>
      <c r="U872" s="24" t="str">
        <f>TEXT(_xlfn.CONCAT('Answer Data Cleaning'!M872,"-",'Answer Data Cleaning'!L872,"-",'Answer Data Cleaning'!K872),"DD-MMM-YYYY")</f>
        <v>17-Jul-1981</v>
      </c>
      <c r="V872">
        <f t="shared" si="41"/>
        <v>41</v>
      </c>
      <c r="W872">
        <v>1</v>
      </c>
      <c r="X872" s="22">
        <v>7153.55</v>
      </c>
      <c r="Y872" t="s">
        <v>11</v>
      </c>
      <c r="Z872" t="s">
        <v>16</v>
      </c>
      <c r="AA872" t="s">
        <v>23</v>
      </c>
    </row>
    <row r="873" spans="2:27" ht="15.5" x14ac:dyDescent="0.35">
      <c r="B873" s="1" t="s">
        <v>1501</v>
      </c>
      <c r="C873" s="1" t="s">
        <v>3254</v>
      </c>
      <c r="D873" t="s">
        <v>4737</v>
      </c>
      <c r="E873" t="s">
        <v>6235</v>
      </c>
      <c r="F873" t="s">
        <v>6234</v>
      </c>
      <c r="I873" t="s">
        <v>1501</v>
      </c>
      <c r="J873">
        <v>24.7</v>
      </c>
      <c r="K873" t="str">
        <f t="shared" si="39"/>
        <v>Normal Weight</v>
      </c>
      <c r="L873">
        <v>10.7</v>
      </c>
      <c r="M873" t="str">
        <f t="shared" si="40"/>
        <v>Diabetes</v>
      </c>
      <c r="N873" t="str">
        <f>PROPER('Medical Examinations'!D871)</f>
        <v>Yes</v>
      </c>
      <c r="O873" t="s">
        <v>2380</v>
      </c>
      <c r="P873" t="s">
        <v>2383</v>
      </c>
      <c r="Q873">
        <v>1</v>
      </c>
      <c r="R873" t="str">
        <f>PROPER('Answer Data Cleaning'!AA873)</f>
        <v>No</v>
      </c>
      <c r="T873" t="s">
        <v>902</v>
      </c>
      <c r="U873" s="24" t="str">
        <f>TEXT(_xlfn.CONCAT('Answer Data Cleaning'!M873,"-",'Answer Data Cleaning'!L873,"-",'Answer Data Cleaning'!K873),"DD-MMM-YYYY")</f>
        <v>22-Jun-1980</v>
      </c>
      <c r="V873">
        <f t="shared" si="41"/>
        <v>42</v>
      </c>
      <c r="W873">
        <v>2</v>
      </c>
      <c r="X873" s="22">
        <v>7160.09</v>
      </c>
      <c r="Y873" t="s">
        <v>11</v>
      </c>
      <c r="Z873" t="s">
        <v>11</v>
      </c>
      <c r="AA873" t="s">
        <v>42</v>
      </c>
    </row>
    <row r="874" spans="2:27" ht="15.5" x14ac:dyDescent="0.35">
      <c r="B874" s="1" t="s">
        <v>1500</v>
      </c>
      <c r="C874" s="1" t="s">
        <v>3255</v>
      </c>
      <c r="D874" t="s">
        <v>5612</v>
      </c>
      <c r="E874" t="s">
        <v>6237</v>
      </c>
      <c r="F874" t="s">
        <v>6236</v>
      </c>
      <c r="I874" t="s">
        <v>1500</v>
      </c>
      <c r="J874">
        <v>26.78</v>
      </c>
      <c r="K874" t="str">
        <f t="shared" si="39"/>
        <v>Overweight</v>
      </c>
      <c r="L874">
        <v>10.02</v>
      </c>
      <c r="M874" t="str">
        <f t="shared" si="40"/>
        <v>Diabetes</v>
      </c>
      <c r="N874" t="str">
        <f>PROPER('Medical Examinations'!D872)</f>
        <v>Yes</v>
      </c>
      <c r="O874" t="s">
        <v>2380</v>
      </c>
      <c r="P874" t="s">
        <v>2383</v>
      </c>
      <c r="Q874">
        <v>1</v>
      </c>
      <c r="R874" t="str">
        <f>PROPER('Answer Data Cleaning'!AA874)</f>
        <v>No</v>
      </c>
      <c r="T874" t="s">
        <v>903</v>
      </c>
      <c r="U874" s="24" t="str">
        <f>TEXT(_xlfn.CONCAT('Answer Data Cleaning'!M874,"-",'Answer Data Cleaning'!L874,"-",'Answer Data Cleaning'!K874),"DD-MMM-YYYY")</f>
        <v>07-Oct-1980</v>
      </c>
      <c r="V874">
        <f t="shared" si="41"/>
        <v>42</v>
      </c>
      <c r="W874">
        <v>2</v>
      </c>
      <c r="X874" s="22">
        <v>7160.33</v>
      </c>
      <c r="Y874" t="s">
        <v>11</v>
      </c>
      <c r="Z874" t="s">
        <v>16</v>
      </c>
      <c r="AA874" t="s">
        <v>13</v>
      </c>
    </row>
    <row r="875" spans="2:27" ht="15.5" x14ac:dyDescent="0.35">
      <c r="B875" s="1" t="s">
        <v>1499</v>
      </c>
      <c r="C875" s="1" t="s">
        <v>3256</v>
      </c>
      <c r="D875" t="s">
        <v>4734</v>
      </c>
      <c r="E875" t="s">
        <v>6239</v>
      </c>
      <c r="F875" t="s">
        <v>6238</v>
      </c>
      <c r="I875" t="s">
        <v>1499</v>
      </c>
      <c r="J875">
        <v>45.8</v>
      </c>
      <c r="K875" t="str">
        <f t="shared" si="39"/>
        <v>Obesity</v>
      </c>
      <c r="L875">
        <v>4.8499999999999996</v>
      </c>
      <c r="M875" t="str">
        <f t="shared" si="40"/>
        <v>Normal</v>
      </c>
      <c r="N875" t="str">
        <f>PROPER('Medical Examinations'!D873)</f>
        <v>No</v>
      </c>
      <c r="O875" t="s">
        <v>2380</v>
      </c>
      <c r="P875" t="s">
        <v>2380</v>
      </c>
      <c r="Q875" s="20">
        <v>0</v>
      </c>
      <c r="R875" t="str">
        <f>PROPER('Answer Data Cleaning'!AA875)</f>
        <v>No</v>
      </c>
      <c r="T875" t="s">
        <v>904</v>
      </c>
      <c r="U875" s="24" t="str">
        <f>TEXT(_xlfn.CONCAT('Answer Data Cleaning'!M875,"-",'Answer Data Cleaning'!L875,"-",'Answer Data Cleaning'!K875),"DD-MMM-YYYY")</f>
        <v>30-Sep-1980</v>
      </c>
      <c r="V875">
        <f t="shared" si="41"/>
        <v>42</v>
      </c>
      <c r="W875">
        <v>2</v>
      </c>
      <c r="X875" s="22">
        <v>7162.01</v>
      </c>
      <c r="Y875" t="s">
        <v>11</v>
      </c>
      <c r="Z875" t="s">
        <v>12</v>
      </c>
      <c r="AA875" t="s">
        <v>13</v>
      </c>
    </row>
    <row r="876" spans="2:27" ht="15.5" x14ac:dyDescent="0.35">
      <c r="B876" s="1" t="s">
        <v>1498</v>
      </c>
      <c r="C876" s="1" t="s">
        <v>3257</v>
      </c>
      <c r="D876" t="s">
        <v>5612</v>
      </c>
      <c r="E876" t="s">
        <v>5510</v>
      </c>
      <c r="F876" t="s">
        <v>6240</v>
      </c>
      <c r="I876" t="s">
        <v>1498</v>
      </c>
      <c r="J876">
        <v>29</v>
      </c>
      <c r="K876" t="str">
        <f t="shared" si="39"/>
        <v>Overweight</v>
      </c>
      <c r="L876">
        <v>4.3899999999999997</v>
      </c>
      <c r="M876" t="str">
        <f t="shared" si="40"/>
        <v>Normal</v>
      </c>
      <c r="N876" t="str">
        <f>PROPER('Medical Examinations'!D874)</f>
        <v>Yes</v>
      </c>
      <c r="O876" t="s">
        <v>2380</v>
      </c>
      <c r="P876" t="s">
        <v>2380</v>
      </c>
      <c r="Q876">
        <v>2</v>
      </c>
      <c r="R876" t="str">
        <f>PROPER('Answer Data Cleaning'!AA876)</f>
        <v>No</v>
      </c>
      <c r="T876" t="s">
        <v>905</v>
      </c>
      <c r="U876" s="24" t="str">
        <f>TEXT(_xlfn.CONCAT('Answer Data Cleaning'!M876,"-",'Answer Data Cleaning'!L876,"-",'Answer Data Cleaning'!K876),"DD-MMM-YYYY")</f>
        <v>16-Aug-1982</v>
      </c>
      <c r="V876">
        <f t="shared" si="41"/>
        <v>40</v>
      </c>
      <c r="W876">
        <v>2</v>
      </c>
      <c r="X876" s="22">
        <v>7173.36</v>
      </c>
      <c r="Y876" t="s">
        <v>12</v>
      </c>
      <c r="Z876" t="s">
        <v>11</v>
      </c>
      <c r="AA876" t="s">
        <v>168</v>
      </c>
    </row>
    <row r="877" spans="2:27" ht="15.5" x14ac:dyDescent="0.35">
      <c r="B877" s="1" t="s">
        <v>1497</v>
      </c>
      <c r="C877" s="1" t="s">
        <v>3258</v>
      </c>
      <c r="D877" t="s">
        <v>4734</v>
      </c>
      <c r="E877" t="s">
        <v>6242</v>
      </c>
      <c r="F877" t="s">
        <v>6241</v>
      </c>
      <c r="I877" t="s">
        <v>1497</v>
      </c>
      <c r="J877">
        <v>33.534999999999997</v>
      </c>
      <c r="K877" t="str">
        <f t="shared" si="39"/>
        <v>Obesity</v>
      </c>
      <c r="L877">
        <v>8.24</v>
      </c>
      <c r="M877" t="str">
        <f t="shared" si="40"/>
        <v>Diabetes</v>
      </c>
      <c r="N877" t="str">
        <f>PROPER('Medical Examinations'!D875)</f>
        <v>Yes</v>
      </c>
      <c r="O877" t="s">
        <v>2380</v>
      </c>
      <c r="P877" t="s">
        <v>2380</v>
      </c>
      <c r="Q877" s="20">
        <v>0</v>
      </c>
      <c r="R877" t="str">
        <f>PROPER('Answer Data Cleaning'!AA877)</f>
        <v>No</v>
      </c>
      <c r="T877" t="s">
        <v>906</v>
      </c>
      <c r="U877" s="24" t="str">
        <f>TEXT(_xlfn.CONCAT('Answer Data Cleaning'!M877,"-",'Answer Data Cleaning'!L877,"-",'Answer Data Cleaning'!K877),"DD-MMM-YYYY")</f>
        <v>19-Jul-1975</v>
      </c>
      <c r="V877">
        <f t="shared" si="41"/>
        <v>47</v>
      </c>
      <c r="W877">
        <v>1</v>
      </c>
      <c r="X877" s="22">
        <v>7175.51</v>
      </c>
      <c r="Y877" t="s">
        <v>11</v>
      </c>
      <c r="Z877" t="s">
        <v>12</v>
      </c>
      <c r="AA877" t="s">
        <v>13</v>
      </c>
    </row>
    <row r="878" spans="2:27" ht="15.5" x14ac:dyDescent="0.35">
      <c r="B878" s="1" t="s">
        <v>1496</v>
      </c>
      <c r="C878" s="1" t="s">
        <v>3259</v>
      </c>
      <c r="D878" t="s">
        <v>4734</v>
      </c>
      <c r="E878" t="s">
        <v>6244</v>
      </c>
      <c r="F878" t="s">
        <v>6243</v>
      </c>
      <c r="I878" t="s">
        <v>1496</v>
      </c>
      <c r="J878">
        <v>32.774999999999999</v>
      </c>
      <c r="K878" t="str">
        <f t="shared" si="39"/>
        <v>Obesity</v>
      </c>
      <c r="L878">
        <v>9.77</v>
      </c>
      <c r="M878" t="str">
        <f t="shared" si="40"/>
        <v>Diabetes</v>
      </c>
      <c r="N878" t="str">
        <f>PROPER('Medical Examinations'!D876)</f>
        <v>Yes</v>
      </c>
      <c r="O878" t="s">
        <v>2380</v>
      </c>
      <c r="P878" t="s">
        <v>2380</v>
      </c>
      <c r="Q878" s="20">
        <v>0</v>
      </c>
      <c r="R878" t="str">
        <f>PROPER('Answer Data Cleaning'!AA878)</f>
        <v>No</v>
      </c>
      <c r="T878" t="s">
        <v>907</v>
      </c>
      <c r="U878" s="24" t="str">
        <f>TEXT(_xlfn.CONCAT('Answer Data Cleaning'!M878,"-",'Answer Data Cleaning'!L878,"-",'Answer Data Cleaning'!K878),"DD-MMM-YYYY")</f>
        <v>26-Aug-1968</v>
      </c>
      <c r="V878">
        <f t="shared" si="41"/>
        <v>54</v>
      </c>
      <c r="W878">
        <v>0</v>
      </c>
      <c r="X878" s="22">
        <v>7179.52</v>
      </c>
      <c r="Y878" t="s">
        <v>12</v>
      </c>
      <c r="Z878" t="s">
        <v>12</v>
      </c>
      <c r="AA878" t="s">
        <v>13</v>
      </c>
    </row>
    <row r="879" spans="2:27" ht="15.5" x14ac:dyDescent="0.35">
      <c r="B879" s="1" t="s">
        <v>1495</v>
      </c>
      <c r="C879" s="1" t="s">
        <v>3260</v>
      </c>
      <c r="D879" t="s">
        <v>4734</v>
      </c>
      <c r="E879" t="s">
        <v>6246</v>
      </c>
      <c r="F879" t="s">
        <v>6245</v>
      </c>
      <c r="I879" t="s">
        <v>1495</v>
      </c>
      <c r="J879">
        <v>37.51</v>
      </c>
      <c r="K879" t="str">
        <f t="shared" si="39"/>
        <v>Obesity</v>
      </c>
      <c r="L879">
        <v>5.5</v>
      </c>
      <c r="M879" t="str">
        <f t="shared" si="40"/>
        <v>Normal</v>
      </c>
      <c r="N879" t="str">
        <f>PROPER('Medical Examinations'!D877)</f>
        <v>Yes</v>
      </c>
      <c r="O879" t="s">
        <v>2380</v>
      </c>
      <c r="P879" t="s">
        <v>2380</v>
      </c>
      <c r="Q879">
        <v>2</v>
      </c>
      <c r="R879" t="str">
        <f>PROPER('Answer Data Cleaning'!AA879)</f>
        <v>No</v>
      </c>
      <c r="T879" t="s">
        <v>908</v>
      </c>
      <c r="U879" s="24" t="str">
        <f>TEXT(_xlfn.CONCAT('Answer Data Cleaning'!M879,"-",'Answer Data Cleaning'!L879,"-",'Answer Data Cleaning'!K879),"DD-MMM-YYYY")</f>
        <v>14-Sep-1982</v>
      </c>
      <c r="V879">
        <f t="shared" si="41"/>
        <v>40</v>
      </c>
      <c r="W879">
        <v>3</v>
      </c>
      <c r="X879" s="22">
        <v>7196.87</v>
      </c>
      <c r="Y879" t="s">
        <v>12</v>
      </c>
      <c r="Z879" t="s">
        <v>11</v>
      </c>
      <c r="AA879" t="s">
        <v>42</v>
      </c>
    </row>
    <row r="880" spans="2:27" ht="15.5" x14ac:dyDescent="0.35">
      <c r="B880" s="1" t="s">
        <v>1494</v>
      </c>
      <c r="C880" s="1" t="s">
        <v>3261</v>
      </c>
      <c r="D880" t="s">
        <v>5612</v>
      </c>
      <c r="E880" t="s">
        <v>5882</v>
      </c>
      <c r="F880" t="s">
        <v>6247</v>
      </c>
      <c r="I880" t="s">
        <v>1494</v>
      </c>
      <c r="J880">
        <v>39.86</v>
      </c>
      <c r="K880" t="str">
        <f t="shared" si="39"/>
        <v>Obesity</v>
      </c>
      <c r="L880">
        <v>11.84</v>
      </c>
      <c r="M880" t="str">
        <f t="shared" si="40"/>
        <v>Diabetes</v>
      </c>
      <c r="N880" t="str">
        <f>PROPER('Medical Examinations'!D878)</f>
        <v>Yes</v>
      </c>
      <c r="O880" t="s">
        <v>2380</v>
      </c>
      <c r="P880" t="s">
        <v>2380</v>
      </c>
      <c r="Q880">
        <v>1</v>
      </c>
      <c r="R880" t="str">
        <f>PROPER('Answer Data Cleaning'!AA880)</f>
        <v>No</v>
      </c>
      <c r="T880" t="s">
        <v>909</v>
      </c>
      <c r="U880" s="24" t="str">
        <f>TEXT(_xlfn.CONCAT('Answer Data Cleaning'!M880,"-",'Answer Data Cleaning'!L880,"-",'Answer Data Cleaning'!K880),"DD-MMM-YYYY")</f>
        <v>11-Aug-1983</v>
      </c>
      <c r="V880">
        <f t="shared" si="41"/>
        <v>39</v>
      </c>
      <c r="W880">
        <v>2</v>
      </c>
      <c r="X880" s="22">
        <v>7201.7</v>
      </c>
      <c r="Y880" t="s">
        <v>11</v>
      </c>
      <c r="Z880" t="s">
        <v>12</v>
      </c>
      <c r="AA880" t="s">
        <v>23</v>
      </c>
    </row>
    <row r="881" spans="2:27" ht="15.5" x14ac:dyDescent="0.35">
      <c r="B881" s="1" t="s">
        <v>1493</v>
      </c>
      <c r="C881" s="1" t="s">
        <v>3262</v>
      </c>
      <c r="D881" t="s">
        <v>5612</v>
      </c>
      <c r="E881" t="s">
        <v>6249</v>
      </c>
      <c r="F881" t="s">
        <v>6248</v>
      </c>
      <c r="I881" t="s">
        <v>1493</v>
      </c>
      <c r="J881">
        <v>42.13</v>
      </c>
      <c r="K881" t="str">
        <f t="shared" si="39"/>
        <v>Obesity</v>
      </c>
      <c r="L881">
        <v>4.66</v>
      </c>
      <c r="M881" t="str">
        <f t="shared" si="40"/>
        <v>Normal</v>
      </c>
      <c r="N881" t="str">
        <f>PROPER('Medical Examinations'!D879)</f>
        <v>No</v>
      </c>
      <c r="O881" t="s">
        <v>2380</v>
      </c>
      <c r="P881" t="s">
        <v>2380</v>
      </c>
      <c r="Q881" s="20">
        <v>0</v>
      </c>
      <c r="R881" t="str">
        <f>PROPER('Answer Data Cleaning'!AA881)</f>
        <v>No</v>
      </c>
      <c r="T881" t="s">
        <v>910</v>
      </c>
      <c r="U881" s="24" t="str">
        <f>TEXT(_xlfn.CONCAT('Answer Data Cleaning'!M881,"-",'Answer Data Cleaning'!L881,"-",'Answer Data Cleaning'!K881),"DD-MMM-YYYY")</f>
        <v>21-Nov-1983</v>
      </c>
      <c r="V881">
        <f t="shared" si="41"/>
        <v>39</v>
      </c>
      <c r="W881">
        <v>2</v>
      </c>
      <c r="X881" s="22">
        <v>7209.49</v>
      </c>
      <c r="Y881" t="s">
        <v>11</v>
      </c>
      <c r="Z881" t="s">
        <v>12</v>
      </c>
      <c r="AA881" t="s">
        <v>23</v>
      </c>
    </row>
    <row r="882" spans="2:27" ht="15.5" x14ac:dyDescent="0.35">
      <c r="B882" s="1" t="s">
        <v>1492</v>
      </c>
      <c r="C882" s="1" t="s">
        <v>3263</v>
      </c>
      <c r="D882" t="s">
        <v>4734</v>
      </c>
      <c r="E882" t="s">
        <v>6251</v>
      </c>
      <c r="F882" t="s">
        <v>6250</v>
      </c>
      <c r="I882" t="s">
        <v>1492</v>
      </c>
      <c r="J882">
        <v>35.99</v>
      </c>
      <c r="K882" t="str">
        <f t="shared" si="39"/>
        <v>Obesity</v>
      </c>
      <c r="L882">
        <v>11.11</v>
      </c>
      <c r="M882" t="str">
        <f t="shared" si="40"/>
        <v>Diabetes</v>
      </c>
      <c r="N882" t="str">
        <f>PROPER('Medical Examinations'!D880)</f>
        <v>No</v>
      </c>
      <c r="O882" t="s">
        <v>2380</v>
      </c>
      <c r="P882" t="s">
        <v>2380</v>
      </c>
      <c r="Q882" s="20">
        <v>0</v>
      </c>
      <c r="R882" t="str">
        <f>PROPER('Answer Data Cleaning'!AA882)</f>
        <v>No</v>
      </c>
      <c r="T882" t="s">
        <v>911</v>
      </c>
      <c r="U882" s="24" t="str">
        <f>TEXT(_xlfn.CONCAT('Answer Data Cleaning'!M882,"-",'Answer Data Cleaning'!L882,"-",'Answer Data Cleaning'!K882),"DD-MMM-YYYY")</f>
        <v>28-Jun-1991</v>
      </c>
      <c r="V882">
        <f t="shared" si="41"/>
        <v>31</v>
      </c>
      <c r="W882">
        <v>3</v>
      </c>
      <c r="X882" s="22">
        <v>7220.25</v>
      </c>
      <c r="Y882" t="s">
        <v>11</v>
      </c>
      <c r="Z882" t="s">
        <v>11</v>
      </c>
      <c r="AA882" t="s">
        <v>300</v>
      </c>
    </row>
    <row r="883" spans="2:27" ht="15.5" x14ac:dyDescent="0.35">
      <c r="B883" s="1" t="s">
        <v>1491</v>
      </c>
      <c r="C883" s="1" t="s">
        <v>3264</v>
      </c>
      <c r="D883" t="s">
        <v>4734</v>
      </c>
      <c r="E883" t="s">
        <v>6253</v>
      </c>
      <c r="F883" t="s">
        <v>6252</v>
      </c>
      <c r="I883" t="s">
        <v>1491</v>
      </c>
      <c r="J883">
        <v>35.200000000000003</v>
      </c>
      <c r="K883" t="str">
        <f t="shared" si="39"/>
        <v>Obesity</v>
      </c>
      <c r="L883">
        <v>7.72</v>
      </c>
      <c r="M883" t="str">
        <f t="shared" si="40"/>
        <v>Diabetes</v>
      </c>
      <c r="N883" t="str">
        <f>PROPER('Medical Examinations'!D881)</f>
        <v>Yes</v>
      </c>
      <c r="O883" t="s">
        <v>2380</v>
      </c>
      <c r="P883" t="s">
        <v>2383</v>
      </c>
      <c r="Q883">
        <v>1</v>
      </c>
      <c r="R883" t="str">
        <f>PROPER('Answer Data Cleaning'!AA883)</f>
        <v>No</v>
      </c>
      <c r="T883" t="s">
        <v>912</v>
      </c>
      <c r="U883" s="24" t="str">
        <f>TEXT(_xlfn.CONCAT('Answer Data Cleaning'!M883,"-",'Answer Data Cleaning'!L883,"-",'Answer Data Cleaning'!K883),"DD-MMM-YYYY")</f>
        <v>15-Sep-1977</v>
      </c>
      <c r="V883">
        <f t="shared" si="41"/>
        <v>45</v>
      </c>
      <c r="W883">
        <v>0</v>
      </c>
      <c r="X883" s="22">
        <v>7222.79</v>
      </c>
      <c r="Y883" t="s">
        <v>12</v>
      </c>
      <c r="Z883" t="s">
        <v>12</v>
      </c>
      <c r="AA883" t="s">
        <v>23</v>
      </c>
    </row>
    <row r="884" spans="2:27" ht="15.5" x14ac:dyDescent="0.35">
      <c r="B884" s="1" t="s">
        <v>1490</v>
      </c>
      <c r="C884" s="1" t="s">
        <v>3265</v>
      </c>
      <c r="D884" t="s">
        <v>4734</v>
      </c>
      <c r="E884" t="s">
        <v>6255</v>
      </c>
      <c r="F884" t="s">
        <v>6254</v>
      </c>
      <c r="I884" t="s">
        <v>1490</v>
      </c>
      <c r="J884">
        <v>29.91</v>
      </c>
      <c r="K884" t="str">
        <f t="shared" si="39"/>
        <v>Overweight</v>
      </c>
      <c r="L884">
        <v>5.55</v>
      </c>
      <c r="M884" t="str">
        <f t="shared" si="40"/>
        <v>Normal</v>
      </c>
      <c r="N884" t="str">
        <f>PROPER('Medical Examinations'!D882)</f>
        <v>Yes</v>
      </c>
      <c r="O884" t="s">
        <v>2380</v>
      </c>
      <c r="P884" t="s">
        <v>2380</v>
      </c>
      <c r="Q884">
        <v>2</v>
      </c>
      <c r="R884" t="str">
        <f>PROPER('Answer Data Cleaning'!AA884)</f>
        <v>No</v>
      </c>
      <c r="T884" t="s">
        <v>913</v>
      </c>
      <c r="U884" s="24" t="str">
        <f>TEXT(_xlfn.CONCAT('Answer Data Cleaning'!M884,"-",'Answer Data Cleaning'!L884,"-",'Answer Data Cleaning'!K884),"DD-MMM-YYYY")</f>
        <v>13-Jul-1986</v>
      </c>
      <c r="V884">
        <f t="shared" si="41"/>
        <v>36</v>
      </c>
      <c r="W884">
        <v>3</v>
      </c>
      <c r="X884" s="22">
        <v>7228.22</v>
      </c>
      <c r="Y884" t="s">
        <v>11</v>
      </c>
      <c r="Z884" t="s">
        <v>16</v>
      </c>
      <c r="AA884" t="s">
        <v>247</v>
      </c>
    </row>
    <row r="885" spans="2:27" ht="15.5" x14ac:dyDescent="0.35">
      <c r="B885" s="1" t="s">
        <v>1489</v>
      </c>
      <c r="C885" s="1" t="s">
        <v>3266</v>
      </c>
      <c r="D885" t="s">
        <v>4734</v>
      </c>
      <c r="E885" t="s">
        <v>5257</v>
      </c>
      <c r="F885" t="s">
        <v>6256</v>
      </c>
      <c r="I885" t="s">
        <v>1489</v>
      </c>
      <c r="J885">
        <v>36.479999999999997</v>
      </c>
      <c r="K885" t="str">
        <f t="shared" si="39"/>
        <v>Obesity</v>
      </c>
      <c r="L885">
        <v>5.05</v>
      </c>
      <c r="M885" t="str">
        <f t="shared" si="40"/>
        <v>Normal</v>
      </c>
      <c r="N885" t="str">
        <f>PROPER('Medical Examinations'!D883)</f>
        <v>Yes</v>
      </c>
      <c r="O885" t="s">
        <v>2380</v>
      </c>
      <c r="P885" t="s">
        <v>2380</v>
      </c>
      <c r="Q885">
        <v>1</v>
      </c>
      <c r="R885" t="str">
        <f>PROPER('Answer Data Cleaning'!AA885)</f>
        <v>No</v>
      </c>
      <c r="T885" t="s">
        <v>914</v>
      </c>
      <c r="U885" s="24" t="str">
        <f>TEXT(_xlfn.CONCAT('Answer Data Cleaning'!M885,"-",'Answer Data Cleaning'!L885,"-",'Answer Data Cleaning'!K885),"DD-MMM-YYYY")</f>
        <v>02-Sep-1986</v>
      </c>
      <c r="V885">
        <f t="shared" si="41"/>
        <v>36</v>
      </c>
      <c r="W885">
        <v>4</v>
      </c>
      <c r="X885" s="22">
        <v>7243.81</v>
      </c>
      <c r="Y885" t="s">
        <v>11</v>
      </c>
      <c r="Z885" t="s">
        <v>12</v>
      </c>
      <c r="AA885" t="s">
        <v>13</v>
      </c>
    </row>
    <row r="886" spans="2:27" ht="15.5" x14ac:dyDescent="0.35">
      <c r="B886" s="1" t="s">
        <v>1488</v>
      </c>
      <c r="C886" s="1" t="s">
        <v>3267</v>
      </c>
      <c r="D886" t="s">
        <v>4734</v>
      </c>
      <c r="E886" t="s">
        <v>6258</v>
      </c>
      <c r="F886" t="s">
        <v>6257</v>
      </c>
      <c r="I886" t="s">
        <v>1488</v>
      </c>
      <c r="J886">
        <v>27.5</v>
      </c>
      <c r="K886" t="str">
        <f t="shared" si="39"/>
        <v>Overweight</v>
      </c>
      <c r="L886">
        <v>8.69</v>
      </c>
      <c r="M886" t="str">
        <f t="shared" si="40"/>
        <v>Diabetes</v>
      </c>
      <c r="N886" t="str">
        <f>PROPER('Medical Examinations'!D884)</f>
        <v>Yes</v>
      </c>
      <c r="O886" t="s">
        <v>2380</v>
      </c>
      <c r="P886" t="s">
        <v>2383</v>
      </c>
      <c r="Q886">
        <v>1</v>
      </c>
      <c r="R886" t="str">
        <f>PROPER('Answer Data Cleaning'!AA886)</f>
        <v>No</v>
      </c>
      <c r="T886" t="s">
        <v>915</v>
      </c>
      <c r="U886" s="24" t="str">
        <f>TEXT(_xlfn.CONCAT('Answer Data Cleaning'!M886,"-",'Answer Data Cleaning'!L886,"-",'Answer Data Cleaning'!K886),"DD-MMM-YYYY")</f>
        <v>24-Jul-1982</v>
      </c>
      <c r="V886">
        <f t="shared" si="41"/>
        <v>40</v>
      </c>
      <c r="W886">
        <v>3</v>
      </c>
      <c r="X886" s="22">
        <v>7248.71</v>
      </c>
      <c r="Y886" t="s">
        <v>11</v>
      </c>
      <c r="Z886" t="s">
        <v>16</v>
      </c>
      <c r="AA886" t="s">
        <v>13</v>
      </c>
    </row>
    <row r="887" spans="2:27" ht="15.5" x14ac:dyDescent="0.35">
      <c r="B887" s="1" t="s">
        <v>1487</v>
      </c>
      <c r="C887" s="1" t="s">
        <v>3268</v>
      </c>
      <c r="D887" t="s">
        <v>4734</v>
      </c>
      <c r="E887" t="s">
        <v>6260</v>
      </c>
      <c r="F887" t="s">
        <v>6259</v>
      </c>
      <c r="I887" t="s">
        <v>1487</v>
      </c>
      <c r="J887">
        <v>33.44</v>
      </c>
      <c r="K887" t="str">
        <f t="shared" si="39"/>
        <v>Obesity</v>
      </c>
      <c r="L887">
        <v>5.9</v>
      </c>
      <c r="M887" t="str">
        <f t="shared" si="40"/>
        <v>Prediabetes</v>
      </c>
      <c r="N887" t="str">
        <f>PROPER('Medical Examinations'!D885)</f>
        <v>Yes</v>
      </c>
      <c r="O887" t="s">
        <v>2380</v>
      </c>
      <c r="P887" t="s">
        <v>2380</v>
      </c>
      <c r="Q887">
        <v>1</v>
      </c>
      <c r="R887" t="str">
        <f>PROPER('Answer Data Cleaning'!AA887)</f>
        <v>No</v>
      </c>
      <c r="T887" t="s">
        <v>916</v>
      </c>
      <c r="U887" s="24" t="str">
        <f>TEXT(_xlfn.CONCAT('Answer Data Cleaning'!M887,"-",'Answer Data Cleaning'!L887,"-",'Answer Data Cleaning'!K887),"DD-MMM-YYYY")</f>
        <v>14-Aug-1981</v>
      </c>
      <c r="V887">
        <f t="shared" si="41"/>
        <v>41</v>
      </c>
      <c r="W887">
        <v>2</v>
      </c>
      <c r="X887" s="22">
        <v>7256.72</v>
      </c>
      <c r="Y887" t="s">
        <v>12</v>
      </c>
      <c r="Z887" t="s">
        <v>11</v>
      </c>
      <c r="AA887" t="s">
        <v>23</v>
      </c>
    </row>
    <row r="888" spans="2:27" ht="15.5" x14ac:dyDescent="0.35">
      <c r="B888" s="1" t="s">
        <v>1486</v>
      </c>
      <c r="C888" s="1" t="s">
        <v>3269</v>
      </c>
      <c r="D888" t="s">
        <v>4734</v>
      </c>
      <c r="E888" t="s">
        <v>6262</v>
      </c>
      <c r="F888" t="s">
        <v>6261</v>
      </c>
      <c r="I888" t="s">
        <v>1486</v>
      </c>
      <c r="J888">
        <v>28.215</v>
      </c>
      <c r="K888" t="str">
        <f t="shared" si="39"/>
        <v>Overweight</v>
      </c>
      <c r="L888">
        <v>6.29</v>
      </c>
      <c r="M888" t="str">
        <f t="shared" si="40"/>
        <v>Prediabetes</v>
      </c>
      <c r="N888" t="str">
        <f>PROPER('Medical Examinations'!D886)</f>
        <v>Yes</v>
      </c>
      <c r="O888" t="s">
        <v>2380</v>
      </c>
      <c r="P888" t="s">
        <v>2380</v>
      </c>
      <c r="Q888">
        <v>1</v>
      </c>
      <c r="R888" t="str">
        <f>PROPER('Answer Data Cleaning'!AA888)</f>
        <v>No</v>
      </c>
      <c r="T888" t="s">
        <v>917</v>
      </c>
      <c r="U888" s="24" t="str">
        <f>TEXT(_xlfn.CONCAT('Answer Data Cleaning'!M888,"-",'Answer Data Cleaning'!L888,"-",'Answer Data Cleaning'!K888),"DD-MMM-YYYY")</f>
        <v>13-Jun-1981</v>
      </c>
      <c r="V888">
        <f t="shared" si="41"/>
        <v>41</v>
      </c>
      <c r="W888">
        <v>2</v>
      </c>
      <c r="X888" s="22">
        <v>7261.74</v>
      </c>
      <c r="Y888" t="s">
        <v>12</v>
      </c>
      <c r="Z888" t="s">
        <v>12</v>
      </c>
      <c r="AA888" t="s">
        <v>23</v>
      </c>
    </row>
    <row r="889" spans="2:27" ht="15.5" x14ac:dyDescent="0.35">
      <c r="B889" s="1" t="s">
        <v>1485</v>
      </c>
      <c r="C889" s="1" t="s">
        <v>3270</v>
      </c>
      <c r="D889" t="s">
        <v>4734</v>
      </c>
      <c r="E889" t="s">
        <v>6264</v>
      </c>
      <c r="F889" t="s">
        <v>6263</v>
      </c>
      <c r="I889" t="s">
        <v>1485</v>
      </c>
      <c r="J889">
        <v>27.17</v>
      </c>
      <c r="K889" t="str">
        <f t="shared" si="39"/>
        <v>Overweight</v>
      </c>
      <c r="L889">
        <v>5.84</v>
      </c>
      <c r="M889" t="str">
        <f t="shared" si="40"/>
        <v>Prediabetes</v>
      </c>
      <c r="N889" t="str">
        <f>PROPER('Medical Examinations'!D887)</f>
        <v>Yes</v>
      </c>
      <c r="O889" t="s">
        <v>2380</v>
      </c>
      <c r="P889" t="s">
        <v>2380</v>
      </c>
      <c r="Q889">
        <v>1</v>
      </c>
      <c r="R889" t="str">
        <f>PROPER('Answer Data Cleaning'!AA889)</f>
        <v>No</v>
      </c>
      <c r="T889" t="s">
        <v>918</v>
      </c>
      <c r="U889" s="24" t="str">
        <f>TEXT(_xlfn.CONCAT('Answer Data Cleaning'!M889,"-",'Answer Data Cleaning'!L889,"-",'Answer Data Cleaning'!K889),"DD-MMM-YYYY")</f>
        <v>25-Oct-1973</v>
      </c>
      <c r="V889">
        <f t="shared" si="41"/>
        <v>49</v>
      </c>
      <c r="W889">
        <v>0</v>
      </c>
      <c r="X889" s="22">
        <v>7265.58</v>
      </c>
      <c r="Y889" t="s">
        <v>11</v>
      </c>
      <c r="Z889" t="s">
        <v>11</v>
      </c>
      <c r="AA889" t="s">
        <v>13</v>
      </c>
    </row>
    <row r="890" spans="2:27" ht="15.5" x14ac:dyDescent="0.35">
      <c r="B890" s="1" t="s">
        <v>1484</v>
      </c>
      <c r="C890" s="1" t="s">
        <v>3271</v>
      </c>
      <c r="D890" t="s">
        <v>4734</v>
      </c>
      <c r="E890" t="s">
        <v>6266</v>
      </c>
      <c r="F890" t="s">
        <v>6265</v>
      </c>
      <c r="I890" t="s">
        <v>1484</v>
      </c>
      <c r="J890">
        <v>35.380000000000003</v>
      </c>
      <c r="K890" t="str">
        <f t="shared" si="39"/>
        <v>Obesity</v>
      </c>
      <c r="L890">
        <v>6.12</v>
      </c>
      <c r="M890" t="str">
        <f t="shared" si="40"/>
        <v>Prediabetes</v>
      </c>
      <c r="N890" t="str">
        <f>PROPER('Medical Examinations'!D888)</f>
        <v>No</v>
      </c>
      <c r="O890" t="s">
        <v>2380</v>
      </c>
      <c r="P890" t="s">
        <v>2380</v>
      </c>
      <c r="Q890" s="20">
        <v>0</v>
      </c>
      <c r="R890" t="str">
        <f>PROPER('Answer Data Cleaning'!AA890)</f>
        <v>No</v>
      </c>
      <c r="T890" t="s">
        <v>919</v>
      </c>
      <c r="U890" s="24" t="str">
        <f>TEXT(_xlfn.CONCAT('Answer Data Cleaning'!M890,"-",'Answer Data Cleaning'!L890,"-",'Answer Data Cleaning'!K890),"DD-MMM-YYYY")</f>
        <v>04-Aug-1981</v>
      </c>
      <c r="V890">
        <f t="shared" si="41"/>
        <v>41</v>
      </c>
      <c r="W890">
        <v>2</v>
      </c>
      <c r="X890" s="22">
        <v>7265.7</v>
      </c>
      <c r="Y890" t="s">
        <v>12</v>
      </c>
      <c r="Z890" t="s">
        <v>12</v>
      </c>
      <c r="AA890" t="s">
        <v>23</v>
      </c>
    </row>
    <row r="891" spans="2:27" ht="15.5" x14ac:dyDescent="0.35">
      <c r="B891" s="1" t="s">
        <v>1483</v>
      </c>
      <c r="C891" s="1" t="s">
        <v>3272</v>
      </c>
      <c r="D891" t="s">
        <v>5612</v>
      </c>
      <c r="E891" t="s">
        <v>6268</v>
      </c>
      <c r="F891" t="s">
        <v>6267</v>
      </c>
      <c r="I891" t="s">
        <v>1483</v>
      </c>
      <c r="J891">
        <v>43.48</v>
      </c>
      <c r="K891" t="str">
        <f t="shared" si="39"/>
        <v>Obesity</v>
      </c>
      <c r="L891">
        <v>6.24</v>
      </c>
      <c r="M891" t="str">
        <f t="shared" si="40"/>
        <v>Prediabetes</v>
      </c>
      <c r="N891" t="str">
        <f>PROPER('Medical Examinations'!D889)</f>
        <v>No</v>
      </c>
      <c r="O891" t="s">
        <v>2380</v>
      </c>
      <c r="P891" t="s">
        <v>2380</v>
      </c>
      <c r="Q891" s="20">
        <v>0</v>
      </c>
      <c r="R891" t="str">
        <f>PROPER('Answer Data Cleaning'!AA891)</f>
        <v>No</v>
      </c>
      <c r="T891" t="s">
        <v>920</v>
      </c>
      <c r="U891" s="24" t="str">
        <f>TEXT(_xlfn.CONCAT('Answer Data Cleaning'!M891,"-",'Answer Data Cleaning'!L891,"-",'Answer Data Cleaning'!K891),"DD-MMM-YYYY")</f>
        <v>18-Dec-1976</v>
      </c>
      <c r="V891">
        <f t="shared" si="41"/>
        <v>46</v>
      </c>
      <c r="W891">
        <v>2</v>
      </c>
      <c r="X891" s="22">
        <v>7273.02</v>
      </c>
      <c r="Y891" t="s">
        <v>11</v>
      </c>
      <c r="Z891" t="s">
        <v>16</v>
      </c>
      <c r="AA891" t="s">
        <v>13</v>
      </c>
    </row>
    <row r="892" spans="2:27" ht="15.5" x14ac:dyDescent="0.35">
      <c r="B892" s="1" t="s">
        <v>1482</v>
      </c>
      <c r="C892" s="1" t="s">
        <v>3273</v>
      </c>
      <c r="D892" t="s">
        <v>4737</v>
      </c>
      <c r="E892" t="s">
        <v>6270</v>
      </c>
      <c r="F892" t="s">
        <v>6269</v>
      </c>
      <c r="I892" t="s">
        <v>1482</v>
      </c>
      <c r="J892">
        <v>41.73</v>
      </c>
      <c r="K892" t="str">
        <f t="shared" si="39"/>
        <v>Obesity</v>
      </c>
      <c r="L892">
        <v>6.25</v>
      </c>
      <c r="M892" t="str">
        <f t="shared" si="40"/>
        <v>Prediabetes</v>
      </c>
      <c r="N892" t="str">
        <f>PROPER('Medical Examinations'!D890)</f>
        <v>No</v>
      </c>
      <c r="O892" t="s">
        <v>2380</v>
      </c>
      <c r="P892" t="s">
        <v>2380</v>
      </c>
      <c r="Q892">
        <v>1</v>
      </c>
      <c r="R892" t="str">
        <f>PROPER('Answer Data Cleaning'!AA892)</f>
        <v>No</v>
      </c>
      <c r="T892" t="s">
        <v>921</v>
      </c>
      <c r="U892" s="24" t="str">
        <f>TEXT(_xlfn.CONCAT('Answer Data Cleaning'!M892,"-",'Answer Data Cleaning'!L892,"-",'Answer Data Cleaning'!K892),"DD-MMM-YYYY")</f>
        <v>02-Nov-1985</v>
      </c>
      <c r="V892">
        <f t="shared" si="41"/>
        <v>37</v>
      </c>
      <c r="W892">
        <v>3</v>
      </c>
      <c r="X892" s="22">
        <v>7281.51</v>
      </c>
      <c r="Y892" t="s">
        <v>11</v>
      </c>
      <c r="Z892" t="s">
        <v>16</v>
      </c>
      <c r="AA892" t="s">
        <v>23</v>
      </c>
    </row>
    <row r="893" spans="2:27" ht="15.5" x14ac:dyDescent="0.35">
      <c r="B893" s="1" t="s">
        <v>1481</v>
      </c>
      <c r="C893" s="1" t="s">
        <v>3274</v>
      </c>
      <c r="D893" t="s">
        <v>4737</v>
      </c>
      <c r="E893" t="s">
        <v>5085</v>
      </c>
      <c r="F893" t="s">
        <v>6271</v>
      </c>
      <c r="I893" t="s">
        <v>1481</v>
      </c>
      <c r="J893">
        <v>28.9</v>
      </c>
      <c r="K893" t="str">
        <f t="shared" si="39"/>
        <v>Overweight</v>
      </c>
      <c r="L893">
        <v>11.96</v>
      </c>
      <c r="M893" t="str">
        <f t="shared" si="40"/>
        <v>Diabetes</v>
      </c>
      <c r="N893" t="str">
        <f>PROPER('Medical Examinations'!D891)</f>
        <v>No</v>
      </c>
      <c r="O893" t="s">
        <v>2380</v>
      </c>
      <c r="P893" t="s">
        <v>2380</v>
      </c>
      <c r="Q893" s="20">
        <v>0</v>
      </c>
      <c r="R893" t="str">
        <f>PROPER('Answer Data Cleaning'!AA893)</f>
        <v>No</v>
      </c>
      <c r="T893" t="s">
        <v>922</v>
      </c>
      <c r="U893" s="24" t="str">
        <f>TEXT(_xlfn.CONCAT('Answer Data Cleaning'!M893,"-",'Answer Data Cleaning'!L893,"-",'Answer Data Cleaning'!K893),"DD-MMM-YYYY")</f>
        <v>26-Dec-1966</v>
      </c>
      <c r="V893">
        <f t="shared" si="41"/>
        <v>56</v>
      </c>
      <c r="W893">
        <v>0</v>
      </c>
      <c r="X893" s="22">
        <v>7302.46</v>
      </c>
      <c r="Y893" t="s">
        <v>12</v>
      </c>
      <c r="Z893" t="s">
        <v>16</v>
      </c>
      <c r="AA893" t="s">
        <v>23</v>
      </c>
    </row>
    <row r="894" spans="2:27" ht="15.5" x14ac:dyDescent="0.35">
      <c r="B894" s="1" t="s">
        <v>1480</v>
      </c>
      <c r="C894" s="1" t="s">
        <v>3275</v>
      </c>
      <c r="D894" t="s">
        <v>4737</v>
      </c>
      <c r="E894" t="s">
        <v>6273</v>
      </c>
      <c r="F894" t="s">
        <v>6272</v>
      </c>
      <c r="I894" t="s">
        <v>1480</v>
      </c>
      <c r="J894">
        <v>25.74</v>
      </c>
      <c r="K894" t="str">
        <f t="shared" si="39"/>
        <v>Overweight</v>
      </c>
      <c r="L894">
        <v>7.69</v>
      </c>
      <c r="M894" t="str">
        <f t="shared" si="40"/>
        <v>Diabetes</v>
      </c>
      <c r="N894" t="str">
        <f>PROPER('Medical Examinations'!D892)</f>
        <v>No</v>
      </c>
      <c r="O894" t="s">
        <v>2380</v>
      </c>
      <c r="P894" t="s">
        <v>2380</v>
      </c>
      <c r="Q894" s="20">
        <v>0</v>
      </c>
      <c r="R894" t="str">
        <f>PROPER('Answer Data Cleaning'!AA894)</f>
        <v>No</v>
      </c>
      <c r="T894" t="s">
        <v>923</v>
      </c>
      <c r="U894" s="24" t="str">
        <f>TEXT(_xlfn.CONCAT('Answer Data Cleaning'!M894,"-",'Answer Data Cleaning'!L894,"-",'Answer Data Cleaning'!K894),"DD-MMM-YYYY")</f>
        <v>06-Jun-1965</v>
      </c>
      <c r="V894">
        <f t="shared" si="41"/>
        <v>58</v>
      </c>
      <c r="W894">
        <v>0</v>
      </c>
      <c r="X894" s="22">
        <v>7304.65</v>
      </c>
      <c r="Y894" t="s">
        <v>12</v>
      </c>
      <c r="Z894" t="s">
        <v>12</v>
      </c>
      <c r="AA894" t="s">
        <v>13</v>
      </c>
    </row>
    <row r="895" spans="2:27" ht="15.5" x14ac:dyDescent="0.35">
      <c r="B895" s="1" t="s">
        <v>1479</v>
      </c>
      <c r="C895" s="1" t="s">
        <v>3276</v>
      </c>
      <c r="D895" t="s">
        <v>4737</v>
      </c>
      <c r="E895" t="s">
        <v>6275</v>
      </c>
      <c r="F895" t="s">
        <v>6274</v>
      </c>
      <c r="G895" t="s">
        <v>4874</v>
      </c>
      <c r="I895" t="s">
        <v>1479</v>
      </c>
      <c r="J895">
        <v>36.06</v>
      </c>
      <c r="K895" t="str">
        <f t="shared" si="39"/>
        <v>Obesity</v>
      </c>
      <c r="L895">
        <v>8.83</v>
      </c>
      <c r="M895" t="str">
        <f t="shared" si="40"/>
        <v>Diabetes</v>
      </c>
      <c r="N895" t="str">
        <f>PROPER('Medical Examinations'!D893)</f>
        <v>No</v>
      </c>
      <c r="O895" t="s">
        <v>2380</v>
      </c>
      <c r="P895" t="s">
        <v>2380</v>
      </c>
      <c r="Q895" s="20">
        <v>0</v>
      </c>
      <c r="R895" t="str">
        <f>PROPER('Answer Data Cleaning'!AA895)</f>
        <v>No</v>
      </c>
      <c r="T895" t="s">
        <v>924</v>
      </c>
      <c r="U895" s="24" t="str">
        <f>TEXT(_xlfn.CONCAT('Answer Data Cleaning'!M895,"-",'Answer Data Cleaning'!L895,"-",'Answer Data Cleaning'!K895),"DD-MMM-YYYY")</f>
        <v>25-Jun-1965</v>
      </c>
      <c r="V895">
        <f t="shared" si="41"/>
        <v>57</v>
      </c>
      <c r="W895">
        <v>0</v>
      </c>
      <c r="X895" s="22">
        <v>7318.21</v>
      </c>
      <c r="Y895" t="s">
        <v>12</v>
      </c>
      <c r="Z895" t="s">
        <v>16</v>
      </c>
      <c r="AA895" t="s">
        <v>13</v>
      </c>
    </row>
    <row r="896" spans="2:27" ht="15.5" x14ac:dyDescent="0.35">
      <c r="B896" s="1" t="s">
        <v>1478</v>
      </c>
      <c r="C896" s="1" t="s">
        <v>3277</v>
      </c>
      <c r="D896" t="s">
        <v>5612</v>
      </c>
      <c r="E896" t="s">
        <v>6277</v>
      </c>
      <c r="F896" t="s">
        <v>6276</v>
      </c>
      <c r="I896" t="s">
        <v>1478</v>
      </c>
      <c r="J896">
        <v>43.28</v>
      </c>
      <c r="K896" t="str">
        <f t="shared" si="39"/>
        <v>Obesity</v>
      </c>
      <c r="L896">
        <v>4.41</v>
      </c>
      <c r="M896" t="str">
        <f t="shared" si="40"/>
        <v>Normal</v>
      </c>
      <c r="N896" t="str">
        <f>PROPER('Medical Examinations'!D894)</f>
        <v>No</v>
      </c>
      <c r="O896" t="s">
        <v>2380</v>
      </c>
      <c r="P896" t="s">
        <v>2380</v>
      </c>
      <c r="Q896" s="20">
        <v>0</v>
      </c>
      <c r="R896" t="str">
        <f>PROPER('Answer Data Cleaning'!AA896)</f>
        <v>No</v>
      </c>
      <c r="T896" t="s">
        <v>925</v>
      </c>
      <c r="U896" s="24" t="str">
        <f>TEXT(_xlfn.CONCAT('Answer Data Cleaning'!M896,"-",'Answer Data Cleaning'!L896,"-",'Answer Data Cleaning'!K896),"DD-MMM-YYYY")</f>
        <v>11-Aug-1972</v>
      </c>
      <c r="V896">
        <f t="shared" si="41"/>
        <v>50</v>
      </c>
      <c r="W896">
        <v>0</v>
      </c>
      <c r="X896" s="22">
        <v>7318.22</v>
      </c>
      <c r="Y896" t="s">
        <v>11</v>
      </c>
      <c r="Z896" t="s">
        <v>12</v>
      </c>
      <c r="AA896" t="s">
        <v>23</v>
      </c>
    </row>
    <row r="897" spans="2:27" ht="15.5" x14ac:dyDescent="0.35">
      <c r="B897" s="1" t="s">
        <v>1477</v>
      </c>
      <c r="C897" s="1" t="s">
        <v>3278</v>
      </c>
      <c r="D897" t="s">
        <v>4737</v>
      </c>
      <c r="E897" t="s">
        <v>4774</v>
      </c>
      <c r="F897" t="s">
        <v>6278</v>
      </c>
      <c r="I897" t="s">
        <v>1477</v>
      </c>
      <c r="J897">
        <v>28.785</v>
      </c>
      <c r="K897" t="str">
        <f t="shared" si="39"/>
        <v>Overweight</v>
      </c>
      <c r="L897">
        <v>9.1</v>
      </c>
      <c r="M897" t="str">
        <f t="shared" si="40"/>
        <v>Diabetes</v>
      </c>
      <c r="N897" t="str">
        <f>PROPER('Medical Examinations'!D895)</f>
        <v>Yes</v>
      </c>
      <c r="O897" t="s">
        <v>2380</v>
      </c>
      <c r="P897" t="s">
        <v>2383</v>
      </c>
      <c r="Q897">
        <v>1</v>
      </c>
      <c r="R897" t="str">
        <f>PROPER('Answer Data Cleaning'!AA897)</f>
        <v>No</v>
      </c>
      <c r="T897" t="s">
        <v>926</v>
      </c>
      <c r="U897" s="24" t="str">
        <f>TEXT(_xlfn.CONCAT('Answer Data Cleaning'!M897,"-",'Answer Data Cleaning'!L897,"-",'Answer Data Cleaning'!K897),"DD-MMM-YYYY")</f>
        <v>11-Jul-1965</v>
      </c>
      <c r="V897">
        <f t="shared" si="41"/>
        <v>57</v>
      </c>
      <c r="W897">
        <v>0</v>
      </c>
      <c r="X897" s="22">
        <v>7322.86</v>
      </c>
      <c r="Y897" t="s">
        <v>12</v>
      </c>
      <c r="Z897" t="s">
        <v>12</v>
      </c>
      <c r="AA897" t="s">
        <v>23</v>
      </c>
    </row>
    <row r="898" spans="2:27" ht="15.5" x14ac:dyDescent="0.35">
      <c r="B898" s="1" t="s">
        <v>1476</v>
      </c>
      <c r="C898" s="1" t="s">
        <v>3279</v>
      </c>
      <c r="D898" t="s">
        <v>4737</v>
      </c>
      <c r="E898" t="s">
        <v>6280</v>
      </c>
      <c r="F898" t="s">
        <v>6279</v>
      </c>
      <c r="I898" t="s">
        <v>1476</v>
      </c>
      <c r="J898">
        <v>25.46</v>
      </c>
      <c r="K898" t="str">
        <f t="shared" si="39"/>
        <v>Overweight</v>
      </c>
      <c r="L898">
        <v>11.52</v>
      </c>
      <c r="M898" t="str">
        <f t="shared" si="40"/>
        <v>Diabetes</v>
      </c>
      <c r="N898" t="str">
        <f>PROPER('Medical Examinations'!D896)</f>
        <v>Yes</v>
      </c>
      <c r="O898" t="s">
        <v>2380</v>
      </c>
      <c r="P898" t="s">
        <v>2383</v>
      </c>
      <c r="Q898">
        <v>1</v>
      </c>
      <c r="R898" t="str">
        <f>PROPER('Answer Data Cleaning'!AA898)</f>
        <v>No</v>
      </c>
      <c r="T898" t="s">
        <v>927</v>
      </c>
      <c r="U898" s="24" t="str">
        <f>TEXT(_xlfn.CONCAT('Answer Data Cleaning'!M898,"-",'Answer Data Cleaning'!L898,"-",'Answer Data Cleaning'!K898),"DD-MMM-YYYY")</f>
        <v>15-Nov-2004</v>
      </c>
      <c r="V898">
        <f t="shared" si="41"/>
        <v>18</v>
      </c>
      <c r="W898">
        <v>0</v>
      </c>
      <c r="X898" s="22">
        <v>7323.73</v>
      </c>
      <c r="Y898" t="s">
        <v>11</v>
      </c>
      <c r="Z898" t="s">
        <v>11</v>
      </c>
      <c r="AA898" t="s">
        <v>247</v>
      </c>
    </row>
    <row r="899" spans="2:27" ht="15.5" x14ac:dyDescent="0.35">
      <c r="B899" s="1" t="s">
        <v>1475</v>
      </c>
      <c r="C899" s="1" t="s">
        <v>3280</v>
      </c>
      <c r="D899" t="s">
        <v>4734</v>
      </c>
      <c r="E899" t="s">
        <v>6282</v>
      </c>
      <c r="F899" t="s">
        <v>6281</v>
      </c>
      <c r="I899" t="s">
        <v>1475</v>
      </c>
      <c r="J899">
        <v>30.8</v>
      </c>
      <c r="K899" t="str">
        <f t="shared" si="39"/>
        <v>Obesity</v>
      </c>
      <c r="L899">
        <v>10.95</v>
      </c>
      <c r="M899" t="str">
        <f t="shared" si="40"/>
        <v>Diabetes</v>
      </c>
      <c r="N899" t="str">
        <f>PROPER('Medical Examinations'!D897)</f>
        <v>No</v>
      </c>
      <c r="O899" t="s">
        <v>2380</v>
      </c>
      <c r="P899" t="s">
        <v>2380</v>
      </c>
      <c r="Q899" s="20">
        <v>0</v>
      </c>
      <c r="R899" t="str">
        <f>PROPER('Answer Data Cleaning'!AA899)</f>
        <v>No</v>
      </c>
      <c r="T899" t="s">
        <v>928</v>
      </c>
      <c r="U899" s="24" t="str">
        <f>TEXT(_xlfn.CONCAT('Answer Data Cleaning'!M899,"-",'Answer Data Cleaning'!L899,"-",'Answer Data Cleaning'!K899),"DD-MMM-YYYY")</f>
        <v>19-Jun-1979</v>
      </c>
      <c r="V899">
        <f t="shared" si="41"/>
        <v>43</v>
      </c>
      <c r="W899">
        <v>0</v>
      </c>
      <c r="X899" s="22">
        <v>7325.05</v>
      </c>
      <c r="Y899" t="s">
        <v>11</v>
      </c>
      <c r="Z899" t="s">
        <v>12</v>
      </c>
      <c r="AA899" t="s">
        <v>247</v>
      </c>
    </row>
    <row r="900" spans="2:27" ht="15.5" x14ac:dyDescent="0.35">
      <c r="B900" s="1" t="s">
        <v>1474</v>
      </c>
      <c r="C900" s="1" t="s">
        <v>3281</v>
      </c>
      <c r="D900" t="s">
        <v>4734</v>
      </c>
      <c r="E900" t="s">
        <v>6283</v>
      </c>
      <c r="F900" t="s">
        <v>5670</v>
      </c>
      <c r="I900" t="s">
        <v>1474</v>
      </c>
      <c r="J900">
        <v>28.88</v>
      </c>
      <c r="K900" t="str">
        <f t="shared" ref="K900:K963" si="42">IF(J900&lt;18.5,"Underweight",IF(J900&lt;25,"Normal Weight",IF(J900&lt;30,"Overweight","Obesity")))</f>
        <v>Overweight</v>
      </c>
      <c r="L900">
        <v>11.5</v>
      </c>
      <c r="M900" t="str">
        <f t="shared" ref="M900:M963" si="43">IF(L900&lt;5.7,"Normal",IF(L900&lt;6.5,"Prediabetes","Diabetes"))</f>
        <v>Diabetes</v>
      </c>
      <c r="N900" t="str">
        <f>PROPER('Medical Examinations'!D898)</f>
        <v>No</v>
      </c>
      <c r="O900" t="s">
        <v>2380</v>
      </c>
      <c r="P900" t="s">
        <v>2380</v>
      </c>
      <c r="Q900" s="20">
        <v>0</v>
      </c>
      <c r="R900" t="str">
        <f>PROPER('Answer Data Cleaning'!AA900)</f>
        <v>No</v>
      </c>
      <c r="T900" t="s">
        <v>929</v>
      </c>
      <c r="U900" s="24" t="str">
        <f>TEXT(_xlfn.CONCAT('Answer Data Cleaning'!M900,"-",'Answer Data Cleaning'!L900,"-",'Answer Data Cleaning'!K900),"DD-MMM-YYYY")</f>
        <v>25-Jul-1984</v>
      </c>
      <c r="V900">
        <f t="shared" si="41"/>
        <v>38</v>
      </c>
      <c r="W900">
        <v>3</v>
      </c>
      <c r="X900" s="22">
        <v>7325.47</v>
      </c>
      <c r="Y900" t="s">
        <v>11</v>
      </c>
      <c r="Z900" t="s">
        <v>16</v>
      </c>
      <c r="AA900" t="s">
        <v>23</v>
      </c>
    </row>
    <row r="901" spans="2:27" ht="15.5" x14ac:dyDescent="0.35">
      <c r="B901" s="1" t="s">
        <v>1473</v>
      </c>
      <c r="C901" s="1" t="s">
        <v>3282</v>
      </c>
      <c r="D901" t="s">
        <v>4734</v>
      </c>
      <c r="E901" t="s">
        <v>6285</v>
      </c>
      <c r="F901" t="s">
        <v>6284</v>
      </c>
      <c r="I901" t="s">
        <v>1473</v>
      </c>
      <c r="J901">
        <v>23</v>
      </c>
      <c r="K901" t="str">
        <f t="shared" si="42"/>
        <v>Normal Weight</v>
      </c>
      <c r="L901">
        <v>9.8800000000000008</v>
      </c>
      <c r="M901" t="str">
        <f t="shared" si="43"/>
        <v>Diabetes</v>
      </c>
      <c r="N901" t="str">
        <f>PROPER('Medical Examinations'!D899)</f>
        <v>No</v>
      </c>
      <c r="O901" t="s">
        <v>2380</v>
      </c>
      <c r="P901" t="s">
        <v>2380</v>
      </c>
      <c r="Q901" s="20">
        <v>0</v>
      </c>
      <c r="R901" t="str">
        <f>PROPER('Answer Data Cleaning'!AA901)</f>
        <v>No</v>
      </c>
      <c r="T901" t="s">
        <v>930</v>
      </c>
      <c r="U901" s="24" t="str">
        <f>TEXT(_xlfn.CONCAT('Answer Data Cleaning'!M901,"-",'Answer Data Cleaning'!L901,"-",'Answer Data Cleaning'!K901),"DD-MMM-YYYY")</f>
        <v>19-Sep-1979</v>
      </c>
      <c r="V901">
        <f t="shared" ref="V901:V964" si="44">DATEDIF(U901,"08-jun-2023","y")</f>
        <v>43</v>
      </c>
      <c r="W901">
        <v>1</v>
      </c>
      <c r="X901" s="22">
        <v>7337.75</v>
      </c>
      <c r="Y901" t="s">
        <v>11</v>
      </c>
      <c r="Z901" t="s">
        <v>12</v>
      </c>
      <c r="AA901" t="s">
        <v>42</v>
      </c>
    </row>
    <row r="902" spans="2:27" ht="15.5" x14ac:dyDescent="0.35">
      <c r="B902" s="1" t="s">
        <v>1472</v>
      </c>
      <c r="C902" s="1" t="s">
        <v>3283</v>
      </c>
      <c r="D902" t="s">
        <v>4737</v>
      </c>
      <c r="E902" t="s">
        <v>4813</v>
      </c>
      <c r="F902" t="s">
        <v>5118</v>
      </c>
      <c r="I902" t="s">
        <v>1472</v>
      </c>
      <c r="J902">
        <v>38.25</v>
      </c>
      <c r="K902" t="str">
        <f t="shared" si="42"/>
        <v>Obesity</v>
      </c>
      <c r="L902">
        <v>6.2</v>
      </c>
      <c r="M902" t="str">
        <f t="shared" si="43"/>
        <v>Prediabetes</v>
      </c>
      <c r="N902" t="str">
        <f>PROPER('Medical Examinations'!D900)</f>
        <v>No</v>
      </c>
      <c r="O902" t="s">
        <v>2380</v>
      </c>
      <c r="P902" t="s">
        <v>2380</v>
      </c>
      <c r="Q902">
        <v>1</v>
      </c>
      <c r="R902" t="str">
        <f>PROPER('Answer Data Cleaning'!AA902)</f>
        <v>No</v>
      </c>
      <c r="T902" t="s">
        <v>931</v>
      </c>
      <c r="U902" s="24" t="str">
        <f>TEXT(_xlfn.CONCAT('Answer Data Cleaning'!M902,"-",'Answer Data Cleaning'!L902,"-",'Answer Data Cleaning'!K902),"DD-MMM-YYYY")</f>
        <v>15-Jun-1986</v>
      </c>
      <c r="V902">
        <f t="shared" si="44"/>
        <v>36</v>
      </c>
      <c r="W902">
        <v>3</v>
      </c>
      <c r="X902" s="22">
        <v>7339.93</v>
      </c>
      <c r="Y902" t="s">
        <v>11</v>
      </c>
      <c r="Z902" t="s">
        <v>11</v>
      </c>
      <c r="AA902" t="s">
        <v>23</v>
      </c>
    </row>
    <row r="903" spans="2:27" ht="15.5" x14ac:dyDescent="0.35">
      <c r="B903" s="1" t="s">
        <v>1471</v>
      </c>
      <c r="C903" s="1" t="s">
        <v>3284</v>
      </c>
      <c r="D903" t="s">
        <v>5612</v>
      </c>
      <c r="E903" t="s">
        <v>6286</v>
      </c>
      <c r="F903" t="s">
        <v>5148</v>
      </c>
      <c r="I903" t="s">
        <v>1471</v>
      </c>
      <c r="J903">
        <v>39.25</v>
      </c>
      <c r="K903" t="str">
        <f t="shared" si="42"/>
        <v>Obesity</v>
      </c>
      <c r="L903">
        <v>8.41</v>
      </c>
      <c r="M903" t="str">
        <f t="shared" si="43"/>
        <v>Diabetes</v>
      </c>
      <c r="N903" t="str">
        <f>PROPER('Medical Examinations'!D901)</f>
        <v>Yes</v>
      </c>
      <c r="O903" t="s">
        <v>2380</v>
      </c>
      <c r="P903" t="s">
        <v>2380</v>
      </c>
      <c r="Q903">
        <v>1</v>
      </c>
      <c r="R903" t="str">
        <f>PROPER('Answer Data Cleaning'!AA903)</f>
        <v>No</v>
      </c>
      <c r="T903" t="s">
        <v>932</v>
      </c>
      <c r="U903" s="24" t="str">
        <f>TEXT(_xlfn.CONCAT('Answer Data Cleaning'!M903,"-",'Answer Data Cleaning'!L903,"-",'Answer Data Cleaning'!K903),"DD-MMM-YYYY")</f>
        <v>18-Dec-1977</v>
      </c>
      <c r="V903">
        <f t="shared" si="44"/>
        <v>45</v>
      </c>
      <c r="W903">
        <v>0</v>
      </c>
      <c r="X903" s="22">
        <v>7345.08</v>
      </c>
      <c r="Y903" t="s">
        <v>11</v>
      </c>
      <c r="Z903" t="s">
        <v>16</v>
      </c>
      <c r="AA903" t="s">
        <v>42</v>
      </c>
    </row>
    <row r="904" spans="2:27" ht="15.5" x14ac:dyDescent="0.35">
      <c r="B904" s="1" t="s">
        <v>1470</v>
      </c>
      <c r="C904" s="1" t="s">
        <v>3285</v>
      </c>
      <c r="D904" t="s">
        <v>4734</v>
      </c>
      <c r="E904" t="s">
        <v>6288</v>
      </c>
      <c r="F904" t="s">
        <v>6287</v>
      </c>
      <c r="I904" t="s">
        <v>1470</v>
      </c>
      <c r="J904">
        <v>26.6</v>
      </c>
      <c r="K904" t="str">
        <f t="shared" si="42"/>
        <v>Overweight</v>
      </c>
      <c r="L904">
        <v>5.07</v>
      </c>
      <c r="M904" t="str">
        <f t="shared" si="43"/>
        <v>Normal</v>
      </c>
      <c r="N904" t="str">
        <f>PROPER('Medical Examinations'!D902)</f>
        <v>Yes</v>
      </c>
      <c r="O904" t="s">
        <v>2380</v>
      </c>
      <c r="P904" t="s">
        <v>2380</v>
      </c>
      <c r="Q904">
        <v>2</v>
      </c>
      <c r="R904" t="str">
        <f>PROPER('Answer Data Cleaning'!AA904)</f>
        <v>No</v>
      </c>
      <c r="T904" t="s">
        <v>933</v>
      </c>
      <c r="U904" s="24" t="str">
        <f>TEXT(_xlfn.CONCAT('Answer Data Cleaning'!M904,"-",'Answer Data Cleaning'!L904,"-",'Answer Data Cleaning'!K904),"DD-MMM-YYYY")</f>
        <v>26-Jun-1979</v>
      </c>
      <c r="V904">
        <f t="shared" si="44"/>
        <v>43</v>
      </c>
      <c r="W904">
        <v>1</v>
      </c>
      <c r="X904" s="22">
        <v>7345.73</v>
      </c>
      <c r="Y904" t="s">
        <v>11</v>
      </c>
      <c r="Z904" t="s">
        <v>16</v>
      </c>
      <c r="AA904" t="s">
        <v>13</v>
      </c>
    </row>
    <row r="905" spans="2:27" ht="15.5" x14ac:dyDescent="0.35">
      <c r="B905" s="1" t="s">
        <v>1469</v>
      </c>
      <c r="C905" s="1" t="s">
        <v>3286</v>
      </c>
      <c r="D905" t="s">
        <v>4737</v>
      </c>
      <c r="E905" t="s">
        <v>5749</v>
      </c>
      <c r="F905" t="s">
        <v>6289</v>
      </c>
      <c r="I905" t="s">
        <v>1469</v>
      </c>
      <c r="J905">
        <v>35.700000000000003</v>
      </c>
      <c r="K905" t="str">
        <f t="shared" si="42"/>
        <v>Obesity</v>
      </c>
      <c r="L905">
        <v>4.0599999999999996</v>
      </c>
      <c r="M905" t="str">
        <f t="shared" si="43"/>
        <v>Normal</v>
      </c>
      <c r="N905" t="str">
        <f>PROPER('Medical Examinations'!D903)</f>
        <v>No</v>
      </c>
      <c r="O905" t="s">
        <v>2380</v>
      </c>
      <c r="P905" t="s">
        <v>2383</v>
      </c>
      <c r="Q905">
        <v>1</v>
      </c>
      <c r="R905" t="str">
        <f>PROPER('Answer Data Cleaning'!AA905)</f>
        <v>No</v>
      </c>
      <c r="T905" t="s">
        <v>934</v>
      </c>
      <c r="U905" s="24" t="str">
        <f>TEXT(_xlfn.CONCAT('Answer Data Cleaning'!M905,"-",'Answer Data Cleaning'!L905,"-",'Answer Data Cleaning'!K905),"DD-MMM-YYYY")</f>
        <v>01-Dec-1977</v>
      </c>
      <c r="V905">
        <f t="shared" si="44"/>
        <v>45</v>
      </c>
      <c r="W905">
        <v>0</v>
      </c>
      <c r="X905" s="22">
        <v>7348.14</v>
      </c>
      <c r="Y905" t="s">
        <v>11</v>
      </c>
      <c r="Z905" t="s">
        <v>16</v>
      </c>
      <c r="AA905" t="s">
        <v>42</v>
      </c>
    </row>
    <row r="906" spans="2:27" ht="15.5" x14ac:dyDescent="0.35">
      <c r="B906" s="1" t="s">
        <v>1468</v>
      </c>
      <c r="C906" s="1" t="s">
        <v>3287</v>
      </c>
      <c r="D906" t="s">
        <v>4734</v>
      </c>
      <c r="E906" t="s">
        <v>6291</v>
      </c>
      <c r="F906" t="s">
        <v>6290</v>
      </c>
      <c r="I906" t="s">
        <v>1468</v>
      </c>
      <c r="J906">
        <v>20.100000000000001</v>
      </c>
      <c r="K906" t="str">
        <f t="shared" si="42"/>
        <v>Normal Weight</v>
      </c>
      <c r="L906">
        <v>10.52</v>
      </c>
      <c r="M906" t="str">
        <f t="shared" si="43"/>
        <v>Diabetes</v>
      </c>
      <c r="N906" t="str">
        <f>PROPER('Medical Examinations'!D904)</f>
        <v>No</v>
      </c>
      <c r="O906" t="s">
        <v>2380</v>
      </c>
      <c r="P906" t="s">
        <v>2380</v>
      </c>
      <c r="Q906" s="20">
        <v>0</v>
      </c>
      <c r="R906" t="str">
        <f>PROPER('Answer Data Cleaning'!AA906)</f>
        <v>No</v>
      </c>
      <c r="T906" t="s">
        <v>935</v>
      </c>
      <c r="U906" s="24" t="str">
        <f>TEXT(_xlfn.CONCAT('Answer Data Cleaning'!M906,"-",'Answer Data Cleaning'!L906,"-",'Answer Data Cleaning'!K906),"DD-MMM-YYYY")</f>
        <v>05-Oct-1993</v>
      </c>
      <c r="V906">
        <f t="shared" si="44"/>
        <v>29</v>
      </c>
      <c r="W906">
        <v>0</v>
      </c>
      <c r="X906" s="22">
        <v>7349.12</v>
      </c>
      <c r="Y906" t="s">
        <v>11</v>
      </c>
      <c r="Z906" t="s">
        <v>11</v>
      </c>
      <c r="AA906" t="s">
        <v>300</v>
      </c>
    </row>
    <row r="907" spans="2:27" ht="15.5" x14ac:dyDescent="0.35">
      <c r="B907" s="1" t="s">
        <v>1467</v>
      </c>
      <c r="C907" s="1" t="s">
        <v>3288</v>
      </c>
      <c r="D907" t="s">
        <v>4734</v>
      </c>
      <c r="E907" t="s">
        <v>6293</v>
      </c>
      <c r="F907" t="s">
        <v>6292</v>
      </c>
      <c r="I907" t="s">
        <v>1467</v>
      </c>
      <c r="J907">
        <v>22.23</v>
      </c>
      <c r="K907" t="str">
        <f t="shared" si="42"/>
        <v>Normal Weight</v>
      </c>
      <c r="L907">
        <v>9.65</v>
      </c>
      <c r="M907" t="str">
        <f t="shared" si="43"/>
        <v>Diabetes</v>
      </c>
      <c r="N907" t="str">
        <f>PROPER('Medical Examinations'!D905)</f>
        <v>No</v>
      </c>
      <c r="O907" t="s">
        <v>2380</v>
      </c>
      <c r="P907" t="s">
        <v>2380</v>
      </c>
      <c r="Q907" s="20">
        <v>0</v>
      </c>
      <c r="R907" t="str">
        <f>PROPER('Answer Data Cleaning'!AA907)</f>
        <v>No</v>
      </c>
      <c r="T907" t="s">
        <v>936</v>
      </c>
      <c r="U907" s="24" t="str">
        <f>TEXT(_xlfn.CONCAT('Answer Data Cleaning'!M907,"-",'Answer Data Cleaning'!L907,"-",'Answer Data Cleaning'!K907),"DD-MMM-YYYY")</f>
        <v>21-Jun-1983</v>
      </c>
      <c r="V907">
        <f t="shared" si="44"/>
        <v>39</v>
      </c>
      <c r="W907">
        <v>3</v>
      </c>
      <c r="X907" s="22">
        <v>7357.49</v>
      </c>
      <c r="Y907" t="s">
        <v>11</v>
      </c>
      <c r="Z907" t="s">
        <v>11</v>
      </c>
      <c r="AA907" t="s">
        <v>23</v>
      </c>
    </row>
    <row r="908" spans="2:27" ht="15.5" x14ac:dyDescent="0.35">
      <c r="B908" s="1" t="s">
        <v>1466</v>
      </c>
      <c r="C908" s="1" t="s">
        <v>3289</v>
      </c>
      <c r="D908" t="s">
        <v>4737</v>
      </c>
      <c r="E908" t="s">
        <v>6295</v>
      </c>
      <c r="F908" t="s">
        <v>6294</v>
      </c>
      <c r="I908" t="s">
        <v>1466</v>
      </c>
      <c r="J908">
        <v>36.47</v>
      </c>
      <c r="K908" t="str">
        <f t="shared" si="42"/>
        <v>Obesity</v>
      </c>
      <c r="L908">
        <v>6.21</v>
      </c>
      <c r="M908" t="str">
        <f t="shared" si="43"/>
        <v>Prediabetes</v>
      </c>
      <c r="N908" t="str">
        <f>PROPER('Medical Examinations'!D906)</f>
        <v>No</v>
      </c>
      <c r="O908" t="s">
        <v>2380</v>
      </c>
      <c r="P908" t="s">
        <v>2380</v>
      </c>
      <c r="Q908" s="20">
        <v>0</v>
      </c>
      <c r="R908" t="str">
        <f>PROPER('Answer Data Cleaning'!AA908)</f>
        <v>No</v>
      </c>
      <c r="T908" t="s">
        <v>937</v>
      </c>
      <c r="U908" s="24" t="str">
        <f>TEXT(_xlfn.CONCAT('Answer Data Cleaning'!M908,"-",'Answer Data Cleaning'!L908,"-",'Answer Data Cleaning'!K908),"DD-MMM-YYYY")</f>
        <v>16-Jul-1981</v>
      </c>
      <c r="V908">
        <f t="shared" si="44"/>
        <v>41</v>
      </c>
      <c r="W908">
        <v>1</v>
      </c>
      <c r="X908" s="22">
        <v>7358.18</v>
      </c>
      <c r="Y908" t="s">
        <v>11</v>
      </c>
      <c r="Z908" t="s">
        <v>12</v>
      </c>
      <c r="AA908" t="s">
        <v>247</v>
      </c>
    </row>
    <row r="909" spans="2:27" ht="15.5" x14ac:dyDescent="0.35">
      <c r="B909" s="1" t="s">
        <v>1465</v>
      </c>
      <c r="C909" s="1" t="s">
        <v>3290</v>
      </c>
      <c r="D909" t="s">
        <v>4734</v>
      </c>
      <c r="E909" t="s">
        <v>6187</v>
      </c>
      <c r="F909" t="s">
        <v>6296</v>
      </c>
      <c r="I909" t="s">
        <v>1465</v>
      </c>
      <c r="J909">
        <v>49.64</v>
      </c>
      <c r="K909" t="str">
        <f t="shared" si="42"/>
        <v>Obesity</v>
      </c>
      <c r="L909">
        <v>4.76</v>
      </c>
      <c r="M909" t="str">
        <f t="shared" si="43"/>
        <v>Normal</v>
      </c>
      <c r="N909" t="str">
        <f>PROPER('Medical Examinations'!D907)</f>
        <v>No</v>
      </c>
      <c r="O909" t="s">
        <v>2380</v>
      </c>
      <c r="P909" t="s">
        <v>2383</v>
      </c>
      <c r="Q909">
        <v>1</v>
      </c>
      <c r="R909" t="str">
        <f>PROPER('Answer Data Cleaning'!AA909)</f>
        <v>No</v>
      </c>
      <c r="T909" t="s">
        <v>938</v>
      </c>
      <c r="U909" s="24" t="str">
        <f>TEXT(_xlfn.CONCAT('Answer Data Cleaning'!M909,"-",'Answer Data Cleaning'!L909,"-",'Answer Data Cleaning'!K909),"DD-MMM-YYYY")</f>
        <v>09-Dec-1965</v>
      </c>
      <c r="V909">
        <f t="shared" si="44"/>
        <v>57</v>
      </c>
      <c r="W909">
        <v>0</v>
      </c>
      <c r="X909" s="22">
        <v>7362.31</v>
      </c>
      <c r="Y909" t="s">
        <v>12</v>
      </c>
      <c r="Z909" t="s">
        <v>12</v>
      </c>
      <c r="AA909" t="s">
        <v>13</v>
      </c>
    </row>
    <row r="910" spans="2:27" ht="15.5" x14ac:dyDescent="0.35">
      <c r="B910" s="1" t="s">
        <v>1464</v>
      </c>
      <c r="C910" s="1" t="s">
        <v>3291</v>
      </c>
      <c r="D910" t="s">
        <v>5612</v>
      </c>
      <c r="E910" t="s">
        <v>6298</v>
      </c>
      <c r="F910" t="s">
        <v>6297</v>
      </c>
      <c r="I910" t="s">
        <v>1464</v>
      </c>
      <c r="J910">
        <v>36.799999999999997</v>
      </c>
      <c r="K910" t="str">
        <f t="shared" si="42"/>
        <v>Obesity</v>
      </c>
      <c r="L910">
        <v>5.73</v>
      </c>
      <c r="M910" t="str">
        <f t="shared" si="43"/>
        <v>Prediabetes</v>
      </c>
      <c r="N910" t="str">
        <f>PROPER('Medical Examinations'!D908)</f>
        <v>Yes</v>
      </c>
      <c r="O910" t="s">
        <v>2380</v>
      </c>
      <c r="P910" t="s">
        <v>2383</v>
      </c>
      <c r="Q910">
        <v>1</v>
      </c>
      <c r="R910" t="str">
        <f>PROPER('Answer Data Cleaning'!AA910)</f>
        <v>No</v>
      </c>
      <c r="T910" t="s">
        <v>939</v>
      </c>
      <c r="U910" s="24" t="str">
        <f>TEXT(_xlfn.CONCAT('Answer Data Cleaning'!M910,"-",'Answer Data Cleaning'!L910,"-",'Answer Data Cleaning'!K910),"DD-MMM-YYYY")</f>
        <v>24-Nov-1981</v>
      </c>
      <c r="V910">
        <f t="shared" si="44"/>
        <v>41</v>
      </c>
      <c r="W910">
        <v>2</v>
      </c>
      <c r="X910" s="22">
        <v>7371.77</v>
      </c>
      <c r="Y910" t="s">
        <v>11</v>
      </c>
      <c r="Z910" t="s">
        <v>16</v>
      </c>
      <c r="AA910" t="s">
        <v>42</v>
      </c>
    </row>
    <row r="911" spans="2:27" ht="15.5" x14ac:dyDescent="0.35">
      <c r="B911" s="1" t="s">
        <v>1463</v>
      </c>
      <c r="C911" s="1" t="s">
        <v>3292</v>
      </c>
      <c r="D911" t="s">
        <v>4737</v>
      </c>
      <c r="E911" t="s">
        <v>6300</v>
      </c>
      <c r="F911" t="s">
        <v>6299</v>
      </c>
      <c r="I911" t="s">
        <v>1463</v>
      </c>
      <c r="J911">
        <v>33.880000000000003</v>
      </c>
      <c r="K911" t="str">
        <f t="shared" si="42"/>
        <v>Obesity</v>
      </c>
      <c r="L911">
        <v>10.78</v>
      </c>
      <c r="M911" t="str">
        <f t="shared" si="43"/>
        <v>Diabetes</v>
      </c>
      <c r="N911" t="str">
        <f>PROPER('Medical Examinations'!D909)</f>
        <v>Yes</v>
      </c>
      <c r="O911" t="s">
        <v>2380</v>
      </c>
      <c r="P911" t="s">
        <v>2380</v>
      </c>
      <c r="Q911" s="20">
        <v>0</v>
      </c>
      <c r="R911" t="str">
        <f>PROPER('Answer Data Cleaning'!AA911)</f>
        <v>No</v>
      </c>
      <c r="T911" t="s">
        <v>940</v>
      </c>
      <c r="U911" s="24" t="str">
        <f>TEXT(_xlfn.CONCAT('Answer Data Cleaning'!M911,"-",'Answer Data Cleaning'!L911,"-",'Answer Data Cleaning'!K911),"DD-MMM-YYYY")</f>
        <v>22-Jul-1993</v>
      </c>
      <c r="V911">
        <f t="shared" si="44"/>
        <v>29</v>
      </c>
      <c r="W911">
        <v>0</v>
      </c>
      <c r="X911" s="22">
        <v>7388.85</v>
      </c>
      <c r="Y911" t="s">
        <v>11</v>
      </c>
      <c r="Z911" t="s">
        <v>11</v>
      </c>
      <c r="AA911" t="s">
        <v>535</v>
      </c>
    </row>
    <row r="912" spans="2:27" ht="15.5" x14ac:dyDescent="0.35">
      <c r="B912" s="1" t="s">
        <v>1462</v>
      </c>
      <c r="C912" s="1" t="s">
        <v>3293</v>
      </c>
      <c r="D912" t="s">
        <v>4737</v>
      </c>
      <c r="E912" t="s">
        <v>5327</v>
      </c>
      <c r="F912" t="s">
        <v>6301</v>
      </c>
      <c r="I912" t="s">
        <v>1462</v>
      </c>
      <c r="J912">
        <v>32.01</v>
      </c>
      <c r="K912" t="str">
        <f t="shared" si="42"/>
        <v>Obesity</v>
      </c>
      <c r="L912">
        <v>5.08</v>
      </c>
      <c r="M912" t="str">
        <f t="shared" si="43"/>
        <v>Normal</v>
      </c>
      <c r="N912" t="str">
        <f>PROPER('Medical Examinations'!D910)</f>
        <v>Yes</v>
      </c>
      <c r="O912" t="s">
        <v>2380</v>
      </c>
      <c r="P912" t="s">
        <v>2380</v>
      </c>
      <c r="Q912">
        <v>1</v>
      </c>
      <c r="R912" t="str">
        <f>PROPER('Answer Data Cleaning'!AA912)</f>
        <v>No</v>
      </c>
      <c r="T912" t="s">
        <v>941</v>
      </c>
      <c r="U912" s="24" t="str">
        <f>TEXT(_xlfn.CONCAT('Answer Data Cleaning'!M912,"-",'Answer Data Cleaning'!L912,"-",'Answer Data Cleaning'!K912),"DD-MMM-YYYY")</f>
        <v>05-Dec-1965</v>
      </c>
      <c r="V912">
        <f t="shared" si="44"/>
        <v>57</v>
      </c>
      <c r="W912">
        <v>0</v>
      </c>
      <c r="X912" s="22">
        <v>7403.98</v>
      </c>
      <c r="Y912" t="s">
        <v>12</v>
      </c>
      <c r="Z912" t="s">
        <v>11</v>
      </c>
      <c r="AA912" t="s">
        <v>13</v>
      </c>
    </row>
    <row r="913" spans="2:27" ht="15.5" x14ac:dyDescent="0.35">
      <c r="B913" s="1" t="s">
        <v>1461</v>
      </c>
      <c r="C913" s="1" t="s">
        <v>3294</v>
      </c>
      <c r="D913" t="s">
        <v>4737</v>
      </c>
      <c r="E913" t="s">
        <v>6303</v>
      </c>
      <c r="F913" t="s">
        <v>6302</v>
      </c>
      <c r="I913" t="s">
        <v>1461</v>
      </c>
      <c r="J913">
        <v>33.630000000000003</v>
      </c>
      <c r="K913" t="str">
        <f t="shared" si="42"/>
        <v>Obesity</v>
      </c>
      <c r="L913">
        <v>11.39</v>
      </c>
      <c r="M913" t="str">
        <f t="shared" si="43"/>
        <v>Diabetes</v>
      </c>
      <c r="N913" t="str">
        <f>PROPER('Medical Examinations'!D911)</f>
        <v>No</v>
      </c>
      <c r="O913" t="s">
        <v>2380</v>
      </c>
      <c r="P913" t="s">
        <v>2380</v>
      </c>
      <c r="Q913" s="20">
        <v>0</v>
      </c>
      <c r="R913" t="str">
        <f>PROPER('Answer Data Cleaning'!AA913)</f>
        <v>No</v>
      </c>
      <c r="T913" t="s">
        <v>942</v>
      </c>
      <c r="U913" s="24" t="str">
        <f>TEXT(_xlfn.CONCAT('Answer Data Cleaning'!M913,"-",'Answer Data Cleaning'!L913,"-",'Answer Data Cleaning'!K913),"DD-MMM-YYYY")</f>
        <v>19-Sep-1983</v>
      </c>
      <c r="V913">
        <f t="shared" si="44"/>
        <v>39</v>
      </c>
      <c r="W913">
        <v>3</v>
      </c>
      <c r="X913" s="22">
        <v>7418.52</v>
      </c>
      <c r="Y913" t="s">
        <v>11</v>
      </c>
      <c r="Z913" t="s">
        <v>11</v>
      </c>
      <c r="AA913" t="s">
        <v>42</v>
      </c>
    </row>
    <row r="914" spans="2:27" ht="15.5" x14ac:dyDescent="0.35">
      <c r="B914" s="1" t="s">
        <v>1460</v>
      </c>
      <c r="C914" s="1" t="s">
        <v>3295</v>
      </c>
      <c r="D914" t="s">
        <v>4737</v>
      </c>
      <c r="E914" t="s">
        <v>6305</v>
      </c>
      <c r="F914" t="s">
        <v>6304</v>
      </c>
      <c r="I914" t="s">
        <v>1460</v>
      </c>
      <c r="J914">
        <v>34.865000000000002</v>
      </c>
      <c r="K914" t="str">
        <f t="shared" si="42"/>
        <v>Obesity</v>
      </c>
      <c r="L914">
        <v>5.35</v>
      </c>
      <c r="M914" t="str">
        <f t="shared" si="43"/>
        <v>Normal</v>
      </c>
      <c r="N914" t="str">
        <f>PROPER('Medical Examinations'!D912)</f>
        <v>Yes</v>
      </c>
      <c r="O914" t="s">
        <v>2380</v>
      </c>
      <c r="P914" t="s">
        <v>2380</v>
      </c>
      <c r="Q914">
        <v>1</v>
      </c>
      <c r="R914" t="str">
        <f>PROPER('Answer Data Cleaning'!AA914)</f>
        <v>No</v>
      </c>
      <c r="T914" t="s">
        <v>943</v>
      </c>
      <c r="U914" s="24" t="str">
        <f>TEXT(_xlfn.CONCAT('Answer Data Cleaning'!M914,"-",'Answer Data Cleaning'!L914,"-",'Answer Data Cleaning'!K914),"DD-MMM-YYYY")</f>
        <v>12-Nov-1978</v>
      </c>
      <c r="V914">
        <f t="shared" si="44"/>
        <v>44</v>
      </c>
      <c r="W914">
        <v>0</v>
      </c>
      <c r="X914" s="22">
        <v>7419.48</v>
      </c>
      <c r="Y914" t="s">
        <v>11</v>
      </c>
      <c r="Z914" t="s">
        <v>11</v>
      </c>
      <c r="AA914" t="s">
        <v>23</v>
      </c>
    </row>
    <row r="915" spans="2:27" ht="15.5" x14ac:dyDescent="0.35">
      <c r="B915" s="1" t="s">
        <v>1459</v>
      </c>
      <c r="C915" s="1" t="s">
        <v>3296</v>
      </c>
      <c r="D915" t="s">
        <v>4737</v>
      </c>
      <c r="E915" t="s">
        <v>5491</v>
      </c>
      <c r="F915" t="s">
        <v>6306</v>
      </c>
      <c r="I915" t="s">
        <v>1459</v>
      </c>
      <c r="J915">
        <v>43.11</v>
      </c>
      <c r="K915" t="str">
        <f t="shared" si="42"/>
        <v>Obesity</v>
      </c>
      <c r="L915">
        <v>5.6</v>
      </c>
      <c r="M915" t="str">
        <f t="shared" si="43"/>
        <v>Normal</v>
      </c>
      <c r="N915" t="str">
        <f>PROPER('Medical Examinations'!D913)</f>
        <v>No</v>
      </c>
      <c r="O915" t="s">
        <v>2380</v>
      </c>
      <c r="P915" t="s">
        <v>2380</v>
      </c>
      <c r="Q915" s="20">
        <v>0</v>
      </c>
      <c r="R915" t="str">
        <f>PROPER('Answer Data Cleaning'!AA915)</f>
        <v>No</v>
      </c>
      <c r="T915" t="s">
        <v>944</v>
      </c>
      <c r="U915" s="24" t="str">
        <f>TEXT(_xlfn.CONCAT('Answer Data Cleaning'!M915,"-",'Answer Data Cleaning'!L915,"-",'Answer Data Cleaning'!K915),"DD-MMM-YYYY")</f>
        <v>02-Dec-1978</v>
      </c>
      <c r="V915">
        <f t="shared" si="44"/>
        <v>44</v>
      </c>
      <c r="W915">
        <v>0</v>
      </c>
      <c r="X915" s="22">
        <v>7421.19</v>
      </c>
      <c r="Y915" t="s">
        <v>11</v>
      </c>
      <c r="Z915" t="s">
        <v>12</v>
      </c>
      <c r="AA915" t="s">
        <v>23</v>
      </c>
    </row>
    <row r="916" spans="2:27" ht="15.5" x14ac:dyDescent="0.35">
      <c r="B916" s="1" t="s">
        <v>1458</v>
      </c>
      <c r="C916" s="1" t="s">
        <v>3297</v>
      </c>
      <c r="D916" t="s">
        <v>4737</v>
      </c>
      <c r="E916" t="s">
        <v>4898</v>
      </c>
      <c r="F916" t="s">
        <v>6307</v>
      </c>
      <c r="I916" t="s">
        <v>1458</v>
      </c>
      <c r="J916">
        <v>30.305</v>
      </c>
      <c r="K916" t="str">
        <f t="shared" si="42"/>
        <v>Obesity</v>
      </c>
      <c r="L916">
        <v>4.2699999999999996</v>
      </c>
      <c r="M916" t="str">
        <f t="shared" si="43"/>
        <v>Normal</v>
      </c>
      <c r="N916" t="str">
        <f>PROPER('Medical Examinations'!D914)</f>
        <v>Yes</v>
      </c>
      <c r="O916" t="s">
        <v>2380</v>
      </c>
      <c r="P916" t="s">
        <v>2380</v>
      </c>
      <c r="Q916">
        <v>1</v>
      </c>
      <c r="R916" t="str">
        <f>PROPER('Answer Data Cleaning'!AA916)</f>
        <v>No</v>
      </c>
      <c r="T916" t="s">
        <v>945</v>
      </c>
      <c r="U916" s="24" t="str">
        <f>TEXT(_xlfn.CONCAT('Answer Data Cleaning'!M916,"-",'Answer Data Cleaning'!L916,"-",'Answer Data Cleaning'!K916),"DD-MMM-YYYY")</f>
        <v>25-Aug-1977</v>
      </c>
      <c r="V916">
        <f t="shared" si="44"/>
        <v>45</v>
      </c>
      <c r="W916">
        <v>1</v>
      </c>
      <c r="X916" s="22">
        <v>7441.05</v>
      </c>
      <c r="Y916" t="s">
        <v>12</v>
      </c>
      <c r="Z916" t="s">
        <v>11</v>
      </c>
      <c r="AA916" t="s">
        <v>42</v>
      </c>
    </row>
    <row r="917" spans="2:27" ht="15.5" x14ac:dyDescent="0.35">
      <c r="B917" s="1" t="s">
        <v>1457</v>
      </c>
      <c r="C917" s="1" t="s">
        <v>3298</v>
      </c>
      <c r="D917" t="s">
        <v>4737</v>
      </c>
      <c r="E917" t="s">
        <v>6308</v>
      </c>
      <c r="F917" t="s">
        <v>4986</v>
      </c>
      <c r="I917" t="s">
        <v>1457</v>
      </c>
      <c r="J917">
        <v>25.175000000000001</v>
      </c>
      <c r="K917" t="str">
        <f t="shared" si="42"/>
        <v>Overweight</v>
      </c>
      <c r="L917">
        <v>5.57</v>
      </c>
      <c r="M917" t="str">
        <f t="shared" si="43"/>
        <v>Normal</v>
      </c>
      <c r="N917" t="str">
        <f>PROPER('Medical Examinations'!D915)</f>
        <v>Yes</v>
      </c>
      <c r="O917" t="s">
        <v>2380</v>
      </c>
      <c r="P917" t="s">
        <v>2380</v>
      </c>
      <c r="Q917">
        <v>1</v>
      </c>
      <c r="R917" t="str">
        <f>PROPER('Answer Data Cleaning'!AA917)</f>
        <v>No</v>
      </c>
      <c r="T917" t="s">
        <v>946</v>
      </c>
      <c r="U917" s="24" t="str">
        <f>TEXT(_xlfn.CONCAT('Answer Data Cleaning'!M917,"-",'Answer Data Cleaning'!L917,"-",'Answer Data Cleaning'!K917),"DD-MMM-YYYY")</f>
        <v>01-Sep-1979</v>
      </c>
      <c r="V917">
        <f t="shared" si="44"/>
        <v>43</v>
      </c>
      <c r="W917">
        <v>2</v>
      </c>
      <c r="X917" s="22">
        <v>7441.5</v>
      </c>
      <c r="Y917" t="s">
        <v>12</v>
      </c>
      <c r="Z917" t="s">
        <v>11</v>
      </c>
      <c r="AA917" t="s">
        <v>42</v>
      </c>
    </row>
    <row r="918" spans="2:27" ht="15.5" x14ac:dyDescent="0.35">
      <c r="B918" s="1" t="s">
        <v>1456</v>
      </c>
      <c r="C918" s="1" t="s">
        <v>3299</v>
      </c>
      <c r="D918" t="s">
        <v>4737</v>
      </c>
      <c r="E918" t="s">
        <v>6310</v>
      </c>
      <c r="F918" t="s">
        <v>6309</v>
      </c>
      <c r="I918" t="s">
        <v>1456</v>
      </c>
      <c r="J918">
        <v>26.8</v>
      </c>
      <c r="K918" t="str">
        <f t="shared" si="42"/>
        <v>Overweight</v>
      </c>
      <c r="L918">
        <v>5.68</v>
      </c>
      <c r="M918" t="str">
        <f t="shared" si="43"/>
        <v>Normal</v>
      </c>
      <c r="N918" t="str">
        <f>PROPER('Medical Examinations'!D916)</f>
        <v>Yes</v>
      </c>
      <c r="O918" t="s">
        <v>2380</v>
      </c>
      <c r="P918" t="s">
        <v>2380</v>
      </c>
      <c r="Q918">
        <v>1</v>
      </c>
      <c r="R918" t="str">
        <f>PROPER('Answer Data Cleaning'!AA918)</f>
        <v>No</v>
      </c>
      <c r="T918" t="s">
        <v>947</v>
      </c>
      <c r="U918" s="24" t="str">
        <f>TEXT(_xlfn.CONCAT('Answer Data Cleaning'!M918,"-",'Answer Data Cleaning'!L918,"-",'Answer Data Cleaning'!K918),"DD-MMM-YYYY")</f>
        <v>07-Jul-1980</v>
      </c>
      <c r="V918">
        <f t="shared" si="44"/>
        <v>42</v>
      </c>
      <c r="W918">
        <v>1</v>
      </c>
      <c r="X918" s="22">
        <v>7443.64</v>
      </c>
      <c r="Y918" t="s">
        <v>11</v>
      </c>
      <c r="Z918" t="s">
        <v>12</v>
      </c>
      <c r="AA918" t="s">
        <v>23</v>
      </c>
    </row>
    <row r="919" spans="2:27" ht="15.5" x14ac:dyDescent="0.35">
      <c r="B919" s="1" t="s">
        <v>1455</v>
      </c>
      <c r="C919" s="1" t="s">
        <v>3300</v>
      </c>
      <c r="D919" t="s">
        <v>4737</v>
      </c>
      <c r="E919" t="s">
        <v>6311</v>
      </c>
      <c r="F919" t="s">
        <v>5148</v>
      </c>
      <c r="I919" t="s">
        <v>1455</v>
      </c>
      <c r="J919">
        <v>21.78</v>
      </c>
      <c r="K919" t="str">
        <f t="shared" si="42"/>
        <v>Normal Weight</v>
      </c>
      <c r="L919">
        <v>5.3</v>
      </c>
      <c r="M919" t="str">
        <f t="shared" si="43"/>
        <v>Normal</v>
      </c>
      <c r="N919" t="str">
        <f>PROPER('Medical Examinations'!D917)</f>
        <v>No</v>
      </c>
      <c r="O919" t="s">
        <v>2382</v>
      </c>
      <c r="P919" t="s">
        <v>2380</v>
      </c>
      <c r="Q919">
        <v>1</v>
      </c>
      <c r="R919" t="str">
        <f>PROPER('Answer Data Cleaning'!AA919)</f>
        <v>No</v>
      </c>
      <c r="T919" t="s">
        <v>948</v>
      </c>
      <c r="U919" s="24" t="str">
        <f>TEXT(_xlfn.CONCAT('Answer Data Cleaning'!M919,"-",'Answer Data Cleaning'!L919,"-",'Answer Data Cleaning'!K919),"DD-MMM-YYYY")</f>
        <v>25-Sep-1977</v>
      </c>
      <c r="V919">
        <f t="shared" si="44"/>
        <v>45</v>
      </c>
      <c r="W919">
        <v>1</v>
      </c>
      <c r="X919" s="22">
        <v>7445.92</v>
      </c>
      <c r="Y919" t="s">
        <v>12</v>
      </c>
      <c r="Z919" t="s">
        <v>16</v>
      </c>
      <c r="AA919" t="s">
        <v>42</v>
      </c>
    </row>
    <row r="920" spans="2:27" ht="15.5" x14ac:dyDescent="0.35">
      <c r="B920" s="1" t="s">
        <v>1454</v>
      </c>
      <c r="C920" s="1" t="s">
        <v>3301</v>
      </c>
      <c r="D920" t="s">
        <v>4734</v>
      </c>
      <c r="E920" t="s">
        <v>6313</v>
      </c>
      <c r="F920" t="s">
        <v>6312</v>
      </c>
      <c r="I920" t="s">
        <v>1454</v>
      </c>
      <c r="J920">
        <v>30.14</v>
      </c>
      <c r="K920" t="str">
        <f t="shared" si="42"/>
        <v>Obesity</v>
      </c>
      <c r="L920">
        <v>9.4499999999999993</v>
      </c>
      <c r="M920" t="str">
        <f t="shared" si="43"/>
        <v>Diabetes</v>
      </c>
      <c r="N920" t="str">
        <f>PROPER('Medical Examinations'!D918)</f>
        <v>Yes</v>
      </c>
      <c r="O920" t="s">
        <v>2380</v>
      </c>
      <c r="P920" t="s">
        <v>2380</v>
      </c>
      <c r="Q920" s="20">
        <v>0</v>
      </c>
      <c r="R920" t="str">
        <f>PROPER('Answer Data Cleaning'!AA920)</f>
        <v>No</v>
      </c>
      <c r="T920" t="s">
        <v>949</v>
      </c>
      <c r="U920" s="24" t="str">
        <f>TEXT(_xlfn.CONCAT('Answer Data Cleaning'!M920,"-",'Answer Data Cleaning'!L920,"-",'Answer Data Cleaning'!K920),"DD-MMM-YYYY")</f>
        <v>30-Sep-1977</v>
      </c>
      <c r="V920">
        <f t="shared" si="44"/>
        <v>45</v>
      </c>
      <c r="W920">
        <v>0</v>
      </c>
      <c r="X920" s="22">
        <v>7448.4</v>
      </c>
      <c r="Y920" t="s">
        <v>12</v>
      </c>
      <c r="Z920" t="s">
        <v>12</v>
      </c>
      <c r="AA920" t="s">
        <v>356</v>
      </c>
    </row>
    <row r="921" spans="2:27" ht="15.5" x14ac:dyDescent="0.35">
      <c r="B921" s="1" t="s">
        <v>1453</v>
      </c>
      <c r="C921" s="1" t="s">
        <v>3302</v>
      </c>
      <c r="D921" t="s">
        <v>4734</v>
      </c>
      <c r="E921" t="s">
        <v>5508</v>
      </c>
      <c r="F921" t="s">
        <v>6314</v>
      </c>
      <c r="I921" t="s">
        <v>1453</v>
      </c>
      <c r="J921">
        <v>29.7</v>
      </c>
      <c r="K921" t="str">
        <f t="shared" si="42"/>
        <v>Overweight</v>
      </c>
      <c r="L921">
        <v>6.79</v>
      </c>
      <c r="M921" t="str">
        <f t="shared" si="43"/>
        <v>Diabetes</v>
      </c>
      <c r="N921" t="str">
        <f>PROPER('Medical Examinations'!D919)</f>
        <v>Yes</v>
      </c>
      <c r="O921" t="s">
        <v>2380</v>
      </c>
      <c r="P921" t="s">
        <v>2380</v>
      </c>
      <c r="Q921" s="20">
        <v>0</v>
      </c>
      <c r="R921" t="str">
        <f>PROPER('Answer Data Cleaning'!AA921)</f>
        <v>No</v>
      </c>
      <c r="T921" t="s">
        <v>950</v>
      </c>
      <c r="U921" s="24" t="str">
        <f>TEXT(_xlfn.CONCAT('Answer Data Cleaning'!M921,"-",'Answer Data Cleaning'!L921,"-",'Answer Data Cleaning'!K921),"DD-MMM-YYYY")</f>
        <v>01-Jun-2001</v>
      </c>
      <c r="V921">
        <f t="shared" si="44"/>
        <v>22</v>
      </c>
      <c r="W921">
        <v>0</v>
      </c>
      <c r="X921" s="22">
        <v>7450.36</v>
      </c>
      <c r="Y921" t="s">
        <v>11</v>
      </c>
      <c r="Z921" t="s">
        <v>11</v>
      </c>
      <c r="AA921" t="s">
        <v>23</v>
      </c>
    </row>
    <row r="922" spans="2:27" ht="15.5" x14ac:dyDescent="0.35">
      <c r="B922" s="1" t="s">
        <v>1452</v>
      </c>
      <c r="C922" s="1" t="s">
        <v>3303</v>
      </c>
      <c r="D922" t="s">
        <v>4734</v>
      </c>
      <c r="E922" t="s">
        <v>4827</v>
      </c>
      <c r="F922" t="s">
        <v>6315</v>
      </c>
      <c r="I922" t="s">
        <v>1452</v>
      </c>
      <c r="J922">
        <v>32.395000000000003</v>
      </c>
      <c r="K922" t="str">
        <f t="shared" si="42"/>
        <v>Obesity</v>
      </c>
      <c r="L922">
        <v>11.1</v>
      </c>
      <c r="M922" t="str">
        <f t="shared" si="43"/>
        <v>Diabetes</v>
      </c>
      <c r="N922" t="str">
        <f>PROPER('Medical Examinations'!D920)</f>
        <v>Yes</v>
      </c>
      <c r="O922" t="s">
        <v>2380</v>
      </c>
      <c r="P922" t="s">
        <v>2380</v>
      </c>
      <c r="Q922" s="20">
        <v>0</v>
      </c>
      <c r="R922" t="str">
        <f>PROPER('Answer Data Cleaning'!AA922)</f>
        <v>No</v>
      </c>
      <c r="T922" t="s">
        <v>951</v>
      </c>
      <c r="U922" s="24" t="str">
        <f>TEXT(_xlfn.CONCAT('Answer Data Cleaning'!M922,"-",'Answer Data Cleaning'!L922,"-",'Answer Data Cleaning'!K922),"DD-MMM-YYYY")</f>
        <v>04-Aug-1967</v>
      </c>
      <c r="V922">
        <f t="shared" si="44"/>
        <v>55</v>
      </c>
      <c r="W922">
        <v>0</v>
      </c>
      <c r="X922" s="22">
        <v>7463.51</v>
      </c>
      <c r="Y922" t="s">
        <v>12</v>
      </c>
      <c r="Z922" t="s">
        <v>12</v>
      </c>
      <c r="AA922" t="s">
        <v>13</v>
      </c>
    </row>
    <row r="923" spans="2:27" ht="15.5" x14ac:dyDescent="0.35">
      <c r="B923" s="1" t="s">
        <v>1451</v>
      </c>
      <c r="C923" s="1" t="s">
        <v>3304</v>
      </c>
      <c r="D923" t="s">
        <v>4734</v>
      </c>
      <c r="E923" t="s">
        <v>6317</v>
      </c>
      <c r="F923" t="s">
        <v>6316</v>
      </c>
      <c r="I923" t="s">
        <v>1451</v>
      </c>
      <c r="J923">
        <v>36.64</v>
      </c>
      <c r="K923" t="str">
        <f t="shared" si="42"/>
        <v>Obesity</v>
      </c>
      <c r="L923">
        <v>7.26</v>
      </c>
      <c r="M923" t="str">
        <f t="shared" si="43"/>
        <v>Diabetes</v>
      </c>
      <c r="N923" t="str">
        <f>PROPER('Medical Examinations'!D921)</f>
        <v>No</v>
      </c>
      <c r="O923" t="s">
        <v>2380</v>
      </c>
      <c r="P923" t="s">
        <v>2380</v>
      </c>
      <c r="Q923" s="20">
        <v>0</v>
      </c>
      <c r="R923" t="str">
        <f>PROPER('Answer Data Cleaning'!AA923)</f>
        <v>No</v>
      </c>
      <c r="T923" t="s">
        <v>952</v>
      </c>
      <c r="U923" s="24" t="str">
        <f>TEXT(_xlfn.CONCAT('Answer Data Cleaning'!M923,"-",'Answer Data Cleaning'!L923,"-",'Answer Data Cleaning'!K923),"DD-MMM-YYYY")</f>
        <v>14-Jun-1996</v>
      </c>
      <c r="V923">
        <f t="shared" si="44"/>
        <v>26</v>
      </c>
      <c r="W923">
        <v>0</v>
      </c>
      <c r="X923" s="22">
        <v>7487.38</v>
      </c>
      <c r="Y923" t="s">
        <v>11</v>
      </c>
      <c r="Z923" t="s">
        <v>12</v>
      </c>
      <c r="AA923" t="s">
        <v>23</v>
      </c>
    </row>
    <row r="924" spans="2:27" ht="15.5" x14ac:dyDescent="0.35">
      <c r="B924" s="1" t="s">
        <v>1450</v>
      </c>
      <c r="C924" s="1" t="s">
        <v>3305</v>
      </c>
      <c r="D924" t="s">
        <v>4734</v>
      </c>
      <c r="E924" t="s">
        <v>6319</v>
      </c>
      <c r="F924" t="s">
        <v>6318</v>
      </c>
      <c r="I924" t="s">
        <v>1450</v>
      </c>
      <c r="J924">
        <v>39.049999999999997</v>
      </c>
      <c r="K924" t="str">
        <f t="shared" si="42"/>
        <v>Obesity</v>
      </c>
      <c r="L924">
        <v>5.27</v>
      </c>
      <c r="M924" t="str">
        <f t="shared" si="43"/>
        <v>Normal</v>
      </c>
      <c r="N924" t="str">
        <f>PROPER('Medical Examinations'!D922)</f>
        <v>Yes</v>
      </c>
      <c r="O924" t="s">
        <v>2380</v>
      </c>
      <c r="P924" t="s">
        <v>2380</v>
      </c>
      <c r="Q924">
        <v>1</v>
      </c>
      <c r="R924" t="str">
        <f>PROPER('Answer Data Cleaning'!AA924)</f>
        <v>No</v>
      </c>
      <c r="T924" t="s">
        <v>953</v>
      </c>
      <c r="U924" s="24" t="str">
        <f>TEXT(_xlfn.CONCAT('Answer Data Cleaning'!M924,"-",'Answer Data Cleaning'!L924,"-",'Answer Data Cleaning'!K924),"DD-MMM-YYYY")</f>
        <v>15-Dec-1988</v>
      </c>
      <c r="V924">
        <f t="shared" si="44"/>
        <v>34</v>
      </c>
      <c r="W924">
        <v>3</v>
      </c>
      <c r="X924" s="22">
        <v>7494.63</v>
      </c>
      <c r="Y924" t="s">
        <v>11</v>
      </c>
      <c r="Z924" t="s">
        <v>12</v>
      </c>
      <c r="AA924" t="s">
        <v>200</v>
      </c>
    </row>
    <row r="925" spans="2:27" ht="15.5" x14ac:dyDescent="0.35">
      <c r="B925" s="1" t="s">
        <v>1449</v>
      </c>
      <c r="C925" s="1" t="s">
        <v>3306</v>
      </c>
      <c r="D925" t="s">
        <v>4734</v>
      </c>
      <c r="E925" t="s">
        <v>6321</v>
      </c>
      <c r="F925" t="s">
        <v>6320</v>
      </c>
      <c r="I925" t="s">
        <v>1449</v>
      </c>
      <c r="J925">
        <v>33.1</v>
      </c>
      <c r="K925" t="str">
        <f t="shared" si="42"/>
        <v>Obesity</v>
      </c>
      <c r="L925">
        <v>5.46</v>
      </c>
      <c r="M925" t="str">
        <f t="shared" si="43"/>
        <v>Normal</v>
      </c>
      <c r="N925" t="str">
        <f>PROPER('Medical Examinations'!D923)</f>
        <v>Yes</v>
      </c>
      <c r="O925" t="s">
        <v>2380</v>
      </c>
      <c r="P925" t="s">
        <v>2380</v>
      </c>
      <c r="Q925">
        <v>1</v>
      </c>
      <c r="R925" t="str">
        <f>PROPER('Answer Data Cleaning'!AA925)</f>
        <v>No</v>
      </c>
      <c r="T925" t="s">
        <v>954</v>
      </c>
      <c r="U925" s="24" t="str">
        <f>TEXT(_xlfn.CONCAT('Answer Data Cleaning'!M925,"-",'Answer Data Cleaning'!L925,"-",'Answer Data Cleaning'!K925),"DD-MMM-YYYY")</f>
        <v>28-Oct-1997</v>
      </c>
      <c r="V925">
        <f t="shared" si="44"/>
        <v>25</v>
      </c>
      <c r="W925">
        <v>0</v>
      </c>
      <c r="X925" s="22">
        <v>7504.3</v>
      </c>
      <c r="Y925" t="s">
        <v>11</v>
      </c>
      <c r="Z925" t="s">
        <v>16</v>
      </c>
      <c r="AA925" t="s">
        <v>23</v>
      </c>
    </row>
    <row r="926" spans="2:27" ht="15.5" x14ac:dyDescent="0.35">
      <c r="B926" s="1" t="s">
        <v>1448</v>
      </c>
      <c r="C926" s="1" t="s">
        <v>3307</v>
      </c>
      <c r="D926" t="s">
        <v>4734</v>
      </c>
      <c r="E926" t="s">
        <v>6323</v>
      </c>
      <c r="F926" t="s">
        <v>6322</v>
      </c>
      <c r="I926" t="s">
        <v>1448</v>
      </c>
      <c r="J926">
        <v>31.824999999999999</v>
      </c>
      <c r="K926" t="str">
        <f t="shared" si="42"/>
        <v>Obesity</v>
      </c>
      <c r="L926">
        <v>8.1300000000000008</v>
      </c>
      <c r="M926" t="str">
        <f t="shared" si="43"/>
        <v>Diabetes</v>
      </c>
      <c r="N926" t="str">
        <f>PROPER('Medical Examinations'!D924)</f>
        <v>No</v>
      </c>
      <c r="O926" t="s">
        <v>2380</v>
      </c>
      <c r="P926" t="s">
        <v>2380</v>
      </c>
      <c r="Q926" s="20">
        <v>0</v>
      </c>
      <c r="R926" t="str">
        <f>PROPER('Answer Data Cleaning'!AA926)</f>
        <v>No</v>
      </c>
      <c r="T926" t="s">
        <v>955</v>
      </c>
      <c r="U926" s="24" t="str">
        <f>TEXT(_xlfn.CONCAT('Answer Data Cleaning'!M926,"-",'Answer Data Cleaning'!L926,"-",'Answer Data Cleaning'!K926),"DD-MMM-YYYY")</f>
        <v>10-Jul-1983</v>
      </c>
      <c r="V926">
        <f t="shared" si="44"/>
        <v>39</v>
      </c>
      <c r="W926">
        <v>4</v>
      </c>
      <c r="X926" s="22">
        <v>7512.27</v>
      </c>
      <c r="Y926" t="s">
        <v>12</v>
      </c>
      <c r="Z926" t="s">
        <v>11</v>
      </c>
      <c r="AA926" t="s">
        <v>42</v>
      </c>
    </row>
    <row r="927" spans="2:27" ht="15.5" x14ac:dyDescent="0.35">
      <c r="B927" s="1" t="s">
        <v>1447</v>
      </c>
      <c r="C927" s="1" t="s">
        <v>3308</v>
      </c>
      <c r="D927" t="s">
        <v>4734</v>
      </c>
      <c r="E927" t="s">
        <v>6325</v>
      </c>
      <c r="F927" t="s">
        <v>6324</v>
      </c>
      <c r="I927" t="s">
        <v>1447</v>
      </c>
      <c r="J927">
        <v>29</v>
      </c>
      <c r="K927" t="str">
        <f t="shared" si="42"/>
        <v>Overweight</v>
      </c>
      <c r="L927">
        <v>4.25</v>
      </c>
      <c r="M927" t="str">
        <f t="shared" si="43"/>
        <v>Normal</v>
      </c>
      <c r="N927" t="str">
        <f>PROPER('Medical Examinations'!D925)</f>
        <v>Yes</v>
      </c>
      <c r="O927" t="s">
        <v>2380</v>
      </c>
      <c r="P927" t="s">
        <v>2380</v>
      </c>
      <c r="Q927">
        <v>1</v>
      </c>
      <c r="R927" t="str">
        <f>PROPER('Answer Data Cleaning'!AA927)</f>
        <v>No</v>
      </c>
      <c r="T927" t="s">
        <v>956</v>
      </c>
      <c r="U927" s="24" t="str">
        <f>TEXT(_xlfn.CONCAT('Answer Data Cleaning'!M927,"-",'Answer Data Cleaning'!L927,"-",'Answer Data Cleaning'!K927),"DD-MMM-YYYY")</f>
        <v>18-Oct-1978</v>
      </c>
      <c r="V927">
        <f t="shared" si="44"/>
        <v>44</v>
      </c>
      <c r="W927">
        <v>1</v>
      </c>
      <c r="X927" s="22">
        <v>7518.03</v>
      </c>
      <c r="Y927" t="s">
        <v>11</v>
      </c>
      <c r="Z927" t="s">
        <v>12</v>
      </c>
      <c r="AA927" t="s">
        <v>23</v>
      </c>
    </row>
    <row r="928" spans="2:27" ht="15.5" x14ac:dyDescent="0.35">
      <c r="B928" s="1" t="s">
        <v>1446</v>
      </c>
      <c r="C928" s="1" t="s">
        <v>3309</v>
      </c>
      <c r="D928" t="s">
        <v>4734</v>
      </c>
      <c r="E928" t="s">
        <v>6327</v>
      </c>
      <c r="F928" t="s">
        <v>6326</v>
      </c>
      <c r="I928" t="s">
        <v>1446</v>
      </c>
      <c r="J928">
        <v>30.495000000000001</v>
      </c>
      <c r="K928" t="str">
        <f t="shared" si="42"/>
        <v>Obesity</v>
      </c>
      <c r="L928">
        <v>8.68</v>
      </c>
      <c r="M928" t="str">
        <f t="shared" si="43"/>
        <v>Diabetes</v>
      </c>
      <c r="N928" t="str">
        <f>PROPER('Medical Examinations'!D926)</f>
        <v>No</v>
      </c>
      <c r="O928" t="s">
        <v>2380</v>
      </c>
      <c r="P928" t="s">
        <v>2380</v>
      </c>
      <c r="Q928" s="20">
        <v>0</v>
      </c>
      <c r="R928" t="str">
        <f>PROPER('Answer Data Cleaning'!AA928)</f>
        <v>No</v>
      </c>
      <c r="T928" t="s">
        <v>957</v>
      </c>
      <c r="U928" s="24" t="str">
        <f>TEXT(_xlfn.CONCAT('Answer Data Cleaning'!M928,"-",'Answer Data Cleaning'!L928,"-",'Answer Data Cleaning'!K928),"DD-MMM-YYYY")</f>
        <v>10-Oct-1976</v>
      </c>
      <c r="V928">
        <f t="shared" si="44"/>
        <v>46</v>
      </c>
      <c r="W928">
        <v>0</v>
      </c>
      <c r="X928" s="22">
        <v>7526.71</v>
      </c>
      <c r="Y928" t="s">
        <v>12</v>
      </c>
      <c r="Z928" t="s">
        <v>16</v>
      </c>
      <c r="AA928" t="s">
        <v>23</v>
      </c>
    </row>
    <row r="929" spans="2:27" ht="15.5" x14ac:dyDescent="0.35">
      <c r="B929" s="1" t="s">
        <v>1445</v>
      </c>
      <c r="C929" s="1" t="s">
        <v>3310</v>
      </c>
      <c r="D929" t="s">
        <v>4734</v>
      </c>
      <c r="E929" t="s">
        <v>6329</v>
      </c>
      <c r="F929" t="s">
        <v>6328</v>
      </c>
      <c r="I929" t="s">
        <v>1445</v>
      </c>
      <c r="J929">
        <v>25.2</v>
      </c>
      <c r="K929" t="str">
        <f t="shared" si="42"/>
        <v>Overweight</v>
      </c>
      <c r="L929">
        <v>6.25</v>
      </c>
      <c r="M929" t="str">
        <f t="shared" si="43"/>
        <v>Prediabetes</v>
      </c>
      <c r="N929" t="str">
        <f>PROPER('Medical Examinations'!D927)</f>
        <v>Yes</v>
      </c>
      <c r="O929" t="s">
        <v>2380</v>
      </c>
      <c r="P929" t="s">
        <v>2380</v>
      </c>
      <c r="Q929">
        <v>1</v>
      </c>
      <c r="R929" t="str">
        <f>PROPER('Answer Data Cleaning'!AA929)</f>
        <v>No</v>
      </c>
      <c r="T929" t="s">
        <v>958</v>
      </c>
      <c r="U929" s="24" t="str">
        <f>TEXT(_xlfn.CONCAT('Answer Data Cleaning'!M929,"-",'Answer Data Cleaning'!L929,"-",'Answer Data Cleaning'!K929),"DD-MMM-YYYY")</f>
        <v>14-Dec-1978</v>
      </c>
      <c r="V929">
        <f t="shared" si="44"/>
        <v>44</v>
      </c>
      <c r="W929">
        <v>2</v>
      </c>
      <c r="X929" s="22">
        <v>7531.7</v>
      </c>
      <c r="Y929" t="s">
        <v>11</v>
      </c>
      <c r="Z929" t="s">
        <v>16</v>
      </c>
      <c r="AA929" t="s">
        <v>13</v>
      </c>
    </row>
    <row r="930" spans="2:27" ht="15.5" x14ac:dyDescent="0.35">
      <c r="B930" s="1" t="s">
        <v>1444</v>
      </c>
      <c r="C930" s="1" t="s">
        <v>3311</v>
      </c>
      <c r="D930" t="s">
        <v>4734</v>
      </c>
      <c r="E930" t="s">
        <v>5957</v>
      </c>
      <c r="F930" t="s">
        <v>6330</v>
      </c>
      <c r="I930" t="s">
        <v>1444</v>
      </c>
      <c r="J930">
        <v>22.77</v>
      </c>
      <c r="K930" t="str">
        <f t="shared" si="42"/>
        <v>Normal Weight</v>
      </c>
      <c r="L930">
        <v>4.47</v>
      </c>
      <c r="M930" t="str">
        <f t="shared" si="43"/>
        <v>Normal</v>
      </c>
      <c r="N930" t="str">
        <f>PROPER('Medical Examinations'!D928)</f>
        <v>Yes</v>
      </c>
      <c r="O930" t="s">
        <v>2380</v>
      </c>
      <c r="P930" t="s">
        <v>2380</v>
      </c>
      <c r="Q930">
        <v>1</v>
      </c>
      <c r="R930" t="str">
        <f>PROPER('Answer Data Cleaning'!AA930)</f>
        <v>No</v>
      </c>
      <c r="T930" t="s">
        <v>959</v>
      </c>
      <c r="U930" s="24" t="str">
        <f>TEXT(_xlfn.CONCAT('Answer Data Cleaning'!M930,"-",'Answer Data Cleaning'!L930,"-",'Answer Data Cleaning'!K930),"DD-MMM-YYYY")</f>
        <v>22-Aug-1984</v>
      </c>
      <c r="V930">
        <f t="shared" si="44"/>
        <v>38</v>
      </c>
      <c r="W930">
        <v>3</v>
      </c>
      <c r="X930" s="22">
        <v>7537.16</v>
      </c>
      <c r="Y930" t="s">
        <v>11</v>
      </c>
      <c r="Z930" t="s">
        <v>11</v>
      </c>
      <c r="AA930" t="s">
        <v>23</v>
      </c>
    </row>
    <row r="931" spans="2:27" ht="15.5" x14ac:dyDescent="0.35">
      <c r="B931" s="1" t="s">
        <v>1443</v>
      </c>
      <c r="C931" s="1" t="s">
        <v>3312</v>
      </c>
      <c r="D931" t="s">
        <v>4734</v>
      </c>
      <c r="E931" t="s">
        <v>6332</v>
      </c>
      <c r="F931" t="s">
        <v>6331</v>
      </c>
      <c r="I931" t="s">
        <v>1443</v>
      </c>
      <c r="J931">
        <v>23.18</v>
      </c>
      <c r="K931" t="str">
        <f t="shared" si="42"/>
        <v>Normal Weight</v>
      </c>
      <c r="L931">
        <v>8.31</v>
      </c>
      <c r="M931" t="str">
        <f t="shared" si="43"/>
        <v>Diabetes</v>
      </c>
      <c r="N931" t="str">
        <f>PROPER('Medical Examinations'!D929)</f>
        <v>No</v>
      </c>
      <c r="O931" t="s">
        <v>2380</v>
      </c>
      <c r="P931" t="s">
        <v>2380</v>
      </c>
      <c r="Q931" s="20">
        <v>0</v>
      </c>
      <c r="R931" t="str">
        <f>PROPER('Answer Data Cleaning'!AA931)</f>
        <v>No</v>
      </c>
      <c r="T931" t="s">
        <v>960</v>
      </c>
      <c r="U931" s="24" t="str">
        <f>TEXT(_xlfn.CONCAT('Answer Data Cleaning'!M931,"-",'Answer Data Cleaning'!L931,"-",'Answer Data Cleaning'!K931),"DD-MMM-YYYY")</f>
        <v>15-Dec-1988</v>
      </c>
      <c r="V931">
        <f t="shared" si="44"/>
        <v>34</v>
      </c>
      <c r="W931">
        <v>3</v>
      </c>
      <c r="X931" s="22">
        <v>7538.52</v>
      </c>
      <c r="Y931" t="s">
        <v>11</v>
      </c>
      <c r="Z931" t="s">
        <v>11</v>
      </c>
      <c r="AA931" t="s">
        <v>23</v>
      </c>
    </row>
    <row r="932" spans="2:27" ht="15.5" x14ac:dyDescent="0.35">
      <c r="B932" s="1" t="s">
        <v>1442</v>
      </c>
      <c r="C932" s="1" t="s">
        <v>3313</v>
      </c>
      <c r="D932" t="s">
        <v>5612</v>
      </c>
      <c r="E932" t="s">
        <v>6334</v>
      </c>
      <c r="F932" t="s">
        <v>6333</v>
      </c>
      <c r="I932" t="s">
        <v>1442</v>
      </c>
      <c r="J932">
        <v>35.409999999999997</v>
      </c>
      <c r="K932" t="str">
        <f t="shared" si="42"/>
        <v>Obesity</v>
      </c>
      <c r="L932">
        <v>5.68</v>
      </c>
      <c r="M932" t="str">
        <f t="shared" si="43"/>
        <v>Normal</v>
      </c>
      <c r="N932" t="str">
        <f>PROPER('Medical Examinations'!D930)</f>
        <v>No</v>
      </c>
      <c r="O932" t="s">
        <v>2380</v>
      </c>
      <c r="P932" t="s">
        <v>2380</v>
      </c>
      <c r="Q932" s="20">
        <v>0</v>
      </c>
      <c r="R932" t="str">
        <f>PROPER('Answer Data Cleaning'!AA932)</f>
        <v>No</v>
      </c>
      <c r="T932" t="s">
        <v>961</v>
      </c>
      <c r="U932" s="24" t="str">
        <f>TEXT(_xlfn.CONCAT('Answer Data Cleaning'!M932,"-",'Answer Data Cleaning'!L932,"-",'Answer Data Cleaning'!K932),"DD-MMM-YYYY")</f>
        <v>14-Aug-1994</v>
      </c>
      <c r="V932">
        <f t="shared" si="44"/>
        <v>28</v>
      </c>
      <c r="W932">
        <v>0</v>
      </c>
      <c r="X932" s="22">
        <v>7567.13</v>
      </c>
      <c r="Y932" t="s">
        <v>11</v>
      </c>
      <c r="Z932" t="s">
        <v>11</v>
      </c>
      <c r="AA932" t="s">
        <v>300</v>
      </c>
    </row>
    <row r="933" spans="2:27" ht="15.5" x14ac:dyDescent="0.35">
      <c r="B933" s="1" t="s">
        <v>1441</v>
      </c>
      <c r="C933" s="1" t="s">
        <v>3314</v>
      </c>
      <c r="D933" t="s">
        <v>4737</v>
      </c>
      <c r="E933" t="s">
        <v>6336</v>
      </c>
      <c r="F933" t="s">
        <v>6335</v>
      </c>
      <c r="I933" t="s">
        <v>1441</v>
      </c>
      <c r="J933">
        <v>32.11</v>
      </c>
      <c r="K933" t="str">
        <f t="shared" si="42"/>
        <v>Obesity</v>
      </c>
      <c r="L933">
        <v>4.75</v>
      </c>
      <c r="M933" t="str">
        <f t="shared" si="43"/>
        <v>Normal</v>
      </c>
      <c r="N933" t="str">
        <f>PROPER('Medical Examinations'!D931)</f>
        <v>Yes</v>
      </c>
      <c r="O933" t="s">
        <v>2380</v>
      </c>
      <c r="P933" t="s">
        <v>2380</v>
      </c>
      <c r="Q933">
        <v>2</v>
      </c>
      <c r="R933" t="str">
        <f>PROPER('Answer Data Cleaning'!AA933)</f>
        <v>No</v>
      </c>
      <c r="T933" t="s">
        <v>962</v>
      </c>
      <c r="U933" s="24" t="str">
        <f>TEXT(_xlfn.CONCAT('Answer Data Cleaning'!M933,"-",'Answer Data Cleaning'!L933,"-",'Answer Data Cleaning'!K933),"DD-MMM-YYYY")</f>
        <v>17-Jul-1967</v>
      </c>
      <c r="V933">
        <f t="shared" si="44"/>
        <v>55</v>
      </c>
      <c r="W933">
        <v>0</v>
      </c>
      <c r="X933" s="22">
        <v>7585.62</v>
      </c>
      <c r="Y933" t="s">
        <v>12</v>
      </c>
      <c r="Z933" t="s">
        <v>11</v>
      </c>
      <c r="AA933" t="s">
        <v>13</v>
      </c>
    </row>
    <row r="934" spans="2:27" ht="15.5" x14ac:dyDescent="0.35">
      <c r="B934" s="1" t="s">
        <v>1440</v>
      </c>
      <c r="C934" s="1" t="s">
        <v>3315</v>
      </c>
      <c r="D934" t="s">
        <v>5612</v>
      </c>
      <c r="E934" t="s">
        <v>5959</v>
      </c>
      <c r="F934" t="s">
        <v>6337</v>
      </c>
      <c r="I934" t="s">
        <v>1440</v>
      </c>
      <c r="J934">
        <v>34.479999999999997</v>
      </c>
      <c r="K934" t="str">
        <f t="shared" si="42"/>
        <v>Obesity</v>
      </c>
      <c r="L934">
        <v>6.31</v>
      </c>
      <c r="M934" t="str">
        <f t="shared" si="43"/>
        <v>Prediabetes</v>
      </c>
      <c r="N934" t="str">
        <f>PROPER('Medical Examinations'!D932)</f>
        <v>No</v>
      </c>
      <c r="O934" t="s">
        <v>2380</v>
      </c>
      <c r="P934" t="s">
        <v>2383</v>
      </c>
      <c r="Q934">
        <v>1</v>
      </c>
      <c r="R934" t="str">
        <f>PROPER('Answer Data Cleaning'!AA934)</f>
        <v>No</v>
      </c>
      <c r="T934" t="s">
        <v>963</v>
      </c>
      <c r="U934" s="24" t="str">
        <f>TEXT(_xlfn.CONCAT('Answer Data Cleaning'!M934,"-",'Answer Data Cleaning'!L934,"-",'Answer Data Cleaning'!K934),"DD-MMM-YYYY")</f>
        <v>30-Sep-1997</v>
      </c>
      <c r="V934">
        <f t="shared" si="44"/>
        <v>25</v>
      </c>
      <c r="W934">
        <v>0</v>
      </c>
      <c r="X934" s="22">
        <v>7607.03</v>
      </c>
      <c r="Y934" t="s">
        <v>11</v>
      </c>
      <c r="Z934" t="s">
        <v>11</v>
      </c>
      <c r="AA934" t="s">
        <v>23</v>
      </c>
    </row>
    <row r="935" spans="2:27" ht="15.5" x14ac:dyDescent="0.35">
      <c r="B935" s="1" t="s">
        <v>1439</v>
      </c>
      <c r="C935" s="1" t="s">
        <v>3316</v>
      </c>
      <c r="D935" t="s">
        <v>4737</v>
      </c>
      <c r="E935" t="s">
        <v>5070</v>
      </c>
      <c r="F935" t="s">
        <v>6338</v>
      </c>
      <c r="I935" t="s">
        <v>1439</v>
      </c>
      <c r="J935">
        <v>34.39</v>
      </c>
      <c r="K935" t="str">
        <f t="shared" si="42"/>
        <v>Obesity</v>
      </c>
      <c r="L935">
        <v>6.28</v>
      </c>
      <c r="M935" t="str">
        <f t="shared" si="43"/>
        <v>Prediabetes</v>
      </c>
      <c r="N935" t="str">
        <f>PROPER('Medical Examinations'!D933)</f>
        <v>Yes</v>
      </c>
      <c r="O935" t="s">
        <v>2380</v>
      </c>
      <c r="P935" t="s">
        <v>2380</v>
      </c>
      <c r="Q935">
        <v>1</v>
      </c>
      <c r="R935" t="str">
        <f>PROPER('Answer Data Cleaning'!AA935)</f>
        <v>No</v>
      </c>
      <c r="T935" t="s">
        <v>964</v>
      </c>
      <c r="U935" s="24" t="str">
        <f>TEXT(_xlfn.CONCAT('Answer Data Cleaning'!M935,"-",'Answer Data Cleaning'!L935,"-",'Answer Data Cleaning'!K935),"DD-MMM-YYYY")</f>
        <v>03-Jul-1968</v>
      </c>
      <c r="V935">
        <f t="shared" si="44"/>
        <v>54</v>
      </c>
      <c r="W935">
        <v>0</v>
      </c>
      <c r="X935" s="22">
        <v>7609.6</v>
      </c>
      <c r="Y935" t="s">
        <v>12</v>
      </c>
      <c r="Z935" t="s">
        <v>11</v>
      </c>
      <c r="AA935" t="s">
        <v>23</v>
      </c>
    </row>
    <row r="936" spans="2:27" ht="15.5" x14ac:dyDescent="0.35">
      <c r="B936" s="1" t="s">
        <v>1438</v>
      </c>
      <c r="C936" s="1" t="s">
        <v>3317</v>
      </c>
      <c r="D936" t="s">
        <v>4737</v>
      </c>
      <c r="E936" t="s">
        <v>6340</v>
      </c>
      <c r="F936" t="s">
        <v>6339</v>
      </c>
      <c r="I936" t="s">
        <v>1438</v>
      </c>
      <c r="J936">
        <v>26.4</v>
      </c>
      <c r="K936" t="str">
        <f t="shared" si="42"/>
        <v>Overweight</v>
      </c>
      <c r="L936">
        <v>9.2899999999999991</v>
      </c>
      <c r="M936" t="str">
        <f t="shared" si="43"/>
        <v>Diabetes</v>
      </c>
      <c r="N936" t="str">
        <f>PROPER('Medical Examinations'!D934)</f>
        <v>Yes</v>
      </c>
      <c r="O936" t="s">
        <v>2380</v>
      </c>
      <c r="P936" t="s">
        <v>2383</v>
      </c>
      <c r="Q936">
        <v>1</v>
      </c>
      <c r="R936" t="str">
        <f>PROPER('Answer Data Cleaning'!AA936)</f>
        <v>No</v>
      </c>
      <c r="T936" t="s">
        <v>965</v>
      </c>
      <c r="U936" s="24" t="str">
        <f>TEXT(_xlfn.CONCAT('Answer Data Cleaning'!M936,"-",'Answer Data Cleaning'!L936,"-",'Answer Data Cleaning'!K936),"DD-MMM-YYYY")</f>
        <v>17-Sep-1996</v>
      </c>
      <c r="V936">
        <f t="shared" si="44"/>
        <v>26</v>
      </c>
      <c r="W936">
        <v>0</v>
      </c>
      <c r="X936" s="22">
        <v>7623.13</v>
      </c>
      <c r="Y936" t="s">
        <v>11</v>
      </c>
      <c r="Z936" t="s">
        <v>12</v>
      </c>
      <c r="AA936" t="s">
        <v>42</v>
      </c>
    </row>
    <row r="937" spans="2:27" ht="15.5" x14ac:dyDescent="0.35">
      <c r="B937" s="1" t="s">
        <v>1437</v>
      </c>
      <c r="C937" s="1" t="s">
        <v>3318</v>
      </c>
      <c r="D937" t="s">
        <v>4734</v>
      </c>
      <c r="E937" t="s">
        <v>6341</v>
      </c>
      <c r="F937" t="s">
        <v>4751</v>
      </c>
      <c r="I937" t="s">
        <v>1437</v>
      </c>
      <c r="J937">
        <v>28.1</v>
      </c>
      <c r="K937" t="str">
        <f t="shared" si="42"/>
        <v>Overweight</v>
      </c>
      <c r="L937">
        <v>5.79</v>
      </c>
      <c r="M937" t="str">
        <f t="shared" si="43"/>
        <v>Prediabetes</v>
      </c>
      <c r="N937" t="str">
        <f>PROPER('Medical Examinations'!D935)</f>
        <v>Yes</v>
      </c>
      <c r="O937" t="s">
        <v>2380</v>
      </c>
      <c r="P937" t="s">
        <v>2383</v>
      </c>
      <c r="Q937">
        <v>1</v>
      </c>
      <c r="R937" t="str">
        <f>PROPER('Answer Data Cleaning'!AA937)</f>
        <v>No</v>
      </c>
      <c r="T937" t="s">
        <v>966</v>
      </c>
      <c r="U937" s="24" t="str">
        <f>TEXT(_xlfn.CONCAT('Answer Data Cleaning'!M937,"-",'Answer Data Cleaning'!L937,"-",'Answer Data Cleaning'!K937),"DD-MMM-YYYY")</f>
        <v>28-Nov-1978</v>
      </c>
      <c r="V937">
        <f t="shared" si="44"/>
        <v>44</v>
      </c>
      <c r="W937">
        <v>1</v>
      </c>
      <c r="X937" s="22">
        <v>7623.52</v>
      </c>
      <c r="Y937" t="s">
        <v>11</v>
      </c>
      <c r="Z937" t="s">
        <v>16</v>
      </c>
      <c r="AA937" t="s">
        <v>42</v>
      </c>
    </row>
    <row r="938" spans="2:27" ht="15.5" x14ac:dyDescent="0.35">
      <c r="B938" s="1" t="s">
        <v>1436</v>
      </c>
      <c r="C938" s="1" t="s">
        <v>3319</v>
      </c>
      <c r="D938" t="s">
        <v>4737</v>
      </c>
      <c r="E938" t="s">
        <v>6343</v>
      </c>
      <c r="F938" t="s">
        <v>6342</v>
      </c>
      <c r="I938" t="s">
        <v>1436</v>
      </c>
      <c r="J938">
        <v>27</v>
      </c>
      <c r="K938" t="str">
        <f t="shared" si="42"/>
        <v>Overweight</v>
      </c>
      <c r="L938">
        <v>4.54</v>
      </c>
      <c r="M938" t="str">
        <f t="shared" si="43"/>
        <v>Normal</v>
      </c>
      <c r="N938" t="str">
        <f>PROPER('Medical Examinations'!D936)</f>
        <v>Yes</v>
      </c>
      <c r="O938" t="s">
        <v>2380</v>
      </c>
      <c r="P938" t="s">
        <v>2380</v>
      </c>
      <c r="Q938">
        <v>1</v>
      </c>
      <c r="R938" t="str">
        <f>PROPER('Answer Data Cleaning'!AA938)</f>
        <v>No</v>
      </c>
      <c r="T938" t="s">
        <v>967</v>
      </c>
      <c r="U938" s="24" t="str">
        <f>TEXT(_xlfn.CONCAT('Answer Data Cleaning'!M938,"-",'Answer Data Cleaning'!L938,"-",'Answer Data Cleaning'!K938),"DD-MMM-YYYY")</f>
        <v>06-Nov-1978</v>
      </c>
      <c r="V938">
        <f t="shared" si="44"/>
        <v>44</v>
      </c>
      <c r="W938">
        <v>1</v>
      </c>
      <c r="X938" s="22">
        <v>7624.63</v>
      </c>
      <c r="Y938" t="s">
        <v>11</v>
      </c>
      <c r="Z938" t="s">
        <v>16</v>
      </c>
      <c r="AA938" t="s">
        <v>42</v>
      </c>
    </row>
    <row r="939" spans="2:27" ht="15.5" x14ac:dyDescent="0.35">
      <c r="B939" s="1" t="s">
        <v>1435</v>
      </c>
      <c r="C939" s="1" t="s">
        <v>3320</v>
      </c>
      <c r="D939" t="s">
        <v>4737</v>
      </c>
      <c r="E939" t="s">
        <v>4852</v>
      </c>
      <c r="F939" t="s">
        <v>6344</v>
      </c>
      <c r="I939" t="s">
        <v>1435</v>
      </c>
      <c r="J939">
        <v>28.594999999999999</v>
      </c>
      <c r="K939" t="str">
        <f t="shared" si="42"/>
        <v>Overweight</v>
      </c>
      <c r="L939">
        <v>4.68</v>
      </c>
      <c r="M939" t="str">
        <f t="shared" si="43"/>
        <v>Normal</v>
      </c>
      <c r="N939" t="str">
        <f>PROPER('Medical Examinations'!D937)</f>
        <v>Yes</v>
      </c>
      <c r="O939" t="s">
        <v>2380</v>
      </c>
      <c r="P939" t="s">
        <v>2380</v>
      </c>
      <c r="Q939">
        <v>1</v>
      </c>
      <c r="R939" t="str">
        <f>PROPER('Answer Data Cleaning'!AA939)</f>
        <v>No</v>
      </c>
      <c r="T939" t="s">
        <v>968</v>
      </c>
      <c r="U939" s="24" t="str">
        <f>TEXT(_xlfn.CONCAT('Answer Data Cleaning'!M939,"-",'Answer Data Cleaning'!L939,"-",'Answer Data Cleaning'!K939),"DD-MMM-YYYY")</f>
        <v>29-Nov-1978</v>
      </c>
      <c r="V939">
        <f t="shared" si="44"/>
        <v>44</v>
      </c>
      <c r="W939">
        <v>1</v>
      </c>
      <c r="X939" s="22">
        <v>7626.99</v>
      </c>
      <c r="Y939" t="s">
        <v>11</v>
      </c>
      <c r="Z939" t="s">
        <v>11</v>
      </c>
      <c r="AA939" t="s">
        <v>42</v>
      </c>
    </row>
    <row r="940" spans="2:27" ht="15.5" x14ac:dyDescent="0.35">
      <c r="B940" s="1" t="s">
        <v>1434</v>
      </c>
      <c r="C940" s="1" t="s">
        <v>3321</v>
      </c>
      <c r="D940" t="s">
        <v>5612</v>
      </c>
      <c r="E940" t="s">
        <v>6345</v>
      </c>
      <c r="F940" t="s">
        <v>6312</v>
      </c>
      <c r="I940" t="s">
        <v>1434</v>
      </c>
      <c r="J940">
        <v>36.799999999999997</v>
      </c>
      <c r="K940" t="str">
        <f t="shared" si="42"/>
        <v>Obesity</v>
      </c>
      <c r="L940">
        <v>5.88</v>
      </c>
      <c r="M940" t="str">
        <f t="shared" si="43"/>
        <v>Prediabetes</v>
      </c>
      <c r="N940" t="str">
        <f>PROPER('Medical Examinations'!D938)</f>
        <v>No</v>
      </c>
      <c r="O940" t="s">
        <v>2380</v>
      </c>
      <c r="P940" t="s">
        <v>2380</v>
      </c>
      <c r="Q940">
        <v>1</v>
      </c>
      <c r="R940" t="str">
        <f>PROPER('Answer Data Cleaning'!AA940)</f>
        <v>No</v>
      </c>
      <c r="T940" t="s">
        <v>969</v>
      </c>
      <c r="U940" s="24" t="str">
        <f>TEXT(_xlfn.CONCAT('Answer Data Cleaning'!M940,"-",'Answer Data Cleaning'!L940,"-",'Answer Data Cleaning'!K940),"DD-MMM-YYYY")</f>
        <v>24-Aug-1978</v>
      </c>
      <c r="V940">
        <f t="shared" si="44"/>
        <v>44</v>
      </c>
      <c r="W940">
        <v>1</v>
      </c>
      <c r="X940" s="22">
        <v>7633.72</v>
      </c>
      <c r="Y940" t="s">
        <v>11</v>
      </c>
      <c r="Z940" t="s">
        <v>16</v>
      </c>
      <c r="AA940" t="s">
        <v>13</v>
      </c>
    </row>
    <row r="941" spans="2:27" ht="15.5" x14ac:dyDescent="0.35">
      <c r="B941" s="1" t="s">
        <v>1433</v>
      </c>
      <c r="C941" s="1" t="s">
        <v>3322</v>
      </c>
      <c r="D941" t="s">
        <v>4734</v>
      </c>
      <c r="E941" t="s">
        <v>6347</v>
      </c>
      <c r="F941" t="s">
        <v>6346</v>
      </c>
      <c r="I941" t="s">
        <v>1433</v>
      </c>
      <c r="J941">
        <v>23.75</v>
      </c>
      <c r="K941" t="str">
        <f t="shared" si="42"/>
        <v>Normal Weight</v>
      </c>
      <c r="L941">
        <v>5.42</v>
      </c>
      <c r="M941" t="str">
        <f t="shared" si="43"/>
        <v>Normal</v>
      </c>
      <c r="N941" t="str">
        <f>PROPER('Medical Examinations'!D939)</f>
        <v>Yes</v>
      </c>
      <c r="O941" t="s">
        <v>2380</v>
      </c>
      <c r="P941" t="s">
        <v>2383</v>
      </c>
      <c r="Q941">
        <v>1</v>
      </c>
      <c r="R941" t="str">
        <f>PROPER('Answer Data Cleaning'!AA941)</f>
        <v>No</v>
      </c>
      <c r="T941" t="s">
        <v>970</v>
      </c>
      <c r="U941" s="24" t="str">
        <f>TEXT(_xlfn.CONCAT('Answer Data Cleaning'!M941,"-",'Answer Data Cleaning'!L941,"-",'Answer Data Cleaning'!K941),"DD-MMM-YYYY")</f>
        <v>13-Dec-2001</v>
      </c>
      <c r="V941">
        <f t="shared" si="44"/>
        <v>21</v>
      </c>
      <c r="W941">
        <v>0</v>
      </c>
      <c r="X941" s="22">
        <v>7636.92</v>
      </c>
      <c r="Y941" t="s">
        <v>11</v>
      </c>
      <c r="Z941" t="s">
        <v>12</v>
      </c>
      <c r="AA941" t="s">
        <v>23</v>
      </c>
    </row>
    <row r="942" spans="2:27" ht="15.5" x14ac:dyDescent="0.35">
      <c r="B942" s="1" t="s">
        <v>1432</v>
      </c>
      <c r="C942" s="1" t="s">
        <v>3323</v>
      </c>
      <c r="D942" t="s">
        <v>4737</v>
      </c>
      <c r="E942" t="s">
        <v>6349</v>
      </c>
      <c r="F942" t="s">
        <v>6348</v>
      </c>
      <c r="I942" t="s">
        <v>1432</v>
      </c>
      <c r="J942">
        <v>35.619999999999997</v>
      </c>
      <c r="K942" t="str">
        <f t="shared" si="42"/>
        <v>Obesity</v>
      </c>
      <c r="L942">
        <v>4.16</v>
      </c>
      <c r="M942" t="str">
        <f t="shared" si="43"/>
        <v>Normal</v>
      </c>
      <c r="N942" t="str">
        <f>PROPER('Medical Examinations'!D940)</f>
        <v>No</v>
      </c>
      <c r="O942" t="s">
        <v>2380</v>
      </c>
      <c r="P942" t="s">
        <v>2380</v>
      </c>
      <c r="Q942" s="20">
        <v>0</v>
      </c>
      <c r="R942" t="str">
        <f>PROPER('Answer Data Cleaning'!AA942)</f>
        <v>No</v>
      </c>
      <c r="T942" t="s">
        <v>971</v>
      </c>
      <c r="U942" s="24" t="str">
        <f>TEXT(_xlfn.CONCAT('Answer Data Cleaning'!M942,"-",'Answer Data Cleaning'!L942,"-",'Answer Data Cleaning'!K942),"DD-MMM-YYYY")</f>
        <v>20-Jun-1980</v>
      </c>
      <c r="V942">
        <f t="shared" si="44"/>
        <v>42</v>
      </c>
      <c r="W942">
        <v>1</v>
      </c>
      <c r="X942" s="22">
        <v>7639.42</v>
      </c>
      <c r="Y942" t="s">
        <v>11</v>
      </c>
      <c r="Z942" t="s">
        <v>11</v>
      </c>
      <c r="AA942" t="s">
        <v>247</v>
      </c>
    </row>
    <row r="943" spans="2:27" ht="15.5" x14ac:dyDescent="0.35">
      <c r="B943" s="1" t="s">
        <v>1431</v>
      </c>
      <c r="C943" s="1" t="s">
        <v>3324</v>
      </c>
      <c r="D943" t="s">
        <v>4737</v>
      </c>
      <c r="E943" t="s">
        <v>5464</v>
      </c>
      <c r="F943" t="s">
        <v>6350</v>
      </c>
      <c r="I943" t="s">
        <v>1431</v>
      </c>
      <c r="J943">
        <v>30.69</v>
      </c>
      <c r="K943" t="str">
        <f t="shared" si="42"/>
        <v>Obesity</v>
      </c>
      <c r="L943">
        <v>7.05</v>
      </c>
      <c r="M943" t="str">
        <f t="shared" si="43"/>
        <v>Diabetes</v>
      </c>
      <c r="N943" t="str">
        <f>PROPER('Medical Examinations'!D941)</f>
        <v>Yes</v>
      </c>
      <c r="O943" t="s">
        <v>2380</v>
      </c>
      <c r="P943" t="s">
        <v>2380</v>
      </c>
      <c r="Q943">
        <v>2</v>
      </c>
      <c r="R943" t="str">
        <f>PROPER('Answer Data Cleaning'!AA943)</f>
        <v>No</v>
      </c>
      <c r="T943" t="s">
        <v>972</v>
      </c>
      <c r="U943" s="24" t="str">
        <f>TEXT(_xlfn.CONCAT('Answer Data Cleaning'!M943,"-",'Answer Data Cleaning'!L943,"-",'Answer Data Cleaning'!K943),"DD-MMM-YYYY")</f>
        <v>24-Jul-1980</v>
      </c>
      <c r="V943">
        <f t="shared" si="44"/>
        <v>42</v>
      </c>
      <c r="W943">
        <v>2</v>
      </c>
      <c r="X943" s="22">
        <v>7640.31</v>
      </c>
      <c r="Y943" t="s">
        <v>11</v>
      </c>
      <c r="Z943" t="s">
        <v>16</v>
      </c>
      <c r="AA943" t="s">
        <v>13</v>
      </c>
    </row>
    <row r="944" spans="2:27" ht="15.5" x14ac:dyDescent="0.35">
      <c r="B944" s="1" t="s">
        <v>1430</v>
      </c>
      <c r="C944" s="1" t="s">
        <v>3325</v>
      </c>
      <c r="D944" t="s">
        <v>4734</v>
      </c>
      <c r="E944" t="s">
        <v>6352</v>
      </c>
      <c r="F944" t="s">
        <v>6351</v>
      </c>
      <c r="I944" t="s">
        <v>1430</v>
      </c>
      <c r="J944">
        <v>35.799999999999997</v>
      </c>
      <c r="K944" t="str">
        <f t="shared" si="42"/>
        <v>Obesity</v>
      </c>
      <c r="L944">
        <v>5.63</v>
      </c>
      <c r="M944" t="str">
        <f t="shared" si="43"/>
        <v>Normal</v>
      </c>
      <c r="N944" t="str">
        <f>PROPER('Medical Examinations'!D942)</f>
        <v>Yes</v>
      </c>
      <c r="O944" t="s">
        <v>2380</v>
      </c>
      <c r="P944" t="s">
        <v>2380</v>
      </c>
      <c r="Q944">
        <v>2</v>
      </c>
      <c r="R944" t="str">
        <f>PROPER('Answer Data Cleaning'!AA944)</f>
        <v>No</v>
      </c>
      <c r="T944" t="s">
        <v>973</v>
      </c>
      <c r="U944" s="24" t="str">
        <f>TEXT(_xlfn.CONCAT('Answer Data Cleaning'!M944,"-",'Answer Data Cleaning'!L944,"-",'Answer Data Cleaning'!K944),"DD-MMM-YYYY")</f>
        <v>15-Jun-1999</v>
      </c>
      <c r="V944">
        <f t="shared" si="44"/>
        <v>23</v>
      </c>
      <c r="W944">
        <v>0</v>
      </c>
      <c r="X944" s="22">
        <v>7642.05</v>
      </c>
      <c r="Y944" t="s">
        <v>11</v>
      </c>
      <c r="Z944" t="s">
        <v>11</v>
      </c>
      <c r="AA944" t="s">
        <v>535</v>
      </c>
    </row>
    <row r="945" spans="2:27" ht="15.5" x14ac:dyDescent="0.35">
      <c r="B945" s="1" t="s">
        <v>1429</v>
      </c>
      <c r="C945" s="1" t="s">
        <v>3326</v>
      </c>
      <c r="D945" t="s">
        <v>4734</v>
      </c>
      <c r="E945" t="s">
        <v>6354</v>
      </c>
      <c r="F945" t="s">
        <v>6353</v>
      </c>
      <c r="I945" t="s">
        <v>1429</v>
      </c>
      <c r="J945">
        <v>28.785</v>
      </c>
      <c r="K945" t="str">
        <f t="shared" si="42"/>
        <v>Overweight</v>
      </c>
      <c r="L945">
        <v>4.24</v>
      </c>
      <c r="M945" t="str">
        <f t="shared" si="43"/>
        <v>Normal</v>
      </c>
      <c r="N945" t="str">
        <f>PROPER('Medical Examinations'!D943)</f>
        <v>Yes</v>
      </c>
      <c r="O945" t="s">
        <v>2380</v>
      </c>
      <c r="P945" t="s">
        <v>2380</v>
      </c>
      <c r="Q945">
        <v>2</v>
      </c>
      <c r="R945" t="str">
        <f>PROPER('Answer Data Cleaning'!AA945)</f>
        <v>No</v>
      </c>
      <c r="T945" t="s">
        <v>974</v>
      </c>
      <c r="U945" s="24" t="str">
        <f>TEXT(_xlfn.CONCAT('Answer Data Cleaning'!M945,"-",'Answer Data Cleaning'!L945,"-",'Answer Data Cleaning'!K945),"DD-MMM-YYYY")</f>
        <v>16-Oct-1980</v>
      </c>
      <c r="V945">
        <f t="shared" si="44"/>
        <v>42</v>
      </c>
      <c r="W945">
        <v>1</v>
      </c>
      <c r="X945" s="22">
        <v>7650.77</v>
      </c>
      <c r="Y945" t="s">
        <v>11</v>
      </c>
      <c r="Z945" t="s">
        <v>11</v>
      </c>
      <c r="AA945" t="s">
        <v>247</v>
      </c>
    </row>
    <row r="946" spans="2:27" ht="15.5" x14ac:dyDescent="0.35">
      <c r="B946" s="1" t="s">
        <v>1428</v>
      </c>
      <c r="C946" s="1" t="s">
        <v>3327</v>
      </c>
      <c r="D946" t="s">
        <v>4734</v>
      </c>
      <c r="E946" t="s">
        <v>6356</v>
      </c>
      <c r="F946" t="s">
        <v>6355</v>
      </c>
      <c r="I946" t="s">
        <v>1428</v>
      </c>
      <c r="J946">
        <v>28.594999999999999</v>
      </c>
      <c r="K946" t="str">
        <f t="shared" si="42"/>
        <v>Overweight</v>
      </c>
      <c r="L946">
        <v>4.96</v>
      </c>
      <c r="M946" t="str">
        <f t="shared" si="43"/>
        <v>Normal</v>
      </c>
      <c r="N946" t="str">
        <f>PROPER('Medical Examinations'!D944)</f>
        <v>Yes</v>
      </c>
      <c r="O946" t="s">
        <v>2380</v>
      </c>
      <c r="P946" t="s">
        <v>2380</v>
      </c>
      <c r="Q946">
        <v>2</v>
      </c>
      <c r="R946" t="str">
        <f>PROPER('Answer Data Cleaning'!AA946)</f>
        <v>No</v>
      </c>
      <c r="T946" t="s">
        <v>975</v>
      </c>
      <c r="U946" s="24" t="str">
        <f>TEXT(_xlfn.CONCAT('Answer Data Cleaning'!M946,"-",'Answer Data Cleaning'!L946,"-",'Answer Data Cleaning'!K946),"DD-MMM-YYYY")</f>
        <v>10-Aug-1993</v>
      </c>
      <c r="V946">
        <f t="shared" si="44"/>
        <v>29</v>
      </c>
      <c r="W946">
        <v>0</v>
      </c>
      <c r="X946" s="22">
        <v>7650.8</v>
      </c>
      <c r="Y946" t="s">
        <v>11</v>
      </c>
      <c r="Z946" t="s">
        <v>11</v>
      </c>
      <c r="AA946" t="s">
        <v>23</v>
      </c>
    </row>
    <row r="947" spans="2:27" ht="15.5" x14ac:dyDescent="0.35">
      <c r="B947" s="1" t="s">
        <v>1427</v>
      </c>
      <c r="C947" s="1" t="s">
        <v>3328</v>
      </c>
      <c r="D947" t="s">
        <v>4737</v>
      </c>
      <c r="E947" t="s">
        <v>6357</v>
      </c>
      <c r="F947" t="s">
        <v>5446</v>
      </c>
      <c r="I947" t="s">
        <v>1427</v>
      </c>
      <c r="J947">
        <v>48.75</v>
      </c>
      <c r="K947" t="str">
        <f t="shared" si="42"/>
        <v>Obesity</v>
      </c>
      <c r="L947">
        <v>4.34</v>
      </c>
      <c r="M947" t="str">
        <f t="shared" si="43"/>
        <v>Normal</v>
      </c>
      <c r="N947" t="str">
        <f>PROPER('Medical Examinations'!D945)</f>
        <v>No</v>
      </c>
      <c r="O947" t="s">
        <v>2380</v>
      </c>
      <c r="P947" t="s">
        <v>2380</v>
      </c>
      <c r="Q947" s="20">
        <v>0</v>
      </c>
      <c r="R947" t="str">
        <f>PROPER('Answer Data Cleaning'!AA947)</f>
        <v>No</v>
      </c>
      <c r="T947" t="s">
        <v>976</v>
      </c>
      <c r="U947" s="24" t="str">
        <f>TEXT(_xlfn.CONCAT('Answer Data Cleaning'!M947,"-",'Answer Data Cleaning'!L947,"-",'Answer Data Cleaning'!K947),"DD-MMM-YYYY")</f>
        <v>30-Sep-1998</v>
      </c>
      <c r="V947">
        <f t="shared" si="44"/>
        <v>24</v>
      </c>
      <c r="W947">
        <v>0</v>
      </c>
      <c r="X947" s="22">
        <v>7652.26</v>
      </c>
      <c r="Y947" t="s">
        <v>11</v>
      </c>
      <c r="Z947" t="s">
        <v>12</v>
      </c>
      <c r="AA947" t="s">
        <v>249</v>
      </c>
    </row>
    <row r="948" spans="2:27" ht="15.5" x14ac:dyDescent="0.35">
      <c r="B948" s="1" t="s">
        <v>1426</v>
      </c>
      <c r="C948" s="1" t="s">
        <v>3329</v>
      </c>
      <c r="D948" t="s">
        <v>4734</v>
      </c>
      <c r="E948" t="s">
        <v>4906</v>
      </c>
      <c r="F948" t="s">
        <v>6358</v>
      </c>
      <c r="I948" t="s">
        <v>1426</v>
      </c>
      <c r="J948">
        <v>28.31</v>
      </c>
      <c r="K948" t="str">
        <f t="shared" si="42"/>
        <v>Overweight</v>
      </c>
      <c r="L948">
        <v>5.43</v>
      </c>
      <c r="M948" t="str">
        <f t="shared" si="43"/>
        <v>Normal</v>
      </c>
      <c r="N948" t="str">
        <f>PROPER('Medical Examinations'!D946)</f>
        <v>Yes</v>
      </c>
      <c r="O948" t="s">
        <v>2380</v>
      </c>
      <c r="P948" t="s">
        <v>2380</v>
      </c>
      <c r="Q948">
        <v>2</v>
      </c>
      <c r="R948" t="str">
        <f>PROPER('Answer Data Cleaning'!AA948)</f>
        <v>No</v>
      </c>
      <c r="T948" t="s">
        <v>977</v>
      </c>
      <c r="U948" s="24" t="str">
        <f>TEXT(_xlfn.CONCAT('Answer Data Cleaning'!M948,"-",'Answer Data Cleaning'!L948,"-",'Answer Data Cleaning'!K948),"DD-MMM-YYYY")</f>
        <v>27-Dec-1965</v>
      </c>
      <c r="V948">
        <f t="shared" si="44"/>
        <v>57</v>
      </c>
      <c r="W948">
        <v>0</v>
      </c>
      <c r="X948" s="22">
        <v>7657.69</v>
      </c>
      <c r="Y948" t="s">
        <v>12</v>
      </c>
      <c r="Z948" t="s">
        <v>12</v>
      </c>
      <c r="AA948" t="s">
        <v>23</v>
      </c>
    </row>
    <row r="949" spans="2:27" ht="15.5" x14ac:dyDescent="0.35">
      <c r="B949" s="1" t="s">
        <v>1425</v>
      </c>
      <c r="C949" s="1" t="s">
        <v>3330</v>
      </c>
      <c r="D949" t="s">
        <v>4737</v>
      </c>
      <c r="E949" t="s">
        <v>4774</v>
      </c>
      <c r="F949" t="s">
        <v>6359</v>
      </c>
      <c r="I949" t="s">
        <v>1425</v>
      </c>
      <c r="J949">
        <v>38.39</v>
      </c>
      <c r="K949" t="str">
        <f t="shared" si="42"/>
        <v>Obesity</v>
      </c>
      <c r="L949">
        <v>8.33</v>
      </c>
      <c r="M949" t="str">
        <f t="shared" si="43"/>
        <v>Diabetes</v>
      </c>
      <c r="N949" t="str">
        <f>PROPER('Medical Examinations'!D947)</f>
        <v>Yes</v>
      </c>
      <c r="O949" t="s">
        <v>2380</v>
      </c>
      <c r="P949" t="s">
        <v>2380</v>
      </c>
      <c r="Q949">
        <v>1</v>
      </c>
      <c r="R949" t="str">
        <f>PROPER('Answer Data Cleaning'!AA949)</f>
        <v>No</v>
      </c>
      <c r="T949" t="s">
        <v>978</v>
      </c>
      <c r="U949" s="24" t="str">
        <f>TEXT(_xlfn.CONCAT('Answer Data Cleaning'!M949,"-",'Answer Data Cleaning'!L949,"-",'Answer Data Cleaning'!K949),"DD-MMM-YYYY")</f>
        <v>09-Oct-1976</v>
      </c>
      <c r="V949">
        <f t="shared" si="44"/>
        <v>46</v>
      </c>
      <c r="W949">
        <v>2</v>
      </c>
      <c r="X949" s="22">
        <v>7662.47</v>
      </c>
      <c r="Y949" t="s">
        <v>11</v>
      </c>
      <c r="Z949" t="s">
        <v>16</v>
      </c>
      <c r="AA949" t="s">
        <v>42</v>
      </c>
    </row>
    <row r="950" spans="2:27" ht="15.5" x14ac:dyDescent="0.35">
      <c r="B950" s="1" t="s">
        <v>1424</v>
      </c>
      <c r="C950" s="1" t="s">
        <v>3331</v>
      </c>
      <c r="D950" t="s">
        <v>4737</v>
      </c>
      <c r="E950" t="s">
        <v>6360</v>
      </c>
      <c r="F950" t="s">
        <v>5802</v>
      </c>
      <c r="I950" t="s">
        <v>1424</v>
      </c>
      <c r="J950">
        <v>25.87</v>
      </c>
      <c r="K950" t="str">
        <f t="shared" si="42"/>
        <v>Overweight</v>
      </c>
      <c r="L950">
        <v>5.63</v>
      </c>
      <c r="M950" t="str">
        <f t="shared" si="43"/>
        <v>Normal</v>
      </c>
      <c r="N950" t="str">
        <f>PROPER('Medical Examinations'!D948)</f>
        <v>Yes</v>
      </c>
      <c r="O950" t="s">
        <v>2380</v>
      </c>
      <c r="P950" t="s">
        <v>2380</v>
      </c>
      <c r="Q950">
        <v>1</v>
      </c>
      <c r="R950" t="str">
        <f>PROPER('Answer Data Cleaning'!AA950)</f>
        <v>No</v>
      </c>
      <c r="T950" t="s">
        <v>979</v>
      </c>
      <c r="U950" s="24" t="str">
        <f>TEXT(_xlfn.CONCAT('Answer Data Cleaning'!M950,"-",'Answer Data Cleaning'!L950,"-",'Answer Data Cleaning'!K950),"DD-MMM-YYYY")</f>
        <v>24-Nov-1996</v>
      </c>
      <c r="V950">
        <f t="shared" si="44"/>
        <v>26</v>
      </c>
      <c r="W950">
        <v>0</v>
      </c>
      <c r="X950" s="22">
        <v>7670.75</v>
      </c>
      <c r="Y950" t="s">
        <v>11</v>
      </c>
      <c r="Z950" t="s">
        <v>11</v>
      </c>
      <c r="AA950" t="s">
        <v>632</v>
      </c>
    </row>
    <row r="951" spans="2:27" ht="15.5" x14ac:dyDescent="0.35">
      <c r="B951" s="1" t="s">
        <v>1423</v>
      </c>
      <c r="C951" s="1" t="s">
        <v>3332</v>
      </c>
      <c r="D951" t="s">
        <v>4737</v>
      </c>
      <c r="E951" t="s">
        <v>5015</v>
      </c>
      <c r="F951" t="s">
        <v>6361</v>
      </c>
      <c r="I951" t="s">
        <v>1423</v>
      </c>
      <c r="J951">
        <v>43.7</v>
      </c>
      <c r="K951" t="str">
        <f t="shared" si="42"/>
        <v>Obesity</v>
      </c>
      <c r="L951">
        <v>7.23</v>
      </c>
      <c r="M951" t="str">
        <f t="shared" si="43"/>
        <v>Diabetes</v>
      </c>
      <c r="N951" t="str">
        <f>PROPER('Medical Examinations'!D949)</f>
        <v>No</v>
      </c>
      <c r="O951" t="s">
        <v>2380</v>
      </c>
      <c r="P951" t="s">
        <v>2380</v>
      </c>
      <c r="Q951" s="20">
        <v>0</v>
      </c>
      <c r="R951" t="str">
        <f>PROPER('Answer Data Cleaning'!AA951)</f>
        <v>No</v>
      </c>
      <c r="T951" t="s">
        <v>980</v>
      </c>
      <c r="U951" s="24" t="str">
        <f>TEXT(_xlfn.CONCAT('Answer Data Cleaning'!M951,"-",'Answer Data Cleaning'!L951,"-",'Answer Data Cleaning'!K951),"DD-MMM-YYYY")</f>
        <v>13-Sep-1995</v>
      </c>
      <c r="V951">
        <f t="shared" si="44"/>
        <v>27</v>
      </c>
      <c r="W951">
        <v>0</v>
      </c>
      <c r="X951" s="22">
        <v>7676.4</v>
      </c>
      <c r="Y951" t="s">
        <v>11</v>
      </c>
      <c r="Z951" t="s">
        <v>16</v>
      </c>
      <c r="AA951" t="s">
        <v>23</v>
      </c>
    </row>
    <row r="952" spans="2:27" ht="15.5" x14ac:dyDescent="0.35">
      <c r="B952" s="1" t="s">
        <v>1422</v>
      </c>
      <c r="C952" s="1" t="s">
        <v>3333</v>
      </c>
      <c r="D952" t="s">
        <v>4737</v>
      </c>
      <c r="E952" t="s">
        <v>5158</v>
      </c>
      <c r="F952" t="s">
        <v>6362</v>
      </c>
      <c r="I952" t="s">
        <v>1422</v>
      </c>
      <c r="J952">
        <v>40.945</v>
      </c>
      <c r="K952" t="str">
        <f t="shared" si="42"/>
        <v>Obesity</v>
      </c>
      <c r="L952">
        <v>10.57</v>
      </c>
      <c r="M952" t="str">
        <f t="shared" si="43"/>
        <v>Diabetes</v>
      </c>
      <c r="N952" t="str">
        <f>PROPER('Medical Examinations'!D950)</f>
        <v>No</v>
      </c>
      <c r="O952" t="s">
        <v>2380</v>
      </c>
      <c r="P952" t="s">
        <v>2380</v>
      </c>
      <c r="Q952" s="20">
        <v>0</v>
      </c>
      <c r="R952" t="str">
        <f>PROPER('Answer Data Cleaning'!AA952)</f>
        <v>No</v>
      </c>
      <c r="T952" t="s">
        <v>981</v>
      </c>
      <c r="U952" s="24" t="str">
        <f>TEXT(_xlfn.CONCAT('Answer Data Cleaning'!M952,"-",'Answer Data Cleaning'!L952,"-",'Answer Data Cleaning'!K952),"DD-MMM-YYYY")</f>
        <v>11-Oct-1971</v>
      </c>
      <c r="V952">
        <f t="shared" si="44"/>
        <v>51</v>
      </c>
      <c r="W952">
        <v>0</v>
      </c>
      <c r="X952" s="22">
        <v>7680.92</v>
      </c>
      <c r="Y952" t="s">
        <v>11</v>
      </c>
      <c r="Z952" t="s">
        <v>16</v>
      </c>
      <c r="AA952" t="s">
        <v>13</v>
      </c>
    </row>
    <row r="953" spans="2:27" ht="15.5" x14ac:dyDescent="0.35">
      <c r="B953" s="1" t="s">
        <v>1421</v>
      </c>
      <c r="C953" s="1" t="s">
        <v>3334</v>
      </c>
      <c r="D953" t="s">
        <v>4737</v>
      </c>
      <c r="E953" t="s">
        <v>5579</v>
      </c>
      <c r="F953" t="s">
        <v>6363</v>
      </c>
      <c r="I953" t="s">
        <v>1421</v>
      </c>
      <c r="J953">
        <v>27.94</v>
      </c>
      <c r="K953" t="str">
        <f t="shared" si="42"/>
        <v>Overweight</v>
      </c>
      <c r="L953">
        <v>7.92</v>
      </c>
      <c r="M953" t="str">
        <f t="shared" si="43"/>
        <v>Diabetes</v>
      </c>
      <c r="N953" t="str">
        <f>PROPER('Medical Examinations'!D951)</f>
        <v>No</v>
      </c>
      <c r="O953" t="s">
        <v>2380</v>
      </c>
      <c r="P953" t="s">
        <v>2380</v>
      </c>
      <c r="Q953" s="20">
        <v>0</v>
      </c>
      <c r="R953" t="str">
        <f>PROPER('Answer Data Cleaning'!AA953)</f>
        <v>No</v>
      </c>
      <c r="T953" t="s">
        <v>982</v>
      </c>
      <c r="U953" s="24" t="str">
        <f>TEXT(_xlfn.CONCAT('Answer Data Cleaning'!M953,"-",'Answer Data Cleaning'!L953,"-",'Answer Data Cleaning'!K953),"DD-MMM-YYYY")</f>
        <v>19-Dec-1981</v>
      </c>
      <c r="V953">
        <f t="shared" si="44"/>
        <v>41</v>
      </c>
      <c r="W953">
        <v>1</v>
      </c>
      <c r="X953" s="22">
        <v>7681.17</v>
      </c>
      <c r="Y953" t="s">
        <v>11</v>
      </c>
      <c r="Z953" t="s">
        <v>11</v>
      </c>
      <c r="AA953" t="s">
        <v>516</v>
      </c>
    </row>
    <row r="954" spans="2:27" ht="15.5" x14ac:dyDescent="0.35">
      <c r="B954" s="1" t="s">
        <v>1420</v>
      </c>
      <c r="C954" s="1" t="s">
        <v>3335</v>
      </c>
      <c r="D954" t="s">
        <v>4734</v>
      </c>
      <c r="E954" t="s">
        <v>6365</v>
      </c>
      <c r="F954" t="s">
        <v>6364</v>
      </c>
      <c r="I954" t="s">
        <v>1420</v>
      </c>
      <c r="J954">
        <v>31.9</v>
      </c>
      <c r="K954" t="str">
        <f t="shared" si="42"/>
        <v>Obesity</v>
      </c>
      <c r="L954">
        <v>10.119999999999999</v>
      </c>
      <c r="M954" t="str">
        <f t="shared" si="43"/>
        <v>Diabetes</v>
      </c>
      <c r="N954" t="str">
        <f>PROPER('Medical Examinations'!D952)</f>
        <v>No</v>
      </c>
      <c r="O954" t="s">
        <v>2380</v>
      </c>
      <c r="P954" t="s">
        <v>2380</v>
      </c>
      <c r="Q954">
        <v>2</v>
      </c>
      <c r="R954" t="str">
        <f>PROPER('Answer Data Cleaning'!AA954)</f>
        <v>No</v>
      </c>
      <c r="T954" t="s">
        <v>983</v>
      </c>
      <c r="U954" s="24" t="str">
        <f>TEXT(_xlfn.CONCAT('Answer Data Cleaning'!M954,"-",'Answer Data Cleaning'!L954,"-",'Answer Data Cleaning'!K954),"DD-MMM-YYYY")</f>
        <v>18-Dec-1982</v>
      </c>
      <c r="V954">
        <f t="shared" si="44"/>
        <v>40</v>
      </c>
      <c r="W954">
        <v>3</v>
      </c>
      <c r="X954" s="22">
        <v>7682.67</v>
      </c>
      <c r="Y954" t="s">
        <v>11</v>
      </c>
      <c r="Z954" t="s">
        <v>16</v>
      </c>
      <c r="AA954" t="s">
        <v>13</v>
      </c>
    </row>
    <row r="955" spans="2:27" ht="15.5" x14ac:dyDescent="0.35">
      <c r="B955" s="1" t="s">
        <v>1419</v>
      </c>
      <c r="C955" s="1" t="s">
        <v>3336</v>
      </c>
      <c r="D955" t="s">
        <v>4734</v>
      </c>
      <c r="E955" t="s">
        <v>6366</v>
      </c>
      <c r="F955" t="s">
        <v>5359</v>
      </c>
      <c r="I955" t="s">
        <v>1419</v>
      </c>
      <c r="J955">
        <v>31.64</v>
      </c>
      <c r="K955" t="str">
        <f t="shared" si="42"/>
        <v>Obesity</v>
      </c>
      <c r="L955">
        <v>7.91</v>
      </c>
      <c r="M955" t="str">
        <f t="shared" si="43"/>
        <v>Diabetes</v>
      </c>
      <c r="N955" t="str">
        <f>PROPER('Medical Examinations'!D953)</f>
        <v>No</v>
      </c>
      <c r="O955" t="s">
        <v>2380</v>
      </c>
      <c r="P955" t="s">
        <v>2380</v>
      </c>
      <c r="Q955" s="20">
        <v>0</v>
      </c>
      <c r="R955" t="str">
        <f>PROPER('Answer Data Cleaning'!AA955)</f>
        <v>No</v>
      </c>
      <c r="T955" t="s">
        <v>984</v>
      </c>
      <c r="U955" s="24" t="str">
        <f>TEXT(_xlfn.CONCAT('Answer Data Cleaning'!M955,"-",'Answer Data Cleaning'!L955,"-",'Answer Data Cleaning'!K955),"DD-MMM-YYYY")</f>
        <v>12-Jul-1987</v>
      </c>
      <c r="V955">
        <f t="shared" si="44"/>
        <v>35</v>
      </c>
      <c r="W955">
        <v>3</v>
      </c>
      <c r="X955" s="22">
        <v>7684.62</v>
      </c>
      <c r="Y955" t="s">
        <v>11</v>
      </c>
      <c r="Z955" t="s">
        <v>12</v>
      </c>
      <c r="AA955" t="s">
        <v>300</v>
      </c>
    </row>
    <row r="956" spans="2:27" ht="15.5" x14ac:dyDescent="0.35">
      <c r="B956" s="1" t="s">
        <v>1418</v>
      </c>
      <c r="C956" s="1" t="s">
        <v>3337</v>
      </c>
      <c r="D956" t="s">
        <v>4734</v>
      </c>
      <c r="E956" t="s">
        <v>6368</v>
      </c>
      <c r="F956" t="s">
        <v>6367</v>
      </c>
      <c r="I956" t="s">
        <v>1418</v>
      </c>
      <c r="J956">
        <v>46.7</v>
      </c>
      <c r="K956" t="str">
        <f t="shared" si="42"/>
        <v>Obesity</v>
      </c>
      <c r="L956">
        <v>10.9</v>
      </c>
      <c r="M956" t="str">
        <f t="shared" si="43"/>
        <v>Diabetes</v>
      </c>
      <c r="N956" t="str">
        <f>PROPER('Medical Examinations'!D954)</f>
        <v>No</v>
      </c>
      <c r="O956" t="s">
        <v>2380</v>
      </c>
      <c r="P956" t="s">
        <v>2380</v>
      </c>
      <c r="Q956" s="20">
        <v>0</v>
      </c>
      <c r="R956" t="str">
        <f>PROPER('Answer Data Cleaning'!AA956)</f>
        <v>No</v>
      </c>
      <c r="T956" t="s">
        <v>985</v>
      </c>
      <c r="U956" s="24" t="str">
        <f>TEXT(_xlfn.CONCAT('Answer Data Cleaning'!M956,"-",'Answer Data Cleaning'!L956,"-",'Answer Data Cleaning'!K956),"DD-MMM-YYYY")</f>
        <v>29-Dec-1978</v>
      </c>
      <c r="V956">
        <f t="shared" si="44"/>
        <v>44</v>
      </c>
      <c r="W956">
        <v>2</v>
      </c>
      <c r="X956" s="22">
        <v>7726.85</v>
      </c>
      <c r="Y956" t="s">
        <v>16</v>
      </c>
      <c r="Z956" t="s">
        <v>11</v>
      </c>
      <c r="AA956" t="s">
        <v>42</v>
      </c>
    </row>
    <row r="957" spans="2:27" ht="15.5" x14ac:dyDescent="0.35">
      <c r="B957" s="1" t="s">
        <v>1417</v>
      </c>
      <c r="C957" s="1" t="s">
        <v>3338</v>
      </c>
      <c r="D957" t="s">
        <v>4737</v>
      </c>
      <c r="E957" t="s">
        <v>6370</v>
      </c>
      <c r="F957" t="s">
        <v>6369</v>
      </c>
      <c r="I957" t="s">
        <v>1417</v>
      </c>
      <c r="J957">
        <v>18.335000000000001</v>
      </c>
      <c r="K957" t="str">
        <f t="shared" si="42"/>
        <v>Underweight</v>
      </c>
      <c r="L957">
        <v>11.83</v>
      </c>
      <c r="M957" t="str">
        <f t="shared" si="43"/>
        <v>Diabetes</v>
      </c>
      <c r="N957" t="str">
        <f>PROPER('Medical Examinations'!D955)</f>
        <v>No</v>
      </c>
      <c r="O957" t="s">
        <v>2380</v>
      </c>
      <c r="P957" t="s">
        <v>2380</v>
      </c>
      <c r="Q957" s="20">
        <v>0</v>
      </c>
      <c r="R957" t="str">
        <f>PROPER('Answer Data Cleaning'!AA957)</f>
        <v>No</v>
      </c>
      <c r="T957" t="s">
        <v>986</v>
      </c>
      <c r="U957" s="24" t="str">
        <f>TEXT(_xlfn.CONCAT('Answer Data Cleaning'!M957,"-",'Answer Data Cleaning'!L957,"-",'Answer Data Cleaning'!K957),"DD-MMM-YYYY")</f>
        <v>02-Jun-1979</v>
      </c>
      <c r="V957">
        <f t="shared" si="44"/>
        <v>44</v>
      </c>
      <c r="W957">
        <v>1</v>
      </c>
      <c r="X957" s="22">
        <v>7727.25</v>
      </c>
      <c r="Y957" t="s">
        <v>11</v>
      </c>
      <c r="Z957" t="s">
        <v>12</v>
      </c>
      <c r="AA957" t="s">
        <v>23</v>
      </c>
    </row>
    <row r="958" spans="2:27" ht="15.5" x14ac:dyDescent="0.35">
      <c r="B958" s="1" t="s">
        <v>1416</v>
      </c>
      <c r="C958" s="1" t="s">
        <v>3339</v>
      </c>
      <c r="D958" t="s">
        <v>4737</v>
      </c>
      <c r="E958" t="s">
        <v>6235</v>
      </c>
      <c r="F958" t="s">
        <v>6371</v>
      </c>
      <c r="I958" t="s">
        <v>1416</v>
      </c>
      <c r="J958">
        <v>31.24</v>
      </c>
      <c r="K958" t="str">
        <f t="shared" si="42"/>
        <v>Obesity</v>
      </c>
      <c r="L958">
        <v>7.42</v>
      </c>
      <c r="M958" t="str">
        <f t="shared" si="43"/>
        <v>Diabetes</v>
      </c>
      <c r="N958" t="str">
        <f>PROPER('Medical Examinations'!D956)</f>
        <v>Yes</v>
      </c>
      <c r="O958" t="s">
        <v>2380</v>
      </c>
      <c r="P958" t="s">
        <v>2380</v>
      </c>
      <c r="Q958">
        <v>2</v>
      </c>
      <c r="R958" t="str">
        <f>PROPER('Answer Data Cleaning'!AA958)</f>
        <v>No</v>
      </c>
      <c r="T958" t="s">
        <v>987</v>
      </c>
      <c r="U958" s="24" t="str">
        <f>TEXT(_xlfn.CONCAT('Answer Data Cleaning'!M958,"-",'Answer Data Cleaning'!L958,"-",'Answer Data Cleaning'!K958),"DD-MMM-YYYY")</f>
        <v>10-Sep-1980</v>
      </c>
      <c r="V958">
        <f t="shared" si="44"/>
        <v>42</v>
      </c>
      <c r="W958">
        <v>2</v>
      </c>
      <c r="X958" s="22">
        <v>7729.65</v>
      </c>
      <c r="Y958" t="s">
        <v>12</v>
      </c>
      <c r="Z958" t="s">
        <v>16</v>
      </c>
      <c r="AA958" t="s">
        <v>168</v>
      </c>
    </row>
    <row r="959" spans="2:27" ht="15.5" x14ac:dyDescent="0.35">
      <c r="B959" s="1" t="s">
        <v>1415</v>
      </c>
      <c r="C959" s="1" t="s">
        <v>3340</v>
      </c>
      <c r="D959" t="s">
        <v>5612</v>
      </c>
      <c r="E959" t="s">
        <v>6373</v>
      </c>
      <c r="F959" t="s">
        <v>6372</v>
      </c>
      <c r="I959" t="s">
        <v>1415</v>
      </c>
      <c r="J959">
        <v>39.22</v>
      </c>
      <c r="K959" t="str">
        <f t="shared" si="42"/>
        <v>Obesity</v>
      </c>
      <c r="L959">
        <v>5.62</v>
      </c>
      <c r="M959" t="str">
        <f t="shared" si="43"/>
        <v>Normal</v>
      </c>
      <c r="N959" t="str">
        <f>PROPER('Medical Examinations'!D957)</f>
        <v>Yes</v>
      </c>
      <c r="O959" t="s">
        <v>2380</v>
      </c>
      <c r="P959" t="s">
        <v>2380</v>
      </c>
      <c r="Q959">
        <v>1</v>
      </c>
      <c r="R959" t="str">
        <f>PROPER('Answer Data Cleaning'!AA959)</f>
        <v>No</v>
      </c>
      <c r="T959" t="s">
        <v>988</v>
      </c>
      <c r="U959" s="24" t="str">
        <f>TEXT(_xlfn.CONCAT('Answer Data Cleaning'!M959,"-",'Answer Data Cleaning'!L959,"-",'Answer Data Cleaning'!K959),"DD-MMM-YYYY")</f>
        <v>04-Dec-1978</v>
      </c>
      <c r="V959">
        <f t="shared" si="44"/>
        <v>44</v>
      </c>
      <c r="W959">
        <v>2</v>
      </c>
      <c r="X959" s="22">
        <v>7731.43</v>
      </c>
      <c r="Y959" t="s">
        <v>12</v>
      </c>
      <c r="Z959" t="s">
        <v>11</v>
      </c>
      <c r="AA959" t="s">
        <v>13</v>
      </c>
    </row>
    <row r="960" spans="2:27" ht="15.5" x14ac:dyDescent="0.35">
      <c r="B960" s="1" t="s">
        <v>1414</v>
      </c>
      <c r="C960" s="1" t="s">
        <v>3341</v>
      </c>
      <c r="D960" t="s">
        <v>4737</v>
      </c>
      <c r="E960" t="s">
        <v>5015</v>
      </c>
      <c r="F960" t="s">
        <v>6274</v>
      </c>
      <c r="I960" t="s">
        <v>1414</v>
      </c>
      <c r="J960">
        <v>24.414999999999999</v>
      </c>
      <c r="K960" t="str">
        <f t="shared" si="42"/>
        <v>Normal Weight</v>
      </c>
      <c r="L960">
        <v>7.16</v>
      </c>
      <c r="M960" t="str">
        <f t="shared" si="43"/>
        <v>Diabetes</v>
      </c>
      <c r="N960" t="str">
        <f>PROPER('Medical Examinations'!D958)</f>
        <v>No</v>
      </c>
      <c r="O960" t="s">
        <v>2380</v>
      </c>
      <c r="P960" t="s">
        <v>2380</v>
      </c>
      <c r="Q960" s="20">
        <v>0</v>
      </c>
      <c r="R960" t="str">
        <f>PROPER('Answer Data Cleaning'!AA960)</f>
        <v>No</v>
      </c>
      <c r="T960" t="s">
        <v>989</v>
      </c>
      <c r="U960" s="24" t="str">
        <f>TEXT(_xlfn.CONCAT('Answer Data Cleaning'!M960,"-",'Answer Data Cleaning'!L960,"-",'Answer Data Cleaning'!K960),"DD-MMM-YYYY")</f>
        <v>29-Aug-1977</v>
      </c>
      <c r="V960">
        <f t="shared" si="44"/>
        <v>45</v>
      </c>
      <c r="W960">
        <v>0</v>
      </c>
      <c r="X960" s="22">
        <v>7731.86</v>
      </c>
      <c r="Y960" t="s">
        <v>11</v>
      </c>
      <c r="Z960" t="s">
        <v>12</v>
      </c>
      <c r="AA960" t="s">
        <v>23</v>
      </c>
    </row>
    <row r="961" spans="2:27" ht="15.5" x14ac:dyDescent="0.35">
      <c r="B961" s="1" t="s">
        <v>1413</v>
      </c>
      <c r="C961" s="1" t="s">
        <v>3342</v>
      </c>
      <c r="D961" t="s">
        <v>4734</v>
      </c>
      <c r="E961" t="s">
        <v>6375</v>
      </c>
      <c r="F961" t="s">
        <v>6374</v>
      </c>
      <c r="I961" t="s">
        <v>1413</v>
      </c>
      <c r="J961">
        <v>32.299999999999997</v>
      </c>
      <c r="K961" t="str">
        <f t="shared" si="42"/>
        <v>Obesity</v>
      </c>
      <c r="L961">
        <v>9.89</v>
      </c>
      <c r="M961" t="str">
        <f t="shared" si="43"/>
        <v>Diabetes</v>
      </c>
      <c r="N961" t="str">
        <f>PROPER('Medical Examinations'!D959)</f>
        <v>No</v>
      </c>
      <c r="O961" t="s">
        <v>2380</v>
      </c>
      <c r="P961" t="s">
        <v>2380</v>
      </c>
      <c r="Q961" s="20">
        <v>0</v>
      </c>
      <c r="R961" t="str">
        <f>PROPER('Answer Data Cleaning'!AA961)</f>
        <v>No</v>
      </c>
      <c r="T961" t="s">
        <v>990</v>
      </c>
      <c r="U961" s="24" t="str">
        <f>TEXT(_xlfn.CONCAT('Answer Data Cleaning'!M961,"-",'Answer Data Cleaning'!L961,"-",'Answer Data Cleaning'!K961),"DD-MMM-YYYY")</f>
        <v>18-Jul-1965</v>
      </c>
      <c r="V961">
        <f t="shared" si="44"/>
        <v>57</v>
      </c>
      <c r="W961">
        <v>0</v>
      </c>
      <c r="X961" s="22">
        <v>7736.39</v>
      </c>
      <c r="Y961" t="s">
        <v>12</v>
      </c>
      <c r="Z961" t="s">
        <v>11</v>
      </c>
      <c r="AA961" t="s">
        <v>13</v>
      </c>
    </row>
    <row r="962" spans="2:27" ht="15.5" x14ac:dyDescent="0.35">
      <c r="B962" s="1" t="s">
        <v>1412</v>
      </c>
      <c r="C962" s="1" t="s">
        <v>3343</v>
      </c>
      <c r="D962" t="s">
        <v>5612</v>
      </c>
      <c r="E962" t="s">
        <v>6377</v>
      </c>
      <c r="F962" t="s">
        <v>6376</v>
      </c>
      <c r="I962" t="s">
        <v>1412</v>
      </c>
      <c r="J962">
        <v>39.94</v>
      </c>
      <c r="K962" t="str">
        <f t="shared" si="42"/>
        <v>Obesity</v>
      </c>
      <c r="L962">
        <v>5.14</v>
      </c>
      <c r="M962" t="str">
        <f t="shared" si="43"/>
        <v>Normal</v>
      </c>
      <c r="N962" t="str">
        <f>PROPER('Medical Examinations'!D960)</f>
        <v>No</v>
      </c>
      <c r="O962" t="s">
        <v>2380</v>
      </c>
      <c r="P962" t="s">
        <v>2380</v>
      </c>
      <c r="Q962" s="20">
        <v>0</v>
      </c>
      <c r="R962" t="str">
        <f>PROPER('Answer Data Cleaning'!AA962)</f>
        <v>No</v>
      </c>
      <c r="T962" t="s">
        <v>991</v>
      </c>
      <c r="U962" s="24" t="str">
        <f>TEXT(_xlfn.CONCAT('Answer Data Cleaning'!M962,"-",'Answer Data Cleaning'!L962,"-",'Answer Data Cleaning'!K962),"DD-MMM-YYYY")</f>
        <v>04-Sep-1978</v>
      </c>
      <c r="V962">
        <f t="shared" si="44"/>
        <v>44</v>
      </c>
      <c r="W962">
        <v>2</v>
      </c>
      <c r="X962" s="22">
        <v>7740.34</v>
      </c>
      <c r="Y962" t="s">
        <v>16</v>
      </c>
      <c r="Z962" t="s">
        <v>16</v>
      </c>
      <c r="AA962" t="s">
        <v>42</v>
      </c>
    </row>
    <row r="963" spans="2:27" ht="15.5" x14ac:dyDescent="0.35">
      <c r="B963" s="1" t="s">
        <v>1411</v>
      </c>
      <c r="C963" s="1" t="s">
        <v>3344</v>
      </c>
      <c r="D963" t="s">
        <v>4734</v>
      </c>
      <c r="E963" t="s">
        <v>5949</v>
      </c>
      <c r="F963" t="s">
        <v>6378</v>
      </c>
      <c r="I963" t="s">
        <v>1411</v>
      </c>
      <c r="J963">
        <v>30</v>
      </c>
      <c r="K963" t="str">
        <f t="shared" si="42"/>
        <v>Obesity</v>
      </c>
      <c r="L963">
        <v>5.61</v>
      </c>
      <c r="M963" t="str">
        <f t="shared" si="43"/>
        <v>Normal</v>
      </c>
      <c r="N963" t="str">
        <f>PROPER('Medical Examinations'!D961)</f>
        <v>Yes</v>
      </c>
      <c r="O963" t="s">
        <v>2380</v>
      </c>
      <c r="P963" t="s">
        <v>2383</v>
      </c>
      <c r="Q963">
        <v>1</v>
      </c>
      <c r="R963" t="str">
        <f>PROPER('Answer Data Cleaning'!AA963)</f>
        <v>No</v>
      </c>
      <c r="T963" t="s">
        <v>992</v>
      </c>
      <c r="U963" s="24" t="str">
        <f>TEXT(_xlfn.CONCAT('Answer Data Cleaning'!M963,"-",'Answer Data Cleaning'!L963,"-",'Answer Data Cleaning'!K963),"DD-MMM-YYYY")</f>
        <v>12-Dec-1976</v>
      </c>
      <c r="V963">
        <f t="shared" si="44"/>
        <v>46</v>
      </c>
      <c r="W963">
        <v>1</v>
      </c>
      <c r="X963" s="22">
        <v>7742.11</v>
      </c>
      <c r="Y963" t="s">
        <v>12</v>
      </c>
      <c r="Z963" t="s">
        <v>11</v>
      </c>
      <c r="AA963" t="s">
        <v>13</v>
      </c>
    </row>
    <row r="964" spans="2:27" ht="15.5" x14ac:dyDescent="0.35">
      <c r="B964" s="1" t="s">
        <v>1410</v>
      </c>
      <c r="C964" s="1" t="s">
        <v>3345</v>
      </c>
      <c r="D964" t="s">
        <v>5612</v>
      </c>
      <c r="E964" t="s">
        <v>5471</v>
      </c>
      <c r="F964" t="s">
        <v>6379</v>
      </c>
      <c r="I964" t="s">
        <v>1410</v>
      </c>
      <c r="J964">
        <v>35.340000000000003</v>
      </c>
      <c r="K964" t="str">
        <f t="shared" ref="K964:K1027" si="45">IF(J964&lt;18.5,"Underweight",IF(J964&lt;25,"Normal Weight",IF(J964&lt;30,"Overweight","Obesity")))</f>
        <v>Obesity</v>
      </c>
      <c r="L964">
        <v>5.51</v>
      </c>
      <c r="M964" t="str">
        <f t="shared" ref="M964:M1027" si="46">IF(L964&lt;5.7,"Normal",IF(L964&lt;6.5,"Prediabetes","Diabetes"))</f>
        <v>Normal</v>
      </c>
      <c r="N964" t="str">
        <f>PROPER('Medical Examinations'!D962)</f>
        <v>Yes</v>
      </c>
      <c r="O964" t="s">
        <v>2380</v>
      </c>
      <c r="P964" t="s">
        <v>2383</v>
      </c>
      <c r="Q964">
        <v>1</v>
      </c>
      <c r="R964" t="str">
        <f>PROPER('Answer Data Cleaning'!AA964)</f>
        <v>No</v>
      </c>
      <c r="T964" t="s">
        <v>993</v>
      </c>
      <c r="U964" s="24" t="str">
        <f>TEXT(_xlfn.CONCAT('Answer Data Cleaning'!M964,"-",'Answer Data Cleaning'!L964,"-",'Answer Data Cleaning'!K964),"DD-MMM-YYYY")</f>
        <v>30-Jun-1981</v>
      </c>
      <c r="V964">
        <f t="shared" si="44"/>
        <v>41</v>
      </c>
      <c r="W964">
        <v>2</v>
      </c>
      <c r="X964" s="22">
        <v>7749.16</v>
      </c>
      <c r="Y964" t="s">
        <v>11</v>
      </c>
      <c r="Z964" t="s">
        <v>16</v>
      </c>
      <c r="AA964" t="s">
        <v>23</v>
      </c>
    </row>
    <row r="965" spans="2:27" ht="15.5" x14ac:dyDescent="0.35">
      <c r="B965" s="1" t="s">
        <v>1409</v>
      </c>
      <c r="C965" s="1" t="s">
        <v>3346</v>
      </c>
      <c r="D965" t="s">
        <v>4737</v>
      </c>
      <c r="E965" t="s">
        <v>5313</v>
      </c>
      <c r="F965" t="s">
        <v>5283</v>
      </c>
      <c r="I965" t="s">
        <v>1409</v>
      </c>
      <c r="J965">
        <v>32.204999999999998</v>
      </c>
      <c r="K965" t="str">
        <f t="shared" si="45"/>
        <v>Obesity</v>
      </c>
      <c r="L965">
        <v>8.3800000000000008</v>
      </c>
      <c r="M965" t="str">
        <f t="shared" si="46"/>
        <v>Diabetes</v>
      </c>
      <c r="N965" t="str">
        <f>PROPER('Medical Examinations'!D963)</f>
        <v>Yes</v>
      </c>
      <c r="O965" t="s">
        <v>2380</v>
      </c>
      <c r="P965" t="s">
        <v>2380</v>
      </c>
      <c r="Q965">
        <v>2</v>
      </c>
      <c r="R965" t="str">
        <f>PROPER('Answer Data Cleaning'!AA965)</f>
        <v>No</v>
      </c>
      <c r="T965" t="s">
        <v>994</v>
      </c>
      <c r="U965" s="24" t="str">
        <f>TEXT(_xlfn.CONCAT('Answer Data Cleaning'!M965,"-",'Answer Data Cleaning'!L965,"-",'Answer Data Cleaning'!K965),"DD-MMM-YYYY")</f>
        <v>21-Dec-1997</v>
      </c>
      <c r="V965">
        <f t="shared" ref="V965:V1028" si="47">DATEDIF(U965,"08-jun-2023","y")</f>
        <v>25</v>
      </c>
      <c r="W965">
        <v>0</v>
      </c>
      <c r="X965" s="22">
        <v>7763.06</v>
      </c>
      <c r="Y965" t="s">
        <v>11</v>
      </c>
      <c r="Z965" t="s">
        <v>16</v>
      </c>
      <c r="AA965" t="s">
        <v>23</v>
      </c>
    </row>
    <row r="966" spans="2:27" ht="15.5" x14ac:dyDescent="0.35">
      <c r="B966" s="1" t="s">
        <v>1408</v>
      </c>
      <c r="C966" s="1" t="s">
        <v>3347</v>
      </c>
      <c r="D966" t="s">
        <v>4734</v>
      </c>
      <c r="E966" t="s">
        <v>6381</v>
      </c>
      <c r="F966" t="s">
        <v>6380</v>
      </c>
      <c r="I966" t="s">
        <v>1408</v>
      </c>
      <c r="J966">
        <v>33.880000000000003</v>
      </c>
      <c r="K966" t="str">
        <f t="shared" si="45"/>
        <v>Obesity</v>
      </c>
      <c r="L966">
        <v>4.68</v>
      </c>
      <c r="M966" t="str">
        <f t="shared" si="46"/>
        <v>Normal</v>
      </c>
      <c r="N966" t="str">
        <f>PROPER('Medical Examinations'!D964)</f>
        <v>No</v>
      </c>
      <c r="O966" t="s">
        <v>2382</v>
      </c>
      <c r="P966" t="s">
        <v>2380</v>
      </c>
      <c r="Q966">
        <v>1</v>
      </c>
      <c r="R966" t="str">
        <f>PROPER('Answer Data Cleaning'!AA966)</f>
        <v>No</v>
      </c>
      <c r="T966" t="s">
        <v>995</v>
      </c>
      <c r="U966" s="24" t="str">
        <f>TEXT(_xlfn.CONCAT('Answer Data Cleaning'!M966,"-",'Answer Data Cleaning'!L966,"-",'Answer Data Cleaning'!K966),"DD-MMM-YYYY")</f>
        <v>06-Dec-1974</v>
      </c>
      <c r="V966">
        <f t="shared" si="47"/>
        <v>48</v>
      </c>
      <c r="W966">
        <v>0</v>
      </c>
      <c r="X966" s="22">
        <v>7789.64</v>
      </c>
      <c r="Y966" t="s">
        <v>16</v>
      </c>
      <c r="Z966" t="s">
        <v>12</v>
      </c>
      <c r="AA966" t="s">
        <v>13</v>
      </c>
    </row>
    <row r="967" spans="2:27" ht="15.5" x14ac:dyDescent="0.35">
      <c r="B967" s="1" t="s">
        <v>1407</v>
      </c>
      <c r="C967" s="1" t="s">
        <v>3348</v>
      </c>
      <c r="D967" t="s">
        <v>5612</v>
      </c>
      <c r="E967" t="s">
        <v>6383</v>
      </c>
      <c r="F967" t="s">
        <v>6382</v>
      </c>
      <c r="I967" t="s">
        <v>1407</v>
      </c>
      <c r="J967">
        <v>26.63</v>
      </c>
      <c r="K967" t="str">
        <f t="shared" si="45"/>
        <v>Overweight</v>
      </c>
      <c r="L967">
        <v>4.3600000000000003</v>
      </c>
      <c r="M967" t="str">
        <f t="shared" si="46"/>
        <v>Normal</v>
      </c>
      <c r="N967" t="str">
        <f>PROPER('Medical Examinations'!D965)</f>
        <v>Yes</v>
      </c>
      <c r="O967" t="s">
        <v>2380</v>
      </c>
      <c r="P967" t="s">
        <v>2380</v>
      </c>
      <c r="Q967">
        <v>2</v>
      </c>
      <c r="R967" t="str">
        <f>PROPER('Answer Data Cleaning'!AA967)</f>
        <v>No</v>
      </c>
      <c r="T967" t="s">
        <v>996</v>
      </c>
      <c r="U967" s="24" t="str">
        <f>TEXT(_xlfn.CONCAT('Answer Data Cleaning'!M967,"-",'Answer Data Cleaning'!L967,"-",'Answer Data Cleaning'!K967),"DD-MMM-YYYY")</f>
        <v>25-Dec-1999</v>
      </c>
      <c r="V967">
        <f t="shared" si="47"/>
        <v>23</v>
      </c>
      <c r="W967">
        <v>0</v>
      </c>
      <c r="X967" s="22">
        <v>7794.68</v>
      </c>
      <c r="Y967" t="s">
        <v>11</v>
      </c>
      <c r="Z967" t="s">
        <v>11</v>
      </c>
      <c r="AA967" t="s">
        <v>535</v>
      </c>
    </row>
    <row r="968" spans="2:27" ht="15.5" x14ac:dyDescent="0.35">
      <c r="B968" s="1" t="s">
        <v>1406</v>
      </c>
      <c r="C968" s="1" t="s">
        <v>3349</v>
      </c>
      <c r="D968" t="s">
        <v>4734</v>
      </c>
      <c r="E968" t="s">
        <v>6385</v>
      </c>
      <c r="F968" t="s">
        <v>6384</v>
      </c>
      <c r="I968" t="s">
        <v>1406</v>
      </c>
      <c r="J968">
        <v>28.7</v>
      </c>
      <c r="K968" t="str">
        <f t="shared" si="45"/>
        <v>Overweight</v>
      </c>
      <c r="L968">
        <v>7.74</v>
      </c>
      <c r="M968" t="str">
        <f t="shared" si="46"/>
        <v>Diabetes</v>
      </c>
      <c r="N968" t="str">
        <f>PROPER('Medical Examinations'!D966)</f>
        <v>No</v>
      </c>
      <c r="O968" t="s">
        <v>2380</v>
      </c>
      <c r="P968" t="s">
        <v>2380</v>
      </c>
      <c r="Q968" s="20">
        <v>0</v>
      </c>
      <c r="R968" t="str">
        <f>PROPER('Answer Data Cleaning'!AA968)</f>
        <v>No</v>
      </c>
      <c r="T968" t="s">
        <v>997</v>
      </c>
      <c r="U968" s="24" t="str">
        <f>TEXT(_xlfn.CONCAT('Answer Data Cleaning'!M968,"-",'Answer Data Cleaning'!L968,"-",'Answer Data Cleaning'!K968),"DD-MMM-YYYY")</f>
        <v>02-Dec-1997</v>
      </c>
      <c r="V968">
        <f t="shared" si="47"/>
        <v>25</v>
      </c>
      <c r="W968">
        <v>0</v>
      </c>
      <c r="X968" s="22">
        <v>7803.77</v>
      </c>
      <c r="Y968" t="s">
        <v>11</v>
      </c>
      <c r="Z968" t="s">
        <v>12</v>
      </c>
      <c r="AA968" t="s">
        <v>23</v>
      </c>
    </row>
    <row r="969" spans="2:27" ht="15.5" x14ac:dyDescent="0.35">
      <c r="B969" s="1" t="s">
        <v>1405</v>
      </c>
      <c r="C969" s="1" t="s">
        <v>3350</v>
      </c>
      <c r="D969" t="s">
        <v>4734</v>
      </c>
      <c r="E969" t="s">
        <v>6387</v>
      </c>
      <c r="F969" t="s">
        <v>6386</v>
      </c>
      <c r="I969" t="s">
        <v>1405</v>
      </c>
      <c r="J969">
        <v>25.65</v>
      </c>
      <c r="K969" t="str">
        <f t="shared" si="45"/>
        <v>Overweight</v>
      </c>
      <c r="L969">
        <v>4.05</v>
      </c>
      <c r="M969" t="str">
        <f t="shared" si="46"/>
        <v>Normal</v>
      </c>
      <c r="N969" t="str">
        <f>PROPER('Medical Examinations'!D967)</f>
        <v>Yes</v>
      </c>
      <c r="O969" t="s">
        <v>2380</v>
      </c>
      <c r="P969" t="s">
        <v>2380</v>
      </c>
      <c r="Q969">
        <v>2</v>
      </c>
      <c r="R969" t="str">
        <f>PROPER('Answer Data Cleaning'!AA969)</f>
        <v>No</v>
      </c>
      <c r="T969" t="s">
        <v>998</v>
      </c>
      <c r="U969" s="24" t="str">
        <f>TEXT(_xlfn.CONCAT('Answer Data Cleaning'!M969,"-",'Answer Data Cleaning'!L969,"-",'Answer Data Cleaning'!K969),"DD-MMM-YYYY")</f>
        <v>09-Nov-1974</v>
      </c>
      <c r="V969">
        <f t="shared" si="47"/>
        <v>48</v>
      </c>
      <c r="W969">
        <v>0</v>
      </c>
      <c r="X969" s="22">
        <v>7804.16</v>
      </c>
      <c r="Y969" t="s">
        <v>11</v>
      </c>
      <c r="Z969" t="s">
        <v>12</v>
      </c>
      <c r="AA969" t="s">
        <v>13</v>
      </c>
    </row>
    <row r="970" spans="2:27" ht="15.5" x14ac:dyDescent="0.35">
      <c r="B970" s="1" t="s">
        <v>1404</v>
      </c>
      <c r="C970" s="1" t="s">
        <v>3351</v>
      </c>
      <c r="D970" t="s">
        <v>4734</v>
      </c>
      <c r="E970" t="s">
        <v>6389</v>
      </c>
      <c r="F970" t="s">
        <v>6388</v>
      </c>
      <c r="I970" t="s">
        <v>1404</v>
      </c>
      <c r="J970">
        <v>36.384999999999998</v>
      </c>
      <c r="K970" t="str">
        <f t="shared" si="45"/>
        <v>Obesity</v>
      </c>
      <c r="L970">
        <v>11.49</v>
      </c>
      <c r="M970" t="str">
        <f t="shared" si="46"/>
        <v>Diabetes</v>
      </c>
      <c r="N970" t="str">
        <f>PROPER('Medical Examinations'!D968)</f>
        <v>No</v>
      </c>
      <c r="O970" t="s">
        <v>2380</v>
      </c>
      <c r="P970" t="s">
        <v>2380</v>
      </c>
      <c r="Q970" s="20">
        <v>0</v>
      </c>
      <c r="R970" t="str">
        <f>PROPER('Answer Data Cleaning'!AA970)</f>
        <v>No</v>
      </c>
      <c r="T970" t="s">
        <v>999</v>
      </c>
      <c r="U970" s="24" t="str">
        <f>TEXT(_xlfn.CONCAT('Answer Data Cleaning'!M970,"-",'Answer Data Cleaning'!L970,"-",'Answer Data Cleaning'!K970),"DD-MMM-YYYY")</f>
        <v>21-Dec-1991</v>
      </c>
      <c r="V970">
        <f t="shared" si="47"/>
        <v>31</v>
      </c>
      <c r="W970">
        <v>3</v>
      </c>
      <c r="X970" s="22">
        <v>7812.67</v>
      </c>
      <c r="Y970" t="s">
        <v>11</v>
      </c>
      <c r="Z970" t="s">
        <v>16</v>
      </c>
      <c r="AA970" t="s">
        <v>23</v>
      </c>
    </row>
    <row r="971" spans="2:27" ht="15.5" x14ac:dyDescent="0.35">
      <c r="B971" s="1" t="s">
        <v>1403</v>
      </c>
      <c r="C971" s="1" t="s">
        <v>3352</v>
      </c>
      <c r="D971" t="s">
        <v>4737</v>
      </c>
      <c r="E971" t="s">
        <v>4856</v>
      </c>
      <c r="F971" t="s">
        <v>6390</v>
      </c>
      <c r="I971" t="s">
        <v>1403</v>
      </c>
      <c r="J971">
        <v>34.69</v>
      </c>
      <c r="K971" t="str">
        <f t="shared" si="45"/>
        <v>Obesity</v>
      </c>
      <c r="L971">
        <v>5.65</v>
      </c>
      <c r="M971" t="str">
        <f t="shared" si="46"/>
        <v>Normal</v>
      </c>
      <c r="N971" t="str">
        <f>PROPER('Medical Examinations'!D969)</f>
        <v>No</v>
      </c>
      <c r="O971" t="s">
        <v>2380</v>
      </c>
      <c r="P971" t="s">
        <v>2380</v>
      </c>
      <c r="Q971" s="20">
        <v>0</v>
      </c>
      <c r="R971" t="str">
        <f>PROPER('Answer Data Cleaning'!AA971)</f>
        <v>No</v>
      </c>
      <c r="T971" t="s">
        <v>1000</v>
      </c>
      <c r="U971" s="24" t="str">
        <f>TEXT(_xlfn.CONCAT('Answer Data Cleaning'!M971,"-",'Answer Data Cleaning'!L971,"-",'Answer Data Cleaning'!K971),"DD-MMM-YYYY")</f>
        <v>12-Oct-1989</v>
      </c>
      <c r="V971">
        <f t="shared" si="47"/>
        <v>33</v>
      </c>
      <c r="W971">
        <v>3</v>
      </c>
      <c r="X971" s="22">
        <v>7824.37</v>
      </c>
      <c r="Y971" t="s">
        <v>11</v>
      </c>
      <c r="Z971" t="s">
        <v>11</v>
      </c>
      <c r="AA971" t="s">
        <v>23</v>
      </c>
    </row>
    <row r="972" spans="2:27" ht="15.5" x14ac:dyDescent="0.35">
      <c r="B972" s="1" t="s">
        <v>1402</v>
      </c>
      <c r="C972" s="1" t="s">
        <v>3353</v>
      </c>
      <c r="D972" t="s">
        <v>4734</v>
      </c>
      <c r="E972" t="s">
        <v>5830</v>
      </c>
      <c r="F972" t="s">
        <v>6391</v>
      </c>
      <c r="I972" t="s">
        <v>1402</v>
      </c>
      <c r="J972">
        <v>37.68</v>
      </c>
      <c r="K972" t="str">
        <f t="shared" si="45"/>
        <v>Obesity</v>
      </c>
      <c r="L972">
        <v>4.29</v>
      </c>
      <c r="M972" t="str">
        <f t="shared" si="46"/>
        <v>Normal</v>
      </c>
      <c r="N972" t="str">
        <f>PROPER('Medical Examinations'!D970)</f>
        <v>Yes</v>
      </c>
      <c r="O972" t="s">
        <v>2380</v>
      </c>
      <c r="P972" t="s">
        <v>2380</v>
      </c>
      <c r="Q972" s="20">
        <v>0</v>
      </c>
      <c r="R972" t="str">
        <f>PROPER('Answer Data Cleaning'!AA972)</f>
        <v>No</v>
      </c>
      <c r="T972" t="s">
        <v>1001</v>
      </c>
      <c r="U972" s="24" t="str">
        <f>TEXT(_xlfn.CONCAT('Answer Data Cleaning'!M972,"-",'Answer Data Cleaning'!L972,"-",'Answer Data Cleaning'!K972),"DD-MMM-YYYY")</f>
        <v>05-Oct-2001</v>
      </c>
      <c r="V972">
        <f t="shared" si="47"/>
        <v>21</v>
      </c>
      <c r="W972">
        <v>0</v>
      </c>
      <c r="X972" s="22">
        <v>7844.8</v>
      </c>
      <c r="Y972" t="s">
        <v>11</v>
      </c>
      <c r="Z972" t="s">
        <v>11</v>
      </c>
      <c r="AA972" t="s">
        <v>23</v>
      </c>
    </row>
    <row r="973" spans="2:27" ht="15.5" x14ac:dyDescent="0.35">
      <c r="B973" s="1" t="s">
        <v>1401</v>
      </c>
      <c r="C973" s="1" t="s">
        <v>3354</v>
      </c>
      <c r="D973" t="s">
        <v>4737</v>
      </c>
      <c r="E973" t="s">
        <v>6393</v>
      </c>
      <c r="F973" t="s">
        <v>6392</v>
      </c>
      <c r="I973" t="s">
        <v>1401</v>
      </c>
      <c r="J973">
        <v>35.49</v>
      </c>
      <c r="K973" t="str">
        <f t="shared" si="45"/>
        <v>Obesity</v>
      </c>
      <c r="L973">
        <v>4.74</v>
      </c>
      <c r="M973" t="str">
        <f t="shared" si="46"/>
        <v>Normal</v>
      </c>
      <c r="N973" t="str">
        <f>PROPER('Medical Examinations'!D971)</f>
        <v>Yes</v>
      </c>
      <c r="O973" t="s">
        <v>2380</v>
      </c>
      <c r="P973" t="s">
        <v>2383</v>
      </c>
      <c r="Q973">
        <v>1</v>
      </c>
      <c r="R973" t="str">
        <f>PROPER('Answer Data Cleaning'!AA973)</f>
        <v>No</v>
      </c>
      <c r="T973" t="s">
        <v>1002</v>
      </c>
      <c r="U973" s="24" t="str">
        <f>TEXT(_xlfn.CONCAT('Answer Data Cleaning'!M973,"-",'Answer Data Cleaning'!L973,"-",'Answer Data Cleaning'!K973),"DD-MMM-YYYY")</f>
        <v>17-Nov-1994</v>
      </c>
      <c r="V973">
        <f t="shared" si="47"/>
        <v>28</v>
      </c>
      <c r="W973">
        <v>0</v>
      </c>
      <c r="X973" s="22">
        <v>7851.85</v>
      </c>
      <c r="Y973" t="s">
        <v>11</v>
      </c>
      <c r="Z973" t="s">
        <v>12</v>
      </c>
      <c r="AA973" t="s">
        <v>23</v>
      </c>
    </row>
    <row r="974" spans="2:27" ht="15.5" x14ac:dyDescent="0.35">
      <c r="B974" s="1" t="s">
        <v>1400</v>
      </c>
      <c r="C974" s="1" t="s">
        <v>3355</v>
      </c>
      <c r="D974" t="s">
        <v>4734</v>
      </c>
      <c r="E974" t="s">
        <v>5487</v>
      </c>
      <c r="F974" t="s">
        <v>6394</v>
      </c>
      <c r="I974" t="s">
        <v>1400</v>
      </c>
      <c r="J974">
        <v>44.7</v>
      </c>
      <c r="K974" t="str">
        <f t="shared" si="45"/>
        <v>Obesity</v>
      </c>
      <c r="L974">
        <v>7.6</v>
      </c>
      <c r="M974" t="str">
        <f t="shared" si="46"/>
        <v>Diabetes</v>
      </c>
      <c r="N974" t="str">
        <f>PROPER('Medical Examinations'!D972)</f>
        <v>Yes</v>
      </c>
      <c r="O974" t="s">
        <v>2380</v>
      </c>
      <c r="P974" t="s">
        <v>2380</v>
      </c>
      <c r="Q974">
        <v>2</v>
      </c>
      <c r="R974" t="str">
        <f>PROPER('Answer Data Cleaning'!AA974)</f>
        <v>No</v>
      </c>
      <c r="T974" t="s">
        <v>1003</v>
      </c>
      <c r="U974" s="24" t="str">
        <f>TEXT(_xlfn.CONCAT('Answer Data Cleaning'!M974,"-",'Answer Data Cleaning'!L974,"-",'Answer Data Cleaning'!K974),"DD-MMM-YYYY")</f>
        <v>10-Oct-1962</v>
      </c>
      <c r="V974">
        <f t="shared" si="47"/>
        <v>60</v>
      </c>
      <c r="W974">
        <v>0</v>
      </c>
      <c r="X974" s="22">
        <v>7896.41</v>
      </c>
      <c r="Y974" t="s">
        <v>12</v>
      </c>
      <c r="Z974" t="s">
        <v>11</v>
      </c>
      <c r="AA974" t="s">
        <v>13</v>
      </c>
    </row>
    <row r="975" spans="2:27" ht="15.5" x14ac:dyDescent="0.35">
      <c r="B975" s="1" t="s">
        <v>1399</v>
      </c>
      <c r="C975" s="1" t="s">
        <v>3356</v>
      </c>
      <c r="D975" t="s">
        <v>4734</v>
      </c>
      <c r="E975" t="s">
        <v>6396</v>
      </c>
      <c r="F975" t="s">
        <v>6395</v>
      </c>
      <c r="I975" t="s">
        <v>1399</v>
      </c>
      <c r="J975">
        <v>38.380000000000003</v>
      </c>
      <c r="K975" t="str">
        <f t="shared" si="45"/>
        <v>Obesity</v>
      </c>
      <c r="L975">
        <v>8.5</v>
      </c>
      <c r="M975" t="str">
        <f t="shared" si="46"/>
        <v>Diabetes</v>
      </c>
      <c r="N975" t="str">
        <f>PROPER('Medical Examinations'!D973)</f>
        <v>Yes</v>
      </c>
      <c r="O975" t="s">
        <v>2380</v>
      </c>
      <c r="P975" t="s">
        <v>2380</v>
      </c>
      <c r="Q975">
        <v>2</v>
      </c>
      <c r="R975" t="str">
        <f>PROPER('Answer Data Cleaning'!AA975)</f>
        <v>No</v>
      </c>
      <c r="T975" t="s">
        <v>1004</v>
      </c>
      <c r="U975" s="24" t="str">
        <f>TEXT(_xlfn.CONCAT('Answer Data Cleaning'!M975,"-",'Answer Data Cleaning'!L975,"-",'Answer Data Cleaning'!K975),"DD-MMM-YYYY")</f>
        <v>20-Jul-1977</v>
      </c>
      <c r="V975">
        <f t="shared" si="47"/>
        <v>45</v>
      </c>
      <c r="W975">
        <v>0</v>
      </c>
      <c r="X975" s="22">
        <v>7935.29</v>
      </c>
      <c r="Y975" t="s">
        <v>11</v>
      </c>
      <c r="Z975" t="s">
        <v>16</v>
      </c>
      <c r="AA975" t="s">
        <v>247</v>
      </c>
    </row>
    <row r="976" spans="2:27" ht="15.5" x14ac:dyDescent="0.35">
      <c r="B976" s="1" t="s">
        <v>1398</v>
      </c>
      <c r="C976" s="1" t="s">
        <v>3357</v>
      </c>
      <c r="D976" t="s">
        <v>4737</v>
      </c>
      <c r="E976" t="s">
        <v>5035</v>
      </c>
      <c r="F976" t="s">
        <v>6397</v>
      </c>
      <c r="I976" t="s">
        <v>1398</v>
      </c>
      <c r="J976">
        <v>35.244999999999997</v>
      </c>
      <c r="K976" t="str">
        <f t="shared" si="45"/>
        <v>Obesity</v>
      </c>
      <c r="L976">
        <v>11.22</v>
      </c>
      <c r="M976" t="str">
        <f t="shared" si="46"/>
        <v>Diabetes</v>
      </c>
      <c r="N976" t="str">
        <f>PROPER('Medical Examinations'!D974)</f>
        <v>Yes</v>
      </c>
      <c r="O976" t="s">
        <v>2380</v>
      </c>
      <c r="P976" t="s">
        <v>2380</v>
      </c>
      <c r="Q976" s="20">
        <v>0</v>
      </c>
      <c r="R976" t="str">
        <f>PROPER('Answer Data Cleaning'!AA976)</f>
        <v>No</v>
      </c>
      <c r="T976" t="s">
        <v>1005</v>
      </c>
      <c r="U976" s="24" t="str">
        <f>TEXT(_xlfn.CONCAT('Answer Data Cleaning'!M976,"-",'Answer Data Cleaning'!L976,"-",'Answer Data Cleaning'!K976),"DD-MMM-YYYY")</f>
        <v>29-Oct-1987</v>
      </c>
      <c r="V976">
        <f t="shared" si="47"/>
        <v>35</v>
      </c>
      <c r="W976">
        <v>3</v>
      </c>
      <c r="X976" s="22">
        <v>7948.22</v>
      </c>
      <c r="Y976" t="s">
        <v>11</v>
      </c>
      <c r="Z976" t="s">
        <v>12</v>
      </c>
      <c r="AA976" t="s">
        <v>200</v>
      </c>
    </row>
    <row r="977" spans="2:27" ht="15.5" x14ac:dyDescent="0.35">
      <c r="B977" s="1" t="s">
        <v>1397</v>
      </c>
      <c r="C977" s="1" t="s">
        <v>3358</v>
      </c>
      <c r="D977" t="s">
        <v>5612</v>
      </c>
      <c r="E977" t="s">
        <v>6398</v>
      </c>
      <c r="F977" t="s">
        <v>6071</v>
      </c>
      <c r="I977" t="s">
        <v>1397</v>
      </c>
      <c r="J977">
        <v>49.84</v>
      </c>
      <c r="K977" t="str">
        <f t="shared" si="45"/>
        <v>Obesity</v>
      </c>
      <c r="L977">
        <v>5.0999999999999996</v>
      </c>
      <c r="M977" t="str">
        <f t="shared" si="46"/>
        <v>Normal</v>
      </c>
      <c r="N977" t="str">
        <f>PROPER('Medical Examinations'!D975)</f>
        <v>Yes</v>
      </c>
      <c r="O977" t="s">
        <v>2380</v>
      </c>
      <c r="P977" t="s">
        <v>2383</v>
      </c>
      <c r="Q977">
        <v>1</v>
      </c>
      <c r="R977" t="str">
        <f>PROPER('Answer Data Cleaning'!AA977)</f>
        <v>No</v>
      </c>
      <c r="T977" t="s">
        <v>1006</v>
      </c>
      <c r="U977" s="24" t="str">
        <f>TEXT(_xlfn.CONCAT('Answer Data Cleaning'!M977,"-",'Answer Data Cleaning'!L977,"-",'Answer Data Cleaning'!K977),"DD-MMM-YYYY")</f>
        <v>09-Jul-1966</v>
      </c>
      <c r="V977">
        <f t="shared" si="47"/>
        <v>56</v>
      </c>
      <c r="W977">
        <v>0</v>
      </c>
      <c r="X977" s="22">
        <v>7953.72</v>
      </c>
      <c r="Y977" t="s">
        <v>12</v>
      </c>
      <c r="Z977" t="s">
        <v>12</v>
      </c>
      <c r="AA977" t="s">
        <v>23</v>
      </c>
    </row>
    <row r="978" spans="2:27" ht="15.5" x14ac:dyDescent="0.35">
      <c r="B978" s="1" t="s">
        <v>1396</v>
      </c>
      <c r="C978" s="1" t="s">
        <v>3359</v>
      </c>
      <c r="D978" t="s">
        <v>4737</v>
      </c>
      <c r="E978" t="s">
        <v>5961</v>
      </c>
      <c r="F978" t="s">
        <v>6399</v>
      </c>
      <c r="I978" t="s">
        <v>1396</v>
      </c>
      <c r="J978">
        <v>49.06</v>
      </c>
      <c r="K978" t="str">
        <f t="shared" si="45"/>
        <v>Obesity</v>
      </c>
      <c r="L978">
        <v>5.43</v>
      </c>
      <c r="M978" t="str">
        <f t="shared" si="46"/>
        <v>Normal</v>
      </c>
      <c r="N978" t="str">
        <f>PROPER('Medical Examinations'!D976)</f>
        <v>Yes</v>
      </c>
      <c r="O978" t="s">
        <v>2380</v>
      </c>
      <c r="P978" t="s">
        <v>2380</v>
      </c>
      <c r="Q978">
        <v>1</v>
      </c>
      <c r="R978" t="str">
        <f>PROPER('Answer Data Cleaning'!AA978)</f>
        <v>No</v>
      </c>
      <c r="T978" t="s">
        <v>1007</v>
      </c>
      <c r="U978" s="24" t="str">
        <f>TEXT(_xlfn.CONCAT('Answer Data Cleaning'!M978,"-",'Answer Data Cleaning'!L978,"-",'Answer Data Cleaning'!K978),"DD-MMM-YYYY")</f>
        <v>28-Dec-1981</v>
      </c>
      <c r="V978">
        <f t="shared" si="47"/>
        <v>41</v>
      </c>
      <c r="W978">
        <v>3</v>
      </c>
      <c r="X978" s="22">
        <v>7954.52</v>
      </c>
      <c r="Y978" t="s">
        <v>11</v>
      </c>
      <c r="Z978" t="s">
        <v>11</v>
      </c>
      <c r="AA978" t="s">
        <v>42</v>
      </c>
    </row>
    <row r="979" spans="2:27" ht="15.5" x14ac:dyDescent="0.35">
      <c r="B979" s="1" t="s">
        <v>1395</v>
      </c>
      <c r="C979" s="1" t="s">
        <v>3360</v>
      </c>
      <c r="D979" t="s">
        <v>5612</v>
      </c>
      <c r="E979" t="s">
        <v>6401</v>
      </c>
      <c r="F979" t="s">
        <v>6400</v>
      </c>
      <c r="I979" t="s">
        <v>1395</v>
      </c>
      <c r="J979">
        <v>30.88</v>
      </c>
      <c r="K979" t="str">
        <f t="shared" si="45"/>
        <v>Obesity</v>
      </c>
      <c r="L979">
        <v>5.82</v>
      </c>
      <c r="M979" t="str">
        <f t="shared" si="46"/>
        <v>Prediabetes</v>
      </c>
      <c r="N979" t="str">
        <f>PROPER('Medical Examinations'!D977)</f>
        <v>No</v>
      </c>
      <c r="O979" t="s">
        <v>2380</v>
      </c>
      <c r="P979" t="s">
        <v>2380</v>
      </c>
      <c r="Q979">
        <v>2</v>
      </c>
      <c r="R979" t="str">
        <f>PROPER('Answer Data Cleaning'!AA979)</f>
        <v>No</v>
      </c>
      <c r="T979" t="s">
        <v>1008</v>
      </c>
      <c r="U979" s="24" t="str">
        <f>TEXT(_xlfn.CONCAT('Answer Data Cleaning'!M979,"-",'Answer Data Cleaning'!L979,"-",'Answer Data Cleaning'!K979),"DD-MMM-YYYY")</f>
        <v>19-Jun-1970</v>
      </c>
      <c r="V979">
        <f t="shared" si="47"/>
        <v>52</v>
      </c>
      <c r="W979">
        <v>0</v>
      </c>
      <c r="X979" s="22">
        <v>7958.13</v>
      </c>
      <c r="Y979" t="s">
        <v>11</v>
      </c>
      <c r="Z979" t="s">
        <v>11</v>
      </c>
      <c r="AA979" t="s">
        <v>13</v>
      </c>
    </row>
    <row r="980" spans="2:27" ht="15.5" x14ac:dyDescent="0.35">
      <c r="B980" s="1" t="s">
        <v>1394</v>
      </c>
      <c r="C980" s="1" t="s">
        <v>3361</v>
      </c>
      <c r="D980" t="s">
        <v>5612</v>
      </c>
      <c r="E980" t="s">
        <v>6402</v>
      </c>
      <c r="F980" t="s">
        <v>5604</v>
      </c>
      <c r="I980" t="s">
        <v>1394</v>
      </c>
      <c r="J980">
        <v>33.35</v>
      </c>
      <c r="K980" t="str">
        <f t="shared" si="45"/>
        <v>Obesity</v>
      </c>
      <c r="L980">
        <v>6.05</v>
      </c>
      <c r="M980" t="str">
        <f t="shared" si="46"/>
        <v>Prediabetes</v>
      </c>
      <c r="N980" t="str">
        <f>PROPER('Medical Examinations'!D978)</f>
        <v>No</v>
      </c>
      <c r="O980" t="s">
        <v>2380</v>
      </c>
      <c r="P980" t="s">
        <v>2383</v>
      </c>
      <c r="Q980">
        <v>1</v>
      </c>
      <c r="R980" t="str">
        <f>PROPER('Answer Data Cleaning'!AA980)</f>
        <v>No</v>
      </c>
      <c r="T980" t="s">
        <v>1009</v>
      </c>
      <c r="U980" s="24" t="str">
        <f>TEXT(_xlfn.CONCAT('Answer Data Cleaning'!M980,"-",'Answer Data Cleaning'!L980,"-",'Answer Data Cleaning'!K980),"DD-MMM-YYYY")</f>
        <v>10-Aug-1975</v>
      </c>
      <c r="V980">
        <f t="shared" si="47"/>
        <v>47</v>
      </c>
      <c r="W980">
        <v>1</v>
      </c>
      <c r="X980" s="22">
        <v>7966.81</v>
      </c>
      <c r="Y980" t="s">
        <v>11</v>
      </c>
      <c r="Z980" t="s">
        <v>11</v>
      </c>
      <c r="AA980" t="s">
        <v>13</v>
      </c>
    </row>
    <row r="981" spans="2:27" ht="15.5" x14ac:dyDescent="0.35">
      <c r="B981" s="1" t="s">
        <v>1393</v>
      </c>
      <c r="C981" s="1" t="s">
        <v>3362</v>
      </c>
      <c r="D981" t="s">
        <v>4737</v>
      </c>
      <c r="E981" t="s">
        <v>5297</v>
      </c>
      <c r="F981" t="s">
        <v>6403</v>
      </c>
      <c r="I981" t="s">
        <v>1393</v>
      </c>
      <c r="J981">
        <v>38</v>
      </c>
      <c r="K981" t="str">
        <f t="shared" si="45"/>
        <v>Obesity</v>
      </c>
      <c r="L981">
        <v>6.38</v>
      </c>
      <c r="M981" t="str">
        <f t="shared" si="46"/>
        <v>Prediabetes</v>
      </c>
      <c r="N981" t="str">
        <f>PROPER('Medical Examinations'!D979)</f>
        <v>Yes</v>
      </c>
      <c r="O981" t="s">
        <v>2380</v>
      </c>
      <c r="P981" t="s">
        <v>2380</v>
      </c>
      <c r="Q981">
        <v>1</v>
      </c>
      <c r="R981" t="str">
        <f>PROPER('Answer Data Cleaning'!AA981)</f>
        <v>No</v>
      </c>
      <c r="T981" t="s">
        <v>1010</v>
      </c>
      <c r="U981" s="24" t="str">
        <f>TEXT(_xlfn.CONCAT('Answer Data Cleaning'!M981,"-",'Answer Data Cleaning'!L981,"-",'Answer Data Cleaning'!K981),"DD-MMM-YYYY")</f>
        <v>23-Nov-1972</v>
      </c>
      <c r="V981">
        <f t="shared" si="47"/>
        <v>50</v>
      </c>
      <c r="W981">
        <v>0</v>
      </c>
      <c r="X981" s="22">
        <v>7980.34</v>
      </c>
      <c r="Y981" t="s">
        <v>11</v>
      </c>
      <c r="Z981" t="s">
        <v>11</v>
      </c>
      <c r="AA981" t="s">
        <v>13</v>
      </c>
    </row>
    <row r="982" spans="2:27" ht="15.5" x14ac:dyDescent="0.35">
      <c r="B982" s="1" t="s">
        <v>1392</v>
      </c>
      <c r="C982" s="1" t="s">
        <v>3363</v>
      </c>
      <c r="D982" t="s">
        <v>4737</v>
      </c>
      <c r="E982" t="s">
        <v>4826</v>
      </c>
      <c r="F982" t="s">
        <v>6404</v>
      </c>
      <c r="I982" t="s">
        <v>1392</v>
      </c>
      <c r="J982">
        <v>36.08</v>
      </c>
      <c r="K982" t="str">
        <f t="shared" si="45"/>
        <v>Obesity</v>
      </c>
      <c r="L982">
        <v>5.73</v>
      </c>
      <c r="M982" t="str">
        <f t="shared" si="46"/>
        <v>Prediabetes</v>
      </c>
      <c r="N982" t="str">
        <f>PROPER('Medical Examinations'!D980)</f>
        <v>Yes</v>
      </c>
      <c r="O982" t="s">
        <v>2380</v>
      </c>
      <c r="P982" t="s">
        <v>2380</v>
      </c>
      <c r="Q982">
        <v>1</v>
      </c>
      <c r="R982" t="str">
        <f>PROPER('Answer Data Cleaning'!AA982)</f>
        <v>No</v>
      </c>
      <c r="T982" t="s">
        <v>1011</v>
      </c>
      <c r="U982" s="24" t="str">
        <f>TEXT(_xlfn.CONCAT('Answer Data Cleaning'!M982,"-",'Answer Data Cleaning'!L982,"-",'Answer Data Cleaning'!K982),"DD-MMM-YYYY")</f>
        <v>28-Aug-1983</v>
      </c>
      <c r="V982">
        <f t="shared" si="47"/>
        <v>39</v>
      </c>
      <c r="W982">
        <v>3</v>
      </c>
      <c r="X982" s="22">
        <v>7985.82</v>
      </c>
      <c r="Y982" t="s">
        <v>11</v>
      </c>
      <c r="Z982" t="s">
        <v>16</v>
      </c>
      <c r="AA982" t="s">
        <v>247</v>
      </c>
    </row>
    <row r="983" spans="2:27" ht="15.5" x14ac:dyDescent="0.35">
      <c r="B983" s="1" t="s">
        <v>1391</v>
      </c>
      <c r="C983" s="1" t="s">
        <v>3364</v>
      </c>
      <c r="D983" t="s">
        <v>4737</v>
      </c>
      <c r="E983" t="s">
        <v>5162</v>
      </c>
      <c r="F983" t="s">
        <v>6405</v>
      </c>
      <c r="I983" t="s">
        <v>1391</v>
      </c>
      <c r="J983">
        <v>35.700000000000003</v>
      </c>
      <c r="K983" t="str">
        <f t="shared" si="45"/>
        <v>Obesity</v>
      </c>
      <c r="L983">
        <v>5.47</v>
      </c>
      <c r="M983" t="str">
        <f t="shared" si="46"/>
        <v>Normal</v>
      </c>
      <c r="N983" t="str">
        <f>PROPER('Medical Examinations'!D981)</f>
        <v>Yes</v>
      </c>
      <c r="O983" t="s">
        <v>2380</v>
      </c>
      <c r="P983" t="s">
        <v>2380</v>
      </c>
      <c r="Q983">
        <v>1</v>
      </c>
      <c r="R983" t="str">
        <f>PROPER('Answer Data Cleaning'!AA983)</f>
        <v>No</v>
      </c>
      <c r="T983" t="s">
        <v>1012</v>
      </c>
      <c r="U983" s="24" t="str">
        <f>TEXT(_xlfn.CONCAT('Answer Data Cleaning'!M983,"-",'Answer Data Cleaning'!L983,"-",'Answer Data Cleaning'!K983),"DD-MMM-YYYY")</f>
        <v>20-Aug-1983</v>
      </c>
      <c r="V983">
        <f t="shared" si="47"/>
        <v>39</v>
      </c>
      <c r="W983">
        <v>3</v>
      </c>
      <c r="X983" s="22">
        <v>7986.48</v>
      </c>
      <c r="Y983" t="s">
        <v>11</v>
      </c>
      <c r="Z983" t="s">
        <v>12</v>
      </c>
      <c r="AA983" t="s">
        <v>247</v>
      </c>
    </row>
    <row r="984" spans="2:27" ht="15.5" x14ac:dyDescent="0.35">
      <c r="B984" s="1" t="s">
        <v>1390</v>
      </c>
      <c r="C984" s="1" t="s">
        <v>3365</v>
      </c>
      <c r="D984" t="s">
        <v>4737</v>
      </c>
      <c r="E984" t="s">
        <v>6407</v>
      </c>
      <c r="F984" t="s">
        <v>6406</v>
      </c>
      <c r="I984" t="s">
        <v>1390</v>
      </c>
      <c r="J984">
        <v>34.01</v>
      </c>
      <c r="K984" t="str">
        <f t="shared" si="45"/>
        <v>Obesity</v>
      </c>
      <c r="L984">
        <v>11.3</v>
      </c>
      <c r="M984" t="str">
        <f t="shared" si="46"/>
        <v>Diabetes</v>
      </c>
      <c r="N984" t="str">
        <f>PROPER('Medical Examinations'!D982)</f>
        <v>No</v>
      </c>
      <c r="O984" t="s">
        <v>2380</v>
      </c>
      <c r="P984" t="s">
        <v>2380</v>
      </c>
      <c r="Q984" s="20">
        <v>0</v>
      </c>
      <c r="R984" t="str">
        <f>PROPER('Answer Data Cleaning'!AA984)</f>
        <v>No</v>
      </c>
      <c r="T984" t="s">
        <v>1013</v>
      </c>
      <c r="U984" s="24" t="str">
        <f>TEXT(_xlfn.CONCAT('Answer Data Cleaning'!M984,"-",'Answer Data Cleaning'!L984,"-",'Answer Data Cleaning'!K984),"DD-MMM-YYYY")</f>
        <v>22-Aug-1962</v>
      </c>
      <c r="V984">
        <f t="shared" si="47"/>
        <v>60</v>
      </c>
      <c r="W984">
        <v>0</v>
      </c>
      <c r="X984" s="22">
        <v>8004.96</v>
      </c>
      <c r="Y984" t="s">
        <v>12</v>
      </c>
      <c r="Z984" t="s">
        <v>16</v>
      </c>
      <c r="AA984" t="s">
        <v>13</v>
      </c>
    </row>
    <row r="985" spans="2:27" ht="15.5" x14ac:dyDescent="0.35">
      <c r="B985" s="1" t="s">
        <v>1389</v>
      </c>
      <c r="C985" s="1" t="s">
        <v>3366</v>
      </c>
      <c r="D985" t="s">
        <v>4737</v>
      </c>
      <c r="E985" t="s">
        <v>6409</v>
      </c>
      <c r="F985" t="s">
        <v>6408</v>
      </c>
      <c r="I985" t="s">
        <v>1389</v>
      </c>
      <c r="J985">
        <v>31.54</v>
      </c>
      <c r="K985" t="str">
        <f t="shared" si="45"/>
        <v>Obesity</v>
      </c>
      <c r="L985">
        <v>6.72</v>
      </c>
      <c r="M985" t="str">
        <f t="shared" si="46"/>
        <v>Diabetes</v>
      </c>
      <c r="N985" t="str">
        <f>PROPER('Medical Examinations'!D983)</f>
        <v>No</v>
      </c>
      <c r="O985" t="s">
        <v>2380</v>
      </c>
      <c r="P985" t="s">
        <v>2380</v>
      </c>
      <c r="Q985" s="20">
        <v>0</v>
      </c>
      <c r="R985" t="str">
        <f>PROPER('Answer Data Cleaning'!AA985)</f>
        <v>No</v>
      </c>
      <c r="T985" t="s">
        <v>1014</v>
      </c>
      <c r="U985" s="24" t="str">
        <f>TEXT(_xlfn.CONCAT('Answer Data Cleaning'!M985,"-",'Answer Data Cleaning'!L985,"-",'Answer Data Cleaning'!K985),"DD-MMM-YYYY")</f>
        <v>18-Sep-1995</v>
      </c>
      <c r="V985">
        <f t="shared" si="47"/>
        <v>27</v>
      </c>
      <c r="W985">
        <v>0</v>
      </c>
      <c r="X985" s="22">
        <v>8014.62</v>
      </c>
      <c r="Y985" t="s">
        <v>11</v>
      </c>
      <c r="Z985" t="s">
        <v>12</v>
      </c>
      <c r="AA985" t="s">
        <v>23</v>
      </c>
    </row>
    <row r="986" spans="2:27" ht="15.5" x14ac:dyDescent="0.35">
      <c r="B986" s="1" t="s">
        <v>1388</v>
      </c>
      <c r="C986" s="1" t="s">
        <v>3367</v>
      </c>
      <c r="D986" t="s">
        <v>4737</v>
      </c>
      <c r="E986" t="s">
        <v>5172</v>
      </c>
      <c r="F986" t="s">
        <v>6410</v>
      </c>
      <c r="I986" t="s">
        <v>1388</v>
      </c>
      <c r="J986">
        <v>23.3</v>
      </c>
      <c r="K986" t="str">
        <f t="shared" si="45"/>
        <v>Normal Weight</v>
      </c>
      <c r="L986">
        <v>5.36</v>
      </c>
      <c r="M986" t="str">
        <f t="shared" si="46"/>
        <v>Normal</v>
      </c>
      <c r="N986" t="str">
        <f>PROPER('Medical Examinations'!D984)</f>
        <v>Yes</v>
      </c>
      <c r="O986" t="s">
        <v>2380</v>
      </c>
      <c r="P986" t="s">
        <v>2380</v>
      </c>
      <c r="Q986">
        <v>1</v>
      </c>
      <c r="R986" t="str">
        <f>PROPER('Answer Data Cleaning'!AA986)</f>
        <v>No</v>
      </c>
      <c r="T986" t="s">
        <v>1015</v>
      </c>
      <c r="U986" s="24" t="str">
        <f>TEXT(_xlfn.CONCAT('Answer Data Cleaning'!M986,"-",'Answer Data Cleaning'!L986,"-",'Answer Data Cleaning'!K986),"DD-MMM-YYYY")</f>
        <v>08-Nov-1980</v>
      </c>
      <c r="V986">
        <f t="shared" si="47"/>
        <v>42</v>
      </c>
      <c r="W986">
        <v>2</v>
      </c>
      <c r="X986" s="22">
        <v>8017.06</v>
      </c>
      <c r="Y986" t="s">
        <v>11</v>
      </c>
      <c r="Z986" t="s">
        <v>11</v>
      </c>
      <c r="AA986" t="s">
        <v>23</v>
      </c>
    </row>
    <row r="987" spans="2:27" ht="15.5" x14ac:dyDescent="0.35">
      <c r="B987" s="1" t="s">
        <v>1387</v>
      </c>
      <c r="C987" s="1" t="s">
        <v>3368</v>
      </c>
      <c r="D987" t="s">
        <v>5612</v>
      </c>
      <c r="E987" t="s">
        <v>6412</v>
      </c>
      <c r="F987" t="s">
        <v>6411</v>
      </c>
      <c r="I987" t="s">
        <v>1387</v>
      </c>
      <c r="J987">
        <v>27.75</v>
      </c>
      <c r="K987" t="str">
        <f t="shared" si="45"/>
        <v>Overweight</v>
      </c>
      <c r="L987">
        <v>9.8800000000000008</v>
      </c>
      <c r="M987" t="str">
        <f t="shared" si="46"/>
        <v>Diabetes</v>
      </c>
      <c r="N987" t="str">
        <f>PROPER('Medical Examinations'!D985)</f>
        <v>No</v>
      </c>
      <c r="O987" t="s">
        <v>2380</v>
      </c>
      <c r="P987" t="s">
        <v>2380</v>
      </c>
      <c r="Q987" s="20">
        <v>0</v>
      </c>
      <c r="R987" t="str">
        <f>PROPER('Answer Data Cleaning'!AA987)</f>
        <v>No</v>
      </c>
      <c r="T987" t="s">
        <v>1016</v>
      </c>
      <c r="U987" s="24" t="str">
        <f>TEXT(_xlfn.CONCAT('Answer Data Cleaning'!M987,"-",'Answer Data Cleaning'!L987,"-",'Answer Data Cleaning'!K987),"DD-MMM-YYYY")</f>
        <v>03-Nov-1989</v>
      </c>
      <c r="V987">
        <f t="shared" si="47"/>
        <v>33</v>
      </c>
      <c r="W987">
        <v>3</v>
      </c>
      <c r="X987" s="22">
        <v>8021.11</v>
      </c>
      <c r="Y987" t="s">
        <v>11</v>
      </c>
      <c r="Z987" t="s">
        <v>16</v>
      </c>
      <c r="AA987" t="s">
        <v>23</v>
      </c>
    </row>
    <row r="988" spans="2:27" ht="15.5" x14ac:dyDescent="0.35">
      <c r="B988" s="1" t="s">
        <v>1386</v>
      </c>
      <c r="C988" s="1" t="s">
        <v>3369</v>
      </c>
      <c r="D988" t="s">
        <v>4737</v>
      </c>
      <c r="E988" t="s">
        <v>6414</v>
      </c>
      <c r="F988" t="s">
        <v>6413</v>
      </c>
      <c r="I988" t="s">
        <v>1386</v>
      </c>
      <c r="J988">
        <v>42.46</v>
      </c>
      <c r="K988" t="str">
        <f t="shared" si="45"/>
        <v>Obesity</v>
      </c>
      <c r="L988">
        <v>4.1100000000000003</v>
      </c>
      <c r="M988" t="str">
        <f t="shared" si="46"/>
        <v>Normal</v>
      </c>
      <c r="N988" t="str">
        <f>PROPER('Medical Examinations'!D986)</f>
        <v>No</v>
      </c>
      <c r="O988" t="s">
        <v>2380</v>
      </c>
      <c r="P988" t="s">
        <v>2380</v>
      </c>
      <c r="Q988" s="20">
        <v>0</v>
      </c>
      <c r="R988" t="str">
        <f>PROPER('Answer Data Cleaning'!AA988)</f>
        <v>No</v>
      </c>
      <c r="T988" t="s">
        <v>1017</v>
      </c>
      <c r="U988" s="24" t="str">
        <f>TEXT(_xlfn.CONCAT('Answer Data Cleaning'!M988,"-",'Answer Data Cleaning'!L988,"-",'Answer Data Cleaning'!K988),"DD-MMM-YYYY")</f>
        <v>17-Jul-1978</v>
      </c>
      <c r="V988">
        <f t="shared" si="47"/>
        <v>44</v>
      </c>
      <c r="W988">
        <v>1</v>
      </c>
      <c r="X988" s="22">
        <v>8023.14</v>
      </c>
      <c r="Y988" t="s">
        <v>11</v>
      </c>
      <c r="Z988" t="s">
        <v>12</v>
      </c>
      <c r="AA988" t="s">
        <v>23</v>
      </c>
    </row>
    <row r="989" spans="2:27" ht="15.5" x14ac:dyDescent="0.35">
      <c r="B989" s="1" t="s">
        <v>1385</v>
      </c>
      <c r="C989" s="1" t="s">
        <v>3370</v>
      </c>
      <c r="D989" t="s">
        <v>4734</v>
      </c>
      <c r="E989" t="s">
        <v>6416</v>
      </c>
      <c r="F989" t="s">
        <v>6415</v>
      </c>
      <c r="I989" t="s">
        <v>1385</v>
      </c>
      <c r="J989">
        <v>54.47</v>
      </c>
      <c r="K989" t="str">
        <f t="shared" si="45"/>
        <v>Obesity</v>
      </c>
      <c r="L989">
        <v>7.48</v>
      </c>
      <c r="M989" t="str">
        <f t="shared" si="46"/>
        <v>Diabetes</v>
      </c>
      <c r="N989" t="str">
        <f>PROPER('Medical Examinations'!D987)</f>
        <v>No</v>
      </c>
      <c r="O989" t="s">
        <v>2380</v>
      </c>
      <c r="P989" t="s">
        <v>2380</v>
      </c>
      <c r="Q989" s="20">
        <v>0</v>
      </c>
      <c r="R989" t="str">
        <f>PROPER('Answer Data Cleaning'!AA989)</f>
        <v>No</v>
      </c>
      <c r="T989" t="s">
        <v>1018</v>
      </c>
      <c r="U989" s="24" t="str">
        <f>TEXT(_xlfn.CONCAT('Answer Data Cleaning'!M989,"-",'Answer Data Cleaning'!L989,"-",'Answer Data Cleaning'!K989),"DD-MMM-YYYY")</f>
        <v>20-Dec-1976</v>
      </c>
      <c r="V989">
        <f t="shared" si="47"/>
        <v>46</v>
      </c>
      <c r="W989">
        <v>0</v>
      </c>
      <c r="X989" s="22">
        <v>8026.67</v>
      </c>
      <c r="Y989" t="s">
        <v>11</v>
      </c>
      <c r="Z989" t="s">
        <v>11</v>
      </c>
      <c r="AA989" t="s">
        <v>23</v>
      </c>
    </row>
    <row r="990" spans="2:27" ht="15.5" x14ac:dyDescent="0.35">
      <c r="B990" s="1" t="s">
        <v>1384</v>
      </c>
      <c r="C990" s="1" t="s">
        <v>3371</v>
      </c>
      <c r="D990" t="s">
        <v>4734</v>
      </c>
      <c r="E990" t="s">
        <v>5213</v>
      </c>
      <c r="F990" t="s">
        <v>5012</v>
      </c>
      <c r="I990" t="s">
        <v>1384</v>
      </c>
      <c r="J990">
        <v>24.93</v>
      </c>
      <c r="K990" t="str">
        <f t="shared" si="45"/>
        <v>Normal Weight</v>
      </c>
      <c r="L990">
        <v>9.18</v>
      </c>
      <c r="M990" t="str">
        <f t="shared" si="46"/>
        <v>Diabetes</v>
      </c>
      <c r="N990" t="str">
        <f>PROPER('Medical Examinations'!D988)</f>
        <v>Yes</v>
      </c>
      <c r="O990" t="s">
        <v>2380</v>
      </c>
      <c r="P990" t="s">
        <v>2383</v>
      </c>
      <c r="Q990">
        <v>1</v>
      </c>
      <c r="R990" t="str">
        <f>PROPER('Answer Data Cleaning'!AA990)</f>
        <v>No</v>
      </c>
      <c r="T990" t="s">
        <v>1019</v>
      </c>
      <c r="U990" s="24" t="str">
        <f>TEXT(_xlfn.CONCAT('Answer Data Cleaning'!M990,"-",'Answer Data Cleaning'!L990,"-",'Answer Data Cleaning'!K990),"DD-MMM-YYYY")</f>
        <v>06-Nov-1977</v>
      </c>
      <c r="V990">
        <f t="shared" si="47"/>
        <v>45</v>
      </c>
      <c r="W990">
        <v>2</v>
      </c>
      <c r="X990" s="22">
        <v>8027.97</v>
      </c>
      <c r="Y990" t="s">
        <v>12</v>
      </c>
      <c r="Z990" t="s">
        <v>11</v>
      </c>
      <c r="AA990" t="s">
        <v>42</v>
      </c>
    </row>
    <row r="991" spans="2:27" ht="15.5" x14ac:dyDescent="0.35">
      <c r="B991" s="1" t="s">
        <v>1383</v>
      </c>
      <c r="C991" s="1" t="s">
        <v>3372</v>
      </c>
      <c r="D991" t="s">
        <v>5612</v>
      </c>
      <c r="E991" t="s">
        <v>6260</v>
      </c>
      <c r="F991" t="s">
        <v>6417</v>
      </c>
      <c r="I991" t="s">
        <v>1383</v>
      </c>
      <c r="J991">
        <v>48.12</v>
      </c>
      <c r="K991" t="str">
        <f t="shared" si="45"/>
        <v>Obesity</v>
      </c>
      <c r="L991">
        <v>4.51</v>
      </c>
      <c r="M991" t="str">
        <f t="shared" si="46"/>
        <v>Normal</v>
      </c>
      <c r="N991" t="str">
        <f>PROPER('Medical Examinations'!D989)</f>
        <v>Yes</v>
      </c>
      <c r="O991" t="s">
        <v>2380</v>
      </c>
      <c r="P991" t="s">
        <v>2380</v>
      </c>
      <c r="Q991">
        <v>1</v>
      </c>
      <c r="R991" t="str">
        <f>PROPER('Answer Data Cleaning'!AA991)</f>
        <v>No</v>
      </c>
      <c r="T991" t="s">
        <v>1020</v>
      </c>
      <c r="U991" s="24" t="str">
        <f>TEXT(_xlfn.CONCAT('Answer Data Cleaning'!M991,"-",'Answer Data Cleaning'!L991,"-",'Answer Data Cleaning'!K991),"DD-MMM-YYYY")</f>
        <v>12-Dec-2003</v>
      </c>
      <c r="V991">
        <f t="shared" si="47"/>
        <v>19</v>
      </c>
      <c r="W991">
        <v>0</v>
      </c>
      <c r="X991" s="22">
        <v>8035.64</v>
      </c>
      <c r="Y991" t="s">
        <v>11</v>
      </c>
      <c r="Z991" t="s">
        <v>11</v>
      </c>
      <c r="AA991" t="s">
        <v>23</v>
      </c>
    </row>
    <row r="992" spans="2:27" ht="15.5" x14ac:dyDescent="0.35">
      <c r="B992" s="1" t="s">
        <v>1382</v>
      </c>
      <c r="C992" s="1" t="s">
        <v>3373</v>
      </c>
      <c r="D992" t="s">
        <v>4734</v>
      </c>
      <c r="E992" t="s">
        <v>6419</v>
      </c>
      <c r="F992" t="s">
        <v>6418</v>
      </c>
      <c r="I992" t="s">
        <v>1382</v>
      </c>
      <c r="J992">
        <v>24.91</v>
      </c>
      <c r="K992" t="str">
        <f t="shared" si="45"/>
        <v>Normal Weight</v>
      </c>
      <c r="L992">
        <v>7.33</v>
      </c>
      <c r="M992" t="str">
        <f t="shared" si="46"/>
        <v>Diabetes</v>
      </c>
      <c r="N992" t="str">
        <f>PROPER('Medical Examinations'!D990)</f>
        <v>Yes</v>
      </c>
      <c r="O992" t="s">
        <v>2380</v>
      </c>
      <c r="P992" t="s">
        <v>2383</v>
      </c>
      <c r="Q992">
        <v>1</v>
      </c>
      <c r="R992" t="str">
        <f>PROPER('Answer Data Cleaning'!AA992)</f>
        <v>No</v>
      </c>
      <c r="T992" t="s">
        <v>1021</v>
      </c>
      <c r="U992" s="24" t="str">
        <f>TEXT(_xlfn.CONCAT('Answer Data Cleaning'!M992,"-",'Answer Data Cleaning'!L992,"-",'Answer Data Cleaning'!K992),"DD-MMM-YYYY")</f>
        <v>28-Nov-1985</v>
      </c>
      <c r="V992">
        <f t="shared" si="47"/>
        <v>37</v>
      </c>
      <c r="W992">
        <v>3</v>
      </c>
      <c r="X992" s="22">
        <v>8059.06</v>
      </c>
      <c r="Y992" t="s">
        <v>11</v>
      </c>
      <c r="Z992" t="s">
        <v>12</v>
      </c>
      <c r="AA992" t="s">
        <v>23</v>
      </c>
    </row>
    <row r="993" spans="2:27" ht="15.5" x14ac:dyDescent="0.35">
      <c r="B993" s="1" t="s">
        <v>1381</v>
      </c>
      <c r="C993" s="1" t="s">
        <v>3374</v>
      </c>
      <c r="D993" t="s">
        <v>4734</v>
      </c>
      <c r="E993" t="s">
        <v>4890</v>
      </c>
      <c r="F993" t="s">
        <v>6420</v>
      </c>
      <c r="I993" t="s">
        <v>1381</v>
      </c>
      <c r="J993">
        <v>27.645</v>
      </c>
      <c r="K993" t="str">
        <f t="shared" si="45"/>
        <v>Overweight</v>
      </c>
      <c r="L993">
        <v>10.56</v>
      </c>
      <c r="M993" t="str">
        <f t="shared" si="46"/>
        <v>Diabetes</v>
      </c>
      <c r="N993" t="str">
        <f>PROPER('Medical Examinations'!D991)</f>
        <v>No</v>
      </c>
      <c r="O993" t="s">
        <v>2380</v>
      </c>
      <c r="P993" t="s">
        <v>2380</v>
      </c>
      <c r="Q993" s="20">
        <v>0</v>
      </c>
      <c r="R993" t="str">
        <f>PROPER('Answer Data Cleaning'!AA993)</f>
        <v>No</v>
      </c>
      <c r="T993" t="s">
        <v>1022</v>
      </c>
      <c r="U993" s="24" t="str">
        <f>TEXT(_xlfn.CONCAT('Answer Data Cleaning'!M993,"-",'Answer Data Cleaning'!L993,"-",'Answer Data Cleaning'!K993),"DD-MMM-YYYY")</f>
        <v>27-Dec-1982</v>
      </c>
      <c r="V993">
        <f t="shared" si="47"/>
        <v>40</v>
      </c>
      <c r="W993">
        <v>3</v>
      </c>
      <c r="X993" s="22">
        <v>8059.68</v>
      </c>
      <c r="Y993" t="s">
        <v>11</v>
      </c>
      <c r="Z993" t="s">
        <v>12</v>
      </c>
      <c r="AA993" t="s">
        <v>23</v>
      </c>
    </row>
    <row r="994" spans="2:27" ht="15.5" x14ac:dyDescent="0.35">
      <c r="B994" s="1" t="s">
        <v>1380</v>
      </c>
      <c r="C994" s="1" t="s">
        <v>3375</v>
      </c>
      <c r="D994" t="s">
        <v>4734</v>
      </c>
      <c r="E994" t="s">
        <v>6422</v>
      </c>
      <c r="F994" t="s">
        <v>6421</v>
      </c>
      <c r="I994" t="s">
        <v>1380</v>
      </c>
      <c r="J994">
        <v>33.700000000000003</v>
      </c>
      <c r="K994" t="str">
        <f t="shared" si="45"/>
        <v>Obesity</v>
      </c>
      <c r="L994">
        <v>4.01</v>
      </c>
      <c r="M994" t="str">
        <f t="shared" si="46"/>
        <v>Normal</v>
      </c>
      <c r="N994" t="str">
        <f>PROPER('Medical Examinations'!D992)</f>
        <v>No</v>
      </c>
      <c r="O994" t="s">
        <v>2380</v>
      </c>
      <c r="P994" t="s">
        <v>2380</v>
      </c>
      <c r="Q994">
        <v>2</v>
      </c>
      <c r="R994" t="str">
        <f>PROPER('Answer Data Cleaning'!AA994)</f>
        <v>No</v>
      </c>
      <c r="T994" t="s">
        <v>1023</v>
      </c>
      <c r="U994" s="24" t="str">
        <f>TEXT(_xlfn.CONCAT('Answer Data Cleaning'!M994,"-",'Answer Data Cleaning'!L994,"-",'Answer Data Cleaning'!K994),"DD-MMM-YYYY")</f>
        <v>12-Dec-1970</v>
      </c>
      <c r="V994">
        <f t="shared" si="47"/>
        <v>52</v>
      </c>
      <c r="W994">
        <v>0</v>
      </c>
      <c r="X994" s="22">
        <v>8062.31</v>
      </c>
      <c r="Y994" t="s">
        <v>11</v>
      </c>
      <c r="Z994" t="s">
        <v>16</v>
      </c>
      <c r="AA994" t="s">
        <v>13</v>
      </c>
    </row>
    <row r="995" spans="2:27" ht="15.5" x14ac:dyDescent="0.35">
      <c r="B995" s="1" t="s">
        <v>1379</v>
      </c>
      <c r="C995" s="1" t="s">
        <v>3376</v>
      </c>
      <c r="D995" t="s">
        <v>4737</v>
      </c>
      <c r="E995" t="s">
        <v>6423</v>
      </c>
      <c r="F995" t="s">
        <v>4909</v>
      </c>
      <c r="I995" t="s">
        <v>1379</v>
      </c>
      <c r="J995">
        <v>38.93</v>
      </c>
      <c r="K995" t="str">
        <f t="shared" si="45"/>
        <v>Obesity</v>
      </c>
      <c r="L995">
        <v>5.64</v>
      </c>
      <c r="M995" t="str">
        <f t="shared" si="46"/>
        <v>Normal</v>
      </c>
      <c r="N995" t="str">
        <f>PROPER('Medical Examinations'!D993)</f>
        <v>Yes</v>
      </c>
      <c r="O995" t="s">
        <v>2380</v>
      </c>
      <c r="P995" t="s">
        <v>2380</v>
      </c>
      <c r="Q995">
        <v>1</v>
      </c>
      <c r="R995" t="str">
        <f>PROPER('Answer Data Cleaning'!AA995)</f>
        <v>No</v>
      </c>
      <c r="T995" t="s">
        <v>1024</v>
      </c>
      <c r="U995" s="24" t="str">
        <f>TEXT(_xlfn.CONCAT('Answer Data Cleaning'!M995,"-",'Answer Data Cleaning'!L995,"-",'Answer Data Cleaning'!K995),"DD-MMM-YYYY")</f>
        <v>28-Jun-1975</v>
      </c>
      <c r="V995">
        <f t="shared" si="47"/>
        <v>47</v>
      </c>
      <c r="W995">
        <v>1</v>
      </c>
      <c r="X995" s="22">
        <v>8062.76</v>
      </c>
      <c r="Y995" t="s">
        <v>12</v>
      </c>
      <c r="Z995" t="s">
        <v>12</v>
      </c>
      <c r="AA995" t="s">
        <v>42</v>
      </c>
    </row>
    <row r="996" spans="2:27" ht="15.5" x14ac:dyDescent="0.35">
      <c r="B996" s="1" t="s">
        <v>1378</v>
      </c>
      <c r="C996" s="1" t="s">
        <v>3377</v>
      </c>
      <c r="D996" t="s">
        <v>4737</v>
      </c>
      <c r="E996" t="s">
        <v>6425</v>
      </c>
      <c r="F996" t="s">
        <v>6424</v>
      </c>
      <c r="I996" t="s">
        <v>1378</v>
      </c>
      <c r="J996">
        <v>32.774999999999999</v>
      </c>
      <c r="K996" t="str">
        <f t="shared" si="45"/>
        <v>Obesity</v>
      </c>
      <c r="L996">
        <v>8.02</v>
      </c>
      <c r="M996" t="str">
        <f t="shared" si="46"/>
        <v>Diabetes</v>
      </c>
      <c r="N996" t="str">
        <f>PROPER('Medical Examinations'!D994)</f>
        <v>Yes</v>
      </c>
      <c r="O996" t="s">
        <v>2380</v>
      </c>
      <c r="P996" t="s">
        <v>2380</v>
      </c>
      <c r="Q996">
        <v>2</v>
      </c>
      <c r="R996" t="str">
        <f>PROPER('Answer Data Cleaning'!AA996)</f>
        <v>No</v>
      </c>
      <c r="T996" t="s">
        <v>1025</v>
      </c>
      <c r="U996" s="24" t="str">
        <f>TEXT(_xlfn.CONCAT('Answer Data Cleaning'!M996,"-",'Answer Data Cleaning'!L996,"-",'Answer Data Cleaning'!K996),"DD-MMM-YYYY")</f>
        <v>11-Aug-1965</v>
      </c>
      <c r="V996">
        <f t="shared" si="47"/>
        <v>57</v>
      </c>
      <c r="W996">
        <v>0</v>
      </c>
      <c r="X996" s="22">
        <v>8067.83</v>
      </c>
      <c r="Y996" t="s">
        <v>12</v>
      </c>
      <c r="Z996" t="s">
        <v>16</v>
      </c>
      <c r="AA996" t="s">
        <v>13</v>
      </c>
    </row>
    <row r="997" spans="2:27" ht="15.5" x14ac:dyDescent="0.35">
      <c r="B997" s="1" t="s">
        <v>1377</v>
      </c>
      <c r="C997" s="1" t="s">
        <v>3378</v>
      </c>
      <c r="D997" t="s">
        <v>4734</v>
      </c>
      <c r="E997" t="s">
        <v>6427</v>
      </c>
      <c r="F997" t="s">
        <v>6426</v>
      </c>
      <c r="I997" t="s">
        <v>1377</v>
      </c>
      <c r="J997">
        <v>29.83</v>
      </c>
      <c r="K997" t="str">
        <f t="shared" si="45"/>
        <v>Overweight</v>
      </c>
      <c r="L997">
        <v>7.2</v>
      </c>
      <c r="M997" t="str">
        <f t="shared" si="46"/>
        <v>Diabetes</v>
      </c>
      <c r="N997" t="str">
        <f>PROPER('Medical Examinations'!D995)</f>
        <v>Yes</v>
      </c>
      <c r="O997" t="s">
        <v>2380</v>
      </c>
      <c r="P997" t="s">
        <v>2380</v>
      </c>
      <c r="Q997" s="20">
        <v>0</v>
      </c>
      <c r="R997" t="str">
        <f>PROPER('Answer Data Cleaning'!AA997)</f>
        <v>No</v>
      </c>
      <c r="T997" t="s">
        <v>1026</v>
      </c>
      <c r="U997" s="24" t="str">
        <f>TEXT(_xlfn.CONCAT('Answer Data Cleaning'!M997,"-",'Answer Data Cleaning'!L997,"-",'Answer Data Cleaning'!K997),"DD-MMM-YYYY")</f>
        <v>15-Dec-1975</v>
      </c>
      <c r="V997">
        <f t="shared" si="47"/>
        <v>47</v>
      </c>
      <c r="W997">
        <v>1</v>
      </c>
      <c r="X997" s="22">
        <v>8068.19</v>
      </c>
      <c r="Y997" t="s">
        <v>12</v>
      </c>
      <c r="Z997" t="s">
        <v>11</v>
      </c>
      <c r="AA997" t="s">
        <v>42</v>
      </c>
    </row>
    <row r="998" spans="2:27" ht="15.5" x14ac:dyDescent="0.35">
      <c r="B998" s="1" t="s">
        <v>1376</v>
      </c>
      <c r="C998" s="1" t="s">
        <v>3379</v>
      </c>
      <c r="D998" t="s">
        <v>4737</v>
      </c>
      <c r="E998" t="s">
        <v>6428</v>
      </c>
      <c r="F998" t="s">
        <v>4816</v>
      </c>
      <c r="I998" t="s">
        <v>1376</v>
      </c>
      <c r="J998">
        <v>28.31</v>
      </c>
      <c r="K998" t="str">
        <f t="shared" si="45"/>
        <v>Overweight</v>
      </c>
      <c r="L998">
        <v>4.55</v>
      </c>
      <c r="M998" t="str">
        <f t="shared" si="46"/>
        <v>Normal</v>
      </c>
      <c r="N998" t="str">
        <f>PROPER('Medical Examinations'!D996)</f>
        <v>No</v>
      </c>
      <c r="O998" t="s">
        <v>2382</v>
      </c>
      <c r="P998" t="s">
        <v>2380</v>
      </c>
      <c r="Q998">
        <v>1</v>
      </c>
      <c r="R998" t="str">
        <f>PROPER('Answer Data Cleaning'!AA998)</f>
        <v>No</v>
      </c>
      <c r="T998" t="s">
        <v>1027</v>
      </c>
      <c r="U998" s="24" t="str">
        <f>TEXT(_xlfn.CONCAT('Answer Data Cleaning'!M998,"-",'Answer Data Cleaning'!L998,"-",'Answer Data Cleaning'!K998),"DD-MMM-YYYY")</f>
        <v>21-Oct-1965</v>
      </c>
      <c r="V998">
        <f t="shared" si="47"/>
        <v>57</v>
      </c>
      <c r="W998">
        <v>0</v>
      </c>
      <c r="X998" s="22">
        <v>8071.57</v>
      </c>
      <c r="Y998" t="s">
        <v>12</v>
      </c>
      <c r="Z998" t="s">
        <v>16</v>
      </c>
      <c r="AA998" t="s">
        <v>42</v>
      </c>
    </row>
    <row r="999" spans="2:27" ht="15.5" x14ac:dyDescent="0.35">
      <c r="B999" s="1" t="s">
        <v>1375</v>
      </c>
      <c r="C999" s="1" t="s">
        <v>3380</v>
      </c>
      <c r="D999" t="s">
        <v>5612</v>
      </c>
      <c r="E999" t="s">
        <v>6430</v>
      </c>
      <c r="F999" t="s">
        <v>6429</v>
      </c>
      <c r="I999" t="s">
        <v>1375</v>
      </c>
      <c r="J999">
        <v>29.79</v>
      </c>
      <c r="K999" t="str">
        <f t="shared" si="45"/>
        <v>Overweight</v>
      </c>
      <c r="L999">
        <v>9.0299999999999994</v>
      </c>
      <c r="M999" t="str">
        <f t="shared" si="46"/>
        <v>Diabetes</v>
      </c>
      <c r="N999" t="str">
        <f>PROPER('Medical Examinations'!D997)</f>
        <v>No</v>
      </c>
      <c r="O999" t="s">
        <v>2380</v>
      </c>
      <c r="P999" t="s">
        <v>2380</v>
      </c>
      <c r="Q999" s="20">
        <v>0</v>
      </c>
      <c r="R999" t="str">
        <f>PROPER('Answer Data Cleaning'!AA999)</f>
        <v>No</v>
      </c>
      <c r="T999" t="s">
        <v>1028</v>
      </c>
      <c r="U999" s="24" t="str">
        <f>TEXT(_xlfn.CONCAT('Answer Data Cleaning'!M999,"-",'Answer Data Cleaning'!L999,"-",'Answer Data Cleaning'!K999),"DD-MMM-YYYY")</f>
        <v>07-Nov-1993</v>
      </c>
      <c r="V999">
        <f t="shared" si="47"/>
        <v>29</v>
      </c>
      <c r="W999">
        <v>0</v>
      </c>
      <c r="X999" s="22">
        <v>8077.41</v>
      </c>
      <c r="Y999" t="s">
        <v>11</v>
      </c>
      <c r="Z999" t="s">
        <v>16</v>
      </c>
      <c r="AA999" t="s">
        <v>535</v>
      </c>
    </row>
    <row r="1000" spans="2:27" ht="15.5" x14ac:dyDescent="0.35">
      <c r="B1000" s="1" t="s">
        <v>1374</v>
      </c>
      <c r="C1000" s="1" t="s">
        <v>3381</v>
      </c>
      <c r="D1000" t="s">
        <v>4737</v>
      </c>
      <c r="E1000" t="s">
        <v>6431</v>
      </c>
      <c r="F1000" t="s">
        <v>4783</v>
      </c>
      <c r="I1000" t="s">
        <v>1374</v>
      </c>
      <c r="J1000">
        <v>36.6</v>
      </c>
      <c r="K1000" t="str">
        <f t="shared" si="45"/>
        <v>Obesity</v>
      </c>
      <c r="L1000">
        <v>5.2</v>
      </c>
      <c r="M1000" t="str">
        <f t="shared" si="46"/>
        <v>Normal</v>
      </c>
      <c r="N1000" t="str">
        <f>PROPER('Medical Examinations'!D998)</f>
        <v>Yes</v>
      </c>
      <c r="O1000" t="s">
        <v>2380</v>
      </c>
      <c r="P1000" t="s">
        <v>2383</v>
      </c>
      <c r="Q1000">
        <v>1</v>
      </c>
      <c r="R1000" t="str">
        <f>PROPER('Answer Data Cleaning'!AA1000)</f>
        <v>No</v>
      </c>
      <c r="T1000" t="s">
        <v>1029</v>
      </c>
      <c r="U1000" s="24" t="str">
        <f>TEXT(_xlfn.CONCAT('Answer Data Cleaning'!M1000,"-",'Answer Data Cleaning'!L1000,"-",'Answer Data Cleaning'!K1000),"DD-MMM-YYYY")</f>
        <v>28-Aug-2001</v>
      </c>
      <c r="V1000">
        <f t="shared" si="47"/>
        <v>21</v>
      </c>
      <c r="W1000">
        <v>0</v>
      </c>
      <c r="X1000" s="22">
        <v>8081.26</v>
      </c>
      <c r="Y1000" t="s">
        <v>11</v>
      </c>
      <c r="Z1000" t="s">
        <v>11</v>
      </c>
      <c r="AA1000" t="s">
        <v>23</v>
      </c>
    </row>
    <row r="1001" spans="2:27" ht="15.5" x14ac:dyDescent="0.35">
      <c r="B1001" s="1" t="s">
        <v>1373</v>
      </c>
      <c r="C1001" s="1" t="s">
        <v>3382</v>
      </c>
      <c r="D1001" t="s">
        <v>5612</v>
      </c>
      <c r="E1001" t="s">
        <v>5556</v>
      </c>
      <c r="F1001" t="s">
        <v>6432</v>
      </c>
      <c r="I1001" t="s">
        <v>1373</v>
      </c>
      <c r="J1001">
        <v>35.93</v>
      </c>
      <c r="K1001" t="str">
        <f t="shared" si="45"/>
        <v>Obesity</v>
      </c>
      <c r="L1001">
        <v>8.3000000000000007</v>
      </c>
      <c r="M1001" t="str">
        <f t="shared" si="46"/>
        <v>Diabetes</v>
      </c>
      <c r="N1001" t="str">
        <f>PROPER('Medical Examinations'!D999)</f>
        <v>Yes</v>
      </c>
      <c r="O1001" t="s">
        <v>2380</v>
      </c>
      <c r="P1001" t="s">
        <v>2380</v>
      </c>
      <c r="Q1001" s="20">
        <v>0</v>
      </c>
      <c r="R1001" t="str">
        <f>PROPER('Answer Data Cleaning'!AA1001)</f>
        <v>No</v>
      </c>
      <c r="T1001" t="s">
        <v>1030</v>
      </c>
      <c r="U1001" s="24" t="str">
        <f>TEXT(_xlfn.CONCAT('Answer Data Cleaning'!M1001,"-",'Answer Data Cleaning'!L1001,"-",'Answer Data Cleaning'!K1001),"DD-MMM-YYYY")</f>
        <v>12-Oct-1994</v>
      </c>
      <c r="V1001">
        <f t="shared" si="47"/>
        <v>28</v>
      </c>
      <c r="W1001">
        <v>0</v>
      </c>
      <c r="X1001" s="22">
        <v>8081.74</v>
      </c>
      <c r="Y1001" t="s">
        <v>11</v>
      </c>
      <c r="Z1001" t="s">
        <v>11</v>
      </c>
      <c r="AA1001" t="s">
        <v>535</v>
      </c>
    </row>
    <row r="1002" spans="2:27" ht="15.5" x14ac:dyDescent="0.35">
      <c r="B1002" s="1" t="s">
        <v>1372</v>
      </c>
      <c r="C1002" s="1" t="s">
        <v>3383</v>
      </c>
      <c r="D1002" t="s">
        <v>4737</v>
      </c>
      <c r="E1002" t="s">
        <v>6433</v>
      </c>
      <c r="F1002" t="s">
        <v>5718</v>
      </c>
      <c r="I1002" t="s">
        <v>1372</v>
      </c>
      <c r="J1002">
        <v>28.6</v>
      </c>
      <c r="K1002" t="str">
        <f t="shared" si="45"/>
        <v>Overweight</v>
      </c>
      <c r="L1002">
        <v>5.56</v>
      </c>
      <c r="M1002" t="str">
        <f t="shared" si="46"/>
        <v>Normal</v>
      </c>
      <c r="N1002" t="str">
        <f>PROPER('Medical Examinations'!D1000)</f>
        <v>Yes</v>
      </c>
      <c r="O1002" t="s">
        <v>2380</v>
      </c>
      <c r="P1002" t="s">
        <v>2383</v>
      </c>
      <c r="Q1002">
        <v>1</v>
      </c>
      <c r="R1002" t="str">
        <f>PROPER('Answer Data Cleaning'!AA1002)</f>
        <v>No</v>
      </c>
      <c r="T1002" t="s">
        <v>1031</v>
      </c>
      <c r="U1002" s="24" t="str">
        <f>TEXT(_xlfn.CONCAT('Answer Data Cleaning'!M1002,"-",'Answer Data Cleaning'!L1002,"-",'Answer Data Cleaning'!K1002),"DD-MMM-YYYY")</f>
        <v>21-Dec-1975</v>
      </c>
      <c r="V1002">
        <f t="shared" si="47"/>
        <v>47</v>
      </c>
      <c r="W1002">
        <v>1</v>
      </c>
      <c r="X1002" s="22">
        <v>8083.92</v>
      </c>
      <c r="Y1002" t="s">
        <v>12</v>
      </c>
      <c r="Z1002" t="s">
        <v>12</v>
      </c>
      <c r="AA1002" t="s">
        <v>13</v>
      </c>
    </row>
    <row r="1003" spans="2:27" ht="15.5" x14ac:dyDescent="0.35">
      <c r="B1003" s="1" t="s">
        <v>1371</v>
      </c>
      <c r="C1003" s="1" t="s">
        <v>3384</v>
      </c>
      <c r="D1003" t="s">
        <v>5612</v>
      </c>
      <c r="E1003" t="s">
        <v>6435</v>
      </c>
      <c r="F1003" t="s">
        <v>6434</v>
      </c>
      <c r="I1003" t="s">
        <v>1371</v>
      </c>
      <c r="J1003">
        <v>39.17</v>
      </c>
      <c r="K1003" t="str">
        <f t="shared" si="45"/>
        <v>Obesity</v>
      </c>
      <c r="L1003">
        <v>4.1500000000000004</v>
      </c>
      <c r="M1003" t="str">
        <f t="shared" si="46"/>
        <v>Normal</v>
      </c>
      <c r="N1003" t="str">
        <f>PROPER('Medical Examinations'!D1001)</f>
        <v>No</v>
      </c>
      <c r="O1003" t="s">
        <v>2380</v>
      </c>
      <c r="P1003" t="s">
        <v>2380</v>
      </c>
      <c r="Q1003" s="20">
        <v>0</v>
      </c>
      <c r="R1003" t="str">
        <f>PROPER('Answer Data Cleaning'!AA1003)</f>
        <v>No</v>
      </c>
      <c r="T1003" t="s">
        <v>1032</v>
      </c>
      <c r="U1003" s="24" t="str">
        <f>TEXT(_xlfn.CONCAT('Answer Data Cleaning'!M1003,"-",'Answer Data Cleaning'!L1003,"-",'Answer Data Cleaning'!K1003),"DD-MMM-YYYY")</f>
        <v>10-Jun-1967</v>
      </c>
      <c r="V1003">
        <f t="shared" si="47"/>
        <v>55</v>
      </c>
      <c r="W1003">
        <v>0</v>
      </c>
      <c r="X1003" s="22">
        <v>8091.3</v>
      </c>
      <c r="Y1003" t="s">
        <v>12</v>
      </c>
      <c r="Z1003" t="s">
        <v>16</v>
      </c>
      <c r="AA1003" t="s">
        <v>23</v>
      </c>
    </row>
    <row r="1004" spans="2:27" ht="15.5" x14ac:dyDescent="0.35">
      <c r="B1004" s="1" t="s">
        <v>1370</v>
      </c>
      <c r="C1004" s="1" t="s">
        <v>3385</v>
      </c>
      <c r="D1004" t="s">
        <v>4737</v>
      </c>
      <c r="E1004" t="s">
        <v>4894</v>
      </c>
      <c r="F1004" t="s">
        <v>6436</v>
      </c>
      <c r="I1004" t="s">
        <v>1370</v>
      </c>
      <c r="J1004">
        <v>26.41</v>
      </c>
      <c r="K1004" t="str">
        <f t="shared" si="45"/>
        <v>Overweight</v>
      </c>
      <c r="L1004">
        <v>5.99</v>
      </c>
      <c r="M1004" t="str">
        <f t="shared" si="46"/>
        <v>Prediabetes</v>
      </c>
      <c r="N1004" t="str">
        <f>PROPER('Medical Examinations'!D1002)</f>
        <v>Yes</v>
      </c>
      <c r="O1004" t="s">
        <v>2380</v>
      </c>
      <c r="P1004" t="s">
        <v>2383</v>
      </c>
      <c r="Q1004">
        <v>1</v>
      </c>
      <c r="R1004" t="str">
        <f>PROPER('Answer Data Cleaning'!AA1004)</f>
        <v>No</v>
      </c>
      <c r="T1004" t="s">
        <v>1033</v>
      </c>
      <c r="U1004" s="24" t="str">
        <f>TEXT(_xlfn.CONCAT('Answer Data Cleaning'!M1004,"-",'Answer Data Cleaning'!L1004,"-",'Answer Data Cleaning'!K1004),"DD-MMM-YYYY")</f>
        <v>11-Oct-1973</v>
      </c>
      <c r="V1004">
        <f t="shared" si="47"/>
        <v>49</v>
      </c>
      <c r="W1004">
        <v>0</v>
      </c>
      <c r="X1004" s="22">
        <v>8112.59</v>
      </c>
      <c r="Y1004" t="s">
        <v>11</v>
      </c>
      <c r="Z1004" t="s">
        <v>11</v>
      </c>
      <c r="AA1004" t="s">
        <v>13</v>
      </c>
    </row>
    <row r="1005" spans="2:27" ht="15.5" x14ac:dyDescent="0.35">
      <c r="B1005" s="1" t="s">
        <v>1369</v>
      </c>
      <c r="C1005" s="1" t="s">
        <v>3386</v>
      </c>
      <c r="D1005" t="s">
        <v>5612</v>
      </c>
      <c r="E1005" t="s">
        <v>6438</v>
      </c>
      <c r="F1005" t="s">
        <v>6437</v>
      </c>
      <c r="I1005" t="s">
        <v>1369</v>
      </c>
      <c r="J1005">
        <v>30.63</v>
      </c>
      <c r="K1005" t="str">
        <f t="shared" si="45"/>
        <v>Obesity</v>
      </c>
      <c r="L1005">
        <v>5.8</v>
      </c>
      <c r="M1005" t="str">
        <f t="shared" si="46"/>
        <v>Prediabetes</v>
      </c>
      <c r="N1005" t="str">
        <f>PROPER('Medical Examinations'!D1003)</f>
        <v>Yes</v>
      </c>
      <c r="O1005" t="s">
        <v>2380</v>
      </c>
      <c r="P1005" t="s">
        <v>2380</v>
      </c>
      <c r="Q1005" s="20">
        <v>0</v>
      </c>
      <c r="R1005" t="str">
        <f>PROPER('Answer Data Cleaning'!AA1005)</f>
        <v>No</v>
      </c>
      <c r="T1005" t="s">
        <v>1034</v>
      </c>
      <c r="U1005" s="24" t="str">
        <f>TEXT(_xlfn.CONCAT('Answer Data Cleaning'!M1005,"-",'Answer Data Cleaning'!L1005,"-",'Answer Data Cleaning'!K1005),"DD-MMM-YYYY")</f>
        <v>01-Sep-1978</v>
      </c>
      <c r="V1005">
        <f t="shared" si="47"/>
        <v>44</v>
      </c>
      <c r="W1005">
        <v>2</v>
      </c>
      <c r="X1005" s="22">
        <v>8116.27</v>
      </c>
      <c r="Y1005" t="s">
        <v>12</v>
      </c>
      <c r="Z1005" t="s">
        <v>16</v>
      </c>
      <c r="AA1005" t="s">
        <v>23</v>
      </c>
    </row>
    <row r="1006" spans="2:27" ht="15.5" x14ac:dyDescent="0.35">
      <c r="B1006" s="1" t="s">
        <v>1368</v>
      </c>
      <c r="C1006" s="1" t="s">
        <v>3387</v>
      </c>
      <c r="D1006" t="s">
        <v>4734</v>
      </c>
      <c r="E1006" t="s">
        <v>6440</v>
      </c>
      <c r="F1006" t="s">
        <v>6439</v>
      </c>
      <c r="I1006" t="s">
        <v>1368</v>
      </c>
      <c r="J1006">
        <v>31.73</v>
      </c>
      <c r="K1006" t="str">
        <f t="shared" si="45"/>
        <v>Obesity</v>
      </c>
      <c r="L1006">
        <v>7.32</v>
      </c>
      <c r="M1006" t="str">
        <f t="shared" si="46"/>
        <v>Diabetes</v>
      </c>
      <c r="N1006" t="str">
        <f>PROPER('Medical Examinations'!D1004)</f>
        <v>Yes</v>
      </c>
      <c r="O1006" t="s">
        <v>2380</v>
      </c>
      <c r="P1006" t="s">
        <v>2380</v>
      </c>
      <c r="Q1006">
        <v>2</v>
      </c>
      <c r="R1006" t="str">
        <f>PROPER('Answer Data Cleaning'!AA1006)</f>
        <v>No</v>
      </c>
      <c r="T1006" t="s">
        <v>1035</v>
      </c>
      <c r="U1006" s="24" t="str">
        <f>TEXT(_xlfn.CONCAT('Answer Data Cleaning'!M1006,"-",'Answer Data Cleaning'!L1006,"-",'Answer Data Cleaning'!K1006),"DD-MMM-YYYY")</f>
        <v>16-Dec-1973</v>
      </c>
      <c r="V1006">
        <f t="shared" si="47"/>
        <v>49</v>
      </c>
      <c r="W1006">
        <v>0</v>
      </c>
      <c r="X1006" s="22">
        <v>8116.68</v>
      </c>
      <c r="Y1006" t="s">
        <v>12</v>
      </c>
      <c r="Z1006" t="s">
        <v>16</v>
      </c>
      <c r="AA1006" t="s">
        <v>42</v>
      </c>
    </row>
    <row r="1007" spans="2:27" ht="15.5" x14ac:dyDescent="0.35">
      <c r="B1007" s="1" t="s">
        <v>1367</v>
      </c>
      <c r="C1007" s="1" t="s">
        <v>3388</v>
      </c>
      <c r="D1007" t="s">
        <v>4737</v>
      </c>
      <c r="E1007" t="s">
        <v>4807</v>
      </c>
      <c r="F1007" t="s">
        <v>6441</v>
      </c>
      <c r="I1007" t="s">
        <v>1367</v>
      </c>
      <c r="J1007">
        <v>30.7</v>
      </c>
      <c r="K1007" t="str">
        <f t="shared" si="45"/>
        <v>Obesity</v>
      </c>
      <c r="L1007">
        <v>5.16</v>
      </c>
      <c r="M1007" t="str">
        <f t="shared" si="46"/>
        <v>Normal</v>
      </c>
      <c r="N1007" t="str">
        <f>PROPER('Medical Examinations'!D1005)</f>
        <v>No</v>
      </c>
      <c r="O1007" t="s">
        <v>2380</v>
      </c>
      <c r="P1007" t="s">
        <v>2380</v>
      </c>
      <c r="Q1007">
        <v>2</v>
      </c>
      <c r="R1007" t="str">
        <f>PROPER('Answer Data Cleaning'!AA1007)</f>
        <v>No</v>
      </c>
      <c r="T1007" t="s">
        <v>1036</v>
      </c>
      <c r="U1007" s="24" t="str">
        <f>TEXT(_xlfn.CONCAT('Answer Data Cleaning'!M1007,"-",'Answer Data Cleaning'!L1007,"-",'Answer Data Cleaning'!K1007),"DD-MMM-YYYY")</f>
        <v>30-Aug-1973</v>
      </c>
      <c r="V1007">
        <f t="shared" si="47"/>
        <v>49</v>
      </c>
      <c r="W1007">
        <v>0</v>
      </c>
      <c r="X1007" s="22">
        <v>8124.41</v>
      </c>
      <c r="Y1007" t="s">
        <v>12</v>
      </c>
      <c r="Z1007" t="s">
        <v>16</v>
      </c>
      <c r="AA1007" t="s">
        <v>13</v>
      </c>
    </row>
    <row r="1008" spans="2:27" ht="15.5" x14ac:dyDescent="0.35">
      <c r="B1008" s="1" t="s">
        <v>1366</v>
      </c>
      <c r="C1008" s="1" t="s">
        <v>3389</v>
      </c>
      <c r="D1008" t="s">
        <v>4737</v>
      </c>
      <c r="E1008" t="s">
        <v>4920</v>
      </c>
      <c r="F1008" t="s">
        <v>6442</v>
      </c>
      <c r="I1008" t="s">
        <v>1366</v>
      </c>
      <c r="J1008">
        <v>25.934999999999999</v>
      </c>
      <c r="K1008" t="str">
        <f t="shared" si="45"/>
        <v>Overweight</v>
      </c>
      <c r="L1008">
        <v>5.96</v>
      </c>
      <c r="M1008" t="str">
        <f t="shared" si="46"/>
        <v>Prediabetes</v>
      </c>
      <c r="N1008" t="str">
        <f>PROPER('Medical Examinations'!D1006)</f>
        <v>Yes</v>
      </c>
      <c r="O1008" t="s">
        <v>2380</v>
      </c>
      <c r="P1008" t="s">
        <v>2380</v>
      </c>
      <c r="Q1008">
        <v>2</v>
      </c>
      <c r="R1008" t="str">
        <f>PROPER('Answer Data Cleaning'!AA1008)</f>
        <v>No</v>
      </c>
      <c r="T1008" t="s">
        <v>1037</v>
      </c>
      <c r="U1008" s="24" t="str">
        <f>TEXT(_xlfn.CONCAT('Answer Data Cleaning'!M1008,"-",'Answer Data Cleaning'!L1008,"-",'Answer Data Cleaning'!K1008),"DD-MMM-YYYY")</f>
        <v>03-Sep-1973</v>
      </c>
      <c r="V1008">
        <f t="shared" si="47"/>
        <v>49</v>
      </c>
      <c r="W1008">
        <v>0</v>
      </c>
      <c r="X1008" s="22">
        <v>8125.78</v>
      </c>
      <c r="Y1008" t="s">
        <v>11</v>
      </c>
      <c r="Z1008" t="s">
        <v>11</v>
      </c>
      <c r="AA1008" t="s">
        <v>13</v>
      </c>
    </row>
    <row r="1009" spans="2:27" ht="15.5" x14ac:dyDescent="0.35">
      <c r="B1009" s="1" t="s">
        <v>1365</v>
      </c>
      <c r="C1009" s="1" t="s">
        <v>3390</v>
      </c>
      <c r="D1009" t="s">
        <v>4734</v>
      </c>
      <c r="E1009" t="s">
        <v>6444</v>
      </c>
      <c r="F1009" t="s">
        <v>6443</v>
      </c>
      <c r="I1009" t="s">
        <v>1365</v>
      </c>
      <c r="J1009">
        <v>35.9</v>
      </c>
      <c r="K1009" t="str">
        <f t="shared" si="45"/>
        <v>Obesity</v>
      </c>
      <c r="L1009">
        <v>4.8499999999999996</v>
      </c>
      <c r="M1009" t="str">
        <f t="shared" si="46"/>
        <v>Normal</v>
      </c>
      <c r="N1009" t="str">
        <f>PROPER('Medical Examinations'!D1007)</f>
        <v>Yes</v>
      </c>
      <c r="O1009" t="s">
        <v>2380</v>
      </c>
      <c r="P1009" t="s">
        <v>2383</v>
      </c>
      <c r="Q1009">
        <v>1</v>
      </c>
      <c r="R1009" t="str">
        <f>PROPER('Answer Data Cleaning'!AA1009)</f>
        <v>No</v>
      </c>
      <c r="T1009" t="s">
        <v>1038</v>
      </c>
      <c r="U1009" s="24" t="str">
        <f>TEXT(_xlfn.CONCAT('Answer Data Cleaning'!M1009,"-",'Answer Data Cleaning'!L1009,"-",'Answer Data Cleaning'!K1009),"DD-MMM-YYYY")</f>
        <v>21-Jun-1990</v>
      </c>
      <c r="V1009">
        <f t="shared" si="47"/>
        <v>32</v>
      </c>
      <c r="W1009">
        <v>3</v>
      </c>
      <c r="X1009" s="22">
        <v>8157.92</v>
      </c>
      <c r="Y1009" t="s">
        <v>11</v>
      </c>
      <c r="Z1009" t="s">
        <v>12</v>
      </c>
      <c r="AA1009" t="s">
        <v>200</v>
      </c>
    </row>
    <row r="1010" spans="2:27" ht="15.5" x14ac:dyDescent="0.35">
      <c r="B1010" s="1" t="s">
        <v>1364</v>
      </c>
      <c r="C1010" s="1" t="s">
        <v>3391</v>
      </c>
      <c r="D1010" t="s">
        <v>4734</v>
      </c>
      <c r="E1010" t="s">
        <v>6445</v>
      </c>
      <c r="F1010" t="s">
        <v>5227</v>
      </c>
      <c r="I1010" t="s">
        <v>1364</v>
      </c>
      <c r="J1010">
        <v>26.7</v>
      </c>
      <c r="K1010" t="str">
        <f t="shared" si="45"/>
        <v>Overweight</v>
      </c>
      <c r="L1010">
        <v>5.09</v>
      </c>
      <c r="M1010" t="str">
        <f t="shared" si="46"/>
        <v>Normal</v>
      </c>
      <c r="N1010" t="str">
        <f>PROPER('Medical Examinations'!D1008)</f>
        <v>Yes</v>
      </c>
      <c r="O1010" t="s">
        <v>2380</v>
      </c>
      <c r="P1010" t="s">
        <v>2383</v>
      </c>
      <c r="Q1010">
        <v>1</v>
      </c>
      <c r="R1010" t="str">
        <f>PROPER('Answer Data Cleaning'!AA1010)</f>
        <v>No</v>
      </c>
      <c r="T1010" t="s">
        <v>1039</v>
      </c>
      <c r="U1010" s="24" t="str">
        <f>TEXT(_xlfn.CONCAT('Answer Data Cleaning'!M1010,"-",'Answer Data Cleaning'!L1010,"-",'Answer Data Cleaning'!K1010),"DD-MMM-YYYY")</f>
        <v>28-Jun-1982</v>
      </c>
      <c r="V1010">
        <f t="shared" si="47"/>
        <v>40</v>
      </c>
      <c r="W1010">
        <v>4</v>
      </c>
      <c r="X1010" s="22">
        <v>8162.72</v>
      </c>
      <c r="Y1010" t="s">
        <v>12</v>
      </c>
      <c r="Z1010" t="s">
        <v>12</v>
      </c>
      <c r="AA1010" t="s">
        <v>23</v>
      </c>
    </row>
    <row r="1011" spans="2:27" ht="15.5" x14ac:dyDescent="0.35">
      <c r="B1011" s="1" t="s">
        <v>1363</v>
      </c>
      <c r="C1011" s="1" t="s">
        <v>3392</v>
      </c>
      <c r="D1011" t="s">
        <v>4737</v>
      </c>
      <c r="E1011" t="s">
        <v>6447</v>
      </c>
      <c r="F1011" t="s">
        <v>6446</v>
      </c>
      <c r="I1011" t="s">
        <v>1363</v>
      </c>
      <c r="J1011">
        <v>33.71</v>
      </c>
      <c r="K1011" t="str">
        <f t="shared" si="45"/>
        <v>Obesity</v>
      </c>
      <c r="L1011">
        <v>4.9400000000000004</v>
      </c>
      <c r="M1011" t="str">
        <f t="shared" si="46"/>
        <v>Normal</v>
      </c>
      <c r="N1011" t="str">
        <f>PROPER('Medical Examinations'!D1009)</f>
        <v>No</v>
      </c>
      <c r="O1011" t="s">
        <v>2380</v>
      </c>
      <c r="P1011" t="s">
        <v>2380</v>
      </c>
      <c r="Q1011" s="20">
        <v>0</v>
      </c>
      <c r="R1011" t="str">
        <f>PROPER('Answer Data Cleaning'!AA1011)</f>
        <v>No</v>
      </c>
      <c r="T1011" t="s">
        <v>1040</v>
      </c>
      <c r="U1011" s="24" t="str">
        <f>TEXT(_xlfn.CONCAT('Answer Data Cleaning'!M1011,"-",'Answer Data Cleaning'!L1011,"-",'Answer Data Cleaning'!K1011),"DD-MMM-YYYY")</f>
        <v>05-Nov-1963</v>
      </c>
      <c r="V1011">
        <f t="shared" si="47"/>
        <v>59</v>
      </c>
      <c r="W1011">
        <v>0</v>
      </c>
      <c r="X1011" s="22">
        <v>8177.9</v>
      </c>
      <c r="Y1011" t="s">
        <v>12</v>
      </c>
      <c r="Z1011" t="s">
        <v>16</v>
      </c>
      <c r="AA1011" t="s">
        <v>13</v>
      </c>
    </row>
    <row r="1012" spans="2:27" ht="15.5" x14ac:dyDescent="0.35">
      <c r="B1012" s="1" t="s">
        <v>1362</v>
      </c>
      <c r="C1012" s="1" t="s">
        <v>3393</v>
      </c>
      <c r="D1012" t="s">
        <v>4734</v>
      </c>
      <c r="E1012" t="s">
        <v>5091</v>
      </c>
      <c r="F1012" t="s">
        <v>6448</v>
      </c>
      <c r="I1012" t="s">
        <v>1362</v>
      </c>
      <c r="J1012">
        <v>41.91</v>
      </c>
      <c r="K1012" t="str">
        <f t="shared" si="45"/>
        <v>Obesity</v>
      </c>
      <c r="L1012">
        <v>4.92</v>
      </c>
      <c r="M1012" t="str">
        <f t="shared" si="46"/>
        <v>Normal</v>
      </c>
      <c r="N1012" t="str">
        <f>PROPER('Medical Examinations'!D1010)</f>
        <v>Yes</v>
      </c>
      <c r="O1012" t="s">
        <v>2380</v>
      </c>
      <c r="P1012" t="s">
        <v>2380</v>
      </c>
      <c r="Q1012">
        <v>2</v>
      </c>
      <c r="R1012" t="str">
        <f>PROPER('Answer Data Cleaning'!AA1012)</f>
        <v>No</v>
      </c>
      <c r="T1012" t="s">
        <v>1041</v>
      </c>
      <c r="U1012" s="24" t="str">
        <f>TEXT(_xlfn.CONCAT('Answer Data Cleaning'!M1012,"-",'Answer Data Cleaning'!L1012,"-",'Answer Data Cleaning'!K1012),"DD-MMM-YYYY")</f>
        <v>08-Jun-1983</v>
      </c>
      <c r="V1012">
        <f t="shared" si="47"/>
        <v>40</v>
      </c>
      <c r="W1012">
        <v>3</v>
      </c>
      <c r="X1012" s="22">
        <v>8179.51</v>
      </c>
      <c r="Y1012" t="s">
        <v>11</v>
      </c>
      <c r="Z1012" t="s">
        <v>11</v>
      </c>
      <c r="AA1012" t="s">
        <v>516</v>
      </c>
    </row>
    <row r="1013" spans="2:27" ht="15.5" x14ac:dyDescent="0.35">
      <c r="B1013" s="1" t="s">
        <v>1361</v>
      </c>
      <c r="C1013" s="1" t="s">
        <v>3394</v>
      </c>
      <c r="D1013" t="s">
        <v>4734</v>
      </c>
      <c r="E1013" t="s">
        <v>6450</v>
      </c>
      <c r="F1013" t="s">
        <v>6449</v>
      </c>
      <c r="I1013" t="s">
        <v>1361</v>
      </c>
      <c r="J1013">
        <v>39.82</v>
      </c>
      <c r="K1013" t="str">
        <f t="shared" si="45"/>
        <v>Obesity</v>
      </c>
      <c r="L1013">
        <v>6.05</v>
      </c>
      <c r="M1013" t="str">
        <f t="shared" si="46"/>
        <v>Prediabetes</v>
      </c>
      <c r="N1013" t="str">
        <f>PROPER('Medical Examinations'!D1011)</f>
        <v>Yes</v>
      </c>
      <c r="O1013" t="s">
        <v>2380</v>
      </c>
      <c r="P1013" t="s">
        <v>2380</v>
      </c>
      <c r="Q1013">
        <v>2</v>
      </c>
      <c r="R1013" t="str">
        <f>PROPER('Answer Data Cleaning'!AA1013)</f>
        <v>No</v>
      </c>
      <c r="T1013" t="s">
        <v>1042</v>
      </c>
      <c r="U1013" s="24" t="str">
        <f>TEXT(_xlfn.CONCAT('Answer Data Cleaning'!M1013,"-",'Answer Data Cleaning'!L1013,"-",'Answer Data Cleaning'!K1013),"DD-MMM-YYYY")</f>
        <v>21-Oct-1997</v>
      </c>
      <c r="V1013">
        <f t="shared" si="47"/>
        <v>25</v>
      </c>
      <c r="W1013">
        <v>0</v>
      </c>
      <c r="X1013" s="22">
        <v>8182.89</v>
      </c>
      <c r="Y1013" t="s">
        <v>11</v>
      </c>
      <c r="Z1013" t="s">
        <v>16</v>
      </c>
      <c r="AA1013" t="s">
        <v>535</v>
      </c>
    </row>
    <row r="1014" spans="2:27" ht="15.5" x14ac:dyDescent="0.35">
      <c r="B1014" s="1" t="s">
        <v>1360</v>
      </c>
      <c r="C1014" s="1" t="s">
        <v>3395</v>
      </c>
      <c r="D1014" t="s">
        <v>4734</v>
      </c>
      <c r="E1014" t="s">
        <v>5206</v>
      </c>
      <c r="F1014" t="s">
        <v>6451</v>
      </c>
      <c r="I1014" t="s">
        <v>1360</v>
      </c>
      <c r="J1014">
        <v>28.12</v>
      </c>
      <c r="K1014" t="str">
        <f t="shared" si="45"/>
        <v>Overweight</v>
      </c>
      <c r="L1014">
        <v>4.67</v>
      </c>
      <c r="M1014" t="str">
        <f t="shared" si="46"/>
        <v>Normal</v>
      </c>
      <c r="N1014" t="str">
        <f>PROPER('Medical Examinations'!D1012)</f>
        <v>No</v>
      </c>
      <c r="O1014" t="s">
        <v>2380</v>
      </c>
      <c r="P1014" t="s">
        <v>2380</v>
      </c>
      <c r="Q1014">
        <v>2</v>
      </c>
      <c r="R1014" t="str">
        <f>PROPER('Answer Data Cleaning'!AA1014)</f>
        <v>No</v>
      </c>
      <c r="T1014" t="s">
        <v>1043</v>
      </c>
      <c r="U1014" s="24" t="str">
        <f>TEXT(_xlfn.CONCAT('Answer Data Cleaning'!M1014,"-",'Answer Data Cleaning'!L1014,"-",'Answer Data Cleaning'!K1014),"DD-MMM-YYYY")</f>
        <v>23-Nov-1962</v>
      </c>
      <c r="V1014">
        <f t="shared" si="47"/>
        <v>60</v>
      </c>
      <c r="W1014">
        <v>0</v>
      </c>
      <c r="X1014" s="22">
        <v>8188.12</v>
      </c>
      <c r="Y1014" t="s">
        <v>12</v>
      </c>
      <c r="Z1014" t="s">
        <v>12</v>
      </c>
      <c r="AA1014" t="s">
        <v>13</v>
      </c>
    </row>
    <row r="1015" spans="2:27" ht="15.5" x14ac:dyDescent="0.35">
      <c r="B1015" s="1" t="s">
        <v>1359</v>
      </c>
      <c r="C1015" s="1" t="s">
        <v>3396</v>
      </c>
      <c r="D1015" t="s">
        <v>4734</v>
      </c>
      <c r="E1015" t="s">
        <v>6313</v>
      </c>
      <c r="F1015" t="s">
        <v>6452</v>
      </c>
      <c r="I1015" t="s">
        <v>1359</v>
      </c>
      <c r="J1015">
        <v>26.98</v>
      </c>
      <c r="K1015" t="str">
        <f t="shared" si="45"/>
        <v>Overweight</v>
      </c>
      <c r="L1015">
        <v>9.81</v>
      </c>
      <c r="M1015" t="str">
        <f t="shared" si="46"/>
        <v>Diabetes</v>
      </c>
      <c r="N1015" t="str">
        <f>PROPER('Medical Examinations'!D1013)</f>
        <v>Yes</v>
      </c>
      <c r="O1015" t="s">
        <v>2380</v>
      </c>
      <c r="P1015" t="s">
        <v>2380</v>
      </c>
      <c r="Q1015" s="20">
        <v>0</v>
      </c>
      <c r="R1015" t="str">
        <f>PROPER('Answer Data Cleaning'!AA1015)</f>
        <v>No</v>
      </c>
      <c r="T1015" t="s">
        <v>1044</v>
      </c>
      <c r="U1015" s="24" t="str">
        <f>TEXT(_xlfn.CONCAT('Answer Data Cleaning'!M1015,"-",'Answer Data Cleaning'!L1015,"-",'Answer Data Cleaning'!K1015),"DD-MMM-YYYY")</f>
        <v>24-Oct-1978</v>
      </c>
      <c r="V1015">
        <f t="shared" si="47"/>
        <v>44</v>
      </c>
      <c r="W1015">
        <v>2</v>
      </c>
      <c r="X1015" s="22">
        <v>8211.1</v>
      </c>
      <c r="Y1015" t="s">
        <v>11</v>
      </c>
      <c r="Z1015" t="s">
        <v>12</v>
      </c>
      <c r="AA1015" t="s">
        <v>13</v>
      </c>
    </row>
    <row r="1016" spans="2:27" ht="15.5" x14ac:dyDescent="0.35">
      <c r="B1016" s="1" t="s">
        <v>1358</v>
      </c>
      <c r="C1016" s="1" t="s">
        <v>3397</v>
      </c>
      <c r="D1016" t="s">
        <v>4734</v>
      </c>
      <c r="E1016" t="s">
        <v>6454</v>
      </c>
      <c r="F1016" t="s">
        <v>6453</v>
      </c>
      <c r="I1016" t="s">
        <v>1358</v>
      </c>
      <c r="J1016">
        <v>27.2</v>
      </c>
      <c r="K1016" t="str">
        <f t="shared" si="45"/>
        <v>Overweight</v>
      </c>
      <c r="L1016">
        <v>6.06</v>
      </c>
      <c r="M1016" t="str">
        <f t="shared" si="46"/>
        <v>Prediabetes</v>
      </c>
      <c r="N1016" t="str">
        <f>PROPER('Medical Examinations'!D1014)</f>
        <v>Yes</v>
      </c>
      <c r="O1016" t="s">
        <v>2380</v>
      </c>
      <c r="P1016" t="s">
        <v>2380</v>
      </c>
      <c r="Q1016">
        <v>2</v>
      </c>
      <c r="R1016" t="str">
        <f>PROPER('Answer Data Cleaning'!AA1016)</f>
        <v>No</v>
      </c>
      <c r="T1016" t="s">
        <v>1045</v>
      </c>
      <c r="U1016" s="24" t="str">
        <f>TEXT(_xlfn.CONCAT('Answer Data Cleaning'!M1016,"-",'Answer Data Cleaning'!L1016,"-",'Answer Data Cleaning'!K1016),"DD-MMM-YYYY")</f>
        <v>30-Jun-1978</v>
      </c>
      <c r="V1016">
        <f t="shared" si="47"/>
        <v>44</v>
      </c>
      <c r="W1016">
        <v>2</v>
      </c>
      <c r="X1016" s="22">
        <v>8219.2000000000007</v>
      </c>
      <c r="Y1016" t="s">
        <v>11</v>
      </c>
      <c r="Z1016" t="s">
        <v>11</v>
      </c>
      <c r="AA1016" t="s">
        <v>13</v>
      </c>
    </row>
    <row r="1017" spans="2:27" ht="15.5" x14ac:dyDescent="0.35">
      <c r="B1017" s="1" t="s">
        <v>1357</v>
      </c>
      <c r="C1017" s="1" t="s">
        <v>3398</v>
      </c>
      <c r="D1017" t="s">
        <v>4734</v>
      </c>
      <c r="E1017" t="s">
        <v>5676</v>
      </c>
      <c r="F1017" t="s">
        <v>6455</v>
      </c>
      <c r="I1017" t="s">
        <v>1357</v>
      </c>
      <c r="J1017">
        <v>25.3</v>
      </c>
      <c r="K1017" t="str">
        <f t="shared" si="45"/>
        <v>Overweight</v>
      </c>
      <c r="L1017">
        <v>5.19</v>
      </c>
      <c r="M1017" t="str">
        <f t="shared" si="46"/>
        <v>Normal</v>
      </c>
      <c r="N1017" t="str">
        <f>PROPER('Medical Examinations'!D1015)</f>
        <v>Yes</v>
      </c>
      <c r="O1017" t="s">
        <v>2380</v>
      </c>
      <c r="P1017" t="s">
        <v>2380</v>
      </c>
      <c r="Q1017">
        <v>2</v>
      </c>
      <c r="R1017" t="str">
        <f>PROPER('Answer Data Cleaning'!AA1017)</f>
        <v>No</v>
      </c>
      <c r="T1017" t="s">
        <v>1046</v>
      </c>
      <c r="U1017" s="24" t="str">
        <f>TEXT(_xlfn.CONCAT('Answer Data Cleaning'!M1017,"-",'Answer Data Cleaning'!L1017,"-",'Answer Data Cleaning'!K1017),"DD-MMM-YYYY")</f>
        <v>03-Sep-1976</v>
      </c>
      <c r="V1017">
        <f t="shared" si="47"/>
        <v>46</v>
      </c>
      <c r="W1017">
        <v>1</v>
      </c>
      <c r="X1017" s="22">
        <v>8232.64</v>
      </c>
      <c r="Y1017" t="s">
        <v>11</v>
      </c>
      <c r="Z1017" t="s">
        <v>12</v>
      </c>
      <c r="AA1017" t="s">
        <v>13</v>
      </c>
    </row>
    <row r="1018" spans="2:27" ht="15.5" x14ac:dyDescent="0.35">
      <c r="B1018" s="1" t="s">
        <v>1356</v>
      </c>
      <c r="C1018" s="1" t="s">
        <v>3399</v>
      </c>
      <c r="D1018" t="s">
        <v>4734</v>
      </c>
      <c r="E1018" t="s">
        <v>5040</v>
      </c>
      <c r="F1018" t="s">
        <v>6456</v>
      </c>
      <c r="I1018" t="s">
        <v>1356</v>
      </c>
      <c r="J1018">
        <v>30.25</v>
      </c>
      <c r="K1018" t="str">
        <f t="shared" si="45"/>
        <v>Obesity</v>
      </c>
      <c r="L1018">
        <v>10.16</v>
      </c>
      <c r="M1018" t="str">
        <f t="shared" si="46"/>
        <v>Diabetes</v>
      </c>
      <c r="N1018" t="str">
        <f>PROPER('Medical Examinations'!D1016)</f>
        <v>No</v>
      </c>
      <c r="O1018" t="s">
        <v>2380</v>
      </c>
      <c r="P1018" t="s">
        <v>2380</v>
      </c>
      <c r="Q1018" s="20">
        <v>0</v>
      </c>
      <c r="R1018" t="str">
        <f>PROPER('Answer Data Cleaning'!AA1018)</f>
        <v>No</v>
      </c>
      <c r="T1018" t="s">
        <v>1047</v>
      </c>
      <c r="U1018" s="24" t="str">
        <f>TEXT(_xlfn.CONCAT('Answer Data Cleaning'!M1018,"-",'Answer Data Cleaning'!L1018,"-",'Answer Data Cleaning'!K1018),"DD-MMM-YYYY")</f>
        <v>30-Jun-1976</v>
      </c>
      <c r="V1018">
        <f t="shared" si="47"/>
        <v>46</v>
      </c>
      <c r="W1018">
        <v>1</v>
      </c>
      <c r="X1018" s="22">
        <v>8233.1</v>
      </c>
      <c r="Y1018" t="s">
        <v>11</v>
      </c>
      <c r="Z1018" t="s">
        <v>11</v>
      </c>
      <c r="AA1018" t="s">
        <v>13</v>
      </c>
    </row>
    <row r="1019" spans="2:27" ht="15.5" x14ac:dyDescent="0.35">
      <c r="B1019" s="1" t="s">
        <v>1355</v>
      </c>
      <c r="C1019" s="1" t="s">
        <v>3400</v>
      </c>
      <c r="D1019" t="s">
        <v>4734</v>
      </c>
      <c r="E1019" t="s">
        <v>6458</v>
      </c>
      <c r="F1019" t="s">
        <v>6457</v>
      </c>
      <c r="I1019" t="s">
        <v>1355</v>
      </c>
      <c r="J1019">
        <v>54</v>
      </c>
      <c r="K1019" t="str">
        <f t="shared" si="45"/>
        <v>Obesity</v>
      </c>
      <c r="L1019">
        <v>4.68</v>
      </c>
      <c r="M1019" t="str">
        <f t="shared" si="46"/>
        <v>Normal</v>
      </c>
      <c r="N1019" t="str">
        <f>PROPER('Medical Examinations'!D1017)</f>
        <v>Yes</v>
      </c>
      <c r="O1019" t="s">
        <v>2382</v>
      </c>
      <c r="P1019" t="s">
        <v>2380</v>
      </c>
      <c r="Q1019">
        <v>2</v>
      </c>
      <c r="R1019" t="str">
        <f>PROPER('Answer Data Cleaning'!AA1019)</f>
        <v>No</v>
      </c>
      <c r="T1019" t="s">
        <v>1048</v>
      </c>
      <c r="U1019" s="24" t="str">
        <f>TEXT(_xlfn.CONCAT('Answer Data Cleaning'!M1019,"-",'Answer Data Cleaning'!L1019,"-",'Answer Data Cleaning'!K1019),"DD-MMM-YYYY")</f>
        <v>02-Sep-1976</v>
      </c>
      <c r="V1019">
        <f t="shared" si="47"/>
        <v>46</v>
      </c>
      <c r="W1019">
        <v>1</v>
      </c>
      <c r="X1019" s="22">
        <v>8240.59</v>
      </c>
      <c r="Y1019" t="s">
        <v>11</v>
      </c>
      <c r="Z1019" t="s">
        <v>11</v>
      </c>
      <c r="AA1019" t="s">
        <v>13</v>
      </c>
    </row>
    <row r="1020" spans="2:27" ht="15.5" x14ac:dyDescent="0.35">
      <c r="B1020" s="1" t="s">
        <v>1354</v>
      </c>
      <c r="C1020" s="1" t="s">
        <v>3401</v>
      </c>
      <c r="D1020" t="s">
        <v>5612</v>
      </c>
      <c r="E1020" t="s">
        <v>6460</v>
      </c>
      <c r="F1020" t="s">
        <v>6459</v>
      </c>
      <c r="I1020" t="s">
        <v>1354</v>
      </c>
      <c r="J1020">
        <v>51.86</v>
      </c>
      <c r="K1020" t="str">
        <f t="shared" si="45"/>
        <v>Obesity</v>
      </c>
      <c r="L1020">
        <v>5.32</v>
      </c>
      <c r="M1020" t="str">
        <f t="shared" si="46"/>
        <v>Normal</v>
      </c>
      <c r="N1020" t="str">
        <f>PROPER('Medical Examinations'!D1018)</f>
        <v>Yes</v>
      </c>
      <c r="O1020" t="s">
        <v>2380</v>
      </c>
      <c r="P1020" t="s">
        <v>2380</v>
      </c>
      <c r="Q1020" s="20">
        <v>0</v>
      </c>
      <c r="R1020" t="str">
        <f>PROPER('Answer Data Cleaning'!AA1020)</f>
        <v>No</v>
      </c>
      <c r="T1020" t="s">
        <v>1049</v>
      </c>
      <c r="U1020" s="24" t="str">
        <f>TEXT(_xlfn.CONCAT('Answer Data Cleaning'!M1020,"-",'Answer Data Cleaning'!L1020,"-",'Answer Data Cleaning'!K1020),"DD-MMM-YYYY")</f>
        <v>27-Sep-1982</v>
      </c>
      <c r="V1020">
        <f t="shared" si="47"/>
        <v>40</v>
      </c>
      <c r="W1020">
        <v>3</v>
      </c>
      <c r="X1020" s="22">
        <v>8252.2800000000007</v>
      </c>
      <c r="Y1020" t="s">
        <v>11</v>
      </c>
      <c r="Z1020" t="s">
        <v>11</v>
      </c>
      <c r="AA1020" t="s">
        <v>247</v>
      </c>
    </row>
    <row r="1021" spans="2:27" ht="15.5" x14ac:dyDescent="0.35">
      <c r="B1021" s="1" t="s">
        <v>1353</v>
      </c>
      <c r="C1021" s="1" t="s">
        <v>3402</v>
      </c>
      <c r="D1021" t="s">
        <v>5612</v>
      </c>
      <c r="E1021" t="s">
        <v>6462</v>
      </c>
      <c r="F1021" t="s">
        <v>6461</v>
      </c>
      <c r="I1021" t="s">
        <v>1353</v>
      </c>
      <c r="J1021">
        <v>31.39</v>
      </c>
      <c r="K1021" t="str">
        <f t="shared" si="45"/>
        <v>Obesity</v>
      </c>
      <c r="L1021">
        <v>6.99</v>
      </c>
      <c r="M1021" t="str">
        <f t="shared" si="46"/>
        <v>Diabetes</v>
      </c>
      <c r="N1021" t="str">
        <f>PROPER('Medical Examinations'!D1019)</f>
        <v>No</v>
      </c>
      <c r="O1021" t="s">
        <v>2380</v>
      </c>
      <c r="P1021" t="s">
        <v>2380</v>
      </c>
      <c r="Q1021" s="20">
        <v>0</v>
      </c>
      <c r="R1021" t="str">
        <f>PROPER('Answer Data Cleaning'!AA1021)</f>
        <v>No</v>
      </c>
      <c r="T1021" t="s">
        <v>1050</v>
      </c>
      <c r="U1021" s="24" t="str">
        <f>TEXT(_xlfn.CONCAT('Answer Data Cleaning'!M1021,"-",'Answer Data Cleaning'!L1021,"-",'Answer Data Cleaning'!K1021),"DD-MMM-YYYY")</f>
        <v>05-Sep-1964</v>
      </c>
      <c r="V1021">
        <f t="shared" si="47"/>
        <v>58</v>
      </c>
      <c r="W1021">
        <v>0</v>
      </c>
      <c r="X1021" s="22">
        <v>8268</v>
      </c>
      <c r="Y1021" t="s">
        <v>12</v>
      </c>
      <c r="Z1021" t="s">
        <v>12</v>
      </c>
      <c r="AA1021" t="s">
        <v>13</v>
      </c>
    </row>
    <row r="1022" spans="2:27" ht="15.5" x14ac:dyDescent="0.35">
      <c r="B1022" s="1" t="s">
        <v>1352</v>
      </c>
      <c r="C1022" s="1" t="s">
        <v>3403</v>
      </c>
      <c r="D1022" t="s">
        <v>4737</v>
      </c>
      <c r="E1022" t="s">
        <v>4750</v>
      </c>
      <c r="F1022" t="s">
        <v>6463</v>
      </c>
      <c r="I1022" t="s">
        <v>1352</v>
      </c>
      <c r="J1022">
        <v>39.97</v>
      </c>
      <c r="K1022" t="str">
        <f t="shared" si="45"/>
        <v>Obesity</v>
      </c>
      <c r="L1022">
        <v>5.55</v>
      </c>
      <c r="M1022" t="str">
        <f t="shared" si="46"/>
        <v>Normal</v>
      </c>
      <c r="N1022" t="str">
        <f>PROPER('Medical Examinations'!D1020)</f>
        <v>No</v>
      </c>
      <c r="O1022" t="s">
        <v>2380</v>
      </c>
      <c r="P1022" t="s">
        <v>2380</v>
      </c>
      <c r="Q1022" s="20">
        <v>0</v>
      </c>
      <c r="R1022" t="str">
        <f>PROPER('Answer Data Cleaning'!AA1022)</f>
        <v>No</v>
      </c>
      <c r="T1022" t="s">
        <v>1051</v>
      </c>
      <c r="U1022" s="24" t="str">
        <f>TEXT(_xlfn.CONCAT('Answer Data Cleaning'!M1022,"-",'Answer Data Cleaning'!L1022,"-",'Answer Data Cleaning'!K1022),"DD-MMM-YYYY")</f>
        <v>05-Aug-1974</v>
      </c>
      <c r="V1022">
        <f t="shared" si="47"/>
        <v>48</v>
      </c>
      <c r="W1022">
        <v>0</v>
      </c>
      <c r="X1022" s="22">
        <v>8269.0400000000009</v>
      </c>
      <c r="Y1022" t="s">
        <v>11</v>
      </c>
      <c r="Z1022" t="s">
        <v>16</v>
      </c>
      <c r="AA1022" t="s">
        <v>42</v>
      </c>
    </row>
    <row r="1023" spans="2:27" ht="15.5" x14ac:dyDescent="0.35">
      <c r="B1023" s="1" t="s">
        <v>1351</v>
      </c>
      <c r="C1023" s="1" t="s">
        <v>3404</v>
      </c>
      <c r="D1023" t="s">
        <v>4734</v>
      </c>
      <c r="E1023" t="s">
        <v>6465</v>
      </c>
      <c r="F1023" t="s">
        <v>6464</v>
      </c>
      <c r="I1023" t="s">
        <v>1351</v>
      </c>
      <c r="J1023">
        <v>41.23</v>
      </c>
      <c r="K1023" t="str">
        <f t="shared" si="45"/>
        <v>Obesity</v>
      </c>
      <c r="L1023">
        <v>6.94</v>
      </c>
      <c r="M1023" t="str">
        <f t="shared" si="46"/>
        <v>Diabetes</v>
      </c>
      <c r="N1023" t="str">
        <f>PROPER('Medical Examinations'!D1021)</f>
        <v>No</v>
      </c>
      <c r="O1023" t="s">
        <v>2380</v>
      </c>
      <c r="P1023" t="s">
        <v>2380</v>
      </c>
      <c r="Q1023" s="20">
        <v>0</v>
      </c>
      <c r="R1023" t="str">
        <f>PROPER('Answer Data Cleaning'!AA1023)</f>
        <v>No</v>
      </c>
      <c r="T1023" t="s">
        <v>1052</v>
      </c>
      <c r="U1023" s="24" t="str">
        <f>TEXT(_xlfn.CONCAT('Answer Data Cleaning'!M1023,"-",'Answer Data Cleaning'!L1023,"-",'Answer Data Cleaning'!K1023),"DD-MMM-YYYY")</f>
        <v>28-Nov-2000</v>
      </c>
      <c r="V1023">
        <f t="shared" si="47"/>
        <v>22</v>
      </c>
      <c r="W1023">
        <v>0</v>
      </c>
      <c r="X1023" s="22">
        <v>8271.4599999999991</v>
      </c>
      <c r="Y1023" t="s">
        <v>11</v>
      </c>
      <c r="Z1023" t="s">
        <v>16</v>
      </c>
      <c r="AA1023" t="s">
        <v>249</v>
      </c>
    </row>
    <row r="1024" spans="2:27" ht="15.5" x14ac:dyDescent="0.35">
      <c r="B1024" s="1" t="s">
        <v>1350</v>
      </c>
      <c r="C1024" s="1" t="s">
        <v>3405</v>
      </c>
      <c r="D1024" t="s">
        <v>4737</v>
      </c>
      <c r="E1024" t="s">
        <v>6467</v>
      </c>
      <c r="F1024" t="s">
        <v>6466</v>
      </c>
      <c r="I1024" t="s">
        <v>1350</v>
      </c>
      <c r="J1024">
        <v>49.45</v>
      </c>
      <c r="K1024" t="str">
        <f t="shared" si="45"/>
        <v>Obesity</v>
      </c>
      <c r="L1024">
        <v>4.2</v>
      </c>
      <c r="M1024" t="str">
        <f t="shared" si="46"/>
        <v>Normal</v>
      </c>
      <c r="N1024" t="str">
        <f>PROPER('Medical Examinations'!D1022)</f>
        <v>Yes</v>
      </c>
      <c r="O1024" t="s">
        <v>2380</v>
      </c>
      <c r="P1024" t="s">
        <v>2380</v>
      </c>
      <c r="Q1024" s="20">
        <v>0</v>
      </c>
      <c r="R1024" t="str">
        <f>PROPER('Answer Data Cleaning'!AA1024)</f>
        <v>No</v>
      </c>
      <c r="T1024" t="s">
        <v>1053</v>
      </c>
      <c r="U1024" s="24" t="str">
        <f>TEXT(_xlfn.CONCAT('Answer Data Cleaning'!M1024,"-",'Answer Data Cleaning'!L1024,"-",'Answer Data Cleaning'!K1024),"DD-MMM-YYYY")</f>
        <v>26-Sep-1974</v>
      </c>
      <c r="V1024">
        <f t="shared" si="47"/>
        <v>48</v>
      </c>
      <c r="W1024">
        <v>0</v>
      </c>
      <c r="X1024" s="22">
        <v>8277.52</v>
      </c>
      <c r="Y1024" t="s">
        <v>11</v>
      </c>
      <c r="Z1024" t="s">
        <v>11</v>
      </c>
      <c r="AA1024" t="s">
        <v>42</v>
      </c>
    </row>
    <row r="1025" spans="2:27" ht="15.5" x14ac:dyDescent="0.35">
      <c r="B1025" s="1" t="s">
        <v>1349</v>
      </c>
      <c r="C1025" s="1" t="s">
        <v>3406</v>
      </c>
      <c r="D1025" t="s">
        <v>4734</v>
      </c>
      <c r="E1025" t="s">
        <v>6469</v>
      </c>
      <c r="F1025" t="s">
        <v>6468</v>
      </c>
      <c r="I1025" t="s">
        <v>1349</v>
      </c>
      <c r="J1025">
        <v>41.04</v>
      </c>
      <c r="K1025" t="str">
        <f t="shared" si="45"/>
        <v>Obesity</v>
      </c>
      <c r="L1025">
        <v>5.59</v>
      </c>
      <c r="M1025" t="str">
        <f t="shared" si="46"/>
        <v>Normal</v>
      </c>
      <c r="N1025" t="str">
        <f>PROPER('Medical Examinations'!D1023)</f>
        <v>No</v>
      </c>
      <c r="O1025" t="s">
        <v>2380</v>
      </c>
      <c r="P1025" t="s">
        <v>2380</v>
      </c>
      <c r="Q1025" s="20">
        <v>0</v>
      </c>
      <c r="R1025" t="str">
        <f>PROPER('Answer Data Cleaning'!AA1025)</f>
        <v>No</v>
      </c>
      <c r="T1025" t="s">
        <v>1054</v>
      </c>
      <c r="U1025" s="24" t="str">
        <f>TEXT(_xlfn.CONCAT('Answer Data Cleaning'!M1025,"-",'Answer Data Cleaning'!L1025,"-",'Answer Data Cleaning'!K1025),"DD-MMM-YYYY")</f>
        <v>22-Dec-1974</v>
      </c>
      <c r="V1025">
        <f t="shared" si="47"/>
        <v>48</v>
      </c>
      <c r="W1025">
        <v>0</v>
      </c>
      <c r="X1025" s="22">
        <v>8280.6200000000008</v>
      </c>
      <c r="Y1025" t="s">
        <v>11</v>
      </c>
      <c r="Z1025" t="s">
        <v>11</v>
      </c>
      <c r="AA1025" t="s">
        <v>13</v>
      </c>
    </row>
    <row r="1026" spans="2:27" ht="15.5" x14ac:dyDescent="0.35">
      <c r="B1026" s="1" t="s">
        <v>1348</v>
      </c>
      <c r="C1026" s="1" t="s">
        <v>3407</v>
      </c>
      <c r="D1026" t="s">
        <v>4734</v>
      </c>
      <c r="E1026" t="s">
        <v>6471</v>
      </c>
      <c r="F1026" t="s">
        <v>6470</v>
      </c>
      <c r="I1026" t="s">
        <v>1348</v>
      </c>
      <c r="J1026">
        <v>27.93</v>
      </c>
      <c r="K1026" t="str">
        <f t="shared" si="45"/>
        <v>Overweight</v>
      </c>
      <c r="L1026">
        <v>9.9600000000000009</v>
      </c>
      <c r="M1026" t="str">
        <f t="shared" si="46"/>
        <v>Diabetes</v>
      </c>
      <c r="N1026" t="str">
        <f>PROPER('Medical Examinations'!D1024)</f>
        <v>No</v>
      </c>
      <c r="O1026" t="s">
        <v>2380</v>
      </c>
      <c r="P1026" t="s">
        <v>2380</v>
      </c>
      <c r="Q1026" s="20">
        <v>0</v>
      </c>
      <c r="R1026" t="str">
        <f>PROPER('Answer Data Cleaning'!AA1026)</f>
        <v>No</v>
      </c>
      <c r="T1026" t="s">
        <v>1055</v>
      </c>
      <c r="U1026" s="24" t="str">
        <f>TEXT(_xlfn.CONCAT('Answer Data Cleaning'!M1026,"-",'Answer Data Cleaning'!L1026,"-",'Answer Data Cleaning'!K1026),"DD-MMM-YYYY")</f>
        <v>06-Jun-1974</v>
      </c>
      <c r="V1026">
        <f t="shared" si="47"/>
        <v>49</v>
      </c>
      <c r="W1026">
        <v>0</v>
      </c>
      <c r="X1026" s="22">
        <v>8283.68</v>
      </c>
      <c r="Y1026" t="s">
        <v>11</v>
      </c>
      <c r="Z1026" t="s">
        <v>12</v>
      </c>
      <c r="AA1026" t="s">
        <v>13</v>
      </c>
    </row>
    <row r="1027" spans="2:27" ht="15.5" x14ac:dyDescent="0.35">
      <c r="B1027" s="1" t="s">
        <v>1347</v>
      </c>
      <c r="C1027" s="1" t="s">
        <v>3408</v>
      </c>
      <c r="D1027" t="s">
        <v>4737</v>
      </c>
      <c r="E1027" t="s">
        <v>6473</v>
      </c>
      <c r="F1027" t="s">
        <v>6472</v>
      </c>
      <c r="I1027" t="s">
        <v>1347</v>
      </c>
      <c r="J1027">
        <v>21.01</v>
      </c>
      <c r="K1027" t="str">
        <f t="shared" si="45"/>
        <v>Normal Weight</v>
      </c>
      <c r="L1027">
        <v>7.37</v>
      </c>
      <c r="M1027" t="str">
        <f t="shared" si="46"/>
        <v>Diabetes</v>
      </c>
      <c r="N1027" t="str">
        <f>PROPER('Medical Examinations'!D1025)</f>
        <v>No</v>
      </c>
      <c r="O1027" t="s">
        <v>2380</v>
      </c>
      <c r="P1027" t="s">
        <v>2380</v>
      </c>
      <c r="Q1027" s="20">
        <v>0</v>
      </c>
      <c r="R1027" t="str">
        <f>PROPER('Answer Data Cleaning'!AA1027)</f>
        <v>No</v>
      </c>
      <c r="T1027" t="s">
        <v>1056</v>
      </c>
      <c r="U1027" s="24" t="str">
        <f>TEXT(_xlfn.CONCAT('Answer Data Cleaning'!M1027,"-",'Answer Data Cleaning'!L1027,"-",'Answer Data Cleaning'!K1027),"DD-MMM-YYYY")</f>
        <v>26-Jun-1978</v>
      </c>
      <c r="V1027">
        <f t="shared" si="47"/>
        <v>44</v>
      </c>
      <c r="W1027">
        <v>2</v>
      </c>
      <c r="X1027" s="22">
        <v>8302.5400000000009</v>
      </c>
      <c r="Y1027" t="s">
        <v>12</v>
      </c>
      <c r="Z1027" t="s">
        <v>12</v>
      </c>
      <c r="AA1027" t="s">
        <v>168</v>
      </c>
    </row>
    <row r="1028" spans="2:27" ht="15.5" x14ac:dyDescent="0.35">
      <c r="B1028" s="1" t="s">
        <v>1346</v>
      </c>
      <c r="C1028" s="1" t="s">
        <v>3409</v>
      </c>
      <c r="D1028" t="s">
        <v>4737</v>
      </c>
      <c r="E1028" t="s">
        <v>4758</v>
      </c>
      <c r="F1028" t="s">
        <v>6474</v>
      </c>
      <c r="I1028" t="s">
        <v>1346</v>
      </c>
      <c r="J1028">
        <v>52.37</v>
      </c>
      <c r="K1028" t="str">
        <f t="shared" ref="K1028:K1091" si="48">IF(J1028&lt;18.5,"Underweight",IF(J1028&lt;25,"Normal Weight",IF(J1028&lt;30,"Overweight","Obesity")))</f>
        <v>Obesity</v>
      </c>
      <c r="L1028">
        <v>5.0599999999999996</v>
      </c>
      <c r="M1028" t="str">
        <f t="shared" ref="M1028:M1091" si="49">IF(L1028&lt;5.7,"Normal",IF(L1028&lt;6.5,"Prediabetes","Diabetes"))</f>
        <v>Normal</v>
      </c>
      <c r="N1028" t="str">
        <f>PROPER('Medical Examinations'!D1026)</f>
        <v>Yes</v>
      </c>
      <c r="O1028" t="s">
        <v>2382</v>
      </c>
      <c r="P1028" t="s">
        <v>2380</v>
      </c>
      <c r="Q1028">
        <v>2</v>
      </c>
      <c r="R1028" t="str">
        <f>PROPER('Answer Data Cleaning'!AA1028)</f>
        <v>No</v>
      </c>
      <c r="T1028" t="s">
        <v>1057</v>
      </c>
      <c r="U1028" s="24" t="str">
        <f>TEXT(_xlfn.CONCAT('Answer Data Cleaning'!M1028,"-",'Answer Data Cleaning'!L1028,"-",'Answer Data Cleaning'!K1028),"DD-MMM-YYYY")</f>
        <v>07-Aug-1979</v>
      </c>
      <c r="V1028">
        <f t="shared" si="47"/>
        <v>43</v>
      </c>
      <c r="W1028">
        <v>2</v>
      </c>
      <c r="X1028" s="22">
        <v>8310.84</v>
      </c>
      <c r="Y1028" t="s">
        <v>11</v>
      </c>
      <c r="Z1028" t="s">
        <v>11</v>
      </c>
      <c r="AA1028" t="s">
        <v>23</v>
      </c>
    </row>
    <row r="1029" spans="2:27" ht="15.5" x14ac:dyDescent="0.35">
      <c r="B1029" s="1" t="s">
        <v>1345</v>
      </c>
      <c r="C1029" s="1" t="s">
        <v>3410</v>
      </c>
      <c r="D1029" t="s">
        <v>4737</v>
      </c>
      <c r="E1029" t="s">
        <v>6476</v>
      </c>
      <c r="F1029" t="s">
        <v>6475</v>
      </c>
      <c r="I1029" t="s">
        <v>1345</v>
      </c>
      <c r="J1029">
        <v>40.369999999999997</v>
      </c>
      <c r="K1029" t="str">
        <f t="shared" si="48"/>
        <v>Obesity</v>
      </c>
      <c r="L1029">
        <v>8.2100000000000009</v>
      </c>
      <c r="M1029" t="str">
        <f t="shared" si="49"/>
        <v>Diabetes</v>
      </c>
      <c r="N1029" t="str">
        <f>PROPER('Medical Examinations'!D1027)</f>
        <v>No</v>
      </c>
      <c r="O1029" t="s">
        <v>2380</v>
      </c>
      <c r="P1029" t="s">
        <v>2380</v>
      </c>
      <c r="Q1029" s="20">
        <v>0</v>
      </c>
      <c r="R1029" t="str">
        <f>PROPER('Answer Data Cleaning'!AA1029)</f>
        <v>No</v>
      </c>
      <c r="T1029" t="s">
        <v>1058</v>
      </c>
      <c r="U1029" s="24" t="str">
        <f>TEXT(_xlfn.CONCAT('Answer Data Cleaning'!M1029,"-",'Answer Data Cleaning'!L1029,"-",'Answer Data Cleaning'!K1029),"DD-MMM-YYYY")</f>
        <v>22-Jun-1993</v>
      </c>
      <c r="V1029">
        <f t="shared" ref="V1029:V1092" si="50">DATEDIF(U1029,"08-jun-2023","y")</f>
        <v>29</v>
      </c>
      <c r="W1029">
        <v>0</v>
      </c>
      <c r="X1029" s="22">
        <v>8314.65</v>
      </c>
      <c r="Y1029" t="s">
        <v>11</v>
      </c>
      <c r="Z1029" t="s">
        <v>16</v>
      </c>
      <c r="AA1029" t="s">
        <v>23</v>
      </c>
    </row>
    <row r="1030" spans="2:27" ht="15.5" x14ac:dyDescent="0.35">
      <c r="B1030" s="1" t="s">
        <v>1344</v>
      </c>
      <c r="C1030" s="1" t="s">
        <v>3411</v>
      </c>
      <c r="D1030" t="s">
        <v>4734</v>
      </c>
      <c r="E1030" t="s">
        <v>6478</v>
      </c>
      <c r="F1030" t="s">
        <v>6477</v>
      </c>
      <c r="I1030" t="s">
        <v>1344</v>
      </c>
      <c r="J1030">
        <v>41.47</v>
      </c>
      <c r="K1030" t="str">
        <f t="shared" si="48"/>
        <v>Obesity</v>
      </c>
      <c r="L1030">
        <v>10.34</v>
      </c>
      <c r="M1030" t="str">
        <f t="shared" si="49"/>
        <v>Diabetes</v>
      </c>
      <c r="N1030" t="str">
        <f>PROPER('Medical Examinations'!D1028)</f>
        <v>No</v>
      </c>
      <c r="O1030" t="s">
        <v>2380</v>
      </c>
      <c r="P1030" t="s">
        <v>2380</v>
      </c>
      <c r="Q1030">
        <v>2</v>
      </c>
      <c r="R1030" t="str">
        <f>PROPER('Answer Data Cleaning'!AA1030)</f>
        <v>No</v>
      </c>
      <c r="T1030" t="s">
        <v>1059</v>
      </c>
      <c r="U1030" s="24" t="str">
        <f>TEXT(_xlfn.CONCAT('Answer Data Cleaning'!M1030,"-",'Answer Data Cleaning'!L1030,"-",'Answer Data Cleaning'!K1030),"DD-MMM-YYYY")</f>
        <v>12-Jul-1976</v>
      </c>
      <c r="V1030">
        <f t="shared" si="50"/>
        <v>46</v>
      </c>
      <c r="W1030">
        <v>1</v>
      </c>
      <c r="X1030" s="22">
        <v>8334.4599999999991</v>
      </c>
      <c r="Y1030" t="s">
        <v>12</v>
      </c>
      <c r="Z1030" t="s">
        <v>11</v>
      </c>
      <c r="AA1030" t="s">
        <v>168</v>
      </c>
    </row>
    <row r="1031" spans="2:27" ht="15.5" x14ac:dyDescent="0.35">
      <c r="B1031" s="1" t="s">
        <v>1343</v>
      </c>
      <c r="C1031" s="1" t="s">
        <v>3412</v>
      </c>
      <c r="D1031" t="s">
        <v>4737</v>
      </c>
      <c r="E1031" t="s">
        <v>6476</v>
      </c>
      <c r="F1031" t="s">
        <v>6479</v>
      </c>
      <c r="I1031" t="s">
        <v>1343</v>
      </c>
      <c r="J1031">
        <v>33.725000000000001</v>
      </c>
      <c r="K1031" t="str">
        <f t="shared" si="48"/>
        <v>Obesity</v>
      </c>
      <c r="L1031">
        <v>5.51</v>
      </c>
      <c r="M1031" t="str">
        <f t="shared" si="49"/>
        <v>Normal</v>
      </c>
      <c r="N1031" t="str">
        <f>PROPER('Medical Examinations'!D1029)</f>
        <v>Yes</v>
      </c>
      <c r="O1031" t="s">
        <v>2380</v>
      </c>
      <c r="P1031" t="s">
        <v>2380</v>
      </c>
      <c r="Q1031">
        <v>2</v>
      </c>
      <c r="R1031" t="str">
        <f>PROPER('Answer Data Cleaning'!AA1031)</f>
        <v>No</v>
      </c>
      <c r="T1031" t="s">
        <v>1060</v>
      </c>
      <c r="U1031" s="24" t="str">
        <f>TEXT(_xlfn.CONCAT('Answer Data Cleaning'!M1031,"-",'Answer Data Cleaning'!L1031,"-",'Answer Data Cleaning'!K1031),"DD-MMM-YYYY")</f>
        <v>20-Jul-1976</v>
      </c>
      <c r="V1031">
        <f t="shared" si="50"/>
        <v>46</v>
      </c>
      <c r="W1031">
        <v>1</v>
      </c>
      <c r="X1031" s="22">
        <v>8334.59</v>
      </c>
      <c r="Y1031" t="s">
        <v>12</v>
      </c>
      <c r="Z1031" t="s">
        <v>11</v>
      </c>
      <c r="AA1031" t="s">
        <v>168</v>
      </c>
    </row>
    <row r="1032" spans="2:27" ht="15.5" x14ac:dyDescent="0.35">
      <c r="B1032" s="1" t="s">
        <v>1342</v>
      </c>
      <c r="C1032" s="1" t="s">
        <v>3413</v>
      </c>
      <c r="D1032" t="s">
        <v>4737</v>
      </c>
      <c r="E1032" t="s">
        <v>4894</v>
      </c>
      <c r="F1032" t="s">
        <v>6480</v>
      </c>
      <c r="I1032" t="s">
        <v>1342</v>
      </c>
      <c r="J1032">
        <v>28.1</v>
      </c>
      <c r="K1032" t="str">
        <f t="shared" si="48"/>
        <v>Overweight</v>
      </c>
      <c r="L1032">
        <v>11.2</v>
      </c>
      <c r="M1032" t="str">
        <f t="shared" si="49"/>
        <v>Diabetes</v>
      </c>
      <c r="N1032" t="str">
        <f>PROPER('Medical Examinations'!D1030)</f>
        <v>No</v>
      </c>
      <c r="O1032" t="s">
        <v>2380</v>
      </c>
      <c r="P1032" t="s">
        <v>2380</v>
      </c>
      <c r="Q1032" s="20">
        <v>0</v>
      </c>
      <c r="R1032" t="str">
        <f>PROPER('Answer Data Cleaning'!AA1032)</f>
        <v>No</v>
      </c>
      <c r="T1032" t="s">
        <v>1061</v>
      </c>
      <c r="U1032" s="24" t="str">
        <f>TEXT(_xlfn.CONCAT('Answer Data Cleaning'!M1032,"-",'Answer Data Cleaning'!L1032,"-",'Answer Data Cleaning'!K1032),"DD-MMM-YYYY")</f>
        <v>07-Jul-1976</v>
      </c>
      <c r="V1032">
        <f t="shared" si="50"/>
        <v>46</v>
      </c>
      <c r="W1032">
        <v>1</v>
      </c>
      <c r="X1032" s="22">
        <v>8342.91</v>
      </c>
      <c r="Y1032" t="s">
        <v>12</v>
      </c>
      <c r="Z1032" t="s">
        <v>16</v>
      </c>
      <c r="AA1032" t="s">
        <v>168</v>
      </c>
    </row>
    <row r="1033" spans="2:27" ht="15.5" x14ac:dyDescent="0.35">
      <c r="B1033" s="1" t="s">
        <v>1341</v>
      </c>
      <c r="C1033" s="1" t="s">
        <v>3414</v>
      </c>
      <c r="D1033" t="s">
        <v>4734</v>
      </c>
      <c r="E1033" t="s">
        <v>6482</v>
      </c>
      <c r="F1033" t="s">
        <v>6481</v>
      </c>
      <c r="I1033" t="s">
        <v>1341</v>
      </c>
      <c r="J1033">
        <v>37.43</v>
      </c>
      <c r="K1033" t="str">
        <f t="shared" si="48"/>
        <v>Obesity</v>
      </c>
      <c r="L1033">
        <v>4.3499999999999996</v>
      </c>
      <c r="M1033" t="str">
        <f t="shared" si="49"/>
        <v>Normal</v>
      </c>
      <c r="N1033" t="str">
        <f>PROPER('Medical Examinations'!D1031)</f>
        <v>Yes</v>
      </c>
      <c r="O1033" t="s">
        <v>2380</v>
      </c>
      <c r="P1033" t="s">
        <v>2383</v>
      </c>
      <c r="Q1033">
        <v>1</v>
      </c>
      <c r="R1033" t="str">
        <f>PROPER('Answer Data Cleaning'!AA1033)</f>
        <v>No</v>
      </c>
      <c r="T1033" t="s">
        <v>1062</v>
      </c>
      <c r="U1033" s="24" t="str">
        <f>TEXT(_xlfn.CONCAT('Answer Data Cleaning'!M1033,"-",'Answer Data Cleaning'!L1033,"-",'Answer Data Cleaning'!K1033),"DD-MMM-YYYY")</f>
        <v>12-Jun-1976</v>
      </c>
      <c r="V1033">
        <f t="shared" si="50"/>
        <v>46</v>
      </c>
      <c r="W1033">
        <v>2</v>
      </c>
      <c r="X1033" s="22">
        <v>8347.16</v>
      </c>
      <c r="Y1033" t="s">
        <v>11</v>
      </c>
      <c r="Z1033" t="s">
        <v>16</v>
      </c>
      <c r="AA1033" t="s">
        <v>13</v>
      </c>
    </row>
    <row r="1034" spans="2:27" ht="15.5" x14ac:dyDescent="0.35">
      <c r="B1034" s="1" t="s">
        <v>1340</v>
      </c>
      <c r="C1034" s="1" t="s">
        <v>3415</v>
      </c>
      <c r="D1034" t="s">
        <v>4737</v>
      </c>
      <c r="E1034" t="s">
        <v>6484</v>
      </c>
      <c r="F1034" t="s">
        <v>6483</v>
      </c>
      <c r="I1034" t="s">
        <v>1340</v>
      </c>
      <c r="J1034">
        <v>23.7</v>
      </c>
      <c r="K1034" t="str">
        <f t="shared" si="48"/>
        <v>Normal Weight</v>
      </c>
      <c r="L1034">
        <v>10.45</v>
      </c>
      <c r="M1034" t="str">
        <f t="shared" si="49"/>
        <v>Diabetes</v>
      </c>
      <c r="N1034" t="str">
        <f>PROPER('Medical Examinations'!D1032)</f>
        <v>No</v>
      </c>
      <c r="O1034" t="s">
        <v>2380</v>
      </c>
      <c r="P1034" t="s">
        <v>2380</v>
      </c>
      <c r="Q1034" s="20">
        <v>0</v>
      </c>
      <c r="R1034" t="str">
        <f>PROPER('Answer Data Cleaning'!AA1034)</f>
        <v>No</v>
      </c>
      <c r="T1034" t="s">
        <v>1063</v>
      </c>
      <c r="U1034" s="24" t="str">
        <f>TEXT(_xlfn.CONCAT('Answer Data Cleaning'!M1034,"-",'Answer Data Cleaning'!L1034,"-",'Answer Data Cleaning'!K1034),"DD-MMM-YYYY")</f>
        <v>21-Sep-1963</v>
      </c>
      <c r="V1034">
        <f t="shared" si="50"/>
        <v>59</v>
      </c>
      <c r="W1034">
        <v>0</v>
      </c>
      <c r="X1034" s="22">
        <v>8355.5400000000009</v>
      </c>
      <c r="Y1034" t="s">
        <v>12</v>
      </c>
      <c r="Z1034" t="s">
        <v>12</v>
      </c>
      <c r="AA1034" t="s">
        <v>23</v>
      </c>
    </row>
    <row r="1035" spans="2:27" ht="15.5" x14ac:dyDescent="0.35">
      <c r="B1035" s="1" t="s">
        <v>1339</v>
      </c>
      <c r="C1035" s="1" t="s">
        <v>3416</v>
      </c>
      <c r="D1035" t="s">
        <v>4734</v>
      </c>
      <c r="E1035" t="s">
        <v>6486</v>
      </c>
      <c r="F1035" t="s">
        <v>6485</v>
      </c>
      <c r="I1035" t="s">
        <v>1339</v>
      </c>
      <c r="J1035">
        <v>24.795000000000002</v>
      </c>
      <c r="K1035" t="str">
        <f t="shared" si="48"/>
        <v>Normal Weight</v>
      </c>
      <c r="L1035">
        <v>4.07</v>
      </c>
      <c r="M1035" t="str">
        <f t="shared" si="49"/>
        <v>Normal</v>
      </c>
      <c r="N1035" t="str">
        <f>PROPER('Medical Examinations'!D1033)</f>
        <v>Yes</v>
      </c>
      <c r="O1035" t="s">
        <v>2380</v>
      </c>
      <c r="P1035" t="s">
        <v>2383</v>
      </c>
      <c r="Q1035">
        <v>1</v>
      </c>
      <c r="R1035" t="str">
        <f>PROPER('Answer Data Cleaning'!AA1035)</f>
        <v>No</v>
      </c>
      <c r="T1035" t="s">
        <v>1064</v>
      </c>
      <c r="U1035" s="24" t="str">
        <f>TEXT(_xlfn.CONCAT('Answer Data Cleaning'!M1035,"-",'Answer Data Cleaning'!L1035,"-",'Answer Data Cleaning'!K1035),"DD-MMM-YYYY")</f>
        <v>04-Sep-1971</v>
      </c>
      <c r="V1035">
        <f t="shared" si="50"/>
        <v>51</v>
      </c>
      <c r="W1035">
        <v>0</v>
      </c>
      <c r="X1035" s="22">
        <v>8396.6200000000008</v>
      </c>
      <c r="Y1035" t="s">
        <v>11</v>
      </c>
      <c r="Z1035" t="s">
        <v>12</v>
      </c>
      <c r="AA1035" t="s">
        <v>13</v>
      </c>
    </row>
    <row r="1036" spans="2:27" ht="15.5" x14ac:dyDescent="0.35">
      <c r="B1036" s="1" t="s">
        <v>1338</v>
      </c>
      <c r="C1036" s="1" t="s">
        <v>3417</v>
      </c>
      <c r="D1036" t="s">
        <v>4734</v>
      </c>
      <c r="E1036" t="s">
        <v>6487</v>
      </c>
      <c r="F1036" t="s">
        <v>5900</v>
      </c>
      <c r="I1036" t="s">
        <v>1338</v>
      </c>
      <c r="J1036">
        <v>31.9</v>
      </c>
      <c r="K1036" t="str">
        <f t="shared" si="48"/>
        <v>Obesity</v>
      </c>
      <c r="L1036">
        <v>8.34</v>
      </c>
      <c r="M1036" t="str">
        <f t="shared" si="49"/>
        <v>Diabetes</v>
      </c>
      <c r="N1036" t="str">
        <f>PROPER('Medical Examinations'!D1034)</f>
        <v>No</v>
      </c>
      <c r="O1036" t="s">
        <v>2380</v>
      </c>
      <c r="P1036" t="s">
        <v>2380</v>
      </c>
      <c r="Q1036" s="20">
        <v>0</v>
      </c>
      <c r="R1036" t="str">
        <f>PROPER('Answer Data Cleaning'!AA1036)</f>
        <v>No</v>
      </c>
      <c r="T1036" t="s">
        <v>1065</v>
      </c>
      <c r="U1036" s="24" t="str">
        <f>TEXT(_xlfn.CONCAT('Answer Data Cleaning'!M1036,"-",'Answer Data Cleaning'!L1036,"-",'Answer Data Cleaning'!K1036),"DD-MMM-YYYY")</f>
        <v>18-Sep-1971</v>
      </c>
      <c r="V1036">
        <f t="shared" si="50"/>
        <v>51</v>
      </c>
      <c r="W1036">
        <v>0</v>
      </c>
      <c r="X1036" s="22">
        <v>8400.01</v>
      </c>
      <c r="Y1036" t="s">
        <v>11</v>
      </c>
      <c r="Z1036" t="s">
        <v>12</v>
      </c>
      <c r="AA1036" t="s">
        <v>13</v>
      </c>
    </row>
    <row r="1037" spans="2:27" ht="15.5" x14ac:dyDescent="0.35">
      <c r="B1037" s="1" t="s">
        <v>1337</v>
      </c>
      <c r="C1037" s="1" t="s">
        <v>3418</v>
      </c>
      <c r="D1037" t="s">
        <v>4734</v>
      </c>
      <c r="E1037" t="s">
        <v>5445</v>
      </c>
      <c r="F1037" t="s">
        <v>6488</v>
      </c>
      <c r="I1037" t="s">
        <v>1337</v>
      </c>
      <c r="J1037">
        <v>32.68</v>
      </c>
      <c r="K1037" t="str">
        <f t="shared" si="48"/>
        <v>Obesity</v>
      </c>
      <c r="L1037">
        <v>7.41</v>
      </c>
      <c r="M1037" t="str">
        <f t="shared" si="49"/>
        <v>Diabetes</v>
      </c>
      <c r="N1037" t="str">
        <f>PROPER('Medical Examinations'!D1035)</f>
        <v>No</v>
      </c>
      <c r="O1037" t="s">
        <v>2380</v>
      </c>
      <c r="P1037" t="s">
        <v>2380</v>
      </c>
      <c r="Q1037" s="20">
        <v>0</v>
      </c>
      <c r="R1037" t="str">
        <f>PROPER('Answer Data Cleaning'!AA1037)</f>
        <v>No</v>
      </c>
      <c r="T1037" t="s">
        <v>1066</v>
      </c>
      <c r="U1037" s="24" t="str">
        <f>TEXT(_xlfn.CONCAT('Answer Data Cleaning'!M1037,"-",'Answer Data Cleaning'!L1037,"-",'Answer Data Cleaning'!K1037),"DD-MMM-YYYY")</f>
        <v>11-Jun-1979</v>
      </c>
      <c r="V1037">
        <f t="shared" si="50"/>
        <v>43</v>
      </c>
      <c r="W1037">
        <v>3</v>
      </c>
      <c r="X1037" s="22">
        <v>8410.0499999999993</v>
      </c>
      <c r="Y1037" t="s">
        <v>11</v>
      </c>
      <c r="Z1037" t="s">
        <v>11</v>
      </c>
      <c r="AA1037" t="s">
        <v>23</v>
      </c>
    </row>
    <row r="1038" spans="2:27" ht="15.5" x14ac:dyDescent="0.35">
      <c r="B1038" s="1" t="s">
        <v>1336</v>
      </c>
      <c r="C1038" s="1" t="s">
        <v>3419</v>
      </c>
      <c r="D1038" t="s">
        <v>4734</v>
      </c>
      <c r="E1038" t="s">
        <v>6490</v>
      </c>
      <c r="F1038" t="s">
        <v>6489</v>
      </c>
      <c r="I1038" t="s">
        <v>1336</v>
      </c>
      <c r="J1038">
        <v>47.13</v>
      </c>
      <c r="K1038" t="str">
        <f t="shared" si="48"/>
        <v>Obesity</v>
      </c>
      <c r="L1038">
        <v>4.3099999999999996</v>
      </c>
      <c r="M1038" t="str">
        <f t="shared" si="49"/>
        <v>Normal</v>
      </c>
      <c r="N1038" t="str">
        <f>PROPER('Medical Examinations'!D1036)</f>
        <v>No</v>
      </c>
      <c r="O1038" t="s">
        <v>2380</v>
      </c>
      <c r="P1038" t="s">
        <v>2380</v>
      </c>
      <c r="Q1038" s="20">
        <v>0</v>
      </c>
      <c r="R1038" t="str">
        <f>PROPER('Answer Data Cleaning'!AA1038)</f>
        <v>No</v>
      </c>
      <c r="T1038" t="s">
        <v>1067</v>
      </c>
      <c r="U1038" s="24" t="str">
        <f>TEXT(_xlfn.CONCAT('Answer Data Cleaning'!M1038,"-",'Answer Data Cleaning'!L1038,"-",'Answer Data Cleaning'!K1038),"DD-MMM-YYYY")</f>
        <v>04-Sep-1977</v>
      </c>
      <c r="V1038">
        <f t="shared" si="50"/>
        <v>45</v>
      </c>
      <c r="W1038">
        <v>2</v>
      </c>
      <c r="X1038" s="22">
        <v>8413.4599999999991</v>
      </c>
      <c r="Y1038" t="s">
        <v>12</v>
      </c>
      <c r="Z1038" t="s">
        <v>16</v>
      </c>
      <c r="AA1038" t="s">
        <v>23</v>
      </c>
    </row>
    <row r="1039" spans="2:27" ht="15.5" x14ac:dyDescent="0.35">
      <c r="B1039" s="1" t="s">
        <v>1335</v>
      </c>
      <c r="C1039" s="1" t="s">
        <v>3420</v>
      </c>
      <c r="D1039" t="s">
        <v>4734</v>
      </c>
      <c r="E1039" t="s">
        <v>5741</v>
      </c>
      <c r="F1039" t="s">
        <v>6491</v>
      </c>
      <c r="I1039" t="s">
        <v>1335</v>
      </c>
      <c r="J1039">
        <v>36.67</v>
      </c>
      <c r="K1039" t="str">
        <f t="shared" si="48"/>
        <v>Obesity</v>
      </c>
      <c r="L1039">
        <v>10.83</v>
      </c>
      <c r="M1039" t="str">
        <f t="shared" si="49"/>
        <v>Diabetes</v>
      </c>
      <c r="N1039" t="str">
        <f>PROPER('Medical Examinations'!D1037)</f>
        <v>No</v>
      </c>
      <c r="O1039" t="s">
        <v>2380</v>
      </c>
      <c r="P1039" t="s">
        <v>2380</v>
      </c>
      <c r="Q1039" s="20">
        <v>0</v>
      </c>
      <c r="R1039" t="str">
        <f>PROPER('Answer Data Cleaning'!AA1039)</f>
        <v>No</v>
      </c>
      <c r="T1039" t="s">
        <v>1068</v>
      </c>
      <c r="U1039" s="24" t="str">
        <f>TEXT(_xlfn.CONCAT('Answer Data Cleaning'!M1039,"-",'Answer Data Cleaning'!L1039,"-",'Answer Data Cleaning'!K1039),"DD-MMM-YYYY")</f>
        <v>28-Sep-1975</v>
      </c>
      <c r="V1039">
        <f t="shared" si="50"/>
        <v>47</v>
      </c>
      <c r="W1039">
        <v>1</v>
      </c>
      <c r="X1039" s="22">
        <v>8428.07</v>
      </c>
      <c r="Y1039" t="s">
        <v>12</v>
      </c>
      <c r="Z1039" t="s">
        <v>11</v>
      </c>
      <c r="AA1039" t="s">
        <v>23</v>
      </c>
    </row>
    <row r="1040" spans="2:27" ht="15.5" x14ac:dyDescent="0.35">
      <c r="B1040" s="1" t="s">
        <v>1334</v>
      </c>
      <c r="C1040" s="1" t="s">
        <v>3421</v>
      </c>
      <c r="D1040" t="s">
        <v>4737</v>
      </c>
      <c r="E1040" t="s">
        <v>4863</v>
      </c>
      <c r="F1040" t="s">
        <v>6492</v>
      </c>
      <c r="I1040" t="s">
        <v>1334</v>
      </c>
      <c r="J1040">
        <v>33.630000000000003</v>
      </c>
      <c r="K1040" t="str">
        <f t="shared" si="48"/>
        <v>Obesity</v>
      </c>
      <c r="L1040">
        <v>11.31</v>
      </c>
      <c r="M1040" t="str">
        <f t="shared" si="49"/>
        <v>Diabetes</v>
      </c>
      <c r="N1040" t="str">
        <f>PROPER('Medical Examinations'!D1038)</f>
        <v>No</v>
      </c>
      <c r="O1040" t="s">
        <v>2380</v>
      </c>
      <c r="P1040" t="s">
        <v>2380</v>
      </c>
      <c r="Q1040" s="20">
        <v>0</v>
      </c>
      <c r="R1040" t="str">
        <f>PROPER('Answer Data Cleaning'!AA1040)</f>
        <v>No</v>
      </c>
      <c r="T1040" t="s">
        <v>1069</v>
      </c>
      <c r="U1040" s="24" t="str">
        <f>TEXT(_xlfn.CONCAT('Answer Data Cleaning'!M1040,"-",'Answer Data Cleaning'!L1040,"-",'Answer Data Cleaning'!K1040),"DD-MMM-YYYY")</f>
        <v>24-Sep-1963</v>
      </c>
      <c r="V1040">
        <f t="shared" si="50"/>
        <v>59</v>
      </c>
      <c r="W1040">
        <v>0</v>
      </c>
      <c r="X1040" s="22">
        <v>8440.0499999999993</v>
      </c>
      <c r="Y1040" t="s">
        <v>12</v>
      </c>
      <c r="Z1040" t="s">
        <v>11</v>
      </c>
      <c r="AA1040" t="s">
        <v>13</v>
      </c>
    </row>
    <row r="1041" spans="2:27" ht="15.5" x14ac:dyDescent="0.35">
      <c r="B1041" s="1" t="s">
        <v>1333</v>
      </c>
      <c r="C1041" s="1" t="s">
        <v>3422</v>
      </c>
      <c r="D1041" t="s">
        <v>4737</v>
      </c>
      <c r="E1041" t="s">
        <v>6494</v>
      </c>
      <c r="F1041" t="s">
        <v>6493</v>
      </c>
      <c r="I1041" t="s">
        <v>1333</v>
      </c>
      <c r="J1041">
        <v>32.67</v>
      </c>
      <c r="K1041" t="str">
        <f t="shared" si="48"/>
        <v>Obesity</v>
      </c>
      <c r="L1041">
        <v>11.81</v>
      </c>
      <c r="M1041" t="str">
        <f t="shared" si="49"/>
        <v>Diabetes</v>
      </c>
      <c r="N1041" t="str">
        <f>PROPER('Medical Examinations'!D1039)</f>
        <v>Yes</v>
      </c>
      <c r="O1041" t="s">
        <v>2380</v>
      </c>
      <c r="P1041" t="s">
        <v>2380</v>
      </c>
      <c r="Q1041" s="20">
        <v>0</v>
      </c>
      <c r="R1041" t="str">
        <f>PROPER('Answer Data Cleaning'!AA1041)</f>
        <v>No</v>
      </c>
      <c r="T1041" t="s">
        <v>1070</v>
      </c>
      <c r="U1041" s="24" t="str">
        <f>TEXT(_xlfn.CONCAT('Answer Data Cleaning'!M1041,"-",'Answer Data Cleaning'!L1041,"-",'Answer Data Cleaning'!K1041),"DD-MMM-YYYY")</f>
        <v>09-Sep-1972</v>
      </c>
      <c r="V1041">
        <f t="shared" si="50"/>
        <v>50</v>
      </c>
      <c r="W1041">
        <v>0</v>
      </c>
      <c r="X1041" s="22">
        <v>8442.67</v>
      </c>
      <c r="Y1041" t="s">
        <v>11</v>
      </c>
      <c r="Z1041" t="s">
        <v>12</v>
      </c>
      <c r="AA1041" t="s">
        <v>13</v>
      </c>
    </row>
    <row r="1042" spans="2:27" ht="15.5" x14ac:dyDescent="0.35">
      <c r="B1042" s="1" t="s">
        <v>1332</v>
      </c>
      <c r="C1042" s="1" t="s">
        <v>3423</v>
      </c>
      <c r="D1042" t="s">
        <v>4734</v>
      </c>
      <c r="E1042" t="s">
        <v>5239</v>
      </c>
      <c r="F1042" t="s">
        <v>6495</v>
      </c>
      <c r="I1042" t="s">
        <v>1332</v>
      </c>
      <c r="J1042">
        <v>33.299999999999997</v>
      </c>
      <c r="K1042" t="str">
        <f t="shared" si="48"/>
        <v>Obesity</v>
      </c>
      <c r="L1042">
        <v>8.26</v>
      </c>
      <c r="M1042" t="str">
        <f t="shared" si="49"/>
        <v>Diabetes</v>
      </c>
      <c r="N1042" t="str">
        <f>PROPER('Medical Examinations'!D1040)</f>
        <v>Yes</v>
      </c>
      <c r="O1042" t="s">
        <v>2380</v>
      </c>
      <c r="P1042" t="s">
        <v>2380</v>
      </c>
      <c r="Q1042">
        <v>2</v>
      </c>
      <c r="R1042" t="str">
        <f>PROPER('Answer Data Cleaning'!AA1042)</f>
        <v>No</v>
      </c>
      <c r="T1042" t="s">
        <v>1071</v>
      </c>
      <c r="U1042" s="24" t="str">
        <f>TEXT(_xlfn.CONCAT('Answer Data Cleaning'!M1042,"-",'Answer Data Cleaning'!L1042,"-",'Answer Data Cleaning'!K1042),"DD-MMM-YYYY")</f>
        <v>04-Sep-1972</v>
      </c>
      <c r="V1042">
        <f t="shared" si="50"/>
        <v>50</v>
      </c>
      <c r="W1042">
        <v>0</v>
      </c>
      <c r="X1042" s="22">
        <v>8444.4699999999993</v>
      </c>
      <c r="Y1042" t="s">
        <v>12</v>
      </c>
      <c r="Z1042" t="s">
        <v>16</v>
      </c>
      <c r="AA1042" t="s">
        <v>42</v>
      </c>
    </row>
    <row r="1043" spans="2:27" ht="15.5" x14ac:dyDescent="0.35">
      <c r="B1043" s="1" t="s">
        <v>1331</v>
      </c>
      <c r="C1043" s="1" t="s">
        <v>3424</v>
      </c>
      <c r="D1043" t="s">
        <v>4734</v>
      </c>
      <c r="E1043" t="s">
        <v>6497</v>
      </c>
      <c r="F1043" t="s">
        <v>6496</v>
      </c>
      <c r="I1043" t="s">
        <v>1331</v>
      </c>
      <c r="J1043">
        <v>30.78</v>
      </c>
      <c r="K1043" t="str">
        <f t="shared" si="48"/>
        <v>Obesity</v>
      </c>
      <c r="L1043">
        <v>10.74</v>
      </c>
      <c r="M1043" t="str">
        <f t="shared" si="49"/>
        <v>Diabetes</v>
      </c>
      <c r="N1043" t="str">
        <f>PROPER('Medical Examinations'!D1041)</f>
        <v>Yes</v>
      </c>
      <c r="O1043" t="s">
        <v>2380</v>
      </c>
      <c r="P1043" t="s">
        <v>2380</v>
      </c>
      <c r="Q1043">
        <v>2</v>
      </c>
      <c r="R1043" t="str">
        <f>PROPER('Answer Data Cleaning'!AA1043)</f>
        <v>No</v>
      </c>
      <c r="T1043" t="s">
        <v>1072</v>
      </c>
      <c r="U1043" s="24" t="str">
        <f>TEXT(_xlfn.CONCAT('Answer Data Cleaning'!M1043,"-",'Answer Data Cleaning'!L1043,"-",'Answer Data Cleaning'!K1043),"DD-MMM-YYYY")</f>
        <v>12-Jun-1966</v>
      </c>
      <c r="V1043">
        <f t="shared" si="50"/>
        <v>56</v>
      </c>
      <c r="W1043">
        <v>0</v>
      </c>
      <c r="X1043" s="22">
        <v>8448.66</v>
      </c>
      <c r="Y1043" t="s">
        <v>12</v>
      </c>
      <c r="Z1043" t="s">
        <v>16</v>
      </c>
      <c r="AA1043" t="s">
        <v>13</v>
      </c>
    </row>
    <row r="1044" spans="2:27" ht="15.5" x14ac:dyDescent="0.35">
      <c r="B1044" s="1" t="s">
        <v>1330</v>
      </c>
      <c r="C1044" s="1" t="s">
        <v>3425</v>
      </c>
      <c r="D1044" t="s">
        <v>4737</v>
      </c>
      <c r="E1044" t="s">
        <v>5044</v>
      </c>
      <c r="F1044" t="s">
        <v>5950</v>
      </c>
      <c r="I1044" t="s">
        <v>1330</v>
      </c>
      <c r="J1044">
        <v>28.975000000000001</v>
      </c>
      <c r="K1044" t="str">
        <f t="shared" si="48"/>
        <v>Overweight</v>
      </c>
      <c r="L1044">
        <v>7.69</v>
      </c>
      <c r="M1044" t="str">
        <f t="shared" si="49"/>
        <v>Diabetes</v>
      </c>
      <c r="N1044" t="str">
        <f>PROPER('Medical Examinations'!D1042)</f>
        <v>Yes</v>
      </c>
      <c r="O1044" t="s">
        <v>2380</v>
      </c>
      <c r="P1044" t="s">
        <v>2380</v>
      </c>
      <c r="Q1044" s="20">
        <v>0</v>
      </c>
      <c r="R1044" t="str">
        <f>PROPER('Answer Data Cleaning'!AA1044)</f>
        <v>No</v>
      </c>
      <c r="T1044" t="s">
        <v>1073</v>
      </c>
      <c r="U1044" s="24" t="str">
        <f>TEXT(_xlfn.CONCAT('Answer Data Cleaning'!M1044,"-",'Answer Data Cleaning'!L1044,"-",'Answer Data Cleaning'!K1044),"DD-MMM-YYYY")</f>
        <v>19-Jun-1984</v>
      </c>
      <c r="V1044">
        <f t="shared" si="50"/>
        <v>38</v>
      </c>
      <c r="W1044">
        <v>3</v>
      </c>
      <c r="X1044" s="22">
        <v>8450.82</v>
      </c>
      <c r="Y1044" t="s">
        <v>11</v>
      </c>
      <c r="Z1044" t="s">
        <v>11</v>
      </c>
      <c r="AA1044" t="s">
        <v>200</v>
      </c>
    </row>
    <row r="1045" spans="2:27" ht="15.5" x14ac:dyDescent="0.35">
      <c r="B1045" s="1" t="s">
        <v>1329</v>
      </c>
      <c r="C1045" s="1" t="s">
        <v>3426</v>
      </c>
      <c r="D1045" t="s">
        <v>4734</v>
      </c>
      <c r="E1045" t="s">
        <v>6499</v>
      </c>
      <c r="F1045" t="s">
        <v>6498</v>
      </c>
      <c r="I1045" t="s">
        <v>1329</v>
      </c>
      <c r="J1045">
        <v>33.4</v>
      </c>
      <c r="K1045" t="str">
        <f t="shared" si="48"/>
        <v>Obesity</v>
      </c>
      <c r="L1045">
        <v>4.84</v>
      </c>
      <c r="M1045" t="str">
        <f t="shared" si="49"/>
        <v>Normal</v>
      </c>
      <c r="N1045" t="str">
        <f>PROPER('Medical Examinations'!D1043)</f>
        <v>No</v>
      </c>
      <c r="O1045" t="s">
        <v>2380</v>
      </c>
      <c r="P1045" t="s">
        <v>2380</v>
      </c>
      <c r="Q1045" s="20">
        <v>0</v>
      </c>
      <c r="R1045" t="str">
        <f>PROPER('Answer Data Cleaning'!AA1045)</f>
        <v>No</v>
      </c>
      <c r="T1045" t="s">
        <v>1074</v>
      </c>
      <c r="U1045" s="24" t="str">
        <f>TEXT(_xlfn.CONCAT('Answer Data Cleaning'!M1045,"-",'Answer Data Cleaning'!L1045,"-",'Answer Data Cleaning'!K1045),"DD-MMM-YYYY")</f>
        <v>26-Dec-1972</v>
      </c>
      <c r="V1045">
        <f t="shared" si="50"/>
        <v>50</v>
      </c>
      <c r="W1045">
        <v>0</v>
      </c>
      <c r="X1045" s="22">
        <v>8457.82</v>
      </c>
      <c r="Y1045" t="s">
        <v>11</v>
      </c>
      <c r="Z1045" t="s">
        <v>12</v>
      </c>
      <c r="AA1045" t="s">
        <v>42</v>
      </c>
    </row>
    <row r="1046" spans="2:27" ht="15.5" x14ac:dyDescent="0.35">
      <c r="B1046" s="1" t="s">
        <v>1328</v>
      </c>
      <c r="C1046" s="1" t="s">
        <v>3427</v>
      </c>
      <c r="D1046" t="s">
        <v>4737</v>
      </c>
      <c r="E1046" t="s">
        <v>6501</v>
      </c>
      <c r="F1046" t="s">
        <v>6500</v>
      </c>
      <c r="I1046" t="s">
        <v>1328</v>
      </c>
      <c r="J1046">
        <v>21.5</v>
      </c>
      <c r="K1046" t="str">
        <f t="shared" si="48"/>
        <v>Normal Weight</v>
      </c>
      <c r="L1046">
        <v>9.77</v>
      </c>
      <c r="M1046" t="str">
        <f t="shared" si="49"/>
        <v>Diabetes</v>
      </c>
      <c r="N1046" t="str">
        <f>PROPER('Medical Examinations'!D1044)</f>
        <v>Yes</v>
      </c>
      <c r="O1046" t="s">
        <v>2380</v>
      </c>
      <c r="P1046" t="s">
        <v>2380</v>
      </c>
      <c r="Q1046" s="20">
        <v>0</v>
      </c>
      <c r="R1046" t="str">
        <f>PROPER('Answer Data Cleaning'!AA1046)</f>
        <v>No</v>
      </c>
      <c r="T1046" t="s">
        <v>1075</v>
      </c>
      <c r="U1046" s="24" t="str">
        <f>TEXT(_xlfn.CONCAT('Answer Data Cleaning'!M1046,"-",'Answer Data Cleaning'!L1046,"-",'Answer Data Cleaning'!K1046),"DD-MMM-YYYY")</f>
        <v>09-Sep-1992</v>
      </c>
      <c r="V1046">
        <f t="shared" si="50"/>
        <v>30</v>
      </c>
      <c r="W1046">
        <v>0</v>
      </c>
      <c r="X1046" s="22">
        <v>8466.35</v>
      </c>
      <c r="Y1046" t="s">
        <v>11</v>
      </c>
      <c r="Z1046" t="s">
        <v>11</v>
      </c>
      <c r="AA1046" t="s">
        <v>23</v>
      </c>
    </row>
    <row r="1047" spans="2:27" ht="15.5" x14ac:dyDescent="0.35">
      <c r="B1047" s="1" t="s">
        <v>1327</v>
      </c>
      <c r="C1047" s="1" t="s">
        <v>3428</v>
      </c>
      <c r="D1047" t="s">
        <v>4737</v>
      </c>
      <c r="E1047" t="s">
        <v>6503</v>
      </c>
      <c r="F1047" t="s">
        <v>6502</v>
      </c>
      <c r="I1047" t="s">
        <v>1327</v>
      </c>
      <c r="J1047">
        <v>38.14</v>
      </c>
      <c r="K1047" t="str">
        <f t="shared" si="48"/>
        <v>Obesity</v>
      </c>
      <c r="L1047">
        <v>5.84</v>
      </c>
      <c r="M1047" t="str">
        <f t="shared" si="49"/>
        <v>Prediabetes</v>
      </c>
      <c r="N1047" t="str">
        <f>PROPER('Medical Examinations'!D1045)</f>
        <v>No</v>
      </c>
      <c r="O1047" t="s">
        <v>2380</v>
      </c>
      <c r="P1047" t="s">
        <v>2380</v>
      </c>
      <c r="Q1047" s="20">
        <v>0</v>
      </c>
      <c r="R1047" t="str">
        <f>PROPER('Answer Data Cleaning'!AA1047)</f>
        <v>No</v>
      </c>
      <c r="T1047" t="s">
        <v>1076</v>
      </c>
      <c r="U1047" s="24" t="str">
        <f>TEXT(_xlfn.CONCAT('Answer Data Cleaning'!M1047,"-",'Answer Data Cleaning'!L1047,"-",'Answer Data Cleaning'!K1047),"DD-MMM-YYYY")</f>
        <v>10-Nov-1993</v>
      </c>
      <c r="V1047">
        <f t="shared" si="50"/>
        <v>29</v>
      </c>
      <c r="W1047">
        <v>0</v>
      </c>
      <c r="X1047" s="22">
        <v>8471.65</v>
      </c>
      <c r="Y1047" t="s">
        <v>11</v>
      </c>
      <c r="Z1047" t="s">
        <v>16</v>
      </c>
      <c r="AA1047" t="s">
        <v>23</v>
      </c>
    </row>
    <row r="1048" spans="2:27" ht="15.5" x14ac:dyDescent="0.35">
      <c r="B1048" s="1" t="s">
        <v>1326</v>
      </c>
      <c r="C1048" s="1" t="s">
        <v>3429</v>
      </c>
      <c r="D1048" t="s">
        <v>5612</v>
      </c>
      <c r="E1048" t="s">
        <v>6505</v>
      </c>
      <c r="F1048" t="s">
        <v>6504</v>
      </c>
      <c r="I1048" t="s">
        <v>1326</v>
      </c>
      <c r="J1048">
        <v>35.42</v>
      </c>
      <c r="K1048" t="str">
        <f t="shared" si="48"/>
        <v>Obesity</v>
      </c>
      <c r="L1048">
        <v>8.6999999999999993</v>
      </c>
      <c r="M1048" t="str">
        <f t="shared" si="49"/>
        <v>Diabetes</v>
      </c>
      <c r="N1048" t="str">
        <f>PROPER('Medical Examinations'!D1046)</f>
        <v>Yes</v>
      </c>
      <c r="O1048" t="s">
        <v>2380</v>
      </c>
      <c r="P1048" t="s">
        <v>2380</v>
      </c>
      <c r="Q1048">
        <v>1</v>
      </c>
      <c r="R1048" t="str">
        <f>PROPER('Answer Data Cleaning'!AA1048)</f>
        <v>No</v>
      </c>
      <c r="T1048" t="s">
        <v>1077</v>
      </c>
      <c r="U1048" s="24" t="str">
        <f>TEXT(_xlfn.CONCAT('Answer Data Cleaning'!M1048,"-",'Answer Data Cleaning'!L1048,"-",'Answer Data Cleaning'!K1048),"DD-MMM-YYYY")</f>
        <v>26-Dec-1977</v>
      </c>
      <c r="V1048">
        <f t="shared" si="50"/>
        <v>45</v>
      </c>
      <c r="W1048">
        <v>2</v>
      </c>
      <c r="X1048" s="22">
        <v>8515.76</v>
      </c>
      <c r="Y1048" t="s">
        <v>11</v>
      </c>
      <c r="Z1048" t="s">
        <v>11</v>
      </c>
      <c r="AA1048" t="s">
        <v>13</v>
      </c>
    </row>
    <row r="1049" spans="2:27" ht="15.5" x14ac:dyDescent="0.35">
      <c r="B1049" s="1" t="s">
        <v>1325</v>
      </c>
      <c r="C1049" s="1" t="s">
        <v>3430</v>
      </c>
      <c r="D1049" t="s">
        <v>4737</v>
      </c>
      <c r="E1049" t="s">
        <v>6507</v>
      </c>
      <c r="F1049" t="s">
        <v>6506</v>
      </c>
      <c r="I1049" t="s">
        <v>1325</v>
      </c>
      <c r="J1049">
        <v>35.625</v>
      </c>
      <c r="K1049" t="str">
        <f t="shared" si="48"/>
        <v>Obesity</v>
      </c>
      <c r="L1049">
        <v>10.79</v>
      </c>
      <c r="M1049" t="str">
        <f t="shared" si="49"/>
        <v>Diabetes</v>
      </c>
      <c r="N1049" t="str">
        <f>PROPER('Medical Examinations'!D1047)</f>
        <v>No</v>
      </c>
      <c r="O1049" t="s">
        <v>2380</v>
      </c>
      <c r="P1049" t="s">
        <v>2380</v>
      </c>
      <c r="Q1049" s="20">
        <v>0</v>
      </c>
      <c r="R1049" t="str">
        <f>PROPER('Answer Data Cleaning'!AA1049)</f>
        <v>No</v>
      </c>
      <c r="T1049" t="s">
        <v>1078</v>
      </c>
      <c r="U1049" s="24" t="str">
        <f>TEXT(_xlfn.CONCAT('Answer Data Cleaning'!M1049,"-",'Answer Data Cleaning'!L1049,"-",'Answer Data Cleaning'!K1049),"DD-MMM-YYYY")</f>
        <v>21-Jun-1977</v>
      </c>
      <c r="V1049">
        <f t="shared" si="50"/>
        <v>45</v>
      </c>
      <c r="W1049">
        <v>2</v>
      </c>
      <c r="X1049" s="22">
        <v>8516.83</v>
      </c>
      <c r="Y1049" t="s">
        <v>11</v>
      </c>
      <c r="Z1049" t="s">
        <v>16</v>
      </c>
      <c r="AA1049" t="s">
        <v>13</v>
      </c>
    </row>
    <row r="1050" spans="2:27" ht="15.5" x14ac:dyDescent="0.35">
      <c r="B1050" s="1" t="s">
        <v>1324</v>
      </c>
      <c r="C1050" s="1" t="s">
        <v>3431</v>
      </c>
      <c r="D1050" t="s">
        <v>4737</v>
      </c>
      <c r="E1050" t="s">
        <v>6476</v>
      </c>
      <c r="F1050" t="s">
        <v>6508</v>
      </c>
      <c r="I1050" t="s">
        <v>1324</v>
      </c>
      <c r="J1050">
        <v>45.51</v>
      </c>
      <c r="K1050" t="str">
        <f t="shared" si="48"/>
        <v>Obesity</v>
      </c>
      <c r="L1050">
        <v>4.32</v>
      </c>
      <c r="M1050" t="str">
        <f t="shared" si="49"/>
        <v>Normal</v>
      </c>
      <c r="N1050" t="str">
        <f>PROPER('Medical Examinations'!D1048)</f>
        <v>No</v>
      </c>
      <c r="O1050" t="s">
        <v>2380</v>
      </c>
      <c r="P1050" t="s">
        <v>2380</v>
      </c>
      <c r="Q1050">
        <v>1</v>
      </c>
      <c r="R1050" t="str">
        <f>PROPER('Answer Data Cleaning'!AA1050)</f>
        <v>No</v>
      </c>
      <c r="T1050" t="s">
        <v>1079</v>
      </c>
      <c r="U1050" s="24" t="str">
        <f>TEXT(_xlfn.CONCAT('Answer Data Cleaning'!M1050,"-",'Answer Data Cleaning'!L1050,"-",'Answer Data Cleaning'!K1050),"DD-MMM-YYYY")</f>
        <v>29-Dec-1977</v>
      </c>
      <c r="V1050">
        <f t="shared" si="50"/>
        <v>45</v>
      </c>
      <c r="W1050">
        <v>2</v>
      </c>
      <c r="X1050" s="22">
        <v>8520.0300000000007</v>
      </c>
      <c r="Y1050" t="s">
        <v>11</v>
      </c>
      <c r="Z1050" t="s">
        <v>12</v>
      </c>
      <c r="AA1050" t="s">
        <v>42</v>
      </c>
    </row>
    <row r="1051" spans="2:27" ht="15.5" x14ac:dyDescent="0.35">
      <c r="B1051" s="1" t="s">
        <v>1323</v>
      </c>
      <c r="C1051" s="1" t="s">
        <v>3432</v>
      </c>
      <c r="D1051" t="s">
        <v>4734</v>
      </c>
      <c r="E1051" t="s">
        <v>6510</v>
      </c>
      <c r="F1051" t="s">
        <v>6509</v>
      </c>
      <c r="I1051" t="s">
        <v>1323</v>
      </c>
      <c r="J1051">
        <v>37.1</v>
      </c>
      <c r="K1051" t="str">
        <f t="shared" si="48"/>
        <v>Obesity</v>
      </c>
      <c r="L1051">
        <v>7.19</v>
      </c>
      <c r="M1051" t="str">
        <f t="shared" si="49"/>
        <v>Diabetes</v>
      </c>
      <c r="N1051" t="str">
        <f>PROPER('Medical Examinations'!D1049)</f>
        <v>Yes</v>
      </c>
      <c r="O1051" t="s">
        <v>2380</v>
      </c>
      <c r="P1051" t="s">
        <v>2380</v>
      </c>
      <c r="Q1051" s="20">
        <v>0</v>
      </c>
      <c r="R1051" t="str">
        <f>PROPER('Answer Data Cleaning'!AA1051)</f>
        <v>No</v>
      </c>
      <c r="T1051" t="s">
        <v>1080</v>
      </c>
      <c r="U1051" s="24" t="str">
        <f>TEXT(_xlfn.CONCAT('Answer Data Cleaning'!M1051,"-",'Answer Data Cleaning'!L1051,"-",'Answer Data Cleaning'!K1051),"DD-MMM-YYYY")</f>
        <v>13-Aug-1979</v>
      </c>
      <c r="V1051">
        <f t="shared" si="50"/>
        <v>43</v>
      </c>
      <c r="W1051">
        <v>3</v>
      </c>
      <c r="X1051" s="22">
        <v>8522</v>
      </c>
      <c r="Y1051" t="s">
        <v>11</v>
      </c>
      <c r="Z1051" t="s">
        <v>11</v>
      </c>
      <c r="AA1051" t="s">
        <v>42</v>
      </c>
    </row>
    <row r="1052" spans="2:27" ht="15.5" x14ac:dyDescent="0.35">
      <c r="B1052" s="1" t="s">
        <v>1322</v>
      </c>
      <c r="C1052" s="1" t="s">
        <v>3433</v>
      </c>
      <c r="D1052" t="s">
        <v>4734</v>
      </c>
      <c r="E1052" t="s">
        <v>6512</v>
      </c>
      <c r="F1052" t="s">
        <v>6511</v>
      </c>
      <c r="I1052" t="s">
        <v>1322</v>
      </c>
      <c r="J1052">
        <v>30.5</v>
      </c>
      <c r="K1052" t="str">
        <f t="shared" si="48"/>
        <v>Obesity</v>
      </c>
      <c r="L1052">
        <v>11.94</v>
      </c>
      <c r="M1052" t="str">
        <f t="shared" si="49"/>
        <v>Diabetes</v>
      </c>
      <c r="N1052" t="str">
        <f>PROPER('Medical Examinations'!D1050)</f>
        <v>Yes</v>
      </c>
      <c r="O1052" t="s">
        <v>2380</v>
      </c>
      <c r="P1052" t="s">
        <v>2380</v>
      </c>
      <c r="Q1052" s="20">
        <v>0</v>
      </c>
      <c r="R1052" t="str">
        <f>PROPER('Answer Data Cleaning'!AA1052)</f>
        <v>No</v>
      </c>
      <c r="T1052" t="s">
        <v>1081</v>
      </c>
      <c r="U1052" s="24" t="str">
        <f>TEXT(_xlfn.CONCAT('Answer Data Cleaning'!M1052,"-",'Answer Data Cleaning'!L1052,"-",'Answer Data Cleaning'!K1052),"DD-MMM-YYYY")</f>
        <v>26-Jul-1977</v>
      </c>
      <c r="V1052">
        <f t="shared" si="50"/>
        <v>45</v>
      </c>
      <c r="W1052">
        <v>2</v>
      </c>
      <c r="X1052" s="22">
        <v>8527.5300000000007</v>
      </c>
      <c r="Y1052" t="s">
        <v>11</v>
      </c>
      <c r="Z1052" t="s">
        <v>11</v>
      </c>
      <c r="AA1052" t="s">
        <v>13</v>
      </c>
    </row>
    <row r="1053" spans="2:27" ht="15.5" x14ac:dyDescent="0.35">
      <c r="B1053" s="1" t="s">
        <v>1321</v>
      </c>
      <c r="C1053" s="1" t="s">
        <v>3434</v>
      </c>
      <c r="D1053" t="s">
        <v>4734</v>
      </c>
      <c r="E1053" t="s">
        <v>5959</v>
      </c>
      <c r="F1053" t="s">
        <v>6513</v>
      </c>
      <c r="I1053" t="s">
        <v>1321</v>
      </c>
      <c r="J1053">
        <v>28.16</v>
      </c>
      <c r="K1053" t="str">
        <f t="shared" si="48"/>
        <v>Overweight</v>
      </c>
      <c r="L1053">
        <v>5.56</v>
      </c>
      <c r="M1053" t="str">
        <f t="shared" si="49"/>
        <v>Normal</v>
      </c>
      <c r="N1053" t="str">
        <f>PROPER('Medical Examinations'!D1051)</f>
        <v>No</v>
      </c>
      <c r="O1053" t="s">
        <v>2380</v>
      </c>
      <c r="P1053" t="s">
        <v>2380</v>
      </c>
      <c r="Q1053">
        <v>2</v>
      </c>
      <c r="R1053" t="str">
        <f>PROPER('Answer Data Cleaning'!AA1053)</f>
        <v>No</v>
      </c>
      <c r="T1053" t="s">
        <v>1082</v>
      </c>
      <c r="U1053" s="24" t="str">
        <f>TEXT(_xlfn.CONCAT('Answer Data Cleaning'!M1053,"-",'Answer Data Cleaning'!L1053,"-",'Answer Data Cleaning'!K1053),"DD-MMM-YYYY")</f>
        <v>24-Jul-1983</v>
      </c>
      <c r="V1053">
        <f t="shared" si="50"/>
        <v>39</v>
      </c>
      <c r="W1053">
        <v>0</v>
      </c>
      <c r="X1053" s="22">
        <v>8534.67</v>
      </c>
      <c r="Y1053" t="s">
        <v>11</v>
      </c>
      <c r="Z1053" t="s">
        <v>12</v>
      </c>
      <c r="AA1053" t="s">
        <v>247</v>
      </c>
    </row>
    <row r="1054" spans="2:27" ht="15.5" x14ac:dyDescent="0.35">
      <c r="B1054" s="1" t="s">
        <v>1320</v>
      </c>
      <c r="C1054" s="1" t="s">
        <v>3435</v>
      </c>
      <c r="D1054" t="s">
        <v>5612</v>
      </c>
      <c r="E1054" t="s">
        <v>6515</v>
      </c>
      <c r="F1054" t="s">
        <v>6514</v>
      </c>
      <c r="I1054" t="s">
        <v>1320</v>
      </c>
      <c r="J1054">
        <v>29.1</v>
      </c>
      <c r="K1054" t="str">
        <f t="shared" si="48"/>
        <v>Overweight</v>
      </c>
      <c r="L1054">
        <v>5.64</v>
      </c>
      <c r="M1054" t="str">
        <f t="shared" si="49"/>
        <v>Normal</v>
      </c>
      <c r="N1054" t="str">
        <f>PROPER('Medical Examinations'!D1052)</f>
        <v>Yes</v>
      </c>
      <c r="O1054" t="s">
        <v>2380</v>
      </c>
      <c r="P1054" t="s">
        <v>2380</v>
      </c>
      <c r="Q1054" s="20">
        <v>0</v>
      </c>
      <c r="R1054" t="str">
        <f>PROPER('Answer Data Cleaning'!AA1054)</f>
        <v>No</v>
      </c>
      <c r="T1054" t="s">
        <v>1083</v>
      </c>
      <c r="U1054" s="24" t="str">
        <f>TEXT(_xlfn.CONCAT('Answer Data Cleaning'!M1054,"-",'Answer Data Cleaning'!L1054,"-",'Answer Data Cleaning'!K1054),"DD-MMM-YYYY")</f>
        <v>27-Dec-1981</v>
      </c>
      <c r="V1054">
        <f t="shared" si="50"/>
        <v>41</v>
      </c>
      <c r="W1054">
        <v>3</v>
      </c>
      <c r="X1054" s="22">
        <v>8538.2900000000009</v>
      </c>
      <c r="Y1054" t="s">
        <v>11</v>
      </c>
      <c r="Z1054" t="s">
        <v>12</v>
      </c>
      <c r="AA1054" t="s">
        <v>247</v>
      </c>
    </row>
    <row r="1055" spans="2:27" ht="15.5" x14ac:dyDescent="0.35">
      <c r="B1055" s="1" t="s">
        <v>1319</v>
      </c>
      <c r="C1055" s="1" t="s">
        <v>3436</v>
      </c>
      <c r="D1055" t="s">
        <v>4737</v>
      </c>
      <c r="E1055" t="s">
        <v>6517</v>
      </c>
      <c r="F1055" t="s">
        <v>6516</v>
      </c>
      <c r="I1055" t="s">
        <v>1319</v>
      </c>
      <c r="J1055">
        <v>30.22</v>
      </c>
      <c r="K1055" t="str">
        <f t="shared" si="48"/>
        <v>Obesity</v>
      </c>
      <c r="L1055">
        <v>4.6500000000000004</v>
      </c>
      <c r="M1055" t="str">
        <f t="shared" si="49"/>
        <v>Normal</v>
      </c>
      <c r="N1055" t="str">
        <f>PROPER('Medical Examinations'!D1053)</f>
        <v>No</v>
      </c>
      <c r="O1055" t="s">
        <v>2380</v>
      </c>
      <c r="P1055" t="s">
        <v>2380</v>
      </c>
      <c r="Q1055" s="20">
        <v>0</v>
      </c>
      <c r="R1055" t="str">
        <f>PROPER('Answer Data Cleaning'!AA1055)</f>
        <v>No</v>
      </c>
      <c r="T1055" t="s">
        <v>1084</v>
      </c>
      <c r="U1055" s="24" t="str">
        <f>TEXT(_xlfn.CONCAT('Answer Data Cleaning'!M1055,"-",'Answer Data Cleaning'!L1055,"-",'Answer Data Cleaning'!K1055),"DD-MMM-YYYY")</f>
        <v>06-Nov-1975</v>
      </c>
      <c r="V1055">
        <f t="shared" si="50"/>
        <v>47</v>
      </c>
      <c r="W1055">
        <v>1</v>
      </c>
      <c r="X1055" s="22">
        <v>8539.67</v>
      </c>
      <c r="Y1055" t="s">
        <v>11</v>
      </c>
      <c r="Z1055" t="s">
        <v>12</v>
      </c>
      <c r="AA1055" t="s">
        <v>42</v>
      </c>
    </row>
    <row r="1056" spans="2:27" ht="15.5" x14ac:dyDescent="0.35">
      <c r="B1056" s="1" t="s">
        <v>1318</v>
      </c>
      <c r="C1056" s="1" t="s">
        <v>3437</v>
      </c>
      <c r="D1056" t="s">
        <v>4734</v>
      </c>
      <c r="E1056" t="s">
        <v>6519</v>
      </c>
      <c r="F1056" t="s">
        <v>6518</v>
      </c>
      <c r="I1056" t="s">
        <v>1318</v>
      </c>
      <c r="J1056">
        <v>24.29</v>
      </c>
      <c r="K1056" t="str">
        <f t="shared" si="48"/>
        <v>Normal Weight</v>
      </c>
      <c r="L1056">
        <v>9.0500000000000007</v>
      </c>
      <c r="M1056" t="str">
        <f t="shared" si="49"/>
        <v>Diabetes</v>
      </c>
      <c r="N1056" t="str">
        <f>PROPER('Medical Examinations'!D1054)</f>
        <v>No</v>
      </c>
      <c r="O1056" t="s">
        <v>2380</v>
      </c>
      <c r="P1056" t="s">
        <v>2380</v>
      </c>
      <c r="Q1056" s="20">
        <v>0</v>
      </c>
      <c r="R1056" t="str">
        <f>PROPER('Answer Data Cleaning'!AA1056)</f>
        <v>No</v>
      </c>
      <c r="T1056" t="s">
        <v>1085</v>
      </c>
      <c r="U1056" s="24" t="str">
        <f>TEXT(_xlfn.CONCAT('Answer Data Cleaning'!M1056,"-",'Answer Data Cleaning'!L1056,"-",'Answer Data Cleaning'!K1056),"DD-MMM-YYYY")</f>
        <v>12-Dec-1983</v>
      </c>
      <c r="V1056">
        <f t="shared" si="50"/>
        <v>39</v>
      </c>
      <c r="W1056">
        <v>1</v>
      </c>
      <c r="X1056" s="22">
        <v>8547.69</v>
      </c>
      <c r="Y1056" t="s">
        <v>11</v>
      </c>
      <c r="Z1056" t="s">
        <v>16</v>
      </c>
      <c r="AA1056" t="s">
        <v>13</v>
      </c>
    </row>
    <row r="1057" spans="2:27" ht="15.5" x14ac:dyDescent="0.35">
      <c r="B1057" s="1" t="s">
        <v>1317</v>
      </c>
      <c r="C1057" s="1" t="s">
        <v>3438</v>
      </c>
      <c r="D1057" t="s">
        <v>4737</v>
      </c>
      <c r="E1057" t="s">
        <v>5579</v>
      </c>
      <c r="F1057" t="s">
        <v>6520</v>
      </c>
      <c r="I1057" t="s">
        <v>1317</v>
      </c>
      <c r="J1057">
        <v>29.39</v>
      </c>
      <c r="K1057" t="str">
        <f t="shared" si="48"/>
        <v>Overweight</v>
      </c>
      <c r="L1057">
        <v>4.5199999999999996</v>
      </c>
      <c r="M1057" t="str">
        <f t="shared" si="49"/>
        <v>Normal</v>
      </c>
      <c r="N1057" t="str">
        <f>PROPER('Medical Examinations'!D1055)</f>
        <v>Yes</v>
      </c>
      <c r="O1057" t="s">
        <v>2380</v>
      </c>
      <c r="P1057" t="s">
        <v>2380</v>
      </c>
      <c r="Q1057" s="20">
        <v>0</v>
      </c>
      <c r="R1057" t="str">
        <f>PROPER('Answer Data Cleaning'!AA1057)</f>
        <v>No</v>
      </c>
      <c r="T1057" t="s">
        <v>1086</v>
      </c>
      <c r="U1057" s="24" t="str">
        <f>TEXT(_xlfn.CONCAT('Answer Data Cleaning'!M1057,"-",'Answer Data Cleaning'!L1057,"-",'Answer Data Cleaning'!K1057),"DD-MMM-YYYY")</f>
        <v>06-Aug-1975</v>
      </c>
      <c r="V1057">
        <f t="shared" si="50"/>
        <v>47</v>
      </c>
      <c r="W1057">
        <v>1</v>
      </c>
      <c r="X1057" s="22">
        <v>8551.35</v>
      </c>
      <c r="Y1057" t="s">
        <v>11</v>
      </c>
      <c r="Z1057" t="s">
        <v>11</v>
      </c>
      <c r="AA1057" t="s">
        <v>42</v>
      </c>
    </row>
    <row r="1058" spans="2:27" ht="15.5" x14ac:dyDescent="0.35">
      <c r="B1058" s="1" t="s">
        <v>1316</v>
      </c>
      <c r="C1058" s="1" t="s">
        <v>3439</v>
      </c>
      <c r="D1058" t="s">
        <v>5612</v>
      </c>
      <c r="E1058" t="s">
        <v>5510</v>
      </c>
      <c r="F1058" t="s">
        <v>6521</v>
      </c>
      <c r="I1058" t="s">
        <v>1316</v>
      </c>
      <c r="J1058">
        <v>25.66</v>
      </c>
      <c r="K1058" t="str">
        <f t="shared" si="48"/>
        <v>Overweight</v>
      </c>
      <c r="L1058">
        <v>4.62</v>
      </c>
      <c r="M1058" t="str">
        <f t="shared" si="49"/>
        <v>Normal</v>
      </c>
      <c r="N1058" t="str">
        <f>PROPER('Medical Examinations'!D1056)</f>
        <v>Yes</v>
      </c>
      <c r="O1058" t="s">
        <v>2380</v>
      </c>
      <c r="P1058" t="s">
        <v>2380</v>
      </c>
      <c r="Q1058">
        <v>1</v>
      </c>
      <c r="R1058" t="str">
        <f>PROPER('Answer Data Cleaning'!AA1058)</f>
        <v>No</v>
      </c>
      <c r="T1058" t="s">
        <v>1087</v>
      </c>
      <c r="U1058" s="24" t="str">
        <f>TEXT(_xlfn.CONCAT('Answer Data Cleaning'!M1058,"-",'Answer Data Cleaning'!L1058,"-",'Answer Data Cleaning'!K1058),"DD-MMM-YYYY")</f>
        <v>21-Aug-1975</v>
      </c>
      <c r="V1058">
        <f t="shared" si="50"/>
        <v>47</v>
      </c>
      <c r="W1058">
        <v>1</v>
      </c>
      <c r="X1058" s="22">
        <v>8556.91</v>
      </c>
      <c r="Y1058" t="s">
        <v>11</v>
      </c>
      <c r="Z1058" t="s">
        <v>16</v>
      </c>
      <c r="AA1058" t="s">
        <v>42</v>
      </c>
    </row>
    <row r="1059" spans="2:27" ht="15.5" x14ac:dyDescent="0.35">
      <c r="B1059" s="1" t="s">
        <v>1315</v>
      </c>
      <c r="C1059" s="1" t="s">
        <v>3440</v>
      </c>
      <c r="D1059" t="s">
        <v>4734</v>
      </c>
      <c r="E1059" t="s">
        <v>6523</v>
      </c>
      <c r="F1059" t="s">
        <v>6522</v>
      </c>
      <c r="I1059" t="s">
        <v>1315</v>
      </c>
      <c r="J1059">
        <v>39.11</v>
      </c>
      <c r="K1059" t="str">
        <f t="shared" si="48"/>
        <v>Obesity</v>
      </c>
      <c r="L1059">
        <v>5.87</v>
      </c>
      <c r="M1059" t="str">
        <f t="shared" si="49"/>
        <v>Prediabetes</v>
      </c>
      <c r="N1059" t="str">
        <f>PROPER('Medical Examinations'!D1057)</f>
        <v>No</v>
      </c>
      <c r="O1059" t="s">
        <v>2380</v>
      </c>
      <c r="P1059" t="s">
        <v>2380</v>
      </c>
      <c r="Q1059" s="20">
        <v>0</v>
      </c>
      <c r="R1059" t="str">
        <f>PROPER('Answer Data Cleaning'!AA1059)</f>
        <v>No</v>
      </c>
      <c r="T1059" t="s">
        <v>1088</v>
      </c>
      <c r="U1059" s="24" t="str">
        <f>TEXT(_xlfn.CONCAT('Answer Data Cleaning'!M1059,"-",'Answer Data Cleaning'!L1059,"-",'Answer Data Cleaning'!K1059),"DD-MMM-YYYY")</f>
        <v>21-Sep-1988</v>
      </c>
      <c r="V1059">
        <f t="shared" si="50"/>
        <v>34</v>
      </c>
      <c r="W1059">
        <v>3</v>
      </c>
      <c r="X1059" s="22">
        <v>8567.25</v>
      </c>
      <c r="Y1059" t="s">
        <v>11</v>
      </c>
      <c r="Z1059" t="s">
        <v>16</v>
      </c>
      <c r="AA1059" t="s">
        <v>23</v>
      </c>
    </row>
    <row r="1060" spans="2:27" ht="15.5" x14ac:dyDescent="0.35">
      <c r="B1060" s="1" t="s">
        <v>1314</v>
      </c>
      <c r="C1060" s="1" t="s">
        <v>3441</v>
      </c>
      <c r="D1060" t="s">
        <v>5612</v>
      </c>
      <c r="E1060" t="s">
        <v>6524</v>
      </c>
      <c r="F1060" t="s">
        <v>6420</v>
      </c>
      <c r="I1060" t="s">
        <v>1314</v>
      </c>
      <c r="J1060">
        <v>43.78</v>
      </c>
      <c r="K1060" t="str">
        <f t="shared" si="48"/>
        <v>Obesity</v>
      </c>
      <c r="L1060">
        <v>5.71</v>
      </c>
      <c r="M1060" t="str">
        <f t="shared" si="49"/>
        <v>Prediabetes</v>
      </c>
      <c r="N1060" t="str">
        <f>PROPER('Medical Examinations'!D1058)</f>
        <v>No</v>
      </c>
      <c r="O1060" t="s">
        <v>2380</v>
      </c>
      <c r="P1060" t="s">
        <v>2380</v>
      </c>
      <c r="Q1060">
        <v>1</v>
      </c>
      <c r="R1060" t="str">
        <f>PROPER('Answer Data Cleaning'!AA1060)</f>
        <v>No</v>
      </c>
      <c r="T1060" t="s">
        <v>1089</v>
      </c>
      <c r="U1060" s="24" t="str">
        <f>TEXT(_xlfn.CONCAT('Answer Data Cleaning'!M1060,"-",'Answer Data Cleaning'!L1060,"-",'Answer Data Cleaning'!K1060),"DD-MMM-YYYY")</f>
        <v>26-Sep-1975</v>
      </c>
      <c r="V1060">
        <f t="shared" si="50"/>
        <v>47</v>
      </c>
      <c r="W1060">
        <v>1</v>
      </c>
      <c r="X1060" s="22">
        <v>8569.86</v>
      </c>
      <c r="Y1060" t="s">
        <v>11</v>
      </c>
      <c r="Z1060" t="s">
        <v>12</v>
      </c>
      <c r="AA1060" t="s">
        <v>13</v>
      </c>
    </row>
    <row r="1061" spans="2:27" ht="15.5" x14ac:dyDescent="0.35">
      <c r="B1061" s="1" t="s">
        <v>1313</v>
      </c>
      <c r="C1061" s="1" t="s">
        <v>3442</v>
      </c>
      <c r="D1061" t="s">
        <v>4734</v>
      </c>
      <c r="E1061" t="s">
        <v>6334</v>
      </c>
      <c r="F1061" t="s">
        <v>6525</v>
      </c>
      <c r="I1061" t="s">
        <v>1313</v>
      </c>
      <c r="J1061">
        <v>24.35</v>
      </c>
      <c r="K1061" t="str">
        <f t="shared" si="48"/>
        <v>Normal Weight</v>
      </c>
      <c r="L1061">
        <v>9.08</v>
      </c>
      <c r="M1061" t="str">
        <f t="shared" si="49"/>
        <v>Diabetes</v>
      </c>
      <c r="N1061" t="str">
        <f>PROPER('Medical Examinations'!D1059)</f>
        <v>No</v>
      </c>
      <c r="O1061" t="s">
        <v>2380</v>
      </c>
      <c r="P1061" t="s">
        <v>2380</v>
      </c>
      <c r="Q1061" s="20">
        <v>0</v>
      </c>
      <c r="R1061" t="str">
        <f>PROPER('Answer Data Cleaning'!AA1061)</f>
        <v>No</v>
      </c>
      <c r="T1061" t="s">
        <v>1090</v>
      </c>
      <c r="U1061" s="24" t="str">
        <f>TEXT(_xlfn.CONCAT('Answer Data Cleaning'!M1061,"-",'Answer Data Cleaning'!L1061,"-",'Answer Data Cleaning'!K1061),"DD-MMM-YYYY")</f>
        <v>06-Dec-1982</v>
      </c>
      <c r="V1061">
        <f t="shared" si="50"/>
        <v>40</v>
      </c>
      <c r="W1061">
        <v>3</v>
      </c>
      <c r="X1061" s="22">
        <v>8572.0400000000009</v>
      </c>
      <c r="Y1061" t="s">
        <v>11</v>
      </c>
      <c r="Z1061" t="s">
        <v>11</v>
      </c>
      <c r="AA1061" t="s">
        <v>300</v>
      </c>
    </row>
    <row r="1062" spans="2:27" ht="15.5" x14ac:dyDescent="0.35">
      <c r="B1062" s="1" t="s">
        <v>1312</v>
      </c>
      <c r="C1062" s="1" t="s">
        <v>3443</v>
      </c>
      <c r="D1062" t="s">
        <v>4737</v>
      </c>
      <c r="E1062" t="s">
        <v>5127</v>
      </c>
      <c r="F1062" t="s">
        <v>6526</v>
      </c>
      <c r="I1062" t="s">
        <v>1312</v>
      </c>
      <c r="J1062">
        <v>40.299999999999997</v>
      </c>
      <c r="K1062" t="str">
        <f t="shared" si="48"/>
        <v>Obesity</v>
      </c>
      <c r="L1062">
        <v>5.3</v>
      </c>
      <c r="M1062" t="str">
        <f t="shared" si="49"/>
        <v>Normal</v>
      </c>
      <c r="N1062" t="str">
        <f>PROPER('Medical Examinations'!D1060)</f>
        <v>Yes</v>
      </c>
      <c r="O1062" t="s">
        <v>2380</v>
      </c>
      <c r="P1062" t="s">
        <v>2380</v>
      </c>
      <c r="Q1062">
        <v>2</v>
      </c>
      <c r="R1062" t="str">
        <f>PROPER('Answer Data Cleaning'!AA1062)</f>
        <v>No</v>
      </c>
      <c r="T1062" t="s">
        <v>1091</v>
      </c>
      <c r="U1062" s="24" t="str">
        <f>TEXT(_xlfn.CONCAT('Answer Data Cleaning'!M1062,"-",'Answer Data Cleaning'!L1062,"-",'Answer Data Cleaning'!K1062),"DD-MMM-YYYY")</f>
        <v>11-Nov-1987</v>
      </c>
      <c r="V1062">
        <f t="shared" si="50"/>
        <v>35</v>
      </c>
      <c r="W1062">
        <v>3</v>
      </c>
      <c r="X1062" s="22">
        <v>8573.2999999999993</v>
      </c>
      <c r="Y1062" t="s">
        <v>11</v>
      </c>
      <c r="Z1062" t="s">
        <v>11</v>
      </c>
      <c r="AA1062" t="s">
        <v>300</v>
      </c>
    </row>
    <row r="1063" spans="2:27" ht="15.5" x14ac:dyDescent="0.35">
      <c r="B1063" s="1" t="s">
        <v>1311</v>
      </c>
      <c r="C1063" s="1" t="s">
        <v>3444</v>
      </c>
      <c r="D1063" t="s">
        <v>4737</v>
      </c>
      <c r="E1063" t="s">
        <v>6528</v>
      </c>
      <c r="F1063" t="s">
        <v>6527</v>
      </c>
      <c r="I1063" t="s">
        <v>1311</v>
      </c>
      <c r="J1063">
        <v>32.774999999999999</v>
      </c>
      <c r="K1063" t="str">
        <f t="shared" si="48"/>
        <v>Obesity</v>
      </c>
      <c r="L1063">
        <v>11.76</v>
      </c>
      <c r="M1063" t="str">
        <f t="shared" si="49"/>
        <v>Diabetes</v>
      </c>
      <c r="N1063" t="str">
        <f>PROPER('Medical Examinations'!D1061)</f>
        <v>Yes</v>
      </c>
      <c r="O1063" t="s">
        <v>2380</v>
      </c>
      <c r="P1063" t="s">
        <v>2380</v>
      </c>
      <c r="Q1063" s="20">
        <v>0</v>
      </c>
      <c r="R1063" t="str">
        <f>PROPER('Answer Data Cleaning'!AA1063)</f>
        <v>No</v>
      </c>
      <c r="T1063" t="s">
        <v>1092</v>
      </c>
      <c r="U1063" s="24" t="str">
        <f>TEXT(_xlfn.CONCAT('Answer Data Cleaning'!M1063,"-",'Answer Data Cleaning'!L1063,"-",'Answer Data Cleaning'!K1063),"DD-MMM-YYYY")</f>
        <v>30-Dec-1983</v>
      </c>
      <c r="V1063">
        <f t="shared" si="50"/>
        <v>39</v>
      </c>
      <c r="W1063">
        <v>5</v>
      </c>
      <c r="X1063" s="22">
        <v>8582.2999999999993</v>
      </c>
      <c r="Y1063" t="s">
        <v>11</v>
      </c>
      <c r="Z1063" t="s">
        <v>16</v>
      </c>
      <c r="AA1063" t="s">
        <v>13</v>
      </c>
    </row>
    <row r="1064" spans="2:27" ht="15.5" x14ac:dyDescent="0.35">
      <c r="B1064" s="1" t="s">
        <v>1310</v>
      </c>
      <c r="C1064" s="1" t="s">
        <v>3445</v>
      </c>
      <c r="D1064" t="s">
        <v>4737</v>
      </c>
      <c r="E1064" t="s">
        <v>6530</v>
      </c>
      <c r="F1064" t="s">
        <v>6529</v>
      </c>
      <c r="I1064" t="s">
        <v>1310</v>
      </c>
      <c r="J1064">
        <v>39.6</v>
      </c>
      <c r="K1064" t="str">
        <f t="shared" si="48"/>
        <v>Obesity</v>
      </c>
      <c r="L1064">
        <v>5.1100000000000003</v>
      </c>
      <c r="M1064" t="str">
        <f t="shared" si="49"/>
        <v>Normal</v>
      </c>
      <c r="N1064" t="str">
        <f>PROPER('Medical Examinations'!D1062)</f>
        <v>Yes</v>
      </c>
      <c r="O1064" t="s">
        <v>2380</v>
      </c>
      <c r="P1064" t="s">
        <v>2380</v>
      </c>
      <c r="Q1064">
        <v>2</v>
      </c>
      <c r="R1064" t="str">
        <f>PROPER('Answer Data Cleaning'!AA1064)</f>
        <v>No</v>
      </c>
      <c r="T1064" t="s">
        <v>1093</v>
      </c>
      <c r="U1064" s="24" t="str">
        <f>TEXT(_xlfn.CONCAT('Answer Data Cleaning'!M1064,"-",'Answer Data Cleaning'!L1064,"-",'Answer Data Cleaning'!K1064),"DD-MMM-YYYY")</f>
        <v>25-Jul-1983</v>
      </c>
      <c r="V1064">
        <f t="shared" si="50"/>
        <v>39</v>
      </c>
      <c r="W1064">
        <v>5</v>
      </c>
      <c r="X1064" s="22">
        <v>8596.83</v>
      </c>
      <c r="Y1064" t="s">
        <v>11</v>
      </c>
      <c r="Z1064" t="s">
        <v>12</v>
      </c>
      <c r="AA1064" t="s">
        <v>13</v>
      </c>
    </row>
    <row r="1065" spans="2:27" ht="15.5" x14ac:dyDescent="0.35">
      <c r="B1065" s="1" t="s">
        <v>1309</v>
      </c>
      <c r="C1065" s="1" t="s">
        <v>3446</v>
      </c>
      <c r="D1065" t="s">
        <v>4737</v>
      </c>
      <c r="E1065" t="s">
        <v>6531</v>
      </c>
      <c r="F1065" t="s">
        <v>6077</v>
      </c>
      <c r="G1065" t="s">
        <v>6532</v>
      </c>
      <c r="I1065" t="s">
        <v>1309</v>
      </c>
      <c r="J1065">
        <v>30.97</v>
      </c>
      <c r="K1065" t="str">
        <f t="shared" si="48"/>
        <v>Obesity</v>
      </c>
      <c r="L1065">
        <v>5.54</v>
      </c>
      <c r="M1065" t="str">
        <f t="shared" si="49"/>
        <v>Normal</v>
      </c>
      <c r="N1065" t="str">
        <f>PROPER('Medical Examinations'!D1063)</f>
        <v>No</v>
      </c>
      <c r="O1065" t="s">
        <v>2380</v>
      </c>
      <c r="P1065" t="s">
        <v>2380</v>
      </c>
      <c r="Q1065">
        <v>2</v>
      </c>
      <c r="R1065" t="str">
        <f>PROPER('Answer Data Cleaning'!AA1065)</f>
        <v>No</v>
      </c>
      <c r="T1065" t="s">
        <v>1094</v>
      </c>
      <c r="U1065" s="24" t="str">
        <f>TEXT(_xlfn.CONCAT('Answer Data Cleaning'!M1065,"-",'Answer Data Cleaning'!L1065,"-",'Answer Data Cleaning'!K1065),"DD-MMM-YYYY")</f>
        <v>11-Jul-1973</v>
      </c>
      <c r="V1065">
        <f t="shared" si="50"/>
        <v>49</v>
      </c>
      <c r="W1065">
        <v>0</v>
      </c>
      <c r="X1065" s="22">
        <v>8601.33</v>
      </c>
      <c r="Y1065" t="s">
        <v>11</v>
      </c>
      <c r="Z1065" t="s">
        <v>16</v>
      </c>
      <c r="AA1065" t="s">
        <v>13</v>
      </c>
    </row>
    <row r="1066" spans="2:27" ht="15.5" x14ac:dyDescent="0.35">
      <c r="B1066" s="1" t="s">
        <v>1308</v>
      </c>
      <c r="C1066" s="1" t="s">
        <v>3447</v>
      </c>
      <c r="D1066" t="s">
        <v>4737</v>
      </c>
      <c r="E1066" t="s">
        <v>6534</v>
      </c>
      <c r="F1066" t="s">
        <v>6533</v>
      </c>
      <c r="I1066" t="s">
        <v>1308</v>
      </c>
      <c r="J1066">
        <v>27.645</v>
      </c>
      <c r="K1066" t="str">
        <f t="shared" si="48"/>
        <v>Overweight</v>
      </c>
      <c r="L1066">
        <v>8.8699999999999992</v>
      </c>
      <c r="M1066" t="str">
        <f t="shared" si="49"/>
        <v>Diabetes</v>
      </c>
      <c r="N1066" t="str">
        <f>PROPER('Medical Examinations'!D1064)</f>
        <v>Yes</v>
      </c>
      <c r="O1066" t="s">
        <v>2380</v>
      </c>
      <c r="P1066" t="s">
        <v>2380</v>
      </c>
      <c r="Q1066" s="20">
        <v>0</v>
      </c>
      <c r="R1066" t="str">
        <f>PROPER('Answer Data Cleaning'!AA1066)</f>
        <v>No</v>
      </c>
      <c r="T1066" t="s">
        <v>1095</v>
      </c>
      <c r="U1066" s="24" t="str">
        <f>TEXT(_xlfn.CONCAT('Answer Data Cleaning'!M1066,"-",'Answer Data Cleaning'!L1066,"-",'Answer Data Cleaning'!K1066),"DD-MMM-YYYY")</f>
        <v>24-Sep-1977</v>
      </c>
      <c r="V1066">
        <f t="shared" si="50"/>
        <v>45</v>
      </c>
      <c r="W1066">
        <v>2</v>
      </c>
      <c r="X1066" s="22">
        <v>8603.82</v>
      </c>
      <c r="Y1066" t="s">
        <v>11</v>
      </c>
      <c r="Z1066" t="s">
        <v>16</v>
      </c>
      <c r="AA1066" t="s">
        <v>166</v>
      </c>
    </row>
    <row r="1067" spans="2:27" ht="15.5" x14ac:dyDescent="0.35">
      <c r="B1067" s="1" t="s">
        <v>1307</v>
      </c>
      <c r="C1067" s="1" t="s">
        <v>3448</v>
      </c>
      <c r="D1067" t="s">
        <v>4737</v>
      </c>
      <c r="E1067" t="s">
        <v>6536</v>
      </c>
      <c r="F1067" t="s">
        <v>6535</v>
      </c>
      <c r="I1067" t="s">
        <v>1307</v>
      </c>
      <c r="J1067">
        <v>34.43</v>
      </c>
      <c r="K1067" t="str">
        <f t="shared" si="48"/>
        <v>Obesity</v>
      </c>
      <c r="L1067">
        <v>5.96</v>
      </c>
      <c r="M1067" t="str">
        <f t="shared" si="49"/>
        <v>Prediabetes</v>
      </c>
      <c r="N1067" t="str">
        <f>PROPER('Medical Examinations'!D1065)</f>
        <v>Yes</v>
      </c>
      <c r="O1067" t="s">
        <v>2380</v>
      </c>
      <c r="P1067" t="s">
        <v>2380</v>
      </c>
      <c r="Q1067">
        <v>2</v>
      </c>
      <c r="R1067" t="str">
        <f>PROPER('Answer Data Cleaning'!AA1067)</f>
        <v>No</v>
      </c>
      <c r="T1067" t="s">
        <v>1096</v>
      </c>
      <c r="U1067" s="24" t="str">
        <f>TEXT(_xlfn.CONCAT('Answer Data Cleaning'!M1067,"-",'Answer Data Cleaning'!L1067,"-",'Answer Data Cleaning'!K1067),"DD-MMM-YYYY")</f>
        <v>12-Nov-1977</v>
      </c>
      <c r="V1067">
        <f t="shared" si="50"/>
        <v>45</v>
      </c>
      <c r="W1067">
        <v>2</v>
      </c>
      <c r="X1067" s="22">
        <v>8604.48</v>
      </c>
      <c r="Y1067" t="s">
        <v>12</v>
      </c>
      <c r="Z1067" t="s">
        <v>11</v>
      </c>
      <c r="AA1067" t="s">
        <v>168</v>
      </c>
    </row>
    <row r="1068" spans="2:27" ht="15.5" x14ac:dyDescent="0.35">
      <c r="B1068" s="1" t="s">
        <v>1306</v>
      </c>
      <c r="C1068" s="1" t="s">
        <v>3449</v>
      </c>
      <c r="D1068" t="s">
        <v>4734</v>
      </c>
      <c r="E1068" t="s">
        <v>6538</v>
      </c>
      <c r="F1068" t="s">
        <v>6537</v>
      </c>
      <c r="I1068" t="s">
        <v>1306</v>
      </c>
      <c r="J1068">
        <v>39.6</v>
      </c>
      <c r="K1068" t="str">
        <f t="shared" si="48"/>
        <v>Obesity</v>
      </c>
      <c r="L1068">
        <v>4.4400000000000004</v>
      </c>
      <c r="M1068" t="str">
        <f t="shared" si="49"/>
        <v>Normal</v>
      </c>
      <c r="N1068" t="str">
        <f>PROPER('Medical Examinations'!D1066)</f>
        <v>Yes</v>
      </c>
      <c r="O1068" t="s">
        <v>2380</v>
      </c>
      <c r="P1068" t="s">
        <v>2383</v>
      </c>
      <c r="Q1068">
        <v>1</v>
      </c>
      <c r="R1068" t="str">
        <f>PROPER('Answer Data Cleaning'!AA1068)</f>
        <v>No</v>
      </c>
      <c r="T1068" t="s">
        <v>1097</v>
      </c>
      <c r="U1068" s="24" t="str">
        <f>TEXT(_xlfn.CONCAT('Answer Data Cleaning'!M1068,"-",'Answer Data Cleaning'!L1068,"-",'Answer Data Cleaning'!K1068),"DD-MMM-YYYY")</f>
        <v>15-Oct-1977</v>
      </c>
      <c r="V1068">
        <f t="shared" si="50"/>
        <v>45</v>
      </c>
      <c r="W1068">
        <v>3</v>
      </c>
      <c r="X1068" s="22">
        <v>8605.36</v>
      </c>
      <c r="Y1068" t="s">
        <v>11</v>
      </c>
      <c r="Z1068" t="s">
        <v>11</v>
      </c>
      <c r="AA1068" t="s">
        <v>13</v>
      </c>
    </row>
    <row r="1069" spans="2:27" ht="15.5" x14ac:dyDescent="0.35">
      <c r="B1069" s="1" t="s">
        <v>1305</v>
      </c>
      <c r="C1069" s="1" t="s">
        <v>3450</v>
      </c>
      <c r="D1069" t="s">
        <v>4737</v>
      </c>
      <c r="E1069" t="s">
        <v>6540</v>
      </c>
      <c r="F1069" t="s">
        <v>6539</v>
      </c>
      <c r="I1069" t="s">
        <v>1305</v>
      </c>
      <c r="J1069">
        <v>22.1</v>
      </c>
      <c r="K1069" t="str">
        <f t="shared" si="48"/>
        <v>Normal Weight</v>
      </c>
      <c r="L1069">
        <v>4.6500000000000004</v>
      </c>
      <c r="M1069" t="str">
        <f t="shared" si="49"/>
        <v>Normal</v>
      </c>
      <c r="N1069" t="str">
        <f>PROPER('Medical Examinations'!D1067)</f>
        <v>Yes</v>
      </c>
      <c r="O1069" t="s">
        <v>2380</v>
      </c>
      <c r="P1069" t="s">
        <v>2380</v>
      </c>
      <c r="Q1069">
        <v>2</v>
      </c>
      <c r="R1069" t="str">
        <f>PROPER('Answer Data Cleaning'!AA1069)</f>
        <v>No</v>
      </c>
      <c r="T1069" t="s">
        <v>1098</v>
      </c>
      <c r="U1069" s="24" t="str">
        <f>TEXT(_xlfn.CONCAT('Answer Data Cleaning'!M1069,"-",'Answer Data Cleaning'!L1069,"-",'Answer Data Cleaning'!K1069),"DD-MMM-YYYY")</f>
        <v>17-Jul-1979</v>
      </c>
      <c r="V1069">
        <f t="shared" si="50"/>
        <v>43</v>
      </c>
      <c r="W1069">
        <v>3</v>
      </c>
      <c r="X1069" s="22">
        <v>8606.2199999999993</v>
      </c>
      <c r="Y1069" t="s">
        <v>16</v>
      </c>
      <c r="Z1069" t="s">
        <v>11</v>
      </c>
      <c r="AA1069" t="s">
        <v>276</v>
      </c>
    </row>
    <row r="1070" spans="2:27" ht="15.5" x14ac:dyDescent="0.35">
      <c r="B1070" s="1" t="s">
        <v>1304</v>
      </c>
      <c r="C1070" s="1" t="s">
        <v>3451</v>
      </c>
      <c r="D1070" t="s">
        <v>4734</v>
      </c>
      <c r="E1070" t="s">
        <v>6092</v>
      </c>
      <c r="F1070" t="s">
        <v>6541</v>
      </c>
      <c r="I1070" t="s">
        <v>1304</v>
      </c>
      <c r="J1070">
        <v>33.25</v>
      </c>
      <c r="K1070" t="str">
        <f t="shared" si="48"/>
        <v>Obesity</v>
      </c>
      <c r="L1070">
        <v>5.64</v>
      </c>
      <c r="M1070" t="str">
        <f t="shared" si="49"/>
        <v>Normal</v>
      </c>
      <c r="N1070" t="str">
        <f>PROPER('Medical Examinations'!D1068)</f>
        <v>Yes</v>
      </c>
      <c r="O1070" t="s">
        <v>2380</v>
      </c>
      <c r="P1070" t="s">
        <v>2383</v>
      </c>
      <c r="Q1070">
        <v>1</v>
      </c>
      <c r="R1070" t="str">
        <f>PROPER('Answer Data Cleaning'!AA1070)</f>
        <v>No</v>
      </c>
      <c r="T1070" t="s">
        <v>1099</v>
      </c>
      <c r="U1070" s="24" t="str">
        <f>TEXT(_xlfn.CONCAT('Answer Data Cleaning'!M1070,"-",'Answer Data Cleaning'!L1070,"-",'Answer Data Cleaning'!K1070),"DD-MMM-YYYY")</f>
        <v>02-Sep-1977</v>
      </c>
      <c r="V1070">
        <f t="shared" si="50"/>
        <v>45</v>
      </c>
      <c r="W1070">
        <v>3</v>
      </c>
      <c r="X1070" s="22">
        <v>8615.2999999999993</v>
      </c>
      <c r="Y1070" t="s">
        <v>11</v>
      </c>
      <c r="Z1070" t="s">
        <v>12</v>
      </c>
      <c r="AA1070" t="s">
        <v>42</v>
      </c>
    </row>
    <row r="1071" spans="2:27" ht="15.5" x14ac:dyDescent="0.35">
      <c r="B1071" s="1" t="s">
        <v>1303</v>
      </c>
      <c r="C1071" s="1" t="s">
        <v>3452</v>
      </c>
      <c r="D1071" t="s">
        <v>4737</v>
      </c>
      <c r="E1071" t="s">
        <v>4748</v>
      </c>
      <c r="F1071" t="s">
        <v>6542</v>
      </c>
      <c r="I1071" t="s">
        <v>1303</v>
      </c>
      <c r="J1071">
        <v>33.33</v>
      </c>
      <c r="K1071" t="str">
        <f t="shared" si="48"/>
        <v>Obesity</v>
      </c>
      <c r="L1071">
        <v>10.19</v>
      </c>
      <c r="M1071" t="str">
        <f t="shared" si="49"/>
        <v>Diabetes</v>
      </c>
      <c r="N1071" t="str">
        <f>PROPER('Medical Examinations'!D1069)</f>
        <v>No</v>
      </c>
      <c r="O1071" t="s">
        <v>2380</v>
      </c>
      <c r="P1071" t="s">
        <v>2380</v>
      </c>
      <c r="Q1071" s="20">
        <v>0</v>
      </c>
      <c r="R1071" t="str">
        <f>PROPER('Answer Data Cleaning'!AA1071)</f>
        <v>No</v>
      </c>
      <c r="T1071" t="s">
        <v>1100</v>
      </c>
      <c r="U1071" s="24" t="str">
        <f>TEXT(_xlfn.CONCAT('Answer Data Cleaning'!M1071,"-",'Answer Data Cleaning'!L1071,"-",'Answer Data Cleaning'!K1071),"DD-MMM-YYYY")</f>
        <v>03-Aug-1975</v>
      </c>
      <c r="V1071">
        <f t="shared" si="50"/>
        <v>47</v>
      </c>
      <c r="W1071">
        <v>1</v>
      </c>
      <c r="X1071" s="22">
        <v>8627.5400000000009</v>
      </c>
      <c r="Y1071" t="s">
        <v>11</v>
      </c>
      <c r="Z1071" t="s">
        <v>11</v>
      </c>
      <c r="AA1071" t="s">
        <v>356</v>
      </c>
    </row>
    <row r="1072" spans="2:27" ht="15.5" x14ac:dyDescent="0.35">
      <c r="B1072" s="1" t="s">
        <v>1302</v>
      </c>
      <c r="C1072" s="1" t="s">
        <v>3453</v>
      </c>
      <c r="D1072" t="s">
        <v>4734</v>
      </c>
      <c r="E1072" t="s">
        <v>6543</v>
      </c>
      <c r="F1072" t="s">
        <v>6088</v>
      </c>
      <c r="I1072" t="s">
        <v>1302</v>
      </c>
      <c r="J1072">
        <v>30.5</v>
      </c>
      <c r="K1072" t="str">
        <f t="shared" si="48"/>
        <v>Obesity</v>
      </c>
      <c r="L1072">
        <v>10.79</v>
      </c>
      <c r="M1072" t="str">
        <f t="shared" si="49"/>
        <v>Diabetes</v>
      </c>
      <c r="N1072" t="str">
        <f>PROPER('Medical Examinations'!D1070)</f>
        <v>No</v>
      </c>
      <c r="O1072" t="s">
        <v>2380</v>
      </c>
      <c r="P1072" t="s">
        <v>2380</v>
      </c>
      <c r="Q1072" s="20">
        <v>0</v>
      </c>
      <c r="R1072" t="str">
        <f>PROPER('Answer Data Cleaning'!AA1072)</f>
        <v>No</v>
      </c>
      <c r="T1072" t="s">
        <v>1101</v>
      </c>
      <c r="U1072" s="24" t="str">
        <f>TEXT(_xlfn.CONCAT('Answer Data Cleaning'!M1072,"-",'Answer Data Cleaning'!L1072,"-",'Answer Data Cleaning'!K1072),"DD-MMM-YYYY")</f>
        <v>21-Oct-1965</v>
      </c>
      <c r="V1072">
        <f t="shared" si="50"/>
        <v>57</v>
      </c>
      <c r="W1072">
        <v>0</v>
      </c>
      <c r="X1072" s="22">
        <v>8665.09</v>
      </c>
      <c r="Y1072" t="s">
        <v>12</v>
      </c>
      <c r="Z1072" t="s">
        <v>11</v>
      </c>
      <c r="AA1072" t="s">
        <v>23</v>
      </c>
    </row>
    <row r="1073" spans="2:27" ht="15.5" x14ac:dyDescent="0.35">
      <c r="B1073" s="1" t="s">
        <v>1301</v>
      </c>
      <c r="C1073" s="1" t="s">
        <v>3454</v>
      </c>
      <c r="D1073" t="s">
        <v>4734</v>
      </c>
      <c r="E1073" t="s">
        <v>6545</v>
      </c>
      <c r="F1073" t="s">
        <v>6544</v>
      </c>
      <c r="I1073" t="s">
        <v>1301</v>
      </c>
      <c r="J1073">
        <v>30.3</v>
      </c>
      <c r="K1073" t="str">
        <f t="shared" si="48"/>
        <v>Obesity</v>
      </c>
      <c r="L1073">
        <v>4.24</v>
      </c>
      <c r="M1073" t="str">
        <f t="shared" si="49"/>
        <v>Normal</v>
      </c>
      <c r="N1073" t="str">
        <f>PROPER('Medical Examinations'!D1071)</f>
        <v>No</v>
      </c>
      <c r="O1073" t="s">
        <v>2380</v>
      </c>
      <c r="P1073" t="s">
        <v>2380</v>
      </c>
      <c r="Q1073" s="20">
        <v>0</v>
      </c>
      <c r="R1073" t="str">
        <f>PROPER('Answer Data Cleaning'!AA1073)</f>
        <v>No</v>
      </c>
      <c r="T1073" t="s">
        <v>1102</v>
      </c>
      <c r="U1073" s="24" t="str">
        <f>TEXT(_xlfn.CONCAT('Answer Data Cleaning'!M1073,"-",'Answer Data Cleaning'!L1073,"-",'Answer Data Cleaning'!K1073),"DD-MMM-YYYY")</f>
        <v>10-Aug-1969</v>
      </c>
      <c r="V1073">
        <f t="shared" si="50"/>
        <v>53</v>
      </c>
      <c r="W1073">
        <v>0</v>
      </c>
      <c r="X1073" s="22">
        <v>8665.14</v>
      </c>
      <c r="Y1073" t="s">
        <v>11</v>
      </c>
      <c r="Z1073" t="s">
        <v>12</v>
      </c>
      <c r="AA1073" t="s">
        <v>13</v>
      </c>
    </row>
    <row r="1074" spans="2:27" ht="15.5" x14ac:dyDescent="0.35">
      <c r="B1074" s="1" t="s">
        <v>1300</v>
      </c>
      <c r="C1074" s="1" t="s">
        <v>3455</v>
      </c>
      <c r="D1074" t="s">
        <v>4734</v>
      </c>
      <c r="E1074" t="s">
        <v>5376</v>
      </c>
      <c r="F1074" t="s">
        <v>6546</v>
      </c>
      <c r="I1074" t="s">
        <v>1300</v>
      </c>
      <c r="J1074">
        <v>26.22</v>
      </c>
      <c r="K1074" t="str">
        <f t="shared" si="48"/>
        <v>Overweight</v>
      </c>
      <c r="L1074">
        <v>5.83</v>
      </c>
      <c r="M1074" t="str">
        <f t="shared" si="49"/>
        <v>Prediabetes</v>
      </c>
      <c r="N1074" t="str">
        <f>PROPER('Medical Examinations'!D1072)</f>
        <v>No</v>
      </c>
      <c r="O1074" t="s">
        <v>2380</v>
      </c>
      <c r="P1074" t="s">
        <v>2380</v>
      </c>
      <c r="Q1074">
        <v>2</v>
      </c>
      <c r="R1074" t="str">
        <f>PROPER('Answer Data Cleaning'!AA1074)</f>
        <v>No</v>
      </c>
      <c r="T1074" t="s">
        <v>1103</v>
      </c>
      <c r="U1074" s="24" t="str">
        <f>TEXT(_xlfn.CONCAT('Answer Data Cleaning'!M1074,"-",'Answer Data Cleaning'!L1074,"-",'Answer Data Cleaning'!K1074),"DD-MMM-YYYY")</f>
        <v>16-Aug-1974</v>
      </c>
      <c r="V1074">
        <f t="shared" si="50"/>
        <v>48</v>
      </c>
      <c r="W1074">
        <v>0</v>
      </c>
      <c r="X1074" s="22">
        <v>8671.19</v>
      </c>
      <c r="Y1074" t="s">
        <v>11</v>
      </c>
      <c r="Z1074" t="s">
        <v>16</v>
      </c>
      <c r="AA1074" t="s">
        <v>23</v>
      </c>
    </row>
    <row r="1075" spans="2:27" ht="15.5" x14ac:dyDescent="0.35">
      <c r="B1075" s="1" t="s">
        <v>1299</v>
      </c>
      <c r="C1075" s="1" t="s">
        <v>3456</v>
      </c>
      <c r="D1075" t="s">
        <v>5612</v>
      </c>
      <c r="E1075" t="s">
        <v>6548</v>
      </c>
      <c r="F1075" t="s">
        <v>6547</v>
      </c>
      <c r="I1075" t="s">
        <v>1299</v>
      </c>
      <c r="J1075">
        <v>29.99</v>
      </c>
      <c r="K1075" t="str">
        <f t="shared" si="48"/>
        <v>Overweight</v>
      </c>
      <c r="L1075">
        <v>11.85</v>
      </c>
      <c r="M1075" t="str">
        <f t="shared" si="49"/>
        <v>Diabetes</v>
      </c>
      <c r="N1075" t="str">
        <f>PROPER('Medical Examinations'!D1073)</f>
        <v>No</v>
      </c>
      <c r="O1075" t="s">
        <v>2380</v>
      </c>
      <c r="P1075" t="s">
        <v>2380</v>
      </c>
      <c r="Q1075" s="20">
        <v>0</v>
      </c>
      <c r="R1075" t="str">
        <f>PROPER('Answer Data Cleaning'!AA1075)</f>
        <v>No</v>
      </c>
      <c r="T1075" t="s">
        <v>1104</v>
      </c>
      <c r="U1075" s="24" t="str">
        <f>TEXT(_xlfn.CONCAT('Answer Data Cleaning'!M1075,"-",'Answer Data Cleaning'!L1075,"-",'Answer Data Cleaning'!K1075),"DD-MMM-YYYY")</f>
        <v>11-Oct-1973</v>
      </c>
      <c r="V1075">
        <f t="shared" si="50"/>
        <v>49</v>
      </c>
      <c r="W1075">
        <v>0</v>
      </c>
      <c r="X1075" s="22">
        <v>8688.86</v>
      </c>
      <c r="Y1075" t="s">
        <v>11</v>
      </c>
      <c r="Z1075" t="s">
        <v>16</v>
      </c>
      <c r="AA1075" t="s">
        <v>356</v>
      </c>
    </row>
    <row r="1076" spans="2:27" ht="15.5" x14ac:dyDescent="0.35">
      <c r="B1076" s="1" t="s">
        <v>1298</v>
      </c>
      <c r="C1076" s="1" t="s">
        <v>3457</v>
      </c>
      <c r="D1076" t="s">
        <v>4734</v>
      </c>
      <c r="E1076" t="s">
        <v>6550</v>
      </c>
      <c r="F1076" t="s">
        <v>6549</v>
      </c>
      <c r="I1076" t="s">
        <v>1298</v>
      </c>
      <c r="J1076">
        <v>36.380000000000003</v>
      </c>
      <c r="K1076" t="str">
        <f t="shared" si="48"/>
        <v>Obesity</v>
      </c>
      <c r="L1076">
        <v>5.98</v>
      </c>
      <c r="M1076" t="str">
        <f t="shared" si="49"/>
        <v>Prediabetes</v>
      </c>
      <c r="N1076" t="str">
        <f>PROPER('Medical Examinations'!D1074)</f>
        <v>No</v>
      </c>
      <c r="O1076" t="s">
        <v>2380</v>
      </c>
      <c r="P1076" t="s">
        <v>2380</v>
      </c>
      <c r="Q1076">
        <v>1</v>
      </c>
      <c r="R1076" t="str">
        <f>PROPER('Answer Data Cleaning'!AA1076)</f>
        <v>No</v>
      </c>
      <c r="T1076" t="s">
        <v>1105</v>
      </c>
      <c r="U1076" s="24" t="str">
        <f>TEXT(_xlfn.CONCAT('Answer Data Cleaning'!M1076,"-",'Answer Data Cleaning'!L1076,"-",'Answer Data Cleaning'!K1076),"DD-MMM-YYYY")</f>
        <v>28-Oct-1980</v>
      </c>
      <c r="V1076">
        <f t="shared" si="50"/>
        <v>42</v>
      </c>
      <c r="W1076">
        <v>2</v>
      </c>
      <c r="X1076" s="22">
        <v>8701.84</v>
      </c>
      <c r="Y1076" t="s">
        <v>11</v>
      </c>
      <c r="Z1076" t="s">
        <v>12</v>
      </c>
      <c r="AA1076" t="s">
        <v>300</v>
      </c>
    </row>
    <row r="1077" spans="2:27" ht="15.5" x14ac:dyDescent="0.35">
      <c r="B1077" s="1" t="s">
        <v>1297</v>
      </c>
      <c r="C1077" s="1" t="s">
        <v>3458</v>
      </c>
      <c r="D1077" t="s">
        <v>4737</v>
      </c>
      <c r="E1077" t="s">
        <v>5015</v>
      </c>
      <c r="F1077" t="s">
        <v>6551</v>
      </c>
      <c r="I1077" t="s">
        <v>1297</v>
      </c>
      <c r="J1077">
        <v>31.16</v>
      </c>
      <c r="K1077" t="str">
        <f t="shared" si="48"/>
        <v>Obesity</v>
      </c>
      <c r="L1077">
        <v>4.26</v>
      </c>
      <c r="M1077" t="str">
        <f t="shared" si="49"/>
        <v>Normal</v>
      </c>
      <c r="N1077" t="str">
        <f>PROPER('Medical Examinations'!D1075)</f>
        <v>Yes</v>
      </c>
      <c r="O1077" t="s">
        <v>2380</v>
      </c>
      <c r="P1077" t="s">
        <v>2383</v>
      </c>
      <c r="Q1077">
        <v>1</v>
      </c>
      <c r="R1077" t="str">
        <f>PROPER('Answer Data Cleaning'!AA1077)</f>
        <v>No</v>
      </c>
      <c r="T1077" t="s">
        <v>1106</v>
      </c>
      <c r="U1077" s="24" t="str">
        <f>TEXT(_xlfn.CONCAT('Answer Data Cleaning'!M1077,"-",'Answer Data Cleaning'!L1077,"-",'Answer Data Cleaning'!K1077),"DD-MMM-YYYY")</f>
        <v>25-Jun-1973</v>
      </c>
      <c r="V1077">
        <f t="shared" si="50"/>
        <v>49</v>
      </c>
      <c r="W1077">
        <v>1</v>
      </c>
      <c r="X1077" s="22">
        <v>8703.4599999999991</v>
      </c>
      <c r="Y1077" t="s">
        <v>12</v>
      </c>
      <c r="Z1077" t="s">
        <v>12</v>
      </c>
      <c r="AA1077" t="s">
        <v>42</v>
      </c>
    </row>
    <row r="1078" spans="2:27" ht="15.5" x14ac:dyDescent="0.35">
      <c r="B1078" s="1" t="s">
        <v>1296</v>
      </c>
      <c r="C1078" s="1" t="s">
        <v>3459</v>
      </c>
      <c r="D1078" t="s">
        <v>4737</v>
      </c>
      <c r="E1078" t="s">
        <v>5713</v>
      </c>
      <c r="F1078" t="s">
        <v>6552</v>
      </c>
      <c r="I1078" t="s">
        <v>1296</v>
      </c>
      <c r="J1078">
        <v>25.55</v>
      </c>
      <c r="K1078" t="str">
        <f t="shared" si="48"/>
        <v>Overweight</v>
      </c>
      <c r="L1078">
        <v>4.96</v>
      </c>
      <c r="M1078" t="str">
        <f t="shared" si="49"/>
        <v>Normal</v>
      </c>
      <c r="N1078" t="str">
        <f>PROPER('Medical Examinations'!D1076)</f>
        <v>Yes</v>
      </c>
      <c r="O1078" t="s">
        <v>2380</v>
      </c>
      <c r="P1078" t="s">
        <v>2380</v>
      </c>
      <c r="Q1078">
        <v>1</v>
      </c>
      <c r="R1078" t="str">
        <f>PROPER('Answer Data Cleaning'!AA1078)</f>
        <v>No</v>
      </c>
      <c r="T1078" t="s">
        <v>1107</v>
      </c>
      <c r="U1078" s="24" t="str">
        <f>TEXT(_xlfn.CONCAT('Answer Data Cleaning'!M1078,"-",'Answer Data Cleaning'!L1078,"-",'Answer Data Cleaning'!K1078),"DD-MMM-YYYY")</f>
        <v>17-Jun-1976</v>
      </c>
      <c r="V1078">
        <f t="shared" si="50"/>
        <v>46</v>
      </c>
      <c r="W1078">
        <v>2</v>
      </c>
      <c r="X1078" s="22">
        <v>8733.23</v>
      </c>
      <c r="Y1078" t="s">
        <v>11</v>
      </c>
      <c r="Z1078" t="s">
        <v>12</v>
      </c>
      <c r="AA1078" t="s">
        <v>23</v>
      </c>
    </row>
    <row r="1079" spans="2:27" ht="15.5" x14ac:dyDescent="0.35">
      <c r="B1079" s="1" t="s">
        <v>1295</v>
      </c>
      <c r="C1079" s="1" t="s">
        <v>3460</v>
      </c>
      <c r="D1079" t="s">
        <v>4737</v>
      </c>
      <c r="E1079" t="s">
        <v>6553</v>
      </c>
      <c r="F1079" t="s">
        <v>5640</v>
      </c>
      <c r="I1079" t="s">
        <v>1295</v>
      </c>
      <c r="J1079">
        <v>28.77</v>
      </c>
      <c r="K1079" t="str">
        <f t="shared" si="48"/>
        <v>Overweight</v>
      </c>
      <c r="L1079">
        <v>4</v>
      </c>
      <c r="M1079" t="str">
        <f t="shared" si="49"/>
        <v>Normal</v>
      </c>
      <c r="N1079" t="str">
        <f>PROPER('Medical Examinations'!D1077)</f>
        <v>Yes</v>
      </c>
      <c r="O1079" t="s">
        <v>2380</v>
      </c>
      <c r="P1079" t="s">
        <v>2380</v>
      </c>
      <c r="Q1079" s="20">
        <v>0</v>
      </c>
      <c r="R1079" t="str">
        <f>PROPER('Answer Data Cleaning'!AA1079)</f>
        <v>No</v>
      </c>
      <c r="T1079" t="s">
        <v>1108</v>
      </c>
      <c r="U1079" s="24" t="str">
        <f>TEXT(_xlfn.CONCAT('Answer Data Cleaning'!M1079,"-",'Answer Data Cleaning'!L1079,"-",'Answer Data Cleaning'!K1079),"DD-MMM-YYYY")</f>
        <v>23-Aug-1999</v>
      </c>
      <c r="V1079">
        <f t="shared" si="50"/>
        <v>23</v>
      </c>
      <c r="W1079">
        <v>0</v>
      </c>
      <c r="X1079" s="22">
        <v>8747.68</v>
      </c>
      <c r="Y1079" t="s">
        <v>11</v>
      </c>
      <c r="Z1079" t="s">
        <v>12</v>
      </c>
      <c r="AA1079" t="s">
        <v>42</v>
      </c>
    </row>
    <row r="1080" spans="2:27" ht="15.5" x14ac:dyDescent="0.35">
      <c r="B1080" s="1" t="s">
        <v>1294</v>
      </c>
      <c r="C1080" s="1" t="s">
        <v>3461</v>
      </c>
      <c r="D1080" t="s">
        <v>4734</v>
      </c>
      <c r="E1080" t="s">
        <v>6555</v>
      </c>
      <c r="F1080" t="s">
        <v>6554</v>
      </c>
      <c r="I1080" t="s">
        <v>1294</v>
      </c>
      <c r="J1080">
        <v>23.14</v>
      </c>
      <c r="K1080" t="str">
        <f t="shared" si="48"/>
        <v>Normal Weight</v>
      </c>
      <c r="L1080">
        <v>4.1500000000000004</v>
      </c>
      <c r="M1080" t="str">
        <f t="shared" si="49"/>
        <v>Normal</v>
      </c>
      <c r="N1080" t="str">
        <f>PROPER('Medical Examinations'!D1078)</f>
        <v>Yes</v>
      </c>
      <c r="O1080" t="s">
        <v>2380</v>
      </c>
      <c r="P1080" t="s">
        <v>2380</v>
      </c>
      <c r="Q1080">
        <v>1</v>
      </c>
      <c r="R1080" t="str">
        <f>PROPER('Answer Data Cleaning'!AA1080)</f>
        <v>No</v>
      </c>
      <c r="T1080" t="s">
        <v>1109</v>
      </c>
      <c r="U1080" s="24" t="str">
        <f>TEXT(_xlfn.CONCAT('Answer Data Cleaning'!M1080,"-",'Answer Data Cleaning'!L1080,"-",'Answer Data Cleaning'!K1080),"DD-MMM-YYYY")</f>
        <v>09-Sep-1969</v>
      </c>
      <c r="V1080">
        <f t="shared" si="50"/>
        <v>53</v>
      </c>
      <c r="W1080">
        <v>0</v>
      </c>
      <c r="X1080" s="22">
        <v>8760.1200000000008</v>
      </c>
      <c r="Y1080" t="s">
        <v>11</v>
      </c>
      <c r="Z1080" t="s">
        <v>16</v>
      </c>
      <c r="AA1080" t="s">
        <v>13</v>
      </c>
    </row>
    <row r="1081" spans="2:27" ht="15.5" x14ac:dyDescent="0.35">
      <c r="B1081" s="1" t="s">
        <v>1293</v>
      </c>
      <c r="C1081" s="1" t="s">
        <v>3462</v>
      </c>
      <c r="D1081" t="s">
        <v>4737</v>
      </c>
      <c r="E1081" t="s">
        <v>5162</v>
      </c>
      <c r="F1081" t="s">
        <v>6556</v>
      </c>
      <c r="I1081" t="s">
        <v>1293</v>
      </c>
      <c r="J1081">
        <v>39.6</v>
      </c>
      <c r="K1081" t="str">
        <f t="shared" si="48"/>
        <v>Obesity</v>
      </c>
      <c r="L1081">
        <v>11.36</v>
      </c>
      <c r="M1081" t="str">
        <f t="shared" si="49"/>
        <v>Diabetes</v>
      </c>
      <c r="N1081" t="str">
        <f>PROPER('Medical Examinations'!D1079)</f>
        <v>No</v>
      </c>
      <c r="O1081" t="s">
        <v>2380</v>
      </c>
      <c r="P1081" t="s">
        <v>2380</v>
      </c>
      <c r="Q1081" s="20">
        <v>0</v>
      </c>
      <c r="R1081" t="str">
        <f>PROPER('Answer Data Cleaning'!AA1081)</f>
        <v>No</v>
      </c>
      <c r="T1081" t="s">
        <v>1110</v>
      </c>
      <c r="U1081" s="24" t="str">
        <f>TEXT(_xlfn.CONCAT('Answer Data Cleaning'!M1081,"-",'Answer Data Cleaning'!L1081,"-",'Answer Data Cleaning'!K1081),"DD-MMM-YYYY")</f>
        <v>06-Sep-1974</v>
      </c>
      <c r="V1081">
        <f t="shared" si="50"/>
        <v>48</v>
      </c>
      <c r="W1081">
        <v>1</v>
      </c>
      <c r="X1081" s="22">
        <v>8765.25</v>
      </c>
      <c r="Y1081" t="s">
        <v>11</v>
      </c>
      <c r="Z1081" t="s">
        <v>12</v>
      </c>
      <c r="AA1081" t="s">
        <v>23</v>
      </c>
    </row>
    <row r="1082" spans="2:27" ht="15.5" x14ac:dyDescent="0.35">
      <c r="B1082" s="1" t="s">
        <v>1292</v>
      </c>
      <c r="C1082" s="1" t="s">
        <v>3463</v>
      </c>
      <c r="D1082" t="s">
        <v>4737</v>
      </c>
      <c r="E1082" t="s">
        <v>6558</v>
      </c>
      <c r="F1082" t="s">
        <v>6557</v>
      </c>
      <c r="I1082" t="s">
        <v>1292</v>
      </c>
      <c r="J1082">
        <v>29.2</v>
      </c>
      <c r="K1082" t="str">
        <f t="shared" si="48"/>
        <v>Overweight</v>
      </c>
      <c r="L1082">
        <v>7.53</v>
      </c>
      <c r="M1082" t="str">
        <f t="shared" si="49"/>
        <v>Diabetes</v>
      </c>
      <c r="N1082" t="str">
        <f>PROPER('Medical Examinations'!D1080)</f>
        <v>No</v>
      </c>
      <c r="O1082" t="s">
        <v>2380</v>
      </c>
      <c r="P1082" t="s">
        <v>2380</v>
      </c>
      <c r="Q1082" s="20">
        <v>0</v>
      </c>
      <c r="R1082" t="str">
        <f>PROPER('Answer Data Cleaning'!AA1082)</f>
        <v>No</v>
      </c>
      <c r="T1082" t="s">
        <v>1111</v>
      </c>
      <c r="U1082" s="24" t="str">
        <f>TEXT(_xlfn.CONCAT('Answer Data Cleaning'!M1082,"-",'Answer Data Cleaning'!L1082,"-",'Answer Data Cleaning'!K1082),"DD-MMM-YYYY")</f>
        <v>23-Aug-1971</v>
      </c>
      <c r="V1082">
        <f t="shared" si="50"/>
        <v>51</v>
      </c>
      <c r="W1082">
        <v>0</v>
      </c>
      <c r="X1082" s="22">
        <v>8782.4699999999993</v>
      </c>
      <c r="Y1082" t="s">
        <v>11</v>
      </c>
      <c r="Z1082" t="s">
        <v>12</v>
      </c>
      <c r="AA1082" t="s">
        <v>42</v>
      </c>
    </row>
    <row r="1083" spans="2:27" ht="15.5" x14ac:dyDescent="0.35">
      <c r="B1083" s="1" t="s">
        <v>1291</v>
      </c>
      <c r="C1083" s="1" t="s">
        <v>3464</v>
      </c>
      <c r="D1083" t="s">
        <v>4737</v>
      </c>
      <c r="E1083" t="s">
        <v>6560</v>
      </c>
      <c r="F1083" t="s">
        <v>6559</v>
      </c>
      <c r="I1083" t="s">
        <v>1291</v>
      </c>
      <c r="J1083">
        <v>32.774999999999999</v>
      </c>
      <c r="K1083" t="str">
        <f t="shared" si="48"/>
        <v>Obesity</v>
      </c>
      <c r="L1083">
        <v>7.95</v>
      </c>
      <c r="M1083" t="str">
        <f t="shared" si="49"/>
        <v>Diabetes</v>
      </c>
      <c r="N1083" t="str">
        <f>PROPER('Medical Examinations'!D1081)</f>
        <v>No</v>
      </c>
      <c r="O1083" t="s">
        <v>2380</v>
      </c>
      <c r="P1083" t="s">
        <v>2380</v>
      </c>
      <c r="Q1083" s="20">
        <v>0</v>
      </c>
      <c r="R1083" t="str">
        <f>PROPER('Answer Data Cleaning'!AA1083)</f>
        <v>No</v>
      </c>
      <c r="T1083" t="s">
        <v>1112</v>
      </c>
      <c r="U1083" s="24" t="str">
        <f>TEXT(_xlfn.CONCAT('Answer Data Cleaning'!M1083,"-",'Answer Data Cleaning'!L1083,"-",'Answer Data Cleaning'!K1083),"DD-MMM-YYYY")</f>
        <v>18-Jun-1971</v>
      </c>
      <c r="V1083">
        <f t="shared" si="50"/>
        <v>51</v>
      </c>
      <c r="W1083">
        <v>0</v>
      </c>
      <c r="X1083" s="22">
        <v>8798.59</v>
      </c>
      <c r="Y1083" t="s">
        <v>11</v>
      </c>
      <c r="Z1083" t="s">
        <v>16</v>
      </c>
      <c r="AA1083" t="s">
        <v>42</v>
      </c>
    </row>
    <row r="1084" spans="2:27" ht="15.5" x14ac:dyDescent="0.35">
      <c r="B1084" s="1" t="s">
        <v>1290</v>
      </c>
      <c r="C1084" s="1" t="s">
        <v>3465</v>
      </c>
      <c r="D1084" t="s">
        <v>4737</v>
      </c>
      <c r="E1084" t="s">
        <v>5734</v>
      </c>
      <c r="F1084" t="s">
        <v>6561</v>
      </c>
      <c r="I1084" t="s">
        <v>1290</v>
      </c>
      <c r="J1084">
        <v>24.035</v>
      </c>
      <c r="K1084" t="str">
        <f t="shared" si="48"/>
        <v>Normal Weight</v>
      </c>
      <c r="L1084">
        <v>8.5</v>
      </c>
      <c r="M1084" t="str">
        <f t="shared" si="49"/>
        <v>Diabetes</v>
      </c>
      <c r="N1084" t="str">
        <f>PROPER('Medical Examinations'!D1082)</f>
        <v>No</v>
      </c>
      <c r="O1084" t="s">
        <v>2380</v>
      </c>
      <c r="P1084" t="s">
        <v>2380</v>
      </c>
      <c r="Q1084" s="20">
        <v>0</v>
      </c>
      <c r="R1084" t="str">
        <f>PROPER('Answer Data Cleaning'!AA1084)</f>
        <v>No</v>
      </c>
      <c r="T1084" t="s">
        <v>1113</v>
      </c>
      <c r="U1084" s="24" t="str">
        <f>TEXT(_xlfn.CONCAT('Answer Data Cleaning'!M1084,"-",'Answer Data Cleaning'!L1084,"-",'Answer Data Cleaning'!K1084),"DD-MMM-YYYY")</f>
        <v>29-Aug-1965</v>
      </c>
      <c r="V1084">
        <f t="shared" si="50"/>
        <v>57</v>
      </c>
      <c r="W1084">
        <v>0</v>
      </c>
      <c r="X1084" s="22">
        <v>8800.49</v>
      </c>
      <c r="Y1084" t="s">
        <v>12</v>
      </c>
      <c r="Z1084" t="s">
        <v>11</v>
      </c>
      <c r="AA1084" t="s">
        <v>13</v>
      </c>
    </row>
    <row r="1085" spans="2:27" ht="15.5" x14ac:dyDescent="0.35">
      <c r="B1085" s="1" t="s">
        <v>1289</v>
      </c>
      <c r="C1085" s="1" t="s">
        <v>3466</v>
      </c>
      <c r="D1085" t="s">
        <v>5612</v>
      </c>
      <c r="E1085" t="s">
        <v>6563</v>
      </c>
      <c r="F1085" t="s">
        <v>6562</v>
      </c>
      <c r="I1085" t="s">
        <v>1289</v>
      </c>
      <c r="J1085">
        <v>30.55</v>
      </c>
      <c r="K1085" t="str">
        <f t="shared" si="48"/>
        <v>Obesity</v>
      </c>
      <c r="L1085">
        <v>5.89</v>
      </c>
      <c r="M1085" t="str">
        <f t="shared" si="49"/>
        <v>Prediabetes</v>
      </c>
      <c r="N1085" t="str">
        <f>PROPER('Medical Examinations'!D1083)</f>
        <v>No</v>
      </c>
      <c r="O1085" t="s">
        <v>2380</v>
      </c>
      <c r="P1085" t="s">
        <v>2383</v>
      </c>
      <c r="Q1085">
        <v>1</v>
      </c>
      <c r="R1085" t="str">
        <f>PROPER('Answer Data Cleaning'!AA1085)</f>
        <v>No</v>
      </c>
      <c r="T1085" t="s">
        <v>1114</v>
      </c>
      <c r="U1085" s="24" t="str">
        <f>TEXT(_xlfn.CONCAT('Answer Data Cleaning'!M1085,"-",'Answer Data Cleaning'!L1085,"-",'Answer Data Cleaning'!K1085),"DD-MMM-YYYY")</f>
        <v>07-Nov-2001</v>
      </c>
      <c r="V1085">
        <f t="shared" si="50"/>
        <v>21</v>
      </c>
      <c r="W1085">
        <v>0</v>
      </c>
      <c r="X1085" s="22">
        <v>8821.8799999999992</v>
      </c>
      <c r="Y1085" t="s">
        <v>11</v>
      </c>
      <c r="Z1085" t="s">
        <v>12</v>
      </c>
      <c r="AA1085" t="s">
        <v>249</v>
      </c>
    </row>
    <row r="1086" spans="2:27" ht="15.5" x14ac:dyDescent="0.35">
      <c r="B1086" s="1" t="s">
        <v>1288</v>
      </c>
      <c r="C1086" s="1" t="s">
        <v>3467</v>
      </c>
      <c r="D1086" t="s">
        <v>5612</v>
      </c>
      <c r="E1086" t="s">
        <v>6565</v>
      </c>
      <c r="F1086" t="s">
        <v>6564</v>
      </c>
      <c r="I1086" t="s">
        <v>1288</v>
      </c>
      <c r="J1086">
        <v>28.81</v>
      </c>
      <c r="K1086" t="str">
        <f t="shared" si="48"/>
        <v>Overweight</v>
      </c>
      <c r="L1086">
        <v>8.76</v>
      </c>
      <c r="M1086" t="str">
        <f t="shared" si="49"/>
        <v>Diabetes</v>
      </c>
      <c r="N1086" t="str">
        <f>PROPER('Medical Examinations'!D1084)</f>
        <v>No</v>
      </c>
      <c r="O1086" t="s">
        <v>2380</v>
      </c>
      <c r="P1086" t="s">
        <v>2380</v>
      </c>
      <c r="Q1086">
        <v>2</v>
      </c>
      <c r="R1086" t="str">
        <f>PROPER('Answer Data Cleaning'!AA1086)</f>
        <v>No</v>
      </c>
      <c r="T1086" t="s">
        <v>1115</v>
      </c>
      <c r="U1086" s="24" t="str">
        <f>TEXT(_xlfn.CONCAT('Answer Data Cleaning'!M1086,"-",'Answer Data Cleaning'!L1086,"-",'Answer Data Cleaning'!K1086),"DD-MMM-YYYY")</f>
        <v>14-Jun-1976</v>
      </c>
      <c r="V1086">
        <f t="shared" si="50"/>
        <v>46</v>
      </c>
      <c r="W1086">
        <v>2</v>
      </c>
      <c r="X1086" s="22">
        <v>8823.2800000000007</v>
      </c>
      <c r="Y1086" t="s">
        <v>11</v>
      </c>
      <c r="Z1086" t="s">
        <v>16</v>
      </c>
      <c r="AA1086" t="s">
        <v>42</v>
      </c>
    </row>
    <row r="1087" spans="2:27" ht="15.5" x14ac:dyDescent="0.35">
      <c r="B1087" s="1" t="s">
        <v>1287</v>
      </c>
      <c r="C1087" s="1" t="s">
        <v>3468</v>
      </c>
      <c r="D1087" t="s">
        <v>4737</v>
      </c>
      <c r="E1087" t="s">
        <v>6567</v>
      </c>
      <c r="F1087" t="s">
        <v>6566</v>
      </c>
      <c r="I1087" t="s">
        <v>1287</v>
      </c>
      <c r="J1087">
        <v>31.66</v>
      </c>
      <c r="K1087" t="str">
        <f t="shared" si="48"/>
        <v>Obesity</v>
      </c>
      <c r="L1087">
        <v>4.1100000000000003</v>
      </c>
      <c r="M1087" t="str">
        <f t="shared" si="49"/>
        <v>Normal</v>
      </c>
      <c r="N1087" t="str">
        <f>PROPER('Medical Examinations'!D1085)</f>
        <v>No</v>
      </c>
      <c r="O1087" t="s">
        <v>2380</v>
      </c>
      <c r="P1087" t="s">
        <v>2380</v>
      </c>
      <c r="Q1087" s="20">
        <v>0</v>
      </c>
      <c r="R1087" t="str">
        <f>PROPER('Answer Data Cleaning'!AA1087)</f>
        <v>No</v>
      </c>
      <c r="T1087" t="s">
        <v>1116</v>
      </c>
      <c r="U1087" s="24" t="str">
        <f>TEXT(_xlfn.CONCAT('Answer Data Cleaning'!M1087,"-",'Answer Data Cleaning'!L1087,"-",'Answer Data Cleaning'!K1087),"DD-MMM-YYYY")</f>
        <v>19-Oct-1976</v>
      </c>
      <c r="V1087">
        <f t="shared" si="50"/>
        <v>46</v>
      </c>
      <c r="W1087">
        <v>1</v>
      </c>
      <c r="X1087" s="22">
        <v>8823.99</v>
      </c>
      <c r="Y1087" t="s">
        <v>11</v>
      </c>
      <c r="Z1087" t="s">
        <v>12</v>
      </c>
      <c r="AA1087" t="s">
        <v>247</v>
      </c>
    </row>
    <row r="1088" spans="2:27" ht="15.5" x14ac:dyDescent="0.35">
      <c r="B1088" s="1" t="s">
        <v>1286</v>
      </c>
      <c r="C1088" s="1" t="s">
        <v>3469</v>
      </c>
      <c r="D1088" t="s">
        <v>4737</v>
      </c>
      <c r="E1088" t="s">
        <v>5713</v>
      </c>
      <c r="F1088" t="s">
        <v>6568</v>
      </c>
      <c r="I1088" t="s">
        <v>1286</v>
      </c>
      <c r="J1088">
        <v>28.215</v>
      </c>
      <c r="K1088" t="str">
        <f t="shared" si="48"/>
        <v>Overweight</v>
      </c>
      <c r="L1088">
        <v>7.56</v>
      </c>
      <c r="M1088" t="str">
        <f t="shared" si="49"/>
        <v>Diabetes</v>
      </c>
      <c r="N1088" t="str">
        <f>PROPER('Medical Examinations'!D1086)</f>
        <v>Yes</v>
      </c>
      <c r="O1088" t="s">
        <v>2380</v>
      </c>
      <c r="P1088" t="s">
        <v>2380</v>
      </c>
      <c r="Q1088">
        <v>1</v>
      </c>
      <c r="R1088" t="str">
        <f>PROPER('Answer Data Cleaning'!AA1088)</f>
        <v>No</v>
      </c>
      <c r="T1088" t="s">
        <v>1117</v>
      </c>
      <c r="U1088" s="24" t="str">
        <f>TEXT(_xlfn.CONCAT('Answer Data Cleaning'!M1088,"-",'Answer Data Cleaning'!L1088,"-",'Answer Data Cleaning'!K1088),"DD-MMM-YYYY")</f>
        <v>22-Aug-1988</v>
      </c>
      <c r="V1088">
        <f t="shared" si="50"/>
        <v>34</v>
      </c>
      <c r="W1088">
        <v>3</v>
      </c>
      <c r="X1088" s="22">
        <v>8824.27</v>
      </c>
      <c r="Y1088" t="s">
        <v>11</v>
      </c>
      <c r="Z1088" t="s">
        <v>16</v>
      </c>
      <c r="AA1088" t="s">
        <v>200</v>
      </c>
    </row>
    <row r="1089" spans="2:27" ht="15.5" x14ac:dyDescent="0.35">
      <c r="B1089" s="1" t="s">
        <v>1285</v>
      </c>
      <c r="C1089" s="1" t="s">
        <v>3470</v>
      </c>
      <c r="D1089" t="s">
        <v>4737</v>
      </c>
      <c r="E1089" t="s">
        <v>5162</v>
      </c>
      <c r="F1089" t="s">
        <v>6569</v>
      </c>
      <c r="I1089" t="s">
        <v>1285</v>
      </c>
      <c r="J1089">
        <v>26.12</v>
      </c>
      <c r="K1089" t="str">
        <f t="shared" si="48"/>
        <v>Overweight</v>
      </c>
      <c r="L1089">
        <v>4.17</v>
      </c>
      <c r="M1089" t="str">
        <f t="shared" si="49"/>
        <v>Normal</v>
      </c>
      <c r="N1089" t="str">
        <f>PROPER('Medical Examinations'!D1087)</f>
        <v>Yes</v>
      </c>
      <c r="O1089" t="s">
        <v>2380</v>
      </c>
      <c r="P1089" t="s">
        <v>2383</v>
      </c>
      <c r="Q1089">
        <v>1</v>
      </c>
      <c r="R1089" t="str">
        <f>PROPER('Answer Data Cleaning'!AA1089)</f>
        <v>No</v>
      </c>
      <c r="T1089" t="s">
        <v>1118</v>
      </c>
      <c r="U1089" s="24" t="str">
        <f>TEXT(_xlfn.CONCAT('Answer Data Cleaning'!M1089,"-",'Answer Data Cleaning'!L1089,"-",'Answer Data Cleaning'!K1089),"DD-MMM-YYYY")</f>
        <v>14-Jul-1976</v>
      </c>
      <c r="V1089">
        <f t="shared" si="50"/>
        <v>46</v>
      </c>
      <c r="W1089">
        <v>2</v>
      </c>
      <c r="X1089" s="22">
        <v>8825.09</v>
      </c>
      <c r="Y1089" t="s">
        <v>11</v>
      </c>
      <c r="Z1089" t="s">
        <v>12</v>
      </c>
      <c r="AA1089" t="s">
        <v>42</v>
      </c>
    </row>
    <row r="1090" spans="2:27" ht="15.5" x14ac:dyDescent="0.35">
      <c r="B1090" s="1" t="s">
        <v>1284</v>
      </c>
      <c r="C1090" s="1" t="s">
        <v>3471</v>
      </c>
      <c r="D1090" t="s">
        <v>4734</v>
      </c>
      <c r="E1090" t="s">
        <v>6571</v>
      </c>
      <c r="F1090" t="s">
        <v>6570</v>
      </c>
      <c r="I1090" t="s">
        <v>1284</v>
      </c>
      <c r="J1090">
        <v>36.630000000000003</v>
      </c>
      <c r="K1090" t="str">
        <f t="shared" si="48"/>
        <v>Obesity</v>
      </c>
      <c r="L1090">
        <v>11.42</v>
      </c>
      <c r="M1090" t="str">
        <f t="shared" si="49"/>
        <v>Diabetes</v>
      </c>
      <c r="N1090" t="str">
        <f>PROPER('Medical Examinations'!D1088)</f>
        <v>No</v>
      </c>
      <c r="O1090" t="s">
        <v>2380</v>
      </c>
      <c r="P1090" t="s">
        <v>2380</v>
      </c>
      <c r="Q1090">
        <v>2</v>
      </c>
      <c r="R1090" t="str">
        <f>PROPER('Answer Data Cleaning'!AA1090)</f>
        <v>No</v>
      </c>
      <c r="T1090" t="s">
        <v>1119</v>
      </c>
      <c r="U1090" s="24" t="str">
        <f>TEXT(_xlfn.CONCAT('Answer Data Cleaning'!M1090,"-",'Answer Data Cleaning'!L1090,"-",'Answer Data Cleaning'!K1090),"DD-MMM-YYYY")</f>
        <v>14-Nov-1972</v>
      </c>
      <c r="V1090">
        <f t="shared" si="50"/>
        <v>50</v>
      </c>
      <c r="W1090">
        <v>0</v>
      </c>
      <c r="X1090" s="22">
        <v>8827.2099999999991</v>
      </c>
      <c r="Y1090" t="s">
        <v>12</v>
      </c>
      <c r="Z1090" t="s">
        <v>16</v>
      </c>
      <c r="AA1090" t="s">
        <v>23</v>
      </c>
    </row>
    <row r="1091" spans="2:27" ht="15.5" x14ac:dyDescent="0.35">
      <c r="B1091" s="1" t="s">
        <v>1283</v>
      </c>
      <c r="C1091" s="1" t="s">
        <v>3472</v>
      </c>
      <c r="D1091" t="s">
        <v>4734</v>
      </c>
      <c r="E1091" t="s">
        <v>6573</v>
      </c>
      <c r="F1091" t="s">
        <v>6572</v>
      </c>
      <c r="I1091" t="s">
        <v>1283</v>
      </c>
      <c r="J1091">
        <v>33.344999999999999</v>
      </c>
      <c r="K1091" t="str">
        <f t="shared" si="48"/>
        <v>Obesity</v>
      </c>
      <c r="L1091">
        <v>7.33</v>
      </c>
      <c r="M1091" t="str">
        <f t="shared" si="49"/>
        <v>Diabetes</v>
      </c>
      <c r="N1091" t="str">
        <f>PROPER('Medical Examinations'!D1089)</f>
        <v>No</v>
      </c>
      <c r="O1091" t="s">
        <v>2380</v>
      </c>
      <c r="P1091" t="s">
        <v>2380</v>
      </c>
      <c r="Q1091">
        <v>2</v>
      </c>
      <c r="R1091" t="str">
        <f>PROPER('Answer Data Cleaning'!AA1091)</f>
        <v>No</v>
      </c>
      <c r="T1091" t="s">
        <v>1120</v>
      </c>
      <c r="U1091" s="24" t="str">
        <f>TEXT(_xlfn.CONCAT('Answer Data Cleaning'!M1091,"-",'Answer Data Cleaning'!L1091,"-",'Answer Data Cleaning'!K1091),"DD-MMM-YYYY")</f>
        <v>22-Nov-1972</v>
      </c>
      <c r="V1091">
        <f t="shared" si="50"/>
        <v>50</v>
      </c>
      <c r="W1091">
        <v>0</v>
      </c>
      <c r="X1091" s="22">
        <v>8835.26</v>
      </c>
      <c r="Y1091" t="s">
        <v>12</v>
      </c>
      <c r="Z1091" t="s">
        <v>11</v>
      </c>
      <c r="AA1091" t="s">
        <v>23</v>
      </c>
    </row>
    <row r="1092" spans="2:27" ht="15.5" x14ac:dyDescent="0.35">
      <c r="B1092" s="1" t="s">
        <v>1282</v>
      </c>
      <c r="C1092" s="1" t="s">
        <v>3473</v>
      </c>
      <c r="D1092" t="s">
        <v>5612</v>
      </c>
      <c r="E1092" t="s">
        <v>6575</v>
      </c>
      <c r="F1092" t="s">
        <v>6574</v>
      </c>
      <c r="I1092" t="s">
        <v>1282</v>
      </c>
      <c r="J1092">
        <v>27.11</v>
      </c>
      <c r="K1092" t="str">
        <f t="shared" ref="K1092:K1155" si="51">IF(J1092&lt;18.5,"Underweight",IF(J1092&lt;25,"Normal Weight",IF(J1092&lt;30,"Overweight","Obesity")))</f>
        <v>Overweight</v>
      </c>
      <c r="L1092">
        <v>6.7</v>
      </c>
      <c r="M1092" t="str">
        <f t="shared" ref="M1092:M1155" si="52">IF(L1092&lt;5.7,"Normal",IF(L1092&lt;6.5,"Prediabetes","Diabetes"))</f>
        <v>Diabetes</v>
      </c>
      <c r="N1092" t="str">
        <f>PROPER('Medical Examinations'!D1090)</f>
        <v>No</v>
      </c>
      <c r="O1092" t="s">
        <v>2380</v>
      </c>
      <c r="P1092" t="s">
        <v>2380</v>
      </c>
      <c r="Q1092" s="20">
        <v>0</v>
      </c>
      <c r="R1092" t="str">
        <f>PROPER('Answer Data Cleaning'!AA1092)</f>
        <v>No</v>
      </c>
      <c r="T1092" t="s">
        <v>1121</v>
      </c>
      <c r="U1092" s="24" t="str">
        <f>TEXT(_xlfn.CONCAT('Answer Data Cleaning'!M1092,"-",'Answer Data Cleaning'!L1092,"-",'Answer Data Cleaning'!K1092),"DD-MMM-YYYY")</f>
        <v>18-Jun-1974</v>
      </c>
      <c r="V1092">
        <f t="shared" si="50"/>
        <v>48</v>
      </c>
      <c r="W1092">
        <v>1</v>
      </c>
      <c r="X1092" s="22">
        <v>8871.15</v>
      </c>
      <c r="Y1092" t="s">
        <v>11</v>
      </c>
      <c r="Z1092" t="s">
        <v>12</v>
      </c>
      <c r="AA1092" t="s">
        <v>13</v>
      </c>
    </row>
    <row r="1093" spans="2:27" ht="15.5" x14ac:dyDescent="0.35">
      <c r="B1093" s="1" t="s">
        <v>1281</v>
      </c>
      <c r="C1093" s="1" t="s">
        <v>3474</v>
      </c>
      <c r="D1093" t="s">
        <v>4734</v>
      </c>
      <c r="E1093" t="s">
        <v>6577</v>
      </c>
      <c r="F1093" t="s">
        <v>6576</v>
      </c>
      <c r="I1093" t="s">
        <v>1281</v>
      </c>
      <c r="J1093">
        <v>26.6</v>
      </c>
      <c r="K1093" t="str">
        <f t="shared" si="51"/>
        <v>Overweight</v>
      </c>
      <c r="L1093">
        <v>5.27</v>
      </c>
      <c r="M1093" t="str">
        <f t="shared" si="52"/>
        <v>Normal</v>
      </c>
      <c r="N1093" t="str">
        <f>PROPER('Medical Examinations'!D1091)</f>
        <v>Yes</v>
      </c>
      <c r="O1093" t="s">
        <v>2380</v>
      </c>
      <c r="P1093" t="s">
        <v>2383</v>
      </c>
      <c r="Q1093">
        <v>1</v>
      </c>
      <c r="R1093" t="str">
        <f>PROPER('Answer Data Cleaning'!AA1093)</f>
        <v>No</v>
      </c>
      <c r="T1093" t="s">
        <v>1122</v>
      </c>
      <c r="U1093" s="24" t="str">
        <f>TEXT(_xlfn.CONCAT('Answer Data Cleaning'!M1093,"-",'Answer Data Cleaning'!L1093,"-",'Answer Data Cleaning'!K1093),"DD-MMM-YYYY")</f>
        <v>09-Sep-1973</v>
      </c>
      <c r="V1093">
        <f t="shared" ref="V1093:V1156" si="53">DATEDIF(U1093,"08-jun-2023","y")</f>
        <v>49</v>
      </c>
      <c r="W1093">
        <v>0</v>
      </c>
      <c r="X1093" s="22">
        <v>8890.59</v>
      </c>
      <c r="Y1093" t="s">
        <v>11</v>
      </c>
      <c r="Z1093" t="s">
        <v>12</v>
      </c>
      <c r="AA1093" t="s">
        <v>23</v>
      </c>
    </row>
    <row r="1094" spans="2:27" ht="15.5" x14ac:dyDescent="0.35">
      <c r="B1094" s="1" t="s">
        <v>1280</v>
      </c>
      <c r="C1094" s="1" t="s">
        <v>3475</v>
      </c>
      <c r="D1094" t="s">
        <v>4734</v>
      </c>
      <c r="E1094" t="s">
        <v>6578</v>
      </c>
      <c r="F1094" t="s">
        <v>6493</v>
      </c>
      <c r="I1094" t="s">
        <v>1280</v>
      </c>
      <c r="J1094">
        <v>30.41</v>
      </c>
      <c r="K1094" t="str">
        <f t="shared" si="51"/>
        <v>Obesity</v>
      </c>
      <c r="L1094">
        <v>7.72</v>
      </c>
      <c r="M1094" t="str">
        <f t="shared" si="52"/>
        <v>Diabetes</v>
      </c>
      <c r="N1094" t="str">
        <f>PROPER('Medical Examinations'!D1092)</f>
        <v>No</v>
      </c>
      <c r="O1094" t="s">
        <v>2380</v>
      </c>
      <c r="P1094" t="s">
        <v>2380</v>
      </c>
      <c r="Q1094" s="20">
        <v>0</v>
      </c>
      <c r="R1094" t="str">
        <f>PROPER('Answer Data Cleaning'!AA1094)</f>
        <v>No</v>
      </c>
      <c r="T1094" t="s">
        <v>1123</v>
      </c>
      <c r="U1094" s="24" t="str">
        <f>TEXT(_xlfn.CONCAT('Answer Data Cleaning'!M1094,"-",'Answer Data Cleaning'!L1094,"-",'Answer Data Cleaning'!K1094),"DD-MMM-YYYY")</f>
        <v>16-Dec-1978</v>
      </c>
      <c r="V1094">
        <f t="shared" si="53"/>
        <v>44</v>
      </c>
      <c r="W1094">
        <v>3</v>
      </c>
      <c r="X1094" s="22">
        <v>8891.14</v>
      </c>
      <c r="Y1094" t="s">
        <v>11</v>
      </c>
      <c r="Z1094" t="s">
        <v>12</v>
      </c>
      <c r="AA1094" t="s">
        <v>356</v>
      </c>
    </row>
    <row r="1095" spans="2:27" ht="15.5" x14ac:dyDescent="0.35">
      <c r="B1095" s="1" t="s">
        <v>1279</v>
      </c>
      <c r="C1095" s="1" t="s">
        <v>3476</v>
      </c>
      <c r="D1095" t="s">
        <v>4737</v>
      </c>
      <c r="E1095" t="s">
        <v>6580</v>
      </c>
      <c r="F1095" t="s">
        <v>6579</v>
      </c>
      <c r="I1095" t="s">
        <v>1279</v>
      </c>
      <c r="J1095">
        <v>28.98</v>
      </c>
      <c r="K1095" t="str">
        <f t="shared" si="51"/>
        <v>Overweight</v>
      </c>
      <c r="L1095">
        <v>8.68</v>
      </c>
      <c r="M1095" t="str">
        <f t="shared" si="52"/>
        <v>Diabetes</v>
      </c>
      <c r="N1095" t="str">
        <f>PROPER('Medical Examinations'!D1093)</f>
        <v>No</v>
      </c>
      <c r="O1095" t="s">
        <v>2380</v>
      </c>
      <c r="P1095" t="s">
        <v>2380</v>
      </c>
      <c r="Q1095">
        <v>2</v>
      </c>
      <c r="R1095" t="str">
        <f>PROPER('Answer Data Cleaning'!AA1095)</f>
        <v>No</v>
      </c>
      <c r="T1095" t="s">
        <v>1124</v>
      </c>
      <c r="U1095" s="24" t="str">
        <f>TEXT(_xlfn.CONCAT('Answer Data Cleaning'!M1095,"-",'Answer Data Cleaning'!L1095,"-",'Answer Data Cleaning'!K1095),"DD-MMM-YYYY")</f>
        <v>28-Nov-1997</v>
      </c>
      <c r="V1095">
        <f t="shared" si="53"/>
        <v>25</v>
      </c>
      <c r="W1095">
        <v>0</v>
      </c>
      <c r="X1095" s="22">
        <v>8906.14</v>
      </c>
      <c r="Y1095" t="s">
        <v>11</v>
      </c>
      <c r="Z1095" t="s">
        <v>11</v>
      </c>
      <c r="AA1095" t="s">
        <v>23</v>
      </c>
    </row>
    <row r="1096" spans="2:27" ht="15.5" x14ac:dyDescent="0.35">
      <c r="B1096" s="1" t="s">
        <v>1278</v>
      </c>
      <c r="C1096" s="1" t="s">
        <v>3477</v>
      </c>
      <c r="D1096" t="s">
        <v>4734</v>
      </c>
      <c r="E1096" t="s">
        <v>6582</v>
      </c>
      <c r="F1096" t="s">
        <v>6581</v>
      </c>
      <c r="I1096" t="s">
        <v>1278</v>
      </c>
      <c r="J1096">
        <v>31.24</v>
      </c>
      <c r="K1096" t="str">
        <f t="shared" si="51"/>
        <v>Obesity</v>
      </c>
      <c r="L1096">
        <v>9.8000000000000007</v>
      </c>
      <c r="M1096" t="str">
        <f t="shared" si="52"/>
        <v>Diabetes</v>
      </c>
      <c r="N1096" t="str">
        <f>PROPER('Medical Examinations'!D1094)</f>
        <v>No</v>
      </c>
      <c r="O1096" t="s">
        <v>2380</v>
      </c>
      <c r="P1096" t="s">
        <v>2380</v>
      </c>
      <c r="Q1096" s="20">
        <v>0</v>
      </c>
      <c r="R1096" t="str">
        <f>PROPER('Answer Data Cleaning'!AA1096)</f>
        <v>No</v>
      </c>
      <c r="T1096" t="s">
        <v>1125</v>
      </c>
      <c r="U1096" s="24" t="str">
        <f>TEXT(_xlfn.CONCAT('Answer Data Cleaning'!M1096,"-",'Answer Data Cleaning'!L1096,"-",'Answer Data Cleaning'!K1096),"DD-MMM-YYYY")</f>
        <v>06-Sep-1967</v>
      </c>
      <c r="V1096">
        <f t="shared" si="53"/>
        <v>55</v>
      </c>
      <c r="W1096">
        <v>0</v>
      </c>
      <c r="X1096" s="22">
        <v>8908.4699999999993</v>
      </c>
      <c r="Y1096" t="s">
        <v>12</v>
      </c>
      <c r="Z1096" t="s">
        <v>11</v>
      </c>
      <c r="AA1096" t="s">
        <v>13</v>
      </c>
    </row>
    <row r="1097" spans="2:27" ht="15.5" x14ac:dyDescent="0.35">
      <c r="B1097" s="1" t="s">
        <v>1277</v>
      </c>
      <c r="C1097" s="1" t="s">
        <v>3478</v>
      </c>
      <c r="D1097" t="s">
        <v>4737</v>
      </c>
      <c r="E1097" t="s">
        <v>6181</v>
      </c>
      <c r="F1097" t="s">
        <v>4858</v>
      </c>
      <c r="I1097" t="s">
        <v>1277</v>
      </c>
      <c r="J1097">
        <v>31.54</v>
      </c>
      <c r="K1097" t="str">
        <f t="shared" si="51"/>
        <v>Obesity</v>
      </c>
      <c r="L1097">
        <v>4.4400000000000004</v>
      </c>
      <c r="M1097" t="str">
        <f t="shared" si="52"/>
        <v>Normal</v>
      </c>
      <c r="N1097" t="str">
        <f>PROPER('Medical Examinations'!D1095)</f>
        <v>No</v>
      </c>
      <c r="O1097" t="s">
        <v>2380</v>
      </c>
      <c r="P1097" t="s">
        <v>2380</v>
      </c>
      <c r="Q1097" s="20">
        <v>0</v>
      </c>
      <c r="R1097" t="str">
        <f>PROPER('Answer Data Cleaning'!AA1097)</f>
        <v>No</v>
      </c>
      <c r="T1097" t="s">
        <v>1126</v>
      </c>
      <c r="U1097" s="24" t="str">
        <f>TEXT(_xlfn.CONCAT('Answer Data Cleaning'!M1097,"-",'Answer Data Cleaning'!L1097,"-",'Answer Data Cleaning'!K1097),"DD-MMM-YYYY")</f>
        <v>07-Jul-1975</v>
      </c>
      <c r="V1097">
        <f t="shared" si="53"/>
        <v>47</v>
      </c>
      <c r="W1097">
        <v>1</v>
      </c>
      <c r="X1097" s="22">
        <v>8930.93</v>
      </c>
      <c r="Y1097" t="s">
        <v>11</v>
      </c>
      <c r="Z1097" t="s">
        <v>11</v>
      </c>
      <c r="AA1097" t="s">
        <v>23</v>
      </c>
    </row>
    <row r="1098" spans="2:27" ht="15.5" x14ac:dyDescent="0.35">
      <c r="B1098" s="1" t="s">
        <v>1276</v>
      </c>
      <c r="C1098" s="1" t="s">
        <v>3479</v>
      </c>
      <c r="D1098" t="s">
        <v>4737</v>
      </c>
      <c r="E1098" t="s">
        <v>5035</v>
      </c>
      <c r="F1098" t="s">
        <v>6583</v>
      </c>
      <c r="I1098" t="s">
        <v>1276</v>
      </c>
      <c r="J1098">
        <v>38.6</v>
      </c>
      <c r="K1098" t="str">
        <f t="shared" si="51"/>
        <v>Obesity</v>
      </c>
      <c r="L1098">
        <v>7.19</v>
      </c>
      <c r="M1098" t="str">
        <f t="shared" si="52"/>
        <v>Diabetes</v>
      </c>
      <c r="N1098" t="str">
        <f>PROPER('Medical Examinations'!D1096)</f>
        <v>Yes</v>
      </c>
      <c r="O1098" t="s">
        <v>2380</v>
      </c>
      <c r="P1098" t="s">
        <v>2380</v>
      </c>
      <c r="Q1098">
        <v>2</v>
      </c>
      <c r="R1098" t="str">
        <f>PROPER('Answer Data Cleaning'!AA1098)</f>
        <v>No</v>
      </c>
      <c r="T1098" t="s">
        <v>1127</v>
      </c>
      <c r="U1098" s="24" t="str">
        <f>TEXT(_xlfn.CONCAT('Answer Data Cleaning'!M1098,"-",'Answer Data Cleaning'!L1098,"-",'Answer Data Cleaning'!K1098),"DD-MMM-YYYY")</f>
        <v>06-Jun-1972</v>
      </c>
      <c r="V1098">
        <f t="shared" si="53"/>
        <v>51</v>
      </c>
      <c r="W1098">
        <v>0</v>
      </c>
      <c r="X1098" s="22">
        <v>8932.08</v>
      </c>
      <c r="Y1098" t="s">
        <v>11</v>
      </c>
      <c r="Z1098" t="s">
        <v>16</v>
      </c>
      <c r="AA1098" t="s">
        <v>42</v>
      </c>
    </row>
    <row r="1099" spans="2:27" ht="15.5" x14ac:dyDescent="0.35">
      <c r="B1099" s="1" t="s">
        <v>1275</v>
      </c>
      <c r="C1099" s="1" t="s">
        <v>3480</v>
      </c>
      <c r="D1099" t="s">
        <v>5612</v>
      </c>
      <c r="E1099" t="s">
        <v>6585</v>
      </c>
      <c r="F1099" t="s">
        <v>6584</v>
      </c>
      <c r="I1099" t="s">
        <v>1275</v>
      </c>
      <c r="J1099">
        <v>37.950000000000003</v>
      </c>
      <c r="K1099" t="str">
        <f t="shared" si="51"/>
        <v>Obesity</v>
      </c>
      <c r="L1099">
        <v>6.06</v>
      </c>
      <c r="M1099" t="str">
        <f t="shared" si="52"/>
        <v>Prediabetes</v>
      </c>
      <c r="N1099" t="str">
        <f>PROPER('Medical Examinations'!D1097)</f>
        <v>No</v>
      </c>
      <c r="O1099" t="s">
        <v>2380</v>
      </c>
      <c r="P1099" t="s">
        <v>2380</v>
      </c>
      <c r="Q1099" s="20">
        <v>0</v>
      </c>
      <c r="R1099" t="str">
        <f>PROPER('Answer Data Cleaning'!AA1099)</f>
        <v>No</v>
      </c>
      <c r="T1099" t="s">
        <v>1128</v>
      </c>
      <c r="U1099" s="24" t="str">
        <f>TEXT(_xlfn.CONCAT('Answer Data Cleaning'!M1099,"-",'Answer Data Cleaning'!L1099,"-",'Answer Data Cleaning'!K1099),"DD-MMM-YYYY")</f>
        <v>25-Dec-1976</v>
      </c>
      <c r="V1099">
        <f t="shared" si="53"/>
        <v>46</v>
      </c>
      <c r="W1099">
        <v>3</v>
      </c>
      <c r="X1099" s="22">
        <v>8944.1200000000008</v>
      </c>
      <c r="Y1099" t="s">
        <v>12</v>
      </c>
      <c r="Z1099" t="s">
        <v>11</v>
      </c>
      <c r="AA1099" t="s">
        <v>13</v>
      </c>
    </row>
    <row r="1100" spans="2:27" ht="15.5" x14ac:dyDescent="0.35">
      <c r="B1100" s="1" t="s">
        <v>1274</v>
      </c>
      <c r="C1100" s="1" t="s">
        <v>3481</v>
      </c>
      <c r="D1100" t="s">
        <v>4734</v>
      </c>
      <c r="E1100" t="s">
        <v>6587</v>
      </c>
      <c r="F1100" t="s">
        <v>6586</v>
      </c>
      <c r="I1100" t="s">
        <v>1274</v>
      </c>
      <c r="J1100">
        <v>38.97</v>
      </c>
      <c r="K1100" t="str">
        <f t="shared" si="51"/>
        <v>Obesity</v>
      </c>
      <c r="L1100">
        <v>5.12</v>
      </c>
      <c r="M1100" t="str">
        <f t="shared" si="52"/>
        <v>Normal</v>
      </c>
      <c r="N1100" t="str">
        <f>PROPER('Medical Examinations'!D1098)</f>
        <v>No</v>
      </c>
      <c r="O1100" t="s">
        <v>2380</v>
      </c>
      <c r="P1100" t="s">
        <v>2380</v>
      </c>
      <c r="Q1100" s="20">
        <v>0</v>
      </c>
      <c r="R1100" t="str">
        <f>PROPER('Answer Data Cleaning'!AA1100)</f>
        <v>No</v>
      </c>
      <c r="T1100" t="s">
        <v>1129</v>
      </c>
      <c r="U1100" s="24" t="str">
        <f>TEXT(_xlfn.CONCAT('Answer Data Cleaning'!M1100,"-",'Answer Data Cleaning'!L1100,"-",'Answer Data Cleaning'!K1100),"DD-MMM-YYYY")</f>
        <v>27-Sep-1992</v>
      </c>
      <c r="V1100">
        <f t="shared" si="53"/>
        <v>30</v>
      </c>
      <c r="W1100">
        <v>0</v>
      </c>
      <c r="X1100" s="22">
        <v>8954.99</v>
      </c>
      <c r="Y1100" t="s">
        <v>11</v>
      </c>
      <c r="Z1100" t="s">
        <v>12</v>
      </c>
      <c r="AA1100" t="s">
        <v>535</v>
      </c>
    </row>
    <row r="1101" spans="2:27" ht="15.5" x14ac:dyDescent="0.35">
      <c r="B1101" s="1" t="s">
        <v>1273</v>
      </c>
      <c r="C1101" s="1" t="s">
        <v>3482</v>
      </c>
      <c r="D1101" t="s">
        <v>4734</v>
      </c>
      <c r="E1101" t="s">
        <v>5959</v>
      </c>
      <c r="F1101" t="s">
        <v>6588</v>
      </c>
      <c r="I1101" t="s">
        <v>1273</v>
      </c>
      <c r="J1101">
        <v>21.2</v>
      </c>
      <c r="K1101" t="str">
        <f t="shared" si="51"/>
        <v>Normal Weight</v>
      </c>
      <c r="L1101">
        <v>10.72</v>
      </c>
      <c r="M1101" t="str">
        <f t="shared" si="52"/>
        <v>Diabetes</v>
      </c>
      <c r="N1101" t="str">
        <f>PROPER('Medical Examinations'!D1099)</f>
        <v>No</v>
      </c>
      <c r="O1101" t="s">
        <v>2380</v>
      </c>
      <c r="P1101" t="s">
        <v>2380</v>
      </c>
      <c r="Q1101" s="20">
        <v>0</v>
      </c>
      <c r="R1101" t="str">
        <f>PROPER('Answer Data Cleaning'!AA1101)</f>
        <v>No</v>
      </c>
      <c r="T1101" t="s">
        <v>1130</v>
      </c>
      <c r="U1101" s="24" t="str">
        <f>TEXT(_xlfn.CONCAT('Answer Data Cleaning'!M1101,"-",'Answer Data Cleaning'!L1101,"-",'Answer Data Cleaning'!K1101),"DD-MMM-YYYY")</f>
        <v>17-Aug-1974</v>
      </c>
      <c r="V1101">
        <f t="shared" si="53"/>
        <v>48</v>
      </c>
      <c r="W1101">
        <v>1</v>
      </c>
      <c r="X1101" s="22">
        <v>8964.06</v>
      </c>
      <c r="Y1101" t="s">
        <v>12</v>
      </c>
      <c r="Z1101" t="s">
        <v>11</v>
      </c>
      <c r="AA1101" t="s">
        <v>168</v>
      </c>
    </row>
    <row r="1102" spans="2:27" ht="15.5" x14ac:dyDescent="0.35">
      <c r="B1102" s="1" t="s">
        <v>1272</v>
      </c>
      <c r="C1102" s="1" t="s">
        <v>3483</v>
      </c>
      <c r="D1102" t="s">
        <v>4734</v>
      </c>
      <c r="E1102" t="s">
        <v>6589</v>
      </c>
      <c r="F1102" t="s">
        <v>5217</v>
      </c>
      <c r="I1102" t="s">
        <v>1272</v>
      </c>
      <c r="J1102">
        <v>23.96</v>
      </c>
      <c r="K1102" t="str">
        <f t="shared" si="51"/>
        <v>Normal Weight</v>
      </c>
      <c r="L1102">
        <v>9.58</v>
      </c>
      <c r="M1102" t="str">
        <f t="shared" si="52"/>
        <v>Diabetes</v>
      </c>
      <c r="N1102" t="str">
        <f>PROPER('Medical Examinations'!D1100)</f>
        <v>Yes</v>
      </c>
      <c r="O1102" t="s">
        <v>2380</v>
      </c>
      <c r="P1102" t="s">
        <v>2383</v>
      </c>
      <c r="Q1102">
        <v>1</v>
      </c>
      <c r="R1102" t="str">
        <f>PROPER('Answer Data Cleaning'!AA1102)</f>
        <v>No</v>
      </c>
      <c r="T1102" t="s">
        <v>1131</v>
      </c>
      <c r="U1102" s="24" t="str">
        <f>TEXT(_xlfn.CONCAT('Answer Data Cleaning'!M1102,"-",'Answer Data Cleaning'!L1102,"-",'Answer Data Cleaning'!K1102),"DD-MMM-YYYY")</f>
        <v>15-Jul-1983</v>
      </c>
      <c r="V1102">
        <f t="shared" si="53"/>
        <v>39</v>
      </c>
      <c r="W1102">
        <v>5</v>
      </c>
      <c r="X1102" s="22">
        <v>8965.7999999999993</v>
      </c>
      <c r="Y1102" t="s">
        <v>11</v>
      </c>
      <c r="Z1102" t="s">
        <v>12</v>
      </c>
      <c r="AA1102" t="s">
        <v>23</v>
      </c>
    </row>
    <row r="1103" spans="2:27" ht="15.5" x14ac:dyDescent="0.35">
      <c r="B1103" s="1" t="s">
        <v>1271</v>
      </c>
      <c r="C1103" s="1" t="s">
        <v>3484</v>
      </c>
      <c r="D1103" t="s">
        <v>4737</v>
      </c>
      <c r="E1103" t="s">
        <v>6591</v>
      </c>
      <c r="F1103" t="s">
        <v>6590</v>
      </c>
      <c r="I1103" t="s">
        <v>1271</v>
      </c>
      <c r="J1103">
        <v>35.93</v>
      </c>
      <c r="K1103" t="str">
        <f t="shared" si="51"/>
        <v>Obesity</v>
      </c>
      <c r="L1103">
        <v>6.4</v>
      </c>
      <c r="M1103" t="str">
        <f t="shared" si="52"/>
        <v>Prediabetes</v>
      </c>
      <c r="N1103" t="str">
        <f>PROPER('Medical Examinations'!D1101)</f>
        <v>Yes</v>
      </c>
      <c r="O1103" t="s">
        <v>2380</v>
      </c>
      <c r="P1103" t="s">
        <v>2380</v>
      </c>
      <c r="Q1103">
        <v>1</v>
      </c>
      <c r="R1103" t="str">
        <f>PROPER('Answer Data Cleaning'!AA1103)</f>
        <v>No</v>
      </c>
      <c r="T1103" t="s">
        <v>1132</v>
      </c>
      <c r="U1103" s="24" t="str">
        <f>TEXT(_xlfn.CONCAT('Answer Data Cleaning'!M1103,"-",'Answer Data Cleaning'!L1103,"-",'Answer Data Cleaning'!K1103),"DD-MMM-YYYY")</f>
        <v>08-Sep-1974</v>
      </c>
      <c r="V1103">
        <f t="shared" si="53"/>
        <v>48</v>
      </c>
      <c r="W1103">
        <v>2</v>
      </c>
      <c r="X1103" s="22">
        <v>8968.33</v>
      </c>
      <c r="Y1103" t="s">
        <v>12</v>
      </c>
      <c r="Z1103" t="s">
        <v>11</v>
      </c>
      <c r="AA1103" t="s">
        <v>42</v>
      </c>
    </row>
    <row r="1104" spans="2:27" ht="15.5" x14ac:dyDescent="0.35">
      <c r="B1104" s="1" t="s">
        <v>1270</v>
      </c>
      <c r="C1104" s="1" t="s">
        <v>3485</v>
      </c>
      <c r="D1104" t="s">
        <v>5612</v>
      </c>
      <c r="E1104" t="s">
        <v>5556</v>
      </c>
      <c r="F1104" t="s">
        <v>6592</v>
      </c>
      <c r="I1104" t="s">
        <v>1270</v>
      </c>
      <c r="J1104">
        <v>26.11</v>
      </c>
      <c r="K1104" t="str">
        <f t="shared" si="51"/>
        <v>Overweight</v>
      </c>
      <c r="L1104">
        <v>6.8</v>
      </c>
      <c r="M1104" t="str">
        <f t="shared" si="52"/>
        <v>Diabetes</v>
      </c>
      <c r="N1104" t="str">
        <f>PROPER('Medical Examinations'!D1102)</f>
        <v>Yes</v>
      </c>
      <c r="O1104" t="s">
        <v>2380</v>
      </c>
      <c r="P1104" t="s">
        <v>2380</v>
      </c>
      <c r="Q1104">
        <v>2</v>
      </c>
      <c r="R1104" t="str">
        <f>PROPER('Answer Data Cleaning'!AA1104)</f>
        <v>No</v>
      </c>
      <c r="T1104" t="s">
        <v>1133</v>
      </c>
      <c r="U1104" s="24" t="str">
        <f>TEXT(_xlfn.CONCAT('Answer Data Cleaning'!M1104,"-",'Answer Data Cleaning'!L1104,"-",'Answer Data Cleaning'!K1104),"DD-MMM-YYYY")</f>
        <v>21-Jul-1974</v>
      </c>
      <c r="V1104">
        <f t="shared" si="53"/>
        <v>48</v>
      </c>
      <c r="W1104">
        <v>2</v>
      </c>
      <c r="X1104" s="22">
        <v>8978.19</v>
      </c>
      <c r="Y1104" t="s">
        <v>11</v>
      </c>
      <c r="Z1104" t="s">
        <v>11</v>
      </c>
      <c r="AA1104" t="s">
        <v>13</v>
      </c>
    </row>
    <row r="1105" spans="2:27" ht="15.5" x14ac:dyDescent="0.35">
      <c r="B1105" s="1" t="s">
        <v>1269</v>
      </c>
      <c r="C1105" s="1" t="s">
        <v>3486</v>
      </c>
      <c r="D1105" t="s">
        <v>4737</v>
      </c>
      <c r="E1105" t="s">
        <v>4748</v>
      </c>
      <c r="F1105" t="s">
        <v>5600</v>
      </c>
      <c r="I1105" t="s">
        <v>1269</v>
      </c>
      <c r="J1105">
        <v>32.299999999999997</v>
      </c>
      <c r="K1105" t="str">
        <f t="shared" si="51"/>
        <v>Obesity</v>
      </c>
      <c r="L1105">
        <v>9.48</v>
      </c>
      <c r="M1105" t="str">
        <f t="shared" si="52"/>
        <v>Diabetes</v>
      </c>
      <c r="N1105" t="str">
        <f>PROPER('Medical Examinations'!D1103)</f>
        <v>No</v>
      </c>
      <c r="O1105" t="s">
        <v>2380</v>
      </c>
      <c r="P1105" t="s">
        <v>2380</v>
      </c>
      <c r="Q1105">
        <v>2</v>
      </c>
      <c r="R1105" t="str">
        <f>PROPER('Answer Data Cleaning'!AA1105)</f>
        <v>No</v>
      </c>
      <c r="T1105" t="s">
        <v>1134</v>
      </c>
      <c r="U1105" s="24" t="str">
        <f>TEXT(_xlfn.CONCAT('Answer Data Cleaning'!M1105,"-",'Answer Data Cleaning'!L1105,"-",'Answer Data Cleaning'!K1105),"DD-MMM-YYYY")</f>
        <v>11-Oct-1973</v>
      </c>
      <c r="V1105">
        <f t="shared" si="53"/>
        <v>49</v>
      </c>
      <c r="W1105">
        <v>0</v>
      </c>
      <c r="X1105" s="22">
        <v>8988.16</v>
      </c>
      <c r="Y1105" t="s">
        <v>11</v>
      </c>
      <c r="Z1105" t="s">
        <v>16</v>
      </c>
      <c r="AA1105" t="s">
        <v>23</v>
      </c>
    </row>
    <row r="1106" spans="2:27" ht="15.5" x14ac:dyDescent="0.35">
      <c r="B1106" s="1" t="s">
        <v>1268</v>
      </c>
      <c r="C1106" s="1" t="s">
        <v>3487</v>
      </c>
      <c r="D1106" t="s">
        <v>4737</v>
      </c>
      <c r="E1106" t="s">
        <v>6594</v>
      </c>
      <c r="F1106" t="s">
        <v>6593</v>
      </c>
      <c r="I1106" t="s">
        <v>1268</v>
      </c>
      <c r="J1106">
        <v>28.69</v>
      </c>
      <c r="K1106" t="str">
        <f t="shared" si="51"/>
        <v>Overweight</v>
      </c>
      <c r="L1106">
        <v>7.45</v>
      </c>
      <c r="M1106" t="str">
        <f t="shared" si="52"/>
        <v>Diabetes</v>
      </c>
      <c r="N1106" t="str">
        <f>PROPER('Medical Examinations'!D1104)</f>
        <v>No</v>
      </c>
      <c r="O1106" t="s">
        <v>2380</v>
      </c>
      <c r="P1106" t="s">
        <v>2380</v>
      </c>
      <c r="Q1106">
        <v>2</v>
      </c>
      <c r="R1106" t="str">
        <f>PROPER('Answer Data Cleaning'!AA1106)</f>
        <v>No</v>
      </c>
      <c r="T1106" t="s">
        <v>1135</v>
      </c>
      <c r="U1106" s="24" t="str">
        <f>TEXT(_xlfn.CONCAT('Answer Data Cleaning'!M1106,"-",'Answer Data Cleaning'!L1106,"-",'Answer Data Cleaning'!K1106),"DD-MMM-YYYY")</f>
        <v>16-Dec-1979</v>
      </c>
      <c r="V1106">
        <f t="shared" si="53"/>
        <v>43</v>
      </c>
      <c r="W1106">
        <v>2</v>
      </c>
      <c r="X1106" s="22">
        <v>8998.43</v>
      </c>
      <c r="Y1106" t="s">
        <v>11</v>
      </c>
      <c r="Z1106" t="s">
        <v>16</v>
      </c>
      <c r="AA1106" t="s">
        <v>200</v>
      </c>
    </row>
    <row r="1107" spans="2:27" ht="15.5" x14ac:dyDescent="0.35">
      <c r="B1107" s="1" t="s">
        <v>1267</v>
      </c>
      <c r="C1107" s="1" t="s">
        <v>3488</v>
      </c>
      <c r="D1107" t="s">
        <v>4734</v>
      </c>
      <c r="E1107" t="s">
        <v>6596</v>
      </c>
      <c r="F1107" t="s">
        <v>6595</v>
      </c>
      <c r="I1107" t="s">
        <v>1267</v>
      </c>
      <c r="J1107">
        <v>31.28</v>
      </c>
      <c r="K1107" t="str">
        <f t="shared" si="51"/>
        <v>Obesity</v>
      </c>
      <c r="L1107">
        <v>6.94</v>
      </c>
      <c r="M1107" t="str">
        <f t="shared" si="52"/>
        <v>Diabetes</v>
      </c>
      <c r="N1107" t="str">
        <f>PROPER('Medical Examinations'!D1105)</f>
        <v>Yes</v>
      </c>
      <c r="O1107" t="s">
        <v>2380</v>
      </c>
      <c r="P1107" t="s">
        <v>2380</v>
      </c>
      <c r="Q1107">
        <v>1</v>
      </c>
      <c r="R1107" t="str">
        <f>PROPER('Answer Data Cleaning'!AA1107)</f>
        <v>No</v>
      </c>
      <c r="T1107" t="s">
        <v>1136</v>
      </c>
      <c r="U1107" s="24" t="str">
        <f>TEXT(_xlfn.CONCAT('Answer Data Cleaning'!M1107,"-",'Answer Data Cleaning'!L1107,"-",'Answer Data Cleaning'!K1107),"DD-MMM-YYYY")</f>
        <v>01-Dec-1993</v>
      </c>
      <c r="V1107">
        <f t="shared" si="53"/>
        <v>29</v>
      </c>
      <c r="W1107">
        <v>0</v>
      </c>
      <c r="X1107" s="22">
        <v>9010.2000000000007</v>
      </c>
      <c r="Y1107" t="s">
        <v>11</v>
      </c>
      <c r="Z1107" t="s">
        <v>12</v>
      </c>
      <c r="AA1107" t="s">
        <v>535</v>
      </c>
    </row>
    <row r="1108" spans="2:27" ht="15.5" x14ac:dyDescent="0.35">
      <c r="B1108" s="1" t="s">
        <v>1266</v>
      </c>
      <c r="C1108" s="1" t="s">
        <v>3489</v>
      </c>
      <c r="D1108" t="s">
        <v>4737</v>
      </c>
      <c r="E1108" t="s">
        <v>6598</v>
      </c>
      <c r="F1108" t="s">
        <v>6597</v>
      </c>
      <c r="I1108" t="s">
        <v>1266</v>
      </c>
      <c r="J1108">
        <v>30.21</v>
      </c>
      <c r="K1108" t="str">
        <f t="shared" si="51"/>
        <v>Obesity</v>
      </c>
      <c r="L1108">
        <v>7.83</v>
      </c>
      <c r="M1108" t="str">
        <f t="shared" si="52"/>
        <v>Diabetes</v>
      </c>
      <c r="N1108" t="str">
        <f>PROPER('Medical Examinations'!D1106)</f>
        <v>No</v>
      </c>
      <c r="O1108" t="s">
        <v>2380</v>
      </c>
      <c r="P1108" t="s">
        <v>2380</v>
      </c>
      <c r="Q1108" s="20">
        <v>0</v>
      </c>
      <c r="R1108" t="str">
        <f>PROPER('Answer Data Cleaning'!AA1108)</f>
        <v>No</v>
      </c>
      <c r="T1108" t="s">
        <v>1137</v>
      </c>
      <c r="U1108" s="24" t="str">
        <f>TEXT(_xlfn.CONCAT('Answer Data Cleaning'!M1108,"-",'Answer Data Cleaning'!L1108,"-",'Answer Data Cleaning'!K1108),"DD-MMM-YYYY")</f>
        <v>07-Dec-1972</v>
      </c>
      <c r="V1108">
        <f t="shared" si="53"/>
        <v>50</v>
      </c>
      <c r="W1108">
        <v>1</v>
      </c>
      <c r="X1108" s="22">
        <v>9048.0300000000007</v>
      </c>
      <c r="Y1108" t="s">
        <v>11</v>
      </c>
      <c r="Z1108" t="s">
        <v>11</v>
      </c>
      <c r="AA1108" t="s">
        <v>13</v>
      </c>
    </row>
    <row r="1109" spans="2:27" ht="15.5" x14ac:dyDescent="0.35">
      <c r="B1109" s="1" t="s">
        <v>1265</v>
      </c>
      <c r="C1109" s="1" t="s">
        <v>3490</v>
      </c>
      <c r="D1109" t="s">
        <v>4737</v>
      </c>
      <c r="E1109" t="s">
        <v>4963</v>
      </c>
      <c r="F1109" t="s">
        <v>6599</v>
      </c>
      <c r="I1109" t="s">
        <v>1265</v>
      </c>
      <c r="J1109">
        <v>38.28</v>
      </c>
      <c r="K1109" t="str">
        <f t="shared" si="51"/>
        <v>Obesity</v>
      </c>
      <c r="L1109">
        <v>10.17</v>
      </c>
      <c r="M1109" t="str">
        <f t="shared" si="52"/>
        <v>Diabetes</v>
      </c>
      <c r="N1109" t="str">
        <f>PROPER('Medical Examinations'!D1107)</f>
        <v>Yes</v>
      </c>
      <c r="O1109" t="s">
        <v>2380</v>
      </c>
      <c r="P1109" t="s">
        <v>2380</v>
      </c>
      <c r="Q1109" s="20">
        <v>0</v>
      </c>
      <c r="R1109" t="str">
        <f>PROPER('Answer Data Cleaning'!AA1109)</f>
        <v>No</v>
      </c>
      <c r="T1109" t="s">
        <v>1138</v>
      </c>
      <c r="U1109" s="24" t="str">
        <f>TEXT(_xlfn.CONCAT('Answer Data Cleaning'!M1109,"-",'Answer Data Cleaning'!L1109,"-",'Answer Data Cleaning'!K1109),"DD-MMM-YYYY")</f>
        <v>02-Dec-1972</v>
      </c>
      <c r="V1109">
        <f t="shared" si="53"/>
        <v>50</v>
      </c>
      <c r="W1109">
        <v>1</v>
      </c>
      <c r="X1109" s="22">
        <v>9058.73</v>
      </c>
      <c r="Y1109" t="s">
        <v>12</v>
      </c>
      <c r="Z1109" t="s">
        <v>11</v>
      </c>
      <c r="AA1109" t="s">
        <v>13</v>
      </c>
    </row>
    <row r="1110" spans="2:27" ht="15.5" x14ac:dyDescent="0.35">
      <c r="B1110" s="1" t="s">
        <v>1264</v>
      </c>
      <c r="C1110" s="1" t="s">
        <v>3491</v>
      </c>
      <c r="D1110" t="s">
        <v>4737</v>
      </c>
      <c r="E1110" t="s">
        <v>5791</v>
      </c>
      <c r="F1110" t="s">
        <v>6600</v>
      </c>
      <c r="I1110" t="s">
        <v>1264</v>
      </c>
      <c r="J1110">
        <v>29.9</v>
      </c>
      <c r="K1110" t="str">
        <f t="shared" si="51"/>
        <v>Overweight</v>
      </c>
      <c r="L1110">
        <v>8.9600000000000009</v>
      </c>
      <c r="M1110" t="str">
        <f t="shared" si="52"/>
        <v>Diabetes</v>
      </c>
      <c r="N1110" t="str">
        <f>PROPER('Medical Examinations'!D1108)</f>
        <v>Yes</v>
      </c>
      <c r="O1110" t="s">
        <v>2380</v>
      </c>
      <c r="P1110" t="s">
        <v>2380</v>
      </c>
      <c r="Q1110" s="20">
        <v>0</v>
      </c>
      <c r="R1110" t="str">
        <f>PROPER('Answer Data Cleaning'!AA1110)</f>
        <v>No</v>
      </c>
      <c r="T1110" t="s">
        <v>1139</v>
      </c>
      <c r="U1110" s="24" t="str">
        <f>TEXT(_xlfn.CONCAT('Answer Data Cleaning'!M1110,"-",'Answer Data Cleaning'!L1110,"-",'Answer Data Cleaning'!K1110),"DD-MMM-YYYY")</f>
        <v>04-Nov-1977</v>
      </c>
      <c r="V1110">
        <f t="shared" si="53"/>
        <v>45</v>
      </c>
      <c r="W1110">
        <v>2</v>
      </c>
      <c r="X1110" s="22">
        <v>9095.07</v>
      </c>
      <c r="Y1110" t="s">
        <v>11</v>
      </c>
      <c r="Z1110" t="s">
        <v>11</v>
      </c>
      <c r="AA1110" t="s">
        <v>247</v>
      </c>
    </row>
    <row r="1111" spans="2:27" ht="15.5" x14ac:dyDescent="0.35">
      <c r="B1111" s="1" t="s">
        <v>1263</v>
      </c>
      <c r="C1111" s="1" t="s">
        <v>3492</v>
      </c>
      <c r="D1111" t="s">
        <v>4734</v>
      </c>
      <c r="E1111" t="s">
        <v>6602</v>
      </c>
      <c r="F1111" t="s">
        <v>6601</v>
      </c>
      <c r="I1111" t="s">
        <v>1263</v>
      </c>
      <c r="J1111">
        <v>23.18</v>
      </c>
      <c r="K1111" t="str">
        <f t="shared" si="51"/>
        <v>Normal Weight</v>
      </c>
      <c r="L1111">
        <v>6.96</v>
      </c>
      <c r="M1111" t="str">
        <f t="shared" si="52"/>
        <v>Diabetes</v>
      </c>
      <c r="N1111" t="str">
        <f>PROPER('Medical Examinations'!D1109)</f>
        <v>Yes</v>
      </c>
      <c r="O1111" t="s">
        <v>2380</v>
      </c>
      <c r="P1111" t="s">
        <v>2380</v>
      </c>
      <c r="Q1111">
        <v>2</v>
      </c>
      <c r="R1111" t="str">
        <f>PROPER('Answer Data Cleaning'!AA1111)</f>
        <v>No</v>
      </c>
      <c r="T1111" t="s">
        <v>1140</v>
      </c>
      <c r="U1111" s="24" t="str">
        <f>TEXT(_xlfn.CONCAT('Answer Data Cleaning'!M1111,"-",'Answer Data Cleaning'!L1111,"-",'Answer Data Cleaning'!K1111),"DD-MMM-YYYY")</f>
        <v>09-Nov-1965</v>
      </c>
      <c r="V1111">
        <f t="shared" si="53"/>
        <v>57</v>
      </c>
      <c r="W1111">
        <v>0</v>
      </c>
      <c r="X1111" s="22">
        <v>9095.94</v>
      </c>
      <c r="Y1111" t="s">
        <v>12</v>
      </c>
      <c r="Z1111" t="s">
        <v>16</v>
      </c>
      <c r="AA1111" t="s">
        <v>42</v>
      </c>
    </row>
    <row r="1112" spans="2:27" ht="15.5" x14ac:dyDescent="0.35">
      <c r="B1112" s="1" t="s">
        <v>1262</v>
      </c>
      <c r="C1112" s="1" t="s">
        <v>3493</v>
      </c>
      <c r="D1112" t="s">
        <v>5612</v>
      </c>
      <c r="E1112" t="s">
        <v>6604</v>
      </c>
      <c r="F1112" t="s">
        <v>6603</v>
      </c>
      <c r="I1112" t="s">
        <v>1262</v>
      </c>
      <c r="J1112">
        <v>33.020000000000003</v>
      </c>
      <c r="K1112" t="str">
        <f t="shared" si="51"/>
        <v>Obesity</v>
      </c>
      <c r="L1112">
        <v>5.07</v>
      </c>
      <c r="M1112" t="str">
        <f t="shared" si="52"/>
        <v>Normal</v>
      </c>
      <c r="N1112" t="str">
        <f>PROPER('Medical Examinations'!D1110)</f>
        <v>Yes</v>
      </c>
      <c r="O1112" t="s">
        <v>2380</v>
      </c>
      <c r="P1112" t="s">
        <v>2380</v>
      </c>
      <c r="Q1112" s="20">
        <v>0</v>
      </c>
      <c r="R1112" t="str">
        <f>PROPER('Answer Data Cleaning'!AA1112)</f>
        <v>No</v>
      </c>
      <c r="T1112" t="s">
        <v>1141</v>
      </c>
      <c r="U1112" s="24" t="str">
        <f>TEXT(_xlfn.CONCAT('Answer Data Cleaning'!M1112,"-",'Answer Data Cleaning'!L1112,"-",'Answer Data Cleaning'!K1112),"DD-MMM-YYYY")</f>
        <v>02-Dec-1977</v>
      </c>
      <c r="V1112">
        <f t="shared" si="53"/>
        <v>45</v>
      </c>
      <c r="W1112">
        <v>3</v>
      </c>
      <c r="X1112" s="22">
        <v>9101.7999999999993</v>
      </c>
      <c r="Y1112" t="s">
        <v>11</v>
      </c>
      <c r="Z1112" t="s">
        <v>16</v>
      </c>
      <c r="AA1112" t="s">
        <v>42</v>
      </c>
    </row>
    <row r="1113" spans="2:27" ht="15.5" x14ac:dyDescent="0.35">
      <c r="B1113" s="1" t="s">
        <v>1261</v>
      </c>
      <c r="C1113" s="1" t="s">
        <v>3494</v>
      </c>
      <c r="D1113" t="s">
        <v>5612</v>
      </c>
      <c r="E1113" t="s">
        <v>6606</v>
      </c>
      <c r="F1113" t="s">
        <v>6605</v>
      </c>
      <c r="I1113" t="s">
        <v>1261</v>
      </c>
      <c r="J1113">
        <v>27.29</v>
      </c>
      <c r="K1113" t="str">
        <f t="shared" si="51"/>
        <v>Overweight</v>
      </c>
      <c r="L1113">
        <v>5.85</v>
      </c>
      <c r="M1113" t="str">
        <f t="shared" si="52"/>
        <v>Prediabetes</v>
      </c>
      <c r="N1113" t="str">
        <f>PROPER('Medical Examinations'!D1111)</f>
        <v>No</v>
      </c>
      <c r="O1113" t="s">
        <v>2380</v>
      </c>
      <c r="P1113" t="s">
        <v>2380</v>
      </c>
      <c r="Q1113">
        <v>2</v>
      </c>
      <c r="R1113" t="str">
        <f>PROPER('Answer Data Cleaning'!AA1113)</f>
        <v>No</v>
      </c>
      <c r="T1113" t="s">
        <v>1142</v>
      </c>
      <c r="U1113" s="24" t="str">
        <f>TEXT(_xlfn.CONCAT('Answer Data Cleaning'!M1113,"-",'Answer Data Cleaning'!L1113,"-",'Answer Data Cleaning'!K1113),"DD-MMM-YYYY")</f>
        <v>12-Aug-1970</v>
      </c>
      <c r="V1113">
        <f t="shared" si="53"/>
        <v>52</v>
      </c>
      <c r="W1113">
        <v>0</v>
      </c>
      <c r="X1113" s="22">
        <v>9140.9500000000007</v>
      </c>
      <c r="Y1113" t="s">
        <v>12</v>
      </c>
      <c r="Z1113" t="s">
        <v>12</v>
      </c>
      <c r="AA1113" t="s">
        <v>13</v>
      </c>
    </row>
    <row r="1114" spans="2:27" ht="15.5" x14ac:dyDescent="0.35">
      <c r="B1114" s="1" t="s">
        <v>1260</v>
      </c>
      <c r="C1114" s="1" t="s">
        <v>3495</v>
      </c>
      <c r="D1114" t="s">
        <v>4734</v>
      </c>
      <c r="E1114" t="s">
        <v>4890</v>
      </c>
      <c r="F1114" t="s">
        <v>5466</v>
      </c>
      <c r="I1114" t="s">
        <v>1260</v>
      </c>
      <c r="J1114">
        <v>23.18</v>
      </c>
      <c r="K1114" t="str">
        <f t="shared" si="51"/>
        <v>Normal Weight</v>
      </c>
      <c r="L1114">
        <v>10.56</v>
      </c>
      <c r="M1114" t="str">
        <f t="shared" si="52"/>
        <v>Diabetes</v>
      </c>
      <c r="N1114" t="str">
        <f>PROPER('Medical Examinations'!D1112)</f>
        <v>No</v>
      </c>
      <c r="O1114" t="s">
        <v>2380</v>
      </c>
      <c r="P1114" t="s">
        <v>2380</v>
      </c>
      <c r="Q1114">
        <v>2</v>
      </c>
      <c r="R1114" t="str">
        <f>PROPER('Answer Data Cleaning'!AA1114)</f>
        <v>No</v>
      </c>
      <c r="T1114" t="s">
        <v>1143</v>
      </c>
      <c r="U1114" s="24" t="str">
        <f>TEXT(_xlfn.CONCAT('Answer Data Cleaning'!M1114,"-",'Answer Data Cleaning'!L1114,"-",'Answer Data Cleaning'!K1114),"DD-MMM-YYYY")</f>
        <v>18-Oct-1970</v>
      </c>
      <c r="V1114">
        <f t="shared" si="53"/>
        <v>52</v>
      </c>
      <c r="W1114">
        <v>0</v>
      </c>
      <c r="X1114" s="22">
        <v>9144.57</v>
      </c>
      <c r="Y1114" t="s">
        <v>12</v>
      </c>
      <c r="Z1114" t="s">
        <v>11</v>
      </c>
      <c r="AA1114" t="s">
        <v>42</v>
      </c>
    </row>
    <row r="1115" spans="2:27" ht="15.5" x14ac:dyDescent="0.35">
      <c r="B1115" s="1" t="s">
        <v>1259</v>
      </c>
      <c r="C1115" s="1" t="s">
        <v>3496</v>
      </c>
      <c r="D1115" t="s">
        <v>5612</v>
      </c>
      <c r="E1115" t="s">
        <v>6608</v>
      </c>
      <c r="F1115" t="s">
        <v>6607</v>
      </c>
      <c r="I1115" t="s">
        <v>1259</v>
      </c>
      <c r="J1115">
        <v>32.659999999999997</v>
      </c>
      <c r="K1115" t="str">
        <f t="shared" si="51"/>
        <v>Obesity</v>
      </c>
      <c r="L1115">
        <v>8.92</v>
      </c>
      <c r="M1115" t="str">
        <f t="shared" si="52"/>
        <v>Diabetes</v>
      </c>
      <c r="N1115" t="str">
        <f>PROPER('Medical Examinations'!D1113)</f>
        <v>Yes</v>
      </c>
      <c r="O1115" t="s">
        <v>2380</v>
      </c>
      <c r="P1115" t="s">
        <v>2380</v>
      </c>
      <c r="Q1115" s="20">
        <v>0</v>
      </c>
      <c r="R1115" t="str">
        <f>PROPER('Answer Data Cleaning'!AA1115)</f>
        <v>No</v>
      </c>
      <c r="T1115" t="s">
        <v>1144</v>
      </c>
      <c r="U1115" s="24" t="str">
        <f>TEXT(_xlfn.CONCAT('Answer Data Cleaning'!M1115,"-",'Answer Data Cleaning'!L1115,"-",'Answer Data Cleaning'!K1115),"DD-MMM-YYYY")</f>
        <v>08-Dec-1982</v>
      </c>
      <c r="V1115">
        <f t="shared" si="53"/>
        <v>40</v>
      </c>
      <c r="W1115">
        <v>3</v>
      </c>
      <c r="X1115" s="22">
        <v>9147.5</v>
      </c>
      <c r="Y1115" t="s">
        <v>11</v>
      </c>
      <c r="Z1115" t="s">
        <v>16</v>
      </c>
      <c r="AA1115" t="s">
        <v>23</v>
      </c>
    </row>
    <row r="1116" spans="2:27" ht="15.5" x14ac:dyDescent="0.35">
      <c r="B1116" s="1" t="s">
        <v>1258</v>
      </c>
      <c r="C1116" s="1" t="s">
        <v>3497</v>
      </c>
      <c r="D1116" t="s">
        <v>4737</v>
      </c>
      <c r="E1116" t="s">
        <v>4920</v>
      </c>
      <c r="F1116" t="s">
        <v>6609</v>
      </c>
      <c r="I1116" t="s">
        <v>1258</v>
      </c>
      <c r="J1116">
        <v>30.78</v>
      </c>
      <c r="K1116" t="str">
        <f t="shared" si="51"/>
        <v>Obesity</v>
      </c>
      <c r="L1116">
        <v>8.6300000000000008</v>
      </c>
      <c r="M1116" t="str">
        <f t="shared" si="52"/>
        <v>Diabetes</v>
      </c>
      <c r="N1116" t="str">
        <f>PROPER('Medical Examinations'!D1114)</f>
        <v>No</v>
      </c>
      <c r="O1116" t="s">
        <v>2380</v>
      </c>
      <c r="P1116" t="s">
        <v>2380</v>
      </c>
      <c r="Q1116" s="20">
        <v>0</v>
      </c>
      <c r="R1116" t="str">
        <f>PROPER('Answer Data Cleaning'!AA1116)</f>
        <v>No</v>
      </c>
      <c r="T1116" t="s">
        <v>1145</v>
      </c>
      <c r="U1116" s="24" t="str">
        <f>TEXT(_xlfn.CONCAT('Answer Data Cleaning'!M1116,"-",'Answer Data Cleaning'!L1116,"-",'Answer Data Cleaning'!K1116),"DD-MMM-YYYY")</f>
        <v>23-Aug-1990</v>
      </c>
      <c r="V1116">
        <f t="shared" si="53"/>
        <v>32</v>
      </c>
      <c r="W1116">
        <v>3</v>
      </c>
      <c r="X1116" s="22">
        <v>9159.51</v>
      </c>
      <c r="Y1116" t="s">
        <v>11</v>
      </c>
      <c r="Z1116" t="s">
        <v>11</v>
      </c>
      <c r="AA1116" t="s">
        <v>300</v>
      </c>
    </row>
    <row r="1117" spans="2:27" ht="15.5" x14ac:dyDescent="0.35">
      <c r="B1117" s="1" t="s">
        <v>1257</v>
      </c>
      <c r="C1117" s="1" t="s">
        <v>3498</v>
      </c>
      <c r="D1117" t="s">
        <v>4734</v>
      </c>
      <c r="E1117" t="s">
        <v>6611</v>
      </c>
      <c r="F1117" t="s">
        <v>6610</v>
      </c>
      <c r="I1117" t="s">
        <v>1257</v>
      </c>
      <c r="J1117">
        <v>47.2</v>
      </c>
      <c r="K1117" t="str">
        <f t="shared" si="51"/>
        <v>Obesity</v>
      </c>
      <c r="L1117">
        <v>6.29</v>
      </c>
      <c r="M1117" t="str">
        <f t="shared" si="52"/>
        <v>Prediabetes</v>
      </c>
      <c r="N1117" t="str">
        <f>PROPER('Medical Examinations'!D1115)</f>
        <v>Yes</v>
      </c>
      <c r="O1117" t="s">
        <v>2380</v>
      </c>
      <c r="P1117" t="s">
        <v>2383</v>
      </c>
      <c r="Q1117">
        <v>1</v>
      </c>
      <c r="R1117" t="str">
        <f>PROPER('Answer Data Cleaning'!AA1117)</f>
        <v>No</v>
      </c>
      <c r="T1117" t="s">
        <v>1146</v>
      </c>
      <c r="U1117" s="24" t="str">
        <f>TEXT(_xlfn.CONCAT('Answer Data Cleaning'!M1117,"-",'Answer Data Cleaning'!L1117,"-",'Answer Data Cleaning'!K1117),"DD-MMM-YYYY")</f>
        <v>24-Oct-1970</v>
      </c>
      <c r="V1117">
        <f t="shared" si="53"/>
        <v>52</v>
      </c>
      <c r="W1117">
        <v>0</v>
      </c>
      <c r="X1117" s="22">
        <v>9171.75</v>
      </c>
      <c r="Y1117" t="s">
        <v>11</v>
      </c>
      <c r="Z1117" t="s">
        <v>11</v>
      </c>
      <c r="AA1117" t="s">
        <v>23</v>
      </c>
    </row>
    <row r="1118" spans="2:27" ht="15.5" x14ac:dyDescent="0.35">
      <c r="B1118" s="1" t="s">
        <v>1256</v>
      </c>
      <c r="C1118" s="1" t="s">
        <v>3499</v>
      </c>
      <c r="D1118" t="s">
        <v>4734</v>
      </c>
      <c r="E1118" t="s">
        <v>6613</v>
      </c>
      <c r="F1118" t="s">
        <v>6612</v>
      </c>
      <c r="I1118" t="s">
        <v>1256</v>
      </c>
      <c r="J1118">
        <v>31.6</v>
      </c>
      <c r="K1118" t="str">
        <f t="shared" si="51"/>
        <v>Obesity</v>
      </c>
      <c r="L1118">
        <v>5.75</v>
      </c>
      <c r="M1118" t="str">
        <f t="shared" si="52"/>
        <v>Prediabetes</v>
      </c>
      <c r="N1118" t="str">
        <f>PROPER('Medical Examinations'!D1116)</f>
        <v>No</v>
      </c>
      <c r="O1118" t="s">
        <v>2380</v>
      </c>
      <c r="P1118" t="s">
        <v>2380</v>
      </c>
      <c r="Q1118">
        <v>2</v>
      </c>
      <c r="R1118" t="str">
        <f>PROPER('Answer Data Cleaning'!AA1118)</f>
        <v>No</v>
      </c>
      <c r="T1118" t="s">
        <v>1147</v>
      </c>
      <c r="U1118" s="24" t="str">
        <f>TEXT(_xlfn.CONCAT('Answer Data Cleaning'!M1118,"-",'Answer Data Cleaning'!L1118,"-",'Answer Data Cleaning'!K1118),"DD-MMM-YYYY")</f>
        <v>29-Dec-1971</v>
      </c>
      <c r="V1118">
        <f t="shared" si="53"/>
        <v>51</v>
      </c>
      <c r="W1118">
        <v>0</v>
      </c>
      <c r="X1118" s="22">
        <v>9174.14</v>
      </c>
      <c r="Y1118" t="s">
        <v>12</v>
      </c>
      <c r="Z1118" t="s">
        <v>16</v>
      </c>
      <c r="AA1118" t="s">
        <v>23</v>
      </c>
    </row>
    <row r="1119" spans="2:27" ht="15.5" x14ac:dyDescent="0.35">
      <c r="B1119" s="1" t="s">
        <v>1255</v>
      </c>
      <c r="C1119" s="1" t="s">
        <v>3500</v>
      </c>
      <c r="D1119" t="s">
        <v>4734</v>
      </c>
      <c r="E1119" t="s">
        <v>6615</v>
      </c>
      <c r="F1119" t="s">
        <v>6614</v>
      </c>
      <c r="I1119" t="s">
        <v>1255</v>
      </c>
      <c r="J1119">
        <v>33.914999999999999</v>
      </c>
      <c r="K1119" t="str">
        <f t="shared" si="51"/>
        <v>Obesity</v>
      </c>
      <c r="L1119">
        <v>6.66</v>
      </c>
      <c r="M1119" t="str">
        <f t="shared" si="52"/>
        <v>Diabetes</v>
      </c>
      <c r="N1119" t="str">
        <f>PROPER('Medical Examinations'!D1117)</f>
        <v>Yes</v>
      </c>
      <c r="O1119" t="s">
        <v>2380</v>
      </c>
      <c r="P1119" t="s">
        <v>2380</v>
      </c>
      <c r="Q1119">
        <v>1</v>
      </c>
      <c r="R1119" t="str">
        <f>PROPER('Answer Data Cleaning'!AA1119)</f>
        <v>No</v>
      </c>
      <c r="T1119" t="s">
        <v>1148</v>
      </c>
      <c r="U1119" s="24" t="str">
        <f>TEXT(_xlfn.CONCAT('Answer Data Cleaning'!M1119,"-",'Answer Data Cleaning'!L1119,"-",'Answer Data Cleaning'!K1119),"DD-MMM-YYYY")</f>
        <v>25-Dec-1973</v>
      </c>
      <c r="V1119">
        <f t="shared" si="53"/>
        <v>49</v>
      </c>
      <c r="W1119">
        <v>1</v>
      </c>
      <c r="X1119" s="22">
        <v>9182.17</v>
      </c>
      <c r="Y1119" t="s">
        <v>11</v>
      </c>
      <c r="Z1119" t="s">
        <v>12</v>
      </c>
      <c r="AA1119" t="s">
        <v>42</v>
      </c>
    </row>
    <row r="1120" spans="2:27" ht="15.5" x14ac:dyDescent="0.35">
      <c r="B1120" s="1" t="s">
        <v>1254</v>
      </c>
      <c r="C1120" s="1" t="s">
        <v>3501</v>
      </c>
      <c r="D1120" t="s">
        <v>4734</v>
      </c>
      <c r="E1120" t="s">
        <v>6617</v>
      </c>
      <c r="F1120" t="s">
        <v>6616</v>
      </c>
      <c r="I1120" t="s">
        <v>1254</v>
      </c>
      <c r="J1120">
        <v>23.54</v>
      </c>
      <c r="K1120" t="str">
        <f t="shared" si="51"/>
        <v>Normal Weight</v>
      </c>
      <c r="L1120">
        <v>5.0999999999999996</v>
      </c>
      <c r="M1120" t="str">
        <f t="shared" si="52"/>
        <v>Normal</v>
      </c>
      <c r="N1120" t="str">
        <f>PROPER('Medical Examinations'!D1118)</f>
        <v>No</v>
      </c>
      <c r="O1120" t="s">
        <v>2380</v>
      </c>
      <c r="P1120" t="s">
        <v>2380</v>
      </c>
      <c r="Q1120">
        <v>2</v>
      </c>
      <c r="R1120" t="str">
        <f>PROPER('Answer Data Cleaning'!AA1120)</f>
        <v>No</v>
      </c>
      <c r="T1120" t="s">
        <v>1149</v>
      </c>
      <c r="U1120" s="24" t="str">
        <f>TEXT(_xlfn.CONCAT('Answer Data Cleaning'!M1120,"-",'Answer Data Cleaning'!L1120,"-",'Answer Data Cleaning'!K1120),"DD-MMM-YYYY")</f>
        <v>10-Sep-1976</v>
      </c>
      <c r="V1120">
        <f t="shared" si="53"/>
        <v>46</v>
      </c>
      <c r="W1120">
        <v>2</v>
      </c>
      <c r="X1120" s="22">
        <v>9193.84</v>
      </c>
      <c r="Y1120" t="s">
        <v>11</v>
      </c>
      <c r="Z1120" t="s">
        <v>16</v>
      </c>
      <c r="AA1120" t="s">
        <v>23</v>
      </c>
    </row>
    <row r="1121" spans="2:27" ht="15.5" x14ac:dyDescent="0.35">
      <c r="B1121" s="1" t="s">
        <v>1253</v>
      </c>
      <c r="C1121" s="1" t="s">
        <v>3502</v>
      </c>
      <c r="D1121" t="s">
        <v>4734</v>
      </c>
      <c r="E1121" t="s">
        <v>5170</v>
      </c>
      <c r="F1121" t="s">
        <v>6618</v>
      </c>
      <c r="I1121" t="s">
        <v>1253</v>
      </c>
      <c r="J1121">
        <v>27.074999999999999</v>
      </c>
      <c r="K1121" t="str">
        <f t="shared" si="51"/>
        <v>Overweight</v>
      </c>
      <c r="L1121">
        <v>4.41</v>
      </c>
      <c r="M1121" t="str">
        <f t="shared" si="52"/>
        <v>Normal</v>
      </c>
      <c r="N1121" t="str">
        <f>PROPER('Medical Examinations'!D1119)</f>
        <v>No</v>
      </c>
      <c r="O1121" t="s">
        <v>2380</v>
      </c>
      <c r="P1121" t="s">
        <v>2380</v>
      </c>
      <c r="Q1121">
        <v>2</v>
      </c>
      <c r="R1121" t="str">
        <f>PROPER('Answer Data Cleaning'!AA1121)</f>
        <v>No</v>
      </c>
      <c r="T1121" t="s">
        <v>1150</v>
      </c>
      <c r="U1121" s="24" t="str">
        <f>TEXT(_xlfn.CONCAT('Answer Data Cleaning'!M1121,"-",'Answer Data Cleaning'!L1121,"-",'Answer Data Cleaning'!K1121),"DD-MMM-YYYY")</f>
        <v>25-Dec-1986</v>
      </c>
      <c r="V1121">
        <f t="shared" si="53"/>
        <v>36</v>
      </c>
      <c r="W1121">
        <v>3</v>
      </c>
      <c r="X1121" s="22">
        <v>9210.06</v>
      </c>
      <c r="Y1121" t="s">
        <v>11</v>
      </c>
      <c r="Z1121" t="s">
        <v>12</v>
      </c>
      <c r="AA1121" t="s">
        <v>300</v>
      </c>
    </row>
    <row r="1122" spans="2:27" ht="15.5" x14ac:dyDescent="0.35">
      <c r="B1122" s="1" t="s">
        <v>1252</v>
      </c>
      <c r="C1122" s="1" t="s">
        <v>3503</v>
      </c>
      <c r="D1122" t="s">
        <v>4737</v>
      </c>
      <c r="E1122" t="s">
        <v>6620</v>
      </c>
      <c r="F1122" t="s">
        <v>6619</v>
      </c>
      <c r="I1122" t="s">
        <v>1252</v>
      </c>
      <c r="J1122">
        <v>25.8</v>
      </c>
      <c r="K1122" t="str">
        <f t="shared" si="51"/>
        <v>Overweight</v>
      </c>
      <c r="L1122">
        <v>5.52</v>
      </c>
      <c r="M1122" t="str">
        <f t="shared" si="52"/>
        <v>Normal</v>
      </c>
      <c r="N1122" t="str">
        <f>PROPER('Medical Examinations'!D1120)</f>
        <v>Yes</v>
      </c>
      <c r="O1122" t="s">
        <v>2380</v>
      </c>
      <c r="P1122" t="s">
        <v>2380</v>
      </c>
      <c r="Q1122" s="20">
        <v>0</v>
      </c>
      <c r="R1122" t="str">
        <f>PROPER('Answer Data Cleaning'!AA1122)</f>
        <v>No</v>
      </c>
      <c r="T1122" t="s">
        <v>1151</v>
      </c>
      <c r="U1122" s="24" t="str">
        <f>TEXT(_xlfn.CONCAT('Answer Data Cleaning'!M1122,"-",'Answer Data Cleaning'!L1122,"-",'Answer Data Cleaning'!K1122),"DD-MMM-YYYY")</f>
        <v>05-Dec-1981</v>
      </c>
      <c r="V1122">
        <f t="shared" si="53"/>
        <v>41</v>
      </c>
      <c r="W1122">
        <v>5</v>
      </c>
      <c r="X1122" s="22">
        <v>9222.4</v>
      </c>
      <c r="Y1122" t="s">
        <v>11</v>
      </c>
      <c r="Z1122" t="s">
        <v>12</v>
      </c>
      <c r="AA1122" t="s">
        <v>166</v>
      </c>
    </row>
    <row r="1123" spans="2:27" ht="15.5" x14ac:dyDescent="0.35">
      <c r="B1123" s="1" t="s">
        <v>1251</v>
      </c>
      <c r="C1123" s="1" t="s">
        <v>3504</v>
      </c>
      <c r="D1123" t="s">
        <v>4737</v>
      </c>
      <c r="E1123" t="s">
        <v>6622</v>
      </c>
      <c r="F1123" t="s">
        <v>6621</v>
      </c>
      <c r="I1123" t="s">
        <v>1251</v>
      </c>
      <c r="J1123">
        <v>36.1</v>
      </c>
      <c r="K1123" t="str">
        <f t="shared" si="51"/>
        <v>Obesity</v>
      </c>
      <c r="L1123">
        <v>4.62</v>
      </c>
      <c r="M1123" t="str">
        <f t="shared" si="52"/>
        <v>Normal</v>
      </c>
      <c r="N1123" t="str">
        <f>PROPER('Medical Examinations'!D1121)</f>
        <v>Yes</v>
      </c>
      <c r="O1123" t="s">
        <v>2380</v>
      </c>
      <c r="P1123" t="s">
        <v>2383</v>
      </c>
      <c r="Q1123">
        <v>1</v>
      </c>
      <c r="R1123" t="str">
        <f>PROPER('Answer Data Cleaning'!AA1123)</f>
        <v>No</v>
      </c>
      <c r="T1123" t="s">
        <v>1152</v>
      </c>
      <c r="U1123" s="24" t="str">
        <f>TEXT(_xlfn.CONCAT('Answer Data Cleaning'!M1123,"-",'Answer Data Cleaning'!L1123,"-",'Answer Data Cleaning'!K1123),"DD-MMM-YYYY")</f>
        <v>06-Dec-1975</v>
      </c>
      <c r="V1123">
        <f t="shared" si="53"/>
        <v>47</v>
      </c>
      <c r="W1123">
        <v>2</v>
      </c>
      <c r="X1123" s="22">
        <v>9225.26</v>
      </c>
      <c r="Y1123" t="s">
        <v>12</v>
      </c>
      <c r="Z1123" t="s">
        <v>12</v>
      </c>
      <c r="AA1123" t="s">
        <v>164</v>
      </c>
    </row>
    <row r="1124" spans="2:27" ht="15.5" x14ac:dyDescent="0.35">
      <c r="B1124" s="1" t="s">
        <v>1250</v>
      </c>
      <c r="C1124" s="1" t="s">
        <v>3505</v>
      </c>
      <c r="D1124" t="s">
        <v>4737</v>
      </c>
      <c r="E1124" t="s">
        <v>6624</v>
      </c>
      <c r="F1124" t="s">
        <v>6623</v>
      </c>
      <c r="I1124" t="s">
        <v>1250</v>
      </c>
      <c r="J1124">
        <v>30.495000000000001</v>
      </c>
      <c r="K1124" t="str">
        <f t="shared" si="51"/>
        <v>Obesity</v>
      </c>
      <c r="L1124">
        <v>5.74</v>
      </c>
      <c r="M1124" t="str">
        <f t="shared" si="52"/>
        <v>Prediabetes</v>
      </c>
      <c r="N1124" t="str">
        <f>PROPER('Medical Examinations'!D1122)</f>
        <v>Yes</v>
      </c>
      <c r="O1124" t="s">
        <v>2380</v>
      </c>
      <c r="P1124" t="s">
        <v>2383</v>
      </c>
      <c r="Q1124">
        <v>1</v>
      </c>
      <c r="R1124" t="str">
        <f>PROPER('Answer Data Cleaning'!AA1124)</f>
        <v>No</v>
      </c>
      <c r="T1124" t="s">
        <v>1153</v>
      </c>
      <c r="U1124" s="24" t="str">
        <f>TEXT(_xlfn.CONCAT('Answer Data Cleaning'!M1124,"-",'Answer Data Cleaning'!L1124,"-",'Answer Data Cleaning'!K1124),"DD-MMM-YYYY")</f>
        <v>05-Oct-1980</v>
      </c>
      <c r="V1124">
        <f t="shared" si="53"/>
        <v>42</v>
      </c>
      <c r="W1124">
        <v>2</v>
      </c>
      <c r="X1124" s="22">
        <v>9247.94</v>
      </c>
      <c r="Y1124" t="s">
        <v>11</v>
      </c>
      <c r="Z1124" t="s">
        <v>16</v>
      </c>
      <c r="AA1124" t="s">
        <v>300</v>
      </c>
    </row>
    <row r="1125" spans="2:27" ht="15.5" x14ac:dyDescent="0.35">
      <c r="B1125" s="1" t="s">
        <v>1249</v>
      </c>
      <c r="C1125" s="1" t="s">
        <v>3506</v>
      </c>
      <c r="D1125" t="s">
        <v>4737</v>
      </c>
      <c r="E1125" t="s">
        <v>6181</v>
      </c>
      <c r="F1125" t="s">
        <v>6625</v>
      </c>
      <c r="I1125" t="s">
        <v>1249</v>
      </c>
      <c r="J1125">
        <v>21.4</v>
      </c>
      <c r="K1125" t="str">
        <f t="shared" si="51"/>
        <v>Normal Weight</v>
      </c>
      <c r="L1125">
        <v>6.3</v>
      </c>
      <c r="M1125" t="str">
        <f t="shared" si="52"/>
        <v>Prediabetes</v>
      </c>
      <c r="N1125" t="str">
        <f>PROPER('Medical Examinations'!D1123)</f>
        <v>Yes</v>
      </c>
      <c r="O1125" t="s">
        <v>2380</v>
      </c>
      <c r="P1125" t="s">
        <v>2383</v>
      </c>
      <c r="Q1125">
        <v>1</v>
      </c>
      <c r="R1125" t="str">
        <f>PROPER('Answer Data Cleaning'!AA1125)</f>
        <v>No</v>
      </c>
      <c r="T1125" t="s">
        <v>1154</v>
      </c>
      <c r="U1125" s="24" t="str">
        <f>TEXT(_xlfn.CONCAT('Answer Data Cleaning'!M1125,"-",'Answer Data Cleaning'!L1125,"-",'Answer Data Cleaning'!K1125),"DD-MMM-YYYY")</f>
        <v>21-Aug-1974</v>
      </c>
      <c r="V1125">
        <f t="shared" si="53"/>
        <v>48</v>
      </c>
      <c r="W1125">
        <v>1</v>
      </c>
      <c r="X1125" s="22">
        <v>9249.5</v>
      </c>
      <c r="Y1125" t="s">
        <v>11</v>
      </c>
      <c r="Z1125" t="s">
        <v>16</v>
      </c>
      <c r="AA1125" t="s">
        <v>23</v>
      </c>
    </row>
    <row r="1126" spans="2:27" ht="15.5" x14ac:dyDescent="0.35">
      <c r="B1126" s="1" t="s">
        <v>1248</v>
      </c>
      <c r="C1126" s="1" t="s">
        <v>3507</v>
      </c>
      <c r="D1126" t="s">
        <v>4734</v>
      </c>
      <c r="E1126" t="s">
        <v>6627</v>
      </c>
      <c r="F1126" t="s">
        <v>6626</v>
      </c>
      <c r="I1126" t="s">
        <v>1248</v>
      </c>
      <c r="J1126">
        <v>32.299999999999997</v>
      </c>
      <c r="K1126" t="str">
        <f t="shared" si="51"/>
        <v>Obesity</v>
      </c>
      <c r="L1126">
        <v>10.27</v>
      </c>
      <c r="M1126" t="str">
        <f t="shared" si="52"/>
        <v>Diabetes</v>
      </c>
      <c r="N1126" t="str">
        <f>PROPER('Medical Examinations'!D1124)</f>
        <v>No</v>
      </c>
      <c r="O1126" t="s">
        <v>2380</v>
      </c>
      <c r="P1126" t="s">
        <v>2380</v>
      </c>
      <c r="Q1126" s="20">
        <v>0</v>
      </c>
      <c r="R1126" t="str">
        <f>PROPER('Answer Data Cleaning'!AA1126)</f>
        <v>No</v>
      </c>
      <c r="T1126" t="s">
        <v>1155</v>
      </c>
      <c r="U1126" s="24" t="str">
        <f>TEXT(_xlfn.CONCAT('Answer Data Cleaning'!M1126,"-",'Answer Data Cleaning'!L1126,"-",'Answer Data Cleaning'!K1126),"DD-MMM-YYYY")</f>
        <v>06-Aug-1971</v>
      </c>
      <c r="V1126">
        <f t="shared" si="53"/>
        <v>51</v>
      </c>
      <c r="W1126">
        <v>0</v>
      </c>
      <c r="X1126" s="22">
        <v>9264.7999999999993</v>
      </c>
      <c r="Y1126" t="s">
        <v>11</v>
      </c>
      <c r="Z1126" t="s">
        <v>16</v>
      </c>
      <c r="AA1126" t="s">
        <v>42</v>
      </c>
    </row>
    <row r="1127" spans="2:27" ht="15.5" x14ac:dyDescent="0.35">
      <c r="B1127" s="1" t="s">
        <v>1247</v>
      </c>
      <c r="C1127" s="1" t="s">
        <v>3508</v>
      </c>
      <c r="D1127" t="s">
        <v>4737</v>
      </c>
      <c r="E1127" t="s">
        <v>5479</v>
      </c>
      <c r="F1127" t="s">
        <v>6628</v>
      </c>
      <c r="I1127" t="s">
        <v>1247</v>
      </c>
      <c r="J1127">
        <v>29.78</v>
      </c>
      <c r="K1127" t="str">
        <f t="shared" si="51"/>
        <v>Overweight</v>
      </c>
      <c r="L1127">
        <v>5.85</v>
      </c>
      <c r="M1127" t="str">
        <f t="shared" si="52"/>
        <v>Prediabetes</v>
      </c>
      <c r="N1127" t="str">
        <f>PROPER('Medical Examinations'!D1125)</f>
        <v>No</v>
      </c>
      <c r="O1127" t="s">
        <v>2380</v>
      </c>
      <c r="P1127" t="s">
        <v>2383</v>
      </c>
      <c r="Q1127">
        <v>1</v>
      </c>
      <c r="R1127" t="str">
        <f>PROPER('Answer Data Cleaning'!AA1127)</f>
        <v>No</v>
      </c>
      <c r="T1127" t="s">
        <v>1156</v>
      </c>
      <c r="U1127" s="24" t="str">
        <f>TEXT(_xlfn.CONCAT('Answer Data Cleaning'!M1127,"-",'Answer Data Cleaning'!L1127,"-",'Answer Data Cleaning'!K1127),"DD-MMM-YYYY")</f>
        <v>27-Oct-1973</v>
      </c>
      <c r="V1127">
        <f t="shared" si="53"/>
        <v>49</v>
      </c>
      <c r="W1127">
        <v>1</v>
      </c>
      <c r="X1127" s="22">
        <v>9282.48</v>
      </c>
      <c r="Y1127" t="s">
        <v>12</v>
      </c>
      <c r="Z1127" t="s">
        <v>11</v>
      </c>
      <c r="AA1127" t="s">
        <v>168</v>
      </c>
    </row>
    <row r="1128" spans="2:27" ht="15.5" x14ac:dyDescent="0.35">
      <c r="B1128" s="1" t="s">
        <v>1246</v>
      </c>
      <c r="C1128" s="1" t="s">
        <v>3509</v>
      </c>
      <c r="D1128" t="s">
        <v>5612</v>
      </c>
      <c r="E1128" t="s">
        <v>6630</v>
      </c>
      <c r="F1128" t="s">
        <v>6629</v>
      </c>
      <c r="I1128" t="s">
        <v>1246</v>
      </c>
      <c r="J1128">
        <v>34.76</v>
      </c>
      <c r="K1128" t="str">
        <f t="shared" si="51"/>
        <v>Obesity</v>
      </c>
      <c r="L1128">
        <v>5.92</v>
      </c>
      <c r="M1128" t="str">
        <f t="shared" si="52"/>
        <v>Prediabetes</v>
      </c>
      <c r="N1128" t="str">
        <f>PROPER('Medical Examinations'!D1126)</f>
        <v>Yes</v>
      </c>
      <c r="O1128" t="s">
        <v>2380</v>
      </c>
      <c r="P1128" t="s">
        <v>2380</v>
      </c>
      <c r="Q1128">
        <v>1</v>
      </c>
      <c r="R1128" t="str">
        <f>PROPER('Answer Data Cleaning'!AA1128)</f>
        <v>No</v>
      </c>
      <c r="T1128" t="s">
        <v>1157</v>
      </c>
      <c r="U1128" s="24" t="str">
        <f>TEXT(_xlfn.CONCAT('Answer Data Cleaning'!M1128,"-",'Answer Data Cleaning'!L1128,"-",'Answer Data Cleaning'!K1128),"DD-MMM-YYYY")</f>
        <v>02-Jul-1971</v>
      </c>
      <c r="V1128">
        <f t="shared" si="53"/>
        <v>51</v>
      </c>
      <c r="W1128">
        <v>0</v>
      </c>
      <c r="X1128" s="22">
        <v>9283.56</v>
      </c>
      <c r="Y1128" t="s">
        <v>11</v>
      </c>
      <c r="Z1128" t="s">
        <v>12</v>
      </c>
      <c r="AA1128" t="s">
        <v>13</v>
      </c>
    </row>
    <row r="1129" spans="2:27" ht="15.5" x14ac:dyDescent="0.35">
      <c r="B1129" s="1" t="s">
        <v>1245</v>
      </c>
      <c r="C1129" s="1" t="s">
        <v>3510</v>
      </c>
      <c r="D1129" t="s">
        <v>4734</v>
      </c>
      <c r="E1129" t="s">
        <v>6632</v>
      </c>
      <c r="F1129" t="s">
        <v>6631</v>
      </c>
      <c r="I1129" t="s">
        <v>1245</v>
      </c>
      <c r="J1129">
        <v>18.335000000000001</v>
      </c>
      <c r="K1129" t="str">
        <f t="shared" si="51"/>
        <v>Underweight</v>
      </c>
      <c r="L1129">
        <v>10.01</v>
      </c>
      <c r="M1129" t="str">
        <f t="shared" si="52"/>
        <v>Diabetes</v>
      </c>
      <c r="N1129" t="str">
        <f>PROPER('Medical Examinations'!D1127)</f>
        <v>Yes</v>
      </c>
      <c r="O1129" t="s">
        <v>2380</v>
      </c>
      <c r="P1129" t="s">
        <v>2380</v>
      </c>
      <c r="Q1129">
        <v>2</v>
      </c>
      <c r="R1129" t="str">
        <f>PROPER('Answer Data Cleaning'!AA1129)</f>
        <v>No</v>
      </c>
      <c r="T1129" t="s">
        <v>1158</v>
      </c>
      <c r="U1129" s="24" t="str">
        <f>TEXT(_xlfn.CONCAT('Answer Data Cleaning'!M1129,"-",'Answer Data Cleaning'!L1129,"-",'Answer Data Cleaning'!K1129),"DD-MMM-YYYY")</f>
        <v>26-Nov-1969</v>
      </c>
      <c r="V1129">
        <f t="shared" si="53"/>
        <v>53</v>
      </c>
      <c r="W1129">
        <v>0</v>
      </c>
      <c r="X1129" s="22">
        <v>9285.8700000000008</v>
      </c>
      <c r="Y1129" t="s">
        <v>11</v>
      </c>
      <c r="Z1129" t="s">
        <v>12</v>
      </c>
      <c r="AA1129" t="s">
        <v>13</v>
      </c>
    </row>
    <row r="1130" spans="2:27" ht="15.5" x14ac:dyDescent="0.35">
      <c r="B1130" s="1" t="s">
        <v>1244</v>
      </c>
      <c r="C1130" s="1" t="s">
        <v>3511</v>
      </c>
      <c r="D1130" t="s">
        <v>4737</v>
      </c>
      <c r="E1130" t="s">
        <v>5491</v>
      </c>
      <c r="F1130" t="s">
        <v>6633</v>
      </c>
      <c r="I1130" t="s">
        <v>1244</v>
      </c>
      <c r="J1130">
        <v>32.299999999999997</v>
      </c>
      <c r="K1130" t="str">
        <f t="shared" si="51"/>
        <v>Obesity</v>
      </c>
      <c r="L1130">
        <v>9.59</v>
      </c>
      <c r="M1130" t="str">
        <f t="shared" si="52"/>
        <v>Diabetes</v>
      </c>
      <c r="N1130" t="str">
        <f>PROPER('Medical Examinations'!D1128)</f>
        <v>No</v>
      </c>
      <c r="O1130" t="s">
        <v>2380</v>
      </c>
      <c r="P1130" t="s">
        <v>2380</v>
      </c>
      <c r="Q1130" s="20">
        <v>0</v>
      </c>
      <c r="R1130" t="str">
        <f>PROPER('Answer Data Cleaning'!AA1130)</f>
        <v>No</v>
      </c>
      <c r="T1130" t="s">
        <v>1159</v>
      </c>
      <c r="U1130" s="24" t="str">
        <f>TEXT(_xlfn.CONCAT('Answer Data Cleaning'!M1130,"-",'Answer Data Cleaning'!L1130,"-",'Answer Data Cleaning'!K1130),"DD-MMM-YYYY")</f>
        <v>16-Oct-1973</v>
      </c>
      <c r="V1130">
        <f t="shared" si="53"/>
        <v>49</v>
      </c>
      <c r="W1130">
        <v>1</v>
      </c>
      <c r="X1130" s="22">
        <v>9288.0300000000007</v>
      </c>
      <c r="Y1130" t="s">
        <v>11</v>
      </c>
      <c r="Z1130" t="s">
        <v>12</v>
      </c>
      <c r="AA1130" t="s">
        <v>170</v>
      </c>
    </row>
    <row r="1131" spans="2:27" ht="15.5" x14ac:dyDescent="0.35">
      <c r="B1131" s="1" t="s">
        <v>1243</v>
      </c>
      <c r="C1131" s="1" t="s">
        <v>3512</v>
      </c>
      <c r="D1131" t="s">
        <v>4737</v>
      </c>
      <c r="E1131" t="s">
        <v>4831</v>
      </c>
      <c r="F1131" t="s">
        <v>6634</v>
      </c>
      <c r="I1131" t="s">
        <v>1243</v>
      </c>
      <c r="J1131">
        <v>27.74</v>
      </c>
      <c r="K1131" t="str">
        <f t="shared" si="51"/>
        <v>Overweight</v>
      </c>
      <c r="L1131">
        <v>10.37</v>
      </c>
      <c r="M1131" t="str">
        <f t="shared" si="52"/>
        <v>Diabetes</v>
      </c>
      <c r="N1131" t="str">
        <f>PROPER('Medical Examinations'!D1129)</f>
        <v>No</v>
      </c>
      <c r="O1131" t="s">
        <v>2380</v>
      </c>
      <c r="P1131" t="s">
        <v>2380</v>
      </c>
      <c r="Q1131" s="20">
        <v>0</v>
      </c>
      <c r="R1131" t="str">
        <f>PROPER('Answer Data Cleaning'!AA1131)</f>
        <v>No</v>
      </c>
      <c r="T1131" t="s">
        <v>1160</v>
      </c>
      <c r="U1131" s="24" t="str">
        <f>TEXT(_xlfn.CONCAT('Answer Data Cleaning'!M1131,"-",'Answer Data Cleaning'!L1131,"-",'Answer Data Cleaning'!K1131),"DD-MMM-YYYY")</f>
        <v>18-Sep-1973</v>
      </c>
      <c r="V1131">
        <f t="shared" si="53"/>
        <v>49</v>
      </c>
      <c r="W1131">
        <v>1</v>
      </c>
      <c r="X1131" s="22">
        <v>9290.14</v>
      </c>
      <c r="Y1131" t="s">
        <v>12</v>
      </c>
      <c r="Z1131" t="s">
        <v>12</v>
      </c>
      <c r="AA1131" t="s">
        <v>168</v>
      </c>
    </row>
    <row r="1132" spans="2:27" ht="15.5" x14ac:dyDescent="0.35">
      <c r="B1132" s="1" t="s">
        <v>1242</v>
      </c>
      <c r="C1132" s="1" t="s">
        <v>3513</v>
      </c>
      <c r="D1132" t="s">
        <v>4737</v>
      </c>
      <c r="E1132" t="s">
        <v>6636</v>
      </c>
      <c r="F1132" t="s">
        <v>6635</v>
      </c>
      <c r="I1132" t="s">
        <v>1242</v>
      </c>
      <c r="J1132">
        <v>24</v>
      </c>
      <c r="K1132" t="str">
        <f t="shared" si="51"/>
        <v>Normal Weight</v>
      </c>
      <c r="L1132">
        <v>4.01</v>
      </c>
      <c r="M1132" t="str">
        <f t="shared" si="52"/>
        <v>Normal</v>
      </c>
      <c r="N1132" t="str">
        <f>PROPER('Medical Examinations'!D1130)</f>
        <v>Yes</v>
      </c>
      <c r="O1132" t="s">
        <v>2380</v>
      </c>
      <c r="P1132" t="s">
        <v>2380</v>
      </c>
      <c r="Q1132">
        <v>1</v>
      </c>
      <c r="R1132" t="str">
        <f>PROPER('Answer Data Cleaning'!AA1132)</f>
        <v>No</v>
      </c>
      <c r="T1132" t="s">
        <v>1161</v>
      </c>
      <c r="U1132" s="24" t="str">
        <f>TEXT(_xlfn.CONCAT('Answer Data Cleaning'!M1132,"-",'Answer Data Cleaning'!L1132,"-",'Answer Data Cleaning'!K1132),"DD-MMM-YYYY")</f>
        <v>03-Nov-1976</v>
      </c>
      <c r="V1132">
        <f t="shared" si="53"/>
        <v>46</v>
      </c>
      <c r="W1132">
        <v>3</v>
      </c>
      <c r="X1132" s="22">
        <v>9301.89</v>
      </c>
      <c r="Y1132" t="s">
        <v>11</v>
      </c>
      <c r="Z1132" t="s">
        <v>16</v>
      </c>
      <c r="AA1132" t="s">
        <v>23</v>
      </c>
    </row>
    <row r="1133" spans="2:27" ht="15.5" x14ac:dyDescent="0.35">
      <c r="B1133" s="1" t="s">
        <v>1241</v>
      </c>
      <c r="C1133" s="1" t="s">
        <v>3514</v>
      </c>
      <c r="D1133" t="s">
        <v>4734</v>
      </c>
      <c r="E1133" t="s">
        <v>5682</v>
      </c>
      <c r="F1133" t="s">
        <v>6637</v>
      </c>
      <c r="I1133" t="s">
        <v>1241</v>
      </c>
      <c r="J1133">
        <v>31.78</v>
      </c>
      <c r="K1133" t="str">
        <f t="shared" si="51"/>
        <v>Obesity</v>
      </c>
      <c r="L1133">
        <v>4.24</v>
      </c>
      <c r="M1133" t="str">
        <f t="shared" si="52"/>
        <v>Normal</v>
      </c>
      <c r="N1133" t="str">
        <f>PROPER('Medical Examinations'!D1131)</f>
        <v>Yes</v>
      </c>
      <c r="O1133" t="s">
        <v>2380</v>
      </c>
      <c r="P1133" t="s">
        <v>2383</v>
      </c>
      <c r="Q1133">
        <v>1</v>
      </c>
      <c r="R1133" t="str">
        <f>PROPER('Answer Data Cleaning'!AA1133)</f>
        <v>No</v>
      </c>
      <c r="T1133" t="s">
        <v>1162</v>
      </c>
      <c r="U1133" s="24" t="str">
        <f>TEXT(_xlfn.CONCAT('Answer Data Cleaning'!M1133,"-",'Answer Data Cleaning'!L1133,"-",'Answer Data Cleaning'!K1133),"DD-MMM-YYYY")</f>
        <v>16-Oct-1973</v>
      </c>
      <c r="V1133">
        <f t="shared" si="53"/>
        <v>49</v>
      </c>
      <c r="W1133">
        <v>2</v>
      </c>
      <c r="X1133" s="22">
        <v>9304.7000000000007</v>
      </c>
      <c r="Y1133" t="s">
        <v>12</v>
      </c>
      <c r="Z1133" t="s">
        <v>12</v>
      </c>
      <c r="AA1133" t="s">
        <v>13</v>
      </c>
    </row>
    <row r="1134" spans="2:27" ht="15.5" x14ac:dyDescent="0.35">
      <c r="B1134" s="1" t="s">
        <v>1240</v>
      </c>
      <c r="C1134" s="1" t="s">
        <v>3515</v>
      </c>
      <c r="D1134" t="s">
        <v>5612</v>
      </c>
      <c r="E1134" t="s">
        <v>6639</v>
      </c>
      <c r="F1134" t="s">
        <v>6638</v>
      </c>
      <c r="I1134" t="s">
        <v>1240</v>
      </c>
      <c r="J1134">
        <v>32.25</v>
      </c>
      <c r="K1134" t="str">
        <f t="shared" si="51"/>
        <v>Obesity</v>
      </c>
      <c r="L1134">
        <v>5.36</v>
      </c>
      <c r="M1134" t="str">
        <f t="shared" si="52"/>
        <v>Normal</v>
      </c>
      <c r="N1134" t="str">
        <f>PROPER('Medical Examinations'!D1132)</f>
        <v>Yes</v>
      </c>
      <c r="O1134" t="s">
        <v>2380</v>
      </c>
      <c r="P1134" t="s">
        <v>2380</v>
      </c>
      <c r="Q1134" s="20">
        <v>0</v>
      </c>
      <c r="R1134" t="str">
        <f>PROPER('Answer Data Cleaning'!AA1134)</f>
        <v>No</v>
      </c>
      <c r="T1134" t="s">
        <v>1163</v>
      </c>
      <c r="U1134" s="24" t="str">
        <f>TEXT(_xlfn.CONCAT('Answer Data Cleaning'!M1134,"-",'Answer Data Cleaning'!L1134,"-",'Answer Data Cleaning'!K1134),"DD-MMM-YYYY")</f>
        <v>08-Jun-1963</v>
      </c>
      <c r="V1134">
        <f t="shared" si="53"/>
        <v>60</v>
      </c>
      <c r="W1134">
        <v>0</v>
      </c>
      <c r="X1134" s="22">
        <v>9310.81</v>
      </c>
      <c r="Y1134" t="s">
        <v>12</v>
      </c>
      <c r="Z1134" t="s">
        <v>16</v>
      </c>
      <c r="AA1134" t="s">
        <v>13</v>
      </c>
    </row>
    <row r="1135" spans="2:27" ht="15.5" x14ac:dyDescent="0.35">
      <c r="B1135" s="1" t="s">
        <v>1239</v>
      </c>
      <c r="C1135" s="1" t="s">
        <v>3516</v>
      </c>
      <c r="D1135" t="s">
        <v>4734</v>
      </c>
      <c r="E1135" t="s">
        <v>6641</v>
      </c>
      <c r="F1135" t="s">
        <v>6640</v>
      </c>
      <c r="I1135" t="s">
        <v>1239</v>
      </c>
      <c r="J1135">
        <v>30.114999999999998</v>
      </c>
      <c r="K1135" t="str">
        <f t="shared" si="51"/>
        <v>Obesity</v>
      </c>
      <c r="L1135">
        <v>4.99</v>
      </c>
      <c r="M1135" t="str">
        <f t="shared" si="52"/>
        <v>Normal</v>
      </c>
      <c r="N1135" t="str">
        <f>PROPER('Medical Examinations'!D1133)</f>
        <v>No</v>
      </c>
      <c r="O1135" t="s">
        <v>2380</v>
      </c>
      <c r="P1135" t="s">
        <v>2380</v>
      </c>
      <c r="Q1135">
        <v>2</v>
      </c>
      <c r="R1135" t="str">
        <f>PROPER('Answer Data Cleaning'!AA1135)</f>
        <v>No</v>
      </c>
      <c r="T1135" t="s">
        <v>1164</v>
      </c>
      <c r="U1135" s="24" t="str">
        <f>TEXT(_xlfn.CONCAT('Answer Data Cleaning'!M1135,"-",'Answer Data Cleaning'!L1135,"-",'Answer Data Cleaning'!K1135),"DD-MMM-YYYY")</f>
        <v>12-Oct-1977</v>
      </c>
      <c r="V1135">
        <f t="shared" si="53"/>
        <v>45</v>
      </c>
      <c r="W1135">
        <v>2</v>
      </c>
      <c r="X1135" s="22">
        <v>9315.41</v>
      </c>
      <c r="Y1135" t="s">
        <v>11</v>
      </c>
      <c r="Z1135" t="s">
        <v>16</v>
      </c>
      <c r="AA1135" t="s">
        <v>247</v>
      </c>
    </row>
    <row r="1136" spans="2:27" ht="15.5" x14ac:dyDescent="0.35">
      <c r="B1136" s="1" t="s">
        <v>1238</v>
      </c>
      <c r="C1136" s="1" t="s">
        <v>3517</v>
      </c>
      <c r="D1136" t="s">
        <v>4737</v>
      </c>
      <c r="E1136" t="s">
        <v>6643</v>
      </c>
      <c r="F1136" t="s">
        <v>6642</v>
      </c>
      <c r="I1136" t="s">
        <v>1238</v>
      </c>
      <c r="J1136">
        <v>22.41</v>
      </c>
      <c r="K1136" t="str">
        <f t="shared" si="51"/>
        <v>Normal Weight</v>
      </c>
      <c r="L1136">
        <v>8.68</v>
      </c>
      <c r="M1136" t="str">
        <f t="shared" si="52"/>
        <v>Diabetes</v>
      </c>
      <c r="N1136" t="str">
        <f>PROPER('Medical Examinations'!D1134)</f>
        <v>No</v>
      </c>
      <c r="O1136" t="s">
        <v>2380</v>
      </c>
      <c r="P1136" t="s">
        <v>2380</v>
      </c>
      <c r="Q1136" s="20">
        <v>0</v>
      </c>
      <c r="R1136" t="str">
        <f>PROPER('Answer Data Cleaning'!AA1136)</f>
        <v>No</v>
      </c>
      <c r="T1136" t="s">
        <v>1165</v>
      </c>
      <c r="U1136" s="24" t="str">
        <f>TEXT(_xlfn.CONCAT('Answer Data Cleaning'!M1136,"-",'Answer Data Cleaning'!L1136,"-",'Answer Data Cleaning'!K1136),"DD-MMM-YYYY")</f>
        <v>09-Jul-1988</v>
      </c>
      <c r="V1136">
        <f t="shared" si="53"/>
        <v>34</v>
      </c>
      <c r="W1136">
        <v>3</v>
      </c>
      <c r="X1136" s="22">
        <v>9320.26</v>
      </c>
      <c r="Y1136" t="s">
        <v>11</v>
      </c>
      <c r="Z1136" t="s">
        <v>16</v>
      </c>
      <c r="AA1136" t="s">
        <v>23</v>
      </c>
    </row>
    <row r="1137" spans="2:27" ht="15.5" x14ac:dyDescent="0.35">
      <c r="B1137" s="1" t="s">
        <v>1237</v>
      </c>
      <c r="C1137" s="1" t="s">
        <v>3518</v>
      </c>
      <c r="D1137" t="s">
        <v>4734</v>
      </c>
      <c r="E1137" t="s">
        <v>5100</v>
      </c>
      <c r="F1137" t="s">
        <v>6644</v>
      </c>
      <c r="I1137" t="s">
        <v>1237</v>
      </c>
      <c r="J1137">
        <v>45.72</v>
      </c>
      <c r="K1137" t="str">
        <f t="shared" si="51"/>
        <v>Obesity</v>
      </c>
      <c r="L1137">
        <v>4.2300000000000004</v>
      </c>
      <c r="M1137" t="str">
        <f t="shared" si="52"/>
        <v>Normal</v>
      </c>
      <c r="N1137" t="str">
        <f>PROPER('Medical Examinations'!D1135)</f>
        <v>Yes</v>
      </c>
      <c r="O1137" t="s">
        <v>2380</v>
      </c>
      <c r="P1137" t="s">
        <v>2380</v>
      </c>
      <c r="Q1137" s="20">
        <v>0</v>
      </c>
      <c r="R1137" t="str">
        <f>PROPER('Answer Data Cleaning'!AA1137)</f>
        <v>No</v>
      </c>
      <c r="T1137" t="s">
        <v>1166</v>
      </c>
      <c r="U1137" s="24" t="str">
        <f>TEXT(_xlfn.CONCAT('Answer Data Cleaning'!M1137,"-",'Answer Data Cleaning'!L1137,"-",'Answer Data Cleaning'!K1137),"DD-MMM-YYYY")</f>
        <v>12-Oct-1996</v>
      </c>
      <c r="V1137">
        <f t="shared" si="53"/>
        <v>26</v>
      </c>
      <c r="W1137">
        <v>0</v>
      </c>
      <c r="X1137" s="22">
        <v>9338.61</v>
      </c>
      <c r="Y1137" t="s">
        <v>11</v>
      </c>
      <c r="Z1137" t="s">
        <v>16</v>
      </c>
      <c r="AA1137" t="s">
        <v>535</v>
      </c>
    </row>
    <row r="1138" spans="2:27" ht="15.5" x14ac:dyDescent="0.35">
      <c r="B1138" s="1" t="s">
        <v>1236</v>
      </c>
      <c r="C1138" s="1" t="s">
        <v>3519</v>
      </c>
      <c r="D1138" t="s">
        <v>4734</v>
      </c>
      <c r="E1138" t="s">
        <v>4861</v>
      </c>
      <c r="F1138" t="s">
        <v>6645</v>
      </c>
      <c r="I1138" t="s">
        <v>1236</v>
      </c>
      <c r="J1138">
        <v>25</v>
      </c>
      <c r="K1138" t="str">
        <f t="shared" si="51"/>
        <v>Overweight</v>
      </c>
      <c r="L1138">
        <v>5.32</v>
      </c>
      <c r="M1138" t="str">
        <f t="shared" si="52"/>
        <v>Normal</v>
      </c>
      <c r="N1138" t="str">
        <f>PROPER('Medical Examinations'!D1136)</f>
        <v>Yes</v>
      </c>
      <c r="O1138" t="s">
        <v>2380</v>
      </c>
      <c r="P1138" t="s">
        <v>2380</v>
      </c>
      <c r="Q1138">
        <v>2</v>
      </c>
      <c r="R1138" t="str">
        <f>PROPER('Answer Data Cleaning'!AA1138)</f>
        <v>No</v>
      </c>
      <c r="T1138" t="s">
        <v>1167</v>
      </c>
      <c r="U1138" s="24" t="str">
        <f>TEXT(_xlfn.CONCAT('Answer Data Cleaning'!M1138,"-",'Answer Data Cleaning'!L1138,"-",'Answer Data Cleaning'!K1138),"DD-MMM-YYYY")</f>
        <v>01-Jul-1988</v>
      </c>
      <c r="V1138">
        <f t="shared" si="53"/>
        <v>34</v>
      </c>
      <c r="W1138">
        <v>3</v>
      </c>
      <c r="X1138" s="22">
        <v>9344.2000000000007</v>
      </c>
      <c r="Y1138" t="s">
        <v>11</v>
      </c>
      <c r="Z1138" t="s">
        <v>16</v>
      </c>
      <c r="AA1138" t="s">
        <v>300</v>
      </c>
    </row>
    <row r="1139" spans="2:27" ht="15.5" x14ac:dyDescent="0.35">
      <c r="B1139" s="1" t="s">
        <v>1235</v>
      </c>
      <c r="C1139" s="1" t="s">
        <v>3520</v>
      </c>
      <c r="D1139" t="s">
        <v>4734</v>
      </c>
      <c r="E1139" t="s">
        <v>6647</v>
      </c>
      <c r="F1139" t="s">
        <v>6646</v>
      </c>
      <c r="I1139" t="s">
        <v>1235</v>
      </c>
      <c r="J1139">
        <v>39.5</v>
      </c>
      <c r="K1139" t="str">
        <f t="shared" si="51"/>
        <v>Obesity</v>
      </c>
      <c r="L1139">
        <v>6.66</v>
      </c>
      <c r="M1139" t="str">
        <f t="shared" si="52"/>
        <v>Diabetes</v>
      </c>
      <c r="N1139" t="str">
        <f>PROPER('Medical Examinations'!D1137)</f>
        <v>No</v>
      </c>
      <c r="O1139" t="s">
        <v>2380</v>
      </c>
      <c r="P1139" t="s">
        <v>2380</v>
      </c>
      <c r="Q1139" s="20">
        <v>0</v>
      </c>
      <c r="R1139" t="str">
        <f>PROPER('Answer Data Cleaning'!AA1139)</f>
        <v>No</v>
      </c>
      <c r="T1139" t="s">
        <v>1168</v>
      </c>
      <c r="U1139" s="24" t="str">
        <f>TEXT(_xlfn.CONCAT('Answer Data Cleaning'!M1139,"-",'Answer Data Cleaning'!L1139,"-",'Answer Data Cleaning'!K1139),"DD-MMM-YYYY")</f>
        <v>08-Oct-1971</v>
      </c>
      <c r="V1139">
        <f t="shared" si="53"/>
        <v>51</v>
      </c>
      <c r="W1139">
        <v>0</v>
      </c>
      <c r="X1139" s="22">
        <v>9361.33</v>
      </c>
      <c r="Y1139" t="s">
        <v>12</v>
      </c>
      <c r="Z1139" t="s">
        <v>16</v>
      </c>
      <c r="AA1139" t="s">
        <v>168</v>
      </c>
    </row>
    <row r="1140" spans="2:27" ht="15.5" x14ac:dyDescent="0.35">
      <c r="B1140" s="1" t="s">
        <v>1234</v>
      </c>
      <c r="C1140" s="1" t="s">
        <v>3521</v>
      </c>
      <c r="D1140" t="s">
        <v>4734</v>
      </c>
      <c r="E1140" t="s">
        <v>6649</v>
      </c>
      <c r="F1140" t="s">
        <v>6648</v>
      </c>
      <c r="I1140" t="s">
        <v>1234</v>
      </c>
      <c r="J1140">
        <v>37.729999999999997</v>
      </c>
      <c r="K1140" t="str">
        <f t="shared" si="51"/>
        <v>Obesity</v>
      </c>
      <c r="L1140">
        <v>7.4</v>
      </c>
      <c r="M1140" t="str">
        <f t="shared" si="52"/>
        <v>Diabetes</v>
      </c>
      <c r="N1140" t="str">
        <f>PROPER('Medical Examinations'!D1138)</f>
        <v>No</v>
      </c>
      <c r="O1140" t="s">
        <v>2380</v>
      </c>
      <c r="P1140" t="s">
        <v>2380</v>
      </c>
      <c r="Q1140" s="20">
        <v>0</v>
      </c>
      <c r="R1140" t="str">
        <f>PROPER('Answer Data Cleaning'!AA1140)</f>
        <v>No</v>
      </c>
      <c r="T1140" t="s">
        <v>1169</v>
      </c>
      <c r="U1140" s="24" t="str">
        <f>TEXT(_xlfn.CONCAT('Answer Data Cleaning'!M1140,"-",'Answer Data Cleaning'!L1140,"-",'Answer Data Cleaning'!K1140),"DD-MMM-YYYY")</f>
        <v>24-Nov-1969</v>
      </c>
      <c r="V1140">
        <f t="shared" si="53"/>
        <v>53</v>
      </c>
      <c r="W1140">
        <v>0</v>
      </c>
      <c r="X1140" s="22">
        <v>9377.4500000000007</v>
      </c>
      <c r="Y1140" t="s">
        <v>11</v>
      </c>
      <c r="Z1140" t="s">
        <v>12</v>
      </c>
      <c r="AA1140" t="s">
        <v>13</v>
      </c>
    </row>
    <row r="1141" spans="2:27" ht="15.5" x14ac:dyDescent="0.35">
      <c r="B1141" s="1" t="s">
        <v>1233</v>
      </c>
      <c r="C1141" s="1" t="s">
        <v>3522</v>
      </c>
      <c r="D1141" t="s">
        <v>4734</v>
      </c>
      <c r="E1141" t="s">
        <v>6651</v>
      </c>
      <c r="F1141" t="s">
        <v>6650</v>
      </c>
      <c r="I1141" t="s">
        <v>1233</v>
      </c>
      <c r="J1141">
        <v>40.659999999999997</v>
      </c>
      <c r="K1141" t="str">
        <f t="shared" si="51"/>
        <v>Obesity</v>
      </c>
      <c r="L1141">
        <v>10.08</v>
      </c>
      <c r="M1141" t="str">
        <f t="shared" si="52"/>
        <v>Diabetes</v>
      </c>
      <c r="N1141" t="str">
        <f>PROPER('Medical Examinations'!D1139)</f>
        <v>No</v>
      </c>
      <c r="O1141" t="s">
        <v>2380</v>
      </c>
      <c r="P1141" t="s">
        <v>2380</v>
      </c>
      <c r="Q1141" s="20">
        <v>0</v>
      </c>
      <c r="R1141" t="str">
        <f>PROPER('Answer Data Cleaning'!AA1141)</f>
        <v>No</v>
      </c>
      <c r="T1141" t="s">
        <v>1170</v>
      </c>
      <c r="U1141" s="24" t="str">
        <f>TEXT(_xlfn.CONCAT('Answer Data Cleaning'!M1141,"-",'Answer Data Cleaning'!L1141,"-",'Answer Data Cleaning'!K1141),"DD-MMM-YYYY")</f>
        <v>26-Nov-1971</v>
      </c>
      <c r="V1141">
        <f t="shared" si="53"/>
        <v>51</v>
      </c>
      <c r="W1141">
        <v>1</v>
      </c>
      <c r="X1141" s="22">
        <v>9377.9</v>
      </c>
      <c r="Y1141" t="s">
        <v>11</v>
      </c>
      <c r="Z1141" t="s">
        <v>16</v>
      </c>
      <c r="AA1141" t="s">
        <v>13</v>
      </c>
    </row>
    <row r="1142" spans="2:27" ht="15.5" x14ac:dyDescent="0.35">
      <c r="B1142" s="1" t="s">
        <v>1232</v>
      </c>
      <c r="C1142" s="1" t="s">
        <v>3523</v>
      </c>
      <c r="D1142" t="s">
        <v>4734</v>
      </c>
      <c r="E1142" t="s">
        <v>6653</v>
      </c>
      <c r="F1142" t="s">
        <v>6652</v>
      </c>
      <c r="I1142" t="s">
        <v>1232</v>
      </c>
      <c r="J1142">
        <v>34.200000000000003</v>
      </c>
      <c r="K1142" t="str">
        <f t="shared" si="51"/>
        <v>Obesity</v>
      </c>
      <c r="L1142">
        <v>8.58</v>
      </c>
      <c r="M1142" t="str">
        <f t="shared" si="52"/>
        <v>Diabetes</v>
      </c>
      <c r="N1142" t="str">
        <f>PROPER('Medical Examinations'!D1140)</f>
        <v>No</v>
      </c>
      <c r="O1142" t="s">
        <v>2380</v>
      </c>
      <c r="P1142" t="s">
        <v>2380</v>
      </c>
      <c r="Q1142" s="20">
        <v>0</v>
      </c>
      <c r="R1142" t="str">
        <f>PROPER('Answer Data Cleaning'!AA1142)</f>
        <v>No</v>
      </c>
      <c r="T1142" t="s">
        <v>1171</v>
      </c>
      <c r="U1142" s="24" t="str">
        <f>TEXT(_xlfn.CONCAT('Answer Data Cleaning'!M1142,"-",'Answer Data Cleaning'!L1142,"-",'Answer Data Cleaning'!K1142),"DD-MMM-YYYY")</f>
        <v>02-Dec-1975</v>
      </c>
      <c r="V1142">
        <f t="shared" si="53"/>
        <v>47</v>
      </c>
      <c r="W1142">
        <v>1</v>
      </c>
      <c r="X1142" s="22">
        <v>9380.75</v>
      </c>
      <c r="Y1142" t="s">
        <v>11</v>
      </c>
      <c r="Z1142" t="s">
        <v>11</v>
      </c>
      <c r="AA1142" t="s">
        <v>247</v>
      </c>
    </row>
    <row r="1143" spans="2:27" ht="15.5" x14ac:dyDescent="0.35">
      <c r="B1143" s="1" t="s">
        <v>1231</v>
      </c>
      <c r="C1143" s="1" t="s">
        <v>3524</v>
      </c>
      <c r="D1143" t="s">
        <v>4737</v>
      </c>
      <c r="E1143" t="s">
        <v>4831</v>
      </c>
      <c r="F1143" t="s">
        <v>6654</v>
      </c>
      <c r="I1143" t="s">
        <v>1231</v>
      </c>
      <c r="J1143">
        <v>46.51</v>
      </c>
      <c r="K1143" t="str">
        <f t="shared" si="51"/>
        <v>Obesity</v>
      </c>
      <c r="L1143">
        <v>5.84</v>
      </c>
      <c r="M1143" t="str">
        <f t="shared" si="52"/>
        <v>Prediabetes</v>
      </c>
      <c r="N1143" t="str">
        <f>PROPER('Medical Examinations'!D1141)</f>
        <v>No</v>
      </c>
      <c r="O1143" t="s">
        <v>2380</v>
      </c>
      <c r="P1143" t="s">
        <v>2380</v>
      </c>
      <c r="Q1143">
        <v>1</v>
      </c>
      <c r="R1143" t="str">
        <f>PROPER('Answer Data Cleaning'!AA1143)</f>
        <v>No</v>
      </c>
      <c r="T1143" t="s">
        <v>1172</v>
      </c>
      <c r="U1143" s="24" t="str">
        <f>TEXT(_xlfn.CONCAT('Answer Data Cleaning'!M1143,"-",'Answer Data Cleaning'!L1143,"-",'Answer Data Cleaning'!K1143),"DD-MMM-YYYY")</f>
        <v>29-Dec-1971</v>
      </c>
      <c r="V1143">
        <f t="shared" si="53"/>
        <v>51</v>
      </c>
      <c r="W1143">
        <v>1</v>
      </c>
      <c r="X1143" s="22">
        <v>9386.16</v>
      </c>
      <c r="Y1143" t="s">
        <v>12</v>
      </c>
      <c r="Z1143" t="s">
        <v>11</v>
      </c>
      <c r="AA1143" t="s">
        <v>13</v>
      </c>
    </row>
    <row r="1144" spans="2:27" ht="15.5" x14ac:dyDescent="0.35">
      <c r="B1144" s="1" t="s">
        <v>1230</v>
      </c>
      <c r="C1144" s="1" t="s">
        <v>3525</v>
      </c>
      <c r="D1144" t="s">
        <v>4737</v>
      </c>
      <c r="E1144" t="s">
        <v>4863</v>
      </c>
      <c r="F1144" t="s">
        <v>5150</v>
      </c>
      <c r="I1144" t="s">
        <v>1230</v>
      </c>
      <c r="J1144">
        <v>28.88</v>
      </c>
      <c r="K1144" t="str">
        <f t="shared" si="51"/>
        <v>Overweight</v>
      </c>
      <c r="L1144">
        <v>4.8600000000000003</v>
      </c>
      <c r="M1144" t="str">
        <f t="shared" si="52"/>
        <v>Normal</v>
      </c>
      <c r="N1144" t="str">
        <f>PROPER('Medical Examinations'!D1142)</f>
        <v>Yes</v>
      </c>
      <c r="O1144" t="s">
        <v>2380</v>
      </c>
      <c r="P1144" t="s">
        <v>2383</v>
      </c>
      <c r="Q1144">
        <v>1</v>
      </c>
      <c r="R1144" t="str">
        <f>PROPER('Answer Data Cleaning'!AA1144)</f>
        <v>No</v>
      </c>
      <c r="T1144" t="s">
        <v>1173</v>
      </c>
      <c r="U1144" s="24" t="str">
        <f>TEXT(_xlfn.CONCAT('Answer Data Cleaning'!M1144,"-",'Answer Data Cleaning'!L1144,"-",'Answer Data Cleaning'!K1144),"DD-MMM-YYYY")</f>
        <v>20-Oct-1971</v>
      </c>
      <c r="V1144">
        <f t="shared" si="53"/>
        <v>51</v>
      </c>
      <c r="W1144">
        <v>1</v>
      </c>
      <c r="X1144" s="22">
        <v>9391.35</v>
      </c>
      <c r="Y1144" t="s">
        <v>12</v>
      </c>
      <c r="Z1144" t="s">
        <v>12</v>
      </c>
      <c r="AA1144" t="s">
        <v>42</v>
      </c>
    </row>
    <row r="1145" spans="2:27" ht="15.5" x14ac:dyDescent="0.35">
      <c r="B1145" s="1" t="s">
        <v>1229</v>
      </c>
      <c r="C1145" s="1" t="s">
        <v>3526</v>
      </c>
      <c r="D1145" t="s">
        <v>4734</v>
      </c>
      <c r="E1145" t="s">
        <v>5098</v>
      </c>
      <c r="F1145" t="s">
        <v>6655</v>
      </c>
      <c r="I1145" t="s">
        <v>1229</v>
      </c>
      <c r="J1145">
        <v>33.914999999999999</v>
      </c>
      <c r="K1145" t="str">
        <f t="shared" si="51"/>
        <v>Obesity</v>
      </c>
      <c r="L1145">
        <v>11.52</v>
      </c>
      <c r="M1145" t="str">
        <f t="shared" si="52"/>
        <v>Diabetes</v>
      </c>
      <c r="N1145" t="str">
        <f>PROPER('Medical Examinations'!D1143)</f>
        <v>No</v>
      </c>
      <c r="O1145" t="s">
        <v>2380</v>
      </c>
      <c r="P1145" t="s">
        <v>2380</v>
      </c>
      <c r="Q1145" s="20">
        <v>0</v>
      </c>
      <c r="R1145" t="str">
        <f>PROPER('Answer Data Cleaning'!AA1145)</f>
        <v>No</v>
      </c>
      <c r="T1145" t="s">
        <v>1174</v>
      </c>
      <c r="U1145" s="24" t="str">
        <f>TEXT(_xlfn.CONCAT('Answer Data Cleaning'!M1145,"-",'Answer Data Cleaning'!L1145,"-",'Answer Data Cleaning'!K1145),"DD-MMM-YYYY")</f>
        <v>17-Oct-1976</v>
      </c>
      <c r="V1145">
        <f t="shared" si="53"/>
        <v>46</v>
      </c>
      <c r="W1145">
        <v>2</v>
      </c>
      <c r="X1145" s="22">
        <v>9411.01</v>
      </c>
      <c r="Y1145" t="s">
        <v>11</v>
      </c>
      <c r="Z1145" t="s">
        <v>12</v>
      </c>
      <c r="AA1145" t="s">
        <v>247</v>
      </c>
    </row>
    <row r="1146" spans="2:27" ht="15.5" x14ac:dyDescent="0.35">
      <c r="B1146" s="1" t="s">
        <v>1228</v>
      </c>
      <c r="C1146" s="1" t="s">
        <v>3527</v>
      </c>
      <c r="D1146" t="s">
        <v>4737</v>
      </c>
      <c r="E1146" t="s">
        <v>6181</v>
      </c>
      <c r="F1146" t="s">
        <v>6656</v>
      </c>
      <c r="I1146" t="s">
        <v>1228</v>
      </c>
      <c r="J1146">
        <v>24.32</v>
      </c>
      <c r="K1146" t="str">
        <f t="shared" si="51"/>
        <v>Normal Weight</v>
      </c>
      <c r="L1146">
        <v>6.15</v>
      </c>
      <c r="M1146" t="str">
        <f t="shared" si="52"/>
        <v>Prediabetes</v>
      </c>
      <c r="N1146" t="str">
        <f>PROPER('Medical Examinations'!D1144)</f>
        <v>Yes</v>
      </c>
      <c r="O1146" t="s">
        <v>2380</v>
      </c>
      <c r="P1146" t="s">
        <v>2383</v>
      </c>
      <c r="Q1146">
        <v>1</v>
      </c>
      <c r="R1146" t="str">
        <f>PROPER('Answer Data Cleaning'!AA1146)</f>
        <v>No</v>
      </c>
      <c r="T1146" t="s">
        <v>1175</v>
      </c>
      <c r="U1146" s="24" t="str">
        <f>TEXT(_xlfn.CONCAT('Answer Data Cleaning'!M1146,"-",'Answer Data Cleaning'!L1146,"-",'Answer Data Cleaning'!K1146),"DD-MMM-YYYY")</f>
        <v>30-Oct-1976</v>
      </c>
      <c r="V1146">
        <f t="shared" si="53"/>
        <v>46</v>
      </c>
      <c r="W1146">
        <v>3</v>
      </c>
      <c r="X1146" s="22">
        <v>9414.92</v>
      </c>
      <c r="Y1146" t="s">
        <v>11</v>
      </c>
      <c r="Z1146" t="s">
        <v>11</v>
      </c>
      <c r="AA1146" t="s">
        <v>42</v>
      </c>
    </row>
    <row r="1147" spans="2:27" ht="15.5" x14ac:dyDescent="0.35">
      <c r="B1147" s="1" t="s">
        <v>1227</v>
      </c>
      <c r="C1147" s="1" t="s">
        <v>3528</v>
      </c>
      <c r="D1147" t="s">
        <v>4734</v>
      </c>
      <c r="E1147" t="s">
        <v>6658</v>
      </c>
      <c r="F1147" t="s">
        <v>6657</v>
      </c>
      <c r="I1147" t="s">
        <v>1227</v>
      </c>
      <c r="J1147">
        <v>25.8</v>
      </c>
      <c r="K1147" t="str">
        <f t="shared" si="51"/>
        <v>Overweight</v>
      </c>
      <c r="L1147">
        <v>9.94</v>
      </c>
      <c r="M1147" t="str">
        <f t="shared" si="52"/>
        <v>Diabetes</v>
      </c>
      <c r="N1147" t="str">
        <f>PROPER('Medical Examinations'!D1145)</f>
        <v>No</v>
      </c>
      <c r="O1147" t="s">
        <v>2380</v>
      </c>
      <c r="P1147" t="s">
        <v>2380</v>
      </c>
      <c r="Q1147" s="20">
        <v>0</v>
      </c>
      <c r="R1147" t="str">
        <f>PROPER('Answer Data Cleaning'!AA1147)</f>
        <v>No</v>
      </c>
      <c r="T1147" t="s">
        <v>1176</v>
      </c>
      <c r="U1147" s="24" t="str">
        <f>TEXT(_xlfn.CONCAT('Answer Data Cleaning'!M1147,"-",'Answer Data Cleaning'!L1147,"-",'Answer Data Cleaning'!K1147),"DD-MMM-YYYY")</f>
        <v>03-Nov-1976</v>
      </c>
      <c r="V1147">
        <f t="shared" si="53"/>
        <v>46</v>
      </c>
      <c r="W1147">
        <v>2</v>
      </c>
      <c r="X1147" s="22">
        <v>9432.93</v>
      </c>
      <c r="Y1147" t="s">
        <v>11</v>
      </c>
      <c r="Z1147" t="s">
        <v>16</v>
      </c>
      <c r="AA1147" t="s">
        <v>247</v>
      </c>
    </row>
    <row r="1148" spans="2:27" ht="15.5" x14ac:dyDescent="0.35">
      <c r="B1148" s="1" t="s">
        <v>1226</v>
      </c>
      <c r="C1148" s="1" t="s">
        <v>3529</v>
      </c>
      <c r="D1148" t="s">
        <v>4734</v>
      </c>
      <c r="E1148" t="s">
        <v>4780</v>
      </c>
      <c r="F1148" t="s">
        <v>6659</v>
      </c>
      <c r="I1148" t="s">
        <v>1226</v>
      </c>
      <c r="J1148">
        <v>21.56</v>
      </c>
      <c r="K1148" t="str">
        <f t="shared" si="51"/>
        <v>Normal Weight</v>
      </c>
      <c r="L1148">
        <v>10.56</v>
      </c>
      <c r="M1148" t="str">
        <f t="shared" si="52"/>
        <v>Diabetes</v>
      </c>
      <c r="N1148" t="str">
        <f>PROPER('Medical Examinations'!D1146)</f>
        <v>No</v>
      </c>
      <c r="O1148" t="s">
        <v>2380</v>
      </c>
      <c r="P1148" t="s">
        <v>2380</v>
      </c>
      <c r="Q1148" s="20">
        <v>0</v>
      </c>
      <c r="R1148" t="str">
        <f>PROPER('Answer Data Cleaning'!AA1148)</f>
        <v>No</v>
      </c>
      <c r="T1148" t="s">
        <v>1177</v>
      </c>
      <c r="U1148" s="24" t="str">
        <f>TEXT(_xlfn.CONCAT('Answer Data Cleaning'!M1148,"-",'Answer Data Cleaning'!L1148,"-",'Answer Data Cleaning'!K1148),"DD-MMM-YYYY")</f>
        <v>27-Nov-1974</v>
      </c>
      <c r="V1148">
        <f t="shared" si="53"/>
        <v>48</v>
      </c>
      <c r="W1148">
        <v>1</v>
      </c>
      <c r="X1148" s="22">
        <v>9447.25</v>
      </c>
      <c r="Y1148" t="s">
        <v>11</v>
      </c>
      <c r="Z1148" t="s">
        <v>16</v>
      </c>
      <c r="AA1148" t="s">
        <v>247</v>
      </c>
    </row>
    <row r="1149" spans="2:27" ht="15.5" x14ac:dyDescent="0.35">
      <c r="B1149" s="1" t="s">
        <v>1225</v>
      </c>
      <c r="C1149" s="1" t="s">
        <v>3530</v>
      </c>
      <c r="D1149" t="s">
        <v>4737</v>
      </c>
      <c r="E1149" t="s">
        <v>6661</v>
      </c>
      <c r="F1149" t="s">
        <v>6660</v>
      </c>
      <c r="I1149" t="s">
        <v>1225</v>
      </c>
      <c r="J1149">
        <v>31.6</v>
      </c>
      <c r="K1149" t="str">
        <f t="shared" si="51"/>
        <v>Obesity</v>
      </c>
      <c r="L1149">
        <v>6.79</v>
      </c>
      <c r="M1149" t="str">
        <f t="shared" si="52"/>
        <v>Diabetes</v>
      </c>
      <c r="N1149" t="str">
        <f>PROPER('Medical Examinations'!D1147)</f>
        <v>No</v>
      </c>
      <c r="O1149" t="s">
        <v>2380</v>
      </c>
      <c r="P1149" t="s">
        <v>2380</v>
      </c>
      <c r="Q1149" s="20">
        <v>0</v>
      </c>
      <c r="R1149" t="str">
        <f>PROPER('Answer Data Cleaning'!AA1149)</f>
        <v>No</v>
      </c>
      <c r="T1149" t="s">
        <v>1178</v>
      </c>
      <c r="U1149" s="24" t="str">
        <f>TEXT(_xlfn.CONCAT('Answer Data Cleaning'!M1149,"-",'Answer Data Cleaning'!L1149,"-",'Answer Data Cleaning'!K1149),"DD-MMM-YYYY")</f>
        <v>08-Jun-1974</v>
      </c>
      <c r="V1149">
        <f t="shared" si="53"/>
        <v>49</v>
      </c>
      <c r="W1149">
        <v>1</v>
      </c>
      <c r="X1149" s="22">
        <v>9447.3799999999992</v>
      </c>
      <c r="Y1149" t="s">
        <v>11</v>
      </c>
      <c r="Z1149" t="s">
        <v>12</v>
      </c>
      <c r="AA1149" t="s">
        <v>247</v>
      </c>
    </row>
    <row r="1150" spans="2:27" ht="15.5" x14ac:dyDescent="0.35">
      <c r="B1150" s="1" t="s">
        <v>1224</v>
      </c>
      <c r="C1150" s="1" t="s">
        <v>3531</v>
      </c>
      <c r="D1150" t="s">
        <v>4737</v>
      </c>
      <c r="E1150" t="s">
        <v>6663</v>
      </c>
      <c r="F1150" t="s">
        <v>6662</v>
      </c>
      <c r="I1150" t="s">
        <v>1224</v>
      </c>
      <c r="J1150">
        <v>42.93</v>
      </c>
      <c r="K1150" t="str">
        <f t="shared" si="51"/>
        <v>Obesity</v>
      </c>
      <c r="L1150">
        <v>4.8</v>
      </c>
      <c r="M1150" t="str">
        <f t="shared" si="52"/>
        <v>Normal</v>
      </c>
      <c r="N1150" t="str">
        <f>PROPER('Medical Examinations'!D1148)</f>
        <v>No</v>
      </c>
      <c r="O1150" t="s">
        <v>2380</v>
      </c>
      <c r="P1150" t="s">
        <v>2380</v>
      </c>
      <c r="Q1150">
        <v>1</v>
      </c>
      <c r="R1150" t="str">
        <f>PROPER('Answer Data Cleaning'!AA1150)</f>
        <v>No</v>
      </c>
      <c r="T1150" t="s">
        <v>1179</v>
      </c>
      <c r="U1150" s="24" t="str">
        <f>TEXT(_xlfn.CONCAT('Answer Data Cleaning'!M1150,"-",'Answer Data Cleaning'!L1150,"-",'Answer Data Cleaning'!K1150),"DD-MMM-YYYY")</f>
        <v>14-Nov-1987</v>
      </c>
      <c r="V1150">
        <f t="shared" si="53"/>
        <v>35</v>
      </c>
      <c r="W1150">
        <v>3</v>
      </c>
      <c r="X1150" s="22">
        <v>9448.42</v>
      </c>
      <c r="Y1150" t="s">
        <v>11</v>
      </c>
      <c r="Z1150" t="s">
        <v>12</v>
      </c>
      <c r="AA1150" t="s">
        <v>300</v>
      </c>
    </row>
    <row r="1151" spans="2:27" ht="15.5" x14ac:dyDescent="0.35">
      <c r="B1151" s="1" t="s">
        <v>1223</v>
      </c>
      <c r="C1151" s="1" t="s">
        <v>3532</v>
      </c>
      <c r="D1151" t="s">
        <v>4737</v>
      </c>
      <c r="E1151" t="s">
        <v>4929</v>
      </c>
      <c r="F1151" t="s">
        <v>6664</v>
      </c>
      <c r="I1151" t="s">
        <v>1223</v>
      </c>
      <c r="J1151">
        <v>26.72</v>
      </c>
      <c r="K1151" t="str">
        <f t="shared" si="51"/>
        <v>Overweight</v>
      </c>
      <c r="L1151">
        <v>5.75</v>
      </c>
      <c r="M1151" t="str">
        <f t="shared" si="52"/>
        <v>Prediabetes</v>
      </c>
      <c r="N1151" t="str">
        <f>PROPER('Medical Examinations'!D1149)</f>
        <v>No</v>
      </c>
      <c r="O1151" t="s">
        <v>2380</v>
      </c>
      <c r="P1151" t="s">
        <v>2380</v>
      </c>
      <c r="Q1151">
        <v>2</v>
      </c>
      <c r="R1151" t="str">
        <f>PROPER('Answer Data Cleaning'!AA1151)</f>
        <v>No</v>
      </c>
      <c r="T1151" t="s">
        <v>1180</v>
      </c>
      <c r="U1151" s="24" t="str">
        <f>TEXT(_xlfn.CONCAT('Answer Data Cleaning'!M1151,"-",'Answer Data Cleaning'!L1151,"-",'Answer Data Cleaning'!K1151),"DD-MMM-YYYY")</f>
        <v>17-Jul-1979</v>
      </c>
      <c r="V1151">
        <f t="shared" si="53"/>
        <v>43</v>
      </c>
      <c r="W1151">
        <v>2</v>
      </c>
      <c r="X1151" s="22">
        <v>9453.92</v>
      </c>
      <c r="Y1151" t="s">
        <v>11</v>
      </c>
      <c r="Z1151" t="s">
        <v>11</v>
      </c>
      <c r="AA1151" t="s">
        <v>300</v>
      </c>
    </row>
    <row r="1152" spans="2:27" ht="15.5" x14ac:dyDescent="0.35">
      <c r="B1152" s="1" t="s">
        <v>1222</v>
      </c>
      <c r="C1152" s="1" t="s">
        <v>3533</v>
      </c>
      <c r="D1152" t="s">
        <v>4737</v>
      </c>
      <c r="E1152" t="s">
        <v>5035</v>
      </c>
      <c r="F1152" t="s">
        <v>6665</v>
      </c>
      <c r="I1152" t="s">
        <v>1222</v>
      </c>
      <c r="J1152">
        <v>26.67</v>
      </c>
      <c r="K1152" t="str">
        <f t="shared" si="51"/>
        <v>Overweight</v>
      </c>
      <c r="L1152">
        <v>5.81</v>
      </c>
      <c r="M1152" t="str">
        <f t="shared" si="52"/>
        <v>Prediabetes</v>
      </c>
      <c r="N1152" t="str">
        <f>PROPER('Medical Examinations'!D1150)</f>
        <v>No</v>
      </c>
      <c r="O1152" t="s">
        <v>2380</v>
      </c>
      <c r="P1152" t="s">
        <v>2380</v>
      </c>
      <c r="Q1152">
        <v>2</v>
      </c>
      <c r="R1152" t="str">
        <f>PROPER('Answer Data Cleaning'!AA1152)</f>
        <v>No</v>
      </c>
      <c r="T1152" t="s">
        <v>1181</v>
      </c>
      <c r="U1152" s="24" t="str">
        <f>TEXT(_xlfn.CONCAT('Answer Data Cleaning'!M1152,"-",'Answer Data Cleaning'!L1152,"-",'Answer Data Cleaning'!K1152),"DD-MMM-YYYY")</f>
        <v>04-Jun-1969</v>
      </c>
      <c r="V1152">
        <f t="shared" si="53"/>
        <v>54</v>
      </c>
      <c r="W1152">
        <v>0</v>
      </c>
      <c r="X1152" s="22">
        <v>9487.64</v>
      </c>
      <c r="Y1152" t="s">
        <v>11</v>
      </c>
      <c r="Z1152" t="s">
        <v>11</v>
      </c>
      <c r="AA1152" t="s">
        <v>13</v>
      </c>
    </row>
    <row r="1153" spans="2:27" ht="15.5" x14ac:dyDescent="0.35">
      <c r="B1153" s="1" t="s">
        <v>1221</v>
      </c>
      <c r="C1153" s="1" t="s">
        <v>3534</v>
      </c>
      <c r="D1153" t="s">
        <v>4734</v>
      </c>
      <c r="E1153" t="s">
        <v>6667</v>
      </c>
      <c r="F1153" t="s">
        <v>6666</v>
      </c>
      <c r="I1153" t="s">
        <v>1221</v>
      </c>
      <c r="J1153">
        <v>42.68</v>
      </c>
      <c r="K1153" t="str">
        <f t="shared" si="51"/>
        <v>Obesity</v>
      </c>
      <c r="L1153">
        <v>9.2799999999999994</v>
      </c>
      <c r="M1153" t="str">
        <f t="shared" si="52"/>
        <v>Diabetes</v>
      </c>
      <c r="N1153" t="str">
        <f>PROPER('Medical Examinations'!D1151)</f>
        <v>No</v>
      </c>
      <c r="O1153" t="s">
        <v>2380</v>
      </c>
      <c r="P1153" t="s">
        <v>2380</v>
      </c>
      <c r="Q1153">
        <v>2</v>
      </c>
      <c r="R1153" t="str">
        <f>PROPER('Answer Data Cleaning'!AA1153)</f>
        <v>No</v>
      </c>
      <c r="T1153" t="s">
        <v>1182</v>
      </c>
      <c r="U1153" s="24" t="str">
        <f>TEXT(_xlfn.CONCAT('Answer Data Cleaning'!M1153,"-",'Answer Data Cleaning'!L1153,"-",'Answer Data Cleaning'!K1153),"DD-MMM-YYYY")</f>
        <v>28-Nov-1976</v>
      </c>
      <c r="V1153">
        <f t="shared" si="53"/>
        <v>46</v>
      </c>
      <c r="W1153">
        <v>3</v>
      </c>
      <c r="X1153" s="22">
        <v>9500.57</v>
      </c>
      <c r="Y1153" t="s">
        <v>11</v>
      </c>
      <c r="Z1153" t="s">
        <v>12</v>
      </c>
      <c r="AA1153" t="s">
        <v>356</v>
      </c>
    </row>
    <row r="1154" spans="2:27" ht="15.5" x14ac:dyDescent="0.35">
      <c r="B1154" s="1" t="s">
        <v>1220</v>
      </c>
      <c r="C1154" s="1" t="s">
        <v>3535</v>
      </c>
      <c r="D1154" t="s">
        <v>4737</v>
      </c>
      <c r="E1154" t="s">
        <v>6668</v>
      </c>
      <c r="F1154" t="s">
        <v>5670</v>
      </c>
      <c r="I1154" t="s">
        <v>1220</v>
      </c>
      <c r="J1154">
        <v>24.31</v>
      </c>
      <c r="K1154" t="str">
        <f t="shared" si="51"/>
        <v>Normal Weight</v>
      </c>
      <c r="L1154">
        <v>6.37</v>
      </c>
      <c r="M1154" t="str">
        <f t="shared" si="52"/>
        <v>Prediabetes</v>
      </c>
      <c r="N1154" t="str">
        <f>PROPER('Medical Examinations'!D1152)</f>
        <v>No</v>
      </c>
      <c r="O1154" t="s">
        <v>2380</v>
      </c>
      <c r="P1154" t="s">
        <v>2380</v>
      </c>
      <c r="Q1154" s="20">
        <v>0</v>
      </c>
      <c r="R1154" t="str">
        <f>PROPER('Answer Data Cleaning'!AA1154)</f>
        <v>No</v>
      </c>
      <c r="T1154" t="s">
        <v>1183</v>
      </c>
      <c r="U1154" s="24" t="str">
        <f>TEXT(_xlfn.CONCAT('Answer Data Cleaning'!M1154,"-",'Answer Data Cleaning'!L1154,"-",'Answer Data Cleaning'!K1154),"DD-MMM-YYYY")</f>
        <v>24-Aug-1969</v>
      </c>
      <c r="V1154">
        <f t="shared" si="53"/>
        <v>53</v>
      </c>
      <c r="W1154">
        <v>0</v>
      </c>
      <c r="X1154" s="22">
        <v>9504.31</v>
      </c>
      <c r="Y1154" t="s">
        <v>12</v>
      </c>
      <c r="Z1154" t="s">
        <v>11</v>
      </c>
      <c r="AA1154" t="s">
        <v>13</v>
      </c>
    </row>
    <row r="1155" spans="2:27" ht="15.5" x14ac:dyDescent="0.35">
      <c r="B1155" s="1" t="s">
        <v>1219</v>
      </c>
      <c r="C1155" s="1" t="s">
        <v>3536</v>
      </c>
      <c r="D1155" t="s">
        <v>4737</v>
      </c>
      <c r="E1155" t="s">
        <v>6670</v>
      </c>
      <c r="F1155" t="s">
        <v>6669</v>
      </c>
      <c r="I1155" t="s">
        <v>1219</v>
      </c>
      <c r="J1155">
        <v>44.75</v>
      </c>
      <c r="K1155" t="str">
        <f t="shared" si="51"/>
        <v>Obesity</v>
      </c>
      <c r="L1155">
        <v>5.09</v>
      </c>
      <c r="M1155" t="str">
        <f t="shared" si="52"/>
        <v>Normal</v>
      </c>
      <c r="N1155" t="str">
        <f>PROPER('Medical Examinations'!D1153)</f>
        <v>Yes</v>
      </c>
      <c r="O1155" t="s">
        <v>2380</v>
      </c>
      <c r="P1155" t="s">
        <v>2380</v>
      </c>
      <c r="Q1155" s="20">
        <v>0</v>
      </c>
      <c r="R1155" t="str">
        <f>PROPER('Answer Data Cleaning'!AA1155)</f>
        <v>No</v>
      </c>
      <c r="T1155" t="s">
        <v>1184</v>
      </c>
      <c r="U1155" s="24" t="str">
        <f>TEXT(_xlfn.CONCAT('Answer Data Cleaning'!M1155,"-",'Answer Data Cleaning'!L1155,"-",'Answer Data Cleaning'!K1155),"DD-MMM-YYYY")</f>
        <v>22-Aug-1992</v>
      </c>
      <c r="V1155">
        <f t="shared" si="53"/>
        <v>30</v>
      </c>
      <c r="W1155">
        <v>0</v>
      </c>
      <c r="X1155" s="22">
        <v>9507.68</v>
      </c>
      <c r="Y1155" t="s">
        <v>11</v>
      </c>
      <c r="Z1155" t="s">
        <v>16</v>
      </c>
      <c r="AA1155" t="s">
        <v>23</v>
      </c>
    </row>
    <row r="1156" spans="2:27" ht="15.5" x14ac:dyDescent="0.35">
      <c r="B1156" s="1" t="s">
        <v>1218</v>
      </c>
      <c r="C1156" s="1" t="s">
        <v>3537</v>
      </c>
      <c r="D1156" t="s">
        <v>4734</v>
      </c>
      <c r="E1156" t="s">
        <v>5642</v>
      </c>
      <c r="F1156" t="s">
        <v>6671</v>
      </c>
      <c r="I1156" t="s">
        <v>1218</v>
      </c>
      <c r="J1156">
        <v>30.78</v>
      </c>
      <c r="K1156" t="str">
        <f t="shared" ref="K1156:K1219" si="54">IF(J1156&lt;18.5,"Underweight",IF(J1156&lt;25,"Normal Weight",IF(J1156&lt;30,"Overweight","Obesity")))</f>
        <v>Obesity</v>
      </c>
      <c r="L1156">
        <v>7.94</v>
      </c>
      <c r="M1156" t="str">
        <f t="shared" ref="M1156:M1219" si="55">IF(L1156&lt;5.7,"Normal",IF(L1156&lt;6.5,"Prediabetes","Diabetes"))</f>
        <v>Diabetes</v>
      </c>
      <c r="N1156" t="str">
        <f>PROPER('Medical Examinations'!D1154)</f>
        <v>No</v>
      </c>
      <c r="O1156" t="s">
        <v>2380</v>
      </c>
      <c r="P1156" t="s">
        <v>2380</v>
      </c>
      <c r="Q1156">
        <v>2</v>
      </c>
      <c r="R1156" t="str">
        <f>PROPER('Answer Data Cleaning'!AA1156)</f>
        <v>No</v>
      </c>
      <c r="T1156" t="s">
        <v>1185</v>
      </c>
      <c r="U1156" s="24" t="str">
        <f>TEXT(_xlfn.CONCAT('Answer Data Cleaning'!M1156,"-",'Answer Data Cleaning'!L1156,"-",'Answer Data Cleaning'!K1156),"DD-MMM-YYYY")</f>
        <v>29-Nov-1971</v>
      </c>
      <c r="V1156">
        <f t="shared" si="53"/>
        <v>51</v>
      </c>
      <c r="W1156">
        <v>0</v>
      </c>
      <c r="X1156" s="22">
        <v>9528.9</v>
      </c>
      <c r="Y1156" t="s">
        <v>11</v>
      </c>
      <c r="Z1156" t="s">
        <v>11</v>
      </c>
      <c r="AA1156" t="s">
        <v>42</v>
      </c>
    </row>
    <row r="1157" spans="2:27" ht="15.5" x14ac:dyDescent="0.35">
      <c r="B1157" s="1" t="s">
        <v>1217</v>
      </c>
      <c r="C1157" s="1" t="s">
        <v>3538</v>
      </c>
      <c r="D1157" t="s">
        <v>4734</v>
      </c>
      <c r="E1157" t="s">
        <v>6673</v>
      </c>
      <c r="F1157" t="s">
        <v>6672</v>
      </c>
      <c r="I1157" t="s">
        <v>1217</v>
      </c>
      <c r="J1157">
        <v>21.86</v>
      </c>
      <c r="K1157" t="str">
        <f t="shared" si="54"/>
        <v>Normal Weight</v>
      </c>
      <c r="L1157">
        <v>10.95</v>
      </c>
      <c r="M1157" t="str">
        <f t="shared" si="55"/>
        <v>Diabetes</v>
      </c>
      <c r="N1157" t="str">
        <f>PROPER('Medical Examinations'!D1155)</f>
        <v>No</v>
      </c>
      <c r="O1157" t="s">
        <v>2380</v>
      </c>
      <c r="P1157" t="s">
        <v>2380</v>
      </c>
      <c r="Q1157" s="20">
        <v>0</v>
      </c>
      <c r="R1157" t="str">
        <f>PROPER('Answer Data Cleaning'!AA1157)</f>
        <v>No</v>
      </c>
      <c r="T1157" t="s">
        <v>1186</v>
      </c>
      <c r="U1157" s="24" t="str">
        <f>TEXT(_xlfn.CONCAT('Answer Data Cleaning'!M1157,"-",'Answer Data Cleaning'!L1157,"-",'Answer Data Cleaning'!K1157),"DD-MMM-YYYY")</f>
        <v>21-Dec-1973</v>
      </c>
      <c r="V1157">
        <f t="shared" ref="V1157:V1220" si="56">DATEDIF(U1157,"08-jun-2023","y")</f>
        <v>49</v>
      </c>
      <c r="W1157">
        <v>0</v>
      </c>
      <c r="X1157" s="22">
        <v>9538.65</v>
      </c>
      <c r="Y1157" t="s">
        <v>11</v>
      </c>
      <c r="Z1157" t="s">
        <v>12</v>
      </c>
      <c r="AA1157" t="s">
        <v>300</v>
      </c>
    </row>
    <row r="1158" spans="2:27" ht="15.5" x14ac:dyDescent="0.35">
      <c r="B1158" s="1" t="s">
        <v>1216</v>
      </c>
      <c r="C1158" s="1" t="s">
        <v>3539</v>
      </c>
      <c r="D1158" t="s">
        <v>4734</v>
      </c>
      <c r="E1158" t="s">
        <v>6675</v>
      </c>
      <c r="F1158" t="s">
        <v>6674</v>
      </c>
      <c r="I1158" t="s">
        <v>1216</v>
      </c>
      <c r="J1158">
        <v>49.09</v>
      </c>
      <c r="K1158" t="str">
        <f t="shared" si="54"/>
        <v>Obesity</v>
      </c>
      <c r="L1158">
        <v>6.3</v>
      </c>
      <c r="M1158" t="str">
        <f t="shared" si="55"/>
        <v>Prediabetes</v>
      </c>
      <c r="N1158" t="str">
        <f>PROPER('Medical Examinations'!D1156)</f>
        <v>Yes</v>
      </c>
      <c r="O1158" t="s">
        <v>2380</v>
      </c>
      <c r="P1158" t="s">
        <v>2380</v>
      </c>
      <c r="Q1158" s="20">
        <v>0</v>
      </c>
      <c r="R1158" t="str">
        <f>PROPER('Answer Data Cleaning'!AA1158)</f>
        <v>No</v>
      </c>
      <c r="T1158" t="s">
        <v>1187</v>
      </c>
      <c r="U1158" s="24" t="str">
        <f>TEXT(_xlfn.CONCAT('Answer Data Cleaning'!M1158,"-",'Answer Data Cleaning'!L1158,"-",'Answer Data Cleaning'!K1158),"DD-MMM-YYYY")</f>
        <v>28-Jul-1975</v>
      </c>
      <c r="V1158">
        <f t="shared" si="56"/>
        <v>47</v>
      </c>
      <c r="W1158">
        <v>1</v>
      </c>
      <c r="X1158" s="22">
        <v>9540.17</v>
      </c>
      <c r="Y1158" t="s">
        <v>11</v>
      </c>
      <c r="Z1158" t="s">
        <v>11</v>
      </c>
      <c r="AA1158" t="s">
        <v>247</v>
      </c>
    </row>
    <row r="1159" spans="2:27" ht="15.5" x14ac:dyDescent="0.35">
      <c r="B1159" s="1" t="s">
        <v>1215</v>
      </c>
      <c r="C1159" s="1" t="s">
        <v>3540</v>
      </c>
      <c r="D1159" t="s">
        <v>4737</v>
      </c>
      <c r="E1159" t="s">
        <v>6677</v>
      </c>
      <c r="F1159" t="s">
        <v>6676</v>
      </c>
      <c r="I1159" t="s">
        <v>1215</v>
      </c>
      <c r="J1159">
        <v>47.74</v>
      </c>
      <c r="K1159" t="str">
        <f t="shared" si="54"/>
        <v>Obesity</v>
      </c>
      <c r="L1159">
        <v>8.0500000000000007</v>
      </c>
      <c r="M1159" t="str">
        <f t="shared" si="55"/>
        <v>Diabetes</v>
      </c>
      <c r="N1159" t="str">
        <f>PROPER('Medical Examinations'!D1157)</f>
        <v>Yes</v>
      </c>
      <c r="O1159" t="s">
        <v>2380</v>
      </c>
      <c r="P1159" t="s">
        <v>2380</v>
      </c>
      <c r="Q1159">
        <v>2</v>
      </c>
      <c r="R1159" t="str">
        <f>PROPER('Answer Data Cleaning'!AA1159)</f>
        <v>No</v>
      </c>
      <c r="T1159" t="s">
        <v>1188</v>
      </c>
      <c r="U1159" s="24" t="str">
        <f>TEXT(_xlfn.CONCAT('Answer Data Cleaning'!M1159,"-",'Answer Data Cleaning'!L1159,"-",'Answer Data Cleaning'!K1159),"DD-MMM-YYYY")</f>
        <v>22-Sep-1972</v>
      </c>
      <c r="V1159">
        <f t="shared" si="56"/>
        <v>50</v>
      </c>
      <c r="W1159">
        <v>0</v>
      </c>
      <c r="X1159" s="22">
        <v>9541.7000000000007</v>
      </c>
      <c r="Y1159" t="s">
        <v>11</v>
      </c>
      <c r="Z1159" t="s">
        <v>16</v>
      </c>
      <c r="AA1159" t="s">
        <v>247</v>
      </c>
    </row>
    <row r="1160" spans="2:27" ht="15.5" x14ac:dyDescent="0.35">
      <c r="B1160" s="1" t="s">
        <v>1214</v>
      </c>
      <c r="C1160" s="1" t="s">
        <v>3541</v>
      </c>
      <c r="D1160" t="s">
        <v>4737</v>
      </c>
      <c r="E1160" t="s">
        <v>6679</v>
      </c>
      <c r="F1160" t="s">
        <v>6678</v>
      </c>
      <c r="I1160" t="s">
        <v>1214</v>
      </c>
      <c r="J1160">
        <v>30.2</v>
      </c>
      <c r="K1160" t="str">
        <f t="shared" si="54"/>
        <v>Obesity</v>
      </c>
      <c r="L1160">
        <v>9.8800000000000008</v>
      </c>
      <c r="M1160" t="str">
        <f t="shared" si="55"/>
        <v>Diabetes</v>
      </c>
      <c r="N1160" t="str">
        <f>PROPER('Medical Examinations'!D1158)</f>
        <v>Yes</v>
      </c>
      <c r="O1160" t="s">
        <v>2380</v>
      </c>
      <c r="P1160" t="s">
        <v>2380</v>
      </c>
      <c r="Q1160">
        <v>2</v>
      </c>
      <c r="R1160" t="str">
        <f>PROPER('Answer Data Cleaning'!AA1160)</f>
        <v>No</v>
      </c>
      <c r="T1160" t="s">
        <v>1189</v>
      </c>
      <c r="U1160" s="24" t="str">
        <f>TEXT(_xlfn.CONCAT('Answer Data Cleaning'!M1160,"-",'Answer Data Cleaning'!L1160,"-",'Answer Data Cleaning'!K1160),"DD-MMM-YYYY")</f>
        <v>22-Sep-1972</v>
      </c>
      <c r="V1160">
        <f t="shared" si="56"/>
        <v>50</v>
      </c>
      <c r="W1160">
        <v>1</v>
      </c>
      <c r="X1160" s="22">
        <v>9549.57</v>
      </c>
      <c r="Y1160" t="s">
        <v>11</v>
      </c>
      <c r="Z1160" t="s">
        <v>16</v>
      </c>
      <c r="AA1160" t="s">
        <v>13</v>
      </c>
    </row>
    <row r="1161" spans="2:27" ht="15.5" x14ac:dyDescent="0.35">
      <c r="B1161" s="1" t="s">
        <v>1213</v>
      </c>
      <c r="C1161" s="1" t="s">
        <v>3542</v>
      </c>
      <c r="D1161" t="s">
        <v>4737</v>
      </c>
      <c r="E1161" t="s">
        <v>6681</v>
      </c>
      <c r="F1161" t="s">
        <v>6680</v>
      </c>
      <c r="I1161" t="s">
        <v>1213</v>
      </c>
      <c r="J1161">
        <v>33.25</v>
      </c>
      <c r="K1161" t="str">
        <f t="shared" si="54"/>
        <v>Obesity</v>
      </c>
      <c r="L1161">
        <v>7.42</v>
      </c>
      <c r="M1161" t="str">
        <f t="shared" si="55"/>
        <v>Diabetes</v>
      </c>
      <c r="N1161" t="str">
        <f>PROPER('Medical Examinations'!D1159)</f>
        <v>Yes</v>
      </c>
      <c r="O1161" t="s">
        <v>2380</v>
      </c>
      <c r="P1161" t="s">
        <v>2380</v>
      </c>
      <c r="Q1161">
        <v>2</v>
      </c>
      <c r="R1161" t="str">
        <f>PROPER('Answer Data Cleaning'!AA1161)</f>
        <v>No</v>
      </c>
      <c r="T1161" t="s">
        <v>1190</v>
      </c>
      <c r="U1161" s="24" t="str">
        <f>TEXT(_xlfn.CONCAT('Answer Data Cleaning'!M1161,"-",'Answer Data Cleaning'!L1161,"-",'Answer Data Cleaning'!K1161),"DD-MMM-YYYY")</f>
        <v>14-Aug-1974</v>
      </c>
      <c r="V1161">
        <f t="shared" si="56"/>
        <v>48</v>
      </c>
      <c r="W1161">
        <v>3</v>
      </c>
      <c r="X1161" s="22">
        <v>9563.0300000000007</v>
      </c>
      <c r="Y1161" t="s">
        <v>12</v>
      </c>
      <c r="Z1161" t="s">
        <v>16</v>
      </c>
      <c r="AA1161" t="s">
        <v>42</v>
      </c>
    </row>
    <row r="1162" spans="2:27" ht="15.5" x14ac:dyDescent="0.35">
      <c r="B1162" s="1" t="s">
        <v>1212</v>
      </c>
      <c r="C1162" s="1" t="s">
        <v>3543</v>
      </c>
      <c r="D1162" t="s">
        <v>4734</v>
      </c>
      <c r="E1162" t="s">
        <v>6683</v>
      </c>
      <c r="F1162" t="s">
        <v>6682</v>
      </c>
      <c r="I1162" t="s">
        <v>1212</v>
      </c>
      <c r="J1162">
        <v>26.6</v>
      </c>
      <c r="K1162" t="str">
        <f t="shared" si="54"/>
        <v>Overweight</v>
      </c>
      <c r="L1162">
        <v>8.4499999999999993</v>
      </c>
      <c r="M1162" t="str">
        <f t="shared" si="55"/>
        <v>Diabetes</v>
      </c>
      <c r="N1162" t="str">
        <f>PROPER('Medical Examinations'!D1160)</f>
        <v>Yes</v>
      </c>
      <c r="O1162" t="s">
        <v>2380</v>
      </c>
      <c r="P1162" t="s">
        <v>2380</v>
      </c>
      <c r="Q1162">
        <v>1</v>
      </c>
      <c r="R1162" t="str">
        <f>PROPER('Answer Data Cleaning'!AA1162)</f>
        <v>No</v>
      </c>
      <c r="T1162" t="s">
        <v>1191</v>
      </c>
      <c r="U1162" s="24" t="str">
        <f>TEXT(_xlfn.CONCAT('Answer Data Cleaning'!M1162,"-",'Answer Data Cleaning'!L1162,"-",'Answer Data Cleaning'!K1162),"DD-MMM-YYYY")</f>
        <v>01-Dec-1973</v>
      </c>
      <c r="V1162">
        <f t="shared" si="56"/>
        <v>49</v>
      </c>
      <c r="W1162">
        <v>1</v>
      </c>
      <c r="X1162" s="22">
        <v>9566.99</v>
      </c>
      <c r="Y1162" t="s">
        <v>11</v>
      </c>
      <c r="Z1162" t="s">
        <v>16</v>
      </c>
      <c r="AA1162" t="s">
        <v>23</v>
      </c>
    </row>
    <row r="1163" spans="2:27" ht="15.5" x14ac:dyDescent="0.35">
      <c r="B1163" s="1" t="s">
        <v>1211</v>
      </c>
      <c r="C1163" s="1" t="s">
        <v>3544</v>
      </c>
      <c r="D1163" t="s">
        <v>4737</v>
      </c>
      <c r="E1163" t="s">
        <v>6685</v>
      </c>
      <c r="F1163" t="s">
        <v>6684</v>
      </c>
      <c r="I1163" t="s">
        <v>1211</v>
      </c>
      <c r="J1163">
        <v>26.35</v>
      </c>
      <c r="K1163" t="str">
        <f t="shared" si="54"/>
        <v>Overweight</v>
      </c>
      <c r="L1163">
        <v>6.21</v>
      </c>
      <c r="M1163" t="str">
        <f t="shared" si="55"/>
        <v>Prediabetes</v>
      </c>
      <c r="N1163" t="str">
        <f>PROPER('Medical Examinations'!D1161)</f>
        <v>No</v>
      </c>
      <c r="O1163" t="s">
        <v>2380</v>
      </c>
      <c r="P1163" t="s">
        <v>2380</v>
      </c>
      <c r="Q1163">
        <v>2</v>
      </c>
      <c r="R1163" t="str">
        <f>PROPER('Answer Data Cleaning'!AA1163)</f>
        <v>No</v>
      </c>
      <c r="T1163" t="s">
        <v>1192</v>
      </c>
      <c r="U1163" s="24" t="str">
        <f>TEXT(_xlfn.CONCAT('Answer Data Cleaning'!M1163,"-",'Answer Data Cleaning'!L1163,"-",'Answer Data Cleaning'!K1163),"DD-MMM-YYYY")</f>
        <v>04-Dec-1966</v>
      </c>
      <c r="V1163">
        <f t="shared" si="56"/>
        <v>56</v>
      </c>
      <c r="W1163">
        <v>0</v>
      </c>
      <c r="X1163" s="22">
        <v>9582.5400000000009</v>
      </c>
      <c r="Y1163" t="s">
        <v>12</v>
      </c>
      <c r="Z1163" t="s">
        <v>11</v>
      </c>
      <c r="AA1163" t="s">
        <v>13</v>
      </c>
    </row>
    <row r="1164" spans="2:27" ht="15.5" x14ac:dyDescent="0.35">
      <c r="B1164" s="1" t="s">
        <v>1210</v>
      </c>
      <c r="C1164" s="1" t="s">
        <v>3545</v>
      </c>
      <c r="D1164" t="s">
        <v>4734</v>
      </c>
      <c r="E1164" t="s">
        <v>6687</v>
      </c>
      <c r="F1164" t="s">
        <v>6686</v>
      </c>
      <c r="I1164" t="s">
        <v>1210</v>
      </c>
      <c r="J1164">
        <v>39.994999999999997</v>
      </c>
      <c r="K1164" t="str">
        <f t="shared" si="54"/>
        <v>Obesity</v>
      </c>
      <c r="L1164">
        <v>4.6500000000000004</v>
      </c>
      <c r="M1164" t="str">
        <f t="shared" si="55"/>
        <v>Normal</v>
      </c>
      <c r="N1164" t="str">
        <f>PROPER('Medical Examinations'!D1162)</f>
        <v>No</v>
      </c>
      <c r="O1164" t="s">
        <v>2380</v>
      </c>
      <c r="P1164" t="s">
        <v>2380</v>
      </c>
      <c r="Q1164" s="20">
        <v>0</v>
      </c>
      <c r="R1164" t="str">
        <f>PROPER('Answer Data Cleaning'!AA1164)</f>
        <v>No</v>
      </c>
      <c r="T1164" t="s">
        <v>1193</v>
      </c>
      <c r="U1164" s="24" t="str">
        <f>TEXT(_xlfn.CONCAT('Answer Data Cleaning'!M1164,"-",'Answer Data Cleaning'!L1164,"-",'Answer Data Cleaning'!K1164),"DD-MMM-YYYY")</f>
        <v>28-Nov-1973</v>
      </c>
      <c r="V1164">
        <f t="shared" si="56"/>
        <v>49</v>
      </c>
      <c r="W1164">
        <v>1</v>
      </c>
      <c r="X1164" s="22">
        <v>9583.89</v>
      </c>
      <c r="Y1164" t="s">
        <v>11</v>
      </c>
      <c r="Z1164" t="s">
        <v>12</v>
      </c>
      <c r="AA1164" t="s">
        <v>23</v>
      </c>
    </row>
    <row r="1165" spans="2:27" ht="15.5" x14ac:dyDescent="0.35">
      <c r="B1165" s="1" t="s">
        <v>1209</v>
      </c>
      <c r="C1165" s="1" t="s">
        <v>3546</v>
      </c>
      <c r="D1165" t="s">
        <v>4734</v>
      </c>
      <c r="E1165" t="s">
        <v>6040</v>
      </c>
      <c r="F1165" t="s">
        <v>6688</v>
      </c>
      <c r="I1165" t="s">
        <v>1209</v>
      </c>
      <c r="J1165">
        <v>22.92</v>
      </c>
      <c r="K1165" t="str">
        <f t="shared" si="54"/>
        <v>Normal Weight</v>
      </c>
      <c r="L1165">
        <v>5.87</v>
      </c>
      <c r="M1165" t="str">
        <f t="shared" si="55"/>
        <v>Prediabetes</v>
      </c>
      <c r="N1165" t="str">
        <f>PROPER('Medical Examinations'!D1163)</f>
        <v>Yes</v>
      </c>
      <c r="O1165" t="s">
        <v>2380</v>
      </c>
      <c r="P1165" t="s">
        <v>2380</v>
      </c>
      <c r="Q1165">
        <v>1</v>
      </c>
      <c r="R1165" t="str">
        <f>PROPER('Answer Data Cleaning'!AA1165)</f>
        <v>No</v>
      </c>
      <c r="T1165" t="s">
        <v>1194</v>
      </c>
      <c r="U1165" s="24" t="str">
        <f>TEXT(_xlfn.CONCAT('Answer Data Cleaning'!M1165,"-",'Answer Data Cleaning'!L1165,"-",'Answer Data Cleaning'!K1165),"DD-MMM-YYYY")</f>
        <v>18-Oct-1981</v>
      </c>
      <c r="V1165">
        <f t="shared" si="56"/>
        <v>41</v>
      </c>
      <c r="W1165">
        <v>1</v>
      </c>
      <c r="X1165" s="22">
        <v>9584.0400000000009</v>
      </c>
      <c r="Y1165" t="s">
        <v>11</v>
      </c>
      <c r="Z1165" t="s">
        <v>16</v>
      </c>
      <c r="AA1165" t="s">
        <v>300</v>
      </c>
    </row>
    <row r="1166" spans="2:27" ht="15.5" x14ac:dyDescent="0.35">
      <c r="B1166" s="1" t="s">
        <v>1208</v>
      </c>
      <c r="C1166" s="1" t="s">
        <v>3547</v>
      </c>
      <c r="D1166" t="s">
        <v>4737</v>
      </c>
      <c r="E1166" t="s">
        <v>6690</v>
      </c>
      <c r="F1166" t="s">
        <v>6689</v>
      </c>
      <c r="I1166" t="s">
        <v>1208</v>
      </c>
      <c r="J1166">
        <v>24.78</v>
      </c>
      <c r="K1166" t="str">
        <f t="shared" si="54"/>
        <v>Normal Weight</v>
      </c>
      <c r="L1166">
        <v>4.24</v>
      </c>
      <c r="M1166" t="str">
        <f t="shared" si="55"/>
        <v>Normal</v>
      </c>
      <c r="N1166" t="str">
        <f>PROPER('Medical Examinations'!D1164)</f>
        <v>Yes</v>
      </c>
      <c r="O1166" t="s">
        <v>2380</v>
      </c>
      <c r="P1166" t="s">
        <v>2380</v>
      </c>
      <c r="Q1166">
        <v>2</v>
      </c>
      <c r="R1166" t="str">
        <f>PROPER('Answer Data Cleaning'!AA1166)</f>
        <v>No</v>
      </c>
      <c r="T1166" t="s">
        <v>1195</v>
      </c>
      <c r="U1166" s="24" t="str">
        <f>TEXT(_xlfn.CONCAT('Answer Data Cleaning'!M1166,"-",'Answer Data Cleaning'!L1166,"-",'Answer Data Cleaning'!K1166),"DD-MMM-YYYY")</f>
        <v>15-Dec-1964</v>
      </c>
      <c r="V1166">
        <f t="shared" si="56"/>
        <v>58</v>
      </c>
      <c r="W1166">
        <v>0</v>
      </c>
      <c r="X1166" s="22">
        <v>9597.6299999999992</v>
      </c>
      <c r="Y1166" t="s">
        <v>12</v>
      </c>
      <c r="Z1166" t="s">
        <v>12</v>
      </c>
      <c r="AA1166" t="s">
        <v>13</v>
      </c>
    </row>
    <row r="1167" spans="2:27" ht="15.5" x14ac:dyDescent="0.35">
      <c r="B1167" s="1" t="s">
        <v>1207</v>
      </c>
      <c r="C1167" s="1" t="s">
        <v>3548</v>
      </c>
      <c r="D1167" t="s">
        <v>4734</v>
      </c>
      <c r="E1167" t="s">
        <v>6692</v>
      </c>
      <c r="F1167" t="s">
        <v>6691</v>
      </c>
      <c r="I1167" t="s">
        <v>1207</v>
      </c>
      <c r="J1167">
        <v>34.07</v>
      </c>
      <c r="K1167" t="str">
        <f t="shared" si="54"/>
        <v>Obesity</v>
      </c>
      <c r="L1167">
        <v>7.81</v>
      </c>
      <c r="M1167" t="str">
        <f t="shared" si="55"/>
        <v>Diabetes</v>
      </c>
      <c r="N1167" t="str">
        <f>PROPER('Medical Examinations'!D1165)</f>
        <v>Yes</v>
      </c>
      <c r="O1167" t="s">
        <v>2380</v>
      </c>
      <c r="P1167" t="s">
        <v>2380</v>
      </c>
      <c r="Q1167" s="20">
        <v>0</v>
      </c>
      <c r="R1167" t="str">
        <f>PROPER('Answer Data Cleaning'!AA1167)</f>
        <v>No</v>
      </c>
      <c r="T1167" t="s">
        <v>1196</v>
      </c>
      <c r="U1167" s="24" t="str">
        <f>TEXT(_xlfn.CONCAT('Answer Data Cleaning'!M1167,"-",'Answer Data Cleaning'!L1167,"-",'Answer Data Cleaning'!K1167),"DD-MMM-YYYY")</f>
        <v>27-Dec-1972</v>
      </c>
      <c r="V1167">
        <f t="shared" si="56"/>
        <v>50</v>
      </c>
      <c r="W1167">
        <v>1</v>
      </c>
      <c r="X1167" s="22">
        <v>9617.66</v>
      </c>
      <c r="Y1167" t="s">
        <v>12</v>
      </c>
      <c r="Z1167" t="s">
        <v>12</v>
      </c>
      <c r="AA1167" t="s">
        <v>168</v>
      </c>
    </row>
    <row r="1168" spans="2:27" ht="15.5" x14ac:dyDescent="0.35">
      <c r="B1168" s="1" t="s">
        <v>1206</v>
      </c>
      <c r="C1168" s="1" t="s">
        <v>3549</v>
      </c>
      <c r="D1168" t="s">
        <v>4734</v>
      </c>
      <c r="E1168" t="s">
        <v>6694</v>
      </c>
      <c r="F1168" t="s">
        <v>6693</v>
      </c>
      <c r="I1168" t="s">
        <v>1206</v>
      </c>
      <c r="J1168">
        <v>30.14</v>
      </c>
      <c r="K1168" t="str">
        <f t="shared" si="54"/>
        <v>Obesity</v>
      </c>
      <c r="L1168">
        <v>9.85</v>
      </c>
      <c r="M1168" t="str">
        <f t="shared" si="55"/>
        <v>Diabetes</v>
      </c>
      <c r="N1168" t="str">
        <f>PROPER('Medical Examinations'!D1166)</f>
        <v>No</v>
      </c>
      <c r="O1168" t="s">
        <v>2380</v>
      </c>
      <c r="P1168" t="s">
        <v>2380</v>
      </c>
      <c r="Q1168" s="20">
        <v>0</v>
      </c>
      <c r="R1168" t="str">
        <f>PROPER('Answer Data Cleaning'!AA1168)</f>
        <v>No</v>
      </c>
      <c r="T1168" t="s">
        <v>1197</v>
      </c>
      <c r="U1168" s="24" t="str">
        <f>TEXT(_xlfn.CONCAT('Answer Data Cleaning'!M1168,"-",'Answer Data Cleaning'!L1168,"-",'Answer Data Cleaning'!K1168),"DD-MMM-YYYY")</f>
        <v>29-Aug-1982</v>
      </c>
      <c r="V1168">
        <f t="shared" si="56"/>
        <v>40</v>
      </c>
      <c r="W1168">
        <v>3</v>
      </c>
      <c r="X1168" s="22">
        <v>9619.18</v>
      </c>
      <c r="Y1168" t="s">
        <v>11</v>
      </c>
      <c r="Z1168" t="s">
        <v>16</v>
      </c>
      <c r="AA1168" t="s">
        <v>200</v>
      </c>
    </row>
    <row r="1169" spans="2:27" ht="15.5" x14ac:dyDescent="0.35">
      <c r="B1169" s="1" t="s">
        <v>1205</v>
      </c>
      <c r="C1169" s="1" t="s">
        <v>3550</v>
      </c>
      <c r="D1169" t="s">
        <v>4734</v>
      </c>
      <c r="E1169" t="s">
        <v>5131</v>
      </c>
      <c r="F1169" t="s">
        <v>6695</v>
      </c>
      <c r="I1169" t="s">
        <v>1205</v>
      </c>
      <c r="J1169">
        <v>18.05</v>
      </c>
      <c r="K1169" t="str">
        <f t="shared" si="54"/>
        <v>Underweight</v>
      </c>
      <c r="L1169">
        <v>6.94</v>
      </c>
      <c r="M1169" t="str">
        <f t="shared" si="55"/>
        <v>Diabetes</v>
      </c>
      <c r="N1169" t="str">
        <f>PROPER('Medical Examinations'!D1167)</f>
        <v>No</v>
      </c>
      <c r="O1169" t="s">
        <v>2380</v>
      </c>
      <c r="P1169" t="s">
        <v>2380</v>
      </c>
      <c r="Q1169" s="20">
        <v>0</v>
      </c>
      <c r="R1169" t="str">
        <f>PROPER('Answer Data Cleaning'!AA1169)</f>
        <v>No</v>
      </c>
      <c r="T1169" t="s">
        <v>1198</v>
      </c>
      <c r="U1169" s="24" t="str">
        <f>TEXT(_xlfn.CONCAT('Answer Data Cleaning'!M1169,"-",'Answer Data Cleaning'!L1169,"-",'Answer Data Cleaning'!K1169),"DD-MMM-YYYY")</f>
        <v>29-Oct-1975</v>
      </c>
      <c r="V1169">
        <f t="shared" si="56"/>
        <v>47</v>
      </c>
      <c r="W1169">
        <v>3</v>
      </c>
      <c r="X1169" s="22">
        <v>9620.33</v>
      </c>
      <c r="Y1169" t="s">
        <v>12</v>
      </c>
      <c r="Z1169" t="s">
        <v>12</v>
      </c>
      <c r="AA1169" t="s">
        <v>23</v>
      </c>
    </row>
    <row r="1170" spans="2:27" ht="15.5" x14ac:dyDescent="0.35">
      <c r="B1170" s="1" t="s">
        <v>1204</v>
      </c>
      <c r="C1170" s="1" t="s">
        <v>3551</v>
      </c>
      <c r="D1170" t="s">
        <v>4734</v>
      </c>
      <c r="E1170" t="s">
        <v>4811</v>
      </c>
      <c r="F1170" t="s">
        <v>6696</v>
      </c>
      <c r="I1170" t="s">
        <v>1204</v>
      </c>
      <c r="J1170">
        <v>37.4</v>
      </c>
      <c r="K1170" t="str">
        <f t="shared" si="54"/>
        <v>Obesity</v>
      </c>
      <c r="L1170">
        <v>11.3</v>
      </c>
      <c r="M1170" t="str">
        <f t="shared" si="55"/>
        <v>Diabetes</v>
      </c>
      <c r="N1170" t="str">
        <f>PROPER('Medical Examinations'!D1168)</f>
        <v>Yes</v>
      </c>
      <c r="O1170" t="s">
        <v>2380</v>
      </c>
      <c r="P1170" t="s">
        <v>2380</v>
      </c>
      <c r="Q1170">
        <v>2</v>
      </c>
      <c r="R1170" t="str">
        <f>PROPER('Answer Data Cleaning'!AA1170)</f>
        <v>No</v>
      </c>
      <c r="T1170" t="s">
        <v>1199</v>
      </c>
      <c r="U1170" s="24" t="str">
        <f>TEXT(_xlfn.CONCAT('Answer Data Cleaning'!M1170,"-",'Answer Data Cleaning'!L1170,"-",'Answer Data Cleaning'!K1170),"DD-MMM-YYYY")</f>
        <v>16-Dec-1970</v>
      </c>
      <c r="V1170">
        <f t="shared" si="56"/>
        <v>52</v>
      </c>
      <c r="W1170">
        <v>0</v>
      </c>
      <c r="X1170" s="22">
        <v>9625.92</v>
      </c>
      <c r="Y1170" t="s">
        <v>11</v>
      </c>
      <c r="Z1170" t="s">
        <v>12</v>
      </c>
      <c r="AA1170" t="s">
        <v>42</v>
      </c>
    </row>
    <row r="1171" spans="2:27" ht="15.5" x14ac:dyDescent="0.35">
      <c r="B1171" s="1" t="s">
        <v>1203</v>
      </c>
      <c r="C1171" s="1" t="s">
        <v>3552</v>
      </c>
      <c r="D1171" t="s">
        <v>5612</v>
      </c>
      <c r="E1171" t="s">
        <v>6698</v>
      </c>
      <c r="F1171" t="s">
        <v>6697</v>
      </c>
      <c r="I1171" t="s">
        <v>1203</v>
      </c>
      <c r="J1171">
        <v>25.75</v>
      </c>
      <c r="K1171" t="str">
        <f t="shared" si="54"/>
        <v>Overweight</v>
      </c>
      <c r="L1171">
        <v>9.23</v>
      </c>
      <c r="M1171" t="str">
        <f t="shared" si="55"/>
        <v>Diabetes</v>
      </c>
      <c r="N1171" t="str">
        <f>PROPER('Medical Examinations'!D1169)</f>
        <v>No</v>
      </c>
      <c r="O1171" t="s">
        <v>2380</v>
      </c>
      <c r="P1171" t="s">
        <v>2380</v>
      </c>
      <c r="Q1171" s="20">
        <v>0</v>
      </c>
      <c r="R1171" t="str">
        <f>PROPER('Answer Data Cleaning'!AA1171)</f>
        <v>No</v>
      </c>
      <c r="T1171" t="s">
        <v>1200</v>
      </c>
      <c r="U1171" s="24" t="str">
        <f>TEXT(_xlfn.CONCAT('Answer Data Cleaning'!M1171,"-",'Answer Data Cleaning'!L1171,"-",'Answer Data Cleaning'!K1171),"DD-MMM-YYYY")</f>
        <v>23-Jun-1998</v>
      </c>
      <c r="V1171">
        <f t="shared" si="56"/>
        <v>24</v>
      </c>
      <c r="W1171">
        <v>0</v>
      </c>
      <c r="X1171" s="22">
        <v>9628.7900000000009</v>
      </c>
      <c r="Y1171" t="s">
        <v>11</v>
      </c>
      <c r="Z1171" t="s">
        <v>11</v>
      </c>
      <c r="AA1171" t="s">
        <v>535</v>
      </c>
    </row>
    <row r="1172" spans="2:27" ht="15.5" x14ac:dyDescent="0.35">
      <c r="B1172" s="1" t="s">
        <v>1202</v>
      </c>
      <c r="C1172" s="1" t="s">
        <v>3553</v>
      </c>
      <c r="D1172" t="s">
        <v>4737</v>
      </c>
      <c r="E1172" t="s">
        <v>6699</v>
      </c>
      <c r="F1172" t="s">
        <v>4816</v>
      </c>
      <c r="I1172" t="s">
        <v>1202</v>
      </c>
      <c r="J1172">
        <v>32.299999999999997</v>
      </c>
      <c r="K1172" t="str">
        <f t="shared" si="54"/>
        <v>Obesity</v>
      </c>
      <c r="L1172">
        <v>4.37</v>
      </c>
      <c r="M1172" t="str">
        <f t="shared" si="55"/>
        <v>Normal</v>
      </c>
      <c r="N1172" t="str">
        <f>PROPER('Medical Examinations'!D1170)</f>
        <v>No</v>
      </c>
      <c r="O1172" t="s">
        <v>2380</v>
      </c>
      <c r="P1172" t="s">
        <v>2380</v>
      </c>
      <c r="Q1172">
        <v>2</v>
      </c>
      <c r="R1172" t="str">
        <f>PROPER('Answer Data Cleaning'!AA1172)</f>
        <v>No</v>
      </c>
      <c r="T1172" t="s">
        <v>1201</v>
      </c>
      <c r="U1172" s="24" t="str">
        <f>TEXT(_xlfn.CONCAT('Answer Data Cleaning'!M1172,"-",'Answer Data Cleaning'!L1172,"-",'Answer Data Cleaning'!K1172),"DD-MMM-YYYY")</f>
        <v>19-Dec-1979</v>
      </c>
      <c r="V1172">
        <f t="shared" si="56"/>
        <v>43</v>
      </c>
      <c r="W1172">
        <v>2</v>
      </c>
      <c r="X1172" s="22">
        <v>9630.2999999999993</v>
      </c>
      <c r="Y1172" t="s">
        <v>11</v>
      </c>
      <c r="Z1172" t="s">
        <v>11</v>
      </c>
      <c r="AA1172" t="s">
        <v>300</v>
      </c>
    </row>
    <row r="1173" spans="2:27" ht="15.5" x14ac:dyDescent="0.35">
      <c r="B1173" s="1" t="s">
        <v>1201</v>
      </c>
      <c r="C1173" s="1" t="s">
        <v>3554</v>
      </c>
      <c r="D1173" t="s">
        <v>4737</v>
      </c>
      <c r="E1173" t="s">
        <v>6701</v>
      </c>
      <c r="F1173" t="s">
        <v>6700</v>
      </c>
      <c r="I1173" t="s">
        <v>1201</v>
      </c>
      <c r="J1173">
        <v>28.61</v>
      </c>
      <c r="K1173" t="str">
        <f t="shared" si="54"/>
        <v>Overweight</v>
      </c>
      <c r="L1173">
        <v>5.76</v>
      </c>
      <c r="M1173" t="str">
        <f t="shared" si="55"/>
        <v>Prediabetes</v>
      </c>
      <c r="N1173" t="str">
        <f>PROPER('Medical Examinations'!D1171)</f>
        <v>No</v>
      </c>
      <c r="O1173" t="s">
        <v>2380</v>
      </c>
      <c r="P1173" t="s">
        <v>2383</v>
      </c>
      <c r="Q1173">
        <v>1</v>
      </c>
      <c r="R1173" t="str">
        <f>PROPER('Answer Data Cleaning'!AA1173)</f>
        <v>No</v>
      </c>
      <c r="T1173" t="s">
        <v>1202</v>
      </c>
      <c r="U1173" s="24" t="str">
        <f>TEXT(_xlfn.CONCAT('Answer Data Cleaning'!M1173,"-",'Answer Data Cleaning'!L1173,"-",'Answer Data Cleaning'!K1173),"DD-MMM-YYYY")</f>
        <v>23-Oct-1972</v>
      </c>
      <c r="V1173">
        <f t="shared" si="56"/>
        <v>50</v>
      </c>
      <c r="W1173">
        <v>2</v>
      </c>
      <c r="X1173" s="22">
        <v>9630.4</v>
      </c>
      <c r="Y1173" t="s">
        <v>11</v>
      </c>
      <c r="Z1173" t="s">
        <v>11</v>
      </c>
      <c r="AA1173" t="s">
        <v>42</v>
      </c>
    </row>
    <row r="1174" spans="2:27" ht="15.5" x14ac:dyDescent="0.35">
      <c r="B1174" s="1" t="s">
        <v>1200</v>
      </c>
      <c r="C1174" s="1" t="s">
        <v>3555</v>
      </c>
      <c r="D1174" t="s">
        <v>5612</v>
      </c>
      <c r="E1174" t="s">
        <v>6702</v>
      </c>
      <c r="F1174" t="s">
        <v>6424</v>
      </c>
      <c r="I1174" t="s">
        <v>1200</v>
      </c>
      <c r="J1174">
        <v>45.41</v>
      </c>
      <c r="K1174" t="str">
        <f t="shared" si="54"/>
        <v>Obesity</v>
      </c>
      <c r="L1174">
        <v>4.96</v>
      </c>
      <c r="M1174" t="str">
        <f t="shared" si="55"/>
        <v>Normal</v>
      </c>
      <c r="N1174" t="str">
        <f>PROPER('Medical Examinations'!D1172)</f>
        <v>No</v>
      </c>
      <c r="O1174" t="s">
        <v>2380</v>
      </c>
      <c r="P1174" t="s">
        <v>2380</v>
      </c>
      <c r="Q1174">
        <v>1</v>
      </c>
      <c r="R1174" t="str">
        <f>PROPER('Answer Data Cleaning'!AA1174)</f>
        <v>No</v>
      </c>
      <c r="T1174" t="s">
        <v>1203</v>
      </c>
      <c r="U1174" s="24" t="str">
        <f>TEXT(_xlfn.CONCAT('Answer Data Cleaning'!M1174,"-",'Answer Data Cleaning'!L1174,"-",'Answer Data Cleaning'!K1174),"DD-MMM-YYYY")</f>
        <v>22-Jun-1968</v>
      </c>
      <c r="V1174">
        <f t="shared" si="56"/>
        <v>54</v>
      </c>
      <c r="W1174">
        <v>0</v>
      </c>
      <c r="X1174" s="22">
        <v>9630.91</v>
      </c>
      <c r="Y1174" t="s">
        <v>12</v>
      </c>
      <c r="Z1174" t="s">
        <v>11</v>
      </c>
      <c r="AA1174" t="s">
        <v>13</v>
      </c>
    </row>
    <row r="1175" spans="2:27" ht="15.5" x14ac:dyDescent="0.35">
      <c r="B1175" s="1" t="s">
        <v>1199</v>
      </c>
      <c r="C1175" s="1" t="s">
        <v>3556</v>
      </c>
      <c r="D1175" t="s">
        <v>4734</v>
      </c>
      <c r="E1175" t="s">
        <v>6704</v>
      </c>
      <c r="F1175" t="s">
        <v>6703</v>
      </c>
      <c r="I1175" t="s">
        <v>1199</v>
      </c>
      <c r="J1175">
        <v>31.2</v>
      </c>
      <c r="K1175" t="str">
        <f t="shared" si="54"/>
        <v>Obesity</v>
      </c>
      <c r="L1175">
        <v>11.04</v>
      </c>
      <c r="M1175" t="str">
        <f t="shared" si="55"/>
        <v>Diabetes</v>
      </c>
      <c r="N1175" t="str">
        <f>PROPER('Medical Examinations'!D1173)</f>
        <v>Yes</v>
      </c>
      <c r="O1175" t="s">
        <v>2380</v>
      </c>
      <c r="P1175" t="s">
        <v>2380</v>
      </c>
      <c r="Q1175">
        <v>2</v>
      </c>
      <c r="R1175" t="str">
        <f>PROPER('Answer Data Cleaning'!AA1175)</f>
        <v>No</v>
      </c>
      <c r="T1175" t="s">
        <v>1204</v>
      </c>
      <c r="U1175" s="24" t="str">
        <f>TEXT(_xlfn.CONCAT('Answer Data Cleaning'!M1175,"-",'Answer Data Cleaning'!L1175,"-",'Answer Data Cleaning'!K1175),"DD-MMM-YYYY")</f>
        <v>30-Sep-1970</v>
      </c>
      <c r="V1175">
        <f t="shared" si="56"/>
        <v>52</v>
      </c>
      <c r="W1175">
        <v>0</v>
      </c>
      <c r="X1175" s="22">
        <v>9634.5400000000009</v>
      </c>
      <c r="Y1175" t="s">
        <v>11</v>
      </c>
      <c r="Z1175" t="s">
        <v>11</v>
      </c>
      <c r="AA1175" t="s">
        <v>42</v>
      </c>
    </row>
    <row r="1176" spans="2:27" ht="15.5" x14ac:dyDescent="0.35">
      <c r="B1176" s="1" t="s">
        <v>1198</v>
      </c>
      <c r="C1176" s="1" t="s">
        <v>3557</v>
      </c>
      <c r="D1176" t="s">
        <v>4737</v>
      </c>
      <c r="E1176" t="s">
        <v>6706</v>
      </c>
      <c r="F1176" t="s">
        <v>6705</v>
      </c>
      <c r="I1176" t="s">
        <v>1198</v>
      </c>
      <c r="J1176">
        <v>29.83</v>
      </c>
      <c r="K1176" t="str">
        <f t="shared" si="54"/>
        <v>Overweight</v>
      </c>
      <c r="L1176">
        <v>7.81</v>
      </c>
      <c r="M1176" t="str">
        <f t="shared" si="55"/>
        <v>Diabetes</v>
      </c>
      <c r="N1176" t="str">
        <f>PROPER('Medical Examinations'!D1174)</f>
        <v>Yes</v>
      </c>
      <c r="O1176" t="s">
        <v>2380</v>
      </c>
      <c r="P1176" t="s">
        <v>2380</v>
      </c>
      <c r="Q1176">
        <v>1</v>
      </c>
      <c r="R1176" t="str">
        <f>PROPER('Answer Data Cleaning'!AA1176)</f>
        <v>No</v>
      </c>
      <c r="T1176" t="s">
        <v>1205</v>
      </c>
      <c r="U1176" s="24" t="str">
        <f>TEXT(_xlfn.CONCAT('Answer Data Cleaning'!M1176,"-",'Answer Data Cleaning'!L1176,"-",'Answer Data Cleaning'!K1176),"DD-MMM-YYYY")</f>
        <v>19-Jul-1971</v>
      </c>
      <c r="V1176">
        <f t="shared" si="56"/>
        <v>51</v>
      </c>
      <c r="W1176">
        <v>0</v>
      </c>
      <c r="X1176" s="22">
        <v>9644.25</v>
      </c>
      <c r="Y1176" t="s">
        <v>11</v>
      </c>
      <c r="Z1176" t="s">
        <v>16</v>
      </c>
      <c r="AA1176" t="s">
        <v>23</v>
      </c>
    </row>
    <row r="1177" spans="2:27" ht="15.5" x14ac:dyDescent="0.35">
      <c r="B1177" s="1" t="s">
        <v>1197</v>
      </c>
      <c r="C1177" s="1" t="s">
        <v>3558</v>
      </c>
      <c r="D1177" t="s">
        <v>5612</v>
      </c>
      <c r="E1177" t="s">
        <v>6708</v>
      </c>
      <c r="F1177" t="s">
        <v>6707</v>
      </c>
      <c r="I1177" t="s">
        <v>1197</v>
      </c>
      <c r="J1177">
        <v>29.06</v>
      </c>
      <c r="K1177" t="str">
        <f t="shared" si="54"/>
        <v>Overweight</v>
      </c>
      <c r="L1177">
        <v>4.55</v>
      </c>
      <c r="M1177" t="str">
        <f t="shared" si="55"/>
        <v>Normal</v>
      </c>
      <c r="N1177" t="str">
        <f>PROPER('Medical Examinations'!D1175)</f>
        <v>No</v>
      </c>
      <c r="O1177" t="s">
        <v>2380</v>
      </c>
      <c r="P1177" t="s">
        <v>2380</v>
      </c>
      <c r="Q1177" s="20">
        <v>0</v>
      </c>
      <c r="R1177" t="str">
        <f>PROPER('Answer Data Cleaning'!AA1177)</f>
        <v>No</v>
      </c>
      <c r="T1177" t="s">
        <v>1206</v>
      </c>
      <c r="U1177" s="24" t="str">
        <f>TEXT(_xlfn.CONCAT('Answer Data Cleaning'!M1177,"-",'Answer Data Cleaning'!L1177,"-",'Answer Data Cleaning'!K1177),"DD-MMM-YYYY")</f>
        <v>08-Jul-1974</v>
      </c>
      <c r="V1177">
        <f t="shared" si="56"/>
        <v>48</v>
      </c>
      <c r="W1177">
        <v>0</v>
      </c>
      <c r="X1177" s="22">
        <v>9653.81</v>
      </c>
      <c r="Y1177" t="s">
        <v>11</v>
      </c>
      <c r="Z1177" t="s">
        <v>11</v>
      </c>
      <c r="AA1177" t="s">
        <v>42</v>
      </c>
    </row>
    <row r="1178" spans="2:27" ht="15.5" x14ac:dyDescent="0.35">
      <c r="B1178" s="1" t="s">
        <v>1196</v>
      </c>
      <c r="C1178" s="1" t="s">
        <v>3559</v>
      </c>
      <c r="D1178" t="s">
        <v>4737</v>
      </c>
      <c r="E1178" t="s">
        <v>6710</v>
      </c>
      <c r="F1178" t="s">
        <v>6709</v>
      </c>
      <c r="I1178" t="s">
        <v>1196</v>
      </c>
      <c r="J1178">
        <v>27.454999999999998</v>
      </c>
      <c r="K1178" t="str">
        <f t="shared" si="54"/>
        <v>Overweight</v>
      </c>
      <c r="L1178">
        <v>6.13</v>
      </c>
      <c r="M1178" t="str">
        <f t="shared" si="55"/>
        <v>Prediabetes</v>
      </c>
      <c r="N1178" t="str">
        <f>PROPER('Medical Examinations'!D1176)</f>
        <v>No</v>
      </c>
      <c r="O1178" t="s">
        <v>2380</v>
      </c>
      <c r="P1178" t="s">
        <v>2380</v>
      </c>
      <c r="Q1178">
        <v>2</v>
      </c>
      <c r="R1178" t="str">
        <f>PROPER('Answer Data Cleaning'!AA1178)</f>
        <v>No</v>
      </c>
      <c r="T1178" t="s">
        <v>1207</v>
      </c>
      <c r="U1178" s="24" t="str">
        <f>TEXT(_xlfn.CONCAT('Answer Data Cleaning'!M1178,"-",'Answer Data Cleaning'!L1178,"-",'Answer Data Cleaning'!K1178),"DD-MMM-YYYY")</f>
        <v>08-Aug-1981</v>
      </c>
      <c r="V1178">
        <f t="shared" si="56"/>
        <v>41</v>
      </c>
      <c r="W1178">
        <v>1</v>
      </c>
      <c r="X1178" s="22">
        <v>9664.34</v>
      </c>
      <c r="Y1178" t="s">
        <v>11</v>
      </c>
      <c r="Z1178" t="s">
        <v>12</v>
      </c>
      <c r="AA1178" t="s">
        <v>42</v>
      </c>
    </row>
    <row r="1179" spans="2:27" ht="15.5" x14ac:dyDescent="0.35">
      <c r="B1179" s="1" t="s">
        <v>1195</v>
      </c>
      <c r="C1179" s="1" t="s">
        <v>3560</v>
      </c>
      <c r="D1179" t="s">
        <v>4737</v>
      </c>
      <c r="E1179" t="s">
        <v>6712</v>
      </c>
      <c r="F1179" t="s">
        <v>6711</v>
      </c>
      <c r="I1179" t="s">
        <v>1195</v>
      </c>
      <c r="J1179">
        <v>23.01</v>
      </c>
      <c r="K1179" t="str">
        <f t="shared" si="54"/>
        <v>Normal Weight</v>
      </c>
      <c r="L1179">
        <v>6.04</v>
      </c>
      <c r="M1179" t="str">
        <f t="shared" si="55"/>
        <v>Prediabetes</v>
      </c>
      <c r="N1179" t="str">
        <f>PROPER('Medical Examinations'!D1177)</f>
        <v>Yes</v>
      </c>
      <c r="O1179" t="s">
        <v>2380</v>
      </c>
      <c r="P1179" t="s">
        <v>2380</v>
      </c>
      <c r="Q1179">
        <v>1</v>
      </c>
      <c r="R1179" t="str">
        <f>PROPER('Answer Data Cleaning'!AA1179)</f>
        <v>No</v>
      </c>
      <c r="T1179" t="s">
        <v>1208</v>
      </c>
      <c r="U1179" s="24" t="str">
        <f>TEXT(_xlfn.CONCAT('Answer Data Cleaning'!M1179,"-",'Answer Data Cleaning'!L1179,"-",'Answer Data Cleaning'!K1179),"DD-MMM-YYYY")</f>
        <v>16-Sep-1966</v>
      </c>
      <c r="V1179">
        <f t="shared" si="56"/>
        <v>56</v>
      </c>
      <c r="W1179">
        <v>0</v>
      </c>
      <c r="X1179" s="22">
        <v>9684.2900000000009</v>
      </c>
      <c r="Y1179" t="s">
        <v>12</v>
      </c>
      <c r="Z1179" t="s">
        <v>11</v>
      </c>
      <c r="AA1179" t="s">
        <v>13</v>
      </c>
    </row>
    <row r="1180" spans="2:27" ht="15.5" x14ac:dyDescent="0.35">
      <c r="B1180" s="1" t="s">
        <v>1194</v>
      </c>
      <c r="C1180" s="1" t="s">
        <v>3561</v>
      </c>
      <c r="D1180" t="s">
        <v>4737</v>
      </c>
      <c r="E1180" t="s">
        <v>6714</v>
      </c>
      <c r="F1180" t="s">
        <v>6713</v>
      </c>
      <c r="I1180" t="s">
        <v>1194</v>
      </c>
      <c r="J1180">
        <v>31.39</v>
      </c>
      <c r="K1180" t="str">
        <f t="shared" si="54"/>
        <v>Obesity</v>
      </c>
      <c r="L1180">
        <v>8.85</v>
      </c>
      <c r="M1180" t="str">
        <f t="shared" si="55"/>
        <v>Diabetes</v>
      </c>
      <c r="N1180" t="str">
        <f>PROPER('Medical Examinations'!D1178)</f>
        <v>Yes</v>
      </c>
      <c r="O1180" t="s">
        <v>2380</v>
      </c>
      <c r="P1180" t="s">
        <v>2380</v>
      </c>
      <c r="Q1180" s="20">
        <v>0</v>
      </c>
      <c r="R1180" t="str">
        <f>PROPER('Answer Data Cleaning'!AA1180)</f>
        <v>No</v>
      </c>
      <c r="T1180" t="s">
        <v>1209</v>
      </c>
      <c r="U1180" s="24" t="str">
        <f>TEXT(_xlfn.CONCAT('Answer Data Cleaning'!M1180,"-",'Answer Data Cleaning'!L1180,"-",'Answer Data Cleaning'!K1180),"DD-MMM-YYYY")</f>
        <v>07-Nov-1964</v>
      </c>
      <c r="V1180">
        <f t="shared" si="56"/>
        <v>58</v>
      </c>
      <c r="W1180">
        <v>0</v>
      </c>
      <c r="X1180" s="22">
        <v>9698.42</v>
      </c>
      <c r="Y1180" t="s">
        <v>12</v>
      </c>
      <c r="Z1180" t="s">
        <v>12</v>
      </c>
      <c r="AA1180" t="s">
        <v>13</v>
      </c>
    </row>
    <row r="1181" spans="2:27" ht="15.5" x14ac:dyDescent="0.35">
      <c r="B1181" s="1" t="s">
        <v>1193</v>
      </c>
      <c r="C1181" s="1" t="s">
        <v>3562</v>
      </c>
      <c r="D1181" t="s">
        <v>4734</v>
      </c>
      <c r="E1181" t="s">
        <v>6716</v>
      </c>
      <c r="F1181" t="s">
        <v>6715</v>
      </c>
      <c r="I1181" t="s">
        <v>1193</v>
      </c>
      <c r="J1181">
        <v>34.770000000000003</v>
      </c>
      <c r="K1181" t="str">
        <f t="shared" si="54"/>
        <v>Obesity</v>
      </c>
      <c r="L1181">
        <v>10.54</v>
      </c>
      <c r="M1181" t="str">
        <f t="shared" si="55"/>
        <v>Diabetes</v>
      </c>
      <c r="N1181" t="str">
        <f>PROPER('Medical Examinations'!D1179)</f>
        <v>No</v>
      </c>
      <c r="O1181" t="s">
        <v>2380</v>
      </c>
      <c r="P1181" t="s">
        <v>2380</v>
      </c>
      <c r="Q1181">
        <v>2</v>
      </c>
      <c r="R1181" t="str">
        <f>PROPER('Answer Data Cleaning'!AA1181)</f>
        <v>No</v>
      </c>
      <c r="T1181" t="s">
        <v>1210</v>
      </c>
      <c r="U1181" s="24" t="str">
        <f>TEXT(_xlfn.CONCAT('Answer Data Cleaning'!M1181,"-",'Answer Data Cleaning'!L1181,"-",'Answer Data Cleaning'!K1181),"DD-MMM-YYYY")</f>
        <v>19-Sep-1977</v>
      </c>
      <c r="V1181">
        <f t="shared" si="56"/>
        <v>45</v>
      </c>
      <c r="W1181">
        <v>3</v>
      </c>
      <c r="X1181" s="22">
        <v>9704.67</v>
      </c>
      <c r="Y1181" t="s">
        <v>11</v>
      </c>
      <c r="Z1181" t="s">
        <v>12</v>
      </c>
      <c r="AA1181" t="s">
        <v>247</v>
      </c>
    </row>
    <row r="1182" spans="2:27" ht="15.5" x14ac:dyDescent="0.35">
      <c r="B1182" s="1" t="s">
        <v>1192</v>
      </c>
      <c r="C1182" s="1" t="s">
        <v>3563</v>
      </c>
      <c r="D1182" t="s">
        <v>4737</v>
      </c>
      <c r="E1182" t="s">
        <v>4871</v>
      </c>
      <c r="F1182" t="s">
        <v>6717</v>
      </c>
      <c r="I1182" t="s">
        <v>1192</v>
      </c>
      <c r="J1182">
        <v>24.48</v>
      </c>
      <c r="K1182" t="str">
        <f t="shared" si="54"/>
        <v>Normal Weight</v>
      </c>
      <c r="L1182">
        <v>4.37</v>
      </c>
      <c r="M1182" t="str">
        <f t="shared" si="55"/>
        <v>Normal</v>
      </c>
      <c r="N1182" t="str">
        <f>PROPER('Medical Examinations'!D1180)</f>
        <v>Yes</v>
      </c>
      <c r="O1182" t="s">
        <v>2380</v>
      </c>
      <c r="P1182" t="s">
        <v>2380</v>
      </c>
      <c r="Q1182">
        <v>2</v>
      </c>
      <c r="R1182" t="str">
        <f>PROPER('Answer Data Cleaning'!AA1182)</f>
        <v>No</v>
      </c>
      <c r="T1182" t="s">
        <v>1211</v>
      </c>
      <c r="U1182" s="24" t="str">
        <f>TEXT(_xlfn.CONCAT('Answer Data Cleaning'!M1182,"-",'Answer Data Cleaning'!L1182,"-",'Answer Data Cleaning'!K1182),"DD-MMM-YYYY")</f>
        <v>10-Jul-1972</v>
      </c>
      <c r="V1182">
        <f t="shared" si="56"/>
        <v>50</v>
      </c>
      <c r="W1182">
        <v>0</v>
      </c>
      <c r="X1182" s="22">
        <v>9710.7099999999991</v>
      </c>
      <c r="Y1182" t="s">
        <v>11</v>
      </c>
      <c r="Z1182" t="s">
        <v>16</v>
      </c>
      <c r="AA1182" t="s">
        <v>300</v>
      </c>
    </row>
    <row r="1183" spans="2:27" ht="15.5" x14ac:dyDescent="0.35">
      <c r="B1183" s="1" t="s">
        <v>1191</v>
      </c>
      <c r="C1183" s="1" t="s">
        <v>3564</v>
      </c>
      <c r="D1183" t="s">
        <v>4734</v>
      </c>
      <c r="E1183" t="s">
        <v>5091</v>
      </c>
      <c r="F1183" t="s">
        <v>6718</v>
      </c>
      <c r="I1183" t="s">
        <v>1191</v>
      </c>
      <c r="J1183">
        <v>22.61</v>
      </c>
      <c r="K1183" t="str">
        <f t="shared" si="54"/>
        <v>Normal Weight</v>
      </c>
      <c r="L1183">
        <v>9.6300000000000008</v>
      </c>
      <c r="M1183" t="str">
        <f t="shared" si="55"/>
        <v>Diabetes</v>
      </c>
      <c r="N1183" t="str">
        <f>PROPER('Medical Examinations'!D1181)</f>
        <v>No</v>
      </c>
      <c r="O1183" t="s">
        <v>2380</v>
      </c>
      <c r="P1183" t="s">
        <v>2380</v>
      </c>
      <c r="Q1183">
        <v>2</v>
      </c>
      <c r="R1183" t="str">
        <f>PROPER('Answer Data Cleaning'!AA1183)</f>
        <v>No</v>
      </c>
      <c r="T1183" t="s">
        <v>1212</v>
      </c>
      <c r="U1183" s="24" t="str">
        <f>TEXT(_xlfn.CONCAT('Answer Data Cleaning'!M1183,"-",'Answer Data Cleaning'!L1183,"-",'Answer Data Cleaning'!K1183),"DD-MMM-YYYY")</f>
        <v>27-Jun-1975</v>
      </c>
      <c r="V1183">
        <f t="shared" si="56"/>
        <v>47</v>
      </c>
      <c r="W1183">
        <v>2</v>
      </c>
      <c r="X1183" s="22">
        <v>9715.84</v>
      </c>
      <c r="Y1183" t="s">
        <v>11</v>
      </c>
      <c r="Z1183" t="s">
        <v>16</v>
      </c>
      <c r="AA1183" t="s">
        <v>247</v>
      </c>
    </row>
    <row r="1184" spans="2:27" ht="15.5" x14ac:dyDescent="0.35">
      <c r="B1184" s="1" t="s">
        <v>1190</v>
      </c>
      <c r="C1184" s="1" t="s">
        <v>3565</v>
      </c>
      <c r="D1184" t="s">
        <v>4737</v>
      </c>
      <c r="E1184" t="s">
        <v>4786</v>
      </c>
      <c r="F1184" t="s">
        <v>6719</v>
      </c>
      <c r="I1184" t="s">
        <v>1190</v>
      </c>
      <c r="J1184">
        <v>34.299999999999997</v>
      </c>
      <c r="K1184" t="str">
        <f t="shared" si="54"/>
        <v>Obesity</v>
      </c>
      <c r="L1184">
        <v>10.37</v>
      </c>
      <c r="M1184" t="str">
        <f t="shared" si="55"/>
        <v>Diabetes</v>
      </c>
      <c r="N1184" t="str">
        <f>PROPER('Medical Examinations'!D1182)</f>
        <v>No</v>
      </c>
      <c r="O1184" t="s">
        <v>2380</v>
      </c>
      <c r="P1184" t="s">
        <v>2380</v>
      </c>
      <c r="Q1184" s="20">
        <v>0</v>
      </c>
      <c r="R1184" t="str">
        <f>PROPER('Answer Data Cleaning'!AA1184)</f>
        <v>No</v>
      </c>
      <c r="T1184" t="s">
        <v>1213</v>
      </c>
      <c r="U1184" s="24" t="str">
        <f>TEXT(_xlfn.CONCAT('Answer Data Cleaning'!M1184,"-",'Answer Data Cleaning'!L1184,"-",'Answer Data Cleaning'!K1184),"DD-MMM-YYYY")</f>
        <v>12-Sep-1970</v>
      </c>
      <c r="V1184">
        <f t="shared" si="56"/>
        <v>52</v>
      </c>
      <c r="W1184">
        <v>0</v>
      </c>
      <c r="X1184" s="22">
        <v>9722.77</v>
      </c>
      <c r="Y1184" t="s">
        <v>12</v>
      </c>
      <c r="Z1184" t="s">
        <v>16</v>
      </c>
      <c r="AA1184" t="s">
        <v>168</v>
      </c>
    </row>
    <row r="1185" spans="2:27" ht="15.5" x14ac:dyDescent="0.35">
      <c r="B1185" s="1" t="s">
        <v>1189</v>
      </c>
      <c r="C1185" s="1" t="s">
        <v>3566</v>
      </c>
      <c r="D1185" t="s">
        <v>4734</v>
      </c>
      <c r="E1185" t="s">
        <v>6720</v>
      </c>
      <c r="F1185" t="s">
        <v>4814</v>
      </c>
      <c r="I1185" t="s">
        <v>1189</v>
      </c>
      <c r="J1185">
        <v>46.09</v>
      </c>
      <c r="K1185" t="str">
        <f t="shared" si="54"/>
        <v>Obesity</v>
      </c>
      <c r="L1185">
        <v>5.44</v>
      </c>
      <c r="M1185" t="str">
        <f t="shared" si="55"/>
        <v>Normal</v>
      </c>
      <c r="N1185" t="str">
        <f>PROPER('Medical Examinations'!D1183)</f>
        <v>No</v>
      </c>
      <c r="O1185" t="s">
        <v>2380</v>
      </c>
      <c r="P1185" t="s">
        <v>2380</v>
      </c>
      <c r="Q1185">
        <v>2</v>
      </c>
      <c r="R1185" t="str">
        <f>PROPER('Answer Data Cleaning'!AA1185)</f>
        <v>No</v>
      </c>
      <c r="T1185" t="s">
        <v>1214</v>
      </c>
      <c r="U1185" s="24" t="str">
        <f>TEXT(_xlfn.CONCAT('Answer Data Cleaning'!M1185,"-",'Answer Data Cleaning'!L1185,"-",'Answer Data Cleaning'!K1185),"DD-MMM-YYYY")</f>
        <v>18-Aug-1970</v>
      </c>
      <c r="V1185">
        <f t="shared" si="56"/>
        <v>52</v>
      </c>
      <c r="W1185">
        <v>1</v>
      </c>
      <c r="X1185" s="22">
        <v>9724.5300000000007</v>
      </c>
      <c r="Y1185" t="s">
        <v>12</v>
      </c>
      <c r="Z1185" t="s">
        <v>16</v>
      </c>
      <c r="AA1185" t="s">
        <v>42</v>
      </c>
    </row>
    <row r="1186" spans="2:27" ht="15.5" x14ac:dyDescent="0.35">
      <c r="B1186" s="1" t="s">
        <v>1188</v>
      </c>
      <c r="C1186" s="1" t="s">
        <v>3567</v>
      </c>
      <c r="D1186" t="s">
        <v>4734</v>
      </c>
      <c r="E1186" t="s">
        <v>6722</v>
      </c>
      <c r="F1186" t="s">
        <v>6721</v>
      </c>
      <c r="I1186" t="s">
        <v>1188</v>
      </c>
      <c r="J1186">
        <v>44.744999999999997</v>
      </c>
      <c r="K1186" t="str">
        <f t="shared" si="54"/>
        <v>Obesity</v>
      </c>
      <c r="L1186">
        <v>5.19</v>
      </c>
      <c r="M1186" t="str">
        <f t="shared" si="55"/>
        <v>Normal</v>
      </c>
      <c r="N1186" t="str">
        <f>PROPER('Medical Examinations'!D1184)</f>
        <v>No</v>
      </c>
      <c r="O1186" t="s">
        <v>2380</v>
      </c>
      <c r="P1186" t="s">
        <v>2380</v>
      </c>
      <c r="Q1186">
        <v>2</v>
      </c>
      <c r="R1186" t="str">
        <f>PROPER('Answer Data Cleaning'!AA1186)</f>
        <v>No</v>
      </c>
      <c r="T1186" t="s">
        <v>1215</v>
      </c>
      <c r="U1186" s="24" t="str">
        <f>TEXT(_xlfn.CONCAT('Answer Data Cleaning'!M1186,"-",'Answer Data Cleaning'!L1186,"-",'Answer Data Cleaning'!K1186),"DD-MMM-YYYY")</f>
        <v>04-Jul-1970</v>
      </c>
      <c r="V1186">
        <f t="shared" si="56"/>
        <v>52</v>
      </c>
      <c r="W1186">
        <v>1</v>
      </c>
      <c r="X1186" s="22">
        <v>9748.91</v>
      </c>
      <c r="Y1186" t="s">
        <v>11</v>
      </c>
      <c r="Z1186" t="s">
        <v>16</v>
      </c>
      <c r="AA1186" t="s">
        <v>13</v>
      </c>
    </row>
    <row r="1187" spans="2:27" ht="15.5" x14ac:dyDescent="0.35">
      <c r="B1187" s="1" t="s">
        <v>1187</v>
      </c>
      <c r="C1187" s="1" t="s">
        <v>3568</v>
      </c>
      <c r="D1187" t="s">
        <v>5612</v>
      </c>
      <c r="E1187" t="s">
        <v>6724</v>
      </c>
      <c r="F1187" t="s">
        <v>6723</v>
      </c>
      <c r="I1187" t="s">
        <v>1187</v>
      </c>
      <c r="J1187">
        <v>26.33</v>
      </c>
      <c r="K1187" t="str">
        <f t="shared" si="54"/>
        <v>Overweight</v>
      </c>
      <c r="L1187">
        <v>11.8</v>
      </c>
      <c r="M1187" t="str">
        <f t="shared" si="55"/>
        <v>Diabetes</v>
      </c>
      <c r="N1187" t="str">
        <f>PROPER('Medical Examinations'!D1185)</f>
        <v>Yes</v>
      </c>
      <c r="O1187" t="s">
        <v>2380</v>
      </c>
      <c r="P1187" t="s">
        <v>2380</v>
      </c>
      <c r="Q1187">
        <v>1</v>
      </c>
      <c r="R1187" t="str">
        <f>PROPER('Answer Data Cleaning'!AA1187)</f>
        <v>No</v>
      </c>
      <c r="T1187" t="s">
        <v>1216</v>
      </c>
      <c r="U1187" s="24" t="str">
        <f>TEXT(_xlfn.CONCAT('Answer Data Cleaning'!M1187,"-",'Answer Data Cleaning'!L1187,"-",'Answer Data Cleaning'!K1187),"DD-MMM-YYYY")</f>
        <v>14-Jul-2001</v>
      </c>
      <c r="V1187">
        <f t="shared" si="56"/>
        <v>21</v>
      </c>
      <c r="W1187">
        <v>0</v>
      </c>
      <c r="X1187" s="22">
        <v>9753.49</v>
      </c>
      <c r="Y1187" t="s">
        <v>11</v>
      </c>
      <c r="Z1187" t="s">
        <v>11</v>
      </c>
      <c r="AA1187" t="s">
        <v>23</v>
      </c>
    </row>
    <row r="1188" spans="2:27" ht="15.5" x14ac:dyDescent="0.35">
      <c r="B1188" s="1" t="s">
        <v>1186</v>
      </c>
      <c r="C1188" s="1" t="s">
        <v>3569</v>
      </c>
      <c r="D1188" t="s">
        <v>4737</v>
      </c>
      <c r="E1188" t="s">
        <v>6726</v>
      </c>
      <c r="F1188" t="s">
        <v>6725</v>
      </c>
      <c r="I1188" t="s">
        <v>1186</v>
      </c>
      <c r="J1188">
        <v>26.6</v>
      </c>
      <c r="K1188" t="str">
        <f t="shared" si="54"/>
        <v>Overweight</v>
      </c>
      <c r="L1188">
        <v>8.3800000000000008</v>
      </c>
      <c r="M1188" t="str">
        <f t="shared" si="55"/>
        <v>Diabetes</v>
      </c>
      <c r="N1188" t="str">
        <f>PROPER('Medical Examinations'!D1186)</f>
        <v>No</v>
      </c>
      <c r="O1188" t="s">
        <v>2380</v>
      </c>
      <c r="P1188" t="s">
        <v>2380</v>
      </c>
      <c r="Q1188">
        <v>2</v>
      </c>
      <c r="R1188" t="str">
        <f>PROPER('Answer Data Cleaning'!AA1188)</f>
        <v>No</v>
      </c>
      <c r="T1188" t="s">
        <v>1217</v>
      </c>
      <c r="U1188" s="24" t="str">
        <f>TEXT(_xlfn.CONCAT('Answer Data Cleaning'!M1188,"-",'Answer Data Cleaning'!L1188,"-",'Answer Data Cleaning'!K1188),"DD-MMM-YYYY")</f>
        <v>05-Sep-1965</v>
      </c>
      <c r="V1188">
        <f t="shared" si="56"/>
        <v>57</v>
      </c>
      <c r="W1188">
        <v>0</v>
      </c>
      <c r="X1188" s="22">
        <v>9764.08</v>
      </c>
      <c r="Y1188" t="s">
        <v>12</v>
      </c>
      <c r="Z1188" t="s">
        <v>16</v>
      </c>
      <c r="AA1188" t="s">
        <v>23</v>
      </c>
    </row>
    <row r="1189" spans="2:27" ht="15.5" x14ac:dyDescent="0.35">
      <c r="B1189" s="1" t="s">
        <v>1185</v>
      </c>
      <c r="C1189" s="1" t="s">
        <v>3570</v>
      </c>
      <c r="D1189" t="s">
        <v>4734</v>
      </c>
      <c r="E1189" t="s">
        <v>4780</v>
      </c>
      <c r="F1189" t="s">
        <v>6727</v>
      </c>
      <c r="I1189" t="s">
        <v>1185</v>
      </c>
      <c r="J1189">
        <v>27.5</v>
      </c>
      <c r="K1189" t="str">
        <f t="shared" si="54"/>
        <v>Overweight</v>
      </c>
      <c r="L1189">
        <v>7.58</v>
      </c>
      <c r="M1189" t="str">
        <f t="shared" si="55"/>
        <v>Diabetes</v>
      </c>
      <c r="N1189" t="str">
        <f>PROPER('Medical Examinations'!D1187)</f>
        <v>No</v>
      </c>
      <c r="O1189" t="s">
        <v>2380</v>
      </c>
      <c r="P1189" t="s">
        <v>2380</v>
      </c>
      <c r="Q1189" s="20">
        <v>0</v>
      </c>
      <c r="R1189" t="str">
        <f>PROPER('Answer Data Cleaning'!AA1189)</f>
        <v>No</v>
      </c>
      <c r="T1189" t="s">
        <v>1218</v>
      </c>
      <c r="U1189" s="24" t="str">
        <f>TEXT(_xlfn.CONCAT('Answer Data Cleaning'!M1189,"-",'Answer Data Cleaning'!L1189,"-",'Answer Data Cleaning'!K1189),"DD-MMM-YYYY")</f>
        <v>07-Jul-1973</v>
      </c>
      <c r="V1189">
        <f t="shared" si="56"/>
        <v>49</v>
      </c>
      <c r="W1189">
        <v>1</v>
      </c>
      <c r="X1189" s="22">
        <v>9778.35</v>
      </c>
      <c r="Y1189" t="s">
        <v>11</v>
      </c>
      <c r="Z1189" t="s">
        <v>11</v>
      </c>
      <c r="AA1189" t="s">
        <v>247</v>
      </c>
    </row>
    <row r="1190" spans="2:27" ht="15.5" x14ac:dyDescent="0.35">
      <c r="B1190" s="1" t="s">
        <v>1184</v>
      </c>
      <c r="C1190" s="1" t="s">
        <v>3571</v>
      </c>
      <c r="D1190" t="s">
        <v>4734</v>
      </c>
      <c r="E1190" t="s">
        <v>6729</v>
      </c>
      <c r="F1190" t="s">
        <v>6728</v>
      </c>
      <c r="I1190" t="s">
        <v>1184</v>
      </c>
      <c r="J1190">
        <v>41.55</v>
      </c>
      <c r="K1190" t="str">
        <f t="shared" si="54"/>
        <v>Obesity</v>
      </c>
      <c r="L1190">
        <v>4.6100000000000003</v>
      </c>
      <c r="M1190" t="str">
        <f t="shared" si="55"/>
        <v>Normal</v>
      </c>
      <c r="N1190" t="str">
        <f>PROPER('Medical Examinations'!D1188)</f>
        <v>No</v>
      </c>
      <c r="O1190" t="s">
        <v>2380</v>
      </c>
      <c r="P1190" t="s">
        <v>2380</v>
      </c>
      <c r="Q1190">
        <v>1</v>
      </c>
      <c r="R1190" t="str">
        <f>PROPER('Answer Data Cleaning'!AA1190)</f>
        <v>No</v>
      </c>
      <c r="T1190" t="s">
        <v>1219</v>
      </c>
      <c r="U1190" s="24" t="str">
        <f>TEXT(_xlfn.CONCAT('Answer Data Cleaning'!M1190,"-",'Answer Data Cleaning'!L1190,"-",'Answer Data Cleaning'!K1190),"DD-MMM-YYYY")</f>
        <v>08-Aug-1996</v>
      </c>
      <c r="V1190">
        <f t="shared" si="56"/>
        <v>26</v>
      </c>
      <c r="W1190">
        <v>0</v>
      </c>
      <c r="X1190" s="22">
        <v>9787.32</v>
      </c>
      <c r="Y1190" t="s">
        <v>11</v>
      </c>
      <c r="Z1190" t="s">
        <v>12</v>
      </c>
      <c r="AA1190" t="s">
        <v>249</v>
      </c>
    </row>
    <row r="1191" spans="2:27" ht="15.5" x14ac:dyDescent="0.35">
      <c r="B1191" s="1" t="s">
        <v>1183</v>
      </c>
      <c r="C1191" s="1" t="s">
        <v>3572</v>
      </c>
      <c r="D1191" t="s">
        <v>4737</v>
      </c>
      <c r="E1191" t="s">
        <v>6730</v>
      </c>
      <c r="F1191" t="s">
        <v>5250</v>
      </c>
      <c r="I1191" t="s">
        <v>1183</v>
      </c>
      <c r="J1191">
        <v>41.47</v>
      </c>
      <c r="K1191" t="str">
        <f t="shared" si="54"/>
        <v>Obesity</v>
      </c>
      <c r="L1191">
        <v>4.7</v>
      </c>
      <c r="M1191" t="str">
        <f t="shared" si="55"/>
        <v>Normal</v>
      </c>
      <c r="N1191" t="str">
        <f>PROPER('Medical Examinations'!D1189)</f>
        <v>Yes</v>
      </c>
      <c r="O1191" t="s">
        <v>2380</v>
      </c>
      <c r="P1191" t="s">
        <v>2383</v>
      </c>
      <c r="Q1191">
        <v>1</v>
      </c>
      <c r="R1191" t="str">
        <f>PROPER('Answer Data Cleaning'!AA1191)</f>
        <v>No</v>
      </c>
      <c r="T1191" t="s">
        <v>1220</v>
      </c>
      <c r="U1191" s="24" t="str">
        <f>TEXT(_xlfn.CONCAT('Answer Data Cleaning'!M1191,"-",'Answer Data Cleaning'!L1191,"-",'Answer Data Cleaning'!K1191),"DD-MMM-YYYY")</f>
        <v>07-Jun-1977</v>
      </c>
      <c r="V1191">
        <f t="shared" si="56"/>
        <v>46</v>
      </c>
      <c r="W1191">
        <v>5</v>
      </c>
      <c r="X1191" s="22">
        <v>9788.8700000000008</v>
      </c>
      <c r="Y1191" t="s">
        <v>12</v>
      </c>
      <c r="Z1191" t="s">
        <v>11</v>
      </c>
      <c r="AA1191" t="s">
        <v>13</v>
      </c>
    </row>
    <row r="1192" spans="2:27" ht="15.5" x14ac:dyDescent="0.35">
      <c r="B1192" s="1" t="s">
        <v>1182</v>
      </c>
      <c r="C1192" s="1" t="s">
        <v>3573</v>
      </c>
      <c r="D1192" t="s">
        <v>4737</v>
      </c>
      <c r="E1192" t="s">
        <v>6732</v>
      </c>
      <c r="F1192" t="s">
        <v>6731</v>
      </c>
      <c r="I1192" t="s">
        <v>1182</v>
      </c>
      <c r="J1192">
        <v>24.795000000000002</v>
      </c>
      <c r="K1192" t="str">
        <f t="shared" si="54"/>
        <v>Normal Weight</v>
      </c>
      <c r="L1192">
        <v>6.05</v>
      </c>
      <c r="M1192" t="str">
        <f t="shared" si="55"/>
        <v>Prediabetes</v>
      </c>
      <c r="N1192" t="str">
        <f>PROPER('Medical Examinations'!D1190)</f>
        <v>Yes</v>
      </c>
      <c r="O1192" t="s">
        <v>2380</v>
      </c>
      <c r="P1192" t="s">
        <v>2380</v>
      </c>
      <c r="Q1192" s="20">
        <v>0</v>
      </c>
      <c r="R1192" t="str">
        <f>PROPER('Answer Data Cleaning'!AA1192)</f>
        <v>No</v>
      </c>
      <c r="T1192" t="s">
        <v>1221</v>
      </c>
      <c r="U1192" s="24" t="str">
        <f>TEXT(_xlfn.CONCAT('Answer Data Cleaning'!M1192,"-",'Answer Data Cleaning'!L1192,"-",'Answer Data Cleaning'!K1192),"DD-MMM-YYYY")</f>
        <v>17-Sep-1973</v>
      </c>
      <c r="V1192">
        <f t="shared" si="56"/>
        <v>49</v>
      </c>
      <c r="W1192">
        <v>2</v>
      </c>
      <c r="X1192" s="22">
        <v>9800.89</v>
      </c>
      <c r="Y1192" t="s">
        <v>11</v>
      </c>
      <c r="Z1192" t="s">
        <v>16</v>
      </c>
      <c r="AA1192" t="s">
        <v>13</v>
      </c>
    </row>
    <row r="1193" spans="2:27" ht="15.5" x14ac:dyDescent="0.35">
      <c r="B1193" s="1" t="s">
        <v>1181</v>
      </c>
      <c r="C1193" s="1" t="s">
        <v>3574</v>
      </c>
      <c r="D1193" t="s">
        <v>4737</v>
      </c>
      <c r="E1193" t="s">
        <v>6734</v>
      </c>
      <c r="F1193" t="s">
        <v>6733</v>
      </c>
      <c r="I1193" t="s">
        <v>1181</v>
      </c>
      <c r="J1193">
        <v>29.48</v>
      </c>
      <c r="K1193" t="str">
        <f t="shared" si="54"/>
        <v>Overweight</v>
      </c>
      <c r="L1193">
        <v>5.63</v>
      </c>
      <c r="M1193" t="str">
        <f t="shared" si="55"/>
        <v>Normal</v>
      </c>
      <c r="N1193" t="str">
        <f>PROPER('Medical Examinations'!D1191)</f>
        <v>Yes</v>
      </c>
      <c r="O1193" t="s">
        <v>2380</v>
      </c>
      <c r="P1193" t="s">
        <v>2383</v>
      </c>
      <c r="Q1193">
        <v>1</v>
      </c>
      <c r="R1193" t="str">
        <f>PROPER('Answer Data Cleaning'!AA1193)</f>
        <v>No</v>
      </c>
      <c r="T1193" t="s">
        <v>1222</v>
      </c>
      <c r="U1193" s="24" t="str">
        <f>TEXT(_xlfn.CONCAT('Answer Data Cleaning'!M1193,"-",'Answer Data Cleaning'!L1193,"-",'Answer Data Cleaning'!K1193),"DD-MMM-YYYY")</f>
        <v>28-Jun-1972</v>
      </c>
      <c r="V1193">
        <f t="shared" si="56"/>
        <v>50</v>
      </c>
      <c r="W1193">
        <v>0</v>
      </c>
      <c r="X1193" s="22">
        <v>9819.25</v>
      </c>
      <c r="Y1193" t="s">
        <v>11</v>
      </c>
      <c r="Z1193" t="s">
        <v>11</v>
      </c>
      <c r="AA1193" t="s">
        <v>300</v>
      </c>
    </row>
    <row r="1194" spans="2:27" ht="15.5" x14ac:dyDescent="0.35">
      <c r="B1194" s="1" t="s">
        <v>1180</v>
      </c>
      <c r="C1194" s="1" t="s">
        <v>3575</v>
      </c>
      <c r="D1194" t="s">
        <v>4737</v>
      </c>
      <c r="E1194" t="s">
        <v>6736</v>
      </c>
      <c r="F1194" t="s">
        <v>6735</v>
      </c>
      <c r="I1194" t="s">
        <v>1180</v>
      </c>
      <c r="J1194">
        <v>28.09</v>
      </c>
      <c r="K1194" t="str">
        <f t="shared" si="54"/>
        <v>Overweight</v>
      </c>
      <c r="L1194">
        <v>6.06</v>
      </c>
      <c r="M1194" t="str">
        <f t="shared" si="55"/>
        <v>Prediabetes</v>
      </c>
      <c r="N1194" t="str">
        <f>PROPER('Medical Examinations'!D1192)</f>
        <v>No</v>
      </c>
      <c r="O1194" t="s">
        <v>2380</v>
      </c>
      <c r="P1194" t="s">
        <v>2383</v>
      </c>
      <c r="Q1194">
        <v>1</v>
      </c>
      <c r="R1194" t="str">
        <f>PROPER('Answer Data Cleaning'!AA1194)</f>
        <v>No</v>
      </c>
      <c r="T1194" t="s">
        <v>1223</v>
      </c>
      <c r="U1194" s="24" t="str">
        <f>TEXT(_xlfn.CONCAT('Answer Data Cleaning'!M1194,"-",'Answer Data Cleaning'!L1194,"-",'Answer Data Cleaning'!K1194),"DD-MMM-YYYY")</f>
        <v>26-Sep-1972</v>
      </c>
      <c r="V1194">
        <f t="shared" si="56"/>
        <v>50</v>
      </c>
      <c r="W1194">
        <v>0</v>
      </c>
      <c r="X1194" s="22">
        <v>9836.2099999999991</v>
      </c>
      <c r="Y1194" t="s">
        <v>11</v>
      </c>
      <c r="Z1194" t="s">
        <v>12</v>
      </c>
      <c r="AA1194" t="s">
        <v>300</v>
      </c>
    </row>
    <row r="1195" spans="2:27" ht="15.5" x14ac:dyDescent="0.35">
      <c r="B1195" s="1" t="s">
        <v>1179</v>
      </c>
      <c r="C1195" s="1" t="s">
        <v>3576</v>
      </c>
      <c r="D1195" t="s">
        <v>4737</v>
      </c>
      <c r="E1195" t="s">
        <v>5194</v>
      </c>
      <c r="F1195" t="s">
        <v>6737</v>
      </c>
      <c r="I1195" t="s">
        <v>1179</v>
      </c>
      <c r="J1195">
        <v>32.729999999999997</v>
      </c>
      <c r="K1195" t="str">
        <f t="shared" si="54"/>
        <v>Obesity</v>
      </c>
      <c r="L1195">
        <v>5.19</v>
      </c>
      <c r="M1195" t="str">
        <f t="shared" si="55"/>
        <v>Normal</v>
      </c>
      <c r="N1195" t="str">
        <f>PROPER('Medical Examinations'!D1193)</f>
        <v>No</v>
      </c>
      <c r="O1195" t="s">
        <v>2380</v>
      </c>
      <c r="P1195" t="s">
        <v>2380</v>
      </c>
      <c r="Q1195">
        <v>1</v>
      </c>
      <c r="R1195" t="str">
        <f>PROPER('Answer Data Cleaning'!AA1195)</f>
        <v>No</v>
      </c>
      <c r="T1195" t="s">
        <v>1224</v>
      </c>
      <c r="U1195" s="24" t="str">
        <f>TEXT(_xlfn.CONCAT('Answer Data Cleaning'!M1195,"-",'Answer Data Cleaning'!L1195,"-",'Answer Data Cleaning'!K1195),"DD-MMM-YYYY")</f>
        <v>13-Aug-1992</v>
      </c>
      <c r="V1195">
        <f t="shared" si="56"/>
        <v>30</v>
      </c>
      <c r="W1195">
        <v>0</v>
      </c>
      <c r="X1195" s="22">
        <v>9844.4500000000007</v>
      </c>
      <c r="Y1195" t="s">
        <v>11</v>
      </c>
      <c r="Z1195" t="s">
        <v>16</v>
      </c>
      <c r="AA1195" t="s">
        <v>23</v>
      </c>
    </row>
    <row r="1196" spans="2:27" ht="15.5" x14ac:dyDescent="0.35">
      <c r="B1196" s="1" t="s">
        <v>1178</v>
      </c>
      <c r="C1196" s="1" t="s">
        <v>3577</v>
      </c>
      <c r="D1196" t="s">
        <v>4734</v>
      </c>
      <c r="E1196" t="s">
        <v>5374</v>
      </c>
      <c r="F1196" t="s">
        <v>6738</v>
      </c>
      <c r="I1196" t="s">
        <v>1178</v>
      </c>
      <c r="J1196">
        <v>27.36</v>
      </c>
      <c r="K1196" t="str">
        <f t="shared" si="54"/>
        <v>Overweight</v>
      </c>
      <c r="L1196">
        <v>8.9600000000000009</v>
      </c>
      <c r="M1196" t="str">
        <f t="shared" si="55"/>
        <v>Diabetes</v>
      </c>
      <c r="N1196" t="str">
        <f>PROPER('Medical Examinations'!D1194)</f>
        <v>No</v>
      </c>
      <c r="O1196" t="s">
        <v>2380</v>
      </c>
      <c r="P1196" t="s">
        <v>2380</v>
      </c>
      <c r="Q1196" s="20">
        <v>0</v>
      </c>
      <c r="R1196" t="str">
        <f>PROPER('Answer Data Cleaning'!AA1196)</f>
        <v>No</v>
      </c>
      <c r="T1196" t="s">
        <v>1225</v>
      </c>
      <c r="U1196" s="24" t="str">
        <f>TEXT(_xlfn.CONCAT('Answer Data Cleaning'!M1196,"-",'Answer Data Cleaning'!L1196,"-",'Answer Data Cleaning'!K1196),"DD-MMM-YYYY")</f>
        <v>04-Nov-1968</v>
      </c>
      <c r="V1196">
        <f t="shared" si="56"/>
        <v>54</v>
      </c>
      <c r="W1196">
        <v>0</v>
      </c>
      <c r="X1196" s="22">
        <v>9850.43</v>
      </c>
      <c r="Y1196" t="s">
        <v>12</v>
      </c>
      <c r="Z1196" t="s">
        <v>12</v>
      </c>
      <c r="AA1196" t="s">
        <v>42</v>
      </c>
    </row>
    <row r="1197" spans="2:27" ht="15.5" x14ac:dyDescent="0.35">
      <c r="B1197" s="1" t="s">
        <v>1177</v>
      </c>
      <c r="C1197" s="1" t="s">
        <v>3578</v>
      </c>
      <c r="D1197" t="s">
        <v>4734</v>
      </c>
      <c r="E1197" t="s">
        <v>4945</v>
      </c>
      <c r="F1197" t="s">
        <v>6739</v>
      </c>
      <c r="I1197" t="s">
        <v>1177</v>
      </c>
      <c r="J1197">
        <v>27.265000000000001</v>
      </c>
      <c r="K1197" t="str">
        <f t="shared" si="54"/>
        <v>Overweight</v>
      </c>
      <c r="L1197">
        <v>11.39</v>
      </c>
      <c r="M1197" t="str">
        <f t="shared" si="55"/>
        <v>Diabetes</v>
      </c>
      <c r="N1197" t="str">
        <f>PROPER('Medical Examinations'!D1195)</f>
        <v>No</v>
      </c>
      <c r="O1197" t="s">
        <v>2380</v>
      </c>
      <c r="P1197" t="s">
        <v>2380</v>
      </c>
      <c r="Q1197" s="20">
        <v>0</v>
      </c>
      <c r="R1197" t="str">
        <f>PROPER('Answer Data Cleaning'!AA1197)</f>
        <v>No</v>
      </c>
      <c r="T1197" t="s">
        <v>1226</v>
      </c>
      <c r="U1197" s="24" t="str">
        <f>TEXT(_xlfn.CONCAT('Answer Data Cleaning'!M1197,"-",'Answer Data Cleaning'!L1197,"-",'Answer Data Cleaning'!K1197),"DD-MMM-YYYY")</f>
        <v>23-Oct-1971</v>
      </c>
      <c r="V1197">
        <f t="shared" si="56"/>
        <v>51</v>
      </c>
      <c r="W1197">
        <v>1</v>
      </c>
      <c r="X1197" s="22">
        <v>9855.1299999999992</v>
      </c>
      <c r="Y1197" t="s">
        <v>11</v>
      </c>
      <c r="Z1197" t="s">
        <v>12</v>
      </c>
      <c r="AA1197" t="s">
        <v>13</v>
      </c>
    </row>
    <row r="1198" spans="2:27" ht="15.5" x14ac:dyDescent="0.35">
      <c r="B1198" s="1" t="s">
        <v>1176</v>
      </c>
      <c r="C1198" s="1" t="s">
        <v>3579</v>
      </c>
      <c r="D1198" t="s">
        <v>4734</v>
      </c>
      <c r="E1198" t="s">
        <v>6741</v>
      </c>
      <c r="F1198" t="s">
        <v>6740</v>
      </c>
      <c r="I1198" t="s">
        <v>1176</v>
      </c>
      <c r="J1198">
        <v>48.07</v>
      </c>
      <c r="K1198" t="str">
        <f t="shared" si="54"/>
        <v>Obesity</v>
      </c>
      <c r="L1198">
        <v>4.0599999999999996</v>
      </c>
      <c r="M1198" t="str">
        <f t="shared" si="55"/>
        <v>Normal</v>
      </c>
      <c r="N1198" t="str">
        <f>PROPER('Medical Examinations'!D1196)</f>
        <v>Yes</v>
      </c>
      <c r="O1198" t="s">
        <v>2380</v>
      </c>
      <c r="P1198" t="s">
        <v>2380</v>
      </c>
      <c r="Q1198" s="20">
        <v>0</v>
      </c>
      <c r="R1198" t="str">
        <f>PROPER('Answer Data Cleaning'!AA1198)</f>
        <v>No</v>
      </c>
      <c r="T1198" t="s">
        <v>1227</v>
      </c>
      <c r="U1198" s="24" t="str">
        <f>TEXT(_xlfn.CONCAT('Answer Data Cleaning'!M1198,"-",'Answer Data Cleaning'!L1198,"-",'Answer Data Cleaning'!K1198),"DD-MMM-YYYY")</f>
        <v>17-Jul-1971</v>
      </c>
      <c r="V1198">
        <f t="shared" si="56"/>
        <v>51</v>
      </c>
      <c r="W1198">
        <v>1</v>
      </c>
      <c r="X1198" s="22">
        <v>9861.0300000000007</v>
      </c>
      <c r="Y1198" t="s">
        <v>11</v>
      </c>
      <c r="Z1198" t="s">
        <v>11</v>
      </c>
      <c r="AA1198" t="s">
        <v>42</v>
      </c>
    </row>
    <row r="1199" spans="2:27" ht="15.5" x14ac:dyDescent="0.35">
      <c r="B1199" s="1" t="s">
        <v>1175</v>
      </c>
      <c r="C1199" s="1" t="s">
        <v>3580</v>
      </c>
      <c r="D1199" t="s">
        <v>4734</v>
      </c>
      <c r="E1199" t="s">
        <v>6743</v>
      </c>
      <c r="F1199" t="s">
        <v>6742</v>
      </c>
      <c r="I1199" t="s">
        <v>1175</v>
      </c>
      <c r="J1199">
        <v>30.8</v>
      </c>
      <c r="K1199" t="str">
        <f t="shared" si="54"/>
        <v>Obesity</v>
      </c>
      <c r="L1199">
        <v>5.23</v>
      </c>
      <c r="M1199" t="str">
        <f t="shared" si="55"/>
        <v>Normal</v>
      </c>
      <c r="N1199" t="str">
        <f>PROPER('Medical Examinations'!D1197)</f>
        <v>Yes</v>
      </c>
      <c r="O1199" t="s">
        <v>2380</v>
      </c>
      <c r="P1199" t="s">
        <v>2380</v>
      </c>
      <c r="Q1199" s="20">
        <v>0</v>
      </c>
      <c r="R1199" t="str">
        <f>PROPER('Answer Data Cleaning'!AA1199)</f>
        <v>No</v>
      </c>
      <c r="T1199" t="s">
        <v>1228</v>
      </c>
      <c r="U1199" s="24" t="str">
        <f>TEXT(_xlfn.CONCAT('Answer Data Cleaning'!M1199,"-",'Answer Data Cleaning'!L1199,"-",'Answer Data Cleaning'!K1199),"DD-MMM-YYYY")</f>
        <v>20-Oct-1969</v>
      </c>
      <c r="V1199">
        <f t="shared" si="56"/>
        <v>53</v>
      </c>
      <c r="W1199">
        <v>0</v>
      </c>
      <c r="X1199" s="22">
        <v>9863.4699999999993</v>
      </c>
      <c r="Y1199" t="s">
        <v>12</v>
      </c>
      <c r="Z1199" t="s">
        <v>12</v>
      </c>
      <c r="AA1199" t="s">
        <v>23</v>
      </c>
    </row>
    <row r="1200" spans="2:27" ht="15.5" x14ac:dyDescent="0.35">
      <c r="B1200" s="1" t="s">
        <v>1174</v>
      </c>
      <c r="C1200" s="1" t="s">
        <v>3581</v>
      </c>
      <c r="D1200" t="s">
        <v>4734</v>
      </c>
      <c r="E1200" t="s">
        <v>6745</v>
      </c>
      <c r="F1200" t="s">
        <v>6744</v>
      </c>
      <c r="I1200" t="s">
        <v>1174</v>
      </c>
      <c r="J1200">
        <v>32.299999999999997</v>
      </c>
      <c r="K1200" t="str">
        <f t="shared" si="54"/>
        <v>Obesity</v>
      </c>
      <c r="L1200">
        <v>5.05</v>
      </c>
      <c r="M1200" t="str">
        <f t="shared" si="55"/>
        <v>Normal</v>
      </c>
      <c r="N1200" t="str">
        <f>PROPER('Medical Examinations'!D1198)</f>
        <v>Yes</v>
      </c>
      <c r="O1200" t="s">
        <v>2380</v>
      </c>
      <c r="P1200" t="s">
        <v>2380</v>
      </c>
      <c r="Q1200" s="20">
        <v>0</v>
      </c>
      <c r="R1200" t="str">
        <f>PROPER('Answer Data Cleaning'!AA1200)</f>
        <v>No</v>
      </c>
      <c r="T1200" t="s">
        <v>1229</v>
      </c>
      <c r="U1200" s="24" t="str">
        <f>TEXT(_xlfn.CONCAT('Answer Data Cleaning'!M1200,"-",'Answer Data Cleaning'!L1200,"-",'Answer Data Cleaning'!K1200),"DD-MMM-YYYY")</f>
        <v>09-Nov-1971</v>
      </c>
      <c r="V1200">
        <f t="shared" si="56"/>
        <v>51</v>
      </c>
      <c r="W1200">
        <v>0</v>
      </c>
      <c r="X1200" s="22">
        <v>9866.2999999999993</v>
      </c>
      <c r="Y1200" t="s">
        <v>11</v>
      </c>
      <c r="Z1200" t="s">
        <v>12</v>
      </c>
      <c r="AA1200" t="s">
        <v>247</v>
      </c>
    </row>
    <row r="1201" spans="2:27" ht="15.5" x14ac:dyDescent="0.35">
      <c r="B1201" s="1" t="s">
        <v>1173</v>
      </c>
      <c r="C1201" s="1" t="s">
        <v>3582</v>
      </c>
      <c r="D1201" t="s">
        <v>4737</v>
      </c>
      <c r="E1201" t="s">
        <v>6476</v>
      </c>
      <c r="F1201" t="s">
        <v>6746</v>
      </c>
      <c r="I1201" t="s">
        <v>1173</v>
      </c>
      <c r="J1201">
        <v>39.700000000000003</v>
      </c>
      <c r="K1201" t="str">
        <f t="shared" si="54"/>
        <v>Obesity</v>
      </c>
      <c r="L1201">
        <v>7.34</v>
      </c>
      <c r="M1201" t="str">
        <f t="shared" si="55"/>
        <v>Diabetes</v>
      </c>
      <c r="N1201" t="str">
        <f>PROPER('Medical Examinations'!D1199)</f>
        <v>No</v>
      </c>
      <c r="O1201" t="s">
        <v>2380</v>
      </c>
      <c r="P1201" t="s">
        <v>2380</v>
      </c>
      <c r="Q1201" s="20">
        <v>0</v>
      </c>
      <c r="R1201" t="str">
        <f>PROPER('Answer Data Cleaning'!AA1201)</f>
        <v>No</v>
      </c>
      <c r="T1201" t="s">
        <v>1230</v>
      </c>
      <c r="U1201" s="24" t="str">
        <f>TEXT(_xlfn.CONCAT('Answer Data Cleaning'!M1201,"-",'Answer Data Cleaning'!L1201,"-",'Answer Data Cleaning'!K1201),"DD-MMM-YYYY")</f>
        <v>13-Aug-1969</v>
      </c>
      <c r="V1201">
        <f t="shared" si="56"/>
        <v>53</v>
      </c>
      <c r="W1201">
        <v>0</v>
      </c>
      <c r="X1201" s="22">
        <v>9869.81</v>
      </c>
      <c r="Y1201" t="s">
        <v>12</v>
      </c>
      <c r="Z1201" t="s">
        <v>12</v>
      </c>
      <c r="AA1201" t="s">
        <v>23</v>
      </c>
    </row>
    <row r="1202" spans="2:27" ht="15.5" x14ac:dyDescent="0.35">
      <c r="B1202" s="1" t="s">
        <v>1172</v>
      </c>
      <c r="C1202" s="1" t="s">
        <v>3583</v>
      </c>
      <c r="D1202" t="s">
        <v>4737</v>
      </c>
      <c r="E1202" t="s">
        <v>6748</v>
      </c>
      <c r="F1202" t="s">
        <v>6747</v>
      </c>
      <c r="I1202" t="s">
        <v>1172</v>
      </c>
      <c r="J1202">
        <v>35.97</v>
      </c>
      <c r="K1202" t="str">
        <f t="shared" si="54"/>
        <v>Obesity</v>
      </c>
      <c r="L1202">
        <v>8.1300000000000008</v>
      </c>
      <c r="M1202" t="str">
        <f t="shared" si="55"/>
        <v>Diabetes</v>
      </c>
      <c r="N1202" t="str">
        <f>PROPER('Medical Examinations'!D1200)</f>
        <v>No</v>
      </c>
      <c r="O1202" t="s">
        <v>2380</v>
      </c>
      <c r="P1202" t="s">
        <v>2380</v>
      </c>
      <c r="Q1202" s="20">
        <v>0</v>
      </c>
      <c r="R1202" t="str">
        <f>PROPER('Answer Data Cleaning'!AA1202)</f>
        <v>No</v>
      </c>
      <c r="T1202" t="s">
        <v>1231</v>
      </c>
      <c r="U1202" s="24" t="str">
        <f>TEXT(_xlfn.CONCAT('Answer Data Cleaning'!M1202,"-",'Answer Data Cleaning'!L1202,"-",'Answer Data Cleaning'!K1202),"DD-MMM-YYYY")</f>
        <v>06-Jul-1998</v>
      </c>
      <c r="V1202">
        <f t="shared" si="56"/>
        <v>24</v>
      </c>
      <c r="W1202">
        <v>0</v>
      </c>
      <c r="X1202" s="22">
        <v>9870.59</v>
      </c>
      <c r="Y1202" t="s">
        <v>11</v>
      </c>
      <c r="Z1202" t="s">
        <v>11</v>
      </c>
      <c r="AA1202" t="s">
        <v>249</v>
      </c>
    </row>
    <row r="1203" spans="2:27" ht="15.5" x14ac:dyDescent="0.35">
      <c r="B1203" s="1" t="s">
        <v>1171</v>
      </c>
      <c r="C1203" s="1" t="s">
        <v>3584</v>
      </c>
      <c r="D1203" t="s">
        <v>5612</v>
      </c>
      <c r="E1203" t="s">
        <v>6334</v>
      </c>
      <c r="F1203" t="s">
        <v>6749</v>
      </c>
      <c r="I1203" t="s">
        <v>1171</v>
      </c>
      <c r="J1203">
        <v>25.86</v>
      </c>
      <c r="K1203" t="str">
        <f t="shared" si="54"/>
        <v>Overweight</v>
      </c>
      <c r="L1203">
        <v>6.68</v>
      </c>
      <c r="M1203" t="str">
        <f t="shared" si="55"/>
        <v>Diabetes</v>
      </c>
      <c r="N1203" t="str">
        <f>PROPER('Medical Examinations'!D1201)</f>
        <v>Yes</v>
      </c>
      <c r="O1203" t="s">
        <v>2380</v>
      </c>
      <c r="P1203" t="s">
        <v>2380</v>
      </c>
      <c r="Q1203">
        <v>1</v>
      </c>
      <c r="R1203" t="str">
        <f>PROPER('Answer Data Cleaning'!AA1203)</f>
        <v>No</v>
      </c>
      <c r="T1203" t="s">
        <v>1232</v>
      </c>
      <c r="U1203" s="24" t="str">
        <f>TEXT(_xlfn.CONCAT('Answer Data Cleaning'!M1203,"-",'Answer Data Cleaning'!L1203,"-",'Answer Data Cleaning'!K1203),"DD-MMM-YYYY")</f>
        <v>22-Dec-1971</v>
      </c>
      <c r="V1203">
        <f t="shared" si="56"/>
        <v>51</v>
      </c>
      <c r="W1203">
        <v>1</v>
      </c>
      <c r="X1203" s="22">
        <v>9872.7000000000007</v>
      </c>
      <c r="Y1203" t="s">
        <v>11</v>
      </c>
      <c r="Z1203" t="s">
        <v>11</v>
      </c>
      <c r="AA1203" t="s">
        <v>42</v>
      </c>
    </row>
    <row r="1204" spans="2:27" ht="15.5" x14ac:dyDescent="0.35">
      <c r="B1204" s="1" t="s">
        <v>1170</v>
      </c>
      <c r="C1204" s="1" t="s">
        <v>3585</v>
      </c>
      <c r="D1204" t="s">
        <v>4737</v>
      </c>
      <c r="E1204" t="s">
        <v>4831</v>
      </c>
      <c r="F1204" t="s">
        <v>6186</v>
      </c>
      <c r="I1204" t="s">
        <v>1170</v>
      </c>
      <c r="J1204">
        <v>30.03</v>
      </c>
      <c r="K1204" t="str">
        <f t="shared" si="54"/>
        <v>Obesity</v>
      </c>
      <c r="L1204">
        <v>11.51</v>
      </c>
      <c r="M1204" t="str">
        <f t="shared" si="55"/>
        <v>Diabetes</v>
      </c>
      <c r="N1204" t="str">
        <f>PROPER('Medical Examinations'!D1202)</f>
        <v>No</v>
      </c>
      <c r="O1204" t="s">
        <v>2380</v>
      </c>
      <c r="P1204" t="s">
        <v>2380</v>
      </c>
      <c r="Q1204" s="20">
        <v>0</v>
      </c>
      <c r="R1204" t="str">
        <f>PROPER('Answer Data Cleaning'!AA1204)</f>
        <v>No</v>
      </c>
      <c r="T1204" t="s">
        <v>1233</v>
      </c>
      <c r="U1204" s="24" t="str">
        <f>TEXT(_xlfn.CONCAT('Answer Data Cleaning'!M1204,"-",'Answer Data Cleaning'!L1204,"-",'Answer Data Cleaning'!K1204),"DD-MMM-YYYY")</f>
        <v>03-Jul-1971</v>
      </c>
      <c r="V1204">
        <f t="shared" si="56"/>
        <v>51</v>
      </c>
      <c r="W1204">
        <v>0</v>
      </c>
      <c r="X1204" s="22">
        <v>9875.68</v>
      </c>
      <c r="Y1204" t="s">
        <v>11</v>
      </c>
      <c r="Z1204" t="s">
        <v>12</v>
      </c>
      <c r="AA1204" t="s">
        <v>247</v>
      </c>
    </row>
    <row r="1205" spans="2:27" ht="15.5" x14ac:dyDescent="0.35">
      <c r="B1205" s="1" t="s">
        <v>1169</v>
      </c>
      <c r="C1205" s="1" t="s">
        <v>3586</v>
      </c>
      <c r="D1205" t="s">
        <v>5612</v>
      </c>
      <c r="E1205" t="s">
        <v>6751</v>
      </c>
      <c r="F1205" t="s">
        <v>6750</v>
      </c>
      <c r="I1205" t="s">
        <v>1169</v>
      </c>
      <c r="J1205">
        <v>25.76</v>
      </c>
      <c r="K1205" t="str">
        <f t="shared" si="54"/>
        <v>Overweight</v>
      </c>
      <c r="L1205">
        <v>6.02</v>
      </c>
      <c r="M1205" t="str">
        <f t="shared" si="55"/>
        <v>Prediabetes</v>
      </c>
      <c r="N1205" t="str">
        <f>PROPER('Medical Examinations'!D1203)</f>
        <v>Yes</v>
      </c>
      <c r="O1205" t="s">
        <v>2380</v>
      </c>
      <c r="P1205" t="s">
        <v>2383</v>
      </c>
      <c r="Q1205">
        <v>1</v>
      </c>
      <c r="R1205" t="str">
        <f>PROPER('Answer Data Cleaning'!AA1205)</f>
        <v>No</v>
      </c>
      <c r="T1205" t="s">
        <v>1234</v>
      </c>
      <c r="U1205" s="24" t="str">
        <f>TEXT(_xlfn.CONCAT('Answer Data Cleaning'!M1205,"-",'Answer Data Cleaning'!L1205,"-",'Answer Data Cleaning'!K1205),"DD-MMM-YYYY")</f>
        <v>03-Oct-1971</v>
      </c>
      <c r="V1205">
        <f t="shared" si="56"/>
        <v>51</v>
      </c>
      <c r="W1205">
        <v>1</v>
      </c>
      <c r="X1205" s="22">
        <v>9877.61</v>
      </c>
      <c r="Y1205" t="s">
        <v>11</v>
      </c>
      <c r="Z1205" t="s">
        <v>16</v>
      </c>
      <c r="AA1205" t="s">
        <v>13</v>
      </c>
    </row>
    <row r="1206" spans="2:27" ht="15.5" x14ac:dyDescent="0.35">
      <c r="B1206" s="1" t="s">
        <v>1168</v>
      </c>
      <c r="C1206" s="1" t="s">
        <v>3587</v>
      </c>
      <c r="D1206" t="s">
        <v>4737</v>
      </c>
      <c r="E1206" t="s">
        <v>6753</v>
      </c>
      <c r="F1206" t="s">
        <v>6752</v>
      </c>
      <c r="I1206" t="s">
        <v>1168</v>
      </c>
      <c r="J1206">
        <v>22.42</v>
      </c>
      <c r="K1206" t="str">
        <f t="shared" si="54"/>
        <v>Normal Weight</v>
      </c>
      <c r="L1206">
        <v>7.96</v>
      </c>
      <c r="M1206" t="str">
        <f t="shared" si="55"/>
        <v>Diabetes</v>
      </c>
      <c r="N1206" t="str">
        <f>PROPER('Medical Examinations'!D1204)</f>
        <v>No</v>
      </c>
      <c r="O1206" t="s">
        <v>2380</v>
      </c>
      <c r="P1206" t="s">
        <v>2380</v>
      </c>
      <c r="Q1206" s="20">
        <v>0</v>
      </c>
      <c r="R1206" t="str">
        <f>PROPER('Answer Data Cleaning'!AA1206)</f>
        <v>No</v>
      </c>
      <c r="T1206" t="s">
        <v>1235</v>
      </c>
      <c r="U1206" s="24" t="str">
        <f>TEXT(_xlfn.CONCAT('Answer Data Cleaning'!M1206,"-",'Answer Data Cleaning'!L1206,"-",'Answer Data Cleaning'!K1206),"DD-MMM-YYYY")</f>
        <v>08-Nov-1971</v>
      </c>
      <c r="V1206">
        <f t="shared" si="56"/>
        <v>51</v>
      </c>
      <c r="W1206">
        <v>1</v>
      </c>
      <c r="X1206" s="22">
        <v>9880.07</v>
      </c>
      <c r="Y1206" t="s">
        <v>11</v>
      </c>
      <c r="Z1206" t="s">
        <v>12</v>
      </c>
      <c r="AA1206" t="s">
        <v>42</v>
      </c>
    </row>
    <row r="1207" spans="2:27" ht="15.5" x14ac:dyDescent="0.35">
      <c r="B1207" s="1" t="s">
        <v>1167</v>
      </c>
      <c r="C1207" s="1" t="s">
        <v>3588</v>
      </c>
      <c r="D1207" t="s">
        <v>4737</v>
      </c>
      <c r="E1207" t="s">
        <v>5369</v>
      </c>
      <c r="F1207" t="s">
        <v>6754</v>
      </c>
      <c r="I1207" t="s">
        <v>1167</v>
      </c>
      <c r="J1207">
        <v>33.18</v>
      </c>
      <c r="K1207" t="str">
        <f t="shared" si="54"/>
        <v>Obesity</v>
      </c>
      <c r="L1207">
        <v>6.01</v>
      </c>
      <c r="M1207" t="str">
        <f t="shared" si="55"/>
        <v>Prediabetes</v>
      </c>
      <c r="N1207" t="str">
        <f>PROPER('Medical Examinations'!D1205)</f>
        <v>Yes</v>
      </c>
      <c r="O1207" t="s">
        <v>2380</v>
      </c>
      <c r="P1207" t="s">
        <v>2380</v>
      </c>
      <c r="Q1207">
        <v>1</v>
      </c>
      <c r="R1207" t="str">
        <f>PROPER('Answer Data Cleaning'!AA1207)</f>
        <v>No</v>
      </c>
      <c r="T1207" t="s">
        <v>1236</v>
      </c>
      <c r="U1207" s="24" t="str">
        <f>TEXT(_xlfn.CONCAT('Answer Data Cleaning'!M1207,"-",'Answer Data Cleaning'!L1207,"-",'Answer Data Cleaning'!K1207),"DD-MMM-YYYY")</f>
        <v>05-Nov-1966</v>
      </c>
      <c r="V1207">
        <f t="shared" si="56"/>
        <v>56</v>
      </c>
      <c r="W1207">
        <v>0</v>
      </c>
      <c r="X1207" s="22">
        <v>9890.23</v>
      </c>
      <c r="Y1207" t="s">
        <v>12</v>
      </c>
      <c r="Z1207" t="s">
        <v>12</v>
      </c>
      <c r="AA1207" t="s">
        <v>13</v>
      </c>
    </row>
    <row r="1208" spans="2:27" ht="15.5" x14ac:dyDescent="0.35">
      <c r="B1208" s="1" t="s">
        <v>1166</v>
      </c>
      <c r="C1208" s="1" t="s">
        <v>3589</v>
      </c>
      <c r="D1208" t="s">
        <v>5612</v>
      </c>
      <c r="E1208" t="s">
        <v>6756</v>
      </c>
      <c r="F1208" t="s">
        <v>6755</v>
      </c>
      <c r="I1208" t="s">
        <v>1166</v>
      </c>
      <c r="J1208">
        <v>43.04</v>
      </c>
      <c r="K1208" t="str">
        <f t="shared" si="54"/>
        <v>Obesity</v>
      </c>
      <c r="L1208">
        <v>5.9</v>
      </c>
      <c r="M1208" t="str">
        <f t="shared" si="55"/>
        <v>Prediabetes</v>
      </c>
      <c r="N1208" t="str">
        <f>PROPER('Medical Examinations'!D1206)</f>
        <v>Yes</v>
      </c>
      <c r="O1208" t="s">
        <v>2380</v>
      </c>
      <c r="P1208" t="s">
        <v>2380</v>
      </c>
      <c r="Q1208" s="20">
        <v>0</v>
      </c>
      <c r="R1208" t="str">
        <f>PROPER('Answer Data Cleaning'!AA1208)</f>
        <v>No</v>
      </c>
      <c r="T1208" t="s">
        <v>1237</v>
      </c>
      <c r="U1208" s="24" t="str">
        <f>TEXT(_xlfn.CONCAT('Answer Data Cleaning'!M1208,"-",'Answer Data Cleaning'!L1208,"-",'Answer Data Cleaning'!K1208),"DD-MMM-YYYY")</f>
        <v>08-Jul-1996</v>
      </c>
      <c r="V1208">
        <f t="shared" si="56"/>
        <v>26</v>
      </c>
      <c r="W1208">
        <v>0</v>
      </c>
      <c r="X1208" s="22">
        <v>9894.69</v>
      </c>
      <c r="Y1208" t="s">
        <v>11</v>
      </c>
      <c r="Z1208" t="s">
        <v>12</v>
      </c>
      <c r="AA1208" t="s">
        <v>23</v>
      </c>
    </row>
    <row r="1209" spans="2:27" ht="15.5" x14ac:dyDescent="0.35">
      <c r="B1209" s="1" t="s">
        <v>1165</v>
      </c>
      <c r="C1209" s="1" t="s">
        <v>3590</v>
      </c>
      <c r="D1209" t="s">
        <v>4737</v>
      </c>
      <c r="E1209" t="s">
        <v>6758</v>
      </c>
      <c r="F1209" t="s">
        <v>6757</v>
      </c>
      <c r="I1209" t="s">
        <v>1165</v>
      </c>
      <c r="J1209">
        <v>34.15</v>
      </c>
      <c r="K1209" t="str">
        <f t="shared" si="54"/>
        <v>Obesity</v>
      </c>
      <c r="L1209">
        <v>4.49</v>
      </c>
      <c r="M1209" t="str">
        <f t="shared" si="55"/>
        <v>Normal</v>
      </c>
      <c r="N1209" t="str">
        <f>PROPER('Medical Examinations'!D1207)</f>
        <v>Yes</v>
      </c>
      <c r="O1209" t="s">
        <v>2380</v>
      </c>
      <c r="P1209" t="s">
        <v>2380</v>
      </c>
      <c r="Q1209">
        <v>1</v>
      </c>
      <c r="R1209" t="str">
        <f>PROPER('Answer Data Cleaning'!AA1209)</f>
        <v>No</v>
      </c>
      <c r="T1209" t="s">
        <v>1238</v>
      </c>
      <c r="U1209" s="24" t="str">
        <f>TEXT(_xlfn.CONCAT('Answer Data Cleaning'!M1209,"-",'Answer Data Cleaning'!L1209,"-",'Answer Data Cleaning'!K1209),"DD-MMM-YYYY")</f>
        <v>17-Aug-1962</v>
      </c>
      <c r="V1209">
        <f t="shared" si="56"/>
        <v>60</v>
      </c>
      <c r="W1209">
        <v>0</v>
      </c>
      <c r="X1209" s="22">
        <v>9907.83</v>
      </c>
      <c r="Y1209" t="s">
        <v>12</v>
      </c>
      <c r="Z1209" t="s">
        <v>11</v>
      </c>
      <c r="AA1209" t="s">
        <v>13</v>
      </c>
    </row>
    <row r="1210" spans="2:27" ht="15.5" x14ac:dyDescent="0.35">
      <c r="B1210" s="1" t="s">
        <v>1164</v>
      </c>
      <c r="C1210" s="1" t="s">
        <v>3591</v>
      </c>
      <c r="D1210" t="s">
        <v>5612</v>
      </c>
      <c r="E1210" t="s">
        <v>6760</v>
      </c>
      <c r="F1210" t="s">
        <v>6759</v>
      </c>
      <c r="I1210" t="s">
        <v>1164</v>
      </c>
      <c r="J1210">
        <v>25.78</v>
      </c>
      <c r="K1210" t="str">
        <f t="shared" si="54"/>
        <v>Overweight</v>
      </c>
      <c r="L1210">
        <v>6.25</v>
      </c>
      <c r="M1210" t="str">
        <f t="shared" si="55"/>
        <v>Prediabetes</v>
      </c>
      <c r="N1210" t="str">
        <f>PROPER('Medical Examinations'!D1208)</f>
        <v>No</v>
      </c>
      <c r="O1210" t="s">
        <v>2380</v>
      </c>
      <c r="P1210" t="s">
        <v>2380</v>
      </c>
      <c r="Q1210" s="20">
        <v>0</v>
      </c>
      <c r="R1210" t="str">
        <f>PROPER('Answer Data Cleaning'!AA1210)</f>
        <v>No</v>
      </c>
      <c r="T1210" t="s">
        <v>1239</v>
      </c>
      <c r="U1210" s="24" t="str">
        <f>TEXT(_xlfn.CONCAT('Answer Data Cleaning'!M1210,"-",'Answer Data Cleaning'!L1210,"-",'Answer Data Cleaning'!K1210),"DD-MMM-YYYY")</f>
        <v>14-Sep-1972</v>
      </c>
      <c r="V1210">
        <f t="shared" si="56"/>
        <v>50</v>
      </c>
      <c r="W1210">
        <v>1</v>
      </c>
      <c r="X1210" s="22">
        <v>9910.36</v>
      </c>
      <c r="Y1210" t="s">
        <v>11</v>
      </c>
      <c r="Z1210" t="s">
        <v>12</v>
      </c>
      <c r="AA1210" t="s">
        <v>23</v>
      </c>
    </row>
    <row r="1211" spans="2:27" ht="15.5" x14ac:dyDescent="0.35">
      <c r="B1211" s="1" t="s">
        <v>1163</v>
      </c>
      <c r="C1211" s="1" t="s">
        <v>3592</v>
      </c>
      <c r="D1211" t="s">
        <v>4734</v>
      </c>
      <c r="E1211" t="s">
        <v>6761</v>
      </c>
      <c r="F1211" t="s">
        <v>5738</v>
      </c>
      <c r="I1211" t="s">
        <v>1163</v>
      </c>
      <c r="J1211">
        <v>21.02</v>
      </c>
      <c r="K1211" t="str">
        <f t="shared" si="54"/>
        <v>Normal Weight</v>
      </c>
      <c r="L1211">
        <v>9.6199999999999992</v>
      </c>
      <c r="M1211" t="str">
        <f t="shared" si="55"/>
        <v>Diabetes</v>
      </c>
      <c r="N1211" t="str">
        <f>PROPER('Medical Examinations'!D1209)</f>
        <v>Yes</v>
      </c>
      <c r="O1211" t="s">
        <v>2380</v>
      </c>
      <c r="P1211" t="s">
        <v>2383</v>
      </c>
      <c r="Q1211">
        <v>1</v>
      </c>
      <c r="R1211" t="str">
        <f>PROPER('Answer Data Cleaning'!AA1211)</f>
        <v>No</v>
      </c>
      <c r="T1211" t="s">
        <v>1240</v>
      </c>
      <c r="U1211" s="24" t="str">
        <f>TEXT(_xlfn.CONCAT('Answer Data Cleaning'!M1211,"-",'Answer Data Cleaning'!L1211,"-",'Answer Data Cleaning'!K1211),"DD-MMM-YYYY")</f>
        <v>19-Aug-1985</v>
      </c>
      <c r="V1211">
        <f t="shared" si="56"/>
        <v>37</v>
      </c>
      <c r="W1211">
        <v>3</v>
      </c>
      <c r="X1211" s="22">
        <v>9930.64</v>
      </c>
      <c r="Y1211" t="s">
        <v>11</v>
      </c>
      <c r="Z1211" t="s">
        <v>12</v>
      </c>
      <c r="AA1211" t="s">
        <v>200</v>
      </c>
    </row>
    <row r="1212" spans="2:27" ht="15.5" x14ac:dyDescent="0.35">
      <c r="B1212" s="1" t="s">
        <v>1162</v>
      </c>
      <c r="C1212" s="1" t="s">
        <v>3593</v>
      </c>
      <c r="D1212" t="s">
        <v>4737</v>
      </c>
      <c r="E1212" t="s">
        <v>6763</v>
      </c>
      <c r="F1212" t="s">
        <v>6762</v>
      </c>
      <c r="I1212" t="s">
        <v>1162</v>
      </c>
      <c r="J1212">
        <v>37.51</v>
      </c>
      <c r="K1212" t="str">
        <f t="shared" si="54"/>
        <v>Obesity</v>
      </c>
      <c r="L1212">
        <v>11.06</v>
      </c>
      <c r="M1212" t="str">
        <f t="shared" si="55"/>
        <v>Diabetes</v>
      </c>
      <c r="N1212" t="str">
        <f>PROPER('Medical Examinations'!D1210)</f>
        <v>No</v>
      </c>
      <c r="O1212" t="s">
        <v>2380</v>
      </c>
      <c r="P1212" t="s">
        <v>2380</v>
      </c>
      <c r="Q1212">
        <v>2</v>
      </c>
      <c r="R1212" t="str">
        <f>PROPER('Answer Data Cleaning'!AA1212)</f>
        <v>No</v>
      </c>
      <c r="T1212" t="s">
        <v>1241</v>
      </c>
      <c r="U1212" s="24" t="str">
        <f>TEXT(_xlfn.CONCAT('Answer Data Cleaning'!M1212,"-",'Answer Data Cleaning'!L1212,"-",'Answer Data Cleaning'!K1212),"DD-MMM-YYYY")</f>
        <v>03-Dec-1983</v>
      </c>
      <c r="V1212">
        <f t="shared" si="56"/>
        <v>39</v>
      </c>
      <c r="W1212">
        <v>3</v>
      </c>
      <c r="X1212" s="22">
        <v>9931.9599999999991</v>
      </c>
      <c r="Y1212" t="s">
        <v>11</v>
      </c>
      <c r="Z1212" t="s">
        <v>11</v>
      </c>
      <c r="AA1212" t="s">
        <v>23</v>
      </c>
    </row>
    <row r="1213" spans="2:27" ht="15.5" x14ac:dyDescent="0.35">
      <c r="B1213" s="1" t="s">
        <v>1161</v>
      </c>
      <c r="C1213" s="1" t="s">
        <v>3594</v>
      </c>
      <c r="D1213" t="s">
        <v>4737</v>
      </c>
      <c r="E1213" t="s">
        <v>5035</v>
      </c>
      <c r="F1213" t="s">
        <v>5845</v>
      </c>
      <c r="I1213" t="s">
        <v>1161</v>
      </c>
      <c r="J1213">
        <v>25.745000000000001</v>
      </c>
      <c r="K1213" t="str">
        <f t="shared" si="54"/>
        <v>Overweight</v>
      </c>
      <c r="L1213">
        <v>6.11</v>
      </c>
      <c r="M1213" t="str">
        <f t="shared" si="55"/>
        <v>Prediabetes</v>
      </c>
      <c r="N1213" t="str">
        <f>PROPER('Medical Examinations'!D1211)</f>
        <v>Yes</v>
      </c>
      <c r="O1213" t="s">
        <v>2380</v>
      </c>
      <c r="P1213" t="s">
        <v>2380</v>
      </c>
      <c r="Q1213" s="20">
        <v>0</v>
      </c>
      <c r="R1213" t="str">
        <f>PROPER('Answer Data Cleaning'!AA1213)</f>
        <v>No</v>
      </c>
      <c r="T1213" t="s">
        <v>1242</v>
      </c>
      <c r="U1213" s="24" t="str">
        <f>TEXT(_xlfn.CONCAT('Answer Data Cleaning'!M1213,"-",'Answer Data Cleaning'!L1213,"-",'Answer Data Cleaning'!K1213),"DD-MMM-YYYY")</f>
        <v>11-Sep-1964</v>
      </c>
      <c r="V1213">
        <f t="shared" si="56"/>
        <v>58</v>
      </c>
      <c r="W1213">
        <v>0</v>
      </c>
      <c r="X1213" s="22">
        <v>9933.44</v>
      </c>
      <c r="Y1213" t="s">
        <v>12</v>
      </c>
      <c r="Z1213" t="s">
        <v>12</v>
      </c>
      <c r="AA1213" t="s">
        <v>13</v>
      </c>
    </row>
    <row r="1214" spans="2:27" ht="15.5" x14ac:dyDescent="0.35">
      <c r="B1214" s="1" t="s">
        <v>1160</v>
      </c>
      <c r="C1214" s="1" t="s">
        <v>3595</v>
      </c>
      <c r="D1214" t="s">
        <v>4737</v>
      </c>
      <c r="E1214" t="s">
        <v>6765</v>
      </c>
      <c r="F1214" t="s">
        <v>6764</v>
      </c>
      <c r="I1214" t="s">
        <v>1160</v>
      </c>
      <c r="J1214">
        <v>31.35</v>
      </c>
      <c r="K1214" t="str">
        <f t="shared" si="54"/>
        <v>Obesity</v>
      </c>
      <c r="L1214">
        <v>11.49</v>
      </c>
      <c r="M1214" t="str">
        <f t="shared" si="55"/>
        <v>Diabetes</v>
      </c>
      <c r="N1214" t="str">
        <f>PROPER('Medical Examinations'!D1212)</f>
        <v>No</v>
      </c>
      <c r="O1214" t="s">
        <v>2380</v>
      </c>
      <c r="P1214" t="s">
        <v>2380</v>
      </c>
      <c r="Q1214">
        <v>2</v>
      </c>
      <c r="R1214" t="str">
        <f>PROPER('Answer Data Cleaning'!AA1214)</f>
        <v>No</v>
      </c>
      <c r="T1214" t="s">
        <v>1243</v>
      </c>
      <c r="U1214" s="24" t="str">
        <f>TEXT(_xlfn.CONCAT('Answer Data Cleaning'!M1214,"-",'Answer Data Cleaning'!L1214,"-",'Answer Data Cleaning'!K1214),"DD-MMM-YYYY")</f>
        <v>26-Dec-1971</v>
      </c>
      <c r="V1214">
        <f t="shared" si="56"/>
        <v>51</v>
      </c>
      <c r="W1214">
        <v>1</v>
      </c>
      <c r="X1214" s="22">
        <v>9957.7199999999993</v>
      </c>
      <c r="Y1214" t="s">
        <v>11</v>
      </c>
      <c r="Z1214" t="s">
        <v>12</v>
      </c>
      <c r="AA1214" t="s">
        <v>170</v>
      </c>
    </row>
    <row r="1215" spans="2:27" ht="15.5" x14ac:dyDescent="0.35">
      <c r="B1215" s="1" t="s">
        <v>1159</v>
      </c>
      <c r="C1215" s="1" t="s">
        <v>3596</v>
      </c>
      <c r="D1215" t="s">
        <v>4737</v>
      </c>
      <c r="E1215" t="s">
        <v>5033</v>
      </c>
      <c r="F1215" t="s">
        <v>6766</v>
      </c>
      <c r="I1215" t="s">
        <v>1159</v>
      </c>
      <c r="J1215">
        <v>29.83</v>
      </c>
      <c r="K1215" t="str">
        <f t="shared" si="54"/>
        <v>Overweight</v>
      </c>
      <c r="L1215">
        <v>8.68</v>
      </c>
      <c r="M1215" t="str">
        <f t="shared" si="55"/>
        <v>Diabetes</v>
      </c>
      <c r="N1215" t="str">
        <f>PROPER('Medical Examinations'!D1213)</f>
        <v>No</v>
      </c>
      <c r="O1215" t="s">
        <v>2380</v>
      </c>
      <c r="P1215" t="s">
        <v>2380</v>
      </c>
      <c r="Q1215">
        <v>2</v>
      </c>
      <c r="R1215" t="str">
        <f>PROPER('Answer Data Cleaning'!AA1215)</f>
        <v>No</v>
      </c>
      <c r="T1215" t="s">
        <v>1244</v>
      </c>
      <c r="U1215" s="24" t="str">
        <f>TEXT(_xlfn.CONCAT('Answer Data Cleaning'!M1215,"-",'Answer Data Cleaning'!L1215,"-",'Answer Data Cleaning'!K1215),"DD-MMM-YYYY")</f>
        <v>06-Oct-1971</v>
      </c>
      <c r="V1215">
        <f t="shared" si="56"/>
        <v>51</v>
      </c>
      <c r="W1215">
        <v>1</v>
      </c>
      <c r="X1215" s="22">
        <v>9964.06</v>
      </c>
      <c r="Y1215" t="s">
        <v>11</v>
      </c>
      <c r="Z1215" t="s">
        <v>11</v>
      </c>
      <c r="AA1215" t="s">
        <v>166</v>
      </c>
    </row>
    <row r="1216" spans="2:27" ht="15.5" x14ac:dyDescent="0.35">
      <c r="B1216" s="1" t="s">
        <v>1158</v>
      </c>
      <c r="C1216" s="1" t="s">
        <v>3597</v>
      </c>
      <c r="D1216" t="s">
        <v>5612</v>
      </c>
      <c r="E1216" t="s">
        <v>5510</v>
      </c>
      <c r="F1216" t="s">
        <v>6767</v>
      </c>
      <c r="I1216" t="s">
        <v>1158</v>
      </c>
      <c r="J1216">
        <v>25.49</v>
      </c>
      <c r="K1216" t="str">
        <f t="shared" si="54"/>
        <v>Overweight</v>
      </c>
      <c r="L1216">
        <v>5.68</v>
      </c>
      <c r="M1216" t="str">
        <f t="shared" si="55"/>
        <v>Normal</v>
      </c>
      <c r="N1216" t="str">
        <f>PROPER('Medical Examinations'!D1214)</f>
        <v>Yes</v>
      </c>
      <c r="O1216" t="s">
        <v>2380</v>
      </c>
      <c r="P1216" t="s">
        <v>2383</v>
      </c>
      <c r="Q1216">
        <v>1</v>
      </c>
      <c r="R1216" t="str">
        <f>PROPER('Answer Data Cleaning'!AA1216)</f>
        <v>No</v>
      </c>
      <c r="T1216" t="s">
        <v>1245</v>
      </c>
      <c r="U1216" s="24" t="str">
        <f>TEXT(_xlfn.CONCAT('Answer Data Cleaning'!M1216,"-",'Answer Data Cleaning'!L1216,"-",'Answer Data Cleaning'!K1216),"DD-MMM-YYYY")</f>
        <v>11-Aug-1970</v>
      </c>
      <c r="V1216">
        <f t="shared" si="56"/>
        <v>52</v>
      </c>
      <c r="W1216">
        <v>0</v>
      </c>
      <c r="X1216" s="22">
        <v>9991.0400000000009</v>
      </c>
      <c r="Y1216" t="s">
        <v>11</v>
      </c>
      <c r="Z1216" t="s">
        <v>12</v>
      </c>
      <c r="AA1216" t="s">
        <v>23</v>
      </c>
    </row>
    <row r="1217" spans="2:27" ht="15.5" x14ac:dyDescent="0.35">
      <c r="B1217" s="1" t="s">
        <v>1157</v>
      </c>
      <c r="C1217" s="1" t="s">
        <v>3598</v>
      </c>
      <c r="D1217" t="s">
        <v>4734</v>
      </c>
      <c r="E1217" t="s">
        <v>5959</v>
      </c>
      <c r="F1217" t="s">
        <v>6768</v>
      </c>
      <c r="I1217" t="s">
        <v>1157</v>
      </c>
      <c r="J1217">
        <v>34.1</v>
      </c>
      <c r="K1217" t="str">
        <f t="shared" si="54"/>
        <v>Obesity</v>
      </c>
      <c r="L1217">
        <v>8.4499999999999993</v>
      </c>
      <c r="M1217" t="str">
        <f t="shared" si="55"/>
        <v>Diabetes</v>
      </c>
      <c r="N1217" t="str">
        <f>PROPER('Medical Examinations'!D1215)</f>
        <v>No</v>
      </c>
      <c r="O1217" t="s">
        <v>2380</v>
      </c>
      <c r="P1217" t="s">
        <v>2380</v>
      </c>
      <c r="Q1217" s="20">
        <v>0</v>
      </c>
      <c r="R1217" t="str">
        <f>PROPER('Answer Data Cleaning'!AA1217)</f>
        <v>No</v>
      </c>
      <c r="T1217" t="s">
        <v>1246</v>
      </c>
      <c r="U1217" s="24" t="str">
        <f>TEXT(_xlfn.CONCAT('Answer Data Cleaning'!M1217,"-",'Answer Data Cleaning'!L1217,"-",'Answer Data Cleaning'!K1217),"DD-MMM-YYYY")</f>
        <v>03-Jul-1988</v>
      </c>
      <c r="V1217">
        <f t="shared" si="56"/>
        <v>34</v>
      </c>
      <c r="W1217">
        <v>3</v>
      </c>
      <c r="X1217" s="22">
        <v>10011.44</v>
      </c>
      <c r="Y1217" t="s">
        <v>12</v>
      </c>
      <c r="Z1217" t="s">
        <v>12</v>
      </c>
      <c r="AA1217" t="s">
        <v>535</v>
      </c>
    </row>
    <row r="1218" spans="2:27" ht="15.5" x14ac:dyDescent="0.35">
      <c r="B1218" s="1" t="s">
        <v>1156</v>
      </c>
      <c r="C1218" s="1" t="s">
        <v>3599</v>
      </c>
      <c r="D1218" t="s">
        <v>4737</v>
      </c>
      <c r="E1218" t="s">
        <v>6770</v>
      </c>
      <c r="F1218" t="s">
        <v>6769</v>
      </c>
      <c r="I1218" t="s">
        <v>1156</v>
      </c>
      <c r="J1218">
        <v>25.84</v>
      </c>
      <c r="K1218" t="str">
        <f t="shared" si="54"/>
        <v>Overweight</v>
      </c>
      <c r="L1218">
        <v>8.51</v>
      </c>
      <c r="M1218" t="str">
        <f t="shared" si="55"/>
        <v>Diabetes</v>
      </c>
      <c r="N1218" t="str">
        <f>PROPER('Medical Examinations'!D1216)</f>
        <v>No</v>
      </c>
      <c r="O1218" t="s">
        <v>2380</v>
      </c>
      <c r="P1218" t="s">
        <v>2380</v>
      </c>
      <c r="Q1218">
        <v>2</v>
      </c>
      <c r="R1218" t="str">
        <f>PROPER('Answer Data Cleaning'!AA1218)</f>
        <v>No</v>
      </c>
      <c r="T1218" t="s">
        <v>1247</v>
      </c>
      <c r="U1218" s="24" t="str">
        <f>TEXT(_xlfn.CONCAT('Answer Data Cleaning'!M1218,"-",'Answer Data Cleaning'!L1218,"-",'Answer Data Cleaning'!K1218),"DD-MMM-YYYY")</f>
        <v>28-Dec-1979</v>
      </c>
      <c r="V1218">
        <f t="shared" si="56"/>
        <v>43</v>
      </c>
      <c r="W1218">
        <v>2</v>
      </c>
      <c r="X1218" s="22">
        <v>10027.15</v>
      </c>
      <c r="Y1218" t="s">
        <v>12</v>
      </c>
      <c r="Z1218" t="s">
        <v>16</v>
      </c>
      <c r="AA1218" t="s">
        <v>300</v>
      </c>
    </row>
    <row r="1219" spans="2:27" ht="15.5" x14ac:dyDescent="0.35">
      <c r="B1219" s="1" t="s">
        <v>1155</v>
      </c>
      <c r="C1219" s="1" t="s">
        <v>3600</v>
      </c>
      <c r="D1219" t="s">
        <v>4734</v>
      </c>
      <c r="E1219" t="s">
        <v>6772</v>
      </c>
      <c r="F1219" t="s">
        <v>6771</v>
      </c>
      <c r="I1219" t="s">
        <v>1155</v>
      </c>
      <c r="J1219">
        <v>20.6</v>
      </c>
      <c r="K1219" t="str">
        <f t="shared" si="54"/>
        <v>Normal Weight</v>
      </c>
      <c r="L1219">
        <v>7.62</v>
      </c>
      <c r="M1219" t="str">
        <f t="shared" si="55"/>
        <v>Diabetes</v>
      </c>
      <c r="N1219" t="str">
        <f>PROPER('Medical Examinations'!D1217)</f>
        <v>No</v>
      </c>
      <c r="O1219" t="s">
        <v>2380</v>
      </c>
      <c r="P1219" t="s">
        <v>2380</v>
      </c>
      <c r="Q1219" s="20">
        <v>0</v>
      </c>
      <c r="R1219" t="str">
        <f>PROPER('Answer Data Cleaning'!AA1219)</f>
        <v>No</v>
      </c>
      <c r="T1219" t="s">
        <v>1248</v>
      </c>
      <c r="U1219" s="24" t="str">
        <f>TEXT(_xlfn.CONCAT('Answer Data Cleaning'!M1219,"-",'Answer Data Cleaning'!L1219,"-",'Answer Data Cleaning'!K1219),"DD-MMM-YYYY")</f>
        <v>30-Aug-1974</v>
      </c>
      <c r="V1219">
        <f t="shared" si="56"/>
        <v>48</v>
      </c>
      <c r="W1219">
        <v>2</v>
      </c>
      <c r="X1219" s="22">
        <v>10043.25</v>
      </c>
      <c r="Y1219" t="s">
        <v>12</v>
      </c>
      <c r="Z1219" t="s">
        <v>11</v>
      </c>
      <c r="AA1219" t="s">
        <v>247</v>
      </c>
    </row>
    <row r="1220" spans="2:27" ht="15.5" x14ac:dyDescent="0.35">
      <c r="B1220" s="1" t="s">
        <v>1154</v>
      </c>
      <c r="C1220" s="1" t="s">
        <v>3601</v>
      </c>
      <c r="D1220" t="s">
        <v>4734</v>
      </c>
      <c r="E1220" t="s">
        <v>5949</v>
      </c>
      <c r="F1220" t="s">
        <v>6049</v>
      </c>
      <c r="I1220" t="s">
        <v>1154</v>
      </c>
      <c r="J1220">
        <v>28.88</v>
      </c>
      <c r="K1220" t="str">
        <f t="shared" ref="K1220:K1283" si="57">IF(J1220&lt;18.5,"Underweight",IF(J1220&lt;25,"Normal Weight",IF(J1220&lt;30,"Overweight","Obesity")))</f>
        <v>Overweight</v>
      </c>
      <c r="L1220">
        <v>10.18</v>
      </c>
      <c r="M1220" t="str">
        <f t="shared" ref="M1220:M1283" si="58">IF(L1220&lt;5.7,"Normal",IF(L1220&lt;6.5,"Prediabetes","Diabetes"))</f>
        <v>Diabetes</v>
      </c>
      <c r="N1220" t="str">
        <f>PROPER('Medical Examinations'!D1218)</f>
        <v>No</v>
      </c>
      <c r="O1220" t="s">
        <v>2380</v>
      </c>
      <c r="P1220" t="s">
        <v>2380</v>
      </c>
      <c r="Q1220" s="20">
        <v>0</v>
      </c>
      <c r="R1220" t="str">
        <f>PROPER('Answer Data Cleaning'!AA1220)</f>
        <v>No</v>
      </c>
      <c r="T1220" t="s">
        <v>1249</v>
      </c>
      <c r="U1220" s="24" t="str">
        <f>TEXT(_xlfn.CONCAT('Answer Data Cleaning'!M1220,"-",'Answer Data Cleaning'!L1220,"-",'Answer Data Cleaning'!K1220),"DD-MMM-YYYY")</f>
        <v>22-Aug-1969</v>
      </c>
      <c r="V1220">
        <f t="shared" si="56"/>
        <v>53</v>
      </c>
      <c r="W1220">
        <v>1</v>
      </c>
      <c r="X1220" s="22">
        <v>10065.41</v>
      </c>
      <c r="Y1220" t="s">
        <v>12</v>
      </c>
      <c r="Z1220" t="s">
        <v>11</v>
      </c>
      <c r="AA1220" t="s">
        <v>42</v>
      </c>
    </row>
    <row r="1221" spans="2:27" ht="15.5" x14ac:dyDescent="0.35">
      <c r="B1221" s="1" t="s">
        <v>1153</v>
      </c>
      <c r="C1221" s="1" t="s">
        <v>3602</v>
      </c>
      <c r="D1221" t="s">
        <v>4737</v>
      </c>
      <c r="E1221" t="s">
        <v>6774</v>
      </c>
      <c r="F1221" t="s">
        <v>6773</v>
      </c>
      <c r="I1221" t="s">
        <v>1153</v>
      </c>
      <c r="J1221">
        <v>28.24</v>
      </c>
      <c r="K1221" t="str">
        <f t="shared" si="57"/>
        <v>Overweight</v>
      </c>
      <c r="L1221">
        <v>5.36</v>
      </c>
      <c r="M1221" t="str">
        <f t="shared" si="58"/>
        <v>Normal</v>
      </c>
      <c r="N1221" t="str">
        <f>PROPER('Medical Examinations'!D1219)</f>
        <v>No</v>
      </c>
      <c r="O1221" t="s">
        <v>2380</v>
      </c>
      <c r="P1221" t="s">
        <v>2380</v>
      </c>
      <c r="Q1221" s="20">
        <v>0</v>
      </c>
      <c r="R1221" t="str">
        <f>PROPER('Answer Data Cleaning'!AA1221)</f>
        <v>No</v>
      </c>
      <c r="T1221" t="s">
        <v>1250</v>
      </c>
      <c r="U1221" s="24" t="str">
        <f>TEXT(_xlfn.CONCAT('Answer Data Cleaning'!M1221,"-",'Answer Data Cleaning'!L1221,"-",'Answer Data Cleaning'!K1221),"DD-MMM-YYYY")</f>
        <v>27-Oct-1969</v>
      </c>
      <c r="V1221">
        <f t="shared" ref="V1221:V1284" si="59">DATEDIF(U1221,"08-jun-2023","y")</f>
        <v>53</v>
      </c>
      <c r="W1221">
        <v>0</v>
      </c>
      <c r="X1221" s="22">
        <v>10072.06</v>
      </c>
      <c r="Y1221" t="s">
        <v>12</v>
      </c>
      <c r="Z1221" t="s">
        <v>16</v>
      </c>
      <c r="AA1221" t="s">
        <v>356</v>
      </c>
    </row>
    <row r="1222" spans="2:27" ht="15.5" x14ac:dyDescent="0.35">
      <c r="B1222" s="1" t="s">
        <v>1152</v>
      </c>
      <c r="C1222" s="1" t="s">
        <v>3603</v>
      </c>
      <c r="D1222" t="s">
        <v>4737</v>
      </c>
      <c r="E1222" t="s">
        <v>4750</v>
      </c>
      <c r="F1222" t="s">
        <v>6775</v>
      </c>
      <c r="I1222" t="s">
        <v>1152</v>
      </c>
      <c r="J1222">
        <v>25.46</v>
      </c>
      <c r="K1222" t="str">
        <f t="shared" si="57"/>
        <v>Overweight</v>
      </c>
      <c r="L1222">
        <v>11.78</v>
      </c>
      <c r="M1222" t="str">
        <f t="shared" si="58"/>
        <v>Diabetes</v>
      </c>
      <c r="N1222" t="str">
        <f>PROPER('Medical Examinations'!D1220)</f>
        <v>Yes</v>
      </c>
      <c r="O1222" t="s">
        <v>2380</v>
      </c>
      <c r="P1222" t="s">
        <v>2380</v>
      </c>
      <c r="Q1222">
        <v>1</v>
      </c>
      <c r="R1222" t="str">
        <f>PROPER('Answer Data Cleaning'!AA1222)</f>
        <v>No</v>
      </c>
      <c r="T1222" t="s">
        <v>1251</v>
      </c>
      <c r="U1222" s="24" t="str">
        <f>TEXT(_xlfn.CONCAT('Answer Data Cleaning'!M1222,"-",'Answer Data Cleaning'!L1222,"-",'Answer Data Cleaning'!K1222),"DD-MMM-YYYY")</f>
        <v>03-Jul-1969</v>
      </c>
      <c r="V1222">
        <f t="shared" si="59"/>
        <v>53</v>
      </c>
      <c r="W1222">
        <v>1</v>
      </c>
      <c r="X1222" s="22">
        <v>10085.85</v>
      </c>
      <c r="Y1222" t="s">
        <v>12</v>
      </c>
      <c r="Z1222" t="s">
        <v>12</v>
      </c>
      <c r="AA1222" t="s">
        <v>42</v>
      </c>
    </row>
    <row r="1223" spans="2:27" ht="15.5" x14ac:dyDescent="0.35">
      <c r="B1223" s="1" t="s">
        <v>1151</v>
      </c>
      <c r="C1223" s="1" t="s">
        <v>3604</v>
      </c>
      <c r="D1223" t="s">
        <v>4737</v>
      </c>
      <c r="E1223" t="s">
        <v>6777</v>
      </c>
      <c r="F1223" t="s">
        <v>6776</v>
      </c>
      <c r="I1223" t="s">
        <v>1151</v>
      </c>
      <c r="J1223">
        <v>29.64</v>
      </c>
      <c r="K1223" t="str">
        <f t="shared" si="57"/>
        <v>Overweight</v>
      </c>
      <c r="L1223">
        <v>10.82</v>
      </c>
      <c r="M1223" t="str">
        <f t="shared" si="58"/>
        <v>Diabetes</v>
      </c>
      <c r="N1223" t="str">
        <f>PROPER('Medical Examinations'!D1221)</f>
        <v>Yes</v>
      </c>
      <c r="O1223" t="s">
        <v>2380</v>
      </c>
      <c r="P1223" t="s">
        <v>2380</v>
      </c>
      <c r="Q1223" s="20">
        <v>0</v>
      </c>
      <c r="R1223" t="str">
        <f>PROPER('Answer Data Cleaning'!AA1223)</f>
        <v>No</v>
      </c>
      <c r="T1223" t="s">
        <v>1252</v>
      </c>
      <c r="U1223" s="24" t="str">
        <f>TEXT(_xlfn.CONCAT('Answer Data Cleaning'!M1223,"-",'Answer Data Cleaning'!L1223,"-",'Answer Data Cleaning'!K1223),"DD-MMM-YYYY")</f>
        <v>19-Dec-1976</v>
      </c>
      <c r="V1223">
        <f t="shared" si="59"/>
        <v>46</v>
      </c>
      <c r="W1223">
        <v>5</v>
      </c>
      <c r="X1223" s="22">
        <v>10096.969999999999</v>
      </c>
      <c r="Y1223" t="s">
        <v>12</v>
      </c>
      <c r="Z1223" t="s">
        <v>11</v>
      </c>
      <c r="AA1223" t="s">
        <v>42</v>
      </c>
    </row>
    <row r="1224" spans="2:27" ht="15.5" x14ac:dyDescent="0.35">
      <c r="B1224" s="1" t="s">
        <v>1150</v>
      </c>
      <c r="C1224" s="1" t="s">
        <v>3605</v>
      </c>
      <c r="D1224" t="s">
        <v>4737</v>
      </c>
      <c r="E1224" t="s">
        <v>6779</v>
      </c>
      <c r="F1224" t="s">
        <v>6778</v>
      </c>
      <c r="I1224" t="s">
        <v>1150</v>
      </c>
      <c r="J1224">
        <v>31.27</v>
      </c>
      <c r="K1224" t="str">
        <f t="shared" si="57"/>
        <v>Obesity</v>
      </c>
      <c r="L1224">
        <v>7.73</v>
      </c>
      <c r="M1224" t="str">
        <f t="shared" si="58"/>
        <v>Diabetes</v>
      </c>
      <c r="N1224" t="str">
        <f>PROPER('Medical Examinations'!D1222)</f>
        <v>Yes</v>
      </c>
      <c r="O1224" t="s">
        <v>2380</v>
      </c>
      <c r="P1224" t="s">
        <v>2380</v>
      </c>
      <c r="Q1224">
        <v>1</v>
      </c>
      <c r="R1224" t="str">
        <f>PROPER('Answer Data Cleaning'!AA1224)</f>
        <v>No</v>
      </c>
      <c r="T1224" t="s">
        <v>1253</v>
      </c>
      <c r="U1224" s="24" t="str">
        <f>TEXT(_xlfn.CONCAT('Answer Data Cleaning'!M1224,"-",'Answer Data Cleaning'!L1224,"-",'Answer Data Cleaning'!K1224),"DD-MMM-YYYY")</f>
        <v>19-Oct-1972</v>
      </c>
      <c r="V1224">
        <f t="shared" si="59"/>
        <v>50</v>
      </c>
      <c r="W1224">
        <v>1</v>
      </c>
      <c r="X1224" s="22">
        <v>10106.129999999999</v>
      </c>
      <c r="Y1224" t="s">
        <v>12</v>
      </c>
      <c r="Z1224" t="s">
        <v>16</v>
      </c>
      <c r="AA1224" t="s">
        <v>247</v>
      </c>
    </row>
    <row r="1225" spans="2:27" ht="15.5" x14ac:dyDescent="0.35">
      <c r="B1225" s="1" t="s">
        <v>1149</v>
      </c>
      <c r="C1225" s="1" t="s">
        <v>3606</v>
      </c>
      <c r="D1225" t="s">
        <v>4734</v>
      </c>
      <c r="E1225" t="s">
        <v>5804</v>
      </c>
      <c r="F1225" t="s">
        <v>6780</v>
      </c>
      <c r="I1225" t="s">
        <v>1149</v>
      </c>
      <c r="J1225">
        <v>19.95</v>
      </c>
      <c r="K1225" t="str">
        <f t="shared" si="57"/>
        <v>Normal Weight</v>
      </c>
      <c r="L1225">
        <v>6.24</v>
      </c>
      <c r="M1225" t="str">
        <f t="shared" si="58"/>
        <v>Prediabetes</v>
      </c>
      <c r="N1225" t="str">
        <f>PROPER('Medical Examinations'!D1223)</f>
        <v>Yes</v>
      </c>
      <c r="O1225" t="s">
        <v>2380</v>
      </c>
      <c r="P1225" t="s">
        <v>2380</v>
      </c>
      <c r="Q1225" s="20">
        <v>0</v>
      </c>
      <c r="R1225" t="str">
        <f>PROPER('Answer Data Cleaning'!AA1225)</f>
        <v>No</v>
      </c>
      <c r="T1225" t="s">
        <v>1254</v>
      </c>
      <c r="U1225" s="24" t="str">
        <f>TEXT(_xlfn.CONCAT('Answer Data Cleaning'!M1225,"-",'Answer Data Cleaning'!L1225,"-",'Answer Data Cleaning'!K1225),"DD-MMM-YYYY")</f>
        <v>08-Aug-1972</v>
      </c>
      <c r="V1225">
        <f t="shared" si="59"/>
        <v>50</v>
      </c>
      <c r="W1225">
        <v>2</v>
      </c>
      <c r="X1225" s="22">
        <v>10107.219999999999</v>
      </c>
      <c r="Y1225" t="s">
        <v>12</v>
      </c>
      <c r="Z1225" t="s">
        <v>16</v>
      </c>
      <c r="AA1225" t="s">
        <v>13</v>
      </c>
    </row>
    <row r="1226" spans="2:27" ht="15.5" x14ac:dyDescent="0.35">
      <c r="B1226" s="1" t="s">
        <v>1148</v>
      </c>
      <c r="C1226" s="1" t="s">
        <v>3607</v>
      </c>
      <c r="D1226" t="s">
        <v>4734</v>
      </c>
      <c r="E1226" t="s">
        <v>6782</v>
      </c>
      <c r="F1226" t="s">
        <v>6781</v>
      </c>
      <c r="I1226" t="s">
        <v>1148</v>
      </c>
      <c r="J1226">
        <v>21.3</v>
      </c>
      <c r="K1226" t="str">
        <f t="shared" si="57"/>
        <v>Normal Weight</v>
      </c>
      <c r="L1226">
        <v>10.42</v>
      </c>
      <c r="M1226" t="str">
        <f t="shared" si="58"/>
        <v>Diabetes</v>
      </c>
      <c r="N1226" t="str">
        <f>PROPER('Medical Examinations'!D1224)</f>
        <v>No</v>
      </c>
      <c r="O1226" t="s">
        <v>2380</v>
      </c>
      <c r="P1226" t="s">
        <v>2380</v>
      </c>
      <c r="Q1226">
        <v>2</v>
      </c>
      <c r="R1226" t="str">
        <f>PROPER('Answer Data Cleaning'!AA1226)</f>
        <v>No</v>
      </c>
      <c r="T1226" t="s">
        <v>1255</v>
      </c>
      <c r="U1226" s="24" t="str">
        <f>TEXT(_xlfn.CONCAT('Answer Data Cleaning'!M1226,"-",'Answer Data Cleaning'!L1226,"-",'Answer Data Cleaning'!K1226),"DD-MMM-YYYY")</f>
        <v>02-Jul-1975</v>
      </c>
      <c r="V1226">
        <f t="shared" si="59"/>
        <v>47</v>
      </c>
      <c r="W1226">
        <v>3</v>
      </c>
      <c r="X1226" s="22">
        <v>10115.01</v>
      </c>
      <c r="Y1226" t="s">
        <v>12</v>
      </c>
      <c r="Z1226" t="s">
        <v>12</v>
      </c>
      <c r="AA1226" t="s">
        <v>23</v>
      </c>
    </row>
    <row r="1227" spans="2:27" ht="15.5" x14ac:dyDescent="0.35">
      <c r="B1227" s="1" t="s">
        <v>1147</v>
      </c>
      <c r="C1227" s="1" t="s">
        <v>3608</v>
      </c>
      <c r="D1227" t="s">
        <v>4737</v>
      </c>
      <c r="E1227" t="s">
        <v>6783</v>
      </c>
      <c r="F1227" t="s">
        <v>5301</v>
      </c>
      <c r="I1227" t="s">
        <v>1147</v>
      </c>
      <c r="J1227">
        <v>31.635000000000002</v>
      </c>
      <c r="K1227" t="str">
        <f t="shared" si="57"/>
        <v>Obesity</v>
      </c>
      <c r="L1227">
        <v>11.11</v>
      </c>
      <c r="M1227" t="str">
        <f t="shared" si="58"/>
        <v>Diabetes</v>
      </c>
      <c r="N1227" t="str">
        <f>PROPER('Medical Examinations'!D1225)</f>
        <v>No</v>
      </c>
      <c r="O1227" t="s">
        <v>2380</v>
      </c>
      <c r="P1227" t="s">
        <v>2380</v>
      </c>
      <c r="Q1227" s="20">
        <v>0</v>
      </c>
      <c r="R1227" t="str">
        <f>PROPER('Answer Data Cleaning'!AA1227)</f>
        <v>No</v>
      </c>
      <c r="T1227" t="s">
        <v>1256</v>
      </c>
      <c r="U1227" s="24" t="str">
        <f>TEXT(_xlfn.CONCAT('Answer Data Cleaning'!M1227,"-",'Answer Data Cleaning'!L1227,"-",'Answer Data Cleaning'!K1227),"DD-MMM-YYYY")</f>
        <v>16-Nov-1972</v>
      </c>
      <c r="V1227">
        <f t="shared" si="59"/>
        <v>50</v>
      </c>
      <c r="W1227">
        <v>2</v>
      </c>
      <c r="X1227" s="22">
        <v>10118.42</v>
      </c>
      <c r="Y1227" t="s">
        <v>12</v>
      </c>
      <c r="Z1227" t="s">
        <v>12</v>
      </c>
      <c r="AA1227" t="s">
        <v>42</v>
      </c>
    </row>
    <row r="1228" spans="2:27" ht="15.5" x14ac:dyDescent="0.35">
      <c r="B1228" s="1" t="s">
        <v>1146</v>
      </c>
      <c r="C1228" s="1" t="s">
        <v>3609</v>
      </c>
      <c r="D1228" t="s">
        <v>4734</v>
      </c>
      <c r="E1228" t="s">
        <v>6784</v>
      </c>
      <c r="F1228" t="s">
        <v>4834</v>
      </c>
      <c r="I1228" t="s">
        <v>1146</v>
      </c>
      <c r="J1228">
        <v>23.9</v>
      </c>
      <c r="K1228" t="str">
        <f t="shared" si="57"/>
        <v>Normal Weight</v>
      </c>
      <c r="L1228">
        <v>7.67</v>
      </c>
      <c r="M1228" t="str">
        <f t="shared" si="58"/>
        <v>Diabetes</v>
      </c>
      <c r="N1228" t="str">
        <f>PROPER('Medical Examinations'!D1226)</f>
        <v>Yes</v>
      </c>
      <c r="O1228" t="s">
        <v>2380</v>
      </c>
      <c r="P1228" t="s">
        <v>2380</v>
      </c>
      <c r="Q1228">
        <v>2</v>
      </c>
      <c r="R1228" t="str">
        <f>PROPER('Answer Data Cleaning'!AA1228)</f>
        <v>No</v>
      </c>
      <c r="T1228" t="s">
        <v>1257</v>
      </c>
      <c r="U1228" s="24" t="str">
        <f>TEXT(_xlfn.CONCAT('Answer Data Cleaning'!M1228,"-",'Answer Data Cleaning'!L1228,"-",'Answer Data Cleaning'!K1228),"DD-MMM-YYYY")</f>
        <v>05-Sep-1997</v>
      </c>
      <c r="V1228">
        <f t="shared" si="59"/>
        <v>25</v>
      </c>
      <c r="W1228">
        <v>0</v>
      </c>
      <c r="X1228" s="22">
        <v>10139.84</v>
      </c>
      <c r="Y1228" t="s">
        <v>12</v>
      </c>
      <c r="Z1228" t="s">
        <v>11</v>
      </c>
      <c r="AA1228" t="s">
        <v>23</v>
      </c>
    </row>
    <row r="1229" spans="2:27" ht="15.5" x14ac:dyDescent="0.35">
      <c r="B1229" s="1" t="s">
        <v>1145</v>
      </c>
      <c r="C1229" s="1" t="s">
        <v>3610</v>
      </c>
      <c r="D1229" t="s">
        <v>4737</v>
      </c>
      <c r="E1229" t="s">
        <v>6786</v>
      </c>
      <c r="F1229" t="s">
        <v>6785</v>
      </c>
      <c r="I1229" t="s">
        <v>1145</v>
      </c>
      <c r="J1229">
        <v>34.15</v>
      </c>
      <c r="K1229" t="str">
        <f t="shared" si="57"/>
        <v>Obesity</v>
      </c>
      <c r="L1229">
        <v>6.15</v>
      </c>
      <c r="M1229" t="str">
        <f t="shared" si="58"/>
        <v>Prediabetes</v>
      </c>
      <c r="N1229" t="str">
        <f>PROPER('Medical Examinations'!D1227)</f>
        <v>No</v>
      </c>
      <c r="O1229" t="s">
        <v>2380</v>
      </c>
      <c r="P1229" t="s">
        <v>2380</v>
      </c>
      <c r="Q1229" s="20">
        <v>0</v>
      </c>
      <c r="R1229" t="str">
        <f>PROPER('Answer Data Cleaning'!AA1229)</f>
        <v>No</v>
      </c>
      <c r="T1229" t="s">
        <v>1258</v>
      </c>
      <c r="U1229" s="24" t="str">
        <f>TEXT(_xlfn.CONCAT('Answer Data Cleaning'!M1229,"-",'Answer Data Cleaning'!L1229,"-",'Answer Data Cleaning'!K1229),"DD-MMM-YYYY")</f>
        <v>30-Dec-1974</v>
      </c>
      <c r="V1229">
        <f t="shared" si="59"/>
        <v>48</v>
      </c>
      <c r="W1229">
        <v>3</v>
      </c>
      <c r="X1229" s="22">
        <v>10141.14</v>
      </c>
      <c r="Y1229" t="s">
        <v>12</v>
      </c>
      <c r="Z1229" t="s">
        <v>16</v>
      </c>
      <c r="AA1229" t="s">
        <v>168</v>
      </c>
    </row>
    <row r="1230" spans="2:27" ht="15.5" x14ac:dyDescent="0.35">
      <c r="B1230" s="1" t="s">
        <v>1144</v>
      </c>
      <c r="C1230" s="1" t="s">
        <v>3611</v>
      </c>
      <c r="D1230" t="s">
        <v>4734</v>
      </c>
      <c r="E1230" t="s">
        <v>6788</v>
      </c>
      <c r="F1230" t="s">
        <v>6787</v>
      </c>
      <c r="I1230" t="s">
        <v>1144</v>
      </c>
      <c r="J1230">
        <v>28.71</v>
      </c>
      <c r="K1230" t="str">
        <f t="shared" si="57"/>
        <v>Overweight</v>
      </c>
      <c r="L1230">
        <v>5.71</v>
      </c>
      <c r="M1230" t="str">
        <f t="shared" si="58"/>
        <v>Prediabetes</v>
      </c>
      <c r="N1230" t="str">
        <f>PROPER('Medical Examinations'!D1228)</f>
        <v>No</v>
      </c>
      <c r="O1230" t="s">
        <v>2380</v>
      </c>
      <c r="P1230" t="s">
        <v>2380</v>
      </c>
      <c r="Q1230" s="20">
        <v>0</v>
      </c>
      <c r="R1230" t="str">
        <f>PROPER('Answer Data Cleaning'!AA1230)</f>
        <v>No</v>
      </c>
      <c r="T1230" t="s">
        <v>1259</v>
      </c>
      <c r="U1230" s="24" t="str">
        <f>TEXT(_xlfn.CONCAT('Answer Data Cleaning'!M1230,"-",'Answer Data Cleaning'!L1230,"-",'Answer Data Cleaning'!K1230),"DD-MMM-YYYY")</f>
        <v>12-Jun-1981</v>
      </c>
      <c r="V1230">
        <f t="shared" si="59"/>
        <v>41</v>
      </c>
      <c r="W1230">
        <v>1</v>
      </c>
      <c r="X1230" s="22">
        <v>10146.129999999999</v>
      </c>
      <c r="Y1230" t="s">
        <v>12</v>
      </c>
      <c r="Z1230" t="s">
        <v>16</v>
      </c>
      <c r="AA1230" t="s">
        <v>200</v>
      </c>
    </row>
    <row r="1231" spans="2:27" ht="15.5" x14ac:dyDescent="0.35">
      <c r="B1231" s="1" t="s">
        <v>1143</v>
      </c>
      <c r="C1231" s="1" t="s">
        <v>3612</v>
      </c>
      <c r="D1231" t="s">
        <v>4737</v>
      </c>
      <c r="E1231" t="s">
        <v>6790</v>
      </c>
      <c r="F1231" t="s">
        <v>6789</v>
      </c>
      <c r="I1231" t="s">
        <v>1143</v>
      </c>
      <c r="J1231">
        <v>36.700000000000003</v>
      </c>
      <c r="K1231" t="str">
        <f t="shared" si="57"/>
        <v>Obesity</v>
      </c>
      <c r="L1231">
        <v>8.6999999999999993</v>
      </c>
      <c r="M1231" t="str">
        <f t="shared" si="58"/>
        <v>Diabetes</v>
      </c>
      <c r="N1231" t="str">
        <f>PROPER('Medical Examinations'!D1229)</f>
        <v>Yes</v>
      </c>
      <c r="O1231" t="s">
        <v>2380</v>
      </c>
      <c r="P1231" t="s">
        <v>2380</v>
      </c>
      <c r="Q1231">
        <v>2</v>
      </c>
      <c r="R1231" t="str">
        <f>PROPER('Answer Data Cleaning'!AA1231)</f>
        <v>No</v>
      </c>
      <c r="T1231" t="s">
        <v>1260</v>
      </c>
      <c r="U1231" s="24" t="str">
        <f>TEXT(_xlfn.CONCAT('Answer Data Cleaning'!M1231,"-",'Answer Data Cleaning'!L1231,"-",'Answer Data Cleaning'!K1231),"DD-MMM-YYYY")</f>
        <v>13-Oct-1973</v>
      </c>
      <c r="V1231">
        <f t="shared" si="59"/>
        <v>49</v>
      </c>
      <c r="W1231">
        <v>2</v>
      </c>
      <c r="X1231" s="22">
        <v>10156.780000000001</v>
      </c>
      <c r="Y1231" t="s">
        <v>12</v>
      </c>
      <c r="Z1231" t="s">
        <v>11</v>
      </c>
      <c r="AA1231" t="s">
        <v>23</v>
      </c>
    </row>
    <row r="1232" spans="2:27" ht="15.5" x14ac:dyDescent="0.35">
      <c r="B1232" s="1" t="s">
        <v>1142</v>
      </c>
      <c r="C1232" s="1" t="s">
        <v>3613</v>
      </c>
      <c r="D1232" t="s">
        <v>4737</v>
      </c>
      <c r="E1232" t="s">
        <v>5194</v>
      </c>
      <c r="F1232" t="s">
        <v>6791</v>
      </c>
      <c r="I1232" t="s">
        <v>1142</v>
      </c>
      <c r="J1232">
        <v>34.1</v>
      </c>
      <c r="K1232" t="str">
        <f t="shared" si="57"/>
        <v>Obesity</v>
      </c>
      <c r="L1232">
        <v>9.0399999999999991</v>
      </c>
      <c r="M1232" t="str">
        <f t="shared" si="58"/>
        <v>Diabetes</v>
      </c>
      <c r="N1232" t="str">
        <f>PROPER('Medical Examinations'!D1230)</f>
        <v>Yes</v>
      </c>
      <c r="O1232" t="s">
        <v>2380</v>
      </c>
      <c r="P1232" t="s">
        <v>2380</v>
      </c>
      <c r="Q1232">
        <v>2</v>
      </c>
      <c r="R1232" t="str">
        <f>PROPER('Answer Data Cleaning'!AA1232)</f>
        <v>No</v>
      </c>
      <c r="T1232" t="s">
        <v>1261</v>
      </c>
      <c r="U1232" s="24" t="str">
        <f>TEXT(_xlfn.CONCAT('Answer Data Cleaning'!M1232,"-",'Answer Data Cleaning'!L1232,"-",'Answer Data Cleaning'!K1232),"DD-MMM-YYYY")</f>
        <v>10-Jul-1972</v>
      </c>
      <c r="V1232">
        <f t="shared" si="59"/>
        <v>50</v>
      </c>
      <c r="W1232">
        <v>0</v>
      </c>
      <c r="X1232" s="22">
        <v>10160.870000000001</v>
      </c>
      <c r="Y1232" t="s">
        <v>12</v>
      </c>
      <c r="Z1232" t="s">
        <v>12</v>
      </c>
      <c r="AA1232" t="s">
        <v>200</v>
      </c>
    </row>
    <row r="1233" spans="2:27" ht="15.5" x14ac:dyDescent="0.35">
      <c r="B1233" s="1" t="s">
        <v>1141</v>
      </c>
      <c r="C1233" s="1" t="s">
        <v>3614</v>
      </c>
      <c r="D1233" t="s">
        <v>4734</v>
      </c>
      <c r="E1233" t="s">
        <v>6793</v>
      </c>
      <c r="F1233" t="s">
        <v>6792</v>
      </c>
      <c r="I1233" t="s">
        <v>1141</v>
      </c>
      <c r="J1233">
        <v>25.7</v>
      </c>
      <c r="K1233" t="str">
        <f t="shared" si="57"/>
        <v>Overweight</v>
      </c>
      <c r="L1233">
        <v>5.61</v>
      </c>
      <c r="M1233" t="str">
        <f t="shared" si="58"/>
        <v>Normal</v>
      </c>
      <c r="N1233" t="str">
        <f>PROPER('Medical Examinations'!D1231)</f>
        <v>No</v>
      </c>
      <c r="O1233" t="s">
        <v>2380</v>
      </c>
      <c r="P1233" t="s">
        <v>2380</v>
      </c>
      <c r="Q1233" s="20">
        <v>0</v>
      </c>
      <c r="R1233" t="str">
        <f>PROPER('Answer Data Cleaning'!AA1233)</f>
        <v>No</v>
      </c>
      <c r="T1233" t="s">
        <v>1262</v>
      </c>
      <c r="U1233" s="24" t="str">
        <f>TEXT(_xlfn.CONCAT('Answer Data Cleaning'!M1233,"-",'Answer Data Cleaning'!L1233,"-",'Answer Data Cleaning'!K1233),"DD-MMM-YYYY")</f>
        <v>16-Oct-1985</v>
      </c>
      <c r="V1233">
        <f t="shared" si="59"/>
        <v>37</v>
      </c>
      <c r="W1233">
        <v>3</v>
      </c>
      <c r="X1233" s="22">
        <v>10191.82</v>
      </c>
      <c r="Y1233" t="s">
        <v>12</v>
      </c>
      <c r="Z1233" t="s">
        <v>11</v>
      </c>
      <c r="AA1233" t="s">
        <v>535</v>
      </c>
    </row>
    <row r="1234" spans="2:27" ht="15.5" x14ac:dyDescent="0.35">
      <c r="B1234" s="1" t="s">
        <v>1140</v>
      </c>
      <c r="C1234" s="1" t="s">
        <v>3615</v>
      </c>
      <c r="D1234" t="s">
        <v>4734</v>
      </c>
      <c r="E1234" t="s">
        <v>6795</v>
      </c>
      <c r="F1234" t="s">
        <v>6794</v>
      </c>
      <c r="I1234" t="s">
        <v>1140</v>
      </c>
      <c r="J1234">
        <v>21.68</v>
      </c>
      <c r="K1234" t="str">
        <f t="shared" si="57"/>
        <v>Normal Weight</v>
      </c>
      <c r="L1234">
        <v>8.1199999999999992</v>
      </c>
      <c r="M1234" t="str">
        <f t="shared" si="58"/>
        <v>Diabetes</v>
      </c>
      <c r="N1234" t="str">
        <f>PROPER('Medical Examinations'!D1232)</f>
        <v>No</v>
      </c>
      <c r="O1234" t="s">
        <v>2380</v>
      </c>
      <c r="P1234" t="s">
        <v>2380</v>
      </c>
      <c r="Q1234" s="20">
        <v>0</v>
      </c>
      <c r="R1234" t="str">
        <f>PROPER('Answer Data Cleaning'!AA1234)</f>
        <v>No</v>
      </c>
      <c r="T1234" t="s">
        <v>1263</v>
      </c>
      <c r="U1234" s="24" t="str">
        <f>TEXT(_xlfn.CONCAT('Answer Data Cleaning'!M1234,"-",'Answer Data Cleaning'!L1234,"-",'Answer Data Cleaning'!K1234),"DD-MMM-YYYY")</f>
        <v>24-Dec-1970</v>
      </c>
      <c r="V1234">
        <f t="shared" si="59"/>
        <v>52</v>
      </c>
      <c r="W1234">
        <v>0</v>
      </c>
      <c r="X1234" s="22">
        <v>10197.77</v>
      </c>
      <c r="Y1234" t="s">
        <v>12</v>
      </c>
      <c r="Z1234" t="s">
        <v>16</v>
      </c>
      <c r="AA1234" t="s">
        <v>247</v>
      </c>
    </row>
    <row r="1235" spans="2:27" ht="15.5" x14ac:dyDescent="0.35">
      <c r="B1235" s="1" t="s">
        <v>1139</v>
      </c>
      <c r="C1235" s="1" t="s">
        <v>3616</v>
      </c>
      <c r="D1235" t="s">
        <v>4734</v>
      </c>
      <c r="E1235" t="s">
        <v>6797</v>
      </c>
      <c r="F1235" t="s">
        <v>6796</v>
      </c>
      <c r="I1235" t="s">
        <v>1139</v>
      </c>
      <c r="J1235">
        <v>25.175000000000001</v>
      </c>
      <c r="K1235" t="str">
        <f t="shared" si="57"/>
        <v>Overweight</v>
      </c>
      <c r="L1235">
        <v>4.74</v>
      </c>
      <c r="M1235" t="str">
        <f t="shared" si="58"/>
        <v>Normal</v>
      </c>
      <c r="N1235" t="str">
        <f>PROPER('Medical Examinations'!D1233)</f>
        <v>No</v>
      </c>
      <c r="O1235" t="s">
        <v>2380</v>
      </c>
      <c r="P1235" t="s">
        <v>2380</v>
      </c>
      <c r="Q1235" s="20">
        <v>0</v>
      </c>
      <c r="R1235" t="str">
        <f>PROPER('Answer Data Cleaning'!AA1235)</f>
        <v>No</v>
      </c>
      <c r="T1235" t="s">
        <v>1264</v>
      </c>
      <c r="U1235" s="24" t="str">
        <f>TEXT(_xlfn.CONCAT('Answer Data Cleaning'!M1235,"-",'Answer Data Cleaning'!L1235,"-",'Answer Data Cleaning'!K1235),"DD-MMM-YYYY")</f>
        <v>26-Sep-1967</v>
      </c>
      <c r="V1235">
        <f t="shared" si="59"/>
        <v>55</v>
      </c>
      <c r="W1235">
        <v>0</v>
      </c>
      <c r="X1235" s="22">
        <v>10214.64</v>
      </c>
      <c r="Y1235" t="s">
        <v>12</v>
      </c>
      <c r="Z1235" t="s">
        <v>11</v>
      </c>
      <c r="AA1235" t="s">
        <v>42</v>
      </c>
    </row>
    <row r="1236" spans="2:27" ht="15.5" x14ac:dyDescent="0.35">
      <c r="B1236" s="1" t="s">
        <v>1138</v>
      </c>
      <c r="C1236" s="1" t="s">
        <v>3617</v>
      </c>
      <c r="D1236" t="s">
        <v>4737</v>
      </c>
      <c r="E1236" t="s">
        <v>6799</v>
      </c>
      <c r="F1236" t="s">
        <v>6798</v>
      </c>
      <c r="I1236" t="s">
        <v>1138</v>
      </c>
      <c r="J1236">
        <v>44.77</v>
      </c>
      <c r="K1236" t="str">
        <f t="shared" si="57"/>
        <v>Obesity</v>
      </c>
      <c r="L1236">
        <v>4.0599999999999996</v>
      </c>
      <c r="M1236" t="str">
        <f t="shared" si="58"/>
        <v>Normal</v>
      </c>
      <c r="N1236" t="str">
        <f>PROPER('Medical Examinations'!D1234)</f>
        <v>No</v>
      </c>
      <c r="O1236" t="s">
        <v>2380</v>
      </c>
      <c r="P1236" t="s">
        <v>2380</v>
      </c>
      <c r="Q1236">
        <v>2</v>
      </c>
      <c r="R1236" t="str">
        <f>PROPER('Answer Data Cleaning'!AA1236)</f>
        <v>No</v>
      </c>
      <c r="T1236" t="s">
        <v>1265</v>
      </c>
      <c r="U1236" s="24" t="str">
        <f>TEXT(_xlfn.CONCAT('Answer Data Cleaning'!M1236,"-",'Answer Data Cleaning'!L1236,"-",'Answer Data Cleaning'!K1236),"DD-MMM-YYYY")</f>
        <v>28-Jun-1967</v>
      </c>
      <c r="V1236">
        <f t="shared" si="59"/>
        <v>55</v>
      </c>
      <c r="W1236">
        <v>0</v>
      </c>
      <c r="X1236" s="22">
        <v>10226.280000000001</v>
      </c>
      <c r="Y1236" t="s">
        <v>12</v>
      </c>
      <c r="Z1236" t="s">
        <v>12</v>
      </c>
      <c r="AA1236" t="s">
        <v>13</v>
      </c>
    </row>
    <row r="1237" spans="2:27" ht="15.5" x14ac:dyDescent="0.35">
      <c r="B1237" s="1" t="s">
        <v>1137</v>
      </c>
      <c r="C1237" s="1" t="s">
        <v>3618</v>
      </c>
      <c r="D1237" t="s">
        <v>4737</v>
      </c>
      <c r="E1237" t="s">
        <v>6800</v>
      </c>
      <c r="F1237" t="s">
        <v>6464</v>
      </c>
      <c r="I1237" t="s">
        <v>1137</v>
      </c>
      <c r="J1237">
        <v>37.07</v>
      </c>
      <c r="K1237" t="str">
        <f t="shared" si="57"/>
        <v>Obesity</v>
      </c>
      <c r="L1237">
        <v>5.69</v>
      </c>
      <c r="M1237" t="str">
        <f t="shared" si="58"/>
        <v>Normal</v>
      </c>
      <c r="N1237" t="str">
        <f>PROPER('Medical Examinations'!D1235)</f>
        <v>No</v>
      </c>
      <c r="O1237" t="s">
        <v>2380</v>
      </c>
      <c r="P1237" t="s">
        <v>2380</v>
      </c>
      <c r="Q1237">
        <v>2</v>
      </c>
      <c r="R1237" t="str">
        <f>PROPER('Answer Data Cleaning'!AA1237)</f>
        <v>No</v>
      </c>
      <c r="T1237" t="s">
        <v>1266</v>
      </c>
      <c r="U1237" s="24" t="str">
        <f>TEXT(_xlfn.CONCAT('Answer Data Cleaning'!M1237,"-",'Answer Data Cleaning'!L1237,"-",'Answer Data Cleaning'!K1237),"DD-MMM-YYYY")</f>
        <v>23-Sep-1968</v>
      </c>
      <c r="V1237">
        <f t="shared" si="59"/>
        <v>54</v>
      </c>
      <c r="W1237">
        <v>0</v>
      </c>
      <c r="X1237" s="22">
        <v>10231.5</v>
      </c>
      <c r="Y1237" t="s">
        <v>12</v>
      </c>
      <c r="Z1237" t="s">
        <v>16</v>
      </c>
      <c r="AA1237" t="s">
        <v>23</v>
      </c>
    </row>
    <row r="1238" spans="2:27" ht="15.5" x14ac:dyDescent="0.35">
      <c r="B1238" s="1" t="s">
        <v>1136</v>
      </c>
      <c r="C1238" s="1" t="s">
        <v>3619</v>
      </c>
      <c r="D1238" t="s">
        <v>5612</v>
      </c>
      <c r="E1238" t="s">
        <v>6606</v>
      </c>
      <c r="F1238" t="s">
        <v>6801</v>
      </c>
      <c r="I1238" t="s">
        <v>1136</v>
      </c>
      <c r="J1238">
        <v>39.799999999999997</v>
      </c>
      <c r="K1238" t="str">
        <f t="shared" si="57"/>
        <v>Obesity</v>
      </c>
      <c r="L1238">
        <v>5.66</v>
      </c>
      <c r="M1238" t="str">
        <f t="shared" si="58"/>
        <v>Normal</v>
      </c>
      <c r="N1238" t="str">
        <f>PROPER('Medical Examinations'!D1236)</f>
        <v>No</v>
      </c>
      <c r="O1238" t="s">
        <v>2380</v>
      </c>
      <c r="P1238" t="s">
        <v>2383</v>
      </c>
      <c r="Q1238">
        <v>1</v>
      </c>
      <c r="R1238" t="str">
        <f>PROPER('Answer Data Cleaning'!AA1238)</f>
        <v>No</v>
      </c>
      <c r="T1238" t="s">
        <v>1267</v>
      </c>
      <c r="U1238" s="24" t="str">
        <f>TEXT(_xlfn.CONCAT('Answer Data Cleaning'!M1238,"-",'Answer Data Cleaning'!L1238,"-",'Answer Data Cleaning'!K1238),"DD-MMM-YYYY")</f>
        <v>15-Aug-1975</v>
      </c>
      <c r="V1238">
        <f t="shared" si="59"/>
        <v>47</v>
      </c>
      <c r="W1238">
        <v>1</v>
      </c>
      <c r="X1238" s="22">
        <v>10259.129999999999</v>
      </c>
      <c r="Y1238" t="s">
        <v>12</v>
      </c>
      <c r="Z1238" t="s">
        <v>11</v>
      </c>
      <c r="AA1238" t="s">
        <v>42</v>
      </c>
    </row>
    <row r="1239" spans="2:27" ht="15.5" x14ac:dyDescent="0.35">
      <c r="B1239" s="1" t="s">
        <v>1135</v>
      </c>
      <c r="C1239" s="1" t="s">
        <v>3620</v>
      </c>
      <c r="D1239" t="s">
        <v>5612</v>
      </c>
      <c r="E1239" t="s">
        <v>6803</v>
      </c>
      <c r="F1239" t="s">
        <v>6802</v>
      </c>
      <c r="I1239" t="s">
        <v>1135</v>
      </c>
      <c r="J1239">
        <v>26.36</v>
      </c>
      <c r="K1239" t="str">
        <f t="shared" si="57"/>
        <v>Overweight</v>
      </c>
      <c r="L1239">
        <v>4.32</v>
      </c>
      <c r="M1239" t="str">
        <f t="shared" si="58"/>
        <v>Normal</v>
      </c>
      <c r="N1239" t="str">
        <f>PROPER('Medical Examinations'!D1237)</f>
        <v>No</v>
      </c>
      <c r="O1239" t="s">
        <v>2380</v>
      </c>
      <c r="P1239" t="s">
        <v>2383</v>
      </c>
      <c r="Q1239">
        <v>1</v>
      </c>
      <c r="R1239" t="str">
        <f>PROPER('Answer Data Cleaning'!AA1239)</f>
        <v>No</v>
      </c>
      <c r="T1239" t="s">
        <v>1268</v>
      </c>
      <c r="U1239" s="24" t="str">
        <f>TEXT(_xlfn.CONCAT('Answer Data Cleaning'!M1239,"-",'Answer Data Cleaning'!L1239,"-",'Answer Data Cleaning'!K1239),"DD-MMM-YYYY")</f>
        <v>05-Sep-1973</v>
      </c>
      <c r="V1239">
        <f t="shared" si="59"/>
        <v>49</v>
      </c>
      <c r="W1239">
        <v>3</v>
      </c>
      <c r="X1239" s="22">
        <v>10264.44</v>
      </c>
      <c r="Y1239" t="s">
        <v>12</v>
      </c>
      <c r="Z1239" t="s">
        <v>11</v>
      </c>
      <c r="AA1239" t="s">
        <v>23</v>
      </c>
    </row>
    <row r="1240" spans="2:27" ht="15.5" x14ac:dyDescent="0.35">
      <c r="B1240" s="1" t="s">
        <v>1134</v>
      </c>
      <c r="C1240" s="1" t="s">
        <v>3621</v>
      </c>
      <c r="D1240" t="s">
        <v>4734</v>
      </c>
      <c r="E1240" t="s">
        <v>6805</v>
      </c>
      <c r="F1240" t="s">
        <v>6804</v>
      </c>
      <c r="I1240" t="s">
        <v>1134</v>
      </c>
      <c r="J1240">
        <v>29.925000000000001</v>
      </c>
      <c r="K1240" t="str">
        <f t="shared" si="57"/>
        <v>Overweight</v>
      </c>
      <c r="L1240">
        <v>8.2899999999999991</v>
      </c>
      <c r="M1240" t="str">
        <f t="shared" si="58"/>
        <v>Diabetes</v>
      </c>
      <c r="N1240" t="str">
        <f>PROPER('Medical Examinations'!D1238)</f>
        <v>No</v>
      </c>
      <c r="O1240" t="s">
        <v>2380</v>
      </c>
      <c r="P1240" t="s">
        <v>2380</v>
      </c>
      <c r="Q1240">
        <v>2</v>
      </c>
      <c r="R1240" t="str">
        <f>PROPER('Answer Data Cleaning'!AA1240)</f>
        <v>No</v>
      </c>
      <c r="T1240" t="s">
        <v>1269</v>
      </c>
      <c r="U1240" s="24" t="str">
        <f>TEXT(_xlfn.CONCAT('Answer Data Cleaning'!M1240,"-",'Answer Data Cleaning'!L1240,"-",'Answer Data Cleaning'!K1240),"DD-MMM-YYYY")</f>
        <v>27-Nov-1973</v>
      </c>
      <c r="V1240">
        <f t="shared" si="59"/>
        <v>49</v>
      </c>
      <c r="W1240">
        <v>3</v>
      </c>
      <c r="X1240" s="22">
        <v>10269.459999999999</v>
      </c>
      <c r="Y1240" t="s">
        <v>12</v>
      </c>
      <c r="Z1240" t="s">
        <v>12</v>
      </c>
      <c r="AA1240" t="s">
        <v>23</v>
      </c>
    </row>
    <row r="1241" spans="2:27" ht="15.5" x14ac:dyDescent="0.35">
      <c r="B1241" s="1" t="s">
        <v>1133</v>
      </c>
      <c r="C1241" s="1" t="s">
        <v>3622</v>
      </c>
      <c r="D1241" t="s">
        <v>4737</v>
      </c>
      <c r="E1241" t="s">
        <v>5033</v>
      </c>
      <c r="F1241" t="s">
        <v>6806</v>
      </c>
      <c r="I1241" t="s">
        <v>1133</v>
      </c>
      <c r="J1241">
        <v>37.29</v>
      </c>
      <c r="K1241" t="str">
        <f t="shared" si="57"/>
        <v>Obesity</v>
      </c>
      <c r="L1241">
        <v>10.46</v>
      </c>
      <c r="M1241" t="str">
        <f t="shared" si="58"/>
        <v>Diabetes</v>
      </c>
      <c r="N1241" t="str">
        <f>PROPER('Medical Examinations'!D1239)</f>
        <v>No</v>
      </c>
      <c r="O1241" t="s">
        <v>2380</v>
      </c>
      <c r="P1241" t="s">
        <v>2380</v>
      </c>
      <c r="Q1241" s="20">
        <v>0</v>
      </c>
      <c r="R1241" t="str">
        <f>PROPER('Answer Data Cleaning'!AA1241)</f>
        <v>No</v>
      </c>
      <c r="T1241" t="s">
        <v>1270</v>
      </c>
      <c r="U1241" s="24" t="str">
        <f>TEXT(_xlfn.CONCAT('Answer Data Cleaning'!M1241,"-",'Answer Data Cleaning'!L1241,"-",'Answer Data Cleaning'!K1241),"DD-MMM-YYYY")</f>
        <v>21-Jun-1970</v>
      </c>
      <c r="V1241">
        <f t="shared" si="59"/>
        <v>52</v>
      </c>
      <c r="W1241">
        <v>0</v>
      </c>
      <c r="X1241" s="22">
        <v>10274.33</v>
      </c>
      <c r="Y1241" t="s">
        <v>12</v>
      </c>
      <c r="Z1241" t="s">
        <v>16</v>
      </c>
      <c r="AA1241" t="s">
        <v>247</v>
      </c>
    </row>
    <row r="1242" spans="2:27" ht="15.5" x14ac:dyDescent="0.35">
      <c r="B1242" s="1" t="s">
        <v>1132</v>
      </c>
      <c r="C1242" s="1" t="s">
        <v>3623</v>
      </c>
      <c r="D1242" t="s">
        <v>4737</v>
      </c>
      <c r="E1242" t="s">
        <v>6808</v>
      </c>
      <c r="F1242" t="s">
        <v>6807</v>
      </c>
      <c r="I1242" t="s">
        <v>1132</v>
      </c>
      <c r="J1242">
        <v>30.2</v>
      </c>
      <c r="K1242" t="str">
        <f t="shared" si="57"/>
        <v>Obesity</v>
      </c>
      <c r="L1242">
        <v>11.96</v>
      </c>
      <c r="M1242" t="str">
        <f t="shared" si="58"/>
        <v>Diabetes</v>
      </c>
      <c r="N1242" t="str">
        <f>PROPER('Medical Examinations'!D1240)</f>
        <v>No</v>
      </c>
      <c r="O1242" t="s">
        <v>2380</v>
      </c>
      <c r="P1242" t="s">
        <v>2380</v>
      </c>
      <c r="Q1242" s="20">
        <v>0</v>
      </c>
      <c r="R1242" t="str">
        <f>PROPER('Answer Data Cleaning'!AA1242)</f>
        <v>No</v>
      </c>
      <c r="T1242" t="s">
        <v>1271</v>
      </c>
      <c r="U1242" s="24" t="str">
        <f>TEXT(_xlfn.CONCAT('Answer Data Cleaning'!M1242,"-",'Answer Data Cleaning'!L1242,"-",'Answer Data Cleaning'!K1242),"DD-MMM-YYYY")</f>
        <v>14-Sep-1988</v>
      </c>
      <c r="V1242">
        <f t="shared" si="59"/>
        <v>34</v>
      </c>
      <c r="W1242">
        <v>3</v>
      </c>
      <c r="X1242" s="22">
        <v>10276.99</v>
      </c>
      <c r="Y1242" t="s">
        <v>12</v>
      </c>
      <c r="Z1242" t="s">
        <v>16</v>
      </c>
      <c r="AA1242" t="s">
        <v>300</v>
      </c>
    </row>
    <row r="1243" spans="2:27" ht="15.5" x14ac:dyDescent="0.35">
      <c r="B1243" s="1" t="s">
        <v>1131</v>
      </c>
      <c r="C1243" s="1" t="s">
        <v>3624</v>
      </c>
      <c r="D1243" t="s">
        <v>4734</v>
      </c>
      <c r="E1243" t="s">
        <v>6810</v>
      </c>
      <c r="F1243" t="s">
        <v>6809</v>
      </c>
      <c r="I1243" t="s">
        <v>1131</v>
      </c>
      <c r="J1243">
        <v>24.225000000000001</v>
      </c>
      <c r="K1243" t="str">
        <f t="shared" si="57"/>
        <v>Normal Weight</v>
      </c>
      <c r="L1243">
        <v>4.25</v>
      </c>
      <c r="M1243" t="str">
        <f t="shared" si="58"/>
        <v>Normal</v>
      </c>
      <c r="N1243" t="str">
        <f>PROPER('Medical Examinations'!D1241)</f>
        <v>Yes</v>
      </c>
      <c r="O1243" t="s">
        <v>2380</v>
      </c>
      <c r="P1243" t="s">
        <v>2383</v>
      </c>
      <c r="Q1243">
        <v>1</v>
      </c>
      <c r="R1243" t="str">
        <f>PROPER('Answer Data Cleaning'!AA1243)</f>
        <v>No</v>
      </c>
      <c r="T1243" t="s">
        <v>1272</v>
      </c>
      <c r="U1243" s="24" t="str">
        <f>TEXT(_xlfn.CONCAT('Answer Data Cleaning'!M1243,"-",'Answer Data Cleaning'!L1243,"-",'Answer Data Cleaning'!K1243),"DD-MMM-YYYY")</f>
        <v>24-Sep-1963</v>
      </c>
      <c r="V1243">
        <f t="shared" si="59"/>
        <v>59</v>
      </c>
      <c r="W1243">
        <v>0</v>
      </c>
      <c r="X1243" s="22">
        <v>10308.040000000001</v>
      </c>
      <c r="Y1243" t="s">
        <v>12</v>
      </c>
      <c r="Z1243" t="s">
        <v>16</v>
      </c>
      <c r="AA1243" t="s">
        <v>13</v>
      </c>
    </row>
    <row r="1244" spans="2:27" ht="15.5" x14ac:dyDescent="0.35">
      <c r="B1244" s="1" t="s">
        <v>1130</v>
      </c>
      <c r="C1244" s="1" t="s">
        <v>3625</v>
      </c>
      <c r="D1244" t="s">
        <v>4737</v>
      </c>
      <c r="E1244" t="s">
        <v>6812</v>
      </c>
      <c r="F1244" t="s">
        <v>6811</v>
      </c>
      <c r="I1244" t="s">
        <v>1130</v>
      </c>
      <c r="J1244">
        <v>31.445</v>
      </c>
      <c r="K1244" t="str">
        <f t="shared" si="57"/>
        <v>Obesity</v>
      </c>
      <c r="L1244">
        <v>8.33</v>
      </c>
      <c r="M1244" t="str">
        <f t="shared" si="58"/>
        <v>Diabetes</v>
      </c>
      <c r="N1244" t="str">
        <f>PROPER('Medical Examinations'!D1242)</f>
        <v>No</v>
      </c>
      <c r="O1244" t="s">
        <v>2380</v>
      </c>
      <c r="P1244" t="s">
        <v>2380</v>
      </c>
      <c r="Q1244" s="20">
        <v>0</v>
      </c>
      <c r="R1244" t="str">
        <f>PROPER('Answer Data Cleaning'!AA1244)</f>
        <v>No</v>
      </c>
      <c r="T1244" t="s">
        <v>1273</v>
      </c>
      <c r="U1244" s="24" t="str">
        <f>TEXT(_xlfn.CONCAT('Answer Data Cleaning'!M1244,"-",'Answer Data Cleaning'!L1244,"-",'Answer Data Cleaning'!K1244),"DD-MMM-YYYY")</f>
        <v>12-Jul-1962</v>
      </c>
      <c r="V1244">
        <f t="shared" si="59"/>
        <v>60</v>
      </c>
      <c r="W1244">
        <v>0</v>
      </c>
      <c r="X1244" s="22">
        <v>10310.780000000001</v>
      </c>
      <c r="Y1244" t="s">
        <v>12</v>
      </c>
      <c r="Z1244" t="s">
        <v>12</v>
      </c>
      <c r="AA1244" t="s">
        <v>23</v>
      </c>
    </row>
    <row r="1245" spans="2:27" ht="15.5" x14ac:dyDescent="0.35">
      <c r="B1245" s="1" t="s">
        <v>1129</v>
      </c>
      <c r="C1245" s="1" t="s">
        <v>3626</v>
      </c>
      <c r="D1245" t="s">
        <v>5612</v>
      </c>
      <c r="E1245" t="s">
        <v>6813</v>
      </c>
      <c r="F1245" t="s">
        <v>6306</v>
      </c>
      <c r="I1245" t="s">
        <v>1129</v>
      </c>
      <c r="J1245">
        <v>38.880000000000003</v>
      </c>
      <c r="K1245" t="str">
        <f t="shared" si="57"/>
        <v>Obesity</v>
      </c>
      <c r="L1245">
        <v>4.29</v>
      </c>
      <c r="M1245" t="str">
        <f t="shared" si="58"/>
        <v>Normal</v>
      </c>
      <c r="N1245" t="str">
        <f>PROPER('Medical Examinations'!D1243)</f>
        <v>No</v>
      </c>
      <c r="O1245" t="s">
        <v>2380</v>
      </c>
      <c r="P1245" t="s">
        <v>2380</v>
      </c>
      <c r="Q1245">
        <v>1</v>
      </c>
      <c r="R1245" t="str">
        <f>PROPER('Answer Data Cleaning'!AA1245)</f>
        <v>No</v>
      </c>
      <c r="T1245" t="s">
        <v>1274</v>
      </c>
      <c r="U1245" s="24" t="str">
        <f>TEXT(_xlfn.CONCAT('Answer Data Cleaning'!M1245,"-",'Answer Data Cleaning'!L1245,"-",'Answer Data Cleaning'!K1245),"DD-MMM-YYYY")</f>
        <v>17-Nov-1991</v>
      </c>
      <c r="V1245">
        <f t="shared" si="59"/>
        <v>31</v>
      </c>
      <c r="W1245">
        <v>3</v>
      </c>
      <c r="X1245" s="22">
        <v>10315.91</v>
      </c>
      <c r="Y1245" t="s">
        <v>12</v>
      </c>
      <c r="Z1245" t="s">
        <v>11</v>
      </c>
      <c r="AA1245" t="s">
        <v>23</v>
      </c>
    </row>
    <row r="1246" spans="2:27" ht="15.5" x14ac:dyDescent="0.35">
      <c r="B1246" s="1" t="s">
        <v>1128</v>
      </c>
      <c r="C1246" s="1" t="s">
        <v>3627</v>
      </c>
      <c r="D1246" t="s">
        <v>4737</v>
      </c>
      <c r="E1246" t="s">
        <v>6815</v>
      </c>
      <c r="F1246" t="s">
        <v>6814</v>
      </c>
      <c r="I1246" t="s">
        <v>1128</v>
      </c>
      <c r="J1246">
        <v>43.89</v>
      </c>
      <c r="K1246" t="str">
        <f t="shared" si="57"/>
        <v>Obesity</v>
      </c>
      <c r="L1246">
        <v>6.32</v>
      </c>
      <c r="M1246" t="str">
        <f t="shared" si="58"/>
        <v>Prediabetes</v>
      </c>
      <c r="N1246" t="str">
        <f>PROPER('Medical Examinations'!D1244)</f>
        <v>Yes</v>
      </c>
      <c r="O1246" t="s">
        <v>2380</v>
      </c>
      <c r="P1246" t="s">
        <v>2380</v>
      </c>
      <c r="Q1246" s="20">
        <v>0</v>
      </c>
      <c r="R1246" t="str">
        <f>PROPER('Answer Data Cleaning'!AA1246)</f>
        <v>No</v>
      </c>
      <c r="T1246" t="s">
        <v>1275</v>
      </c>
      <c r="U1246" s="24" t="str">
        <f>TEXT(_xlfn.CONCAT('Answer Data Cleaning'!M1246,"-",'Answer Data Cleaning'!L1246,"-",'Answer Data Cleaning'!K1246),"DD-MMM-YYYY")</f>
        <v>21-Aug-1991</v>
      </c>
      <c r="V1246">
        <f t="shared" si="59"/>
        <v>31</v>
      </c>
      <c r="W1246">
        <v>3</v>
      </c>
      <c r="X1246" s="22">
        <v>10322.9</v>
      </c>
      <c r="Y1246" t="s">
        <v>12</v>
      </c>
      <c r="Z1246" t="s">
        <v>16</v>
      </c>
      <c r="AA1246" t="s">
        <v>535</v>
      </c>
    </row>
    <row r="1247" spans="2:27" ht="15.5" x14ac:dyDescent="0.35">
      <c r="B1247" s="1" t="s">
        <v>1127</v>
      </c>
      <c r="C1247" s="1" t="s">
        <v>3628</v>
      </c>
      <c r="D1247" t="s">
        <v>4734</v>
      </c>
      <c r="E1247" t="s">
        <v>6543</v>
      </c>
      <c r="F1247" t="s">
        <v>6816</v>
      </c>
      <c r="I1247" t="s">
        <v>1127</v>
      </c>
      <c r="J1247">
        <v>25.6</v>
      </c>
      <c r="K1247" t="str">
        <f t="shared" si="57"/>
        <v>Overweight</v>
      </c>
      <c r="L1247">
        <v>5.65</v>
      </c>
      <c r="M1247" t="str">
        <f t="shared" si="58"/>
        <v>Normal</v>
      </c>
      <c r="N1247" t="str">
        <f>PROPER('Medical Examinations'!D1245)</f>
        <v>No</v>
      </c>
      <c r="O1247" t="s">
        <v>2380</v>
      </c>
      <c r="P1247" t="s">
        <v>2380</v>
      </c>
      <c r="Q1247">
        <v>2</v>
      </c>
      <c r="R1247" t="str">
        <f>PROPER('Answer Data Cleaning'!AA1247)</f>
        <v>No</v>
      </c>
      <c r="T1247" t="s">
        <v>1276</v>
      </c>
      <c r="U1247" s="24" t="str">
        <f>TEXT(_xlfn.CONCAT('Answer Data Cleaning'!M1247,"-",'Answer Data Cleaning'!L1247,"-",'Answer Data Cleaning'!K1247),"DD-MMM-YYYY")</f>
        <v>01-Dec-1970</v>
      </c>
      <c r="V1247">
        <f t="shared" si="59"/>
        <v>52</v>
      </c>
      <c r="W1247">
        <v>2</v>
      </c>
      <c r="X1247" s="22">
        <v>10325.209999999999</v>
      </c>
      <c r="Y1247" t="s">
        <v>12</v>
      </c>
      <c r="Z1247" t="s">
        <v>12</v>
      </c>
      <c r="AA1247" t="s">
        <v>42</v>
      </c>
    </row>
    <row r="1248" spans="2:27" ht="15.5" x14ac:dyDescent="0.35">
      <c r="B1248" s="1" t="s">
        <v>1126</v>
      </c>
      <c r="C1248" s="1" t="s">
        <v>3629</v>
      </c>
      <c r="D1248" t="s">
        <v>4734</v>
      </c>
      <c r="E1248" t="s">
        <v>6817</v>
      </c>
      <c r="F1248" t="s">
        <v>6752</v>
      </c>
      <c r="I1248" t="s">
        <v>1126</v>
      </c>
      <c r="J1248">
        <v>29.545000000000002</v>
      </c>
      <c r="K1248" t="str">
        <f t="shared" si="57"/>
        <v>Overweight</v>
      </c>
      <c r="L1248">
        <v>8.41</v>
      </c>
      <c r="M1248" t="str">
        <f t="shared" si="58"/>
        <v>Diabetes</v>
      </c>
      <c r="N1248" t="str">
        <f>PROPER('Medical Examinations'!D1246)</f>
        <v>Yes</v>
      </c>
      <c r="O1248" t="s">
        <v>2380</v>
      </c>
      <c r="P1248" t="s">
        <v>2380</v>
      </c>
      <c r="Q1248">
        <v>1</v>
      </c>
      <c r="R1248" t="str">
        <f>PROPER('Answer Data Cleaning'!AA1248)</f>
        <v>No</v>
      </c>
      <c r="T1248" t="s">
        <v>1277</v>
      </c>
      <c r="U1248" s="24" t="str">
        <f>TEXT(_xlfn.CONCAT('Answer Data Cleaning'!M1248,"-",'Answer Data Cleaning'!L1248,"-",'Answer Data Cleaning'!K1248),"DD-MMM-YYYY")</f>
        <v>21-Jul-1982</v>
      </c>
      <c r="V1248">
        <f t="shared" si="59"/>
        <v>40</v>
      </c>
      <c r="W1248">
        <v>3</v>
      </c>
      <c r="X1248" s="22">
        <v>10329.06</v>
      </c>
      <c r="Y1248" t="s">
        <v>12</v>
      </c>
      <c r="Z1248" t="s">
        <v>16</v>
      </c>
      <c r="AA1248" t="s">
        <v>300</v>
      </c>
    </row>
    <row r="1249" spans="2:27" ht="15.5" x14ac:dyDescent="0.35">
      <c r="B1249" s="1" t="s">
        <v>1125</v>
      </c>
      <c r="C1249" s="1" t="s">
        <v>3630</v>
      </c>
      <c r="D1249" t="s">
        <v>4737</v>
      </c>
      <c r="E1249" t="s">
        <v>6819</v>
      </c>
      <c r="F1249" t="s">
        <v>6818</v>
      </c>
      <c r="I1249" t="s">
        <v>1125</v>
      </c>
      <c r="J1249">
        <v>23.25</v>
      </c>
      <c r="K1249" t="str">
        <f t="shared" si="57"/>
        <v>Normal Weight</v>
      </c>
      <c r="L1249">
        <v>11.96</v>
      </c>
      <c r="M1249" t="str">
        <f t="shared" si="58"/>
        <v>Diabetes</v>
      </c>
      <c r="N1249" t="str">
        <f>PROPER('Medical Examinations'!D1247)</f>
        <v>Yes</v>
      </c>
      <c r="O1249" t="s">
        <v>2380</v>
      </c>
      <c r="P1249" t="s">
        <v>2380</v>
      </c>
      <c r="Q1249" s="20">
        <v>0</v>
      </c>
      <c r="R1249" t="str">
        <f>PROPER('Answer Data Cleaning'!AA1249)</f>
        <v>No</v>
      </c>
      <c r="T1249" t="s">
        <v>1278</v>
      </c>
      <c r="U1249" s="24" t="str">
        <f>TEXT(_xlfn.CONCAT('Answer Data Cleaning'!M1249,"-",'Answer Data Cleaning'!L1249,"-",'Answer Data Cleaning'!K1249),"DD-MMM-YYYY")</f>
        <v>19-Jul-1968</v>
      </c>
      <c r="V1249">
        <f t="shared" si="59"/>
        <v>54</v>
      </c>
      <c r="W1249">
        <v>0</v>
      </c>
      <c r="X1249" s="22">
        <v>10338.93</v>
      </c>
      <c r="Y1249" t="s">
        <v>12</v>
      </c>
      <c r="Z1249" t="s">
        <v>16</v>
      </c>
      <c r="AA1249" t="s">
        <v>13</v>
      </c>
    </row>
    <row r="1250" spans="2:27" ht="15.5" x14ac:dyDescent="0.35">
      <c r="B1250" s="1" t="s">
        <v>1124</v>
      </c>
      <c r="C1250" s="1" t="s">
        <v>3631</v>
      </c>
      <c r="D1250" t="s">
        <v>4737</v>
      </c>
      <c r="E1250" t="s">
        <v>6821</v>
      </c>
      <c r="F1250" t="s">
        <v>6820</v>
      </c>
      <c r="I1250" t="s">
        <v>1124</v>
      </c>
      <c r="J1250">
        <v>43.95</v>
      </c>
      <c r="K1250" t="str">
        <f t="shared" si="57"/>
        <v>Obesity</v>
      </c>
      <c r="L1250">
        <v>5.17</v>
      </c>
      <c r="M1250" t="str">
        <f t="shared" si="58"/>
        <v>Normal</v>
      </c>
      <c r="N1250" t="str">
        <f>PROPER('Medical Examinations'!D1248)</f>
        <v>Yes</v>
      </c>
      <c r="O1250" t="s">
        <v>2380</v>
      </c>
      <c r="P1250" t="s">
        <v>2383</v>
      </c>
      <c r="Q1250">
        <v>1</v>
      </c>
      <c r="R1250" t="str">
        <f>PROPER('Answer Data Cleaning'!AA1250)</f>
        <v>No</v>
      </c>
      <c r="T1250" t="s">
        <v>1279</v>
      </c>
      <c r="U1250" s="24" t="str">
        <f>TEXT(_xlfn.CONCAT('Answer Data Cleaning'!M1250,"-",'Answer Data Cleaning'!L1250,"-",'Answer Data Cleaning'!K1250),"DD-MMM-YYYY")</f>
        <v>08-Aug-1973</v>
      </c>
      <c r="V1250">
        <f t="shared" si="59"/>
        <v>49</v>
      </c>
      <c r="W1250">
        <v>0</v>
      </c>
      <c r="X1250" s="22">
        <v>10345.93</v>
      </c>
      <c r="Y1250" t="s">
        <v>12</v>
      </c>
      <c r="Z1250" t="s">
        <v>11</v>
      </c>
      <c r="AA1250" t="s">
        <v>300</v>
      </c>
    </row>
    <row r="1251" spans="2:27" ht="15.5" x14ac:dyDescent="0.35">
      <c r="B1251" s="1" t="s">
        <v>1123</v>
      </c>
      <c r="C1251" s="1" t="s">
        <v>3632</v>
      </c>
      <c r="D1251" t="s">
        <v>4737</v>
      </c>
      <c r="E1251" t="s">
        <v>5469</v>
      </c>
      <c r="F1251" t="s">
        <v>6822</v>
      </c>
      <c r="I1251" t="s">
        <v>1123</v>
      </c>
      <c r="J1251">
        <v>21.85</v>
      </c>
      <c r="K1251" t="str">
        <f t="shared" si="57"/>
        <v>Normal Weight</v>
      </c>
      <c r="L1251">
        <v>8.76</v>
      </c>
      <c r="M1251" t="str">
        <f t="shared" si="58"/>
        <v>Diabetes</v>
      </c>
      <c r="N1251" t="str">
        <f>PROPER('Medical Examinations'!D1249)</f>
        <v>No</v>
      </c>
      <c r="O1251" t="s">
        <v>2380</v>
      </c>
      <c r="P1251" t="s">
        <v>2380</v>
      </c>
      <c r="Q1251" s="20">
        <v>0</v>
      </c>
      <c r="R1251" t="str">
        <f>PROPER('Answer Data Cleaning'!AA1251)</f>
        <v>No</v>
      </c>
      <c r="T1251" t="s">
        <v>1280</v>
      </c>
      <c r="U1251" s="24" t="str">
        <f>TEXT(_xlfn.CONCAT('Answer Data Cleaning'!M1251,"-",'Answer Data Cleaning'!L1251,"-",'Answer Data Cleaning'!K1251),"DD-MMM-YYYY")</f>
        <v>29-Sep-1974</v>
      </c>
      <c r="V1251">
        <f t="shared" si="59"/>
        <v>48</v>
      </c>
      <c r="W1251">
        <v>0</v>
      </c>
      <c r="X1251" s="22">
        <v>10352.48</v>
      </c>
      <c r="Y1251" t="s">
        <v>12</v>
      </c>
      <c r="Z1251" t="s">
        <v>16</v>
      </c>
      <c r="AA1251" t="s">
        <v>23</v>
      </c>
    </row>
    <row r="1252" spans="2:27" ht="15.5" x14ac:dyDescent="0.35">
      <c r="B1252" s="1" t="s">
        <v>1122</v>
      </c>
      <c r="C1252" s="1" t="s">
        <v>3633</v>
      </c>
      <c r="D1252" t="s">
        <v>4737</v>
      </c>
      <c r="E1252" t="s">
        <v>5015</v>
      </c>
      <c r="F1252" t="s">
        <v>6823</v>
      </c>
      <c r="I1252" t="s">
        <v>1122</v>
      </c>
      <c r="J1252">
        <v>25.73</v>
      </c>
      <c r="K1252" t="str">
        <f t="shared" si="57"/>
        <v>Overweight</v>
      </c>
      <c r="L1252">
        <v>7.99</v>
      </c>
      <c r="M1252" t="str">
        <f t="shared" si="58"/>
        <v>Diabetes</v>
      </c>
      <c r="N1252" t="str">
        <f>PROPER('Medical Examinations'!D1250)</f>
        <v>No</v>
      </c>
      <c r="O1252" t="s">
        <v>2380</v>
      </c>
      <c r="P1252" t="s">
        <v>2380</v>
      </c>
      <c r="Q1252">
        <v>2</v>
      </c>
      <c r="R1252" t="str">
        <f>PROPER('Answer Data Cleaning'!AA1252)</f>
        <v>No</v>
      </c>
      <c r="T1252" t="s">
        <v>1281</v>
      </c>
      <c r="U1252" s="24" t="str">
        <f>TEXT(_xlfn.CONCAT('Answer Data Cleaning'!M1252,"-",'Answer Data Cleaning'!L1252,"-",'Answer Data Cleaning'!K1252),"DD-MMM-YYYY")</f>
        <v>17-Jun-1969</v>
      </c>
      <c r="V1252">
        <f t="shared" si="59"/>
        <v>53</v>
      </c>
      <c r="W1252">
        <v>0</v>
      </c>
      <c r="X1252" s="22">
        <v>10355.64</v>
      </c>
      <c r="Y1252" t="s">
        <v>12</v>
      </c>
      <c r="Z1252" t="s">
        <v>16</v>
      </c>
      <c r="AA1252" t="s">
        <v>23</v>
      </c>
    </row>
    <row r="1253" spans="2:27" ht="15.5" x14ac:dyDescent="0.35">
      <c r="B1253" s="1" t="s">
        <v>1121</v>
      </c>
      <c r="C1253" s="1" t="s">
        <v>3634</v>
      </c>
      <c r="D1253" t="s">
        <v>4734</v>
      </c>
      <c r="E1253" t="s">
        <v>6825</v>
      </c>
      <c r="F1253" t="s">
        <v>6824</v>
      </c>
      <c r="I1253" t="s">
        <v>1121</v>
      </c>
      <c r="J1253">
        <v>32.229999999999997</v>
      </c>
      <c r="K1253" t="str">
        <f t="shared" si="57"/>
        <v>Obesity</v>
      </c>
      <c r="L1253">
        <v>8.59</v>
      </c>
      <c r="M1253" t="str">
        <f t="shared" si="58"/>
        <v>Diabetes</v>
      </c>
      <c r="N1253" t="str">
        <f>PROPER('Medical Examinations'!D1251)</f>
        <v>No</v>
      </c>
      <c r="O1253" t="s">
        <v>2380</v>
      </c>
      <c r="P1253" t="s">
        <v>2380</v>
      </c>
      <c r="Q1253" s="20">
        <v>0</v>
      </c>
      <c r="R1253" t="str">
        <f>PROPER('Answer Data Cleaning'!AA1253)</f>
        <v>No</v>
      </c>
      <c r="T1253" t="s">
        <v>1282</v>
      </c>
      <c r="U1253" s="24" t="str">
        <f>TEXT(_xlfn.CONCAT('Answer Data Cleaning'!M1253,"-",'Answer Data Cleaning'!L1253,"-",'Answer Data Cleaning'!K1253),"DD-MMM-YYYY")</f>
        <v>06-Sep-1971</v>
      </c>
      <c r="V1253">
        <f t="shared" si="59"/>
        <v>51</v>
      </c>
      <c r="W1253">
        <v>0</v>
      </c>
      <c r="X1253" s="22">
        <v>10356.67</v>
      </c>
      <c r="Y1253" t="s">
        <v>12</v>
      </c>
      <c r="Z1253" t="s">
        <v>16</v>
      </c>
      <c r="AA1253" t="s">
        <v>200</v>
      </c>
    </row>
    <row r="1254" spans="2:27" ht="15.5" x14ac:dyDescent="0.35">
      <c r="B1254" s="1" t="s">
        <v>1120</v>
      </c>
      <c r="C1254" s="1" t="s">
        <v>3635</v>
      </c>
      <c r="D1254" t="s">
        <v>4737</v>
      </c>
      <c r="E1254" t="s">
        <v>6827</v>
      </c>
      <c r="F1254" t="s">
        <v>6826</v>
      </c>
      <c r="I1254" t="s">
        <v>1120</v>
      </c>
      <c r="J1254">
        <v>32.204999999999998</v>
      </c>
      <c r="K1254" t="str">
        <f t="shared" si="57"/>
        <v>Obesity</v>
      </c>
      <c r="L1254">
        <v>6.14</v>
      </c>
      <c r="M1254" t="str">
        <f t="shared" si="58"/>
        <v>Prediabetes</v>
      </c>
      <c r="N1254" t="str">
        <f>PROPER('Medical Examinations'!D1252)</f>
        <v>No</v>
      </c>
      <c r="O1254" t="s">
        <v>2380</v>
      </c>
      <c r="P1254" t="s">
        <v>2380</v>
      </c>
      <c r="Q1254">
        <v>2</v>
      </c>
      <c r="R1254" t="str">
        <f>PROPER('Answer Data Cleaning'!AA1254)</f>
        <v>No</v>
      </c>
      <c r="T1254" t="s">
        <v>1283</v>
      </c>
      <c r="U1254" s="24" t="str">
        <f>TEXT(_xlfn.CONCAT('Answer Data Cleaning'!M1254,"-",'Answer Data Cleaning'!L1254,"-",'Answer Data Cleaning'!K1254),"DD-MMM-YYYY")</f>
        <v>29-Sep-1973</v>
      </c>
      <c r="V1254">
        <f t="shared" si="59"/>
        <v>49</v>
      </c>
      <c r="W1254">
        <v>2</v>
      </c>
      <c r="X1254" s="22">
        <v>10370.91</v>
      </c>
      <c r="Y1254" t="s">
        <v>12</v>
      </c>
      <c r="Z1254" t="s">
        <v>12</v>
      </c>
      <c r="AA1254" t="s">
        <v>247</v>
      </c>
    </row>
    <row r="1255" spans="2:27" ht="15.5" x14ac:dyDescent="0.35">
      <c r="B1255" s="1" t="s">
        <v>1119</v>
      </c>
      <c r="C1255" s="1" t="s">
        <v>3636</v>
      </c>
      <c r="D1255" t="s">
        <v>4737</v>
      </c>
      <c r="E1255" t="s">
        <v>5834</v>
      </c>
      <c r="F1255" t="s">
        <v>6828</v>
      </c>
      <c r="I1255" t="s">
        <v>1119</v>
      </c>
      <c r="J1255">
        <v>26.41</v>
      </c>
      <c r="K1255" t="str">
        <f t="shared" si="57"/>
        <v>Overweight</v>
      </c>
      <c r="L1255">
        <v>4.08</v>
      </c>
      <c r="M1255" t="str">
        <f t="shared" si="58"/>
        <v>Normal</v>
      </c>
      <c r="N1255" t="str">
        <f>PROPER('Medical Examinations'!D1253)</f>
        <v>No</v>
      </c>
      <c r="O1255" t="s">
        <v>2380</v>
      </c>
      <c r="P1255" t="s">
        <v>2380</v>
      </c>
      <c r="Q1255">
        <v>2</v>
      </c>
      <c r="R1255" t="str">
        <f>PROPER('Answer Data Cleaning'!AA1255)</f>
        <v>No</v>
      </c>
      <c r="T1255" t="s">
        <v>1284</v>
      </c>
      <c r="U1255" s="24" t="str">
        <f>TEXT(_xlfn.CONCAT('Answer Data Cleaning'!M1255,"-",'Answer Data Cleaning'!L1255,"-",'Answer Data Cleaning'!K1255),"DD-MMM-YYYY")</f>
        <v>19-Sep-1973</v>
      </c>
      <c r="V1255">
        <f t="shared" si="59"/>
        <v>49</v>
      </c>
      <c r="W1255">
        <v>3</v>
      </c>
      <c r="X1255" s="22">
        <v>10381.48</v>
      </c>
      <c r="Y1255" t="s">
        <v>12</v>
      </c>
      <c r="Z1255" t="s">
        <v>12</v>
      </c>
      <c r="AA1255" t="s">
        <v>13</v>
      </c>
    </row>
    <row r="1256" spans="2:27" ht="15.5" x14ac:dyDescent="0.35">
      <c r="B1256" s="1" t="s">
        <v>1118</v>
      </c>
      <c r="C1256" s="1" t="s">
        <v>3637</v>
      </c>
      <c r="D1256" t="s">
        <v>4734</v>
      </c>
      <c r="E1256" t="s">
        <v>6830</v>
      </c>
      <c r="F1256" t="s">
        <v>6829</v>
      </c>
      <c r="I1256" t="s">
        <v>1118</v>
      </c>
      <c r="J1256">
        <v>30.2</v>
      </c>
      <c r="K1256" t="str">
        <f t="shared" si="57"/>
        <v>Obesity</v>
      </c>
      <c r="L1256">
        <v>6.25</v>
      </c>
      <c r="M1256" t="str">
        <f t="shared" si="58"/>
        <v>Prediabetes</v>
      </c>
      <c r="N1256" t="str">
        <f>PROPER('Medical Examinations'!D1254)</f>
        <v>Yes</v>
      </c>
      <c r="O1256" t="s">
        <v>2380</v>
      </c>
      <c r="P1256" t="s">
        <v>2380</v>
      </c>
      <c r="Q1256" s="20">
        <v>0</v>
      </c>
      <c r="R1256" t="str">
        <f>PROPER('Answer Data Cleaning'!AA1256)</f>
        <v>No</v>
      </c>
      <c r="T1256" t="s">
        <v>1285</v>
      </c>
      <c r="U1256" s="24" t="str">
        <f>TEXT(_xlfn.CONCAT('Answer Data Cleaning'!M1256,"-",'Answer Data Cleaning'!L1256,"-",'Answer Data Cleaning'!K1256),"DD-MMM-YYYY")</f>
        <v>07-Jul-1969</v>
      </c>
      <c r="V1256">
        <f t="shared" si="59"/>
        <v>53</v>
      </c>
      <c r="W1256">
        <v>0</v>
      </c>
      <c r="X1256" s="22">
        <v>10403.27</v>
      </c>
      <c r="Y1256" t="s">
        <v>12</v>
      </c>
      <c r="Z1256" t="s">
        <v>11</v>
      </c>
      <c r="AA1256" t="s">
        <v>516</v>
      </c>
    </row>
    <row r="1257" spans="2:27" ht="15.5" x14ac:dyDescent="0.35">
      <c r="B1257" s="1" t="s">
        <v>1117</v>
      </c>
      <c r="C1257" s="1" t="s">
        <v>3638</v>
      </c>
      <c r="D1257" t="s">
        <v>5612</v>
      </c>
      <c r="E1257" t="s">
        <v>4890</v>
      </c>
      <c r="F1257" t="s">
        <v>6831</v>
      </c>
      <c r="I1257" t="s">
        <v>1117</v>
      </c>
      <c r="J1257">
        <v>31.26</v>
      </c>
      <c r="K1257" t="str">
        <f t="shared" si="57"/>
        <v>Obesity</v>
      </c>
      <c r="L1257">
        <v>5.94</v>
      </c>
      <c r="M1257" t="str">
        <f t="shared" si="58"/>
        <v>Prediabetes</v>
      </c>
      <c r="N1257" t="str">
        <f>PROPER('Medical Examinations'!D1255)</f>
        <v>Yes</v>
      </c>
      <c r="O1257" t="s">
        <v>2380</v>
      </c>
      <c r="P1257" t="s">
        <v>2380</v>
      </c>
      <c r="Q1257">
        <v>1</v>
      </c>
      <c r="R1257" t="str">
        <f>PROPER('Answer Data Cleaning'!AA1257)</f>
        <v>No</v>
      </c>
      <c r="T1257" t="s">
        <v>1286</v>
      </c>
      <c r="U1257" s="24" t="str">
        <f>TEXT(_xlfn.CONCAT('Answer Data Cleaning'!M1257,"-",'Answer Data Cleaning'!L1257,"-",'Answer Data Cleaning'!K1257),"DD-MMM-YYYY")</f>
        <v>05-Jun-1975</v>
      </c>
      <c r="V1257">
        <f t="shared" si="59"/>
        <v>48</v>
      </c>
      <c r="W1257">
        <v>4</v>
      </c>
      <c r="X1257" s="22">
        <v>10407.09</v>
      </c>
      <c r="Y1257" t="s">
        <v>12</v>
      </c>
      <c r="Z1257" t="s">
        <v>16</v>
      </c>
      <c r="AA1257" t="s">
        <v>164</v>
      </c>
    </row>
    <row r="1258" spans="2:27" ht="15.5" x14ac:dyDescent="0.35">
      <c r="B1258" s="1" t="s">
        <v>1116</v>
      </c>
      <c r="C1258" s="1" t="s">
        <v>3639</v>
      </c>
      <c r="D1258" t="s">
        <v>4734</v>
      </c>
      <c r="E1258" t="s">
        <v>6833</v>
      </c>
      <c r="F1258" t="s">
        <v>6832</v>
      </c>
      <c r="I1258" t="s">
        <v>1116</v>
      </c>
      <c r="J1258">
        <v>33.725000000000001</v>
      </c>
      <c r="K1258" t="str">
        <f t="shared" si="57"/>
        <v>Obesity</v>
      </c>
      <c r="L1258">
        <v>6.45</v>
      </c>
      <c r="M1258" t="str">
        <f t="shared" si="58"/>
        <v>Prediabetes</v>
      </c>
      <c r="N1258" t="str">
        <f>PROPER('Medical Examinations'!D1256)</f>
        <v>Yes</v>
      </c>
      <c r="O1258" t="s">
        <v>2380</v>
      </c>
      <c r="P1258" t="s">
        <v>2380</v>
      </c>
      <c r="Q1258" s="20">
        <v>0</v>
      </c>
      <c r="R1258" t="str">
        <f>PROPER('Answer Data Cleaning'!AA1258)</f>
        <v>No</v>
      </c>
      <c r="T1258" t="s">
        <v>1287</v>
      </c>
      <c r="U1258" s="24" t="str">
        <f>TEXT(_xlfn.CONCAT('Answer Data Cleaning'!M1258,"-",'Answer Data Cleaning'!L1258,"-",'Answer Data Cleaning'!K1258),"DD-MMM-YYYY")</f>
        <v>24-Oct-1980</v>
      </c>
      <c r="V1258">
        <f t="shared" si="59"/>
        <v>42</v>
      </c>
      <c r="W1258">
        <v>2</v>
      </c>
      <c r="X1258" s="22">
        <v>10407.98</v>
      </c>
      <c r="Y1258" t="s">
        <v>12</v>
      </c>
      <c r="Z1258" t="s">
        <v>16</v>
      </c>
      <c r="AA1258" t="s">
        <v>300</v>
      </c>
    </row>
    <row r="1259" spans="2:27" ht="15.5" x14ac:dyDescent="0.35">
      <c r="B1259" s="1" t="s">
        <v>1115</v>
      </c>
      <c r="C1259" s="1" t="s">
        <v>3640</v>
      </c>
      <c r="D1259" t="s">
        <v>4734</v>
      </c>
      <c r="E1259" t="s">
        <v>6835</v>
      </c>
      <c r="F1259" t="s">
        <v>6834</v>
      </c>
      <c r="I1259" t="s">
        <v>1115</v>
      </c>
      <c r="J1259">
        <v>28.9</v>
      </c>
      <c r="K1259" t="str">
        <f t="shared" si="57"/>
        <v>Overweight</v>
      </c>
      <c r="L1259">
        <v>5.74</v>
      </c>
      <c r="M1259" t="str">
        <f t="shared" si="58"/>
        <v>Prediabetes</v>
      </c>
      <c r="N1259" t="str">
        <f>PROPER('Medical Examinations'!D1257)</f>
        <v>Yes</v>
      </c>
      <c r="O1259" t="s">
        <v>2380</v>
      </c>
      <c r="P1259" t="s">
        <v>2380</v>
      </c>
      <c r="Q1259" s="20">
        <v>0</v>
      </c>
      <c r="R1259" t="str">
        <f>PROPER('Answer Data Cleaning'!AA1259)</f>
        <v>No</v>
      </c>
      <c r="T1259" t="s">
        <v>1288</v>
      </c>
      <c r="U1259" s="24" t="str">
        <f>TEXT(_xlfn.CONCAT('Answer Data Cleaning'!M1259,"-",'Answer Data Cleaning'!L1259,"-",'Answer Data Cleaning'!K1259),"DD-MMM-YYYY")</f>
        <v>11-Oct-1973</v>
      </c>
      <c r="V1259">
        <f t="shared" si="59"/>
        <v>49</v>
      </c>
      <c r="W1259">
        <v>0</v>
      </c>
      <c r="X1259" s="22">
        <v>10419.59</v>
      </c>
      <c r="Y1259" t="s">
        <v>12</v>
      </c>
      <c r="Z1259" t="s">
        <v>11</v>
      </c>
      <c r="AA1259" t="s">
        <v>200</v>
      </c>
    </row>
    <row r="1260" spans="2:27" ht="15.5" x14ac:dyDescent="0.35">
      <c r="B1260" s="1" t="s">
        <v>1114</v>
      </c>
      <c r="C1260" s="1" t="s">
        <v>3641</v>
      </c>
      <c r="D1260" t="s">
        <v>4737</v>
      </c>
      <c r="E1260" t="s">
        <v>5031</v>
      </c>
      <c r="F1260" t="s">
        <v>6836</v>
      </c>
      <c r="I1260" t="s">
        <v>1114</v>
      </c>
      <c r="J1260">
        <v>45.69</v>
      </c>
      <c r="K1260" t="str">
        <f t="shared" si="57"/>
        <v>Obesity</v>
      </c>
      <c r="L1260">
        <v>4.43</v>
      </c>
      <c r="M1260" t="str">
        <f t="shared" si="58"/>
        <v>Normal</v>
      </c>
      <c r="N1260" t="str">
        <f>PROPER('Medical Examinations'!D1258)</f>
        <v>Yes</v>
      </c>
      <c r="O1260" t="s">
        <v>2380</v>
      </c>
      <c r="P1260" t="s">
        <v>2380</v>
      </c>
      <c r="Q1260" s="20">
        <v>0</v>
      </c>
      <c r="R1260" t="str">
        <f>PROPER('Answer Data Cleaning'!AA1260)</f>
        <v>No</v>
      </c>
      <c r="T1260" t="s">
        <v>1289</v>
      </c>
      <c r="U1260" s="24" t="str">
        <f>TEXT(_xlfn.CONCAT('Answer Data Cleaning'!M1260,"-",'Answer Data Cleaning'!L1260,"-",'Answer Data Cleaning'!K1260),"DD-MMM-YYYY")</f>
        <v>25-Nov-1979</v>
      </c>
      <c r="V1260">
        <f t="shared" si="59"/>
        <v>43</v>
      </c>
      <c r="W1260">
        <v>2</v>
      </c>
      <c r="X1260" s="22">
        <v>10419.65</v>
      </c>
      <c r="Y1260" t="s">
        <v>12</v>
      </c>
      <c r="Z1260" t="s">
        <v>11</v>
      </c>
      <c r="AA1260" t="s">
        <v>200</v>
      </c>
    </row>
    <row r="1261" spans="2:27" ht="15.5" x14ac:dyDescent="0.35">
      <c r="B1261" s="1" t="s">
        <v>1113</v>
      </c>
      <c r="C1261" s="1" t="s">
        <v>3642</v>
      </c>
      <c r="D1261" t="s">
        <v>4734</v>
      </c>
      <c r="E1261" t="s">
        <v>6838</v>
      </c>
      <c r="F1261" t="s">
        <v>6837</v>
      </c>
      <c r="I1261" t="s">
        <v>1113</v>
      </c>
      <c r="J1261">
        <v>21.03</v>
      </c>
      <c r="K1261" t="str">
        <f t="shared" si="57"/>
        <v>Normal Weight</v>
      </c>
      <c r="L1261">
        <v>6.5</v>
      </c>
      <c r="M1261" t="str">
        <f t="shared" si="58"/>
        <v>Diabetes</v>
      </c>
      <c r="N1261" t="str">
        <f>PROPER('Medical Examinations'!D1259)</f>
        <v>No</v>
      </c>
      <c r="O1261" t="s">
        <v>2380</v>
      </c>
      <c r="P1261" t="s">
        <v>2380</v>
      </c>
      <c r="Q1261" s="20">
        <v>0</v>
      </c>
      <c r="R1261" t="str">
        <f>PROPER('Answer Data Cleaning'!AA1261)</f>
        <v>No</v>
      </c>
      <c r="T1261" t="s">
        <v>1290</v>
      </c>
      <c r="U1261" s="24" t="str">
        <f>TEXT(_xlfn.CONCAT('Answer Data Cleaning'!M1261,"-",'Answer Data Cleaning'!L1261,"-",'Answer Data Cleaning'!K1261),"DD-MMM-YYYY")</f>
        <v>27-Dec-1968</v>
      </c>
      <c r="V1261">
        <f t="shared" si="59"/>
        <v>54</v>
      </c>
      <c r="W1261">
        <v>0</v>
      </c>
      <c r="X1261" s="22">
        <v>10422.92</v>
      </c>
      <c r="Y1261" t="s">
        <v>12</v>
      </c>
      <c r="Z1261" t="s">
        <v>16</v>
      </c>
      <c r="AA1261" t="s">
        <v>356</v>
      </c>
    </row>
    <row r="1262" spans="2:27" ht="15.5" x14ac:dyDescent="0.35">
      <c r="B1262" s="1" t="s">
        <v>1112</v>
      </c>
      <c r="C1262" s="1" t="s">
        <v>3643</v>
      </c>
      <c r="D1262" t="s">
        <v>4737</v>
      </c>
      <c r="E1262" t="s">
        <v>6840</v>
      </c>
      <c r="F1262" t="s">
        <v>6839</v>
      </c>
      <c r="I1262" t="s">
        <v>1112</v>
      </c>
      <c r="J1262">
        <v>37</v>
      </c>
      <c r="K1262" t="str">
        <f t="shared" si="57"/>
        <v>Obesity</v>
      </c>
      <c r="L1262">
        <v>8.75</v>
      </c>
      <c r="M1262" t="str">
        <f t="shared" si="58"/>
        <v>Diabetes</v>
      </c>
      <c r="N1262" t="str">
        <f>PROPER('Medical Examinations'!D1260)</f>
        <v>No</v>
      </c>
      <c r="O1262" t="s">
        <v>2380</v>
      </c>
      <c r="P1262" t="s">
        <v>2380</v>
      </c>
      <c r="Q1262" s="20">
        <v>0</v>
      </c>
      <c r="R1262" t="str">
        <f>PROPER('Answer Data Cleaning'!AA1262)</f>
        <v>No</v>
      </c>
      <c r="T1262" t="s">
        <v>1291</v>
      </c>
      <c r="U1262" s="24" t="str">
        <f>TEXT(_xlfn.CONCAT('Answer Data Cleaning'!M1262,"-",'Answer Data Cleaning'!L1262,"-",'Answer Data Cleaning'!K1262),"DD-MMM-YYYY")</f>
        <v>23-Aug-1968</v>
      </c>
      <c r="V1262">
        <f t="shared" si="59"/>
        <v>54</v>
      </c>
      <c r="W1262">
        <v>0</v>
      </c>
      <c r="X1262" s="22">
        <v>10435.07</v>
      </c>
      <c r="Y1262" t="s">
        <v>12</v>
      </c>
      <c r="Z1262" t="s">
        <v>16</v>
      </c>
      <c r="AA1262" t="s">
        <v>168</v>
      </c>
    </row>
    <row r="1263" spans="2:27" ht="15.5" x14ac:dyDescent="0.35">
      <c r="B1263" s="1" t="s">
        <v>1111</v>
      </c>
      <c r="C1263" s="1" t="s">
        <v>3644</v>
      </c>
      <c r="D1263" t="s">
        <v>4737</v>
      </c>
      <c r="E1263" t="s">
        <v>6841</v>
      </c>
      <c r="F1263" t="s">
        <v>6434</v>
      </c>
      <c r="I1263" t="s">
        <v>1111</v>
      </c>
      <c r="J1263">
        <v>25.4</v>
      </c>
      <c r="K1263" t="str">
        <f t="shared" si="57"/>
        <v>Overweight</v>
      </c>
      <c r="L1263">
        <v>11.96</v>
      </c>
      <c r="M1263" t="str">
        <f t="shared" si="58"/>
        <v>Diabetes</v>
      </c>
      <c r="N1263" t="str">
        <f>PROPER('Medical Examinations'!D1261)</f>
        <v>No</v>
      </c>
      <c r="O1263" t="s">
        <v>2380</v>
      </c>
      <c r="P1263" t="s">
        <v>2380</v>
      </c>
      <c r="Q1263" s="20">
        <v>0</v>
      </c>
      <c r="R1263" t="str">
        <f>PROPER('Answer Data Cleaning'!AA1263)</f>
        <v>No</v>
      </c>
      <c r="T1263" t="s">
        <v>1292</v>
      </c>
      <c r="U1263" s="24" t="str">
        <f>TEXT(_xlfn.CONCAT('Answer Data Cleaning'!M1263,"-",'Answer Data Cleaning'!L1263,"-",'Answer Data Cleaning'!K1263),"DD-MMM-YYYY")</f>
        <v>29-Aug-1968</v>
      </c>
      <c r="V1263">
        <f t="shared" si="59"/>
        <v>54</v>
      </c>
      <c r="W1263">
        <v>1</v>
      </c>
      <c r="X1263" s="22">
        <v>10436.1</v>
      </c>
      <c r="Y1263" t="s">
        <v>12</v>
      </c>
      <c r="Z1263" t="s">
        <v>12</v>
      </c>
      <c r="AA1263" t="s">
        <v>42</v>
      </c>
    </row>
    <row r="1264" spans="2:27" ht="15.5" x14ac:dyDescent="0.35">
      <c r="B1264" s="1" t="s">
        <v>1110</v>
      </c>
      <c r="C1264" s="1" t="s">
        <v>3645</v>
      </c>
      <c r="D1264" t="s">
        <v>4737</v>
      </c>
      <c r="E1264" t="s">
        <v>5464</v>
      </c>
      <c r="F1264" t="s">
        <v>6842</v>
      </c>
      <c r="I1264" t="s">
        <v>1110</v>
      </c>
      <c r="J1264">
        <v>32.299999999999997</v>
      </c>
      <c r="K1264" t="str">
        <f t="shared" si="57"/>
        <v>Obesity</v>
      </c>
      <c r="L1264">
        <v>10.54</v>
      </c>
      <c r="M1264" t="str">
        <f t="shared" si="58"/>
        <v>Diabetes</v>
      </c>
      <c r="N1264" t="str">
        <f>PROPER('Medical Examinations'!D1262)</f>
        <v>No</v>
      </c>
      <c r="O1264" t="s">
        <v>2380</v>
      </c>
      <c r="P1264" t="s">
        <v>2380</v>
      </c>
      <c r="Q1264" s="20">
        <v>0</v>
      </c>
      <c r="R1264" t="str">
        <f>PROPER('Answer Data Cleaning'!AA1264)</f>
        <v>No</v>
      </c>
      <c r="T1264" t="s">
        <v>1293</v>
      </c>
      <c r="U1264" s="24" t="str">
        <f>TEXT(_xlfn.CONCAT('Answer Data Cleaning'!M1264,"-",'Answer Data Cleaning'!L1264,"-",'Answer Data Cleaning'!K1264),"DD-MMM-YYYY")</f>
        <v>08-Nov-1968</v>
      </c>
      <c r="V1264">
        <f t="shared" si="59"/>
        <v>54</v>
      </c>
      <c r="W1264">
        <v>1</v>
      </c>
      <c r="X1264" s="22">
        <v>10450.549999999999</v>
      </c>
      <c r="Y1264" t="s">
        <v>12</v>
      </c>
      <c r="Z1264" t="s">
        <v>16</v>
      </c>
      <c r="AA1264" t="s">
        <v>42</v>
      </c>
    </row>
    <row r="1265" spans="2:27" ht="15.5" x14ac:dyDescent="0.35">
      <c r="B1265" s="1" t="s">
        <v>1109</v>
      </c>
      <c r="C1265" s="1" t="s">
        <v>3646</v>
      </c>
      <c r="D1265" t="s">
        <v>4734</v>
      </c>
      <c r="E1265" t="s">
        <v>6844</v>
      </c>
      <c r="F1265" t="s">
        <v>6843</v>
      </c>
      <c r="I1265" t="s">
        <v>1109</v>
      </c>
      <c r="J1265">
        <v>23.94</v>
      </c>
      <c r="K1265" t="str">
        <f t="shared" si="57"/>
        <v>Normal Weight</v>
      </c>
      <c r="L1265">
        <v>4.54</v>
      </c>
      <c r="M1265" t="str">
        <f t="shared" si="58"/>
        <v>Normal</v>
      </c>
      <c r="N1265" t="str">
        <f>PROPER('Medical Examinations'!D1263)</f>
        <v>Yes</v>
      </c>
      <c r="O1265" t="s">
        <v>2380</v>
      </c>
      <c r="P1265" t="s">
        <v>2383</v>
      </c>
      <c r="Q1265">
        <v>1</v>
      </c>
      <c r="R1265" t="str">
        <f>PROPER('Answer Data Cleaning'!AA1265)</f>
        <v>No</v>
      </c>
      <c r="T1265" t="s">
        <v>1294</v>
      </c>
      <c r="U1265" s="24" t="str">
        <f>TEXT(_xlfn.CONCAT('Answer Data Cleaning'!M1265,"-",'Answer Data Cleaning'!L1265,"-",'Answer Data Cleaning'!K1265),"DD-MMM-YYYY")</f>
        <v>14-Oct-1964</v>
      </c>
      <c r="V1265">
        <f t="shared" si="59"/>
        <v>58</v>
      </c>
      <c r="W1265">
        <v>0</v>
      </c>
      <c r="X1265" s="22">
        <v>10455.1</v>
      </c>
      <c r="Y1265" t="s">
        <v>12</v>
      </c>
      <c r="Z1265" t="s">
        <v>16</v>
      </c>
      <c r="AA1265" t="s">
        <v>23</v>
      </c>
    </row>
    <row r="1266" spans="2:27" ht="15.5" x14ac:dyDescent="0.35">
      <c r="B1266" s="1" t="s">
        <v>1108</v>
      </c>
      <c r="C1266" s="1" t="s">
        <v>3647</v>
      </c>
      <c r="D1266" t="s">
        <v>4734</v>
      </c>
      <c r="E1266" t="s">
        <v>6846</v>
      </c>
      <c r="F1266" t="s">
        <v>6845</v>
      </c>
      <c r="I1266" t="s">
        <v>1108</v>
      </c>
      <c r="J1266">
        <v>46.4</v>
      </c>
      <c r="K1266" t="str">
        <f t="shared" si="57"/>
        <v>Obesity</v>
      </c>
      <c r="L1266">
        <v>5.71</v>
      </c>
      <c r="M1266" t="str">
        <f t="shared" si="58"/>
        <v>Prediabetes</v>
      </c>
      <c r="N1266" t="str">
        <f>PROPER('Medical Examinations'!D1264)</f>
        <v>No</v>
      </c>
      <c r="O1266" t="s">
        <v>2380</v>
      </c>
      <c r="P1266" t="s">
        <v>2380</v>
      </c>
      <c r="Q1266" s="20">
        <v>0</v>
      </c>
      <c r="R1266" t="str">
        <f>PROPER('Answer Data Cleaning'!AA1266)</f>
        <v>No</v>
      </c>
      <c r="T1266" t="s">
        <v>1295</v>
      </c>
      <c r="U1266" s="24" t="str">
        <f>TEXT(_xlfn.CONCAT('Answer Data Cleaning'!M1266,"-",'Answer Data Cleaning'!L1266,"-",'Answer Data Cleaning'!K1266),"DD-MMM-YYYY")</f>
        <v>03-Aug-1976</v>
      </c>
      <c r="V1266">
        <f t="shared" si="59"/>
        <v>46</v>
      </c>
      <c r="W1266">
        <v>2</v>
      </c>
      <c r="X1266" s="22">
        <v>10455.14</v>
      </c>
      <c r="Y1266" t="s">
        <v>12</v>
      </c>
      <c r="Z1266" t="s">
        <v>11</v>
      </c>
      <c r="AA1266" t="s">
        <v>300</v>
      </c>
    </row>
    <row r="1267" spans="2:27" ht="15.5" x14ac:dyDescent="0.35">
      <c r="B1267" s="1" t="s">
        <v>1107</v>
      </c>
      <c r="C1267" s="1" t="s">
        <v>3648</v>
      </c>
      <c r="D1267" t="s">
        <v>4737</v>
      </c>
      <c r="E1267" t="s">
        <v>6848</v>
      </c>
      <c r="F1267" t="s">
        <v>6847</v>
      </c>
      <c r="I1267" t="s">
        <v>1107</v>
      </c>
      <c r="J1267">
        <v>40.375</v>
      </c>
      <c r="K1267" t="str">
        <f t="shared" si="57"/>
        <v>Obesity</v>
      </c>
      <c r="L1267">
        <v>6.25</v>
      </c>
      <c r="M1267" t="str">
        <f t="shared" si="58"/>
        <v>Prediabetes</v>
      </c>
      <c r="N1267" t="str">
        <f>PROPER('Medical Examinations'!D1265)</f>
        <v>Yes</v>
      </c>
      <c r="O1267" t="s">
        <v>2380</v>
      </c>
      <c r="P1267" t="s">
        <v>2380</v>
      </c>
      <c r="Q1267" s="20">
        <v>0</v>
      </c>
      <c r="R1267" t="str">
        <f>PROPER('Answer Data Cleaning'!AA1267)</f>
        <v>No</v>
      </c>
      <c r="T1267" t="s">
        <v>1296</v>
      </c>
      <c r="U1267" s="24" t="str">
        <f>TEXT(_xlfn.CONCAT('Answer Data Cleaning'!M1267,"-",'Answer Data Cleaning'!L1267,"-",'Answer Data Cleaning'!K1267),"DD-MMM-YYYY")</f>
        <v>27-Jul-1964</v>
      </c>
      <c r="V1267">
        <f t="shared" si="59"/>
        <v>58</v>
      </c>
      <c r="W1267">
        <v>0</v>
      </c>
      <c r="X1267" s="22">
        <v>10459.19</v>
      </c>
      <c r="Y1267" t="s">
        <v>12</v>
      </c>
      <c r="Z1267" t="s">
        <v>16</v>
      </c>
      <c r="AA1267" t="s">
        <v>13</v>
      </c>
    </row>
    <row r="1268" spans="2:27" ht="15.5" x14ac:dyDescent="0.35">
      <c r="B1268" s="1" t="s">
        <v>1106</v>
      </c>
      <c r="C1268" s="1" t="s">
        <v>3649</v>
      </c>
      <c r="D1268" t="s">
        <v>4737</v>
      </c>
      <c r="E1268" t="s">
        <v>6850</v>
      </c>
      <c r="F1268" t="s">
        <v>6849</v>
      </c>
      <c r="I1268" t="s">
        <v>1106</v>
      </c>
      <c r="J1268">
        <v>28.7</v>
      </c>
      <c r="K1268" t="str">
        <f t="shared" si="57"/>
        <v>Overweight</v>
      </c>
      <c r="L1268">
        <v>9.4700000000000006</v>
      </c>
      <c r="M1268" t="str">
        <f t="shared" si="58"/>
        <v>Diabetes</v>
      </c>
      <c r="N1268" t="str">
        <f>PROPER('Medical Examinations'!D1266)</f>
        <v>No</v>
      </c>
      <c r="O1268" t="s">
        <v>2380</v>
      </c>
      <c r="P1268" t="s">
        <v>2380</v>
      </c>
      <c r="Q1268">
        <v>2</v>
      </c>
      <c r="R1268" t="str">
        <f>PROPER('Answer Data Cleaning'!AA1268)</f>
        <v>No</v>
      </c>
      <c r="T1268" t="s">
        <v>1297</v>
      </c>
      <c r="U1268" s="24" t="str">
        <f>TEXT(_xlfn.CONCAT('Answer Data Cleaning'!M1268,"-",'Answer Data Cleaning'!L1268,"-",'Answer Data Cleaning'!K1268),"DD-MMM-YYYY")</f>
        <v>22-Sep-1969</v>
      </c>
      <c r="V1268">
        <f t="shared" si="59"/>
        <v>53</v>
      </c>
      <c r="W1268">
        <v>1</v>
      </c>
      <c r="X1268" s="22">
        <v>10461.98</v>
      </c>
      <c r="Y1268" t="s">
        <v>12</v>
      </c>
      <c r="Z1268" t="s">
        <v>16</v>
      </c>
      <c r="AA1268" t="s">
        <v>23</v>
      </c>
    </row>
    <row r="1269" spans="2:27" ht="15.5" x14ac:dyDescent="0.35">
      <c r="B1269" s="1" t="s">
        <v>1105</v>
      </c>
      <c r="C1269" s="1" t="s">
        <v>3650</v>
      </c>
      <c r="D1269" t="s">
        <v>4737</v>
      </c>
      <c r="E1269" t="s">
        <v>5127</v>
      </c>
      <c r="F1269" t="s">
        <v>6851</v>
      </c>
      <c r="I1269" t="s">
        <v>1105</v>
      </c>
      <c r="J1269">
        <v>26.63</v>
      </c>
      <c r="K1269" t="str">
        <f t="shared" si="57"/>
        <v>Overweight</v>
      </c>
      <c r="L1269">
        <v>5.7</v>
      </c>
      <c r="M1269" t="str">
        <f t="shared" si="58"/>
        <v>Prediabetes</v>
      </c>
      <c r="N1269" t="str">
        <f>PROPER('Medical Examinations'!D1267)</f>
        <v>No</v>
      </c>
      <c r="O1269" t="s">
        <v>2380</v>
      </c>
      <c r="P1269" t="s">
        <v>2380</v>
      </c>
      <c r="Q1269" s="20">
        <v>0</v>
      </c>
      <c r="R1269" t="str">
        <f>PROPER('Answer Data Cleaning'!AA1269)</f>
        <v>No</v>
      </c>
      <c r="T1269" t="s">
        <v>1298</v>
      </c>
      <c r="U1269" s="24" t="str">
        <f>TEXT(_xlfn.CONCAT('Answer Data Cleaning'!M1269,"-",'Answer Data Cleaning'!L1269,"-",'Answer Data Cleaning'!K1269),"DD-MMM-YYYY")</f>
        <v>28-Jun-1987</v>
      </c>
      <c r="V1269">
        <f t="shared" si="59"/>
        <v>35</v>
      </c>
      <c r="W1269">
        <v>3</v>
      </c>
      <c r="X1269" s="22">
        <v>10464.83</v>
      </c>
      <c r="Y1269" t="s">
        <v>12</v>
      </c>
      <c r="Z1269" t="s">
        <v>16</v>
      </c>
      <c r="AA1269" t="s">
        <v>23</v>
      </c>
    </row>
    <row r="1270" spans="2:27" ht="15.5" x14ac:dyDescent="0.35">
      <c r="B1270" s="1" t="s">
        <v>1104</v>
      </c>
      <c r="C1270" s="1" t="s">
        <v>3651</v>
      </c>
      <c r="D1270" t="s">
        <v>4737</v>
      </c>
      <c r="E1270" t="s">
        <v>6853</v>
      </c>
      <c r="F1270" t="s">
        <v>6852</v>
      </c>
      <c r="I1270" t="s">
        <v>1104</v>
      </c>
      <c r="J1270">
        <v>22.515000000000001</v>
      </c>
      <c r="K1270" t="str">
        <f t="shared" si="57"/>
        <v>Normal Weight</v>
      </c>
      <c r="L1270">
        <v>11.18</v>
      </c>
      <c r="M1270" t="str">
        <f t="shared" si="58"/>
        <v>Diabetes</v>
      </c>
      <c r="N1270" t="str">
        <f>PROPER('Medical Examinations'!D1268)</f>
        <v>No</v>
      </c>
      <c r="O1270" t="s">
        <v>2380</v>
      </c>
      <c r="P1270" t="s">
        <v>2380</v>
      </c>
      <c r="Q1270">
        <v>2</v>
      </c>
      <c r="R1270" t="str">
        <f>PROPER('Answer Data Cleaning'!AA1270)</f>
        <v>No</v>
      </c>
      <c r="T1270" t="s">
        <v>1299</v>
      </c>
      <c r="U1270" s="24" t="str">
        <f>TEXT(_xlfn.CONCAT('Answer Data Cleaning'!M1270,"-",'Answer Data Cleaning'!L1270,"-",'Answer Data Cleaning'!K1270),"DD-MMM-YYYY")</f>
        <v>21-Aug-1978</v>
      </c>
      <c r="V1270">
        <f t="shared" si="59"/>
        <v>44</v>
      </c>
      <c r="W1270">
        <v>2</v>
      </c>
      <c r="X1270" s="22">
        <v>10486.55</v>
      </c>
      <c r="Y1270" t="s">
        <v>12</v>
      </c>
      <c r="Z1270" t="s">
        <v>12</v>
      </c>
      <c r="AA1270" t="s">
        <v>200</v>
      </c>
    </row>
    <row r="1271" spans="2:27" ht="15.5" x14ac:dyDescent="0.35">
      <c r="B1271" s="1" t="s">
        <v>1103</v>
      </c>
      <c r="C1271" s="1" t="s">
        <v>3652</v>
      </c>
      <c r="D1271" t="s">
        <v>4734</v>
      </c>
      <c r="E1271" t="s">
        <v>6855</v>
      </c>
      <c r="F1271" t="s">
        <v>6854</v>
      </c>
      <c r="I1271" t="s">
        <v>1103</v>
      </c>
      <c r="J1271">
        <v>36.575000000000003</v>
      </c>
      <c r="K1271" t="str">
        <f t="shared" si="57"/>
        <v>Obesity</v>
      </c>
      <c r="L1271">
        <v>10.98</v>
      </c>
      <c r="M1271" t="str">
        <f t="shared" si="58"/>
        <v>Diabetes</v>
      </c>
      <c r="N1271" t="str">
        <f>PROPER('Medical Examinations'!D1269)</f>
        <v>No</v>
      </c>
      <c r="O1271" t="s">
        <v>2380</v>
      </c>
      <c r="P1271" t="s">
        <v>2380</v>
      </c>
      <c r="Q1271" s="20">
        <v>0</v>
      </c>
      <c r="R1271" t="str">
        <f>PROPER('Answer Data Cleaning'!AA1271)</f>
        <v>No</v>
      </c>
      <c r="T1271" t="s">
        <v>1300</v>
      </c>
      <c r="U1271" s="24" t="str">
        <f>TEXT(_xlfn.CONCAT('Answer Data Cleaning'!M1271,"-",'Answer Data Cleaning'!L1271,"-",'Answer Data Cleaning'!K1271),"DD-MMM-YYYY")</f>
        <v>19-Oct-1972</v>
      </c>
      <c r="V1271">
        <f t="shared" si="59"/>
        <v>50</v>
      </c>
      <c r="W1271">
        <v>2</v>
      </c>
      <c r="X1271" s="22">
        <v>10493.95</v>
      </c>
      <c r="Y1271" t="s">
        <v>12</v>
      </c>
      <c r="Z1271" t="s">
        <v>16</v>
      </c>
      <c r="AA1271" t="s">
        <v>23</v>
      </c>
    </row>
    <row r="1272" spans="2:27" ht="15.5" x14ac:dyDescent="0.35">
      <c r="B1272" s="1" t="s">
        <v>1102</v>
      </c>
      <c r="C1272" s="1" t="s">
        <v>3653</v>
      </c>
      <c r="D1272" t="s">
        <v>4734</v>
      </c>
      <c r="E1272" t="s">
        <v>6844</v>
      </c>
      <c r="F1272" t="s">
        <v>6856</v>
      </c>
      <c r="I1272" t="s">
        <v>1102</v>
      </c>
      <c r="J1272">
        <v>23.66</v>
      </c>
      <c r="K1272" t="str">
        <f t="shared" si="57"/>
        <v>Normal Weight</v>
      </c>
      <c r="L1272">
        <v>5.1100000000000003</v>
      </c>
      <c r="M1272" t="str">
        <f t="shared" si="58"/>
        <v>Normal</v>
      </c>
      <c r="N1272" t="str">
        <f>PROPER('Medical Examinations'!D1270)</f>
        <v>Yes</v>
      </c>
      <c r="O1272" t="s">
        <v>2380</v>
      </c>
      <c r="P1272" t="s">
        <v>2383</v>
      </c>
      <c r="Q1272">
        <v>1</v>
      </c>
      <c r="R1272" t="str">
        <f>PROPER('Answer Data Cleaning'!AA1272)</f>
        <v>No</v>
      </c>
      <c r="T1272" t="s">
        <v>1301</v>
      </c>
      <c r="U1272" s="24" t="str">
        <f>TEXT(_xlfn.CONCAT('Answer Data Cleaning'!M1272,"-",'Answer Data Cleaning'!L1272,"-",'Answer Data Cleaning'!K1272),"DD-MMM-YYYY")</f>
        <v>25-Oct-1977</v>
      </c>
      <c r="V1272">
        <f t="shared" si="59"/>
        <v>45</v>
      </c>
      <c r="W1272">
        <v>2</v>
      </c>
      <c r="X1272" s="22">
        <v>10495.6</v>
      </c>
      <c r="Y1272" t="s">
        <v>12</v>
      </c>
      <c r="Z1272" t="s">
        <v>16</v>
      </c>
      <c r="AA1272" t="s">
        <v>23</v>
      </c>
    </row>
    <row r="1273" spans="2:27" ht="15.5" x14ac:dyDescent="0.35">
      <c r="B1273" s="1" t="s">
        <v>1101</v>
      </c>
      <c r="C1273" s="1" t="s">
        <v>3654</v>
      </c>
      <c r="D1273" t="s">
        <v>4734</v>
      </c>
      <c r="E1273" t="s">
        <v>6857</v>
      </c>
      <c r="F1273" t="s">
        <v>5097</v>
      </c>
      <c r="I1273" t="s">
        <v>1101</v>
      </c>
      <c r="J1273">
        <v>18.62</v>
      </c>
      <c r="K1273" t="str">
        <f t="shared" si="57"/>
        <v>Normal Weight</v>
      </c>
      <c r="L1273">
        <v>10.24</v>
      </c>
      <c r="M1273" t="str">
        <f t="shared" si="58"/>
        <v>Diabetes</v>
      </c>
      <c r="N1273" t="str">
        <f>PROPER('Medical Examinations'!D1271)</f>
        <v>No</v>
      </c>
      <c r="O1273" t="s">
        <v>2380</v>
      </c>
      <c r="P1273" t="s">
        <v>2380</v>
      </c>
      <c r="Q1273" s="20">
        <v>0</v>
      </c>
      <c r="R1273" t="str">
        <f>PROPER('Answer Data Cleaning'!AA1273)</f>
        <v>No</v>
      </c>
      <c r="T1273" t="s">
        <v>1302</v>
      </c>
      <c r="U1273" s="24" t="str">
        <f>TEXT(_xlfn.CONCAT('Answer Data Cleaning'!M1273,"-",'Answer Data Cleaning'!L1273,"-",'Answer Data Cleaning'!K1273),"DD-MMM-YYYY")</f>
        <v>26-Sep-1971</v>
      </c>
      <c r="V1273">
        <f t="shared" si="59"/>
        <v>51</v>
      </c>
      <c r="W1273">
        <v>0</v>
      </c>
      <c r="X1273" s="22">
        <v>10546.48</v>
      </c>
      <c r="Y1273" t="s">
        <v>12</v>
      </c>
      <c r="Z1273" t="s">
        <v>12</v>
      </c>
      <c r="AA1273" t="s">
        <v>42</v>
      </c>
    </row>
    <row r="1274" spans="2:27" ht="15.5" x14ac:dyDescent="0.35">
      <c r="B1274" s="1" t="s">
        <v>1100</v>
      </c>
      <c r="C1274" s="1" t="s">
        <v>3655</v>
      </c>
      <c r="D1274" t="s">
        <v>4737</v>
      </c>
      <c r="E1274" t="s">
        <v>6858</v>
      </c>
      <c r="F1274" t="s">
        <v>5012</v>
      </c>
      <c r="I1274" t="s">
        <v>1100</v>
      </c>
      <c r="J1274">
        <v>19.190000000000001</v>
      </c>
      <c r="K1274" t="str">
        <f t="shared" si="57"/>
        <v>Normal Weight</v>
      </c>
      <c r="L1274">
        <v>7.71</v>
      </c>
      <c r="M1274" t="str">
        <f t="shared" si="58"/>
        <v>Diabetes</v>
      </c>
      <c r="N1274" t="str">
        <f>PROPER('Medical Examinations'!D1272)</f>
        <v>Yes</v>
      </c>
      <c r="O1274" t="s">
        <v>2380</v>
      </c>
      <c r="P1274" t="s">
        <v>2380</v>
      </c>
      <c r="Q1274">
        <v>1</v>
      </c>
      <c r="R1274" t="str">
        <f>PROPER('Answer Data Cleaning'!AA1274)</f>
        <v>No</v>
      </c>
      <c r="T1274" t="s">
        <v>1303</v>
      </c>
      <c r="U1274" s="24" t="str">
        <f>TEXT(_xlfn.CONCAT('Answer Data Cleaning'!M1274,"-",'Answer Data Cleaning'!L1274,"-",'Answer Data Cleaning'!K1274),"DD-MMM-YYYY")</f>
        <v>29-Jun-1971</v>
      </c>
      <c r="V1274">
        <f t="shared" si="59"/>
        <v>51</v>
      </c>
      <c r="W1274">
        <v>3</v>
      </c>
      <c r="X1274" s="22">
        <v>10560.49</v>
      </c>
      <c r="Y1274" t="s">
        <v>12</v>
      </c>
      <c r="Z1274" t="s">
        <v>11</v>
      </c>
      <c r="AA1274" t="s">
        <v>13</v>
      </c>
    </row>
    <row r="1275" spans="2:27" ht="15.5" x14ac:dyDescent="0.35">
      <c r="B1275" s="1" t="s">
        <v>1099</v>
      </c>
      <c r="C1275" s="1" t="s">
        <v>3656</v>
      </c>
      <c r="D1275" t="s">
        <v>4737</v>
      </c>
      <c r="E1275" t="s">
        <v>6860</v>
      </c>
      <c r="F1275" t="s">
        <v>6859</v>
      </c>
      <c r="I1275" t="s">
        <v>1099</v>
      </c>
      <c r="J1275">
        <v>27.5</v>
      </c>
      <c r="K1275" t="str">
        <f t="shared" si="57"/>
        <v>Overweight</v>
      </c>
      <c r="L1275">
        <v>6.03</v>
      </c>
      <c r="M1275" t="str">
        <f t="shared" si="58"/>
        <v>Prediabetes</v>
      </c>
      <c r="N1275" t="str">
        <f>PROPER('Medical Examinations'!D1273)</f>
        <v>No</v>
      </c>
      <c r="O1275" t="s">
        <v>2380</v>
      </c>
      <c r="P1275" t="s">
        <v>2380</v>
      </c>
      <c r="Q1275" s="20">
        <v>0</v>
      </c>
      <c r="R1275" t="str">
        <f>PROPER('Answer Data Cleaning'!AA1275)</f>
        <v>No</v>
      </c>
      <c r="T1275" t="s">
        <v>1304</v>
      </c>
      <c r="U1275" s="24" t="str">
        <f>TEXT(_xlfn.CONCAT('Answer Data Cleaning'!M1275,"-",'Answer Data Cleaning'!L1275,"-",'Answer Data Cleaning'!K1275),"DD-MMM-YYYY")</f>
        <v>17-Jul-1969</v>
      </c>
      <c r="V1275">
        <f t="shared" si="59"/>
        <v>53</v>
      </c>
      <c r="W1275">
        <v>0</v>
      </c>
      <c r="X1275" s="22">
        <v>10564.88</v>
      </c>
      <c r="Y1275" t="s">
        <v>12</v>
      </c>
      <c r="Z1275" t="s">
        <v>16</v>
      </c>
      <c r="AA1275" t="s">
        <v>247</v>
      </c>
    </row>
    <row r="1276" spans="2:27" ht="15.5" x14ac:dyDescent="0.35">
      <c r="B1276" s="1" t="s">
        <v>1098</v>
      </c>
      <c r="C1276" s="1" t="s">
        <v>3657</v>
      </c>
      <c r="D1276" t="s">
        <v>4737</v>
      </c>
      <c r="E1276" t="s">
        <v>6862</v>
      </c>
      <c r="F1276" t="s">
        <v>6861</v>
      </c>
      <c r="I1276" t="s">
        <v>1098</v>
      </c>
      <c r="J1276">
        <v>27.36</v>
      </c>
      <c r="K1276" t="str">
        <f t="shared" si="57"/>
        <v>Overweight</v>
      </c>
      <c r="L1276">
        <v>5.96</v>
      </c>
      <c r="M1276" t="str">
        <f t="shared" si="58"/>
        <v>Prediabetes</v>
      </c>
      <c r="N1276" t="str">
        <f>PROPER('Medical Examinations'!D1274)</f>
        <v>No</v>
      </c>
      <c r="O1276" t="s">
        <v>2380</v>
      </c>
      <c r="P1276" t="s">
        <v>2383</v>
      </c>
      <c r="Q1276">
        <v>1</v>
      </c>
      <c r="R1276" t="str">
        <f>PROPER('Answer Data Cleaning'!AA1276)</f>
        <v>No</v>
      </c>
      <c r="T1276" t="s">
        <v>1305</v>
      </c>
      <c r="U1276" s="24" t="str">
        <f>TEXT(_xlfn.CONCAT('Answer Data Cleaning'!M1276,"-",'Answer Data Cleaning'!L1276,"-",'Answer Data Cleaning'!K1276),"DD-MMM-YYYY")</f>
        <v>11-Dec-1966</v>
      </c>
      <c r="V1276">
        <f t="shared" si="59"/>
        <v>56</v>
      </c>
      <c r="W1276">
        <v>0</v>
      </c>
      <c r="X1276" s="22">
        <v>10577.09</v>
      </c>
      <c r="Y1276" t="s">
        <v>12</v>
      </c>
      <c r="Z1276" t="s">
        <v>12</v>
      </c>
      <c r="AA1276" t="s">
        <v>42</v>
      </c>
    </row>
    <row r="1277" spans="2:27" ht="15.5" x14ac:dyDescent="0.35">
      <c r="B1277" s="1" t="s">
        <v>1097</v>
      </c>
      <c r="C1277" s="1" t="s">
        <v>3658</v>
      </c>
      <c r="D1277" t="s">
        <v>4737</v>
      </c>
      <c r="E1277" t="s">
        <v>5747</v>
      </c>
      <c r="F1277" t="s">
        <v>6863</v>
      </c>
      <c r="I1277" t="s">
        <v>1097</v>
      </c>
      <c r="J1277">
        <v>20.350000000000001</v>
      </c>
      <c r="K1277" t="str">
        <f t="shared" si="57"/>
        <v>Normal Weight</v>
      </c>
      <c r="L1277">
        <v>4.16</v>
      </c>
      <c r="M1277" t="str">
        <f t="shared" si="58"/>
        <v>Normal</v>
      </c>
      <c r="N1277" t="str">
        <f>PROPER('Medical Examinations'!D1275)</f>
        <v>No</v>
      </c>
      <c r="O1277" t="s">
        <v>2380</v>
      </c>
      <c r="P1277" t="s">
        <v>2380</v>
      </c>
      <c r="Q1277" s="20">
        <v>0</v>
      </c>
      <c r="R1277" t="str">
        <f>PROPER('Answer Data Cleaning'!AA1277)</f>
        <v>No</v>
      </c>
      <c r="T1277" t="s">
        <v>1306</v>
      </c>
      <c r="U1277" s="24" t="str">
        <f>TEXT(_xlfn.CONCAT('Answer Data Cleaning'!M1277,"-",'Answer Data Cleaning'!L1277,"-",'Answer Data Cleaning'!K1277),"DD-MMM-YYYY")</f>
        <v>25-Dec-1969</v>
      </c>
      <c r="V1277">
        <f t="shared" si="59"/>
        <v>53</v>
      </c>
      <c r="W1277">
        <v>1</v>
      </c>
      <c r="X1277" s="22">
        <v>10579.71</v>
      </c>
      <c r="Y1277" t="s">
        <v>12</v>
      </c>
      <c r="Z1277" t="s">
        <v>12</v>
      </c>
      <c r="AA1277" t="s">
        <v>13</v>
      </c>
    </row>
    <row r="1278" spans="2:27" ht="15.5" x14ac:dyDescent="0.35">
      <c r="B1278" s="1" t="s">
        <v>1096</v>
      </c>
      <c r="C1278" s="1" t="s">
        <v>3659</v>
      </c>
      <c r="D1278" t="s">
        <v>4737</v>
      </c>
      <c r="E1278" t="s">
        <v>4786</v>
      </c>
      <c r="F1278" t="s">
        <v>6864</v>
      </c>
      <c r="I1278" t="s">
        <v>1096</v>
      </c>
      <c r="J1278">
        <v>24.035</v>
      </c>
      <c r="K1278" t="str">
        <f t="shared" si="57"/>
        <v>Normal Weight</v>
      </c>
      <c r="L1278">
        <v>6.11</v>
      </c>
      <c r="M1278" t="str">
        <f t="shared" si="58"/>
        <v>Prediabetes</v>
      </c>
      <c r="N1278" t="str">
        <f>PROPER('Medical Examinations'!D1276)</f>
        <v>No</v>
      </c>
      <c r="O1278" t="s">
        <v>2380</v>
      </c>
      <c r="P1278" t="s">
        <v>2380</v>
      </c>
      <c r="Q1278" s="20">
        <v>0</v>
      </c>
      <c r="R1278" t="str">
        <f>PROPER('Answer Data Cleaning'!AA1278)</f>
        <v>No</v>
      </c>
      <c r="T1278" t="s">
        <v>1307</v>
      </c>
      <c r="U1278" s="24" t="str">
        <f>TEXT(_xlfn.CONCAT('Answer Data Cleaning'!M1278,"-",'Answer Data Cleaning'!L1278,"-",'Answer Data Cleaning'!K1278),"DD-MMM-YYYY")</f>
        <v>03-Nov-1966</v>
      </c>
      <c r="V1278">
        <f t="shared" si="59"/>
        <v>56</v>
      </c>
      <c r="W1278">
        <v>0</v>
      </c>
      <c r="X1278" s="22">
        <v>10594.23</v>
      </c>
      <c r="Y1278" t="s">
        <v>12</v>
      </c>
      <c r="Z1278" t="s">
        <v>12</v>
      </c>
      <c r="AA1278" t="s">
        <v>13</v>
      </c>
    </row>
    <row r="1279" spans="2:27" ht="15.5" x14ac:dyDescent="0.35">
      <c r="B1279" s="1" t="s">
        <v>1095</v>
      </c>
      <c r="C1279" s="1" t="s">
        <v>3660</v>
      </c>
      <c r="D1279" t="s">
        <v>4737</v>
      </c>
      <c r="E1279" t="s">
        <v>6865</v>
      </c>
      <c r="F1279" t="s">
        <v>6404</v>
      </c>
      <c r="I1279" t="s">
        <v>1095</v>
      </c>
      <c r="J1279">
        <v>23.56</v>
      </c>
      <c r="K1279" t="str">
        <f t="shared" si="57"/>
        <v>Normal Weight</v>
      </c>
      <c r="L1279">
        <v>5.97</v>
      </c>
      <c r="M1279" t="str">
        <f t="shared" si="58"/>
        <v>Prediabetes</v>
      </c>
      <c r="N1279" t="str">
        <f>PROPER('Medical Examinations'!D1277)</f>
        <v>No</v>
      </c>
      <c r="O1279" t="s">
        <v>2380</v>
      </c>
      <c r="P1279" t="s">
        <v>2380</v>
      </c>
      <c r="Q1279" s="20">
        <v>0</v>
      </c>
      <c r="R1279" t="str">
        <f>PROPER('Answer Data Cleaning'!AA1279)</f>
        <v>No</v>
      </c>
      <c r="T1279" t="s">
        <v>1308</v>
      </c>
      <c r="U1279" s="24" t="str">
        <f>TEXT(_xlfn.CONCAT('Answer Data Cleaning'!M1279,"-",'Answer Data Cleaning'!L1279,"-",'Answer Data Cleaning'!K1279),"DD-MMM-YYYY")</f>
        <v>29-Nov-1967</v>
      </c>
      <c r="V1279">
        <f t="shared" si="59"/>
        <v>55</v>
      </c>
      <c r="W1279">
        <v>0</v>
      </c>
      <c r="X1279" s="22">
        <v>10594.5</v>
      </c>
      <c r="Y1279" t="s">
        <v>12</v>
      </c>
      <c r="Z1279" t="s">
        <v>16</v>
      </c>
      <c r="AA1279" t="s">
        <v>23</v>
      </c>
    </row>
    <row r="1280" spans="2:27" ht="15.5" x14ac:dyDescent="0.35">
      <c r="B1280" s="1" t="s">
        <v>1094</v>
      </c>
      <c r="C1280" s="1" t="s">
        <v>3661</v>
      </c>
      <c r="D1280" t="s">
        <v>4734</v>
      </c>
      <c r="E1280" t="s">
        <v>6867</v>
      </c>
      <c r="F1280" t="s">
        <v>6866</v>
      </c>
      <c r="I1280" t="s">
        <v>1094</v>
      </c>
      <c r="J1280">
        <v>27.17</v>
      </c>
      <c r="K1280" t="str">
        <f t="shared" si="57"/>
        <v>Overweight</v>
      </c>
      <c r="L1280">
        <v>10.81</v>
      </c>
      <c r="M1280" t="str">
        <f t="shared" si="58"/>
        <v>Diabetes</v>
      </c>
      <c r="N1280" t="str">
        <f>PROPER('Medical Examinations'!D1278)</f>
        <v>No</v>
      </c>
      <c r="O1280" t="s">
        <v>2380</v>
      </c>
      <c r="P1280" t="s">
        <v>2380</v>
      </c>
      <c r="Q1280">
        <v>2</v>
      </c>
      <c r="R1280" t="str">
        <f>PROPER('Answer Data Cleaning'!AA1280)</f>
        <v>No</v>
      </c>
      <c r="T1280" t="s">
        <v>1309</v>
      </c>
      <c r="U1280" s="24" t="str">
        <f>TEXT(_xlfn.CONCAT('Answer Data Cleaning'!M1280,"-",'Answer Data Cleaning'!L1280,"-",'Answer Data Cleaning'!K1280),"DD-MMM-YYYY")</f>
        <v>14-Dec-1972</v>
      </c>
      <c r="V1280">
        <f t="shared" si="59"/>
        <v>50</v>
      </c>
      <c r="W1280">
        <v>3</v>
      </c>
      <c r="X1280" s="22">
        <v>10600.55</v>
      </c>
      <c r="Y1280" t="s">
        <v>12</v>
      </c>
      <c r="Z1280" t="s">
        <v>16</v>
      </c>
      <c r="AA1280" t="s">
        <v>23</v>
      </c>
    </row>
    <row r="1281" spans="2:27" ht="15.5" x14ac:dyDescent="0.35">
      <c r="B1281" s="1" t="s">
        <v>1093</v>
      </c>
      <c r="C1281" s="1" t="s">
        <v>3662</v>
      </c>
      <c r="D1281" t="s">
        <v>4734</v>
      </c>
      <c r="E1281" t="s">
        <v>6869</v>
      </c>
      <c r="F1281" t="s">
        <v>6868</v>
      </c>
      <c r="I1281" t="s">
        <v>1093</v>
      </c>
      <c r="J1281">
        <v>34.32</v>
      </c>
      <c r="K1281" t="str">
        <f t="shared" si="57"/>
        <v>Obesity</v>
      </c>
      <c r="L1281">
        <v>5.7</v>
      </c>
      <c r="M1281" t="str">
        <f t="shared" si="58"/>
        <v>Prediabetes</v>
      </c>
      <c r="N1281" t="str">
        <f>PROPER('Medical Examinations'!D1279)</f>
        <v>Yes</v>
      </c>
      <c r="O1281" t="s">
        <v>2380</v>
      </c>
      <c r="P1281" t="s">
        <v>2383</v>
      </c>
      <c r="Q1281">
        <v>1</v>
      </c>
      <c r="R1281" t="str">
        <f>PROPER('Answer Data Cleaning'!AA1281)</f>
        <v>No</v>
      </c>
      <c r="T1281" t="s">
        <v>1310</v>
      </c>
      <c r="U1281" s="24" t="str">
        <f>TEXT(_xlfn.CONCAT('Answer Data Cleaning'!M1281,"-",'Answer Data Cleaning'!L1281,"-",'Answer Data Cleaning'!K1281),"DD-MMM-YYYY")</f>
        <v>20-Jul-1966</v>
      </c>
      <c r="V1281">
        <f t="shared" si="59"/>
        <v>56</v>
      </c>
      <c r="W1281">
        <v>0</v>
      </c>
      <c r="X1281" s="22">
        <v>10601.41</v>
      </c>
      <c r="Y1281" t="s">
        <v>12</v>
      </c>
      <c r="Z1281" t="s">
        <v>11</v>
      </c>
      <c r="AA1281" t="s">
        <v>42</v>
      </c>
    </row>
    <row r="1282" spans="2:27" ht="15.5" x14ac:dyDescent="0.35">
      <c r="B1282" s="1" t="s">
        <v>1092</v>
      </c>
      <c r="C1282" s="1" t="s">
        <v>3663</v>
      </c>
      <c r="D1282" t="s">
        <v>4734</v>
      </c>
      <c r="E1282" t="s">
        <v>6577</v>
      </c>
      <c r="F1282" t="s">
        <v>6870</v>
      </c>
      <c r="I1282" t="s">
        <v>1092</v>
      </c>
      <c r="J1282">
        <v>23.87</v>
      </c>
      <c r="K1282" t="str">
        <f t="shared" si="57"/>
        <v>Normal Weight</v>
      </c>
      <c r="L1282">
        <v>4.7699999999999996</v>
      </c>
      <c r="M1282" t="str">
        <f t="shared" si="58"/>
        <v>Normal</v>
      </c>
      <c r="N1282" t="str">
        <f>PROPER('Medical Examinations'!D1280)</f>
        <v>Yes</v>
      </c>
      <c r="O1282" t="s">
        <v>2380</v>
      </c>
      <c r="P1282" t="s">
        <v>2383</v>
      </c>
      <c r="Q1282">
        <v>1</v>
      </c>
      <c r="R1282" t="str">
        <f>PROPER('Answer Data Cleaning'!AA1282)</f>
        <v>No</v>
      </c>
      <c r="T1282" t="s">
        <v>1311</v>
      </c>
      <c r="U1282" s="24" t="str">
        <f>TEXT(_xlfn.CONCAT('Answer Data Cleaning'!M1282,"-",'Answer Data Cleaning'!L1282,"-",'Answer Data Cleaning'!K1282),"DD-MMM-YYYY")</f>
        <v>23-Jun-1967</v>
      </c>
      <c r="V1282">
        <f t="shared" si="59"/>
        <v>55</v>
      </c>
      <c r="W1282">
        <v>0</v>
      </c>
      <c r="X1282" s="22">
        <v>10601.63</v>
      </c>
      <c r="Y1282" t="s">
        <v>12</v>
      </c>
      <c r="Z1282" t="s">
        <v>11</v>
      </c>
      <c r="AA1282" t="s">
        <v>23</v>
      </c>
    </row>
    <row r="1283" spans="2:27" ht="15.5" x14ac:dyDescent="0.35">
      <c r="B1283" s="1" t="s">
        <v>1091</v>
      </c>
      <c r="C1283" s="1" t="s">
        <v>3664</v>
      </c>
      <c r="D1283" t="s">
        <v>4737</v>
      </c>
      <c r="E1283" t="s">
        <v>6872</v>
      </c>
      <c r="F1283" t="s">
        <v>6871</v>
      </c>
      <c r="I1283" t="s">
        <v>1091</v>
      </c>
      <c r="J1283">
        <v>30.15</v>
      </c>
      <c r="K1283" t="str">
        <f t="shared" si="57"/>
        <v>Obesity</v>
      </c>
      <c r="L1283">
        <v>4.25</v>
      </c>
      <c r="M1283" t="str">
        <f t="shared" si="58"/>
        <v>Normal</v>
      </c>
      <c r="N1283" t="str">
        <f>PROPER('Medical Examinations'!D1281)</f>
        <v>No</v>
      </c>
      <c r="O1283" t="s">
        <v>2380</v>
      </c>
      <c r="P1283" t="s">
        <v>2380</v>
      </c>
      <c r="Q1283">
        <v>1</v>
      </c>
      <c r="R1283" t="str">
        <f>PROPER('Answer Data Cleaning'!AA1283)</f>
        <v>No</v>
      </c>
      <c r="T1283" t="s">
        <v>1312</v>
      </c>
      <c r="U1283" s="24" t="str">
        <f>TEXT(_xlfn.CONCAT('Answer Data Cleaning'!M1283,"-",'Answer Data Cleaning'!L1283,"-",'Answer Data Cleaning'!K1283),"DD-MMM-YYYY")</f>
        <v>02-Jul-1966</v>
      </c>
      <c r="V1283">
        <f t="shared" si="59"/>
        <v>56</v>
      </c>
      <c r="W1283">
        <v>0</v>
      </c>
      <c r="X1283" s="22">
        <v>10602.39</v>
      </c>
      <c r="Y1283" t="s">
        <v>12</v>
      </c>
      <c r="Z1283" t="s">
        <v>12</v>
      </c>
      <c r="AA1283" t="s">
        <v>42</v>
      </c>
    </row>
    <row r="1284" spans="2:27" ht="15.5" x14ac:dyDescent="0.35">
      <c r="B1284" s="1" t="s">
        <v>1090</v>
      </c>
      <c r="C1284" s="1" t="s">
        <v>3665</v>
      </c>
      <c r="D1284" t="s">
        <v>4737</v>
      </c>
      <c r="E1284" t="s">
        <v>5029</v>
      </c>
      <c r="F1284" t="s">
        <v>6873</v>
      </c>
      <c r="I1284" t="s">
        <v>1090</v>
      </c>
      <c r="J1284">
        <v>26.36</v>
      </c>
      <c r="K1284" t="str">
        <f t="shared" ref="K1284:K1347" si="60">IF(J1284&lt;18.5,"Underweight",IF(J1284&lt;25,"Normal Weight",IF(J1284&lt;30,"Overweight","Obesity")))</f>
        <v>Overweight</v>
      </c>
      <c r="L1284">
        <v>5.52</v>
      </c>
      <c r="M1284" t="str">
        <f t="shared" ref="M1284:M1347" si="61">IF(L1284&lt;5.7,"Normal",IF(L1284&lt;6.5,"Prediabetes","Diabetes"))</f>
        <v>Normal</v>
      </c>
      <c r="N1284" t="str">
        <f>PROPER('Medical Examinations'!D1282)</f>
        <v>No</v>
      </c>
      <c r="O1284" t="s">
        <v>2380</v>
      </c>
      <c r="P1284" t="s">
        <v>2380</v>
      </c>
      <c r="Q1284" s="20">
        <v>0</v>
      </c>
      <c r="R1284" t="str">
        <f>PROPER('Answer Data Cleaning'!AA1284)</f>
        <v>No</v>
      </c>
      <c r="T1284" t="s">
        <v>1313</v>
      </c>
      <c r="U1284" s="24" t="str">
        <f>TEXT(_xlfn.CONCAT('Answer Data Cleaning'!M1284,"-",'Answer Data Cleaning'!L1284,"-",'Answer Data Cleaning'!K1284),"DD-MMM-YYYY")</f>
        <v>27-Jun-1965</v>
      </c>
      <c r="V1284">
        <f t="shared" si="59"/>
        <v>57</v>
      </c>
      <c r="W1284">
        <v>0</v>
      </c>
      <c r="X1284" s="22">
        <v>10608.67</v>
      </c>
      <c r="Y1284" t="s">
        <v>12</v>
      </c>
      <c r="Z1284" t="s">
        <v>12</v>
      </c>
      <c r="AA1284" t="s">
        <v>23</v>
      </c>
    </row>
    <row r="1285" spans="2:27" ht="15.5" x14ac:dyDescent="0.35">
      <c r="B1285" s="1" t="s">
        <v>1089</v>
      </c>
      <c r="C1285" s="1" t="s">
        <v>3666</v>
      </c>
      <c r="D1285" t="s">
        <v>4734</v>
      </c>
      <c r="E1285" t="s">
        <v>6550</v>
      </c>
      <c r="F1285" t="s">
        <v>6874</v>
      </c>
      <c r="I1285" t="s">
        <v>1089</v>
      </c>
      <c r="J1285">
        <v>45.32</v>
      </c>
      <c r="K1285" t="str">
        <f t="shared" si="60"/>
        <v>Obesity</v>
      </c>
      <c r="L1285">
        <v>6.53</v>
      </c>
      <c r="M1285" t="str">
        <f t="shared" si="61"/>
        <v>Diabetes</v>
      </c>
      <c r="N1285" t="str">
        <f>PROPER('Medical Examinations'!D1283)</f>
        <v>Yes</v>
      </c>
      <c r="O1285" t="s">
        <v>2380</v>
      </c>
      <c r="P1285" t="s">
        <v>2380</v>
      </c>
      <c r="Q1285">
        <v>1</v>
      </c>
      <c r="R1285" t="str">
        <f>PROPER('Answer Data Cleaning'!AA1285)</f>
        <v>No</v>
      </c>
      <c r="T1285" t="s">
        <v>1314</v>
      </c>
      <c r="U1285" s="24" t="str">
        <f>TEXT(_xlfn.CONCAT('Answer Data Cleaning'!M1285,"-",'Answer Data Cleaning'!L1285,"-",'Answer Data Cleaning'!K1285),"DD-MMM-YYYY")</f>
        <v>23-Jul-1992</v>
      </c>
      <c r="V1285">
        <f t="shared" ref="V1285:V1348" si="62">DATEDIF(U1285,"08-jun-2023","y")</f>
        <v>30</v>
      </c>
      <c r="W1285">
        <v>0</v>
      </c>
      <c r="X1285" s="22">
        <v>10617.04</v>
      </c>
      <c r="Y1285" t="s">
        <v>12</v>
      </c>
      <c r="Z1285" t="s">
        <v>12</v>
      </c>
      <c r="AA1285" t="s">
        <v>535</v>
      </c>
    </row>
    <row r="1286" spans="2:27" ht="15.5" x14ac:dyDescent="0.35">
      <c r="B1286" s="1" t="s">
        <v>1088</v>
      </c>
      <c r="C1286" s="1" t="s">
        <v>3667</v>
      </c>
      <c r="D1286" t="s">
        <v>4737</v>
      </c>
      <c r="E1286" t="s">
        <v>5158</v>
      </c>
      <c r="F1286" t="s">
        <v>5195</v>
      </c>
      <c r="I1286" t="s">
        <v>1088</v>
      </c>
      <c r="J1286">
        <v>31.93</v>
      </c>
      <c r="K1286" t="str">
        <f t="shared" si="60"/>
        <v>Obesity</v>
      </c>
      <c r="L1286">
        <v>4.82</v>
      </c>
      <c r="M1286" t="str">
        <f t="shared" si="61"/>
        <v>Normal</v>
      </c>
      <c r="N1286" t="str">
        <f>PROPER('Medical Examinations'!D1284)</f>
        <v>Yes</v>
      </c>
      <c r="O1286" t="s">
        <v>2380</v>
      </c>
      <c r="P1286" t="s">
        <v>2380</v>
      </c>
      <c r="Q1286">
        <v>1</v>
      </c>
      <c r="R1286" t="str">
        <f>PROPER('Answer Data Cleaning'!AA1286)</f>
        <v>No</v>
      </c>
      <c r="T1286" t="s">
        <v>1315</v>
      </c>
      <c r="U1286" s="24" t="str">
        <f>TEXT(_xlfn.CONCAT('Answer Data Cleaning'!M1286,"-",'Answer Data Cleaning'!L1286,"-",'Answer Data Cleaning'!K1286),"DD-MMM-YYYY")</f>
        <v>06-Jul-1990</v>
      </c>
      <c r="V1286">
        <f t="shared" si="62"/>
        <v>32</v>
      </c>
      <c r="W1286">
        <v>3</v>
      </c>
      <c r="X1286" s="22">
        <v>10620.26</v>
      </c>
      <c r="Y1286" t="s">
        <v>12</v>
      </c>
      <c r="Z1286" t="s">
        <v>12</v>
      </c>
      <c r="AA1286" t="s">
        <v>23</v>
      </c>
    </row>
    <row r="1287" spans="2:27" ht="15.5" x14ac:dyDescent="0.35">
      <c r="B1287" s="1" t="s">
        <v>1087</v>
      </c>
      <c r="C1287" s="1" t="s">
        <v>3668</v>
      </c>
      <c r="D1287" t="s">
        <v>4734</v>
      </c>
      <c r="E1287" t="s">
        <v>6876</v>
      </c>
      <c r="F1287" t="s">
        <v>6875</v>
      </c>
      <c r="I1287" t="s">
        <v>1087</v>
      </c>
      <c r="J1287">
        <v>36</v>
      </c>
      <c r="K1287" t="str">
        <f t="shared" si="60"/>
        <v>Obesity</v>
      </c>
      <c r="L1287">
        <v>11.94</v>
      </c>
      <c r="M1287" t="str">
        <f t="shared" si="61"/>
        <v>Diabetes</v>
      </c>
      <c r="N1287" t="str">
        <f>PROPER('Medical Examinations'!D1285)</f>
        <v>Yes</v>
      </c>
      <c r="O1287" t="s">
        <v>2380</v>
      </c>
      <c r="P1287" t="s">
        <v>2380</v>
      </c>
      <c r="Q1287">
        <v>1</v>
      </c>
      <c r="R1287" t="str">
        <f>PROPER('Answer Data Cleaning'!AA1287)</f>
        <v>No</v>
      </c>
      <c r="T1287" t="s">
        <v>1316</v>
      </c>
      <c r="U1287" s="24" t="str">
        <f>TEXT(_xlfn.CONCAT('Answer Data Cleaning'!M1287,"-",'Answer Data Cleaning'!L1287,"-",'Answer Data Cleaning'!K1287),"DD-MMM-YYYY")</f>
        <v>08-Aug-1964</v>
      </c>
      <c r="V1287">
        <f t="shared" si="62"/>
        <v>58</v>
      </c>
      <c r="W1287">
        <v>0</v>
      </c>
      <c r="X1287" s="22">
        <v>10627.81</v>
      </c>
      <c r="Y1287" t="s">
        <v>12</v>
      </c>
      <c r="Z1287" t="s">
        <v>12</v>
      </c>
      <c r="AA1287" t="s">
        <v>13</v>
      </c>
    </row>
    <row r="1288" spans="2:27" ht="15.5" x14ac:dyDescent="0.35">
      <c r="B1288" s="1" t="s">
        <v>1086</v>
      </c>
      <c r="C1288" s="1" t="s">
        <v>3669</v>
      </c>
      <c r="D1288" t="s">
        <v>4734</v>
      </c>
      <c r="E1288" t="s">
        <v>6878</v>
      </c>
      <c r="F1288" t="s">
        <v>6877</v>
      </c>
      <c r="I1288" t="s">
        <v>1086</v>
      </c>
      <c r="J1288">
        <v>32</v>
      </c>
      <c r="K1288" t="str">
        <f t="shared" si="60"/>
        <v>Obesity</v>
      </c>
      <c r="L1288">
        <v>7.85</v>
      </c>
      <c r="M1288" t="str">
        <f t="shared" si="61"/>
        <v>Diabetes</v>
      </c>
      <c r="N1288" t="str">
        <f>PROPER('Medical Examinations'!D1286)</f>
        <v>Yes</v>
      </c>
      <c r="O1288" t="s">
        <v>2380</v>
      </c>
      <c r="P1288" t="s">
        <v>2380</v>
      </c>
      <c r="Q1288">
        <v>1</v>
      </c>
      <c r="R1288" t="str">
        <f>PROPER('Answer Data Cleaning'!AA1288)</f>
        <v>No</v>
      </c>
      <c r="T1288" t="s">
        <v>1317</v>
      </c>
      <c r="U1288" s="24" t="str">
        <f>TEXT(_xlfn.CONCAT('Answer Data Cleaning'!M1288,"-",'Answer Data Cleaning'!L1288,"-",'Answer Data Cleaning'!K1288),"DD-MMM-YYYY")</f>
        <v>22-Nov-1976</v>
      </c>
      <c r="V1288">
        <f t="shared" si="62"/>
        <v>46</v>
      </c>
      <c r="W1288">
        <v>2</v>
      </c>
      <c r="X1288" s="22">
        <v>10665.44</v>
      </c>
      <c r="Y1288" t="s">
        <v>12</v>
      </c>
      <c r="Z1288" t="s">
        <v>11</v>
      </c>
      <c r="AA1288" t="s">
        <v>300</v>
      </c>
    </row>
    <row r="1289" spans="2:27" ht="15.5" x14ac:dyDescent="0.35">
      <c r="B1289" s="1" t="s">
        <v>1085</v>
      </c>
      <c r="C1289" s="1" t="s">
        <v>3670</v>
      </c>
      <c r="D1289" t="s">
        <v>4734</v>
      </c>
      <c r="E1289" t="s">
        <v>6880</v>
      </c>
      <c r="F1289" t="s">
        <v>6879</v>
      </c>
      <c r="I1289" t="s">
        <v>1085</v>
      </c>
      <c r="J1289">
        <v>29.37</v>
      </c>
      <c r="K1289" t="str">
        <f t="shared" si="60"/>
        <v>Overweight</v>
      </c>
      <c r="L1289">
        <v>8.01</v>
      </c>
      <c r="M1289" t="str">
        <f t="shared" si="61"/>
        <v>Diabetes</v>
      </c>
      <c r="N1289" t="str">
        <f>PROPER('Medical Examinations'!D1287)</f>
        <v>Yes</v>
      </c>
      <c r="O1289" t="s">
        <v>2380</v>
      </c>
      <c r="P1289" t="s">
        <v>2380</v>
      </c>
      <c r="Q1289">
        <v>1</v>
      </c>
      <c r="R1289" t="str">
        <f>PROPER('Answer Data Cleaning'!AA1289)</f>
        <v>No</v>
      </c>
      <c r="T1289" t="s">
        <v>1318</v>
      </c>
      <c r="U1289" s="24" t="str">
        <f>TEXT(_xlfn.CONCAT('Answer Data Cleaning'!M1289,"-",'Answer Data Cleaning'!L1289,"-",'Answer Data Cleaning'!K1289),"DD-MMM-YYYY")</f>
        <v>07-Sep-1962</v>
      </c>
      <c r="V1289">
        <f t="shared" si="62"/>
        <v>60</v>
      </c>
      <c r="W1289">
        <v>0</v>
      </c>
      <c r="X1289" s="22">
        <v>10676.83</v>
      </c>
      <c r="Y1289" t="s">
        <v>12</v>
      </c>
      <c r="Z1289" t="s">
        <v>12</v>
      </c>
      <c r="AA1289" t="s">
        <v>13</v>
      </c>
    </row>
    <row r="1290" spans="2:27" ht="15.5" x14ac:dyDescent="0.35">
      <c r="B1290" s="1" t="s">
        <v>1084</v>
      </c>
      <c r="C1290" s="1" t="s">
        <v>3671</v>
      </c>
      <c r="D1290" t="s">
        <v>4734</v>
      </c>
      <c r="E1290" t="s">
        <v>6881</v>
      </c>
      <c r="F1290" t="s">
        <v>4759</v>
      </c>
      <c r="I1290" t="s">
        <v>1084</v>
      </c>
      <c r="J1290">
        <v>23.6</v>
      </c>
      <c r="K1290" t="str">
        <f t="shared" si="60"/>
        <v>Normal Weight</v>
      </c>
      <c r="L1290">
        <v>7.4</v>
      </c>
      <c r="M1290" t="str">
        <f t="shared" si="61"/>
        <v>Diabetes</v>
      </c>
      <c r="N1290" t="str">
        <f>PROPER('Medical Examinations'!D1288)</f>
        <v>Yes</v>
      </c>
      <c r="O1290" t="s">
        <v>2380</v>
      </c>
      <c r="P1290" t="s">
        <v>2380</v>
      </c>
      <c r="Q1290">
        <v>1</v>
      </c>
      <c r="R1290" t="str">
        <f>PROPER('Answer Data Cleaning'!AA1290)</f>
        <v>No</v>
      </c>
      <c r="T1290" t="s">
        <v>1319</v>
      </c>
      <c r="U1290" s="24" t="str">
        <f>TEXT(_xlfn.CONCAT('Answer Data Cleaning'!M1290,"-",'Answer Data Cleaning'!L1290,"-",'Answer Data Cleaning'!K1290),"DD-MMM-YYYY")</f>
        <v>02-Aug-1977</v>
      </c>
      <c r="V1290">
        <f t="shared" si="62"/>
        <v>45</v>
      </c>
      <c r="W1290">
        <v>2</v>
      </c>
      <c r="X1290" s="22">
        <v>10690.11</v>
      </c>
      <c r="Y1290" t="s">
        <v>12</v>
      </c>
      <c r="Z1290" t="s">
        <v>11</v>
      </c>
      <c r="AA1290" t="s">
        <v>300</v>
      </c>
    </row>
    <row r="1291" spans="2:27" ht="15.5" x14ac:dyDescent="0.35">
      <c r="B1291" s="1" t="s">
        <v>1083</v>
      </c>
      <c r="C1291" s="1" t="s">
        <v>3672</v>
      </c>
      <c r="D1291" t="s">
        <v>4734</v>
      </c>
      <c r="E1291" t="s">
        <v>5098</v>
      </c>
      <c r="F1291" t="s">
        <v>6882</v>
      </c>
      <c r="I1291" t="s">
        <v>1083</v>
      </c>
      <c r="J1291">
        <v>33.155000000000001</v>
      </c>
      <c r="K1291" t="str">
        <f t="shared" si="60"/>
        <v>Obesity</v>
      </c>
      <c r="L1291">
        <v>8.3800000000000008</v>
      </c>
      <c r="M1291" t="str">
        <f t="shared" si="61"/>
        <v>Diabetes</v>
      </c>
      <c r="N1291" t="str">
        <f>PROPER('Medical Examinations'!D1289)</f>
        <v>Yes</v>
      </c>
      <c r="O1291" t="s">
        <v>2380</v>
      </c>
      <c r="P1291" t="s">
        <v>2380</v>
      </c>
      <c r="Q1291" s="20">
        <v>0</v>
      </c>
      <c r="R1291" t="str">
        <f>PROPER('Answer Data Cleaning'!AA1291)</f>
        <v>No</v>
      </c>
      <c r="T1291" t="s">
        <v>1320</v>
      </c>
      <c r="U1291" s="24" t="str">
        <f>TEXT(_xlfn.CONCAT('Answer Data Cleaning'!M1291,"-",'Answer Data Cleaning'!L1291,"-",'Answer Data Cleaning'!K1291),"DD-MMM-YYYY")</f>
        <v>30-Sep-1976</v>
      </c>
      <c r="V1291">
        <f t="shared" si="62"/>
        <v>46</v>
      </c>
      <c r="W1291">
        <v>2</v>
      </c>
      <c r="X1291" s="22">
        <v>10698.38</v>
      </c>
      <c r="Y1291" t="s">
        <v>12</v>
      </c>
      <c r="Z1291" t="s">
        <v>16</v>
      </c>
      <c r="AA1291" t="s">
        <v>200</v>
      </c>
    </row>
    <row r="1292" spans="2:27" ht="15.5" x14ac:dyDescent="0.35">
      <c r="B1292" s="1" t="s">
        <v>1082</v>
      </c>
      <c r="C1292" s="1" t="s">
        <v>3673</v>
      </c>
      <c r="D1292" t="s">
        <v>4734</v>
      </c>
      <c r="E1292" t="s">
        <v>6884</v>
      </c>
      <c r="F1292" t="s">
        <v>6883</v>
      </c>
      <c r="I1292" t="s">
        <v>1082</v>
      </c>
      <c r="J1292">
        <v>24.32</v>
      </c>
      <c r="K1292" t="str">
        <f t="shared" si="60"/>
        <v>Normal Weight</v>
      </c>
      <c r="L1292">
        <v>11.56</v>
      </c>
      <c r="M1292" t="str">
        <f t="shared" si="61"/>
        <v>Diabetes</v>
      </c>
      <c r="N1292" t="str">
        <f>PROPER('Medical Examinations'!D1290)</f>
        <v>Yes</v>
      </c>
      <c r="O1292" t="s">
        <v>2380</v>
      </c>
      <c r="P1292" t="s">
        <v>2380</v>
      </c>
      <c r="Q1292">
        <v>1</v>
      </c>
      <c r="R1292" t="str">
        <f>PROPER('Answer Data Cleaning'!AA1292)</f>
        <v>No</v>
      </c>
      <c r="T1292" t="s">
        <v>1321</v>
      </c>
      <c r="U1292" s="24" t="str">
        <f>TEXT(_xlfn.CONCAT('Answer Data Cleaning'!M1292,"-",'Answer Data Cleaning'!L1292,"-",'Answer Data Cleaning'!K1292),"DD-MMM-YYYY")</f>
        <v>24-Oct-1972</v>
      </c>
      <c r="V1292">
        <f t="shared" si="62"/>
        <v>50</v>
      </c>
      <c r="W1292">
        <v>3</v>
      </c>
      <c r="X1292" s="22">
        <v>10702.64</v>
      </c>
      <c r="Y1292" t="s">
        <v>12</v>
      </c>
      <c r="Z1292" t="s">
        <v>12</v>
      </c>
      <c r="AA1292" t="s">
        <v>13</v>
      </c>
    </row>
    <row r="1293" spans="2:27" ht="15.5" x14ac:dyDescent="0.35">
      <c r="B1293" s="1" t="s">
        <v>1081</v>
      </c>
      <c r="C1293" s="1" t="s">
        <v>3674</v>
      </c>
      <c r="D1293" t="s">
        <v>4734</v>
      </c>
      <c r="E1293" t="s">
        <v>6886</v>
      </c>
      <c r="F1293" t="s">
        <v>6885</v>
      </c>
      <c r="I1293" t="s">
        <v>1081</v>
      </c>
      <c r="J1293">
        <v>36.299999999999997</v>
      </c>
      <c r="K1293" t="str">
        <f t="shared" si="60"/>
        <v>Obesity</v>
      </c>
      <c r="L1293">
        <v>4.6100000000000003</v>
      </c>
      <c r="M1293" t="str">
        <f t="shared" si="61"/>
        <v>Normal</v>
      </c>
      <c r="N1293" t="str">
        <f>PROPER('Medical Examinations'!D1291)</f>
        <v>No</v>
      </c>
      <c r="O1293" t="s">
        <v>2380</v>
      </c>
      <c r="P1293" t="s">
        <v>2380</v>
      </c>
      <c r="Q1293" s="20">
        <v>0</v>
      </c>
      <c r="R1293" t="str">
        <f>PROPER('Answer Data Cleaning'!AA1293)</f>
        <v>No</v>
      </c>
      <c r="T1293" t="s">
        <v>1322</v>
      </c>
      <c r="U1293" s="24" t="str">
        <f>TEXT(_xlfn.CONCAT('Answer Data Cleaning'!M1293,"-",'Answer Data Cleaning'!L1293,"-",'Answer Data Cleaning'!K1293),"DD-MMM-YYYY")</f>
        <v>30-Jul-1967</v>
      </c>
      <c r="V1293">
        <f t="shared" si="62"/>
        <v>55</v>
      </c>
      <c r="W1293">
        <v>0</v>
      </c>
      <c r="X1293" s="22">
        <v>10704.47</v>
      </c>
      <c r="Y1293" t="s">
        <v>12</v>
      </c>
      <c r="Z1293" t="s">
        <v>11</v>
      </c>
      <c r="AA1293" t="s">
        <v>42</v>
      </c>
    </row>
    <row r="1294" spans="2:27" ht="15.5" x14ac:dyDescent="0.35">
      <c r="B1294" s="1" t="s">
        <v>1080</v>
      </c>
      <c r="C1294" s="1" t="s">
        <v>3675</v>
      </c>
      <c r="D1294" t="s">
        <v>4734</v>
      </c>
      <c r="E1294" t="s">
        <v>4846</v>
      </c>
      <c r="F1294" t="s">
        <v>6887</v>
      </c>
      <c r="I1294" t="s">
        <v>1080</v>
      </c>
      <c r="J1294">
        <v>34.4</v>
      </c>
      <c r="K1294" t="str">
        <f t="shared" si="60"/>
        <v>Obesity</v>
      </c>
      <c r="L1294">
        <v>4.95</v>
      </c>
      <c r="M1294" t="str">
        <f t="shared" si="61"/>
        <v>Normal</v>
      </c>
      <c r="N1294" t="str">
        <f>PROPER('Medical Examinations'!D1292)</f>
        <v>No</v>
      </c>
      <c r="O1294" t="s">
        <v>2380</v>
      </c>
      <c r="P1294" t="s">
        <v>2383</v>
      </c>
      <c r="Q1294">
        <v>1</v>
      </c>
      <c r="R1294" t="str">
        <f>PROPER('Answer Data Cleaning'!AA1294)</f>
        <v>No</v>
      </c>
      <c r="T1294" t="s">
        <v>1323</v>
      </c>
      <c r="U1294" s="24" t="str">
        <f>TEXT(_xlfn.CONCAT('Answer Data Cleaning'!M1294,"-",'Answer Data Cleaning'!L1294,"-",'Answer Data Cleaning'!K1294),"DD-MMM-YYYY")</f>
        <v>05-Oct-1967</v>
      </c>
      <c r="V1294">
        <f t="shared" si="62"/>
        <v>55</v>
      </c>
      <c r="W1294">
        <v>0</v>
      </c>
      <c r="X1294" s="22">
        <v>10713.64</v>
      </c>
      <c r="Y1294" t="s">
        <v>12</v>
      </c>
      <c r="Z1294" t="s">
        <v>12</v>
      </c>
      <c r="AA1294" t="s">
        <v>42</v>
      </c>
    </row>
    <row r="1295" spans="2:27" ht="15.5" x14ac:dyDescent="0.35">
      <c r="B1295" s="1" t="s">
        <v>1079</v>
      </c>
      <c r="C1295" s="1" t="s">
        <v>3676</v>
      </c>
      <c r="D1295" t="s">
        <v>4734</v>
      </c>
      <c r="E1295" t="s">
        <v>6577</v>
      </c>
      <c r="F1295" t="s">
        <v>6888</v>
      </c>
      <c r="I1295" t="s">
        <v>1079</v>
      </c>
      <c r="J1295">
        <v>30.9</v>
      </c>
      <c r="K1295" t="str">
        <f t="shared" si="60"/>
        <v>Obesity</v>
      </c>
      <c r="L1295">
        <v>5.04</v>
      </c>
      <c r="M1295" t="str">
        <f t="shared" si="61"/>
        <v>Normal</v>
      </c>
      <c r="N1295" t="str">
        <f>PROPER('Medical Examinations'!D1293)</f>
        <v>No</v>
      </c>
      <c r="O1295" t="s">
        <v>2380</v>
      </c>
      <c r="P1295" t="s">
        <v>2380</v>
      </c>
      <c r="Q1295" s="20">
        <v>0</v>
      </c>
      <c r="R1295" t="str">
        <f>PROPER('Answer Data Cleaning'!AA1295)</f>
        <v>No</v>
      </c>
      <c r="T1295" t="s">
        <v>1324</v>
      </c>
      <c r="U1295" s="24" t="str">
        <f>TEXT(_xlfn.CONCAT('Answer Data Cleaning'!M1295,"-",'Answer Data Cleaning'!L1295,"-",'Answer Data Cleaning'!K1295),"DD-MMM-YYYY")</f>
        <v>25-Jun-1992</v>
      </c>
      <c r="V1295">
        <f t="shared" si="62"/>
        <v>30</v>
      </c>
      <c r="W1295">
        <v>0</v>
      </c>
      <c r="X1295" s="22">
        <v>10719.57</v>
      </c>
      <c r="Y1295" t="s">
        <v>12</v>
      </c>
      <c r="Z1295" t="s">
        <v>16</v>
      </c>
      <c r="AA1295" t="s">
        <v>23</v>
      </c>
    </row>
    <row r="1296" spans="2:27" ht="15.5" x14ac:dyDescent="0.35">
      <c r="B1296" s="1" t="s">
        <v>1078</v>
      </c>
      <c r="C1296" s="1" t="s">
        <v>3677</v>
      </c>
      <c r="D1296" t="s">
        <v>4734</v>
      </c>
      <c r="E1296" t="s">
        <v>6890</v>
      </c>
      <c r="F1296" t="s">
        <v>6889</v>
      </c>
      <c r="I1296" t="s">
        <v>1078</v>
      </c>
      <c r="J1296">
        <v>28.6</v>
      </c>
      <c r="K1296" t="str">
        <f t="shared" si="60"/>
        <v>Overweight</v>
      </c>
      <c r="L1296">
        <v>5.42</v>
      </c>
      <c r="M1296" t="str">
        <f t="shared" si="61"/>
        <v>Normal</v>
      </c>
      <c r="N1296" t="str">
        <f>PROPER('Medical Examinations'!D1294)</f>
        <v>No</v>
      </c>
      <c r="O1296" t="s">
        <v>2380</v>
      </c>
      <c r="P1296" t="s">
        <v>2380</v>
      </c>
      <c r="Q1296" s="20">
        <v>0</v>
      </c>
      <c r="R1296" t="str">
        <f>PROPER('Answer Data Cleaning'!AA1296)</f>
        <v>No</v>
      </c>
      <c r="T1296" t="s">
        <v>1325</v>
      </c>
      <c r="U1296" s="24" t="str">
        <f>TEXT(_xlfn.CONCAT('Answer Data Cleaning'!M1296,"-",'Answer Data Cleaning'!L1296,"-",'Answer Data Cleaning'!K1296),"DD-MMM-YYYY")</f>
        <v>09-Dec-1974</v>
      </c>
      <c r="V1296">
        <f t="shared" si="62"/>
        <v>48</v>
      </c>
      <c r="W1296">
        <v>4</v>
      </c>
      <c r="X1296" s="22">
        <v>10736.87</v>
      </c>
      <c r="Y1296" t="s">
        <v>12</v>
      </c>
      <c r="Z1296" t="s">
        <v>16</v>
      </c>
      <c r="AA1296" t="s">
        <v>168</v>
      </c>
    </row>
    <row r="1297" spans="2:27" ht="15.5" x14ac:dyDescent="0.35">
      <c r="B1297" s="1" t="s">
        <v>1077</v>
      </c>
      <c r="C1297" s="1" t="s">
        <v>3678</v>
      </c>
      <c r="D1297" t="s">
        <v>4734</v>
      </c>
      <c r="E1297" t="s">
        <v>6892</v>
      </c>
      <c r="F1297" t="s">
        <v>6891</v>
      </c>
      <c r="I1297" t="s">
        <v>1077</v>
      </c>
      <c r="J1297">
        <v>27.83</v>
      </c>
      <c r="K1297" t="str">
        <f t="shared" si="60"/>
        <v>Overweight</v>
      </c>
      <c r="L1297">
        <v>5.39</v>
      </c>
      <c r="M1297" t="str">
        <f t="shared" si="61"/>
        <v>Normal</v>
      </c>
      <c r="N1297" t="str">
        <f>PROPER('Medical Examinations'!D1295)</f>
        <v>No</v>
      </c>
      <c r="O1297" t="s">
        <v>2380</v>
      </c>
      <c r="P1297" t="s">
        <v>2380</v>
      </c>
      <c r="Q1297" s="20">
        <v>0</v>
      </c>
      <c r="R1297" t="str">
        <f>PROPER('Answer Data Cleaning'!AA1297)</f>
        <v>No</v>
      </c>
      <c r="T1297" t="s">
        <v>1326</v>
      </c>
      <c r="U1297" s="24" t="str">
        <f>TEXT(_xlfn.CONCAT('Answer Data Cleaning'!M1297,"-",'Answer Data Cleaning'!L1297,"-",'Answer Data Cleaning'!K1297),"DD-MMM-YYYY")</f>
        <v>29-Aug-1986</v>
      </c>
      <c r="V1297">
        <f t="shared" si="62"/>
        <v>36</v>
      </c>
      <c r="W1297">
        <v>3</v>
      </c>
      <c r="X1297" s="22">
        <v>10749.02</v>
      </c>
      <c r="Y1297" t="s">
        <v>12</v>
      </c>
      <c r="Z1297" t="s">
        <v>16</v>
      </c>
      <c r="AA1297" t="s">
        <v>535</v>
      </c>
    </row>
    <row r="1298" spans="2:27" ht="15.5" x14ac:dyDescent="0.35">
      <c r="B1298" s="1" t="s">
        <v>1076</v>
      </c>
      <c r="C1298" s="1" t="s">
        <v>3679</v>
      </c>
      <c r="D1298" t="s">
        <v>4737</v>
      </c>
      <c r="E1298" t="s">
        <v>6894</v>
      </c>
      <c r="F1298" t="s">
        <v>6893</v>
      </c>
      <c r="G1298" t="s">
        <v>6895</v>
      </c>
      <c r="I1298" t="s">
        <v>1076</v>
      </c>
      <c r="J1298">
        <v>39.64</v>
      </c>
      <c r="K1298" t="str">
        <f t="shared" si="60"/>
        <v>Obesity</v>
      </c>
      <c r="L1298">
        <v>6</v>
      </c>
      <c r="M1298" t="str">
        <f t="shared" si="61"/>
        <v>Prediabetes</v>
      </c>
      <c r="N1298" t="str">
        <f>PROPER('Medical Examinations'!D1296)</f>
        <v>No</v>
      </c>
      <c r="O1298" t="s">
        <v>2380</v>
      </c>
      <c r="P1298" t="s">
        <v>2383</v>
      </c>
      <c r="Q1298">
        <v>1</v>
      </c>
      <c r="R1298" t="str">
        <f>PROPER('Answer Data Cleaning'!AA1298)</f>
        <v>No</v>
      </c>
      <c r="T1298" t="s">
        <v>1327</v>
      </c>
      <c r="U1298" s="24" t="str">
        <f>TEXT(_xlfn.CONCAT('Answer Data Cleaning'!M1298,"-",'Answer Data Cleaning'!L1298,"-",'Answer Data Cleaning'!K1298),"DD-MMM-YYYY")</f>
        <v>25-Nov-1989</v>
      </c>
      <c r="V1298">
        <f t="shared" si="62"/>
        <v>33</v>
      </c>
      <c r="W1298">
        <v>3</v>
      </c>
      <c r="X1298" s="22">
        <v>10769.75</v>
      </c>
      <c r="Y1298" t="s">
        <v>12</v>
      </c>
      <c r="Z1298" t="s">
        <v>11</v>
      </c>
      <c r="AA1298" t="s">
        <v>632</v>
      </c>
    </row>
    <row r="1299" spans="2:27" ht="15.5" x14ac:dyDescent="0.35">
      <c r="B1299" s="1" t="s">
        <v>1075</v>
      </c>
      <c r="C1299" s="1" t="s">
        <v>3680</v>
      </c>
      <c r="D1299" t="s">
        <v>4734</v>
      </c>
      <c r="E1299" t="s">
        <v>6897</v>
      </c>
      <c r="F1299" t="s">
        <v>6896</v>
      </c>
      <c r="I1299" t="s">
        <v>1075</v>
      </c>
      <c r="J1299">
        <v>38.479999999999997</v>
      </c>
      <c r="K1299" t="str">
        <f t="shared" si="60"/>
        <v>Obesity</v>
      </c>
      <c r="L1299">
        <v>6.02</v>
      </c>
      <c r="M1299" t="str">
        <f t="shared" si="61"/>
        <v>Prediabetes</v>
      </c>
      <c r="N1299" t="str">
        <f>PROPER('Medical Examinations'!D1297)</f>
        <v>No</v>
      </c>
      <c r="O1299" t="s">
        <v>2380</v>
      </c>
      <c r="P1299" t="s">
        <v>2380</v>
      </c>
      <c r="Q1299">
        <v>1</v>
      </c>
      <c r="R1299" t="str">
        <f>PROPER('Answer Data Cleaning'!AA1299)</f>
        <v>No</v>
      </c>
      <c r="T1299" t="s">
        <v>1328</v>
      </c>
      <c r="U1299" s="24" t="str">
        <f>TEXT(_xlfn.CONCAT('Answer Data Cleaning'!M1299,"-",'Answer Data Cleaning'!L1299,"-",'Answer Data Cleaning'!K1299),"DD-MMM-YYYY")</f>
        <v>11-Nov-1967</v>
      </c>
      <c r="V1299">
        <f t="shared" si="62"/>
        <v>55</v>
      </c>
      <c r="W1299">
        <v>1</v>
      </c>
      <c r="X1299" s="22">
        <v>10791.96</v>
      </c>
      <c r="Y1299" t="s">
        <v>12</v>
      </c>
      <c r="Z1299" t="s">
        <v>11</v>
      </c>
      <c r="AA1299" t="s">
        <v>42</v>
      </c>
    </row>
    <row r="1300" spans="2:27" ht="15.5" x14ac:dyDescent="0.35">
      <c r="B1300" s="1" t="s">
        <v>1074</v>
      </c>
      <c r="C1300" s="1" t="s">
        <v>3681</v>
      </c>
      <c r="D1300" t="s">
        <v>4737</v>
      </c>
      <c r="E1300" t="s">
        <v>6899</v>
      </c>
      <c r="F1300" t="s">
        <v>6898</v>
      </c>
      <c r="I1300" t="s">
        <v>1074</v>
      </c>
      <c r="J1300">
        <v>36.200000000000003</v>
      </c>
      <c r="K1300" t="str">
        <f t="shared" si="60"/>
        <v>Obesity</v>
      </c>
      <c r="L1300">
        <v>4.62</v>
      </c>
      <c r="M1300" t="str">
        <f t="shared" si="61"/>
        <v>Normal</v>
      </c>
      <c r="N1300" t="str">
        <f>PROPER('Medical Examinations'!D1298)</f>
        <v>No</v>
      </c>
      <c r="O1300" t="s">
        <v>2380</v>
      </c>
      <c r="P1300" t="s">
        <v>2380</v>
      </c>
      <c r="Q1300">
        <v>2</v>
      </c>
      <c r="R1300" t="str">
        <f>PROPER('Answer Data Cleaning'!AA1300)</f>
        <v>No</v>
      </c>
      <c r="T1300" t="s">
        <v>1329</v>
      </c>
      <c r="U1300" s="24" t="str">
        <f>TEXT(_xlfn.CONCAT('Answer Data Cleaning'!M1300,"-",'Answer Data Cleaning'!L1300,"-",'Answer Data Cleaning'!K1300),"DD-MMM-YYYY")</f>
        <v>24-Dec-1999</v>
      </c>
      <c r="V1300">
        <f t="shared" si="62"/>
        <v>23</v>
      </c>
      <c r="W1300">
        <v>0</v>
      </c>
      <c r="X1300" s="22">
        <v>10795.94</v>
      </c>
      <c r="Y1300" t="s">
        <v>12</v>
      </c>
      <c r="Z1300" t="s">
        <v>16</v>
      </c>
      <c r="AA1300" t="s">
        <v>42</v>
      </c>
    </row>
    <row r="1301" spans="2:27" ht="15.5" x14ac:dyDescent="0.35">
      <c r="B1301" s="1" t="s">
        <v>1073</v>
      </c>
      <c r="C1301" s="1" t="s">
        <v>3682</v>
      </c>
      <c r="D1301" t="s">
        <v>5612</v>
      </c>
      <c r="E1301" t="s">
        <v>6900</v>
      </c>
      <c r="F1301" t="s">
        <v>5867</v>
      </c>
      <c r="I1301" t="s">
        <v>1073</v>
      </c>
      <c r="J1301">
        <v>27.13</v>
      </c>
      <c r="K1301" t="str">
        <f t="shared" si="60"/>
        <v>Overweight</v>
      </c>
      <c r="L1301">
        <v>5.59</v>
      </c>
      <c r="M1301" t="str">
        <f t="shared" si="61"/>
        <v>Normal</v>
      </c>
      <c r="N1301" t="str">
        <f>PROPER('Medical Examinations'!D1299)</f>
        <v>No</v>
      </c>
      <c r="O1301" t="s">
        <v>2380</v>
      </c>
      <c r="P1301" t="s">
        <v>2380</v>
      </c>
      <c r="Q1301">
        <v>1</v>
      </c>
      <c r="R1301" t="str">
        <f>PROPER('Answer Data Cleaning'!AA1301)</f>
        <v>No</v>
      </c>
      <c r="T1301" t="s">
        <v>1330</v>
      </c>
      <c r="U1301" s="24" t="str">
        <f>TEXT(_xlfn.CONCAT('Answer Data Cleaning'!M1301,"-",'Answer Data Cleaning'!L1301,"-",'Answer Data Cleaning'!K1301),"DD-MMM-YYYY")</f>
        <v>23-Oct-1967</v>
      </c>
      <c r="V1301">
        <f t="shared" si="62"/>
        <v>55</v>
      </c>
      <c r="W1301">
        <v>0</v>
      </c>
      <c r="X1301" s="22">
        <v>10796.35</v>
      </c>
      <c r="Y1301" t="s">
        <v>12</v>
      </c>
      <c r="Z1301" t="s">
        <v>16</v>
      </c>
      <c r="AA1301" t="s">
        <v>166</v>
      </c>
    </row>
    <row r="1302" spans="2:27" ht="15.5" x14ac:dyDescent="0.35">
      <c r="B1302" s="1" t="s">
        <v>1072</v>
      </c>
      <c r="C1302" s="1" t="s">
        <v>3683</v>
      </c>
      <c r="D1302" t="s">
        <v>4734</v>
      </c>
      <c r="E1302" t="s">
        <v>6901</v>
      </c>
      <c r="F1302" t="s">
        <v>6576</v>
      </c>
      <c r="I1302" t="s">
        <v>1072</v>
      </c>
      <c r="J1302">
        <v>20.75</v>
      </c>
      <c r="K1302" t="str">
        <f t="shared" si="60"/>
        <v>Normal Weight</v>
      </c>
      <c r="L1302">
        <v>5.18</v>
      </c>
      <c r="M1302" t="str">
        <f t="shared" si="61"/>
        <v>Normal</v>
      </c>
      <c r="N1302" t="str">
        <f>PROPER('Medical Examinations'!D1300)</f>
        <v>Yes</v>
      </c>
      <c r="O1302" t="s">
        <v>2380</v>
      </c>
      <c r="P1302" t="s">
        <v>2380</v>
      </c>
      <c r="Q1302">
        <v>2</v>
      </c>
      <c r="R1302" t="str">
        <f>PROPER('Answer Data Cleaning'!AA1302)</f>
        <v>No</v>
      </c>
      <c r="T1302" t="s">
        <v>1331</v>
      </c>
      <c r="U1302" s="24" t="str">
        <f>TEXT(_xlfn.CONCAT('Answer Data Cleaning'!M1302,"-",'Answer Data Cleaning'!L1302,"-",'Answer Data Cleaning'!K1302),"DD-MMM-YYYY")</f>
        <v>28-Oct-1970</v>
      </c>
      <c r="V1302">
        <f t="shared" si="62"/>
        <v>52</v>
      </c>
      <c r="W1302">
        <v>1</v>
      </c>
      <c r="X1302" s="22">
        <v>10797.34</v>
      </c>
      <c r="Y1302" t="s">
        <v>12</v>
      </c>
      <c r="Z1302" t="s">
        <v>11</v>
      </c>
      <c r="AA1302" t="s">
        <v>249</v>
      </c>
    </row>
    <row r="1303" spans="2:27" ht="15.5" x14ac:dyDescent="0.35">
      <c r="B1303" s="1" t="s">
        <v>1071</v>
      </c>
      <c r="C1303" s="1" t="s">
        <v>3684</v>
      </c>
      <c r="D1303" t="s">
        <v>4737</v>
      </c>
      <c r="E1303" t="s">
        <v>4813</v>
      </c>
      <c r="F1303" t="s">
        <v>6902</v>
      </c>
      <c r="I1303" t="s">
        <v>1071</v>
      </c>
      <c r="J1303">
        <v>26.6</v>
      </c>
      <c r="K1303" t="str">
        <f t="shared" si="60"/>
        <v>Overweight</v>
      </c>
      <c r="L1303">
        <v>6.29</v>
      </c>
      <c r="M1303" t="str">
        <f t="shared" si="61"/>
        <v>Prediabetes</v>
      </c>
      <c r="N1303" t="str">
        <f>PROPER('Medical Examinations'!D1301)</f>
        <v>No</v>
      </c>
      <c r="O1303" t="s">
        <v>2380</v>
      </c>
      <c r="P1303" t="s">
        <v>2380</v>
      </c>
      <c r="Q1303">
        <v>2</v>
      </c>
      <c r="R1303" t="str">
        <f>PROPER('Answer Data Cleaning'!AA1303)</f>
        <v>No</v>
      </c>
      <c r="T1303" t="s">
        <v>1332</v>
      </c>
      <c r="U1303" s="24" t="str">
        <f>TEXT(_xlfn.CONCAT('Answer Data Cleaning'!M1303,"-",'Answer Data Cleaning'!L1303,"-",'Answer Data Cleaning'!K1303),"DD-MMM-YYYY")</f>
        <v>18-Dec-1970</v>
      </c>
      <c r="V1303">
        <f t="shared" si="62"/>
        <v>52</v>
      </c>
      <c r="W1303">
        <v>2</v>
      </c>
      <c r="X1303" s="22">
        <v>10806.84</v>
      </c>
      <c r="Y1303" t="s">
        <v>12</v>
      </c>
      <c r="Z1303" t="s">
        <v>11</v>
      </c>
      <c r="AA1303" t="s">
        <v>42</v>
      </c>
    </row>
    <row r="1304" spans="2:27" ht="15.5" x14ac:dyDescent="0.35">
      <c r="B1304" s="1" t="s">
        <v>1070</v>
      </c>
      <c r="C1304" s="1" t="s">
        <v>3685</v>
      </c>
      <c r="D1304" t="s">
        <v>4737</v>
      </c>
      <c r="E1304" t="s">
        <v>6904</v>
      </c>
      <c r="F1304" t="s">
        <v>6903</v>
      </c>
      <c r="I1304" t="s">
        <v>1070</v>
      </c>
      <c r="J1304">
        <v>25.3</v>
      </c>
      <c r="K1304" t="str">
        <f t="shared" si="60"/>
        <v>Overweight</v>
      </c>
      <c r="L1304">
        <v>4.49</v>
      </c>
      <c r="M1304" t="str">
        <f t="shared" si="61"/>
        <v>Normal</v>
      </c>
      <c r="N1304" t="str">
        <f>PROPER('Medical Examinations'!D1302)</f>
        <v>No</v>
      </c>
      <c r="O1304" t="s">
        <v>2380</v>
      </c>
      <c r="P1304" t="s">
        <v>2380</v>
      </c>
      <c r="Q1304">
        <v>2</v>
      </c>
      <c r="R1304" t="str">
        <f>PROPER('Answer Data Cleaning'!AA1304)</f>
        <v>No</v>
      </c>
      <c r="T1304" t="s">
        <v>1333</v>
      </c>
      <c r="U1304" s="24" t="str">
        <f>TEXT(_xlfn.CONCAT('Answer Data Cleaning'!M1304,"-",'Answer Data Cleaning'!L1304,"-",'Answer Data Cleaning'!K1304),"DD-MMM-YYYY")</f>
        <v>02-Oct-1967</v>
      </c>
      <c r="V1304">
        <f t="shared" si="62"/>
        <v>55</v>
      </c>
      <c r="W1304">
        <v>1</v>
      </c>
      <c r="X1304" s="22">
        <v>10807.49</v>
      </c>
      <c r="Y1304" t="s">
        <v>12</v>
      </c>
      <c r="Z1304" t="s">
        <v>11</v>
      </c>
      <c r="AA1304" t="s">
        <v>13</v>
      </c>
    </row>
    <row r="1305" spans="2:27" ht="15.5" x14ac:dyDescent="0.35">
      <c r="B1305" s="1" t="s">
        <v>1069</v>
      </c>
      <c r="C1305" s="1" t="s">
        <v>3686</v>
      </c>
      <c r="D1305" t="s">
        <v>4737</v>
      </c>
      <c r="E1305" t="s">
        <v>6906</v>
      </c>
      <c r="F1305" t="s">
        <v>6905</v>
      </c>
      <c r="I1305" t="s">
        <v>1069</v>
      </c>
      <c r="J1305">
        <v>18.84</v>
      </c>
      <c r="K1305" t="str">
        <f t="shared" si="60"/>
        <v>Normal Weight</v>
      </c>
      <c r="L1305">
        <v>11.82</v>
      </c>
      <c r="M1305" t="str">
        <f t="shared" si="61"/>
        <v>Diabetes</v>
      </c>
      <c r="N1305" t="str">
        <f>PROPER('Medical Examinations'!D1303)</f>
        <v>Yes</v>
      </c>
      <c r="O1305" t="s">
        <v>2380</v>
      </c>
      <c r="P1305" t="s">
        <v>2383</v>
      </c>
      <c r="Q1305">
        <v>1</v>
      </c>
      <c r="R1305" t="str">
        <f>PROPER('Answer Data Cleaning'!AA1305)</f>
        <v>No</v>
      </c>
      <c r="T1305" t="s">
        <v>1334</v>
      </c>
      <c r="U1305" s="24" t="str">
        <f>TEXT(_xlfn.CONCAT('Answer Data Cleaning'!M1305,"-",'Answer Data Cleaning'!L1305,"-",'Answer Data Cleaning'!K1305),"DD-MMM-YYYY")</f>
        <v>28-Jul-1968</v>
      </c>
      <c r="V1305">
        <f t="shared" si="62"/>
        <v>54</v>
      </c>
      <c r="W1305">
        <v>1</v>
      </c>
      <c r="X1305" s="22">
        <v>10825.25</v>
      </c>
      <c r="Y1305" t="s">
        <v>12</v>
      </c>
      <c r="Z1305" t="s">
        <v>12</v>
      </c>
      <c r="AA1305" t="s">
        <v>23</v>
      </c>
    </row>
    <row r="1306" spans="2:27" ht="15.5" x14ac:dyDescent="0.35">
      <c r="B1306" s="1" t="s">
        <v>1068</v>
      </c>
      <c r="C1306" s="1" t="s">
        <v>3687</v>
      </c>
      <c r="D1306" t="s">
        <v>4737</v>
      </c>
      <c r="E1306" t="s">
        <v>6908</v>
      </c>
      <c r="F1306" t="s">
        <v>6907</v>
      </c>
      <c r="I1306" t="s">
        <v>1068</v>
      </c>
      <c r="J1306">
        <v>19.57</v>
      </c>
      <c r="K1306" t="str">
        <f t="shared" si="60"/>
        <v>Normal Weight</v>
      </c>
      <c r="L1306">
        <v>7.41</v>
      </c>
      <c r="M1306" t="str">
        <f t="shared" si="61"/>
        <v>Diabetes</v>
      </c>
      <c r="N1306" t="str">
        <f>PROPER('Medical Examinations'!D1304)</f>
        <v>Yes</v>
      </c>
      <c r="O1306" t="s">
        <v>2380</v>
      </c>
      <c r="P1306" t="s">
        <v>2380</v>
      </c>
      <c r="Q1306">
        <v>1</v>
      </c>
      <c r="R1306" t="str">
        <f>PROPER('Answer Data Cleaning'!AA1306)</f>
        <v>No</v>
      </c>
      <c r="T1306" t="s">
        <v>1335</v>
      </c>
      <c r="U1306" s="24" t="str">
        <f>TEXT(_xlfn.CONCAT('Answer Data Cleaning'!M1306,"-",'Answer Data Cleaning'!L1306,"-",'Answer Data Cleaning'!K1306),"DD-MMM-YYYY")</f>
        <v>20-Dec-1971</v>
      </c>
      <c r="V1306">
        <f t="shared" si="62"/>
        <v>51</v>
      </c>
      <c r="W1306">
        <v>2</v>
      </c>
      <c r="X1306" s="22">
        <v>10848.13</v>
      </c>
      <c r="Y1306" t="s">
        <v>12</v>
      </c>
      <c r="Z1306" t="s">
        <v>12</v>
      </c>
      <c r="AA1306" t="s">
        <v>23</v>
      </c>
    </row>
    <row r="1307" spans="2:27" ht="15.5" x14ac:dyDescent="0.35">
      <c r="B1307" s="1" t="s">
        <v>1067</v>
      </c>
      <c r="C1307" s="1" t="s">
        <v>3688</v>
      </c>
      <c r="D1307" t="s">
        <v>4737</v>
      </c>
      <c r="E1307" t="s">
        <v>5158</v>
      </c>
      <c r="F1307" t="s">
        <v>6909</v>
      </c>
      <c r="I1307" t="s">
        <v>1067</v>
      </c>
      <c r="J1307">
        <v>30.495000000000001</v>
      </c>
      <c r="K1307" t="str">
        <f t="shared" si="60"/>
        <v>Obesity</v>
      </c>
      <c r="L1307">
        <v>5.97</v>
      </c>
      <c r="M1307" t="str">
        <f t="shared" si="61"/>
        <v>Prediabetes</v>
      </c>
      <c r="N1307" t="str">
        <f>PROPER('Medical Examinations'!D1305)</f>
        <v>No</v>
      </c>
      <c r="O1307" t="s">
        <v>2380</v>
      </c>
      <c r="P1307" t="s">
        <v>2380</v>
      </c>
      <c r="Q1307" s="20">
        <v>0</v>
      </c>
      <c r="R1307" t="str">
        <f>PROPER('Answer Data Cleaning'!AA1307)</f>
        <v>No</v>
      </c>
      <c r="T1307" t="s">
        <v>1336</v>
      </c>
      <c r="U1307" s="24" t="str">
        <f>TEXT(_xlfn.CONCAT('Answer Data Cleaning'!M1307,"-",'Answer Data Cleaning'!L1307,"-",'Answer Data Cleaning'!K1307),"DD-MMM-YYYY")</f>
        <v>06-Sep-1994</v>
      </c>
      <c r="V1307">
        <f t="shared" si="62"/>
        <v>28</v>
      </c>
      <c r="W1307">
        <v>0</v>
      </c>
      <c r="X1307" s="22">
        <v>10886.66</v>
      </c>
      <c r="Y1307" t="s">
        <v>12</v>
      </c>
      <c r="Z1307" t="s">
        <v>12</v>
      </c>
      <c r="AA1307" t="s">
        <v>23</v>
      </c>
    </row>
    <row r="1308" spans="2:27" ht="15.5" x14ac:dyDescent="0.35">
      <c r="B1308" s="1" t="s">
        <v>1066</v>
      </c>
      <c r="C1308" s="1" t="s">
        <v>3689</v>
      </c>
      <c r="D1308" t="s">
        <v>4737</v>
      </c>
      <c r="E1308" t="s">
        <v>5491</v>
      </c>
      <c r="F1308" t="s">
        <v>6910</v>
      </c>
      <c r="I1308" t="s">
        <v>1066</v>
      </c>
      <c r="J1308">
        <v>30.114999999999998</v>
      </c>
      <c r="K1308" t="str">
        <f t="shared" si="60"/>
        <v>Obesity</v>
      </c>
      <c r="L1308">
        <v>5.74</v>
      </c>
      <c r="M1308" t="str">
        <f t="shared" si="61"/>
        <v>Prediabetes</v>
      </c>
      <c r="N1308" t="str">
        <f>PROPER('Medical Examinations'!D1306)</f>
        <v>No</v>
      </c>
      <c r="O1308" t="s">
        <v>2380</v>
      </c>
      <c r="P1308" t="s">
        <v>2383</v>
      </c>
      <c r="Q1308">
        <v>1</v>
      </c>
      <c r="R1308" t="str">
        <f>PROPER('Answer Data Cleaning'!AA1308)</f>
        <v>No</v>
      </c>
      <c r="T1308" t="s">
        <v>1337</v>
      </c>
      <c r="U1308" s="24" t="str">
        <f>TEXT(_xlfn.CONCAT('Answer Data Cleaning'!M1308,"-",'Answer Data Cleaning'!L1308,"-",'Answer Data Cleaning'!K1308),"DD-MMM-YYYY")</f>
        <v>13-Nov-1968</v>
      </c>
      <c r="V1308">
        <f t="shared" si="62"/>
        <v>54</v>
      </c>
      <c r="W1308">
        <v>0</v>
      </c>
      <c r="X1308" s="22">
        <v>10923.93</v>
      </c>
      <c r="Y1308" t="s">
        <v>12</v>
      </c>
      <c r="Z1308" t="s">
        <v>16</v>
      </c>
      <c r="AA1308" t="s">
        <v>247</v>
      </c>
    </row>
    <row r="1309" spans="2:27" ht="15.5" x14ac:dyDescent="0.35">
      <c r="B1309" s="1" t="s">
        <v>1065</v>
      </c>
      <c r="C1309" s="1" t="s">
        <v>3690</v>
      </c>
      <c r="D1309" t="s">
        <v>4737</v>
      </c>
      <c r="E1309" t="s">
        <v>6912</v>
      </c>
      <c r="F1309" t="s">
        <v>6911</v>
      </c>
      <c r="I1309" t="s">
        <v>1065</v>
      </c>
      <c r="J1309">
        <v>24.78</v>
      </c>
      <c r="K1309" t="str">
        <f t="shared" si="60"/>
        <v>Normal Weight</v>
      </c>
      <c r="L1309">
        <v>9.85</v>
      </c>
      <c r="M1309" t="str">
        <f t="shared" si="61"/>
        <v>Diabetes</v>
      </c>
      <c r="N1309" t="str">
        <f>PROPER('Medical Examinations'!D1307)</f>
        <v>No</v>
      </c>
      <c r="O1309" t="s">
        <v>2380</v>
      </c>
      <c r="P1309" t="s">
        <v>2380</v>
      </c>
      <c r="Q1309" s="20">
        <v>0</v>
      </c>
      <c r="R1309" t="str">
        <f>PROPER('Answer Data Cleaning'!AA1309)</f>
        <v>No</v>
      </c>
      <c r="T1309" t="s">
        <v>1338</v>
      </c>
      <c r="U1309" s="24" t="str">
        <f>TEXT(_xlfn.CONCAT('Answer Data Cleaning'!M1309,"-",'Answer Data Cleaning'!L1309,"-",'Answer Data Cleaning'!K1309),"DD-MMM-YYYY")</f>
        <v>12-Nov-1968</v>
      </c>
      <c r="V1309">
        <f t="shared" si="62"/>
        <v>54</v>
      </c>
      <c r="W1309">
        <v>1</v>
      </c>
      <c r="X1309" s="22">
        <v>10928.85</v>
      </c>
      <c r="Y1309" t="s">
        <v>12</v>
      </c>
      <c r="Z1309" t="s">
        <v>12</v>
      </c>
      <c r="AA1309" t="s">
        <v>13</v>
      </c>
    </row>
    <row r="1310" spans="2:27" ht="15.5" x14ac:dyDescent="0.35">
      <c r="B1310" s="1" t="s">
        <v>1064</v>
      </c>
      <c r="C1310" s="1" t="s">
        <v>3691</v>
      </c>
      <c r="D1310" t="s">
        <v>4737</v>
      </c>
      <c r="E1310" t="s">
        <v>6914</v>
      </c>
      <c r="F1310" t="s">
        <v>6913</v>
      </c>
      <c r="I1310" t="s">
        <v>1064</v>
      </c>
      <c r="J1310">
        <v>24.77</v>
      </c>
      <c r="K1310" t="str">
        <f t="shared" si="60"/>
        <v>Normal Weight</v>
      </c>
      <c r="L1310">
        <v>7.59</v>
      </c>
      <c r="M1310" t="str">
        <f t="shared" si="61"/>
        <v>Diabetes</v>
      </c>
      <c r="N1310" t="str">
        <f>PROPER('Medical Examinations'!D1308)</f>
        <v>No</v>
      </c>
      <c r="O1310" t="s">
        <v>2380</v>
      </c>
      <c r="P1310" t="s">
        <v>2380</v>
      </c>
      <c r="Q1310" s="20">
        <v>0</v>
      </c>
      <c r="R1310" t="str">
        <f>PROPER('Answer Data Cleaning'!AA1310)</f>
        <v>No</v>
      </c>
      <c r="T1310" t="s">
        <v>1339</v>
      </c>
      <c r="U1310" s="24" t="str">
        <f>TEXT(_xlfn.CONCAT('Answer Data Cleaning'!M1310,"-",'Answer Data Cleaning'!L1310,"-",'Answer Data Cleaning'!K1310),"DD-MMM-YYYY")</f>
        <v>10-Nov-1969</v>
      </c>
      <c r="V1310">
        <f t="shared" si="62"/>
        <v>53</v>
      </c>
      <c r="W1310">
        <v>1</v>
      </c>
      <c r="X1310" s="22">
        <v>10942.13</v>
      </c>
      <c r="Y1310" t="s">
        <v>12</v>
      </c>
      <c r="Z1310" t="s">
        <v>12</v>
      </c>
      <c r="AA1310" t="s">
        <v>23</v>
      </c>
    </row>
    <row r="1311" spans="2:27" ht="15.5" x14ac:dyDescent="0.35">
      <c r="B1311" s="1" t="s">
        <v>1063</v>
      </c>
      <c r="C1311" s="1" t="s">
        <v>3692</v>
      </c>
      <c r="D1311" t="s">
        <v>4737</v>
      </c>
      <c r="E1311" t="s">
        <v>6235</v>
      </c>
      <c r="F1311" t="s">
        <v>6915</v>
      </c>
      <c r="I1311" t="s">
        <v>1063</v>
      </c>
      <c r="J1311">
        <v>16.579999999999998</v>
      </c>
      <c r="K1311" t="str">
        <f t="shared" si="60"/>
        <v>Underweight</v>
      </c>
      <c r="L1311">
        <v>6.98</v>
      </c>
      <c r="M1311" t="str">
        <f t="shared" si="61"/>
        <v>Diabetes</v>
      </c>
      <c r="N1311" t="str">
        <f>PROPER('Medical Examinations'!D1309)</f>
        <v>Yes</v>
      </c>
      <c r="O1311" t="s">
        <v>2380</v>
      </c>
      <c r="P1311" t="s">
        <v>2383</v>
      </c>
      <c r="Q1311">
        <v>1</v>
      </c>
      <c r="R1311" t="str">
        <f>PROPER('Answer Data Cleaning'!AA1311)</f>
        <v>No</v>
      </c>
      <c r="T1311" t="s">
        <v>1340</v>
      </c>
      <c r="U1311" s="24" t="str">
        <f>TEXT(_xlfn.CONCAT('Answer Data Cleaning'!M1311,"-",'Answer Data Cleaning'!L1311,"-",'Answer Data Cleaning'!K1311),"DD-MMM-YYYY")</f>
        <v>04-Dec-1965</v>
      </c>
      <c r="V1311">
        <f t="shared" si="62"/>
        <v>57</v>
      </c>
      <c r="W1311">
        <v>0</v>
      </c>
      <c r="X1311" s="22">
        <v>10959.33</v>
      </c>
      <c r="Y1311" t="s">
        <v>12</v>
      </c>
      <c r="Z1311" t="s">
        <v>12</v>
      </c>
      <c r="AA1311" t="s">
        <v>42</v>
      </c>
    </row>
    <row r="1312" spans="2:27" ht="15.5" x14ac:dyDescent="0.35">
      <c r="B1312" s="1" t="s">
        <v>1062</v>
      </c>
      <c r="C1312" s="1" t="s">
        <v>3693</v>
      </c>
      <c r="D1312" t="s">
        <v>4737</v>
      </c>
      <c r="E1312" t="s">
        <v>5823</v>
      </c>
      <c r="F1312" t="s">
        <v>5336</v>
      </c>
      <c r="I1312" t="s">
        <v>1062</v>
      </c>
      <c r="J1312">
        <v>38.17</v>
      </c>
      <c r="K1312" t="str">
        <f t="shared" si="60"/>
        <v>Obesity</v>
      </c>
      <c r="L1312">
        <v>4.7300000000000004</v>
      </c>
      <c r="M1312" t="str">
        <f t="shared" si="61"/>
        <v>Normal</v>
      </c>
      <c r="N1312" t="str">
        <f>PROPER('Medical Examinations'!D1310)</f>
        <v>Yes</v>
      </c>
      <c r="O1312" t="s">
        <v>2380</v>
      </c>
      <c r="P1312" t="s">
        <v>2380</v>
      </c>
      <c r="Q1312" s="20">
        <v>0</v>
      </c>
      <c r="R1312" t="str">
        <f>PROPER('Answer Data Cleaning'!AA1312)</f>
        <v>No</v>
      </c>
      <c r="T1312" t="s">
        <v>1341</v>
      </c>
      <c r="U1312" s="24" t="str">
        <f>TEXT(_xlfn.CONCAT('Answer Data Cleaning'!M1312,"-",'Answer Data Cleaning'!L1312,"-",'Answer Data Cleaning'!K1312),"DD-MMM-YYYY")</f>
        <v>14-Aug-1969</v>
      </c>
      <c r="V1312">
        <f t="shared" si="62"/>
        <v>53</v>
      </c>
      <c r="W1312">
        <v>1</v>
      </c>
      <c r="X1312" s="22">
        <v>10959.69</v>
      </c>
      <c r="Y1312" t="s">
        <v>12</v>
      </c>
      <c r="Z1312" t="s">
        <v>12</v>
      </c>
      <c r="AA1312" t="s">
        <v>23</v>
      </c>
    </row>
    <row r="1313" spans="2:27" ht="15.5" x14ac:dyDescent="0.35">
      <c r="B1313" s="1" t="s">
        <v>1061</v>
      </c>
      <c r="C1313" s="1" t="s">
        <v>3694</v>
      </c>
      <c r="D1313" t="s">
        <v>4737</v>
      </c>
      <c r="E1313" t="s">
        <v>6917</v>
      </c>
      <c r="F1313" t="s">
        <v>6916</v>
      </c>
      <c r="I1313" t="s">
        <v>1061</v>
      </c>
      <c r="J1313">
        <v>39.424999999999997</v>
      </c>
      <c r="K1313" t="str">
        <f t="shared" si="60"/>
        <v>Obesity</v>
      </c>
      <c r="L1313">
        <v>4.76</v>
      </c>
      <c r="M1313" t="str">
        <f t="shared" si="61"/>
        <v>Normal</v>
      </c>
      <c r="N1313" t="str">
        <f>PROPER('Medical Examinations'!D1311)</f>
        <v>Yes</v>
      </c>
      <c r="O1313" t="s">
        <v>2380</v>
      </c>
      <c r="P1313" t="s">
        <v>2380</v>
      </c>
      <c r="Q1313" s="20">
        <v>0</v>
      </c>
      <c r="R1313" t="str">
        <f>PROPER('Answer Data Cleaning'!AA1313)</f>
        <v>No</v>
      </c>
      <c r="T1313" t="s">
        <v>1342</v>
      </c>
      <c r="U1313" s="24" t="str">
        <f>TEXT(_xlfn.CONCAT('Answer Data Cleaning'!M1313,"-",'Answer Data Cleaning'!L1313,"-",'Answer Data Cleaning'!K1313),"DD-MMM-YYYY")</f>
        <v>19-Jun-1965</v>
      </c>
      <c r="V1313">
        <f t="shared" si="62"/>
        <v>57</v>
      </c>
      <c r="W1313">
        <v>0</v>
      </c>
      <c r="X1313" s="22">
        <v>10965.45</v>
      </c>
      <c r="Y1313" t="s">
        <v>12</v>
      </c>
      <c r="Z1313" t="s">
        <v>11</v>
      </c>
      <c r="AA1313" t="s">
        <v>42</v>
      </c>
    </row>
    <row r="1314" spans="2:27" ht="15.5" x14ac:dyDescent="0.35">
      <c r="B1314" s="1" t="s">
        <v>1060</v>
      </c>
      <c r="C1314" s="1" t="s">
        <v>3695</v>
      </c>
      <c r="D1314" t="s">
        <v>4737</v>
      </c>
      <c r="E1314" t="s">
        <v>6919</v>
      </c>
      <c r="F1314" t="s">
        <v>6918</v>
      </c>
      <c r="I1314" t="s">
        <v>1060</v>
      </c>
      <c r="J1314">
        <v>33.44</v>
      </c>
      <c r="K1314" t="str">
        <f t="shared" si="60"/>
        <v>Obesity</v>
      </c>
      <c r="L1314">
        <v>6.24</v>
      </c>
      <c r="M1314" t="str">
        <f t="shared" si="61"/>
        <v>Prediabetes</v>
      </c>
      <c r="N1314" t="str">
        <f>PROPER('Medical Examinations'!D1312)</f>
        <v>Yes</v>
      </c>
      <c r="O1314" t="s">
        <v>2380</v>
      </c>
      <c r="P1314" t="s">
        <v>2380</v>
      </c>
      <c r="Q1314" s="20">
        <v>0</v>
      </c>
      <c r="R1314" t="str">
        <f>PROPER('Answer Data Cleaning'!AA1314)</f>
        <v>No</v>
      </c>
      <c r="T1314" t="s">
        <v>1343</v>
      </c>
      <c r="U1314" s="24" t="str">
        <f>TEXT(_xlfn.CONCAT('Answer Data Cleaning'!M1314,"-",'Answer Data Cleaning'!L1314,"-",'Answer Data Cleaning'!K1314),"DD-MMM-YYYY")</f>
        <v>09-Jul-1966</v>
      </c>
      <c r="V1314">
        <f t="shared" si="62"/>
        <v>56</v>
      </c>
      <c r="W1314">
        <v>0</v>
      </c>
      <c r="X1314" s="22">
        <v>10976.25</v>
      </c>
      <c r="Y1314" t="s">
        <v>12</v>
      </c>
      <c r="Z1314" t="s">
        <v>11</v>
      </c>
      <c r="AA1314" t="s">
        <v>23</v>
      </c>
    </row>
    <row r="1315" spans="2:27" ht="15.5" x14ac:dyDescent="0.35">
      <c r="B1315" s="1" t="s">
        <v>1059</v>
      </c>
      <c r="C1315" s="1" t="s">
        <v>3696</v>
      </c>
      <c r="D1315" t="s">
        <v>4737</v>
      </c>
      <c r="E1315" t="s">
        <v>5464</v>
      </c>
      <c r="F1315" t="s">
        <v>6920</v>
      </c>
      <c r="I1315" t="s">
        <v>1059</v>
      </c>
      <c r="J1315">
        <v>33.344999999999999</v>
      </c>
      <c r="K1315" t="str">
        <f t="shared" si="60"/>
        <v>Obesity</v>
      </c>
      <c r="L1315">
        <v>5.44</v>
      </c>
      <c r="M1315" t="str">
        <f t="shared" si="61"/>
        <v>Normal</v>
      </c>
      <c r="N1315" t="str">
        <f>PROPER('Medical Examinations'!D1313)</f>
        <v>Yes</v>
      </c>
      <c r="O1315" t="s">
        <v>2380</v>
      </c>
      <c r="P1315" t="s">
        <v>2380</v>
      </c>
      <c r="Q1315" s="20">
        <v>0</v>
      </c>
      <c r="R1315" t="str">
        <f>PROPER('Answer Data Cleaning'!AA1315)</f>
        <v>No</v>
      </c>
      <c r="T1315" t="s">
        <v>1344</v>
      </c>
      <c r="U1315" s="24" t="str">
        <f>TEXT(_xlfn.CONCAT('Answer Data Cleaning'!M1315,"-",'Answer Data Cleaning'!L1315,"-",'Answer Data Cleaning'!K1315),"DD-MMM-YYYY")</f>
        <v>21-Oct-1973</v>
      </c>
      <c r="V1315">
        <f t="shared" si="62"/>
        <v>49</v>
      </c>
      <c r="W1315">
        <v>4</v>
      </c>
      <c r="X1315" s="22">
        <v>10977.21</v>
      </c>
      <c r="Y1315" t="s">
        <v>12</v>
      </c>
      <c r="Z1315" t="s">
        <v>16</v>
      </c>
      <c r="AA1315" t="s">
        <v>13</v>
      </c>
    </row>
    <row r="1316" spans="2:27" ht="15.5" x14ac:dyDescent="0.35">
      <c r="B1316" s="1" t="s">
        <v>1058</v>
      </c>
      <c r="C1316" s="1" t="s">
        <v>3697</v>
      </c>
      <c r="D1316" t="s">
        <v>4734</v>
      </c>
      <c r="E1316" t="s">
        <v>6922</v>
      </c>
      <c r="F1316" t="s">
        <v>6921</v>
      </c>
      <c r="I1316" t="s">
        <v>1058</v>
      </c>
      <c r="J1316">
        <v>38.79</v>
      </c>
      <c r="K1316" t="str">
        <f t="shared" si="60"/>
        <v>Obesity</v>
      </c>
      <c r="L1316">
        <v>5.08</v>
      </c>
      <c r="M1316" t="str">
        <f t="shared" si="61"/>
        <v>Normal</v>
      </c>
      <c r="N1316" t="str">
        <f>PROPER('Medical Examinations'!D1314)</f>
        <v>No</v>
      </c>
      <c r="O1316" t="s">
        <v>2380</v>
      </c>
      <c r="P1316" t="s">
        <v>2383</v>
      </c>
      <c r="Q1316">
        <v>1</v>
      </c>
      <c r="R1316" t="str">
        <f>PROPER('Answer Data Cleaning'!AA1316)</f>
        <v>No</v>
      </c>
      <c r="T1316" t="s">
        <v>1345</v>
      </c>
      <c r="U1316" s="24" t="str">
        <f>TEXT(_xlfn.CONCAT('Answer Data Cleaning'!M1316,"-",'Answer Data Cleaning'!L1316,"-",'Answer Data Cleaning'!K1316),"DD-MMM-YYYY")</f>
        <v>18-Dec-1965</v>
      </c>
      <c r="V1316">
        <f t="shared" si="62"/>
        <v>57</v>
      </c>
      <c r="W1316">
        <v>0</v>
      </c>
      <c r="X1316" s="22">
        <v>10982.5</v>
      </c>
      <c r="Y1316" t="s">
        <v>12</v>
      </c>
      <c r="Z1316" t="s">
        <v>12</v>
      </c>
      <c r="AA1316" t="s">
        <v>13</v>
      </c>
    </row>
    <row r="1317" spans="2:27" ht="15.5" x14ac:dyDescent="0.35">
      <c r="B1317" s="1" t="s">
        <v>1057</v>
      </c>
      <c r="C1317" s="1" t="s">
        <v>3698</v>
      </c>
      <c r="D1317" t="s">
        <v>4734</v>
      </c>
      <c r="E1317" t="s">
        <v>5239</v>
      </c>
      <c r="F1317" t="s">
        <v>6923</v>
      </c>
      <c r="I1317" t="s">
        <v>1057</v>
      </c>
      <c r="J1317">
        <v>30.684999999999999</v>
      </c>
      <c r="K1317" t="str">
        <f t="shared" si="60"/>
        <v>Obesity</v>
      </c>
      <c r="L1317">
        <v>4.87</v>
      </c>
      <c r="M1317" t="str">
        <f t="shared" si="61"/>
        <v>Normal</v>
      </c>
      <c r="N1317" t="str">
        <f>PROPER('Medical Examinations'!D1315)</f>
        <v>No</v>
      </c>
      <c r="O1317" t="s">
        <v>2380</v>
      </c>
      <c r="P1317" t="s">
        <v>2383</v>
      </c>
      <c r="Q1317">
        <v>1</v>
      </c>
      <c r="R1317" t="str">
        <f>PROPER('Answer Data Cleaning'!AA1317)</f>
        <v>No</v>
      </c>
      <c r="T1317" t="s">
        <v>1346</v>
      </c>
      <c r="U1317" s="24" t="str">
        <f>TEXT(_xlfn.CONCAT('Answer Data Cleaning'!M1317,"-",'Answer Data Cleaning'!L1317,"-",'Answer Data Cleaning'!K1317),"DD-MMM-YYYY")</f>
        <v>17-Sep-2000</v>
      </c>
      <c r="V1317">
        <f t="shared" si="62"/>
        <v>22</v>
      </c>
      <c r="W1317">
        <v>0</v>
      </c>
      <c r="X1317" s="22">
        <v>10991.58</v>
      </c>
      <c r="Y1317" t="s">
        <v>12</v>
      </c>
      <c r="Z1317" t="s">
        <v>12</v>
      </c>
      <c r="AA1317" t="s">
        <v>23</v>
      </c>
    </row>
    <row r="1318" spans="2:27" ht="15.5" x14ac:dyDescent="0.35">
      <c r="B1318" s="1" t="s">
        <v>1056</v>
      </c>
      <c r="C1318" s="1" t="s">
        <v>3699</v>
      </c>
      <c r="D1318" t="s">
        <v>4737</v>
      </c>
      <c r="E1318" t="s">
        <v>6925</v>
      </c>
      <c r="F1318" t="s">
        <v>6924</v>
      </c>
      <c r="I1318" t="s">
        <v>1056</v>
      </c>
      <c r="J1318">
        <v>22.135000000000002</v>
      </c>
      <c r="K1318" t="str">
        <f t="shared" si="60"/>
        <v>Normal Weight</v>
      </c>
      <c r="L1318">
        <v>8.17</v>
      </c>
      <c r="M1318" t="str">
        <f t="shared" si="61"/>
        <v>Diabetes</v>
      </c>
      <c r="N1318" t="str">
        <f>PROPER('Medical Examinations'!D1316)</f>
        <v>No</v>
      </c>
      <c r="O1318" t="s">
        <v>2380</v>
      </c>
      <c r="P1318" t="s">
        <v>2380</v>
      </c>
      <c r="Q1318" s="20">
        <v>0</v>
      </c>
      <c r="R1318" t="str">
        <f>PROPER('Answer Data Cleaning'!AA1318)</f>
        <v>No</v>
      </c>
      <c r="T1318" t="s">
        <v>1347</v>
      </c>
      <c r="U1318" s="24" t="str">
        <f>TEXT(_xlfn.CONCAT('Answer Data Cleaning'!M1318,"-",'Answer Data Cleaning'!L1318,"-",'Answer Data Cleaning'!K1318),"DD-MMM-YYYY")</f>
        <v>24-Oct-1968</v>
      </c>
      <c r="V1318">
        <f t="shared" si="62"/>
        <v>54</v>
      </c>
      <c r="W1318">
        <v>2</v>
      </c>
      <c r="X1318" s="22">
        <v>11013.71</v>
      </c>
      <c r="Y1318" t="s">
        <v>12</v>
      </c>
      <c r="Z1318" t="s">
        <v>16</v>
      </c>
      <c r="AA1318" t="s">
        <v>13</v>
      </c>
    </row>
    <row r="1319" spans="2:27" ht="15.5" x14ac:dyDescent="0.35">
      <c r="B1319" s="1" t="s">
        <v>1055</v>
      </c>
      <c r="C1319" s="1" t="s">
        <v>3700</v>
      </c>
      <c r="D1319" t="s">
        <v>4734</v>
      </c>
      <c r="E1319" t="s">
        <v>5621</v>
      </c>
      <c r="F1319" t="s">
        <v>6926</v>
      </c>
      <c r="I1319" t="s">
        <v>1055</v>
      </c>
      <c r="J1319">
        <v>33.33</v>
      </c>
      <c r="K1319" t="str">
        <f t="shared" si="60"/>
        <v>Obesity</v>
      </c>
      <c r="L1319">
        <v>7.61</v>
      </c>
      <c r="M1319" t="str">
        <f t="shared" si="61"/>
        <v>Diabetes</v>
      </c>
      <c r="N1319" t="str">
        <f>PROPER('Medical Examinations'!D1317)</f>
        <v>No</v>
      </c>
      <c r="O1319" t="s">
        <v>2380</v>
      </c>
      <c r="P1319" t="s">
        <v>2380</v>
      </c>
      <c r="Q1319" s="20">
        <v>0</v>
      </c>
      <c r="R1319" t="str">
        <f>PROPER('Answer Data Cleaning'!AA1319)</f>
        <v>No</v>
      </c>
      <c r="T1319" t="s">
        <v>1348</v>
      </c>
      <c r="U1319" s="24" t="str">
        <f>TEXT(_xlfn.CONCAT('Answer Data Cleaning'!M1319,"-",'Answer Data Cleaning'!L1319,"-",'Answer Data Cleaning'!K1319),"DD-MMM-YYYY")</f>
        <v>15-Dec-1974</v>
      </c>
      <c r="V1319">
        <f t="shared" si="62"/>
        <v>48</v>
      </c>
      <c r="W1319">
        <v>4</v>
      </c>
      <c r="X1319" s="22">
        <v>11015.17</v>
      </c>
      <c r="Y1319" t="s">
        <v>12</v>
      </c>
      <c r="Z1319" t="s">
        <v>16</v>
      </c>
      <c r="AA1319" t="s">
        <v>23</v>
      </c>
    </row>
    <row r="1320" spans="2:27" ht="15.5" x14ac:dyDescent="0.35">
      <c r="B1320" s="1" t="s">
        <v>1054</v>
      </c>
      <c r="C1320" s="1" t="s">
        <v>3701</v>
      </c>
      <c r="D1320" t="s">
        <v>4734</v>
      </c>
      <c r="E1320" t="s">
        <v>6928</v>
      </c>
      <c r="F1320" t="s">
        <v>6927</v>
      </c>
      <c r="I1320" t="s">
        <v>1054</v>
      </c>
      <c r="J1320">
        <v>31.13</v>
      </c>
      <c r="K1320" t="str">
        <f t="shared" si="60"/>
        <v>Obesity</v>
      </c>
      <c r="L1320">
        <v>10.1</v>
      </c>
      <c r="M1320" t="str">
        <f t="shared" si="61"/>
        <v>Diabetes</v>
      </c>
      <c r="N1320" t="str">
        <f>PROPER('Medical Examinations'!D1318)</f>
        <v>No</v>
      </c>
      <c r="O1320" t="s">
        <v>2380</v>
      </c>
      <c r="P1320" t="s">
        <v>2380</v>
      </c>
      <c r="Q1320" s="20">
        <v>0</v>
      </c>
      <c r="R1320" t="str">
        <f>PROPER('Answer Data Cleaning'!AA1320)</f>
        <v>No</v>
      </c>
      <c r="T1320" t="s">
        <v>1349</v>
      </c>
      <c r="U1320" s="24" t="str">
        <f>TEXT(_xlfn.CONCAT('Answer Data Cleaning'!M1320,"-",'Answer Data Cleaning'!L1320,"-",'Answer Data Cleaning'!K1320),"DD-MMM-YYYY")</f>
        <v>26-Jun-1991</v>
      </c>
      <c r="V1320">
        <f t="shared" si="62"/>
        <v>31</v>
      </c>
      <c r="W1320">
        <v>3</v>
      </c>
      <c r="X1320" s="22">
        <v>11018.05</v>
      </c>
      <c r="Y1320" t="s">
        <v>12</v>
      </c>
      <c r="Z1320" t="s">
        <v>11</v>
      </c>
      <c r="AA1320" t="s">
        <v>23</v>
      </c>
    </row>
    <row r="1321" spans="2:27" ht="15.5" x14ac:dyDescent="0.35">
      <c r="B1321" s="1" t="s">
        <v>1053</v>
      </c>
      <c r="C1321" s="1" t="s">
        <v>3702</v>
      </c>
      <c r="D1321" t="s">
        <v>4734</v>
      </c>
      <c r="E1321" t="s">
        <v>6930</v>
      </c>
      <c r="F1321" t="s">
        <v>6929</v>
      </c>
      <c r="I1321" t="s">
        <v>1053</v>
      </c>
      <c r="J1321">
        <v>28.9</v>
      </c>
      <c r="K1321" t="str">
        <f t="shared" si="60"/>
        <v>Overweight</v>
      </c>
      <c r="L1321">
        <v>11.24</v>
      </c>
      <c r="M1321" t="str">
        <f t="shared" si="61"/>
        <v>Diabetes</v>
      </c>
      <c r="N1321" t="str">
        <f>PROPER('Medical Examinations'!D1319)</f>
        <v>No</v>
      </c>
      <c r="O1321" t="s">
        <v>2380</v>
      </c>
      <c r="P1321" t="s">
        <v>2380</v>
      </c>
      <c r="Q1321" s="20">
        <v>0</v>
      </c>
      <c r="R1321" t="str">
        <f>PROPER('Answer Data Cleaning'!AA1321)</f>
        <v>No</v>
      </c>
      <c r="T1321" t="s">
        <v>1350</v>
      </c>
      <c r="U1321" s="24" t="str">
        <f>TEXT(_xlfn.CONCAT('Answer Data Cleaning'!M1321,"-",'Answer Data Cleaning'!L1321,"-",'Answer Data Cleaning'!K1321),"DD-MMM-YYYY")</f>
        <v>21-Jul-1996</v>
      </c>
      <c r="V1321">
        <f t="shared" si="62"/>
        <v>26</v>
      </c>
      <c r="W1321">
        <v>0</v>
      </c>
      <c r="X1321" s="22">
        <v>11028.56</v>
      </c>
      <c r="Y1321" t="s">
        <v>12</v>
      </c>
      <c r="Z1321" t="s">
        <v>12</v>
      </c>
      <c r="AA1321" t="s">
        <v>23</v>
      </c>
    </row>
    <row r="1322" spans="2:27" ht="15.5" x14ac:dyDescent="0.35">
      <c r="B1322" s="1" t="s">
        <v>1052</v>
      </c>
      <c r="C1322" s="1" t="s">
        <v>3703</v>
      </c>
      <c r="D1322" t="s">
        <v>4737</v>
      </c>
      <c r="E1322" t="s">
        <v>6932</v>
      </c>
      <c r="F1322" t="s">
        <v>6931</v>
      </c>
      <c r="I1322" t="s">
        <v>1052</v>
      </c>
      <c r="J1322">
        <v>43.31</v>
      </c>
      <c r="K1322" t="str">
        <f t="shared" si="60"/>
        <v>Obesity</v>
      </c>
      <c r="L1322">
        <v>6.1</v>
      </c>
      <c r="M1322" t="str">
        <f t="shared" si="61"/>
        <v>Prediabetes</v>
      </c>
      <c r="N1322" t="str">
        <f>PROPER('Medical Examinations'!D1320)</f>
        <v>Yes</v>
      </c>
      <c r="O1322" t="s">
        <v>2382</v>
      </c>
      <c r="P1322" t="s">
        <v>2380</v>
      </c>
      <c r="Q1322">
        <v>1</v>
      </c>
      <c r="R1322" t="str">
        <f>PROPER('Answer Data Cleaning'!AA1322)</f>
        <v>No</v>
      </c>
      <c r="T1322" t="s">
        <v>1351</v>
      </c>
      <c r="U1322" s="24" t="str">
        <f>TEXT(_xlfn.CONCAT('Answer Data Cleaning'!M1322,"-",'Answer Data Cleaning'!L1322,"-",'Answer Data Cleaning'!K1322),"DD-MMM-YYYY")</f>
        <v>10-Dec-1974</v>
      </c>
      <c r="V1322">
        <f t="shared" si="62"/>
        <v>48</v>
      </c>
      <c r="W1322">
        <v>4</v>
      </c>
      <c r="X1322" s="22">
        <v>11033.66</v>
      </c>
      <c r="Y1322" t="s">
        <v>12</v>
      </c>
      <c r="Z1322" t="s">
        <v>12</v>
      </c>
      <c r="AA1322" t="s">
        <v>23</v>
      </c>
    </row>
    <row r="1323" spans="2:27" ht="15.5" x14ac:dyDescent="0.35">
      <c r="B1323" s="1" t="s">
        <v>1051</v>
      </c>
      <c r="C1323" s="1" t="s">
        <v>3704</v>
      </c>
      <c r="D1323" t="s">
        <v>4734</v>
      </c>
      <c r="E1323" t="s">
        <v>4742</v>
      </c>
      <c r="F1323" t="s">
        <v>6933</v>
      </c>
      <c r="I1323" t="s">
        <v>1051</v>
      </c>
      <c r="J1323">
        <v>22.8</v>
      </c>
      <c r="K1323" t="str">
        <f t="shared" si="60"/>
        <v>Normal Weight</v>
      </c>
      <c r="L1323">
        <v>6.98</v>
      </c>
      <c r="M1323" t="str">
        <f t="shared" si="61"/>
        <v>Diabetes</v>
      </c>
      <c r="N1323" t="str">
        <f>PROPER('Medical Examinations'!D1321)</f>
        <v>No</v>
      </c>
      <c r="O1323" t="s">
        <v>2380</v>
      </c>
      <c r="P1323" t="s">
        <v>2380</v>
      </c>
      <c r="Q1323" s="20">
        <v>0</v>
      </c>
      <c r="R1323" t="str">
        <f>PROPER('Answer Data Cleaning'!AA1323)</f>
        <v>No</v>
      </c>
      <c r="T1323" t="s">
        <v>1352</v>
      </c>
      <c r="U1323" s="24" t="str">
        <f>TEXT(_xlfn.CONCAT('Answer Data Cleaning'!M1323,"-",'Answer Data Cleaning'!L1323,"-",'Answer Data Cleaning'!K1323),"DD-MMM-YYYY")</f>
        <v>25-Oct-1989</v>
      </c>
      <c r="V1323">
        <f t="shared" si="62"/>
        <v>33</v>
      </c>
      <c r="W1323">
        <v>3</v>
      </c>
      <c r="X1323" s="22">
        <v>11037.51</v>
      </c>
      <c r="Y1323" t="s">
        <v>12</v>
      </c>
      <c r="Z1323" t="s">
        <v>16</v>
      </c>
      <c r="AA1323" t="s">
        <v>23</v>
      </c>
    </row>
    <row r="1324" spans="2:27" ht="15.5" x14ac:dyDescent="0.35">
      <c r="B1324" s="1" t="s">
        <v>1050</v>
      </c>
      <c r="C1324" s="1" t="s">
        <v>3705</v>
      </c>
      <c r="D1324" t="s">
        <v>4737</v>
      </c>
      <c r="E1324" t="s">
        <v>6935</v>
      </c>
      <c r="F1324" t="s">
        <v>6934</v>
      </c>
      <c r="I1324" t="s">
        <v>1050</v>
      </c>
      <c r="J1324">
        <v>19.09</v>
      </c>
      <c r="K1324" t="str">
        <f t="shared" si="60"/>
        <v>Normal Weight</v>
      </c>
      <c r="L1324">
        <v>4</v>
      </c>
      <c r="M1324" t="str">
        <f t="shared" si="61"/>
        <v>Normal</v>
      </c>
      <c r="N1324" t="str">
        <f>PROPER('Medical Examinations'!D1322)</f>
        <v>Yes</v>
      </c>
      <c r="O1324" t="s">
        <v>2380</v>
      </c>
      <c r="P1324" t="s">
        <v>2380</v>
      </c>
      <c r="Q1324">
        <v>1</v>
      </c>
      <c r="R1324" t="str">
        <f>PROPER('Answer Data Cleaning'!AA1324)</f>
        <v>No</v>
      </c>
      <c r="T1324" t="s">
        <v>1353</v>
      </c>
      <c r="U1324" s="24" t="str">
        <f>TEXT(_xlfn.CONCAT('Answer Data Cleaning'!M1324,"-",'Answer Data Cleaning'!L1324,"-",'Answer Data Cleaning'!K1324),"DD-MMM-YYYY")</f>
        <v>30-Aug-1974</v>
      </c>
      <c r="V1324">
        <f t="shared" si="62"/>
        <v>48</v>
      </c>
      <c r="W1324">
        <v>0</v>
      </c>
      <c r="X1324" s="22">
        <v>11037.85</v>
      </c>
      <c r="Y1324" t="s">
        <v>12</v>
      </c>
      <c r="Z1324" t="s">
        <v>11</v>
      </c>
      <c r="AA1324" t="s">
        <v>200</v>
      </c>
    </row>
    <row r="1325" spans="2:27" ht="15.5" x14ac:dyDescent="0.35">
      <c r="B1325" s="1" t="s">
        <v>1049</v>
      </c>
      <c r="C1325" s="1" t="s">
        <v>3706</v>
      </c>
      <c r="D1325" t="s">
        <v>4734</v>
      </c>
      <c r="E1325" t="s">
        <v>6937</v>
      </c>
      <c r="F1325" t="s">
        <v>6936</v>
      </c>
      <c r="I1325" t="s">
        <v>1049</v>
      </c>
      <c r="J1325">
        <v>23.37</v>
      </c>
      <c r="K1325" t="str">
        <f t="shared" si="60"/>
        <v>Normal Weight</v>
      </c>
      <c r="L1325">
        <v>4.2300000000000004</v>
      </c>
      <c r="M1325" t="str">
        <f t="shared" si="61"/>
        <v>Normal</v>
      </c>
      <c r="N1325" t="str">
        <f>PROPER('Medical Examinations'!D1323)</f>
        <v>No</v>
      </c>
      <c r="O1325" t="s">
        <v>2380</v>
      </c>
      <c r="P1325" t="s">
        <v>2380</v>
      </c>
      <c r="Q1325" s="20">
        <v>0</v>
      </c>
      <c r="R1325" t="str">
        <f>PROPER('Answer Data Cleaning'!AA1325)</f>
        <v>No</v>
      </c>
      <c r="T1325" t="s">
        <v>1354</v>
      </c>
      <c r="U1325" s="24" t="str">
        <f>TEXT(_xlfn.CONCAT('Answer Data Cleaning'!M1325,"-",'Answer Data Cleaning'!L1325,"-",'Answer Data Cleaning'!K1325),"DD-MMM-YYYY")</f>
        <v>17-Dec-2001</v>
      </c>
      <c r="V1325">
        <f t="shared" si="62"/>
        <v>21</v>
      </c>
      <c r="W1325">
        <v>0</v>
      </c>
      <c r="X1325" s="22">
        <v>11046.02</v>
      </c>
      <c r="Y1325" t="s">
        <v>12</v>
      </c>
      <c r="Z1325" t="s">
        <v>16</v>
      </c>
      <c r="AA1325" t="s">
        <v>535</v>
      </c>
    </row>
    <row r="1326" spans="2:27" ht="15.5" x14ac:dyDescent="0.35">
      <c r="B1326" s="1" t="s">
        <v>1048</v>
      </c>
      <c r="C1326" s="1" t="s">
        <v>3707</v>
      </c>
      <c r="D1326" t="s">
        <v>4734</v>
      </c>
      <c r="E1326" t="s">
        <v>6939</v>
      </c>
      <c r="F1326" t="s">
        <v>6938</v>
      </c>
      <c r="I1326" t="s">
        <v>1048</v>
      </c>
      <c r="J1326">
        <v>33.44</v>
      </c>
      <c r="K1326" t="str">
        <f t="shared" si="60"/>
        <v>Obesity</v>
      </c>
      <c r="L1326">
        <v>4.72</v>
      </c>
      <c r="M1326" t="str">
        <f t="shared" si="61"/>
        <v>Normal</v>
      </c>
      <c r="N1326" t="str">
        <f>PROPER('Medical Examinations'!D1324)</f>
        <v>Yes</v>
      </c>
      <c r="O1326" t="s">
        <v>2380</v>
      </c>
      <c r="P1326" t="s">
        <v>2380</v>
      </c>
      <c r="Q1326" s="20">
        <v>0</v>
      </c>
      <c r="R1326" t="str">
        <f>PROPER('Answer Data Cleaning'!AA1326)</f>
        <v>No</v>
      </c>
      <c r="T1326" t="s">
        <v>1355</v>
      </c>
      <c r="U1326" s="24" t="str">
        <f>TEXT(_xlfn.CONCAT('Answer Data Cleaning'!M1326,"-",'Answer Data Cleaning'!L1326,"-",'Answer Data Cleaning'!K1326),"DD-MMM-YYYY")</f>
        <v>18-Sep-2000</v>
      </c>
      <c r="V1326">
        <f t="shared" si="62"/>
        <v>22</v>
      </c>
      <c r="W1326">
        <v>0</v>
      </c>
      <c r="X1326" s="22">
        <v>11068.7</v>
      </c>
      <c r="Y1326" t="s">
        <v>12</v>
      </c>
      <c r="Z1326" t="s">
        <v>16</v>
      </c>
      <c r="AA1326" t="s">
        <v>42</v>
      </c>
    </row>
    <row r="1327" spans="2:27" ht="15.5" x14ac:dyDescent="0.35">
      <c r="B1327" s="1" t="s">
        <v>1047</v>
      </c>
      <c r="C1327" s="1" t="s">
        <v>3708</v>
      </c>
      <c r="D1327" t="s">
        <v>4734</v>
      </c>
      <c r="E1327" t="s">
        <v>6941</v>
      </c>
      <c r="F1327" t="s">
        <v>6940</v>
      </c>
      <c r="I1327" t="s">
        <v>1047</v>
      </c>
      <c r="J1327">
        <v>28.05</v>
      </c>
      <c r="K1327" t="str">
        <f t="shared" si="60"/>
        <v>Overweight</v>
      </c>
      <c r="L1327">
        <v>5.63</v>
      </c>
      <c r="M1327" t="str">
        <f t="shared" si="61"/>
        <v>Normal</v>
      </c>
      <c r="N1327" t="str">
        <f>PROPER('Medical Examinations'!D1325)</f>
        <v>Yes</v>
      </c>
      <c r="O1327" t="s">
        <v>2380</v>
      </c>
      <c r="P1327" t="s">
        <v>2380</v>
      </c>
      <c r="Q1327" s="20">
        <v>0</v>
      </c>
      <c r="R1327" t="str">
        <f>PROPER('Answer Data Cleaning'!AA1327)</f>
        <v>No</v>
      </c>
      <c r="T1327" t="s">
        <v>1356</v>
      </c>
      <c r="U1327" s="24" t="str">
        <f>TEXT(_xlfn.CONCAT('Answer Data Cleaning'!M1327,"-",'Answer Data Cleaning'!L1327,"-",'Answer Data Cleaning'!K1327),"DD-MMM-YYYY")</f>
        <v>09-Nov-1971</v>
      </c>
      <c r="V1327">
        <f t="shared" si="62"/>
        <v>51</v>
      </c>
      <c r="W1327">
        <v>0</v>
      </c>
      <c r="X1327" s="22">
        <v>11068.77</v>
      </c>
      <c r="Y1327" t="s">
        <v>12</v>
      </c>
      <c r="Z1327" t="s">
        <v>11</v>
      </c>
      <c r="AA1327" t="s">
        <v>23</v>
      </c>
    </row>
    <row r="1328" spans="2:27" ht="15.5" x14ac:dyDescent="0.35">
      <c r="B1328" s="1" t="s">
        <v>1046</v>
      </c>
      <c r="C1328" s="1" t="s">
        <v>3709</v>
      </c>
      <c r="D1328" t="s">
        <v>4734</v>
      </c>
      <c r="E1328" t="s">
        <v>4861</v>
      </c>
      <c r="F1328" t="s">
        <v>6942</v>
      </c>
      <c r="I1328" t="s">
        <v>1046</v>
      </c>
      <c r="J1328">
        <v>27.72</v>
      </c>
      <c r="K1328" t="str">
        <f t="shared" si="60"/>
        <v>Overweight</v>
      </c>
      <c r="L1328">
        <v>5.83</v>
      </c>
      <c r="M1328" t="str">
        <f t="shared" si="61"/>
        <v>Prediabetes</v>
      </c>
      <c r="N1328" t="str">
        <f>PROPER('Medical Examinations'!D1326)</f>
        <v>Yes</v>
      </c>
      <c r="O1328" t="s">
        <v>2380</v>
      </c>
      <c r="P1328" t="s">
        <v>2380</v>
      </c>
      <c r="Q1328" s="20">
        <v>0</v>
      </c>
      <c r="R1328" t="str">
        <f>PROPER('Answer Data Cleaning'!AA1328)</f>
        <v>No</v>
      </c>
      <c r="T1328" t="s">
        <v>1357</v>
      </c>
      <c r="U1328" s="24" t="str">
        <f>TEXT(_xlfn.CONCAT('Answer Data Cleaning'!M1328,"-",'Answer Data Cleaning'!L1328,"-",'Answer Data Cleaning'!K1328),"DD-MMM-YYYY")</f>
        <v>07-Nov-1966</v>
      </c>
      <c r="V1328">
        <f t="shared" si="62"/>
        <v>56</v>
      </c>
      <c r="W1328">
        <v>0</v>
      </c>
      <c r="X1328" s="22">
        <v>11070.54</v>
      </c>
      <c r="Y1328" t="s">
        <v>12</v>
      </c>
      <c r="Z1328" t="s">
        <v>12</v>
      </c>
      <c r="AA1328" t="s">
        <v>42</v>
      </c>
    </row>
    <row r="1329" spans="2:27" ht="15.5" x14ac:dyDescent="0.35">
      <c r="B1329" s="1" t="s">
        <v>1045</v>
      </c>
      <c r="C1329" s="1" t="s">
        <v>3710</v>
      </c>
      <c r="D1329" t="s">
        <v>4734</v>
      </c>
      <c r="E1329" t="s">
        <v>6944</v>
      </c>
      <c r="F1329" t="s">
        <v>6943</v>
      </c>
      <c r="I1329" t="s">
        <v>1045</v>
      </c>
      <c r="J1329">
        <v>29.81</v>
      </c>
      <c r="K1329" t="str">
        <f t="shared" si="60"/>
        <v>Overweight</v>
      </c>
      <c r="L1329">
        <v>9.23</v>
      </c>
      <c r="M1329" t="str">
        <f t="shared" si="61"/>
        <v>Diabetes</v>
      </c>
      <c r="N1329" t="str">
        <f>PROPER('Medical Examinations'!D1327)</f>
        <v>No</v>
      </c>
      <c r="O1329" t="s">
        <v>2380</v>
      </c>
      <c r="P1329" t="s">
        <v>2380</v>
      </c>
      <c r="Q1329" s="20">
        <v>0</v>
      </c>
      <c r="R1329" t="str">
        <f>PROPER('Answer Data Cleaning'!AA1329)</f>
        <v>No</v>
      </c>
      <c r="T1329" t="s">
        <v>1358</v>
      </c>
      <c r="U1329" s="24" t="str">
        <f>TEXT(_xlfn.CONCAT('Answer Data Cleaning'!M1329,"-",'Answer Data Cleaning'!L1329,"-",'Answer Data Cleaning'!K1329),"DD-MMM-YYYY")</f>
        <v>20-Nov-1966</v>
      </c>
      <c r="V1329">
        <f t="shared" si="62"/>
        <v>56</v>
      </c>
      <c r="W1329">
        <v>0</v>
      </c>
      <c r="X1329" s="22">
        <v>11073.18</v>
      </c>
      <c r="Y1329" t="s">
        <v>12</v>
      </c>
      <c r="Z1329" t="s">
        <v>12</v>
      </c>
      <c r="AA1329" t="s">
        <v>42</v>
      </c>
    </row>
    <row r="1330" spans="2:27" ht="15.5" x14ac:dyDescent="0.35">
      <c r="B1330" s="1" t="s">
        <v>1044</v>
      </c>
      <c r="C1330" s="1" t="s">
        <v>3711</v>
      </c>
      <c r="D1330" t="s">
        <v>4734</v>
      </c>
      <c r="E1330" t="s">
        <v>5615</v>
      </c>
      <c r="F1330" t="s">
        <v>6945</v>
      </c>
      <c r="I1330" t="s">
        <v>1044</v>
      </c>
      <c r="J1330">
        <v>23.98</v>
      </c>
      <c r="K1330" t="str">
        <f t="shared" si="60"/>
        <v>Normal Weight</v>
      </c>
      <c r="L1330">
        <v>9.89</v>
      </c>
      <c r="M1330" t="str">
        <f t="shared" si="61"/>
        <v>Diabetes</v>
      </c>
      <c r="N1330" t="str">
        <f>PROPER('Medical Examinations'!D1328)</f>
        <v>No</v>
      </c>
      <c r="O1330" t="s">
        <v>2380</v>
      </c>
      <c r="P1330" t="s">
        <v>2380</v>
      </c>
      <c r="Q1330" s="20">
        <v>0</v>
      </c>
      <c r="R1330" t="str">
        <f>PROPER('Answer Data Cleaning'!AA1330)</f>
        <v>No</v>
      </c>
      <c r="T1330" t="s">
        <v>1359</v>
      </c>
      <c r="U1330" s="24" t="str">
        <f>TEXT(_xlfn.CONCAT('Answer Data Cleaning'!M1330,"-",'Answer Data Cleaning'!L1330,"-",'Answer Data Cleaning'!K1330),"DD-MMM-YYYY")</f>
        <v>04-Sep-1967</v>
      </c>
      <c r="V1330">
        <f t="shared" si="62"/>
        <v>55</v>
      </c>
      <c r="W1330">
        <v>0</v>
      </c>
      <c r="X1330" s="22">
        <v>11082.58</v>
      </c>
      <c r="Y1330" t="s">
        <v>12</v>
      </c>
      <c r="Z1330" t="s">
        <v>11</v>
      </c>
      <c r="AA1330" t="s">
        <v>23</v>
      </c>
    </row>
    <row r="1331" spans="2:27" ht="15.5" x14ac:dyDescent="0.35">
      <c r="B1331" s="1" t="s">
        <v>1043</v>
      </c>
      <c r="C1331" s="1" t="s">
        <v>3712</v>
      </c>
      <c r="D1331" t="s">
        <v>4737</v>
      </c>
      <c r="E1331" t="s">
        <v>5475</v>
      </c>
      <c r="F1331" t="s">
        <v>6946</v>
      </c>
      <c r="I1331" t="s">
        <v>1043</v>
      </c>
      <c r="J1331">
        <v>17.34</v>
      </c>
      <c r="K1331" t="str">
        <f t="shared" si="60"/>
        <v>Underweight</v>
      </c>
      <c r="L1331">
        <v>12</v>
      </c>
      <c r="M1331" t="str">
        <f t="shared" si="61"/>
        <v>Diabetes</v>
      </c>
      <c r="N1331" t="str">
        <f>PROPER('Medical Examinations'!D1329)</f>
        <v>No</v>
      </c>
      <c r="O1331" t="s">
        <v>2380</v>
      </c>
      <c r="P1331" t="s">
        <v>2380</v>
      </c>
      <c r="Q1331" s="20">
        <v>0</v>
      </c>
      <c r="R1331" t="str">
        <f>PROPER('Answer Data Cleaning'!AA1331)</f>
        <v>No</v>
      </c>
      <c r="T1331" t="s">
        <v>1360</v>
      </c>
      <c r="U1331" s="24" t="str">
        <f>TEXT(_xlfn.CONCAT('Answer Data Cleaning'!M1331,"-",'Answer Data Cleaning'!L1331,"-",'Answer Data Cleaning'!K1331),"DD-MMM-YYYY")</f>
        <v>07-Oct-1972</v>
      </c>
      <c r="V1331">
        <f t="shared" si="62"/>
        <v>50</v>
      </c>
      <c r="W1331">
        <v>3</v>
      </c>
      <c r="X1331" s="22">
        <v>11085.59</v>
      </c>
      <c r="Y1331" t="s">
        <v>12</v>
      </c>
      <c r="Z1331" t="s">
        <v>11</v>
      </c>
      <c r="AA1331" t="s">
        <v>23</v>
      </c>
    </row>
    <row r="1332" spans="2:27" ht="15.5" x14ac:dyDescent="0.35">
      <c r="B1332" s="1" t="s">
        <v>1042</v>
      </c>
      <c r="C1332" s="1" t="s">
        <v>3713</v>
      </c>
      <c r="D1332" t="s">
        <v>5612</v>
      </c>
      <c r="E1332" t="s">
        <v>6881</v>
      </c>
      <c r="F1332" t="s">
        <v>6947</v>
      </c>
      <c r="I1332" t="s">
        <v>1042</v>
      </c>
      <c r="J1332">
        <v>40.39</v>
      </c>
      <c r="K1332" t="str">
        <f t="shared" si="60"/>
        <v>Obesity</v>
      </c>
      <c r="L1332">
        <v>4.24</v>
      </c>
      <c r="M1332" t="str">
        <f t="shared" si="61"/>
        <v>Normal</v>
      </c>
      <c r="N1332" t="str">
        <f>PROPER('Medical Examinations'!D1330)</f>
        <v>Yes</v>
      </c>
      <c r="O1332" t="s">
        <v>2380</v>
      </c>
      <c r="P1332" t="s">
        <v>2383</v>
      </c>
      <c r="Q1332">
        <v>1</v>
      </c>
      <c r="R1332" t="str">
        <f>PROPER('Answer Data Cleaning'!AA1332)</f>
        <v>No</v>
      </c>
      <c r="T1332" t="s">
        <v>1361</v>
      </c>
      <c r="U1332" s="24" t="str">
        <f>TEXT(_xlfn.CONCAT('Answer Data Cleaning'!M1332,"-",'Answer Data Cleaning'!L1332,"-",'Answer Data Cleaning'!K1332),"DD-MMM-YYYY")</f>
        <v>09-Sep-1966</v>
      </c>
      <c r="V1332">
        <f t="shared" si="62"/>
        <v>56</v>
      </c>
      <c r="W1332">
        <v>0</v>
      </c>
      <c r="X1332" s="22">
        <v>11090.72</v>
      </c>
      <c r="Y1332" t="s">
        <v>12</v>
      </c>
      <c r="Z1332" t="s">
        <v>16</v>
      </c>
      <c r="AA1332" t="s">
        <v>13</v>
      </c>
    </row>
    <row r="1333" spans="2:27" ht="15.5" x14ac:dyDescent="0.35">
      <c r="B1333" s="1" t="s">
        <v>1041</v>
      </c>
      <c r="C1333" s="1" t="s">
        <v>3714</v>
      </c>
      <c r="D1333" t="s">
        <v>4737</v>
      </c>
      <c r="E1333" t="s">
        <v>5172</v>
      </c>
      <c r="F1333" t="s">
        <v>6948</v>
      </c>
      <c r="I1333" t="s">
        <v>1041</v>
      </c>
      <c r="J1333">
        <v>25.96</v>
      </c>
      <c r="K1333" t="str">
        <f t="shared" si="60"/>
        <v>Overweight</v>
      </c>
      <c r="L1333">
        <v>4.68</v>
      </c>
      <c r="M1333" t="str">
        <f t="shared" si="61"/>
        <v>Normal</v>
      </c>
      <c r="N1333" t="str">
        <f>PROPER('Medical Examinations'!D1331)</f>
        <v>Yes</v>
      </c>
      <c r="O1333" t="s">
        <v>2380</v>
      </c>
      <c r="P1333" t="s">
        <v>2383</v>
      </c>
      <c r="Q1333">
        <v>1</v>
      </c>
      <c r="R1333" t="str">
        <f>PROPER('Answer Data Cleaning'!AA1333)</f>
        <v>No</v>
      </c>
      <c r="T1333" t="s">
        <v>1362</v>
      </c>
      <c r="U1333" s="24" t="str">
        <f>TEXT(_xlfn.CONCAT('Answer Data Cleaning'!M1333,"-",'Answer Data Cleaning'!L1333,"-",'Answer Data Cleaning'!K1333),"DD-MMM-YYYY")</f>
        <v>05-Jul-1966</v>
      </c>
      <c r="V1333">
        <f t="shared" si="62"/>
        <v>56</v>
      </c>
      <c r="W1333">
        <v>0</v>
      </c>
      <c r="X1333" s="22">
        <v>11093.62</v>
      </c>
      <c r="Y1333" t="s">
        <v>12</v>
      </c>
      <c r="Z1333" t="s">
        <v>16</v>
      </c>
      <c r="AA1333" t="s">
        <v>13</v>
      </c>
    </row>
    <row r="1334" spans="2:27" ht="15.5" x14ac:dyDescent="0.35">
      <c r="B1334" s="1" t="s">
        <v>1040</v>
      </c>
      <c r="C1334" s="1" t="s">
        <v>3715</v>
      </c>
      <c r="D1334" t="s">
        <v>4734</v>
      </c>
      <c r="E1334" t="s">
        <v>5628</v>
      </c>
      <c r="F1334" t="s">
        <v>6949</v>
      </c>
      <c r="I1334" t="s">
        <v>1040</v>
      </c>
      <c r="J1334">
        <v>17.68</v>
      </c>
      <c r="K1334" t="str">
        <f t="shared" si="60"/>
        <v>Underweight</v>
      </c>
      <c r="L1334">
        <v>8.57</v>
      </c>
      <c r="M1334" t="str">
        <f t="shared" si="61"/>
        <v>Diabetes</v>
      </c>
      <c r="N1334" t="str">
        <f>PROPER('Medical Examinations'!D1332)</f>
        <v>Yes</v>
      </c>
      <c r="O1334" t="s">
        <v>2380</v>
      </c>
      <c r="P1334" t="s">
        <v>2383</v>
      </c>
      <c r="Q1334">
        <v>1</v>
      </c>
      <c r="R1334" t="str">
        <f>PROPER('Answer Data Cleaning'!AA1334)</f>
        <v>No</v>
      </c>
      <c r="T1334" t="s">
        <v>1363</v>
      </c>
      <c r="U1334" s="24" t="str">
        <f>TEXT(_xlfn.CONCAT('Answer Data Cleaning'!M1334,"-",'Answer Data Cleaning'!L1334,"-",'Answer Data Cleaning'!K1334),"DD-MMM-YYYY")</f>
        <v>20-Aug-1980</v>
      </c>
      <c r="V1334">
        <f t="shared" si="62"/>
        <v>42</v>
      </c>
      <c r="W1334">
        <v>2</v>
      </c>
      <c r="X1334" s="22">
        <v>11103.33</v>
      </c>
      <c r="Y1334" t="s">
        <v>12</v>
      </c>
      <c r="Z1334" t="s">
        <v>16</v>
      </c>
      <c r="AA1334" t="s">
        <v>300</v>
      </c>
    </row>
    <row r="1335" spans="2:27" ht="15.5" x14ac:dyDescent="0.35">
      <c r="B1335" s="1" t="s">
        <v>1039</v>
      </c>
      <c r="C1335" s="1" t="s">
        <v>3716</v>
      </c>
      <c r="D1335" t="s">
        <v>4737</v>
      </c>
      <c r="E1335" t="s">
        <v>6951</v>
      </c>
      <c r="F1335" t="s">
        <v>6950</v>
      </c>
      <c r="I1335" t="s">
        <v>1039</v>
      </c>
      <c r="J1335">
        <v>30.875</v>
      </c>
      <c r="K1335" t="str">
        <f t="shared" si="60"/>
        <v>Obesity</v>
      </c>
      <c r="L1335">
        <v>4.0999999999999996</v>
      </c>
      <c r="M1335" t="str">
        <f t="shared" si="61"/>
        <v>Normal</v>
      </c>
      <c r="N1335" t="str">
        <f>PROPER('Medical Examinations'!D1333)</f>
        <v>No</v>
      </c>
      <c r="O1335" t="s">
        <v>2380</v>
      </c>
      <c r="P1335" t="s">
        <v>2380</v>
      </c>
      <c r="Q1335" s="20">
        <v>0</v>
      </c>
      <c r="R1335" t="str">
        <f>PROPER('Answer Data Cleaning'!AA1335)</f>
        <v>No</v>
      </c>
      <c r="T1335" t="s">
        <v>1364</v>
      </c>
      <c r="U1335" s="24" t="str">
        <f>TEXT(_xlfn.CONCAT('Answer Data Cleaning'!M1335,"-",'Answer Data Cleaning'!L1335,"-",'Answer Data Cleaning'!K1335),"DD-MMM-YYYY")</f>
        <v>30-Nov-1969</v>
      </c>
      <c r="V1335">
        <f t="shared" si="62"/>
        <v>53</v>
      </c>
      <c r="W1335">
        <v>2</v>
      </c>
      <c r="X1335" s="22">
        <v>11150.78</v>
      </c>
      <c r="Y1335" t="s">
        <v>12</v>
      </c>
      <c r="Z1335" t="s">
        <v>11</v>
      </c>
      <c r="AA1335" t="s">
        <v>42</v>
      </c>
    </row>
    <row r="1336" spans="2:27" ht="15.5" x14ac:dyDescent="0.35">
      <c r="B1336" s="1" t="s">
        <v>1038</v>
      </c>
      <c r="C1336" s="1" t="s">
        <v>3717</v>
      </c>
      <c r="D1336" t="s">
        <v>5612</v>
      </c>
      <c r="E1336" t="s">
        <v>6953</v>
      </c>
      <c r="F1336" t="s">
        <v>6952</v>
      </c>
      <c r="I1336" t="s">
        <v>1038</v>
      </c>
      <c r="J1336">
        <v>30.81</v>
      </c>
      <c r="K1336" t="str">
        <f t="shared" si="60"/>
        <v>Obesity</v>
      </c>
      <c r="L1336">
        <v>4.49</v>
      </c>
      <c r="M1336" t="str">
        <f t="shared" si="61"/>
        <v>Normal</v>
      </c>
      <c r="N1336" t="str">
        <f>PROPER('Medical Examinations'!D1334)</f>
        <v>No</v>
      </c>
      <c r="O1336" t="s">
        <v>2380</v>
      </c>
      <c r="P1336" t="s">
        <v>2380</v>
      </c>
      <c r="Q1336" s="20">
        <v>0</v>
      </c>
      <c r="R1336" t="str">
        <f>PROPER('Answer Data Cleaning'!AA1336)</f>
        <v>No</v>
      </c>
      <c r="T1336" t="s">
        <v>1365</v>
      </c>
      <c r="U1336" s="24" t="str">
        <f>TEXT(_xlfn.CONCAT('Answer Data Cleaning'!M1336,"-",'Answer Data Cleaning'!L1336,"-",'Answer Data Cleaning'!K1336),"DD-MMM-YYYY")</f>
        <v>25-Jun-1969</v>
      </c>
      <c r="V1336">
        <f t="shared" si="62"/>
        <v>53</v>
      </c>
      <c r="W1336">
        <v>2</v>
      </c>
      <c r="X1336" s="22">
        <v>11163.57</v>
      </c>
      <c r="Y1336" t="s">
        <v>12</v>
      </c>
      <c r="Z1336" t="s">
        <v>11</v>
      </c>
      <c r="AA1336" t="s">
        <v>42</v>
      </c>
    </row>
    <row r="1337" spans="2:27" ht="15.5" x14ac:dyDescent="0.35">
      <c r="B1337" s="1" t="s">
        <v>1037</v>
      </c>
      <c r="C1337" s="1" t="s">
        <v>3718</v>
      </c>
      <c r="D1337" t="s">
        <v>4737</v>
      </c>
      <c r="E1337" t="s">
        <v>6955</v>
      </c>
      <c r="F1337" t="s">
        <v>6954</v>
      </c>
      <c r="I1337" t="s">
        <v>1037</v>
      </c>
      <c r="J1337">
        <v>36.85</v>
      </c>
      <c r="K1337" t="str">
        <f t="shared" si="60"/>
        <v>Obesity</v>
      </c>
      <c r="L1337">
        <v>8.8000000000000007</v>
      </c>
      <c r="M1337" t="str">
        <f t="shared" si="61"/>
        <v>Diabetes</v>
      </c>
      <c r="N1337" t="str">
        <f>PROPER('Medical Examinations'!D1335)</f>
        <v>No</v>
      </c>
      <c r="O1337" t="s">
        <v>2380</v>
      </c>
      <c r="P1337" t="s">
        <v>2380</v>
      </c>
      <c r="Q1337">
        <v>2</v>
      </c>
      <c r="R1337" t="str">
        <f>PROPER('Answer Data Cleaning'!AA1337)</f>
        <v>No</v>
      </c>
      <c r="T1337" t="s">
        <v>1366</v>
      </c>
      <c r="U1337" s="24" t="str">
        <f>TEXT(_xlfn.CONCAT('Answer Data Cleaning'!M1337,"-",'Answer Data Cleaning'!L1337,"-",'Answer Data Cleaning'!K1337),"DD-MMM-YYYY")</f>
        <v>06-Aug-1966</v>
      </c>
      <c r="V1337">
        <f t="shared" si="62"/>
        <v>56</v>
      </c>
      <c r="W1337">
        <v>0</v>
      </c>
      <c r="X1337" s="22">
        <v>11165.42</v>
      </c>
      <c r="Y1337" t="s">
        <v>12</v>
      </c>
      <c r="Z1337" t="s">
        <v>16</v>
      </c>
      <c r="AA1337" t="s">
        <v>168</v>
      </c>
    </row>
    <row r="1338" spans="2:27" ht="15.5" x14ac:dyDescent="0.35">
      <c r="B1338" s="1" t="s">
        <v>1036</v>
      </c>
      <c r="C1338" s="1" t="s">
        <v>3719</v>
      </c>
      <c r="D1338" t="s">
        <v>4737</v>
      </c>
      <c r="E1338" t="s">
        <v>6957</v>
      </c>
      <c r="F1338" t="s">
        <v>6956</v>
      </c>
      <c r="I1338" t="s">
        <v>1036</v>
      </c>
      <c r="J1338">
        <v>35.86</v>
      </c>
      <c r="K1338" t="str">
        <f t="shared" si="60"/>
        <v>Obesity</v>
      </c>
      <c r="L1338">
        <v>7.93</v>
      </c>
      <c r="M1338" t="str">
        <f t="shared" si="61"/>
        <v>Diabetes</v>
      </c>
      <c r="N1338" t="str">
        <f>PROPER('Medical Examinations'!D1336)</f>
        <v>No</v>
      </c>
      <c r="O1338" t="s">
        <v>2380</v>
      </c>
      <c r="P1338" t="s">
        <v>2380</v>
      </c>
      <c r="Q1338">
        <v>2</v>
      </c>
      <c r="R1338" t="str">
        <f>PROPER('Answer Data Cleaning'!AA1338)</f>
        <v>No</v>
      </c>
      <c r="T1338" t="s">
        <v>1367</v>
      </c>
      <c r="U1338" s="24" t="str">
        <f>TEXT(_xlfn.CONCAT('Answer Data Cleaning'!M1338,"-",'Answer Data Cleaning'!L1338,"-",'Answer Data Cleaning'!K1338),"DD-MMM-YYYY")</f>
        <v>03-Sep-1972</v>
      </c>
      <c r="V1338">
        <f t="shared" si="62"/>
        <v>50</v>
      </c>
      <c r="W1338">
        <v>0</v>
      </c>
      <c r="X1338" s="22">
        <v>11186.2</v>
      </c>
      <c r="Y1338" t="s">
        <v>12</v>
      </c>
      <c r="Z1338" t="s">
        <v>11</v>
      </c>
      <c r="AA1338" t="s">
        <v>300</v>
      </c>
    </row>
    <row r="1339" spans="2:27" ht="15.5" x14ac:dyDescent="0.35">
      <c r="B1339" s="1" t="s">
        <v>1035</v>
      </c>
      <c r="C1339" s="1" t="s">
        <v>3720</v>
      </c>
      <c r="D1339" t="s">
        <v>4737</v>
      </c>
      <c r="E1339" t="s">
        <v>6958</v>
      </c>
      <c r="F1339" t="s">
        <v>4745</v>
      </c>
      <c r="I1339" t="s">
        <v>1035</v>
      </c>
      <c r="J1339">
        <v>30.3</v>
      </c>
      <c r="K1339" t="str">
        <f t="shared" si="60"/>
        <v>Obesity</v>
      </c>
      <c r="L1339">
        <v>9.4499999999999993</v>
      </c>
      <c r="M1339" t="str">
        <f t="shared" si="61"/>
        <v>Diabetes</v>
      </c>
      <c r="N1339" t="str">
        <f>PROPER('Medical Examinations'!D1337)</f>
        <v>No</v>
      </c>
      <c r="O1339" t="s">
        <v>2380</v>
      </c>
      <c r="P1339" t="s">
        <v>2380</v>
      </c>
      <c r="Q1339">
        <v>2</v>
      </c>
      <c r="R1339" t="str">
        <f>PROPER('Answer Data Cleaning'!AA1339)</f>
        <v>No</v>
      </c>
      <c r="T1339" t="s">
        <v>1368</v>
      </c>
      <c r="U1339" s="24" t="str">
        <f>TEXT(_xlfn.CONCAT('Answer Data Cleaning'!M1339,"-",'Answer Data Cleaning'!L1339,"-",'Answer Data Cleaning'!K1339),"DD-MMM-YYYY")</f>
        <v>14-Jun-1970</v>
      </c>
      <c r="V1339">
        <f t="shared" si="62"/>
        <v>52</v>
      </c>
      <c r="W1339">
        <v>2</v>
      </c>
      <c r="X1339" s="22">
        <v>11187.66</v>
      </c>
      <c r="Y1339" t="s">
        <v>12</v>
      </c>
      <c r="Z1339" t="s">
        <v>11</v>
      </c>
      <c r="AA1339" t="s">
        <v>23</v>
      </c>
    </row>
    <row r="1340" spans="2:27" ht="15.5" x14ac:dyDescent="0.35">
      <c r="B1340" s="1" t="s">
        <v>1034</v>
      </c>
      <c r="C1340" s="1" t="s">
        <v>3721</v>
      </c>
      <c r="D1340" t="s">
        <v>4737</v>
      </c>
      <c r="E1340" t="s">
        <v>6960</v>
      </c>
      <c r="F1340" t="s">
        <v>6959</v>
      </c>
      <c r="I1340" t="s">
        <v>1034</v>
      </c>
      <c r="J1340">
        <v>32.015000000000001</v>
      </c>
      <c r="K1340" t="str">
        <f t="shared" si="60"/>
        <v>Obesity</v>
      </c>
      <c r="L1340">
        <v>7.67</v>
      </c>
      <c r="M1340" t="str">
        <f t="shared" si="61"/>
        <v>Diabetes</v>
      </c>
      <c r="N1340" t="str">
        <f>PROPER('Medical Examinations'!D1338)</f>
        <v>No</v>
      </c>
      <c r="O1340" t="s">
        <v>2380</v>
      </c>
      <c r="P1340" t="s">
        <v>2380</v>
      </c>
      <c r="Q1340" s="20">
        <v>0</v>
      </c>
      <c r="R1340" t="str">
        <f>PROPER('Answer Data Cleaning'!AA1340)</f>
        <v>No</v>
      </c>
      <c r="T1340" t="s">
        <v>1369</v>
      </c>
      <c r="U1340" s="24" t="str">
        <f>TEXT(_xlfn.CONCAT('Answer Data Cleaning'!M1340,"-",'Answer Data Cleaning'!L1340,"-",'Answer Data Cleaning'!K1340),"DD-MMM-YYYY")</f>
        <v>28-Jun-1976</v>
      </c>
      <c r="V1340">
        <f t="shared" si="62"/>
        <v>46</v>
      </c>
      <c r="W1340">
        <v>2</v>
      </c>
      <c r="X1340" s="22">
        <v>11217.35</v>
      </c>
      <c r="Y1340" t="s">
        <v>12</v>
      </c>
      <c r="Z1340" t="s">
        <v>11</v>
      </c>
      <c r="AA1340" t="s">
        <v>200</v>
      </c>
    </row>
    <row r="1341" spans="2:27" ht="15.5" x14ac:dyDescent="0.35">
      <c r="B1341" s="1" t="s">
        <v>1033</v>
      </c>
      <c r="C1341" s="1" t="s">
        <v>3722</v>
      </c>
      <c r="D1341" t="s">
        <v>5612</v>
      </c>
      <c r="E1341" t="s">
        <v>5783</v>
      </c>
      <c r="F1341" t="s">
        <v>4864</v>
      </c>
      <c r="I1341" t="s">
        <v>1033</v>
      </c>
      <c r="J1341">
        <v>25.06</v>
      </c>
      <c r="K1341" t="str">
        <f t="shared" si="60"/>
        <v>Overweight</v>
      </c>
      <c r="L1341">
        <v>10.53</v>
      </c>
      <c r="M1341" t="str">
        <f t="shared" si="61"/>
        <v>Diabetes</v>
      </c>
      <c r="N1341" t="str">
        <f>PROPER('Medical Examinations'!D1339)</f>
        <v>No</v>
      </c>
      <c r="O1341" t="s">
        <v>2380</v>
      </c>
      <c r="P1341" t="s">
        <v>2380</v>
      </c>
      <c r="Q1341">
        <v>2</v>
      </c>
      <c r="R1341" t="str">
        <f>PROPER('Answer Data Cleaning'!AA1341)</f>
        <v>No</v>
      </c>
      <c r="T1341" t="s">
        <v>1370</v>
      </c>
      <c r="U1341" s="24" t="str">
        <f>TEXT(_xlfn.CONCAT('Answer Data Cleaning'!M1341,"-",'Answer Data Cleaning'!L1341,"-",'Answer Data Cleaning'!K1341),"DD-MMM-YYYY")</f>
        <v>30-Dec-1969</v>
      </c>
      <c r="V1341">
        <f t="shared" si="62"/>
        <v>53</v>
      </c>
      <c r="W1341">
        <v>2</v>
      </c>
      <c r="X1341" s="22">
        <v>11244.38</v>
      </c>
      <c r="Y1341" t="s">
        <v>12</v>
      </c>
      <c r="Z1341" t="s">
        <v>16</v>
      </c>
      <c r="AA1341" t="s">
        <v>168</v>
      </c>
    </row>
    <row r="1342" spans="2:27" ht="15.5" x14ac:dyDescent="0.35">
      <c r="B1342" s="1" t="s">
        <v>1032</v>
      </c>
      <c r="C1342" s="1" t="s">
        <v>3723</v>
      </c>
      <c r="D1342" t="s">
        <v>4737</v>
      </c>
      <c r="E1342" t="s">
        <v>5033</v>
      </c>
      <c r="F1342" t="s">
        <v>6961</v>
      </c>
      <c r="I1342" t="s">
        <v>1032</v>
      </c>
      <c r="J1342">
        <v>18.829999999999998</v>
      </c>
      <c r="K1342" t="str">
        <f t="shared" si="60"/>
        <v>Normal Weight</v>
      </c>
      <c r="L1342">
        <v>10.08</v>
      </c>
      <c r="M1342" t="str">
        <f t="shared" si="61"/>
        <v>Diabetes</v>
      </c>
      <c r="N1342" t="str">
        <f>PROPER('Medical Examinations'!D1340)</f>
        <v>Yes</v>
      </c>
      <c r="O1342" t="s">
        <v>2380</v>
      </c>
      <c r="P1342" t="s">
        <v>2380</v>
      </c>
      <c r="Q1342" s="20">
        <v>0</v>
      </c>
      <c r="R1342" t="str">
        <f>PROPER('Answer Data Cleaning'!AA1342)</f>
        <v>No</v>
      </c>
      <c r="T1342" t="s">
        <v>1371</v>
      </c>
      <c r="U1342" s="24" t="str">
        <f>TEXT(_xlfn.CONCAT('Answer Data Cleaning'!M1342,"-",'Answer Data Cleaning'!L1342,"-",'Answer Data Cleaning'!K1342),"DD-MMM-YYYY")</f>
        <v>17-Dec-1989</v>
      </c>
      <c r="V1342">
        <f t="shared" si="62"/>
        <v>33</v>
      </c>
      <c r="W1342">
        <v>3</v>
      </c>
      <c r="X1342" s="22">
        <v>11250.43</v>
      </c>
      <c r="Y1342" t="s">
        <v>12</v>
      </c>
      <c r="Z1342" t="s">
        <v>11</v>
      </c>
      <c r="AA1342" t="s">
        <v>535</v>
      </c>
    </row>
    <row r="1343" spans="2:27" ht="15.5" x14ac:dyDescent="0.35">
      <c r="B1343" s="1" t="s">
        <v>1031</v>
      </c>
      <c r="C1343" s="1" t="s">
        <v>3724</v>
      </c>
      <c r="D1343" t="s">
        <v>4737</v>
      </c>
      <c r="E1343" t="s">
        <v>6963</v>
      </c>
      <c r="F1343" t="s">
        <v>6962</v>
      </c>
      <c r="I1343" t="s">
        <v>1031</v>
      </c>
      <c r="J1343">
        <v>47.52</v>
      </c>
      <c r="K1343" t="str">
        <f t="shared" si="60"/>
        <v>Obesity</v>
      </c>
      <c r="L1343">
        <v>11.39</v>
      </c>
      <c r="M1343" t="str">
        <f t="shared" si="61"/>
        <v>Diabetes</v>
      </c>
      <c r="N1343" t="str">
        <f>PROPER('Medical Examinations'!D1341)</f>
        <v>Yes</v>
      </c>
      <c r="O1343" t="s">
        <v>2380</v>
      </c>
      <c r="P1343" t="s">
        <v>2380</v>
      </c>
      <c r="Q1343">
        <v>1</v>
      </c>
      <c r="R1343" t="str">
        <f>PROPER('Answer Data Cleaning'!AA1343)</f>
        <v>No</v>
      </c>
      <c r="T1343" t="s">
        <v>1372</v>
      </c>
      <c r="U1343" s="24" t="str">
        <f>TEXT(_xlfn.CONCAT('Answer Data Cleaning'!M1343,"-",'Answer Data Cleaning'!L1343,"-",'Answer Data Cleaning'!K1343),"DD-MMM-YYYY")</f>
        <v>20-Aug-1969</v>
      </c>
      <c r="V1343">
        <f t="shared" si="62"/>
        <v>53</v>
      </c>
      <c r="W1343">
        <v>3</v>
      </c>
      <c r="X1343" s="22">
        <v>11253.42</v>
      </c>
      <c r="Y1343" t="s">
        <v>12</v>
      </c>
      <c r="Z1343" t="s">
        <v>16</v>
      </c>
      <c r="AA1343" t="s">
        <v>42</v>
      </c>
    </row>
    <row r="1344" spans="2:27" ht="15.5" x14ac:dyDescent="0.35">
      <c r="B1344" s="1" t="s">
        <v>1030</v>
      </c>
      <c r="C1344" s="1" t="s">
        <v>3725</v>
      </c>
      <c r="D1344" t="s">
        <v>5612</v>
      </c>
      <c r="E1344" t="s">
        <v>5830</v>
      </c>
      <c r="F1344" t="s">
        <v>6964</v>
      </c>
      <c r="I1344" t="s">
        <v>1030</v>
      </c>
      <c r="J1344">
        <v>37.82</v>
      </c>
      <c r="K1344" t="str">
        <f t="shared" si="60"/>
        <v>Obesity</v>
      </c>
      <c r="L1344">
        <v>6.36</v>
      </c>
      <c r="M1344" t="str">
        <f t="shared" si="61"/>
        <v>Prediabetes</v>
      </c>
      <c r="N1344" t="str">
        <f>PROPER('Medical Examinations'!D1342)</f>
        <v>No</v>
      </c>
      <c r="O1344" t="s">
        <v>2380</v>
      </c>
      <c r="P1344" t="s">
        <v>2380</v>
      </c>
      <c r="Q1344" s="20">
        <v>0</v>
      </c>
      <c r="R1344" t="str">
        <f>PROPER('Answer Data Cleaning'!AA1344)</f>
        <v>No</v>
      </c>
      <c r="T1344" t="s">
        <v>1373</v>
      </c>
      <c r="U1344" s="24" t="str">
        <f>TEXT(_xlfn.CONCAT('Answer Data Cleaning'!M1344,"-",'Answer Data Cleaning'!L1344,"-",'Answer Data Cleaning'!K1344),"DD-MMM-YYYY")</f>
        <v>02-Oct-1981</v>
      </c>
      <c r="V1344">
        <f t="shared" si="62"/>
        <v>41</v>
      </c>
      <c r="W1344">
        <v>1</v>
      </c>
      <c r="X1344" s="22">
        <v>11255.29</v>
      </c>
      <c r="Y1344" t="s">
        <v>12</v>
      </c>
      <c r="Z1344" t="s">
        <v>16</v>
      </c>
      <c r="AA1344" t="s">
        <v>535</v>
      </c>
    </row>
    <row r="1345" spans="2:27" ht="15.5" x14ac:dyDescent="0.35">
      <c r="B1345" s="1" t="s">
        <v>1029</v>
      </c>
      <c r="C1345" s="1" t="s">
        <v>3726</v>
      </c>
      <c r="D1345" t="s">
        <v>4734</v>
      </c>
      <c r="E1345" t="s">
        <v>6966</v>
      </c>
      <c r="F1345" t="s">
        <v>6965</v>
      </c>
      <c r="I1345" t="s">
        <v>1029</v>
      </c>
      <c r="J1345">
        <v>44.16</v>
      </c>
      <c r="K1345" t="str">
        <f t="shared" si="60"/>
        <v>Obesity</v>
      </c>
      <c r="L1345">
        <v>5.31</v>
      </c>
      <c r="M1345" t="str">
        <f t="shared" si="61"/>
        <v>Normal</v>
      </c>
      <c r="N1345" t="str">
        <f>PROPER('Medical Examinations'!D1343)</f>
        <v>Yes</v>
      </c>
      <c r="O1345" t="s">
        <v>2380</v>
      </c>
      <c r="P1345" t="s">
        <v>2380</v>
      </c>
      <c r="Q1345" s="20">
        <v>0</v>
      </c>
      <c r="R1345" t="str">
        <f>PROPER('Answer Data Cleaning'!AA1345)</f>
        <v>No</v>
      </c>
      <c r="T1345" t="s">
        <v>1374</v>
      </c>
      <c r="U1345" s="24" t="str">
        <f>TEXT(_xlfn.CONCAT('Answer Data Cleaning'!M1345,"-",'Answer Data Cleaning'!L1345,"-",'Answer Data Cleaning'!K1345),"DD-MMM-YYYY")</f>
        <v>11-Oct-1969</v>
      </c>
      <c r="V1345">
        <f t="shared" si="62"/>
        <v>53</v>
      </c>
      <c r="W1345">
        <v>3</v>
      </c>
      <c r="X1345" s="22">
        <v>11264.54</v>
      </c>
      <c r="Y1345" t="s">
        <v>12</v>
      </c>
      <c r="Z1345" t="s">
        <v>11</v>
      </c>
      <c r="AA1345" t="s">
        <v>42</v>
      </c>
    </row>
    <row r="1346" spans="2:27" ht="15.5" x14ac:dyDescent="0.35">
      <c r="B1346" s="1" t="s">
        <v>1028</v>
      </c>
      <c r="C1346" s="1" t="s">
        <v>3727</v>
      </c>
      <c r="D1346" t="s">
        <v>5612</v>
      </c>
      <c r="E1346" t="s">
        <v>6968</v>
      </c>
      <c r="F1346" t="s">
        <v>6967</v>
      </c>
      <c r="I1346" t="s">
        <v>1028</v>
      </c>
      <c r="J1346">
        <v>37.049999999999997</v>
      </c>
      <c r="K1346" t="str">
        <f t="shared" si="60"/>
        <v>Obesity</v>
      </c>
      <c r="L1346">
        <v>4.74</v>
      </c>
      <c r="M1346" t="str">
        <f t="shared" si="61"/>
        <v>Normal</v>
      </c>
      <c r="N1346" t="str">
        <f>PROPER('Medical Examinations'!D1344)</f>
        <v>No</v>
      </c>
      <c r="O1346" t="s">
        <v>2380</v>
      </c>
      <c r="P1346" t="s">
        <v>2383</v>
      </c>
      <c r="Q1346">
        <v>1</v>
      </c>
      <c r="R1346" t="str">
        <f>PROPER('Answer Data Cleaning'!AA1346)</f>
        <v>No</v>
      </c>
      <c r="T1346" t="s">
        <v>1375</v>
      </c>
      <c r="U1346" s="24" t="str">
        <f>TEXT(_xlfn.CONCAT('Answer Data Cleaning'!M1346,"-",'Answer Data Cleaning'!L1346,"-",'Answer Data Cleaning'!K1346),"DD-MMM-YYYY")</f>
        <v>26-Dec-1971</v>
      </c>
      <c r="V1346">
        <f t="shared" si="62"/>
        <v>51</v>
      </c>
      <c r="W1346">
        <v>0</v>
      </c>
      <c r="X1346" s="22">
        <v>11265.71</v>
      </c>
      <c r="Y1346" t="s">
        <v>12</v>
      </c>
      <c r="Z1346" t="s">
        <v>16</v>
      </c>
      <c r="AA1346" t="s">
        <v>200</v>
      </c>
    </row>
    <row r="1347" spans="2:27" ht="15.5" x14ac:dyDescent="0.35">
      <c r="B1347" s="1" t="s">
        <v>1027</v>
      </c>
      <c r="C1347" s="1" t="s">
        <v>3728</v>
      </c>
      <c r="D1347" t="s">
        <v>4734</v>
      </c>
      <c r="E1347" t="s">
        <v>5508</v>
      </c>
      <c r="F1347" t="s">
        <v>6969</v>
      </c>
      <c r="I1347" t="s">
        <v>1027</v>
      </c>
      <c r="J1347">
        <v>18.66</v>
      </c>
      <c r="K1347" t="str">
        <f t="shared" si="60"/>
        <v>Normal Weight</v>
      </c>
      <c r="L1347">
        <v>11.35</v>
      </c>
      <c r="M1347" t="str">
        <f t="shared" si="61"/>
        <v>Diabetes</v>
      </c>
      <c r="N1347" t="str">
        <f>PROPER('Medical Examinations'!D1345)</f>
        <v>No</v>
      </c>
      <c r="O1347" t="s">
        <v>2380</v>
      </c>
      <c r="P1347" t="s">
        <v>2380</v>
      </c>
      <c r="Q1347" s="20">
        <v>0</v>
      </c>
      <c r="R1347" t="str">
        <f>PROPER('Answer Data Cleaning'!AA1347)</f>
        <v>No</v>
      </c>
      <c r="T1347" t="s">
        <v>1376</v>
      </c>
      <c r="U1347" s="24" t="str">
        <f>TEXT(_xlfn.CONCAT('Answer Data Cleaning'!M1347,"-",'Answer Data Cleaning'!L1347,"-",'Answer Data Cleaning'!K1347),"DD-MMM-YYYY")</f>
        <v>04-Oct-2004</v>
      </c>
      <c r="V1347">
        <f t="shared" si="62"/>
        <v>18</v>
      </c>
      <c r="W1347">
        <v>1</v>
      </c>
      <c r="X1347" s="22">
        <v>11272.33</v>
      </c>
      <c r="Y1347" t="s">
        <v>12</v>
      </c>
      <c r="Z1347" t="s">
        <v>11</v>
      </c>
      <c r="AA1347" t="s">
        <v>166</v>
      </c>
    </row>
    <row r="1348" spans="2:27" ht="15.5" x14ac:dyDescent="0.35">
      <c r="B1348" s="1" t="s">
        <v>1026</v>
      </c>
      <c r="C1348" s="1" t="s">
        <v>3729</v>
      </c>
      <c r="D1348" t="s">
        <v>4737</v>
      </c>
      <c r="E1348" t="s">
        <v>4929</v>
      </c>
      <c r="F1348" t="s">
        <v>6970</v>
      </c>
      <c r="I1348" t="s">
        <v>1026</v>
      </c>
      <c r="J1348">
        <v>36.200000000000003</v>
      </c>
      <c r="K1348" t="str">
        <f t="shared" ref="K1348:K1411" si="63">IF(J1348&lt;18.5,"Underweight",IF(J1348&lt;25,"Normal Weight",IF(J1348&lt;30,"Overweight","Obesity")))</f>
        <v>Obesity</v>
      </c>
      <c r="L1348">
        <v>6.81</v>
      </c>
      <c r="M1348" t="str">
        <f t="shared" ref="M1348:M1411" si="64">IF(L1348&lt;5.7,"Normal",IF(L1348&lt;6.5,"Prediabetes","Diabetes"))</f>
        <v>Diabetes</v>
      </c>
      <c r="N1348" t="str">
        <f>PROPER('Medical Examinations'!D1346)</f>
        <v>Yes</v>
      </c>
      <c r="O1348" t="s">
        <v>2380</v>
      </c>
      <c r="P1348" t="s">
        <v>2380</v>
      </c>
      <c r="Q1348">
        <v>1</v>
      </c>
      <c r="R1348" t="str">
        <f>PROPER('Answer Data Cleaning'!AA1348)</f>
        <v>No</v>
      </c>
      <c r="T1348" t="s">
        <v>1377</v>
      </c>
      <c r="U1348" s="24" t="str">
        <f>TEXT(_xlfn.CONCAT('Answer Data Cleaning'!M1348,"-",'Answer Data Cleaning'!L1348,"-",'Answer Data Cleaning'!K1348),"DD-MMM-YYYY")</f>
        <v>14-Jun-1967</v>
      </c>
      <c r="V1348">
        <f t="shared" si="62"/>
        <v>55</v>
      </c>
      <c r="W1348">
        <v>0</v>
      </c>
      <c r="X1348" s="22">
        <v>11286.54</v>
      </c>
      <c r="Y1348" t="s">
        <v>12</v>
      </c>
      <c r="Z1348" t="s">
        <v>12</v>
      </c>
      <c r="AA1348" t="s">
        <v>247</v>
      </c>
    </row>
    <row r="1349" spans="2:27" ht="15.5" x14ac:dyDescent="0.35">
      <c r="B1349" s="1" t="s">
        <v>1025</v>
      </c>
      <c r="C1349" s="1" t="s">
        <v>3730</v>
      </c>
      <c r="D1349" t="s">
        <v>4734</v>
      </c>
      <c r="E1349" t="s">
        <v>6972</v>
      </c>
      <c r="F1349" t="s">
        <v>6971</v>
      </c>
      <c r="I1349" t="s">
        <v>1025</v>
      </c>
      <c r="J1349">
        <v>18.87</v>
      </c>
      <c r="K1349" t="str">
        <f t="shared" si="63"/>
        <v>Normal Weight</v>
      </c>
      <c r="L1349">
        <v>8.06</v>
      </c>
      <c r="M1349" t="str">
        <f t="shared" si="64"/>
        <v>Diabetes</v>
      </c>
      <c r="N1349" t="str">
        <f>PROPER('Medical Examinations'!D1347)</f>
        <v>No</v>
      </c>
      <c r="O1349" t="s">
        <v>2380</v>
      </c>
      <c r="P1349" t="s">
        <v>2380</v>
      </c>
      <c r="Q1349" s="20">
        <v>0</v>
      </c>
      <c r="R1349" t="str">
        <f>PROPER('Answer Data Cleaning'!AA1349)</f>
        <v>No</v>
      </c>
      <c r="T1349" t="s">
        <v>1378</v>
      </c>
      <c r="U1349" s="24" t="str">
        <f>TEXT(_xlfn.CONCAT('Answer Data Cleaning'!M1349,"-",'Answer Data Cleaning'!L1349,"-",'Answer Data Cleaning'!K1349),"DD-MMM-YYYY")</f>
        <v>22-Jun-1970</v>
      </c>
      <c r="V1349">
        <f t="shared" ref="V1349:V1412" si="65">DATEDIF(U1349,"08-jun-2023","y")</f>
        <v>52</v>
      </c>
      <c r="W1349">
        <v>3</v>
      </c>
      <c r="X1349" s="22">
        <v>11289.11</v>
      </c>
      <c r="Y1349" t="s">
        <v>12</v>
      </c>
      <c r="Z1349" t="s">
        <v>16</v>
      </c>
      <c r="AA1349" t="s">
        <v>23</v>
      </c>
    </row>
    <row r="1350" spans="2:27" ht="15.5" x14ac:dyDescent="0.35">
      <c r="B1350" s="1" t="s">
        <v>1024</v>
      </c>
      <c r="C1350" s="1" t="s">
        <v>3731</v>
      </c>
      <c r="D1350" t="s">
        <v>4737</v>
      </c>
      <c r="E1350" t="s">
        <v>5083</v>
      </c>
      <c r="F1350" t="s">
        <v>6973</v>
      </c>
      <c r="I1350" t="s">
        <v>1024</v>
      </c>
      <c r="J1350">
        <v>32.299999999999997</v>
      </c>
      <c r="K1350" t="str">
        <f t="shared" si="63"/>
        <v>Obesity</v>
      </c>
      <c r="L1350">
        <v>6.74</v>
      </c>
      <c r="M1350" t="str">
        <f t="shared" si="64"/>
        <v>Diabetes</v>
      </c>
      <c r="N1350" t="str">
        <f>PROPER('Medical Examinations'!D1348)</f>
        <v>Yes</v>
      </c>
      <c r="O1350" t="s">
        <v>2380</v>
      </c>
      <c r="P1350" t="s">
        <v>2380</v>
      </c>
      <c r="Q1350">
        <v>1</v>
      </c>
      <c r="R1350" t="str">
        <f>PROPER('Answer Data Cleaning'!AA1350)</f>
        <v>No</v>
      </c>
      <c r="T1350" t="s">
        <v>1379</v>
      </c>
      <c r="U1350" s="24" t="str">
        <f>TEXT(_xlfn.CONCAT('Answer Data Cleaning'!M1350,"-",'Answer Data Cleaning'!L1350,"-",'Answer Data Cleaning'!K1350),"DD-MMM-YYYY")</f>
        <v>14-Nov-1988</v>
      </c>
      <c r="V1350">
        <f t="shared" si="65"/>
        <v>34</v>
      </c>
      <c r="W1350">
        <v>3</v>
      </c>
      <c r="X1350" s="22">
        <v>11294.57</v>
      </c>
      <c r="Y1350" t="s">
        <v>12</v>
      </c>
      <c r="Z1350" t="s">
        <v>16</v>
      </c>
      <c r="AA1350" t="s">
        <v>632</v>
      </c>
    </row>
    <row r="1351" spans="2:27" ht="15.5" x14ac:dyDescent="0.35">
      <c r="B1351" s="1" t="s">
        <v>1023</v>
      </c>
      <c r="C1351" s="1" t="s">
        <v>3732</v>
      </c>
      <c r="D1351" t="s">
        <v>4734</v>
      </c>
      <c r="E1351" t="s">
        <v>6975</v>
      </c>
      <c r="F1351" t="s">
        <v>6974</v>
      </c>
      <c r="I1351" t="s">
        <v>1023</v>
      </c>
      <c r="J1351">
        <v>22.64</v>
      </c>
      <c r="K1351" t="str">
        <f t="shared" si="63"/>
        <v>Normal Weight</v>
      </c>
      <c r="L1351">
        <v>6.54</v>
      </c>
      <c r="M1351" t="str">
        <f t="shared" si="64"/>
        <v>Diabetes</v>
      </c>
      <c r="N1351" t="str">
        <f>PROPER('Medical Examinations'!D1349)</f>
        <v>Yes</v>
      </c>
      <c r="O1351" t="s">
        <v>2380</v>
      </c>
      <c r="P1351" t="s">
        <v>2380</v>
      </c>
      <c r="Q1351">
        <v>2</v>
      </c>
      <c r="R1351" t="str">
        <f>PROPER('Answer Data Cleaning'!AA1351)</f>
        <v>No</v>
      </c>
      <c r="T1351" t="s">
        <v>1380</v>
      </c>
      <c r="U1351" s="24" t="str">
        <f>TEXT(_xlfn.CONCAT('Answer Data Cleaning'!M1351,"-",'Answer Data Cleaning'!L1351,"-",'Answer Data Cleaning'!K1351),"DD-MMM-YYYY")</f>
        <v>25-Sep-1972</v>
      </c>
      <c r="V1351">
        <f t="shared" si="65"/>
        <v>50</v>
      </c>
      <c r="W1351">
        <v>4</v>
      </c>
      <c r="X1351" s="22">
        <v>11299.34</v>
      </c>
      <c r="Y1351" t="s">
        <v>12</v>
      </c>
      <c r="Z1351" t="s">
        <v>11</v>
      </c>
      <c r="AA1351" t="s">
        <v>42</v>
      </c>
    </row>
    <row r="1352" spans="2:27" ht="15.5" x14ac:dyDescent="0.35">
      <c r="B1352" s="1" t="s">
        <v>1022</v>
      </c>
      <c r="C1352" s="1" t="s">
        <v>3733</v>
      </c>
      <c r="D1352" t="s">
        <v>5612</v>
      </c>
      <c r="E1352" t="s">
        <v>5510</v>
      </c>
      <c r="F1352" t="s">
        <v>6976</v>
      </c>
      <c r="I1352" t="s">
        <v>1022</v>
      </c>
      <c r="J1352">
        <v>28.69</v>
      </c>
      <c r="K1352" t="str">
        <f t="shared" si="63"/>
        <v>Overweight</v>
      </c>
      <c r="L1352">
        <v>5.4</v>
      </c>
      <c r="M1352" t="str">
        <f t="shared" si="64"/>
        <v>Normal</v>
      </c>
      <c r="N1352" t="str">
        <f>PROPER('Medical Examinations'!D1350)</f>
        <v>No</v>
      </c>
      <c r="O1352" t="s">
        <v>2380</v>
      </c>
      <c r="P1352" t="s">
        <v>2380</v>
      </c>
      <c r="Q1352" s="20">
        <v>0</v>
      </c>
      <c r="R1352" t="str">
        <f>PROPER('Answer Data Cleaning'!AA1352)</f>
        <v>No</v>
      </c>
      <c r="T1352" t="s">
        <v>1381</v>
      </c>
      <c r="U1352" s="24" t="str">
        <f>TEXT(_xlfn.CONCAT('Answer Data Cleaning'!M1352,"-",'Answer Data Cleaning'!L1352,"-",'Answer Data Cleaning'!K1352),"DD-MMM-YYYY")</f>
        <v>06-Oct-1968</v>
      </c>
      <c r="V1352">
        <f t="shared" si="65"/>
        <v>54</v>
      </c>
      <c r="W1352">
        <v>1</v>
      </c>
      <c r="X1352" s="22">
        <v>11305.93</v>
      </c>
      <c r="Y1352" t="s">
        <v>12</v>
      </c>
      <c r="Z1352" t="s">
        <v>16</v>
      </c>
      <c r="AA1352" t="s">
        <v>23</v>
      </c>
    </row>
    <row r="1353" spans="2:27" ht="15.5" x14ac:dyDescent="0.35">
      <c r="B1353" s="1" t="s">
        <v>1021</v>
      </c>
      <c r="C1353" s="1" t="s">
        <v>3734</v>
      </c>
      <c r="D1353" t="s">
        <v>4737</v>
      </c>
      <c r="E1353" t="s">
        <v>6978</v>
      </c>
      <c r="F1353" t="s">
        <v>6977</v>
      </c>
      <c r="I1353" t="s">
        <v>1021</v>
      </c>
      <c r="J1353">
        <v>28.16</v>
      </c>
      <c r="K1353" t="str">
        <f t="shared" si="63"/>
        <v>Overweight</v>
      </c>
      <c r="L1353">
        <v>5.58</v>
      </c>
      <c r="M1353" t="str">
        <f t="shared" si="64"/>
        <v>Normal</v>
      </c>
      <c r="N1353" t="str">
        <f>PROPER('Medical Examinations'!D1351)</f>
        <v>Yes</v>
      </c>
      <c r="O1353" t="s">
        <v>2380</v>
      </c>
      <c r="P1353" t="s">
        <v>2380</v>
      </c>
      <c r="Q1353" s="20">
        <v>0</v>
      </c>
      <c r="R1353" t="str">
        <f>PROPER('Answer Data Cleaning'!AA1353)</f>
        <v>No</v>
      </c>
      <c r="T1353" t="s">
        <v>1382</v>
      </c>
      <c r="U1353" s="24" t="str">
        <f>TEXT(_xlfn.CONCAT('Answer Data Cleaning'!M1353,"-",'Answer Data Cleaning'!L1353,"-",'Answer Data Cleaning'!K1353),"DD-MMM-YYYY")</f>
        <v>22-Nov-1963</v>
      </c>
      <c r="V1353">
        <f t="shared" si="65"/>
        <v>59</v>
      </c>
      <c r="W1353">
        <v>0</v>
      </c>
      <c r="X1353" s="22">
        <v>11312.33</v>
      </c>
      <c r="Y1353" t="s">
        <v>12</v>
      </c>
      <c r="Z1353" t="s">
        <v>12</v>
      </c>
      <c r="AA1353" t="s">
        <v>23</v>
      </c>
    </row>
    <row r="1354" spans="2:27" ht="15.5" x14ac:dyDescent="0.35">
      <c r="B1354" s="1" t="s">
        <v>1020</v>
      </c>
      <c r="C1354" s="1" t="s">
        <v>3735</v>
      </c>
      <c r="D1354" t="s">
        <v>4734</v>
      </c>
      <c r="E1354" t="s">
        <v>6979</v>
      </c>
      <c r="F1354" t="s">
        <v>5301</v>
      </c>
      <c r="I1354" t="s">
        <v>1020</v>
      </c>
      <c r="J1354">
        <v>45.54</v>
      </c>
      <c r="K1354" t="str">
        <f t="shared" si="63"/>
        <v>Obesity</v>
      </c>
      <c r="L1354">
        <v>5.84</v>
      </c>
      <c r="M1354" t="str">
        <f t="shared" si="64"/>
        <v>Prediabetes</v>
      </c>
      <c r="N1354" t="str">
        <f>PROPER('Medical Examinations'!D1352)</f>
        <v>No</v>
      </c>
      <c r="O1354" t="s">
        <v>2380</v>
      </c>
      <c r="P1354" t="s">
        <v>2383</v>
      </c>
      <c r="Q1354">
        <v>1</v>
      </c>
      <c r="R1354" t="str">
        <f>PROPER('Answer Data Cleaning'!AA1354)</f>
        <v>No</v>
      </c>
      <c r="T1354" t="s">
        <v>1383</v>
      </c>
      <c r="U1354" s="24" t="str">
        <f>TEXT(_xlfn.CONCAT('Answer Data Cleaning'!M1354,"-",'Answer Data Cleaning'!L1354,"-",'Answer Data Cleaning'!K1354),"DD-MMM-YYYY")</f>
        <v>10-Dec-1995</v>
      </c>
      <c r="V1354">
        <f t="shared" si="65"/>
        <v>27</v>
      </c>
      <c r="W1354">
        <v>0</v>
      </c>
      <c r="X1354" s="22">
        <v>11318.57</v>
      </c>
      <c r="Y1354" t="s">
        <v>12</v>
      </c>
      <c r="Z1354" t="s">
        <v>11</v>
      </c>
      <c r="AA1354" t="s">
        <v>535</v>
      </c>
    </row>
    <row r="1355" spans="2:27" ht="15.5" x14ac:dyDescent="0.35">
      <c r="B1355" s="1" t="s">
        <v>1019</v>
      </c>
      <c r="C1355" s="1" t="s">
        <v>3736</v>
      </c>
      <c r="D1355" t="s">
        <v>4737</v>
      </c>
      <c r="E1355" t="s">
        <v>5447</v>
      </c>
      <c r="F1355" t="s">
        <v>6980</v>
      </c>
      <c r="I1355" t="s">
        <v>1019</v>
      </c>
      <c r="J1355">
        <v>28.7</v>
      </c>
      <c r="K1355" t="str">
        <f t="shared" si="63"/>
        <v>Overweight</v>
      </c>
      <c r="L1355">
        <v>4.2</v>
      </c>
      <c r="M1355" t="str">
        <f t="shared" si="64"/>
        <v>Normal</v>
      </c>
      <c r="N1355" t="str">
        <f>PROPER('Medical Examinations'!D1353)</f>
        <v>No</v>
      </c>
      <c r="O1355" t="s">
        <v>2380</v>
      </c>
      <c r="P1355" t="s">
        <v>2380</v>
      </c>
      <c r="Q1355" s="20">
        <v>0</v>
      </c>
      <c r="R1355" t="str">
        <f>PROPER('Answer Data Cleaning'!AA1355)</f>
        <v>No</v>
      </c>
      <c r="T1355" t="s">
        <v>1384</v>
      </c>
      <c r="U1355" s="24" t="str">
        <f>TEXT(_xlfn.CONCAT('Answer Data Cleaning'!M1355,"-",'Answer Data Cleaning'!L1355,"-",'Answer Data Cleaning'!K1355),"DD-MMM-YYYY")</f>
        <v>11-Jul-1963</v>
      </c>
      <c r="V1355">
        <f t="shared" si="65"/>
        <v>59</v>
      </c>
      <c r="W1355">
        <v>0</v>
      </c>
      <c r="X1355" s="22">
        <v>11319.12</v>
      </c>
      <c r="Y1355" t="s">
        <v>12</v>
      </c>
      <c r="Z1355" t="s">
        <v>16</v>
      </c>
      <c r="AA1355" t="s">
        <v>23</v>
      </c>
    </row>
    <row r="1356" spans="2:27" ht="15.5" x14ac:dyDescent="0.35">
      <c r="B1356" s="1" t="s">
        <v>1018</v>
      </c>
      <c r="C1356" s="1" t="s">
        <v>3737</v>
      </c>
      <c r="D1356" t="s">
        <v>4734</v>
      </c>
      <c r="E1356" t="s">
        <v>6982</v>
      </c>
      <c r="F1356" t="s">
        <v>6981</v>
      </c>
      <c r="I1356" t="s">
        <v>1018</v>
      </c>
      <c r="J1356">
        <v>27.74</v>
      </c>
      <c r="K1356" t="str">
        <f t="shared" si="63"/>
        <v>Overweight</v>
      </c>
      <c r="L1356">
        <v>6.06</v>
      </c>
      <c r="M1356" t="str">
        <f t="shared" si="64"/>
        <v>Prediabetes</v>
      </c>
      <c r="N1356" t="str">
        <f>PROPER('Medical Examinations'!D1354)</f>
        <v>Yes</v>
      </c>
      <c r="O1356" t="s">
        <v>2380</v>
      </c>
      <c r="P1356" t="s">
        <v>2380</v>
      </c>
      <c r="Q1356" s="20">
        <v>0</v>
      </c>
      <c r="R1356" t="str">
        <f>PROPER('Answer Data Cleaning'!AA1356)</f>
        <v>No</v>
      </c>
      <c r="T1356" t="s">
        <v>1385</v>
      </c>
      <c r="U1356" s="24" t="str">
        <f>TEXT(_xlfn.CONCAT('Answer Data Cleaning'!M1356,"-",'Answer Data Cleaning'!L1356,"-",'Answer Data Cleaning'!K1356),"DD-MMM-YYYY")</f>
        <v>20-Sep-2002</v>
      </c>
      <c r="V1356">
        <f t="shared" si="65"/>
        <v>20</v>
      </c>
      <c r="W1356">
        <v>0</v>
      </c>
      <c r="X1356" s="22">
        <v>11321.49</v>
      </c>
      <c r="Y1356" t="s">
        <v>12</v>
      </c>
      <c r="Z1356" t="s">
        <v>12</v>
      </c>
      <c r="AA1356" t="s">
        <v>23</v>
      </c>
    </row>
    <row r="1357" spans="2:27" ht="15.5" x14ac:dyDescent="0.35">
      <c r="B1357" s="1" t="s">
        <v>1017</v>
      </c>
      <c r="C1357" s="1" t="s">
        <v>3738</v>
      </c>
      <c r="D1357" t="s">
        <v>4734</v>
      </c>
      <c r="E1357" t="s">
        <v>6983</v>
      </c>
      <c r="F1357" t="s">
        <v>5381</v>
      </c>
      <c r="I1357" t="s">
        <v>1017</v>
      </c>
      <c r="J1357">
        <v>36.954999999999998</v>
      </c>
      <c r="K1357" t="str">
        <f t="shared" si="63"/>
        <v>Obesity</v>
      </c>
      <c r="L1357">
        <v>7.57</v>
      </c>
      <c r="M1357" t="str">
        <f t="shared" si="64"/>
        <v>Diabetes</v>
      </c>
      <c r="N1357" t="str">
        <f>PROPER('Medical Examinations'!D1355)</f>
        <v>No</v>
      </c>
      <c r="O1357" t="s">
        <v>2380</v>
      </c>
      <c r="P1357" t="s">
        <v>2380</v>
      </c>
      <c r="Q1357" s="20">
        <v>0</v>
      </c>
      <c r="R1357" t="str">
        <f>PROPER('Answer Data Cleaning'!AA1357)</f>
        <v>No</v>
      </c>
      <c r="T1357" t="s">
        <v>1386</v>
      </c>
      <c r="U1357" s="24" t="str">
        <f>TEXT(_xlfn.CONCAT('Answer Data Cleaning'!M1357,"-",'Answer Data Cleaning'!L1357,"-",'Answer Data Cleaning'!K1357),"DD-MMM-YYYY")</f>
        <v>19-Aug-1989</v>
      </c>
      <c r="V1357">
        <f t="shared" si="65"/>
        <v>33</v>
      </c>
      <c r="W1357">
        <v>1</v>
      </c>
      <c r="X1357" s="22">
        <v>11326.71</v>
      </c>
      <c r="Y1357" t="s">
        <v>12</v>
      </c>
      <c r="Z1357" t="s">
        <v>12</v>
      </c>
      <c r="AA1357" t="s">
        <v>13</v>
      </c>
    </row>
    <row r="1358" spans="2:27" ht="15.5" x14ac:dyDescent="0.35">
      <c r="B1358" s="1" t="s">
        <v>1016</v>
      </c>
      <c r="C1358" s="1" t="s">
        <v>3739</v>
      </c>
      <c r="D1358" t="s">
        <v>4734</v>
      </c>
      <c r="E1358" t="s">
        <v>6984</v>
      </c>
      <c r="F1358" t="s">
        <v>6713</v>
      </c>
      <c r="I1358" t="s">
        <v>1016</v>
      </c>
      <c r="J1358">
        <v>30.69</v>
      </c>
      <c r="K1358" t="str">
        <f t="shared" si="63"/>
        <v>Obesity</v>
      </c>
      <c r="L1358">
        <v>6.15</v>
      </c>
      <c r="M1358" t="str">
        <f t="shared" si="64"/>
        <v>Prediabetes</v>
      </c>
      <c r="N1358" t="str">
        <f>PROPER('Medical Examinations'!D1356)</f>
        <v>No</v>
      </c>
      <c r="O1358" t="s">
        <v>2380</v>
      </c>
      <c r="P1358" t="s">
        <v>2380</v>
      </c>
      <c r="Q1358" s="20">
        <v>0</v>
      </c>
      <c r="R1358" t="str">
        <f>PROPER('Answer Data Cleaning'!AA1358)</f>
        <v>No</v>
      </c>
      <c r="T1358" t="s">
        <v>1387</v>
      </c>
      <c r="U1358" s="24" t="str">
        <f>TEXT(_xlfn.CONCAT('Answer Data Cleaning'!M1358,"-",'Answer Data Cleaning'!L1358,"-",'Answer Data Cleaning'!K1358),"DD-MMM-YYYY")</f>
        <v>02-Nov-1968</v>
      </c>
      <c r="V1358">
        <f t="shared" si="65"/>
        <v>54</v>
      </c>
      <c r="W1358">
        <v>0</v>
      </c>
      <c r="X1358" s="22">
        <v>11344.32</v>
      </c>
      <c r="Y1358" t="s">
        <v>12</v>
      </c>
      <c r="Z1358" t="s">
        <v>11</v>
      </c>
      <c r="AA1358" t="s">
        <v>200</v>
      </c>
    </row>
    <row r="1359" spans="2:27" ht="15.5" x14ac:dyDescent="0.35">
      <c r="B1359" s="1" t="s">
        <v>1015</v>
      </c>
      <c r="C1359" s="1" t="s">
        <v>3740</v>
      </c>
      <c r="D1359" t="s">
        <v>4734</v>
      </c>
      <c r="E1359" t="s">
        <v>6986</v>
      </c>
      <c r="F1359" t="s">
        <v>6985</v>
      </c>
      <c r="I1359" t="s">
        <v>1015</v>
      </c>
      <c r="J1359">
        <v>24.984999999999999</v>
      </c>
      <c r="K1359" t="str">
        <f t="shared" si="63"/>
        <v>Normal Weight</v>
      </c>
      <c r="L1359">
        <v>4.5599999999999996</v>
      </c>
      <c r="M1359" t="str">
        <f t="shared" si="64"/>
        <v>Normal</v>
      </c>
      <c r="N1359" t="str">
        <f>PROPER('Medical Examinations'!D1357)</f>
        <v>No</v>
      </c>
      <c r="O1359" t="s">
        <v>2380</v>
      </c>
      <c r="P1359" t="s">
        <v>2380</v>
      </c>
      <c r="Q1359" s="20">
        <v>0</v>
      </c>
      <c r="R1359" t="str">
        <f>PROPER('Answer Data Cleaning'!AA1359)</f>
        <v>No</v>
      </c>
      <c r="T1359" t="s">
        <v>1388</v>
      </c>
      <c r="U1359" s="24" t="str">
        <f>TEXT(_xlfn.CONCAT('Answer Data Cleaning'!M1359,"-",'Answer Data Cleaning'!L1359,"-",'Answer Data Cleaning'!K1359),"DD-MMM-YYYY")</f>
        <v>12-Jul-1964</v>
      </c>
      <c r="V1359">
        <f t="shared" si="65"/>
        <v>58</v>
      </c>
      <c r="W1359">
        <v>0</v>
      </c>
      <c r="X1359" s="22">
        <v>11345.52</v>
      </c>
      <c r="Y1359" t="s">
        <v>12</v>
      </c>
      <c r="Z1359" t="s">
        <v>12</v>
      </c>
      <c r="AA1359" t="s">
        <v>42</v>
      </c>
    </row>
    <row r="1360" spans="2:27" ht="15.5" x14ac:dyDescent="0.35">
      <c r="B1360" s="1" t="s">
        <v>1014</v>
      </c>
      <c r="C1360" s="1" t="s">
        <v>3741</v>
      </c>
      <c r="D1360" t="s">
        <v>4734</v>
      </c>
      <c r="E1360" t="s">
        <v>6988</v>
      </c>
      <c r="F1360" t="s">
        <v>6987</v>
      </c>
      <c r="I1360" t="s">
        <v>1014</v>
      </c>
      <c r="J1360">
        <v>39.42</v>
      </c>
      <c r="K1360" t="str">
        <f t="shared" si="63"/>
        <v>Obesity</v>
      </c>
      <c r="L1360">
        <v>4.72</v>
      </c>
      <c r="M1360" t="str">
        <f t="shared" si="64"/>
        <v>Normal</v>
      </c>
      <c r="N1360" t="str">
        <f>PROPER('Medical Examinations'!D1358)</f>
        <v>Yes</v>
      </c>
      <c r="O1360" t="s">
        <v>2380</v>
      </c>
      <c r="P1360" t="s">
        <v>2380</v>
      </c>
      <c r="Q1360">
        <v>1</v>
      </c>
      <c r="R1360" t="str">
        <f>PROPER('Answer Data Cleaning'!AA1360)</f>
        <v>No</v>
      </c>
      <c r="T1360" t="s">
        <v>1389</v>
      </c>
      <c r="U1360" s="24" t="str">
        <f>TEXT(_xlfn.CONCAT('Answer Data Cleaning'!M1360,"-",'Answer Data Cleaning'!L1360,"-",'Answer Data Cleaning'!K1360),"DD-MMM-YYYY")</f>
        <v>29-Nov-1965</v>
      </c>
      <c r="V1360">
        <f t="shared" si="65"/>
        <v>57</v>
      </c>
      <c r="W1360">
        <v>0</v>
      </c>
      <c r="X1360" s="22">
        <v>11353.23</v>
      </c>
      <c r="Y1360" t="s">
        <v>12</v>
      </c>
      <c r="Z1360" t="s">
        <v>16</v>
      </c>
      <c r="AA1360" t="s">
        <v>23</v>
      </c>
    </row>
    <row r="1361" spans="2:27" ht="15.5" x14ac:dyDescent="0.35">
      <c r="B1361" s="1" t="s">
        <v>1013</v>
      </c>
      <c r="C1361" s="1" t="s">
        <v>3742</v>
      </c>
      <c r="D1361" t="s">
        <v>4737</v>
      </c>
      <c r="E1361" t="s">
        <v>5818</v>
      </c>
      <c r="F1361" t="s">
        <v>6989</v>
      </c>
      <c r="I1361" t="s">
        <v>1013</v>
      </c>
      <c r="J1361">
        <v>16.8</v>
      </c>
      <c r="K1361" t="str">
        <f t="shared" si="63"/>
        <v>Underweight</v>
      </c>
      <c r="L1361">
        <v>7.98</v>
      </c>
      <c r="M1361" t="str">
        <f t="shared" si="64"/>
        <v>Diabetes</v>
      </c>
      <c r="N1361" t="str">
        <f>PROPER('Medical Examinations'!D1359)</f>
        <v>No</v>
      </c>
      <c r="O1361" t="s">
        <v>2380</v>
      </c>
      <c r="P1361" t="s">
        <v>2380</v>
      </c>
      <c r="Q1361" s="20">
        <v>0</v>
      </c>
      <c r="R1361" t="str">
        <f>PROPER('Answer Data Cleaning'!AA1361)</f>
        <v>No</v>
      </c>
      <c r="T1361" t="s">
        <v>1390</v>
      </c>
      <c r="U1361" s="24" t="str">
        <f>TEXT(_xlfn.CONCAT('Answer Data Cleaning'!M1361,"-",'Answer Data Cleaning'!L1361,"-",'Answer Data Cleaning'!K1361),"DD-MMM-YYYY")</f>
        <v>26-Sep-1965</v>
      </c>
      <c r="V1361">
        <f t="shared" si="65"/>
        <v>57</v>
      </c>
      <c r="W1361">
        <v>0</v>
      </c>
      <c r="X1361" s="22">
        <v>11356.66</v>
      </c>
      <c r="Y1361" t="s">
        <v>12</v>
      </c>
      <c r="Z1361" t="s">
        <v>12</v>
      </c>
      <c r="AA1361" t="s">
        <v>23</v>
      </c>
    </row>
    <row r="1362" spans="2:27" ht="15.5" x14ac:dyDescent="0.35">
      <c r="B1362" s="1" t="s">
        <v>1012</v>
      </c>
      <c r="C1362" s="1" t="s">
        <v>3743</v>
      </c>
      <c r="D1362" t="s">
        <v>4734</v>
      </c>
      <c r="E1362" t="s">
        <v>6991</v>
      </c>
      <c r="F1362" t="s">
        <v>6990</v>
      </c>
      <c r="I1362" t="s">
        <v>1012</v>
      </c>
      <c r="J1362">
        <v>23.274999999999999</v>
      </c>
      <c r="K1362" t="str">
        <f t="shared" si="63"/>
        <v>Normal Weight</v>
      </c>
      <c r="L1362">
        <v>6.26</v>
      </c>
      <c r="M1362" t="str">
        <f t="shared" si="64"/>
        <v>Prediabetes</v>
      </c>
      <c r="N1362" t="str">
        <f>PROPER('Medical Examinations'!D1360)</f>
        <v>Yes</v>
      </c>
      <c r="O1362" t="s">
        <v>2380</v>
      </c>
      <c r="P1362" t="s">
        <v>2383</v>
      </c>
      <c r="Q1362">
        <v>1</v>
      </c>
      <c r="R1362" t="str">
        <f>PROPER('Answer Data Cleaning'!AA1362)</f>
        <v>No</v>
      </c>
      <c r="T1362" t="s">
        <v>1391</v>
      </c>
      <c r="U1362" s="24" t="str">
        <f>TEXT(_xlfn.CONCAT('Answer Data Cleaning'!M1362,"-",'Answer Data Cleaning'!L1362,"-",'Answer Data Cleaning'!K1362),"DD-MMM-YYYY")</f>
        <v>04-Jul-1964</v>
      </c>
      <c r="V1362">
        <f t="shared" si="65"/>
        <v>58</v>
      </c>
      <c r="W1362">
        <v>0</v>
      </c>
      <c r="X1362" s="22">
        <v>11362.76</v>
      </c>
      <c r="Y1362" t="s">
        <v>12</v>
      </c>
      <c r="Z1362" t="s">
        <v>16</v>
      </c>
      <c r="AA1362" t="s">
        <v>42</v>
      </c>
    </row>
    <row r="1363" spans="2:27" ht="15.5" x14ac:dyDescent="0.35">
      <c r="B1363" s="1" t="s">
        <v>1011</v>
      </c>
      <c r="C1363" s="1" t="s">
        <v>3744</v>
      </c>
      <c r="D1363" t="s">
        <v>4734</v>
      </c>
      <c r="E1363" t="s">
        <v>6992</v>
      </c>
      <c r="F1363" t="s">
        <v>4992</v>
      </c>
      <c r="I1363" t="s">
        <v>1011</v>
      </c>
      <c r="J1363">
        <v>22.8</v>
      </c>
      <c r="K1363" t="str">
        <f t="shared" si="63"/>
        <v>Normal Weight</v>
      </c>
      <c r="L1363">
        <v>4.29</v>
      </c>
      <c r="M1363" t="str">
        <f t="shared" si="64"/>
        <v>Normal</v>
      </c>
      <c r="N1363" t="str">
        <f>PROPER('Medical Examinations'!D1361)</f>
        <v>Yes</v>
      </c>
      <c r="O1363" t="s">
        <v>2380</v>
      </c>
      <c r="P1363" t="s">
        <v>2383</v>
      </c>
      <c r="Q1363">
        <v>1</v>
      </c>
      <c r="R1363" t="str">
        <f>PROPER('Answer Data Cleaning'!AA1363)</f>
        <v>No</v>
      </c>
      <c r="T1363" t="s">
        <v>1392</v>
      </c>
      <c r="U1363" s="24" t="str">
        <f>TEXT(_xlfn.CONCAT('Answer Data Cleaning'!M1363,"-",'Answer Data Cleaning'!L1363,"-",'Answer Data Cleaning'!K1363),"DD-MMM-YYYY")</f>
        <v>03-Jul-1964</v>
      </c>
      <c r="V1363">
        <f t="shared" si="65"/>
        <v>58</v>
      </c>
      <c r="W1363">
        <v>0</v>
      </c>
      <c r="X1363" s="22">
        <v>11363.28</v>
      </c>
      <c r="Y1363" t="s">
        <v>12</v>
      </c>
      <c r="Z1363" t="s">
        <v>16</v>
      </c>
      <c r="AA1363" t="s">
        <v>13</v>
      </c>
    </row>
    <row r="1364" spans="2:27" ht="15.5" x14ac:dyDescent="0.35">
      <c r="B1364" s="1" t="s">
        <v>1010</v>
      </c>
      <c r="C1364" s="1" t="s">
        <v>3745</v>
      </c>
      <c r="D1364" t="s">
        <v>4737</v>
      </c>
      <c r="E1364" t="s">
        <v>6994</v>
      </c>
      <c r="F1364" t="s">
        <v>6993</v>
      </c>
      <c r="I1364" t="s">
        <v>1010</v>
      </c>
      <c r="J1364">
        <v>24.3</v>
      </c>
      <c r="K1364" t="str">
        <f t="shared" si="63"/>
        <v>Normal Weight</v>
      </c>
      <c r="L1364">
        <v>5.43</v>
      </c>
      <c r="M1364" t="str">
        <f t="shared" si="64"/>
        <v>Normal</v>
      </c>
      <c r="N1364" t="str">
        <f>PROPER('Medical Examinations'!D1362)</f>
        <v>No</v>
      </c>
      <c r="O1364" t="s">
        <v>2380</v>
      </c>
      <c r="P1364" t="s">
        <v>2380</v>
      </c>
      <c r="Q1364">
        <v>2</v>
      </c>
      <c r="R1364" t="str">
        <f>PROPER('Answer Data Cleaning'!AA1364)</f>
        <v>No</v>
      </c>
      <c r="T1364" t="s">
        <v>1393</v>
      </c>
      <c r="U1364" s="24" t="str">
        <f>TEXT(_xlfn.CONCAT('Answer Data Cleaning'!M1364,"-",'Answer Data Cleaning'!L1364,"-",'Answer Data Cleaning'!K1364),"DD-MMM-YYYY")</f>
        <v>13-Dec-1964</v>
      </c>
      <c r="V1364">
        <f t="shared" si="65"/>
        <v>58</v>
      </c>
      <c r="W1364">
        <v>0</v>
      </c>
      <c r="X1364" s="22">
        <v>11365.95</v>
      </c>
      <c r="Y1364" t="s">
        <v>12</v>
      </c>
      <c r="Z1364" t="s">
        <v>11</v>
      </c>
      <c r="AA1364" t="s">
        <v>42</v>
      </c>
    </row>
    <row r="1365" spans="2:27" ht="15.5" x14ac:dyDescent="0.35">
      <c r="B1365" s="1" t="s">
        <v>1009</v>
      </c>
      <c r="C1365" s="1" t="s">
        <v>3746</v>
      </c>
      <c r="D1365" t="s">
        <v>4737</v>
      </c>
      <c r="E1365" t="s">
        <v>6996</v>
      </c>
      <c r="F1365" t="s">
        <v>6995</v>
      </c>
      <c r="I1365" t="s">
        <v>1009</v>
      </c>
      <c r="J1365">
        <v>25.13</v>
      </c>
      <c r="K1365" t="str">
        <f t="shared" si="63"/>
        <v>Overweight</v>
      </c>
      <c r="L1365">
        <v>8</v>
      </c>
      <c r="M1365" t="str">
        <f t="shared" si="64"/>
        <v>Diabetes</v>
      </c>
      <c r="N1365" t="str">
        <f>PROPER('Medical Examinations'!D1363)</f>
        <v>Yes</v>
      </c>
      <c r="O1365" t="s">
        <v>2380</v>
      </c>
      <c r="P1365" t="s">
        <v>2380</v>
      </c>
      <c r="Q1365">
        <v>1</v>
      </c>
      <c r="R1365" t="str">
        <f>PROPER('Answer Data Cleaning'!AA1365)</f>
        <v>No</v>
      </c>
      <c r="T1365" t="s">
        <v>1394</v>
      </c>
      <c r="U1365" s="24" t="str">
        <f>TEXT(_xlfn.CONCAT('Answer Data Cleaning'!M1365,"-",'Answer Data Cleaning'!L1365,"-",'Answer Data Cleaning'!K1365),"DD-MMM-YYYY")</f>
        <v>07-Jun-1979</v>
      </c>
      <c r="V1365">
        <f t="shared" si="65"/>
        <v>44</v>
      </c>
      <c r="W1365">
        <v>2</v>
      </c>
      <c r="X1365" s="22">
        <v>11369.39</v>
      </c>
      <c r="Y1365" t="s">
        <v>12</v>
      </c>
      <c r="Z1365" t="s">
        <v>16</v>
      </c>
      <c r="AA1365" t="s">
        <v>535</v>
      </c>
    </row>
    <row r="1366" spans="2:27" ht="15.5" x14ac:dyDescent="0.35">
      <c r="B1366" s="1" t="s">
        <v>1008</v>
      </c>
      <c r="C1366" s="1" t="s">
        <v>3747</v>
      </c>
      <c r="D1366" t="s">
        <v>4737</v>
      </c>
      <c r="E1366" t="s">
        <v>5749</v>
      </c>
      <c r="F1366" t="s">
        <v>6154</v>
      </c>
      <c r="I1366" t="s">
        <v>1008</v>
      </c>
      <c r="J1366">
        <v>22.72</v>
      </c>
      <c r="K1366" t="str">
        <f t="shared" si="63"/>
        <v>Normal Weight</v>
      </c>
      <c r="L1366">
        <v>9.9600000000000009</v>
      </c>
      <c r="M1366" t="str">
        <f t="shared" si="64"/>
        <v>Diabetes</v>
      </c>
      <c r="N1366" t="str">
        <f>PROPER('Medical Examinations'!D1364)</f>
        <v>Yes</v>
      </c>
      <c r="O1366" t="s">
        <v>2380</v>
      </c>
      <c r="P1366" t="s">
        <v>2380</v>
      </c>
      <c r="Q1366">
        <v>2</v>
      </c>
      <c r="R1366" t="str">
        <f>PROPER('Answer Data Cleaning'!AA1366)</f>
        <v>No</v>
      </c>
      <c r="T1366" t="s">
        <v>1395</v>
      </c>
      <c r="U1366" s="24" t="str">
        <f>TEXT(_xlfn.CONCAT('Answer Data Cleaning'!M1366,"-",'Answer Data Cleaning'!L1366,"-",'Answer Data Cleaning'!K1366),"DD-MMM-YYYY")</f>
        <v>06-Dec-1972</v>
      </c>
      <c r="V1366">
        <f t="shared" si="65"/>
        <v>50</v>
      </c>
      <c r="W1366">
        <v>0</v>
      </c>
      <c r="X1366" s="22">
        <v>11378.57</v>
      </c>
      <c r="Y1366" t="s">
        <v>12</v>
      </c>
      <c r="Z1366" t="s">
        <v>11</v>
      </c>
      <c r="AA1366" t="s">
        <v>200</v>
      </c>
    </row>
    <row r="1367" spans="2:27" ht="15.5" x14ac:dyDescent="0.35">
      <c r="B1367" s="1" t="s">
        <v>1007</v>
      </c>
      <c r="C1367" s="1" t="s">
        <v>3748</v>
      </c>
      <c r="D1367" t="s">
        <v>4734</v>
      </c>
      <c r="E1367" t="s">
        <v>6998</v>
      </c>
      <c r="F1367" t="s">
        <v>6997</v>
      </c>
      <c r="I1367" t="s">
        <v>1007</v>
      </c>
      <c r="J1367">
        <v>32.6</v>
      </c>
      <c r="K1367" t="str">
        <f t="shared" si="63"/>
        <v>Obesity</v>
      </c>
      <c r="L1367">
        <v>6.8</v>
      </c>
      <c r="M1367" t="str">
        <f t="shared" si="64"/>
        <v>Diabetes</v>
      </c>
      <c r="N1367" t="str">
        <f>PROPER('Medical Examinations'!D1365)</f>
        <v>Yes</v>
      </c>
      <c r="O1367" t="s">
        <v>2380</v>
      </c>
      <c r="P1367" t="s">
        <v>2380</v>
      </c>
      <c r="Q1367" s="20">
        <v>0</v>
      </c>
      <c r="R1367" t="str">
        <f>PROPER('Answer Data Cleaning'!AA1367)</f>
        <v>No</v>
      </c>
      <c r="T1367" t="s">
        <v>1396</v>
      </c>
      <c r="U1367" s="24" t="str">
        <f>TEXT(_xlfn.CONCAT('Answer Data Cleaning'!M1367,"-",'Answer Data Cleaning'!L1367,"-",'Answer Data Cleaning'!K1367),"DD-MMM-YYYY")</f>
        <v>13-Jun-1964</v>
      </c>
      <c r="V1367">
        <f t="shared" si="65"/>
        <v>58</v>
      </c>
      <c r="W1367">
        <v>0</v>
      </c>
      <c r="X1367" s="22">
        <v>11381.33</v>
      </c>
      <c r="Y1367" t="s">
        <v>12</v>
      </c>
      <c r="Z1367" t="s">
        <v>11</v>
      </c>
      <c r="AA1367" t="s">
        <v>13</v>
      </c>
    </row>
    <row r="1368" spans="2:27" ht="15.5" x14ac:dyDescent="0.35">
      <c r="B1368" s="1" t="s">
        <v>1006</v>
      </c>
      <c r="C1368" s="1" t="s">
        <v>3749</v>
      </c>
      <c r="D1368" t="s">
        <v>4734</v>
      </c>
      <c r="E1368" t="s">
        <v>4780</v>
      </c>
      <c r="F1368" t="s">
        <v>6999</v>
      </c>
      <c r="I1368" t="s">
        <v>1006</v>
      </c>
      <c r="J1368">
        <v>17.28</v>
      </c>
      <c r="K1368" t="str">
        <f t="shared" si="63"/>
        <v>Underweight</v>
      </c>
      <c r="L1368">
        <v>6.22</v>
      </c>
      <c r="M1368" t="str">
        <f t="shared" si="64"/>
        <v>Prediabetes</v>
      </c>
      <c r="N1368" t="str">
        <f>PROPER('Medical Examinations'!D1366)</f>
        <v>Yes</v>
      </c>
      <c r="O1368" t="s">
        <v>2380</v>
      </c>
      <c r="P1368" t="s">
        <v>2380</v>
      </c>
      <c r="Q1368">
        <v>2</v>
      </c>
      <c r="R1368" t="str">
        <f>PROPER('Answer Data Cleaning'!AA1368)</f>
        <v>No</v>
      </c>
      <c r="T1368" t="s">
        <v>1397</v>
      </c>
      <c r="U1368" s="24" t="str">
        <f>TEXT(_xlfn.CONCAT('Answer Data Cleaning'!M1368,"-",'Answer Data Cleaning'!L1368,"-",'Answer Data Cleaning'!K1368),"DD-MMM-YYYY")</f>
        <v>28-Jul-1997</v>
      </c>
      <c r="V1368">
        <f t="shared" si="65"/>
        <v>25</v>
      </c>
      <c r="W1368">
        <v>0</v>
      </c>
      <c r="X1368" s="22">
        <v>11388.27</v>
      </c>
      <c r="Y1368" t="s">
        <v>12</v>
      </c>
      <c r="Z1368" t="s">
        <v>11</v>
      </c>
      <c r="AA1368" t="s">
        <v>535</v>
      </c>
    </row>
    <row r="1369" spans="2:27" ht="15.5" x14ac:dyDescent="0.35">
      <c r="B1369" s="1" t="s">
        <v>1005</v>
      </c>
      <c r="C1369" s="1" t="s">
        <v>3750</v>
      </c>
      <c r="D1369" t="s">
        <v>5612</v>
      </c>
      <c r="E1369" t="s">
        <v>7001</v>
      </c>
      <c r="F1369" t="s">
        <v>7000</v>
      </c>
      <c r="I1369" t="s">
        <v>1005</v>
      </c>
      <c r="J1369">
        <v>27.92</v>
      </c>
      <c r="K1369" t="str">
        <f t="shared" si="63"/>
        <v>Overweight</v>
      </c>
      <c r="L1369">
        <v>5.79</v>
      </c>
      <c r="M1369" t="str">
        <f t="shared" si="64"/>
        <v>Prediabetes</v>
      </c>
      <c r="N1369" t="str">
        <f>PROPER('Medical Examinations'!D1367)</f>
        <v>No</v>
      </c>
      <c r="O1369" t="s">
        <v>2380</v>
      </c>
      <c r="P1369" t="s">
        <v>2380</v>
      </c>
      <c r="Q1369">
        <v>1</v>
      </c>
      <c r="R1369" t="str">
        <f>PROPER('Answer Data Cleaning'!AA1369)</f>
        <v>No</v>
      </c>
      <c r="T1369" t="s">
        <v>1398</v>
      </c>
      <c r="U1369" s="24" t="str">
        <f>TEXT(_xlfn.CONCAT('Answer Data Cleaning'!M1369,"-",'Answer Data Cleaning'!L1369,"-",'Answer Data Cleaning'!K1369),"DD-MMM-YYYY")</f>
        <v>19-Dec-1967</v>
      </c>
      <c r="V1369">
        <f t="shared" si="65"/>
        <v>55</v>
      </c>
      <c r="W1369">
        <v>1</v>
      </c>
      <c r="X1369" s="22">
        <v>11394.07</v>
      </c>
      <c r="Y1369" t="s">
        <v>12</v>
      </c>
      <c r="Z1369" t="s">
        <v>16</v>
      </c>
      <c r="AA1369" t="s">
        <v>170</v>
      </c>
    </row>
    <row r="1370" spans="2:27" ht="15.5" x14ac:dyDescent="0.35">
      <c r="B1370" s="1" t="s">
        <v>1004</v>
      </c>
      <c r="C1370" s="1" t="s">
        <v>3751</v>
      </c>
      <c r="D1370" t="s">
        <v>4734</v>
      </c>
      <c r="E1370" t="s">
        <v>7003</v>
      </c>
      <c r="F1370" t="s">
        <v>7002</v>
      </c>
      <c r="I1370" t="s">
        <v>1004</v>
      </c>
      <c r="J1370">
        <v>38.284999999999997</v>
      </c>
      <c r="K1370" t="str">
        <f t="shared" si="63"/>
        <v>Obesity</v>
      </c>
      <c r="L1370">
        <v>5.41</v>
      </c>
      <c r="M1370" t="str">
        <f t="shared" si="64"/>
        <v>Normal</v>
      </c>
      <c r="N1370" t="str">
        <f>PROPER('Medical Examinations'!D1368)</f>
        <v>No</v>
      </c>
      <c r="O1370" t="s">
        <v>2380</v>
      </c>
      <c r="P1370" t="s">
        <v>2380</v>
      </c>
      <c r="Q1370" s="20">
        <v>0</v>
      </c>
      <c r="R1370" t="str">
        <f>PROPER('Answer Data Cleaning'!AA1370)</f>
        <v>No</v>
      </c>
      <c r="T1370" t="s">
        <v>1399</v>
      </c>
      <c r="U1370" s="24" t="str">
        <f>TEXT(_xlfn.CONCAT('Answer Data Cleaning'!M1370,"-",'Answer Data Cleaning'!L1370,"-",'Answer Data Cleaning'!K1370),"DD-MMM-YYYY")</f>
        <v>02-Oct-1970</v>
      </c>
      <c r="V1370">
        <f t="shared" si="65"/>
        <v>52</v>
      </c>
      <c r="W1370">
        <v>2</v>
      </c>
      <c r="X1370" s="22">
        <v>11396.9</v>
      </c>
      <c r="Y1370" t="s">
        <v>12</v>
      </c>
      <c r="Z1370" t="s">
        <v>12</v>
      </c>
      <c r="AA1370" t="s">
        <v>247</v>
      </c>
    </row>
    <row r="1371" spans="2:27" ht="15.5" x14ac:dyDescent="0.35">
      <c r="B1371" s="1" t="s">
        <v>1003</v>
      </c>
      <c r="C1371" s="1" t="s">
        <v>3752</v>
      </c>
      <c r="D1371" t="s">
        <v>4737</v>
      </c>
      <c r="E1371" t="s">
        <v>4929</v>
      </c>
      <c r="F1371" t="s">
        <v>7004</v>
      </c>
      <c r="I1371" t="s">
        <v>1003</v>
      </c>
      <c r="J1371">
        <v>16.48</v>
      </c>
      <c r="K1371" t="str">
        <f t="shared" si="63"/>
        <v>Underweight</v>
      </c>
      <c r="L1371">
        <v>11.05</v>
      </c>
      <c r="M1371" t="str">
        <f t="shared" si="64"/>
        <v>Diabetes</v>
      </c>
      <c r="N1371" t="str">
        <f>PROPER('Medical Examinations'!D1369)</f>
        <v>No</v>
      </c>
      <c r="O1371" t="s">
        <v>2380</v>
      </c>
      <c r="P1371" t="s">
        <v>2380</v>
      </c>
      <c r="Q1371" s="20">
        <v>0</v>
      </c>
      <c r="R1371" t="str">
        <f>PROPER('Answer Data Cleaning'!AA1371)</f>
        <v>No</v>
      </c>
      <c r="T1371" t="s">
        <v>1400</v>
      </c>
      <c r="U1371" s="24" t="str">
        <f>TEXT(_xlfn.CONCAT('Answer Data Cleaning'!M1371,"-",'Answer Data Cleaning'!L1371,"-",'Answer Data Cleaning'!K1371),"DD-MMM-YYYY")</f>
        <v>07-Oct-1970</v>
      </c>
      <c r="V1371">
        <f t="shared" si="65"/>
        <v>52</v>
      </c>
      <c r="W1371">
        <v>3</v>
      </c>
      <c r="X1371" s="22">
        <v>11411.69</v>
      </c>
      <c r="Y1371" t="s">
        <v>12</v>
      </c>
      <c r="Z1371" t="s">
        <v>11</v>
      </c>
      <c r="AA1371" t="s">
        <v>42</v>
      </c>
    </row>
    <row r="1372" spans="2:27" ht="15.5" x14ac:dyDescent="0.35">
      <c r="B1372" s="1" t="s">
        <v>1002</v>
      </c>
      <c r="C1372" s="1" t="s">
        <v>3753</v>
      </c>
      <c r="D1372" t="s">
        <v>4737</v>
      </c>
      <c r="E1372" t="s">
        <v>7006</v>
      </c>
      <c r="F1372" t="s">
        <v>7005</v>
      </c>
      <c r="I1372" t="s">
        <v>1002</v>
      </c>
      <c r="J1372">
        <v>38.57</v>
      </c>
      <c r="K1372" t="str">
        <f t="shared" si="63"/>
        <v>Obesity</v>
      </c>
      <c r="L1372">
        <v>6.27</v>
      </c>
      <c r="M1372" t="str">
        <f t="shared" si="64"/>
        <v>Prediabetes</v>
      </c>
      <c r="N1372" t="str">
        <f>PROPER('Medical Examinations'!D1370)</f>
        <v>No</v>
      </c>
      <c r="O1372" t="s">
        <v>2380</v>
      </c>
      <c r="P1372" t="s">
        <v>2380</v>
      </c>
      <c r="Q1372" s="20">
        <v>0</v>
      </c>
      <c r="R1372" t="str">
        <f>PROPER('Answer Data Cleaning'!AA1372)</f>
        <v>No</v>
      </c>
      <c r="T1372" t="s">
        <v>1401</v>
      </c>
      <c r="U1372" s="24" t="str">
        <f>TEXT(_xlfn.CONCAT('Answer Data Cleaning'!M1372,"-",'Answer Data Cleaning'!L1372,"-",'Answer Data Cleaning'!K1372),"DD-MMM-YYYY")</f>
        <v>23-Oct-1983</v>
      </c>
      <c r="V1372">
        <f t="shared" si="65"/>
        <v>39</v>
      </c>
      <c r="W1372">
        <v>3</v>
      </c>
      <c r="X1372" s="22">
        <v>11412.02</v>
      </c>
      <c r="Y1372" t="s">
        <v>12</v>
      </c>
      <c r="Z1372" t="s">
        <v>16</v>
      </c>
      <c r="AA1372" t="s">
        <v>300</v>
      </c>
    </row>
    <row r="1373" spans="2:27" ht="15.5" x14ac:dyDescent="0.35">
      <c r="B1373" s="1" t="s">
        <v>1001</v>
      </c>
      <c r="C1373" s="1" t="s">
        <v>3754</v>
      </c>
      <c r="D1373" t="s">
        <v>4737</v>
      </c>
      <c r="E1373" t="s">
        <v>7008</v>
      </c>
      <c r="F1373" t="s">
        <v>7007</v>
      </c>
      <c r="I1373" t="s">
        <v>1001</v>
      </c>
      <c r="J1373">
        <v>43.85</v>
      </c>
      <c r="K1373" t="str">
        <f t="shared" si="63"/>
        <v>Obesity</v>
      </c>
      <c r="L1373">
        <v>4.7699999999999996</v>
      </c>
      <c r="M1373" t="str">
        <f t="shared" si="64"/>
        <v>Normal</v>
      </c>
      <c r="N1373" t="str">
        <f>PROPER('Medical Examinations'!D1371)</f>
        <v>Yes</v>
      </c>
      <c r="O1373" t="s">
        <v>2380</v>
      </c>
      <c r="P1373" t="s">
        <v>2380</v>
      </c>
      <c r="Q1373" s="20">
        <v>0</v>
      </c>
      <c r="R1373" t="str">
        <f>PROPER('Answer Data Cleaning'!AA1373)</f>
        <v>No</v>
      </c>
      <c r="T1373" t="s">
        <v>1402</v>
      </c>
      <c r="U1373" s="24" t="str">
        <f>TEXT(_xlfn.CONCAT('Answer Data Cleaning'!M1373,"-",'Answer Data Cleaning'!L1373,"-",'Answer Data Cleaning'!K1373),"DD-MMM-YYYY")</f>
        <v>09-Jun-1985</v>
      </c>
      <c r="V1373">
        <f t="shared" si="65"/>
        <v>37</v>
      </c>
      <c r="W1373">
        <v>3</v>
      </c>
      <c r="X1373" s="22">
        <v>11419.49</v>
      </c>
      <c r="Y1373" t="s">
        <v>12</v>
      </c>
      <c r="Z1373" t="s">
        <v>16</v>
      </c>
      <c r="AA1373" t="s">
        <v>23</v>
      </c>
    </row>
    <row r="1374" spans="2:27" ht="15.5" x14ac:dyDescent="0.35">
      <c r="B1374" s="1" t="s">
        <v>1000</v>
      </c>
      <c r="C1374" s="1" t="s">
        <v>3755</v>
      </c>
      <c r="D1374" t="s">
        <v>4734</v>
      </c>
      <c r="E1374" t="s">
        <v>7010</v>
      </c>
      <c r="F1374" t="s">
        <v>7009</v>
      </c>
      <c r="I1374" t="s">
        <v>1000</v>
      </c>
      <c r="J1374">
        <v>30.11</v>
      </c>
      <c r="K1374" t="str">
        <f t="shared" si="63"/>
        <v>Obesity</v>
      </c>
      <c r="L1374">
        <v>4.08</v>
      </c>
      <c r="M1374" t="str">
        <f t="shared" si="64"/>
        <v>Normal</v>
      </c>
      <c r="N1374" t="str">
        <f>PROPER('Medical Examinations'!D1372)</f>
        <v>No</v>
      </c>
      <c r="O1374" t="s">
        <v>2380</v>
      </c>
      <c r="P1374" t="s">
        <v>2380</v>
      </c>
      <c r="Q1374" s="20">
        <v>0</v>
      </c>
      <c r="R1374" t="str">
        <f>PROPER('Answer Data Cleaning'!AA1374)</f>
        <v>No</v>
      </c>
      <c r="T1374" t="s">
        <v>1403</v>
      </c>
      <c r="U1374" s="24" t="str">
        <f>TEXT(_xlfn.CONCAT('Answer Data Cleaning'!M1374,"-",'Answer Data Cleaning'!L1374,"-",'Answer Data Cleaning'!K1374),"DD-MMM-YYYY")</f>
        <v>17-Jul-1980</v>
      </c>
      <c r="V1374">
        <f t="shared" si="65"/>
        <v>42</v>
      </c>
      <c r="W1374">
        <v>2</v>
      </c>
      <c r="X1374" s="22">
        <v>11435.74</v>
      </c>
      <c r="Y1374" t="s">
        <v>12</v>
      </c>
      <c r="Z1374" t="s">
        <v>12</v>
      </c>
      <c r="AA1374" t="s">
        <v>300</v>
      </c>
    </row>
    <row r="1375" spans="2:27" ht="15.5" x14ac:dyDescent="0.35">
      <c r="B1375" s="1" t="s">
        <v>999</v>
      </c>
      <c r="C1375" s="1" t="s">
        <v>3756</v>
      </c>
      <c r="D1375" t="s">
        <v>4734</v>
      </c>
      <c r="E1375" t="s">
        <v>7012</v>
      </c>
      <c r="F1375" t="s">
        <v>7011</v>
      </c>
      <c r="I1375" t="s">
        <v>999</v>
      </c>
      <c r="J1375">
        <v>31.59</v>
      </c>
      <c r="K1375" t="str">
        <f t="shared" si="63"/>
        <v>Obesity</v>
      </c>
      <c r="L1375">
        <v>6.01</v>
      </c>
      <c r="M1375" t="str">
        <f t="shared" si="64"/>
        <v>Prediabetes</v>
      </c>
      <c r="N1375" t="str">
        <f>PROPER('Medical Examinations'!D1373)</f>
        <v>No</v>
      </c>
      <c r="O1375" t="s">
        <v>2380</v>
      </c>
      <c r="P1375" t="s">
        <v>2380</v>
      </c>
      <c r="Q1375" s="20">
        <v>0</v>
      </c>
      <c r="R1375" t="str">
        <f>PROPER('Answer Data Cleaning'!AA1375)</f>
        <v>No</v>
      </c>
      <c r="T1375" t="s">
        <v>1404</v>
      </c>
      <c r="U1375" s="24" t="str">
        <f>TEXT(_xlfn.CONCAT('Answer Data Cleaning'!M1375,"-",'Answer Data Cleaning'!L1375,"-",'Answer Data Cleaning'!K1375),"DD-MMM-YYYY")</f>
        <v>12-Sep-1971</v>
      </c>
      <c r="V1375">
        <f t="shared" si="65"/>
        <v>51</v>
      </c>
      <c r="W1375">
        <v>3</v>
      </c>
      <c r="X1375" s="22">
        <v>11436.74</v>
      </c>
      <c r="Y1375" t="s">
        <v>12</v>
      </c>
      <c r="Z1375" t="s">
        <v>12</v>
      </c>
      <c r="AA1375" t="s">
        <v>23</v>
      </c>
    </row>
    <row r="1376" spans="2:27" ht="15.5" x14ac:dyDescent="0.35">
      <c r="B1376" s="1" t="s">
        <v>998</v>
      </c>
      <c r="C1376" s="1" t="s">
        <v>3757</v>
      </c>
      <c r="D1376" t="s">
        <v>4737</v>
      </c>
      <c r="E1376" t="s">
        <v>7013</v>
      </c>
      <c r="F1376" t="s">
        <v>5078</v>
      </c>
      <c r="I1376" t="s">
        <v>998</v>
      </c>
      <c r="J1376">
        <v>40.15</v>
      </c>
      <c r="K1376" t="str">
        <f t="shared" si="63"/>
        <v>Obesity</v>
      </c>
      <c r="L1376">
        <v>11.84</v>
      </c>
      <c r="M1376" t="str">
        <f t="shared" si="64"/>
        <v>Diabetes</v>
      </c>
      <c r="N1376" t="str">
        <f>PROPER('Medical Examinations'!D1374)</f>
        <v>No</v>
      </c>
      <c r="O1376" t="s">
        <v>2380</v>
      </c>
      <c r="P1376" t="s">
        <v>2380</v>
      </c>
      <c r="Q1376" s="20">
        <v>0</v>
      </c>
      <c r="R1376" t="str">
        <f>PROPER('Answer Data Cleaning'!AA1376)</f>
        <v>No</v>
      </c>
      <c r="T1376" t="s">
        <v>1405</v>
      </c>
      <c r="U1376" s="24" t="str">
        <f>TEXT(_xlfn.CONCAT('Answer Data Cleaning'!M1376,"-",'Answer Data Cleaning'!L1376,"-",'Answer Data Cleaning'!K1376),"DD-MMM-YYYY")</f>
        <v>14-Jun-1966</v>
      </c>
      <c r="V1376">
        <f t="shared" si="65"/>
        <v>56</v>
      </c>
      <c r="W1376">
        <v>0</v>
      </c>
      <c r="X1376" s="22">
        <v>11454.02</v>
      </c>
      <c r="Y1376" t="s">
        <v>12</v>
      </c>
      <c r="Z1376" t="s">
        <v>16</v>
      </c>
      <c r="AA1376" t="s">
        <v>23</v>
      </c>
    </row>
    <row r="1377" spans="2:27" ht="15.5" x14ac:dyDescent="0.35">
      <c r="B1377" s="1" t="s">
        <v>997</v>
      </c>
      <c r="C1377" s="1" t="s">
        <v>3758</v>
      </c>
      <c r="D1377" t="s">
        <v>4737</v>
      </c>
      <c r="E1377" t="s">
        <v>7015</v>
      </c>
      <c r="F1377" t="s">
        <v>7014</v>
      </c>
      <c r="I1377" t="s">
        <v>997</v>
      </c>
      <c r="J1377">
        <v>40.700000000000003</v>
      </c>
      <c r="K1377" t="str">
        <f t="shared" si="63"/>
        <v>Obesity</v>
      </c>
      <c r="L1377">
        <v>6.27</v>
      </c>
      <c r="M1377" t="str">
        <f t="shared" si="64"/>
        <v>Prediabetes</v>
      </c>
      <c r="N1377" t="str">
        <f>PROPER('Medical Examinations'!D1375)</f>
        <v>Yes</v>
      </c>
      <c r="O1377" t="s">
        <v>2380</v>
      </c>
      <c r="P1377" t="s">
        <v>2383</v>
      </c>
      <c r="Q1377">
        <v>1</v>
      </c>
      <c r="R1377" t="str">
        <f>PROPER('Answer Data Cleaning'!AA1377)</f>
        <v>No</v>
      </c>
      <c r="T1377" t="s">
        <v>1406</v>
      </c>
      <c r="U1377" s="24" t="str">
        <f>TEXT(_xlfn.CONCAT('Answer Data Cleaning'!M1377,"-",'Answer Data Cleaning'!L1377,"-",'Answer Data Cleaning'!K1377),"DD-MMM-YYYY")</f>
        <v>23-Jun-1965</v>
      </c>
      <c r="V1377">
        <f t="shared" si="65"/>
        <v>57</v>
      </c>
      <c r="W1377">
        <v>0</v>
      </c>
      <c r="X1377" s="22">
        <v>11455.28</v>
      </c>
      <c r="Y1377" t="s">
        <v>12</v>
      </c>
      <c r="Z1377" t="s">
        <v>11</v>
      </c>
      <c r="AA1377" t="s">
        <v>42</v>
      </c>
    </row>
    <row r="1378" spans="2:27" ht="15.5" x14ac:dyDescent="0.35">
      <c r="B1378" s="1" t="s">
        <v>996</v>
      </c>
      <c r="C1378" s="1" t="s">
        <v>3759</v>
      </c>
      <c r="D1378" t="s">
        <v>5612</v>
      </c>
      <c r="E1378" t="s">
        <v>7016</v>
      </c>
      <c r="F1378" t="s">
        <v>5718</v>
      </c>
      <c r="I1378" t="s">
        <v>996</v>
      </c>
      <c r="J1378">
        <v>40.76</v>
      </c>
      <c r="K1378" t="str">
        <f t="shared" si="63"/>
        <v>Obesity</v>
      </c>
      <c r="L1378">
        <v>5.28</v>
      </c>
      <c r="M1378" t="str">
        <f t="shared" si="64"/>
        <v>Normal</v>
      </c>
      <c r="N1378" t="str">
        <f>PROPER('Medical Examinations'!D1376)</f>
        <v>No</v>
      </c>
      <c r="O1378" t="s">
        <v>2380</v>
      </c>
      <c r="P1378" t="s">
        <v>2380</v>
      </c>
      <c r="Q1378" s="20">
        <v>0</v>
      </c>
      <c r="R1378" t="str">
        <f>PROPER('Answer Data Cleaning'!AA1378)</f>
        <v>No</v>
      </c>
      <c r="T1378" t="s">
        <v>1407</v>
      </c>
      <c r="U1378" s="24" t="str">
        <f>TEXT(_xlfn.CONCAT('Answer Data Cleaning'!M1378,"-",'Answer Data Cleaning'!L1378,"-",'Answer Data Cleaning'!K1378),"DD-MMM-YYYY")</f>
        <v>07-Sep-1966</v>
      </c>
      <c r="V1378">
        <f t="shared" si="65"/>
        <v>56</v>
      </c>
      <c r="W1378">
        <v>0</v>
      </c>
      <c r="X1378" s="22">
        <v>11478.14</v>
      </c>
      <c r="Y1378" t="s">
        <v>12</v>
      </c>
      <c r="Z1378" t="s">
        <v>11</v>
      </c>
      <c r="AA1378" t="s">
        <v>200</v>
      </c>
    </row>
    <row r="1379" spans="2:27" ht="15.5" x14ac:dyDescent="0.35">
      <c r="B1379" s="1" t="s">
        <v>995</v>
      </c>
      <c r="C1379" s="1" t="s">
        <v>3760</v>
      </c>
      <c r="D1379" t="s">
        <v>4737</v>
      </c>
      <c r="E1379" t="s">
        <v>7018</v>
      </c>
      <c r="F1379" t="s">
        <v>7017</v>
      </c>
      <c r="I1379" t="s">
        <v>995</v>
      </c>
      <c r="J1379">
        <v>29.7</v>
      </c>
      <c r="K1379" t="str">
        <f t="shared" si="63"/>
        <v>Overweight</v>
      </c>
      <c r="L1379">
        <v>7.03</v>
      </c>
      <c r="M1379" t="str">
        <f t="shared" si="64"/>
        <v>Diabetes</v>
      </c>
      <c r="N1379" t="str">
        <f>PROPER('Medical Examinations'!D1377)</f>
        <v>No</v>
      </c>
      <c r="O1379" t="s">
        <v>2380</v>
      </c>
      <c r="P1379" t="s">
        <v>2380</v>
      </c>
      <c r="Q1379" s="20">
        <v>0</v>
      </c>
      <c r="R1379" t="str">
        <f>PROPER('Answer Data Cleaning'!AA1379)</f>
        <v>No</v>
      </c>
      <c r="T1379" t="s">
        <v>1408</v>
      </c>
      <c r="U1379" s="24" t="str">
        <f>TEXT(_xlfn.CONCAT('Answer Data Cleaning'!M1379,"-",'Answer Data Cleaning'!L1379,"-",'Answer Data Cleaning'!K1379),"DD-MMM-YYYY")</f>
        <v>10-Sep-2004</v>
      </c>
      <c r="V1379">
        <f t="shared" si="65"/>
        <v>18</v>
      </c>
      <c r="W1379">
        <v>0</v>
      </c>
      <c r="X1379" s="22">
        <v>11482.63</v>
      </c>
      <c r="Y1379" t="s">
        <v>12</v>
      </c>
      <c r="Z1379" t="s">
        <v>11</v>
      </c>
      <c r="AA1379" t="s">
        <v>13</v>
      </c>
    </row>
    <row r="1380" spans="2:27" ht="15.5" x14ac:dyDescent="0.35">
      <c r="B1380" s="1" t="s">
        <v>994</v>
      </c>
      <c r="C1380" s="1" t="s">
        <v>3761</v>
      </c>
      <c r="D1380" t="s">
        <v>4737</v>
      </c>
      <c r="E1380" t="s">
        <v>5398</v>
      </c>
      <c r="F1380" t="s">
        <v>7019</v>
      </c>
      <c r="I1380" t="s">
        <v>994</v>
      </c>
      <c r="J1380">
        <v>40.58</v>
      </c>
      <c r="K1380" t="str">
        <f t="shared" si="63"/>
        <v>Obesity</v>
      </c>
      <c r="L1380">
        <v>5.32</v>
      </c>
      <c r="M1380" t="str">
        <f t="shared" si="64"/>
        <v>Normal</v>
      </c>
      <c r="N1380" t="str">
        <f>PROPER('Medical Examinations'!D1378)</f>
        <v>Yes</v>
      </c>
      <c r="O1380" t="s">
        <v>2380</v>
      </c>
      <c r="P1380" t="s">
        <v>2383</v>
      </c>
      <c r="Q1380">
        <v>1</v>
      </c>
      <c r="R1380" t="str">
        <f>PROPER('Answer Data Cleaning'!AA1380)</f>
        <v>No</v>
      </c>
      <c r="T1380" t="s">
        <v>1409</v>
      </c>
      <c r="U1380" s="24" t="str">
        <f>TEXT(_xlfn.CONCAT('Answer Data Cleaning'!M1380,"-",'Answer Data Cleaning'!L1380,"-",'Answer Data Cleaning'!K1380),"DD-MMM-YYYY")</f>
        <v>13-Oct-1970</v>
      </c>
      <c r="V1380">
        <f t="shared" si="65"/>
        <v>52</v>
      </c>
      <c r="W1380">
        <v>3</v>
      </c>
      <c r="X1380" s="22">
        <v>11488.32</v>
      </c>
      <c r="Y1380" t="s">
        <v>12</v>
      </c>
      <c r="Z1380" t="s">
        <v>16</v>
      </c>
      <c r="AA1380" t="s">
        <v>276</v>
      </c>
    </row>
    <row r="1381" spans="2:27" ht="15.5" x14ac:dyDescent="0.35">
      <c r="B1381" s="1" t="s">
        <v>993</v>
      </c>
      <c r="C1381" s="1" t="s">
        <v>3762</v>
      </c>
      <c r="D1381" t="s">
        <v>4734</v>
      </c>
      <c r="E1381" t="s">
        <v>7021</v>
      </c>
      <c r="F1381" t="s">
        <v>7020</v>
      </c>
      <c r="I1381" t="s">
        <v>993</v>
      </c>
      <c r="J1381">
        <v>33.06</v>
      </c>
      <c r="K1381" t="str">
        <f t="shared" si="63"/>
        <v>Obesity</v>
      </c>
      <c r="L1381">
        <v>9.59</v>
      </c>
      <c r="M1381" t="str">
        <f t="shared" si="64"/>
        <v>Diabetes</v>
      </c>
      <c r="N1381" t="str">
        <f>PROPER('Medical Examinations'!D1379)</f>
        <v>Yes</v>
      </c>
      <c r="O1381" t="s">
        <v>2380</v>
      </c>
      <c r="P1381" t="s">
        <v>2380</v>
      </c>
      <c r="Q1381" s="20">
        <v>0</v>
      </c>
      <c r="R1381" t="str">
        <f>PROPER('Answer Data Cleaning'!AA1381)</f>
        <v>No</v>
      </c>
      <c r="T1381" t="s">
        <v>1410</v>
      </c>
      <c r="U1381" s="24" t="str">
        <f>TEXT(_xlfn.CONCAT('Answer Data Cleaning'!M1381,"-",'Answer Data Cleaning'!L1381,"-",'Answer Data Cleaning'!K1381),"DD-MMM-YYYY")</f>
        <v>07-Jun-1983</v>
      </c>
      <c r="V1381">
        <f t="shared" si="65"/>
        <v>40</v>
      </c>
      <c r="W1381">
        <v>3</v>
      </c>
      <c r="X1381" s="22">
        <v>11492.46</v>
      </c>
      <c r="Y1381" t="s">
        <v>12</v>
      </c>
      <c r="Z1381" t="s">
        <v>12</v>
      </c>
      <c r="AA1381" t="s">
        <v>535</v>
      </c>
    </row>
    <row r="1382" spans="2:27" ht="15.5" x14ac:dyDescent="0.35">
      <c r="B1382" s="1" t="s">
        <v>992</v>
      </c>
      <c r="C1382" s="1" t="s">
        <v>3763</v>
      </c>
      <c r="D1382" t="s">
        <v>4737</v>
      </c>
      <c r="E1382" t="s">
        <v>4863</v>
      </c>
      <c r="F1382" t="s">
        <v>7022</v>
      </c>
      <c r="I1382" t="s">
        <v>992</v>
      </c>
      <c r="J1382">
        <v>26.62</v>
      </c>
      <c r="K1382" t="str">
        <f t="shared" si="63"/>
        <v>Overweight</v>
      </c>
      <c r="L1382">
        <v>6.15</v>
      </c>
      <c r="M1382" t="str">
        <f t="shared" si="64"/>
        <v>Prediabetes</v>
      </c>
      <c r="N1382" t="str">
        <f>PROPER('Medical Examinations'!D1380)</f>
        <v>Yes</v>
      </c>
      <c r="O1382" t="s">
        <v>2380</v>
      </c>
      <c r="P1382" t="s">
        <v>2380</v>
      </c>
      <c r="Q1382" s="20">
        <v>0</v>
      </c>
      <c r="R1382" t="str">
        <f>PROPER('Answer Data Cleaning'!AA1382)</f>
        <v>No</v>
      </c>
      <c r="T1382" t="s">
        <v>1411</v>
      </c>
      <c r="U1382" s="24" t="str">
        <f>TEXT(_xlfn.CONCAT('Answer Data Cleaning'!M1382,"-",'Answer Data Cleaning'!L1382,"-",'Answer Data Cleaning'!K1382),"DD-MMM-YYYY")</f>
        <v>11-Aug-1969</v>
      </c>
      <c r="V1382">
        <f t="shared" si="65"/>
        <v>53</v>
      </c>
      <c r="W1382">
        <v>0</v>
      </c>
      <c r="X1382" s="22">
        <v>11497.69</v>
      </c>
      <c r="Y1382" t="s">
        <v>12</v>
      </c>
      <c r="Z1382" t="s">
        <v>16</v>
      </c>
      <c r="AA1382" t="s">
        <v>23</v>
      </c>
    </row>
    <row r="1383" spans="2:27" ht="15.5" x14ac:dyDescent="0.35">
      <c r="B1383" s="1" t="s">
        <v>991</v>
      </c>
      <c r="C1383" s="1" t="s">
        <v>3764</v>
      </c>
      <c r="D1383" t="s">
        <v>4737</v>
      </c>
      <c r="E1383" t="s">
        <v>5133</v>
      </c>
      <c r="F1383" t="s">
        <v>7023</v>
      </c>
      <c r="I1383" t="s">
        <v>991</v>
      </c>
      <c r="J1383">
        <v>37.1</v>
      </c>
      <c r="K1383" t="str">
        <f t="shared" si="63"/>
        <v>Obesity</v>
      </c>
      <c r="L1383">
        <v>11.08</v>
      </c>
      <c r="M1383" t="str">
        <f t="shared" si="64"/>
        <v>Diabetes</v>
      </c>
      <c r="N1383" t="str">
        <f>PROPER('Medical Examinations'!D1381)</f>
        <v>No</v>
      </c>
      <c r="O1383" t="s">
        <v>2380</v>
      </c>
      <c r="P1383" t="s">
        <v>2380</v>
      </c>
      <c r="Q1383" s="20">
        <v>0</v>
      </c>
      <c r="R1383" t="str">
        <f>PROPER('Answer Data Cleaning'!AA1383)</f>
        <v>No</v>
      </c>
      <c r="T1383" t="s">
        <v>1412</v>
      </c>
      <c r="U1383" s="24" t="str">
        <f>TEXT(_xlfn.CONCAT('Answer Data Cleaning'!M1383,"-",'Answer Data Cleaning'!L1383,"-",'Answer Data Cleaning'!K1383),"DD-MMM-YYYY")</f>
        <v>06-Oct-1989</v>
      </c>
      <c r="V1383">
        <f t="shared" si="65"/>
        <v>33</v>
      </c>
      <c r="W1383">
        <v>3</v>
      </c>
      <c r="X1383" s="22">
        <v>11511.61</v>
      </c>
      <c r="Y1383" t="s">
        <v>12</v>
      </c>
      <c r="Z1383" t="s">
        <v>12</v>
      </c>
      <c r="AA1383" t="s">
        <v>535</v>
      </c>
    </row>
    <row r="1384" spans="2:27" ht="15.5" x14ac:dyDescent="0.35">
      <c r="B1384" s="1" t="s">
        <v>990</v>
      </c>
      <c r="C1384" s="1" t="s">
        <v>3765</v>
      </c>
      <c r="D1384" t="s">
        <v>4737</v>
      </c>
      <c r="E1384" t="s">
        <v>7025</v>
      </c>
      <c r="F1384" t="s">
        <v>7024</v>
      </c>
      <c r="I1384" t="s">
        <v>990</v>
      </c>
      <c r="J1384">
        <v>18.28</v>
      </c>
      <c r="K1384" t="str">
        <f t="shared" si="63"/>
        <v>Underweight</v>
      </c>
      <c r="L1384">
        <v>7.95</v>
      </c>
      <c r="M1384" t="str">
        <f t="shared" si="64"/>
        <v>Diabetes</v>
      </c>
      <c r="N1384" t="str">
        <f>PROPER('Medical Examinations'!D1382)</f>
        <v>No</v>
      </c>
      <c r="O1384" t="s">
        <v>2380</v>
      </c>
      <c r="P1384" t="s">
        <v>2380</v>
      </c>
      <c r="Q1384" s="20">
        <v>0</v>
      </c>
      <c r="R1384" t="str">
        <f>PROPER('Answer Data Cleaning'!AA1384)</f>
        <v>No</v>
      </c>
      <c r="T1384" t="s">
        <v>1413</v>
      </c>
      <c r="U1384" s="24" t="str">
        <f>TEXT(_xlfn.CONCAT('Answer Data Cleaning'!M1384,"-",'Answer Data Cleaning'!L1384,"-",'Answer Data Cleaning'!K1384),"DD-MMM-YYYY")</f>
        <v>24-Jun-1968</v>
      </c>
      <c r="V1384">
        <f t="shared" si="65"/>
        <v>54</v>
      </c>
      <c r="W1384">
        <v>1</v>
      </c>
      <c r="X1384" s="22">
        <v>11512.41</v>
      </c>
      <c r="Y1384" t="s">
        <v>12</v>
      </c>
      <c r="Z1384" t="s">
        <v>16</v>
      </c>
      <c r="AA1384" t="s">
        <v>247</v>
      </c>
    </row>
    <row r="1385" spans="2:27" ht="15.5" x14ac:dyDescent="0.35">
      <c r="B1385" s="1" t="s">
        <v>989</v>
      </c>
      <c r="C1385" s="1" t="s">
        <v>3766</v>
      </c>
      <c r="D1385" t="s">
        <v>4734</v>
      </c>
      <c r="E1385" t="s">
        <v>5682</v>
      </c>
      <c r="F1385" t="s">
        <v>7026</v>
      </c>
      <c r="I1385" t="s">
        <v>989</v>
      </c>
      <c r="J1385">
        <v>35.814999999999998</v>
      </c>
      <c r="K1385" t="str">
        <f t="shared" si="63"/>
        <v>Obesity</v>
      </c>
      <c r="L1385">
        <v>6.23</v>
      </c>
      <c r="M1385" t="str">
        <f t="shared" si="64"/>
        <v>Prediabetes</v>
      </c>
      <c r="N1385" t="str">
        <f>PROPER('Medical Examinations'!D1383)</f>
        <v>No</v>
      </c>
      <c r="O1385" t="s">
        <v>2380</v>
      </c>
      <c r="P1385" t="s">
        <v>2380</v>
      </c>
      <c r="Q1385" s="20">
        <v>0</v>
      </c>
      <c r="R1385" t="str">
        <f>PROPER('Answer Data Cleaning'!AA1385)</f>
        <v>No</v>
      </c>
      <c r="T1385" t="s">
        <v>1414</v>
      </c>
      <c r="U1385" s="24" t="str">
        <f>TEXT(_xlfn.CONCAT('Answer Data Cleaning'!M1385,"-",'Answer Data Cleaning'!L1385,"-",'Answer Data Cleaning'!K1385),"DD-MMM-YYYY")</f>
        <v>19-Dec-1971</v>
      </c>
      <c r="V1385">
        <f t="shared" si="65"/>
        <v>51</v>
      </c>
      <c r="W1385">
        <v>4</v>
      </c>
      <c r="X1385" s="22">
        <v>11520.1</v>
      </c>
      <c r="Y1385" t="s">
        <v>12</v>
      </c>
      <c r="Z1385" t="s">
        <v>16</v>
      </c>
      <c r="AA1385" t="s">
        <v>23</v>
      </c>
    </row>
    <row r="1386" spans="2:27" ht="15.5" x14ac:dyDescent="0.35">
      <c r="B1386" s="1" t="s">
        <v>988</v>
      </c>
      <c r="C1386" s="1" t="s">
        <v>3767</v>
      </c>
      <c r="D1386" t="s">
        <v>4737</v>
      </c>
      <c r="E1386" t="s">
        <v>6528</v>
      </c>
      <c r="F1386" t="s">
        <v>5871</v>
      </c>
      <c r="I1386" t="s">
        <v>988</v>
      </c>
      <c r="J1386">
        <v>30.69</v>
      </c>
      <c r="K1386" t="str">
        <f t="shared" si="63"/>
        <v>Obesity</v>
      </c>
      <c r="L1386">
        <v>6.5</v>
      </c>
      <c r="M1386" t="str">
        <f t="shared" si="64"/>
        <v>Diabetes</v>
      </c>
      <c r="N1386" t="str">
        <f>PROPER('Medical Examinations'!D1384)</f>
        <v>No</v>
      </c>
      <c r="O1386" t="s">
        <v>2380</v>
      </c>
      <c r="P1386" t="s">
        <v>2380</v>
      </c>
      <c r="Q1386" s="20">
        <v>0</v>
      </c>
      <c r="R1386" t="str">
        <f>PROPER('Answer Data Cleaning'!AA1386)</f>
        <v>No</v>
      </c>
      <c r="T1386" t="s">
        <v>1415</v>
      </c>
      <c r="U1386" s="24" t="str">
        <f>TEXT(_xlfn.CONCAT('Answer Data Cleaning'!M1386,"-",'Answer Data Cleaning'!L1386,"-",'Answer Data Cleaning'!K1386),"DD-MMM-YYYY")</f>
        <v>12-Jun-1988</v>
      </c>
      <c r="V1386">
        <f t="shared" si="65"/>
        <v>34</v>
      </c>
      <c r="W1386">
        <v>3</v>
      </c>
      <c r="X1386" s="22">
        <v>11524.25</v>
      </c>
      <c r="Y1386" t="s">
        <v>12</v>
      </c>
      <c r="Z1386" t="s">
        <v>16</v>
      </c>
      <c r="AA1386" t="s">
        <v>535</v>
      </c>
    </row>
    <row r="1387" spans="2:27" ht="15.5" x14ac:dyDescent="0.35">
      <c r="B1387" s="1" t="s">
        <v>987</v>
      </c>
      <c r="C1387" s="1" t="s">
        <v>3768</v>
      </c>
      <c r="D1387" t="s">
        <v>4737</v>
      </c>
      <c r="E1387" t="s">
        <v>7028</v>
      </c>
      <c r="F1387" t="s">
        <v>7027</v>
      </c>
      <c r="I1387" t="s">
        <v>987</v>
      </c>
      <c r="J1387">
        <v>26.125</v>
      </c>
      <c r="K1387" t="str">
        <f t="shared" si="63"/>
        <v>Overweight</v>
      </c>
      <c r="L1387">
        <v>5.22</v>
      </c>
      <c r="M1387" t="str">
        <f t="shared" si="64"/>
        <v>Normal</v>
      </c>
      <c r="N1387" t="str">
        <f>PROPER('Medical Examinations'!D1385)</f>
        <v>No</v>
      </c>
      <c r="O1387" t="s">
        <v>2380</v>
      </c>
      <c r="P1387" t="s">
        <v>2380</v>
      </c>
      <c r="Q1387" s="20">
        <v>0</v>
      </c>
      <c r="R1387" t="str">
        <f>PROPER('Answer Data Cleaning'!AA1387)</f>
        <v>No</v>
      </c>
      <c r="T1387" t="s">
        <v>1416</v>
      </c>
      <c r="U1387" s="24" t="str">
        <f>TEXT(_xlfn.CONCAT('Answer Data Cleaning'!M1387,"-",'Answer Data Cleaning'!L1387,"-",'Answer Data Cleaning'!K1387),"DD-MMM-YYYY")</f>
        <v>23-Jul-1970</v>
      </c>
      <c r="V1387">
        <f t="shared" si="65"/>
        <v>52</v>
      </c>
      <c r="W1387">
        <v>0</v>
      </c>
      <c r="X1387" s="22">
        <v>11530.12</v>
      </c>
      <c r="Y1387" t="s">
        <v>12</v>
      </c>
      <c r="Z1387" t="s">
        <v>16</v>
      </c>
      <c r="AA1387" t="s">
        <v>23</v>
      </c>
    </row>
    <row r="1388" spans="2:27" ht="15.5" x14ac:dyDescent="0.35">
      <c r="B1388" s="1" t="s">
        <v>986</v>
      </c>
      <c r="C1388" s="1" t="s">
        <v>3769</v>
      </c>
      <c r="D1388" t="s">
        <v>4734</v>
      </c>
      <c r="E1388" t="s">
        <v>7029</v>
      </c>
      <c r="F1388" t="s">
        <v>5263</v>
      </c>
      <c r="I1388" t="s">
        <v>986</v>
      </c>
      <c r="J1388">
        <v>34.58</v>
      </c>
      <c r="K1388" t="str">
        <f t="shared" si="63"/>
        <v>Obesity</v>
      </c>
      <c r="L1388">
        <v>6.3</v>
      </c>
      <c r="M1388" t="str">
        <f t="shared" si="64"/>
        <v>Prediabetes</v>
      </c>
      <c r="N1388" t="str">
        <f>PROPER('Medical Examinations'!D1386)</f>
        <v>No</v>
      </c>
      <c r="O1388" t="s">
        <v>2380</v>
      </c>
      <c r="P1388" t="s">
        <v>2383</v>
      </c>
      <c r="Q1388">
        <v>1</v>
      </c>
      <c r="R1388" t="str">
        <f>PROPER('Answer Data Cleaning'!AA1388)</f>
        <v>No</v>
      </c>
      <c r="T1388" t="s">
        <v>1417</v>
      </c>
      <c r="U1388" s="24" t="str">
        <f>TEXT(_xlfn.CONCAT('Answer Data Cleaning'!M1388,"-",'Answer Data Cleaning'!L1388,"-",'Answer Data Cleaning'!K1388),"DD-MMM-YYYY")</f>
        <v>03-Oct-1965</v>
      </c>
      <c r="V1388">
        <f t="shared" si="65"/>
        <v>57</v>
      </c>
      <c r="W1388">
        <v>0</v>
      </c>
      <c r="X1388" s="22">
        <v>11534.87</v>
      </c>
      <c r="Y1388" t="s">
        <v>12</v>
      </c>
      <c r="Z1388" t="s">
        <v>16</v>
      </c>
      <c r="AA1388" t="s">
        <v>356</v>
      </c>
    </row>
    <row r="1389" spans="2:27" ht="15.5" x14ac:dyDescent="0.35">
      <c r="B1389" s="1" t="s">
        <v>985</v>
      </c>
      <c r="C1389" s="1" t="s">
        <v>3770</v>
      </c>
      <c r="D1389" t="s">
        <v>4737</v>
      </c>
      <c r="E1389" t="s">
        <v>7031</v>
      </c>
      <c r="F1389" t="s">
        <v>7030</v>
      </c>
      <c r="I1389" t="s">
        <v>985</v>
      </c>
      <c r="J1389">
        <v>27.4</v>
      </c>
      <c r="K1389" t="str">
        <f t="shared" si="63"/>
        <v>Overweight</v>
      </c>
      <c r="L1389">
        <v>8.84</v>
      </c>
      <c r="M1389" t="str">
        <f t="shared" si="64"/>
        <v>Diabetes</v>
      </c>
      <c r="N1389" t="str">
        <f>PROPER('Medical Examinations'!D1387)</f>
        <v>No</v>
      </c>
      <c r="O1389" t="s">
        <v>2380</v>
      </c>
      <c r="P1389" t="s">
        <v>2380</v>
      </c>
      <c r="Q1389" s="20">
        <v>0</v>
      </c>
      <c r="R1389" t="str">
        <f>PROPER('Answer Data Cleaning'!AA1389)</f>
        <v>No</v>
      </c>
      <c r="T1389" t="s">
        <v>1418</v>
      </c>
      <c r="U1389" s="24" t="str">
        <f>TEXT(_xlfn.CONCAT('Answer Data Cleaning'!M1389,"-",'Answer Data Cleaning'!L1389,"-",'Answer Data Cleaning'!K1389),"DD-MMM-YYYY")</f>
        <v>14-Nov-1968</v>
      </c>
      <c r="V1389">
        <f t="shared" si="65"/>
        <v>54</v>
      </c>
      <c r="W1389">
        <v>2</v>
      </c>
      <c r="X1389" s="22">
        <v>11538.42</v>
      </c>
      <c r="Y1389" t="s">
        <v>12</v>
      </c>
      <c r="Z1389" t="s">
        <v>16</v>
      </c>
      <c r="AA1389" t="s">
        <v>42</v>
      </c>
    </row>
    <row r="1390" spans="2:27" ht="15.5" x14ac:dyDescent="0.35">
      <c r="B1390" s="1" t="s">
        <v>984</v>
      </c>
      <c r="C1390" s="1" t="s">
        <v>3771</v>
      </c>
      <c r="D1390" t="s">
        <v>4737</v>
      </c>
      <c r="E1390" t="s">
        <v>7032</v>
      </c>
      <c r="F1390" t="s">
        <v>6439</v>
      </c>
      <c r="I1390" t="s">
        <v>984</v>
      </c>
      <c r="J1390">
        <v>27.53</v>
      </c>
      <c r="K1390" t="str">
        <f t="shared" si="63"/>
        <v>Overweight</v>
      </c>
      <c r="L1390">
        <v>4.1100000000000003</v>
      </c>
      <c r="M1390" t="str">
        <f t="shared" si="64"/>
        <v>Normal</v>
      </c>
      <c r="N1390" t="str">
        <f>PROPER('Medical Examinations'!D1388)</f>
        <v>No</v>
      </c>
      <c r="O1390" t="s">
        <v>2380</v>
      </c>
      <c r="P1390" t="s">
        <v>2380</v>
      </c>
      <c r="Q1390">
        <v>1</v>
      </c>
      <c r="R1390" t="str">
        <f>PROPER('Answer Data Cleaning'!AA1390)</f>
        <v>No</v>
      </c>
      <c r="T1390" t="s">
        <v>1419</v>
      </c>
      <c r="U1390" s="24" t="str">
        <f>TEXT(_xlfn.CONCAT('Answer Data Cleaning'!M1390,"-",'Answer Data Cleaning'!L1390,"-",'Answer Data Cleaning'!K1390),"DD-MMM-YYYY")</f>
        <v>01-Dec-1971</v>
      </c>
      <c r="V1390">
        <f t="shared" si="65"/>
        <v>51</v>
      </c>
      <c r="W1390">
        <v>0</v>
      </c>
      <c r="X1390" s="22">
        <v>11540.25</v>
      </c>
      <c r="Y1390" t="s">
        <v>12</v>
      </c>
      <c r="Z1390" t="s">
        <v>16</v>
      </c>
      <c r="AA1390" t="s">
        <v>23</v>
      </c>
    </row>
    <row r="1391" spans="2:27" ht="15.5" x14ac:dyDescent="0.35">
      <c r="B1391" s="1" t="s">
        <v>983</v>
      </c>
      <c r="C1391" s="1" t="s">
        <v>3772</v>
      </c>
      <c r="D1391" t="s">
        <v>4734</v>
      </c>
      <c r="E1391" t="s">
        <v>7034</v>
      </c>
      <c r="F1391" t="s">
        <v>7033</v>
      </c>
      <c r="I1391" t="s">
        <v>983</v>
      </c>
      <c r="J1391">
        <v>33</v>
      </c>
      <c r="K1391" t="str">
        <f t="shared" si="63"/>
        <v>Obesity</v>
      </c>
      <c r="L1391">
        <v>4.57</v>
      </c>
      <c r="M1391" t="str">
        <f t="shared" si="64"/>
        <v>Normal</v>
      </c>
      <c r="N1391" t="str">
        <f>PROPER('Medical Examinations'!D1389)</f>
        <v>No</v>
      </c>
      <c r="O1391" t="s">
        <v>2380</v>
      </c>
      <c r="P1391" t="s">
        <v>2380</v>
      </c>
      <c r="Q1391" s="20">
        <v>0</v>
      </c>
      <c r="R1391" t="str">
        <f>PROPER('Answer Data Cleaning'!AA1391)</f>
        <v>No</v>
      </c>
      <c r="T1391" t="s">
        <v>1420</v>
      </c>
      <c r="U1391" s="24" t="str">
        <f>TEXT(_xlfn.CONCAT('Answer Data Cleaning'!M1391,"-",'Answer Data Cleaning'!L1391,"-",'Answer Data Cleaning'!K1391),"DD-MMM-YYYY")</f>
        <v>23-Jul-1973</v>
      </c>
      <c r="V1391">
        <f t="shared" si="65"/>
        <v>49</v>
      </c>
      <c r="W1391">
        <v>5</v>
      </c>
      <c r="X1391" s="22">
        <v>11552.9</v>
      </c>
      <c r="Y1391" t="s">
        <v>12</v>
      </c>
      <c r="Z1391" t="s">
        <v>11</v>
      </c>
      <c r="AA1391" t="s">
        <v>42</v>
      </c>
    </row>
    <row r="1392" spans="2:27" ht="15.5" x14ac:dyDescent="0.35">
      <c r="B1392" s="1" t="s">
        <v>982</v>
      </c>
      <c r="C1392" s="1" t="s">
        <v>3773</v>
      </c>
      <c r="D1392" t="s">
        <v>4737</v>
      </c>
      <c r="E1392" t="s">
        <v>4758</v>
      </c>
      <c r="F1392" t="s">
        <v>7035</v>
      </c>
      <c r="I1392" t="s">
        <v>982</v>
      </c>
      <c r="J1392">
        <v>25.78</v>
      </c>
      <c r="K1392" t="str">
        <f t="shared" si="63"/>
        <v>Overweight</v>
      </c>
      <c r="L1392">
        <v>11.06</v>
      </c>
      <c r="M1392" t="str">
        <f t="shared" si="64"/>
        <v>Diabetes</v>
      </c>
      <c r="N1392" t="str">
        <f>PROPER('Medical Examinations'!D1390)</f>
        <v>Yes</v>
      </c>
      <c r="O1392" t="s">
        <v>2380</v>
      </c>
      <c r="P1392" t="s">
        <v>2380</v>
      </c>
      <c r="Q1392" s="20">
        <v>0</v>
      </c>
      <c r="R1392" t="str">
        <f>PROPER('Answer Data Cleaning'!AA1392)</f>
        <v>No</v>
      </c>
      <c r="T1392" t="s">
        <v>1421</v>
      </c>
      <c r="U1392" s="24" t="str">
        <f>TEXT(_xlfn.CONCAT('Answer Data Cleaning'!M1392,"-",'Answer Data Cleaning'!L1392,"-",'Answer Data Cleaning'!K1392),"DD-MMM-YYYY")</f>
        <v>27-Oct-1965</v>
      </c>
      <c r="V1392">
        <f t="shared" si="65"/>
        <v>57</v>
      </c>
      <c r="W1392">
        <v>1</v>
      </c>
      <c r="X1392" s="22">
        <v>11554.22</v>
      </c>
      <c r="Y1392" t="s">
        <v>12</v>
      </c>
      <c r="Z1392" t="s">
        <v>16</v>
      </c>
      <c r="AA1392" t="s">
        <v>13</v>
      </c>
    </row>
    <row r="1393" spans="2:27" ht="15.5" x14ac:dyDescent="0.35">
      <c r="B1393" s="1" t="s">
        <v>981</v>
      </c>
      <c r="C1393" s="1" t="s">
        <v>3774</v>
      </c>
      <c r="D1393" t="s">
        <v>4737</v>
      </c>
      <c r="E1393" t="s">
        <v>5578</v>
      </c>
      <c r="F1393" t="s">
        <v>7036</v>
      </c>
      <c r="I1393" t="s">
        <v>981</v>
      </c>
      <c r="J1393">
        <v>22.66</v>
      </c>
      <c r="K1393" t="str">
        <f t="shared" si="63"/>
        <v>Normal Weight</v>
      </c>
      <c r="L1393">
        <v>10.68</v>
      </c>
      <c r="M1393" t="str">
        <f t="shared" si="64"/>
        <v>Diabetes</v>
      </c>
      <c r="N1393" t="str">
        <f>PROPER('Medical Examinations'!D1391)</f>
        <v>No</v>
      </c>
      <c r="O1393" t="s">
        <v>2380</v>
      </c>
      <c r="P1393" t="s">
        <v>2380</v>
      </c>
      <c r="Q1393" s="20">
        <v>0</v>
      </c>
      <c r="R1393" t="str">
        <f>PROPER('Answer Data Cleaning'!AA1393)</f>
        <v>No</v>
      </c>
      <c r="T1393" t="s">
        <v>1422</v>
      </c>
      <c r="U1393" s="24" t="str">
        <f>TEXT(_xlfn.CONCAT('Answer Data Cleaning'!M1393,"-",'Answer Data Cleaning'!L1393,"-",'Answer Data Cleaning'!K1393),"DD-MMM-YYYY")</f>
        <v>25-Dec-1965</v>
      </c>
      <c r="V1393">
        <f t="shared" si="65"/>
        <v>57</v>
      </c>
      <c r="W1393">
        <v>0</v>
      </c>
      <c r="X1393" s="22">
        <v>11566.3</v>
      </c>
      <c r="Y1393" t="s">
        <v>12</v>
      </c>
      <c r="Z1393" t="s">
        <v>12</v>
      </c>
      <c r="AA1393" t="s">
        <v>168</v>
      </c>
    </row>
    <row r="1394" spans="2:27" ht="15.5" x14ac:dyDescent="0.35">
      <c r="B1394" s="1" t="s">
        <v>980</v>
      </c>
      <c r="C1394" s="1" t="s">
        <v>3775</v>
      </c>
      <c r="D1394" t="s">
        <v>4737</v>
      </c>
      <c r="E1394" t="s">
        <v>7037</v>
      </c>
      <c r="F1394" t="s">
        <v>5553</v>
      </c>
      <c r="I1394" t="s">
        <v>980</v>
      </c>
      <c r="J1394">
        <v>38.81</v>
      </c>
      <c r="K1394" t="str">
        <f t="shared" si="63"/>
        <v>Obesity</v>
      </c>
      <c r="L1394">
        <v>6.14</v>
      </c>
      <c r="M1394" t="str">
        <f t="shared" si="64"/>
        <v>Prediabetes</v>
      </c>
      <c r="N1394" t="str">
        <f>PROPER('Medical Examinations'!D1392)</f>
        <v>Yes</v>
      </c>
      <c r="O1394" t="s">
        <v>2380</v>
      </c>
      <c r="P1394" t="s">
        <v>2380</v>
      </c>
      <c r="Q1394">
        <v>1</v>
      </c>
      <c r="R1394" t="str">
        <f>PROPER('Answer Data Cleaning'!AA1394)</f>
        <v>No</v>
      </c>
      <c r="T1394" t="s">
        <v>1423</v>
      </c>
      <c r="U1394" s="24" t="str">
        <f>TEXT(_xlfn.CONCAT('Answer Data Cleaning'!M1394,"-",'Answer Data Cleaning'!L1394,"-",'Answer Data Cleaning'!K1394),"DD-MMM-YYYY")</f>
        <v>06-Nov-1965</v>
      </c>
      <c r="V1394">
        <f t="shared" si="65"/>
        <v>57</v>
      </c>
      <c r="W1394">
        <v>1</v>
      </c>
      <c r="X1394" s="22">
        <v>11576.13</v>
      </c>
      <c r="Y1394" t="s">
        <v>12</v>
      </c>
      <c r="Z1394" t="s">
        <v>12</v>
      </c>
      <c r="AA1394" t="s">
        <v>42</v>
      </c>
    </row>
    <row r="1395" spans="2:27" ht="15.5" x14ac:dyDescent="0.35">
      <c r="B1395" s="1" t="s">
        <v>979</v>
      </c>
      <c r="C1395" s="1" t="s">
        <v>3776</v>
      </c>
      <c r="D1395" t="s">
        <v>4737</v>
      </c>
      <c r="E1395" t="s">
        <v>5031</v>
      </c>
      <c r="F1395" t="s">
        <v>7038</v>
      </c>
      <c r="I1395" t="s">
        <v>979</v>
      </c>
      <c r="J1395">
        <v>38.51</v>
      </c>
      <c r="K1395" t="str">
        <f t="shared" si="63"/>
        <v>Obesity</v>
      </c>
      <c r="L1395">
        <v>5.45</v>
      </c>
      <c r="M1395" t="str">
        <f t="shared" si="64"/>
        <v>Normal</v>
      </c>
      <c r="N1395" t="str">
        <f>PROPER('Medical Examinations'!D1393)</f>
        <v>Yes</v>
      </c>
      <c r="O1395" t="s">
        <v>2380</v>
      </c>
      <c r="P1395" t="s">
        <v>2380</v>
      </c>
      <c r="Q1395" s="20">
        <v>0</v>
      </c>
      <c r="R1395" t="str">
        <f>PROPER('Answer Data Cleaning'!AA1395)</f>
        <v>No</v>
      </c>
      <c r="T1395" t="s">
        <v>1424</v>
      </c>
      <c r="U1395" s="24" t="str">
        <f>TEXT(_xlfn.CONCAT('Answer Data Cleaning'!M1395,"-",'Answer Data Cleaning'!L1395,"-",'Answer Data Cleaning'!K1395),"DD-MMM-YYYY")</f>
        <v>20-Jun-1964</v>
      </c>
      <c r="V1395">
        <f t="shared" si="65"/>
        <v>58</v>
      </c>
      <c r="W1395">
        <v>0</v>
      </c>
      <c r="X1395" s="22">
        <v>11602.75</v>
      </c>
      <c r="Y1395" t="s">
        <v>12</v>
      </c>
      <c r="Z1395" t="s">
        <v>16</v>
      </c>
      <c r="AA1395" t="s">
        <v>516</v>
      </c>
    </row>
    <row r="1396" spans="2:27" ht="15.5" x14ac:dyDescent="0.35">
      <c r="B1396" s="1" t="s">
        <v>978</v>
      </c>
      <c r="C1396" s="1" t="s">
        <v>3777</v>
      </c>
      <c r="D1396" t="s">
        <v>4734</v>
      </c>
      <c r="E1396" t="s">
        <v>7040</v>
      </c>
      <c r="F1396" t="s">
        <v>7039</v>
      </c>
      <c r="I1396" t="s">
        <v>978</v>
      </c>
      <c r="J1396">
        <v>22.98</v>
      </c>
      <c r="K1396" t="str">
        <f t="shared" si="63"/>
        <v>Normal Weight</v>
      </c>
      <c r="L1396">
        <v>6.14</v>
      </c>
      <c r="M1396" t="str">
        <f t="shared" si="64"/>
        <v>Prediabetes</v>
      </c>
      <c r="N1396" t="str">
        <f>PROPER('Medical Examinations'!D1394)</f>
        <v>Yes</v>
      </c>
      <c r="O1396" t="s">
        <v>2380</v>
      </c>
      <c r="P1396" t="s">
        <v>2380</v>
      </c>
      <c r="Q1396" s="20">
        <v>0</v>
      </c>
      <c r="R1396" t="str">
        <f>PROPER('Answer Data Cleaning'!AA1396)</f>
        <v>No</v>
      </c>
      <c r="T1396" t="s">
        <v>1425</v>
      </c>
      <c r="U1396" s="24" t="str">
        <f>TEXT(_xlfn.CONCAT('Answer Data Cleaning'!M1396,"-",'Answer Data Cleaning'!L1396,"-",'Answer Data Cleaning'!K1396),"DD-MMM-YYYY")</f>
        <v>17-Jul-1986</v>
      </c>
      <c r="V1396">
        <f t="shared" si="65"/>
        <v>36</v>
      </c>
      <c r="W1396">
        <v>3</v>
      </c>
      <c r="X1396" s="22">
        <v>11625.11</v>
      </c>
      <c r="Y1396" t="s">
        <v>12</v>
      </c>
      <c r="Z1396" t="s">
        <v>12</v>
      </c>
      <c r="AA1396" t="s">
        <v>632</v>
      </c>
    </row>
    <row r="1397" spans="2:27" ht="15.5" x14ac:dyDescent="0.35">
      <c r="B1397" s="1" t="s">
        <v>977</v>
      </c>
      <c r="C1397" s="1" t="s">
        <v>3778</v>
      </c>
      <c r="D1397" t="s">
        <v>4734</v>
      </c>
      <c r="E1397" t="s">
        <v>7042</v>
      </c>
      <c r="F1397" t="s">
        <v>7041</v>
      </c>
      <c r="I1397" t="s">
        <v>977</v>
      </c>
      <c r="J1397">
        <v>15.65</v>
      </c>
      <c r="K1397" t="str">
        <f t="shared" si="63"/>
        <v>Underweight</v>
      </c>
      <c r="L1397">
        <v>7.85</v>
      </c>
      <c r="M1397" t="str">
        <f t="shared" si="64"/>
        <v>Diabetes</v>
      </c>
      <c r="N1397" t="str">
        <f>PROPER('Medical Examinations'!D1395)</f>
        <v>No</v>
      </c>
      <c r="O1397" t="s">
        <v>2380</v>
      </c>
      <c r="P1397" t="s">
        <v>2380</v>
      </c>
      <c r="Q1397" s="20">
        <v>0</v>
      </c>
      <c r="R1397" t="str">
        <f>PROPER('Answer Data Cleaning'!AA1397)</f>
        <v>No</v>
      </c>
      <c r="T1397" t="s">
        <v>1426</v>
      </c>
      <c r="U1397" s="24" t="str">
        <f>TEXT(_xlfn.CONCAT('Answer Data Cleaning'!M1397,"-",'Answer Data Cleaning'!L1397,"-",'Answer Data Cleaning'!K1397),"DD-MMM-YYYY")</f>
        <v>04-Oct-1966</v>
      </c>
      <c r="V1397">
        <f t="shared" si="65"/>
        <v>56</v>
      </c>
      <c r="W1397">
        <v>0</v>
      </c>
      <c r="X1397" s="22">
        <v>11657.72</v>
      </c>
      <c r="Y1397" t="s">
        <v>12</v>
      </c>
      <c r="Z1397" t="s">
        <v>11</v>
      </c>
      <c r="AA1397" t="s">
        <v>247</v>
      </c>
    </row>
    <row r="1398" spans="2:27" ht="15.5" x14ac:dyDescent="0.35">
      <c r="B1398" s="1" t="s">
        <v>976</v>
      </c>
      <c r="C1398" s="1" t="s">
        <v>3779</v>
      </c>
      <c r="D1398" t="s">
        <v>4737</v>
      </c>
      <c r="E1398" t="s">
        <v>4929</v>
      </c>
      <c r="F1398" t="s">
        <v>7043</v>
      </c>
      <c r="I1398" t="s">
        <v>976</v>
      </c>
      <c r="J1398">
        <v>39.97</v>
      </c>
      <c r="K1398" t="str">
        <f t="shared" si="63"/>
        <v>Obesity</v>
      </c>
      <c r="L1398">
        <v>4.09</v>
      </c>
      <c r="M1398" t="str">
        <f t="shared" si="64"/>
        <v>Normal</v>
      </c>
      <c r="N1398" t="str">
        <f>PROPER('Medical Examinations'!D1396)</f>
        <v>No</v>
      </c>
      <c r="O1398" t="s">
        <v>2380</v>
      </c>
      <c r="P1398" t="s">
        <v>2380</v>
      </c>
      <c r="Q1398">
        <v>1</v>
      </c>
      <c r="R1398" t="str">
        <f>PROPER('Answer Data Cleaning'!AA1398)</f>
        <v>No</v>
      </c>
      <c r="T1398" t="s">
        <v>1427</v>
      </c>
      <c r="U1398" s="24" t="str">
        <f>TEXT(_xlfn.CONCAT('Answer Data Cleaning'!M1398,"-",'Answer Data Cleaning'!L1398,"-",'Answer Data Cleaning'!K1398),"DD-MMM-YYYY")</f>
        <v>20-Jul-1994</v>
      </c>
      <c r="V1398">
        <f t="shared" si="65"/>
        <v>28</v>
      </c>
      <c r="W1398">
        <v>0</v>
      </c>
      <c r="X1398" s="22">
        <v>11657.81</v>
      </c>
      <c r="Y1398" t="s">
        <v>12</v>
      </c>
      <c r="Z1398" t="s">
        <v>11</v>
      </c>
      <c r="AA1398" t="s">
        <v>249</v>
      </c>
    </row>
    <row r="1399" spans="2:27" ht="15.5" x14ac:dyDescent="0.35">
      <c r="B1399" s="1" t="s">
        <v>975</v>
      </c>
      <c r="C1399" s="1" t="s">
        <v>3780</v>
      </c>
      <c r="D1399" t="s">
        <v>4737</v>
      </c>
      <c r="E1399" t="s">
        <v>4929</v>
      </c>
      <c r="F1399" t="s">
        <v>7044</v>
      </c>
      <c r="I1399" t="s">
        <v>975</v>
      </c>
      <c r="J1399">
        <v>37.22</v>
      </c>
      <c r="K1399" t="str">
        <f t="shared" si="63"/>
        <v>Obesity</v>
      </c>
      <c r="L1399">
        <v>4.62</v>
      </c>
      <c r="M1399" t="str">
        <f t="shared" si="64"/>
        <v>Normal</v>
      </c>
      <c r="N1399" t="str">
        <f>PROPER('Medical Examinations'!D1397)</f>
        <v>No</v>
      </c>
      <c r="O1399" t="s">
        <v>2380</v>
      </c>
      <c r="P1399" t="s">
        <v>2383</v>
      </c>
      <c r="Q1399">
        <v>1</v>
      </c>
      <c r="R1399" t="str">
        <f>PROPER('Answer Data Cleaning'!AA1399)</f>
        <v>No</v>
      </c>
      <c r="T1399" t="s">
        <v>1428</v>
      </c>
      <c r="U1399" s="24" t="str">
        <f>TEXT(_xlfn.CONCAT('Answer Data Cleaning'!M1399,"-",'Answer Data Cleaning'!L1399,"-",'Answer Data Cleaning'!K1399),"DD-MMM-YYYY")</f>
        <v>06-Jul-1966</v>
      </c>
      <c r="V1399">
        <f t="shared" si="65"/>
        <v>56</v>
      </c>
      <c r="W1399">
        <v>0</v>
      </c>
      <c r="X1399" s="22">
        <v>11658.12</v>
      </c>
      <c r="Y1399" t="s">
        <v>12</v>
      </c>
      <c r="Z1399" t="s">
        <v>16</v>
      </c>
      <c r="AA1399" t="s">
        <v>247</v>
      </c>
    </row>
    <row r="1400" spans="2:27" ht="15.5" x14ac:dyDescent="0.35">
      <c r="B1400" s="1" t="s">
        <v>974</v>
      </c>
      <c r="C1400" s="1" t="s">
        <v>3781</v>
      </c>
      <c r="D1400" t="s">
        <v>4734</v>
      </c>
      <c r="E1400" t="s">
        <v>7046</v>
      </c>
      <c r="F1400" t="s">
        <v>7045</v>
      </c>
      <c r="I1400" t="s">
        <v>974</v>
      </c>
      <c r="J1400">
        <v>41.325000000000003</v>
      </c>
      <c r="K1400" t="str">
        <f t="shared" si="63"/>
        <v>Obesity</v>
      </c>
      <c r="L1400">
        <v>5.77</v>
      </c>
      <c r="M1400" t="str">
        <f t="shared" si="64"/>
        <v>Prediabetes</v>
      </c>
      <c r="N1400" t="str">
        <f>PROPER('Medical Examinations'!D1398)</f>
        <v>No</v>
      </c>
      <c r="O1400" t="s">
        <v>2380</v>
      </c>
      <c r="P1400" t="s">
        <v>2380</v>
      </c>
      <c r="Q1400" s="20">
        <v>0</v>
      </c>
      <c r="R1400" t="str">
        <f>PROPER('Answer Data Cleaning'!AA1400)</f>
        <v>No</v>
      </c>
      <c r="T1400" t="s">
        <v>1429</v>
      </c>
      <c r="U1400" s="24" t="str">
        <f>TEXT(_xlfn.CONCAT('Answer Data Cleaning'!M1400,"-",'Answer Data Cleaning'!L1400,"-",'Answer Data Cleaning'!K1400),"DD-MMM-YYYY")</f>
        <v>23-Aug-1966</v>
      </c>
      <c r="V1400">
        <f t="shared" si="65"/>
        <v>56</v>
      </c>
      <c r="W1400">
        <v>0</v>
      </c>
      <c r="X1400" s="22">
        <v>11658.38</v>
      </c>
      <c r="Y1400" t="s">
        <v>12</v>
      </c>
      <c r="Z1400" t="s">
        <v>12</v>
      </c>
      <c r="AA1400" t="s">
        <v>247</v>
      </c>
    </row>
    <row r="1401" spans="2:27" ht="15.5" x14ac:dyDescent="0.35">
      <c r="B1401" s="1" t="s">
        <v>973</v>
      </c>
      <c r="C1401" s="1" t="s">
        <v>3782</v>
      </c>
      <c r="D1401" t="s">
        <v>5612</v>
      </c>
      <c r="E1401" t="s">
        <v>7048</v>
      </c>
      <c r="F1401" t="s">
        <v>7047</v>
      </c>
      <c r="I1401" t="s">
        <v>973</v>
      </c>
      <c r="J1401">
        <v>40.31</v>
      </c>
      <c r="K1401" t="str">
        <f t="shared" si="63"/>
        <v>Obesity</v>
      </c>
      <c r="L1401">
        <v>5.84</v>
      </c>
      <c r="M1401" t="str">
        <f t="shared" si="64"/>
        <v>Prediabetes</v>
      </c>
      <c r="N1401" t="str">
        <f>PROPER('Medical Examinations'!D1399)</f>
        <v>No</v>
      </c>
      <c r="O1401" t="s">
        <v>2380</v>
      </c>
      <c r="P1401" t="s">
        <v>2380</v>
      </c>
      <c r="Q1401" s="20">
        <v>0</v>
      </c>
      <c r="R1401" t="str">
        <f>PROPER('Answer Data Cleaning'!AA1401)</f>
        <v>No</v>
      </c>
      <c r="T1401" t="s">
        <v>1430</v>
      </c>
      <c r="U1401" s="24" t="str">
        <f>TEXT(_xlfn.CONCAT('Answer Data Cleaning'!M1401,"-",'Answer Data Cleaning'!L1401,"-",'Answer Data Cleaning'!K1401),"DD-MMM-YYYY")</f>
        <v>09-Nov-1966</v>
      </c>
      <c r="V1401">
        <f t="shared" si="65"/>
        <v>56</v>
      </c>
      <c r="W1401">
        <v>1</v>
      </c>
      <c r="X1401" s="22">
        <v>11674.13</v>
      </c>
      <c r="Y1401" t="s">
        <v>12</v>
      </c>
      <c r="Z1401" t="s">
        <v>16</v>
      </c>
      <c r="AA1401" t="s">
        <v>42</v>
      </c>
    </row>
    <row r="1402" spans="2:27" ht="15.5" x14ac:dyDescent="0.35">
      <c r="B1402" s="1" t="s">
        <v>972</v>
      </c>
      <c r="C1402" s="1" t="s">
        <v>3783</v>
      </c>
      <c r="D1402" t="s">
        <v>4734</v>
      </c>
      <c r="E1402" t="s">
        <v>5206</v>
      </c>
      <c r="F1402" t="s">
        <v>7049</v>
      </c>
      <c r="I1402" t="s">
        <v>972</v>
      </c>
      <c r="J1402">
        <v>29.48</v>
      </c>
      <c r="K1402" t="str">
        <f t="shared" si="63"/>
        <v>Overweight</v>
      </c>
      <c r="L1402">
        <v>4.91</v>
      </c>
      <c r="M1402" t="str">
        <f t="shared" si="64"/>
        <v>Normal</v>
      </c>
      <c r="N1402" t="str">
        <f>PROPER('Medical Examinations'!D1400)</f>
        <v>No</v>
      </c>
      <c r="O1402" t="s">
        <v>2380</v>
      </c>
      <c r="P1402" t="s">
        <v>2380</v>
      </c>
      <c r="Q1402" s="20">
        <v>0</v>
      </c>
      <c r="R1402" t="str">
        <f>PROPER('Answer Data Cleaning'!AA1402)</f>
        <v>No</v>
      </c>
      <c r="T1402" t="s">
        <v>1431</v>
      </c>
      <c r="U1402" s="24" t="str">
        <f>TEXT(_xlfn.CONCAT('Answer Data Cleaning'!M1402,"-",'Answer Data Cleaning'!L1402,"-",'Answer Data Cleaning'!K1402),"DD-MMM-YYYY")</f>
        <v>01-Dec-1970</v>
      </c>
      <c r="V1402">
        <f t="shared" si="65"/>
        <v>52</v>
      </c>
      <c r="W1402">
        <v>0</v>
      </c>
      <c r="X1402" s="22">
        <v>11696.52</v>
      </c>
      <c r="Y1402" t="s">
        <v>12</v>
      </c>
      <c r="Z1402" t="s">
        <v>16</v>
      </c>
      <c r="AA1402" t="s">
        <v>300</v>
      </c>
    </row>
    <row r="1403" spans="2:27" ht="15.5" x14ac:dyDescent="0.35">
      <c r="B1403" s="1" t="s">
        <v>971</v>
      </c>
      <c r="C1403" s="1" t="s">
        <v>3784</v>
      </c>
      <c r="D1403" t="s">
        <v>4734</v>
      </c>
      <c r="E1403" t="s">
        <v>6018</v>
      </c>
      <c r="F1403" t="s">
        <v>7050</v>
      </c>
      <c r="I1403" t="s">
        <v>971</v>
      </c>
      <c r="J1403">
        <v>33.155000000000001</v>
      </c>
      <c r="K1403" t="str">
        <f t="shared" si="63"/>
        <v>Obesity</v>
      </c>
      <c r="L1403">
        <v>5.07</v>
      </c>
      <c r="M1403" t="str">
        <f t="shared" si="64"/>
        <v>Normal</v>
      </c>
      <c r="N1403" t="str">
        <f>PROPER('Medical Examinations'!D1401)</f>
        <v>No</v>
      </c>
      <c r="O1403" t="s">
        <v>2380</v>
      </c>
      <c r="P1403" t="s">
        <v>2380</v>
      </c>
      <c r="Q1403" s="20">
        <v>0</v>
      </c>
      <c r="R1403" t="str">
        <f>PROPER('Answer Data Cleaning'!AA1403)</f>
        <v>No</v>
      </c>
      <c r="T1403" t="s">
        <v>1432</v>
      </c>
      <c r="U1403" s="24" t="str">
        <f>TEXT(_xlfn.CONCAT('Answer Data Cleaning'!M1403,"-",'Answer Data Cleaning'!L1403,"-",'Answer Data Cleaning'!K1403),"DD-MMM-YYYY")</f>
        <v>21-Oct-1982</v>
      </c>
      <c r="V1403">
        <f t="shared" si="65"/>
        <v>40</v>
      </c>
      <c r="W1403">
        <v>3</v>
      </c>
      <c r="X1403" s="22">
        <v>11712.97</v>
      </c>
      <c r="Y1403" t="s">
        <v>12</v>
      </c>
      <c r="Z1403" t="s">
        <v>11</v>
      </c>
      <c r="AA1403" t="s">
        <v>300</v>
      </c>
    </row>
    <row r="1404" spans="2:27" ht="15.5" x14ac:dyDescent="0.35">
      <c r="B1404" s="1" t="s">
        <v>970</v>
      </c>
      <c r="C1404" s="1" t="s">
        <v>3785</v>
      </c>
      <c r="D1404" t="s">
        <v>4734</v>
      </c>
      <c r="E1404" t="s">
        <v>7051</v>
      </c>
      <c r="F1404" t="s">
        <v>6744</v>
      </c>
      <c r="I1404" t="s">
        <v>970</v>
      </c>
      <c r="J1404">
        <v>42.85</v>
      </c>
      <c r="K1404" t="str">
        <f t="shared" si="63"/>
        <v>Obesity</v>
      </c>
      <c r="L1404">
        <v>5.81</v>
      </c>
      <c r="M1404" t="str">
        <f t="shared" si="64"/>
        <v>Prediabetes</v>
      </c>
      <c r="N1404" t="str">
        <f>PROPER('Medical Examinations'!D1402)</f>
        <v>Yes</v>
      </c>
      <c r="O1404" t="s">
        <v>2380</v>
      </c>
      <c r="P1404" t="s">
        <v>2380</v>
      </c>
      <c r="Q1404" s="20">
        <v>0</v>
      </c>
      <c r="R1404" t="str">
        <f>PROPER('Answer Data Cleaning'!AA1404)</f>
        <v>No</v>
      </c>
      <c r="T1404" t="s">
        <v>1433</v>
      </c>
      <c r="U1404" s="24" t="str">
        <f>TEXT(_xlfn.CONCAT('Answer Data Cleaning'!M1404,"-",'Answer Data Cleaning'!L1404,"-",'Answer Data Cleaning'!K1404),"DD-MMM-YYYY")</f>
        <v>12-Oct-1969</v>
      </c>
      <c r="V1404">
        <f t="shared" si="65"/>
        <v>53</v>
      </c>
      <c r="W1404">
        <v>2</v>
      </c>
      <c r="X1404" s="22">
        <v>11729.68</v>
      </c>
      <c r="Y1404" t="s">
        <v>12</v>
      </c>
      <c r="Z1404" t="s">
        <v>16</v>
      </c>
      <c r="AA1404" t="s">
        <v>247</v>
      </c>
    </row>
    <row r="1405" spans="2:27" ht="15.5" x14ac:dyDescent="0.35">
      <c r="B1405" s="1" t="s">
        <v>969</v>
      </c>
      <c r="C1405" s="1" t="s">
        <v>3786</v>
      </c>
      <c r="D1405" t="s">
        <v>4734</v>
      </c>
      <c r="E1405" t="s">
        <v>4846</v>
      </c>
      <c r="F1405" t="s">
        <v>7052</v>
      </c>
      <c r="I1405" t="s">
        <v>969</v>
      </c>
      <c r="J1405">
        <v>32.340000000000003</v>
      </c>
      <c r="K1405" t="str">
        <f t="shared" si="63"/>
        <v>Obesity</v>
      </c>
      <c r="L1405">
        <v>11.2</v>
      </c>
      <c r="M1405" t="str">
        <f t="shared" si="64"/>
        <v>Diabetes</v>
      </c>
      <c r="N1405" t="str">
        <f>PROPER('Medical Examinations'!D1403)</f>
        <v>No</v>
      </c>
      <c r="O1405" t="s">
        <v>2380</v>
      </c>
      <c r="P1405" t="s">
        <v>2380</v>
      </c>
      <c r="Q1405" s="20">
        <v>0</v>
      </c>
      <c r="R1405" t="str">
        <f>PROPER('Answer Data Cleaning'!AA1405)</f>
        <v>No</v>
      </c>
      <c r="T1405" t="s">
        <v>1434</v>
      </c>
      <c r="U1405" s="24" t="str">
        <f>TEXT(_xlfn.CONCAT('Answer Data Cleaning'!M1405,"-",'Answer Data Cleaning'!L1405,"-",'Answer Data Cleaning'!K1405),"DD-MMM-YYYY")</f>
        <v>26-Nov-1984</v>
      </c>
      <c r="V1405">
        <f t="shared" si="65"/>
        <v>38</v>
      </c>
      <c r="W1405">
        <v>3</v>
      </c>
      <c r="X1405" s="22">
        <v>11730.82</v>
      </c>
      <c r="Y1405" t="s">
        <v>12</v>
      </c>
      <c r="Z1405" t="s">
        <v>12</v>
      </c>
      <c r="AA1405" t="s">
        <v>535</v>
      </c>
    </row>
    <row r="1406" spans="2:27" ht="15.5" x14ac:dyDescent="0.35">
      <c r="B1406" s="1" t="s">
        <v>968</v>
      </c>
      <c r="C1406" s="1" t="s">
        <v>3787</v>
      </c>
      <c r="D1406" t="s">
        <v>4734</v>
      </c>
      <c r="E1406" t="s">
        <v>5866</v>
      </c>
      <c r="F1406" t="s">
        <v>7053</v>
      </c>
      <c r="I1406" t="s">
        <v>968</v>
      </c>
      <c r="J1406">
        <v>27.5</v>
      </c>
      <c r="K1406" t="str">
        <f t="shared" si="63"/>
        <v>Overweight</v>
      </c>
      <c r="L1406">
        <v>10.75</v>
      </c>
      <c r="M1406" t="str">
        <f t="shared" si="64"/>
        <v>Diabetes</v>
      </c>
      <c r="N1406" t="str">
        <f>PROPER('Medical Examinations'!D1404)</f>
        <v>No</v>
      </c>
      <c r="O1406" t="s">
        <v>2380</v>
      </c>
      <c r="P1406" t="s">
        <v>2380</v>
      </c>
      <c r="Q1406" s="20">
        <v>0</v>
      </c>
      <c r="R1406" t="str">
        <f>PROPER('Answer Data Cleaning'!AA1406)</f>
        <v>No</v>
      </c>
      <c r="T1406" t="s">
        <v>1435</v>
      </c>
      <c r="U1406" s="24" t="str">
        <f>TEXT(_xlfn.CONCAT('Answer Data Cleaning'!M1406,"-",'Answer Data Cleaning'!L1406,"-",'Answer Data Cleaning'!K1406),"DD-MMM-YYYY")</f>
        <v>09-Nov-1964</v>
      </c>
      <c r="V1406">
        <f t="shared" si="65"/>
        <v>58</v>
      </c>
      <c r="W1406">
        <v>0</v>
      </c>
      <c r="X1406" s="22">
        <v>11735.88</v>
      </c>
      <c r="Y1406" t="s">
        <v>12</v>
      </c>
      <c r="Z1406" t="s">
        <v>16</v>
      </c>
      <c r="AA1406" t="s">
        <v>23</v>
      </c>
    </row>
    <row r="1407" spans="2:27" ht="15.5" x14ac:dyDescent="0.35">
      <c r="B1407" s="1" t="s">
        <v>967</v>
      </c>
      <c r="C1407" s="1" t="s">
        <v>3788</v>
      </c>
      <c r="D1407" t="s">
        <v>4734</v>
      </c>
      <c r="E1407" t="s">
        <v>7055</v>
      </c>
      <c r="F1407" t="s">
        <v>7054</v>
      </c>
      <c r="I1407" t="s">
        <v>967</v>
      </c>
      <c r="J1407">
        <v>25.8</v>
      </c>
      <c r="K1407" t="str">
        <f t="shared" si="63"/>
        <v>Overweight</v>
      </c>
      <c r="L1407">
        <v>7.8</v>
      </c>
      <c r="M1407" t="str">
        <f t="shared" si="64"/>
        <v>Diabetes</v>
      </c>
      <c r="N1407" t="str">
        <f>PROPER('Medical Examinations'!D1405)</f>
        <v>No</v>
      </c>
      <c r="O1407" t="s">
        <v>2380</v>
      </c>
      <c r="P1407" t="s">
        <v>2380</v>
      </c>
      <c r="Q1407" s="20">
        <v>0</v>
      </c>
      <c r="R1407" t="str">
        <f>PROPER('Answer Data Cleaning'!AA1407)</f>
        <v>No</v>
      </c>
      <c r="T1407" t="s">
        <v>1436</v>
      </c>
      <c r="U1407" s="24" t="str">
        <f>TEXT(_xlfn.CONCAT('Answer Data Cleaning'!M1407,"-",'Answer Data Cleaning'!L1407,"-",'Answer Data Cleaning'!K1407),"DD-MMM-YYYY")</f>
        <v>05-Sep-1988</v>
      </c>
      <c r="V1407">
        <f t="shared" si="65"/>
        <v>34</v>
      </c>
      <c r="W1407">
        <v>2</v>
      </c>
      <c r="X1407" s="22">
        <v>11737.85</v>
      </c>
      <c r="Y1407" t="s">
        <v>12</v>
      </c>
      <c r="Z1407" t="s">
        <v>16</v>
      </c>
      <c r="AA1407" t="s">
        <v>42</v>
      </c>
    </row>
    <row r="1408" spans="2:27" ht="15.5" x14ac:dyDescent="0.35">
      <c r="B1408" s="1" t="s">
        <v>966</v>
      </c>
      <c r="C1408" s="1" t="s">
        <v>3789</v>
      </c>
      <c r="D1408" t="s">
        <v>4734</v>
      </c>
      <c r="E1408" t="s">
        <v>7057</v>
      </c>
      <c r="F1408" t="s">
        <v>7056</v>
      </c>
      <c r="I1408" t="s">
        <v>966</v>
      </c>
      <c r="J1408">
        <v>25</v>
      </c>
      <c r="K1408" t="str">
        <f t="shared" si="63"/>
        <v>Overweight</v>
      </c>
      <c r="L1408">
        <v>7.04</v>
      </c>
      <c r="M1408" t="str">
        <f t="shared" si="64"/>
        <v>Diabetes</v>
      </c>
      <c r="N1408" t="str">
        <f>PROPER('Medical Examinations'!D1406)</f>
        <v>No</v>
      </c>
      <c r="O1408" t="s">
        <v>2380</v>
      </c>
      <c r="P1408" t="s">
        <v>2380</v>
      </c>
      <c r="Q1408" s="20">
        <v>0</v>
      </c>
      <c r="R1408" t="str">
        <f>PROPER('Answer Data Cleaning'!AA1408)</f>
        <v>No</v>
      </c>
      <c r="T1408" t="s">
        <v>1437</v>
      </c>
      <c r="U1408" s="24" t="str">
        <f>TEXT(_xlfn.CONCAT('Answer Data Cleaning'!M1408,"-",'Answer Data Cleaning'!L1408,"-",'Answer Data Cleaning'!K1408),"DD-MMM-YYYY")</f>
        <v>12-Nov-1969</v>
      </c>
      <c r="V1408">
        <f t="shared" si="65"/>
        <v>53</v>
      </c>
      <c r="W1408">
        <v>3</v>
      </c>
      <c r="X1408" s="22">
        <v>11741.73</v>
      </c>
      <c r="Y1408" t="s">
        <v>12</v>
      </c>
      <c r="Z1408" t="s">
        <v>16</v>
      </c>
      <c r="AA1408" t="s">
        <v>42</v>
      </c>
    </row>
    <row r="1409" spans="2:27" ht="15.5" x14ac:dyDescent="0.35">
      <c r="B1409" s="1" t="s">
        <v>965</v>
      </c>
      <c r="C1409" s="1" t="s">
        <v>3790</v>
      </c>
      <c r="D1409" t="s">
        <v>4737</v>
      </c>
      <c r="E1409" t="s">
        <v>4786</v>
      </c>
      <c r="F1409" t="s">
        <v>7058</v>
      </c>
      <c r="I1409" t="s">
        <v>965</v>
      </c>
      <c r="J1409">
        <v>41.2</v>
      </c>
      <c r="K1409" t="str">
        <f t="shared" si="63"/>
        <v>Obesity</v>
      </c>
      <c r="L1409">
        <v>4.18</v>
      </c>
      <c r="M1409" t="str">
        <f t="shared" si="64"/>
        <v>Normal</v>
      </c>
      <c r="N1409" t="str">
        <f>PROPER('Medical Examinations'!D1407)</f>
        <v>Yes</v>
      </c>
      <c r="O1409" t="s">
        <v>2380</v>
      </c>
      <c r="P1409" t="s">
        <v>2380</v>
      </c>
      <c r="Q1409" s="20">
        <v>0</v>
      </c>
      <c r="R1409" t="str">
        <f>PROPER('Answer Data Cleaning'!AA1409)</f>
        <v>No</v>
      </c>
      <c r="T1409" t="s">
        <v>1438</v>
      </c>
      <c r="U1409" s="24" t="str">
        <f>TEXT(_xlfn.CONCAT('Answer Data Cleaning'!M1409,"-",'Answer Data Cleaning'!L1409,"-",'Answer Data Cleaning'!K1409),"DD-MMM-YYYY")</f>
        <v>09-Jun-1963</v>
      </c>
      <c r="V1409">
        <f t="shared" si="65"/>
        <v>59</v>
      </c>
      <c r="W1409">
        <v>0</v>
      </c>
      <c r="X1409" s="22">
        <v>11743.3</v>
      </c>
      <c r="Y1409" t="s">
        <v>12</v>
      </c>
      <c r="Z1409" t="s">
        <v>12</v>
      </c>
      <c r="AA1409" t="s">
        <v>13</v>
      </c>
    </row>
    <row r="1410" spans="2:27" ht="15.5" x14ac:dyDescent="0.35">
      <c r="B1410" s="1" t="s">
        <v>964</v>
      </c>
      <c r="C1410" s="1" t="s">
        <v>3791</v>
      </c>
      <c r="D1410" t="s">
        <v>4734</v>
      </c>
      <c r="E1410" t="s">
        <v>6018</v>
      </c>
      <c r="F1410" t="s">
        <v>7059</v>
      </c>
      <c r="I1410" t="s">
        <v>964</v>
      </c>
      <c r="J1410">
        <v>17.78</v>
      </c>
      <c r="K1410" t="str">
        <f t="shared" si="63"/>
        <v>Underweight</v>
      </c>
      <c r="L1410">
        <v>8.19</v>
      </c>
      <c r="M1410" t="str">
        <f t="shared" si="64"/>
        <v>Diabetes</v>
      </c>
      <c r="N1410" t="str">
        <f>PROPER('Medical Examinations'!D1408)</f>
        <v>No</v>
      </c>
      <c r="O1410" t="s">
        <v>2380</v>
      </c>
      <c r="P1410" t="s">
        <v>2380</v>
      </c>
      <c r="Q1410" s="20">
        <v>0</v>
      </c>
      <c r="R1410" t="str">
        <f>PROPER('Answer Data Cleaning'!AA1410)</f>
        <v>No</v>
      </c>
      <c r="T1410" t="s">
        <v>1439</v>
      </c>
      <c r="U1410" s="24" t="str">
        <f>TEXT(_xlfn.CONCAT('Answer Data Cleaning'!M1410,"-",'Answer Data Cleaning'!L1410,"-",'Answer Data Cleaning'!K1410),"DD-MMM-YYYY")</f>
        <v>02-Dec-1964</v>
      </c>
      <c r="V1410">
        <f t="shared" si="65"/>
        <v>58</v>
      </c>
      <c r="W1410">
        <v>0</v>
      </c>
      <c r="X1410" s="22">
        <v>11743.93</v>
      </c>
      <c r="Y1410" t="s">
        <v>12</v>
      </c>
      <c r="Z1410" t="s">
        <v>16</v>
      </c>
      <c r="AA1410" t="s">
        <v>23</v>
      </c>
    </row>
    <row r="1411" spans="2:27" ht="15.5" x14ac:dyDescent="0.35">
      <c r="B1411" s="1" t="s">
        <v>963</v>
      </c>
      <c r="C1411" s="1" t="s">
        <v>3792</v>
      </c>
      <c r="D1411" t="s">
        <v>4737</v>
      </c>
      <c r="E1411" t="s">
        <v>4822</v>
      </c>
      <c r="F1411" t="s">
        <v>7060</v>
      </c>
      <c r="I1411" t="s">
        <v>963</v>
      </c>
      <c r="J1411">
        <v>40.119999999999997</v>
      </c>
      <c r="K1411" t="str">
        <f t="shared" si="63"/>
        <v>Obesity</v>
      </c>
      <c r="L1411">
        <v>6.22</v>
      </c>
      <c r="M1411" t="str">
        <f t="shared" si="64"/>
        <v>Prediabetes</v>
      </c>
      <c r="N1411" t="str">
        <f>PROPER('Medical Examinations'!D1409)</f>
        <v>Yes</v>
      </c>
      <c r="O1411" t="s">
        <v>2380</v>
      </c>
      <c r="P1411" t="s">
        <v>2383</v>
      </c>
      <c r="Q1411">
        <v>1</v>
      </c>
      <c r="R1411" t="str">
        <f>PROPER('Answer Data Cleaning'!AA1411)</f>
        <v>No</v>
      </c>
      <c r="T1411" t="s">
        <v>1440</v>
      </c>
      <c r="U1411" s="24" t="str">
        <f>TEXT(_xlfn.CONCAT('Answer Data Cleaning'!M1411,"-",'Answer Data Cleaning'!L1411,"-",'Answer Data Cleaning'!K1411),"DD-MMM-YYYY")</f>
        <v>06-Nov-1979</v>
      </c>
      <c r="V1411">
        <f t="shared" si="65"/>
        <v>43</v>
      </c>
      <c r="W1411">
        <v>2</v>
      </c>
      <c r="X1411" s="22">
        <v>11752.68</v>
      </c>
      <c r="Y1411" t="s">
        <v>12</v>
      </c>
      <c r="Z1411" t="s">
        <v>16</v>
      </c>
      <c r="AA1411" t="s">
        <v>535</v>
      </c>
    </row>
    <row r="1412" spans="2:27" ht="15.5" x14ac:dyDescent="0.35">
      <c r="B1412" s="1" t="s">
        <v>962</v>
      </c>
      <c r="C1412" s="1" t="s">
        <v>3793</v>
      </c>
      <c r="D1412" t="s">
        <v>4737</v>
      </c>
      <c r="E1412" t="s">
        <v>4738</v>
      </c>
      <c r="F1412" t="s">
        <v>7061</v>
      </c>
      <c r="I1412" t="s">
        <v>962</v>
      </c>
      <c r="J1412">
        <v>19.350000000000001</v>
      </c>
      <c r="K1412" t="str">
        <f t="shared" ref="K1412:K1475" si="66">IF(J1412&lt;18.5,"Underweight",IF(J1412&lt;25,"Normal Weight",IF(J1412&lt;30,"Overweight","Obesity")))</f>
        <v>Normal Weight</v>
      </c>
      <c r="L1412">
        <v>8.2200000000000006</v>
      </c>
      <c r="M1412" t="str">
        <f t="shared" ref="M1412:M1475" si="67">IF(L1412&lt;5.7,"Normal",IF(L1412&lt;6.5,"Prediabetes","Diabetes"))</f>
        <v>Diabetes</v>
      </c>
      <c r="N1412" t="str">
        <f>PROPER('Medical Examinations'!D1410)</f>
        <v>Yes</v>
      </c>
      <c r="O1412" t="s">
        <v>2380</v>
      </c>
      <c r="P1412" t="s">
        <v>2380</v>
      </c>
      <c r="Q1412" s="20">
        <v>0</v>
      </c>
      <c r="R1412" t="str">
        <f>PROPER('Answer Data Cleaning'!AA1412)</f>
        <v>No</v>
      </c>
      <c r="T1412" t="s">
        <v>1441</v>
      </c>
      <c r="U1412" s="24" t="str">
        <f>TEXT(_xlfn.CONCAT('Answer Data Cleaning'!M1412,"-",'Answer Data Cleaning'!L1412,"-",'Answer Data Cleaning'!K1412),"DD-MMM-YYYY")</f>
        <v>25-Jul-1966</v>
      </c>
      <c r="V1412">
        <f t="shared" si="65"/>
        <v>56</v>
      </c>
      <c r="W1412">
        <v>1</v>
      </c>
      <c r="X1412" s="22">
        <v>11763</v>
      </c>
      <c r="Y1412" t="s">
        <v>12</v>
      </c>
      <c r="Z1412" t="s">
        <v>12</v>
      </c>
      <c r="AA1412" t="s">
        <v>168</v>
      </c>
    </row>
    <row r="1413" spans="2:27" ht="15.5" x14ac:dyDescent="0.35">
      <c r="B1413" s="1" t="s">
        <v>961</v>
      </c>
      <c r="C1413" s="1" t="s">
        <v>3794</v>
      </c>
      <c r="D1413" t="s">
        <v>4737</v>
      </c>
      <c r="E1413" t="s">
        <v>7063</v>
      </c>
      <c r="F1413" t="s">
        <v>7062</v>
      </c>
      <c r="I1413" t="s">
        <v>961</v>
      </c>
      <c r="J1413">
        <v>36.69</v>
      </c>
      <c r="K1413" t="str">
        <f t="shared" si="66"/>
        <v>Obesity</v>
      </c>
      <c r="L1413">
        <v>6.15</v>
      </c>
      <c r="M1413" t="str">
        <f t="shared" si="67"/>
        <v>Prediabetes</v>
      </c>
      <c r="N1413" t="str">
        <f>PROPER('Medical Examinations'!D1411)</f>
        <v>No</v>
      </c>
      <c r="O1413" t="s">
        <v>2380</v>
      </c>
      <c r="P1413" t="s">
        <v>2380</v>
      </c>
      <c r="Q1413" s="20">
        <v>0</v>
      </c>
      <c r="R1413" t="str">
        <f>PROPER('Answer Data Cleaning'!AA1413)</f>
        <v>No</v>
      </c>
      <c r="T1413" t="s">
        <v>1442</v>
      </c>
      <c r="U1413" s="24" t="str">
        <f>TEXT(_xlfn.CONCAT('Answer Data Cleaning'!M1413,"-",'Answer Data Cleaning'!L1413,"-",'Answer Data Cleaning'!K1413),"DD-MMM-YYYY")</f>
        <v>20-Nov-1982</v>
      </c>
      <c r="V1413">
        <f t="shared" ref="V1413:V1476" si="68">DATEDIF(U1413,"08-jun-2023","y")</f>
        <v>40</v>
      </c>
      <c r="W1413">
        <v>3</v>
      </c>
      <c r="X1413" s="22">
        <v>11773.06</v>
      </c>
      <c r="Y1413" t="s">
        <v>12</v>
      </c>
      <c r="Z1413" t="s">
        <v>12</v>
      </c>
      <c r="AA1413" t="s">
        <v>535</v>
      </c>
    </row>
    <row r="1414" spans="2:27" ht="15.5" x14ac:dyDescent="0.35">
      <c r="B1414" s="1" t="s">
        <v>960</v>
      </c>
      <c r="C1414" s="1" t="s">
        <v>3795</v>
      </c>
      <c r="D1414" t="s">
        <v>4734</v>
      </c>
      <c r="E1414" t="s">
        <v>7064</v>
      </c>
      <c r="F1414" t="s">
        <v>6607</v>
      </c>
      <c r="I1414" t="s">
        <v>960</v>
      </c>
      <c r="J1414">
        <v>28.51</v>
      </c>
      <c r="K1414" t="str">
        <f t="shared" si="66"/>
        <v>Overweight</v>
      </c>
      <c r="L1414">
        <v>5.65</v>
      </c>
      <c r="M1414" t="str">
        <f t="shared" si="67"/>
        <v>Normal</v>
      </c>
      <c r="N1414" t="str">
        <f>PROPER('Medical Examinations'!D1412)</f>
        <v>Yes</v>
      </c>
      <c r="O1414" t="s">
        <v>2380</v>
      </c>
      <c r="P1414" t="s">
        <v>2380</v>
      </c>
      <c r="Q1414">
        <v>1</v>
      </c>
      <c r="R1414" t="str">
        <f>PROPER('Answer Data Cleaning'!AA1414)</f>
        <v>No</v>
      </c>
      <c r="T1414" t="s">
        <v>1443</v>
      </c>
      <c r="U1414" s="24" t="str">
        <f>TEXT(_xlfn.CONCAT('Answer Data Cleaning'!M1414,"-",'Answer Data Cleaning'!L1414,"-",'Answer Data Cleaning'!K1414),"DD-MMM-YYYY")</f>
        <v>03-Oct-1965</v>
      </c>
      <c r="V1414">
        <f t="shared" si="68"/>
        <v>57</v>
      </c>
      <c r="W1414">
        <v>0</v>
      </c>
      <c r="X1414" s="22">
        <v>11830.61</v>
      </c>
      <c r="Y1414" t="s">
        <v>12</v>
      </c>
      <c r="Z1414" t="s">
        <v>16</v>
      </c>
      <c r="AA1414" t="s">
        <v>23</v>
      </c>
    </row>
    <row r="1415" spans="2:27" ht="15.5" x14ac:dyDescent="0.35">
      <c r="B1415" s="1" t="s">
        <v>959</v>
      </c>
      <c r="C1415" s="1" t="s">
        <v>3796</v>
      </c>
      <c r="D1415" t="s">
        <v>4734</v>
      </c>
      <c r="E1415" t="s">
        <v>7010</v>
      </c>
      <c r="F1415" t="s">
        <v>7065</v>
      </c>
      <c r="I1415" t="s">
        <v>959</v>
      </c>
      <c r="J1415">
        <v>30.21</v>
      </c>
      <c r="K1415" t="str">
        <f t="shared" si="66"/>
        <v>Obesity</v>
      </c>
      <c r="L1415">
        <v>5.5</v>
      </c>
      <c r="M1415" t="str">
        <f t="shared" si="67"/>
        <v>Normal</v>
      </c>
      <c r="N1415" t="str">
        <f>PROPER('Medical Examinations'!D1413)</f>
        <v>No</v>
      </c>
      <c r="O1415" t="s">
        <v>2380</v>
      </c>
      <c r="P1415" t="s">
        <v>2380</v>
      </c>
      <c r="Q1415">
        <v>1</v>
      </c>
      <c r="R1415" t="str">
        <f>PROPER('Answer Data Cleaning'!AA1415)</f>
        <v>No</v>
      </c>
      <c r="T1415" t="s">
        <v>1444</v>
      </c>
      <c r="U1415" s="24" t="str">
        <f>TEXT(_xlfn.CONCAT('Answer Data Cleaning'!M1415,"-",'Answer Data Cleaning'!L1415,"-",'Answer Data Cleaning'!K1415),"DD-MMM-YYYY")</f>
        <v>27-Jun-1964</v>
      </c>
      <c r="V1415">
        <f t="shared" si="68"/>
        <v>58</v>
      </c>
      <c r="W1415">
        <v>0</v>
      </c>
      <c r="X1415" s="22">
        <v>11833.78</v>
      </c>
      <c r="Y1415" t="s">
        <v>12</v>
      </c>
      <c r="Z1415" t="s">
        <v>12</v>
      </c>
      <c r="AA1415" t="s">
        <v>13</v>
      </c>
    </row>
    <row r="1416" spans="2:27" ht="15.5" x14ac:dyDescent="0.35">
      <c r="B1416" s="1" t="s">
        <v>958</v>
      </c>
      <c r="C1416" s="1" t="s">
        <v>3797</v>
      </c>
      <c r="D1416" t="s">
        <v>4734</v>
      </c>
      <c r="E1416" t="s">
        <v>7066</v>
      </c>
      <c r="F1416" t="s">
        <v>6789</v>
      </c>
      <c r="I1416" t="s">
        <v>958</v>
      </c>
      <c r="J1416">
        <v>24.33</v>
      </c>
      <c r="K1416" t="str">
        <f t="shared" si="66"/>
        <v>Normal Weight</v>
      </c>
      <c r="L1416">
        <v>8</v>
      </c>
      <c r="M1416" t="str">
        <f t="shared" si="67"/>
        <v>Diabetes</v>
      </c>
      <c r="N1416" t="str">
        <f>PROPER('Medical Examinations'!D1414)</f>
        <v>No</v>
      </c>
      <c r="O1416" t="s">
        <v>2380</v>
      </c>
      <c r="P1416" t="s">
        <v>2380</v>
      </c>
      <c r="Q1416" s="20">
        <v>0</v>
      </c>
      <c r="R1416" t="str">
        <f>PROPER('Answer Data Cleaning'!AA1416)</f>
        <v>No</v>
      </c>
      <c r="T1416" t="s">
        <v>1445</v>
      </c>
      <c r="U1416" s="24" t="str">
        <f>TEXT(_xlfn.CONCAT('Answer Data Cleaning'!M1416,"-",'Answer Data Cleaning'!L1416,"-",'Answer Data Cleaning'!K1416),"DD-MMM-YYYY")</f>
        <v>11-Sep-1964</v>
      </c>
      <c r="V1416">
        <f t="shared" si="68"/>
        <v>58</v>
      </c>
      <c r="W1416">
        <v>0</v>
      </c>
      <c r="X1416" s="22">
        <v>11837.16</v>
      </c>
      <c r="Y1416" t="s">
        <v>12</v>
      </c>
      <c r="Z1416" t="s">
        <v>12</v>
      </c>
      <c r="AA1416" t="s">
        <v>42</v>
      </c>
    </row>
    <row r="1417" spans="2:27" ht="15.5" x14ac:dyDescent="0.35">
      <c r="B1417" s="1" t="s">
        <v>957</v>
      </c>
      <c r="C1417" s="1" t="s">
        <v>3798</v>
      </c>
      <c r="D1417" t="s">
        <v>4737</v>
      </c>
      <c r="E1417" t="s">
        <v>5035</v>
      </c>
      <c r="F1417" t="s">
        <v>7067</v>
      </c>
      <c r="I1417" t="s">
        <v>957</v>
      </c>
      <c r="J1417">
        <v>19.855</v>
      </c>
      <c r="K1417" t="str">
        <f t="shared" si="66"/>
        <v>Normal Weight</v>
      </c>
      <c r="L1417">
        <v>5.71</v>
      </c>
      <c r="M1417" t="str">
        <f t="shared" si="67"/>
        <v>Prediabetes</v>
      </c>
      <c r="N1417" t="str">
        <f>PROPER('Medical Examinations'!D1415)</f>
        <v>Yes</v>
      </c>
      <c r="O1417" t="s">
        <v>2380</v>
      </c>
      <c r="P1417" t="s">
        <v>2380</v>
      </c>
      <c r="Q1417" s="20">
        <v>0</v>
      </c>
      <c r="R1417" t="str">
        <f>PROPER('Answer Data Cleaning'!AA1417)</f>
        <v>No</v>
      </c>
      <c r="T1417" t="s">
        <v>1446</v>
      </c>
      <c r="U1417" s="24" t="str">
        <f>TEXT(_xlfn.CONCAT('Answer Data Cleaning'!M1417,"-",'Answer Data Cleaning'!L1417,"-",'Answer Data Cleaning'!K1417),"DD-MMM-YYYY")</f>
        <v>25-Sep-1965</v>
      </c>
      <c r="V1417">
        <f t="shared" si="68"/>
        <v>57</v>
      </c>
      <c r="W1417">
        <v>0</v>
      </c>
      <c r="X1417" s="22">
        <v>11840.78</v>
      </c>
      <c r="Y1417" t="s">
        <v>12</v>
      </c>
      <c r="Z1417" t="s">
        <v>11</v>
      </c>
      <c r="AA1417" t="s">
        <v>23</v>
      </c>
    </row>
    <row r="1418" spans="2:27" ht="15.5" x14ac:dyDescent="0.35">
      <c r="B1418" s="1" t="s">
        <v>956</v>
      </c>
      <c r="C1418" s="1" t="s">
        <v>3799</v>
      </c>
      <c r="D1418" t="s">
        <v>4737</v>
      </c>
      <c r="E1418" t="s">
        <v>7069</v>
      </c>
      <c r="F1418" t="s">
        <v>7068</v>
      </c>
      <c r="I1418" t="s">
        <v>956</v>
      </c>
      <c r="J1418">
        <v>25.364999999999998</v>
      </c>
      <c r="K1418" t="str">
        <f t="shared" si="66"/>
        <v>Overweight</v>
      </c>
      <c r="L1418">
        <v>11.71</v>
      </c>
      <c r="M1418" t="str">
        <f t="shared" si="67"/>
        <v>Diabetes</v>
      </c>
      <c r="N1418" t="str">
        <f>PROPER('Medical Examinations'!D1416)</f>
        <v>No</v>
      </c>
      <c r="O1418" t="s">
        <v>2380</v>
      </c>
      <c r="P1418" t="s">
        <v>2380</v>
      </c>
      <c r="Q1418" s="20">
        <v>0</v>
      </c>
      <c r="R1418" t="str">
        <f>PROPER('Answer Data Cleaning'!AA1418)</f>
        <v>No</v>
      </c>
      <c r="T1418" t="s">
        <v>1447</v>
      </c>
      <c r="U1418" s="24" t="str">
        <f>TEXT(_xlfn.CONCAT('Answer Data Cleaning'!M1418,"-",'Answer Data Cleaning'!L1418,"-",'Answer Data Cleaning'!K1418),"DD-MMM-YYYY")</f>
        <v>11-Jul-1964</v>
      </c>
      <c r="V1418">
        <f t="shared" si="68"/>
        <v>58</v>
      </c>
      <c r="W1418">
        <v>0</v>
      </c>
      <c r="X1418" s="22">
        <v>11842.44</v>
      </c>
      <c r="Y1418" t="s">
        <v>12</v>
      </c>
      <c r="Z1418" t="s">
        <v>11</v>
      </c>
      <c r="AA1418" t="s">
        <v>42</v>
      </c>
    </row>
    <row r="1419" spans="2:27" ht="15.5" x14ac:dyDescent="0.35">
      <c r="B1419" s="1" t="s">
        <v>955</v>
      </c>
      <c r="C1419" s="1" t="s">
        <v>3800</v>
      </c>
      <c r="D1419" t="s">
        <v>4737</v>
      </c>
      <c r="E1419" t="s">
        <v>4898</v>
      </c>
      <c r="F1419" t="s">
        <v>7070</v>
      </c>
      <c r="I1419" t="s">
        <v>955</v>
      </c>
      <c r="J1419">
        <v>29.6</v>
      </c>
      <c r="K1419" t="str">
        <f t="shared" si="66"/>
        <v>Overweight</v>
      </c>
      <c r="L1419">
        <v>6.17</v>
      </c>
      <c r="M1419" t="str">
        <f t="shared" si="67"/>
        <v>Prediabetes</v>
      </c>
      <c r="N1419" t="str">
        <f>PROPER('Medical Examinations'!D1417)</f>
        <v>Yes</v>
      </c>
      <c r="O1419" t="s">
        <v>2380</v>
      </c>
      <c r="P1419" t="s">
        <v>2383</v>
      </c>
      <c r="Q1419">
        <v>1</v>
      </c>
      <c r="R1419" t="str">
        <f>PROPER('Answer Data Cleaning'!AA1419)</f>
        <v>No</v>
      </c>
      <c r="T1419" t="s">
        <v>1448</v>
      </c>
      <c r="U1419" s="24" t="str">
        <f>TEXT(_xlfn.CONCAT('Answer Data Cleaning'!M1419,"-",'Answer Data Cleaning'!L1419,"-",'Answer Data Cleaning'!K1419),"DD-MMM-YYYY")</f>
        <v>10-Nov-1965</v>
      </c>
      <c r="V1419">
        <f t="shared" si="68"/>
        <v>57</v>
      </c>
      <c r="W1419">
        <v>0</v>
      </c>
      <c r="X1419" s="22">
        <v>11842.62</v>
      </c>
      <c r="Y1419" t="s">
        <v>12</v>
      </c>
      <c r="Z1419" t="s">
        <v>12</v>
      </c>
      <c r="AA1419" t="s">
        <v>23</v>
      </c>
    </row>
    <row r="1420" spans="2:27" ht="15.5" x14ac:dyDescent="0.35">
      <c r="B1420" s="1" t="s">
        <v>954</v>
      </c>
      <c r="C1420" s="1" t="s">
        <v>3801</v>
      </c>
      <c r="D1420" t="s">
        <v>4734</v>
      </c>
      <c r="E1420" t="s">
        <v>7072</v>
      </c>
      <c r="F1420" t="s">
        <v>7071</v>
      </c>
      <c r="I1420" t="s">
        <v>954</v>
      </c>
      <c r="J1420">
        <v>39.43</v>
      </c>
      <c r="K1420" t="str">
        <f t="shared" si="66"/>
        <v>Obesity</v>
      </c>
      <c r="L1420">
        <v>6.1</v>
      </c>
      <c r="M1420" t="str">
        <f t="shared" si="67"/>
        <v>Prediabetes</v>
      </c>
      <c r="N1420" t="str">
        <f>PROPER('Medical Examinations'!D1418)</f>
        <v>Yes</v>
      </c>
      <c r="O1420" t="s">
        <v>2380</v>
      </c>
      <c r="P1420" t="s">
        <v>2383</v>
      </c>
      <c r="Q1420">
        <v>1</v>
      </c>
      <c r="R1420" t="str">
        <f>PROPER('Answer Data Cleaning'!AA1420)</f>
        <v>No</v>
      </c>
      <c r="T1420" t="s">
        <v>1449</v>
      </c>
      <c r="U1420" s="24" t="str">
        <f>TEXT(_xlfn.CONCAT('Answer Data Cleaning'!M1420,"-",'Answer Data Cleaning'!L1420,"-",'Answer Data Cleaning'!K1420),"DD-MMM-YYYY")</f>
        <v>27-Jun-1964</v>
      </c>
      <c r="V1420">
        <f t="shared" si="68"/>
        <v>58</v>
      </c>
      <c r="W1420">
        <v>0</v>
      </c>
      <c r="X1420" s="22">
        <v>11848.14</v>
      </c>
      <c r="Y1420" t="s">
        <v>12</v>
      </c>
      <c r="Z1420" t="s">
        <v>11</v>
      </c>
      <c r="AA1420" t="s">
        <v>42</v>
      </c>
    </row>
    <row r="1421" spans="2:27" ht="15.5" x14ac:dyDescent="0.35">
      <c r="B1421" s="1" t="s">
        <v>953</v>
      </c>
      <c r="C1421" s="1" t="s">
        <v>3802</v>
      </c>
      <c r="D1421" t="s">
        <v>5612</v>
      </c>
      <c r="E1421" t="s">
        <v>4945</v>
      </c>
      <c r="F1421" t="s">
        <v>7073</v>
      </c>
      <c r="I1421" t="s">
        <v>953</v>
      </c>
      <c r="J1421">
        <v>27.34</v>
      </c>
      <c r="K1421" t="str">
        <f t="shared" si="66"/>
        <v>Overweight</v>
      </c>
      <c r="L1421">
        <v>5.19</v>
      </c>
      <c r="M1421" t="str">
        <f t="shared" si="67"/>
        <v>Normal</v>
      </c>
      <c r="N1421" t="str">
        <f>PROPER('Medical Examinations'!D1419)</f>
        <v>Yes</v>
      </c>
      <c r="O1421" t="s">
        <v>2380</v>
      </c>
      <c r="P1421" t="s">
        <v>2380</v>
      </c>
      <c r="Q1421">
        <v>1</v>
      </c>
      <c r="R1421" t="str">
        <f>PROPER('Answer Data Cleaning'!AA1421)</f>
        <v>No</v>
      </c>
      <c r="T1421" t="s">
        <v>1450</v>
      </c>
      <c r="U1421" s="24" t="str">
        <f>TEXT(_xlfn.CONCAT('Answer Data Cleaning'!M1421,"-",'Answer Data Cleaning'!L1421,"-",'Answer Data Cleaning'!K1421),"DD-MMM-YYYY")</f>
        <v>29-Sep-1964</v>
      </c>
      <c r="V1421">
        <f t="shared" si="68"/>
        <v>58</v>
      </c>
      <c r="W1421">
        <v>0</v>
      </c>
      <c r="X1421" s="22">
        <v>11856.41</v>
      </c>
      <c r="Y1421" t="s">
        <v>12</v>
      </c>
      <c r="Z1421" t="s">
        <v>11</v>
      </c>
      <c r="AA1421" t="s">
        <v>13</v>
      </c>
    </row>
    <row r="1422" spans="2:27" ht="15.5" x14ac:dyDescent="0.35">
      <c r="B1422" s="1" t="s">
        <v>952</v>
      </c>
      <c r="C1422" s="1" t="s">
        <v>3803</v>
      </c>
      <c r="D1422" t="s">
        <v>4737</v>
      </c>
      <c r="E1422" t="s">
        <v>5249</v>
      </c>
      <c r="F1422" t="s">
        <v>7074</v>
      </c>
      <c r="I1422" t="s">
        <v>952</v>
      </c>
      <c r="J1422">
        <v>39.01</v>
      </c>
      <c r="K1422" t="str">
        <f t="shared" si="66"/>
        <v>Obesity</v>
      </c>
      <c r="L1422">
        <v>5.37</v>
      </c>
      <c r="M1422" t="str">
        <f t="shared" si="67"/>
        <v>Normal</v>
      </c>
      <c r="N1422" t="str">
        <f>PROPER('Medical Examinations'!D1420)</f>
        <v>Yes</v>
      </c>
      <c r="O1422" t="s">
        <v>2380</v>
      </c>
      <c r="P1422" t="s">
        <v>2380</v>
      </c>
      <c r="Q1422" s="20">
        <v>0</v>
      </c>
      <c r="R1422" t="str">
        <f>PROPER('Answer Data Cleaning'!AA1422)</f>
        <v>No</v>
      </c>
      <c r="T1422" t="s">
        <v>1451</v>
      </c>
      <c r="U1422" s="24" t="str">
        <f>TEXT(_xlfn.CONCAT('Answer Data Cleaning'!M1422,"-",'Answer Data Cleaning'!L1422,"-",'Answer Data Cleaning'!K1422),"DD-MMM-YYYY")</f>
        <v>07-Jul-1974</v>
      </c>
      <c r="V1422">
        <f t="shared" si="68"/>
        <v>48</v>
      </c>
      <c r="W1422">
        <v>0</v>
      </c>
      <c r="X1422" s="22">
        <v>11858.56</v>
      </c>
      <c r="Y1422" t="s">
        <v>12</v>
      </c>
      <c r="Z1422" t="s">
        <v>12</v>
      </c>
      <c r="AA1422" t="s">
        <v>42</v>
      </c>
    </row>
    <row r="1423" spans="2:27" ht="15.5" x14ac:dyDescent="0.35">
      <c r="B1423" s="1" t="s">
        <v>951</v>
      </c>
      <c r="C1423" s="1" t="s">
        <v>3804</v>
      </c>
      <c r="D1423" t="s">
        <v>4737</v>
      </c>
      <c r="E1423" t="s">
        <v>7076</v>
      </c>
      <c r="F1423" t="s">
        <v>7075</v>
      </c>
      <c r="I1423" t="s">
        <v>951</v>
      </c>
      <c r="J1423">
        <v>18.989999999999998</v>
      </c>
      <c r="K1423" t="str">
        <f t="shared" si="66"/>
        <v>Normal Weight</v>
      </c>
      <c r="L1423">
        <v>10.82</v>
      </c>
      <c r="M1423" t="str">
        <f t="shared" si="67"/>
        <v>Diabetes</v>
      </c>
      <c r="N1423" t="str">
        <f>PROPER('Medical Examinations'!D1421)</f>
        <v>Yes</v>
      </c>
      <c r="O1423" t="s">
        <v>2380</v>
      </c>
      <c r="P1423" t="s">
        <v>2380</v>
      </c>
      <c r="Q1423" s="20">
        <v>0</v>
      </c>
      <c r="R1423" t="str">
        <f>PROPER('Answer Data Cleaning'!AA1423)</f>
        <v>No</v>
      </c>
      <c r="T1423" t="s">
        <v>1452</v>
      </c>
      <c r="U1423" s="24" t="str">
        <f>TEXT(_xlfn.CONCAT('Answer Data Cleaning'!M1423,"-",'Answer Data Cleaning'!L1423,"-",'Answer Data Cleaning'!K1423),"DD-MMM-YYYY")</f>
        <v>24-Aug-1967</v>
      </c>
      <c r="V1423">
        <f t="shared" si="68"/>
        <v>55</v>
      </c>
      <c r="W1423">
        <v>1</v>
      </c>
      <c r="X1423" s="22">
        <v>11879.1</v>
      </c>
      <c r="Y1423" t="s">
        <v>12</v>
      </c>
      <c r="Z1423" t="s">
        <v>12</v>
      </c>
      <c r="AA1423" t="s">
        <v>247</v>
      </c>
    </row>
    <row r="1424" spans="2:27" ht="15.5" x14ac:dyDescent="0.35">
      <c r="B1424" s="1" t="s">
        <v>950</v>
      </c>
      <c r="C1424" s="1" t="s">
        <v>3805</v>
      </c>
      <c r="D1424" t="s">
        <v>4734</v>
      </c>
      <c r="E1424" t="s">
        <v>7078</v>
      </c>
      <c r="F1424" t="s">
        <v>7077</v>
      </c>
      <c r="I1424" t="s">
        <v>950</v>
      </c>
      <c r="J1424">
        <v>42.3</v>
      </c>
      <c r="K1424" t="str">
        <f t="shared" si="66"/>
        <v>Obesity</v>
      </c>
      <c r="L1424">
        <v>6.06</v>
      </c>
      <c r="M1424" t="str">
        <f t="shared" si="67"/>
        <v>Prediabetes</v>
      </c>
      <c r="N1424" t="str">
        <f>PROPER('Medical Examinations'!D1422)</f>
        <v>Yes</v>
      </c>
      <c r="O1424" t="s">
        <v>2380</v>
      </c>
      <c r="P1424" t="s">
        <v>2380</v>
      </c>
      <c r="Q1424" s="20">
        <v>0</v>
      </c>
      <c r="R1424" t="str">
        <f>PROPER('Answer Data Cleaning'!AA1424)</f>
        <v>No</v>
      </c>
      <c r="T1424" t="s">
        <v>1453</v>
      </c>
      <c r="U1424" s="24" t="str">
        <f>TEXT(_xlfn.CONCAT('Answer Data Cleaning'!M1424,"-",'Answer Data Cleaning'!L1424,"-",'Answer Data Cleaning'!K1424),"DD-MMM-YYYY")</f>
        <v>14-Jul-1967</v>
      </c>
      <c r="V1424">
        <f t="shared" si="68"/>
        <v>55</v>
      </c>
      <c r="W1424">
        <v>2</v>
      </c>
      <c r="X1424" s="22">
        <v>11881.36</v>
      </c>
      <c r="Y1424" t="s">
        <v>12</v>
      </c>
      <c r="Z1424" t="s">
        <v>11</v>
      </c>
      <c r="AA1424" t="s">
        <v>42</v>
      </c>
    </row>
    <row r="1425" spans="2:27" ht="15.5" x14ac:dyDescent="0.35">
      <c r="B1425" s="1" t="s">
        <v>949</v>
      </c>
      <c r="C1425" s="1" t="s">
        <v>3806</v>
      </c>
      <c r="D1425" t="s">
        <v>4737</v>
      </c>
      <c r="E1425" t="s">
        <v>7080</v>
      </c>
      <c r="F1425" t="s">
        <v>7079</v>
      </c>
      <c r="I1425" t="s">
        <v>949</v>
      </c>
      <c r="J1425">
        <v>39.805</v>
      </c>
      <c r="K1425" t="str">
        <f t="shared" si="66"/>
        <v>Obesity</v>
      </c>
      <c r="L1425">
        <v>5.91</v>
      </c>
      <c r="M1425" t="str">
        <f t="shared" si="67"/>
        <v>Prediabetes</v>
      </c>
      <c r="N1425" t="str">
        <f>PROPER('Medical Examinations'!D1423)</f>
        <v>No</v>
      </c>
      <c r="O1425" t="s">
        <v>2380</v>
      </c>
      <c r="P1425" t="s">
        <v>2380</v>
      </c>
      <c r="Q1425" s="20">
        <v>0</v>
      </c>
      <c r="R1425" t="str">
        <f>PROPER('Answer Data Cleaning'!AA1425)</f>
        <v>No</v>
      </c>
      <c r="T1425" t="s">
        <v>1454</v>
      </c>
      <c r="U1425" s="24" t="str">
        <f>TEXT(_xlfn.CONCAT('Answer Data Cleaning'!M1425,"-",'Answer Data Cleaning'!L1425,"-",'Answer Data Cleaning'!K1425),"DD-MMM-YYYY")</f>
        <v>29-Oct-1967</v>
      </c>
      <c r="V1425">
        <f t="shared" si="68"/>
        <v>55</v>
      </c>
      <c r="W1425">
        <v>2</v>
      </c>
      <c r="X1425" s="22">
        <v>11881.97</v>
      </c>
      <c r="Y1425" t="s">
        <v>12</v>
      </c>
      <c r="Z1425" t="s">
        <v>16</v>
      </c>
      <c r="AA1425" t="s">
        <v>13</v>
      </c>
    </row>
    <row r="1426" spans="2:27" ht="15.5" x14ac:dyDescent="0.35">
      <c r="B1426" s="1" t="s">
        <v>948</v>
      </c>
      <c r="C1426" s="1" t="s">
        <v>3807</v>
      </c>
      <c r="D1426" t="s">
        <v>4737</v>
      </c>
      <c r="E1426" t="s">
        <v>7082</v>
      </c>
      <c r="F1426" t="s">
        <v>7081</v>
      </c>
      <c r="I1426" t="s">
        <v>948</v>
      </c>
      <c r="J1426">
        <v>33.700000000000003</v>
      </c>
      <c r="K1426" t="str">
        <f t="shared" si="66"/>
        <v>Obesity</v>
      </c>
      <c r="L1426">
        <v>5.87</v>
      </c>
      <c r="M1426" t="str">
        <f t="shared" si="67"/>
        <v>Prediabetes</v>
      </c>
      <c r="N1426" t="str">
        <f>PROPER('Medical Examinations'!D1424)</f>
        <v>No</v>
      </c>
      <c r="O1426" t="s">
        <v>2380</v>
      </c>
      <c r="P1426" t="s">
        <v>2380</v>
      </c>
      <c r="Q1426" s="20">
        <v>0</v>
      </c>
      <c r="R1426" t="str">
        <f>PROPER('Answer Data Cleaning'!AA1426)</f>
        <v>No</v>
      </c>
      <c r="T1426" t="s">
        <v>1455</v>
      </c>
      <c r="U1426" s="24" t="str">
        <f>TEXT(_xlfn.CONCAT('Answer Data Cleaning'!M1426,"-",'Answer Data Cleaning'!L1426,"-",'Answer Data Cleaning'!K1426),"DD-MMM-YYYY")</f>
        <v>02-Jun-2004</v>
      </c>
      <c r="V1426">
        <f t="shared" si="68"/>
        <v>19</v>
      </c>
      <c r="W1426">
        <v>2</v>
      </c>
      <c r="X1426" s="22">
        <v>11884.05</v>
      </c>
      <c r="Y1426" t="s">
        <v>12</v>
      </c>
      <c r="Z1426" t="s">
        <v>12</v>
      </c>
      <c r="AA1426" t="s">
        <v>13</v>
      </c>
    </row>
    <row r="1427" spans="2:27" ht="15.5" x14ac:dyDescent="0.35">
      <c r="B1427" s="1" t="s">
        <v>947</v>
      </c>
      <c r="C1427" s="1" t="s">
        <v>3808</v>
      </c>
      <c r="D1427" t="s">
        <v>4734</v>
      </c>
      <c r="E1427" t="s">
        <v>7084</v>
      </c>
      <c r="F1427" t="s">
        <v>7083</v>
      </c>
      <c r="I1427" t="s">
        <v>947</v>
      </c>
      <c r="J1427">
        <v>36.195</v>
      </c>
      <c r="K1427" t="str">
        <f t="shared" si="66"/>
        <v>Obesity</v>
      </c>
      <c r="L1427">
        <v>6.22</v>
      </c>
      <c r="M1427" t="str">
        <f t="shared" si="67"/>
        <v>Prediabetes</v>
      </c>
      <c r="N1427" t="str">
        <f>PROPER('Medical Examinations'!D1425)</f>
        <v>No</v>
      </c>
      <c r="O1427" t="s">
        <v>2380</v>
      </c>
      <c r="P1427" t="s">
        <v>2380</v>
      </c>
      <c r="Q1427" s="20">
        <v>0</v>
      </c>
      <c r="R1427" t="str">
        <f>PROPER('Answer Data Cleaning'!AA1427)</f>
        <v>No</v>
      </c>
      <c r="T1427" t="s">
        <v>1456</v>
      </c>
      <c r="U1427" s="24" t="str">
        <f>TEXT(_xlfn.CONCAT('Answer Data Cleaning'!M1427,"-",'Answer Data Cleaning'!L1427,"-",'Answer Data Cleaning'!K1427),"DD-MMM-YYYY")</f>
        <v>19-Nov-1964</v>
      </c>
      <c r="V1427">
        <f t="shared" si="68"/>
        <v>58</v>
      </c>
      <c r="W1427">
        <v>0</v>
      </c>
      <c r="X1427" s="22">
        <v>11918.2</v>
      </c>
      <c r="Y1427" t="s">
        <v>12</v>
      </c>
      <c r="Z1427" t="s">
        <v>16</v>
      </c>
      <c r="AA1427" t="s">
        <v>300</v>
      </c>
    </row>
    <row r="1428" spans="2:27" ht="15.5" x14ac:dyDescent="0.35">
      <c r="B1428" s="1" t="s">
        <v>946</v>
      </c>
      <c r="C1428" s="1" t="s">
        <v>3809</v>
      </c>
      <c r="D1428" t="s">
        <v>4737</v>
      </c>
      <c r="E1428" t="s">
        <v>7086</v>
      </c>
      <c r="F1428" t="s">
        <v>7085</v>
      </c>
      <c r="I1428" t="s">
        <v>946</v>
      </c>
      <c r="J1428">
        <v>32.6</v>
      </c>
      <c r="K1428" t="str">
        <f t="shared" si="66"/>
        <v>Obesity</v>
      </c>
      <c r="L1428">
        <v>5.73</v>
      </c>
      <c r="M1428" t="str">
        <f t="shared" si="67"/>
        <v>Prediabetes</v>
      </c>
      <c r="N1428" t="str">
        <f>PROPER('Medical Examinations'!D1426)</f>
        <v>No</v>
      </c>
      <c r="O1428" t="s">
        <v>2380</v>
      </c>
      <c r="P1428" t="s">
        <v>2383</v>
      </c>
      <c r="Q1428">
        <v>1</v>
      </c>
      <c r="R1428" t="str">
        <f>PROPER('Answer Data Cleaning'!AA1428)</f>
        <v>No</v>
      </c>
      <c r="T1428" t="s">
        <v>1457</v>
      </c>
      <c r="U1428" s="24" t="str">
        <f>TEXT(_xlfn.CONCAT('Answer Data Cleaning'!M1428,"-",'Answer Data Cleaning'!L1428,"-",'Answer Data Cleaning'!K1428),"DD-MMM-YYYY")</f>
        <v>20-Dec-1964</v>
      </c>
      <c r="V1428">
        <f t="shared" si="68"/>
        <v>58</v>
      </c>
      <c r="W1428">
        <v>0</v>
      </c>
      <c r="X1428" s="22">
        <v>11931.13</v>
      </c>
      <c r="Y1428" t="s">
        <v>12</v>
      </c>
      <c r="Z1428" t="s">
        <v>16</v>
      </c>
      <c r="AA1428" t="s">
        <v>166</v>
      </c>
    </row>
    <row r="1429" spans="2:27" ht="15.5" x14ac:dyDescent="0.35">
      <c r="B1429" s="1" t="s">
        <v>945</v>
      </c>
      <c r="C1429" s="1" t="s">
        <v>3810</v>
      </c>
      <c r="D1429" t="s">
        <v>4737</v>
      </c>
      <c r="E1429" t="s">
        <v>4748</v>
      </c>
      <c r="F1429" t="s">
        <v>7087</v>
      </c>
      <c r="I1429" t="s">
        <v>945</v>
      </c>
      <c r="J1429">
        <v>30.2</v>
      </c>
      <c r="K1429" t="str">
        <f t="shared" si="66"/>
        <v>Obesity</v>
      </c>
      <c r="L1429">
        <v>5.7</v>
      </c>
      <c r="M1429" t="str">
        <f t="shared" si="67"/>
        <v>Prediabetes</v>
      </c>
      <c r="N1429" t="str">
        <f>PROPER('Medical Examinations'!D1427)</f>
        <v>No</v>
      </c>
      <c r="O1429" t="s">
        <v>2380</v>
      </c>
      <c r="P1429" t="s">
        <v>2380</v>
      </c>
      <c r="Q1429" s="20">
        <v>0</v>
      </c>
      <c r="R1429" t="str">
        <f>PROPER('Answer Data Cleaning'!AA1429)</f>
        <v>No</v>
      </c>
      <c r="T1429" t="s">
        <v>1458</v>
      </c>
      <c r="U1429" s="24" t="str">
        <f>TEXT(_xlfn.CONCAT('Answer Data Cleaning'!M1429,"-",'Answer Data Cleaning'!L1429,"-",'Answer Data Cleaning'!K1429),"DD-MMM-YYYY")</f>
        <v>02-Aug-1964</v>
      </c>
      <c r="V1429">
        <f t="shared" si="68"/>
        <v>58</v>
      </c>
      <c r="W1429">
        <v>0</v>
      </c>
      <c r="X1429" s="22">
        <v>11938.26</v>
      </c>
      <c r="Y1429" t="s">
        <v>12</v>
      </c>
      <c r="Z1429" t="s">
        <v>12</v>
      </c>
      <c r="AA1429" t="s">
        <v>166</v>
      </c>
    </row>
    <row r="1430" spans="2:27" ht="15.5" x14ac:dyDescent="0.35">
      <c r="B1430" s="1" t="s">
        <v>944</v>
      </c>
      <c r="C1430" s="1" t="s">
        <v>3811</v>
      </c>
      <c r="D1430" t="s">
        <v>4734</v>
      </c>
      <c r="E1430" t="s">
        <v>7088</v>
      </c>
      <c r="F1430" t="s">
        <v>5285</v>
      </c>
      <c r="I1430" t="s">
        <v>944</v>
      </c>
      <c r="J1430">
        <v>27.645</v>
      </c>
      <c r="K1430" t="str">
        <f t="shared" si="66"/>
        <v>Overweight</v>
      </c>
      <c r="L1430">
        <v>9.91</v>
      </c>
      <c r="M1430" t="str">
        <f t="shared" si="67"/>
        <v>Diabetes</v>
      </c>
      <c r="N1430" t="str">
        <f>PROPER('Medical Examinations'!D1428)</f>
        <v>No</v>
      </c>
      <c r="O1430" t="s">
        <v>2380</v>
      </c>
      <c r="P1430" t="s">
        <v>2380</v>
      </c>
      <c r="Q1430" s="20">
        <v>0</v>
      </c>
      <c r="R1430" t="str">
        <f>PROPER('Answer Data Cleaning'!AA1430)</f>
        <v>No</v>
      </c>
      <c r="T1430" t="s">
        <v>1459</v>
      </c>
      <c r="U1430" s="24" t="str">
        <f>TEXT(_xlfn.CONCAT('Answer Data Cleaning'!M1430,"-",'Answer Data Cleaning'!L1430,"-",'Answer Data Cleaning'!K1430),"DD-MMM-YYYY")</f>
        <v>19-Oct-1991</v>
      </c>
      <c r="V1430">
        <f t="shared" si="68"/>
        <v>31</v>
      </c>
      <c r="W1430">
        <v>3</v>
      </c>
      <c r="X1430" s="22">
        <v>11941.83</v>
      </c>
      <c r="Y1430" t="s">
        <v>12</v>
      </c>
      <c r="Z1430" t="s">
        <v>16</v>
      </c>
      <c r="AA1430" t="s">
        <v>249</v>
      </c>
    </row>
    <row r="1431" spans="2:27" ht="15.5" x14ac:dyDescent="0.35">
      <c r="B1431" s="1" t="s">
        <v>943</v>
      </c>
      <c r="C1431" s="1" t="s">
        <v>3812</v>
      </c>
      <c r="D1431" t="s">
        <v>4734</v>
      </c>
      <c r="E1431" t="s">
        <v>7090</v>
      </c>
      <c r="F1431" t="s">
        <v>7089</v>
      </c>
      <c r="I1431" t="s">
        <v>943</v>
      </c>
      <c r="J1431">
        <v>26.41</v>
      </c>
      <c r="K1431" t="str">
        <f t="shared" si="66"/>
        <v>Overweight</v>
      </c>
      <c r="L1431">
        <v>11.4</v>
      </c>
      <c r="M1431" t="str">
        <f t="shared" si="67"/>
        <v>Diabetes</v>
      </c>
      <c r="N1431" t="str">
        <f>PROPER('Medical Examinations'!D1429)</f>
        <v>No</v>
      </c>
      <c r="O1431" t="s">
        <v>2380</v>
      </c>
      <c r="P1431" t="s">
        <v>2380</v>
      </c>
      <c r="Q1431" s="20">
        <v>0</v>
      </c>
      <c r="R1431" t="str">
        <f>PROPER('Answer Data Cleaning'!AA1431)</f>
        <v>No</v>
      </c>
      <c r="T1431" t="s">
        <v>1460</v>
      </c>
      <c r="U1431" s="24" t="str">
        <f>TEXT(_xlfn.CONCAT('Answer Data Cleaning'!M1431,"-",'Answer Data Cleaning'!L1431,"-",'Answer Data Cleaning'!K1431),"DD-MMM-YYYY")</f>
        <v>25-Dec-1964</v>
      </c>
      <c r="V1431">
        <f t="shared" si="68"/>
        <v>58</v>
      </c>
      <c r="W1431">
        <v>0</v>
      </c>
      <c r="X1431" s="22">
        <v>11944.59</v>
      </c>
      <c r="Y1431" t="s">
        <v>12</v>
      </c>
      <c r="Z1431" t="s">
        <v>11</v>
      </c>
      <c r="AA1431" t="s">
        <v>168</v>
      </c>
    </row>
    <row r="1432" spans="2:27" ht="15.5" x14ac:dyDescent="0.35">
      <c r="B1432" s="1" t="s">
        <v>942</v>
      </c>
      <c r="C1432" s="1" t="s">
        <v>3813</v>
      </c>
      <c r="D1432" t="s">
        <v>4734</v>
      </c>
      <c r="E1432" t="s">
        <v>5571</v>
      </c>
      <c r="F1432" t="s">
        <v>4858</v>
      </c>
      <c r="I1432" t="s">
        <v>942</v>
      </c>
      <c r="J1432">
        <v>34.1</v>
      </c>
      <c r="K1432" t="str">
        <f t="shared" si="66"/>
        <v>Obesity</v>
      </c>
      <c r="L1432">
        <v>6.29</v>
      </c>
      <c r="M1432" t="str">
        <f t="shared" si="67"/>
        <v>Prediabetes</v>
      </c>
      <c r="N1432" t="str">
        <f>PROPER('Medical Examinations'!D1430)</f>
        <v>Yes</v>
      </c>
      <c r="O1432" t="s">
        <v>2380</v>
      </c>
      <c r="P1432" t="s">
        <v>2383</v>
      </c>
      <c r="Q1432">
        <v>1</v>
      </c>
      <c r="R1432" t="str">
        <f>PROPER('Answer Data Cleaning'!AA1432)</f>
        <v>No</v>
      </c>
      <c r="T1432" t="s">
        <v>1461</v>
      </c>
      <c r="U1432" s="24" t="str">
        <f>TEXT(_xlfn.CONCAT('Answer Data Cleaning'!M1432,"-",'Answer Data Cleaning'!L1432,"-",'Answer Data Cleaning'!K1432),"DD-MMM-YYYY")</f>
        <v>01-Nov-1965</v>
      </c>
      <c r="V1432">
        <f t="shared" si="68"/>
        <v>57</v>
      </c>
      <c r="W1432">
        <v>1</v>
      </c>
      <c r="X1432" s="22">
        <v>11945.13</v>
      </c>
      <c r="Y1432" t="s">
        <v>12</v>
      </c>
      <c r="Z1432" t="s">
        <v>11</v>
      </c>
      <c r="AA1432" t="s">
        <v>23</v>
      </c>
    </row>
    <row r="1433" spans="2:27" ht="15.5" x14ac:dyDescent="0.35">
      <c r="B1433" s="1" t="s">
        <v>941</v>
      </c>
      <c r="C1433" s="1" t="s">
        <v>3814</v>
      </c>
      <c r="D1433" t="s">
        <v>4737</v>
      </c>
      <c r="E1433" t="s">
        <v>7092</v>
      </c>
      <c r="F1433" t="s">
        <v>7091</v>
      </c>
      <c r="I1433" t="s">
        <v>941</v>
      </c>
      <c r="J1433">
        <v>17.3</v>
      </c>
      <c r="K1433" t="str">
        <f t="shared" si="66"/>
        <v>Underweight</v>
      </c>
      <c r="L1433">
        <v>9.2799999999999994</v>
      </c>
      <c r="M1433" t="str">
        <f t="shared" si="67"/>
        <v>Diabetes</v>
      </c>
      <c r="N1433" t="str">
        <f>PROPER('Medical Examinations'!D1431)</f>
        <v>No</v>
      </c>
      <c r="O1433" t="s">
        <v>2380</v>
      </c>
      <c r="P1433" t="s">
        <v>2380</v>
      </c>
      <c r="Q1433" s="20">
        <v>0</v>
      </c>
      <c r="R1433" t="str">
        <f>PROPER('Answer Data Cleaning'!AA1433)</f>
        <v>No</v>
      </c>
      <c r="T1433" t="s">
        <v>1462</v>
      </c>
      <c r="U1433" s="24" t="str">
        <f>TEXT(_xlfn.CONCAT('Answer Data Cleaning'!M1433,"-",'Answer Data Cleaning'!L1433,"-",'Answer Data Cleaning'!K1433),"DD-MMM-YYYY")</f>
        <v>29-Sep-1964</v>
      </c>
      <c r="V1433">
        <f t="shared" si="68"/>
        <v>58</v>
      </c>
      <c r="W1433">
        <v>1</v>
      </c>
      <c r="X1433" s="22">
        <v>11946.63</v>
      </c>
      <c r="Y1433" t="s">
        <v>12</v>
      </c>
      <c r="Z1433" t="s">
        <v>11</v>
      </c>
      <c r="AA1433" t="s">
        <v>13</v>
      </c>
    </row>
    <row r="1434" spans="2:27" ht="15.5" x14ac:dyDescent="0.35">
      <c r="B1434" s="1" t="s">
        <v>940</v>
      </c>
      <c r="C1434" s="1" t="s">
        <v>3815</v>
      </c>
      <c r="D1434" t="s">
        <v>5612</v>
      </c>
      <c r="E1434" t="s">
        <v>7094</v>
      </c>
      <c r="F1434" t="s">
        <v>7093</v>
      </c>
      <c r="I1434" t="s">
        <v>940</v>
      </c>
      <c r="J1434">
        <v>35.020000000000003</v>
      </c>
      <c r="K1434" t="str">
        <f t="shared" si="66"/>
        <v>Obesity</v>
      </c>
      <c r="L1434">
        <v>4.78</v>
      </c>
      <c r="M1434" t="str">
        <f t="shared" si="67"/>
        <v>Normal</v>
      </c>
      <c r="N1434" t="str">
        <f>PROPER('Medical Examinations'!D1432)</f>
        <v>No</v>
      </c>
      <c r="O1434" t="s">
        <v>2380</v>
      </c>
      <c r="P1434" t="s">
        <v>2383</v>
      </c>
      <c r="Q1434">
        <v>1</v>
      </c>
      <c r="R1434" t="str">
        <f>PROPER('Answer Data Cleaning'!AA1434)</f>
        <v>No</v>
      </c>
      <c r="T1434" t="s">
        <v>1463</v>
      </c>
      <c r="U1434" s="24" t="str">
        <f>TEXT(_xlfn.CONCAT('Answer Data Cleaning'!M1434,"-",'Answer Data Cleaning'!L1434,"-",'Answer Data Cleaning'!K1434),"DD-MMM-YYYY")</f>
        <v>22-Dec-1967</v>
      </c>
      <c r="V1434">
        <f t="shared" si="68"/>
        <v>55</v>
      </c>
      <c r="W1434">
        <v>3</v>
      </c>
      <c r="X1434" s="22">
        <v>11987.17</v>
      </c>
      <c r="Y1434" t="s">
        <v>12</v>
      </c>
      <c r="Z1434" t="s">
        <v>12</v>
      </c>
      <c r="AA1434" t="s">
        <v>13</v>
      </c>
    </row>
    <row r="1435" spans="2:27" ht="15.5" x14ac:dyDescent="0.35">
      <c r="B1435" s="1" t="s">
        <v>939</v>
      </c>
      <c r="C1435" s="1" t="s">
        <v>3816</v>
      </c>
      <c r="D1435" t="s">
        <v>4734</v>
      </c>
      <c r="E1435" t="s">
        <v>4780</v>
      </c>
      <c r="F1435" t="s">
        <v>7095</v>
      </c>
      <c r="I1435" t="s">
        <v>939</v>
      </c>
      <c r="J1435">
        <v>37.1</v>
      </c>
      <c r="K1435" t="str">
        <f t="shared" si="66"/>
        <v>Obesity</v>
      </c>
      <c r="L1435">
        <v>8.8699999999999992</v>
      </c>
      <c r="M1435" t="str">
        <f t="shared" si="67"/>
        <v>Diabetes</v>
      </c>
      <c r="N1435" t="str">
        <f>PROPER('Medical Examinations'!D1433)</f>
        <v>Yes</v>
      </c>
      <c r="O1435" t="s">
        <v>2380</v>
      </c>
      <c r="P1435" t="s">
        <v>2380</v>
      </c>
      <c r="Q1435" s="20">
        <v>0</v>
      </c>
      <c r="R1435" t="str">
        <f>PROPER('Answer Data Cleaning'!AA1435)</f>
        <v>No</v>
      </c>
      <c r="T1435" t="s">
        <v>1464</v>
      </c>
      <c r="U1435" s="24" t="str">
        <f>TEXT(_xlfn.CONCAT('Answer Data Cleaning'!M1435,"-",'Answer Data Cleaning'!L1435,"-",'Answer Data Cleaning'!K1435),"DD-MMM-YYYY")</f>
        <v>04-Jul-1983</v>
      </c>
      <c r="V1435">
        <f t="shared" si="68"/>
        <v>39</v>
      </c>
      <c r="W1435">
        <v>3</v>
      </c>
      <c r="X1435" s="22">
        <v>11987.68</v>
      </c>
      <c r="Y1435" t="s">
        <v>12</v>
      </c>
      <c r="Z1435" t="s">
        <v>11</v>
      </c>
      <c r="AA1435" t="s">
        <v>535</v>
      </c>
    </row>
    <row r="1436" spans="2:27" ht="15.5" x14ac:dyDescent="0.35">
      <c r="B1436" s="1" t="s">
        <v>938</v>
      </c>
      <c r="C1436" s="1" t="s">
        <v>3817</v>
      </c>
      <c r="D1436" t="s">
        <v>4734</v>
      </c>
      <c r="E1436" t="s">
        <v>7097</v>
      </c>
      <c r="F1436" t="s">
        <v>7096</v>
      </c>
      <c r="I1436" t="s">
        <v>938</v>
      </c>
      <c r="J1436">
        <v>16.79</v>
      </c>
      <c r="K1436" t="str">
        <f t="shared" si="66"/>
        <v>Underweight</v>
      </c>
      <c r="L1436">
        <v>11.4</v>
      </c>
      <c r="M1436" t="str">
        <f t="shared" si="67"/>
        <v>Diabetes</v>
      </c>
      <c r="N1436" t="str">
        <f>PROPER('Medical Examinations'!D1434)</f>
        <v>No</v>
      </c>
      <c r="O1436" t="s">
        <v>2380</v>
      </c>
      <c r="P1436" t="s">
        <v>2380</v>
      </c>
      <c r="Q1436" s="20">
        <v>0</v>
      </c>
      <c r="R1436" t="str">
        <f>PROPER('Answer Data Cleaning'!AA1436)</f>
        <v>No</v>
      </c>
      <c r="T1436" t="s">
        <v>1465</v>
      </c>
      <c r="U1436" s="24" t="str">
        <f>TEXT(_xlfn.CONCAT('Answer Data Cleaning'!M1436,"-",'Answer Data Cleaning'!L1436,"-",'Answer Data Cleaning'!K1436),"DD-MMM-YYYY")</f>
        <v>12-Dec-1993</v>
      </c>
      <c r="V1436">
        <f t="shared" si="68"/>
        <v>29</v>
      </c>
      <c r="W1436">
        <v>0</v>
      </c>
      <c r="X1436" s="22">
        <v>11994.89</v>
      </c>
      <c r="Y1436" t="s">
        <v>12</v>
      </c>
      <c r="Z1436" t="s">
        <v>11</v>
      </c>
      <c r="AA1436" t="s">
        <v>23</v>
      </c>
    </row>
    <row r="1437" spans="2:27" ht="15.5" x14ac:dyDescent="0.35">
      <c r="B1437" s="1" t="s">
        <v>937</v>
      </c>
      <c r="C1437" s="1" t="s">
        <v>3818</v>
      </c>
      <c r="D1437" t="s">
        <v>4734</v>
      </c>
      <c r="E1437" t="s">
        <v>5371</v>
      </c>
      <c r="F1437" t="s">
        <v>7098</v>
      </c>
      <c r="I1437" t="s">
        <v>937</v>
      </c>
      <c r="J1437">
        <v>31.635000000000002</v>
      </c>
      <c r="K1437" t="str">
        <f t="shared" si="66"/>
        <v>Obesity</v>
      </c>
      <c r="L1437">
        <v>9.1300000000000008</v>
      </c>
      <c r="M1437" t="str">
        <f t="shared" si="67"/>
        <v>Diabetes</v>
      </c>
      <c r="N1437" t="str">
        <f>PROPER('Medical Examinations'!D1435)</f>
        <v>Yes</v>
      </c>
      <c r="O1437" t="s">
        <v>2380</v>
      </c>
      <c r="P1437" t="s">
        <v>2380</v>
      </c>
      <c r="Q1437" s="20">
        <v>0</v>
      </c>
      <c r="R1437" t="str">
        <f>PROPER('Answer Data Cleaning'!AA1437)</f>
        <v>No</v>
      </c>
      <c r="T1437" t="s">
        <v>1466</v>
      </c>
      <c r="U1437" s="24" t="str">
        <f>TEXT(_xlfn.CONCAT('Answer Data Cleaning'!M1437,"-",'Answer Data Cleaning'!L1437,"-",'Answer Data Cleaning'!K1437),"DD-MMM-YYYY")</f>
        <v>17-Oct-1982</v>
      </c>
      <c r="V1437">
        <f t="shared" si="68"/>
        <v>40</v>
      </c>
      <c r="W1437">
        <v>3</v>
      </c>
      <c r="X1437" s="22">
        <v>12001.29</v>
      </c>
      <c r="Y1437" t="s">
        <v>12</v>
      </c>
      <c r="Z1437" t="s">
        <v>12</v>
      </c>
      <c r="AA1437" t="s">
        <v>300</v>
      </c>
    </row>
    <row r="1438" spans="2:27" ht="15.5" x14ac:dyDescent="0.35">
      <c r="B1438" s="1" t="s">
        <v>936</v>
      </c>
      <c r="C1438" s="1" t="s">
        <v>3819</v>
      </c>
      <c r="D1438" t="s">
        <v>4734</v>
      </c>
      <c r="E1438" t="s">
        <v>7099</v>
      </c>
      <c r="F1438" t="s">
        <v>5309</v>
      </c>
      <c r="I1438" t="s">
        <v>936</v>
      </c>
      <c r="J1438">
        <v>24.19</v>
      </c>
      <c r="K1438" t="str">
        <f t="shared" si="66"/>
        <v>Normal Weight</v>
      </c>
      <c r="L1438">
        <v>6.22</v>
      </c>
      <c r="M1438" t="str">
        <f t="shared" si="67"/>
        <v>Prediabetes</v>
      </c>
      <c r="N1438" t="str">
        <f>PROPER('Medical Examinations'!D1436)</f>
        <v>Yes</v>
      </c>
      <c r="O1438" t="s">
        <v>2380</v>
      </c>
      <c r="P1438" t="s">
        <v>2383</v>
      </c>
      <c r="Q1438">
        <v>1</v>
      </c>
      <c r="R1438" t="str">
        <f>PROPER('Answer Data Cleaning'!AA1438)</f>
        <v>No</v>
      </c>
      <c r="T1438" t="s">
        <v>1467</v>
      </c>
      <c r="U1438" s="24" t="str">
        <f>TEXT(_xlfn.CONCAT('Answer Data Cleaning'!M1438,"-",'Answer Data Cleaning'!L1438,"-",'Answer Data Cleaning'!K1438),"DD-MMM-YYYY")</f>
        <v>09-Jun-1965</v>
      </c>
      <c r="V1438">
        <f t="shared" si="68"/>
        <v>57</v>
      </c>
      <c r="W1438">
        <v>0</v>
      </c>
      <c r="X1438" s="22">
        <v>12029.29</v>
      </c>
      <c r="Y1438" t="s">
        <v>12</v>
      </c>
      <c r="Z1438" t="s">
        <v>11</v>
      </c>
      <c r="AA1438" t="s">
        <v>247</v>
      </c>
    </row>
    <row r="1439" spans="2:27" ht="15.5" x14ac:dyDescent="0.35">
      <c r="B1439" s="1" t="s">
        <v>935</v>
      </c>
      <c r="C1439" s="1" t="s">
        <v>3820</v>
      </c>
      <c r="D1439" t="s">
        <v>4737</v>
      </c>
      <c r="E1439" t="s">
        <v>7101</v>
      </c>
      <c r="F1439" t="s">
        <v>7100</v>
      </c>
      <c r="I1439" t="s">
        <v>935</v>
      </c>
      <c r="J1439">
        <v>35.29</v>
      </c>
      <c r="K1439" t="str">
        <f t="shared" si="66"/>
        <v>Obesity</v>
      </c>
      <c r="L1439">
        <v>5.9</v>
      </c>
      <c r="M1439" t="str">
        <f t="shared" si="67"/>
        <v>Prediabetes</v>
      </c>
      <c r="N1439" t="str">
        <f>PROPER('Medical Examinations'!D1437)</f>
        <v>No</v>
      </c>
      <c r="O1439" t="s">
        <v>2380</v>
      </c>
      <c r="P1439" t="s">
        <v>2383</v>
      </c>
      <c r="Q1439">
        <v>1</v>
      </c>
      <c r="R1439" t="str">
        <f>PROPER('Answer Data Cleaning'!AA1439)</f>
        <v>No</v>
      </c>
      <c r="T1439" t="s">
        <v>1468</v>
      </c>
      <c r="U1439" s="24" t="str">
        <f>TEXT(_xlfn.CONCAT('Answer Data Cleaning'!M1439,"-",'Answer Data Cleaning'!L1439,"-",'Answer Data Cleaning'!K1439),"DD-MMM-YYYY")</f>
        <v>29-Oct-1965</v>
      </c>
      <c r="V1439">
        <f t="shared" si="68"/>
        <v>57</v>
      </c>
      <c r="W1439">
        <v>1</v>
      </c>
      <c r="X1439" s="22">
        <v>12032.33</v>
      </c>
      <c r="Y1439" t="s">
        <v>12</v>
      </c>
      <c r="Z1439" t="s">
        <v>16</v>
      </c>
      <c r="AA1439" t="s">
        <v>42</v>
      </c>
    </row>
    <row r="1440" spans="2:27" ht="15.5" x14ac:dyDescent="0.35">
      <c r="B1440" s="1" t="s">
        <v>934</v>
      </c>
      <c r="C1440" s="1" t="s">
        <v>3821</v>
      </c>
      <c r="D1440" t="s">
        <v>4734</v>
      </c>
      <c r="E1440" t="s">
        <v>6285</v>
      </c>
      <c r="F1440" t="s">
        <v>7102</v>
      </c>
      <c r="I1440" t="s">
        <v>934</v>
      </c>
      <c r="J1440">
        <v>35.299999999999997</v>
      </c>
      <c r="K1440" t="str">
        <f t="shared" si="66"/>
        <v>Obesity</v>
      </c>
      <c r="L1440">
        <v>4.45</v>
      </c>
      <c r="M1440" t="str">
        <f t="shared" si="67"/>
        <v>Normal</v>
      </c>
      <c r="N1440" t="str">
        <f>PROPER('Medical Examinations'!D1438)</f>
        <v>No</v>
      </c>
      <c r="O1440" t="s">
        <v>2380</v>
      </c>
      <c r="P1440" t="s">
        <v>2380</v>
      </c>
      <c r="Q1440" s="20">
        <v>0</v>
      </c>
      <c r="R1440" t="str">
        <f>PROPER('Answer Data Cleaning'!AA1440)</f>
        <v>No</v>
      </c>
      <c r="T1440" t="s">
        <v>1469</v>
      </c>
      <c r="U1440" s="24" t="str">
        <f>TEXT(_xlfn.CONCAT('Answer Data Cleaning'!M1440,"-",'Answer Data Cleaning'!L1440,"-",'Answer Data Cleaning'!K1440),"DD-MMM-YYYY")</f>
        <v>16-Oct-1979</v>
      </c>
      <c r="V1440">
        <f t="shared" si="68"/>
        <v>43</v>
      </c>
      <c r="W1440">
        <v>2</v>
      </c>
      <c r="X1440" s="22">
        <v>12035.18</v>
      </c>
      <c r="Y1440" t="s">
        <v>12</v>
      </c>
      <c r="Z1440" t="s">
        <v>12</v>
      </c>
      <c r="AA1440" t="s">
        <v>300</v>
      </c>
    </row>
    <row r="1441" spans="2:27" ht="15.5" x14ac:dyDescent="0.35">
      <c r="B1441" s="1" t="s">
        <v>933</v>
      </c>
      <c r="C1441" s="1" t="s">
        <v>3822</v>
      </c>
      <c r="D1441" t="s">
        <v>4734</v>
      </c>
      <c r="E1441" t="s">
        <v>5292</v>
      </c>
      <c r="F1441" t="s">
        <v>7103</v>
      </c>
      <c r="I1441" t="s">
        <v>933</v>
      </c>
      <c r="J1441">
        <v>35.64</v>
      </c>
      <c r="K1441" t="str">
        <f t="shared" si="66"/>
        <v>Obesity</v>
      </c>
      <c r="L1441">
        <v>6.17</v>
      </c>
      <c r="M1441" t="str">
        <f t="shared" si="67"/>
        <v>Prediabetes</v>
      </c>
      <c r="N1441" t="str">
        <f>PROPER('Medical Examinations'!D1439)</f>
        <v>No</v>
      </c>
      <c r="O1441" t="s">
        <v>2380</v>
      </c>
      <c r="P1441" t="s">
        <v>2383</v>
      </c>
      <c r="Q1441">
        <v>1</v>
      </c>
      <c r="R1441" t="str">
        <f>PROPER('Answer Data Cleaning'!AA1441)</f>
        <v>No</v>
      </c>
      <c r="T1441" t="s">
        <v>1470</v>
      </c>
      <c r="U1441" s="24" t="str">
        <f>TEXT(_xlfn.CONCAT('Answer Data Cleaning'!M1441,"-",'Answer Data Cleaning'!L1441,"-",'Answer Data Cleaning'!K1441),"DD-MMM-YYYY")</f>
        <v>24-Nov-1966</v>
      </c>
      <c r="V1441">
        <f t="shared" si="68"/>
        <v>56</v>
      </c>
      <c r="W1441">
        <v>1</v>
      </c>
      <c r="X1441" s="22">
        <v>12044.34</v>
      </c>
      <c r="Y1441" t="s">
        <v>12</v>
      </c>
      <c r="Z1441" t="s">
        <v>16</v>
      </c>
      <c r="AA1441" t="s">
        <v>23</v>
      </c>
    </row>
    <row r="1442" spans="2:27" ht="15.5" x14ac:dyDescent="0.35">
      <c r="B1442" s="1" t="s">
        <v>932</v>
      </c>
      <c r="C1442" s="1" t="s">
        <v>3823</v>
      </c>
      <c r="D1442" t="s">
        <v>4734</v>
      </c>
      <c r="E1442" t="s">
        <v>6080</v>
      </c>
      <c r="F1442" t="s">
        <v>7104</v>
      </c>
      <c r="I1442" t="s">
        <v>932</v>
      </c>
      <c r="J1442">
        <v>33.1</v>
      </c>
      <c r="K1442" t="str">
        <f t="shared" si="66"/>
        <v>Obesity</v>
      </c>
      <c r="L1442">
        <v>4.93</v>
      </c>
      <c r="M1442" t="str">
        <f t="shared" si="67"/>
        <v>Normal</v>
      </c>
      <c r="N1442" t="str">
        <f>PROPER('Medical Examinations'!D1440)</f>
        <v>No</v>
      </c>
      <c r="O1442" t="s">
        <v>2380</v>
      </c>
      <c r="P1442" t="s">
        <v>2380</v>
      </c>
      <c r="Q1442" s="20">
        <v>0</v>
      </c>
      <c r="R1442" t="str">
        <f>PROPER('Answer Data Cleaning'!AA1442)</f>
        <v>No</v>
      </c>
      <c r="T1442" t="s">
        <v>1471</v>
      </c>
      <c r="U1442" s="24" t="str">
        <f>TEXT(_xlfn.CONCAT('Answer Data Cleaning'!M1442,"-",'Answer Data Cleaning'!L1442,"-",'Answer Data Cleaning'!K1442),"DD-MMM-YYYY")</f>
        <v>07-Sep-1986</v>
      </c>
      <c r="V1442">
        <f t="shared" si="68"/>
        <v>36</v>
      </c>
      <c r="W1442">
        <v>3</v>
      </c>
      <c r="X1442" s="22">
        <v>12048.13</v>
      </c>
      <c r="Y1442" t="s">
        <v>12</v>
      </c>
      <c r="Z1442" t="s">
        <v>11</v>
      </c>
      <c r="AA1442" t="s">
        <v>535</v>
      </c>
    </row>
    <row r="1443" spans="2:27" ht="15.5" x14ac:dyDescent="0.35">
      <c r="B1443" s="1" t="s">
        <v>931</v>
      </c>
      <c r="C1443" s="1" t="s">
        <v>3824</v>
      </c>
      <c r="D1443" t="s">
        <v>4734</v>
      </c>
      <c r="E1443" t="s">
        <v>7106</v>
      </c>
      <c r="F1443" t="s">
        <v>7105</v>
      </c>
      <c r="I1443" t="s">
        <v>931</v>
      </c>
      <c r="J1443">
        <v>26.41</v>
      </c>
      <c r="K1443" t="str">
        <f t="shared" si="66"/>
        <v>Overweight</v>
      </c>
      <c r="L1443">
        <v>7.32</v>
      </c>
      <c r="M1443" t="str">
        <f t="shared" si="67"/>
        <v>Diabetes</v>
      </c>
      <c r="N1443" t="str">
        <f>PROPER('Medical Examinations'!D1441)</f>
        <v>Yes</v>
      </c>
      <c r="O1443" t="s">
        <v>2380</v>
      </c>
      <c r="P1443" t="s">
        <v>2380</v>
      </c>
      <c r="Q1443">
        <v>1</v>
      </c>
      <c r="R1443" t="str">
        <f>PROPER('Answer Data Cleaning'!AA1443)</f>
        <v>No</v>
      </c>
      <c r="T1443" t="s">
        <v>1472</v>
      </c>
      <c r="U1443" s="24" t="str">
        <f>TEXT(_xlfn.CONCAT('Answer Data Cleaning'!M1443,"-",'Answer Data Cleaning'!L1443,"-",'Answer Data Cleaning'!K1443),"DD-MMM-YYYY")</f>
        <v>02-Sep-1984</v>
      </c>
      <c r="V1443">
        <f t="shared" si="68"/>
        <v>38</v>
      </c>
      <c r="W1443">
        <v>3</v>
      </c>
      <c r="X1443" s="22">
        <v>12091.34</v>
      </c>
      <c r="Y1443" t="s">
        <v>12</v>
      </c>
      <c r="Z1443" t="s">
        <v>11</v>
      </c>
      <c r="AA1443" t="s">
        <v>632</v>
      </c>
    </row>
    <row r="1444" spans="2:27" ht="15.5" x14ac:dyDescent="0.35">
      <c r="B1444" s="1" t="s">
        <v>930</v>
      </c>
      <c r="C1444" s="1" t="s">
        <v>3825</v>
      </c>
      <c r="D1444" t="s">
        <v>4734</v>
      </c>
      <c r="E1444" t="s">
        <v>7107</v>
      </c>
      <c r="F1444" t="s">
        <v>5012</v>
      </c>
      <c r="I1444" t="s">
        <v>930</v>
      </c>
      <c r="J1444">
        <v>29.9</v>
      </c>
      <c r="K1444" t="str">
        <f t="shared" si="66"/>
        <v>Overweight</v>
      </c>
      <c r="L1444">
        <v>5.27</v>
      </c>
      <c r="M1444" t="str">
        <f t="shared" si="67"/>
        <v>Normal</v>
      </c>
      <c r="N1444" t="str">
        <f>PROPER('Medical Examinations'!D1442)</f>
        <v>No</v>
      </c>
      <c r="O1444" t="s">
        <v>2380</v>
      </c>
      <c r="P1444" t="s">
        <v>2383</v>
      </c>
      <c r="Q1444">
        <v>1</v>
      </c>
      <c r="R1444" t="str">
        <f>PROPER('Answer Data Cleaning'!AA1444)</f>
        <v>No</v>
      </c>
      <c r="T1444" t="s">
        <v>1473</v>
      </c>
      <c r="U1444" s="24" t="str">
        <f>TEXT(_xlfn.CONCAT('Answer Data Cleaning'!M1444,"-",'Answer Data Cleaning'!L1444,"-",'Answer Data Cleaning'!K1444),"DD-MMM-YYYY")</f>
        <v>21-Jun-1968</v>
      </c>
      <c r="V1444">
        <f t="shared" si="68"/>
        <v>54</v>
      </c>
      <c r="W1444">
        <v>3</v>
      </c>
      <c r="X1444" s="22">
        <v>12094.48</v>
      </c>
      <c r="Y1444" t="s">
        <v>12</v>
      </c>
      <c r="Z1444" t="s">
        <v>12</v>
      </c>
      <c r="AA1444" t="s">
        <v>42</v>
      </c>
    </row>
    <row r="1445" spans="2:27" ht="15.5" x14ac:dyDescent="0.35">
      <c r="B1445" s="1" t="s">
        <v>929</v>
      </c>
      <c r="C1445" s="1" t="s">
        <v>3826</v>
      </c>
      <c r="D1445" t="s">
        <v>4737</v>
      </c>
      <c r="E1445" t="s">
        <v>4898</v>
      </c>
      <c r="F1445" t="s">
        <v>7108</v>
      </c>
      <c r="I1445" t="s">
        <v>929</v>
      </c>
      <c r="J1445">
        <v>25.24</v>
      </c>
      <c r="K1445" t="str">
        <f t="shared" si="66"/>
        <v>Overweight</v>
      </c>
      <c r="L1445">
        <v>5.82</v>
      </c>
      <c r="M1445" t="str">
        <f t="shared" si="67"/>
        <v>Prediabetes</v>
      </c>
      <c r="N1445" t="str">
        <f>PROPER('Medical Examinations'!D1443)</f>
        <v>No</v>
      </c>
      <c r="O1445" t="s">
        <v>2380</v>
      </c>
      <c r="P1445" t="s">
        <v>2380</v>
      </c>
      <c r="Q1445">
        <v>1</v>
      </c>
      <c r="R1445" t="str">
        <f>PROPER('Answer Data Cleaning'!AA1445)</f>
        <v>No</v>
      </c>
      <c r="T1445" t="s">
        <v>1474</v>
      </c>
      <c r="U1445" s="24" t="str">
        <f>TEXT(_xlfn.CONCAT('Answer Data Cleaning'!M1445,"-",'Answer Data Cleaning'!L1445,"-",'Answer Data Cleaning'!K1445),"DD-MMM-YYYY")</f>
        <v>09-Dec-1968</v>
      </c>
      <c r="V1445">
        <f t="shared" si="68"/>
        <v>54</v>
      </c>
      <c r="W1445">
        <v>2</v>
      </c>
      <c r="X1445" s="22">
        <v>12096.65</v>
      </c>
      <c r="Y1445" t="s">
        <v>12</v>
      </c>
      <c r="Z1445" t="s">
        <v>16</v>
      </c>
      <c r="AA1445" t="s">
        <v>247</v>
      </c>
    </row>
    <row r="1446" spans="2:27" ht="15.5" x14ac:dyDescent="0.35">
      <c r="B1446" s="1" t="s">
        <v>928</v>
      </c>
      <c r="C1446" s="1" t="s">
        <v>3827</v>
      </c>
      <c r="D1446" t="s">
        <v>4734</v>
      </c>
      <c r="E1446" t="s">
        <v>5621</v>
      </c>
      <c r="F1446" t="s">
        <v>7109</v>
      </c>
      <c r="I1446" t="s">
        <v>928</v>
      </c>
      <c r="J1446">
        <v>25.08</v>
      </c>
      <c r="K1446" t="str">
        <f t="shared" si="66"/>
        <v>Overweight</v>
      </c>
      <c r="L1446">
        <v>5.8</v>
      </c>
      <c r="M1446" t="str">
        <f t="shared" si="67"/>
        <v>Prediabetes</v>
      </c>
      <c r="N1446" t="str">
        <f>PROPER('Medical Examinations'!D1444)</f>
        <v>No</v>
      </c>
      <c r="O1446" t="s">
        <v>2380</v>
      </c>
      <c r="P1446" t="s">
        <v>2383</v>
      </c>
      <c r="Q1446">
        <v>1</v>
      </c>
      <c r="R1446" t="str">
        <f>PROPER('Answer Data Cleaning'!AA1446)</f>
        <v>No</v>
      </c>
      <c r="T1446" t="s">
        <v>1475</v>
      </c>
      <c r="U1446" s="24" t="str">
        <f>TEXT(_xlfn.CONCAT('Answer Data Cleaning'!M1446,"-",'Answer Data Cleaning'!L1446,"-",'Answer Data Cleaning'!K1446),"DD-MMM-YYYY")</f>
        <v>25-Oct-1968</v>
      </c>
      <c r="V1446">
        <f t="shared" si="68"/>
        <v>54</v>
      </c>
      <c r="W1446">
        <v>3</v>
      </c>
      <c r="X1446" s="22">
        <v>12105.32</v>
      </c>
      <c r="Y1446" t="s">
        <v>12</v>
      </c>
      <c r="Z1446" t="s">
        <v>12</v>
      </c>
      <c r="AA1446" t="s">
        <v>42</v>
      </c>
    </row>
    <row r="1447" spans="2:27" ht="15.5" x14ac:dyDescent="0.35">
      <c r="B1447" s="1" t="s">
        <v>927</v>
      </c>
      <c r="C1447" s="1" t="s">
        <v>3828</v>
      </c>
      <c r="D1447" t="s">
        <v>4734</v>
      </c>
      <c r="E1447" t="s">
        <v>7110</v>
      </c>
      <c r="F1447" t="s">
        <v>4745</v>
      </c>
      <c r="I1447" t="s">
        <v>927</v>
      </c>
      <c r="J1447">
        <v>29.164999999999999</v>
      </c>
      <c r="K1447" t="str">
        <f t="shared" si="66"/>
        <v>Overweight</v>
      </c>
      <c r="L1447">
        <v>4.87</v>
      </c>
      <c r="M1447" t="str">
        <f t="shared" si="67"/>
        <v>Normal</v>
      </c>
      <c r="N1447" t="str">
        <f>PROPER('Medical Examinations'!D1445)</f>
        <v>No</v>
      </c>
      <c r="O1447" t="s">
        <v>2382</v>
      </c>
      <c r="P1447" t="s">
        <v>2380</v>
      </c>
      <c r="Q1447">
        <v>1</v>
      </c>
      <c r="R1447" t="str">
        <f>PROPER('Answer Data Cleaning'!AA1447)</f>
        <v>No</v>
      </c>
      <c r="T1447" t="s">
        <v>1476</v>
      </c>
      <c r="U1447" s="24" t="str">
        <f>TEXT(_xlfn.CONCAT('Answer Data Cleaning'!M1447,"-",'Answer Data Cleaning'!L1447,"-",'Answer Data Cleaning'!K1447),"DD-MMM-YYYY")</f>
        <v>20-Jul-1963</v>
      </c>
      <c r="V1447">
        <f t="shared" si="68"/>
        <v>59</v>
      </c>
      <c r="W1447">
        <v>0</v>
      </c>
      <c r="X1447" s="22">
        <v>12124.99</v>
      </c>
      <c r="Y1447" t="s">
        <v>12</v>
      </c>
      <c r="Z1447" t="s">
        <v>16</v>
      </c>
      <c r="AA1447" t="s">
        <v>23</v>
      </c>
    </row>
    <row r="1448" spans="2:27" ht="15.5" x14ac:dyDescent="0.35">
      <c r="B1448" s="1" t="s">
        <v>926</v>
      </c>
      <c r="C1448" s="1" t="s">
        <v>3829</v>
      </c>
      <c r="D1448" t="s">
        <v>4737</v>
      </c>
      <c r="E1448" t="s">
        <v>7112</v>
      </c>
      <c r="F1448" t="s">
        <v>7111</v>
      </c>
      <c r="I1448" t="s">
        <v>926</v>
      </c>
      <c r="J1448">
        <v>15.05</v>
      </c>
      <c r="K1448" t="str">
        <f t="shared" si="66"/>
        <v>Underweight</v>
      </c>
      <c r="L1448">
        <v>8.1199999999999992</v>
      </c>
      <c r="M1448" t="str">
        <f t="shared" si="67"/>
        <v>Diabetes</v>
      </c>
      <c r="N1448" t="str">
        <f>PROPER('Medical Examinations'!D1446)</f>
        <v>No</v>
      </c>
      <c r="O1448" t="s">
        <v>2380</v>
      </c>
      <c r="P1448" t="s">
        <v>2380</v>
      </c>
      <c r="Q1448" s="20">
        <v>0</v>
      </c>
      <c r="R1448" t="str">
        <f>PROPER('Answer Data Cleaning'!AA1448)</f>
        <v>No</v>
      </c>
      <c r="T1448" t="s">
        <v>1477</v>
      </c>
      <c r="U1448" s="24" t="str">
        <f>TEXT(_xlfn.CONCAT('Answer Data Cleaning'!M1448,"-",'Answer Data Cleaning'!L1448,"-",'Answer Data Cleaning'!K1448),"DD-MMM-YYYY")</f>
        <v>04-Jun-1963</v>
      </c>
      <c r="V1448">
        <f t="shared" si="68"/>
        <v>60</v>
      </c>
      <c r="W1448">
        <v>0</v>
      </c>
      <c r="X1448" s="22">
        <v>12129.61</v>
      </c>
      <c r="Y1448" t="s">
        <v>12</v>
      </c>
      <c r="Z1448" t="s">
        <v>16</v>
      </c>
      <c r="AA1448" t="s">
        <v>23</v>
      </c>
    </row>
    <row r="1449" spans="2:27" ht="15.5" x14ac:dyDescent="0.35">
      <c r="B1449" s="1" t="s">
        <v>925</v>
      </c>
      <c r="C1449" s="1" t="s">
        <v>3830</v>
      </c>
      <c r="D1449" t="s">
        <v>4734</v>
      </c>
      <c r="E1449" t="s">
        <v>5137</v>
      </c>
      <c r="F1449" t="s">
        <v>4864</v>
      </c>
      <c r="I1449" t="s">
        <v>925</v>
      </c>
      <c r="J1449">
        <v>19.95</v>
      </c>
      <c r="K1449" t="str">
        <f t="shared" si="66"/>
        <v>Normal Weight</v>
      </c>
      <c r="L1449">
        <v>4.3600000000000003</v>
      </c>
      <c r="M1449" t="str">
        <f t="shared" si="67"/>
        <v>Normal</v>
      </c>
      <c r="N1449" t="str">
        <f>PROPER('Medical Examinations'!D1447)</f>
        <v>No</v>
      </c>
      <c r="O1449" t="s">
        <v>2380</v>
      </c>
      <c r="P1449" t="s">
        <v>2380</v>
      </c>
      <c r="Q1449">
        <v>2</v>
      </c>
      <c r="R1449" t="str">
        <f>PROPER('Answer Data Cleaning'!AA1449)</f>
        <v>No</v>
      </c>
      <c r="T1449" t="s">
        <v>1478</v>
      </c>
      <c r="U1449" s="24" t="str">
        <f>TEXT(_xlfn.CONCAT('Answer Data Cleaning'!M1449,"-",'Answer Data Cleaning'!L1449,"-",'Answer Data Cleaning'!K1449),"DD-MMM-YYYY")</f>
        <v>06-Nov-1991</v>
      </c>
      <c r="V1449">
        <f t="shared" si="68"/>
        <v>31</v>
      </c>
      <c r="W1449">
        <v>3</v>
      </c>
      <c r="X1449" s="22">
        <v>12130.8</v>
      </c>
      <c r="Y1449" t="s">
        <v>12</v>
      </c>
      <c r="Z1449" t="s">
        <v>12</v>
      </c>
      <c r="AA1449" t="s">
        <v>535</v>
      </c>
    </row>
    <row r="1450" spans="2:27" ht="15.5" x14ac:dyDescent="0.35">
      <c r="B1450" s="1" t="s">
        <v>924</v>
      </c>
      <c r="C1450" s="1" t="s">
        <v>3831</v>
      </c>
      <c r="D1450" t="s">
        <v>4734</v>
      </c>
      <c r="E1450" t="s">
        <v>6203</v>
      </c>
      <c r="F1450" t="s">
        <v>7113</v>
      </c>
      <c r="I1450" t="s">
        <v>924</v>
      </c>
      <c r="J1450">
        <v>16.66</v>
      </c>
      <c r="K1450" t="str">
        <f t="shared" si="66"/>
        <v>Underweight</v>
      </c>
      <c r="L1450">
        <v>9.16</v>
      </c>
      <c r="M1450" t="str">
        <f t="shared" si="67"/>
        <v>Diabetes</v>
      </c>
      <c r="N1450" t="str">
        <f>PROPER('Medical Examinations'!D1448)</f>
        <v>No</v>
      </c>
      <c r="O1450" t="s">
        <v>2380</v>
      </c>
      <c r="P1450" t="s">
        <v>2380</v>
      </c>
      <c r="Q1450" s="20">
        <v>0</v>
      </c>
      <c r="R1450" t="str">
        <f>PROPER('Answer Data Cleaning'!AA1450)</f>
        <v>No</v>
      </c>
      <c r="T1450" t="s">
        <v>1479</v>
      </c>
      <c r="U1450" s="24" t="str">
        <f>TEXT(_xlfn.CONCAT('Answer Data Cleaning'!M1450,"-",'Answer Data Cleaning'!L1450,"-",'Answer Data Cleaning'!K1450),"DD-MMM-YYYY")</f>
        <v>16-Sep-1974</v>
      </c>
      <c r="V1450">
        <f t="shared" si="68"/>
        <v>48</v>
      </c>
      <c r="W1450">
        <v>0</v>
      </c>
      <c r="X1450" s="22">
        <v>12137.6</v>
      </c>
      <c r="Y1450" t="s">
        <v>12</v>
      </c>
      <c r="Z1450" t="s">
        <v>12</v>
      </c>
      <c r="AA1450" t="s">
        <v>23</v>
      </c>
    </row>
    <row r="1451" spans="2:27" ht="15.5" x14ac:dyDescent="0.35">
      <c r="B1451" s="1" t="s">
        <v>923</v>
      </c>
      <c r="C1451" s="1" t="s">
        <v>3832</v>
      </c>
      <c r="D1451" t="s">
        <v>4734</v>
      </c>
      <c r="E1451" t="s">
        <v>7115</v>
      </c>
      <c r="F1451" t="s">
        <v>7114</v>
      </c>
      <c r="I1451" t="s">
        <v>923</v>
      </c>
      <c r="J1451">
        <v>16.62</v>
      </c>
      <c r="K1451" t="str">
        <f t="shared" si="66"/>
        <v>Underweight</v>
      </c>
      <c r="L1451">
        <v>9.14</v>
      </c>
      <c r="M1451" t="str">
        <f t="shared" si="67"/>
        <v>Diabetes</v>
      </c>
      <c r="N1451" t="str">
        <f>PROPER('Medical Examinations'!D1449)</f>
        <v>No</v>
      </c>
      <c r="O1451" t="s">
        <v>2380</v>
      </c>
      <c r="P1451" t="s">
        <v>2380</v>
      </c>
      <c r="Q1451" s="20">
        <v>0</v>
      </c>
      <c r="R1451" t="str">
        <f>PROPER('Answer Data Cleaning'!AA1451)</f>
        <v>No</v>
      </c>
      <c r="T1451" t="s">
        <v>1480</v>
      </c>
      <c r="U1451" s="24" t="str">
        <f>TEXT(_xlfn.CONCAT('Answer Data Cleaning'!M1451,"-",'Answer Data Cleaning'!L1451,"-",'Answer Data Cleaning'!K1451),"DD-MMM-YYYY")</f>
        <v>04-Nov-1962</v>
      </c>
      <c r="V1451">
        <f t="shared" si="68"/>
        <v>60</v>
      </c>
      <c r="W1451">
        <v>0</v>
      </c>
      <c r="X1451" s="22">
        <v>12142.58</v>
      </c>
      <c r="Y1451" t="s">
        <v>12</v>
      </c>
      <c r="Z1451" t="s">
        <v>11</v>
      </c>
      <c r="AA1451" t="s">
        <v>13</v>
      </c>
    </row>
    <row r="1452" spans="2:27" ht="15.5" x14ac:dyDescent="0.35">
      <c r="B1452" s="1" t="s">
        <v>922</v>
      </c>
      <c r="C1452" s="1" t="s">
        <v>3833</v>
      </c>
      <c r="D1452" t="s">
        <v>4734</v>
      </c>
      <c r="E1452" t="s">
        <v>7117</v>
      </c>
      <c r="F1452" t="s">
        <v>7116</v>
      </c>
      <c r="I1452" t="s">
        <v>922</v>
      </c>
      <c r="J1452">
        <v>15.36</v>
      </c>
      <c r="K1452" t="str">
        <f t="shared" si="66"/>
        <v>Underweight</v>
      </c>
      <c r="L1452">
        <v>5.49</v>
      </c>
      <c r="M1452" t="str">
        <f t="shared" si="67"/>
        <v>Normal</v>
      </c>
      <c r="N1452" t="str">
        <f>PROPER('Medical Examinations'!D1450)</f>
        <v>Yes</v>
      </c>
      <c r="O1452" t="s">
        <v>2380</v>
      </c>
      <c r="P1452" t="s">
        <v>2380</v>
      </c>
      <c r="Q1452">
        <v>2</v>
      </c>
      <c r="R1452" t="str">
        <f>PROPER('Answer Data Cleaning'!AA1452)</f>
        <v>No</v>
      </c>
      <c r="T1452" t="s">
        <v>1481</v>
      </c>
      <c r="U1452" s="24" t="str">
        <f>TEXT(_xlfn.CONCAT('Answer Data Cleaning'!M1452,"-",'Answer Data Cleaning'!L1452,"-",'Answer Data Cleaning'!K1452),"DD-MMM-YYYY")</f>
        <v>15-Sep-1962</v>
      </c>
      <c r="V1452">
        <f t="shared" si="68"/>
        <v>60</v>
      </c>
      <c r="W1452">
        <v>0</v>
      </c>
      <c r="X1452" s="22">
        <v>12146.97</v>
      </c>
      <c r="Y1452" t="s">
        <v>12</v>
      </c>
      <c r="Z1452" t="s">
        <v>12</v>
      </c>
      <c r="AA1452" t="s">
        <v>42</v>
      </c>
    </row>
    <row r="1453" spans="2:27" ht="15.5" x14ac:dyDescent="0.35">
      <c r="B1453" s="1" t="s">
        <v>921</v>
      </c>
      <c r="C1453" s="1" t="s">
        <v>3834</v>
      </c>
      <c r="D1453" t="s">
        <v>4734</v>
      </c>
      <c r="E1453" t="s">
        <v>7119</v>
      </c>
      <c r="F1453" t="s">
        <v>7118</v>
      </c>
      <c r="I1453" t="s">
        <v>921</v>
      </c>
      <c r="J1453">
        <v>27.74</v>
      </c>
      <c r="K1453" t="str">
        <f t="shared" si="66"/>
        <v>Overweight</v>
      </c>
      <c r="L1453">
        <v>5.96</v>
      </c>
      <c r="M1453" t="str">
        <f t="shared" si="67"/>
        <v>Prediabetes</v>
      </c>
      <c r="N1453" t="str">
        <f>PROPER('Medical Examinations'!D1451)</f>
        <v>Yes</v>
      </c>
      <c r="O1453" t="s">
        <v>2380</v>
      </c>
      <c r="P1453" t="s">
        <v>2380</v>
      </c>
      <c r="Q1453" s="20">
        <v>0</v>
      </c>
      <c r="R1453" t="str">
        <f>PROPER('Answer Data Cleaning'!AA1453)</f>
        <v>No</v>
      </c>
      <c r="T1453" t="s">
        <v>1482</v>
      </c>
      <c r="U1453" s="24" t="str">
        <f>TEXT(_xlfn.CONCAT('Answer Data Cleaning'!M1453,"-",'Answer Data Cleaning'!L1453,"-",'Answer Data Cleaning'!K1453),"DD-MMM-YYYY")</f>
        <v>05-Oct-1987</v>
      </c>
      <c r="V1453">
        <f t="shared" si="68"/>
        <v>35</v>
      </c>
      <c r="W1453">
        <v>3</v>
      </c>
      <c r="X1453" s="22">
        <v>12148.2</v>
      </c>
      <c r="Y1453" t="s">
        <v>12</v>
      </c>
      <c r="Z1453" t="s">
        <v>12</v>
      </c>
      <c r="AA1453" t="s">
        <v>23</v>
      </c>
    </row>
    <row r="1454" spans="2:27" ht="15.5" x14ac:dyDescent="0.35">
      <c r="B1454" s="1" t="s">
        <v>920</v>
      </c>
      <c r="C1454" s="1" t="s">
        <v>3835</v>
      </c>
      <c r="D1454" t="s">
        <v>4737</v>
      </c>
      <c r="E1454" t="s">
        <v>7121</v>
      </c>
      <c r="F1454" t="s">
        <v>7120</v>
      </c>
      <c r="I1454" t="s">
        <v>920</v>
      </c>
      <c r="J1454">
        <v>22.44</v>
      </c>
      <c r="K1454" t="str">
        <f t="shared" si="66"/>
        <v>Normal Weight</v>
      </c>
      <c r="L1454">
        <v>4.62</v>
      </c>
      <c r="M1454" t="str">
        <f t="shared" si="67"/>
        <v>Normal</v>
      </c>
      <c r="N1454" t="str">
        <f>PROPER('Medical Examinations'!D1452)</f>
        <v>Yes</v>
      </c>
      <c r="O1454" t="s">
        <v>2380</v>
      </c>
      <c r="P1454" t="s">
        <v>2380</v>
      </c>
      <c r="Q1454" s="20">
        <v>0</v>
      </c>
      <c r="R1454" t="str">
        <f>PROPER('Answer Data Cleaning'!AA1454)</f>
        <v>No</v>
      </c>
      <c r="T1454" t="s">
        <v>1483</v>
      </c>
      <c r="U1454" s="24" t="str">
        <f>TEXT(_xlfn.CONCAT('Answer Data Cleaning'!M1454,"-",'Answer Data Cleaning'!L1454,"-",'Answer Data Cleaning'!K1454),"DD-MMM-YYYY")</f>
        <v>29-Aug-1991</v>
      </c>
      <c r="V1454">
        <f t="shared" si="68"/>
        <v>31</v>
      </c>
      <c r="W1454">
        <v>3</v>
      </c>
      <c r="X1454" s="22">
        <v>12198.64</v>
      </c>
      <c r="Y1454" t="s">
        <v>12</v>
      </c>
      <c r="Z1454" t="s">
        <v>12</v>
      </c>
      <c r="AA1454" t="s">
        <v>535</v>
      </c>
    </row>
    <row r="1455" spans="2:27" ht="15.5" x14ac:dyDescent="0.35">
      <c r="B1455" s="1" t="s">
        <v>919</v>
      </c>
      <c r="C1455" s="1" t="s">
        <v>3836</v>
      </c>
      <c r="D1455" t="s">
        <v>4737</v>
      </c>
      <c r="E1455" t="s">
        <v>4786</v>
      </c>
      <c r="F1455" t="s">
        <v>7122</v>
      </c>
      <c r="I1455" t="s">
        <v>919</v>
      </c>
      <c r="J1455">
        <v>37.049999999999997</v>
      </c>
      <c r="K1455" t="str">
        <f t="shared" si="66"/>
        <v>Obesity</v>
      </c>
      <c r="L1455">
        <v>9.9600000000000009</v>
      </c>
      <c r="M1455" t="str">
        <f t="shared" si="67"/>
        <v>Diabetes</v>
      </c>
      <c r="N1455" t="str">
        <f>PROPER('Medical Examinations'!D1453)</f>
        <v>Yes</v>
      </c>
      <c r="O1455" t="s">
        <v>2380</v>
      </c>
      <c r="P1455" t="s">
        <v>2380</v>
      </c>
      <c r="Q1455" s="20">
        <v>0</v>
      </c>
      <c r="R1455" t="str">
        <f>PROPER('Answer Data Cleaning'!AA1455)</f>
        <v>No</v>
      </c>
      <c r="T1455" t="s">
        <v>1484</v>
      </c>
      <c r="U1455" s="24" t="str">
        <f>TEXT(_xlfn.CONCAT('Answer Data Cleaning'!M1455,"-",'Answer Data Cleaning'!L1455,"-",'Answer Data Cleaning'!K1455),"DD-MMM-YYYY")</f>
        <v>14-Aug-1977</v>
      </c>
      <c r="V1455">
        <f t="shared" si="68"/>
        <v>45</v>
      </c>
      <c r="W1455">
        <v>2</v>
      </c>
      <c r="X1455" s="22">
        <v>12218.7</v>
      </c>
      <c r="Y1455" t="s">
        <v>12</v>
      </c>
      <c r="Z1455" t="s">
        <v>16</v>
      </c>
      <c r="AA1455" t="s">
        <v>23</v>
      </c>
    </row>
    <row r="1456" spans="2:27" ht="15.5" x14ac:dyDescent="0.35">
      <c r="B1456" s="1" t="s">
        <v>918</v>
      </c>
      <c r="C1456" s="1" t="s">
        <v>3837</v>
      </c>
      <c r="D1456" t="s">
        <v>4737</v>
      </c>
      <c r="E1456" t="s">
        <v>6089</v>
      </c>
      <c r="F1456" t="s">
        <v>7123</v>
      </c>
      <c r="I1456" t="s">
        <v>918</v>
      </c>
      <c r="J1456">
        <v>22.95</v>
      </c>
      <c r="K1456" t="str">
        <f t="shared" si="66"/>
        <v>Normal Weight</v>
      </c>
      <c r="L1456">
        <v>10.53</v>
      </c>
      <c r="M1456" t="str">
        <f t="shared" si="67"/>
        <v>Diabetes</v>
      </c>
      <c r="N1456" t="str">
        <f>PROPER('Medical Examinations'!D1454)</f>
        <v>No</v>
      </c>
      <c r="O1456" t="s">
        <v>2380</v>
      </c>
      <c r="P1456" t="s">
        <v>2380</v>
      </c>
      <c r="Q1456">
        <v>2</v>
      </c>
      <c r="R1456" t="str">
        <f>PROPER('Answer Data Cleaning'!AA1456)</f>
        <v>No</v>
      </c>
      <c r="T1456" t="s">
        <v>1485</v>
      </c>
      <c r="U1456" s="24" t="str">
        <f>TEXT(_xlfn.CONCAT('Answer Data Cleaning'!M1456,"-",'Answer Data Cleaning'!L1456,"-",'Answer Data Cleaning'!K1456),"DD-MMM-YYYY")</f>
        <v>20-Jul-1964</v>
      </c>
      <c r="V1456">
        <f t="shared" si="68"/>
        <v>58</v>
      </c>
      <c r="W1456">
        <v>0</v>
      </c>
      <c r="X1456" s="22">
        <v>12222.9</v>
      </c>
      <c r="Y1456" t="s">
        <v>12</v>
      </c>
      <c r="Z1456" t="s">
        <v>11</v>
      </c>
      <c r="AA1456" t="s">
        <v>23</v>
      </c>
    </row>
    <row r="1457" spans="2:27" ht="15.5" x14ac:dyDescent="0.35">
      <c r="B1457" s="1" t="s">
        <v>917</v>
      </c>
      <c r="C1457" s="1" t="s">
        <v>3838</v>
      </c>
      <c r="D1457" t="s">
        <v>4737</v>
      </c>
      <c r="E1457" t="s">
        <v>7125</v>
      </c>
      <c r="F1457" t="s">
        <v>7124</v>
      </c>
      <c r="I1457" t="s">
        <v>917</v>
      </c>
      <c r="J1457">
        <v>34.200000000000003</v>
      </c>
      <c r="K1457" t="str">
        <f t="shared" si="66"/>
        <v>Obesity</v>
      </c>
      <c r="L1457">
        <v>6.69</v>
      </c>
      <c r="M1457" t="str">
        <f t="shared" si="67"/>
        <v>Diabetes</v>
      </c>
      <c r="N1457" t="str">
        <f>PROPER('Medical Examinations'!D1455)</f>
        <v>Yes</v>
      </c>
      <c r="O1457" t="s">
        <v>2380</v>
      </c>
      <c r="P1457" t="s">
        <v>2380</v>
      </c>
      <c r="Q1457" s="20">
        <v>0</v>
      </c>
      <c r="R1457" t="str">
        <f>PROPER('Answer Data Cleaning'!AA1457)</f>
        <v>No</v>
      </c>
      <c r="T1457" t="s">
        <v>1486</v>
      </c>
      <c r="U1457" s="24" t="str">
        <f>TEXT(_xlfn.CONCAT('Answer Data Cleaning'!M1457,"-",'Answer Data Cleaning'!L1457,"-",'Answer Data Cleaning'!K1457),"DD-MMM-YYYY")</f>
        <v>02-Jul-1964</v>
      </c>
      <c r="V1457">
        <f t="shared" si="68"/>
        <v>58</v>
      </c>
      <c r="W1457">
        <v>0</v>
      </c>
      <c r="X1457" s="22">
        <v>12224.35</v>
      </c>
      <c r="Y1457" t="s">
        <v>12</v>
      </c>
      <c r="Z1457" t="s">
        <v>16</v>
      </c>
      <c r="AA1457" t="s">
        <v>23</v>
      </c>
    </row>
    <row r="1458" spans="2:27" ht="15.5" x14ac:dyDescent="0.35">
      <c r="B1458" s="1" t="s">
        <v>916</v>
      </c>
      <c r="C1458" s="1" t="s">
        <v>3839</v>
      </c>
      <c r="D1458" t="s">
        <v>4737</v>
      </c>
      <c r="E1458" t="s">
        <v>7127</v>
      </c>
      <c r="F1458" t="s">
        <v>7126</v>
      </c>
      <c r="I1458" t="s">
        <v>916</v>
      </c>
      <c r="J1458">
        <v>30.59</v>
      </c>
      <c r="K1458" t="str">
        <f t="shared" si="66"/>
        <v>Obesity</v>
      </c>
      <c r="L1458">
        <v>9.5500000000000007</v>
      </c>
      <c r="M1458" t="str">
        <f t="shared" si="67"/>
        <v>Diabetes</v>
      </c>
      <c r="N1458" t="str">
        <f>PROPER('Medical Examinations'!D1456)</f>
        <v>Yes</v>
      </c>
      <c r="O1458" t="s">
        <v>2380</v>
      </c>
      <c r="P1458" t="s">
        <v>2380</v>
      </c>
      <c r="Q1458" s="20">
        <v>0</v>
      </c>
      <c r="R1458" t="str">
        <f>PROPER('Answer Data Cleaning'!AA1458)</f>
        <v>No</v>
      </c>
      <c r="T1458" t="s">
        <v>1487</v>
      </c>
      <c r="U1458" s="24" t="str">
        <f>TEXT(_xlfn.CONCAT('Answer Data Cleaning'!M1458,"-",'Answer Data Cleaning'!L1458,"-",'Answer Data Cleaning'!K1458),"DD-MMM-YYYY")</f>
        <v>24-Jun-1964</v>
      </c>
      <c r="V1458">
        <f t="shared" si="68"/>
        <v>58</v>
      </c>
      <c r="W1458">
        <v>0</v>
      </c>
      <c r="X1458" s="22">
        <v>12231.61</v>
      </c>
      <c r="Y1458" t="s">
        <v>12</v>
      </c>
      <c r="Z1458" t="s">
        <v>12</v>
      </c>
      <c r="AA1458" t="s">
        <v>23</v>
      </c>
    </row>
    <row r="1459" spans="2:27" ht="15.5" x14ac:dyDescent="0.35">
      <c r="B1459" s="1" t="s">
        <v>915</v>
      </c>
      <c r="C1459" s="1" t="s">
        <v>3840</v>
      </c>
      <c r="D1459" t="s">
        <v>4737</v>
      </c>
      <c r="E1459" t="s">
        <v>7128</v>
      </c>
      <c r="F1459" t="s">
        <v>5390</v>
      </c>
      <c r="I1459" t="s">
        <v>915</v>
      </c>
      <c r="J1459">
        <v>25.51</v>
      </c>
      <c r="K1459" t="str">
        <f t="shared" si="66"/>
        <v>Overweight</v>
      </c>
      <c r="L1459">
        <v>6.05</v>
      </c>
      <c r="M1459" t="str">
        <f t="shared" si="67"/>
        <v>Prediabetes</v>
      </c>
      <c r="N1459" t="str">
        <f>PROPER('Medical Examinations'!D1457)</f>
        <v>No</v>
      </c>
      <c r="O1459" t="s">
        <v>2380</v>
      </c>
      <c r="P1459" t="s">
        <v>2380</v>
      </c>
      <c r="Q1459" s="20">
        <v>0</v>
      </c>
      <c r="R1459" t="str">
        <f>PROPER('Answer Data Cleaning'!AA1459)</f>
        <v>No</v>
      </c>
      <c r="T1459" t="s">
        <v>1488</v>
      </c>
      <c r="U1459" s="24" t="str">
        <f>TEXT(_xlfn.CONCAT('Answer Data Cleaning'!M1459,"-",'Answer Data Cleaning'!L1459,"-",'Answer Data Cleaning'!K1459),"DD-MMM-YYYY")</f>
        <v>19-Jul-1963</v>
      </c>
      <c r="V1459">
        <f t="shared" si="68"/>
        <v>59</v>
      </c>
      <c r="W1459">
        <v>0</v>
      </c>
      <c r="X1459" s="22">
        <v>12233.83</v>
      </c>
      <c r="Y1459" t="s">
        <v>12</v>
      </c>
      <c r="Z1459" t="s">
        <v>16</v>
      </c>
      <c r="AA1459" t="s">
        <v>42</v>
      </c>
    </row>
    <row r="1460" spans="2:27" ht="15.5" x14ac:dyDescent="0.35">
      <c r="B1460" s="1" t="s">
        <v>914</v>
      </c>
      <c r="C1460" s="1" t="s">
        <v>3841</v>
      </c>
      <c r="D1460" t="s">
        <v>4734</v>
      </c>
      <c r="E1460" t="s">
        <v>7130</v>
      </c>
      <c r="F1460" t="s">
        <v>7129</v>
      </c>
      <c r="I1460" t="s">
        <v>914</v>
      </c>
      <c r="J1460">
        <v>29.04</v>
      </c>
      <c r="K1460" t="str">
        <f t="shared" si="66"/>
        <v>Overweight</v>
      </c>
      <c r="L1460">
        <v>10.56</v>
      </c>
      <c r="M1460" t="str">
        <f t="shared" si="67"/>
        <v>Diabetes</v>
      </c>
      <c r="N1460" t="str">
        <f>PROPER('Medical Examinations'!D1458)</f>
        <v>Yes</v>
      </c>
      <c r="O1460" t="s">
        <v>2380</v>
      </c>
      <c r="P1460" t="s">
        <v>2380</v>
      </c>
      <c r="Q1460">
        <v>1</v>
      </c>
      <c r="R1460" t="str">
        <f>PROPER('Answer Data Cleaning'!AA1460)</f>
        <v>No</v>
      </c>
      <c r="T1460" t="s">
        <v>1489</v>
      </c>
      <c r="U1460" s="24" t="str">
        <f>TEXT(_xlfn.CONCAT('Answer Data Cleaning'!M1460,"-",'Answer Data Cleaning'!L1460,"-",'Answer Data Cleaning'!K1460),"DD-MMM-YYYY")</f>
        <v>15-Oct-1964</v>
      </c>
      <c r="V1460">
        <f t="shared" si="68"/>
        <v>58</v>
      </c>
      <c r="W1460">
        <v>0</v>
      </c>
      <c r="X1460" s="22">
        <v>12235.84</v>
      </c>
      <c r="Y1460" t="s">
        <v>12</v>
      </c>
      <c r="Z1460" t="s">
        <v>12</v>
      </c>
      <c r="AA1460" t="s">
        <v>23</v>
      </c>
    </row>
    <row r="1461" spans="2:27" ht="15.5" x14ac:dyDescent="0.35">
      <c r="B1461" s="1" t="s">
        <v>913</v>
      </c>
      <c r="C1461" s="1" t="s">
        <v>3842</v>
      </c>
      <c r="D1461" t="s">
        <v>4734</v>
      </c>
      <c r="E1461" t="s">
        <v>5206</v>
      </c>
      <c r="F1461" t="s">
        <v>7131</v>
      </c>
      <c r="I1461" t="s">
        <v>913</v>
      </c>
      <c r="J1461">
        <v>22.135000000000002</v>
      </c>
      <c r="K1461" t="str">
        <f t="shared" si="66"/>
        <v>Normal Weight</v>
      </c>
      <c r="L1461">
        <v>10.81</v>
      </c>
      <c r="M1461" t="str">
        <f t="shared" si="67"/>
        <v>Diabetes</v>
      </c>
      <c r="N1461" t="str">
        <f>PROPER('Medical Examinations'!D1459)</f>
        <v>Yes</v>
      </c>
      <c r="O1461" t="s">
        <v>2380</v>
      </c>
      <c r="P1461" t="s">
        <v>2380</v>
      </c>
      <c r="Q1461">
        <v>1</v>
      </c>
      <c r="R1461" t="str">
        <f>PROPER('Answer Data Cleaning'!AA1461)</f>
        <v>No</v>
      </c>
      <c r="T1461" t="s">
        <v>1490</v>
      </c>
      <c r="U1461" s="24" t="str">
        <f>TEXT(_xlfn.CONCAT('Answer Data Cleaning'!M1461,"-",'Answer Data Cleaning'!L1461,"-",'Answer Data Cleaning'!K1461),"DD-MMM-YYYY")</f>
        <v>29-Jul-1966</v>
      </c>
      <c r="V1461">
        <f t="shared" si="68"/>
        <v>56</v>
      </c>
      <c r="W1461">
        <v>0</v>
      </c>
      <c r="X1461" s="22">
        <v>12237.73</v>
      </c>
      <c r="Y1461" t="s">
        <v>12</v>
      </c>
      <c r="Z1461" t="s">
        <v>12</v>
      </c>
      <c r="AA1461" t="s">
        <v>23</v>
      </c>
    </row>
    <row r="1462" spans="2:27" ht="15.5" x14ac:dyDescent="0.35">
      <c r="B1462" s="1" t="s">
        <v>912</v>
      </c>
      <c r="C1462" s="1" t="s">
        <v>3843</v>
      </c>
      <c r="D1462" t="s">
        <v>4737</v>
      </c>
      <c r="E1462" t="s">
        <v>7133</v>
      </c>
      <c r="F1462" t="s">
        <v>7132</v>
      </c>
      <c r="I1462" t="s">
        <v>912</v>
      </c>
      <c r="J1462">
        <v>21.375</v>
      </c>
      <c r="K1462" t="str">
        <f t="shared" si="66"/>
        <v>Normal Weight</v>
      </c>
      <c r="L1462">
        <v>4.32</v>
      </c>
      <c r="M1462" t="str">
        <f t="shared" si="67"/>
        <v>Normal</v>
      </c>
      <c r="N1462" t="str">
        <f>PROPER('Medical Examinations'!D1460)</f>
        <v>No</v>
      </c>
      <c r="O1462" t="s">
        <v>2380</v>
      </c>
      <c r="P1462" t="s">
        <v>2380</v>
      </c>
      <c r="Q1462" s="20">
        <v>0</v>
      </c>
      <c r="R1462" t="str">
        <f>PROPER('Answer Data Cleaning'!AA1462)</f>
        <v>No</v>
      </c>
      <c r="T1462" t="s">
        <v>1491</v>
      </c>
      <c r="U1462" s="24" t="str">
        <f>TEXT(_xlfn.CONCAT('Answer Data Cleaning'!M1462,"-",'Answer Data Cleaning'!L1462,"-",'Answer Data Cleaning'!K1462),"DD-MMM-YYYY")</f>
        <v>17-Jul-1963</v>
      </c>
      <c r="V1462">
        <f t="shared" si="68"/>
        <v>59</v>
      </c>
      <c r="W1462">
        <v>0</v>
      </c>
      <c r="X1462" s="22">
        <v>12244.53</v>
      </c>
      <c r="Y1462" t="s">
        <v>12</v>
      </c>
      <c r="Z1462" t="s">
        <v>16</v>
      </c>
      <c r="AA1462" t="s">
        <v>13</v>
      </c>
    </row>
    <row r="1463" spans="2:27" ht="15.5" x14ac:dyDescent="0.35">
      <c r="B1463" s="1" t="s">
        <v>911</v>
      </c>
      <c r="C1463" s="1" t="s">
        <v>3844</v>
      </c>
      <c r="D1463" t="s">
        <v>4737</v>
      </c>
      <c r="E1463" t="s">
        <v>7134</v>
      </c>
      <c r="F1463" t="s">
        <v>6130</v>
      </c>
      <c r="I1463" t="s">
        <v>911</v>
      </c>
      <c r="J1463">
        <v>29.19</v>
      </c>
      <c r="K1463" t="str">
        <f t="shared" si="66"/>
        <v>Overweight</v>
      </c>
      <c r="L1463">
        <v>4.37</v>
      </c>
      <c r="M1463" t="str">
        <f t="shared" si="67"/>
        <v>Normal</v>
      </c>
      <c r="N1463" t="str">
        <f>PROPER('Medical Examinations'!D1461)</f>
        <v>No</v>
      </c>
      <c r="O1463" t="s">
        <v>2380</v>
      </c>
      <c r="P1463" t="s">
        <v>2380</v>
      </c>
      <c r="Q1463" s="20">
        <v>0</v>
      </c>
      <c r="R1463" t="str">
        <f>PROPER('Answer Data Cleaning'!AA1463)</f>
        <v>No</v>
      </c>
      <c r="T1463" t="s">
        <v>1492</v>
      </c>
      <c r="U1463" s="24" t="str">
        <f>TEXT(_xlfn.CONCAT('Answer Data Cleaning'!M1463,"-",'Answer Data Cleaning'!L1463,"-",'Answer Data Cleaning'!K1463),"DD-MMM-YYYY")</f>
        <v>23-Jun-1974</v>
      </c>
      <c r="V1463">
        <f t="shared" si="68"/>
        <v>48</v>
      </c>
      <c r="W1463">
        <v>0</v>
      </c>
      <c r="X1463" s="22">
        <v>12245.17</v>
      </c>
      <c r="Y1463" t="s">
        <v>12</v>
      </c>
      <c r="Z1463" t="s">
        <v>16</v>
      </c>
      <c r="AA1463" t="s">
        <v>23</v>
      </c>
    </row>
    <row r="1464" spans="2:27" ht="15.5" x14ac:dyDescent="0.35">
      <c r="B1464" s="1" t="s">
        <v>910</v>
      </c>
      <c r="C1464" s="1" t="s">
        <v>3845</v>
      </c>
      <c r="D1464" t="s">
        <v>4734</v>
      </c>
      <c r="E1464" t="s">
        <v>5682</v>
      </c>
      <c r="F1464" t="s">
        <v>5279</v>
      </c>
      <c r="I1464" t="s">
        <v>910</v>
      </c>
      <c r="J1464">
        <v>31.92</v>
      </c>
      <c r="K1464" t="str">
        <f t="shared" si="66"/>
        <v>Obesity</v>
      </c>
      <c r="L1464">
        <v>4.8099999999999996</v>
      </c>
      <c r="M1464" t="str">
        <f t="shared" si="67"/>
        <v>Normal</v>
      </c>
      <c r="N1464" t="str">
        <f>PROPER('Medical Examinations'!D1462)</f>
        <v>Yes</v>
      </c>
      <c r="O1464" t="s">
        <v>2380</v>
      </c>
      <c r="P1464" t="s">
        <v>2383</v>
      </c>
      <c r="Q1464">
        <v>1</v>
      </c>
      <c r="R1464" t="str">
        <f>PROPER('Answer Data Cleaning'!AA1464)</f>
        <v>No</v>
      </c>
      <c r="T1464" t="s">
        <v>1493</v>
      </c>
      <c r="U1464" s="24" t="str">
        <f>TEXT(_xlfn.CONCAT('Answer Data Cleaning'!M1464,"-",'Answer Data Cleaning'!L1464,"-",'Answer Data Cleaning'!K1464),"DD-MMM-YYYY")</f>
        <v>23-Nov-1989</v>
      </c>
      <c r="V1464">
        <f t="shared" si="68"/>
        <v>33</v>
      </c>
      <c r="W1464">
        <v>3</v>
      </c>
      <c r="X1464" s="22">
        <v>12254.44</v>
      </c>
      <c r="Y1464" t="s">
        <v>12</v>
      </c>
      <c r="Z1464" t="s">
        <v>12</v>
      </c>
      <c r="AA1464" t="s">
        <v>535</v>
      </c>
    </row>
    <row r="1465" spans="2:27" ht="15.5" x14ac:dyDescent="0.35">
      <c r="B1465" s="1" t="s">
        <v>909</v>
      </c>
      <c r="C1465" s="1" t="s">
        <v>3846</v>
      </c>
      <c r="D1465" t="s">
        <v>4734</v>
      </c>
      <c r="E1465" t="s">
        <v>7135</v>
      </c>
      <c r="F1465" t="s">
        <v>5163</v>
      </c>
      <c r="I1465" t="s">
        <v>909</v>
      </c>
      <c r="J1465">
        <v>26.315000000000001</v>
      </c>
      <c r="K1465" t="str">
        <f t="shared" si="66"/>
        <v>Overweight</v>
      </c>
      <c r="L1465">
        <v>4.5599999999999996</v>
      </c>
      <c r="M1465" t="str">
        <f t="shared" si="67"/>
        <v>Normal</v>
      </c>
      <c r="N1465" t="str">
        <f>PROPER('Medical Examinations'!D1463)</f>
        <v>Yes</v>
      </c>
      <c r="O1465" t="s">
        <v>2380</v>
      </c>
      <c r="P1465" t="s">
        <v>2383</v>
      </c>
      <c r="Q1465">
        <v>1</v>
      </c>
      <c r="R1465" t="str">
        <f>PROPER('Answer Data Cleaning'!AA1465)</f>
        <v>No</v>
      </c>
      <c r="T1465" t="s">
        <v>1494</v>
      </c>
      <c r="U1465" s="24" t="str">
        <f>TEXT(_xlfn.CONCAT('Answer Data Cleaning'!M1465,"-",'Answer Data Cleaning'!L1465,"-",'Answer Data Cleaning'!K1465),"DD-MMM-YYYY")</f>
        <v>13-Aug-1986</v>
      </c>
      <c r="V1465">
        <f t="shared" si="68"/>
        <v>36</v>
      </c>
      <c r="W1465">
        <v>3</v>
      </c>
      <c r="X1465" s="22">
        <v>12255.04</v>
      </c>
      <c r="Y1465" t="s">
        <v>12</v>
      </c>
      <c r="Z1465" t="s">
        <v>11</v>
      </c>
      <c r="AA1465" t="s">
        <v>535</v>
      </c>
    </row>
    <row r="1466" spans="2:27" ht="15.5" x14ac:dyDescent="0.35">
      <c r="B1466" s="1" t="s">
        <v>908</v>
      </c>
      <c r="C1466" s="1" t="s">
        <v>3847</v>
      </c>
      <c r="D1466" t="s">
        <v>4737</v>
      </c>
      <c r="E1466" t="s">
        <v>5218</v>
      </c>
      <c r="F1466" t="s">
        <v>7136</v>
      </c>
      <c r="I1466" t="s">
        <v>908</v>
      </c>
      <c r="J1466">
        <v>35.299999999999997</v>
      </c>
      <c r="K1466" t="str">
        <f t="shared" si="66"/>
        <v>Obesity</v>
      </c>
      <c r="L1466">
        <v>4.3899999999999997</v>
      </c>
      <c r="M1466" t="str">
        <f t="shared" si="67"/>
        <v>Normal</v>
      </c>
      <c r="N1466" t="str">
        <f>PROPER('Medical Examinations'!D1464)</f>
        <v>No</v>
      </c>
      <c r="O1466" t="s">
        <v>2380</v>
      </c>
      <c r="P1466" t="s">
        <v>2380</v>
      </c>
      <c r="Q1466" s="20">
        <v>0</v>
      </c>
      <c r="R1466" t="str">
        <f>PROPER('Answer Data Cleaning'!AA1466)</f>
        <v>No</v>
      </c>
      <c r="T1466" t="s">
        <v>1495</v>
      </c>
      <c r="U1466" s="24" t="str">
        <f>TEXT(_xlfn.CONCAT('Answer Data Cleaning'!M1466,"-",'Answer Data Cleaning'!L1466,"-",'Answer Data Cleaning'!K1466),"DD-MMM-YYYY")</f>
        <v>06-Dec-1966</v>
      </c>
      <c r="V1466">
        <f t="shared" si="68"/>
        <v>56</v>
      </c>
      <c r="W1466">
        <v>2</v>
      </c>
      <c r="X1466" s="22">
        <v>12265.51</v>
      </c>
      <c r="Y1466" t="s">
        <v>12</v>
      </c>
      <c r="Z1466" t="s">
        <v>12</v>
      </c>
      <c r="AA1466" t="s">
        <v>13</v>
      </c>
    </row>
    <row r="1467" spans="2:27" ht="15.5" x14ac:dyDescent="0.35">
      <c r="B1467" s="1" t="s">
        <v>907</v>
      </c>
      <c r="C1467" s="1" t="s">
        <v>3848</v>
      </c>
      <c r="D1467" t="s">
        <v>4737</v>
      </c>
      <c r="E1467" t="s">
        <v>7138</v>
      </c>
      <c r="F1467" t="s">
        <v>7137</v>
      </c>
      <c r="G1467" t="s">
        <v>4874</v>
      </c>
      <c r="I1467" t="s">
        <v>907</v>
      </c>
      <c r="J1467">
        <v>18.91</v>
      </c>
      <c r="K1467" t="str">
        <f t="shared" si="66"/>
        <v>Normal Weight</v>
      </c>
      <c r="L1467">
        <v>11.44</v>
      </c>
      <c r="M1467" t="str">
        <f t="shared" si="67"/>
        <v>Diabetes</v>
      </c>
      <c r="N1467" t="str">
        <f>PROPER('Medical Examinations'!D1465)</f>
        <v>No</v>
      </c>
      <c r="O1467" t="s">
        <v>2380</v>
      </c>
      <c r="P1467" t="s">
        <v>2380</v>
      </c>
      <c r="Q1467" s="20">
        <v>0</v>
      </c>
      <c r="R1467" t="str">
        <f>PROPER('Answer Data Cleaning'!AA1467)</f>
        <v>No</v>
      </c>
      <c r="T1467" t="s">
        <v>1496</v>
      </c>
      <c r="U1467" s="24" t="str">
        <f>TEXT(_xlfn.CONCAT('Answer Data Cleaning'!M1467,"-",'Answer Data Cleaning'!L1467,"-",'Answer Data Cleaning'!K1467),"DD-MMM-YYYY")</f>
        <v>30-Dec-1967</v>
      </c>
      <c r="V1467">
        <f t="shared" si="68"/>
        <v>55</v>
      </c>
      <c r="W1467">
        <v>2</v>
      </c>
      <c r="X1467" s="22">
        <v>12268.63</v>
      </c>
      <c r="Y1467" t="s">
        <v>12</v>
      </c>
      <c r="Z1467" t="s">
        <v>16</v>
      </c>
      <c r="AA1467" t="s">
        <v>23</v>
      </c>
    </row>
    <row r="1468" spans="2:27" ht="15.5" x14ac:dyDescent="0.35">
      <c r="B1468" s="1" t="s">
        <v>906</v>
      </c>
      <c r="C1468" s="1" t="s">
        <v>3849</v>
      </c>
      <c r="D1468" t="s">
        <v>4734</v>
      </c>
      <c r="E1468" t="s">
        <v>7139</v>
      </c>
      <c r="F1468" t="s">
        <v>5244</v>
      </c>
      <c r="I1468" t="s">
        <v>906</v>
      </c>
      <c r="J1468">
        <v>22.41</v>
      </c>
      <c r="K1468" t="str">
        <f t="shared" si="66"/>
        <v>Normal Weight</v>
      </c>
      <c r="L1468">
        <v>11.37</v>
      </c>
      <c r="M1468" t="str">
        <f t="shared" si="67"/>
        <v>Diabetes</v>
      </c>
      <c r="N1468" t="str">
        <f>PROPER('Medical Examinations'!D1466)</f>
        <v>Yes</v>
      </c>
      <c r="O1468" t="s">
        <v>2380</v>
      </c>
      <c r="P1468" t="s">
        <v>2380</v>
      </c>
      <c r="Q1468">
        <v>1</v>
      </c>
      <c r="R1468" t="str">
        <f>PROPER('Answer Data Cleaning'!AA1468)</f>
        <v>No</v>
      </c>
      <c r="T1468" t="s">
        <v>1497</v>
      </c>
      <c r="U1468" s="24" t="str">
        <f>TEXT(_xlfn.CONCAT('Answer Data Cleaning'!M1468,"-",'Answer Data Cleaning'!L1468,"-",'Answer Data Cleaning'!K1468),"DD-MMM-YYYY")</f>
        <v>28-Aug-1967</v>
      </c>
      <c r="V1468">
        <f t="shared" si="68"/>
        <v>55</v>
      </c>
      <c r="W1468">
        <v>2</v>
      </c>
      <c r="X1468" s="22">
        <v>12269.69</v>
      </c>
      <c r="Y1468" t="s">
        <v>12</v>
      </c>
      <c r="Z1468" t="s">
        <v>11</v>
      </c>
      <c r="AA1468" t="s">
        <v>23</v>
      </c>
    </row>
    <row r="1469" spans="2:27" ht="15.5" x14ac:dyDescent="0.35">
      <c r="B1469" s="1" t="s">
        <v>905</v>
      </c>
      <c r="C1469" s="1" t="s">
        <v>3850</v>
      </c>
      <c r="D1469" t="s">
        <v>4737</v>
      </c>
      <c r="E1469" t="s">
        <v>7140</v>
      </c>
      <c r="F1469" t="s">
        <v>5553</v>
      </c>
      <c r="I1469" t="s">
        <v>905</v>
      </c>
      <c r="J1469">
        <v>22.704999999999998</v>
      </c>
      <c r="K1469" t="str">
        <f t="shared" si="66"/>
        <v>Normal Weight</v>
      </c>
      <c r="L1469">
        <v>6.14</v>
      </c>
      <c r="M1469" t="str">
        <f t="shared" si="67"/>
        <v>Prediabetes</v>
      </c>
      <c r="N1469" t="str">
        <f>PROPER('Medical Examinations'!D1467)</f>
        <v>No</v>
      </c>
      <c r="O1469" t="s">
        <v>2380</v>
      </c>
      <c r="P1469" t="s">
        <v>2380</v>
      </c>
      <c r="Q1469" s="20">
        <v>0</v>
      </c>
      <c r="R1469" t="str">
        <f>PROPER('Answer Data Cleaning'!AA1469)</f>
        <v>No</v>
      </c>
      <c r="T1469" t="s">
        <v>1498</v>
      </c>
      <c r="U1469" s="24" t="str">
        <f>TEXT(_xlfn.CONCAT('Answer Data Cleaning'!M1469,"-",'Answer Data Cleaning'!L1469,"-",'Answer Data Cleaning'!K1469),"DD-MMM-YYYY")</f>
        <v>16-Nov-1966</v>
      </c>
      <c r="V1469">
        <f t="shared" si="68"/>
        <v>56</v>
      </c>
      <c r="W1469">
        <v>0</v>
      </c>
      <c r="X1469" s="22">
        <v>12282.03</v>
      </c>
      <c r="Y1469" t="s">
        <v>12</v>
      </c>
      <c r="Z1469" t="s">
        <v>16</v>
      </c>
      <c r="AA1469" t="s">
        <v>200</v>
      </c>
    </row>
    <row r="1470" spans="2:27" ht="15.5" x14ac:dyDescent="0.35">
      <c r="B1470" s="1" t="s">
        <v>904</v>
      </c>
      <c r="C1470" s="1" t="s">
        <v>3851</v>
      </c>
      <c r="D1470" t="s">
        <v>4737</v>
      </c>
      <c r="E1470" t="s">
        <v>7142</v>
      </c>
      <c r="F1470" t="s">
        <v>7141</v>
      </c>
      <c r="I1470" t="s">
        <v>904</v>
      </c>
      <c r="J1470">
        <v>37.18</v>
      </c>
      <c r="K1470" t="str">
        <f t="shared" si="66"/>
        <v>Obesity</v>
      </c>
      <c r="L1470">
        <v>4.8899999999999997</v>
      </c>
      <c r="M1470" t="str">
        <f t="shared" si="67"/>
        <v>Normal</v>
      </c>
      <c r="N1470" t="str">
        <f>PROPER('Medical Examinations'!D1468)</f>
        <v>No</v>
      </c>
      <c r="O1470" t="s">
        <v>2380</v>
      </c>
      <c r="P1470" t="s">
        <v>2380</v>
      </c>
      <c r="Q1470" s="20">
        <v>0</v>
      </c>
      <c r="R1470" t="str">
        <f>PROPER('Answer Data Cleaning'!AA1470)</f>
        <v>No</v>
      </c>
      <c r="T1470" t="s">
        <v>1499</v>
      </c>
      <c r="U1470" s="24" t="str">
        <f>TEXT(_xlfn.CONCAT('Answer Data Cleaning'!M1470,"-",'Answer Data Cleaning'!L1470,"-",'Answer Data Cleaning'!K1470),"DD-MMM-YYYY")</f>
        <v>29-Oct-1990</v>
      </c>
      <c r="V1470">
        <f t="shared" si="68"/>
        <v>32</v>
      </c>
      <c r="W1470">
        <v>3</v>
      </c>
      <c r="X1470" s="22">
        <v>12282.38</v>
      </c>
      <c r="Y1470" t="s">
        <v>12</v>
      </c>
      <c r="Z1470" t="s">
        <v>16</v>
      </c>
      <c r="AA1470" t="s">
        <v>42</v>
      </c>
    </row>
    <row r="1471" spans="2:27" ht="15.5" x14ac:dyDescent="0.35">
      <c r="B1471" s="1" t="s">
        <v>903</v>
      </c>
      <c r="C1471" s="1" t="s">
        <v>3852</v>
      </c>
      <c r="D1471" t="s">
        <v>4737</v>
      </c>
      <c r="E1471" t="s">
        <v>7144</v>
      </c>
      <c r="F1471" t="s">
        <v>7143</v>
      </c>
      <c r="I1471" t="s">
        <v>903</v>
      </c>
      <c r="J1471">
        <v>35.97</v>
      </c>
      <c r="K1471" t="str">
        <f t="shared" si="66"/>
        <v>Obesity</v>
      </c>
      <c r="L1471">
        <v>4.5999999999999996</v>
      </c>
      <c r="M1471" t="str">
        <f t="shared" si="67"/>
        <v>Normal</v>
      </c>
      <c r="N1471" t="str">
        <f>PROPER('Medical Examinations'!D1469)</f>
        <v>No</v>
      </c>
      <c r="O1471" t="s">
        <v>2380</v>
      </c>
      <c r="P1471" t="s">
        <v>2380</v>
      </c>
      <c r="Q1471" s="20">
        <v>0</v>
      </c>
      <c r="R1471" t="str">
        <f>PROPER('Answer Data Cleaning'!AA1471)</f>
        <v>No</v>
      </c>
      <c r="T1471" t="s">
        <v>1500</v>
      </c>
      <c r="U1471" s="24" t="str">
        <f>TEXT(_xlfn.CONCAT('Answer Data Cleaning'!M1471,"-",'Answer Data Cleaning'!L1471,"-",'Answer Data Cleaning'!K1471),"DD-MMM-YYYY")</f>
        <v>28-Oct-1963</v>
      </c>
      <c r="V1471">
        <f t="shared" si="68"/>
        <v>59</v>
      </c>
      <c r="W1471">
        <v>0</v>
      </c>
      <c r="X1471" s="22">
        <v>12299.59</v>
      </c>
      <c r="Y1471" t="s">
        <v>12</v>
      </c>
      <c r="Z1471" t="s">
        <v>16</v>
      </c>
      <c r="AA1471" t="s">
        <v>200</v>
      </c>
    </row>
    <row r="1472" spans="2:27" ht="15.5" x14ac:dyDescent="0.35">
      <c r="B1472" s="1" t="s">
        <v>902</v>
      </c>
      <c r="C1472" s="1" t="s">
        <v>3853</v>
      </c>
      <c r="D1472" t="s">
        <v>4737</v>
      </c>
      <c r="E1472" t="s">
        <v>5172</v>
      </c>
      <c r="F1472" t="s">
        <v>7145</v>
      </c>
      <c r="I1472" t="s">
        <v>902</v>
      </c>
      <c r="J1472">
        <v>35.799999999999997</v>
      </c>
      <c r="K1472" t="str">
        <f t="shared" si="66"/>
        <v>Obesity</v>
      </c>
      <c r="L1472">
        <v>4.42</v>
      </c>
      <c r="M1472" t="str">
        <f t="shared" si="67"/>
        <v>Normal</v>
      </c>
      <c r="N1472" t="str">
        <f>PROPER('Medical Examinations'!D1470)</f>
        <v>No</v>
      </c>
      <c r="O1472" t="s">
        <v>2380</v>
      </c>
      <c r="P1472" t="s">
        <v>2380</v>
      </c>
      <c r="Q1472" s="20">
        <v>0</v>
      </c>
      <c r="R1472" t="str">
        <f>PROPER('Answer Data Cleaning'!AA1472)</f>
        <v>No</v>
      </c>
      <c r="T1472" t="s">
        <v>1501</v>
      </c>
      <c r="U1472" s="24" t="str">
        <f>TEXT(_xlfn.CONCAT('Answer Data Cleaning'!M1472,"-",'Answer Data Cleaning'!L1472,"-",'Answer Data Cleaning'!K1472),"DD-MMM-YYYY")</f>
        <v>29-Aug-1963</v>
      </c>
      <c r="V1472">
        <f t="shared" si="68"/>
        <v>59</v>
      </c>
      <c r="W1472">
        <v>0</v>
      </c>
      <c r="X1472" s="22">
        <v>12323.94</v>
      </c>
      <c r="Y1472" t="s">
        <v>12</v>
      </c>
      <c r="Z1472" t="s">
        <v>12</v>
      </c>
      <c r="AA1472" t="s">
        <v>356</v>
      </c>
    </row>
    <row r="1473" spans="2:27" ht="15.5" x14ac:dyDescent="0.35">
      <c r="B1473" s="1" t="s">
        <v>901</v>
      </c>
      <c r="C1473" s="1" t="s">
        <v>3854</v>
      </c>
      <c r="D1473" t="s">
        <v>4734</v>
      </c>
      <c r="E1473" t="s">
        <v>7147</v>
      </c>
      <c r="F1473" t="s">
        <v>7146</v>
      </c>
      <c r="I1473" t="s">
        <v>901</v>
      </c>
      <c r="J1473">
        <v>28.31</v>
      </c>
      <c r="K1473" t="str">
        <f t="shared" si="66"/>
        <v>Overweight</v>
      </c>
      <c r="L1473">
        <v>7.48</v>
      </c>
      <c r="M1473" t="str">
        <f t="shared" si="67"/>
        <v>Diabetes</v>
      </c>
      <c r="N1473" t="str">
        <f>PROPER('Medical Examinations'!D1471)</f>
        <v>Yes</v>
      </c>
      <c r="O1473" t="s">
        <v>2380</v>
      </c>
      <c r="P1473" t="s">
        <v>2380</v>
      </c>
      <c r="Q1473" s="20">
        <v>0</v>
      </c>
      <c r="R1473" t="str">
        <f>PROPER('Answer Data Cleaning'!AA1473)</f>
        <v>No</v>
      </c>
      <c r="T1473" t="s">
        <v>1502</v>
      </c>
      <c r="U1473" s="24" t="str">
        <f>TEXT(_xlfn.CONCAT('Answer Data Cleaning'!M1473,"-",'Answer Data Cleaning'!L1473,"-",'Answer Data Cleaning'!K1473),"DD-MMM-YYYY")</f>
        <v>02-Aug-1963</v>
      </c>
      <c r="V1473">
        <f t="shared" si="68"/>
        <v>59</v>
      </c>
      <c r="W1473">
        <v>1</v>
      </c>
      <c r="X1473" s="22">
        <v>12333.83</v>
      </c>
      <c r="Y1473" t="s">
        <v>12</v>
      </c>
      <c r="Z1473" t="s">
        <v>11</v>
      </c>
      <c r="AA1473" t="s">
        <v>42</v>
      </c>
    </row>
    <row r="1474" spans="2:27" ht="15.5" x14ac:dyDescent="0.35">
      <c r="B1474" s="1" t="s">
        <v>900</v>
      </c>
      <c r="C1474" s="1" t="s">
        <v>3855</v>
      </c>
      <c r="D1474" t="s">
        <v>4737</v>
      </c>
      <c r="E1474" t="s">
        <v>7149</v>
      </c>
      <c r="F1474" t="s">
        <v>7148</v>
      </c>
      <c r="I1474" t="s">
        <v>900</v>
      </c>
      <c r="J1474">
        <v>38.06</v>
      </c>
      <c r="K1474" t="str">
        <f t="shared" si="66"/>
        <v>Obesity</v>
      </c>
      <c r="L1474">
        <v>10.74</v>
      </c>
      <c r="M1474" t="str">
        <f t="shared" si="67"/>
        <v>Diabetes</v>
      </c>
      <c r="N1474" t="str">
        <f>PROPER('Medical Examinations'!D1472)</f>
        <v>No</v>
      </c>
      <c r="O1474" t="s">
        <v>2380</v>
      </c>
      <c r="P1474" t="s">
        <v>2380</v>
      </c>
      <c r="Q1474" s="20">
        <v>0</v>
      </c>
      <c r="R1474" t="str">
        <f>PROPER('Answer Data Cleaning'!AA1474)</f>
        <v>No</v>
      </c>
      <c r="T1474" t="s">
        <v>1503</v>
      </c>
      <c r="U1474" s="24" t="str">
        <f>TEXT(_xlfn.CONCAT('Answer Data Cleaning'!M1474,"-",'Answer Data Cleaning'!L1474,"-",'Answer Data Cleaning'!K1474),"DD-MMM-YYYY")</f>
        <v>22-Sep-1963</v>
      </c>
      <c r="V1474">
        <f t="shared" si="68"/>
        <v>59</v>
      </c>
      <c r="W1474">
        <v>1</v>
      </c>
      <c r="X1474" s="22">
        <v>12347.17</v>
      </c>
      <c r="Y1474" t="s">
        <v>12</v>
      </c>
      <c r="Z1474" t="s">
        <v>12</v>
      </c>
      <c r="AA1474" t="s">
        <v>42</v>
      </c>
    </row>
    <row r="1475" spans="2:27" ht="15.5" x14ac:dyDescent="0.35">
      <c r="B1475" s="1" t="s">
        <v>899</v>
      </c>
      <c r="C1475" s="1" t="s">
        <v>3856</v>
      </c>
      <c r="D1475" t="s">
        <v>4734</v>
      </c>
      <c r="E1475" t="s">
        <v>5471</v>
      </c>
      <c r="F1475" t="s">
        <v>7150</v>
      </c>
      <c r="I1475" t="s">
        <v>899</v>
      </c>
      <c r="J1475">
        <v>28</v>
      </c>
      <c r="K1475" t="str">
        <f t="shared" si="66"/>
        <v>Overweight</v>
      </c>
      <c r="L1475">
        <v>5.19</v>
      </c>
      <c r="M1475" t="str">
        <f t="shared" si="67"/>
        <v>Normal</v>
      </c>
      <c r="N1475" t="str">
        <f>PROPER('Medical Examinations'!D1473)</f>
        <v>No</v>
      </c>
      <c r="O1475" t="s">
        <v>2380</v>
      </c>
      <c r="P1475" t="s">
        <v>2380</v>
      </c>
      <c r="Q1475">
        <v>1</v>
      </c>
      <c r="R1475" t="str">
        <f>PROPER('Answer Data Cleaning'!AA1475)</f>
        <v>No</v>
      </c>
      <c r="T1475" t="s">
        <v>1504</v>
      </c>
      <c r="U1475" s="24" t="str">
        <f>TEXT(_xlfn.CONCAT('Answer Data Cleaning'!M1475,"-",'Answer Data Cleaning'!L1475,"-",'Answer Data Cleaning'!K1475),"DD-MMM-YYYY")</f>
        <v>29-Dec-1966</v>
      </c>
      <c r="V1475">
        <f t="shared" si="68"/>
        <v>56</v>
      </c>
      <c r="W1475">
        <v>3</v>
      </c>
      <c r="X1475" s="22">
        <v>12363.55</v>
      </c>
      <c r="Y1475" t="s">
        <v>12</v>
      </c>
      <c r="Z1475" t="s">
        <v>12</v>
      </c>
      <c r="AA1475" t="s">
        <v>42</v>
      </c>
    </row>
    <row r="1476" spans="2:27" ht="15.5" x14ac:dyDescent="0.35">
      <c r="B1476" s="1" t="s">
        <v>898</v>
      </c>
      <c r="C1476" s="1" t="s">
        <v>3857</v>
      </c>
      <c r="D1476" t="s">
        <v>4737</v>
      </c>
      <c r="E1476" t="s">
        <v>6002</v>
      </c>
      <c r="F1476" t="s">
        <v>7151</v>
      </c>
      <c r="I1476" t="s">
        <v>898</v>
      </c>
      <c r="J1476">
        <v>34.32</v>
      </c>
      <c r="K1476" t="str">
        <f t="shared" ref="K1476:K1539" si="69">IF(J1476&lt;18.5,"Underweight",IF(J1476&lt;25,"Normal Weight",IF(J1476&lt;30,"Overweight","Obesity")))</f>
        <v>Obesity</v>
      </c>
      <c r="L1476">
        <v>9.17</v>
      </c>
      <c r="M1476" t="str">
        <f t="shared" ref="M1476:M1539" si="70">IF(L1476&lt;5.7,"Normal",IF(L1476&lt;6.5,"Prediabetes","Diabetes"))</f>
        <v>Diabetes</v>
      </c>
      <c r="N1476" t="str">
        <f>PROPER('Medical Examinations'!D1474)</f>
        <v>No</v>
      </c>
      <c r="O1476" t="s">
        <v>2380</v>
      </c>
      <c r="P1476" t="s">
        <v>2380</v>
      </c>
      <c r="Q1476" s="20">
        <v>0</v>
      </c>
      <c r="R1476" t="str">
        <f>PROPER('Answer Data Cleaning'!AA1476)</f>
        <v>No</v>
      </c>
      <c r="T1476" t="s">
        <v>1505</v>
      </c>
      <c r="U1476" s="24" t="str">
        <f>TEXT(_xlfn.CONCAT('Answer Data Cleaning'!M1476,"-",'Answer Data Cleaning'!L1476,"-",'Answer Data Cleaning'!K1476),"DD-MMM-YYYY")</f>
        <v>26-Sep-1962</v>
      </c>
      <c r="V1476">
        <f t="shared" si="68"/>
        <v>60</v>
      </c>
      <c r="W1476">
        <v>0</v>
      </c>
      <c r="X1476" s="22">
        <v>12369.89</v>
      </c>
      <c r="Y1476" t="s">
        <v>12</v>
      </c>
      <c r="Z1476" t="s">
        <v>11</v>
      </c>
      <c r="AA1476" t="s">
        <v>247</v>
      </c>
    </row>
    <row r="1477" spans="2:27" ht="15.5" x14ac:dyDescent="0.35">
      <c r="B1477" s="1" t="s">
        <v>897</v>
      </c>
      <c r="C1477" s="1" t="s">
        <v>3858</v>
      </c>
      <c r="D1477" t="s">
        <v>4737</v>
      </c>
      <c r="E1477" t="s">
        <v>7153</v>
      </c>
      <c r="F1477" t="s">
        <v>7152</v>
      </c>
      <c r="I1477" t="s">
        <v>897</v>
      </c>
      <c r="J1477">
        <v>22.3</v>
      </c>
      <c r="K1477" t="str">
        <f t="shared" si="69"/>
        <v>Normal Weight</v>
      </c>
      <c r="L1477">
        <v>4.95</v>
      </c>
      <c r="M1477" t="str">
        <f t="shared" si="70"/>
        <v>Normal</v>
      </c>
      <c r="N1477" t="str">
        <f>PROPER('Medical Examinations'!D1475)</f>
        <v>Yes</v>
      </c>
      <c r="O1477" t="s">
        <v>2380</v>
      </c>
      <c r="P1477" t="s">
        <v>2380</v>
      </c>
      <c r="Q1477" s="20">
        <v>0</v>
      </c>
      <c r="R1477" t="str">
        <f>PROPER('Answer Data Cleaning'!AA1477)</f>
        <v>No</v>
      </c>
      <c r="T1477" t="s">
        <v>1506</v>
      </c>
      <c r="U1477" s="24" t="str">
        <f>TEXT(_xlfn.CONCAT('Answer Data Cleaning'!M1477,"-",'Answer Data Cleaning'!L1477,"-",'Answer Data Cleaning'!K1477),"DD-MMM-YYYY")</f>
        <v>29-Dec-1989</v>
      </c>
      <c r="V1477">
        <f t="shared" ref="V1477:V1540" si="71">DATEDIF(U1477,"08-jun-2023","y")</f>
        <v>33</v>
      </c>
      <c r="W1477">
        <v>0</v>
      </c>
      <c r="X1477" s="22">
        <v>12404.88</v>
      </c>
      <c r="Y1477" t="s">
        <v>12</v>
      </c>
      <c r="Z1477" t="s">
        <v>12</v>
      </c>
      <c r="AA1477" t="s">
        <v>168</v>
      </c>
    </row>
    <row r="1478" spans="2:27" ht="15.5" x14ac:dyDescent="0.35">
      <c r="B1478" s="1" t="s">
        <v>896</v>
      </c>
      <c r="C1478" s="1" t="s">
        <v>3859</v>
      </c>
      <c r="D1478" t="s">
        <v>4734</v>
      </c>
      <c r="E1478" t="s">
        <v>7155</v>
      </c>
      <c r="F1478" t="s">
        <v>7154</v>
      </c>
      <c r="I1478" t="s">
        <v>896</v>
      </c>
      <c r="J1478">
        <v>27.835000000000001</v>
      </c>
      <c r="K1478" t="str">
        <f t="shared" si="69"/>
        <v>Overweight</v>
      </c>
      <c r="L1478">
        <v>6.03</v>
      </c>
      <c r="M1478" t="str">
        <f t="shared" si="70"/>
        <v>Prediabetes</v>
      </c>
      <c r="N1478" t="str">
        <f>PROPER('Medical Examinations'!D1476)</f>
        <v>No</v>
      </c>
      <c r="O1478" t="s">
        <v>2380</v>
      </c>
      <c r="P1478" t="s">
        <v>2380</v>
      </c>
      <c r="Q1478">
        <v>1</v>
      </c>
      <c r="R1478" t="str">
        <f>PROPER('Answer Data Cleaning'!AA1478)</f>
        <v>No</v>
      </c>
      <c r="T1478" t="s">
        <v>1507</v>
      </c>
      <c r="U1478" s="24" t="str">
        <f>TEXT(_xlfn.CONCAT('Answer Data Cleaning'!M1478,"-",'Answer Data Cleaning'!L1478,"-",'Answer Data Cleaning'!K1478),"DD-MMM-YYYY")</f>
        <v>21-Aug-1972</v>
      </c>
      <c r="V1478">
        <f t="shared" si="71"/>
        <v>50</v>
      </c>
      <c r="W1478">
        <v>0</v>
      </c>
      <c r="X1478" s="22">
        <v>12407.3</v>
      </c>
      <c r="Y1478" t="s">
        <v>12</v>
      </c>
      <c r="Z1478" t="s">
        <v>11</v>
      </c>
      <c r="AA1478" t="s">
        <v>300</v>
      </c>
    </row>
    <row r="1479" spans="2:27" ht="15.5" x14ac:dyDescent="0.35">
      <c r="B1479" s="1" t="s">
        <v>895</v>
      </c>
      <c r="C1479" s="1" t="s">
        <v>3860</v>
      </c>
      <c r="D1479" t="s">
        <v>4737</v>
      </c>
      <c r="E1479" t="s">
        <v>7157</v>
      </c>
      <c r="F1479" t="s">
        <v>7156</v>
      </c>
      <c r="I1479" t="s">
        <v>895</v>
      </c>
      <c r="J1479">
        <v>39.229999999999997</v>
      </c>
      <c r="K1479" t="str">
        <f t="shared" si="69"/>
        <v>Obesity</v>
      </c>
      <c r="L1479">
        <v>5.36</v>
      </c>
      <c r="M1479" t="str">
        <f t="shared" si="70"/>
        <v>Normal</v>
      </c>
      <c r="N1479" t="str">
        <f>PROPER('Medical Examinations'!D1477)</f>
        <v>No</v>
      </c>
      <c r="O1479" t="s">
        <v>2380</v>
      </c>
      <c r="P1479" t="s">
        <v>2380</v>
      </c>
      <c r="Q1479" s="20">
        <v>0</v>
      </c>
      <c r="R1479" t="str">
        <f>PROPER('Answer Data Cleaning'!AA1479)</f>
        <v>No</v>
      </c>
      <c r="T1479" t="s">
        <v>1508</v>
      </c>
      <c r="U1479" s="24" t="str">
        <f>TEXT(_xlfn.CONCAT('Answer Data Cleaning'!M1479,"-",'Answer Data Cleaning'!L1479,"-",'Answer Data Cleaning'!K1479),"DD-MMM-YYYY")</f>
        <v>14-Jul-1979</v>
      </c>
      <c r="V1479">
        <f t="shared" si="71"/>
        <v>43</v>
      </c>
      <c r="W1479">
        <v>2</v>
      </c>
      <c r="X1479" s="22">
        <v>12408.29</v>
      </c>
      <c r="Y1479" t="s">
        <v>12</v>
      </c>
      <c r="Z1479" t="s">
        <v>16</v>
      </c>
      <c r="AA1479" t="s">
        <v>632</v>
      </c>
    </row>
    <row r="1480" spans="2:27" ht="15.5" x14ac:dyDescent="0.35">
      <c r="B1480" s="1" t="s">
        <v>894</v>
      </c>
      <c r="C1480" s="1" t="s">
        <v>3861</v>
      </c>
      <c r="D1480" t="s">
        <v>4734</v>
      </c>
      <c r="E1480" t="s">
        <v>6897</v>
      </c>
      <c r="F1480" t="s">
        <v>7158</v>
      </c>
      <c r="I1480" t="s">
        <v>894</v>
      </c>
      <c r="J1480">
        <v>19.95</v>
      </c>
      <c r="K1480" t="str">
        <f t="shared" si="69"/>
        <v>Normal Weight</v>
      </c>
      <c r="L1480">
        <v>6.11</v>
      </c>
      <c r="M1480" t="str">
        <f t="shared" si="70"/>
        <v>Prediabetes</v>
      </c>
      <c r="N1480" t="str">
        <f>PROPER('Medical Examinations'!D1478)</f>
        <v>No</v>
      </c>
      <c r="O1480" t="s">
        <v>2380</v>
      </c>
      <c r="P1480" t="s">
        <v>2380</v>
      </c>
      <c r="Q1480">
        <v>1</v>
      </c>
      <c r="R1480" t="str">
        <f>PROPER('Answer Data Cleaning'!AA1480)</f>
        <v>No</v>
      </c>
      <c r="T1480" t="s">
        <v>1509</v>
      </c>
      <c r="U1480" s="24" t="str">
        <f>TEXT(_xlfn.CONCAT('Answer Data Cleaning'!M1480,"-",'Answer Data Cleaning'!L1480,"-",'Answer Data Cleaning'!K1480),"DD-MMM-YYYY")</f>
        <v>04-Aug-1964</v>
      </c>
      <c r="V1480">
        <f t="shared" si="71"/>
        <v>58</v>
      </c>
      <c r="W1480">
        <v>0</v>
      </c>
      <c r="X1480" s="22">
        <v>12430.95</v>
      </c>
      <c r="Y1480" t="s">
        <v>12</v>
      </c>
      <c r="Z1480" t="s">
        <v>12</v>
      </c>
      <c r="AA1480" t="s">
        <v>247</v>
      </c>
    </row>
    <row r="1481" spans="2:27" ht="15.5" x14ac:dyDescent="0.35">
      <c r="B1481" s="1" t="s">
        <v>893</v>
      </c>
      <c r="C1481" s="1" t="s">
        <v>3862</v>
      </c>
      <c r="D1481" t="s">
        <v>4737</v>
      </c>
      <c r="E1481" t="s">
        <v>7160</v>
      </c>
      <c r="F1481" t="s">
        <v>7159</v>
      </c>
      <c r="I1481" t="s">
        <v>893</v>
      </c>
      <c r="J1481">
        <v>34.64</v>
      </c>
      <c r="K1481" t="str">
        <f t="shared" si="69"/>
        <v>Obesity</v>
      </c>
      <c r="L1481">
        <v>4.88</v>
      </c>
      <c r="M1481" t="str">
        <f t="shared" si="70"/>
        <v>Normal</v>
      </c>
      <c r="N1481" t="str">
        <f>PROPER('Medical Examinations'!D1479)</f>
        <v>No</v>
      </c>
      <c r="O1481" t="s">
        <v>2380</v>
      </c>
      <c r="P1481" t="s">
        <v>2383</v>
      </c>
      <c r="Q1481">
        <v>1</v>
      </c>
      <c r="R1481" t="str">
        <f>PROPER('Answer Data Cleaning'!AA1481)</f>
        <v>No</v>
      </c>
      <c r="T1481" t="s">
        <v>1510</v>
      </c>
      <c r="U1481" s="24" t="str">
        <f>TEXT(_xlfn.CONCAT('Answer Data Cleaning'!M1481,"-",'Answer Data Cleaning'!L1481,"-",'Answer Data Cleaning'!K1481),"DD-MMM-YYYY")</f>
        <v>09-Aug-1995</v>
      </c>
      <c r="V1481">
        <f t="shared" si="71"/>
        <v>27</v>
      </c>
      <c r="W1481">
        <v>0</v>
      </c>
      <c r="X1481" s="22">
        <v>12452.25</v>
      </c>
      <c r="Y1481" t="s">
        <v>12</v>
      </c>
      <c r="Z1481" t="s">
        <v>12</v>
      </c>
      <c r="AA1481" t="s">
        <v>23</v>
      </c>
    </row>
    <row r="1482" spans="2:27" ht="15.5" x14ac:dyDescent="0.35">
      <c r="B1482" s="1" t="s">
        <v>892</v>
      </c>
      <c r="C1482" s="1" t="s">
        <v>3863</v>
      </c>
      <c r="D1482" t="s">
        <v>4737</v>
      </c>
      <c r="E1482" t="s">
        <v>7162</v>
      </c>
      <c r="F1482" t="s">
        <v>7161</v>
      </c>
      <c r="I1482" t="s">
        <v>892</v>
      </c>
      <c r="J1482">
        <v>18.75</v>
      </c>
      <c r="K1482" t="str">
        <f t="shared" si="69"/>
        <v>Normal Weight</v>
      </c>
      <c r="L1482">
        <v>6.72</v>
      </c>
      <c r="M1482" t="str">
        <f t="shared" si="70"/>
        <v>Diabetes</v>
      </c>
      <c r="N1482" t="str">
        <f>PROPER('Medical Examinations'!D1480)</f>
        <v>No</v>
      </c>
      <c r="O1482" t="s">
        <v>2380</v>
      </c>
      <c r="P1482" t="s">
        <v>2380</v>
      </c>
      <c r="Q1482" s="20">
        <v>0</v>
      </c>
      <c r="R1482" t="str">
        <f>PROPER('Answer Data Cleaning'!AA1482)</f>
        <v>No</v>
      </c>
      <c r="T1482" t="s">
        <v>1511</v>
      </c>
      <c r="U1482" s="24" t="str">
        <f>TEXT(_xlfn.CONCAT('Answer Data Cleaning'!M1482,"-",'Answer Data Cleaning'!L1482,"-",'Answer Data Cleaning'!K1482),"DD-MMM-YYYY")</f>
        <v>26-Nov-1968</v>
      </c>
      <c r="V1482">
        <f t="shared" si="71"/>
        <v>54</v>
      </c>
      <c r="W1482">
        <v>3</v>
      </c>
      <c r="X1482" s="22">
        <v>12475.35</v>
      </c>
      <c r="Y1482" t="s">
        <v>12</v>
      </c>
      <c r="Z1482" t="s">
        <v>16</v>
      </c>
      <c r="AA1482" t="s">
        <v>23</v>
      </c>
    </row>
    <row r="1483" spans="2:27" ht="15.5" x14ac:dyDescent="0.35">
      <c r="B1483" s="1" t="s">
        <v>891</v>
      </c>
      <c r="C1483" s="1" t="s">
        <v>3864</v>
      </c>
      <c r="D1483" t="s">
        <v>4734</v>
      </c>
      <c r="E1483" t="s">
        <v>7164</v>
      </c>
      <c r="F1483" t="s">
        <v>7163</v>
      </c>
      <c r="I1483" t="s">
        <v>891</v>
      </c>
      <c r="J1483">
        <v>26.48</v>
      </c>
      <c r="K1483" t="str">
        <f t="shared" si="69"/>
        <v>Overweight</v>
      </c>
      <c r="L1483">
        <v>4.2</v>
      </c>
      <c r="M1483" t="str">
        <f t="shared" si="70"/>
        <v>Normal</v>
      </c>
      <c r="N1483" t="str">
        <f>PROPER('Medical Examinations'!D1481)</f>
        <v>No</v>
      </c>
      <c r="O1483" t="s">
        <v>2380</v>
      </c>
      <c r="P1483" t="s">
        <v>2380</v>
      </c>
      <c r="Q1483">
        <v>1</v>
      </c>
      <c r="R1483" t="str">
        <f>PROPER('Answer Data Cleaning'!AA1483)</f>
        <v>No</v>
      </c>
      <c r="T1483" t="s">
        <v>1512</v>
      </c>
      <c r="U1483" s="24" t="str">
        <f>TEXT(_xlfn.CONCAT('Answer Data Cleaning'!M1483,"-",'Answer Data Cleaning'!L1483,"-",'Answer Data Cleaning'!K1483),"DD-MMM-YYYY")</f>
        <v>12-Nov-1968</v>
      </c>
      <c r="V1483">
        <f t="shared" si="71"/>
        <v>54</v>
      </c>
      <c r="W1483">
        <v>3</v>
      </c>
      <c r="X1483" s="22">
        <v>12479.71</v>
      </c>
      <c r="Y1483" t="s">
        <v>12</v>
      </c>
      <c r="Z1483" t="s">
        <v>12</v>
      </c>
      <c r="AA1483" t="s">
        <v>23</v>
      </c>
    </row>
    <row r="1484" spans="2:27" ht="15.5" x14ac:dyDescent="0.35">
      <c r="B1484" s="1" t="s">
        <v>890</v>
      </c>
      <c r="C1484" s="1" t="s">
        <v>3865</v>
      </c>
      <c r="D1484" t="s">
        <v>4737</v>
      </c>
      <c r="E1484" t="s">
        <v>5254</v>
      </c>
      <c r="F1484" t="s">
        <v>7165</v>
      </c>
      <c r="I1484" t="s">
        <v>890</v>
      </c>
      <c r="J1484">
        <v>34.83</v>
      </c>
      <c r="K1484" t="str">
        <f t="shared" si="69"/>
        <v>Obesity</v>
      </c>
      <c r="L1484">
        <v>5.79</v>
      </c>
      <c r="M1484" t="str">
        <f t="shared" si="70"/>
        <v>Prediabetes</v>
      </c>
      <c r="N1484" t="str">
        <f>PROPER('Medical Examinations'!D1482)</f>
        <v>No</v>
      </c>
      <c r="O1484" t="s">
        <v>2380</v>
      </c>
      <c r="P1484" t="s">
        <v>2380</v>
      </c>
      <c r="Q1484">
        <v>1</v>
      </c>
      <c r="R1484" t="str">
        <f>PROPER('Answer Data Cleaning'!AA1484)</f>
        <v>No</v>
      </c>
      <c r="T1484" t="s">
        <v>1513</v>
      </c>
      <c r="U1484" s="24" t="str">
        <f>TEXT(_xlfn.CONCAT('Answer Data Cleaning'!M1484,"-",'Answer Data Cleaning'!L1484,"-",'Answer Data Cleaning'!K1484),"DD-MMM-YYYY")</f>
        <v>01-Sep-1967</v>
      </c>
      <c r="V1484">
        <f t="shared" si="71"/>
        <v>55</v>
      </c>
      <c r="W1484">
        <v>3</v>
      </c>
      <c r="X1484" s="22">
        <v>12485.8</v>
      </c>
      <c r="Y1484" t="s">
        <v>12</v>
      </c>
      <c r="Z1484" t="s">
        <v>12</v>
      </c>
      <c r="AA1484" t="s">
        <v>13</v>
      </c>
    </row>
    <row r="1485" spans="2:27" ht="15.5" x14ac:dyDescent="0.35">
      <c r="B1485" s="1" t="s">
        <v>889</v>
      </c>
      <c r="C1485" s="1" t="s">
        <v>3866</v>
      </c>
      <c r="D1485" t="s">
        <v>4734</v>
      </c>
      <c r="E1485" t="s">
        <v>7166</v>
      </c>
      <c r="F1485" t="s">
        <v>6974</v>
      </c>
      <c r="I1485" t="s">
        <v>889</v>
      </c>
      <c r="J1485">
        <v>25.46</v>
      </c>
      <c r="K1485" t="str">
        <f t="shared" si="69"/>
        <v>Overweight</v>
      </c>
      <c r="L1485">
        <v>4.29</v>
      </c>
      <c r="M1485" t="str">
        <f t="shared" si="70"/>
        <v>Normal</v>
      </c>
      <c r="N1485" t="str">
        <f>PROPER('Medical Examinations'!D1483)</f>
        <v>No</v>
      </c>
      <c r="O1485" t="s">
        <v>2380</v>
      </c>
      <c r="P1485" t="s">
        <v>2380</v>
      </c>
      <c r="Q1485" s="20">
        <v>0</v>
      </c>
      <c r="R1485" t="str">
        <f>PROPER('Answer Data Cleaning'!AA1485)</f>
        <v>No</v>
      </c>
      <c r="T1485" t="s">
        <v>1514</v>
      </c>
      <c r="U1485" s="24" t="str">
        <f>TEXT(_xlfn.CONCAT('Answer Data Cleaning'!M1485,"-",'Answer Data Cleaning'!L1485,"-",'Answer Data Cleaning'!K1485),"DD-MMM-YYYY")</f>
        <v>03-Dec-1968</v>
      </c>
      <c r="V1485">
        <f t="shared" si="71"/>
        <v>54</v>
      </c>
      <c r="W1485">
        <v>3</v>
      </c>
      <c r="X1485" s="22">
        <v>12495.29</v>
      </c>
      <c r="Y1485" t="s">
        <v>12</v>
      </c>
      <c r="Z1485" t="s">
        <v>12</v>
      </c>
      <c r="AA1485" t="s">
        <v>23</v>
      </c>
    </row>
    <row r="1486" spans="2:27" ht="15.5" x14ac:dyDescent="0.35">
      <c r="B1486" s="1" t="s">
        <v>888</v>
      </c>
      <c r="C1486" s="1" t="s">
        <v>3867</v>
      </c>
      <c r="D1486" t="s">
        <v>4737</v>
      </c>
      <c r="E1486" t="s">
        <v>7168</v>
      </c>
      <c r="F1486" t="s">
        <v>7167</v>
      </c>
      <c r="I1486" t="s">
        <v>888</v>
      </c>
      <c r="J1486">
        <v>23.31</v>
      </c>
      <c r="K1486" t="str">
        <f t="shared" si="69"/>
        <v>Normal Weight</v>
      </c>
      <c r="L1486">
        <v>8.27</v>
      </c>
      <c r="M1486" t="str">
        <f t="shared" si="70"/>
        <v>Diabetes</v>
      </c>
      <c r="N1486" t="str">
        <f>PROPER('Medical Examinations'!D1484)</f>
        <v>No</v>
      </c>
      <c r="O1486" t="s">
        <v>2380</v>
      </c>
      <c r="P1486" t="s">
        <v>2380</v>
      </c>
      <c r="Q1486" s="20">
        <v>0</v>
      </c>
      <c r="R1486" t="str">
        <f>PROPER('Answer Data Cleaning'!AA1486)</f>
        <v>No</v>
      </c>
      <c r="T1486" t="s">
        <v>1515</v>
      </c>
      <c r="U1486" s="24" t="str">
        <f>TEXT(_xlfn.CONCAT('Answer Data Cleaning'!M1486,"-",'Answer Data Cleaning'!L1486,"-",'Answer Data Cleaning'!K1486),"DD-MMM-YYYY")</f>
        <v>12-Jul-1966</v>
      </c>
      <c r="V1486">
        <f t="shared" si="71"/>
        <v>56</v>
      </c>
      <c r="W1486">
        <v>0</v>
      </c>
      <c r="X1486" s="22">
        <v>12499.88</v>
      </c>
      <c r="Y1486" t="s">
        <v>12</v>
      </c>
      <c r="Z1486" t="s">
        <v>11</v>
      </c>
      <c r="AA1486" t="s">
        <v>23</v>
      </c>
    </row>
    <row r="1487" spans="2:27" ht="15.5" x14ac:dyDescent="0.35">
      <c r="B1487" s="1" t="s">
        <v>887</v>
      </c>
      <c r="C1487" s="1" t="s">
        <v>3868</v>
      </c>
      <c r="D1487" t="s">
        <v>4734</v>
      </c>
      <c r="E1487" t="s">
        <v>4856</v>
      </c>
      <c r="F1487" t="s">
        <v>7169</v>
      </c>
      <c r="I1487" t="s">
        <v>887</v>
      </c>
      <c r="J1487">
        <v>29</v>
      </c>
      <c r="K1487" t="str">
        <f t="shared" si="69"/>
        <v>Overweight</v>
      </c>
      <c r="L1487">
        <v>4.5599999999999996</v>
      </c>
      <c r="M1487" t="str">
        <f t="shared" si="70"/>
        <v>Normal</v>
      </c>
      <c r="N1487" t="str">
        <f>PROPER('Medical Examinations'!D1485)</f>
        <v>No</v>
      </c>
      <c r="O1487" t="s">
        <v>2380</v>
      </c>
      <c r="P1487" t="s">
        <v>2380</v>
      </c>
      <c r="Q1487" s="20">
        <v>0</v>
      </c>
      <c r="R1487" t="str">
        <f>PROPER('Answer Data Cleaning'!AA1487)</f>
        <v>No</v>
      </c>
      <c r="T1487" t="s">
        <v>1516</v>
      </c>
      <c r="U1487" s="24" t="str">
        <f>TEXT(_xlfn.CONCAT('Answer Data Cleaning'!M1487,"-",'Answer Data Cleaning'!L1487,"-",'Answer Data Cleaning'!K1487),"DD-MMM-YYYY")</f>
        <v>16-Oct-1962</v>
      </c>
      <c r="V1487">
        <f t="shared" si="71"/>
        <v>60</v>
      </c>
      <c r="W1487">
        <v>0</v>
      </c>
      <c r="X1487" s="22">
        <v>12523.6</v>
      </c>
      <c r="Y1487" t="s">
        <v>12</v>
      </c>
      <c r="Z1487" t="s">
        <v>12</v>
      </c>
      <c r="AA1487" t="s">
        <v>23</v>
      </c>
    </row>
    <row r="1488" spans="2:27" ht="15.5" x14ac:dyDescent="0.35">
      <c r="B1488" s="1" t="s">
        <v>886</v>
      </c>
      <c r="C1488" s="1" t="s">
        <v>3869</v>
      </c>
      <c r="D1488" t="s">
        <v>4734</v>
      </c>
      <c r="E1488" t="s">
        <v>6249</v>
      </c>
      <c r="F1488" t="s">
        <v>7170</v>
      </c>
      <c r="I1488" t="s">
        <v>886</v>
      </c>
      <c r="J1488">
        <v>32.869999999999997</v>
      </c>
      <c r="K1488" t="str">
        <f t="shared" si="69"/>
        <v>Obesity</v>
      </c>
      <c r="L1488">
        <v>5.33</v>
      </c>
      <c r="M1488" t="str">
        <f t="shared" si="70"/>
        <v>Normal</v>
      </c>
      <c r="N1488" t="str">
        <f>PROPER('Medical Examinations'!D1486)</f>
        <v>No</v>
      </c>
      <c r="O1488" t="s">
        <v>2380</v>
      </c>
      <c r="P1488" t="s">
        <v>2380</v>
      </c>
      <c r="Q1488" s="20">
        <v>0</v>
      </c>
      <c r="R1488" t="str">
        <f>PROPER('Answer Data Cleaning'!AA1488)</f>
        <v>No</v>
      </c>
      <c r="T1488" t="s">
        <v>1517</v>
      </c>
      <c r="U1488" s="24" t="str">
        <f>TEXT(_xlfn.CONCAT('Answer Data Cleaning'!M1488,"-",'Answer Data Cleaning'!L1488,"-",'Answer Data Cleaning'!K1488),"DD-MMM-YYYY")</f>
        <v>28-Nov-1961</v>
      </c>
      <c r="V1488">
        <f t="shared" si="71"/>
        <v>61</v>
      </c>
      <c r="W1488">
        <v>0</v>
      </c>
      <c r="X1488" s="22">
        <v>12557.61</v>
      </c>
      <c r="Y1488" t="s">
        <v>12</v>
      </c>
      <c r="Z1488" t="s">
        <v>12</v>
      </c>
      <c r="AA1488" t="s">
        <v>13</v>
      </c>
    </row>
    <row r="1489" spans="2:27" ht="15.5" x14ac:dyDescent="0.35">
      <c r="B1489" s="1" t="s">
        <v>885</v>
      </c>
      <c r="C1489" s="1" t="s">
        <v>3870</v>
      </c>
      <c r="D1489" t="s">
        <v>4734</v>
      </c>
      <c r="E1489" t="s">
        <v>7172</v>
      </c>
      <c r="F1489" t="s">
        <v>7171</v>
      </c>
      <c r="I1489" t="s">
        <v>885</v>
      </c>
      <c r="J1489">
        <v>26.18</v>
      </c>
      <c r="K1489" t="str">
        <f t="shared" si="69"/>
        <v>Overweight</v>
      </c>
      <c r="L1489">
        <v>5.63</v>
      </c>
      <c r="M1489" t="str">
        <f t="shared" si="70"/>
        <v>Normal</v>
      </c>
      <c r="N1489" t="str">
        <f>PROPER('Medical Examinations'!D1487)</f>
        <v>No</v>
      </c>
      <c r="O1489" t="s">
        <v>2380</v>
      </c>
      <c r="P1489" t="s">
        <v>2380</v>
      </c>
      <c r="Q1489" s="20">
        <v>0</v>
      </c>
      <c r="R1489" t="str">
        <f>PROPER('Answer Data Cleaning'!AA1489)</f>
        <v>No</v>
      </c>
      <c r="T1489" t="s">
        <v>1518</v>
      </c>
      <c r="U1489" s="24" t="str">
        <f>TEXT(_xlfn.CONCAT('Answer Data Cleaning'!M1489,"-",'Answer Data Cleaning'!L1489,"-",'Answer Data Cleaning'!K1489),"DD-MMM-YYYY")</f>
        <v>28-Nov-1961</v>
      </c>
      <c r="V1489">
        <f t="shared" si="71"/>
        <v>61</v>
      </c>
      <c r="W1489">
        <v>0</v>
      </c>
      <c r="X1489" s="22">
        <v>12574.05</v>
      </c>
      <c r="Y1489" t="s">
        <v>12</v>
      </c>
      <c r="Z1489" t="s">
        <v>16</v>
      </c>
      <c r="AA1489" t="s">
        <v>42</v>
      </c>
    </row>
    <row r="1490" spans="2:27" ht="15.5" x14ac:dyDescent="0.35">
      <c r="B1490" s="1" t="s">
        <v>884</v>
      </c>
      <c r="C1490" s="1" t="s">
        <v>3871</v>
      </c>
      <c r="D1490" t="s">
        <v>4734</v>
      </c>
      <c r="E1490" t="s">
        <v>7174</v>
      </c>
      <c r="F1490" t="s">
        <v>7173</v>
      </c>
      <c r="I1490" t="s">
        <v>884</v>
      </c>
      <c r="J1490">
        <v>25.3</v>
      </c>
      <c r="K1490" t="str">
        <f t="shared" si="69"/>
        <v>Overweight</v>
      </c>
      <c r="L1490">
        <v>5.12</v>
      </c>
      <c r="M1490" t="str">
        <f t="shared" si="70"/>
        <v>Normal</v>
      </c>
      <c r="N1490" t="str">
        <f>PROPER('Medical Examinations'!D1488)</f>
        <v>No</v>
      </c>
      <c r="O1490" t="s">
        <v>2380</v>
      </c>
      <c r="P1490" t="s">
        <v>2380</v>
      </c>
      <c r="Q1490" s="20">
        <v>0</v>
      </c>
      <c r="R1490" t="str">
        <f>PROPER('Answer Data Cleaning'!AA1490)</f>
        <v>No</v>
      </c>
      <c r="T1490" t="s">
        <v>1519</v>
      </c>
      <c r="U1490" s="24" t="str">
        <f>TEXT(_xlfn.CONCAT('Answer Data Cleaning'!M1490,"-",'Answer Data Cleaning'!L1490,"-",'Answer Data Cleaning'!K1490),"DD-MMM-YYYY")</f>
        <v>26-Nov-1969</v>
      </c>
      <c r="V1490">
        <f t="shared" si="71"/>
        <v>53</v>
      </c>
      <c r="W1490">
        <v>0</v>
      </c>
      <c r="X1490" s="22">
        <v>12579.92</v>
      </c>
      <c r="Y1490" t="s">
        <v>12</v>
      </c>
      <c r="Z1490" t="s">
        <v>16</v>
      </c>
      <c r="AA1490" t="s">
        <v>200</v>
      </c>
    </row>
    <row r="1491" spans="2:27" ht="15.5" x14ac:dyDescent="0.35">
      <c r="B1491" s="1" t="s">
        <v>883</v>
      </c>
      <c r="C1491" s="1" t="s">
        <v>3872</v>
      </c>
      <c r="D1491" t="s">
        <v>4737</v>
      </c>
      <c r="E1491" t="s">
        <v>7175</v>
      </c>
      <c r="F1491" t="s">
        <v>6406</v>
      </c>
      <c r="I1491" t="s">
        <v>883</v>
      </c>
      <c r="J1491">
        <v>36.94</v>
      </c>
      <c r="K1491" t="str">
        <f t="shared" si="69"/>
        <v>Obesity</v>
      </c>
      <c r="L1491">
        <v>5.15</v>
      </c>
      <c r="M1491" t="str">
        <f t="shared" si="70"/>
        <v>Normal</v>
      </c>
      <c r="N1491" t="str">
        <f>PROPER('Medical Examinations'!D1489)</f>
        <v>Yes</v>
      </c>
      <c r="O1491" t="s">
        <v>2380</v>
      </c>
      <c r="P1491" t="s">
        <v>2380</v>
      </c>
      <c r="Q1491">
        <v>1</v>
      </c>
      <c r="R1491" t="str">
        <f>PROPER('Answer Data Cleaning'!AA1491)</f>
        <v>No</v>
      </c>
      <c r="T1491" t="s">
        <v>1520</v>
      </c>
      <c r="U1491" s="24" t="str">
        <f>TEXT(_xlfn.CONCAT('Answer Data Cleaning'!M1491,"-",'Answer Data Cleaning'!L1491,"-",'Answer Data Cleaning'!K1491),"DD-MMM-YYYY")</f>
        <v>18-Jun-1970</v>
      </c>
      <c r="V1491">
        <f t="shared" si="71"/>
        <v>52</v>
      </c>
      <c r="W1491">
        <v>5</v>
      </c>
      <c r="X1491" s="22">
        <v>12592.53</v>
      </c>
      <c r="Y1491" t="s">
        <v>12</v>
      </c>
      <c r="Z1491" t="s">
        <v>11</v>
      </c>
      <c r="AA1491" t="s">
        <v>13</v>
      </c>
    </row>
    <row r="1492" spans="2:27" ht="15.5" x14ac:dyDescent="0.35">
      <c r="B1492" s="1" t="s">
        <v>882</v>
      </c>
      <c r="C1492" s="1" t="s">
        <v>3873</v>
      </c>
      <c r="D1492" t="s">
        <v>4734</v>
      </c>
      <c r="E1492" t="s">
        <v>7177</v>
      </c>
      <c r="F1492" t="s">
        <v>7176</v>
      </c>
      <c r="I1492" t="s">
        <v>882</v>
      </c>
      <c r="J1492">
        <v>22.86</v>
      </c>
      <c r="K1492" t="str">
        <f t="shared" si="69"/>
        <v>Normal Weight</v>
      </c>
      <c r="L1492">
        <v>7.5</v>
      </c>
      <c r="M1492" t="str">
        <f t="shared" si="70"/>
        <v>Diabetes</v>
      </c>
      <c r="N1492" t="str">
        <f>PROPER('Medical Examinations'!D1490)</f>
        <v>No</v>
      </c>
      <c r="O1492" t="s">
        <v>2380</v>
      </c>
      <c r="P1492" t="s">
        <v>2380</v>
      </c>
      <c r="Q1492" s="20">
        <v>0</v>
      </c>
      <c r="R1492" t="str">
        <f>PROPER('Answer Data Cleaning'!AA1492)</f>
        <v>No</v>
      </c>
      <c r="T1492" t="s">
        <v>1521</v>
      </c>
      <c r="U1492" s="24" t="str">
        <f>TEXT(_xlfn.CONCAT('Answer Data Cleaning'!M1492,"-",'Answer Data Cleaning'!L1492,"-",'Answer Data Cleaning'!K1492),"DD-MMM-YYYY")</f>
        <v>11-Aug-1988</v>
      </c>
      <c r="V1492">
        <f t="shared" si="71"/>
        <v>34</v>
      </c>
      <c r="W1492">
        <v>3</v>
      </c>
      <c r="X1492" s="22">
        <v>12600.46</v>
      </c>
      <c r="Y1492" t="s">
        <v>12</v>
      </c>
      <c r="Z1492" t="s">
        <v>16</v>
      </c>
      <c r="AA1492" t="s">
        <v>249</v>
      </c>
    </row>
    <row r="1493" spans="2:27" ht="15.5" x14ac:dyDescent="0.35">
      <c r="B1493" s="1" t="s">
        <v>881</v>
      </c>
      <c r="C1493" s="1" t="s">
        <v>3874</v>
      </c>
      <c r="D1493" t="s">
        <v>4734</v>
      </c>
      <c r="E1493" t="s">
        <v>7179</v>
      </c>
      <c r="F1493" t="s">
        <v>7178</v>
      </c>
      <c r="I1493" t="s">
        <v>881</v>
      </c>
      <c r="J1493">
        <v>18.760000000000002</v>
      </c>
      <c r="K1493" t="str">
        <f t="shared" si="69"/>
        <v>Normal Weight</v>
      </c>
      <c r="L1493">
        <v>4.88</v>
      </c>
      <c r="M1493" t="str">
        <f t="shared" si="70"/>
        <v>Normal</v>
      </c>
      <c r="N1493" t="str">
        <f>PROPER('Medical Examinations'!D1491)</f>
        <v>Yes</v>
      </c>
      <c r="O1493" t="s">
        <v>2380</v>
      </c>
      <c r="P1493" t="s">
        <v>2383</v>
      </c>
      <c r="Q1493">
        <v>1</v>
      </c>
      <c r="R1493" t="str">
        <f>PROPER('Answer Data Cleaning'!AA1493)</f>
        <v>No</v>
      </c>
      <c r="T1493" t="s">
        <v>1522</v>
      </c>
      <c r="U1493" s="24" t="str">
        <f>TEXT(_xlfn.CONCAT('Answer Data Cleaning'!M1493,"-",'Answer Data Cleaning'!L1493,"-",'Answer Data Cleaning'!K1493),"DD-MMM-YYYY")</f>
        <v>18-Nov-1998</v>
      </c>
      <c r="V1493">
        <f t="shared" si="71"/>
        <v>24</v>
      </c>
      <c r="W1493">
        <v>1</v>
      </c>
      <c r="X1493" s="22">
        <v>12609.89</v>
      </c>
      <c r="Y1493" t="s">
        <v>12</v>
      </c>
      <c r="Z1493" t="s">
        <v>12</v>
      </c>
      <c r="AA1493" t="s">
        <v>23</v>
      </c>
    </row>
    <row r="1494" spans="2:27" ht="15.5" x14ac:dyDescent="0.35">
      <c r="B1494" s="1" t="s">
        <v>880</v>
      </c>
      <c r="C1494" s="1" t="s">
        <v>3875</v>
      </c>
      <c r="D1494" t="s">
        <v>4734</v>
      </c>
      <c r="E1494" t="s">
        <v>7181</v>
      </c>
      <c r="F1494" t="s">
        <v>7180</v>
      </c>
      <c r="I1494" t="s">
        <v>880</v>
      </c>
      <c r="J1494">
        <v>24.36</v>
      </c>
      <c r="K1494" t="str">
        <f t="shared" si="69"/>
        <v>Normal Weight</v>
      </c>
      <c r="L1494">
        <v>5.57</v>
      </c>
      <c r="M1494" t="str">
        <f t="shared" si="70"/>
        <v>Normal</v>
      </c>
      <c r="N1494" t="str">
        <f>PROPER('Medical Examinations'!D1492)</f>
        <v>No</v>
      </c>
      <c r="O1494" t="s">
        <v>2380</v>
      </c>
      <c r="P1494" t="s">
        <v>2380</v>
      </c>
      <c r="Q1494" s="20">
        <v>0</v>
      </c>
      <c r="R1494" t="str">
        <f>PROPER('Answer Data Cleaning'!AA1494)</f>
        <v>No</v>
      </c>
      <c r="T1494" t="s">
        <v>1523</v>
      </c>
      <c r="U1494" s="24" t="str">
        <f>TEXT(_xlfn.CONCAT('Answer Data Cleaning'!M1494,"-",'Answer Data Cleaning'!L1494,"-",'Answer Data Cleaning'!K1494),"DD-MMM-YYYY")</f>
        <v>19-Aug-1963</v>
      </c>
      <c r="V1494">
        <f t="shared" si="71"/>
        <v>59</v>
      </c>
      <c r="W1494">
        <v>0</v>
      </c>
      <c r="X1494" s="22">
        <v>12622.18</v>
      </c>
      <c r="Y1494" t="s">
        <v>12</v>
      </c>
      <c r="Z1494" t="s">
        <v>16</v>
      </c>
      <c r="AA1494" t="s">
        <v>23</v>
      </c>
    </row>
    <row r="1495" spans="2:27" ht="15.5" x14ac:dyDescent="0.35">
      <c r="B1495" s="1" t="s">
        <v>879</v>
      </c>
      <c r="C1495" s="1" t="s">
        <v>3876</v>
      </c>
      <c r="D1495" t="s">
        <v>4737</v>
      </c>
      <c r="E1495" t="s">
        <v>7183</v>
      </c>
      <c r="F1495" t="s">
        <v>7182</v>
      </c>
      <c r="G1495" t="s">
        <v>4874</v>
      </c>
      <c r="I1495" t="s">
        <v>879</v>
      </c>
      <c r="J1495">
        <v>32.299999999999997</v>
      </c>
      <c r="K1495" t="str">
        <f t="shared" si="69"/>
        <v>Obesity</v>
      </c>
      <c r="L1495">
        <v>5.31</v>
      </c>
      <c r="M1495" t="str">
        <f t="shared" si="70"/>
        <v>Normal</v>
      </c>
      <c r="N1495" t="str">
        <f>PROPER('Medical Examinations'!D1493)</f>
        <v>No</v>
      </c>
      <c r="O1495" t="s">
        <v>2380</v>
      </c>
      <c r="P1495" t="s">
        <v>2380</v>
      </c>
      <c r="Q1495" s="20">
        <v>0</v>
      </c>
      <c r="R1495" t="str">
        <f>PROPER('Answer Data Cleaning'!AA1495)</f>
        <v>No</v>
      </c>
      <c r="T1495" t="s">
        <v>1524</v>
      </c>
      <c r="U1495" s="24" t="str">
        <f>TEXT(_xlfn.CONCAT('Answer Data Cleaning'!M1495,"-",'Answer Data Cleaning'!L1495,"-",'Answer Data Cleaning'!K1495),"DD-MMM-YYYY")</f>
        <v>28-Dec-1970</v>
      </c>
      <c r="V1495">
        <f t="shared" si="71"/>
        <v>52</v>
      </c>
      <c r="W1495">
        <v>0</v>
      </c>
      <c r="X1495" s="22">
        <v>12624.74</v>
      </c>
      <c r="Y1495" t="s">
        <v>12</v>
      </c>
      <c r="Z1495" t="s">
        <v>16</v>
      </c>
      <c r="AA1495" t="s">
        <v>23</v>
      </c>
    </row>
    <row r="1496" spans="2:27" ht="15.5" x14ac:dyDescent="0.35">
      <c r="B1496" s="1" t="s">
        <v>878</v>
      </c>
      <c r="C1496" s="1" t="s">
        <v>3877</v>
      </c>
      <c r="D1496" t="s">
        <v>4737</v>
      </c>
      <c r="E1496" t="s">
        <v>7185</v>
      </c>
      <c r="F1496" t="s">
        <v>7184</v>
      </c>
      <c r="I1496" t="s">
        <v>878</v>
      </c>
      <c r="J1496">
        <v>22.704999999999998</v>
      </c>
      <c r="K1496" t="str">
        <f t="shared" si="69"/>
        <v>Normal Weight</v>
      </c>
      <c r="L1496">
        <v>4.57</v>
      </c>
      <c r="M1496" t="str">
        <f t="shared" si="70"/>
        <v>Normal</v>
      </c>
      <c r="N1496" t="str">
        <f>PROPER('Medical Examinations'!D1494)</f>
        <v>Yes</v>
      </c>
      <c r="O1496" t="s">
        <v>2380</v>
      </c>
      <c r="P1496" t="s">
        <v>2380</v>
      </c>
      <c r="Q1496" s="20">
        <v>0</v>
      </c>
      <c r="R1496" t="str">
        <f>PROPER('Answer Data Cleaning'!AA1496)</f>
        <v>No</v>
      </c>
      <c r="T1496" t="s">
        <v>1525</v>
      </c>
      <c r="U1496" s="24" t="str">
        <f>TEXT(_xlfn.CONCAT('Answer Data Cleaning'!M1496,"-",'Answer Data Cleaning'!L1496,"-",'Answer Data Cleaning'!K1496),"DD-MMM-YYYY")</f>
        <v>04-Oct-1965</v>
      </c>
      <c r="V1496">
        <f t="shared" si="71"/>
        <v>57</v>
      </c>
      <c r="W1496">
        <v>2</v>
      </c>
      <c r="X1496" s="22">
        <v>12629.17</v>
      </c>
      <c r="Y1496" t="s">
        <v>12</v>
      </c>
      <c r="Z1496" t="s">
        <v>16</v>
      </c>
      <c r="AA1496" t="s">
        <v>13</v>
      </c>
    </row>
    <row r="1497" spans="2:27" ht="15.5" x14ac:dyDescent="0.35">
      <c r="B1497" s="1" t="s">
        <v>877</v>
      </c>
      <c r="C1497" s="1" t="s">
        <v>3878</v>
      </c>
      <c r="D1497" t="s">
        <v>4734</v>
      </c>
      <c r="E1497" t="s">
        <v>6881</v>
      </c>
      <c r="F1497" t="s">
        <v>7186</v>
      </c>
      <c r="I1497" t="s">
        <v>877</v>
      </c>
      <c r="J1497">
        <v>21.79</v>
      </c>
      <c r="K1497" t="str">
        <f t="shared" si="69"/>
        <v>Normal Weight</v>
      </c>
      <c r="L1497">
        <v>8.6999999999999993</v>
      </c>
      <c r="M1497" t="str">
        <f t="shared" si="70"/>
        <v>Diabetes</v>
      </c>
      <c r="N1497" t="str">
        <f>PROPER('Medical Examinations'!D1495)</f>
        <v>Yes</v>
      </c>
      <c r="O1497" t="s">
        <v>2380</v>
      </c>
      <c r="P1497" t="s">
        <v>2380</v>
      </c>
      <c r="Q1497">
        <v>1</v>
      </c>
      <c r="R1497" t="str">
        <f>PROPER('Answer Data Cleaning'!AA1497)</f>
        <v>No</v>
      </c>
      <c r="T1497" t="s">
        <v>1526</v>
      </c>
      <c r="U1497" s="24" t="str">
        <f>TEXT(_xlfn.CONCAT('Answer Data Cleaning'!M1497,"-",'Answer Data Cleaning'!L1497,"-",'Answer Data Cleaning'!K1497),"DD-MMM-YYYY")</f>
        <v>22-Nov-1962</v>
      </c>
      <c r="V1497">
        <f t="shared" si="71"/>
        <v>60</v>
      </c>
      <c r="W1497">
        <v>0</v>
      </c>
      <c r="X1497" s="22">
        <v>12629.9</v>
      </c>
      <c r="Y1497" t="s">
        <v>12</v>
      </c>
      <c r="Z1497" t="s">
        <v>12</v>
      </c>
      <c r="AA1497" t="s">
        <v>13</v>
      </c>
    </row>
    <row r="1498" spans="2:27" ht="15.5" x14ac:dyDescent="0.35">
      <c r="B1498" s="1" t="s">
        <v>876</v>
      </c>
      <c r="C1498" s="1" t="s">
        <v>3879</v>
      </c>
      <c r="D1498" t="s">
        <v>4737</v>
      </c>
      <c r="E1498" t="s">
        <v>7188</v>
      </c>
      <c r="F1498" t="s">
        <v>7187</v>
      </c>
      <c r="I1498" t="s">
        <v>876</v>
      </c>
      <c r="J1498">
        <v>24.52</v>
      </c>
      <c r="K1498" t="str">
        <f t="shared" si="69"/>
        <v>Normal Weight</v>
      </c>
      <c r="L1498">
        <v>4.76</v>
      </c>
      <c r="M1498" t="str">
        <f t="shared" si="70"/>
        <v>Normal</v>
      </c>
      <c r="N1498" t="str">
        <f>PROPER('Medical Examinations'!D1496)</f>
        <v>No</v>
      </c>
      <c r="O1498" t="s">
        <v>2380</v>
      </c>
      <c r="P1498" t="s">
        <v>2380</v>
      </c>
      <c r="Q1498" s="20">
        <v>0</v>
      </c>
      <c r="R1498" t="str">
        <f>PROPER('Answer Data Cleaning'!AA1498)</f>
        <v>No</v>
      </c>
      <c r="T1498" t="s">
        <v>1527</v>
      </c>
      <c r="U1498" s="24" t="str">
        <f>TEXT(_xlfn.CONCAT('Answer Data Cleaning'!M1498,"-",'Answer Data Cleaning'!L1498,"-",'Answer Data Cleaning'!K1498),"DD-MMM-YYYY")</f>
        <v>22-Jul-1962</v>
      </c>
      <c r="V1498">
        <f t="shared" si="71"/>
        <v>60</v>
      </c>
      <c r="W1498">
        <v>0</v>
      </c>
      <c r="X1498" s="22">
        <v>12638.2</v>
      </c>
      <c r="Y1498" t="s">
        <v>12</v>
      </c>
      <c r="Z1498" t="s">
        <v>16</v>
      </c>
      <c r="AA1498" t="s">
        <v>42</v>
      </c>
    </row>
    <row r="1499" spans="2:27" ht="15.5" x14ac:dyDescent="0.35">
      <c r="B1499" s="1" t="s">
        <v>875</v>
      </c>
      <c r="C1499" s="1" t="s">
        <v>3880</v>
      </c>
      <c r="D1499" t="s">
        <v>4737</v>
      </c>
      <c r="E1499" t="s">
        <v>7190</v>
      </c>
      <c r="F1499" t="s">
        <v>7189</v>
      </c>
      <c r="I1499" t="s">
        <v>875</v>
      </c>
      <c r="J1499">
        <v>39.520000000000003</v>
      </c>
      <c r="K1499" t="str">
        <f t="shared" si="69"/>
        <v>Obesity</v>
      </c>
      <c r="L1499">
        <v>11.81</v>
      </c>
      <c r="M1499" t="str">
        <f t="shared" si="70"/>
        <v>Diabetes</v>
      </c>
      <c r="N1499" t="str">
        <f>PROPER('Medical Examinations'!D1497)</f>
        <v>No</v>
      </c>
      <c r="O1499" t="s">
        <v>2380</v>
      </c>
      <c r="P1499" t="s">
        <v>2380</v>
      </c>
      <c r="Q1499" s="20">
        <v>0</v>
      </c>
      <c r="R1499" t="str">
        <f>PROPER('Answer Data Cleaning'!AA1499)</f>
        <v>No</v>
      </c>
      <c r="T1499" t="s">
        <v>1528</v>
      </c>
      <c r="U1499" s="24" t="str">
        <f>TEXT(_xlfn.CONCAT('Answer Data Cleaning'!M1499,"-",'Answer Data Cleaning'!L1499,"-",'Answer Data Cleaning'!K1499),"DD-MMM-YYYY")</f>
        <v>05-Sep-1972</v>
      </c>
      <c r="V1499">
        <f t="shared" si="71"/>
        <v>50</v>
      </c>
      <c r="W1499">
        <v>0</v>
      </c>
      <c r="X1499" s="22">
        <v>12640.24</v>
      </c>
      <c r="Y1499" t="s">
        <v>12</v>
      </c>
      <c r="Z1499" t="s">
        <v>16</v>
      </c>
      <c r="AA1499" t="s">
        <v>42</v>
      </c>
    </row>
    <row r="1500" spans="2:27" ht="15.5" x14ac:dyDescent="0.35">
      <c r="B1500" s="1" t="s">
        <v>874</v>
      </c>
      <c r="C1500" s="1" t="s">
        <v>3881</v>
      </c>
      <c r="D1500" t="s">
        <v>4737</v>
      </c>
      <c r="E1500" t="s">
        <v>7192</v>
      </c>
      <c r="F1500" t="s">
        <v>7191</v>
      </c>
      <c r="I1500" t="s">
        <v>874</v>
      </c>
      <c r="J1500">
        <v>24.49</v>
      </c>
      <c r="K1500" t="str">
        <f t="shared" si="69"/>
        <v>Normal Weight</v>
      </c>
      <c r="L1500">
        <v>4.67</v>
      </c>
      <c r="M1500" t="str">
        <f t="shared" si="70"/>
        <v>Normal</v>
      </c>
      <c r="N1500" t="str">
        <f>PROPER('Medical Examinations'!D1498)</f>
        <v>No</v>
      </c>
      <c r="O1500" t="s">
        <v>2380</v>
      </c>
      <c r="P1500" t="s">
        <v>2380</v>
      </c>
      <c r="Q1500" s="20">
        <v>0</v>
      </c>
      <c r="R1500" t="str">
        <f>PROPER('Answer Data Cleaning'!AA1500)</f>
        <v>No</v>
      </c>
      <c r="T1500" t="s">
        <v>1529</v>
      </c>
      <c r="U1500" s="24" t="str">
        <f>TEXT(_xlfn.CONCAT('Answer Data Cleaning'!M1500,"-",'Answer Data Cleaning'!L1500,"-",'Answer Data Cleaning'!K1500),"DD-MMM-YYYY")</f>
        <v>17-Dec-1966</v>
      </c>
      <c r="V1500">
        <f t="shared" si="71"/>
        <v>56</v>
      </c>
      <c r="W1500">
        <v>2</v>
      </c>
      <c r="X1500" s="22">
        <v>12643.38</v>
      </c>
      <c r="Y1500" t="s">
        <v>12</v>
      </c>
      <c r="Z1500" t="s">
        <v>16</v>
      </c>
      <c r="AA1500" t="s">
        <v>23</v>
      </c>
    </row>
    <row r="1501" spans="2:27" ht="15.5" x14ac:dyDescent="0.35">
      <c r="B1501" s="1" t="s">
        <v>873</v>
      </c>
      <c r="C1501" s="1" t="s">
        <v>3882</v>
      </c>
      <c r="D1501" t="s">
        <v>4737</v>
      </c>
      <c r="E1501" t="s">
        <v>4929</v>
      </c>
      <c r="F1501" t="s">
        <v>7193</v>
      </c>
      <c r="I1501" t="s">
        <v>873</v>
      </c>
      <c r="J1501">
        <v>26.315000000000001</v>
      </c>
      <c r="K1501" t="str">
        <f t="shared" si="69"/>
        <v>Overweight</v>
      </c>
      <c r="L1501">
        <v>6.02</v>
      </c>
      <c r="M1501" t="str">
        <f t="shared" si="70"/>
        <v>Prediabetes</v>
      </c>
      <c r="N1501" t="str">
        <f>PROPER('Medical Examinations'!D1499)</f>
        <v>No</v>
      </c>
      <c r="O1501" t="s">
        <v>2380</v>
      </c>
      <c r="P1501" t="s">
        <v>2380</v>
      </c>
      <c r="Q1501" s="20">
        <v>0</v>
      </c>
      <c r="R1501" t="str">
        <f>PROPER('Answer Data Cleaning'!AA1501)</f>
        <v>No</v>
      </c>
      <c r="T1501" t="s">
        <v>1530</v>
      </c>
      <c r="U1501" s="24" t="str">
        <f>TEXT(_xlfn.CONCAT('Answer Data Cleaning'!M1501,"-",'Answer Data Cleaning'!L1501,"-",'Answer Data Cleaning'!K1501),"DD-MMM-YYYY")</f>
        <v>11-Jul-1962</v>
      </c>
      <c r="V1501">
        <f t="shared" si="71"/>
        <v>60</v>
      </c>
      <c r="W1501">
        <v>0</v>
      </c>
      <c r="X1501" s="22">
        <v>12644.59</v>
      </c>
      <c r="Y1501" t="s">
        <v>12</v>
      </c>
      <c r="Z1501" t="s">
        <v>11</v>
      </c>
      <c r="AA1501" t="s">
        <v>42</v>
      </c>
    </row>
    <row r="1502" spans="2:27" ht="15.5" x14ac:dyDescent="0.35">
      <c r="B1502" s="1" t="s">
        <v>872</v>
      </c>
      <c r="C1502" s="1" t="s">
        <v>3883</v>
      </c>
      <c r="D1502" t="s">
        <v>4734</v>
      </c>
      <c r="E1502" t="s">
        <v>7195</v>
      </c>
      <c r="F1502" t="s">
        <v>7194</v>
      </c>
      <c r="I1502" t="s">
        <v>872</v>
      </c>
      <c r="J1502">
        <v>22.58</v>
      </c>
      <c r="K1502" t="str">
        <f t="shared" si="69"/>
        <v>Normal Weight</v>
      </c>
      <c r="L1502">
        <v>7.46</v>
      </c>
      <c r="M1502" t="str">
        <f t="shared" si="70"/>
        <v>Diabetes</v>
      </c>
      <c r="N1502" t="str">
        <f>PROPER('Medical Examinations'!D1500)</f>
        <v>No</v>
      </c>
      <c r="O1502" t="s">
        <v>2380</v>
      </c>
      <c r="P1502" t="s">
        <v>2380</v>
      </c>
      <c r="Q1502" s="20">
        <v>0</v>
      </c>
      <c r="R1502" t="str">
        <f>PROPER('Answer Data Cleaning'!AA1502)</f>
        <v>No</v>
      </c>
      <c r="T1502" t="s">
        <v>1531</v>
      </c>
      <c r="U1502" s="24" t="str">
        <f>TEXT(_xlfn.CONCAT('Answer Data Cleaning'!M1502,"-",'Answer Data Cleaning'!L1502,"-",'Answer Data Cleaning'!K1502),"DD-MMM-YYYY")</f>
        <v>14-Sep-1965</v>
      </c>
      <c r="V1502">
        <f t="shared" si="71"/>
        <v>57</v>
      </c>
      <c r="W1502">
        <v>2</v>
      </c>
      <c r="X1502" s="22">
        <v>12646.21</v>
      </c>
      <c r="Y1502" t="s">
        <v>12</v>
      </c>
      <c r="Z1502" t="s">
        <v>11</v>
      </c>
      <c r="AA1502" t="s">
        <v>42</v>
      </c>
    </row>
    <row r="1503" spans="2:27" ht="15.5" x14ac:dyDescent="0.35">
      <c r="B1503" s="1" t="s">
        <v>871</v>
      </c>
      <c r="C1503" s="1" t="s">
        <v>3884</v>
      </c>
      <c r="D1503" t="s">
        <v>4734</v>
      </c>
      <c r="E1503" t="s">
        <v>5923</v>
      </c>
      <c r="F1503" t="s">
        <v>7196</v>
      </c>
      <c r="I1503" t="s">
        <v>871</v>
      </c>
      <c r="J1503">
        <v>19.475000000000001</v>
      </c>
      <c r="K1503" t="str">
        <f t="shared" si="69"/>
        <v>Normal Weight</v>
      </c>
      <c r="L1503">
        <v>4.74</v>
      </c>
      <c r="M1503" t="str">
        <f t="shared" si="70"/>
        <v>Normal</v>
      </c>
      <c r="N1503" t="str">
        <f>PROPER('Medical Examinations'!D1501)</f>
        <v>No</v>
      </c>
      <c r="O1503" t="s">
        <v>2380</v>
      </c>
      <c r="P1503" t="s">
        <v>2380</v>
      </c>
      <c r="Q1503">
        <v>1</v>
      </c>
      <c r="R1503" t="str">
        <f>PROPER('Answer Data Cleaning'!AA1503)</f>
        <v>No</v>
      </c>
      <c r="T1503" t="s">
        <v>1532</v>
      </c>
      <c r="U1503" s="24" t="str">
        <f>TEXT(_xlfn.CONCAT('Answer Data Cleaning'!M1503,"-",'Answer Data Cleaning'!L1503,"-",'Answer Data Cleaning'!K1503),"DD-MMM-YYYY")</f>
        <v>27-Aug-1962</v>
      </c>
      <c r="V1503">
        <f t="shared" si="71"/>
        <v>60</v>
      </c>
      <c r="W1503">
        <v>0</v>
      </c>
      <c r="X1503" s="22">
        <v>12648.7</v>
      </c>
      <c r="Y1503" t="s">
        <v>12</v>
      </c>
      <c r="Z1503" t="s">
        <v>11</v>
      </c>
      <c r="AA1503" t="s">
        <v>13</v>
      </c>
    </row>
    <row r="1504" spans="2:27" ht="15.5" x14ac:dyDescent="0.35">
      <c r="B1504" s="1" t="s">
        <v>870</v>
      </c>
      <c r="C1504" s="1" t="s">
        <v>3885</v>
      </c>
      <c r="D1504" t="s">
        <v>5612</v>
      </c>
      <c r="E1504" t="s">
        <v>7198</v>
      </c>
      <c r="F1504" t="s">
        <v>7197</v>
      </c>
      <c r="I1504" t="s">
        <v>870</v>
      </c>
      <c r="J1504">
        <v>26.33</v>
      </c>
      <c r="K1504" t="str">
        <f t="shared" si="69"/>
        <v>Overweight</v>
      </c>
      <c r="L1504">
        <v>4.79</v>
      </c>
      <c r="M1504" t="str">
        <f t="shared" si="70"/>
        <v>Normal</v>
      </c>
      <c r="N1504" t="str">
        <f>PROPER('Medical Examinations'!D1502)</f>
        <v>No</v>
      </c>
      <c r="O1504" t="s">
        <v>2380</v>
      </c>
      <c r="P1504" t="s">
        <v>2380</v>
      </c>
      <c r="Q1504" s="20">
        <v>0</v>
      </c>
      <c r="R1504" t="str">
        <f>PROPER('Answer Data Cleaning'!AA1504)</f>
        <v>No</v>
      </c>
      <c r="T1504" t="s">
        <v>1533</v>
      </c>
      <c r="U1504" s="24" t="str">
        <f>TEXT(_xlfn.CONCAT('Answer Data Cleaning'!M1504,"-",'Answer Data Cleaning'!L1504,"-",'Answer Data Cleaning'!K1504),"DD-MMM-YYYY")</f>
        <v>24-Sep-1974</v>
      </c>
      <c r="V1504">
        <f t="shared" si="71"/>
        <v>48</v>
      </c>
      <c r="W1504">
        <v>0</v>
      </c>
      <c r="X1504" s="22">
        <v>12697.48</v>
      </c>
      <c r="Y1504" t="s">
        <v>12</v>
      </c>
      <c r="Z1504" t="s">
        <v>12</v>
      </c>
      <c r="AA1504" t="s">
        <v>300</v>
      </c>
    </row>
    <row r="1505" spans="2:27" ht="15.5" x14ac:dyDescent="0.35">
      <c r="B1505" s="1" t="s">
        <v>869</v>
      </c>
      <c r="C1505" s="1" t="s">
        <v>3886</v>
      </c>
      <c r="D1505" t="s">
        <v>4734</v>
      </c>
      <c r="E1505" t="s">
        <v>5897</v>
      </c>
      <c r="F1505" t="s">
        <v>7199</v>
      </c>
      <c r="I1505" t="s">
        <v>869</v>
      </c>
      <c r="J1505">
        <v>17.29</v>
      </c>
      <c r="K1505" t="str">
        <f t="shared" si="69"/>
        <v>Underweight</v>
      </c>
      <c r="L1505">
        <v>5.35</v>
      </c>
      <c r="M1505" t="str">
        <f t="shared" si="70"/>
        <v>Normal</v>
      </c>
      <c r="N1505" t="str">
        <f>PROPER('Medical Examinations'!D1503)</f>
        <v>Yes</v>
      </c>
      <c r="O1505" t="s">
        <v>2380</v>
      </c>
      <c r="P1505" t="s">
        <v>2380</v>
      </c>
      <c r="Q1505" s="20">
        <v>0</v>
      </c>
      <c r="R1505" t="str">
        <f>PROPER('Answer Data Cleaning'!AA1505)</f>
        <v>No</v>
      </c>
      <c r="T1505" t="s">
        <v>1534</v>
      </c>
      <c r="U1505" s="24" t="str">
        <f>TEXT(_xlfn.CONCAT('Answer Data Cleaning'!M1505,"-",'Answer Data Cleaning'!L1505,"-",'Answer Data Cleaning'!K1505),"DD-MMM-YYYY")</f>
        <v>07-Jul-1992</v>
      </c>
      <c r="V1505">
        <f t="shared" si="71"/>
        <v>30</v>
      </c>
      <c r="W1505">
        <v>0</v>
      </c>
      <c r="X1505" s="22">
        <v>12699.56</v>
      </c>
      <c r="Y1505" t="s">
        <v>12</v>
      </c>
      <c r="Z1505" t="s">
        <v>11</v>
      </c>
      <c r="AA1505" t="s">
        <v>42</v>
      </c>
    </row>
    <row r="1506" spans="2:27" ht="15.5" x14ac:dyDescent="0.35">
      <c r="B1506" s="1" t="s">
        <v>868</v>
      </c>
      <c r="C1506" s="1" t="s">
        <v>3887</v>
      </c>
      <c r="D1506" t="s">
        <v>4734</v>
      </c>
      <c r="E1506" t="s">
        <v>7201</v>
      </c>
      <c r="F1506" t="s">
        <v>7200</v>
      </c>
      <c r="I1506" t="s">
        <v>868</v>
      </c>
      <c r="J1506">
        <v>42.88</v>
      </c>
      <c r="K1506" t="str">
        <f t="shared" si="69"/>
        <v>Obesity</v>
      </c>
      <c r="L1506">
        <v>4.87</v>
      </c>
      <c r="M1506" t="str">
        <f t="shared" si="70"/>
        <v>Normal</v>
      </c>
      <c r="N1506" t="str">
        <f>PROPER('Medical Examinations'!D1504)</f>
        <v>No</v>
      </c>
      <c r="O1506" t="s">
        <v>2382</v>
      </c>
      <c r="P1506" t="s">
        <v>2380</v>
      </c>
      <c r="Q1506">
        <v>1</v>
      </c>
      <c r="R1506" t="str">
        <f>PROPER('Answer Data Cleaning'!AA1506)</f>
        <v>No</v>
      </c>
      <c r="T1506" t="s">
        <v>1535</v>
      </c>
      <c r="U1506" s="24" t="str">
        <f>TEXT(_xlfn.CONCAT('Answer Data Cleaning'!M1506,"-",'Answer Data Cleaning'!L1506,"-",'Answer Data Cleaning'!K1506),"DD-MMM-YYYY")</f>
        <v>28-Nov-1964</v>
      </c>
      <c r="V1506">
        <f t="shared" si="71"/>
        <v>58</v>
      </c>
      <c r="W1506">
        <v>0</v>
      </c>
      <c r="X1506" s="22">
        <v>12700.63</v>
      </c>
      <c r="Y1506" t="s">
        <v>12</v>
      </c>
      <c r="Z1506" t="s">
        <v>12</v>
      </c>
      <c r="AA1506" t="s">
        <v>42</v>
      </c>
    </row>
    <row r="1507" spans="2:27" ht="15.5" x14ac:dyDescent="0.35">
      <c r="B1507" s="1" t="s">
        <v>867</v>
      </c>
      <c r="C1507" s="1" t="s">
        <v>3888</v>
      </c>
      <c r="D1507" t="s">
        <v>4737</v>
      </c>
      <c r="E1507" t="s">
        <v>7202</v>
      </c>
      <c r="F1507" t="s">
        <v>6292</v>
      </c>
      <c r="I1507" t="s">
        <v>867</v>
      </c>
      <c r="J1507">
        <v>32.200000000000003</v>
      </c>
      <c r="K1507" t="str">
        <f t="shared" si="69"/>
        <v>Obesity</v>
      </c>
      <c r="L1507">
        <v>10.09</v>
      </c>
      <c r="M1507" t="str">
        <f t="shared" si="70"/>
        <v>Diabetes</v>
      </c>
      <c r="N1507" t="str">
        <f>PROPER('Medical Examinations'!D1505)</f>
        <v>Yes</v>
      </c>
      <c r="O1507" t="s">
        <v>2380</v>
      </c>
      <c r="P1507" t="s">
        <v>2380</v>
      </c>
      <c r="Q1507" s="20">
        <v>0</v>
      </c>
      <c r="R1507" t="str">
        <f>PROPER('Answer Data Cleaning'!AA1507)</f>
        <v>No</v>
      </c>
      <c r="T1507" t="s">
        <v>1536</v>
      </c>
      <c r="U1507" s="24" t="str">
        <f>TEXT(_xlfn.CONCAT('Answer Data Cleaning'!M1507,"-",'Answer Data Cleaning'!L1507,"-",'Answer Data Cleaning'!K1507),"DD-MMM-YYYY")</f>
        <v>08-Jul-1970</v>
      </c>
      <c r="V1507">
        <f t="shared" si="71"/>
        <v>52</v>
      </c>
      <c r="W1507">
        <v>0</v>
      </c>
      <c r="X1507" s="22">
        <v>12713</v>
      </c>
      <c r="Y1507" t="s">
        <v>12</v>
      </c>
      <c r="Z1507" t="s">
        <v>16</v>
      </c>
      <c r="AA1507" t="s">
        <v>42</v>
      </c>
    </row>
    <row r="1508" spans="2:27" ht="15.5" x14ac:dyDescent="0.35">
      <c r="B1508" s="1" t="s">
        <v>866</v>
      </c>
      <c r="C1508" s="1" t="s">
        <v>3889</v>
      </c>
      <c r="D1508" t="s">
        <v>4737</v>
      </c>
      <c r="E1508" t="s">
        <v>7204</v>
      </c>
      <c r="F1508" t="s">
        <v>7203</v>
      </c>
      <c r="I1508" t="s">
        <v>866</v>
      </c>
      <c r="J1508">
        <v>18.75</v>
      </c>
      <c r="K1508" t="str">
        <f t="shared" si="69"/>
        <v>Normal Weight</v>
      </c>
      <c r="L1508">
        <v>5.47</v>
      </c>
      <c r="M1508" t="str">
        <f t="shared" si="70"/>
        <v>Normal</v>
      </c>
      <c r="N1508" t="str">
        <f>PROPER('Medical Examinations'!D1506)</f>
        <v>Yes</v>
      </c>
      <c r="O1508" t="s">
        <v>2380</v>
      </c>
      <c r="P1508" t="s">
        <v>2383</v>
      </c>
      <c r="Q1508">
        <v>1</v>
      </c>
      <c r="R1508" t="str">
        <f>PROPER('Answer Data Cleaning'!AA1508)</f>
        <v>No</v>
      </c>
      <c r="T1508" t="s">
        <v>1537</v>
      </c>
      <c r="U1508" s="24" t="str">
        <f>TEXT(_xlfn.CONCAT('Answer Data Cleaning'!M1508,"-",'Answer Data Cleaning'!L1508,"-",'Answer Data Cleaning'!K1508),"DD-MMM-YYYY")</f>
        <v>17-Jul-1988</v>
      </c>
      <c r="V1508">
        <f t="shared" si="71"/>
        <v>34</v>
      </c>
      <c r="W1508">
        <v>3</v>
      </c>
      <c r="X1508" s="22">
        <v>12718.21</v>
      </c>
      <c r="Y1508" t="s">
        <v>12</v>
      </c>
      <c r="Z1508" t="s">
        <v>16</v>
      </c>
      <c r="AA1508" t="s">
        <v>535</v>
      </c>
    </row>
    <row r="1509" spans="2:27" ht="15.5" x14ac:dyDescent="0.35">
      <c r="B1509" s="1" t="s">
        <v>865</v>
      </c>
      <c r="C1509" s="1" t="s">
        <v>3890</v>
      </c>
      <c r="D1509" t="s">
        <v>4734</v>
      </c>
      <c r="E1509" t="s">
        <v>7206</v>
      </c>
      <c r="F1509" t="s">
        <v>7205</v>
      </c>
      <c r="I1509" t="s">
        <v>865</v>
      </c>
      <c r="J1509">
        <v>22.36</v>
      </c>
      <c r="K1509" t="str">
        <f t="shared" si="69"/>
        <v>Normal Weight</v>
      </c>
      <c r="L1509">
        <v>8.6</v>
      </c>
      <c r="M1509" t="str">
        <f t="shared" si="70"/>
        <v>Diabetes</v>
      </c>
      <c r="N1509" t="str">
        <f>PROPER('Medical Examinations'!D1507)</f>
        <v>No</v>
      </c>
      <c r="O1509" t="s">
        <v>2380</v>
      </c>
      <c r="P1509" t="s">
        <v>2380</v>
      </c>
      <c r="Q1509" s="20">
        <v>0</v>
      </c>
      <c r="R1509" t="str">
        <f>PROPER('Answer Data Cleaning'!AA1509)</f>
        <v>No</v>
      </c>
      <c r="T1509" t="s">
        <v>1538</v>
      </c>
      <c r="U1509" s="24" t="str">
        <f>TEXT(_xlfn.CONCAT('Answer Data Cleaning'!M1509,"-",'Answer Data Cleaning'!L1509,"-",'Answer Data Cleaning'!K1509),"DD-MMM-YYYY")</f>
        <v>02-Sep-1962</v>
      </c>
      <c r="V1509">
        <f t="shared" si="71"/>
        <v>60</v>
      </c>
      <c r="W1509">
        <v>0</v>
      </c>
      <c r="X1509" s="22">
        <v>12731</v>
      </c>
      <c r="Y1509" t="s">
        <v>12</v>
      </c>
      <c r="Z1509" t="s">
        <v>12</v>
      </c>
      <c r="AA1509" t="s">
        <v>168</v>
      </c>
    </row>
    <row r="1510" spans="2:27" ht="15.5" x14ac:dyDescent="0.35">
      <c r="B1510" s="1" t="s">
        <v>864</v>
      </c>
      <c r="C1510" s="1" t="s">
        <v>3891</v>
      </c>
      <c r="D1510" t="s">
        <v>4737</v>
      </c>
      <c r="E1510" t="s">
        <v>7032</v>
      </c>
      <c r="F1510" t="s">
        <v>7207</v>
      </c>
      <c r="I1510" t="s">
        <v>864</v>
      </c>
      <c r="J1510">
        <v>23.94</v>
      </c>
      <c r="K1510" t="str">
        <f t="shared" si="69"/>
        <v>Normal Weight</v>
      </c>
      <c r="L1510">
        <v>10.74</v>
      </c>
      <c r="M1510" t="str">
        <f t="shared" si="70"/>
        <v>Diabetes</v>
      </c>
      <c r="N1510" t="str">
        <f>PROPER('Medical Examinations'!D1508)</f>
        <v>Yes</v>
      </c>
      <c r="O1510" t="s">
        <v>2380</v>
      </c>
      <c r="P1510" t="s">
        <v>2380</v>
      </c>
      <c r="Q1510" s="20">
        <v>0</v>
      </c>
      <c r="R1510" t="str">
        <f>PROPER('Answer Data Cleaning'!AA1510)</f>
        <v>No</v>
      </c>
      <c r="T1510" t="s">
        <v>1539</v>
      </c>
      <c r="U1510" s="24" t="str">
        <f>TEXT(_xlfn.CONCAT('Answer Data Cleaning'!M1510,"-",'Answer Data Cleaning'!L1510,"-",'Answer Data Cleaning'!K1510),"DD-MMM-YYYY")</f>
        <v>01-Oct-1962</v>
      </c>
      <c r="V1510">
        <f t="shared" si="71"/>
        <v>60</v>
      </c>
      <c r="W1510">
        <v>0</v>
      </c>
      <c r="X1510" s="22">
        <v>12741.17</v>
      </c>
      <c r="Y1510" t="s">
        <v>12</v>
      </c>
      <c r="Z1510" t="s">
        <v>16</v>
      </c>
      <c r="AA1510" t="s">
        <v>356</v>
      </c>
    </row>
    <row r="1511" spans="2:27" ht="15.5" x14ac:dyDescent="0.35">
      <c r="B1511" s="1" t="s">
        <v>863</v>
      </c>
      <c r="C1511" s="1" t="s">
        <v>3892</v>
      </c>
      <c r="D1511" t="s">
        <v>4737</v>
      </c>
      <c r="E1511" t="s">
        <v>7208</v>
      </c>
      <c r="F1511" t="s">
        <v>6161</v>
      </c>
      <c r="I1511" t="s">
        <v>863</v>
      </c>
      <c r="J1511">
        <v>30.1</v>
      </c>
      <c r="K1511" t="str">
        <f t="shared" si="69"/>
        <v>Obesity</v>
      </c>
      <c r="L1511">
        <v>4.3899999999999997</v>
      </c>
      <c r="M1511" t="str">
        <f t="shared" si="70"/>
        <v>Normal</v>
      </c>
      <c r="N1511" t="str">
        <f>PROPER('Medical Examinations'!D1509)</f>
        <v>No</v>
      </c>
      <c r="O1511" t="s">
        <v>2380</v>
      </c>
      <c r="P1511" t="s">
        <v>2383</v>
      </c>
      <c r="Q1511">
        <v>1</v>
      </c>
      <c r="R1511" t="str">
        <f>PROPER('Answer Data Cleaning'!AA1511)</f>
        <v>No</v>
      </c>
      <c r="T1511" t="s">
        <v>1540</v>
      </c>
      <c r="U1511" s="24" t="str">
        <f>TEXT(_xlfn.CONCAT('Answer Data Cleaning'!M1511,"-",'Answer Data Cleaning'!L1511,"-",'Answer Data Cleaning'!K1511),"DD-MMM-YYYY")</f>
        <v>25-Sep-1975</v>
      </c>
      <c r="V1511">
        <f t="shared" si="71"/>
        <v>47</v>
      </c>
      <c r="W1511">
        <v>1</v>
      </c>
      <c r="X1511" s="22">
        <v>12770.27</v>
      </c>
      <c r="Y1511" t="s">
        <v>12</v>
      </c>
      <c r="Z1511" t="s">
        <v>12</v>
      </c>
      <c r="AA1511" t="s">
        <v>300</v>
      </c>
    </row>
    <row r="1512" spans="2:27" ht="15.5" x14ac:dyDescent="0.35">
      <c r="B1512" s="1" t="s">
        <v>862</v>
      </c>
      <c r="C1512" s="1" t="s">
        <v>3893</v>
      </c>
      <c r="D1512" t="s">
        <v>4737</v>
      </c>
      <c r="E1512" t="s">
        <v>5102</v>
      </c>
      <c r="F1512" t="s">
        <v>5055</v>
      </c>
      <c r="I1512" t="s">
        <v>862</v>
      </c>
      <c r="J1512">
        <v>21.93</v>
      </c>
      <c r="K1512" t="str">
        <f t="shared" si="69"/>
        <v>Normal Weight</v>
      </c>
      <c r="L1512">
        <v>6.3</v>
      </c>
      <c r="M1512" t="str">
        <f t="shared" si="70"/>
        <v>Prediabetes</v>
      </c>
      <c r="N1512" t="str">
        <f>PROPER('Medical Examinations'!D1510)</f>
        <v>No</v>
      </c>
      <c r="O1512" t="s">
        <v>2380</v>
      </c>
      <c r="P1512" t="s">
        <v>2380</v>
      </c>
      <c r="Q1512" s="20">
        <v>0</v>
      </c>
      <c r="R1512" t="str">
        <f>PROPER('Answer Data Cleaning'!AA1512)</f>
        <v>No</v>
      </c>
      <c r="T1512" t="s">
        <v>1541</v>
      </c>
      <c r="U1512" s="24" t="str">
        <f>TEXT(_xlfn.CONCAT('Answer Data Cleaning'!M1512,"-",'Answer Data Cleaning'!L1512,"-",'Answer Data Cleaning'!K1512),"DD-MMM-YYYY")</f>
        <v>07-Oct-1972</v>
      </c>
      <c r="V1512">
        <f t="shared" si="71"/>
        <v>50</v>
      </c>
      <c r="W1512">
        <v>0</v>
      </c>
      <c r="X1512" s="22">
        <v>12776.05</v>
      </c>
      <c r="Y1512" t="s">
        <v>12</v>
      </c>
      <c r="Z1512" t="s">
        <v>12</v>
      </c>
      <c r="AA1512" t="s">
        <v>535</v>
      </c>
    </row>
    <row r="1513" spans="2:27" ht="15.5" x14ac:dyDescent="0.35">
      <c r="B1513" s="1" t="s">
        <v>861</v>
      </c>
      <c r="C1513" s="1" t="s">
        <v>3894</v>
      </c>
      <c r="D1513" t="s">
        <v>4734</v>
      </c>
      <c r="E1513" t="s">
        <v>7210</v>
      </c>
      <c r="F1513" t="s">
        <v>7209</v>
      </c>
      <c r="I1513" t="s">
        <v>861</v>
      </c>
      <c r="J1513">
        <v>39.75</v>
      </c>
      <c r="K1513" t="str">
        <f t="shared" si="69"/>
        <v>Obesity</v>
      </c>
      <c r="L1513">
        <v>5.41</v>
      </c>
      <c r="M1513" t="str">
        <f t="shared" si="70"/>
        <v>Normal</v>
      </c>
      <c r="N1513" t="str">
        <f>PROPER('Medical Examinations'!D1511)</f>
        <v>No</v>
      </c>
      <c r="O1513" t="s">
        <v>2382</v>
      </c>
      <c r="P1513" t="s">
        <v>2380</v>
      </c>
      <c r="Q1513">
        <v>1</v>
      </c>
      <c r="R1513" t="str">
        <f>PROPER('Answer Data Cleaning'!AA1513)</f>
        <v>No</v>
      </c>
      <c r="T1513" t="s">
        <v>1542</v>
      </c>
      <c r="U1513" s="24" t="str">
        <f>TEXT(_xlfn.CONCAT('Answer Data Cleaning'!M1513,"-",'Answer Data Cleaning'!L1513,"-",'Answer Data Cleaning'!K1513),"DD-MMM-YYYY")</f>
        <v>05-Dec-1963</v>
      </c>
      <c r="V1513">
        <f t="shared" si="71"/>
        <v>59</v>
      </c>
      <c r="W1513">
        <v>0</v>
      </c>
      <c r="X1513" s="22">
        <v>12788.03</v>
      </c>
      <c r="Y1513" t="s">
        <v>12</v>
      </c>
      <c r="Z1513" t="s">
        <v>12</v>
      </c>
      <c r="AA1513" t="s">
        <v>200</v>
      </c>
    </row>
    <row r="1514" spans="2:27" ht="15.5" x14ac:dyDescent="0.35">
      <c r="B1514" s="1" t="s">
        <v>860</v>
      </c>
      <c r="C1514" s="1" t="s">
        <v>3895</v>
      </c>
      <c r="D1514" t="s">
        <v>4737</v>
      </c>
      <c r="E1514" t="s">
        <v>5035</v>
      </c>
      <c r="F1514" t="s">
        <v>7211</v>
      </c>
      <c r="I1514" t="s">
        <v>860</v>
      </c>
      <c r="J1514">
        <v>26.03</v>
      </c>
      <c r="K1514" t="str">
        <f t="shared" si="69"/>
        <v>Overweight</v>
      </c>
      <c r="L1514">
        <v>4.47</v>
      </c>
      <c r="M1514" t="str">
        <f t="shared" si="70"/>
        <v>Normal</v>
      </c>
      <c r="N1514" t="str">
        <f>PROPER('Medical Examinations'!D1512)</f>
        <v>No</v>
      </c>
      <c r="O1514" t="s">
        <v>2380</v>
      </c>
      <c r="P1514" t="s">
        <v>2383</v>
      </c>
      <c r="Q1514">
        <v>1</v>
      </c>
      <c r="R1514" t="str">
        <f>PROPER('Answer Data Cleaning'!AA1514)</f>
        <v>No</v>
      </c>
      <c r="T1514" t="s">
        <v>1543</v>
      </c>
      <c r="U1514" s="24" t="str">
        <f>TEXT(_xlfn.CONCAT('Answer Data Cleaning'!M1514,"-",'Answer Data Cleaning'!L1514,"-",'Answer Data Cleaning'!K1514),"DD-MMM-YYYY")</f>
        <v>29-Oct-1983</v>
      </c>
      <c r="V1514">
        <f t="shared" si="71"/>
        <v>39</v>
      </c>
      <c r="W1514">
        <v>3</v>
      </c>
      <c r="X1514" s="22">
        <v>12788.18</v>
      </c>
      <c r="Y1514" t="s">
        <v>12</v>
      </c>
      <c r="Z1514" t="s">
        <v>16</v>
      </c>
      <c r="AA1514" t="s">
        <v>535</v>
      </c>
    </row>
    <row r="1515" spans="2:27" ht="15.5" x14ac:dyDescent="0.35">
      <c r="B1515" s="1" t="s">
        <v>859</v>
      </c>
      <c r="C1515" s="1" t="s">
        <v>3896</v>
      </c>
      <c r="D1515" t="s">
        <v>4737</v>
      </c>
      <c r="E1515" t="s">
        <v>7213</v>
      </c>
      <c r="F1515" t="s">
        <v>7212</v>
      </c>
      <c r="I1515" t="s">
        <v>859</v>
      </c>
      <c r="J1515">
        <v>34.51</v>
      </c>
      <c r="K1515" t="str">
        <f t="shared" si="69"/>
        <v>Obesity</v>
      </c>
      <c r="L1515">
        <v>6.26</v>
      </c>
      <c r="M1515" t="str">
        <f t="shared" si="70"/>
        <v>Prediabetes</v>
      </c>
      <c r="N1515" t="str">
        <f>PROPER('Medical Examinations'!D1513)</f>
        <v>No</v>
      </c>
      <c r="O1515" t="s">
        <v>2380</v>
      </c>
      <c r="P1515" t="s">
        <v>2380</v>
      </c>
      <c r="Q1515" s="20">
        <v>0</v>
      </c>
      <c r="R1515" t="str">
        <f>PROPER('Answer Data Cleaning'!AA1515)</f>
        <v>No</v>
      </c>
      <c r="T1515" t="s">
        <v>1544</v>
      </c>
      <c r="U1515" s="24" t="str">
        <f>TEXT(_xlfn.CONCAT('Answer Data Cleaning'!M1515,"-",'Answer Data Cleaning'!L1515,"-",'Answer Data Cleaning'!K1515),"DD-MMM-YYYY")</f>
        <v>24-Jul-1978</v>
      </c>
      <c r="V1515">
        <f t="shared" si="71"/>
        <v>44</v>
      </c>
      <c r="W1515">
        <v>0</v>
      </c>
      <c r="X1515" s="22">
        <v>12797.21</v>
      </c>
      <c r="Y1515" t="s">
        <v>12</v>
      </c>
      <c r="Z1515" t="s">
        <v>16</v>
      </c>
      <c r="AA1515" t="s">
        <v>247</v>
      </c>
    </row>
    <row r="1516" spans="2:27" ht="15.5" x14ac:dyDescent="0.35">
      <c r="B1516" s="1" t="s">
        <v>858</v>
      </c>
      <c r="C1516" s="1" t="s">
        <v>3897</v>
      </c>
      <c r="D1516" t="s">
        <v>4734</v>
      </c>
      <c r="E1516" t="s">
        <v>7215</v>
      </c>
      <c r="F1516" t="s">
        <v>7214</v>
      </c>
      <c r="I1516" t="s">
        <v>858</v>
      </c>
      <c r="J1516">
        <v>19.32</v>
      </c>
      <c r="K1516" t="str">
        <f t="shared" si="69"/>
        <v>Normal Weight</v>
      </c>
      <c r="L1516">
        <v>11.58</v>
      </c>
      <c r="M1516" t="str">
        <f t="shared" si="70"/>
        <v>Diabetes</v>
      </c>
      <c r="N1516" t="str">
        <f>PROPER('Medical Examinations'!D1514)</f>
        <v>Yes</v>
      </c>
      <c r="O1516" t="s">
        <v>2380</v>
      </c>
      <c r="P1516" t="s">
        <v>2380</v>
      </c>
      <c r="Q1516">
        <v>1</v>
      </c>
      <c r="R1516" t="str">
        <f>PROPER('Answer Data Cleaning'!AA1516)</f>
        <v>No</v>
      </c>
      <c r="T1516" t="s">
        <v>1545</v>
      </c>
      <c r="U1516" s="24" t="str">
        <f>TEXT(_xlfn.CONCAT('Answer Data Cleaning'!M1516,"-",'Answer Data Cleaning'!L1516,"-",'Answer Data Cleaning'!K1516),"DD-MMM-YYYY")</f>
        <v>20-Jul-1963</v>
      </c>
      <c r="V1516">
        <f t="shared" si="71"/>
        <v>59</v>
      </c>
      <c r="W1516">
        <v>0</v>
      </c>
      <c r="X1516" s="22">
        <v>12815.44</v>
      </c>
      <c r="Y1516" t="s">
        <v>12</v>
      </c>
      <c r="Z1516" t="s">
        <v>12</v>
      </c>
      <c r="AA1516" t="s">
        <v>247</v>
      </c>
    </row>
    <row r="1517" spans="2:27" ht="15.5" x14ac:dyDescent="0.35">
      <c r="B1517" s="1" t="s">
        <v>857</v>
      </c>
      <c r="C1517" s="1" t="s">
        <v>3898</v>
      </c>
      <c r="D1517" t="s">
        <v>4737</v>
      </c>
      <c r="E1517" t="s">
        <v>7217</v>
      </c>
      <c r="F1517" t="s">
        <v>7216</v>
      </c>
      <c r="I1517" t="s">
        <v>857</v>
      </c>
      <c r="J1517">
        <v>28.5</v>
      </c>
      <c r="K1517" t="str">
        <f t="shared" si="69"/>
        <v>Overweight</v>
      </c>
      <c r="L1517">
        <v>4.3600000000000003</v>
      </c>
      <c r="M1517" t="str">
        <f t="shared" si="70"/>
        <v>Normal</v>
      </c>
      <c r="N1517" t="str">
        <f>PROPER('Medical Examinations'!D1515)</f>
        <v>No</v>
      </c>
      <c r="O1517" t="s">
        <v>2380</v>
      </c>
      <c r="P1517" t="s">
        <v>2380</v>
      </c>
      <c r="Q1517" s="20">
        <v>0</v>
      </c>
      <c r="R1517" t="str">
        <f>PROPER('Answer Data Cleaning'!AA1517)</f>
        <v>No</v>
      </c>
      <c r="T1517" t="s">
        <v>1546</v>
      </c>
      <c r="U1517" s="24" t="str">
        <f>TEXT(_xlfn.CONCAT('Answer Data Cleaning'!M1517,"-",'Answer Data Cleaning'!L1517,"-",'Answer Data Cleaning'!K1517),"DD-MMM-YYYY")</f>
        <v>25-Sep-1967</v>
      </c>
      <c r="V1517">
        <f t="shared" si="71"/>
        <v>55</v>
      </c>
      <c r="W1517">
        <v>0</v>
      </c>
      <c r="X1517" s="22">
        <v>12823.25</v>
      </c>
      <c r="Y1517" t="s">
        <v>12</v>
      </c>
      <c r="Z1517" t="s">
        <v>12</v>
      </c>
      <c r="AA1517" t="s">
        <v>300</v>
      </c>
    </row>
    <row r="1518" spans="2:27" ht="15.5" x14ac:dyDescent="0.35">
      <c r="B1518" s="1" t="s">
        <v>856</v>
      </c>
      <c r="C1518" s="1" t="s">
        <v>3899</v>
      </c>
      <c r="D1518" t="s">
        <v>4737</v>
      </c>
      <c r="E1518" t="s">
        <v>5035</v>
      </c>
      <c r="F1518" t="s">
        <v>7218</v>
      </c>
      <c r="I1518" t="s">
        <v>856</v>
      </c>
      <c r="J1518">
        <v>30.875</v>
      </c>
      <c r="K1518" t="str">
        <f t="shared" si="69"/>
        <v>Obesity</v>
      </c>
      <c r="L1518">
        <v>4.1399999999999997</v>
      </c>
      <c r="M1518" t="str">
        <f t="shared" si="70"/>
        <v>Normal</v>
      </c>
      <c r="N1518" t="str">
        <f>PROPER('Medical Examinations'!D1516)</f>
        <v>Yes</v>
      </c>
      <c r="O1518" t="s">
        <v>2380</v>
      </c>
      <c r="P1518" t="s">
        <v>2380</v>
      </c>
      <c r="Q1518" s="20">
        <v>0</v>
      </c>
      <c r="R1518" t="str">
        <f>PROPER('Answer Data Cleaning'!AA1518)</f>
        <v>No</v>
      </c>
      <c r="T1518" t="s">
        <v>1547</v>
      </c>
      <c r="U1518" s="24" t="str">
        <f>TEXT(_xlfn.CONCAT('Answer Data Cleaning'!M1518,"-",'Answer Data Cleaning'!L1518,"-",'Answer Data Cleaning'!K1518),"DD-MMM-YYYY")</f>
        <v>09-Nov-2004</v>
      </c>
      <c r="V1518">
        <f t="shared" si="71"/>
        <v>18</v>
      </c>
      <c r="W1518">
        <v>2</v>
      </c>
      <c r="X1518" s="22">
        <v>12829.46</v>
      </c>
      <c r="Y1518" t="s">
        <v>12</v>
      </c>
      <c r="Z1518" t="s">
        <v>12</v>
      </c>
      <c r="AA1518" t="s">
        <v>168</v>
      </c>
    </row>
    <row r="1519" spans="2:27" ht="15.5" x14ac:dyDescent="0.35">
      <c r="B1519" s="1" t="s">
        <v>855</v>
      </c>
      <c r="C1519" s="1" t="s">
        <v>3900</v>
      </c>
      <c r="D1519" t="s">
        <v>4737</v>
      </c>
      <c r="E1519" t="s">
        <v>6730</v>
      </c>
      <c r="F1519" t="s">
        <v>7219</v>
      </c>
      <c r="I1519" t="s">
        <v>855</v>
      </c>
      <c r="J1519">
        <v>24.02</v>
      </c>
      <c r="K1519" t="str">
        <f t="shared" si="69"/>
        <v>Normal Weight</v>
      </c>
      <c r="L1519">
        <v>4.38</v>
      </c>
      <c r="M1519" t="str">
        <f t="shared" si="70"/>
        <v>Normal</v>
      </c>
      <c r="N1519" t="str">
        <f>PROPER('Medical Examinations'!D1517)</f>
        <v>No</v>
      </c>
      <c r="O1519" t="s">
        <v>2380</v>
      </c>
      <c r="P1519" t="s">
        <v>2380</v>
      </c>
      <c r="Q1519" s="20">
        <v>0</v>
      </c>
      <c r="R1519" t="str">
        <f>PROPER('Answer Data Cleaning'!AA1519)</f>
        <v>No</v>
      </c>
      <c r="T1519" t="s">
        <v>1548</v>
      </c>
      <c r="U1519" s="24" t="str">
        <f>TEXT(_xlfn.CONCAT('Answer Data Cleaning'!M1519,"-",'Answer Data Cleaning'!L1519,"-",'Answer Data Cleaning'!K1519),"DD-MMM-YYYY")</f>
        <v>27-Sep-1993</v>
      </c>
      <c r="V1519">
        <f t="shared" si="71"/>
        <v>29</v>
      </c>
      <c r="W1519">
        <v>0</v>
      </c>
      <c r="X1519" s="22">
        <v>12847.24</v>
      </c>
      <c r="Y1519" t="s">
        <v>12</v>
      </c>
      <c r="Z1519" t="s">
        <v>11</v>
      </c>
      <c r="AA1519" t="s">
        <v>23</v>
      </c>
    </row>
    <row r="1520" spans="2:27" ht="15.5" x14ac:dyDescent="0.35">
      <c r="B1520" s="1" t="s">
        <v>854</v>
      </c>
      <c r="C1520" s="1" t="s">
        <v>3901</v>
      </c>
      <c r="D1520" t="s">
        <v>4734</v>
      </c>
      <c r="E1520" t="s">
        <v>7221</v>
      </c>
      <c r="F1520" t="s">
        <v>7220</v>
      </c>
      <c r="I1520" t="s">
        <v>854</v>
      </c>
      <c r="J1520">
        <v>36.08</v>
      </c>
      <c r="K1520" t="str">
        <f t="shared" si="69"/>
        <v>Obesity</v>
      </c>
      <c r="L1520">
        <v>11.61</v>
      </c>
      <c r="M1520" t="str">
        <f t="shared" si="70"/>
        <v>Diabetes</v>
      </c>
      <c r="N1520" t="str">
        <f>PROPER('Medical Examinations'!D1518)</f>
        <v>Yes</v>
      </c>
      <c r="O1520" t="s">
        <v>2380</v>
      </c>
      <c r="P1520" t="s">
        <v>2380</v>
      </c>
      <c r="Q1520" s="20">
        <v>0</v>
      </c>
      <c r="R1520" t="str">
        <f>PROPER('Answer Data Cleaning'!AA1520)</f>
        <v>No</v>
      </c>
      <c r="T1520" t="s">
        <v>1549</v>
      </c>
      <c r="U1520" s="24" t="str">
        <f>TEXT(_xlfn.CONCAT('Answer Data Cleaning'!M1520,"-",'Answer Data Cleaning'!L1520,"-",'Answer Data Cleaning'!K1520),"DD-MMM-YYYY")</f>
        <v>22-Sep-1973</v>
      </c>
      <c r="V1520">
        <f t="shared" si="71"/>
        <v>49</v>
      </c>
      <c r="W1520">
        <v>0</v>
      </c>
      <c r="X1520" s="22">
        <v>12852.37</v>
      </c>
      <c r="Y1520" t="s">
        <v>12</v>
      </c>
      <c r="Z1520" t="s">
        <v>16</v>
      </c>
      <c r="AA1520" t="s">
        <v>23</v>
      </c>
    </row>
    <row r="1521" spans="2:27" ht="15.5" x14ac:dyDescent="0.35">
      <c r="B1521" s="1" t="s">
        <v>853</v>
      </c>
      <c r="C1521" s="1" t="s">
        <v>3902</v>
      </c>
      <c r="D1521" t="s">
        <v>4734</v>
      </c>
      <c r="E1521" t="s">
        <v>5556</v>
      </c>
      <c r="F1521" t="s">
        <v>7222</v>
      </c>
      <c r="I1521" t="s">
        <v>853</v>
      </c>
      <c r="J1521">
        <v>32.200000000000003</v>
      </c>
      <c r="K1521" t="str">
        <f t="shared" si="69"/>
        <v>Obesity</v>
      </c>
      <c r="L1521">
        <v>10.59</v>
      </c>
      <c r="M1521" t="str">
        <f t="shared" si="70"/>
        <v>Diabetes</v>
      </c>
      <c r="N1521" t="str">
        <f>PROPER('Medical Examinations'!D1519)</f>
        <v>Yes</v>
      </c>
      <c r="O1521" t="s">
        <v>2380</v>
      </c>
      <c r="P1521" t="s">
        <v>2380</v>
      </c>
      <c r="Q1521" s="20">
        <v>0</v>
      </c>
      <c r="R1521" t="str">
        <f>PROPER('Answer Data Cleaning'!AA1521)</f>
        <v>No</v>
      </c>
      <c r="T1521" t="s">
        <v>1550</v>
      </c>
      <c r="U1521" s="24" t="str">
        <f>TEXT(_xlfn.CONCAT('Answer Data Cleaning'!M1521,"-",'Answer Data Cleaning'!L1521,"-",'Answer Data Cleaning'!K1521),"DD-MMM-YYYY")</f>
        <v>27-Sep-1963</v>
      </c>
      <c r="V1521">
        <f t="shared" si="71"/>
        <v>59</v>
      </c>
      <c r="W1521">
        <v>0</v>
      </c>
      <c r="X1521" s="22">
        <v>12856.84</v>
      </c>
      <c r="Y1521" t="s">
        <v>12</v>
      </c>
      <c r="Z1521" t="s">
        <v>12</v>
      </c>
      <c r="AA1521" t="s">
        <v>300</v>
      </c>
    </row>
    <row r="1522" spans="2:27" ht="15.5" x14ac:dyDescent="0.35">
      <c r="B1522" s="1" t="s">
        <v>852</v>
      </c>
      <c r="C1522" s="1" t="s">
        <v>3903</v>
      </c>
      <c r="D1522" t="s">
        <v>4734</v>
      </c>
      <c r="E1522" t="s">
        <v>7224</v>
      </c>
      <c r="F1522" t="s">
        <v>7223</v>
      </c>
      <c r="I1522" t="s">
        <v>852</v>
      </c>
      <c r="J1522">
        <v>28.05</v>
      </c>
      <c r="K1522" t="str">
        <f t="shared" si="69"/>
        <v>Overweight</v>
      </c>
      <c r="L1522">
        <v>11.85</v>
      </c>
      <c r="M1522" t="str">
        <f t="shared" si="70"/>
        <v>Diabetes</v>
      </c>
      <c r="N1522" t="str">
        <f>PROPER('Medical Examinations'!D1520)</f>
        <v>Yes</v>
      </c>
      <c r="O1522" t="s">
        <v>2380</v>
      </c>
      <c r="P1522" t="s">
        <v>2380</v>
      </c>
      <c r="Q1522" s="20">
        <v>0</v>
      </c>
      <c r="R1522" t="str">
        <f>PROPER('Answer Data Cleaning'!AA1522)</f>
        <v>No</v>
      </c>
      <c r="T1522" t="s">
        <v>1551</v>
      </c>
      <c r="U1522" s="24" t="str">
        <f>TEXT(_xlfn.CONCAT('Answer Data Cleaning'!M1522,"-",'Answer Data Cleaning'!L1522,"-",'Answer Data Cleaning'!K1522),"DD-MMM-YYYY")</f>
        <v>06-Aug-1984</v>
      </c>
      <c r="V1522">
        <f t="shared" si="71"/>
        <v>38</v>
      </c>
      <c r="W1522">
        <v>3</v>
      </c>
      <c r="X1522" s="22">
        <v>12870.31</v>
      </c>
      <c r="Y1522" t="s">
        <v>12</v>
      </c>
      <c r="Z1522" t="s">
        <v>12</v>
      </c>
      <c r="AA1522" t="s">
        <v>23</v>
      </c>
    </row>
    <row r="1523" spans="2:27" ht="15.5" x14ac:dyDescent="0.35">
      <c r="B1523" s="1" t="s">
        <v>851</v>
      </c>
      <c r="C1523" s="1" t="s">
        <v>3904</v>
      </c>
      <c r="D1523" t="s">
        <v>4734</v>
      </c>
      <c r="E1523" t="s">
        <v>7226</v>
      </c>
      <c r="F1523" t="s">
        <v>7225</v>
      </c>
      <c r="I1523" t="s">
        <v>851</v>
      </c>
      <c r="J1523">
        <v>19</v>
      </c>
      <c r="K1523" t="str">
        <f t="shared" si="69"/>
        <v>Normal Weight</v>
      </c>
      <c r="L1523">
        <v>5.46</v>
      </c>
      <c r="M1523" t="str">
        <f t="shared" si="70"/>
        <v>Normal</v>
      </c>
      <c r="N1523" t="str">
        <f>PROPER('Medical Examinations'!D1521)</f>
        <v>Yes</v>
      </c>
      <c r="O1523" t="s">
        <v>2380</v>
      </c>
      <c r="P1523" t="s">
        <v>2380</v>
      </c>
      <c r="Q1523">
        <v>1</v>
      </c>
      <c r="R1523" t="str">
        <f>PROPER('Answer Data Cleaning'!AA1523)</f>
        <v>No</v>
      </c>
      <c r="T1523" t="s">
        <v>1552</v>
      </c>
      <c r="U1523" s="24" t="str">
        <f>TEXT(_xlfn.CONCAT('Answer Data Cleaning'!M1523,"-",'Answer Data Cleaning'!L1523,"-",'Answer Data Cleaning'!K1523),"DD-MMM-YYYY")</f>
        <v>09-Jul-2004</v>
      </c>
      <c r="V1523">
        <f t="shared" si="71"/>
        <v>18</v>
      </c>
      <c r="W1523">
        <v>0</v>
      </c>
      <c r="X1523" s="22">
        <v>12890.06</v>
      </c>
      <c r="Y1523" t="s">
        <v>12</v>
      </c>
      <c r="Z1523" t="s">
        <v>16</v>
      </c>
      <c r="AA1523" t="s">
        <v>166</v>
      </c>
    </row>
    <row r="1524" spans="2:27" ht="15.5" x14ac:dyDescent="0.35">
      <c r="B1524" s="1" t="s">
        <v>850</v>
      </c>
      <c r="C1524" s="1" t="s">
        <v>3905</v>
      </c>
      <c r="D1524" t="s">
        <v>4737</v>
      </c>
      <c r="E1524" t="s">
        <v>7228</v>
      </c>
      <c r="F1524" t="s">
        <v>7227</v>
      </c>
      <c r="I1524" t="s">
        <v>850</v>
      </c>
      <c r="J1524">
        <v>16.13</v>
      </c>
      <c r="K1524" t="str">
        <f t="shared" si="69"/>
        <v>Underweight</v>
      </c>
      <c r="L1524">
        <v>4.54</v>
      </c>
      <c r="M1524" t="str">
        <f t="shared" si="70"/>
        <v>Normal</v>
      </c>
      <c r="N1524" t="str">
        <f>PROPER('Medical Examinations'!D1522)</f>
        <v>Yes</v>
      </c>
      <c r="O1524" t="s">
        <v>2380</v>
      </c>
      <c r="P1524" t="s">
        <v>2380</v>
      </c>
      <c r="Q1524">
        <v>2</v>
      </c>
      <c r="R1524" t="str">
        <f>PROPER('Answer Data Cleaning'!AA1524)</f>
        <v>No</v>
      </c>
      <c r="T1524" t="s">
        <v>1553</v>
      </c>
      <c r="U1524" s="24" t="str">
        <f>TEXT(_xlfn.CONCAT('Answer Data Cleaning'!M1524,"-",'Answer Data Cleaning'!L1524,"-",'Answer Data Cleaning'!K1524),"DD-MMM-YYYY")</f>
        <v>16-Aug-1963</v>
      </c>
      <c r="V1524">
        <f t="shared" si="71"/>
        <v>59</v>
      </c>
      <c r="W1524">
        <v>1</v>
      </c>
      <c r="X1524" s="22">
        <v>12913.99</v>
      </c>
      <c r="Y1524" t="s">
        <v>12</v>
      </c>
      <c r="Z1524" t="s">
        <v>11</v>
      </c>
      <c r="AA1524" t="s">
        <v>168</v>
      </c>
    </row>
    <row r="1525" spans="2:27" ht="15.5" x14ac:dyDescent="0.35">
      <c r="B1525" s="1" t="s">
        <v>849</v>
      </c>
      <c r="C1525" s="1" t="s">
        <v>3906</v>
      </c>
      <c r="D1525" t="s">
        <v>4734</v>
      </c>
      <c r="E1525" t="s">
        <v>5882</v>
      </c>
      <c r="F1525" t="s">
        <v>7229</v>
      </c>
      <c r="I1525" t="s">
        <v>849</v>
      </c>
      <c r="J1525">
        <v>18.77</v>
      </c>
      <c r="K1525" t="str">
        <f t="shared" si="69"/>
        <v>Normal Weight</v>
      </c>
      <c r="L1525">
        <v>11.98</v>
      </c>
      <c r="M1525" t="str">
        <f t="shared" si="70"/>
        <v>Diabetes</v>
      </c>
      <c r="N1525" t="str">
        <f>PROPER('Medical Examinations'!D1523)</f>
        <v>Yes</v>
      </c>
      <c r="O1525" t="s">
        <v>2380</v>
      </c>
      <c r="P1525" t="s">
        <v>2380</v>
      </c>
      <c r="Q1525">
        <v>2</v>
      </c>
      <c r="R1525" t="str">
        <f>PROPER('Answer Data Cleaning'!AA1525)</f>
        <v>No</v>
      </c>
      <c r="T1525" t="s">
        <v>1554</v>
      </c>
      <c r="U1525" s="24" t="str">
        <f>TEXT(_xlfn.CONCAT('Answer Data Cleaning'!M1525,"-",'Answer Data Cleaning'!L1525,"-",'Answer Data Cleaning'!K1525),"DD-MMM-YYYY")</f>
        <v>01-Sep-1963</v>
      </c>
      <c r="V1525">
        <f t="shared" si="71"/>
        <v>59</v>
      </c>
      <c r="W1525">
        <v>2</v>
      </c>
      <c r="X1525" s="22">
        <v>12925.89</v>
      </c>
      <c r="Y1525" t="s">
        <v>12</v>
      </c>
      <c r="Z1525" t="s">
        <v>11</v>
      </c>
      <c r="AA1525" t="s">
        <v>13</v>
      </c>
    </row>
    <row r="1526" spans="2:27" ht="15.5" x14ac:dyDescent="0.35">
      <c r="B1526" s="1" t="s">
        <v>848</v>
      </c>
      <c r="C1526" s="1" t="s">
        <v>3907</v>
      </c>
      <c r="D1526" t="s">
        <v>4737</v>
      </c>
      <c r="E1526" t="s">
        <v>7231</v>
      </c>
      <c r="F1526" t="s">
        <v>7230</v>
      </c>
      <c r="I1526" t="s">
        <v>848</v>
      </c>
      <c r="J1526">
        <v>28.88</v>
      </c>
      <c r="K1526" t="str">
        <f t="shared" si="69"/>
        <v>Overweight</v>
      </c>
      <c r="L1526">
        <v>6.59</v>
      </c>
      <c r="M1526" t="str">
        <f t="shared" si="70"/>
        <v>Diabetes</v>
      </c>
      <c r="N1526" t="str">
        <f>PROPER('Medical Examinations'!D1524)</f>
        <v>Yes</v>
      </c>
      <c r="O1526" t="s">
        <v>2380</v>
      </c>
      <c r="P1526" t="s">
        <v>2380</v>
      </c>
      <c r="Q1526">
        <v>1</v>
      </c>
      <c r="R1526" t="str">
        <f>PROPER('Answer Data Cleaning'!AA1526)</f>
        <v>No</v>
      </c>
      <c r="T1526" t="s">
        <v>1555</v>
      </c>
      <c r="U1526" s="24" t="str">
        <f>TEXT(_xlfn.CONCAT('Answer Data Cleaning'!M1526,"-",'Answer Data Cleaning'!L1526,"-",'Answer Data Cleaning'!K1526),"DD-MMM-YYYY")</f>
        <v>14-Aug-1963</v>
      </c>
      <c r="V1526">
        <f t="shared" si="71"/>
        <v>59</v>
      </c>
      <c r="W1526">
        <v>2</v>
      </c>
      <c r="X1526" s="22">
        <v>12928.79</v>
      </c>
      <c r="Y1526" t="s">
        <v>12</v>
      </c>
      <c r="Z1526" t="s">
        <v>11</v>
      </c>
      <c r="AA1526" t="s">
        <v>13</v>
      </c>
    </row>
    <row r="1527" spans="2:27" ht="15.5" x14ac:dyDescent="0.35">
      <c r="B1527" s="1" t="s">
        <v>847</v>
      </c>
      <c r="C1527" s="1" t="s">
        <v>3908</v>
      </c>
      <c r="D1527" t="s">
        <v>4737</v>
      </c>
      <c r="E1527" t="s">
        <v>5172</v>
      </c>
      <c r="F1527" t="s">
        <v>7232</v>
      </c>
      <c r="I1527" t="s">
        <v>847</v>
      </c>
      <c r="J1527">
        <v>27.55</v>
      </c>
      <c r="K1527" t="str">
        <f t="shared" si="69"/>
        <v>Overweight</v>
      </c>
      <c r="L1527">
        <v>10.83</v>
      </c>
      <c r="M1527" t="str">
        <f t="shared" si="70"/>
        <v>Diabetes</v>
      </c>
      <c r="N1527" t="str">
        <f>PROPER('Medical Examinations'!D1525)</f>
        <v>Yes</v>
      </c>
      <c r="O1527" t="s">
        <v>2380</v>
      </c>
      <c r="P1527" t="s">
        <v>2380</v>
      </c>
      <c r="Q1527">
        <v>1</v>
      </c>
      <c r="R1527" t="str">
        <f>PROPER('Answer Data Cleaning'!AA1527)</f>
        <v>No</v>
      </c>
      <c r="T1527" t="s">
        <v>1556</v>
      </c>
      <c r="U1527" s="24" t="str">
        <f>TEXT(_xlfn.CONCAT('Answer Data Cleaning'!M1527,"-",'Answer Data Cleaning'!L1527,"-",'Answer Data Cleaning'!K1527),"DD-MMM-YYYY")</f>
        <v>22-Dec-1966</v>
      </c>
      <c r="V1527">
        <f t="shared" si="71"/>
        <v>56</v>
      </c>
      <c r="W1527">
        <v>4</v>
      </c>
      <c r="X1527" s="22">
        <v>12949.16</v>
      </c>
      <c r="Y1527" t="s">
        <v>12</v>
      </c>
      <c r="Z1527" t="s">
        <v>12</v>
      </c>
      <c r="AA1527" t="s">
        <v>13</v>
      </c>
    </row>
    <row r="1528" spans="2:27" ht="15.5" x14ac:dyDescent="0.35">
      <c r="B1528" s="1" t="s">
        <v>846</v>
      </c>
      <c r="C1528" s="1" t="s">
        <v>3909</v>
      </c>
      <c r="D1528" t="s">
        <v>4737</v>
      </c>
      <c r="E1528" t="s">
        <v>5378</v>
      </c>
      <c r="F1528" t="s">
        <v>6247</v>
      </c>
      <c r="I1528" t="s">
        <v>846</v>
      </c>
      <c r="J1528">
        <v>15.6</v>
      </c>
      <c r="K1528" t="str">
        <f t="shared" si="69"/>
        <v>Underweight</v>
      </c>
      <c r="L1528">
        <v>8.6</v>
      </c>
      <c r="M1528" t="str">
        <f t="shared" si="70"/>
        <v>Diabetes</v>
      </c>
      <c r="N1528" t="str">
        <f>PROPER('Medical Examinations'!D1526)</f>
        <v>No</v>
      </c>
      <c r="O1528" t="s">
        <v>2380</v>
      </c>
      <c r="P1528" t="s">
        <v>2380</v>
      </c>
      <c r="Q1528" s="20">
        <v>0</v>
      </c>
      <c r="R1528" t="str">
        <f>PROPER('Answer Data Cleaning'!AA1528)</f>
        <v>No</v>
      </c>
      <c r="T1528" t="s">
        <v>1557</v>
      </c>
      <c r="U1528" s="24" t="str">
        <f>TEXT(_xlfn.CONCAT('Answer Data Cleaning'!M1528,"-",'Answer Data Cleaning'!L1528,"-",'Answer Data Cleaning'!K1528),"DD-MMM-YYYY")</f>
        <v>20-Aug-1961</v>
      </c>
      <c r="V1528">
        <f t="shared" si="71"/>
        <v>61</v>
      </c>
      <c r="W1528">
        <v>0</v>
      </c>
      <c r="X1528" s="22">
        <v>12950.07</v>
      </c>
      <c r="Y1528" t="s">
        <v>12</v>
      </c>
      <c r="Z1528" t="s">
        <v>16</v>
      </c>
      <c r="AA1528" t="s">
        <v>23</v>
      </c>
    </row>
    <row r="1529" spans="2:27" ht="15.5" x14ac:dyDescent="0.35">
      <c r="B1529" s="1" t="s">
        <v>845</v>
      </c>
      <c r="C1529" s="1" t="s">
        <v>3910</v>
      </c>
      <c r="D1529" t="s">
        <v>4734</v>
      </c>
      <c r="E1529" t="s">
        <v>7234</v>
      </c>
      <c r="F1529" t="s">
        <v>7233</v>
      </c>
      <c r="I1529" t="s">
        <v>845</v>
      </c>
      <c r="J1529">
        <v>21.99</v>
      </c>
      <c r="K1529" t="str">
        <f t="shared" si="69"/>
        <v>Normal Weight</v>
      </c>
      <c r="L1529">
        <v>11.17</v>
      </c>
      <c r="M1529" t="str">
        <f t="shared" si="70"/>
        <v>Diabetes</v>
      </c>
      <c r="N1529" t="str">
        <f>PROPER('Medical Examinations'!D1527)</f>
        <v>No</v>
      </c>
      <c r="O1529" t="s">
        <v>2380</v>
      </c>
      <c r="P1529" t="s">
        <v>2380</v>
      </c>
      <c r="Q1529" s="20">
        <v>0</v>
      </c>
      <c r="R1529" t="str">
        <f>PROPER('Answer Data Cleaning'!AA1529)</f>
        <v>No</v>
      </c>
      <c r="T1529" t="s">
        <v>1558</v>
      </c>
      <c r="U1529" s="24" t="str">
        <f>TEXT(_xlfn.CONCAT('Answer Data Cleaning'!M1529,"-",'Answer Data Cleaning'!L1529,"-",'Answer Data Cleaning'!K1529),"DD-MMM-YYYY")</f>
        <v>04-Nov-1960</v>
      </c>
      <c r="V1529">
        <f t="shared" si="71"/>
        <v>62</v>
      </c>
      <c r="W1529">
        <v>0</v>
      </c>
      <c r="X1529" s="22">
        <v>12957.12</v>
      </c>
      <c r="Y1529" t="s">
        <v>12</v>
      </c>
      <c r="Z1529" t="s">
        <v>16</v>
      </c>
      <c r="AA1529" t="s">
        <v>42</v>
      </c>
    </row>
    <row r="1530" spans="2:27" ht="15.5" x14ac:dyDescent="0.35">
      <c r="B1530" s="1" t="s">
        <v>844</v>
      </c>
      <c r="C1530" s="1" t="s">
        <v>3911</v>
      </c>
      <c r="D1530" t="s">
        <v>4734</v>
      </c>
      <c r="E1530" t="s">
        <v>7236</v>
      </c>
      <c r="F1530" t="s">
        <v>7235</v>
      </c>
      <c r="I1530" t="s">
        <v>844</v>
      </c>
      <c r="J1530">
        <v>34.85</v>
      </c>
      <c r="K1530" t="str">
        <f t="shared" si="69"/>
        <v>Obesity</v>
      </c>
      <c r="L1530">
        <v>5.75</v>
      </c>
      <c r="M1530" t="str">
        <f t="shared" si="70"/>
        <v>Prediabetes</v>
      </c>
      <c r="N1530" t="str">
        <f>PROPER('Medical Examinations'!D1528)</f>
        <v>No</v>
      </c>
      <c r="O1530" t="s">
        <v>2380</v>
      </c>
      <c r="P1530" t="s">
        <v>2380</v>
      </c>
      <c r="Q1530" s="20">
        <v>0</v>
      </c>
      <c r="R1530" t="str">
        <f>PROPER('Answer Data Cleaning'!AA1530)</f>
        <v>No</v>
      </c>
      <c r="T1530" t="s">
        <v>1559</v>
      </c>
      <c r="U1530" s="24" t="str">
        <f>TEXT(_xlfn.CONCAT('Answer Data Cleaning'!M1530,"-",'Answer Data Cleaning'!L1530,"-",'Answer Data Cleaning'!K1530),"DD-MMM-YYYY")</f>
        <v>22-Jun-1960</v>
      </c>
      <c r="V1530">
        <f t="shared" si="71"/>
        <v>62</v>
      </c>
      <c r="W1530">
        <v>0</v>
      </c>
      <c r="X1530" s="22">
        <v>12979.36</v>
      </c>
      <c r="Y1530" t="s">
        <v>12</v>
      </c>
      <c r="Z1530" t="s">
        <v>16</v>
      </c>
      <c r="AA1530" t="s">
        <v>42</v>
      </c>
    </row>
    <row r="1531" spans="2:27" ht="15.5" x14ac:dyDescent="0.35">
      <c r="B1531" s="1" t="s">
        <v>843</v>
      </c>
      <c r="C1531" s="1" t="s">
        <v>3912</v>
      </c>
      <c r="D1531" t="s">
        <v>4737</v>
      </c>
      <c r="E1531" t="s">
        <v>7238</v>
      </c>
      <c r="F1531" t="s">
        <v>7237</v>
      </c>
      <c r="I1531" t="s">
        <v>843</v>
      </c>
      <c r="J1531">
        <v>24.51</v>
      </c>
      <c r="K1531" t="str">
        <f t="shared" si="69"/>
        <v>Normal Weight</v>
      </c>
      <c r="L1531">
        <v>4.83</v>
      </c>
      <c r="M1531" t="str">
        <f t="shared" si="70"/>
        <v>Normal</v>
      </c>
      <c r="N1531" t="str">
        <f>PROPER('Medical Examinations'!D1529)</f>
        <v>Yes</v>
      </c>
      <c r="O1531" t="s">
        <v>2380</v>
      </c>
      <c r="P1531" t="s">
        <v>2383</v>
      </c>
      <c r="Q1531">
        <v>1</v>
      </c>
      <c r="R1531" t="str">
        <f>PROPER('Answer Data Cleaning'!AA1531)</f>
        <v>No</v>
      </c>
      <c r="T1531" t="s">
        <v>1560</v>
      </c>
      <c r="U1531" s="24" t="str">
        <f>TEXT(_xlfn.CONCAT('Answer Data Cleaning'!M1531,"-",'Answer Data Cleaning'!L1531,"-",'Answer Data Cleaning'!K1531),"DD-MMM-YYYY")</f>
        <v>23-Sep-1960</v>
      </c>
      <c r="V1531">
        <f t="shared" si="71"/>
        <v>62</v>
      </c>
      <c r="W1531">
        <v>0</v>
      </c>
      <c r="X1531" s="22">
        <v>12981.35</v>
      </c>
      <c r="Y1531" t="s">
        <v>12</v>
      </c>
      <c r="Z1531" t="s">
        <v>12</v>
      </c>
      <c r="AA1531" t="s">
        <v>13</v>
      </c>
    </row>
    <row r="1532" spans="2:27" ht="15.5" x14ac:dyDescent="0.35">
      <c r="B1532" s="1" t="s">
        <v>842</v>
      </c>
      <c r="C1532" s="1" t="s">
        <v>3913</v>
      </c>
      <c r="D1532" t="s">
        <v>4734</v>
      </c>
      <c r="E1532" t="s">
        <v>7240</v>
      </c>
      <c r="F1532" t="s">
        <v>7239</v>
      </c>
      <c r="I1532" t="s">
        <v>842</v>
      </c>
      <c r="J1532">
        <v>19.399999999999999</v>
      </c>
      <c r="K1532" t="str">
        <f t="shared" si="69"/>
        <v>Normal Weight</v>
      </c>
      <c r="L1532">
        <v>11.93</v>
      </c>
      <c r="M1532" t="str">
        <f t="shared" si="70"/>
        <v>Diabetes</v>
      </c>
      <c r="N1532" t="str">
        <f>PROPER('Medical Examinations'!D1530)</f>
        <v>No</v>
      </c>
      <c r="O1532" t="s">
        <v>2380</v>
      </c>
      <c r="P1532" t="s">
        <v>2380</v>
      </c>
      <c r="Q1532" s="20">
        <v>0</v>
      </c>
      <c r="R1532" t="str">
        <f>PROPER('Answer Data Cleaning'!AA1532)</f>
        <v>No</v>
      </c>
      <c r="T1532" t="s">
        <v>1561</v>
      </c>
      <c r="U1532" s="24" t="str">
        <f>TEXT(_xlfn.CONCAT('Answer Data Cleaning'!M1532,"-",'Answer Data Cleaning'!L1532,"-",'Answer Data Cleaning'!K1532),"DD-MMM-YYYY")</f>
        <v>28-Nov-1960</v>
      </c>
      <c r="V1532">
        <f t="shared" si="71"/>
        <v>62</v>
      </c>
      <c r="W1532">
        <v>0</v>
      </c>
      <c r="X1532" s="22">
        <v>12982.87</v>
      </c>
      <c r="Y1532" t="s">
        <v>12</v>
      </c>
      <c r="Z1532" t="s">
        <v>16</v>
      </c>
      <c r="AA1532" t="s">
        <v>13</v>
      </c>
    </row>
    <row r="1533" spans="2:27" ht="15.5" x14ac:dyDescent="0.35">
      <c r="B1533" s="1" t="s">
        <v>841</v>
      </c>
      <c r="C1533" s="1" t="s">
        <v>3914</v>
      </c>
      <c r="D1533" t="s">
        <v>4734</v>
      </c>
      <c r="E1533" t="s">
        <v>4896</v>
      </c>
      <c r="F1533" t="s">
        <v>5285</v>
      </c>
      <c r="I1533" t="s">
        <v>841</v>
      </c>
      <c r="J1533">
        <v>15.1</v>
      </c>
      <c r="K1533" t="str">
        <f t="shared" si="69"/>
        <v>Underweight</v>
      </c>
      <c r="L1533">
        <v>8.41</v>
      </c>
      <c r="M1533" t="str">
        <f t="shared" si="70"/>
        <v>Diabetes</v>
      </c>
      <c r="N1533" t="str">
        <f>PROPER('Medical Examinations'!D1531)</f>
        <v>No</v>
      </c>
      <c r="O1533" t="s">
        <v>2380</v>
      </c>
      <c r="P1533" t="s">
        <v>2380</v>
      </c>
      <c r="Q1533" s="20">
        <v>0</v>
      </c>
      <c r="R1533" t="str">
        <f>PROPER('Answer Data Cleaning'!AA1533)</f>
        <v>No</v>
      </c>
      <c r="T1533" t="s">
        <v>1562</v>
      </c>
      <c r="U1533" s="24" t="str">
        <f>TEXT(_xlfn.CONCAT('Answer Data Cleaning'!M1533,"-",'Answer Data Cleaning'!L1533,"-",'Answer Data Cleaning'!K1533),"DD-MMM-YYYY")</f>
        <v>27-Nov-1979</v>
      </c>
      <c r="V1533">
        <f t="shared" si="71"/>
        <v>43</v>
      </c>
      <c r="W1533">
        <v>2</v>
      </c>
      <c r="X1533" s="22">
        <v>12994.12</v>
      </c>
      <c r="Y1533" t="s">
        <v>12</v>
      </c>
      <c r="Z1533" t="s">
        <v>11</v>
      </c>
      <c r="AA1533" t="s">
        <v>535</v>
      </c>
    </row>
    <row r="1534" spans="2:27" ht="15.5" x14ac:dyDescent="0.35">
      <c r="B1534" s="1" t="s">
        <v>840</v>
      </c>
      <c r="C1534" s="1" t="s">
        <v>3915</v>
      </c>
      <c r="D1534" t="s">
        <v>4734</v>
      </c>
      <c r="E1534" t="s">
        <v>7242</v>
      </c>
      <c r="F1534" t="s">
        <v>7241</v>
      </c>
      <c r="I1534" t="s">
        <v>840</v>
      </c>
      <c r="J1534">
        <v>23.37</v>
      </c>
      <c r="K1534" t="str">
        <f t="shared" si="69"/>
        <v>Normal Weight</v>
      </c>
      <c r="L1534">
        <v>5.59</v>
      </c>
      <c r="M1534" t="str">
        <f t="shared" si="70"/>
        <v>Normal</v>
      </c>
      <c r="N1534" t="str">
        <f>PROPER('Medical Examinations'!D1532)</f>
        <v>Yes</v>
      </c>
      <c r="O1534" t="s">
        <v>2380</v>
      </c>
      <c r="P1534" t="s">
        <v>2380</v>
      </c>
      <c r="Q1534" s="20">
        <v>0</v>
      </c>
      <c r="R1534" t="str">
        <f>PROPER('Answer Data Cleaning'!AA1534)</f>
        <v>No</v>
      </c>
      <c r="T1534" t="s">
        <v>1563</v>
      </c>
      <c r="U1534" s="24" t="str">
        <f>TEXT(_xlfn.CONCAT('Answer Data Cleaning'!M1534,"-",'Answer Data Cleaning'!L1534,"-",'Answer Data Cleaning'!K1534),"DD-MMM-YYYY")</f>
        <v>30-Oct-1981</v>
      </c>
      <c r="V1534">
        <f t="shared" si="71"/>
        <v>41</v>
      </c>
      <c r="W1534">
        <v>1</v>
      </c>
      <c r="X1534" s="22">
        <v>13002.91</v>
      </c>
      <c r="Y1534" t="s">
        <v>12</v>
      </c>
      <c r="Z1534" t="s">
        <v>16</v>
      </c>
      <c r="AA1534" t="s">
        <v>23</v>
      </c>
    </row>
    <row r="1535" spans="2:27" ht="15.5" x14ac:dyDescent="0.35">
      <c r="B1535" s="1" t="s">
        <v>839</v>
      </c>
      <c r="C1535" s="1" t="s">
        <v>3916</v>
      </c>
      <c r="D1535" t="s">
        <v>4737</v>
      </c>
      <c r="E1535" t="s">
        <v>7244</v>
      </c>
      <c r="F1535" t="s">
        <v>7243</v>
      </c>
      <c r="I1535" t="s">
        <v>839</v>
      </c>
      <c r="J1535">
        <v>42.4</v>
      </c>
      <c r="K1535" t="str">
        <f t="shared" si="69"/>
        <v>Obesity</v>
      </c>
      <c r="L1535">
        <v>4.0599999999999996</v>
      </c>
      <c r="M1535" t="str">
        <f t="shared" si="70"/>
        <v>Normal</v>
      </c>
      <c r="N1535" t="str">
        <f>PROPER('Medical Examinations'!D1533)</f>
        <v>No</v>
      </c>
      <c r="O1535" t="s">
        <v>2380</v>
      </c>
      <c r="P1535" t="s">
        <v>2380</v>
      </c>
      <c r="Q1535" s="20">
        <v>0</v>
      </c>
      <c r="R1535" t="str">
        <f>PROPER('Answer Data Cleaning'!AA1535)</f>
        <v>No</v>
      </c>
      <c r="T1535" t="s">
        <v>1564</v>
      </c>
      <c r="U1535" s="24" t="str">
        <f>TEXT(_xlfn.CONCAT('Answer Data Cleaning'!M1535,"-",'Answer Data Cleaning'!L1535,"-",'Answer Data Cleaning'!K1535),"DD-MMM-YYYY")</f>
        <v>24-Jun-1962</v>
      </c>
      <c r="V1535">
        <f t="shared" si="71"/>
        <v>60</v>
      </c>
      <c r="W1535">
        <v>0</v>
      </c>
      <c r="X1535" s="22">
        <v>13004.95</v>
      </c>
      <c r="Y1535" t="s">
        <v>12</v>
      </c>
      <c r="Z1535" t="s">
        <v>16</v>
      </c>
      <c r="AA1535" t="s">
        <v>23</v>
      </c>
    </row>
    <row r="1536" spans="2:27" ht="15.5" x14ac:dyDescent="0.35">
      <c r="B1536" s="1" t="s">
        <v>838</v>
      </c>
      <c r="C1536" s="1" t="s">
        <v>3917</v>
      </c>
      <c r="D1536" t="s">
        <v>4737</v>
      </c>
      <c r="E1536" t="s">
        <v>5469</v>
      </c>
      <c r="F1536" t="s">
        <v>7245</v>
      </c>
      <c r="I1536" t="s">
        <v>838</v>
      </c>
      <c r="J1536">
        <v>28.405000000000001</v>
      </c>
      <c r="K1536" t="str">
        <f t="shared" si="69"/>
        <v>Overweight</v>
      </c>
      <c r="L1536">
        <v>7.02</v>
      </c>
      <c r="M1536" t="str">
        <f t="shared" si="70"/>
        <v>Diabetes</v>
      </c>
      <c r="N1536" t="str">
        <f>PROPER('Medical Examinations'!D1534)</f>
        <v>Yes</v>
      </c>
      <c r="O1536" t="s">
        <v>2380</v>
      </c>
      <c r="P1536" t="s">
        <v>2380</v>
      </c>
      <c r="Q1536" s="20">
        <v>0</v>
      </c>
      <c r="R1536" t="str">
        <f>PROPER('Answer Data Cleaning'!AA1536)</f>
        <v>No</v>
      </c>
      <c r="T1536" t="s">
        <v>1565</v>
      </c>
      <c r="U1536" s="24" t="str">
        <f>TEXT(_xlfn.CONCAT('Answer Data Cleaning'!M1536,"-",'Answer Data Cleaning'!L1536,"-",'Answer Data Cleaning'!K1536),"DD-MMM-YYYY")</f>
        <v>13-Dec-1969</v>
      </c>
      <c r="V1536">
        <f t="shared" si="71"/>
        <v>53</v>
      </c>
      <c r="W1536">
        <v>0</v>
      </c>
      <c r="X1536" s="22">
        <v>13008.07</v>
      </c>
      <c r="Y1536" t="s">
        <v>12</v>
      </c>
      <c r="Z1536" t="s">
        <v>12</v>
      </c>
      <c r="AA1536" t="s">
        <v>23</v>
      </c>
    </row>
    <row r="1537" spans="2:27" ht="15.5" x14ac:dyDescent="0.35">
      <c r="B1537" s="1" t="s">
        <v>837</v>
      </c>
      <c r="C1537" s="1" t="s">
        <v>3918</v>
      </c>
      <c r="D1537" t="s">
        <v>4734</v>
      </c>
      <c r="E1537" t="s">
        <v>4906</v>
      </c>
      <c r="F1537" t="s">
        <v>7246</v>
      </c>
      <c r="I1537" t="s">
        <v>837</v>
      </c>
      <c r="J1537">
        <v>23.4</v>
      </c>
      <c r="K1537" t="str">
        <f t="shared" si="69"/>
        <v>Normal Weight</v>
      </c>
      <c r="L1537">
        <v>4.47</v>
      </c>
      <c r="M1537" t="str">
        <f t="shared" si="70"/>
        <v>Normal</v>
      </c>
      <c r="N1537" t="str">
        <f>PROPER('Medical Examinations'!D1535)</f>
        <v>No</v>
      </c>
      <c r="O1537" t="s">
        <v>2380</v>
      </c>
      <c r="P1537" t="s">
        <v>2380</v>
      </c>
      <c r="Q1537" s="20">
        <v>0</v>
      </c>
      <c r="R1537" t="str">
        <f>PROPER('Answer Data Cleaning'!AA1537)</f>
        <v>No</v>
      </c>
      <c r="T1537" t="s">
        <v>1566</v>
      </c>
      <c r="U1537" s="24" t="str">
        <f>TEXT(_xlfn.CONCAT('Answer Data Cleaning'!M1537,"-",'Answer Data Cleaning'!L1537,"-",'Answer Data Cleaning'!K1537),"DD-MMM-YYYY")</f>
        <v>27-Sep-1972</v>
      </c>
      <c r="V1537">
        <f t="shared" si="71"/>
        <v>50</v>
      </c>
      <c r="W1537">
        <v>0</v>
      </c>
      <c r="X1537" s="22">
        <v>13010.86</v>
      </c>
      <c r="Y1537" t="s">
        <v>12</v>
      </c>
      <c r="Z1537" t="s">
        <v>11</v>
      </c>
      <c r="AA1537" t="s">
        <v>23</v>
      </c>
    </row>
    <row r="1538" spans="2:27" ht="15.5" x14ac:dyDescent="0.35">
      <c r="B1538" s="1" t="s">
        <v>836</v>
      </c>
      <c r="C1538" s="1" t="s">
        <v>3919</v>
      </c>
      <c r="D1538" t="s">
        <v>4737</v>
      </c>
      <c r="E1538" t="s">
        <v>4786</v>
      </c>
      <c r="F1538" t="s">
        <v>7247</v>
      </c>
      <c r="I1538" t="s">
        <v>836</v>
      </c>
      <c r="J1538">
        <v>33.44</v>
      </c>
      <c r="K1538" t="str">
        <f t="shared" si="69"/>
        <v>Obesity</v>
      </c>
      <c r="L1538">
        <v>4.54</v>
      </c>
      <c r="M1538" t="str">
        <f t="shared" si="70"/>
        <v>Normal</v>
      </c>
      <c r="N1538" t="str">
        <f>PROPER('Medical Examinations'!D1536)</f>
        <v>No</v>
      </c>
      <c r="O1538" t="s">
        <v>2380</v>
      </c>
      <c r="P1538" t="s">
        <v>2380</v>
      </c>
      <c r="Q1538" s="20">
        <v>0</v>
      </c>
      <c r="R1538" t="str">
        <f>PROPER('Answer Data Cleaning'!AA1538)</f>
        <v>No</v>
      </c>
      <c r="T1538" t="s">
        <v>1567</v>
      </c>
      <c r="U1538" s="24" t="str">
        <f>TEXT(_xlfn.CONCAT('Answer Data Cleaning'!M1538,"-",'Answer Data Cleaning'!L1538,"-",'Answer Data Cleaning'!K1538),"DD-MMM-YYYY")</f>
        <v>20-Jul-1962</v>
      </c>
      <c r="V1538">
        <f t="shared" si="71"/>
        <v>60</v>
      </c>
      <c r="W1538">
        <v>0</v>
      </c>
      <c r="X1538" s="22">
        <v>13012.21</v>
      </c>
      <c r="Y1538" t="s">
        <v>12</v>
      </c>
      <c r="Z1538" t="s">
        <v>16</v>
      </c>
      <c r="AA1538" t="s">
        <v>23</v>
      </c>
    </row>
    <row r="1539" spans="2:27" ht="15.5" x14ac:dyDescent="0.35">
      <c r="B1539" s="1" t="s">
        <v>835</v>
      </c>
      <c r="C1539" s="1" t="s">
        <v>3920</v>
      </c>
      <c r="D1539" t="s">
        <v>4737</v>
      </c>
      <c r="E1539" t="s">
        <v>4831</v>
      </c>
      <c r="F1539" t="s">
        <v>7248</v>
      </c>
      <c r="I1539" t="s">
        <v>835</v>
      </c>
      <c r="J1539">
        <v>21.12</v>
      </c>
      <c r="K1539" t="str">
        <f t="shared" si="69"/>
        <v>Normal Weight</v>
      </c>
      <c r="L1539">
        <v>4.99</v>
      </c>
      <c r="M1539" t="str">
        <f t="shared" si="70"/>
        <v>Normal</v>
      </c>
      <c r="N1539" t="str">
        <f>PROPER('Medical Examinations'!D1537)</f>
        <v>No</v>
      </c>
      <c r="O1539" t="s">
        <v>2380</v>
      </c>
      <c r="P1539" t="s">
        <v>2380</v>
      </c>
      <c r="Q1539">
        <v>1</v>
      </c>
      <c r="R1539" t="str">
        <f>PROPER('Answer Data Cleaning'!AA1539)</f>
        <v>No</v>
      </c>
      <c r="T1539" t="s">
        <v>1568</v>
      </c>
      <c r="U1539" s="24" t="str">
        <f>TEXT(_xlfn.CONCAT('Answer Data Cleaning'!M1539,"-",'Answer Data Cleaning'!L1539,"-",'Answer Data Cleaning'!K1539),"DD-MMM-YYYY")</f>
        <v>23-Sep-1964</v>
      </c>
      <c r="V1539">
        <f t="shared" si="71"/>
        <v>58</v>
      </c>
      <c r="W1539">
        <v>1</v>
      </c>
      <c r="X1539" s="22">
        <v>13019.16</v>
      </c>
      <c r="Y1539" t="s">
        <v>12</v>
      </c>
      <c r="Z1539" t="s">
        <v>16</v>
      </c>
      <c r="AA1539" t="s">
        <v>247</v>
      </c>
    </row>
    <row r="1540" spans="2:27" ht="15.5" x14ac:dyDescent="0.35">
      <c r="B1540" s="1" t="s">
        <v>834</v>
      </c>
      <c r="C1540" s="1" t="s">
        <v>3921</v>
      </c>
      <c r="D1540" t="s">
        <v>4734</v>
      </c>
      <c r="E1540" t="s">
        <v>7250</v>
      </c>
      <c r="F1540" t="s">
        <v>7249</v>
      </c>
      <c r="I1540" t="s">
        <v>834</v>
      </c>
      <c r="J1540">
        <v>18.48</v>
      </c>
      <c r="K1540" t="str">
        <f t="shared" ref="K1540:K1603" si="72">IF(J1540&lt;18.5,"Underweight",IF(J1540&lt;25,"Normal Weight",IF(J1540&lt;30,"Overweight","Obesity")))</f>
        <v>Underweight</v>
      </c>
      <c r="L1540">
        <v>10.84</v>
      </c>
      <c r="M1540" t="str">
        <f t="shared" ref="M1540:M1603" si="73">IF(L1540&lt;5.7,"Normal",IF(L1540&lt;6.5,"Prediabetes","Diabetes"))</f>
        <v>Diabetes</v>
      </c>
      <c r="N1540" t="str">
        <f>PROPER('Medical Examinations'!D1538)</f>
        <v>Yes</v>
      </c>
      <c r="O1540" t="s">
        <v>2380</v>
      </c>
      <c r="P1540" t="s">
        <v>2380</v>
      </c>
      <c r="Q1540">
        <v>2</v>
      </c>
      <c r="R1540" t="str">
        <f>PROPER('Answer Data Cleaning'!AA1540)</f>
        <v>No</v>
      </c>
      <c r="T1540" t="s">
        <v>1569</v>
      </c>
      <c r="U1540" s="24" t="str">
        <f>TEXT(_xlfn.CONCAT('Answer Data Cleaning'!M1540,"-",'Answer Data Cleaning'!L1540,"-",'Answer Data Cleaning'!K1540),"DD-MMM-YYYY")</f>
        <v>04-Nov-1965</v>
      </c>
      <c r="V1540">
        <f t="shared" si="71"/>
        <v>57</v>
      </c>
      <c r="W1540">
        <v>0</v>
      </c>
      <c r="X1540" s="22">
        <v>13023.93</v>
      </c>
      <c r="Y1540" t="s">
        <v>12</v>
      </c>
      <c r="Z1540" t="s">
        <v>11</v>
      </c>
      <c r="AA1540" t="s">
        <v>200</v>
      </c>
    </row>
    <row r="1541" spans="2:27" ht="15.5" x14ac:dyDescent="0.35">
      <c r="B1541" s="1" t="s">
        <v>833</v>
      </c>
      <c r="C1541" s="1" t="s">
        <v>3922</v>
      </c>
      <c r="D1541" t="s">
        <v>4737</v>
      </c>
      <c r="E1541" t="s">
        <v>5162</v>
      </c>
      <c r="F1541" t="s">
        <v>7251</v>
      </c>
      <c r="I1541" t="s">
        <v>833</v>
      </c>
      <c r="J1541">
        <v>16.815000000000001</v>
      </c>
      <c r="K1541" t="str">
        <f t="shared" si="72"/>
        <v>Underweight</v>
      </c>
      <c r="L1541">
        <v>5.63</v>
      </c>
      <c r="M1541" t="str">
        <f t="shared" si="73"/>
        <v>Normal</v>
      </c>
      <c r="N1541" t="str">
        <f>PROPER('Medical Examinations'!D1539)</f>
        <v>No</v>
      </c>
      <c r="O1541" t="s">
        <v>2380</v>
      </c>
      <c r="P1541" t="s">
        <v>2380</v>
      </c>
      <c r="Q1541">
        <v>1</v>
      </c>
      <c r="R1541" t="str">
        <f>PROPER('Answer Data Cleaning'!AA1541)</f>
        <v>No</v>
      </c>
      <c r="T1541" t="s">
        <v>1570</v>
      </c>
      <c r="U1541" s="24" t="str">
        <f>TEXT(_xlfn.CONCAT('Answer Data Cleaning'!M1541,"-",'Answer Data Cleaning'!L1541,"-",'Answer Data Cleaning'!K1541),"DD-MMM-YYYY")</f>
        <v>09-Nov-1961</v>
      </c>
      <c r="V1541">
        <f t="shared" ref="V1541:V1604" si="74">DATEDIF(U1541,"08-jun-2023","y")</f>
        <v>61</v>
      </c>
      <c r="W1541">
        <v>0</v>
      </c>
      <c r="X1541" s="22">
        <v>13041.92</v>
      </c>
      <c r="Y1541" t="s">
        <v>12</v>
      </c>
      <c r="Z1541" t="s">
        <v>16</v>
      </c>
      <c r="AA1541" t="s">
        <v>42</v>
      </c>
    </row>
    <row r="1542" spans="2:27" ht="15.5" x14ac:dyDescent="0.35">
      <c r="B1542" s="1" t="s">
        <v>832</v>
      </c>
      <c r="C1542" s="1" t="s">
        <v>3923</v>
      </c>
      <c r="D1542" t="s">
        <v>4737</v>
      </c>
      <c r="E1542" t="s">
        <v>7253</v>
      </c>
      <c r="F1542" t="s">
        <v>7252</v>
      </c>
      <c r="I1542" t="s">
        <v>832</v>
      </c>
      <c r="J1542">
        <v>26.72</v>
      </c>
      <c r="K1542" t="str">
        <f t="shared" si="72"/>
        <v>Overweight</v>
      </c>
      <c r="L1542">
        <v>4.1399999999999997</v>
      </c>
      <c r="M1542" t="str">
        <f t="shared" si="73"/>
        <v>Normal</v>
      </c>
      <c r="N1542" t="str">
        <f>PROPER('Medical Examinations'!D1540)</f>
        <v>No</v>
      </c>
      <c r="O1542" t="s">
        <v>2380</v>
      </c>
      <c r="P1542" t="s">
        <v>2380</v>
      </c>
      <c r="Q1542" s="20">
        <v>0</v>
      </c>
      <c r="R1542" t="str">
        <f>PROPER('Answer Data Cleaning'!AA1542)</f>
        <v>No</v>
      </c>
      <c r="T1542" t="s">
        <v>1571</v>
      </c>
      <c r="U1542" s="24" t="str">
        <f>TEXT(_xlfn.CONCAT('Answer Data Cleaning'!M1542,"-",'Answer Data Cleaning'!L1542,"-",'Answer Data Cleaning'!K1542),"DD-MMM-YYYY")</f>
        <v>23-Sep-1969</v>
      </c>
      <c r="V1542">
        <f t="shared" si="74"/>
        <v>53</v>
      </c>
      <c r="W1542">
        <v>0</v>
      </c>
      <c r="X1542" s="22">
        <v>13044.41</v>
      </c>
      <c r="Y1542" t="s">
        <v>12</v>
      </c>
      <c r="Z1542" t="s">
        <v>16</v>
      </c>
      <c r="AA1542" t="s">
        <v>23</v>
      </c>
    </row>
    <row r="1543" spans="2:27" ht="15.5" x14ac:dyDescent="0.35">
      <c r="B1543" s="1" t="s">
        <v>831</v>
      </c>
      <c r="C1543" s="1" t="s">
        <v>3924</v>
      </c>
      <c r="D1543" t="s">
        <v>4734</v>
      </c>
      <c r="E1543" t="s">
        <v>7255</v>
      </c>
      <c r="F1543" t="s">
        <v>7254</v>
      </c>
      <c r="I1543" t="s">
        <v>831</v>
      </c>
      <c r="J1543">
        <v>41.42</v>
      </c>
      <c r="K1543" t="str">
        <f t="shared" si="72"/>
        <v>Obesity</v>
      </c>
      <c r="L1543">
        <v>5.17</v>
      </c>
      <c r="M1543" t="str">
        <f t="shared" si="73"/>
        <v>Normal</v>
      </c>
      <c r="N1543" t="str">
        <f>PROPER('Medical Examinations'!D1541)</f>
        <v>No</v>
      </c>
      <c r="O1543" t="s">
        <v>2380</v>
      </c>
      <c r="P1543" t="s">
        <v>2383</v>
      </c>
      <c r="Q1543">
        <v>1</v>
      </c>
      <c r="R1543" t="str">
        <f>PROPER('Answer Data Cleaning'!AA1543)</f>
        <v>No</v>
      </c>
      <c r="T1543" t="s">
        <v>1572</v>
      </c>
      <c r="U1543" s="24" t="str">
        <f>TEXT(_xlfn.CONCAT('Answer Data Cleaning'!M1543,"-",'Answer Data Cleaning'!L1543,"-",'Answer Data Cleaning'!K1543),"DD-MMM-YYYY")</f>
        <v>06-Aug-1967</v>
      </c>
      <c r="V1543">
        <f t="shared" si="74"/>
        <v>55</v>
      </c>
      <c r="W1543">
        <v>3</v>
      </c>
      <c r="X1543" s="22">
        <v>13047.33</v>
      </c>
      <c r="Y1543" t="s">
        <v>12</v>
      </c>
      <c r="Z1543" t="s">
        <v>12</v>
      </c>
      <c r="AA1543" t="s">
        <v>247</v>
      </c>
    </row>
    <row r="1544" spans="2:27" ht="15.5" x14ac:dyDescent="0.35">
      <c r="B1544" s="1" t="s">
        <v>830</v>
      </c>
      <c r="C1544" s="1" t="s">
        <v>3925</v>
      </c>
      <c r="D1544" t="s">
        <v>4734</v>
      </c>
      <c r="E1544" t="s">
        <v>7257</v>
      </c>
      <c r="F1544" t="s">
        <v>7256</v>
      </c>
      <c r="I1544" t="s">
        <v>830</v>
      </c>
      <c r="J1544">
        <v>20.69</v>
      </c>
      <c r="K1544" t="str">
        <f t="shared" si="72"/>
        <v>Normal Weight</v>
      </c>
      <c r="L1544">
        <v>6.93</v>
      </c>
      <c r="M1544" t="str">
        <f t="shared" si="73"/>
        <v>Diabetes</v>
      </c>
      <c r="N1544" t="str">
        <f>PROPER('Medical Examinations'!D1542)</f>
        <v>No</v>
      </c>
      <c r="O1544" t="s">
        <v>2380</v>
      </c>
      <c r="P1544" t="s">
        <v>2380</v>
      </c>
      <c r="Q1544">
        <v>2</v>
      </c>
      <c r="R1544" t="str">
        <f>PROPER('Answer Data Cleaning'!AA1544)</f>
        <v>No</v>
      </c>
      <c r="T1544" t="s">
        <v>1573</v>
      </c>
      <c r="U1544" s="24" t="str">
        <f>TEXT(_xlfn.CONCAT('Answer Data Cleaning'!M1544,"-",'Answer Data Cleaning'!L1544,"-",'Answer Data Cleaning'!K1544),"DD-MMM-YYYY")</f>
        <v>26-Oct-1985</v>
      </c>
      <c r="V1544">
        <f t="shared" si="74"/>
        <v>37</v>
      </c>
      <c r="W1544">
        <v>3</v>
      </c>
      <c r="X1544" s="22">
        <v>13051.22</v>
      </c>
      <c r="Y1544" t="s">
        <v>12</v>
      </c>
      <c r="Z1544" t="s">
        <v>16</v>
      </c>
      <c r="AA1544" t="s">
        <v>535</v>
      </c>
    </row>
    <row r="1545" spans="2:27" ht="15.5" x14ac:dyDescent="0.35">
      <c r="B1545" s="1" t="s">
        <v>829</v>
      </c>
      <c r="C1545" s="1" t="s">
        <v>3926</v>
      </c>
      <c r="D1545" t="s">
        <v>4737</v>
      </c>
      <c r="E1545" t="s">
        <v>7259</v>
      </c>
      <c r="F1545" t="s">
        <v>7258</v>
      </c>
      <c r="I1545" t="s">
        <v>829</v>
      </c>
      <c r="J1545">
        <v>41.23</v>
      </c>
      <c r="K1545" t="str">
        <f t="shared" si="72"/>
        <v>Obesity</v>
      </c>
      <c r="L1545">
        <v>4.24</v>
      </c>
      <c r="M1545" t="str">
        <f t="shared" si="73"/>
        <v>Normal</v>
      </c>
      <c r="N1545" t="str">
        <f>PROPER('Medical Examinations'!D1543)</f>
        <v>No</v>
      </c>
      <c r="O1545" t="s">
        <v>2380</v>
      </c>
      <c r="P1545" t="s">
        <v>2380</v>
      </c>
      <c r="Q1545" s="20">
        <v>0</v>
      </c>
      <c r="R1545" t="str">
        <f>PROPER('Answer Data Cleaning'!AA1545)</f>
        <v>No</v>
      </c>
      <c r="T1545" t="s">
        <v>1574</v>
      </c>
      <c r="U1545" s="24" t="str">
        <f>TEXT(_xlfn.CONCAT('Answer Data Cleaning'!M1545,"-",'Answer Data Cleaning'!L1545,"-",'Answer Data Cleaning'!K1545),"DD-MMM-YYYY")</f>
        <v>06-Nov-1961</v>
      </c>
      <c r="V1545">
        <f t="shared" si="74"/>
        <v>61</v>
      </c>
      <c r="W1545">
        <v>0</v>
      </c>
      <c r="X1545" s="22">
        <v>13063.88</v>
      </c>
      <c r="Y1545" t="s">
        <v>12</v>
      </c>
      <c r="Z1545" t="s">
        <v>11</v>
      </c>
      <c r="AA1545" t="s">
        <v>42</v>
      </c>
    </row>
    <row r="1546" spans="2:27" ht="15.5" x14ac:dyDescent="0.35">
      <c r="B1546" s="1" t="s">
        <v>828</v>
      </c>
      <c r="C1546" s="1" t="s">
        <v>3927</v>
      </c>
      <c r="D1546" t="s">
        <v>4737</v>
      </c>
      <c r="E1546" t="s">
        <v>4831</v>
      </c>
      <c r="F1546" t="s">
        <v>7260</v>
      </c>
      <c r="I1546" t="s">
        <v>828</v>
      </c>
      <c r="J1546">
        <v>29.9</v>
      </c>
      <c r="K1546" t="str">
        <f t="shared" si="72"/>
        <v>Overweight</v>
      </c>
      <c r="L1546">
        <v>5.91</v>
      </c>
      <c r="M1546" t="str">
        <f t="shared" si="73"/>
        <v>Prediabetes</v>
      </c>
      <c r="N1546" t="str">
        <f>PROPER('Medical Examinations'!D1544)</f>
        <v>No</v>
      </c>
      <c r="O1546" t="s">
        <v>2380</v>
      </c>
      <c r="P1546" t="s">
        <v>2380</v>
      </c>
      <c r="Q1546" s="20">
        <v>0</v>
      </c>
      <c r="R1546" t="str">
        <f>PROPER('Answer Data Cleaning'!AA1546)</f>
        <v>No</v>
      </c>
      <c r="T1546" t="s">
        <v>1575</v>
      </c>
      <c r="U1546" s="24" t="str">
        <f>TEXT(_xlfn.CONCAT('Answer Data Cleaning'!M1546,"-",'Answer Data Cleaning'!L1546,"-",'Answer Data Cleaning'!K1546),"DD-MMM-YYYY")</f>
        <v>17-Jul-1978</v>
      </c>
      <c r="V1546">
        <f t="shared" si="74"/>
        <v>44</v>
      </c>
      <c r="W1546">
        <v>2</v>
      </c>
      <c r="X1546" s="22">
        <v>13101.74</v>
      </c>
      <c r="Y1546" t="s">
        <v>12</v>
      </c>
      <c r="Z1546" t="s">
        <v>11</v>
      </c>
      <c r="AA1546" t="s">
        <v>535</v>
      </c>
    </row>
    <row r="1547" spans="2:27" ht="15.5" x14ac:dyDescent="0.35">
      <c r="B1547" s="1" t="s">
        <v>827</v>
      </c>
      <c r="C1547" s="1" t="s">
        <v>3928</v>
      </c>
      <c r="D1547" t="s">
        <v>4737</v>
      </c>
      <c r="E1547" t="s">
        <v>7262</v>
      </c>
      <c r="F1547" t="s">
        <v>7261</v>
      </c>
      <c r="I1547" t="s">
        <v>827</v>
      </c>
      <c r="J1547">
        <v>34.104999999999997</v>
      </c>
      <c r="K1547" t="str">
        <f t="shared" si="72"/>
        <v>Obesity</v>
      </c>
      <c r="L1547">
        <v>5.93</v>
      </c>
      <c r="M1547" t="str">
        <f t="shared" si="73"/>
        <v>Prediabetes</v>
      </c>
      <c r="N1547" t="str">
        <f>PROPER('Medical Examinations'!D1545)</f>
        <v>No</v>
      </c>
      <c r="O1547" t="s">
        <v>2380</v>
      </c>
      <c r="P1547" t="s">
        <v>2380</v>
      </c>
      <c r="Q1547" s="20">
        <v>0</v>
      </c>
      <c r="R1547" t="str">
        <f>PROPER('Answer Data Cleaning'!AA1547)</f>
        <v>No</v>
      </c>
      <c r="T1547" t="s">
        <v>1576</v>
      </c>
      <c r="U1547" s="24" t="str">
        <f>TEXT(_xlfn.CONCAT('Answer Data Cleaning'!M1547,"-",'Answer Data Cleaning'!L1547,"-",'Answer Data Cleaning'!K1547),"DD-MMM-YYYY")</f>
        <v>30-Oct-1971</v>
      </c>
      <c r="V1547">
        <f t="shared" si="74"/>
        <v>51</v>
      </c>
      <c r="W1547">
        <v>0</v>
      </c>
      <c r="X1547" s="22">
        <v>13110.79</v>
      </c>
      <c r="Y1547" t="s">
        <v>12</v>
      </c>
      <c r="Z1547" t="s">
        <v>11</v>
      </c>
      <c r="AA1547" t="s">
        <v>42</v>
      </c>
    </row>
    <row r="1548" spans="2:27" ht="15.5" x14ac:dyDescent="0.35">
      <c r="B1548" s="1" t="s">
        <v>826</v>
      </c>
      <c r="C1548" s="1" t="s">
        <v>3929</v>
      </c>
      <c r="D1548" t="s">
        <v>4737</v>
      </c>
      <c r="E1548" t="s">
        <v>7264</v>
      </c>
      <c r="F1548" t="s">
        <v>7263</v>
      </c>
      <c r="I1548" t="s">
        <v>826</v>
      </c>
      <c r="J1548">
        <v>24.97</v>
      </c>
      <c r="K1548" t="str">
        <f t="shared" si="72"/>
        <v>Normal Weight</v>
      </c>
      <c r="L1548">
        <v>5.66</v>
      </c>
      <c r="M1548" t="str">
        <f t="shared" si="73"/>
        <v>Normal</v>
      </c>
      <c r="N1548" t="str">
        <f>PROPER('Medical Examinations'!D1546)</f>
        <v>No</v>
      </c>
      <c r="O1548" t="s">
        <v>2380</v>
      </c>
      <c r="P1548" t="s">
        <v>2380</v>
      </c>
      <c r="Q1548" s="20">
        <v>0</v>
      </c>
      <c r="R1548" t="str">
        <f>PROPER('Answer Data Cleaning'!AA1548)</f>
        <v>No</v>
      </c>
      <c r="T1548" t="s">
        <v>1577</v>
      </c>
      <c r="U1548" s="24" t="str">
        <f>TEXT(_xlfn.CONCAT('Answer Data Cleaning'!M1548,"-",'Answer Data Cleaning'!L1548,"-",'Answer Data Cleaning'!K1548),"DD-MMM-YYYY")</f>
        <v>02-Aug-1962</v>
      </c>
      <c r="V1548">
        <f t="shared" si="74"/>
        <v>60</v>
      </c>
      <c r="W1548">
        <v>1</v>
      </c>
      <c r="X1548" s="22">
        <v>13112.6</v>
      </c>
      <c r="Y1548" t="s">
        <v>12</v>
      </c>
      <c r="Z1548" t="s">
        <v>12</v>
      </c>
      <c r="AA1548" t="s">
        <v>23</v>
      </c>
    </row>
    <row r="1549" spans="2:27" ht="15.5" x14ac:dyDescent="0.35">
      <c r="B1549" s="1" t="s">
        <v>825</v>
      </c>
      <c r="C1549" s="1" t="s">
        <v>3930</v>
      </c>
      <c r="D1549" t="s">
        <v>4734</v>
      </c>
      <c r="E1549" t="s">
        <v>5471</v>
      </c>
      <c r="F1549" t="s">
        <v>7265</v>
      </c>
      <c r="I1549" t="s">
        <v>825</v>
      </c>
      <c r="J1549">
        <v>34.799999999999997</v>
      </c>
      <c r="K1549" t="str">
        <f t="shared" si="72"/>
        <v>Obesity</v>
      </c>
      <c r="L1549">
        <v>4.1900000000000004</v>
      </c>
      <c r="M1549" t="str">
        <f t="shared" si="73"/>
        <v>Normal</v>
      </c>
      <c r="N1549" t="str">
        <f>PROPER('Medical Examinations'!D1547)</f>
        <v>No</v>
      </c>
      <c r="O1549" t="s">
        <v>2380</v>
      </c>
      <c r="P1549" t="s">
        <v>2380</v>
      </c>
      <c r="Q1549">
        <v>1</v>
      </c>
      <c r="R1549" t="str">
        <f>PROPER('Answer Data Cleaning'!AA1549)</f>
        <v>No</v>
      </c>
      <c r="T1549" t="s">
        <v>1578</v>
      </c>
      <c r="U1549" s="24" t="str">
        <f>TEXT(_xlfn.CONCAT('Answer Data Cleaning'!M1549,"-",'Answer Data Cleaning'!L1549,"-",'Answer Data Cleaning'!K1549),"DD-MMM-YYYY")</f>
        <v>12-Aug-1992</v>
      </c>
      <c r="V1549">
        <f t="shared" si="74"/>
        <v>30</v>
      </c>
      <c r="W1549">
        <v>0</v>
      </c>
      <c r="X1549" s="22">
        <v>13113.51</v>
      </c>
      <c r="Y1549" t="s">
        <v>12</v>
      </c>
      <c r="Z1549" t="s">
        <v>11</v>
      </c>
      <c r="AA1549" t="s">
        <v>535</v>
      </c>
    </row>
    <row r="1550" spans="2:27" ht="15.5" x14ac:dyDescent="0.35">
      <c r="B1550" s="1" t="s">
        <v>824</v>
      </c>
      <c r="C1550" s="1" t="s">
        <v>3931</v>
      </c>
      <c r="D1550" t="s">
        <v>4734</v>
      </c>
      <c r="E1550" t="s">
        <v>7267</v>
      </c>
      <c r="F1550" t="s">
        <v>7266</v>
      </c>
      <c r="I1550" t="s">
        <v>824</v>
      </c>
      <c r="J1550">
        <v>32.965000000000003</v>
      </c>
      <c r="K1550" t="str">
        <f t="shared" si="72"/>
        <v>Obesity</v>
      </c>
      <c r="L1550">
        <v>9.2100000000000009</v>
      </c>
      <c r="M1550" t="str">
        <f t="shared" si="73"/>
        <v>Diabetes</v>
      </c>
      <c r="N1550" t="str">
        <f>PROPER('Medical Examinations'!D1548)</f>
        <v>Yes</v>
      </c>
      <c r="O1550" t="s">
        <v>2380</v>
      </c>
      <c r="P1550" t="s">
        <v>2380</v>
      </c>
      <c r="Q1550" s="20">
        <v>0</v>
      </c>
      <c r="R1550" t="str">
        <f>PROPER('Answer Data Cleaning'!AA1550)</f>
        <v>No</v>
      </c>
      <c r="T1550" t="s">
        <v>1579</v>
      </c>
      <c r="U1550" s="24" t="str">
        <f>TEXT(_xlfn.CONCAT('Answer Data Cleaning'!M1550,"-",'Answer Data Cleaning'!L1550,"-",'Answer Data Cleaning'!K1550),"DD-MMM-YYYY")</f>
        <v>14-Sep-1963</v>
      </c>
      <c r="V1550">
        <f t="shared" si="74"/>
        <v>59</v>
      </c>
      <c r="W1550">
        <v>0</v>
      </c>
      <c r="X1550" s="22">
        <v>13116.84</v>
      </c>
      <c r="Y1550" t="s">
        <v>12</v>
      </c>
      <c r="Z1550" t="s">
        <v>16</v>
      </c>
      <c r="AA1550" t="s">
        <v>23</v>
      </c>
    </row>
    <row r="1551" spans="2:27" ht="15.5" x14ac:dyDescent="0.35">
      <c r="B1551" s="1" t="s">
        <v>823</v>
      </c>
      <c r="C1551" s="1" t="s">
        <v>3932</v>
      </c>
      <c r="D1551" t="s">
        <v>4734</v>
      </c>
      <c r="E1551" t="s">
        <v>7269</v>
      </c>
      <c r="F1551" t="s">
        <v>7268</v>
      </c>
      <c r="I1551" t="s">
        <v>823</v>
      </c>
      <c r="J1551">
        <v>27.265000000000001</v>
      </c>
      <c r="K1551" t="str">
        <f t="shared" si="72"/>
        <v>Overweight</v>
      </c>
      <c r="L1551">
        <v>5.51</v>
      </c>
      <c r="M1551" t="str">
        <f t="shared" si="73"/>
        <v>Normal</v>
      </c>
      <c r="N1551" t="str">
        <f>PROPER('Medical Examinations'!D1549)</f>
        <v>No</v>
      </c>
      <c r="O1551" t="s">
        <v>2380</v>
      </c>
      <c r="P1551" t="s">
        <v>2380</v>
      </c>
      <c r="Q1551">
        <v>1</v>
      </c>
      <c r="R1551" t="str">
        <f>PROPER('Answer Data Cleaning'!AA1551)</f>
        <v>No</v>
      </c>
      <c r="T1551" t="s">
        <v>1580</v>
      </c>
      <c r="U1551" s="24" t="str">
        <f>TEXT(_xlfn.CONCAT('Answer Data Cleaning'!M1551,"-",'Answer Data Cleaning'!L1551,"-",'Answer Data Cleaning'!K1551),"DD-MMM-YYYY")</f>
        <v>16-Aug-1999</v>
      </c>
      <c r="V1551">
        <f t="shared" si="74"/>
        <v>23</v>
      </c>
      <c r="W1551">
        <v>0</v>
      </c>
      <c r="X1551" s="22">
        <v>13126.68</v>
      </c>
      <c r="Y1551" t="s">
        <v>12</v>
      </c>
      <c r="Z1551" t="s">
        <v>12</v>
      </c>
      <c r="AA1551" t="s">
        <v>42</v>
      </c>
    </row>
    <row r="1552" spans="2:27" ht="15.5" x14ac:dyDescent="0.35">
      <c r="B1552" s="1" t="s">
        <v>822</v>
      </c>
      <c r="C1552" s="1" t="s">
        <v>3933</v>
      </c>
      <c r="D1552" t="s">
        <v>4737</v>
      </c>
      <c r="E1552" t="s">
        <v>7271</v>
      </c>
      <c r="F1552" t="s">
        <v>7270</v>
      </c>
      <c r="G1552" t="s">
        <v>6012</v>
      </c>
      <c r="I1552" t="s">
        <v>822</v>
      </c>
      <c r="J1552">
        <v>17.059999999999999</v>
      </c>
      <c r="K1552" t="str">
        <f t="shared" si="72"/>
        <v>Underweight</v>
      </c>
      <c r="L1552">
        <v>8.5</v>
      </c>
      <c r="M1552" t="str">
        <f t="shared" si="73"/>
        <v>Diabetes</v>
      </c>
      <c r="N1552" t="str">
        <f>PROPER('Medical Examinations'!D1550)</f>
        <v>No</v>
      </c>
      <c r="O1552" t="s">
        <v>2380</v>
      </c>
      <c r="P1552" t="s">
        <v>2380</v>
      </c>
      <c r="Q1552" s="20">
        <v>0</v>
      </c>
      <c r="R1552" t="str">
        <f>PROPER('Answer Data Cleaning'!AA1552)</f>
        <v>No</v>
      </c>
      <c r="T1552" t="s">
        <v>1581</v>
      </c>
      <c r="U1552" s="24" t="str">
        <f>TEXT(_xlfn.CONCAT('Answer Data Cleaning'!M1552,"-",'Answer Data Cleaning'!L1552,"-",'Answer Data Cleaning'!K1552),"DD-MMM-YYYY")</f>
        <v>07-Sep-1961</v>
      </c>
      <c r="V1552">
        <f t="shared" si="74"/>
        <v>61</v>
      </c>
      <c r="W1552">
        <v>0</v>
      </c>
      <c r="X1552" s="22">
        <v>13129.6</v>
      </c>
      <c r="Y1552" t="s">
        <v>12</v>
      </c>
      <c r="Z1552" t="s">
        <v>11</v>
      </c>
      <c r="AA1552" t="s">
        <v>356</v>
      </c>
    </row>
    <row r="1553" spans="2:27" ht="15.5" x14ac:dyDescent="0.35">
      <c r="B1553" s="1" t="s">
        <v>821</v>
      </c>
      <c r="C1553" s="1" t="s">
        <v>3934</v>
      </c>
      <c r="D1553" t="s">
        <v>4734</v>
      </c>
      <c r="E1553" t="s">
        <v>4790</v>
      </c>
      <c r="F1553" t="s">
        <v>7272</v>
      </c>
      <c r="I1553" t="s">
        <v>821</v>
      </c>
      <c r="J1553">
        <v>36.29</v>
      </c>
      <c r="K1553" t="str">
        <f t="shared" si="72"/>
        <v>Obesity</v>
      </c>
      <c r="L1553">
        <v>6.23</v>
      </c>
      <c r="M1553" t="str">
        <f t="shared" si="73"/>
        <v>Prediabetes</v>
      </c>
      <c r="N1553" t="str">
        <f>PROPER('Medical Examinations'!D1551)</f>
        <v>No</v>
      </c>
      <c r="O1553" t="s">
        <v>2380</v>
      </c>
      <c r="P1553" t="s">
        <v>2380</v>
      </c>
      <c r="Q1553" s="20">
        <v>0</v>
      </c>
      <c r="R1553" t="str">
        <f>PROPER('Answer Data Cleaning'!AA1553)</f>
        <v>No</v>
      </c>
      <c r="T1553" t="s">
        <v>1582</v>
      </c>
      <c r="U1553" s="24" t="str">
        <f>TEXT(_xlfn.CONCAT('Answer Data Cleaning'!M1553,"-",'Answer Data Cleaning'!L1553,"-",'Answer Data Cleaning'!K1553),"DD-MMM-YYYY")</f>
        <v>06-Dec-1961</v>
      </c>
      <c r="V1553">
        <f t="shared" si="74"/>
        <v>61</v>
      </c>
      <c r="W1553">
        <v>0</v>
      </c>
      <c r="X1553" s="22">
        <v>13143.34</v>
      </c>
      <c r="Y1553" t="s">
        <v>12</v>
      </c>
      <c r="Z1553" t="s">
        <v>11</v>
      </c>
      <c r="AA1553" t="s">
        <v>516</v>
      </c>
    </row>
    <row r="1554" spans="2:27" ht="15.5" x14ac:dyDescent="0.35">
      <c r="B1554" s="1" t="s">
        <v>820</v>
      </c>
      <c r="C1554" s="1" t="s">
        <v>3935</v>
      </c>
      <c r="D1554" t="s">
        <v>4737</v>
      </c>
      <c r="E1554" t="s">
        <v>7274</v>
      </c>
      <c r="F1554" t="s">
        <v>7273</v>
      </c>
      <c r="I1554" t="s">
        <v>820</v>
      </c>
      <c r="J1554">
        <v>28.594999999999999</v>
      </c>
      <c r="K1554" t="str">
        <f t="shared" si="72"/>
        <v>Overweight</v>
      </c>
      <c r="L1554">
        <v>8.5299999999999994</v>
      </c>
      <c r="M1554" t="str">
        <f t="shared" si="73"/>
        <v>Diabetes</v>
      </c>
      <c r="N1554" t="str">
        <f>PROPER('Medical Examinations'!D1552)</f>
        <v>Yes</v>
      </c>
      <c r="O1554" t="s">
        <v>2380</v>
      </c>
      <c r="P1554" t="s">
        <v>2380</v>
      </c>
      <c r="Q1554">
        <v>1</v>
      </c>
      <c r="R1554" t="str">
        <f>PROPER('Answer Data Cleaning'!AA1554)</f>
        <v>No</v>
      </c>
      <c r="T1554" t="s">
        <v>1583</v>
      </c>
      <c r="U1554" s="24" t="str">
        <f>TEXT(_xlfn.CONCAT('Answer Data Cleaning'!M1554,"-",'Answer Data Cleaning'!L1554,"-",'Answer Data Cleaning'!K1554),"DD-MMM-YYYY")</f>
        <v>06-Dec-1961</v>
      </c>
      <c r="V1554">
        <f t="shared" si="74"/>
        <v>61</v>
      </c>
      <c r="W1554">
        <v>0</v>
      </c>
      <c r="X1554" s="22">
        <v>13143.86</v>
      </c>
      <c r="Y1554" t="s">
        <v>12</v>
      </c>
      <c r="Z1554" t="s">
        <v>11</v>
      </c>
      <c r="AA1554" t="s">
        <v>168</v>
      </c>
    </row>
    <row r="1555" spans="2:27" ht="15.5" x14ac:dyDescent="0.35">
      <c r="B1555" s="1" t="s">
        <v>819</v>
      </c>
      <c r="C1555" s="1" t="s">
        <v>3936</v>
      </c>
      <c r="D1555" t="s">
        <v>4737</v>
      </c>
      <c r="E1555" t="s">
        <v>5578</v>
      </c>
      <c r="F1555" t="s">
        <v>6834</v>
      </c>
      <c r="I1555" t="s">
        <v>819</v>
      </c>
      <c r="J1555">
        <v>17.8</v>
      </c>
      <c r="K1555" t="str">
        <f t="shared" si="72"/>
        <v>Underweight</v>
      </c>
      <c r="L1555">
        <v>5.75</v>
      </c>
      <c r="M1555" t="str">
        <f t="shared" si="73"/>
        <v>Prediabetes</v>
      </c>
      <c r="N1555" t="str">
        <f>PROPER('Medical Examinations'!D1553)</f>
        <v>Yes</v>
      </c>
      <c r="O1555" t="s">
        <v>2380</v>
      </c>
      <c r="P1555" t="s">
        <v>2383</v>
      </c>
      <c r="Q1555">
        <v>1</v>
      </c>
      <c r="R1555" t="str">
        <f>PROPER('Answer Data Cleaning'!AA1555)</f>
        <v>No</v>
      </c>
      <c r="T1555" t="s">
        <v>1584</v>
      </c>
      <c r="U1555" s="24" t="str">
        <f>TEXT(_xlfn.CONCAT('Answer Data Cleaning'!M1555,"-",'Answer Data Cleaning'!L1555,"-",'Answer Data Cleaning'!K1555),"DD-MMM-YYYY")</f>
        <v>05-Aug-1962</v>
      </c>
      <c r="V1555">
        <f t="shared" si="74"/>
        <v>60</v>
      </c>
      <c r="W1555">
        <v>0</v>
      </c>
      <c r="X1555" s="22">
        <v>13204.29</v>
      </c>
      <c r="Y1555" t="s">
        <v>12</v>
      </c>
      <c r="Z1555" t="s">
        <v>16</v>
      </c>
      <c r="AA1555" t="s">
        <v>247</v>
      </c>
    </row>
    <row r="1556" spans="2:27" ht="15.5" x14ac:dyDescent="0.35">
      <c r="B1556" s="1" t="s">
        <v>818</v>
      </c>
      <c r="C1556" s="1" t="s">
        <v>3937</v>
      </c>
      <c r="D1556" t="s">
        <v>4737</v>
      </c>
      <c r="E1556" t="s">
        <v>7276</v>
      </c>
      <c r="F1556" t="s">
        <v>7275</v>
      </c>
      <c r="I1556" t="s">
        <v>818</v>
      </c>
      <c r="J1556">
        <v>21.4</v>
      </c>
      <c r="K1556" t="str">
        <f t="shared" si="72"/>
        <v>Normal Weight</v>
      </c>
      <c r="L1556">
        <v>5.6</v>
      </c>
      <c r="M1556" t="str">
        <f t="shared" si="73"/>
        <v>Normal</v>
      </c>
      <c r="N1556" t="str">
        <f>PROPER('Medical Examinations'!D1554)</f>
        <v>No</v>
      </c>
      <c r="O1556" t="s">
        <v>2380</v>
      </c>
      <c r="P1556" t="s">
        <v>2380</v>
      </c>
      <c r="Q1556" s="20">
        <v>0</v>
      </c>
      <c r="R1556" t="str">
        <f>PROPER('Answer Data Cleaning'!AA1556)</f>
        <v>No</v>
      </c>
      <c r="T1556" t="s">
        <v>1585</v>
      </c>
      <c r="U1556" s="24" t="str">
        <f>TEXT(_xlfn.CONCAT('Answer Data Cleaning'!M1556,"-",'Answer Data Cleaning'!L1556,"-",'Answer Data Cleaning'!K1556),"DD-MMM-YYYY")</f>
        <v>15-Oct-1982</v>
      </c>
      <c r="V1556">
        <f t="shared" si="74"/>
        <v>40</v>
      </c>
      <c r="W1556">
        <v>3</v>
      </c>
      <c r="X1556" s="22">
        <v>13214.43</v>
      </c>
      <c r="Y1556" t="s">
        <v>12</v>
      </c>
      <c r="Z1556" t="s">
        <v>11</v>
      </c>
      <c r="AA1556" t="s">
        <v>23</v>
      </c>
    </row>
    <row r="1557" spans="2:27" ht="15.5" x14ac:dyDescent="0.35">
      <c r="B1557" s="1" t="s">
        <v>817</v>
      </c>
      <c r="C1557" s="1" t="s">
        <v>3938</v>
      </c>
      <c r="D1557" t="s">
        <v>4734</v>
      </c>
      <c r="E1557" t="s">
        <v>7278</v>
      </c>
      <c r="F1557" t="s">
        <v>7277</v>
      </c>
      <c r="I1557" t="s">
        <v>817</v>
      </c>
      <c r="J1557">
        <v>23.01</v>
      </c>
      <c r="K1557" t="str">
        <f t="shared" si="72"/>
        <v>Normal Weight</v>
      </c>
      <c r="L1557">
        <v>4.68</v>
      </c>
      <c r="M1557" t="str">
        <f t="shared" si="73"/>
        <v>Normal</v>
      </c>
      <c r="N1557" t="str">
        <f>PROPER('Medical Examinations'!D1555)</f>
        <v>No</v>
      </c>
      <c r="O1557" t="s">
        <v>2380</v>
      </c>
      <c r="P1557" t="s">
        <v>2380</v>
      </c>
      <c r="Q1557" s="20">
        <v>0</v>
      </c>
      <c r="R1557" t="str">
        <f>PROPER('Answer Data Cleaning'!AA1557)</f>
        <v>No</v>
      </c>
      <c r="T1557" t="s">
        <v>1586</v>
      </c>
      <c r="U1557" s="24" t="str">
        <f>TEXT(_xlfn.CONCAT('Answer Data Cleaning'!M1557,"-",'Answer Data Cleaning'!L1557,"-",'Answer Data Cleaning'!K1557),"DD-MMM-YYYY")</f>
        <v>07-Dec-1962</v>
      </c>
      <c r="V1557">
        <f t="shared" si="74"/>
        <v>60</v>
      </c>
      <c r="W1557">
        <v>0</v>
      </c>
      <c r="X1557" s="22">
        <v>13217.09</v>
      </c>
      <c r="Y1557" t="s">
        <v>12</v>
      </c>
      <c r="Z1557" t="s">
        <v>16</v>
      </c>
      <c r="AA1557" t="s">
        <v>247</v>
      </c>
    </row>
    <row r="1558" spans="2:27" ht="15.5" x14ac:dyDescent="0.35">
      <c r="B1558" s="1" t="s">
        <v>816</v>
      </c>
      <c r="C1558" s="1" t="s">
        <v>3939</v>
      </c>
      <c r="D1558" t="s">
        <v>4734</v>
      </c>
      <c r="E1558" t="s">
        <v>5106</v>
      </c>
      <c r="F1558" t="s">
        <v>7279</v>
      </c>
      <c r="I1558" t="s">
        <v>816</v>
      </c>
      <c r="J1558">
        <v>19.86</v>
      </c>
      <c r="K1558" t="str">
        <f t="shared" si="72"/>
        <v>Normal Weight</v>
      </c>
      <c r="L1558">
        <v>5.62</v>
      </c>
      <c r="M1558" t="str">
        <f t="shared" si="73"/>
        <v>Normal</v>
      </c>
      <c r="N1558" t="str">
        <f>PROPER('Medical Examinations'!D1556)</f>
        <v>Yes</v>
      </c>
      <c r="O1558" t="s">
        <v>2380</v>
      </c>
      <c r="P1558" t="s">
        <v>2380</v>
      </c>
      <c r="Q1558" s="20">
        <v>0</v>
      </c>
      <c r="R1558" t="str">
        <f>PROPER('Answer Data Cleaning'!AA1558)</f>
        <v>No</v>
      </c>
      <c r="T1558" t="s">
        <v>1587</v>
      </c>
      <c r="U1558" s="24" t="str">
        <f>TEXT(_xlfn.CONCAT('Answer Data Cleaning'!M1558,"-",'Answer Data Cleaning'!L1558,"-",'Answer Data Cleaning'!K1558),"DD-MMM-YYYY")</f>
        <v>13-Nov-1965</v>
      </c>
      <c r="V1558">
        <f t="shared" si="74"/>
        <v>57</v>
      </c>
      <c r="W1558">
        <v>2</v>
      </c>
      <c r="X1558" s="22">
        <v>13224.06</v>
      </c>
      <c r="Y1558" t="s">
        <v>12</v>
      </c>
      <c r="Z1558" t="s">
        <v>12</v>
      </c>
      <c r="AA1558" t="s">
        <v>247</v>
      </c>
    </row>
    <row r="1559" spans="2:27" ht="15.5" x14ac:dyDescent="0.35">
      <c r="B1559" s="1" t="s">
        <v>815</v>
      </c>
      <c r="C1559" s="1" t="s">
        <v>3940</v>
      </c>
      <c r="D1559" t="s">
        <v>4737</v>
      </c>
      <c r="E1559" t="s">
        <v>5190</v>
      </c>
      <c r="F1559" t="s">
        <v>6572</v>
      </c>
      <c r="G1559" t="s">
        <v>4874</v>
      </c>
      <c r="I1559" t="s">
        <v>815</v>
      </c>
      <c r="J1559">
        <v>33.58</v>
      </c>
      <c r="K1559" t="str">
        <f t="shared" si="72"/>
        <v>Obesity</v>
      </c>
      <c r="L1559">
        <v>5.08</v>
      </c>
      <c r="M1559" t="str">
        <f t="shared" si="73"/>
        <v>Normal</v>
      </c>
      <c r="N1559" t="str">
        <f>PROPER('Medical Examinations'!D1557)</f>
        <v>No</v>
      </c>
      <c r="O1559" t="s">
        <v>2380</v>
      </c>
      <c r="P1559" t="s">
        <v>2380</v>
      </c>
      <c r="Q1559" s="20">
        <v>0</v>
      </c>
      <c r="R1559" t="str">
        <f>PROPER('Answer Data Cleaning'!AA1559)</f>
        <v>No</v>
      </c>
      <c r="T1559" t="s">
        <v>1588</v>
      </c>
      <c r="U1559" s="24" t="str">
        <f>TEXT(_xlfn.CONCAT('Answer Data Cleaning'!M1559,"-",'Answer Data Cleaning'!L1559,"-",'Answer Data Cleaning'!K1559),"DD-MMM-YYYY")</f>
        <v>24-Nov-1962</v>
      </c>
      <c r="V1559">
        <f t="shared" si="74"/>
        <v>60</v>
      </c>
      <c r="W1559">
        <v>1</v>
      </c>
      <c r="X1559" s="22">
        <v>13224.69</v>
      </c>
      <c r="Y1559" t="s">
        <v>12</v>
      </c>
      <c r="Z1559" t="s">
        <v>11</v>
      </c>
      <c r="AA1559" t="s">
        <v>42</v>
      </c>
    </row>
    <row r="1560" spans="2:27" ht="15.5" x14ac:dyDescent="0.35">
      <c r="B1560" s="1" t="s">
        <v>814</v>
      </c>
      <c r="C1560" s="1" t="s">
        <v>3941</v>
      </c>
      <c r="D1560" t="s">
        <v>4734</v>
      </c>
      <c r="E1560" t="s">
        <v>7281</v>
      </c>
      <c r="F1560" t="s">
        <v>7280</v>
      </c>
      <c r="I1560" t="s">
        <v>814</v>
      </c>
      <c r="J1560">
        <v>29.81</v>
      </c>
      <c r="K1560" t="str">
        <f t="shared" si="72"/>
        <v>Overweight</v>
      </c>
      <c r="L1560">
        <v>5.28</v>
      </c>
      <c r="M1560" t="str">
        <f t="shared" si="73"/>
        <v>Normal</v>
      </c>
      <c r="N1560" t="str">
        <f>PROPER('Medical Examinations'!D1558)</f>
        <v>No</v>
      </c>
      <c r="O1560" t="s">
        <v>2380</v>
      </c>
      <c r="P1560" t="s">
        <v>2380</v>
      </c>
      <c r="Q1560" s="20">
        <v>0</v>
      </c>
      <c r="R1560" t="str">
        <f>PROPER('Answer Data Cleaning'!AA1560)</f>
        <v>No</v>
      </c>
      <c r="T1560" t="s">
        <v>1589</v>
      </c>
      <c r="U1560" s="24" t="str">
        <f>TEXT(_xlfn.CONCAT('Answer Data Cleaning'!M1560,"-",'Answer Data Cleaning'!L1560,"-",'Answer Data Cleaning'!K1560),"DD-MMM-YYYY")</f>
        <v>11-Oct-1962</v>
      </c>
      <c r="V1560">
        <f t="shared" si="74"/>
        <v>60</v>
      </c>
      <c r="W1560">
        <v>0</v>
      </c>
      <c r="X1560" s="22">
        <v>13228.85</v>
      </c>
      <c r="Y1560" t="s">
        <v>12</v>
      </c>
      <c r="Z1560" t="s">
        <v>12</v>
      </c>
      <c r="AA1560" t="s">
        <v>249</v>
      </c>
    </row>
    <row r="1561" spans="2:27" ht="15.5" x14ac:dyDescent="0.35">
      <c r="B1561" s="1" t="s">
        <v>813</v>
      </c>
      <c r="C1561" s="1" t="s">
        <v>3942</v>
      </c>
      <c r="D1561" t="s">
        <v>4734</v>
      </c>
      <c r="E1561" t="s">
        <v>5866</v>
      </c>
      <c r="F1561" t="s">
        <v>7282</v>
      </c>
      <c r="I1561" t="s">
        <v>813</v>
      </c>
      <c r="J1561">
        <v>27.4</v>
      </c>
      <c r="K1561" t="str">
        <f t="shared" si="72"/>
        <v>Overweight</v>
      </c>
      <c r="L1561">
        <v>4.6100000000000003</v>
      </c>
      <c r="M1561" t="str">
        <f t="shared" si="73"/>
        <v>Normal</v>
      </c>
      <c r="N1561" t="str">
        <f>PROPER('Medical Examinations'!D1559)</f>
        <v>No</v>
      </c>
      <c r="O1561" t="s">
        <v>2380</v>
      </c>
      <c r="P1561" t="s">
        <v>2380</v>
      </c>
      <c r="Q1561" s="20">
        <v>0</v>
      </c>
      <c r="R1561" t="str">
        <f>PROPER('Answer Data Cleaning'!AA1561)</f>
        <v>No</v>
      </c>
      <c r="T1561" t="s">
        <v>1590</v>
      </c>
      <c r="U1561" s="24" t="str">
        <f>TEXT(_xlfn.CONCAT('Answer Data Cleaning'!M1561,"-",'Answer Data Cleaning'!L1561,"-",'Answer Data Cleaning'!K1561),"DD-MMM-YYYY")</f>
        <v>01-Jul-1994</v>
      </c>
      <c r="V1561">
        <f t="shared" si="74"/>
        <v>28</v>
      </c>
      <c r="W1561">
        <v>0</v>
      </c>
      <c r="X1561" s="22">
        <v>13292.52</v>
      </c>
      <c r="Y1561" t="s">
        <v>12</v>
      </c>
      <c r="Z1561" t="s">
        <v>12</v>
      </c>
      <c r="AA1561" t="s">
        <v>23</v>
      </c>
    </row>
    <row r="1562" spans="2:27" ht="15.5" x14ac:dyDescent="0.35">
      <c r="B1562" s="1" t="s">
        <v>812</v>
      </c>
      <c r="C1562" s="1" t="s">
        <v>3943</v>
      </c>
      <c r="D1562" t="s">
        <v>4734</v>
      </c>
      <c r="E1562" t="s">
        <v>7284</v>
      </c>
      <c r="F1562" t="s">
        <v>7283</v>
      </c>
      <c r="I1562" t="s">
        <v>812</v>
      </c>
      <c r="J1562">
        <v>17.98</v>
      </c>
      <c r="K1562" t="str">
        <f t="shared" si="72"/>
        <v>Underweight</v>
      </c>
      <c r="L1562">
        <v>6.57</v>
      </c>
      <c r="M1562" t="str">
        <f t="shared" si="73"/>
        <v>Diabetes</v>
      </c>
      <c r="N1562" t="str">
        <f>PROPER('Medical Examinations'!D1560)</f>
        <v>Yes</v>
      </c>
      <c r="O1562" t="s">
        <v>2380</v>
      </c>
      <c r="P1562" t="s">
        <v>2380</v>
      </c>
      <c r="Q1562">
        <v>2</v>
      </c>
      <c r="R1562" t="str">
        <f>PROPER('Answer Data Cleaning'!AA1562)</f>
        <v>No</v>
      </c>
      <c r="T1562" t="s">
        <v>1591</v>
      </c>
      <c r="U1562" s="24" t="str">
        <f>TEXT(_xlfn.CONCAT('Answer Data Cleaning'!M1562,"-",'Answer Data Cleaning'!L1562,"-",'Answer Data Cleaning'!K1562),"DD-MMM-YYYY")</f>
        <v>23-Aug-1976</v>
      </c>
      <c r="V1562">
        <f t="shared" si="74"/>
        <v>46</v>
      </c>
      <c r="W1562">
        <v>2</v>
      </c>
      <c r="X1562" s="22">
        <v>13333.71</v>
      </c>
      <c r="Y1562" t="s">
        <v>12</v>
      </c>
      <c r="Z1562" t="s">
        <v>11</v>
      </c>
      <c r="AA1562" t="s">
        <v>23</v>
      </c>
    </row>
    <row r="1563" spans="2:27" ht="15.5" x14ac:dyDescent="0.35">
      <c r="B1563" s="1" t="s">
        <v>811</v>
      </c>
      <c r="C1563" s="1" t="s">
        <v>3944</v>
      </c>
      <c r="D1563" t="s">
        <v>4734</v>
      </c>
      <c r="E1563" t="s">
        <v>7286</v>
      </c>
      <c r="F1563" t="s">
        <v>7285</v>
      </c>
      <c r="I1563" t="s">
        <v>811</v>
      </c>
      <c r="J1563">
        <v>37.9</v>
      </c>
      <c r="K1563" t="str">
        <f t="shared" si="72"/>
        <v>Obesity</v>
      </c>
      <c r="L1563">
        <v>5.83</v>
      </c>
      <c r="M1563" t="str">
        <f t="shared" si="73"/>
        <v>Prediabetes</v>
      </c>
      <c r="N1563" t="str">
        <f>PROPER('Medical Examinations'!D1561)</f>
        <v>No</v>
      </c>
      <c r="O1563" t="s">
        <v>2380</v>
      </c>
      <c r="P1563" t="s">
        <v>2380</v>
      </c>
      <c r="Q1563" s="20">
        <v>0</v>
      </c>
      <c r="R1563" t="str">
        <f>PROPER('Answer Data Cleaning'!AA1563)</f>
        <v>No</v>
      </c>
      <c r="T1563" t="s">
        <v>1592</v>
      </c>
      <c r="U1563" s="24" t="str">
        <f>TEXT(_xlfn.CONCAT('Answer Data Cleaning'!M1563,"-",'Answer Data Cleaning'!L1563,"-",'Answer Data Cleaning'!K1563),"DD-MMM-YYYY")</f>
        <v>11-Nov-1960</v>
      </c>
      <c r="V1563">
        <f t="shared" si="74"/>
        <v>62</v>
      </c>
      <c r="W1563">
        <v>0</v>
      </c>
      <c r="X1563" s="22">
        <v>13352.1</v>
      </c>
      <c r="Y1563" t="s">
        <v>12</v>
      </c>
      <c r="Z1563" t="s">
        <v>16</v>
      </c>
      <c r="AA1563" t="s">
        <v>23</v>
      </c>
    </row>
    <row r="1564" spans="2:27" ht="15.5" x14ac:dyDescent="0.35">
      <c r="B1564" s="1" t="s">
        <v>810</v>
      </c>
      <c r="C1564" s="1" t="s">
        <v>3945</v>
      </c>
      <c r="D1564" t="s">
        <v>4737</v>
      </c>
      <c r="E1564" t="s">
        <v>7288</v>
      </c>
      <c r="F1564" t="s">
        <v>7287</v>
      </c>
      <c r="I1564" t="s">
        <v>810</v>
      </c>
      <c r="J1564">
        <v>25.27</v>
      </c>
      <c r="K1564" t="str">
        <f t="shared" si="72"/>
        <v>Overweight</v>
      </c>
      <c r="L1564">
        <v>6.98</v>
      </c>
      <c r="M1564" t="str">
        <f t="shared" si="73"/>
        <v>Diabetes</v>
      </c>
      <c r="N1564" t="str">
        <f>PROPER('Medical Examinations'!D1562)</f>
        <v>Yes</v>
      </c>
      <c r="O1564" t="s">
        <v>2380</v>
      </c>
      <c r="P1564" t="s">
        <v>2380</v>
      </c>
      <c r="Q1564" s="20">
        <v>0</v>
      </c>
      <c r="R1564" t="str">
        <f>PROPER('Answer Data Cleaning'!AA1564)</f>
        <v>No</v>
      </c>
      <c r="T1564" t="s">
        <v>1593</v>
      </c>
      <c r="U1564" s="24" t="str">
        <f>TEXT(_xlfn.CONCAT('Answer Data Cleaning'!M1564,"-",'Answer Data Cleaning'!L1564,"-",'Answer Data Cleaning'!K1564),"DD-MMM-YYYY")</f>
        <v>02-Oct-1990</v>
      </c>
      <c r="V1564">
        <f t="shared" si="74"/>
        <v>32</v>
      </c>
      <c r="W1564">
        <v>3</v>
      </c>
      <c r="X1564" s="22">
        <v>13360.94</v>
      </c>
      <c r="Y1564" t="s">
        <v>12</v>
      </c>
      <c r="Z1564" t="s">
        <v>16</v>
      </c>
      <c r="AA1564" t="s">
        <v>23</v>
      </c>
    </row>
    <row r="1565" spans="2:27" ht="15.5" x14ac:dyDescent="0.35">
      <c r="B1565" s="1" t="s">
        <v>809</v>
      </c>
      <c r="C1565" s="1" t="s">
        <v>3946</v>
      </c>
      <c r="D1565" t="s">
        <v>4737</v>
      </c>
      <c r="E1565" t="s">
        <v>7290</v>
      </c>
      <c r="F1565" t="s">
        <v>7289</v>
      </c>
      <c r="I1565" t="s">
        <v>809</v>
      </c>
      <c r="J1565">
        <v>29.26</v>
      </c>
      <c r="K1565" t="str">
        <f t="shared" si="72"/>
        <v>Overweight</v>
      </c>
      <c r="L1565">
        <v>4.03</v>
      </c>
      <c r="M1565" t="str">
        <f t="shared" si="73"/>
        <v>Normal</v>
      </c>
      <c r="N1565" t="str">
        <f>PROPER('Medical Examinations'!D1563)</f>
        <v>No</v>
      </c>
      <c r="O1565" t="s">
        <v>2380</v>
      </c>
      <c r="P1565" t="s">
        <v>2380</v>
      </c>
      <c r="Q1565">
        <v>1</v>
      </c>
      <c r="R1565" t="str">
        <f>PROPER('Answer Data Cleaning'!AA1565)</f>
        <v>No</v>
      </c>
      <c r="T1565" t="s">
        <v>1594</v>
      </c>
      <c r="U1565" s="24" t="str">
        <f>TEXT(_xlfn.CONCAT('Answer Data Cleaning'!M1565,"-",'Answer Data Cleaning'!L1565,"-",'Answer Data Cleaning'!K1565),"DD-MMM-YYYY")</f>
        <v>24-Sep-1964</v>
      </c>
      <c r="V1565">
        <f t="shared" si="74"/>
        <v>58</v>
      </c>
      <c r="W1565">
        <v>0</v>
      </c>
      <c r="X1565" s="22">
        <v>13375.76</v>
      </c>
      <c r="Y1565" t="s">
        <v>12</v>
      </c>
      <c r="Z1565" t="s">
        <v>11</v>
      </c>
      <c r="AA1565" t="s">
        <v>200</v>
      </c>
    </row>
    <row r="1566" spans="2:27" ht="15.5" x14ac:dyDescent="0.35">
      <c r="B1566" s="1" t="s">
        <v>808</v>
      </c>
      <c r="C1566" s="1" t="s">
        <v>3947</v>
      </c>
      <c r="D1566" t="s">
        <v>4737</v>
      </c>
      <c r="E1566" t="s">
        <v>7292</v>
      </c>
      <c r="F1566" t="s">
        <v>7291</v>
      </c>
      <c r="I1566" t="s">
        <v>808</v>
      </c>
      <c r="J1566">
        <v>27.835000000000001</v>
      </c>
      <c r="K1566" t="str">
        <f t="shared" si="72"/>
        <v>Overweight</v>
      </c>
      <c r="L1566">
        <v>4.5599999999999996</v>
      </c>
      <c r="M1566" t="str">
        <f t="shared" si="73"/>
        <v>Normal</v>
      </c>
      <c r="N1566" t="str">
        <f>PROPER('Medical Examinations'!D1564)</f>
        <v>No</v>
      </c>
      <c r="O1566" t="s">
        <v>2380</v>
      </c>
      <c r="P1566" t="s">
        <v>2380</v>
      </c>
      <c r="Q1566">
        <v>1</v>
      </c>
      <c r="R1566" t="str">
        <f>PROPER('Answer Data Cleaning'!AA1566)</f>
        <v>No</v>
      </c>
      <c r="T1566" t="s">
        <v>1595</v>
      </c>
      <c r="U1566" s="24" t="str">
        <f>TEXT(_xlfn.CONCAT('Answer Data Cleaning'!M1566,"-",'Answer Data Cleaning'!L1566,"-",'Answer Data Cleaning'!K1566),"DD-MMM-YYYY")</f>
        <v>30-Sep-1979</v>
      </c>
      <c r="V1566">
        <f t="shared" si="74"/>
        <v>43</v>
      </c>
      <c r="W1566">
        <v>2</v>
      </c>
      <c r="X1566" s="22">
        <v>13377.41</v>
      </c>
      <c r="Y1566" t="s">
        <v>12</v>
      </c>
      <c r="Z1566" t="s">
        <v>12</v>
      </c>
      <c r="AA1566" t="s">
        <v>535</v>
      </c>
    </row>
    <row r="1567" spans="2:27" ht="15.5" x14ac:dyDescent="0.35">
      <c r="B1567" s="1" t="s">
        <v>807</v>
      </c>
      <c r="C1567" s="1" t="s">
        <v>3948</v>
      </c>
      <c r="D1567" t="s">
        <v>4737</v>
      </c>
      <c r="E1567" t="s">
        <v>5029</v>
      </c>
      <c r="F1567" t="s">
        <v>5620</v>
      </c>
      <c r="I1567" t="s">
        <v>807</v>
      </c>
      <c r="J1567">
        <v>46.53</v>
      </c>
      <c r="K1567" t="str">
        <f t="shared" si="72"/>
        <v>Obesity</v>
      </c>
      <c r="L1567">
        <v>5.38</v>
      </c>
      <c r="M1567" t="str">
        <f t="shared" si="73"/>
        <v>Normal</v>
      </c>
      <c r="N1567" t="str">
        <f>PROPER('Medical Examinations'!D1565)</f>
        <v>Yes</v>
      </c>
      <c r="O1567" t="s">
        <v>2380</v>
      </c>
      <c r="P1567" t="s">
        <v>2380</v>
      </c>
      <c r="Q1567" s="20">
        <v>0</v>
      </c>
      <c r="R1567" t="str">
        <f>PROPER('Answer Data Cleaning'!AA1567)</f>
        <v>No</v>
      </c>
      <c r="T1567" t="s">
        <v>1596</v>
      </c>
      <c r="U1567" s="24" t="str">
        <f>TEXT(_xlfn.CONCAT('Answer Data Cleaning'!M1567,"-",'Answer Data Cleaning'!L1567,"-",'Answer Data Cleaning'!K1567),"DD-MMM-YYYY")</f>
        <v>06-Jun-1984</v>
      </c>
      <c r="V1567">
        <f t="shared" si="74"/>
        <v>39</v>
      </c>
      <c r="W1567">
        <v>3</v>
      </c>
      <c r="X1567" s="22">
        <v>13383.67</v>
      </c>
      <c r="Y1567" t="s">
        <v>12</v>
      </c>
      <c r="Z1567" t="s">
        <v>11</v>
      </c>
      <c r="AA1567" t="s">
        <v>249</v>
      </c>
    </row>
    <row r="1568" spans="2:27" ht="15.5" x14ac:dyDescent="0.35">
      <c r="B1568" s="1" t="s">
        <v>806</v>
      </c>
      <c r="C1568" s="1" t="s">
        <v>3949</v>
      </c>
      <c r="D1568" t="s">
        <v>4737</v>
      </c>
      <c r="E1568" t="s">
        <v>7293</v>
      </c>
      <c r="F1568" t="s">
        <v>6261</v>
      </c>
      <c r="I1568" t="s">
        <v>806</v>
      </c>
      <c r="J1568">
        <v>20.58</v>
      </c>
      <c r="K1568" t="str">
        <f t="shared" si="72"/>
        <v>Normal Weight</v>
      </c>
      <c r="L1568">
        <v>11.04</v>
      </c>
      <c r="M1568" t="str">
        <f t="shared" si="73"/>
        <v>Diabetes</v>
      </c>
      <c r="N1568" t="str">
        <f>PROPER('Medical Examinations'!D1566)</f>
        <v>Yes</v>
      </c>
      <c r="O1568" t="s">
        <v>2380</v>
      </c>
      <c r="P1568" t="s">
        <v>2380</v>
      </c>
      <c r="Q1568">
        <v>1</v>
      </c>
      <c r="R1568" t="str">
        <f>PROPER('Answer Data Cleaning'!AA1568)</f>
        <v>No</v>
      </c>
      <c r="T1568" t="s">
        <v>1597</v>
      </c>
      <c r="U1568" s="24" t="str">
        <f>TEXT(_xlfn.CONCAT('Answer Data Cleaning'!M1568,"-",'Answer Data Cleaning'!L1568,"-",'Answer Data Cleaning'!K1568),"DD-MMM-YYYY")</f>
        <v>09-Dec-1959</v>
      </c>
      <c r="V1568">
        <f t="shared" si="74"/>
        <v>63</v>
      </c>
      <c r="W1568">
        <v>0</v>
      </c>
      <c r="X1568" s="22">
        <v>13390.56</v>
      </c>
      <c r="Y1568" t="s">
        <v>12</v>
      </c>
      <c r="Z1568" t="s">
        <v>12</v>
      </c>
      <c r="AA1568" t="s">
        <v>42</v>
      </c>
    </row>
    <row r="1569" spans="2:27" ht="15.5" x14ac:dyDescent="0.35">
      <c r="B1569" s="1" t="s">
        <v>805</v>
      </c>
      <c r="C1569" s="1" t="s">
        <v>3950</v>
      </c>
      <c r="D1569" t="s">
        <v>4734</v>
      </c>
      <c r="E1569" t="s">
        <v>7295</v>
      </c>
      <c r="F1569" t="s">
        <v>7294</v>
      </c>
      <c r="I1569" t="s">
        <v>805</v>
      </c>
      <c r="J1569">
        <v>19.53</v>
      </c>
      <c r="K1569" t="str">
        <f t="shared" si="72"/>
        <v>Normal Weight</v>
      </c>
      <c r="L1569">
        <v>6.09</v>
      </c>
      <c r="M1569" t="str">
        <f t="shared" si="73"/>
        <v>Prediabetes</v>
      </c>
      <c r="N1569" t="str">
        <f>PROPER('Medical Examinations'!D1567)</f>
        <v>Yes</v>
      </c>
      <c r="O1569" t="s">
        <v>2380</v>
      </c>
      <c r="P1569" t="s">
        <v>2380</v>
      </c>
      <c r="Q1569" s="20">
        <v>0</v>
      </c>
      <c r="R1569" t="str">
        <f>PROPER('Answer Data Cleaning'!AA1569)</f>
        <v>No</v>
      </c>
      <c r="T1569" t="s">
        <v>1598</v>
      </c>
      <c r="U1569" s="24" t="str">
        <f>TEXT(_xlfn.CONCAT('Answer Data Cleaning'!M1569,"-",'Answer Data Cleaning'!L1569,"-",'Answer Data Cleaning'!K1569),"DD-MMM-YYYY")</f>
        <v>25-Nov-1959</v>
      </c>
      <c r="V1569">
        <f t="shared" si="74"/>
        <v>63</v>
      </c>
      <c r="W1569">
        <v>0</v>
      </c>
      <c r="X1569" s="22">
        <v>13393.76</v>
      </c>
      <c r="Y1569" t="s">
        <v>12</v>
      </c>
      <c r="Z1569" t="s">
        <v>16</v>
      </c>
      <c r="AA1569" t="s">
        <v>42</v>
      </c>
    </row>
    <row r="1570" spans="2:27" ht="15.5" x14ac:dyDescent="0.35">
      <c r="B1570" s="1" t="s">
        <v>804</v>
      </c>
      <c r="C1570" s="1" t="s">
        <v>3951</v>
      </c>
      <c r="D1570" t="s">
        <v>4734</v>
      </c>
      <c r="E1570" t="s">
        <v>5407</v>
      </c>
      <c r="F1570" t="s">
        <v>7296</v>
      </c>
      <c r="I1570" t="s">
        <v>804</v>
      </c>
      <c r="J1570">
        <v>27.7</v>
      </c>
      <c r="K1570" t="str">
        <f t="shared" si="72"/>
        <v>Overweight</v>
      </c>
      <c r="L1570">
        <v>4.71</v>
      </c>
      <c r="M1570" t="str">
        <f t="shared" si="73"/>
        <v>Normal</v>
      </c>
      <c r="N1570" t="str">
        <f>PROPER('Medical Examinations'!D1568)</f>
        <v>No</v>
      </c>
      <c r="O1570" t="s">
        <v>2380</v>
      </c>
      <c r="P1570" t="s">
        <v>2380</v>
      </c>
      <c r="Q1570">
        <v>1</v>
      </c>
      <c r="R1570" t="str">
        <f>PROPER('Answer Data Cleaning'!AA1570)</f>
        <v>No</v>
      </c>
      <c r="T1570" t="s">
        <v>1599</v>
      </c>
      <c r="U1570" s="24" t="str">
        <f>TEXT(_xlfn.CONCAT('Answer Data Cleaning'!M1570,"-",'Answer Data Cleaning'!L1570,"-",'Answer Data Cleaning'!K1570),"DD-MMM-YYYY")</f>
        <v>20-Dec-1959</v>
      </c>
      <c r="V1570">
        <f t="shared" si="74"/>
        <v>63</v>
      </c>
      <c r="W1570">
        <v>0</v>
      </c>
      <c r="X1570" s="22">
        <v>13405.39</v>
      </c>
      <c r="Y1570" t="s">
        <v>12</v>
      </c>
      <c r="Z1570" t="s">
        <v>12</v>
      </c>
      <c r="AA1570" t="s">
        <v>13</v>
      </c>
    </row>
    <row r="1571" spans="2:27" ht="15.5" x14ac:dyDescent="0.35">
      <c r="B1571" s="1" t="s">
        <v>803</v>
      </c>
      <c r="C1571" s="1" t="s">
        <v>3952</v>
      </c>
      <c r="D1571" t="s">
        <v>4737</v>
      </c>
      <c r="E1571" t="s">
        <v>7297</v>
      </c>
      <c r="F1571" t="s">
        <v>5692</v>
      </c>
      <c r="I1571" t="s">
        <v>803</v>
      </c>
      <c r="J1571">
        <v>18.920000000000002</v>
      </c>
      <c r="K1571" t="str">
        <f t="shared" si="72"/>
        <v>Normal Weight</v>
      </c>
      <c r="L1571">
        <v>8.18</v>
      </c>
      <c r="M1571" t="str">
        <f t="shared" si="73"/>
        <v>Diabetes</v>
      </c>
      <c r="N1571" t="str">
        <f>PROPER('Medical Examinations'!D1569)</f>
        <v>No</v>
      </c>
      <c r="O1571" t="s">
        <v>2380</v>
      </c>
      <c r="P1571" t="s">
        <v>2380</v>
      </c>
      <c r="Q1571" s="20">
        <v>0</v>
      </c>
      <c r="R1571" t="str">
        <f>PROPER('Answer Data Cleaning'!AA1571)</f>
        <v>No</v>
      </c>
      <c r="T1571" t="s">
        <v>1600</v>
      </c>
      <c r="U1571" s="24" t="str">
        <f>TEXT(_xlfn.CONCAT('Answer Data Cleaning'!M1571,"-",'Answer Data Cleaning'!L1571,"-",'Answer Data Cleaning'!K1571),"DD-MMM-YYYY")</f>
        <v>19-Dec-1992</v>
      </c>
      <c r="V1571">
        <f t="shared" si="74"/>
        <v>30</v>
      </c>
      <c r="W1571">
        <v>0</v>
      </c>
      <c r="X1571" s="22">
        <v>13412.97</v>
      </c>
      <c r="Y1571" t="s">
        <v>12</v>
      </c>
      <c r="Z1571" t="s">
        <v>12</v>
      </c>
      <c r="AA1571" t="s">
        <v>249</v>
      </c>
    </row>
    <row r="1572" spans="2:27" ht="15.5" x14ac:dyDescent="0.35">
      <c r="B1572" s="1" t="s">
        <v>802</v>
      </c>
      <c r="C1572" s="1" t="s">
        <v>3953</v>
      </c>
      <c r="D1572" t="s">
        <v>4734</v>
      </c>
      <c r="E1572" t="s">
        <v>7299</v>
      </c>
      <c r="F1572" t="s">
        <v>7298</v>
      </c>
      <c r="I1572" t="s">
        <v>802</v>
      </c>
      <c r="J1572">
        <v>17.760000000000002</v>
      </c>
      <c r="K1572" t="str">
        <f t="shared" si="72"/>
        <v>Underweight</v>
      </c>
      <c r="L1572">
        <v>11.18</v>
      </c>
      <c r="M1572" t="str">
        <f t="shared" si="73"/>
        <v>Diabetes</v>
      </c>
      <c r="N1572" t="str">
        <f>PROPER('Medical Examinations'!D1570)</f>
        <v>Yes</v>
      </c>
      <c r="O1572" t="s">
        <v>2380</v>
      </c>
      <c r="P1572" t="s">
        <v>2380</v>
      </c>
      <c r="Q1572">
        <v>2</v>
      </c>
      <c r="R1572" t="str">
        <f>PROPER('Answer Data Cleaning'!AA1572)</f>
        <v>No</v>
      </c>
      <c r="T1572" t="s">
        <v>1601</v>
      </c>
      <c r="U1572" s="24" t="str">
        <f>TEXT(_xlfn.CONCAT('Answer Data Cleaning'!M1572,"-",'Answer Data Cleaning'!L1572,"-",'Answer Data Cleaning'!K1572),"DD-MMM-YYYY")</f>
        <v>22-Jul-1961</v>
      </c>
      <c r="V1572">
        <f t="shared" si="74"/>
        <v>61</v>
      </c>
      <c r="W1572">
        <v>0</v>
      </c>
      <c r="X1572" s="22">
        <v>13415.04</v>
      </c>
      <c r="Y1572" t="s">
        <v>12</v>
      </c>
      <c r="Z1572" t="s">
        <v>11</v>
      </c>
      <c r="AA1572" t="s">
        <v>23</v>
      </c>
    </row>
    <row r="1573" spans="2:27" ht="15.5" x14ac:dyDescent="0.35">
      <c r="B1573" s="1" t="s">
        <v>801</v>
      </c>
      <c r="C1573" s="1" t="s">
        <v>3954</v>
      </c>
      <c r="D1573" t="s">
        <v>4737</v>
      </c>
      <c r="E1573" t="s">
        <v>6507</v>
      </c>
      <c r="F1573" t="s">
        <v>7300</v>
      </c>
      <c r="I1573" t="s">
        <v>801</v>
      </c>
      <c r="J1573">
        <v>29.83</v>
      </c>
      <c r="K1573" t="str">
        <f t="shared" si="72"/>
        <v>Overweight</v>
      </c>
      <c r="L1573">
        <v>5.03</v>
      </c>
      <c r="M1573" t="str">
        <f t="shared" si="73"/>
        <v>Normal</v>
      </c>
      <c r="N1573" t="str">
        <f>PROPER('Medical Examinations'!D1571)</f>
        <v>Yes</v>
      </c>
      <c r="O1573" t="s">
        <v>2380</v>
      </c>
      <c r="P1573" t="s">
        <v>2380</v>
      </c>
      <c r="Q1573" s="20">
        <v>0</v>
      </c>
      <c r="R1573" t="str">
        <f>PROPER('Answer Data Cleaning'!AA1573)</f>
        <v>No</v>
      </c>
      <c r="T1573" t="s">
        <v>1602</v>
      </c>
      <c r="U1573" s="24" t="str">
        <f>TEXT(_xlfn.CONCAT('Answer Data Cleaning'!M1573,"-",'Answer Data Cleaning'!L1573,"-",'Answer Data Cleaning'!K1573),"DD-MMM-YYYY")</f>
        <v>17-Jun-1994</v>
      </c>
      <c r="V1573">
        <f t="shared" si="74"/>
        <v>28</v>
      </c>
      <c r="W1573">
        <v>0</v>
      </c>
      <c r="X1573" s="22">
        <v>13417.05</v>
      </c>
      <c r="Y1573" t="s">
        <v>12</v>
      </c>
      <c r="Z1573" t="s">
        <v>12</v>
      </c>
      <c r="AA1573" t="s">
        <v>23</v>
      </c>
    </row>
    <row r="1574" spans="2:27" ht="15.5" x14ac:dyDescent="0.35">
      <c r="B1574" s="1" t="s">
        <v>800</v>
      </c>
      <c r="C1574" s="1" t="s">
        <v>3955</v>
      </c>
      <c r="D1574" t="s">
        <v>4734</v>
      </c>
      <c r="E1574" t="s">
        <v>6515</v>
      </c>
      <c r="F1574" t="s">
        <v>7301</v>
      </c>
      <c r="I1574" t="s">
        <v>800</v>
      </c>
      <c r="J1574">
        <v>23.465</v>
      </c>
      <c r="K1574" t="str">
        <f t="shared" si="72"/>
        <v>Normal Weight</v>
      </c>
      <c r="L1574">
        <v>5.56</v>
      </c>
      <c r="M1574" t="str">
        <f t="shared" si="73"/>
        <v>Normal</v>
      </c>
      <c r="N1574" t="str">
        <f>PROPER('Medical Examinations'!D1572)</f>
        <v>No</v>
      </c>
      <c r="O1574" t="s">
        <v>2380</v>
      </c>
      <c r="P1574" t="s">
        <v>2380</v>
      </c>
      <c r="Q1574">
        <v>1</v>
      </c>
      <c r="R1574" t="str">
        <f>PROPER('Answer Data Cleaning'!AA1574)</f>
        <v>No</v>
      </c>
      <c r="T1574" t="s">
        <v>1603</v>
      </c>
      <c r="U1574" s="24" t="str">
        <f>TEXT(_xlfn.CONCAT('Answer Data Cleaning'!M1574,"-",'Answer Data Cleaning'!L1574,"-",'Answer Data Cleaning'!K1574),"DD-MMM-YYYY")</f>
        <v>03-Nov-1961</v>
      </c>
      <c r="V1574">
        <f t="shared" si="74"/>
        <v>61</v>
      </c>
      <c r="W1574">
        <v>0</v>
      </c>
      <c r="X1574" s="22">
        <v>13429.04</v>
      </c>
      <c r="Y1574" t="s">
        <v>12</v>
      </c>
      <c r="Z1574" t="s">
        <v>12</v>
      </c>
      <c r="AA1574" t="s">
        <v>23</v>
      </c>
    </row>
    <row r="1575" spans="2:27" ht="15.5" x14ac:dyDescent="0.35">
      <c r="B1575" s="1" t="s">
        <v>799</v>
      </c>
      <c r="C1575" s="1" t="s">
        <v>3956</v>
      </c>
      <c r="D1575" t="s">
        <v>4737</v>
      </c>
      <c r="E1575" t="s">
        <v>7302</v>
      </c>
      <c r="F1575" t="s">
        <v>5604</v>
      </c>
      <c r="I1575" t="s">
        <v>799</v>
      </c>
      <c r="J1575">
        <v>29.355</v>
      </c>
      <c r="K1575" t="str">
        <f t="shared" si="72"/>
        <v>Overweight</v>
      </c>
      <c r="L1575">
        <v>4.33</v>
      </c>
      <c r="M1575" t="str">
        <f t="shared" si="73"/>
        <v>Normal</v>
      </c>
      <c r="N1575" t="str">
        <f>PROPER('Medical Examinations'!D1573)</f>
        <v>No</v>
      </c>
      <c r="O1575" t="s">
        <v>2380</v>
      </c>
      <c r="P1575" t="s">
        <v>2380</v>
      </c>
      <c r="Q1575" s="20">
        <v>0</v>
      </c>
      <c r="R1575" t="str">
        <f>PROPER('Answer Data Cleaning'!AA1575)</f>
        <v>No</v>
      </c>
      <c r="T1575" t="s">
        <v>1604</v>
      </c>
      <c r="U1575" s="24" t="str">
        <f>TEXT(_xlfn.CONCAT('Answer Data Cleaning'!M1575,"-",'Answer Data Cleaning'!L1575,"-",'Answer Data Cleaning'!K1575),"DD-MMM-YYYY")</f>
        <v>14-Nov-1966</v>
      </c>
      <c r="V1575">
        <f t="shared" si="74"/>
        <v>56</v>
      </c>
      <c r="W1575">
        <v>3</v>
      </c>
      <c r="X1575" s="22">
        <v>13430.27</v>
      </c>
      <c r="Y1575" t="s">
        <v>12</v>
      </c>
      <c r="Z1575" t="s">
        <v>12</v>
      </c>
      <c r="AA1575" t="s">
        <v>247</v>
      </c>
    </row>
    <row r="1576" spans="2:27" ht="15.5" x14ac:dyDescent="0.35">
      <c r="B1576" s="1" t="s">
        <v>798</v>
      </c>
      <c r="C1576" s="1" t="s">
        <v>3957</v>
      </c>
      <c r="D1576" t="s">
        <v>4737</v>
      </c>
      <c r="E1576" t="s">
        <v>7304</v>
      </c>
      <c r="F1576" t="s">
        <v>7303</v>
      </c>
      <c r="I1576" t="s">
        <v>798</v>
      </c>
      <c r="J1576">
        <v>35.49</v>
      </c>
      <c r="K1576" t="str">
        <f t="shared" si="72"/>
        <v>Obesity</v>
      </c>
      <c r="L1576">
        <v>5.21</v>
      </c>
      <c r="M1576" t="str">
        <f t="shared" si="73"/>
        <v>Normal</v>
      </c>
      <c r="N1576" t="str">
        <f>PROPER('Medical Examinations'!D1574)</f>
        <v>Yes</v>
      </c>
      <c r="O1576" t="s">
        <v>2380</v>
      </c>
      <c r="P1576" t="s">
        <v>2383</v>
      </c>
      <c r="Q1576">
        <v>1</v>
      </c>
      <c r="R1576" t="str">
        <f>PROPER('Answer Data Cleaning'!AA1576)</f>
        <v>No</v>
      </c>
      <c r="T1576" t="s">
        <v>1605</v>
      </c>
      <c r="U1576" s="24" t="str">
        <f>TEXT(_xlfn.CONCAT('Answer Data Cleaning'!M1576,"-",'Answer Data Cleaning'!L1576,"-",'Answer Data Cleaning'!K1576),"DD-MMM-YYYY")</f>
        <v>29-Jun-1975</v>
      </c>
      <c r="V1576">
        <f t="shared" si="74"/>
        <v>47</v>
      </c>
      <c r="W1576">
        <v>1</v>
      </c>
      <c r="X1576" s="22">
        <v>13440.7</v>
      </c>
      <c r="Y1576" t="s">
        <v>12</v>
      </c>
      <c r="Z1576" t="s">
        <v>11</v>
      </c>
      <c r="AA1576" t="s">
        <v>23</v>
      </c>
    </row>
    <row r="1577" spans="2:27" ht="15.5" x14ac:dyDescent="0.35">
      <c r="B1577" s="1" t="s">
        <v>797</v>
      </c>
      <c r="C1577" s="1" t="s">
        <v>3958</v>
      </c>
      <c r="D1577" t="s">
        <v>4737</v>
      </c>
      <c r="E1577" t="s">
        <v>7306</v>
      </c>
      <c r="F1577" t="s">
        <v>7305</v>
      </c>
      <c r="I1577" t="s">
        <v>797</v>
      </c>
      <c r="J1577">
        <v>26.315000000000001</v>
      </c>
      <c r="K1577" t="str">
        <f t="shared" si="72"/>
        <v>Overweight</v>
      </c>
      <c r="L1577">
        <v>5.89</v>
      </c>
      <c r="M1577" t="str">
        <f t="shared" si="73"/>
        <v>Prediabetes</v>
      </c>
      <c r="N1577" t="str">
        <f>PROPER('Medical Examinations'!D1575)</f>
        <v>No</v>
      </c>
      <c r="O1577" t="s">
        <v>2380</v>
      </c>
      <c r="P1577" t="s">
        <v>2380</v>
      </c>
      <c r="Q1577" s="20">
        <v>0</v>
      </c>
      <c r="R1577" t="str">
        <f>PROPER('Answer Data Cleaning'!AA1577)</f>
        <v>No</v>
      </c>
      <c r="T1577" t="s">
        <v>1606</v>
      </c>
      <c r="U1577" s="24" t="str">
        <f>TEXT(_xlfn.CONCAT('Answer Data Cleaning'!M1577,"-",'Answer Data Cleaning'!L1577,"-",'Answer Data Cleaning'!K1577),"DD-MMM-YYYY")</f>
        <v>13-Aug-1960</v>
      </c>
      <c r="V1577">
        <f t="shared" si="74"/>
        <v>62</v>
      </c>
      <c r="W1577">
        <v>0</v>
      </c>
      <c r="X1577" s="22">
        <v>13451.12</v>
      </c>
      <c r="Y1577" t="s">
        <v>12</v>
      </c>
      <c r="Z1577" t="s">
        <v>16</v>
      </c>
      <c r="AA1577" t="s">
        <v>42</v>
      </c>
    </row>
    <row r="1578" spans="2:27" ht="15.5" x14ac:dyDescent="0.35">
      <c r="B1578" s="1" t="s">
        <v>796</v>
      </c>
      <c r="C1578" s="1" t="s">
        <v>3959</v>
      </c>
      <c r="D1578" t="s">
        <v>4737</v>
      </c>
      <c r="E1578" t="s">
        <v>4782</v>
      </c>
      <c r="F1578" t="s">
        <v>7307</v>
      </c>
      <c r="I1578" t="s">
        <v>796</v>
      </c>
      <c r="J1578">
        <v>19.79</v>
      </c>
      <c r="K1578" t="str">
        <f t="shared" si="72"/>
        <v>Normal Weight</v>
      </c>
      <c r="L1578">
        <v>4.8099999999999996</v>
      </c>
      <c r="M1578" t="str">
        <f t="shared" si="73"/>
        <v>Normal</v>
      </c>
      <c r="N1578" t="str">
        <f>PROPER('Medical Examinations'!D1576)</f>
        <v>Yes</v>
      </c>
      <c r="O1578" t="s">
        <v>2380</v>
      </c>
      <c r="P1578" t="s">
        <v>2380</v>
      </c>
      <c r="Q1578" s="20">
        <v>0</v>
      </c>
      <c r="R1578" t="str">
        <f>PROPER('Answer Data Cleaning'!AA1578)</f>
        <v>No</v>
      </c>
      <c r="T1578" t="s">
        <v>1607</v>
      </c>
      <c r="U1578" s="24" t="str">
        <f>TEXT(_xlfn.CONCAT('Answer Data Cleaning'!M1578,"-",'Answer Data Cleaning'!L1578,"-",'Answer Data Cleaning'!K1578),"DD-MMM-YYYY")</f>
        <v>11-Jul-1960</v>
      </c>
      <c r="V1578">
        <f t="shared" si="74"/>
        <v>62</v>
      </c>
      <c r="W1578">
        <v>0</v>
      </c>
      <c r="X1578" s="22">
        <v>13457.96</v>
      </c>
      <c r="Y1578" t="s">
        <v>12</v>
      </c>
      <c r="Z1578" t="s">
        <v>16</v>
      </c>
      <c r="AA1578" t="s">
        <v>13</v>
      </c>
    </row>
    <row r="1579" spans="2:27" ht="15.5" x14ac:dyDescent="0.35">
      <c r="B1579" s="1" t="s">
        <v>795</v>
      </c>
      <c r="C1579" s="1" t="s">
        <v>3960</v>
      </c>
      <c r="D1579" t="s">
        <v>4734</v>
      </c>
      <c r="E1579" t="s">
        <v>7308</v>
      </c>
      <c r="F1579" t="s">
        <v>5718</v>
      </c>
      <c r="I1579" t="s">
        <v>795</v>
      </c>
      <c r="J1579">
        <v>40.564999999999998</v>
      </c>
      <c r="K1579" t="str">
        <f t="shared" si="72"/>
        <v>Obesity</v>
      </c>
      <c r="L1579">
        <v>5.66</v>
      </c>
      <c r="M1579" t="str">
        <f t="shared" si="73"/>
        <v>Normal</v>
      </c>
      <c r="N1579" t="str">
        <f>PROPER('Medical Examinations'!D1577)</f>
        <v>No</v>
      </c>
      <c r="O1579" t="s">
        <v>2380</v>
      </c>
      <c r="P1579" t="s">
        <v>2380</v>
      </c>
      <c r="Q1579">
        <v>1</v>
      </c>
      <c r="R1579" t="str">
        <f>PROPER('Answer Data Cleaning'!AA1579)</f>
        <v>No</v>
      </c>
      <c r="T1579" t="s">
        <v>1608</v>
      </c>
      <c r="U1579" s="24" t="str">
        <f>TEXT(_xlfn.CONCAT('Answer Data Cleaning'!M1579,"-",'Answer Data Cleaning'!L1579,"-",'Answer Data Cleaning'!K1579),"DD-MMM-YYYY")</f>
        <v>16-Dec-1960</v>
      </c>
      <c r="V1579">
        <f t="shared" si="74"/>
        <v>62</v>
      </c>
      <c r="W1579">
        <v>0</v>
      </c>
      <c r="X1579" s="22">
        <v>13462.52</v>
      </c>
      <c r="Y1579" t="s">
        <v>12</v>
      </c>
      <c r="Z1579" t="s">
        <v>11</v>
      </c>
      <c r="AA1579" t="s">
        <v>42</v>
      </c>
    </row>
    <row r="1580" spans="2:27" ht="15.5" x14ac:dyDescent="0.35">
      <c r="B1580" s="1" t="s">
        <v>794</v>
      </c>
      <c r="C1580" s="1" t="s">
        <v>3961</v>
      </c>
      <c r="D1580" t="s">
        <v>4737</v>
      </c>
      <c r="E1580" t="s">
        <v>7310</v>
      </c>
      <c r="F1580" t="s">
        <v>7309</v>
      </c>
      <c r="I1580" t="s">
        <v>794</v>
      </c>
      <c r="J1580">
        <v>18.03</v>
      </c>
      <c r="K1580" t="str">
        <f t="shared" si="72"/>
        <v>Underweight</v>
      </c>
      <c r="L1580">
        <v>10.66</v>
      </c>
      <c r="M1580" t="str">
        <f t="shared" si="73"/>
        <v>Diabetes</v>
      </c>
      <c r="N1580" t="str">
        <f>PROPER('Medical Examinations'!D1578)</f>
        <v>Yes</v>
      </c>
      <c r="O1580" t="s">
        <v>2380</v>
      </c>
      <c r="P1580" t="s">
        <v>2380</v>
      </c>
      <c r="Q1580">
        <v>2</v>
      </c>
      <c r="R1580" t="str">
        <f>PROPER('Answer Data Cleaning'!AA1580)</f>
        <v>No</v>
      </c>
      <c r="T1580" t="s">
        <v>1609</v>
      </c>
      <c r="U1580" s="24" t="str">
        <f>TEXT(_xlfn.CONCAT('Answer Data Cleaning'!M1580,"-",'Answer Data Cleaning'!L1580,"-",'Answer Data Cleaning'!K1580),"DD-MMM-YYYY")</f>
        <v>19-Aug-1985</v>
      </c>
      <c r="V1580">
        <f t="shared" si="74"/>
        <v>37</v>
      </c>
      <c r="W1580">
        <v>3</v>
      </c>
      <c r="X1580" s="22">
        <v>13465.8</v>
      </c>
      <c r="Y1580" t="s">
        <v>12</v>
      </c>
      <c r="Z1580" t="s">
        <v>16</v>
      </c>
      <c r="AA1580" t="s">
        <v>23</v>
      </c>
    </row>
    <row r="1581" spans="2:27" ht="15.5" x14ac:dyDescent="0.35">
      <c r="B1581" s="1" t="s">
        <v>793</v>
      </c>
      <c r="C1581" s="1" t="s">
        <v>3962</v>
      </c>
      <c r="D1581" t="s">
        <v>4737</v>
      </c>
      <c r="E1581" t="s">
        <v>7312</v>
      </c>
      <c r="F1581" t="s">
        <v>7311</v>
      </c>
      <c r="I1581" t="s">
        <v>793</v>
      </c>
      <c r="J1581">
        <v>34.65</v>
      </c>
      <c r="K1581" t="str">
        <f t="shared" si="72"/>
        <v>Obesity</v>
      </c>
      <c r="L1581">
        <v>5.98</v>
      </c>
      <c r="M1581" t="str">
        <f t="shared" si="73"/>
        <v>Prediabetes</v>
      </c>
      <c r="N1581" t="str">
        <f>PROPER('Medical Examinations'!D1579)</f>
        <v>Yes</v>
      </c>
      <c r="O1581" t="s">
        <v>2380</v>
      </c>
      <c r="P1581" t="s">
        <v>2380</v>
      </c>
      <c r="Q1581" s="20">
        <v>0</v>
      </c>
      <c r="R1581" t="str">
        <f>PROPER('Answer Data Cleaning'!AA1581)</f>
        <v>No</v>
      </c>
      <c r="T1581" t="s">
        <v>1610</v>
      </c>
      <c r="U1581" s="24" t="str">
        <f>TEXT(_xlfn.CONCAT('Answer Data Cleaning'!M1581,"-",'Answer Data Cleaning'!L1581,"-",'Answer Data Cleaning'!K1581),"DD-MMM-YYYY")</f>
        <v>28-Jul-1960</v>
      </c>
      <c r="V1581">
        <f t="shared" si="74"/>
        <v>62</v>
      </c>
      <c r="W1581">
        <v>0</v>
      </c>
      <c r="X1581" s="22">
        <v>13470.8</v>
      </c>
      <c r="Y1581" t="s">
        <v>12</v>
      </c>
      <c r="Z1581" t="s">
        <v>11</v>
      </c>
      <c r="AA1581" t="s">
        <v>13</v>
      </c>
    </row>
    <row r="1582" spans="2:27" ht="15.5" x14ac:dyDescent="0.35">
      <c r="B1582" s="1" t="s">
        <v>792</v>
      </c>
      <c r="C1582" s="1" t="s">
        <v>3963</v>
      </c>
      <c r="D1582" t="s">
        <v>4734</v>
      </c>
      <c r="E1582" t="s">
        <v>7313</v>
      </c>
      <c r="F1582" t="s">
        <v>5888</v>
      </c>
      <c r="I1582" t="s">
        <v>792</v>
      </c>
      <c r="J1582">
        <v>42.94</v>
      </c>
      <c r="K1582" t="str">
        <f t="shared" si="72"/>
        <v>Obesity</v>
      </c>
      <c r="L1582">
        <v>4.34</v>
      </c>
      <c r="M1582" t="str">
        <f t="shared" si="73"/>
        <v>Normal</v>
      </c>
      <c r="N1582" t="str">
        <f>PROPER('Medical Examinations'!D1580)</f>
        <v>No</v>
      </c>
      <c r="O1582" t="s">
        <v>2380</v>
      </c>
      <c r="P1582" t="s">
        <v>2380</v>
      </c>
      <c r="Q1582" s="20">
        <v>0</v>
      </c>
      <c r="R1582" t="str">
        <f>PROPER('Answer Data Cleaning'!AA1582)</f>
        <v>No</v>
      </c>
      <c r="T1582" t="s">
        <v>1611</v>
      </c>
      <c r="U1582" s="24" t="str">
        <f>TEXT(_xlfn.CONCAT('Answer Data Cleaning'!M1582,"-",'Answer Data Cleaning'!L1582,"-",'Answer Data Cleaning'!K1582),"DD-MMM-YYYY")</f>
        <v>24-Jul-1960</v>
      </c>
      <c r="V1582">
        <f t="shared" si="74"/>
        <v>62</v>
      </c>
      <c r="W1582">
        <v>0</v>
      </c>
      <c r="X1582" s="22">
        <v>13470.86</v>
      </c>
      <c r="Y1582" t="s">
        <v>12</v>
      </c>
      <c r="Z1582" t="s">
        <v>12</v>
      </c>
      <c r="AA1582" t="s">
        <v>42</v>
      </c>
    </row>
    <row r="1583" spans="2:27" ht="15.5" x14ac:dyDescent="0.35">
      <c r="B1583" s="1" t="s">
        <v>791</v>
      </c>
      <c r="C1583" s="1" t="s">
        <v>3964</v>
      </c>
      <c r="D1583" t="s">
        <v>4737</v>
      </c>
      <c r="E1583" t="s">
        <v>5031</v>
      </c>
      <c r="F1583" t="s">
        <v>7314</v>
      </c>
      <c r="I1583" t="s">
        <v>791</v>
      </c>
      <c r="J1583">
        <v>31.254999999999999</v>
      </c>
      <c r="K1583" t="str">
        <f t="shared" si="72"/>
        <v>Obesity</v>
      </c>
      <c r="L1583">
        <v>5.17</v>
      </c>
      <c r="M1583" t="str">
        <f t="shared" si="73"/>
        <v>Normal</v>
      </c>
      <c r="N1583" t="str">
        <f>PROPER('Medical Examinations'!D1581)</f>
        <v>No</v>
      </c>
      <c r="O1583" t="s">
        <v>2380</v>
      </c>
      <c r="P1583" t="s">
        <v>2380</v>
      </c>
      <c r="Q1583" s="20">
        <v>0</v>
      </c>
      <c r="R1583" t="str">
        <f>PROPER('Answer Data Cleaning'!AA1583)</f>
        <v>No</v>
      </c>
      <c r="T1583" t="s">
        <v>1612</v>
      </c>
      <c r="U1583" s="24" t="str">
        <f>TEXT(_xlfn.CONCAT('Answer Data Cleaning'!M1583,"-",'Answer Data Cleaning'!L1583,"-",'Answer Data Cleaning'!K1583),"DD-MMM-YYYY")</f>
        <v>07-Aug-1975</v>
      </c>
      <c r="V1583">
        <f t="shared" si="74"/>
        <v>47</v>
      </c>
      <c r="W1583">
        <v>1</v>
      </c>
      <c r="X1583" s="22">
        <v>13472.19</v>
      </c>
      <c r="Y1583" t="s">
        <v>12</v>
      </c>
      <c r="Z1583" t="s">
        <v>11</v>
      </c>
      <c r="AA1583" t="s">
        <v>23</v>
      </c>
    </row>
    <row r="1584" spans="2:27" ht="15.5" x14ac:dyDescent="0.35">
      <c r="B1584" s="1" t="s">
        <v>790</v>
      </c>
      <c r="C1584" s="1" t="s">
        <v>3965</v>
      </c>
      <c r="D1584" t="s">
        <v>4737</v>
      </c>
      <c r="E1584" t="s">
        <v>7316</v>
      </c>
      <c r="F1584" t="s">
        <v>7315</v>
      </c>
      <c r="I1584" t="s">
        <v>790</v>
      </c>
      <c r="J1584">
        <v>45.43</v>
      </c>
      <c r="K1584" t="str">
        <f t="shared" si="72"/>
        <v>Obesity</v>
      </c>
      <c r="L1584">
        <v>4.2300000000000004</v>
      </c>
      <c r="M1584" t="str">
        <f t="shared" si="73"/>
        <v>Normal</v>
      </c>
      <c r="N1584" t="str">
        <f>PROPER('Medical Examinations'!D1582)</f>
        <v>Yes</v>
      </c>
      <c r="O1584" t="s">
        <v>2380</v>
      </c>
      <c r="P1584" t="s">
        <v>2383</v>
      </c>
      <c r="Q1584">
        <v>1</v>
      </c>
      <c r="R1584" t="str">
        <f>PROPER('Answer Data Cleaning'!AA1584)</f>
        <v>No</v>
      </c>
      <c r="T1584" t="s">
        <v>1613</v>
      </c>
      <c r="U1584" s="24" t="str">
        <f>TEXT(_xlfn.CONCAT('Answer Data Cleaning'!M1584,"-",'Answer Data Cleaning'!L1584,"-",'Answer Data Cleaning'!K1584),"DD-MMM-YYYY")</f>
        <v>30-Aug-1990</v>
      </c>
      <c r="V1584">
        <f t="shared" si="74"/>
        <v>32</v>
      </c>
      <c r="W1584">
        <v>3</v>
      </c>
      <c r="X1584" s="22">
        <v>13480.83</v>
      </c>
      <c r="Y1584" t="s">
        <v>12</v>
      </c>
      <c r="Z1584" t="s">
        <v>11</v>
      </c>
      <c r="AA1584" t="s">
        <v>249</v>
      </c>
    </row>
    <row r="1585" spans="2:27" ht="15.5" x14ac:dyDescent="0.35">
      <c r="B1585" s="1" t="s">
        <v>789</v>
      </c>
      <c r="C1585" s="1" t="s">
        <v>3966</v>
      </c>
      <c r="D1585" t="s">
        <v>4737</v>
      </c>
      <c r="E1585" t="s">
        <v>7317</v>
      </c>
      <c r="F1585" t="s">
        <v>5359</v>
      </c>
      <c r="I1585" t="s">
        <v>789</v>
      </c>
      <c r="J1585">
        <v>32.340000000000003</v>
      </c>
      <c r="K1585" t="str">
        <f t="shared" si="72"/>
        <v>Obesity</v>
      </c>
      <c r="L1585">
        <v>4.88</v>
      </c>
      <c r="M1585" t="str">
        <f t="shared" si="73"/>
        <v>Normal</v>
      </c>
      <c r="N1585" t="str">
        <f>PROPER('Medical Examinations'!D1583)</f>
        <v>Yes</v>
      </c>
      <c r="O1585" t="s">
        <v>2380</v>
      </c>
      <c r="P1585" t="s">
        <v>2383</v>
      </c>
      <c r="Q1585">
        <v>1</v>
      </c>
      <c r="R1585" t="str">
        <f>PROPER('Answer Data Cleaning'!AA1585)</f>
        <v>No</v>
      </c>
      <c r="T1585" t="s">
        <v>1614</v>
      </c>
      <c r="U1585" s="24" t="str">
        <f>TEXT(_xlfn.CONCAT('Answer Data Cleaning'!M1585,"-",'Answer Data Cleaning'!L1585,"-",'Answer Data Cleaning'!K1585),"DD-MMM-YYYY")</f>
        <v>14-Oct-1963</v>
      </c>
      <c r="V1585">
        <f t="shared" si="74"/>
        <v>59</v>
      </c>
      <c r="W1585">
        <v>0</v>
      </c>
      <c r="X1585" s="22">
        <v>13511.28</v>
      </c>
      <c r="Y1585" t="s">
        <v>12</v>
      </c>
      <c r="Z1585" t="s">
        <v>16</v>
      </c>
      <c r="AA1585" t="s">
        <v>23</v>
      </c>
    </row>
    <row r="1586" spans="2:27" ht="15.5" x14ac:dyDescent="0.35">
      <c r="B1586" s="1" t="s">
        <v>788</v>
      </c>
      <c r="C1586" s="1" t="s">
        <v>3967</v>
      </c>
      <c r="D1586" t="s">
        <v>5612</v>
      </c>
      <c r="E1586" t="s">
        <v>7319</v>
      </c>
      <c r="F1586" t="s">
        <v>7318</v>
      </c>
      <c r="I1586" t="s">
        <v>788</v>
      </c>
      <c r="J1586">
        <v>25.46</v>
      </c>
      <c r="K1586" t="str">
        <f t="shared" si="72"/>
        <v>Overweight</v>
      </c>
      <c r="L1586">
        <v>9.7100000000000009</v>
      </c>
      <c r="M1586" t="str">
        <f t="shared" si="73"/>
        <v>Diabetes</v>
      </c>
      <c r="N1586" t="str">
        <f>PROPER('Medical Examinations'!D1584)</f>
        <v>Yes</v>
      </c>
      <c r="O1586" t="s">
        <v>2380</v>
      </c>
      <c r="P1586" t="s">
        <v>2380</v>
      </c>
      <c r="Q1586">
        <v>1</v>
      </c>
      <c r="R1586" t="str">
        <f>PROPER('Answer Data Cleaning'!AA1586)</f>
        <v>No</v>
      </c>
      <c r="T1586" t="s">
        <v>1615</v>
      </c>
      <c r="U1586" s="24" t="str">
        <f>TEXT(_xlfn.CONCAT('Answer Data Cleaning'!M1586,"-",'Answer Data Cleaning'!L1586,"-",'Answer Data Cleaning'!K1586),"DD-MMM-YYYY")</f>
        <v>11-Jul-1960</v>
      </c>
      <c r="V1586">
        <f t="shared" si="74"/>
        <v>62</v>
      </c>
      <c r="W1586">
        <v>0</v>
      </c>
      <c r="X1586" s="22">
        <v>13555</v>
      </c>
      <c r="Y1586" t="s">
        <v>12</v>
      </c>
      <c r="Z1586" t="s">
        <v>12</v>
      </c>
      <c r="AA1586" t="s">
        <v>356</v>
      </c>
    </row>
    <row r="1587" spans="2:27" ht="15.5" x14ac:dyDescent="0.35">
      <c r="B1587" s="1" t="s">
        <v>787</v>
      </c>
      <c r="C1587" s="1" t="s">
        <v>3968</v>
      </c>
      <c r="D1587" t="s">
        <v>4734</v>
      </c>
      <c r="E1587" t="s">
        <v>7321</v>
      </c>
      <c r="F1587" t="s">
        <v>7320</v>
      </c>
      <c r="I1587" t="s">
        <v>787</v>
      </c>
      <c r="J1587">
        <v>37.145000000000003</v>
      </c>
      <c r="K1587" t="str">
        <f t="shared" si="72"/>
        <v>Obesity</v>
      </c>
      <c r="L1587">
        <v>5.32</v>
      </c>
      <c r="M1587" t="str">
        <f t="shared" si="73"/>
        <v>Normal</v>
      </c>
      <c r="N1587" t="str">
        <f>PROPER('Medical Examinations'!D1585)</f>
        <v>No</v>
      </c>
      <c r="O1587" t="s">
        <v>2380</v>
      </c>
      <c r="P1587" t="s">
        <v>2380</v>
      </c>
      <c r="Q1587" s="20">
        <v>0</v>
      </c>
      <c r="R1587" t="str">
        <f>PROPER('Answer Data Cleaning'!AA1587)</f>
        <v>No</v>
      </c>
      <c r="T1587" t="s">
        <v>1616</v>
      </c>
      <c r="U1587" s="24" t="str">
        <f>TEXT(_xlfn.CONCAT('Answer Data Cleaning'!M1587,"-",'Answer Data Cleaning'!L1587,"-",'Answer Data Cleaning'!K1587),"DD-MMM-YYYY")</f>
        <v>15-Jul-1968</v>
      </c>
      <c r="V1587">
        <f t="shared" si="74"/>
        <v>54</v>
      </c>
      <c r="W1587">
        <v>0</v>
      </c>
      <c r="X1587" s="22">
        <v>13566.04</v>
      </c>
      <c r="Y1587" t="s">
        <v>12</v>
      </c>
      <c r="Z1587" t="s">
        <v>12</v>
      </c>
      <c r="AA1587" t="s">
        <v>535</v>
      </c>
    </row>
    <row r="1588" spans="2:27" ht="15.5" x14ac:dyDescent="0.35">
      <c r="B1588" s="1" t="s">
        <v>786</v>
      </c>
      <c r="C1588" s="1" t="s">
        <v>3969</v>
      </c>
      <c r="D1588" t="s">
        <v>5612</v>
      </c>
      <c r="E1588" t="s">
        <v>7323</v>
      </c>
      <c r="F1588" t="s">
        <v>7322</v>
      </c>
      <c r="I1588" t="s">
        <v>786</v>
      </c>
      <c r="J1588">
        <v>30.8</v>
      </c>
      <c r="K1588" t="str">
        <f t="shared" si="72"/>
        <v>Obesity</v>
      </c>
      <c r="L1588">
        <v>5.83</v>
      </c>
      <c r="M1588" t="str">
        <f t="shared" si="73"/>
        <v>Prediabetes</v>
      </c>
      <c r="N1588" t="str">
        <f>PROPER('Medical Examinations'!D1586)</f>
        <v>Yes</v>
      </c>
      <c r="O1588" t="s">
        <v>2380</v>
      </c>
      <c r="P1588" t="s">
        <v>2380</v>
      </c>
      <c r="Q1588" s="20">
        <v>0</v>
      </c>
      <c r="R1588" t="str">
        <f>PROPER('Answer Data Cleaning'!AA1588)</f>
        <v>No</v>
      </c>
      <c r="T1588" t="s">
        <v>1617</v>
      </c>
      <c r="U1588" s="24" t="str">
        <f>TEXT(_xlfn.CONCAT('Answer Data Cleaning'!M1588,"-",'Answer Data Cleaning'!L1588,"-",'Answer Data Cleaning'!K1588),"DD-MMM-YYYY")</f>
        <v>14-Aug-1992</v>
      </c>
      <c r="V1588">
        <f t="shared" si="74"/>
        <v>30</v>
      </c>
      <c r="W1588">
        <v>0</v>
      </c>
      <c r="X1588" s="22">
        <v>13588.17</v>
      </c>
      <c r="Y1588" t="s">
        <v>12</v>
      </c>
      <c r="Z1588" t="s">
        <v>16</v>
      </c>
      <c r="AA1588" t="s">
        <v>23</v>
      </c>
    </row>
    <row r="1589" spans="2:27" ht="15.5" x14ac:dyDescent="0.35">
      <c r="B1589" s="1" t="s">
        <v>785</v>
      </c>
      <c r="C1589" s="1" t="s">
        <v>3970</v>
      </c>
      <c r="D1589" t="s">
        <v>4734</v>
      </c>
      <c r="E1589" t="s">
        <v>7325</v>
      </c>
      <c r="F1589" t="s">
        <v>7324</v>
      </c>
      <c r="I1589" t="s">
        <v>785</v>
      </c>
      <c r="J1589">
        <v>29.5</v>
      </c>
      <c r="K1589" t="str">
        <f t="shared" si="72"/>
        <v>Overweight</v>
      </c>
      <c r="L1589">
        <v>5.54</v>
      </c>
      <c r="M1589" t="str">
        <f t="shared" si="73"/>
        <v>Normal</v>
      </c>
      <c r="N1589" t="str">
        <f>PROPER('Medical Examinations'!D1587)</f>
        <v>Yes</v>
      </c>
      <c r="O1589" t="s">
        <v>2380</v>
      </c>
      <c r="P1589" t="s">
        <v>2380</v>
      </c>
      <c r="Q1589" s="20">
        <v>0</v>
      </c>
      <c r="R1589" t="str">
        <f>PROPER('Answer Data Cleaning'!AA1589)</f>
        <v>No</v>
      </c>
      <c r="T1589" t="s">
        <v>1618</v>
      </c>
      <c r="U1589" s="24" t="str">
        <f>TEXT(_xlfn.CONCAT('Answer Data Cleaning'!M1589,"-",'Answer Data Cleaning'!L1589,"-",'Answer Data Cleaning'!K1589),"DD-MMM-YYYY")</f>
        <v>10-Sep-1964</v>
      </c>
      <c r="V1589">
        <f t="shared" si="74"/>
        <v>58</v>
      </c>
      <c r="W1589">
        <v>2</v>
      </c>
      <c r="X1589" s="22">
        <v>13607.37</v>
      </c>
      <c r="Y1589" t="s">
        <v>12</v>
      </c>
      <c r="Z1589" t="s">
        <v>16</v>
      </c>
      <c r="AA1589" t="s">
        <v>247</v>
      </c>
    </row>
    <row r="1590" spans="2:27" ht="15.5" x14ac:dyDescent="0.35">
      <c r="B1590" s="1" t="s">
        <v>784</v>
      </c>
      <c r="C1590" s="1" t="s">
        <v>3971</v>
      </c>
      <c r="D1590" t="s">
        <v>4737</v>
      </c>
      <c r="E1590" t="s">
        <v>7327</v>
      </c>
      <c r="F1590" t="s">
        <v>7326</v>
      </c>
      <c r="I1590" t="s">
        <v>784</v>
      </c>
      <c r="J1590">
        <v>43.39</v>
      </c>
      <c r="K1590" t="str">
        <f t="shared" si="72"/>
        <v>Obesity</v>
      </c>
      <c r="L1590">
        <v>5.85</v>
      </c>
      <c r="M1590" t="str">
        <f t="shared" si="73"/>
        <v>Prediabetes</v>
      </c>
      <c r="N1590" t="str">
        <f>PROPER('Medical Examinations'!D1588)</f>
        <v>No</v>
      </c>
      <c r="O1590" t="s">
        <v>2382</v>
      </c>
      <c r="P1590" t="s">
        <v>2380</v>
      </c>
      <c r="Q1590">
        <v>1</v>
      </c>
      <c r="R1590" t="str">
        <f>PROPER('Answer Data Cleaning'!AA1590)</f>
        <v>No</v>
      </c>
      <c r="T1590" t="s">
        <v>1619</v>
      </c>
      <c r="U1590" s="24" t="str">
        <f>TEXT(_xlfn.CONCAT('Answer Data Cleaning'!M1590,"-",'Answer Data Cleaning'!L1590,"-",'Answer Data Cleaning'!K1590),"DD-MMM-YYYY")</f>
        <v>18-Nov-1961</v>
      </c>
      <c r="V1590">
        <f t="shared" si="74"/>
        <v>61</v>
      </c>
      <c r="W1590">
        <v>0</v>
      </c>
      <c r="X1590" s="22">
        <v>13616.36</v>
      </c>
      <c r="Y1590" t="s">
        <v>12</v>
      </c>
      <c r="Z1590" t="s">
        <v>12</v>
      </c>
      <c r="AA1590" t="s">
        <v>247</v>
      </c>
    </row>
    <row r="1591" spans="2:27" ht="15.5" x14ac:dyDescent="0.35">
      <c r="B1591" s="1" t="s">
        <v>783</v>
      </c>
      <c r="C1591" s="1" t="s">
        <v>3972</v>
      </c>
      <c r="D1591" t="s">
        <v>4737</v>
      </c>
      <c r="E1591" t="s">
        <v>7329</v>
      </c>
      <c r="F1591" t="s">
        <v>7328</v>
      </c>
      <c r="I1591" t="s">
        <v>783</v>
      </c>
      <c r="J1591">
        <v>15.08</v>
      </c>
      <c r="K1591" t="str">
        <f t="shared" si="72"/>
        <v>Underweight</v>
      </c>
      <c r="L1591">
        <v>4.8499999999999996</v>
      </c>
      <c r="M1591" t="str">
        <f t="shared" si="73"/>
        <v>Normal</v>
      </c>
      <c r="N1591" t="str">
        <f>PROPER('Medical Examinations'!D1589)</f>
        <v>Yes</v>
      </c>
      <c r="O1591" t="s">
        <v>2380</v>
      </c>
      <c r="P1591" t="s">
        <v>2383</v>
      </c>
      <c r="Q1591">
        <v>1</v>
      </c>
      <c r="R1591" t="str">
        <f>PROPER('Answer Data Cleaning'!AA1591)</f>
        <v>No</v>
      </c>
      <c r="T1591" t="s">
        <v>1620</v>
      </c>
      <c r="U1591" s="24" t="str">
        <f>TEXT(_xlfn.CONCAT('Answer Data Cleaning'!M1591,"-",'Answer Data Cleaning'!L1591,"-",'Answer Data Cleaning'!K1591),"DD-MMM-YYYY")</f>
        <v>26-Jul-1969</v>
      </c>
      <c r="V1591">
        <f t="shared" si="74"/>
        <v>53</v>
      </c>
      <c r="W1591">
        <v>0</v>
      </c>
      <c r="X1591" s="22">
        <v>13622.01</v>
      </c>
      <c r="Y1591" t="s">
        <v>12</v>
      </c>
      <c r="Z1591" t="s">
        <v>12</v>
      </c>
      <c r="AA1591" t="s">
        <v>23</v>
      </c>
    </row>
    <row r="1592" spans="2:27" ht="15.5" x14ac:dyDescent="0.35">
      <c r="B1592" s="1" t="s">
        <v>782</v>
      </c>
      <c r="C1592" s="1" t="s">
        <v>3973</v>
      </c>
      <c r="D1592" t="s">
        <v>4734</v>
      </c>
      <c r="E1592" t="s">
        <v>7331</v>
      </c>
      <c r="F1592" t="s">
        <v>7330</v>
      </c>
      <c r="I1592" t="s">
        <v>782</v>
      </c>
      <c r="J1592">
        <v>20.48</v>
      </c>
      <c r="K1592" t="str">
        <f t="shared" si="72"/>
        <v>Normal Weight</v>
      </c>
      <c r="L1592">
        <v>11.09</v>
      </c>
      <c r="M1592" t="str">
        <f t="shared" si="73"/>
        <v>Diabetes</v>
      </c>
      <c r="N1592" t="str">
        <f>PROPER('Medical Examinations'!D1590)</f>
        <v>No</v>
      </c>
      <c r="O1592" t="s">
        <v>2380</v>
      </c>
      <c r="P1592" t="s">
        <v>2380</v>
      </c>
      <c r="Q1592" s="20">
        <v>0</v>
      </c>
      <c r="R1592" t="str">
        <f>PROPER('Answer Data Cleaning'!AA1592)</f>
        <v>No</v>
      </c>
      <c r="T1592" t="s">
        <v>1621</v>
      </c>
      <c r="U1592" s="24" t="str">
        <f>TEXT(_xlfn.CONCAT('Answer Data Cleaning'!M1592,"-",'Answer Data Cleaning'!L1592,"-",'Answer Data Cleaning'!K1592),"DD-MMM-YYYY")</f>
        <v>24-Dec-1961</v>
      </c>
      <c r="V1592">
        <f t="shared" si="74"/>
        <v>61</v>
      </c>
      <c r="W1592">
        <v>0</v>
      </c>
      <c r="X1592" s="22">
        <v>13635.64</v>
      </c>
      <c r="Y1592" t="s">
        <v>12</v>
      </c>
      <c r="Z1592" t="s">
        <v>12</v>
      </c>
      <c r="AA1592" t="s">
        <v>247</v>
      </c>
    </row>
    <row r="1593" spans="2:27" ht="15.5" x14ac:dyDescent="0.35">
      <c r="B1593" s="1" t="s">
        <v>781</v>
      </c>
      <c r="C1593" s="1" t="s">
        <v>3974</v>
      </c>
      <c r="D1593" t="s">
        <v>4737</v>
      </c>
      <c r="E1593" t="s">
        <v>5491</v>
      </c>
      <c r="F1593" t="s">
        <v>5293</v>
      </c>
      <c r="I1593" t="s">
        <v>781</v>
      </c>
      <c r="J1593">
        <v>34.450000000000003</v>
      </c>
      <c r="K1593" t="str">
        <f t="shared" si="72"/>
        <v>Obesity</v>
      </c>
      <c r="L1593">
        <v>5.58</v>
      </c>
      <c r="M1593" t="str">
        <f t="shared" si="73"/>
        <v>Normal</v>
      </c>
      <c r="N1593" t="str">
        <f>PROPER('Medical Examinations'!D1591)</f>
        <v>Yes</v>
      </c>
      <c r="O1593" t="s">
        <v>2380</v>
      </c>
      <c r="P1593" t="s">
        <v>2380</v>
      </c>
      <c r="Q1593" s="20">
        <v>0</v>
      </c>
      <c r="R1593" t="str">
        <f>PROPER('Answer Data Cleaning'!AA1593)</f>
        <v>No</v>
      </c>
      <c r="T1593" t="s">
        <v>1622</v>
      </c>
      <c r="U1593" s="24" t="str">
        <f>TEXT(_xlfn.CONCAT('Answer Data Cleaning'!M1593,"-",'Answer Data Cleaning'!L1593,"-",'Answer Data Cleaning'!K1593),"DD-MMM-YYYY")</f>
        <v>20-Jul-1984</v>
      </c>
      <c r="V1593">
        <f t="shared" si="74"/>
        <v>38</v>
      </c>
      <c r="W1593">
        <v>3</v>
      </c>
      <c r="X1593" s="22">
        <v>13638.06</v>
      </c>
      <c r="Y1593" t="s">
        <v>12</v>
      </c>
      <c r="Z1593" t="s">
        <v>12</v>
      </c>
      <c r="AA1593" t="s">
        <v>249</v>
      </c>
    </row>
    <row r="1594" spans="2:27" ht="15.5" x14ac:dyDescent="0.35">
      <c r="B1594" s="1" t="s">
        <v>780</v>
      </c>
      <c r="C1594" s="1" t="s">
        <v>3975</v>
      </c>
      <c r="D1594" t="s">
        <v>4737</v>
      </c>
      <c r="E1594" t="s">
        <v>5666</v>
      </c>
      <c r="F1594" t="s">
        <v>7332</v>
      </c>
      <c r="I1594" t="s">
        <v>780</v>
      </c>
      <c r="J1594">
        <v>34.21</v>
      </c>
      <c r="K1594" t="str">
        <f t="shared" si="72"/>
        <v>Obesity</v>
      </c>
      <c r="L1594">
        <v>9.7200000000000006</v>
      </c>
      <c r="M1594" t="str">
        <f t="shared" si="73"/>
        <v>Diabetes</v>
      </c>
      <c r="N1594" t="str">
        <f>PROPER('Medical Examinations'!D1592)</f>
        <v>Yes</v>
      </c>
      <c r="O1594" t="s">
        <v>2380</v>
      </c>
      <c r="P1594" t="s">
        <v>2380</v>
      </c>
      <c r="Q1594" s="20">
        <v>0</v>
      </c>
      <c r="R1594" t="str">
        <f>PROPER('Answer Data Cleaning'!AA1594)</f>
        <v>No</v>
      </c>
      <c r="T1594" t="s">
        <v>1623</v>
      </c>
      <c r="U1594" s="24" t="str">
        <f>TEXT(_xlfn.CONCAT('Answer Data Cleaning'!M1594,"-",'Answer Data Cleaning'!L1594,"-",'Answer Data Cleaning'!K1594),"DD-MMM-YYYY")</f>
        <v>04-Aug-1963</v>
      </c>
      <c r="V1594">
        <f t="shared" si="74"/>
        <v>59</v>
      </c>
      <c r="W1594">
        <v>0</v>
      </c>
      <c r="X1594" s="22">
        <v>13677.68</v>
      </c>
      <c r="Y1594" t="s">
        <v>12</v>
      </c>
      <c r="Z1594" t="s">
        <v>11</v>
      </c>
      <c r="AA1594" t="s">
        <v>300</v>
      </c>
    </row>
    <row r="1595" spans="2:27" ht="15.5" x14ac:dyDescent="0.35">
      <c r="B1595" s="1" t="s">
        <v>779</v>
      </c>
      <c r="C1595" s="1" t="s">
        <v>3976</v>
      </c>
      <c r="D1595" t="s">
        <v>4737</v>
      </c>
      <c r="E1595" t="s">
        <v>5147</v>
      </c>
      <c r="F1595" t="s">
        <v>7333</v>
      </c>
      <c r="I1595" t="s">
        <v>779</v>
      </c>
      <c r="J1595">
        <v>28.8</v>
      </c>
      <c r="K1595" t="str">
        <f t="shared" si="72"/>
        <v>Overweight</v>
      </c>
      <c r="L1595">
        <v>11.41</v>
      </c>
      <c r="M1595" t="str">
        <f t="shared" si="73"/>
        <v>Diabetes</v>
      </c>
      <c r="N1595" t="str">
        <f>PROPER('Medical Examinations'!D1593)</f>
        <v>Yes</v>
      </c>
      <c r="O1595" t="s">
        <v>2380</v>
      </c>
      <c r="P1595" t="s">
        <v>2380</v>
      </c>
      <c r="Q1595" s="20">
        <v>0</v>
      </c>
      <c r="R1595" t="str">
        <f>PROPER('Answer Data Cleaning'!AA1595)</f>
        <v>No</v>
      </c>
      <c r="T1595" t="s">
        <v>1624</v>
      </c>
      <c r="U1595" s="24" t="str">
        <f>TEXT(_xlfn.CONCAT('Answer Data Cleaning'!M1595,"-",'Answer Data Cleaning'!L1595,"-",'Answer Data Cleaning'!K1595),"DD-MMM-YYYY")</f>
        <v>14-Sep-1985</v>
      </c>
      <c r="V1595">
        <f t="shared" si="74"/>
        <v>37</v>
      </c>
      <c r="W1595">
        <v>3</v>
      </c>
      <c r="X1595" s="22">
        <v>13685.51</v>
      </c>
      <c r="Y1595" t="s">
        <v>12</v>
      </c>
      <c r="Z1595" t="s">
        <v>16</v>
      </c>
      <c r="AA1595" t="s">
        <v>535</v>
      </c>
    </row>
    <row r="1596" spans="2:27" ht="15.5" x14ac:dyDescent="0.35">
      <c r="B1596" s="1" t="s">
        <v>778</v>
      </c>
      <c r="C1596" s="1" t="s">
        <v>3977</v>
      </c>
      <c r="D1596" t="s">
        <v>5612</v>
      </c>
      <c r="E1596" t="s">
        <v>5682</v>
      </c>
      <c r="F1596" t="s">
        <v>7334</v>
      </c>
      <c r="I1596" t="s">
        <v>778</v>
      </c>
      <c r="J1596">
        <v>31.74</v>
      </c>
      <c r="K1596" t="str">
        <f t="shared" si="72"/>
        <v>Obesity</v>
      </c>
      <c r="L1596">
        <v>4.46</v>
      </c>
      <c r="M1596" t="str">
        <f t="shared" si="73"/>
        <v>Normal</v>
      </c>
      <c r="N1596" t="str">
        <f>PROPER('Medical Examinations'!D1594)</f>
        <v>No</v>
      </c>
      <c r="O1596" t="s">
        <v>2380</v>
      </c>
      <c r="P1596" t="s">
        <v>2383</v>
      </c>
      <c r="Q1596">
        <v>1</v>
      </c>
      <c r="R1596" t="str">
        <f>PROPER('Answer Data Cleaning'!AA1596)</f>
        <v>No</v>
      </c>
      <c r="T1596" t="s">
        <v>1625</v>
      </c>
      <c r="U1596" s="24" t="str">
        <f>TEXT(_xlfn.CONCAT('Answer Data Cleaning'!M1596,"-",'Answer Data Cleaning'!L1596,"-",'Answer Data Cleaning'!K1596),"DD-MMM-YYYY")</f>
        <v>24-Nov-1986</v>
      </c>
      <c r="V1596">
        <f t="shared" si="74"/>
        <v>36</v>
      </c>
      <c r="W1596">
        <v>3</v>
      </c>
      <c r="X1596" s="22">
        <v>13714.55</v>
      </c>
      <c r="Y1596" t="s">
        <v>12</v>
      </c>
      <c r="Z1596" t="s">
        <v>11</v>
      </c>
      <c r="AA1596" t="s">
        <v>249</v>
      </c>
    </row>
    <row r="1597" spans="2:27" ht="15.5" x14ac:dyDescent="0.35">
      <c r="B1597" s="1" t="s">
        <v>777</v>
      </c>
      <c r="C1597" s="1" t="s">
        <v>3978</v>
      </c>
      <c r="D1597" t="s">
        <v>4737</v>
      </c>
      <c r="E1597" t="s">
        <v>7336</v>
      </c>
      <c r="F1597" t="s">
        <v>7335</v>
      </c>
      <c r="I1597" t="s">
        <v>777</v>
      </c>
      <c r="J1597">
        <v>21.78</v>
      </c>
      <c r="K1597" t="str">
        <f t="shared" si="72"/>
        <v>Normal Weight</v>
      </c>
      <c r="L1597">
        <v>9.31</v>
      </c>
      <c r="M1597" t="str">
        <f t="shared" si="73"/>
        <v>Diabetes</v>
      </c>
      <c r="N1597" t="str">
        <f>PROPER('Medical Examinations'!D1595)</f>
        <v>Yes</v>
      </c>
      <c r="O1597" t="s">
        <v>2380</v>
      </c>
      <c r="P1597" t="s">
        <v>2380</v>
      </c>
      <c r="Q1597" s="20">
        <v>0</v>
      </c>
      <c r="R1597" t="str">
        <f>PROPER('Answer Data Cleaning'!AA1597)</f>
        <v>No</v>
      </c>
      <c r="T1597" t="s">
        <v>1626</v>
      </c>
      <c r="U1597" s="24" t="str">
        <f>TEXT(_xlfn.CONCAT('Answer Data Cleaning'!M1597,"-",'Answer Data Cleaning'!L1597,"-",'Answer Data Cleaning'!K1597),"DD-MMM-YYYY")</f>
        <v>02-Aug-1981</v>
      </c>
      <c r="V1597">
        <f t="shared" si="74"/>
        <v>41</v>
      </c>
      <c r="W1597">
        <v>1</v>
      </c>
      <c r="X1597" s="22">
        <v>13725.47</v>
      </c>
      <c r="Y1597" t="s">
        <v>12</v>
      </c>
      <c r="Z1597" t="s">
        <v>11</v>
      </c>
      <c r="AA1597" t="s">
        <v>247</v>
      </c>
    </row>
    <row r="1598" spans="2:27" ht="15.5" x14ac:dyDescent="0.35">
      <c r="B1598" s="1" t="s">
        <v>776</v>
      </c>
      <c r="C1598" s="1" t="s">
        <v>3979</v>
      </c>
      <c r="D1598" t="s">
        <v>4734</v>
      </c>
      <c r="E1598" t="s">
        <v>5098</v>
      </c>
      <c r="F1598" t="s">
        <v>7337</v>
      </c>
      <c r="I1598" t="s">
        <v>776</v>
      </c>
      <c r="J1598">
        <v>23.75</v>
      </c>
      <c r="K1598" t="str">
        <f t="shared" si="72"/>
        <v>Normal Weight</v>
      </c>
      <c r="L1598">
        <v>5.03</v>
      </c>
      <c r="M1598" t="str">
        <f t="shared" si="73"/>
        <v>Normal</v>
      </c>
      <c r="N1598" t="str">
        <f>PROPER('Medical Examinations'!D1596)</f>
        <v>No</v>
      </c>
      <c r="O1598" t="s">
        <v>2380</v>
      </c>
      <c r="P1598" t="s">
        <v>2380</v>
      </c>
      <c r="Q1598">
        <v>1</v>
      </c>
      <c r="R1598" t="str">
        <f>PROPER('Answer Data Cleaning'!AA1598)</f>
        <v>No</v>
      </c>
      <c r="T1598" t="s">
        <v>1627</v>
      </c>
      <c r="U1598" s="24" t="str">
        <f>TEXT(_xlfn.CONCAT('Answer Data Cleaning'!M1598,"-",'Answer Data Cleaning'!L1598,"-",'Answer Data Cleaning'!K1598),"DD-MMM-YYYY")</f>
        <v>29-Aug-1985</v>
      </c>
      <c r="V1598">
        <f t="shared" si="74"/>
        <v>37</v>
      </c>
      <c r="W1598">
        <v>3</v>
      </c>
      <c r="X1598" s="22">
        <v>13726.21</v>
      </c>
      <c r="Y1598" t="s">
        <v>12</v>
      </c>
      <c r="Z1598" t="s">
        <v>12</v>
      </c>
      <c r="AA1598" t="s">
        <v>535</v>
      </c>
    </row>
    <row r="1599" spans="2:27" ht="15.5" x14ac:dyDescent="0.35">
      <c r="B1599" s="1" t="s">
        <v>775</v>
      </c>
      <c r="C1599" s="1" t="s">
        <v>3980</v>
      </c>
      <c r="D1599" t="s">
        <v>5612</v>
      </c>
      <c r="E1599" t="s">
        <v>5350</v>
      </c>
      <c r="F1599" t="s">
        <v>7338</v>
      </c>
      <c r="I1599" t="s">
        <v>775</v>
      </c>
      <c r="J1599">
        <v>33.21</v>
      </c>
      <c r="K1599" t="str">
        <f t="shared" si="72"/>
        <v>Obesity</v>
      </c>
      <c r="L1599">
        <v>5.07</v>
      </c>
      <c r="M1599" t="str">
        <f t="shared" si="73"/>
        <v>Normal</v>
      </c>
      <c r="N1599" t="str">
        <f>PROPER('Medical Examinations'!D1597)</f>
        <v>Yes</v>
      </c>
      <c r="O1599" t="s">
        <v>2380</v>
      </c>
      <c r="P1599" t="s">
        <v>2380</v>
      </c>
      <c r="Q1599">
        <v>1</v>
      </c>
      <c r="R1599" t="str">
        <f>PROPER('Answer Data Cleaning'!AA1599)</f>
        <v>No</v>
      </c>
      <c r="T1599" t="s">
        <v>1628</v>
      </c>
      <c r="U1599" s="24" t="str">
        <f>TEXT(_xlfn.CONCAT('Answer Data Cleaning'!M1599,"-",'Answer Data Cleaning'!L1599,"-",'Answer Data Cleaning'!K1599),"DD-MMM-YYYY")</f>
        <v>23-Oct-1969</v>
      </c>
      <c r="V1599">
        <f t="shared" si="74"/>
        <v>53</v>
      </c>
      <c r="W1599">
        <v>0</v>
      </c>
      <c r="X1599" s="22">
        <v>13746.74</v>
      </c>
      <c r="Y1599" t="s">
        <v>12</v>
      </c>
      <c r="Z1599" t="s">
        <v>11</v>
      </c>
      <c r="AA1599" t="s">
        <v>535</v>
      </c>
    </row>
    <row r="1600" spans="2:27" ht="15.5" x14ac:dyDescent="0.35">
      <c r="B1600" s="1" t="s">
        <v>774</v>
      </c>
      <c r="C1600" s="1" t="s">
        <v>3981</v>
      </c>
      <c r="D1600" t="s">
        <v>4737</v>
      </c>
      <c r="E1600" t="s">
        <v>7340</v>
      </c>
      <c r="F1600" t="s">
        <v>7339</v>
      </c>
      <c r="I1600" t="s">
        <v>774</v>
      </c>
      <c r="J1600">
        <v>17.7</v>
      </c>
      <c r="K1600" t="str">
        <f t="shared" si="72"/>
        <v>Underweight</v>
      </c>
      <c r="L1600">
        <v>10.42</v>
      </c>
      <c r="M1600" t="str">
        <f t="shared" si="73"/>
        <v>Diabetes</v>
      </c>
      <c r="N1600" t="str">
        <f>PROPER('Medical Examinations'!D1598)</f>
        <v>Yes</v>
      </c>
      <c r="O1600" t="s">
        <v>2380</v>
      </c>
      <c r="P1600" t="s">
        <v>2380</v>
      </c>
      <c r="Q1600">
        <v>2</v>
      </c>
      <c r="R1600" t="str">
        <f>PROPER('Answer Data Cleaning'!AA1600)</f>
        <v>No</v>
      </c>
      <c r="T1600" t="s">
        <v>1629</v>
      </c>
      <c r="U1600" s="24" t="str">
        <f>TEXT(_xlfn.CONCAT('Answer Data Cleaning'!M1600,"-",'Answer Data Cleaning'!L1600,"-",'Answer Data Cleaning'!K1600),"DD-MMM-YYYY")</f>
        <v>16-Jul-2004</v>
      </c>
      <c r="V1600">
        <f t="shared" si="74"/>
        <v>18</v>
      </c>
      <c r="W1600">
        <v>0</v>
      </c>
      <c r="X1600" s="22">
        <v>13747.87</v>
      </c>
      <c r="Y1600" t="s">
        <v>12</v>
      </c>
      <c r="Z1600" t="s">
        <v>11</v>
      </c>
      <c r="AA1600" t="s">
        <v>170</v>
      </c>
    </row>
    <row r="1601" spans="2:27" ht="15.5" x14ac:dyDescent="0.35">
      <c r="B1601" s="1" t="s">
        <v>773</v>
      </c>
      <c r="C1601" s="1" t="s">
        <v>3982</v>
      </c>
      <c r="D1601" t="s">
        <v>4737</v>
      </c>
      <c r="E1601" t="s">
        <v>7342</v>
      </c>
      <c r="F1601" t="s">
        <v>7341</v>
      </c>
      <c r="I1601" t="s">
        <v>773</v>
      </c>
      <c r="J1601">
        <v>17.2</v>
      </c>
      <c r="K1601" t="str">
        <f t="shared" si="72"/>
        <v>Underweight</v>
      </c>
      <c r="L1601">
        <v>6.45</v>
      </c>
      <c r="M1601" t="str">
        <f t="shared" si="73"/>
        <v>Prediabetes</v>
      </c>
      <c r="N1601" t="str">
        <f>PROPER('Medical Examinations'!D1599)</f>
        <v>No</v>
      </c>
      <c r="O1601" t="s">
        <v>2380</v>
      </c>
      <c r="P1601" t="s">
        <v>2380</v>
      </c>
      <c r="Q1601">
        <v>2</v>
      </c>
      <c r="R1601" t="str">
        <f>PROPER('Answer Data Cleaning'!AA1601)</f>
        <v>No</v>
      </c>
      <c r="T1601" t="s">
        <v>1630</v>
      </c>
      <c r="U1601" s="24" t="str">
        <f>TEXT(_xlfn.CONCAT('Answer Data Cleaning'!M1601,"-",'Answer Data Cleaning'!L1601,"-",'Answer Data Cleaning'!K1601),"DD-MMM-YYYY")</f>
        <v>06-Aug-1959</v>
      </c>
      <c r="V1601">
        <f t="shared" si="74"/>
        <v>63</v>
      </c>
      <c r="W1601">
        <v>0</v>
      </c>
      <c r="X1601" s="22">
        <v>13770.1</v>
      </c>
      <c r="Y1601" t="s">
        <v>12</v>
      </c>
      <c r="Z1601" t="s">
        <v>16</v>
      </c>
      <c r="AA1601" t="s">
        <v>23</v>
      </c>
    </row>
    <row r="1602" spans="2:27" ht="15.5" x14ac:dyDescent="0.35">
      <c r="B1602" s="1" t="s">
        <v>772</v>
      </c>
      <c r="C1602" s="1" t="s">
        <v>3983</v>
      </c>
      <c r="D1602" t="s">
        <v>4737</v>
      </c>
      <c r="E1602" t="s">
        <v>7343</v>
      </c>
      <c r="F1602" t="s">
        <v>6330</v>
      </c>
      <c r="I1602" t="s">
        <v>772</v>
      </c>
      <c r="J1602">
        <v>19.21</v>
      </c>
      <c r="K1602" t="str">
        <f t="shared" si="72"/>
        <v>Normal Weight</v>
      </c>
      <c r="L1602">
        <v>5.52</v>
      </c>
      <c r="M1602" t="str">
        <f t="shared" si="73"/>
        <v>Normal</v>
      </c>
      <c r="N1602" t="str">
        <f>PROPER('Medical Examinations'!D1600)</f>
        <v>No</v>
      </c>
      <c r="O1602" t="s">
        <v>2380</v>
      </c>
      <c r="P1602" t="s">
        <v>2380</v>
      </c>
      <c r="Q1602">
        <v>2</v>
      </c>
      <c r="R1602" t="str">
        <f>PROPER('Answer Data Cleaning'!AA1602)</f>
        <v>No</v>
      </c>
      <c r="T1602" t="s">
        <v>1631</v>
      </c>
      <c r="U1602" s="24" t="str">
        <f>TEXT(_xlfn.CONCAT('Answer Data Cleaning'!M1602,"-",'Answer Data Cleaning'!L1602,"-",'Answer Data Cleaning'!K1602),"DD-MMM-YYYY")</f>
        <v>10-Nov-1966</v>
      </c>
      <c r="V1602">
        <f t="shared" si="74"/>
        <v>56</v>
      </c>
      <c r="W1602">
        <v>0</v>
      </c>
      <c r="X1602" s="22">
        <v>13801.61</v>
      </c>
      <c r="Y1602" t="s">
        <v>12</v>
      </c>
      <c r="Z1602" t="s">
        <v>12</v>
      </c>
      <c r="AA1602" t="s">
        <v>535</v>
      </c>
    </row>
    <row r="1603" spans="2:27" ht="15.5" x14ac:dyDescent="0.35">
      <c r="B1603" s="1" t="s">
        <v>771</v>
      </c>
      <c r="C1603" s="1" t="s">
        <v>3984</v>
      </c>
      <c r="D1603" t="s">
        <v>4737</v>
      </c>
      <c r="E1603" t="s">
        <v>5456</v>
      </c>
      <c r="F1603" t="s">
        <v>7344</v>
      </c>
      <c r="I1603" t="s">
        <v>771</v>
      </c>
      <c r="J1603">
        <v>23.2</v>
      </c>
      <c r="K1603" t="str">
        <f t="shared" si="72"/>
        <v>Normal Weight</v>
      </c>
      <c r="L1603">
        <v>4.41</v>
      </c>
      <c r="M1603" t="str">
        <f t="shared" si="73"/>
        <v>Normal</v>
      </c>
      <c r="N1603" t="str">
        <f>PROPER('Medical Examinations'!D1601)</f>
        <v>No</v>
      </c>
      <c r="O1603" t="s">
        <v>2380</v>
      </c>
      <c r="P1603" t="s">
        <v>2383</v>
      </c>
      <c r="Q1603">
        <v>1</v>
      </c>
      <c r="R1603" t="str">
        <f>PROPER('Answer Data Cleaning'!AA1603)</f>
        <v>No</v>
      </c>
      <c r="T1603" t="s">
        <v>1632</v>
      </c>
      <c r="U1603" s="24" t="str">
        <f>TEXT(_xlfn.CONCAT('Answer Data Cleaning'!M1603,"-",'Answer Data Cleaning'!L1603,"-",'Answer Data Cleaning'!K1603),"DD-MMM-YYYY")</f>
        <v>08-Dec-1986</v>
      </c>
      <c r="V1603">
        <f t="shared" si="74"/>
        <v>36</v>
      </c>
      <c r="W1603">
        <v>3</v>
      </c>
      <c r="X1603" s="22">
        <v>13819.49</v>
      </c>
      <c r="Y1603" t="s">
        <v>12</v>
      </c>
      <c r="Z1603" t="s">
        <v>11</v>
      </c>
      <c r="AA1603" t="s">
        <v>23</v>
      </c>
    </row>
    <row r="1604" spans="2:27" ht="15.5" x14ac:dyDescent="0.35">
      <c r="B1604" s="1" t="s">
        <v>770</v>
      </c>
      <c r="C1604" s="1" t="s">
        <v>3985</v>
      </c>
      <c r="D1604" t="s">
        <v>4734</v>
      </c>
      <c r="E1604" t="s">
        <v>7346</v>
      </c>
      <c r="F1604" t="s">
        <v>7345</v>
      </c>
      <c r="I1604" t="s">
        <v>770</v>
      </c>
      <c r="J1604">
        <v>32.5</v>
      </c>
      <c r="K1604" t="str">
        <f t="shared" ref="K1604:K1667" si="75">IF(J1604&lt;18.5,"Underweight",IF(J1604&lt;25,"Normal Weight",IF(J1604&lt;30,"Overweight","Obesity")))</f>
        <v>Obesity</v>
      </c>
      <c r="L1604">
        <v>4.6900000000000004</v>
      </c>
      <c r="M1604" t="str">
        <f t="shared" ref="M1604:M1667" si="76">IF(L1604&lt;5.7,"Normal",IF(L1604&lt;6.5,"Prediabetes","Diabetes"))</f>
        <v>Normal</v>
      </c>
      <c r="N1604" t="str">
        <f>PROPER('Medical Examinations'!D1602)</f>
        <v>Yes</v>
      </c>
      <c r="O1604" t="s">
        <v>2380</v>
      </c>
      <c r="P1604" t="s">
        <v>2383</v>
      </c>
      <c r="Q1604">
        <v>1</v>
      </c>
      <c r="R1604" t="str">
        <f>PROPER('Answer Data Cleaning'!AA1604)</f>
        <v>No</v>
      </c>
      <c r="T1604" t="s">
        <v>1633</v>
      </c>
      <c r="U1604" s="24" t="str">
        <f>TEXT(_xlfn.CONCAT('Answer Data Cleaning'!M1604,"-",'Answer Data Cleaning'!L1604,"-",'Answer Data Cleaning'!K1604),"DD-MMM-YYYY")</f>
        <v>25-Nov-1958</v>
      </c>
      <c r="V1604">
        <f t="shared" si="74"/>
        <v>64</v>
      </c>
      <c r="W1604">
        <v>0</v>
      </c>
      <c r="X1604" s="22">
        <v>13822.8</v>
      </c>
      <c r="Y1604" t="s">
        <v>12</v>
      </c>
      <c r="Z1604" t="s">
        <v>12</v>
      </c>
      <c r="AA1604" t="s">
        <v>42</v>
      </c>
    </row>
    <row r="1605" spans="2:27" ht="15.5" x14ac:dyDescent="0.35">
      <c r="B1605" s="1" t="s">
        <v>769</v>
      </c>
      <c r="C1605" s="1" t="s">
        <v>3986</v>
      </c>
      <c r="D1605" t="s">
        <v>4737</v>
      </c>
      <c r="E1605" t="s">
        <v>6246</v>
      </c>
      <c r="F1605" t="s">
        <v>7347</v>
      </c>
      <c r="I1605" t="s">
        <v>769</v>
      </c>
      <c r="J1605">
        <v>20.9</v>
      </c>
      <c r="K1605" t="str">
        <f t="shared" si="75"/>
        <v>Normal Weight</v>
      </c>
      <c r="L1605">
        <v>6.94</v>
      </c>
      <c r="M1605" t="str">
        <f t="shared" si="76"/>
        <v>Diabetes</v>
      </c>
      <c r="N1605" t="str">
        <f>PROPER('Medical Examinations'!D1603)</f>
        <v>No</v>
      </c>
      <c r="O1605" t="s">
        <v>2380</v>
      </c>
      <c r="P1605" t="s">
        <v>2380</v>
      </c>
      <c r="Q1605" s="20">
        <v>0</v>
      </c>
      <c r="R1605" t="str">
        <f>PROPER('Answer Data Cleaning'!AA1605)</f>
        <v>No</v>
      </c>
      <c r="T1605" t="s">
        <v>1634</v>
      </c>
      <c r="U1605" s="24" t="str">
        <f>TEXT(_xlfn.CONCAT('Answer Data Cleaning'!M1605,"-",'Answer Data Cleaning'!L1605,"-",'Answer Data Cleaning'!K1605),"DD-MMM-YYYY")</f>
        <v>10-Dec-1958</v>
      </c>
      <c r="V1605">
        <f t="shared" ref="V1605:V1668" si="77">DATEDIF(U1605,"08-jun-2023","y")</f>
        <v>64</v>
      </c>
      <c r="W1605">
        <v>0</v>
      </c>
      <c r="X1605" s="22">
        <v>13831.12</v>
      </c>
      <c r="Y1605" t="s">
        <v>12</v>
      </c>
      <c r="Z1605" t="s">
        <v>16</v>
      </c>
      <c r="AA1605" t="s">
        <v>13</v>
      </c>
    </row>
    <row r="1606" spans="2:27" ht="15.5" x14ac:dyDescent="0.35">
      <c r="B1606" s="1" t="s">
        <v>768</v>
      </c>
      <c r="C1606" s="1" t="s">
        <v>3987</v>
      </c>
      <c r="D1606" t="s">
        <v>4737</v>
      </c>
      <c r="E1606" t="s">
        <v>4991</v>
      </c>
      <c r="F1606" t="s">
        <v>7348</v>
      </c>
      <c r="I1606" t="s">
        <v>768</v>
      </c>
      <c r="J1606">
        <v>19.11</v>
      </c>
      <c r="K1606" t="str">
        <f t="shared" si="75"/>
        <v>Normal Weight</v>
      </c>
      <c r="L1606">
        <v>4.3499999999999996</v>
      </c>
      <c r="M1606" t="str">
        <f t="shared" si="76"/>
        <v>Normal</v>
      </c>
      <c r="N1606" t="str">
        <f>PROPER('Medical Examinations'!D1604)</f>
        <v>No</v>
      </c>
      <c r="O1606" t="s">
        <v>2380</v>
      </c>
      <c r="P1606" t="s">
        <v>2380</v>
      </c>
      <c r="Q1606">
        <v>2</v>
      </c>
      <c r="R1606" t="str">
        <f>PROPER('Answer Data Cleaning'!AA1606)</f>
        <v>No</v>
      </c>
      <c r="T1606" t="s">
        <v>1635</v>
      </c>
      <c r="U1606" s="24" t="str">
        <f>TEXT(_xlfn.CONCAT('Answer Data Cleaning'!M1606,"-",'Answer Data Cleaning'!L1606,"-",'Answer Data Cleaning'!K1606),"DD-MMM-YYYY")</f>
        <v>07-Jun-2003</v>
      </c>
      <c r="V1606">
        <f t="shared" si="77"/>
        <v>20</v>
      </c>
      <c r="W1606">
        <v>0</v>
      </c>
      <c r="X1606" s="22">
        <v>13844.51</v>
      </c>
      <c r="Y1606" t="s">
        <v>11</v>
      </c>
      <c r="Z1606" t="s">
        <v>16</v>
      </c>
      <c r="AA1606" t="s">
        <v>42</v>
      </c>
    </row>
    <row r="1607" spans="2:27" ht="15.5" x14ac:dyDescent="0.35">
      <c r="B1607" s="1" t="s">
        <v>767</v>
      </c>
      <c r="C1607" s="1" t="s">
        <v>3988</v>
      </c>
      <c r="D1607" t="s">
        <v>4737</v>
      </c>
      <c r="E1607" t="s">
        <v>7349</v>
      </c>
      <c r="F1607" t="s">
        <v>6127</v>
      </c>
      <c r="I1607" t="s">
        <v>767</v>
      </c>
      <c r="J1607">
        <v>31.17</v>
      </c>
      <c r="K1607" t="str">
        <f t="shared" si="75"/>
        <v>Obesity</v>
      </c>
      <c r="L1607">
        <v>5.28</v>
      </c>
      <c r="M1607" t="str">
        <f t="shared" si="76"/>
        <v>Normal</v>
      </c>
      <c r="N1607" t="str">
        <f>PROPER('Medical Examinations'!D1605)</f>
        <v>No</v>
      </c>
      <c r="O1607" t="s">
        <v>2380</v>
      </c>
      <c r="P1607" t="s">
        <v>2380</v>
      </c>
      <c r="Q1607">
        <v>1</v>
      </c>
      <c r="R1607" t="str">
        <f>PROPER('Answer Data Cleaning'!AA1607)</f>
        <v>No</v>
      </c>
      <c r="T1607" t="s">
        <v>1636</v>
      </c>
      <c r="U1607" s="24" t="str">
        <f>TEXT(_xlfn.CONCAT('Answer Data Cleaning'!M1607,"-",'Answer Data Cleaning'!L1607,"-",'Answer Data Cleaning'!K1607),"DD-MMM-YYYY")</f>
        <v>21-Jul-1960</v>
      </c>
      <c r="V1607">
        <f t="shared" si="77"/>
        <v>62</v>
      </c>
      <c r="W1607">
        <v>0</v>
      </c>
      <c r="X1607" s="22">
        <v>13844.8</v>
      </c>
      <c r="Y1607" t="s">
        <v>11</v>
      </c>
      <c r="Z1607" t="s">
        <v>11</v>
      </c>
      <c r="AA1607" t="s">
        <v>23</v>
      </c>
    </row>
    <row r="1608" spans="2:27" ht="15.5" x14ac:dyDescent="0.35">
      <c r="B1608" s="1" t="s">
        <v>766</v>
      </c>
      <c r="C1608" s="1" t="s">
        <v>3989</v>
      </c>
      <c r="D1608" t="s">
        <v>5612</v>
      </c>
      <c r="E1608" t="s">
        <v>6810</v>
      </c>
      <c r="F1608" t="s">
        <v>7350</v>
      </c>
      <c r="I1608" t="s">
        <v>766</v>
      </c>
      <c r="J1608">
        <v>36.08</v>
      </c>
      <c r="K1608" t="str">
        <f t="shared" si="75"/>
        <v>Obesity</v>
      </c>
      <c r="L1608">
        <v>4.29</v>
      </c>
      <c r="M1608" t="str">
        <f t="shared" si="76"/>
        <v>Normal</v>
      </c>
      <c r="N1608" t="str">
        <f>PROPER('Medical Examinations'!D1606)</f>
        <v>No</v>
      </c>
      <c r="O1608" t="s">
        <v>2380</v>
      </c>
      <c r="P1608" t="s">
        <v>2380</v>
      </c>
      <c r="Q1608" s="20">
        <v>0</v>
      </c>
      <c r="R1608" t="str">
        <f>PROPER('Answer Data Cleaning'!AA1608)</f>
        <v>No</v>
      </c>
      <c r="T1608" t="s">
        <v>1637</v>
      </c>
      <c r="U1608" s="24" t="str">
        <f>TEXT(_xlfn.CONCAT('Answer Data Cleaning'!M1608,"-",'Answer Data Cleaning'!L1608,"-",'Answer Data Cleaning'!K1608),"DD-MMM-YYYY")</f>
        <v>19-Dec-1978</v>
      </c>
      <c r="V1608">
        <f t="shared" si="77"/>
        <v>44</v>
      </c>
      <c r="W1608">
        <v>2</v>
      </c>
      <c r="X1608" s="22">
        <v>13874.89</v>
      </c>
      <c r="Y1608" t="s">
        <v>11</v>
      </c>
      <c r="Z1608" t="s">
        <v>16</v>
      </c>
      <c r="AA1608" t="s">
        <v>23</v>
      </c>
    </row>
    <row r="1609" spans="2:27" ht="15.5" x14ac:dyDescent="0.35">
      <c r="B1609" s="1" t="s">
        <v>765</v>
      </c>
      <c r="C1609" s="1" t="s">
        <v>3990</v>
      </c>
      <c r="D1609" t="s">
        <v>4737</v>
      </c>
      <c r="E1609" t="s">
        <v>4916</v>
      </c>
      <c r="F1609" t="s">
        <v>7351</v>
      </c>
      <c r="I1609" t="s">
        <v>765</v>
      </c>
      <c r="J1609">
        <v>28.024999999999999</v>
      </c>
      <c r="K1609" t="str">
        <f t="shared" si="75"/>
        <v>Overweight</v>
      </c>
      <c r="L1609">
        <v>5.69</v>
      </c>
      <c r="M1609" t="str">
        <f t="shared" si="76"/>
        <v>Normal</v>
      </c>
      <c r="N1609" t="str">
        <f>PROPER('Medical Examinations'!D1607)</f>
        <v>Yes</v>
      </c>
      <c r="O1609" t="s">
        <v>2380</v>
      </c>
      <c r="P1609" t="s">
        <v>2380</v>
      </c>
      <c r="Q1609" s="20">
        <v>0</v>
      </c>
      <c r="R1609" t="str">
        <f>PROPER('Answer Data Cleaning'!AA1609)</f>
        <v>No</v>
      </c>
      <c r="T1609" t="s">
        <v>1638</v>
      </c>
      <c r="U1609" s="24" t="str">
        <f>TEXT(_xlfn.CONCAT('Answer Data Cleaning'!M1609,"-",'Answer Data Cleaning'!L1609,"-",'Answer Data Cleaning'!K1609),"DD-MMM-YYYY")</f>
        <v>05-Oct-1959</v>
      </c>
      <c r="V1609">
        <f t="shared" si="77"/>
        <v>63</v>
      </c>
      <c r="W1609">
        <v>0</v>
      </c>
      <c r="X1609" s="22">
        <v>13880.95</v>
      </c>
      <c r="Y1609" t="s">
        <v>11</v>
      </c>
      <c r="Z1609" t="s">
        <v>11</v>
      </c>
      <c r="AA1609" t="s">
        <v>42</v>
      </c>
    </row>
    <row r="1610" spans="2:27" ht="15.5" x14ac:dyDescent="0.35">
      <c r="B1610" s="1" t="s">
        <v>764</v>
      </c>
      <c r="C1610" s="1" t="s">
        <v>3991</v>
      </c>
      <c r="D1610" t="s">
        <v>4737</v>
      </c>
      <c r="E1610" t="s">
        <v>5848</v>
      </c>
      <c r="F1610" t="s">
        <v>5620</v>
      </c>
      <c r="I1610" t="s">
        <v>764</v>
      </c>
      <c r="J1610">
        <v>24.32</v>
      </c>
      <c r="K1610" t="str">
        <f t="shared" si="75"/>
        <v>Normal Weight</v>
      </c>
      <c r="L1610">
        <v>5.56</v>
      </c>
      <c r="M1610" t="str">
        <f t="shared" si="76"/>
        <v>Normal</v>
      </c>
      <c r="N1610" t="str">
        <f>PROPER('Medical Examinations'!D1608)</f>
        <v>Yes</v>
      </c>
      <c r="O1610" t="s">
        <v>2380</v>
      </c>
      <c r="P1610" t="s">
        <v>2380</v>
      </c>
      <c r="Q1610" s="20">
        <v>0</v>
      </c>
      <c r="R1610" t="str">
        <f>PROPER('Answer Data Cleaning'!AA1610)</f>
        <v>No</v>
      </c>
      <c r="T1610" t="s">
        <v>1639</v>
      </c>
      <c r="U1610" s="24" t="str">
        <f>TEXT(_xlfn.CONCAT('Answer Data Cleaning'!M1610,"-",'Answer Data Cleaning'!L1610,"-",'Answer Data Cleaning'!K1610),"DD-MMM-YYYY")</f>
        <v>25-Sep-1985</v>
      </c>
      <c r="V1610">
        <f t="shared" si="77"/>
        <v>37</v>
      </c>
      <c r="W1610">
        <v>3</v>
      </c>
      <c r="X1610" s="22">
        <v>13886.4</v>
      </c>
      <c r="Y1610" t="s">
        <v>11</v>
      </c>
      <c r="Z1610" t="s">
        <v>11</v>
      </c>
      <c r="AA1610" t="s">
        <v>23</v>
      </c>
    </row>
    <row r="1611" spans="2:27" ht="15.5" x14ac:dyDescent="0.35">
      <c r="B1611" s="1" t="s">
        <v>763</v>
      </c>
      <c r="C1611" s="1" t="s">
        <v>3992</v>
      </c>
      <c r="D1611" t="s">
        <v>4734</v>
      </c>
      <c r="E1611" t="s">
        <v>7353</v>
      </c>
      <c r="F1611" t="s">
        <v>7352</v>
      </c>
      <c r="I1611" t="s">
        <v>763</v>
      </c>
      <c r="J1611">
        <v>38</v>
      </c>
      <c r="K1611" t="str">
        <f t="shared" si="75"/>
        <v>Obesity</v>
      </c>
      <c r="L1611">
        <v>5.41</v>
      </c>
      <c r="M1611" t="str">
        <f t="shared" si="76"/>
        <v>Normal</v>
      </c>
      <c r="N1611" t="str">
        <f>PROPER('Medical Examinations'!D1609)</f>
        <v>Yes</v>
      </c>
      <c r="O1611" t="s">
        <v>2380</v>
      </c>
      <c r="P1611" t="s">
        <v>2380</v>
      </c>
      <c r="Q1611">
        <v>1</v>
      </c>
      <c r="R1611" t="str">
        <f>PROPER('Answer Data Cleaning'!AA1611)</f>
        <v>No</v>
      </c>
      <c r="T1611" t="s">
        <v>1640</v>
      </c>
      <c r="U1611" s="24" t="str">
        <f>TEXT(_xlfn.CONCAT('Answer Data Cleaning'!M1611,"-",'Answer Data Cleaning'!L1611,"-",'Answer Data Cleaning'!K1611),"DD-MMM-YYYY")</f>
        <v>29-Dec-1959</v>
      </c>
      <c r="V1611">
        <f t="shared" si="77"/>
        <v>63</v>
      </c>
      <c r="W1611">
        <v>0</v>
      </c>
      <c r="X1611" s="22">
        <v>13887.2</v>
      </c>
      <c r="Y1611" t="s">
        <v>11</v>
      </c>
      <c r="Z1611" t="s">
        <v>12</v>
      </c>
      <c r="AA1611" t="s">
        <v>13</v>
      </c>
    </row>
    <row r="1612" spans="2:27" ht="15.5" x14ac:dyDescent="0.35">
      <c r="B1612" s="1" t="s">
        <v>762</v>
      </c>
      <c r="C1612" s="1" t="s">
        <v>3993</v>
      </c>
      <c r="D1612" t="s">
        <v>4734</v>
      </c>
      <c r="E1612" t="s">
        <v>5682</v>
      </c>
      <c r="F1612" t="s">
        <v>7354</v>
      </c>
      <c r="I1612" t="s">
        <v>762</v>
      </c>
      <c r="J1612">
        <v>31.6</v>
      </c>
      <c r="K1612" t="str">
        <f t="shared" si="75"/>
        <v>Obesity</v>
      </c>
      <c r="L1612">
        <v>10.85</v>
      </c>
      <c r="M1612" t="str">
        <f t="shared" si="76"/>
        <v>Diabetes</v>
      </c>
      <c r="N1612" t="str">
        <f>PROPER('Medical Examinations'!D1610)</f>
        <v>Yes</v>
      </c>
      <c r="O1612" t="s">
        <v>2380</v>
      </c>
      <c r="P1612" t="s">
        <v>2380</v>
      </c>
      <c r="Q1612" s="20">
        <v>0</v>
      </c>
      <c r="R1612" t="str">
        <f>PROPER('Answer Data Cleaning'!AA1612)</f>
        <v>No</v>
      </c>
      <c r="T1612" t="s">
        <v>1641</v>
      </c>
      <c r="U1612" s="24" t="str">
        <f>TEXT(_xlfn.CONCAT('Answer Data Cleaning'!M1612,"-",'Answer Data Cleaning'!L1612,"-",'Answer Data Cleaning'!K1612),"DD-MMM-YYYY")</f>
        <v>07-Jul-1959</v>
      </c>
      <c r="V1612">
        <f t="shared" si="77"/>
        <v>63</v>
      </c>
      <c r="W1612">
        <v>0</v>
      </c>
      <c r="X1612" s="22">
        <v>13887.97</v>
      </c>
      <c r="Y1612" t="s">
        <v>11</v>
      </c>
      <c r="Z1612" t="s">
        <v>11</v>
      </c>
      <c r="AA1612" t="s">
        <v>13</v>
      </c>
    </row>
    <row r="1613" spans="2:27" ht="15.5" x14ac:dyDescent="0.35">
      <c r="B1613" s="1" t="s">
        <v>761</v>
      </c>
      <c r="C1613" s="1" t="s">
        <v>3994</v>
      </c>
      <c r="D1613" t="s">
        <v>4734</v>
      </c>
      <c r="E1613" t="s">
        <v>6091</v>
      </c>
      <c r="F1613" t="s">
        <v>7355</v>
      </c>
      <c r="I1613" t="s">
        <v>761</v>
      </c>
      <c r="J1613">
        <v>31.02</v>
      </c>
      <c r="K1613" t="str">
        <f t="shared" si="75"/>
        <v>Obesity</v>
      </c>
      <c r="L1613">
        <v>11.63</v>
      </c>
      <c r="M1613" t="str">
        <f t="shared" si="76"/>
        <v>Diabetes</v>
      </c>
      <c r="N1613" t="str">
        <f>PROPER('Medical Examinations'!D1611)</f>
        <v>Yes</v>
      </c>
      <c r="O1613" t="s">
        <v>2380</v>
      </c>
      <c r="P1613" t="s">
        <v>2380</v>
      </c>
      <c r="Q1613" s="20">
        <v>0</v>
      </c>
      <c r="R1613" t="str">
        <f>PROPER('Answer Data Cleaning'!AA1613)</f>
        <v>No</v>
      </c>
      <c r="T1613" t="s">
        <v>1642</v>
      </c>
      <c r="U1613" s="24" t="str">
        <f>TEXT(_xlfn.CONCAT('Answer Data Cleaning'!M1613,"-",'Answer Data Cleaning'!L1613,"-",'Answer Data Cleaning'!K1613),"DD-MMM-YYYY")</f>
        <v>27-Jul-1962</v>
      </c>
      <c r="V1613">
        <f t="shared" si="77"/>
        <v>60</v>
      </c>
      <c r="W1613">
        <v>3</v>
      </c>
      <c r="X1613" s="22">
        <v>13919.82</v>
      </c>
      <c r="Y1613" t="s">
        <v>11</v>
      </c>
      <c r="Z1613" t="s">
        <v>11</v>
      </c>
      <c r="AA1613" t="s">
        <v>13</v>
      </c>
    </row>
    <row r="1614" spans="2:27" ht="15.5" x14ac:dyDescent="0.35">
      <c r="B1614" s="1" t="s">
        <v>760</v>
      </c>
      <c r="C1614" s="1" t="s">
        <v>3995</v>
      </c>
      <c r="D1614" t="s">
        <v>4734</v>
      </c>
      <c r="E1614" t="s">
        <v>7357</v>
      </c>
      <c r="F1614" t="s">
        <v>7356</v>
      </c>
      <c r="I1614" t="s">
        <v>760</v>
      </c>
      <c r="J1614">
        <v>29.26</v>
      </c>
      <c r="K1614" t="str">
        <f t="shared" si="75"/>
        <v>Overweight</v>
      </c>
      <c r="L1614">
        <v>5.68</v>
      </c>
      <c r="M1614" t="str">
        <f t="shared" si="76"/>
        <v>Normal</v>
      </c>
      <c r="N1614" t="str">
        <f>PROPER('Medical Examinations'!D1612)</f>
        <v>Yes</v>
      </c>
      <c r="O1614" t="s">
        <v>2380</v>
      </c>
      <c r="P1614" t="s">
        <v>2380</v>
      </c>
      <c r="Q1614">
        <v>1</v>
      </c>
      <c r="R1614" t="str">
        <f>PROPER('Answer Data Cleaning'!AA1614)</f>
        <v>No</v>
      </c>
      <c r="T1614" t="s">
        <v>1643</v>
      </c>
      <c r="U1614" s="24" t="str">
        <f>TEXT(_xlfn.CONCAT('Answer Data Cleaning'!M1614,"-",'Answer Data Cleaning'!L1614,"-",'Answer Data Cleaning'!K1614),"DD-MMM-YYYY")</f>
        <v>18-Jun-1960</v>
      </c>
      <c r="V1614">
        <f t="shared" si="77"/>
        <v>62</v>
      </c>
      <c r="W1614">
        <v>1</v>
      </c>
      <c r="X1614" s="22">
        <v>13937.67</v>
      </c>
      <c r="Y1614" t="s">
        <v>11</v>
      </c>
      <c r="Z1614" t="s">
        <v>16</v>
      </c>
      <c r="AA1614" t="s">
        <v>23</v>
      </c>
    </row>
    <row r="1615" spans="2:27" ht="15.5" x14ac:dyDescent="0.35">
      <c r="B1615" s="1" t="s">
        <v>759</v>
      </c>
      <c r="C1615" s="1" t="s">
        <v>3996</v>
      </c>
      <c r="D1615" t="s">
        <v>4734</v>
      </c>
      <c r="E1615" t="s">
        <v>5467</v>
      </c>
      <c r="F1615" t="s">
        <v>7358</v>
      </c>
      <c r="I1615" t="s">
        <v>759</v>
      </c>
      <c r="J1615">
        <v>15.09</v>
      </c>
      <c r="K1615" t="str">
        <f t="shared" si="75"/>
        <v>Underweight</v>
      </c>
      <c r="L1615">
        <v>7.59</v>
      </c>
      <c r="M1615" t="str">
        <f t="shared" si="76"/>
        <v>Diabetes</v>
      </c>
      <c r="N1615" t="str">
        <f>PROPER('Medical Examinations'!D1613)</f>
        <v>Yes</v>
      </c>
      <c r="O1615" t="s">
        <v>2380</v>
      </c>
      <c r="P1615" t="s">
        <v>2380</v>
      </c>
      <c r="Q1615">
        <v>2</v>
      </c>
      <c r="R1615" t="str">
        <f>PROPER('Answer Data Cleaning'!AA1615)</f>
        <v>No</v>
      </c>
      <c r="T1615" t="s">
        <v>1644</v>
      </c>
      <c r="U1615" s="24" t="str">
        <f>TEXT(_xlfn.CONCAT('Answer Data Cleaning'!M1615,"-",'Answer Data Cleaning'!L1615,"-",'Answer Data Cleaning'!K1615),"DD-MMM-YYYY")</f>
        <v>29-Aug-1959</v>
      </c>
      <c r="V1615">
        <f t="shared" si="77"/>
        <v>63</v>
      </c>
      <c r="W1615">
        <v>0</v>
      </c>
      <c r="X1615" s="22">
        <v>13974.46</v>
      </c>
      <c r="Y1615" t="s">
        <v>11</v>
      </c>
      <c r="Z1615" t="s">
        <v>11</v>
      </c>
      <c r="AA1615" t="s">
        <v>166</v>
      </c>
    </row>
    <row r="1616" spans="2:27" ht="15.5" x14ac:dyDescent="0.35">
      <c r="B1616" s="1" t="s">
        <v>758</v>
      </c>
      <c r="C1616" s="1" t="s">
        <v>3997</v>
      </c>
      <c r="D1616" t="s">
        <v>4737</v>
      </c>
      <c r="E1616" t="s">
        <v>7360</v>
      </c>
      <c r="F1616" t="s">
        <v>7359</v>
      </c>
      <c r="I1616" t="s">
        <v>758</v>
      </c>
      <c r="J1616">
        <v>22.63</v>
      </c>
      <c r="K1616" t="str">
        <f t="shared" si="75"/>
        <v>Normal Weight</v>
      </c>
      <c r="L1616">
        <v>5.09</v>
      </c>
      <c r="M1616" t="str">
        <f t="shared" si="76"/>
        <v>Normal</v>
      </c>
      <c r="N1616" t="str">
        <f>PROPER('Medical Examinations'!D1614)</f>
        <v>Yes</v>
      </c>
      <c r="O1616" t="s">
        <v>2380</v>
      </c>
      <c r="P1616" t="s">
        <v>2380</v>
      </c>
      <c r="Q1616" s="20">
        <v>0</v>
      </c>
      <c r="R1616" t="str">
        <f>PROPER('Answer Data Cleaning'!AA1616)</f>
        <v>No</v>
      </c>
      <c r="T1616" t="s">
        <v>1645</v>
      </c>
      <c r="U1616" s="24" t="str">
        <f>TEXT(_xlfn.CONCAT('Answer Data Cleaning'!M1616,"-",'Answer Data Cleaning'!L1616,"-",'Answer Data Cleaning'!K1616),"DD-MMM-YYYY")</f>
        <v>13-Jul-1990</v>
      </c>
      <c r="V1616">
        <f t="shared" si="77"/>
        <v>32</v>
      </c>
      <c r="W1616">
        <v>3</v>
      </c>
      <c r="X1616" s="22">
        <v>13979.45</v>
      </c>
      <c r="Y1616" t="s">
        <v>11</v>
      </c>
      <c r="Z1616" t="s">
        <v>16</v>
      </c>
      <c r="AA1616" t="s">
        <v>249</v>
      </c>
    </row>
    <row r="1617" spans="2:27" ht="15.5" x14ac:dyDescent="0.35">
      <c r="B1617" s="1" t="s">
        <v>757</v>
      </c>
      <c r="C1617" s="1" t="s">
        <v>3998</v>
      </c>
      <c r="D1617" t="s">
        <v>4734</v>
      </c>
      <c r="E1617" t="s">
        <v>7362</v>
      </c>
      <c r="F1617" t="s">
        <v>7361</v>
      </c>
      <c r="I1617" t="s">
        <v>757</v>
      </c>
      <c r="J1617">
        <v>23.46</v>
      </c>
      <c r="K1617" t="str">
        <f t="shared" si="75"/>
        <v>Normal Weight</v>
      </c>
      <c r="L1617">
        <v>4.21</v>
      </c>
      <c r="M1617" t="str">
        <f t="shared" si="76"/>
        <v>Normal</v>
      </c>
      <c r="N1617" t="str">
        <f>PROPER('Medical Examinations'!D1615)</f>
        <v>No</v>
      </c>
      <c r="O1617" t="s">
        <v>2380</v>
      </c>
      <c r="P1617" t="s">
        <v>2380</v>
      </c>
      <c r="Q1617">
        <v>1</v>
      </c>
      <c r="R1617" t="str">
        <f>PROPER('Answer Data Cleaning'!AA1617)</f>
        <v>No</v>
      </c>
      <c r="T1617" t="s">
        <v>1646</v>
      </c>
      <c r="U1617" s="24" t="str">
        <f>TEXT(_xlfn.CONCAT('Answer Data Cleaning'!M1617,"-",'Answer Data Cleaning'!L1617,"-",'Answer Data Cleaning'!K1617),"DD-MMM-YYYY")</f>
        <v>06-Sep-1959</v>
      </c>
      <c r="V1617">
        <f t="shared" si="77"/>
        <v>63</v>
      </c>
      <c r="W1617">
        <v>0</v>
      </c>
      <c r="X1617" s="22">
        <v>13981.85</v>
      </c>
      <c r="Y1617" t="s">
        <v>11</v>
      </c>
      <c r="Z1617" t="s">
        <v>16</v>
      </c>
      <c r="AA1617" t="s">
        <v>168</v>
      </c>
    </row>
    <row r="1618" spans="2:27" ht="15.5" x14ac:dyDescent="0.35">
      <c r="B1618" s="1" t="s">
        <v>756</v>
      </c>
      <c r="C1618" s="1" t="s">
        <v>3999</v>
      </c>
      <c r="D1618" t="s">
        <v>4737</v>
      </c>
      <c r="E1618" t="s">
        <v>5162</v>
      </c>
      <c r="F1618" t="s">
        <v>7363</v>
      </c>
      <c r="I1618" t="s">
        <v>756</v>
      </c>
      <c r="J1618">
        <v>22.56</v>
      </c>
      <c r="K1618" t="str">
        <f t="shared" si="75"/>
        <v>Normal Weight</v>
      </c>
      <c r="L1618">
        <v>4.34</v>
      </c>
      <c r="M1618" t="str">
        <f t="shared" si="76"/>
        <v>Normal</v>
      </c>
      <c r="N1618" t="str">
        <f>PROPER('Medical Examinations'!D1616)</f>
        <v>Yes</v>
      </c>
      <c r="O1618" t="s">
        <v>2380</v>
      </c>
      <c r="P1618" t="s">
        <v>2380</v>
      </c>
      <c r="Q1618" s="20">
        <v>0</v>
      </c>
      <c r="R1618" t="str">
        <f>PROPER('Answer Data Cleaning'!AA1618)</f>
        <v>No</v>
      </c>
      <c r="T1618" t="s">
        <v>1647</v>
      </c>
      <c r="U1618" s="24" t="str">
        <f>TEXT(_xlfn.CONCAT('Answer Data Cleaning'!M1618,"-",'Answer Data Cleaning'!L1618,"-",'Answer Data Cleaning'!K1618),"DD-MMM-YYYY")</f>
        <v>23-Dec-1963</v>
      </c>
      <c r="V1618">
        <f t="shared" si="77"/>
        <v>59</v>
      </c>
      <c r="W1618">
        <v>3</v>
      </c>
      <c r="X1618" s="22">
        <v>14001.13</v>
      </c>
      <c r="Y1618" t="s">
        <v>11</v>
      </c>
      <c r="Z1618" t="s">
        <v>16</v>
      </c>
      <c r="AA1618" t="s">
        <v>13</v>
      </c>
    </row>
    <row r="1619" spans="2:27" ht="15.5" x14ac:dyDescent="0.35">
      <c r="B1619" s="1" t="s">
        <v>755</v>
      </c>
      <c r="C1619" s="1" t="s">
        <v>4000</v>
      </c>
      <c r="D1619" t="s">
        <v>4734</v>
      </c>
      <c r="E1619" t="s">
        <v>4768</v>
      </c>
      <c r="F1619" t="s">
        <v>7364</v>
      </c>
      <c r="I1619" t="s">
        <v>755</v>
      </c>
      <c r="J1619">
        <v>19.28</v>
      </c>
      <c r="K1619" t="str">
        <f t="shared" si="75"/>
        <v>Normal Weight</v>
      </c>
      <c r="L1619">
        <v>11.85</v>
      </c>
      <c r="M1619" t="str">
        <f t="shared" si="76"/>
        <v>Diabetes</v>
      </c>
      <c r="N1619" t="str">
        <f>PROPER('Medical Examinations'!D1617)</f>
        <v>No</v>
      </c>
      <c r="O1619" t="s">
        <v>2380</v>
      </c>
      <c r="P1619" t="s">
        <v>2380</v>
      </c>
      <c r="Q1619">
        <v>2</v>
      </c>
      <c r="R1619" t="str">
        <f>PROPER('Answer Data Cleaning'!AA1619)</f>
        <v>No</v>
      </c>
      <c r="T1619" t="s">
        <v>1648</v>
      </c>
      <c r="U1619" s="24" t="str">
        <f>TEXT(_xlfn.CONCAT('Answer Data Cleaning'!M1619,"-",'Answer Data Cleaning'!L1619,"-",'Answer Data Cleaning'!K1619),"DD-MMM-YYYY")</f>
        <v>06-Jul-1963</v>
      </c>
      <c r="V1619">
        <f t="shared" si="77"/>
        <v>59</v>
      </c>
      <c r="W1619">
        <v>3</v>
      </c>
      <c r="X1619" s="22">
        <v>14001.29</v>
      </c>
      <c r="Y1619" t="s">
        <v>11</v>
      </c>
      <c r="Z1619" t="s">
        <v>11</v>
      </c>
      <c r="AA1619" t="s">
        <v>13</v>
      </c>
    </row>
    <row r="1620" spans="2:27" ht="15.5" x14ac:dyDescent="0.35">
      <c r="B1620" s="1" t="s">
        <v>754</v>
      </c>
      <c r="C1620" s="1" t="s">
        <v>4001</v>
      </c>
      <c r="D1620" t="s">
        <v>4737</v>
      </c>
      <c r="E1620" t="s">
        <v>7366</v>
      </c>
      <c r="F1620" t="s">
        <v>7365</v>
      </c>
      <c r="I1620" t="s">
        <v>754</v>
      </c>
      <c r="J1620">
        <v>15.37</v>
      </c>
      <c r="K1620" t="str">
        <f t="shared" si="75"/>
        <v>Underweight</v>
      </c>
      <c r="L1620">
        <v>9.61</v>
      </c>
      <c r="M1620" t="str">
        <f t="shared" si="76"/>
        <v>Diabetes</v>
      </c>
      <c r="N1620" t="str">
        <f>PROPER('Medical Examinations'!D1618)</f>
        <v>Yes</v>
      </c>
      <c r="O1620" t="s">
        <v>2380</v>
      </c>
      <c r="P1620" t="s">
        <v>2380</v>
      </c>
      <c r="Q1620">
        <v>2</v>
      </c>
      <c r="R1620" t="str">
        <f>PROPER('Answer Data Cleaning'!AA1620)</f>
        <v>No</v>
      </c>
      <c r="T1620" t="s">
        <v>1649</v>
      </c>
      <c r="U1620" s="24" t="str">
        <f>TEXT(_xlfn.CONCAT('Answer Data Cleaning'!M1620,"-",'Answer Data Cleaning'!L1620,"-",'Answer Data Cleaning'!K1620),"DD-MMM-YYYY")</f>
        <v>08-Jul-1963</v>
      </c>
      <c r="V1620">
        <f t="shared" si="77"/>
        <v>59</v>
      </c>
      <c r="W1620">
        <v>3</v>
      </c>
      <c r="X1620" s="22">
        <v>14007.22</v>
      </c>
      <c r="Y1620" t="s">
        <v>11</v>
      </c>
      <c r="Z1620" t="s">
        <v>12</v>
      </c>
      <c r="AA1620" t="s">
        <v>42</v>
      </c>
    </row>
    <row r="1621" spans="2:27" ht="15.5" x14ac:dyDescent="0.35">
      <c r="B1621" s="1" t="s">
        <v>753</v>
      </c>
      <c r="C1621" s="1" t="s">
        <v>4002</v>
      </c>
      <c r="D1621" t="s">
        <v>4734</v>
      </c>
      <c r="E1621" t="s">
        <v>6435</v>
      </c>
      <c r="F1621" t="s">
        <v>7367</v>
      </c>
      <c r="I1621" t="s">
        <v>753</v>
      </c>
      <c r="J1621">
        <v>18.71</v>
      </c>
      <c r="K1621" t="str">
        <f t="shared" si="75"/>
        <v>Normal Weight</v>
      </c>
      <c r="L1621">
        <v>5.29</v>
      </c>
      <c r="M1621" t="str">
        <f t="shared" si="76"/>
        <v>Normal</v>
      </c>
      <c r="N1621" t="str">
        <f>PROPER('Medical Examinations'!D1619)</f>
        <v>Yes</v>
      </c>
      <c r="O1621" t="s">
        <v>2380</v>
      </c>
      <c r="P1621" t="s">
        <v>2380</v>
      </c>
      <c r="Q1621" s="20">
        <v>0</v>
      </c>
      <c r="R1621" t="str">
        <f>PROPER('Answer Data Cleaning'!AA1621)</f>
        <v>No</v>
      </c>
      <c r="T1621" t="s">
        <v>1650</v>
      </c>
      <c r="U1621" s="24" t="str">
        <f>TEXT(_xlfn.CONCAT('Answer Data Cleaning'!M1621,"-",'Answer Data Cleaning'!L1621,"-",'Answer Data Cleaning'!K1621),"DD-MMM-YYYY")</f>
        <v>08-Nov-1960</v>
      </c>
      <c r="V1621">
        <f t="shared" si="77"/>
        <v>62</v>
      </c>
      <c r="W1621">
        <v>0</v>
      </c>
      <c r="X1621" s="22">
        <v>14043.48</v>
      </c>
      <c r="Y1621" t="s">
        <v>11</v>
      </c>
      <c r="Z1621" t="s">
        <v>12</v>
      </c>
      <c r="AA1621" t="s">
        <v>247</v>
      </c>
    </row>
    <row r="1622" spans="2:27" ht="15.5" x14ac:dyDescent="0.35">
      <c r="B1622" s="1" t="s">
        <v>752</v>
      </c>
      <c r="C1622" s="1" t="s">
        <v>4003</v>
      </c>
      <c r="D1622" t="s">
        <v>4737</v>
      </c>
      <c r="E1622" t="s">
        <v>7368</v>
      </c>
      <c r="F1622" t="s">
        <v>4834</v>
      </c>
      <c r="I1622" t="s">
        <v>752</v>
      </c>
      <c r="J1622">
        <v>20.61</v>
      </c>
      <c r="K1622" t="str">
        <f t="shared" si="75"/>
        <v>Normal Weight</v>
      </c>
      <c r="L1622">
        <v>6.89</v>
      </c>
      <c r="M1622" t="str">
        <f t="shared" si="76"/>
        <v>Diabetes</v>
      </c>
      <c r="N1622" t="str">
        <f>PROPER('Medical Examinations'!D1620)</f>
        <v>No</v>
      </c>
      <c r="O1622" t="s">
        <v>2380</v>
      </c>
      <c r="P1622" t="s">
        <v>2380</v>
      </c>
      <c r="Q1622" s="20">
        <v>0</v>
      </c>
      <c r="R1622" t="str">
        <f>PROPER('Answer Data Cleaning'!AA1622)</f>
        <v>No</v>
      </c>
      <c r="T1622" t="s">
        <v>1651</v>
      </c>
      <c r="U1622" s="24" t="str">
        <f>TEXT(_xlfn.CONCAT('Answer Data Cleaning'!M1622,"-",'Answer Data Cleaning'!L1622,"-",'Answer Data Cleaning'!K1622),"DD-MMM-YYYY")</f>
        <v>12-Sep-1991</v>
      </c>
      <c r="V1622">
        <f t="shared" si="77"/>
        <v>31</v>
      </c>
      <c r="W1622">
        <v>3</v>
      </c>
      <c r="X1622" s="22">
        <v>14081.93</v>
      </c>
      <c r="Y1622" t="s">
        <v>11</v>
      </c>
      <c r="Z1622" t="s">
        <v>12</v>
      </c>
      <c r="AA1622" t="s">
        <v>23</v>
      </c>
    </row>
    <row r="1623" spans="2:27" ht="15.5" x14ac:dyDescent="0.35">
      <c r="B1623" s="1" t="s">
        <v>751</v>
      </c>
      <c r="C1623" s="1" t="s">
        <v>4004</v>
      </c>
      <c r="D1623" t="s">
        <v>4734</v>
      </c>
      <c r="E1623" t="s">
        <v>7370</v>
      </c>
      <c r="F1623" t="s">
        <v>7369</v>
      </c>
      <c r="I1623" t="s">
        <v>751</v>
      </c>
      <c r="J1623">
        <v>15.99</v>
      </c>
      <c r="K1623" t="str">
        <f t="shared" si="75"/>
        <v>Underweight</v>
      </c>
      <c r="L1623">
        <v>4.57</v>
      </c>
      <c r="M1623" t="str">
        <f t="shared" si="76"/>
        <v>Normal</v>
      </c>
      <c r="N1623" t="str">
        <f>PROPER('Medical Examinations'!D1621)</f>
        <v>Yes</v>
      </c>
      <c r="O1623" t="s">
        <v>2380</v>
      </c>
      <c r="P1623" t="s">
        <v>2383</v>
      </c>
      <c r="Q1623">
        <v>1</v>
      </c>
      <c r="R1623" t="str">
        <f>PROPER('Answer Data Cleaning'!AA1623)</f>
        <v>No</v>
      </c>
      <c r="T1623" t="s">
        <v>1652</v>
      </c>
      <c r="U1623" s="24" t="str">
        <f>TEXT(_xlfn.CONCAT('Answer Data Cleaning'!M1623,"-",'Answer Data Cleaning'!L1623,"-",'Answer Data Cleaning'!K1623),"DD-MMM-YYYY")</f>
        <v>26-Sep-1976</v>
      </c>
      <c r="V1623">
        <f t="shared" si="77"/>
        <v>46</v>
      </c>
      <c r="W1623">
        <v>2</v>
      </c>
      <c r="X1623" s="22">
        <v>14098.07</v>
      </c>
      <c r="Y1623" t="s">
        <v>11</v>
      </c>
      <c r="Z1623" t="s">
        <v>12</v>
      </c>
      <c r="AA1623" t="s">
        <v>249</v>
      </c>
    </row>
    <row r="1624" spans="2:27" ht="15.5" x14ac:dyDescent="0.35">
      <c r="B1624" s="1" t="s">
        <v>750</v>
      </c>
      <c r="C1624" s="1" t="s">
        <v>4005</v>
      </c>
      <c r="D1624" t="s">
        <v>4734</v>
      </c>
      <c r="E1624" t="s">
        <v>7372</v>
      </c>
      <c r="F1624" t="s">
        <v>7371</v>
      </c>
      <c r="I1624" t="s">
        <v>750</v>
      </c>
      <c r="J1624">
        <v>33.155000000000001</v>
      </c>
      <c r="K1624" t="str">
        <f t="shared" si="75"/>
        <v>Obesity</v>
      </c>
      <c r="L1624">
        <v>4.32</v>
      </c>
      <c r="M1624" t="str">
        <f t="shared" si="76"/>
        <v>Normal</v>
      </c>
      <c r="N1624" t="str">
        <f>PROPER('Medical Examinations'!D1622)</f>
        <v>No</v>
      </c>
      <c r="O1624" t="s">
        <v>2380</v>
      </c>
      <c r="P1624" t="s">
        <v>2380</v>
      </c>
      <c r="Q1624" s="20">
        <v>0</v>
      </c>
      <c r="R1624" t="str">
        <f>PROPER('Answer Data Cleaning'!AA1624)</f>
        <v>No</v>
      </c>
      <c r="T1624" t="s">
        <v>1653</v>
      </c>
      <c r="U1624" s="24" t="str">
        <f>TEXT(_xlfn.CONCAT('Answer Data Cleaning'!M1624,"-",'Answer Data Cleaning'!L1624,"-",'Answer Data Cleaning'!K1624),"DD-MMM-YYYY")</f>
        <v>14-Jun-1961</v>
      </c>
      <c r="V1624">
        <f t="shared" si="77"/>
        <v>61</v>
      </c>
      <c r="W1624">
        <v>2</v>
      </c>
      <c r="X1624" s="22">
        <v>14119.62</v>
      </c>
      <c r="Y1624" t="s">
        <v>11</v>
      </c>
      <c r="Z1624" t="s">
        <v>16</v>
      </c>
      <c r="AA1624" t="s">
        <v>23</v>
      </c>
    </row>
    <row r="1625" spans="2:27" ht="15.5" x14ac:dyDescent="0.35">
      <c r="B1625" s="1" t="s">
        <v>749</v>
      </c>
      <c r="C1625" s="1" t="s">
        <v>4006</v>
      </c>
      <c r="D1625" t="s">
        <v>4737</v>
      </c>
      <c r="E1625" t="s">
        <v>5085</v>
      </c>
      <c r="F1625" t="s">
        <v>7373</v>
      </c>
      <c r="I1625" t="s">
        <v>749</v>
      </c>
      <c r="J1625">
        <v>26.22</v>
      </c>
      <c r="K1625" t="str">
        <f t="shared" si="75"/>
        <v>Overweight</v>
      </c>
      <c r="L1625">
        <v>5.57</v>
      </c>
      <c r="M1625" t="str">
        <f t="shared" si="76"/>
        <v>Normal</v>
      </c>
      <c r="N1625" t="str">
        <f>PROPER('Medical Examinations'!D1623)</f>
        <v>Yes</v>
      </c>
      <c r="O1625" t="s">
        <v>2380</v>
      </c>
      <c r="P1625" t="s">
        <v>2383</v>
      </c>
      <c r="Q1625">
        <v>1</v>
      </c>
      <c r="R1625" t="str">
        <f>PROPER('Answer Data Cleaning'!AA1625)</f>
        <v>No</v>
      </c>
      <c r="T1625" t="s">
        <v>1654</v>
      </c>
      <c r="U1625" s="24" t="str">
        <f>TEXT(_xlfn.CONCAT('Answer Data Cleaning'!M1625,"-",'Answer Data Cleaning'!L1625,"-",'Answer Data Cleaning'!K1625),"DD-MMM-YYYY")</f>
        <v>06-Jul-2004</v>
      </c>
      <c r="V1625">
        <f t="shared" si="77"/>
        <v>18</v>
      </c>
      <c r="W1625">
        <v>0</v>
      </c>
      <c r="X1625" s="22">
        <v>14133.04</v>
      </c>
      <c r="Y1625" t="s">
        <v>11</v>
      </c>
      <c r="Z1625" t="s">
        <v>12</v>
      </c>
      <c r="AA1625" t="s">
        <v>13</v>
      </c>
    </row>
    <row r="1626" spans="2:27" ht="15.5" x14ac:dyDescent="0.35">
      <c r="B1626" s="1" t="s">
        <v>748</v>
      </c>
      <c r="C1626" s="1" t="s">
        <v>4007</v>
      </c>
      <c r="D1626" t="s">
        <v>4737</v>
      </c>
      <c r="E1626" t="s">
        <v>5818</v>
      </c>
      <c r="F1626" t="s">
        <v>7374</v>
      </c>
      <c r="I1626" t="s">
        <v>748</v>
      </c>
      <c r="J1626">
        <v>21.85</v>
      </c>
      <c r="K1626" t="str">
        <f t="shared" si="75"/>
        <v>Normal Weight</v>
      </c>
      <c r="L1626">
        <v>5.26</v>
      </c>
      <c r="M1626" t="str">
        <f t="shared" si="76"/>
        <v>Normal</v>
      </c>
      <c r="N1626" t="str">
        <f>PROPER('Medical Examinations'!D1624)</f>
        <v>Yes</v>
      </c>
      <c r="O1626" t="s">
        <v>2380</v>
      </c>
      <c r="P1626" t="s">
        <v>2383</v>
      </c>
      <c r="Q1626">
        <v>1</v>
      </c>
      <c r="R1626" t="str">
        <f>PROPER('Answer Data Cleaning'!AA1626)</f>
        <v>No</v>
      </c>
      <c r="T1626" t="s">
        <v>1655</v>
      </c>
      <c r="U1626" s="24" t="str">
        <f>TEXT(_xlfn.CONCAT('Answer Data Cleaning'!M1626,"-",'Answer Data Cleaning'!L1626,"-",'Answer Data Cleaning'!K1626),"DD-MMM-YYYY")</f>
        <v>07-Jul-1984</v>
      </c>
      <c r="V1626">
        <f t="shared" si="77"/>
        <v>38</v>
      </c>
      <c r="W1626">
        <v>3</v>
      </c>
      <c r="X1626" s="22">
        <v>14152.46</v>
      </c>
      <c r="Y1626" t="s">
        <v>11</v>
      </c>
      <c r="Z1626" t="s">
        <v>16</v>
      </c>
      <c r="AA1626" t="s">
        <v>23</v>
      </c>
    </row>
    <row r="1627" spans="2:27" ht="15.5" x14ac:dyDescent="0.35">
      <c r="B1627" s="1" t="s">
        <v>747</v>
      </c>
      <c r="C1627" s="1" t="s">
        <v>4008</v>
      </c>
      <c r="D1627" t="s">
        <v>4734</v>
      </c>
      <c r="E1627" t="s">
        <v>5510</v>
      </c>
      <c r="F1627" t="s">
        <v>7375</v>
      </c>
      <c r="I1627" t="s">
        <v>747</v>
      </c>
      <c r="J1627">
        <v>30.495000000000001</v>
      </c>
      <c r="K1627" t="str">
        <f t="shared" si="75"/>
        <v>Obesity</v>
      </c>
      <c r="L1627">
        <v>6.25</v>
      </c>
      <c r="M1627" t="str">
        <f t="shared" si="76"/>
        <v>Prediabetes</v>
      </c>
      <c r="N1627" t="str">
        <f>PROPER('Medical Examinations'!D1625)</f>
        <v>No</v>
      </c>
      <c r="O1627" t="s">
        <v>2380</v>
      </c>
      <c r="P1627" t="s">
        <v>2380</v>
      </c>
      <c r="Q1627" s="20">
        <v>0</v>
      </c>
      <c r="R1627" t="str">
        <f>PROPER('Answer Data Cleaning'!AA1627)</f>
        <v>No</v>
      </c>
      <c r="T1627" t="s">
        <v>1656</v>
      </c>
      <c r="U1627" s="24" t="str">
        <f>TEXT(_xlfn.CONCAT('Answer Data Cleaning'!M1627,"-",'Answer Data Cleaning'!L1627,"-",'Answer Data Cleaning'!K1627),"DD-MMM-YYYY")</f>
        <v>25-Dec-1968</v>
      </c>
      <c r="V1627">
        <f t="shared" si="77"/>
        <v>54</v>
      </c>
      <c r="W1627">
        <v>0</v>
      </c>
      <c r="X1627" s="22">
        <v>14193.55</v>
      </c>
      <c r="Y1627" t="s">
        <v>11</v>
      </c>
      <c r="Z1627" t="s">
        <v>16</v>
      </c>
      <c r="AA1627" t="s">
        <v>535</v>
      </c>
    </row>
    <row r="1628" spans="2:27" ht="15.5" x14ac:dyDescent="0.35">
      <c r="B1628" s="1" t="s">
        <v>746</v>
      </c>
      <c r="C1628" s="1" t="s">
        <v>4009</v>
      </c>
      <c r="D1628" t="s">
        <v>4734</v>
      </c>
      <c r="E1628" t="s">
        <v>4906</v>
      </c>
      <c r="F1628" t="s">
        <v>7376</v>
      </c>
      <c r="I1628" t="s">
        <v>746</v>
      </c>
      <c r="J1628">
        <v>34.104999999999997</v>
      </c>
      <c r="K1628" t="str">
        <f t="shared" si="75"/>
        <v>Obesity</v>
      </c>
      <c r="L1628">
        <v>5.67</v>
      </c>
      <c r="M1628" t="str">
        <f t="shared" si="76"/>
        <v>Normal</v>
      </c>
      <c r="N1628" t="str">
        <f>PROPER('Medical Examinations'!D1626)</f>
        <v>Yes</v>
      </c>
      <c r="O1628" t="s">
        <v>2380</v>
      </c>
      <c r="P1628" t="s">
        <v>2380</v>
      </c>
      <c r="Q1628" s="20">
        <v>0</v>
      </c>
      <c r="R1628" t="str">
        <f>PROPER('Answer Data Cleaning'!AA1628)</f>
        <v>No</v>
      </c>
      <c r="T1628" t="s">
        <v>1657</v>
      </c>
      <c r="U1628" s="24" t="str">
        <f>TEXT(_xlfn.CONCAT('Answer Data Cleaning'!M1628,"-",'Answer Data Cleaning'!L1628,"-",'Answer Data Cleaning'!K1628),"DD-MMM-YYYY")</f>
        <v>17-Nov-1983</v>
      </c>
      <c r="V1628">
        <f t="shared" si="77"/>
        <v>39</v>
      </c>
      <c r="W1628">
        <v>3</v>
      </c>
      <c r="X1628" s="22">
        <v>14209.4</v>
      </c>
      <c r="Y1628" t="s">
        <v>11</v>
      </c>
      <c r="Z1628" t="s">
        <v>16</v>
      </c>
      <c r="AA1628" t="s">
        <v>535</v>
      </c>
    </row>
    <row r="1629" spans="2:27" ht="15.5" x14ac:dyDescent="0.35">
      <c r="B1629" s="1" t="s">
        <v>745</v>
      </c>
      <c r="C1629" s="1" t="s">
        <v>4010</v>
      </c>
      <c r="D1629" t="s">
        <v>5612</v>
      </c>
      <c r="E1629" t="s">
        <v>7377</v>
      </c>
      <c r="F1629" t="s">
        <v>6491</v>
      </c>
      <c r="I1629" t="s">
        <v>745</v>
      </c>
      <c r="J1629">
        <v>32.770000000000003</v>
      </c>
      <c r="K1629" t="str">
        <f t="shared" si="75"/>
        <v>Obesity</v>
      </c>
      <c r="L1629">
        <v>4.42</v>
      </c>
      <c r="M1629" t="str">
        <f t="shared" si="76"/>
        <v>Normal</v>
      </c>
      <c r="N1629" t="str">
        <f>PROPER('Medical Examinations'!D1627)</f>
        <v>Yes</v>
      </c>
      <c r="O1629" t="s">
        <v>2380</v>
      </c>
      <c r="P1629" t="s">
        <v>2380</v>
      </c>
      <c r="Q1629">
        <v>1</v>
      </c>
      <c r="R1629" t="str">
        <f>PROPER('Answer Data Cleaning'!AA1629)</f>
        <v>No</v>
      </c>
      <c r="T1629" t="s">
        <v>1658</v>
      </c>
      <c r="U1629" s="24" t="str">
        <f>TEXT(_xlfn.CONCAT('Answer Data Cleaning'!M1629,"-",'Answer Data Cleaning'!L1629,"-",'Answer Data Cleaning'!K1629),"DD-MMM-YYYY")</f>
        <v>21-Sep-1958</v>
      </c>
      <c r="V1629">
        <f t="shared" si="77"/>
        <v>64</v>
      </c>
      <c r="W1629">
        <v>0</v>
      </c>
      <c r="X1629" s="22">
        <v>14210.54</v>
      </c>
      <c r="Y1629" t="s">
        <v>11</v>
      </c>
      <c r="Z1629" t="s">
        <v>11</v>
      </c>
      <c r="AA1629" t="s">
        <v>23</v>
      </c>
    </row>
    <row r="1630" spans="2:27" ht="15.5" x14ac:dyDescent="0.35">
      <c r="B1630" s="1" t="s">
        <v>744</v>
      </c>
      <c r="C1630" s="1" t="s">
        <v>4011</v>
      </c>
      <c r="D1630" t="s">
        <v>4734</v>
      </c>
      <c r="E1630" t="s">
        <v>7379</v>
      </c>
      <c r="F1630" t="s">
        <v>7378</v>
      </c>
      <c r="I1630" t="s">
        <v>744</v>
      </c>
      <c r="J1630">
        <v>16.850000000000001</v>
      </c>
      <c r="K1630" t="str">
        <f t="shared" si="75"/>
        <v>Underweight</v>
      </c>
      <c r="L1630">
        <v>11.75</v>
      </c>
      <c r="M1630" t="str">
        <f t="shared" si="76"/>
        <v>Diabetes</v>
      </c>
      <c r="N1630" t="str">
        <f>PROPER('Medical Examinations'!D1628)</f>
        <v>Yes</v>
      </c>
      <c r="O1630" t="s">
        <v>2380</v>
      </c>
      <c r="P1630" t="s">
        <v>2380</v>
      </c>
      <c r="Q1630">
        <v>2</v>
      </c>
      <c r="R1630" t="str">
        <f>PROPER('Answer Data Cleaning'!AA1630)</f>
        <v>No</v>
      </c>
      <c r="T1630" t="s">
        <v>1659</v>
      </c>
      <c r="U1630" s="24" t="str">
        <f>TEXT(_xlfn.CONCAT('Answer Data Cleaning'!M1630,"-",'Answer Data Cleaning'!L1630,"-",'Answer Data Cleaning'!K1630),"DD-MMM-YYYY")</f>
        <v>25-Sep-1961</v>
      </c>
      <c r="V1630">
        <f t="shared" si="77"/>
        <v>61</v>
      </c>
      <c r="W1630">
        <v>2</v>
      </c>
      <c r="X1630" s="22">
        <v>14235.07</v>
      </c>
      <c r="Y1630" t="s">
        <v>11</v>
      </c>
      <c r="Z1630" t="s">
        <v>16</v>
      </c>
      <c r="AA1630" t="s">
        <v>42</v>
      </c>
    </row>
    <row r="1631" spans="2:27" ht="15.5" x14ac:dyDescent="0.35">
      <c r="B1631" s="1" t="s">
        <v>743</v>
      </c>
      <c r="C1631" s="1" t="s">
        <v>4012</v>
      </c>
      <c r="D1631" t="s">
        <v>4737</v>
      </c>
      <c r="E1631" t="s">
        <v>4898</v>
      </c>
      <c r="F1631" t="s">
        <v>7380</v>
      </c>
      <c r="I1631" t="s">
        <v>743</v>
      </c>
      <c r="J1631">
        <v>34.700000000000003</v>
      </c>
      <c r="K1631" t="str">
        <f t="shared" si="75"/>
        <v>Obesity</v>
      </c>
      <c r="L1631">
        <v>6.06</v>
      </c>
      <c r="M1631" t="str">
        <f t="shared" si="76"/>
        <v>Prediabetes</v>
      </c>
      <c r="N1631" t="str">
        <f>PROPER('Medical Examinations'!D1629)</f>
        <v>No</v>
      </c>
      <c r="O1631" t="s">
        <v>2380</v>
      </c>
      <c r="P1631" t="s">
        <v>2380</v>
      </c>
      <c r="Q1631">
        <v>1</v>
      </c>
      <c r="R1631" t="str">
        <f>PROPER('Answer Data Cleaning'!AA1631)</f>
        <v>No</v>
      </c>
      <c r="T1631" t="s">
        <v>1660</v>
      </c>
      <c r="U1631" s="24" t="str">
        <f>TEXT(_xlfn.CONCAT('Answer Data Cleaning'!M1631,"-",'Answer Data Cleaning'!L1631,"-",'Answer Data Cleaning'!K1631),"DD-MMM-YYYY")</f>
        <v>10-Oct-1959</v>
      </c>
      <c r="V1631">
        <f t="shared" si="77"/>
        <v>63</v>
      </c>
      <c r="W1631">
        <v>0</v>
      </c>
      <c r="X1631" s="22">
        <v>14254.61</v>
      </c>
      <c r="Y1631" t="s">
        <v>11</v>
      </c>
      <c r="Z1631" t="s">
        <v>16</v>
      </c>
      <c r="AA1631" t="s">
        <v>23</v>
      </c>
    </row>
    <row r="1632" spans="2:27" ht="15.5" x14ac:dyDescent="0.35">
      <c r="B1632" s="1" t="s">
        <v>742</v>
      </c>
      <c r="C1632" s="1" t="s">
        <v>4013</v>
      </c>
      <c r="D1632" t="s">
        <v>4737</v>
      </c>
      <c r="E1632" t="s">
        <v>7382</v>
      </c>
      <c r="F1632" t="s">
        <v>7381</v>
      </c>
      <c r="I1632" t="s">
        <v>742</v>
      </c>
      <c r="J1632">
        <v>37.049999999999997</v>
      </c>
      <c r="K1632" t="str">
        <f t="shared" si="75"/>
        <v>Obesity</v>
      </c>
      <c r="L1632">
        <v>5.48</v>
      </c>
      <c r="M1632" t="str">
        <f t="shared" si="76"/>
        <v>Normal</v>
      </c>
      <c r="N1632" t="str">
        <f>PROPER('Medical Examinations'!D1630)</f>
        <v>No</v>
      </c>
      <c r="O1632" t="s">
        <v>2380</v>
      </c>
      <c r="P1632" t="s">
        <v>2380</v>
      </c>
      <c r="Q1632">
        <v>1</v>
      </c>
      <c r="R1632" t="str">
        <f>PROPER('Answer Data Cleaning'!AA1632)</f>
        <v>No</v>
      </c>
      <c r="T1632" t="s">
        <v>1661</v>
      </c>
      <c r="U1632" s="24" t="str">
        <f>TEXT(_xlfn.CONCAT('Answer Data Cleaning'!M1632,"-",'Answer Data Cleaning'!L1632,"-",'Answer Data Cleaning'!K1632),"DD-MMM-YYYY")</f>
        <v>08-Nov-1959</v>
      </c>
      <c r="V1632">
        <f t="shared" si="77"/>
        <v>63</v>
      </c>
      <c r="W1632">
        <v>0</v>
      </c>
      <c r="X1632" s="22">
        <v>14256.19</v>
      </c>
      <c r="Y1632" t="s">
        <v>11</v>
      </c>
      <c r="Z1632" t="s">
        <v>12</v>
      </c>
      <c r="AA1632" t="s">
        <v>23</v>
      </c>
    </row>
    <row r="1633" spans="2:27" ht="15.5" x14ac:dyDescent="0.35">
      <c r="B1633" s="1" t="s">
        <v>741</v>
      </c>
      <c r="C1633" s="1" t="s">
        <v>4014</v>
      </c>
      <c r="D1633" t="s">
        <v>4734</v>
      </c>
      <c r="E1633" t="s">
        <v>7384</v>
      </c>
      <c r="F1633" t="s">
        <v>7383</v>
      </c>
      <c r="I1633" t="s">
        <v>741</v>
      </c>
      <c r="J1633">
        <v>18.78</v>
      </c>
      <c r="K1633" t="str">
        <f t="shared" si="75"/>
        <v>Normal Weight</v>
      </c>
      <c r="L1633">
        <v>4.45</v>
      </c>
      <c r="M1633" t="str">
        <f t="shared" si="76"/>
        <v>Normal</v>
      </c>
      <c r="N1633" t="str">
        <f>PROPER('Medical Examinations'!D1631)</f>
        <v>No</v>
      </c>
      <c r="O1633" t="s">
        <v>2380</v>
      </c>
      <c r="P1633" t="s">
        <v>2383</v>
      </c>
      <c r="Q1633">
        <v>1</v>
      </c>
      <c r="R1633" t="str">
        <f>PROPER('Answer Data Cleaning'!AA1633)</f>
        <v>No</v>
      </c>
      <c r="T1633" t="s">
        <v>1662</v>
      </c>
      <c r="U1633" s="24" t="str">
        <f>TEXT(_xlfn.CONCAT('Answer Data Cleaning'!M1633,"-",'Answer Data Cleaning'!L1633,"-",'Answer Data Cleaning'!K1633),"DD-MMM-YYYY")</f>
        <v>26-Dec-1974</v>
      </c>
      <c r="V1633">
        <f t="shared" si="77"/>
        <v>48</v>
      </c>
      <c r="W1633">
        <v>0</v>
      </c>
      <c r="X1633" s="22">
        <v>14256.79</v>
      </c>
      <c r="Y1633" t="s">
        <v>11</v>
      </c>
      <c r="Z1633" t="s">
        <v>11</v>
      </c>
      <c r="AA1633" t="s">
        <v>535</v>
      </c>
    </row>
    <row r="1634" spans="2:27" ht="15.5" x14ac:dyDescent="0.35">
      <c r="B1634" s="1" t="s">
        <v>740</v>
      </c>
      <c r="C1634" s="1" t="s">
        <v>4015</v>
      </c>
      <c r="D1634" t="s">
        <v>4737</v>
      </c>
      <c r="E1634" t="s">
        <v>5162</v>
      </c>
      <c r="F1634" t="s">
        <v>6481</v>
      </c>
      <c r="I1634" t="s">
        <v>740</v>
      </c>
      <c r="J1634">
        <v>28.024999999999999</v>
      </c>
      <c r="K1634" t="str">
        <f t="shared" si="75"/>
        <v>Overweight</v>
      </c>
      <c r="L1634">
        <v>5</v>
      </c>
      <c r="M1634" t="str">
        <f t="shared" si="76"/>
        <v>Normal</v>
      </c>
      <c r="N1634" t="str">
        <f>PROPER('Medical Examinations'!D1632)</f>
        <v>No</v>
      </c>
      <c r="O1634" t="s">
        <v>2380</v>
      </c>
      <c r="P1634" t="s">
        <v>2380</v>
      </c>
      <c r="Q1634">
        <v>1</v>
      </c>
      <c r="R1634" t="str">
        <f>PROPER('Answer Data Cleaning'!AA1634)</f>
        <v>No</v>
      </c>
      <c r="T1634" t="s">
        <v>1663</v>
      </c>
      <c r="U1634" s="24" t="str">
        <f>TEXT(_xlfn.CONCAT('Answer Data Cleaning'!M1634,"-",'Answer Data Cleaning'!L1634,"-",'Answer Data Cleaning'!K1634),"DD-MMM-YYYY")</f>
        <v>13-Jul-1972</v>
      </c>
      <c r="V1634">
        <f t="shared" si="77"/>
        <v>50</v>
      </c>
      <c r="W1634">
        <v>0</v>
      </c>
      <c r="X1634" s="22">
        <v>14258.33</v>
      </c>
      <c r="Y1634" t="s">
        <v>11</v>
      </c>
      <c r="Z1634" t="s">
        <v>11</v>
      </c>
      <c r="AA1634" t="s">
        <v>535</v>
      </c>
    </row>
    <row r="1635" spans="2:27" ht="15.5" x14ac:dyDescent="0.35">
      <c r="B1635" s="1" t="s">
        <v>739</v>
      </c>
      <c r="C1635" s="1" t="s">
        <v>4016</v>
      </c>
      <c r="D1635" t="s">
        <v>4737</v>
      </c>
      <c r="E1635" t="s">
        <v>7385</v>
      </c>
      <c r="F1635" t="s">
        <v>7249</v>
      </c>
      <c r="I1635" t="s">
        <v>739</v>
      </c>
      <c r="J1635">
        <v>35.090000000000003</v>
      </c>
      <c r="K1635" t="str">
        <f t="shared" si="75"/>
        <v>Obesity</v>
      </c>
      <c r="L1635">
        <v>5.84</v>
      </c>
      <c r="M1635" t="str">
        <f t="shared" si="76"/>
        <v>Prediabetes</v>
      </c>
      <c r="N1635" t="str">
        <f>PROPER('Medical Examinations'!D1633)</f>
        <v>No</v>
      </c>
      <c r="O1635" t="s">
        <v>2380</v>
      </c>
      <c r="P1635" t="s">
        <v>2380</v>
      </c>
      <c r="Q1635" s="20">
        <v>0</v>
      </c>
      <c r="R1635" t="str">
        <f>PROPER('Answer Data Cleaning'!AA1635)</f>
        <v>No</v>
      </c>
      <c r="T1635" t="s">
        <v>1664</v>
      </c>
      <c r="U1635" s="24" t="str">
        <f>TEXT(_xlfn.CONCAT('Answer Data Cleaning'!M1635,"-",'Answer Data Cleaning'!L1635,"-",'Answer Data Cleaning'!K1635),"DD-MMM-YYYY")</f>
        <v>06-Sep-2004</v>
      </c>
      <c r="V1635">
        <f t="shared" si="77"/>
        <v>18</v>
      </c>
      <c r="W1635">
        <v>0</v>
      </c>
      <c r="X1635" s="22">
        <v>14283.46</v>
      </c>
      <c r="Y1635" t="s">
        <v>11</v>
      </c>
      <c r="Z1635" t="s">
        <v>11</v>
      </c>
      <c r="AA1635" t="s">
        <v>247</v>
      </c>
    </row>
    <row r="1636" spans="2:27" ht="15.5" x14ac:dyDescent="0.35">
      <c r="B1636" s="1" t="s">
        <v>738</v>
      </c>
      <c r="C1636" s="1" t="s">
        <v>4017</v>
      </c>
      <c r="D1636" t="s">
        <v>4734</v>
      </c>
      <c r="E1636" t="s">
        <v>6704</v>
      </c>
      <c r="F1636" t="s">
        <v>7386</v>
      </c>
      <c r="I1636" t="s">
        <v>738</v>
      </c>
      <c r="J1636">
        <v>34.42</v>
      </c>
      <c r="K1636" t="str">
        <f t="shared" si="75"/>
        <v>Obesity</v>
      </c>
      <c r="L1636">
        <v>5.21</v>
      </c>
      <c r="M1636" t="str">
        <f t="shared" si="76"/>
        <v>Normal</v>
      </c>
      <c r="N1636" t="str">
        <f>PROPER('Medical Examinations'!D1634)</f>
        <v>Yes</v>
      </c>
      <c r="O1636" t="s">
        <v>2380</v>
      </c>
      <c r="P1636" t="s">
        <v>2380</v>
      </c>
      <c r="Q1636" s="20">
        <v>0</v>
      </c>
      <c r="R1636" t="str">
        <f>PROPER('Answer Data Cleaning'!AA1636)</f>
        <v>No</v>
      </c>
      <c r="T1636" t="s">
        <v>1665</v>
      </c>
      <c r="U1636" s="24" t="str">
        <f>TEXT(_xlfn.CONCAT('Answer Data Cleaning'!M1636,"-",'Answer Data Cleaning'!L1636,"-",'Answer Data Cleaning'!K1636),"DD-MMM-YYYY")</f>
        <v>15-Dec-1968</v>
      </c>
      <c r="V1636">
        <f t="shared" si="77"/>
        <v>54</v>
      </c>
      <c r="W1636">
        <v>0</v>
      </c>
      <c r="X1636" s="22">
        <v>14285.9</v>
      </c>
      <c r="Y1636" t="s">
        <v>11</v>
      </c>
      <c r="Z1636" t="s">
        <v>12</v>
      </c>
      <c r="AA1636" t="s">
        <v>23</v>
      </c>
    </row>
    <row r="1637" spans="2:27" ht="15.5" x14ac:dyDescent="0.35">
      <c r="B1637" s="1" t="s">
        <v>737</v>
      </c>
      <c r="C1637" s="1" t="s">
        <v>4018</v>
      </c>
      <c r="D1637" t="s">
        <v>4737</v>
      </c>
      <c r="E1637" t="s">
        <v>7388</v>
      </c>
      <c r="F1637" t="s">
        <v>7387</v>
      </c>
      <c r="I1637" t="s">
        <v>737</v>
      </c>
      <c r="J1637">
        <v>29.4</v>
      </c>
      <c r="K1637" t="str">
        <f t="shared" si="75"/>
        <v>Overweight</v>
      </c>
      <c r="L1637">
        <v>4.26</v>
      </c>
      <c r="M1637" t="str">
        <f t="shared" si="76"/>
        <v>Normal</v>
      </c>
      <c r="N1637" t="str">
        <f>PROPER('Medical Examinations'!D1635)</f>
        <v>No</v>
      </c>
      <c r="O1637" t="s">
        <v>2380</v>
      </c>
      <c r="P1637" t="s">
        <v>2380</v>
      </c>
      <c r="Q1637" s="20">
        <v>0</v>
      </c>
      <c r="R1637" t="str">
        <f>PROPER('Answer Data Cleaning'!AA1637)</f>
        <v>No</v>
      </c>
      <c r="T1637" t="s">
        <v>1666</v>
      </c>
      <c r="U1637" s="24" t="str">
        <f>TEXT(_xlfn.CONCAT('Answer Data Cleaning'!M1637,"-",'Answer Data Cleaning'!L1637,"-",'Answer Data Cleaning'!K1637),"DD-MMM-YYYY")</f>
        <v>15-Oct-1958</v>
      </c>
      <c r="V1637">
        <f t="shared" si="77"/>
        <v>64</v>
      </c>
      <c r="W1637">
        <v>0</v>
      </c>
      <c r="X1637" s="22">
        <v>14313.85</v>
      </c>
      <c r="Y1637" t="s">
        <v>11</v>
      </c>
      <c r="Z1637" t="s">
        <v>12</v>
      </c>
      <c r="AA1637" t="s">
        <v>13</v>
      </c>
    </row>
    <row r="1638" spans="2:27" ht="15.5" x14ac:dyDescent="0.35">
      <c r="B1638" s="1" t="s">
        <v>736</v>
      </c>
      <c r="C1638" s="1" t="s">
        <v>4019</v>
      </c>
      <c r="D1638" t="s">
        <v>4734</v>
      </c>
      <c r="E1638" t="s">
        <v>7390</v>
      </c>
      <c r="F1638" t="s">
        <v>7389</v>
      </c>
      <c r="I1638" t="s">
        <v>736</v>
      </c>
      <c r="J1638">
        <v>21.31</v>
      </c>
      <c r="K1638" t="str">
        <f t="shared" si="75"/>
        <v>Normal Weight</v>
      </c>
      <c r="L1638">
        <v>4.17</v>
      </c>
      <c r="M1638" t="str">
        <f t="shared" si="76"/>
        <v>Normal</v>
      </c>
      <c r="N1638" t="str">
        <f>PROPER('Medical Examinations'!D1636)</f>
        <v>No</v>
      </c>
      <c r="O1638" t="s">
        <v>2380</v>
      </c>
      <c r="P1638" t="s">
        <v>2380</v>
      </c>
      <c r="Q1638" s="20">
        <v>0</v>
      </c>
      <c r="R1638" t="str">
        <f>PROPER('Answer Data Cleaning'!AA1638)</f>
        <v>No</v>
      </c>
      <c r="T1638" t="s">
        <v>1667</v>
      </c>
      <c r="U1638" s="24" t="str">
        <f>TEXT(_xlfn.CONCAT('Answer Data Cleaning'!M1638,"-",'Answer Data Cleaning'!L1638,"-",'Answer Data Cleaning'!K1638),"DD-MMM-YYYY")</f>
        <v>10-Jul-1958</v>
      </c>
      <c r="V1638">
        <f t="shared" si="77"/>
        <v>64</v>
      </c>
      <c r="W1638">
        <v>0</v>
      </c>
      <c r="X1638" s="22">
        <v>14319.03</v>
      </c>
      <c r="Y1638" t="s">
        <v>11</v>
      </c>
      <c r="Z1638" t="s">
        <v>11</v>
      </c>
      <c r="AA1638" t="s">
        <v>42</v>
      </c>
    </row>
    <row r="1639" spans="2:27" ht="15.5" x14ac:dyDescent="0.35">
      <c r="B1639" s="1" t="s">
        <v>735</v>
      </c>
      <c r="C1639" s="1" t="s">
        <v>4020</v>
      </c>
      <c r="D1639" t="s">
        <v>4734</v>
      </c>
      <c r="E1639" t="s">
        <v>5615</v>
      </c>
      <c r="F1639" t="s">
        <v>7391</v>
      </c>
      <c r="I1639" t="s">
        <v>735</v>
      </c>
      <c r="J1639">
        <v>19.559999999999999</v>
      </c>
      <c r="K1639" t="str">
        <f t="shared" si="75"/>
        <v>Normal Weight</v>
      </c>
      <c r="L1639">
        <v>11.96</v>
      </c>
      <c r="M1639" t="str">
        <f t="shared" si="76"/>
        <v>Diabetes</v>
      </c>
      <c r="N1639" t="str">
        <f>PROPER('Medical Examinations'!D1637)</f>
        <v>No</v>
      </c>
      <c r="O1639" t="s">
        <v>2380</v>
      </c>
      <c r="P1639" t="s">
        <v>2380</v>
      </c>
      <c r="Q1639" s="20">
        <v>0</v>
      </c>
      <c r="R1639" t="str">
        <f>PROPER('Answer Data Cleaning'!AA1639)</f>
        <v>No</v>
      </c>
      <c r="T1639" t="s">
        <v>1668</v>
      </c>
      <c r="U1639" s="24" t="str">
        <f>TEXT(_xlfn.CONCAT('Answer Data Cleaning'!M1639,"-",'Answer Data Cleaning'!L1639,"-",'Answer Data Cleaning'!K1639),"DD-MMM-YYYY")</f>
        <v>26-Sep-1969</v>
      </c>
      <c r="V1639">
        <f t="shared" si="77"/>
        <v>53</v>
      </c>
      <c r="W1639">
        <v>0</v>
      </c>
      <c r="X1639" s="22">
        <v>14337.91</v>
      </c>
      <c r="Y1639" t="s">
        <v>11</v>
      </c>
      <c r="Z1639" t="s">
        <v>12</v>
      </c>
      <c r="AA1639" t="s">
        <v>632</v>
      </c>
    </row>
    <row r="1640" spans="2:27" ht="15.5" x14ac:dyDescent="0.35">
      <c r="B1640" s="1" t="s">
        <v>734</v>
      </c>
      <c r="C1640" s="1" t="s">
        <v>4021</v>
      </c>
      <c r="D1640" t="s">
        <v>4734</v>
      </c>
      <c r="E1640" t="s">
        <v>7393</v>
      </c>
      <c r="F1640" t="s">
        <v>7392</v>
      </c>
      <c r="I1640" t="s">
        <v>734</v>
      </c>
      <c r="J1640">
        <v>37.335000000000001</v>
      </c>
      <c r="K1640" t="str">
        <f t="shared" si="75"/>
        <v>Obesity</v>
      </c>
      <c r="L1640">
        <v>6.26</v>
      </c>
      <c r="M1640" t="str">
        <f t="shared" si="76"/>
        <v>Prediabetes</v>
      </c>
      <c r="N1640" t="str">
        <f>PROPER('Medical Examinations'!D1638)</f>
        <v>Yes</v>
      </c>
      <c r="O1640" t="s">
        <v>2380</v>
      </c>
      <c r="P1640" t="s">
        <v>2380</v>
      </c>
      <c r="Q1640">
        <v>1</v>
      </c>
      <c r="R1640" t="str">
        <f>PROPER('Answer Data Cleaning'!AA1640)</f>
        <v>No</v>
      </c>
      <c r="T1640" t="s">
        <v>1669</v>
      </c>
      <c r="U1640" s="24" t="str">
        <f>TEXT(_xlfn.CONCAT('Answer Data Cleaning'!M1640,"-",'Answer Data Cleaning'!L1640,"-",'Answer Data Cleaning'!K1640),"DD-MMM-YYYY")</f>
        <v>24-Dec-1959</v>
      </c>
      <c r="V1640">
        <f t="shared" si="77"/>
        <v>63</v>
      </c>
      <c r="W1640">
        <v>1</v>
      </c>
      <c r="X1640" s="22">
        <v>14349.85</v>
      </c>
      <c r="Y1640" t="s">
        <v>11</v>
      </c>
      <c r="Z1640" t="s">
        <v>11</v>
      </c>
      <c r="AA1640" t="s">
        <v>23</v>
      </c>
    </row>
    <row r="1641" spans="2:27" ht="15.5" x14ac:dyDescent="0.35">
      <c r="B1641" s="1" t="s">
        <v>733</v>
      </c>
      <c r="C1641" s="1" t="s">
        <v>4022</v>
      </c>
      <c r="D1641" t="s">
        <v>4734</v>
      </c>
      <c r="E1641" t="s">
        <v>7394</v>
      </c>
      <c r="F1641" t="s">
        <v>6971</v>
      </c>
      <c r="I1641" t="s">
        <v>733</v>
      </c>
      <c r="J1641">
        <v>19.53</v>
      </c>
      <c r="K1641" t="str">
        <f t="shared" si="75"/>
        <v>Normal Weight</v>
      </c>
      <c r="L1641">
        <v>11.68</v>
      </c>
      <c r="M1641" t="str">
        <f t="shared" si="76"/>
        <v>Diabetes</v>
      </c>
      <c r="N1641" t="str">
        <f>PROPER('Medical Examinations'!D1639)</f>
        <v>No</v>
      </c>
      <c r="O1641" t="s">
        <v>2380</v>
      </c>
      <c r="P1641" t="s">
        <v>2380</v>
      </c>
      <c r="Q1641" s="20">
        <v>0</v>
      </c>
      <c r="R1641" t="str">
        <f>PROPER('Answer Data Cleaning'!AA1641)</f>
        <v>No</v>
      </c>
      <c r="T1641" t="s">
        <v>1670</v>
      </c>
      <c r="U1641" s="24" t="str">
        <f>TEXT(_xlfn.CONCAT('Answer Data Cleaning'!M1641,"-",'Answer Data Cleaning'!L1641,"-",'Answer Data Cleaning'!K1641),"DD-MMM-YYYY")</f>
        <v>10-Oct-1967</v>
      </c>
      <c r="V1641">
        <f t="shared" si="77"/>
        <v>55</v>
      </c>
      <c r="W1641">
        <v>0</v>
      </c>
      <c r="X1641" s="22">
        <v>14355.43</v>
      </c>
      <c r="Y1641" t="s">
        <v>11</v>
      </c>
      <c r="Z1641" t="s">
        <v>16</v>
      </c>
      <c r="AA1641" t="s">
        <v>535</v>
      </c>
    </row>
    <row r="1642" spans="2:27" ht="15.5" x14ac:dyDescent="0.35">
      <c r="B1642" s="1" t="s">
        <v>732</v>
      </c>
      <c r="C1642" s="1" t="s">
        <v>4023</v>
      </c>
      <c r="D1642" t="s">
        <v>4737</v>
      </c>
      <c r="E1642" t="s">
        <v>7395</v>
      </c>
      <c r="F1642" t="s">
        <v>5193</v>
      </c>
      <c r="I1642" t="s">
        <v>732</v>
      </c>
      <c r="J1642">
        <v>34.1</v>
      </c>
      <c r="K1642" t="str">
        <f t="shared" si="75"/>
        <v>Obesity</v>
      </c>
      <c r="L1642">
        <v>5.16</v>
      </c>
      <c r="M1642" t="str">
        <f t="shared" si="76"/>
        <v>Normal</v>
      </c>
      <c r="N1642" t="str">
        <f>PROPER('Medical Examinations'!D1640)</f>
        <v>No</v>
      </c>
      <c r="O1642" t="s">
        <v>2380</v>
      </c>
      <c r="P1642" t="s">
        <v>2380</v>
      </c>
      <c r="Q1642" s="20">
        <v>0</v>
      </c>
      <c r="R1642" t="str">
        <f>PROPER('Answer Data Cleaning'!AA1642)</f>
        <v>No</v>
      </c>
      <c r="T1642" t="s">
        <v>1671</v>
      </c>
      <c r="U1642" s="24" t="str">
        <f>TEXT(_xlfn.CONCAT('Answer Data Cleaning'!M1642,"-",'Answer Data Cleaning'!L1642,"-",'Answer Data Cleaning'!K1642),"DD-MMM-YYYY")</f>
        <v>16-Nov-1988</v>
      </c>
      <c r="V1642">
        <f t="shared" si="77"/>
        <v>34</v>
      </c>
      <c r="W1642">
        <v>1</v>
      </c>
      <c r="X1642" s="22">
        <v>14358.36</v>
      </c>
      <c r="Y1642" t="s">
        <v>11</v>
      </c>
      <c r="Z1642" t="s">
        <v>11</v>
      </c>
      <c r="AA1642" t="s">
        <v>42</v>
      </c>
    </row>
    <row r="1643" spans="2:27" ht="15.5" x14ac:dyDescent="0.35">
      <c r="B1643" s="1" t="s">
        <v>731</v>
      </c>
      <c r="C1643" s="1" t="s">
        <v>4024</v>
      </c>
      <c r="D1643" t="s">
        <v>4734</v>
      </c>
      <c r="E1643" t="s">
        <v>7397</v>
      </c>
      <c r="F1643" t="s">
        <v>7396</v>
      </c>
      <c r="I1643" t="s">
        <v>731</v>
      </c>
      <c r="J1643">
        <v>16.5</v>
      </c>
      <c r="K1643" t="str">
        <f t="shared" si="75"/>
        <v>Underweight</v>
      </c>
      <c r="L1643">
        <v>6.9</v>
      </c>
      <c r="M1643" t="str">
        <f t="shared" si="76"/>
        <v>Diabetes</v>
      </c>
      <c r="N1643" t="str">
        <f>PROPER('Medical Examinations'!D1641)</f>
        <v>Yes</v>
      </c>
      <c r="O1643" t="s">
        <v>2380</v>
      </c>
      <c r="P1643" t="s">
        <v>2380</v>
      </c>
      <c r="Q1643">
        <v>2</v>
      </c>
      <c r="R1643" t="str">
        <f>PROPER('Answer Data Cleaning'!AA1643)</f>
        <v>No</v>
      </c>
      <c r="T1643" t="s">
        <v>1672</v>
      </c>
      <c r="U1643" s="24" t="str">
        <f>TEXT(_xlfn.CONCAT('Answer Data Cleaning'!M1643,"-",'Answer Data Cleaning'!L1643,"-",'Answer Data Cleaning'!K1643),"DD-MMM-YYYY")</f>
        <v>16-Jul-1963</v>
      </c>
      <c r="V1643">
        <f t="shared" si="77"/>
        <v>59</v>
      </c>
      <c r="W1643">
        <v>3</v>
      </c>
      <c r="X1643" s="22">
        <v>14382.71</v>
      </c>
      <c r="Y1643" t="s">
        <v>11</v>
      </c>
      <c r="Z1643" t="s">
        <v>11</v>
      </c>
      <c r="AA1643" t="s">
        <v>23</v>
      </c>
    </row>
    <row r="1644" spans="2:27" ht="15.5" x14ac:dyDescent="0.35">
      <c r="B1644" s="1" t="s">
        <v>730</v>
      </c>
      <c r="C1644" s="1" t="s">
        <v>4025</v>
      </c>
      <c r="D1644" t="s">
        <v>4734</v>
      </c>
      <c r="E1644" t="s">
        <v>7399</v>
      </c>
      <c r="F1644" t="s">
        <v>7398</v>
      </c>
      <c r="I1644" t="s">
        <v>730</v>
      </c>
      <c r="J1644">
        <v>30.69</v>
      </c>
      <c r="K1644" t="str">
        <f t="shared" si="75"/>
        <v>Obesity</v>
      </c>
      <c r="L1644">
        <v>4.83</v>
      </c>
      <c r="M1644" t="str">
        <f t="shared" si="76"/>
        <v>Normal</v>
      </c>
      <c r="N1644" t="str">
        <f>PROPER('Medical Examinations'!D1642)</f>
        <v>No</v>
      </c>
      <c r="O1644" t="s">
        <v>2380</v>
      </c>
      <c r="P1644" t="s">
        <v>2380</v>
      </c>
      <c r="Q1644">
        <v>1</v>
      </c>
      <c r="R1644" t="str">
        <f>PROPER('Answer Data Cleaning'!AA1644)</f>
        <v>No</v>
      </c>
      <c r="T1644" t="s">
        <v>1673</v>
      </c>
      <c r="U1644" s="24" t="str">
        <f>TEXT(_xlfn.CONCAT('Answer Data Cleaning'!M1644,"-",'Answer Data Cleaning'!L1644,"-",'Answer Data Cleaning'!K1644),"DD-MMM-YYYY")</f>
        <v>22-Jun-1965</v>
      </c>
      <c r="V1644">
        <f t="shared" si="77"/>
        <v>57</v>
      </c>
      <c r="W1644">
        <v>4</v>
      </c>
      <c r="X1644" s="22">
        <v>14394.4</v>
      </c>
      <c r="Y1644" t="s">
        <v>11</v>
      </c>
      <c r="Z1644" t="s">
        <v>12</v>
      </c>
      <c r="AA1644" t="s">
        <v>247</v>
      </c>
    </row>
    <row r="1645" spans="2:27" ht="15.5" x14ac:dyDescent="0.35">
      <c r="B1645" s="1" t="s">
        <v>729</v>
      </c>
      <c r="C1645" s="1" t="s">
        <v>4026</v>
      </c>
      <c r="D1645" t="s">
        <v>4734</v>
      </c>
      <c r="E1645" t="s">
        <v>5571</v>
      </c>
      <c r="F1645" t="s">
        <v>5566</v>
      </c>
      <c r="I1645" t="s">
        <v>729</v>
      </c>
      <c r="J1645">
        <v>28.93</v>
      </c>
      <c r="K1645" t="str">
        <f t="shared" si="75"/>
        <v>Overweight</v>
      </c>
      <c r="L1645">
        <v>4.87</v>
      </c>
      <c r="M1645" t="str">
        <f t="shared" si="76"/>
        <v>Normal</v>
      </c>
      <c r="N1645" t="str">
        <f>PROPER('Medical Examinations'!D1643)</f>
        <v>No</v>
      </c>
      <c r="O1645" t="s">
        <v>2380</v>
      </c>
      <c r="P1645" t="s">
        <v>2380</v>
      </c>
      <c r="Q1645">
        <v>1</v>
      </c>
      <c r="R1645" t="str">
        <f>PROPER('Answer Data Cleaning'!AA1645)</f>
        <v>No</v>
      </c>
      <c r="T1645" t="s">
        <v>1674</v>
      </c>
      <c r="U1645" s="24" t="str">
        <f>TEXT(_xlfn.CONCAT('Answer Data Cleaning'!M1645,"-",'Answer Data Cleaning'!L1645,"-",'Answer Data Cleaning'!K1645),"DD-MMM-YYYY")</f>
        <v>14-Sep-1958</v>
      </c>
      <c r="V1645">
        <f t="shared" si="77"/>
        <v>64</v>
      </c>
      <c r="W1645">
        <v>0</v>
      </c>
      <c r="X1645" s="22">
        <v>14394.56</v>
      </c>
      <c r="Y1645" t="s">
        <v>11</v>
      </c>
      <c r="Z1645" t="s">
        <v>16</v>
      </c>
      <c r="AA1645" t="s">
        <v>170</v>
      </c>
    </row>
    <row r="1646" spans="2:27" ht="15.5" x14ac:dyDescent="0.35">
      <c r="B1646" s="1" t="s">
        <v>728</v>
      </c>
      <c r="C1646" s="1" t="s">
        <v>4027</v>
      </c>
      <c r="D1646" t="s">
        <v>4734</v>
      </c>
      <c r="E1646" t="s">
        <v>5664</v>
      </c>
      <c r="F1646" t="s">
        <v>7400</v>
      </c>
      <c r="I1646" t="s">
        <v>728</v>
      </c>
      <c r="J1646">
        <v>38.9</v>
      </c>
      <c r="K1646" t="str">
        <f t="shared" si="75"/>
        <v>Obesity</v>
      </c>
      <c r="L1646">
        <v>4.28</v>
      </c>
      <c r="M1646" t="str">
        <f t="shared" si="76"/>
        <v>Normal</v>
      </c>
      <c r="N1646" t="str">
        <f>PROPER('Medical Examinations'!D1644)</f>
        <v>No</v>
      </c>
      <c r="O1646" t="s">
        <v>2380</v>
      </c>
      <c r="P1646" t="s">
        <v>2380</v>
      </c>
      <c r="Q1646" s="20">
        <v>0</v>
      </c>
      <c r="R1646" t="str">
        <f>PROPER('Answer Data Cleaning'!AA1646)</f>
        <v>No</v>
      </c>
      <c r="T1646" t="s">
        <v>1675</v>
      </c>
      <c r="U1646" s="24" t="str">
        <f>TEXT(_xlfn.CONCAT('Answer Data Cleaning'!M1646,"-",'Answer Data Cleaning'!L1646,"-",'Answer Data Cleaning'!K1646),"DD-MMM-YYYY")</f>
        <v>29-Jul-1958</v>
      </c>
      <c r="V1646">
        <f t="shared" si="77"/>
        <v>64</v>
      </c>
      <c r="W1646">
        <v>0</v>
      </c>
      <c r="X1646" s="22">
        <v>14410.93</v>
      </c>
      <c r="Y1646" t="s">
        <v>11</v>
      </c>
      <c r="Z1646" t="s">
        <v>11</v>
      </c>
      <c r="AA1646" t="s">
        <v>168</v>
      </c>
    </row>
    <row r="1647" spans="2:27" ht="15.5" x14ac:dyDescent="0.35">
      <c r="B1647" s="1" t="s">
        <v>727</v>
      </c>
      <c r="C1647" s="1" t="s">
        <v>4028</v>
      </c>
      <c r="D1647" t="s">
        <v>4737</v>
      </c>
      <c r="E1647" t="s">
        <v>5062</v>
      </c>
      <c r="F1647" t="s">
        <v>5720</v>
      </c>
      <c r="I1647" t="s">
        <v>727</v>
      </c>
      <c r="J1647">
        <v>26.9</v>
      </c>
      <c r="K1647" t="str">
        <f t="shared" si="75"/>
        <v>Overweight</v>
      </c>
      <c r="L1647">
        <v>4.07</v>
      </c>
      <c r="M1647" t="str">
        <f t="shared" si="76"/>
        <v>Normal</v>
      </c>
      <c r="N1647" t="str">
        <f>PROPER('Medical Examinations'!D1645)</f>
        <v>No</v>
      </c>
      <c r="O1647" t="s">
        <v>2380</v>
      </c>
      <c r="P1647" t="s">
        <v>2380</v>
      </c>
      <c r="Q1647" s="20">
        <v>0</v>
      </c>
      <c r="R1647" t="str">
        <f>PROPER('Answer Data Cleaning'!AA1647)</f>
        <v>No</v>
      </c>
      <c r="T1647" t="s">
        <v>1676</v>
      </c>
      <c r="U1647" s="24" t="str">
        <f>TEXT(_xlfn.CONCAT('Answer Data Cleaning'!M1647,"-",'Answer Data Cleaning'!L1647,"-",'Answer Data Cleaning'!K1647),"DD-MMM-YYYY")</f>
        <v>20-Sep-1958</v>
      </c>
      <c r="V1647">
        <f t="shared" si="77"/>
        <v>64</v>
      </c>
      <c r="W1647">
        <v>1</v>
      </c>
      <c r="X1647" s="22">
        <v>14418.28</v>
      </c>
      <c r="Y1647" t="s">
        <v>11</v>
      </c>
      <c r="Z1647" t="s">
        <v>12</v>
      </c>
      <c r="AA1647" t="s">
        <v>13</v>
      </c>
    </row>
    <row r="1648" spans="2:27" ht="15.5" x14ac:dyDescent="0.35">
      <c r="B1648" s="1" t="s">
        <v>726</v>
      </c>
      <c r="C1648" s="1" t="s">
        <v>4029</v>
      </c>
      <c r="D1648" t="s">
        <v>4737</v>
      </c>
      <c r="E1648" t="s">
        <v>7401</v>
      </c>
      <c r="F1648" t="s">
        <v>6111</v>
      </c>
      <c r="I1648" t="s">
        <v>726</v>
      </c>
      <c r="J1648">
        <v>24.86</v>
      </c>
      <c r="K1648" t="str">
        <f t="shared" si="75"/>
        <v>Normal Weight</v>
      </c>
      <c r="L1648">
        <v>6.23</v>
      </c>
      <c r="M1648" t="str">
        <f t="shared" si="76"/>
        <v>Prediabetes</v>
      </c>
      <c r="N1648" t="str">
        <f>PROPER('Medical Examinations'!D1646)</f>
        <v>No</v>
      </c>
      <c r="O1648" t="s">
        <v>2380</v>
      </c>
      <c r="P1648" t="s">
        <v>2380</v>
      </c>
      <c r="Q1648" s="20">
        <v>0</v>
      </c>
      <c r="R1648" t="str">
        <f>PROPER('Answer Data Cleaning'!AA1648)</f>
        <v>No</v>
      </c>
      <c r="T1648" t="s">
        <v>1677</v>
      </c>
      <c r="U1648" s="24" t="str">
        <f>TEXT(_xlfn.CONCAT('Answer Data Cleaning'!M1648,"-",'Answer Data Cleaning'!L1648,"-",'Answer Data Cleaning'!K1648),"DD-MMM-YYYY")</f>
        <v>10-Aug-1999</v>
      </c>
      <c r="V1648">
        <f t="shared" si="77"/>
        <v>23</v>
      </c>
      <c r="W1648">
        <v>2</v>
      </c>
      <c r="X1648" s="22">
        <v>14426.07</v>
      </c>
      <c r="Y1648" t="s">
        <v>11</v>
      </c>
      <c r="Z1648" t="s">
        <v>16</v>
      </c>
      <c r="AA1648" t="s">
        <v>23</v>
      </c>
    </row>
    <row r="1649" spans="2:27" ht="15.5" x14ac:dyDescent="0.35">
      <c r="B1649" s="1" t="s">
        <v>725</v>
      </c>
      <c r="C1649" s="1" t="s">
        <v>4030</v>
      </c>
      <c r="D1649" t="s">
        <v>5612</v>
      </c>
      <c r="E1649" t="s">
        <v>6825</v>
      </c>
      <c r="F1649" t="s">
        <v>7402</v>
      </c>
      <c r="I1649" t="s">
        <v>725</v>
      </c>
      <c r="J1649">
        <v>39.14</v>
      </c>
      <c r="K1649" t="str">
        <f t="shared" si="75"/>
        <v>Obesity</v>
      </c>
      <c r="L1649">
        <v>6.24</v>
      </c>
      <c r="M1649" t="str">
        <f t="shared" si="76"/>
        <v>Prediabetes</v>
      </c>
      <c r="N1649" t="str">
        <f>PROPER('Medical Examinations'!D1647)</f>
        <v>No</v>
      </c>
      <c r="O1649" t="s">
        <v>2382</v>
      </c>
      <c r="P1649" t="s">
        <v>2380</v>
      </c>
      <c r="Q1649">
        <v>1</v>
      </c>
      <c r="R1649" t="str">
        <f>PROPER('Answer Data Cleaning'!AA1649)</f>
        <v>No</v>
      </c>
      <c r="T1649" t="s">
        <v>1678</v>
      </c>
      <c r="U1649" s="24" t="str">
        <f>TEXT(_xlfn.CONCAT('Answer Data Cleaning'!M1649,"-",'Answer Data Cleaning'!L1649,"-",'Answer Data Cleaning'!K1649),"DD-MMM-YYYY")</f>
        <v>15-Aug-1967</v>
      </c>
      <c r="V1649">
        <f t="shared" si="77"/>
        <v>55</v>
      </c>
      <c r="W1649">
        <v>0</v>
      </c>
      <c r="X1649" s="22">
        <v>14426.66</v>
      </c>
      <c r="Y1649" t="s">
        <v>11</v>
      </c>
      <c r="Z1649" t="s">
        <v>11</v>
      </c>
      <c r="AA1649" t="s">
        <v>535</v>
      </c>
    </row>
    <row r="1650" spans="2:27" ht="15.5" x14ac:dyDescent="0.35">
      <c r="B1650" s="1" t="s">
        <v>724</v>
      </c>
      <c r="C1650" s="1" t="s">
        <v>4031</v>
      </c>
      <c r="D1650" t="s">
        <v>4737</v>
      </c>
      <c r="E1650" t="s">
        <v>5070</v>
      </c>
      <c r="F1650" t="s">
        <v>7403</v>
      </c>
      <c r="I1650" t="s">
        <v>724</v>
      </c>
      <c r="J1650">
        <v>39.799999999999997</v>
      </c>
      <c r="K1650" t="str">
        <f t="shared" si="75"/>
        <v>Obesity</v>
      </c>
      <c r="L1650">
        <v>6.17</v>
      </c>
      <c r="M1650" t="str">
        <f t="shared" si="76"/>
        <v>Prediabetes</v>
      </c>
      <c r="N1650" t="str">
        <f>PROPER('Medical Examinations'!D1648)</f>
        <v>No</v>
      </c>
      <c r="O1650" t="s">
        <v>2380</v>
      </c>
      <c r="P1650" t="s">
        <v>2383</v>
      </c>
      <c r="Q1650">
        <v>1</v>
      </c>
      <c r="R1650" t="str">
        <f>PROPER('Answer Data Cleaning'!AA1650)</f>
        <v>No</v>
      </c>
      <c r="T1650" t="s">
        <v>1679</v>
      </c>
      <c r="U1650" s="24" t="str">
        <f>TEXT(_xlfn.CONCAT('Answer Data Cleaning'!M1650,"-",'Answer Data Cleaning'!L1650,"-",'Answer Data Cleaning'!K1650),"DD-MMM-YYYY")</f>
        <v>04-Nov-1967</v>
      </c>
      <c r="V1650">
        <f t="shared" si="77"/>
        <v>55</v>
      </c>
      <c r="W1650">
        <v>0</v>
      </c>
      <c r="X1650" s="22">
        <v>14427.63</v>
      </c>
      <c r="Y1650" t="s">
        <v>11</v>
      </c>
      <c r="Z1650" t="s">
        <v>11</v>
      </c>
      <c r="AA1650" t="s">
        <v>300</v>
      </c>
    </row>
    <row r="1651" spans="2:27" ht="15.5" x14ac:dyDescent="0.35">
      <c r="B1651" s="1" t="s">
        <v>723</v>
      </c>
      <c r="C1651" s="1" t="s">
        <v>4032</v>
      </c>
      <c r="D1651" t="s">
        <v>4737</v>
      </c>
      <c r="E1651" t="s">
        <v>5194</v>
      </c>
      <c r="F1651" t="s">
        <v>7404</v>
      </c>
      <c r="I1651" t="s">
        <v>723</v>
      </c>
      <c r="J1651">
        <v>34.32</v>
      </c>
      <c r="K1651" t="str">
        <f t="shared" si="75"/>
        <v>Obesity</v>
      </c>
      <c r="L1651">
        <v>5.16</v>
      </c>
      <c r="M1651" t="str">
        <f t="shared" si="76"/>
        <v>Normal</v>
      </c>
      <c r="N1651" t="str">
        <f>PROPER('Medical Examinations'!D1649)</f>
        <v>No</v>
      </c>
      <c r="O1651" t="s">
        <v>2380</v>
      </c>
      <c r="P1651" t="s">
        <v>2380</v>
      </c>
      <c r="Q1651">
        <v>1</v>
      </c>
      <c r="R1651" t="str">
        <f>PROPER('Answer Data Cleaning'!AA1651)</f>
        <v>No</v>
      </c>
      <c r="T1651" t="s">
        <v>1680</v>
      </c>
      <c r="U1651" s="24" t="str">
        <f>TEXT(_xlfn.CONCAT('Answer Data Cleaning'!M1651,"-",'Answer Data Cleaning'!L1651,"-",'Answer Data Cleaning'!K1651),"DD-MMM-YYYY")</f>
        <v>29-Jun-1959</v>
      </c>
      <c r="V1651">
        <f t="shared" si="77"/>
        <v>63</v>
      </c>
      <c r="W1651">
        <v>0</v>
      </c>
      <c r="X1651" s="22">
        <v>14449.85</v>
      </c>
      <c r="Y1651" t="s">
        <v>11</v>
      </c>
      <c r="Z1651" t="s">
        <v>16</v>
      </c>
      <c r="AA1651" t="s">
        <v>247</v>
      </c>
    </row>
    <row r="1652" spans="2:27" ht="15.5" x14ac:dyDescent="0.35">
      <c r="B1652" s="1" t="s">
        <v>722</v>
      </c>
      <c r="C1652" s="1" t="s">
        <v>4033</v>
      </c>
      <c r="D1652" t="s">
        <v>4734</v>
      </c>
      <c r="E1652" t="s">
        <v>4768</v>
      </c>
      <c r="F1652" t="s">
        <v>5193</v>
      </c>
      <c r="I1652" t="s">
        <v>722</v>
      </c>
      <c r="J1652">
        <v>32.51</v>
      </c>
      <c r="K1652" t="str">
        <f t="shared" si="75"/>
        <v>Obesity</v>
      </c>
      <c r="L1652">
        <v>4.3</v>
      </c>
      <c r="M1652" t="str">
        <f t="shared" si="76"/>
        <v>Normal</v>
      </c>
      <c r="N1652" t="str">
        <f>PROPER('Medical Examinations'!D1650)</f>
        <v>No</v>
      </c>
      <c r="O1652" t="s">
        <v>2380</v>
      </c>
      <c r="P1652" t="s">
        <v>2380</v>
      </c>
      <c r="Q1652" s="20">
        <v>0</v>
      </c>
      <c r="R1652" t="str">
        <f>PROPER('Answer Data Cleaning'!AA1652)</f>
        <v>No</v>
      </c>
      <c r="T1652" t="s">
        <v>1681</v>
      </c>
      <c r="U1652" s="24" t="str">
        <f>TEXT(_xlfn.CONCAT('Answer Data Cleaning'!M1652,"-",'Answer Data Cleaning'!L1652,"-",'Answer Data Cleaning'!K1652),"DD-MMM-YYYY")</f>
        <v>03-Aug-1959</v>
      </c>
      <c r="V1652">
        <f t="shared" si="77"/>
        <v>63</v>
      </c>
      <c r="W1652">
        <v>0</v>
      </c>
      <c r="X1652" s="22">
        <v>14451.84</v>
      </c>
      <c r="Y1652" t="s">
        <v>11</v>
      </c>
      <c r="Z1652" t="s">
        <v>12</v>
      </c>
      <c r="AA1652" t="s">
        <v>249</v>
      </c>
    </row>
    <row r="1653" spans="2:27" ht="15.5" x14ac:dyDescent="0.35">
      <c r="B1653" s="1" t="s">
        <v>721</v>
      </c>
      <c r="C1653" s="1" t="s">
        <v>4034</v>
      </c>
      <c r="D1653" t="s">
        <v>5612</v>
      </c>
      <c r="E1653" t="s">
        <v>4924</v>
      </c>
      <c r="F1653" t="s">
        <v>7405</v>
      </c>
      <c r="I1653" t="s">
        <v>721</v>
      </c>
      <c r="J1653">
        <v>30.71</v>
      </c>
      <c r="K1653" t="str">
        <f t="shared" si="75"/>
        <v>Obesity</v>
      </c>
      <c r="L1653">
        <v>6.14</v>
      </c>
      <c r="M1653" t="str">
        <f t="shared" si="76"/>
        <v>Prediabetes</v>
      </c>
      <c r="N1653" t="str">
        <f>PROPER('Medical Examinations'!D1651)</f>
        <v>No</v>
      </c>
      <c r="O1653" t="s">
        <v>2380</v>
      </c>
      <c r="P1653" t="s">
        <v>2383</v>
      </c>
      <c r="Q1653">
        <v>1</v>
      </c>
      <c r="R1653" t="str">
        <f>PROPER('Answer Data Cleaning'!AA1653)</f>
        <v>No</v>
      </c>
      <c r="T1653" t="s">
        <v>1682</v>
      </c>
      <c r="U1653" s="24" t="str">
        <f>TEXT(_xlfn.CONCAT('Answer Data Cleaning'!M1653,"-",'Answer Data Cleaning'!L1653,"-",'Answer Data Cleaning'!K1653),"DD-MMM-YYYY")</f>
        <v>10-Nov-1996</v>
      </c>
      <c r="V1653">
        <f t="shared" si="77"/>
        <v>26</v>
      </c>
      <c r="W1653">
        <v>2</v>
      </c>
      <c r="X1653" s="22">
        <v>14455.64</v>
      </c>
      <c r="Y1653" t="s">
        <v>11</v>
      </c>
      <c r="Z1653" t="s">
        <v>12</v>
      </c>
      <c r="AA1653" t="s">
        <v>247</v>
      </c>
    </row>
    <row r="1654" spans="2:27" ht="15.5" x14ac:dyDescent="0.35">
      <c r="B1654" s="1" t="s">
        <v>720</v>
      </c>
      <c r="C1654" s="1" t="s">
        <v>4035</v>
      </c>
      <c r="D1654" t="s">
        <v>4737</v>
      </c>
      <c r="E1654" t="s">
        <v>7407</v>
      </c>
      <c r="F1654" t="s">
        <v>7406</v>
      </c>
      <c r="I1654" t="s">
        <v>720</v>
      </c>
      <c r="J1654">
        <v>28.9</v>
      </c>
      <c r="K1654" t="str">
        <f t="shared" si="75"/>
        <v>Overweight</v>
      </c>
      <c r="L1654">
        <v>5.36</v>
      </c>
      <c r="M1654" t="str">
        <f t="shared" si="76"/>
        <v>Normal</v>
      </c>
      <c r="N1654" t="str">
        <f>PROPER('Medical Examinations'!D1652)</f>
        <v>No</v>
      </c>
      <c r="O1654" t="s">
        <v>2380</v>
      </c>
      <c r="P1654" t="s">
        <v>2380</v>
      </c>
      <c r="Q1654">
        <v>1</v>
      </c>
      <c r="R1654" t="str">
        <f>PROPER('Answer Data Cleaning'!AA1654)</f>
        <v>No</v>
      </c>
      <c r="T1654" t="s">
        <v>1683</v>
      </c>
      <c r="U1654" s="24" t="str">
        <f>TEXT(_xlfn.CONCAT('Answer Data Cleaning'!M1654,"-",'Answer Data Cleaning'!L1654,"-",'Answer Data Cleaning'!K1654),"DD-MMM-YYYY")</f>
        <v>27-Nov-1976</v>
      </c>
      <c r="V1654">
        <f t="shared" si="77"/>
        <v>46</v>
      </c>
      <c r="W1654">
        <v>2</v>
      </c>
      <c r="X1654" s="22">
        <v>14470.01</v>
      </c>
      <c r="Y1654" t="s">
        <v>11</v>
      </c>
      <c r="Z1654" t="s">
        <v>12</v>
      </c>
      <c r="AA1654" t="s">
        <v>23</v>
      </c>
    </row>
    <row r="1655" spans="2:27" ht="15.5" x14ac:dyDescent="0.35">
      <c r="B1655" s="1" t="s">
        <v>719</v>
      </c>
      <c r="C1655" s="1" t="s">
        <v>4036</v>
      </c>
      <c r="D1655" t="s">
        <v>4734</v>
      </c>
      <c r="E1655" t="s">
        <v>7409</v>
      </c>
      <c r="F1655" t="s">
        <v>7408</v>
      </c>
      <c r="I1655" t="s">
        <v>719</v>
      </c>
      <c r="J1655">
        <v>36.19</v>
      </c>
      <c r="K1655" t="str">
        <f t="shared" si="75"/>
        <v>Obesity</v>
      </c>
      <c r="L1655">
        <v>4.3</v>
      </c>
      <c r="M1655" t="str">
        <f t="shared" si="76"/>
        <v>Normal</v>
      </c>
      <c r="N1655" t="str">
        <f>PROPER('Medical Examinations'!D1653)</f>
        <v>No</v>
      </c>
      <c r="O1655" t="s">
        <v>2380</v>
      </c>
      <c r="P1655" t="s">
        <v>2380</v>
      </c>
      <c r="Q1655" s="20">
        <v>0</v>
      </c>
      <c r="R1655" t="str">
        <f>PROPER('Answer Data Cleaning'!AA1655)</f>
        <v>No</v>
      </c>
      <c r="T1655" t="s">
        <v>1684</v>
      </c>
      <c r="U1655" s="24" t="str">
        <f>TEXT(_xlfn.CONCAT('Answer Data Cleaning'!M1655,"-",'Answer Data Cleaning'!L1655,"-",'Answer Data Cleaning'!K1655),"DD-MMM-YYYY")</f>
        <v>20-Nov-1959</v>
      </c>
      <c r="V1655">
        <f t="shared" si="77"/>
        <v>63</v>
      </c>
      <c r="W1655">
        <v>1</v>
      </c>
      <c r="X1655" s="22">
        <v>14474.68</v>
      </c>
      <c r="Y1655" t="s">
        <v>11</v>
      </c>
      <c r="Z1655" t="s">
        <v>11</v>
      </c>
      <c r="AA1655" t="s">
        <v>13</v>
      </c>
    </row>
    <row r="1656" spans="2:27" ht="15.5" x14ac:dyDescent="0.35">
      <c r="B1656" s="1" t="s">
        <v>718</v>
      </c>
      <c r="C1656" s="1" t="s">
        <v>4037</v>
      </c>
      <c r="D1656" t="s">
        <v>4734</v>
      </c>
      <c r="E1656" t="s">
        <v>5621</v>
      </c>
      <c r="F1656" t="s">
        <v>7410</v>
      </c>
      <c r="I1656" t="s">
        <v>718</v>
      </c>
      <c r="J1656">
        <v>29.6</v>
      </c>
      <c r="K1656" t="str">
        <f t="shared" si="75"/>
        <v>Overweight</v>
      </c>
      <c r="L1656">
        <v>4.09</v>
      </c>
      <c r="M1656" t="str">
        <f t="shared" si="76"/>
        <v>Normal</v>
      </c>
      <c r="N1656" t="str">
        <f>PROPER('Medical Examinations'!D1654)</f>
        <v>No</v>
      </c>
      <c r="O1656" t="s">
        <v>2380</v>
      </c>
      <c r="P1656" t="s">
        <v>2380</v>
      </c>
      <c r="Q1656" s="20">
        <v>0</v>
      </c>
      <c r="R1656" t="str">
        <f>PROPER('Answer Data Cleaning'!AA1656)</f>
        <v>No</v>
      </c>
      <c r="T1656" t="s">
        <v>1685</v>
      </c>
      <c r="U1656" s="24" t="str">
        <f>TEXT(_xlfn.CONCAT('Answer Data Cleaning'!M1656,"-",'Answer Data Cleaning'!L1656,"-",'Answer Data Cleaning'!K1656),"DD-MMM-YYYY")</f>
        <v>20-Oct-1979</v>
      </c>
      <c r="V1656">
        <f t="shared" si="77"/>
        <v>43</v>
      </c>
      <c r="W1656">
        <v>5</v>
      </c>
      <c r="X1656" s="22">
        <v>14478.33</v>
      </c>
      <c r="Y1656" t="s">
        <v>11</v>
      </c>
      <c r="Z1656" t="s">
        <v>11</v>
      </c>
      <c r="AA1656" t="s">
        <v>13</v>
      </c>
    </row>
    <row r="1657" spans="2:27" ht="15.5" x14ac:dyDescent="0.35">
      <c r="B1657" s="1" t="s">
        <v>717</v>
      </c>
      <c r="C1657" s="1" t="s">
        <v>4038</v>
      </c>
      <c r="D1657" t="s">
        <v>4737</v>
      </c>
      <c r="E1657" t="s">
        <v>7412</v>
      </c>
      <c r="F1657" t="s">
        <v>7411</v>
      </c>
      <c r="I1657" t="s">
        <v>717</v>
      </c>
      <c r="J1657">
        <v>30.95</v>
      </c>
      <c r="K1657" t="str">
        <f t="shared" si="75"/>
        <v>Obesity</v>
      </c>
      <c r="L1657">
        <v>6.27</v>
      </c>
      <c r="M1657" t="str">
        <f t="shared" si="76"/>
        <v>Prediabetes</v>
      </c>
      <c r="N1657" t="str">
        <f>PROPER('Medical Examinations'!D1655)</f>
        <v>No</v>
      </c>
      <c r="O1657" t="s">
        <v>2380</v>
      </c>
      <c r="P1657" t="s">
        <v>2383</v>
      </c>
      <c r="Q1657">
        <v>1</v>
      </c>
      <c r="R1657" t="str">
        <f>PROPER('Answer Data Cleaning'!AA1657)</f>
        <v>No</v>
      </c>
      <c r="T1657" t="s">
        <v>1686</v>
      </c>
      <c r="U1657" s="24" t="str">
        <f>TEXT(_xlfn.CONCAT('Answer Data Cleaning'!M1657,"-",'Answer Data Cleaning'!L1657,"-",'Answer Data Cleaning'!K1657),"DD-MMM-YYYY")</f>
        <v>22-Jul-1989</v>
      </c>
      <c r="V1657">
        <f t="shared" si="77"/>
        <v>33</v>
      </c>
      <c r="W1657">
        <v>3</v>
      </c>
      <c r="X1657" s="22">
        <v>14507.46</v>
      </c>
      <c r="Y1657" t="s">
        <v>11</v>
      </c>
      <c r="Z1657" t="s">
        <v>12</v>
      </c>
      <c r="AA1657" t="s">
        <v>23</v>
      </c>
    </row>
    <row r="1658" spans="2:27" ht="15.5" x14ac:dyDescent="0.35">
      <c r="B1658" s="1" t="s">
        <v>716</v>
      </c>
      <c r="C1658" s="1" t="s">
        <v>4039</v>
      </c>
      <c r="D1658" t="s">
        <v>4737</v>
      </c>
      <c r="E1658" t="s">
        <v>7414</v>
      </c>
      <c r="F1658" t="s">
        <v>7413</v>
      </c>
      <c r="I1658" t="s">
        <v>716</v>
      </c>
      <c r="J1658">
        <v>19.95</v>
      </c>
      <c r="K1658" t="str">
        <f t="shared" si="75"/>
        <v>Normal Weight</v>
      </c>
      <c r="L1658">
        <v>5.39</v>
      </c>
      <c r="M1658" t="str">
        <f t="shared" si="76"/>
        <v>Normal</v>
      </c>
      <c r="N1658" t="str">
        <f>PROPER('Medical Examinations'!D1656)</f>
        <v>No</v>
      </c>
      <c r="O1658" t="s">
        <v>2380</v>
      </c>
      <c r="P1658" t="s">
        <v>2380</v>
      </c>
      <c r="Q1658">
        <v>1</v>
      </c>
      <c r="R1658" t="str">
        <f>PROPER('Answer Data Cleaning'!AA1658)</f>
        <v>No</v>
      </c>
      <c r="T1658" t="s">
        <v>1687</v>
      </c>
      <c r="U1658" s="24" t="str">
        <f>TEXT(_xlfn.CONCAT('Answer Data Cleaning'!M1658,"-",'Answer Data Cleaning'!L1658,"-",'Answer Data Cleaning'!K1658),"DD-MMM-YYYY")</f>
        <v>14-Jul-1989</v>
      </c>
      <c r="V1658">
        <f t="shared" si="77"/>
        <v>33</v>
      </c>
      <c r="W1658">
        <v>3</v>
      </c>
      <c r="X1658" s="22">
        <v>14547.26</v>
      </c>
      <c r="Y1658" t="s">
        <v>11</v>
      </c>
      <c r="Z1658" t="s">
        <v>12</v>
      </c>
      <c r="AA1658" t="s">
        <v>42</v>
      </c>
    </row>
    <row r="1659" spans="2:27" ht="15.5" x14ac:dyDescent="0.35">
      <c r="B1659" s="1" t="s">
        <v>715</v>
      </c>
      <c r="C1659" s="1" t="s">
        <v>4040</v>
      </c>
      <c r="D1659" t="s">
        <v>4737</v>
      </c>
      <c r="E1659" t="s">
        <v>5018</v>
      </c>
      <c r="F1659" t="s">
        <v>7415</v>
      </c>
      <c r="I1659" t="s">
        <v>715</v>
      </c>
      <c r="J1659">
        <v>23.65</v>
      </c>
      <c r="K1659" t="str">
        <f t="shared" si="75"/>
        <v>Normal Weight</v>
      </c>
      <c r="L1659">
        <v>5.75</v>
      </c>
      <c r="M1659" t="str">
        <f t="shared" si="76"/>
        <v>Prediabetes</v>
      </c>
      <c r="N1659" t="str">
        <f>PROPER('Medical Examinations'!D1657)</f>
        <v>Yes</v>
      </c>
      <c r="O1659" t="s">
        <v>2380</v>
      </c>
      <c r="P1659" t="s">
        <v>2380</v>
      </c>
      <c r="Q1659" s="20">
        <v>0</v>
      </c>
      <c r="R1659" t="str">
        <f>PROPER('Answer Data Cleaning'!AA1659)</f>
        <v>No</v>
      </c>
      <c r="T1659" t="s">
        <v>1688</v>
      </c>
      <c r="U1659" s="24" t="str">
        <f>TEXT(_xlfn.CONCAT('Answer Data Cleaning'!M1659,"-",'Answer Data Cleaning'!L1659,"-",'Answer Data Cleaning'!K1659),"DD-MMM-YYYY")</f>
        <v>12-Sep-1998</v>
      </c>
      <c r="V1659">
        <f t="shared" si="77"/>
        <v>24</v>
      </c>
      <c r="W1659">
        <v>0</v>
      </c>
      <c r="X1659" s="22">
        <v>14571.89</v>
      </c>
      <c r="Y1659" t="s">
        <v>11</v>
      </c>
      <c r="Z1659" t="s">
        <v>16</v>
      </c>
      <c r="AA1659" t="s">
        <v>247</v>
      </c>
    </row>
    <row r="1660" spans="2:27" ht="15.5" x14ac:dyDescent="0.35">
      <c r="B1660" s="1" t="s">
        <v>714</v>
      </c>
      <c r="C1660" s="1" t="s">
        <v>4041</v>
      </c>
      <c r="D1660" t="s">
        <v>4734</v>
      </c>
      <c r="E1660" t="s">
        <v>7416</v>
      </c>
      <c r="F1660" t="s">
        <v>5989</v>
      </c>
      <c r="I1660" t="s">
        <v>714</v>
      </c>
      <c r="J1660">
        <v>43.34</v>
      </c>
      <c r="K1660" t="str">
        <f t="shared" si="75"/>
        <v>Obesity</v>
      </c>
      <c r="L1660">
        <v>4.91</v>
      </c>
      <c r="M1660" t="str">
        <f t="shared" si="76"/>
        <v>Normal</v>
      </c>
      <c r="N1660" t="str">
        <f>PROPER('Medical Examinations'!D1658)</f>
        <v>No</v>
      </c>
      <c r="O1660" t="s">
        <v>2380</v>
      </c>
      <c r="P1660" t="s">
        <v>2380</v>
      </c>
      <c r="Q1660">
        <v>1</v>
      </c>
      <c r="R1660" t="str">
        <f>PROPER('Answer Data Cleaning'!AA1660)</f>
        <v>No</v>
      </c>
      <c r="T1660" t="s">
        <v>1689</v>
      </c>
      <c r="U1660" s="24" t="str">
        <f>TEXT(_xlfn.CONCAT('Answer Data Cleaning'!M1660,"-",'Answer Data Cleaning'!L1660,"-",'Answer Data Cleaning'!K1660),"DD-MMM-YYYY")</f>
        <v>03-Dec-1962</v>
      </c>
      <c r="V1660">
        <f t="shared" si="77"/>
        <v>60</v>
      </c>
      <c r="W1660">
        <v>0</v>
      </c>
      <c r="X1660" s="22">
        <v>14574.64</v>
      </c>
      <c r="Y1660" t="s">
        <v>11</v>
      </c>
      <c r="Z1660" t="s">
        <v>16</v>
      </c>
      <c r="AA1660" t="s">
        <v>200</v>
      </c>
    </row>
    <row r="1661" spans="2:27" ht="15.5" x14ac:dyDescent="0.35">
      <c r="B1661" s="1" t="s">
        <v>713</v>
      </c>
      <c r="C1661" s="1" t="s">
        <v>4042</v>
      </c>
      <c r="D1661" t="s">
        <v>5612</v>
      </c>
      <c r="E1661" t="s">
        <v>7418</v>
      </c>
      <c r="F1661" t="s">
        <v>7417</v>
      </c>
      <c r="I1661" t="s">
        <v>713</v>
      </c>
      <c r="J1661">
        <v>31.98</v>
      </c>
      <c r="K1661" t="str">
        <f t="shared" si="75"/>
        <v>Obesity</v>
      </c>
      <c r="L1661">
        <v>4.46</v>
      </c>
      <c r="M1661" t="str">
        <f t="shared" si="76"/>
        <v>Normal</v>
      </c>
      <c r="N1661" t="str">
        <f>PROPER('Medical Examinations'!D1659)</f>
        <v>Yes</v>
      </c>
      <c r="O1661" t="s">
        <v>2380</v>
      </c>
      <c r="P1661" t="s">
        <v>2380</v>
      </c>
      <c r="Q1661">
        <v>1</v>
      </c>
      <c r="R1661" t="str">
        <f>PROPER('Answer Data Cleaning'!AA1661)</f>
        <v>No</v>
      </c>
      <c r="T1661" t="s">
        <v>1690</v>
      </c>
      <c r="U1661" s="24" t="str">
        <f>TEXT(_xlfn.CONCAT('Answer Data Cleaning'!M1661,"-",'Answer Data Cleaning'!L1661,"-",'Answer Data Cleaning'!K1661),"DD-MMM-YYYY")</f>
        <v>14-Oct-1963</v>
      </c>
      <c r="V1661">
        <f t="shared" si="77"/>
        <v>59</v>
      </c>
      <c r="W1661">
        <v>3</v>
      </c>
      <c r="X1661" s="22">
        <v>14590.63</v>
      </c>
      <c r="Y1661" t="s">
        <v>11</v>
      </c>
      <c r="Z1661" t="s">
        <v>16</v>
      </c>
      <c r="AA1661" t="s">
        <v>247</v>
      </c>
    </row>
    <row r="1662" spans="2:27" ht="15.5" x14ac:dyDescent="0.35">
      <c r="B1662" s="1" t="s">
        <v>712</v>
      </c>
      <c r="C1662" s="1" t="s">
        <v>4043</v>
      </c>
      <c r="D1662" t="s">
        <v>4734</v>
      </c>
      <c r="E1662" t="s">
        <v>4735</v>
      </c>
      <c r="F1662" t="s">
        <v>6316</v>
      </c>
      <c r="I1662" t="s">
        <v>712</v>
      </c>
      <c r="J1662">
        <v>35.86</v>
      </c>
      <c r="K1662" t="str">
        <f t="shared" si="75"/>
        <v>Obesity</v>
      </c>
      <c r="L1662">
        <v>6.22</v>
      </c>
      <c r="M1662" t="str">
        <f t="shared" si="76"/>
        <v>Prediabetes</v>
      </c>
      <c r="N1662" t="str">
        <f>PROPER('Medical Examinations'!D1660)</f>
        <v>No</v>
      </c>
      <c r="O1662" t="s">
        <v>2380</v>
      </c>
      <c r="P1662" t="s">
        <v>2380</v>
      </c>
      <c r="Q1662">
        <v>1</v>
      </c>
      <c r="R1662" t="str">
        <f>PROPER('Answer Data Cleaning'!AA1662)</f>
        <v>No</v>
      </c>
      <c r="T1662" t="s">
        <v>1691</v>
      </c>
      <c r="U1662" s="24" t="str">
        <f>TEXT(_xlfn.CONCAT('Answer Data Cleaning'!M1662,"-",'Answer Data Cleaning'!L1662,"-",'Answer Data Cleaning'!K1662),"DD-MMM-YYYY")</f>
        <v>18-Jul-1967</v>
      </c>
      <c r="V1662">
        <f t="shared" si="77"/>
        <v>55</v>
      </c>
      <c r="W1662">
        <v>0</v>
      </c>
      <c r="X1662" s="22">
        <v>14600.62</v>
      </c>
      <c r="Y1662" t="s">
        <v>11</v>
      </c>
      <c r="Z1662" t="s">
        <v>12</v>
      </c>
      <c r="AA1662" t="s">
        <v>632</v>
      </c>
    </row>
    <row r="1663" spans="2:27" ht="15.5" x14ac:dyDescent="0.35">
      <c r="B1663" s="1" t="s">
        <v>711</v>
      </c>
      <c r="C1663" s="1" t="s">
        <v>4044</v>
      </c>
      <c r="D1663" t="s">
        <v>4737</v>
      </c>
      <c r="E1663" t="s">
        <v>7420</v>
      </c>
      <c r="F1663" t="s">
        <v>7419</v>
      </c>
      <c r="I1663" t="s">
        <v>711</v>
      </c>
      <c r="J1663">
        <v>15.2</v>
      </c>
      <c r="K1663" t="str">
        <f t="shared" si="75"/>
        <v>Underweight</v>
      </c>
      <c r="L1663">
        <v>8.82</v>
      </c>
      <c r="M1663" t="str">
        <f t="shared" si="76"/>
        <v>Diabetes</v>
      </c>
      <c r="N1663" t="str">
        <f>PROPER('Medical Examinations'!D1661)</f>
        <v>No</v>
      </c>
      <c r="O1663" t="s">
        <v>2380</v>
      </c>
      <c r="P1663" t="s">
        <v>2380</v>
      </c>
      <c r="Q1663" s="20">
        <v>0</v>
      </c>
      <c r="R1663" t="str">
        <f>PROPER('Answer Data Cleaning'!AA1663)</f>
        <v>No</v>
      </c>
      <c r="T1663" t="s">
        <v>1692</v>
      </c>
      <c r="U1663" s="24" t="str">
        <f>TEXT(_xlfn.CONCAT('Answer Data Cleaning'!M1663,"-",'Answer Data Cleaning'!L1663,"-",'Answer Data Cleaning'!K1663),"DD-MMM-YYYY")</f>
        <v>08-Nov-1965</v>
      </c>
      <c r="V1663">
        <f t="shared" si="77"/>
        <v>57</v>
      </c>
      <c r="W1663">
        <v>0</v>
      </c>
      <c r="X1663" s="22">
        <v>14612.33</v>
      </c>
      <c r="Y1663" t="s">
        <v>11</v>
      </c>
      <c r="Z1663" t="s">
        <v>12</v>
      </c>
      <c r="AA1663" t="s">
        <v>300</v>
      </c>
    </row>
    <row r="1664" spans="2:27" ht="15.5" x14ac:dyDescent="0.35">
      <c r="B1664" s="1" t="s">
        <v>710</v>
      </c>
      <c r="C1664" s="1" t="s">
        <v>4045</v>
      </c>
      <c r="D1664" t="s">
        <v>5612</v>
      </c>
      <c r="E1664" t="s">
        <v>7422</v>
      </c>
      <c r="F1664" t="s">
        <v>7421</v>
      </c>
      <c r="I1664" t="s">
        <v>710</v>
      </c>
      <c r="J1664">
        <v>37.200000000000003</v>
      </c>
      <c r="K1664" t="str">
        <f t="shared" si="75"/>
        <v>Obesity</v>
      </c>
      <c r="L1664">
        <v>10.14</v>
      </c>
      <c r="M1664" t="str">
        <f t="shared" si="76"/>
        <v>Diabetes</v>
      </c>
      <c r="N1664" t="str">
        <f>PROPER('Medical Examinations'!D1662)</f>
        <v>No</v>
      </c>
      <c r="O1664" t="s">
        <v>2380</v>
      </c>
      <c r="P1664" t="s">
        <v>2380</v>
      </c>
      <c r="Q1664" s="20">
        <v>0</v>
      </c>
      <c r="R1664" t="str">
        <f>PROPER('Answer Data Cleaning'!AA1664)</f>
        <v>No</v>
      </c>
      <c r="T1664" t="s">
        <v>1693</v>
      </c>
      <c r="U1664" s="24" t="str">
        <f>TEXT(_xlfn.CONCAT('Answer Data Cleaning'!M1664,"-",'Answer Data Cleaning'!L1664,"-",'Answer Data Cleaning'!K1664),"DD-MMM-YYYY")</f>
        <v>21-Aug-1991</v>
      </c>
      <c r="V1664">
        <f t="shared" si="77"/>
        <v>31</v>
      </c>
      <c r="W1664">
        <v>3</v>
      </c>
      <c r="X1664" s="22">
        <v>14630.52</v>
      </c>
      <c r="Y1664" t="s">
        <v>11</v>
      </c>
      <c r="Z1664" t="s">
        <v>12</v>
      </c>
      <c r="AA1664" t="s">
        <v>42</v>
      </c>
    </row>
    <row r="1665" spans="2:27" ht="15.5" x14ac:dyDescent="0.35">
      <c r="B1665" s="1" t="s">
        <v>709</v>
      </c>
      <c r="C1665" s="1" t="s">
        <v>4046</v>
      </c>
      <c r="D1665" t="s">
        <v>4737</v>
      </c>
      <c r="E1665" t="s">
        <v>5172</v>
      </c>
      <c r="F1665" t="s">
        <v>7423</v>
      </c>
      <c r="I1665" t="s">
        <v>709</v>
      </c>
      <c r="J1665">
        <v>17.91</v>
      </c>
      <c r="K1665" t="str">
        <f t="shared" si="75"/>
        <v>Underweight</v>
      </c>
      <c r="L1665">
        <v>4.66</v>
      </c>
      <c r="M1665" t="str">
        <f t="shared" si="76"/>
        <v>Normal</v>
      </c>
      <c r="N1665" t="str">
        <f>PROPER('Medical Examinations'!D1663)</f>
        <v>No</v>
      </c>
      <c r="O1665" t="s">
        <v>2380</v>
      </c>
      <c r="P1665" t="s">
        <v>2380</v>
      </c>
      <c r="Q1665">
        <v>2</v>
      </c>
      <c r="R1665" t="str">
        <f>PROPER('Answer Data Cleaning'!AA1665)</f>
        <v>No</v>
      </c>
      <c r="T1665" t="s">
        <v>1694</v>
      </c>
      <c r="U1665" s="24" t="str">
        <f>TEXT(_xlfn.CONCAT('Answer Data Cleaning'!M1665,"-",'Answer Data Cleaning'!L1665,"-",'Answer Data Cleaning'!K1665),"DD-MMM-YYYY")</f>
        <v>01-Sep-1967</v>
      </c>
      <c r="V1665">
        <f t="shared" si="77"/>
        <v>55</v>
      </c>
      <c r="W1665">
        <v>0</v>
      </c>
      <c r="X1665" s="22">
        <v>14640.35</v>
      </c>
      <c r="Y1665" t="s">
        <v>11</v>
      </c>
      <c r="Z1665" t="s">
        <v>12</v>
      </c>
      <c r="AA1665" t="s">
        <v>535</v>
      </c>
    </row>
    <row r="1666" spans="2:27" ht="15.5" x14ac:dyDescent="0.35">
      <c r="B1666" s="1" t="s">
        <v>708</v>
      </c>
      <c r="C1666" s="1" t="s">
        <v>4047</v>
      </c>
      <c r="D1666" t="s">
        <v>4734</v>
      </c>
      <c r="E1666" t="s">
        <v>7425</v>
      </c>
      <c r="F1666" t="s">
        <v>7424</v>
      </c>
      <c r="I1666" t="s">
        <v>708</v>
      </c>
      <c r="J1666">
        <v>20.76</v>
      </c>
      <c r="K1666" t="str">
        <f t="shared" si="75"/>
        <v>Normal Weight</v>
      </c>
      <c r="L1666">
        <v>6.26</v>
      </c>
      <c r="M1666" t="str">
        <f t="shared" si="76"/>
        <v>Prediabetes</v>
      </c>
      <c r="N1666" t="str">
        <f>PROPER('Medical Examinations'!D1664)</f>
        <v>No</v>
      </c>
      <c r="O1666" t="s">
        <v>2380</v>
      </c>
      <c r="P1666" t="s">
        <v>2380</v>
      </c>
      <c r="Q1666" s="20">
        <v>0</v>
      </c>
      <c r="R1666" t="str">
        <f>PROPER('Answer Data Cleaning'!AA1666)</f>
        <v>No</v>
      </c>
      <c r="T1666" t="s">
        <v>1695</v>
      </c>
      <c r="U1666" s="24" t="str">
        <f>TEXT(_xlfn.CONCAT('Answer Data Cleaning'!M1666,"-",'Answer Data Cleaning'!L1666,"-",'Answer Data Cleaning'!K1666),"DD-MMM-YYYY")</f>
        <v>13-Nov-1981</v>
      </c>
      <c r="V1666">
        <f t="shared" si="77"/>
        <v>41</v>
      </c>
      <c r="W1666">
        <v>1</v>
      </c>
      <c r="X1666" s="22">
        <v>14657.2</v>
      </c>
      <c r="Y1666" t="s">
        <v>11</v>
      </c>
      <c r="Z1666" t="s">
        <v>16</v>
      </c>
      <c r="AA1666" t="s">
        <v>23</v>
      </c>
    </row>
    <row r="1667" spans="2:27" ht="15.5" x14ac:dyDescent="0.35">
      <c r="B1667" s="1" t="s">
        <v>707</v>
      </c>
      <c r="C1667" s="1" t="s">
        <v>4048</v>
      </c>
      <c r="D1667" t="s">
        <v>4737</v>
      </c>
      <c r="E1667" t="s">
        <v>7427</v>
      </c>
      <c r="F1667" t="s">
        <v>7426</v>
      </c>
      <c r="I1667" t="s">
        <v>707</v>
      </c>
      <c r="J1667">
        <v>38.99</v>
      </c>
      <c r="K1667" t="str">
        <f t="shared" si="75"/>
        <v>Obesity</v>
      </c>
      <c r="L1667">
        <v>5.21</v>
      </c>
      <c r="M1667" t="str">
        <f t="shared" si="76"/>
        <v>Normal</v>
      </c>
      <c r="N1667" t="str">
        <f>PROPER('Medical Examinations'!D1665)</f>
        <v>No</v>
      </c>
      <c r="O1667" t="s">
        <v>2382</v>
      </c>
      <c r="P1667" t="s">
        <v>2380</v>
      </c>
      <c r="Q1667">
        <v>1</v>
      </c>
      <c r="R1667" t="str">
        <f>PROPER('Answer Data Cleaning'!AA1667)</f>
        <v>No</v>
      </c>
      <c r="T1667" t="s">
        <v>1696</v>
      </c>
      <c r="U1667" s="24" t="str">
        <f>TEXT(_xlfn.CONCAT('Answer Data Cleaning'!M1667,"-",'Answer Data Cleaning'!L1667,"-",'Answer Data Cleaning'!K1667),"DD-MMM-YYYY")</f>
        <v>20-Oct-1969</v>
      </c>
      <c r="V1667">
        <f t="shared" si="77"/>
        <v>53</v>
      </c>
      <c r="W1667">
        <v>0</v>
      </c>
      <c r="X1667" s="22">
        <v>14665.75</v>
      </c>
      <c r="Y1667" t="s">
        <v>11</v>
      </c>
      <c r="Z1667" t="s">
        <v>16</v>
      </c>
      <c r="AA1667" t="s">
        <v>23</v>
      </c>
    </row>
    <row r="1668" spans="2:27" ht="15.5" x14ac:dyDescent="0.35">
      <c r="B1668" s="1" t="s">
        <v>706</v>
      </c>
      <c r="C1668" s="1" t="s">
        <v>4049</v>
      </c>
      <c r="D1668" t="s">
        <v>4737</v>
      </c>
      <c r="E1668" t="s">
        <v>7429</v>
      </c>
      <c r="F1668" t="s">
        <v>7428</v>
      </c>
      <c r="I1668" t="s">
        <v>706</v>
      </c>
      <c r="J1668">
        <v>42.655000000000001</v>
      </c>
      <c r="K1668" t="str">
        <f t="shared" ref="K1668:K1731" si="78">IF(J1668&lt;18.5,"Underweight",IF(J1668&lt;25,"Normal Weight",IF(J1668&lt;30,"Overweight","Obesity")))</f>
        <v>Obesity</v>
      </c>
      <c r="L1668">
        <v>5.94</v>
      </c>
      <c r="M1668" t="str">
        <f t="shared" ref="M1668:M1731" si="79">IF(L1668&lt;5.7,"Normal",IF(L1668&lt;6.5,"Prediabetes","Diabetes"))</f>
        <v>Prediabetes</v>
      </c>
      <c r="N1668" t="str">
        <f>PROPER('Medical Examinations'!D1666)</f>
        <v>Yes</v>
      </c>
      <c r="O1668" t="s">
        <v>2380</v>
      </c>
      <c r="P1668" t="s">
        <v>2383</v>
      </c>
      <c r="Q1668">
        <v>1</v>
      </c>
      <c r="R1668" t="str">
        <f>PROPER('Answer Data Cleaning'!AA1668)</f>
        <v>No</v>
      </c>
      <c r="T1668" t="s">
        <v>1697</v>
      </c>
      <c r="U1668" s="24" t="str">
        <f>TEXT(_xlfn.CONCAT('Answer Data Cleaning'!M1668,"-",'Answer Data Cleaning'!L1668,"-",'Answer Data Cleaning'!K1668),"DD-MMM-YYYY")</f>
        <v>23-Jul-1958</v>
      </c>
      <c r="V1668">
        <f t="shared" si="77"/>
        <v>64</v>
      </c>
      <c r="W1668">
        <v>0</v>
      </c>
      <c r="X1668" s="22">
        <v>14692.67</v>
      </c>
      <c r="Y1668" t="s">
        <v>11</v>
      </c>
      <c r="Z1668" t="s">
        <v>16</v>
      </c>
      <c r="AA1668" t="s">
        <v>23</v>
      </c>
    </row>
    <row r="1669" spans="2:27" ht="15.5" x14ac:dyDescent="0.35">
      <c r="B1669" s="1" t="s">
        <v>705</v>
      </c>
      <c r="C1669" s="1" t="s">
        <v>4050</v>
      </c>
      <c r="D1669" t="s">
        <v>4737</v>
      </c>
      <c r="E1669" t="s">
        <v>7430</v>
      </c>
      <c r="F1669" t="s">
        <v>4864</v>
      </c>
      <c r="I1669" t="s">
        <v>705</v>
      </c>
      <c r="J1669">
        <v>30.57</v>
      </c>
      <c r="K1669" t="str">
        <f t="shared" si="78"/>
        <v>Obesity</v>
      </c>
      <c r="L1669">
        <v>5.34</v>
      </c>
      <c r="M1669" t="str">
        <f t="shared" si="79"/>
        <v>Normal</v>
      </c>
      <c r="N1669" t="str">
        <f>PROPER('Medical Examinations'!D1667)</f>
        <v>No</v>
      </c>
      <c r="O1669" t="s">
        <v>2380</v>
      </c>
      <c r="P1669" t="s">
        <v>2383</v>
      </c>
      <c r="Q1669">
        <v>1</v>
      </c>
      <c r="R1669" t="str">
        <f>PROPER('Answer Data Cleaning'!AA1669)</f>
        <v>No</v>
      </c>
      <c r="T1669" t="s">
        <v>1698</v>
      </c>
      <c r="U1669" s="24" t="str">
        <f>TEXT(_xlfn.CONCAT('Answer Data Cleaning'!M1669,"-",'Answer Data Cleaning'!L1669,"-",'Answer Data Cleaning'!K1669),"DD-MMM-YYYY")</f>
        <v>04-Sep-1982</v>
      </c>
      <c r="V1669">
        <f t="shared" ref="V1669:V1732" si="80">DATEDIF(U1669,"08-jun-2023","y")</f>
        <v>40</v>
      </c>
      <c r="W1669">
        <v>3</v>
      </c>
      <c r="X1669" s="22">
        <v>14696.77</v>
      </c>
      <c r="Y1669" t="s">
        <v>11</v>
      </c>
      <c r="Z1669" t="s">
        <v>11</v>
      </c>
      <c r="AA1669" t="s">
        <v>42</v>
      </c>
    </row>
    <row r="1670" spans="2:27" ht="15.5" x14ac:dyDescent="0.35">
      <c r="B1670" s="1" t="s">
        <v>704</v>
      </c>
      <c r="C1670" s="1" t="s">
        <v>4051</v>
      </c>
      <c r="D1670" t="s">
        <v>4737</v>
      </c>
      <c r="E1670" t="s">
        <v>4813</v>
      </c>
      <c r="F1670" t="s">
        <v>7431</v>
      </c>
      <c r="I1670" t="s">
        <v>704</v>
      </c>
      <c r="J1670">
        <v>17.7</v>
      </c>
      <c r="K1670" t="str">
        <f t="shared" si="78"/>
        <v>Underweight</v>
      </c>
      <c r="L1670">
        <v>6.38</v>
      </c>
      <c r="M1670" t="str">
        <f t="shared" si="79"/>
        <v>Prediabetes</v>
      </c>
      <c r="N1670" t="str">
        <f>PROPER('Medical Examinations'!D1668)</f>
        <v>No</v>
      </c>
      <c r="O1670" t="s">
        <v>2380</v>
      </c>
      <c r="P1670" t="s">
        <v>2380</v>
      </c>
      <c r="Q1670">
        <v>2</v>
      </c>
      <c r="R1670" t="str">
        <f>PROPER('Answer Data Cleaning'!AA1670)</f>
        <v>No</v>
      </c>
      <c r="T1670" t="s">
        <v>1699</v>
      </c>
      <c r="U1670" s="24" t="str">
        <f>TEXT(_xlfn.CONCAT('Answer Data Cleaning'!M1670,"-",'Answer Data Cleaning'!L1670,"-",'Answer Data Cleaning'!K1670),"DD-MMM-YYYY")</f>
        <v>24-Sep-2002</v>
      </c>
      <c r="V1670">
        <f t="shared" si="80"/>
        <v>20</v>
      </c>
      <c r="W1670">
        <v>0</v>
      </c>
      <c r="X1670" s="22">
        <v>14711.74</v>
      </c>
      <c r="Y1670" t="s">
        <v>11</v>
      </c>
      <c r="Z1670" t="s">
        <v>11</v>
      </c>
      <c r="AA1670" t="s">
        <v>23</v>
      </c>
    </row>
    <row r="1671" spans="2:27" ht="15.5" x14ac:dyDescent="0.35">
      <c r="B1671" s="1" t="s">
        <v>703</v>
      </c>
      <c r="C1671" s="1" t="s">
        <v>4052</v>
      </c>
      <c r="D1671" t="s">
        <v>4737</v>
      </c>
      <c r="E1671" t="s">
        <v>7433</v>
      </c>
      <c r="F1671" t="s">
        <v>7432</v>
      </c>
      <c r="I1671" t="s">
        <v>703</v>
      </c>
      <c r="J1671">
        <v>34.770000000000003</v>
      </c>
      <c r="K1671" t="str">
        <f t="shared" si="78"/>
        <v>Obesity</v>
      </c>
      <c r="L1671">
        <v>4.47</v>
      </c>
      <c r="M1671" t="str">
        <f t="shared" si="79"/>
        <v>Normal</v>
      </c>
      <c r="N1671" t="str">
        <f>PROPER('Medical Examinations'!D1669)</f>
        <v>No</v>
      </c>
      <c r="O1671" t="s">
        <v>2380</v>
      </c>
      <c r="P1671" t="s">
        <v>2380</v>
      </c>
      <c r="Q1671">
        <v>1</v>
      </c>
      <c r="R1671" t="str">
        <f>PROPER('Answer Data Cleaning'!AA1671)</f>
        <v>No</v>
      </c>
      <c r="T1671" t="s">
        <v>1700</v>
      </c>
      <c r="U1671" s="24" t="str">
        <f>TEXT(_xlfn.CONCAT('Answer Data Cleaning'!M1671,"-",'Answer Data Cleaning'!L1671,"-",'Answer Data Cleaning'!K1671),"DD-MMM-YYYY")</f>
        <v>29-Jul-1962</v>
      </c>
      <c r="V1671">
        <f t="shared" si="80"/>
        <v>60</v>
      </c>
      <c r="W1671">
        <v>0</v>
      </c>
      <c r="X1671" s="22">
        <v>14738.43</v>
      </c>
      <c r="Y1671" t="s">
        <v>11</v>
      </c>
      <c r="Z1671" t="s">
        <v>12</v>
      </c>
      <c r="AA1671" t="s">
        <v>300</v>
      </c>
    </row>
    <row r="1672" spans="2:27" ht="15.5" x14ac:dyDescent="0.35">
      <c r="B1672" s="1" t="s">
        <v>702</v>
      </c>
      <c r="C1672" s="1" t="s">
        <v>4053</v>
      </c>
      <c r="D1672" t="s">
        <v>4737</v>
      </c>
      <c r="E1672" t="s">
        <v>5035</v>
      </c>
      <c r="F1672" t="s">
        <v>5498</v>
      </c>
      <c r="I1672" t="s">
        <v>702</v>
      </c>
      <c r="J1672">
        <v>16.88</v>
      </c>
      <c r="K1672" t="str">
        <f t="shared" si="78"/>
        <v>Underweight</v>
      </c>
      <c r="L1672">
        <v>9.9600000000000009</v>
      </c>
      <c r="M1672" t="str">
        <f t="shared" si="79"/>
        <v>Diabetes</v>
      </c>
      <c r="N1672" t="str">
        <f>PROPER('Medical Examinations'!D1670)</f>
        <v>No</v>
      </c>
      <c r="O1672" t="s">
        <v>2380</v>
      </c>
      <c r="P1672" t="s">
        <v>2380</v>
      </c>
      <c r="Q1672" s="20">
        <v>0</v>
      </c>
      <c r="R1672" t="str">
        <f>PROPER('Answer Data Cleaning'!AA1672)</f>
        <v>No</v>
      </c>
      <c r="T1672" t="s">
        <v>1701</v>
      </c>
      <c r="U1672" s="24" t="str">
        <f>TEXT(_xlfn.CONCAT('Answer Data Cleaning'!M1672,"-",'Answer Data Cleaning'!L1672,"-",'Answer Data Cleaning'!K1672),"DD-MMM-YYYY")</f>
        <v>27-Jul-1965</v>
      </c>
      <c r="V1672">
        <f t="shared" si="80"/>
        <v>57</v>
      </c>
      <c r="W1672">
        <v>0</v>
      </c>
      <c r="X1672" s="22">
        <v>14750.42</v>
      </c>
      <c r="Y1672" t="s">
        <v>11</v>
      </c>
      <c r="Z1672" t="s">
        <v>11</v>
      </c>
      <c r="AA1672" t="s">
        <v>535</v>
      </c>
    </row>
    <row r="1673" spans="2:27" ht="15.5" x14ac:dyDescent="0.35">
      <c r="B1673" s="1" t="s">
        <v>701</v>
      </c>
      <c r="C1673" s="1" t="s">
        <v>4054</v>
      </c>
      <c r="D1673" t="s">
        <v>4737</v>
      </c>
      <c r="E1673" t="s">
        <v>7435</v>
      </c>
      <c r="F1673" t="s">
        <v>7434</v>
      </c>
      <c r="I1673" t="s">
        <v>701</v>
      </c>
      <c r="J1673">
        <v>40.26</v>
      </c>
      <c r="K1673" t="str">
        <f t="shared" si="78"/>
        <v>Obesity</v>
      </c>
      <c r="L1673">
        <v>9.92</v>
      </c>
      <c r="M1673" t="str">
        <f t="shared" si="79"/>
        <v>Diabetes</v>
      </c>
      <c r="N1673" t="str">
        <f>PROPER('Medical Examinations'!D1671)</f>
        <v>Yes</v>
      </c>
      <c r="O1673" t="s">
        <v>2380</v>
      </c>
      <c r="P1673" t="s">
        <v>2380</v>
      </c>
      <c r="Q1673" s="20">
        <v>0</v>
      </c>
      <c r="R1673" t="str">
        <f>PROPER('Answer Data Cleaning'!AA1673)</f>
        <v>No</v>
      </c>
      <c r="T1673" t="s">
        <v>1702</v>
      </c>
      <c r="U1673" s="24" t="str">
        <f>TEXT(_xlfn.CONCAT('Answer Data Cleaning'!M1673,"-",'Answer Data Cleaning'!L1673,"-",'Answer Data Cleaning'!K1673),"DD-MMM-YYYY")</f>
        <v>10-Dec-1975</v>
      </c>
      <c r="V1673">
        <f t="shared" si="80"/>
        <v>47</v>
      </c>
      <c r="W1673">
        <v>1</v>
      </c>
      <c r="X1673" s="22">
        <v>14819</v>
      </c>
      <c r="Y1673" t="s">
        <v>11</v>
      </c>
      <c r="Z1673" t="s">
        <v>12</v>
      </c>
      <c r="AA1673" t="s">
        <v>249</v>
      </c>
    </row>
    <row r="1674" spans="2:27" ht="15.5" x14ac:dyDescent="0.35">
      <c r="B1674" s="1" t="s">
        <v>700</v>
      </c>
      <c r="C1674" s="1" t="s">
        <v>4055</v>
      </c>
      <c r="D1674" t="s">
        <v>4734</v>
      </c>
      <c r="E1674" t="s">
        <v>7436</v>
      </c>
      <c r="F1674" t="s">
        <v>6744</v>
      </c>
      <c r="I1674" t="s">
        <v>700</v>
      </c>
      <c r="J1674">
        <v>25.6</v>
      </c>
      <c r="K1674" t="str">
        <f t="shared" si="78"/>
        <v>Overweight</v>
      </c>
      <c r="L1674">
        <v>6.03</v>
      </c>
      <c r="M1674" t="str">
        <f t="shared" si="79"/>
        <v>Prediabetes</v>
      </c>
      <c r="N1674" t="str">
        <f>PROPER('Medical Examinations'!D1672)</f>
        <v>No</v>
      </c>
      <c r="O1674" t="s">
        <v>2380</v>
      </c>
      <c r="P1674" t="s">
        <v>2383</v>
      </c>
      <c r="Q1674">
        <v>1</v>
      </c>
      <c r="R1674" t="str">
        <f>PROPER('Answer Data Cleaning'!AA1674)</f>
        <v>No</v>
      </c>
      <c r="T1674" t="s">
        <v>1703</v>
      </c>
      <c r="U1674" s="24" t="str">
        <f>TEXT(_xlfn.CONCAT('Answer Data Cleaning'!M1674,"-",'Answer Data Cleaning'!L1674,"-",'Answer Data Cleaning'!K1674),"DD-MMM-YYYY")</f>
        <v>18-Oct-1979</v>
      </c>
      <c r="V1674">
        <f t="shared" si="80"/>
        <v>43</v>
      </c>
      <c r="W1674">
        <v>2</v>
      </c>
      <c r="X1674" s="22">
        <v>14839.34</v>
      </c>
      <c r="Y1674" t="s">
        <v>11</v>
      </c>
      <c r="Z1674" t="s">
        <v>12</v>
      </c>
      <c r="AA1674" t="s">
        <v>535</v>
      </c>
    </row>
    <row r="1675" spans="2:27" ht="15.5" x14ac:dyDescent="0.35">
      <c r="B1675" s="1" t="s">
        <v>699</v>
      </c>
      <c r="C1675" s="1" t="s">
        <v>4056</v>
      </c>
      <c r="D1675" t="s">
        <v>4737</v>
      </c>
      <c r="E1675" t="s">
        <v>7264</v>
      </c>
      <c r="F1675" t="s">
        <v>7437</v>
      </c>
      <c r="I1675" t="s">
        <v>699</v>
      </c>
      <c r="J1675">
        <v>33.549999999999997</v>
      </c>
      <c r="K1675" t="str">
        <f t="shared" si="78"/>
        <v>Obesity</v>
      </c>
      <c r="L1675">
        <v>10.9</v>
      </c>
      <c r="M1675" t="str">
        <f t="shared" si="79"/>
        <v>Diabetes</v>
      </c>
      <c r="N1675" t="str">
        <f>PROPER('Medical Examinations'!D1673)</f>
        <v>Yes</v>
      </c>
      <c r="O1675" t="s">
        <v>2380</v>
      </c>
      <c r="P1675" t="s">
        <v>2380</v>
      </c>
      <c r="Q1675" s="20">
        <v>0</v>
      </c>
      <c r="R1675" t="str">
        <f>PROPER('Answer Data Cleaning'!AA1675)</f>
        <v>No</v>
      </c>
      <c r="T1675" t="s">
        <v>1704</v>
      </c>
      <c r="U1675" s="24" t="str">
        <f>TEXT(_xlfn.CONCAT('Answer Data Cleaning'!M1675,"-",'Answer Data Cleaning'!L1675,"-",'Answer Data Cleaning'!K1675),"DD-MMM-YYYY")</f>
        <v>05-Jun-1981</v>
      </c>
      <c r="V1675">
        <f t="shared" si="80"/>
        <v>42</v>
      </c>
      <c r="W1675">
        <v>1</v>
      </c>
      <c r="X1675" s="22">
        <v>14843.96</v>
      </c>
      <c r="Y1675" t="s">
        <v>11</v>
      </c>
      <c r="Z1675" t="s">
        <v>12</v>
      </c>
      <c r="AA1675" t="s">
        <v>535</v>
      </c>
    </row>
    <row r="1676" spans="2:27" ht="15.5" x14ac:dyDescent="0.35">
      <c r="B1676" s="1" t="s">
        <v>698</v>
      </c>
      <c r="C1676" s="1" t="s">
        <v>4057</v>
      </c>
      <c r="D1676" t="s">
        <v>4734</v>
      </c>
      <c r="E1676" t="s">
        <v>7267</v>
      </c>
      <c r="F1676" t="s">
        <v>7438</v>
      </c>
      <c r="I1676" t="s">
        <v>698</v>
      </c>
      <c r="J1676">
        <v>16.690000000000001</v>
      </c>
      <c r="K1676" t="str">
        <f t="shared" si="78"/>
        <v>Underweight</v>
      </c>
      <c r="L1676">
        <v>10.66</v>
      </c>
      <c r="M1676" t="str">
        <f t="shared" si="79"/>
        <v>Diabetes</v>
      </c>
      <c r="N1676" t="str">
        <f>PROPER('Medical Examinations'!D1674)</f>
        <v>No</v>
      </c>
      <c r="O1676" t="s">
        <v>2380</v>
      </c>
      <c r="P1676" t="s">
        <v>2380</v>
      </c>
      <c r="Q1676" s="20">
        <v>0</v>
      </c>
      <c r="R1676" t="str">
        <f>PROPER('Answer Data Cleaning'!AA1676)</f>
        <v>No</v>
      </c>
      <c r="T1676" t="s">
        <v>1705</v>
      </c>
      <c r="U1676" s="24" t="str">
        <f>TEXT(_xlfn.CONCAT('Answer Data Cleaning'!M1676,"-",'Answer Data Cleaning'!L1676,"-",'Answer Data Cleaning'!K1676),"DD-MMM-YYYY")</f>
        <v>11-Nov-1970</v>
      </c>
      <c r="V1676">
        <f t="shared" si="80"/>
        <v>52</v>
      </c>
      <c r="W1676">
        <v>0</v>
      </c>
      <c r="X1676" s="22">
        <v>14847.63</v>
      </c>
      <c r="Y1676" t="s">
        <v>11</v>
      </c>
      <c r="Z1676" t="s">
        <v>11</v>
      </c>
      <c r="AA1676" t="s">
        <v>249</v>
      </c>
    </row>
    <row r="1677" spans="2:27" ht="15.5" x14ac:dyDescent="0.35">
      <c r="B1677" s="1" t="s">
        <v>697</v>
      </c>
      <c r="C1677" s="1" t="s">
        <v>4058</v>
      </c>
      <c r="D1677" t="s">
        <v>4734</v>
      </c>
      <c r="E1677" t="s">
        <v>7072</v>
      </c>
      <c r="F1677" t="s">
        <v>7439</v>
      </c>
      <c r="I1677" t="s">
        <v>697</v>
      </c>
      <c r="J1677">
        <v>19.95</v>
      </c>
      <c r="K1677" t="str">
        <f t="shared" si="78"/>
        <v>Normal Weight</v>
      </c>
      <c r="L1677">
        <v>4.05</v>
      </c>
      <c r="M1677" t="str">
        <f t="shared" si="79"/>
        <v>Normal</v>
      </c>
      <c r="N1677" t="str">
        <f>PROPER('Medical Examinations'!D1675)</f>
        <v>No</v>
      </c>
      <c r="O1677" t="s">
        <v>2380</v>
      </c>
      <c r="P1677" t="s">
        <v>2380</v>
      </c>
      <c r="Q1677">
        <v>1</v>
      </c>
      <c r="R1677" t="str">
        <f>PROPER('Answer Data Cleaning'!AA1677)</f>
        <v>No</v>
      </c>
      <c r="T1677" t="s">
        <v>1706</v>
      </c>
      <c r="U1677" s="24" t="str">
        <f>TEXT(_xlfn.CONCAT('Answer Data Cleaning'!M1677,"-",'Answer Data Cleaning'!L1677,"-",'Answer Data Cleaning'!K1677),"DD-MMM-YYYY")</f>
        <v>17-Oct-1958</v>
      </c>
      <c r="V1677">
        <f t="shared" si="80"/>
        <v>64</v>
      </c>
      <c r="W1677">
        <v>0</v>
      </c>
      <c r="X1677" s="22">
        <v>14901.52</v>
      </c>
      <c r="Y1677" t="s">
        <v>11</v>
      </c>
      <c r="Z1677" t="s">
        <v>11</v>
      </c>
      <c r="AA1677" t="s">
        <v>247</v>
      </c>
    </row>
    <row r="1678" spans="2:27" ht="15.5" x14ac:dyDescent="0.35">
      <c r="B1678" s="1" t="s">
        <v>696</v>
      </c>
      <c r="C1678" s="1" t="s">
        <v>4059</v>
      </c>
      <c r="D1678" t="s">
        <v>4737</v>
      </c>
      <c r="E1678" t="s">
        <v>7441</v>
      </c>
      <c r="F1678" t="s">
        <v>7440</v>
      </c>
      <c r="I1678" t="s">
        <v>696</v>
      </c>
      <c r="J1678">
        <v>17.55</v>
      </c>
      <c r="K1678" t="str">
        <f t="shared" si="78"/>
        <v>Underweight</v>
      </c>
      <c r="L1678">
        <v>4.2300000000000004</v>
      </c>
      <c r="M1678" t="str">
        <f t="shared" si="79"/>
        <v>Normal</v>
      </c>
      <c r="N1678" t="str">
        <f>PROPER('Medical Examinations'!D1676)</f>
        <v>No</v>
      </c>
      <c r="O1678" t="s">
        <v>2380</v>
      </c>
      <c r="P1678" t="s">
        <v>2380</v>
      </c>
      <c r="Q1678">
        <v>2</v>
      </c>
      <c r="R1678" t="str">
        <f>PROPER('Answer Data Cleaning'!AA1678)</f>
        <v>No</v>
      </c>
      <c r="T1678" t="s">
        <v>1707</v>
      </c>
      <c r="U1678" s="24" t="str">
        <f>TEXT(_xlfn.CONCAT('Answer Data Cleaning'!M1678,"-",'Answer Data Cleaning'!L1678,"-",'Answer Data Cleaning'!K1678),"DD-MMM-YYYY")</f>
        <v>04-Jul-1981</v>
      </c>
      <c r="V1678">
        <f t="shared" si="80"/>
        <v>41</v>
      </c>
      <c r="W1678">
        <v>1</v>
      </c>
      <c r="X1678" s="22">
        <v>14908.27</v>
      </c>
      <c r="Y1678" t="s">
        <v>11</v>
      </c>
      <c r="Z1678" t="s">
        <v>16</v>
      </c>
      <c r="AA1678" t="s">
        <v>42</v>
      </c>
    </row>
    <row r="1679" spans="2:27" ht="15.5" x14ac:dyDescent="0.35">
      <c r="B1679" s="1" t="s">
        <v>695</v>
      </c>
      <c r="C1679" s="1" t="s">
        <v>4060</v>
      </c>
      <c r="D1679" t="s">
        <v>4734</v>
      </c>
      <c r="E1679" t="s">
        <v>7443</v>
      </c>
      <c r="F1679" t="s">
        <v>7442</v>
      </c>
      <c r="I1679" t="s">
        <v>695</v>
      </c>
      <c r="J1679">
        <v>22.01</v>
      </c>
      <c r="K1679" t="str">
        <f t="shared" si="78"/>
        <v>Normal Weight</v>
      </c>
      <c r="L1679">
        <v>5.01</v>
      </c>
      <c r="M1679" t="str">
        <f t="shared" si="79"/>
        <v>Normal</v>
      </c>
      <c r="N1679" t="str">
        <f>PROPER('Medical Examinations'!D1677)</f>
        <v>No</v>
      </c>
      <c r="O1679" t="s">
        <v>2380</v>
      </c>
      <c r="P1679" t="s">
        <v>2380</v>
      </c>
      <c r="Q1679">
        <v>1</v>
      </c>
      <c r="R1679" t="str">
        <f>PROPER('Answer Data Cleaning'!AA1679)</f>
        <v>No</v>
      </c>
      <c r="T1679" t="s">
        <v>1708</v>
      </c>
      <c r="U1679" s="24" t="str">
        <f>TEXT(_xlfn.CONCAT('Answer Data Cleaning'!M1679,"-",'Answer Data Cleaning'!L1679,"-",'Answer Data Cleaning'!K1679),"DD-MMM-YYYY")</f>
        <v>08-Nov-1968</v>
      </c>
      <c r="V1679">
        <f t="shared" si="80"/>
        <v>54</v>
      </c>
      <c r="W1679">
        <v>0</v>
      </c>
      <c r="X1679" s="22">
        <v>14926.97</v>
      </c>
      <c r="Y1679" t="s">
        <v>11</v>
      </c>
      <c r="Z1679" t="s">
        <v>11</v>
      </c>
      <c r="AA1679" t="s">
        <v>23</v>
      </c>
    </row>
    <row r="1680" spans="2:27" ht="15.5" x14ac:dyDescent="0.35">
      <c r="B1680" s="1" t="s">
        <v>694</v>
      </c>
      <c r="C1680" s="1" t="s">
        <v>4061</v>
      </c>
      <c r="D1680" t="s">
        <v>4734</v>
      </c>
      <c r="E1680" t="s">
        <v>7445</v>
      </c>
      <c r="F1680" t="s">
        <v>7444</v>
      </c>
      <c r="I1680" t="s">
        <v>694</v>
      </c>
      <c r="J1680">
        <v>41.8</v>
      </c>
      <c r="K1680" t="str">
        <f t="shared" si="78"/>
        <v>Obesity</v>
      </c>
      <c r="L1680">
        <v>5.82</v>
      </c>
      <c r="M1680" t="str">
        <f t="shared" si="79"/>
        <v>Prediabetes</v>
      </c>
      <c r="N1680" t="str">
        <f>PROPER('Medical Examinations'!D1678)</f>
        <v>Yes</v>
      </c>
      <c r="O1680" t="s">
        <v>2380</v>
      </c>
      <c r="P1680" t="s">
        <v>2383</v>
      </c>
      <c r="Q1680">
        <v>1</v>
      </c>
      <c r="R1680" t="str">
        <f>PROPER('Answer Data Cleaning'!AA1680)</f>
        <v>No</v>
      </c>
      <c r="T1680" t="s">
        <v>1709</v>
      </c>
      <c r="U1680" s="24" t="str">
        <f>TEXT(_xlfn.CONCAT('Answer Data Cleaning'!M1680,"-",'Answer Data Cleaning'!L1680,"-",'Answer Data Cleaning'!K1680),"DD-MMM-YYYY")</f>
        <v>29-Nov-1962</v>
      </c>
      <c r="V1680">
        <f t="shared" si="80"/>
        <v>60</v>
      </c>
      <c r="W1680">
        <v>0</v>
      </c>
      <c r="X1680" s="22">
        <v>14945.34</v>
      </c>
      <c r="Y1680" t="s">
        <v>11</v>
      </c>
      <c r="Z1680" t="s">
        <v>16</v>
      </c>
      <c r="AA1680" t="s">
        <v>300</v>
      </c>
    </row>
    <row r="1681" spans="2:27" ht="15.5" x14ac:dyDescent="0.35">
      <c r="B1681" s="1" t="s">
        <v>693</v>
      </c>
      <c r="C1681" s="1" t="s">
        <v>4062</v>
      </c>
      <c r="D1681" t="s">
        <v>4737</v>
      </c>
      <c r="E1681" t="s">
        <v>7447</v>
      </c>
      <c r="F1681" t="s">
        <v>7446</v>
      </c>
      <c r="I1681" t="s">
        <v>693</v>
      </c>
      <c r="J1681">
        <v>19.170000000000002</v>
      </c>
      <c r="K1681" t="str">
        <f t="shared" si="78"/>
        <v>Normal Weight</v>
      </c>
      <c r="L1681">
        <v>7.94</v>
      </c>
      <c r="M1681" t="str">
        <f t="shared" si="79"/>
        <v>Diabetes</v>
      </c>
      <c r="N1681" t="str">
        <f>PROPER('Medical Examinations'!D1679)</f>
        <v>No</v>
      </c>
      <c r="O1681" t="s">
        <v>2380</v>
      </c>
      <c r="P1681" t="s">
        <v>2380</v>
      </c>
      <c r="Q1681" s="20">
        <v>0</v>
      </c>
      <c r="R1681" t="str">
        <f>PROPER('Answer Data Cleaning'!AA1681)</f>
        <v>No</v>
      </c>
      <c r="T1681" t="s">
        <v>1710</v>
      </c>
      <c r="U1681" s="24" t="str">
        <f>TEXT(_xlfn.CONCAT('Answer Data Cleaning'!M1681,"-",'Answer Data Cleaning'!L1681,"-",'Answer Data Cleaning'!K1681),"DD-MMM-YYYY")</f>
        <v>29-Jul-1958</v>
      </c>
      <c r="V1681">
        <f t="shared" si="80"/>
        <v>64</v>
      </c>
      <c r="W1681">
        <v>2</v>
      </c>
      <c r="X1681" s="22">
        <v>14988.43</v>
      </c>
      <c r="Y1681" t="s">
        <v>11</v>
      </c>
      <c r="Z1681" t="s">
        <v>12</v>
      </c>
      <c r="AA1681" t="s">
        <v>42</v>
      </c>
    </row>
    <row r="1682" spans="2:27" ht="15.5" x14ac:dyDescent="0.35">
      <c r="B1682" s="1" t="s">
        <v>692</v>
      </c>
      <c r="C1682" s="1" t="s">
        <v>4063</v>
      </c>
      <c r="D1682" t="s">
        <v>4734</v>
      </c>
      <c r="E1682" t="s">
        <v>7448</v>
      </c>
      <c r="F1682" t="s">
        <v>6695</v>
      </c>
      <c r="I1682" t="s">
        <v>692</v>
      </c>
      <c r="J1682">
        <v>32.799999999999997</v>
      </c>
      <c r="K1682" t="str">
        <f t="shared" si="78"/>
        <v>Obesity</v>
      </c>
      <c r="L1682">
        <v>6.16</v>
      </c>
      <c r="M1682" t="str">
        <f t="shared" si="79"/>
        <v>Prediabetes</v>
      </c>
      <c r="N1682" t="str">
        <f>PROPER('Medical Examinations'!D1680)</f>
        <v>Yes</v>
      </c>
      <c r="O1682" t="s">
        <v>2380</v>
      </c>
      <c r="P1682" t="s">
        <v>2383</v>
      </c>
      <c r="Q1682">
        <v>1</v>
      </c>
      <c r="R1682" t="str">
        <f>PROPER('Answer Data Cleaning'!AA1682)</f>
        <v>No</v>
      </c>
      <c r="T1682" t="s">
        <v>1711</v>
      </c>
      <c r="U1682" s="24" t="str">
        <f>TEXT(_xlfn.CONCAT('Answer Data Cleaning'!M1682,"-",'Answer Data Cleaning'!L1682,"-",'Answer Data Cleaning'!K1682),"DD-MMM-YYYY")</f>
        <v>02-Aug-1995</v>
      </c>
      <c r="V1682">
        <f t="shared" si="80"/>
        <v>27</v>
      </c>
      <c r="W1682">
        <v>2</v>
      </c>
      <c r="X1682" s="22">
        <v>15006.58</v>
      </c>
      <c r="Y1682" t="s">
        <v>11</v>
      </c>
      <c r="Z1682" t="s">
        <v>11</v>
      </c>
      <c r="AA1682" t="s">
        <v>247</v>
      </c>
    </row>
    <row r="1683" spans="2:27" ht="15.5" x14ac:dyDescent="0.35">
      <c r="B1683" s="1" t="s">
        <v>691</v>
      </c>
      <c r="C1683" s="1" t="s">
        <v>4064</v>
      </c>
      <c r="D1683" t="s">
        <v>4734</v>
      </c>
      <c r="E1683" t="s">
        <v>7450</v>
      </c>
      <c r="F1683" t="s">
        <v>7449</v>
      </c>
      <c r="I1683" t="s">
        <v>691</v>
      </c>
      <c r="J1683">
        <v>35.814999999999998</v>
      </c>
      <c r="K1683" t="str">
        <f t="shared" si="78"/>
        <v>Obesity</v>
      </c>
      <c r="L1683">
        <v>4.1500000000000004</v>
      </c>
      <c r="M1683" t="str">
        <f t="shared" si="79"/>
        <v>Normal</v>
      </c>
      <c r="N1683" t="str">
        <f>PROPER('Medical Examinations'!D1681)</f>
        <v>No</v>
      </c>
      <c r="O1683" t="s">
        <v>2380</v>
      </c>
      <c r="P1683" t="s">
        <v>2380</v>
      </c>
      <c r="Q1683">
        <v>1</v>
      </c>
      <c r="R1683" t="str">
        <f>PROPER('Answer Data Cleaning'!AA1683)</f>
        <v>No</v>
      </c>
      <c r="T1683" t="s">
        <v>1712</v>
      </c>
      <c r="U1683" s="24" t="str">
        <f>TEXT(_xlfn.CONCAT('Answer Data Cleaning'!M1683,"-",'Answer Data Cleaning'!L1683,"-",'Answer Data Cleaning'!K1683),"DD-MMM-YYYY")</f>
        <v>08-Aug-1960</v>
      </c>
      <c r="V1683">
        <f t="shared" si="80"/>
        <v>62</v>
      </c>
      <c r="W1683">
        <v>2</v>
      </c>
      <c r="X1683" s="22">
        <v>15019.76</v>
      </c>
      <c r="Y1683" t="s">
        <v>11</v>
      </c>
      <c r="Z1683" t="s">
        <v>11</v>
      </c>
      <c r="AA1683" t="s">
        <v>23</v>
      </c>
    </row>
    <row r="1684" spans="2:27" ht="15.5" x14ac:dyDescent="0.35">
      <c r="B1684" s="1" t="s">
        <v>690</v>
      </c>
      <c r="C1684" s="1" t="s">
        <v>4065</v>
      </c>
      <c r="D1684" t="s">
        <v>4737</v>
      </c>
      <c r="E1684" t="s">
        <v>7451</v>
      </c>
      <c r="F1684" t="s">
        <v>5744</v>
      </c>
      <c r="I1684" t="s">
        <v>690</v>
      </c>
      <c r="J1684">
        <v>24.3</v>
      </c>
      <c r="K1684" t="str">
        <f t="shared" si="78"/>
        <v>Normal Weight</v>
      </c>
      <c r="L1684">
        <v>6.23</v>
      </c>
      <c r="M1684" t="str">
        <f t="shared" si="79"/>
        <v>Prediabetes</v>
      </c>
      <c r="N1684" t="str">
        <f>PROPER('Medical Examinations'!D1682)</f>
        <v>No</v>
      </c>
      <c r="O1684" t="s">
        <v>2380</v>
      </c>
      <c r="P1684" t="s">
        <v>2380</v>
      </c>
      <c r="Q1684" s="20">
        <v>0</v>
      </c>
      <c r="R1684" t="str">
        <f>PROPER('Answer Data Cleaning'!AA1684)</f>
        <v>No</v>
      </c>
      <c r="T1684" t="s">
        <v>1713</v>
      </c>
      <c r="U1684" s="24" t="str">
        <f>TEXT(_xlfn.CONCAT('Answer Data Cleaning'!M1684,"-",'Answer Data Cleaning'!L1684,"-",'Answer Data Cleaning'!K1684),"DD-MMM-YYYY")</f>
        <v>25-Nov-1979</v>
      </c>
      <c r="V1684">
        <f t="shared" si="80"/>
        <v>43</v>
      </c>
      <c r="W1684">
        <v>2</v>
      </c>
      <c r="X1684" s="22">
        <v>15025.76</v>
      </c>
      <c r="Y1684" t="s">
        <v>11</v>
      </c>
      <c r="Z1684" t="s">
        <v>16</v>
      </c>
      <c r="AA1684" t="s">
        <v>42</v>
      </c>
    </row>
    <row r="1685" spans="2:27" ht="15.5" x14ac:dyDescent="0.35">
      <c r="B1685" s="1" t="s">
        <v>689</v>
      </c>
      <c r="C1685" s="1" t="s">
        <v>4066</v>
      </c>
      <c r="D1685" t="s">
        <v>4737</v>
      </c>
      <c r="E1685" t="s">
        <v>6730</v>
      </c>
      <c r="F1685" t="s">
        <v>7452</v>
      </c>
      <c r="I1685" t="s">
        <v>689</v>
      </c>
      <c r="J1685">
        <v>19.059999999999999</v>
      </c>
      <c r="K1685" t="str">
        <f t="shared" si="78"/>
        <v>Normal Weight</v>
      </c>
      <c r="L1685">
        <v>7.41</v>
      </c>
      <c r="M1685" t="str">
        <f t="shared" si="79"/>
        <v>Diabetes</v>
      </c>
      <c r="N1685" t="str">
        <f>PROPER('Medical Examinations'!D1683)</f>
        <v>No</v>
      </c>
      <c r="O1685" t="s">
        <v>2380</v>
      </c>
      <c r="P1685" t="s">
        <v>2380</v>
      </c>
      <c r="Q1685" s="20">
        <v>0</v>
      </c>
      <c r="R1685" t="str">
        <f>PROPER('Answer Data Cleaning'!AA1685)</f>
        <v>No</v>
      </c>
      <c r="T1685" t="s">
        <v>1714</v>
      </c>
      <c r="U1685" s="24" t="str">
        <f>TEXT(_xlfn.CONCAT('Answer Data Cleaning'!M1685,"-",'Answer Data Cleaning'!L1685,"-",'Answer Data Cleaning'!K1685),"DD-MMM-YYYY")</f>
        <v>11-Sep-1970</v>
      </c>
      <c r="V1685">
        <f t="shared" si="80"/>
        <v>52</v>
      </c>
      <c r="W1685">
        <v>0</v>
      </c>
      <c r="X1685" s="22">
        <v>15026.3</v>
      </c>
      <c r="Y1685" t="s">
        <v>11</v>
      </c>
      <c r="Z1685" t="s">
        <v>12</v>
      </c>
      <c r="AA1685" t="s">
        <v>42</v>
      </c>
    </row>
    <row r="1686" spans="2:27" ht="15.5" x14ac:dyDescent="0.35">
      <c r="B1686" s="1" t="s">
        <v>688</v>
      </c>
      <c r="C1686" s="1" t="s">
        <v>4067</v>
      </c>
      <c r="D1686" t="s">
        <v>4734</v>
      </c>
      <c r="E1686" t="s">
        <v>7453</v>
      </c>
      <c r="F1686" t="s">
        <v>5379</v>
      </c>
      <c r="I1686" t="s">
        <v>688</v>
      </c>
      <c r="J1686">
        <v>33.25</v>
      </c>
      <c r="K1686" t="str">
        <f t="shared" si="78"/>
        <v>Obesity</v>
      </c>
      <c r="L1686">
        <v>5.62</v>
      </c>
      <c r="M1686" t="str">
        <f t="shared" si="79"/>
        <v>Normal</v>
      </c>
      <c r="N1686" t="str">
        <f>PROPER('Medical Examinations'!D1684)</f>
        <v>Yes</v>
      </c>
      <c r="O1686" t="s">
        <v>2380</v>
      </c>
      <c r="P1686" t="s">
        <v>2380</v>
      </c>
      <c r="Q1686">
        <v>1</v>
      </c>
      <c r="R1686" t="str">
        <f>PROPER('Answer Data Cleaning'!AA1686)</f>
        <v>No</v>
      </c>
      <c r="T1686" t="s">
        <v>1715</v>
      </c>
      <c r="U1686" s="24" t="str">
        <f>TEXT(_xlfn.CONCAT('Answer Data Cleaning'!M1686,"-",'Answer Data Cleaning'!L1686,"-",'Answer Data Cleaning'!K1686),"DD-MMM-YYYY")</f>
        <v>15-Aug-1971</v>
      </c>
      <c r="V1686">
        <f t="shared" si="80"/>
        <v>51</v>
      </c>
      <c r="W1686">
        <v>0</v>
      </c>
      <c r="X1686" s="22">
        <v>15038.51</v>
      </c>
      <c r="Y1686" t="s">
        <v>11</v>
      </c>
      <c r="Z1686" t="s">
        <v>12</v>
      </c>
      <c r="AA1686" t="s">
        <v>249</v>
      </c>
    </row>
    <row r="1687" spans="2:27" ht="15.5" x14ac:dyDescent="0.35">
      <c r="B1687" s="1" t="s">
        <v>687</v>
      </c>
      <c r="C1687" s="1" t="s">
        <v>4068</v>
      </c>
      <c r="D1687" t="s">
        <v>4737</v>
      </c>
      <c r="E1687" t="s">
        <v>7454</v>
      </c>
      <c r="F1687" t="s">
        <v>6969</v>
      </c>
      <c r="I1687" t="s">
        <v>687</v>
      </c>
      <c r="J1687">
        <v>21.37</v>
      </c>
      <c r="K1687" t="str">
        <f t="shared" si="78"/>
        <v>Normal Weight</v>
      </c>
      <c r="L1687">
        <v>4.54</v>
      </c>
      <c r="M1687" t="str">
        <f t="shared" si="79"/>
        <v>Normal</v>
      </c>
      <c r="N1687" t="str">
        <f>PROPER('Medical Examinations'!D1685)</f>
        <v>Yes</v>
      </c>
      <c r="O1687" t="s">
        <v>2380</v>
      </c>
      <c r="P1687" t="s">
        <v>2383</v>
      </c>
      <c r="Q1687">
        <v>1</v>
      </c>
      <c r="R1687" t="str">
        <f>PROPER('Answer Data Cleaning'!AA1687)</f>
        <v>No</v>
      </c>
      <c r="T1687" t="s">
        <v>1716</v>
      </c>
      <c r="U1687" s="24" t="str">
        <f>TEXT(_xlfn.CONCAT('Answer Data Cleaning'!M1687,"-",'Answer Data Cleaning'!L1687,"-",'Answer Data Cleaning'!K1687),"DD-MMM-YYYY")</f>
        <v>12-Jun-1968</v>
      </c>
      <c r="V1687">
        <f t="shared" si="80"/>
        <v>54</v>
      </c>
      <c r="W1687">
        <v>0</v>
      </c>
      <c r="X1687" s="22">
        <v>15052.68</v>
      </c>
      <c r="Y1687" t="s">
        <v>11</v>
      </c>
      <c r="Z1687" t="s">
        <v>11</v>
      </c>
      <c r="AA1687" t="s">
        <v>632</v>
      </c>
    </row>
    <row r="1688" spans="2:27" ht="15.5" x14ac:dyDescent="0.35">
      <c r="B1688" s="1" t="s">
        <v>686</v>
      </c>
      <c r="C1688" s="1" t="s">
        <v>4069</v>
      </c>
      <c r="D1688" t="s">
        <v>4737</v>
      </c>
      <c r="E1688" t="s">
        <v>4826</v>
      </c>
      <c r="F1688" t="s">
        <v>7455</v>
      </c>
      <c r="I1688" t="s">
        <v>686</v>
      </c>
      <c r="J1688">
        <v>34.43</v>
      </c>
      <c r="K1688" t="str">
        <f t="shared" si="78"/>
        <v>Obesity</v>
      </c>
      <c r="L1688">
        <v>8.6199999999999992</v>
      </c>
      <c r="M1688" t="str">
        <f t="shared" si="79"/>
        <v>Diabetes</v>
      </c>
      <c r="N1688" t="str">
        <f>PROPER('Medical Examinations'!D1686)</f>
        <v>Yes</v>
      </c>
      <c r="O1688" t="s">
        <v>2380</v>
      </c>
      <c r="P1688" t="s">
        <v>2380</v>
      </c>
      <c r="Q1688">
        <v>1</v>
      </c>
      <c r="R1688" t="str">
        <f>PROPER('Answer Data Cleaning'!AA1688)</f>
        <v>No</v>
      </c>
      <c r="T1688" t="s">
        <v>1717</v>
      </c>
      <c r="U1688" s="24" t="str">
        <f>TEXT(_xlfn.CONCAT('Answer Data Cleaning'!M1688,"-",'Answer Data Cleaning'!L1688,"-",'Answer Data Cleaning'!K1688),"DD-MMM-YYYY")</f>
        <v>26-Oct-1975</v>
      </c>
      <c r="V1688">
        <f t="shared" si="80"/>
        <v>47</v>
      </c>
      <c r="W1688">
        <v>1</v>
      </c>
      <c r="X1688" s="22">
        <v>15090.35</v>
      </c>
      <c r="Y1688" t="s">
        <v>11</v>
      </c>
      <c r="Z1688" t="s">
        <v>16</v>
      </c>
      <c r="AA1688" t="s">
        <v>249</v>
      </c>
    </row>
    <row r="1689" spans="2:27" ht="15.5" x14ac:dyDescent="0.35">
      <c r="B1689" s="1" t="s">
        <v>685</v>
      </c>
      <c r="C1689" s="1" t="s">
        <v>4070</v>
      </c>
      <c r="D1689" t="s">
        <v>4737</v>
      </c>
      <c r="E1689" t="s">
        <v>7456</v>
      </c>
      <c r="F1689" t="s">
        <v>5598</v>
      </c>
      <c r="I1689" t="s">
        <v>685</v>
      </c>
      <c r="J1689">
        <v>20.86</v>
      </c>
      <c r="K1689" t="str">
        <f t="shared" si="78"/>
        <v>Normal Weight</v>
      </c>
      <c r="L1689">
        <v>4.3600000000000003</v>
      </c>
      <c r="M1689" t="str">
        <f t="shared" si="79"/>
        <v>Normal</v>
      </c>
      <c r="N1689" t="str">
        <f>PROPER('Medical Examinations'!D1687)</f>
        <v>Yes</v>
      </c>
      <c r="O1689" t="s">
        <v>2380</v>
      </c>
      <c r="P1689" t="s">
        <v>2380</v>
      </c>
      <c r="Q1689" s="20">
        <v>0</v>
      </c>
      <c r="R1689" t="str">
        <f>PROPER('Answer Data Cleaning'!AA1689)</f>
        <v>No</v>
      </c>
      <c r="T1689" t="s">
        <v>1718</v>
      </c>
      <c r="U1689" s="24" t="str">
        <f>TEXT(_xlfn.CONCAT('Answer Data Cleaning'!M1689,"-",'Answer Data Cleaning'!L1689,"-",'Answer Data Cleaning'!K1689),"DD-MMM-YYYY")</f>
        <v>07-Nov-1972</v>
      </c>
      <c r="V1689">
        <f t="shared" si="80"/>
        <v>50</v>
      </c>
      <c r="W1689">
        <v>0</v>
      </c>
      <c r="X1689" s="22">
        <v>15103.69</v>
      </c>
      <c r="Y1689" t="s">
        <v>11</v>
      </c>
      <c r="Z1689" t="s">
        <v>16</v>
      </c>
      <c r="AA1689" t="s">
        <v>23</v>
      </c>
    </row>
    <row r="1690" spans="2:27" ht="15.5" x14ac:dyDescent="0.35">
      <c r="B1690" s="1" t="s">
        <v>684</v>
      </c>
      <c r="C1690" s="1" t="s">
        <v>4071</v>
      </c>
      <c r="D1690" t="s">
        <v>4734</v>
      </c>
      <c r="E1690" t="s">
        <v>7458</v>
      </c>
      <c r="F1690" t="s">
        <v>7457</v>
      </c>
      <c r="I1690" t="s">
        <v>684</v>
      </c>
      <c r="J1690">
        <v>18.34</v>
      </c>
      <c r="K1690" t="str">
        <f t="shared" si="78"/>
        <v>Underweight</v>
      </c>
      <c r="L1690">
        <v>10.01</v>
      </c>
      <c r="M1690" t="str">
        <f t="shared" si="79"/>
        <v>Diabetes</v>
      </c>
      <c r="N1690" t="str">
        <f>PROPER('Medical Examinations'!D1688)</f>
        <v>No</v>
      </c>
      <c r="O1690" t="s">
        <v>2380</v>
      </c>
      <c r="P1690" t="s">
        <v>2380</v>
      </c>
      <c r="Q1690" s="20">
        <v>0</v>
      </c>
      <c r="R1690" t="str">
        <f>PROPER('Answer Data Cleaning'!AA1690)</f>
        <v>No</v>
      </c>
      <c r="T1690" t="s">
        <v>1719</v>
      </c>
      <c r="U1690" s="24" t="str">
        <f>TEXT(_xlfn.CONCAT('Answer Data Cleaning'!M1690,"-",'Answer Data Cleaning'!L1690,"-",'Answer Data Cleaning'!K1690),"DD-MMM-YYYY")</f>
        <v>05-Sep-1978</v>
      </c>
      <c r="V1690">
        <f t="shared" si="80"/>
        <v>44</v>
      </c>
      <c r="W1690">
        <v>2</v>
      </c>
      <c r="X1690" s="22">
        <v>15123.19</v>
      </c>
      <c r="Y1690" t="s">
        <v>11</v>
      </c>
      <c r="Z1690" t="s">
        <v>16</v>
      </c>
      <c r="AA1690" t="s">
        <v>42</v>
      </c>
    </row>
    <row r="1691" spans="2:27" ht="15.5" x14ac:dyDescent="0.35">
      <c r="B1691" s="1" t="s">
        <v>683</v>
      </c>
      <c r="C1691" s="1" t="s">
        <v>4072</v>
      </c>
      <c r="D1691" t="s">
        <v>5612</v>
      </c>
      <c r="E1691" t="s">
        <v>7460</v>
      </c>
      <c r="F1691" t="s">
        <v>7459</v>
      </c>
      <c r="I1691" t="s">
        <v>683</v>
      </c>
      <c r="J1691">
        <v>34.15</v>
      </c>
      <c r="K1691" t="str">
        <f t="shared" si="78"/>
        <v>Obesity</v>
      </c>
      <c r="L1691">
        <v>5.42</v>
      </c>
      <c r="M1691" t="str">
        <f t="shared" si="79"/>
        <v>Normal</v>
      </c>
      <c r="N1691" t="str">
        <f>PROPER('Medical Examinations'!D1689)</f>
        <v>No</v>
      </c>
      <c r="O1691" t="s">
        <v>2380</v>
      </c>
      <c r="P1691" t="s">
        <v>2380</v>
      </c>
      <c r="Q1691" s="20">
        <v>0</v>
      </c>
      <c r="R1691" t="str">
        <f>PROPER('Answer Data Cleaning'!AA1691)</f>
        <v>No</v>
      </c>
      <c r="T1691" t="s">
        <v>1720</v>
      </c>
      <c r="U1691" s="24" t="str">
        <f>TEXT(_xlfn.CONCAT('Answer Data Cleaning'!M1691,"-",'Answer Data Cleaning'!L1691,"-",'Answer Data Cleaning'!K1691),"DD-MMM-YYYY")</f>
        <v>25-Nov-1971</v>
      </c>
      <c r="V1691">
        <f t="shared" si="80"/>
        <v>51</v>
      </c>
      <c r="W1691">
        <v>0</v>
      </c>
      <c r="X1691" s="22">
        <v>15150.44</v>
      </c>
      <c r="Y1691" t="s">
        <v>11</v>
      </c>
      <c r="Z1691" t="s">
        <v>16</v>
      </c>
      <c r="AA1691" t="s">
        <v>249</v>
      </c>
    </row>
    <row r="1692" spans="2:27" ht="15.5" x14ac:dyDescent="0.35">
      <c r="B1692" s="1" t="s">
        <v>682</v>
      </c>
      <c r="C1692" s="1" t="s">
        <v>4073</v>
      </c>
      <c r="D1692" t="s">
        <v>4737</v>
      </c>
      <c r="E1692" t="s">
        <v>6736</v>
      </c>
      <c r="F1692" t="s">
        <v>7461</v>
      </c>
      <c r="I1692" t="s">
        <v>682</v>
      </c>
      <c r="J1692">
        <v>18.350000000000001</v>
      </c>
      <c r="K1692" t="str">
        <f t="shared" si="78"/>
        <v>Underweight</v>
      </c>
      <c r="L1692">
        <v>5.12</v>
      </c>
      <c r="M1692" t="str">
        <f t="shared" si="79"/>
        <v>Normal</v>
      </c>
      <c r="N1692" t="str">
        <f>PROPER('Medical Examinations'!D1690)</f>
        <v>No</v>
      </c>
      <c r="O1692" t="s">
        <v>2380</v>
      </c>
      <c r="P1692" t="s">
        <v>2380</v>
      </c>
      <c r="Q1692" s="20">
        <v>0</v>
      </c>
      <c r="R1692" t="str">
        <f>PROPER('Answer Data Cleaning'!AA1692)</f>
        <v>No</v>
      </c>
      <c r="T1692" t="s">
        <v>1721</v>
      </c>
      <c r="U1692" s="24" t="str">
        <f>TEXT(_xlfn.CONCAT('Answer Data Cleaning'!M1692,"-",'Answer Data Cleaning'!L1692,"-",'Answer Data Cleaning'!K1692),"DD-MMM-YYYY")</f>
        <v>25-Oct-1962</v>
      </c>
      <c r="V1692">
        <f t="shared" si="80"/>
        <v>60</v>
      </c>
      <c r="W1692">
        <v>0</v>
      </c>
      <c r="X1692" s="22">
        <v>15161.25</v>
      </c>
      <c r="Y1692" t="s">
        <v>11</v>
      </c>
      <c r="Z1692" t="s">
        <v>11</v>
      </c>
      <c r="AA1692" t="s">
        <v>23</v>
      </c>
    </row>
    <row r="1693" spans="2:27" ht="15.5" x14ac:dyDescent="0.35">
      <c r="B1693" s="1" t="s">
        <v>681</v>
      </c>
      <c r="C1693" s="1" t="s">
        <v>4074</v>
      </c>
      <c r="D1693" t="s">
        <v>4734</v>
      </c>
      <c r="E1693" t="s">
        <v>7463</v>
      </c>
      <c r="F1693" t="s">
        <v>7462</v>
      </c>
      <c r="I1693" t="s">
        <v>681</v>
      </c>
      <c r="J1693">
        <v>22.13</v>
      </c>
      <c r="K1693" t="str">
        <f t="shared" si="78"/>
        <v>Normal Weight</v>
      </c>
      <c r="L1693">
        <v>9.1999999999999993</v>
      </c>
      <c r="M1693" t="str">
        <f t="shared" si="79"/>
        <v>Diabetes</v>
      </c>
      <c r="N1693" t="str">
        <f>PROPER('Medical Examinations'!D1691)</f>
        <v>Yes</v>
      </c>
      <c r="O1693" t="s">
        <v>2380</v>
      </c>
      <c r="P1693" t="s">
        <v>2380</v>
      </c>
      <c r="Q1693" s="20">
        <v>0</v>
      </c>
      <c r="R1693" t="str">
        <f>PROPER('Answer Data Cleaning'!AA1693)</f>
        <v>No</v>
      </c>
      <c r="T1693" t="s">
        <v>1722</v>
      </c>
      <c r="U1693" s="24" t="str">
        <f>TEXT(_xlfn.CONCAT('Answer Data Cleaning'!M1693,"-",'Answer Data Cleaning'!L1693,"-",'Answer Data Cleaning'!K1693),"DD-MMM-YYYY")</f>
        <v>04-Jun-1959</v>
      </c>
      <c r="V1693">
        <f t="shared" si="80"/>
        <v>64</v>
      </c>
      <c r="W1693">
        <v>3</v>
      </c>
      <c r="X1693" s="22">
        <v>15161.53</v>
      </c>
      <c r="Y1693" t="s">
        <v>11</v>
      </c>
      <c r="Z1693" t="s">
        <v>16</v>
      </c>
      <c r="AA1693" t="s">
        <v>13</v>
      </c>
    </row>
    <row r="1694" spans="2:27" ht="15.5" x14ac:dyDescent="0.35">
      <c r="B1694" s="1" t="s">
        <v>680</v>
      </c>
      <c r="C1694" s="1" t="s">
        <v>4075</v>
      </c>
      <c r="D1694" t="s">
        <v>4734</v>
      </c>
      <c r="E1694" t="s">
        <v>7465</v>
      </c>
      <c r="F1694" t="s">
        <v>7464</v>
      </c>
      <c r="I1694" t="s">
        <v>680</v>
      </c>
      <c r="J1694">
        <v>22.51</v>
      </c>
      <c r="K1694" t="str">
        <f t="shared" si="78"/>
        <v>Normal Weight</v>
      </c>
      <c r="L1694">
        <v>6.08</v>
      </c>
      <c r="M1694" t="str">
        <f t="shared" si="79"/>
        <v>Prediabetes</v>
      </c>
      <c r="N1694" t="str">
        <f>PROPER('Medical Examinations'!D1692)</f>
        <v>Yes</v>
      </c>
      <c r="O1694" t="s">
        <v>2380</v>
      </c>
      <c r="P1694" t="s">
        <v>2380</v>
      </c>
      <c r="Q1694">
        <v>1</v>
      </c>
      <c r="R1694" t="str">
        <f>PROPER('Answer Data Cleaning'!AA1694)</f>
        <v>No</v>
      </c>
      <c r="T1694" t="s">
        <v>1723</v>
      </c>
      <c r="U1694" s="24" t="str">
        <f>TEXT(_xlfn.CONCAT('Answer Data Cleaning'!M1694,"-",'Answer Data Cleaning'!L1694,"-",'Answer Data Cleaning'!K1694),"DD-MMM-YYYY")</f>
        <v>03-Dec-1959</v>
      </c>
      <c r="V1694">
        <f t="shared" si="80"/>
        <v>63</v>
      </c>
      <c r="W1694">
        <v>3</v>
      </c>
      <c r="X1694" s="22">
        <v>15170.07</v>
      </c>
      <c r="Y1694" t="s">
        <v>11</v>
      </c>
      <c r="Z1694" t="s">
        <v>12</v>
      </c>
      <c r="AA1694" t="s">
        <v>42</v>
      </c>
    </row>
    <row r="1695" spans="2:27" ht="15.5" x14ac:dyDescent="0.35">
      <c r="B1695" s="1" t="s">
        <v>679</v>
      </c>
      <c r="C1695" s="1" t="s">
        <v>4076</v>
      </c>
      <c r="D1695" t="s">
        <v>4737</v>
      </c>
      <c r="E1695" t="s">
        <v>6712</v>
      </c>
      <c r="F1695" t="s">
        <v>7466</v>
      </c>
      <c r="I1695" t="s">
        <v>679</v>
      </c>
      <c r="J1695">
        <v>31</v>
      </c>
      <c r="K1695" t="str">
        <f t="shared" si="78"/>
        <v>Obesity</v>
      </c>
      <c r="L1695">
        <v>4.7699999999999996</v>
      </c>
      <c r="M1695" t="str">
        <f t="shared" si="79"/>
        <v>Normal</v>
      </c>
      <c r="N1695" t="str">
        <f>PROPER('Medical Examinations'!D1693)</f>
        <v>No</v>
      </c>
      <c r="O1695" t="s">
        <v>2380</v>
      </c>
      <c r="P1695" t="s">
        <v>2380</v>
      </c>
      <c r="Q1695">
        <v>1</v>
      </c>
      <c r="R1695" t="str">
        <f>PROPER('Answer Data Cleaning'!AA1695)</f>
        <v>No</v>
      </c>
      <c r="T1695" t="s">
        <v>1724</v>
      </c>
      <c r="U1695" s="24" t="str">
        <f>TEXT(_xlfn.CONCAT('Answer Data Cleaning'!M1695,"-",'Answer Data Cleaning'!L1695,"-",'Answer Data Cleaning'!K1695),"DD-MMM-YYYY")</f>
        <v>17-Jun-1962</v>
      </c>
      <c r="V1695">
        <f t="shared" si="80"/>
        <v>60</v>
      </c>
      <c r="W1695">
        <v>0</v>
      </c>
      <c r="X1695" s="22">
        <v>15174.81</v>
      </c>
      <c r="Y1695" t="s">
        <v>11</v>
      </c>
      <c r="Z1695" t="s">
        <v>16</v>
      </c>
      <c r="AA1695" t="s">
        <v>23</v>
      </c>
    </row>
    <row r="1696" spans="2:27" ht="15.5" x14ac:dyDescent="0.35">
      <c r="B1696" s="1" t="s">
        <v>678</v>
      </c>
      <c r="C1696" s="1" t="s">
        <v>4077</v>
      </c>
      <c r="D1696" t="s">
        <v>4737</v>
      </c>
      <c r="E1696" t="s">
        <v>7467</v>
      </c>
      <c r="F1696" t="s">
        <v>5617</v>
      </c>
      <c r="I1696" t="s">
        <v>678</v>
      </c>
      <c r="J1696">
        <v>28.27</v>
      </c>
      <c r="K1696" t="str">
        <f t="shared" si="78"/>
        <v>Overweight</v>
      </c>
      <c r="L1696">
        <v>4.62</v>
      </c>
      <c r="M1696" t="str">
        <f t="shared" si="79"/>
        <v>Normal</v>
      </c>
      <c r="N1696" t="str">
        <f>PROPER('Medical Examinations'!D1694)</f>
        <v>No</v>
      </c>
      <c r="O1696" t="s">
        <v>2380</v>
      </c>
      <c r="P1696" t="s">
        <v>2380</v>
      </c>
      <c r="Q1696">
        <v>1</v>
      </c>
      <c r="R1696" t="str">
        <f>PROPER('Answer Data Cleaning'!AA1696)</f>
        <v>No</v>
      </c>
      <c r="T1696" t="s">
        <v>1725</v>
      </c>
      <c r="U1696" s="24" t="str">
        <f>TEXT(_xlfn.CONCAT('Answer Data Cleaning'!M1696,"-",'Answer Data Cleaning'!L1696,"-",'Answer Data Cleaning'!K1696),"DD-MMM-YYYY")</f>
        <v>23-Nov-1978</v>
      </c>
      <c r="V1696">
        <f t="shared" si="80"/>
        <v>44</v>
      </c>
      <c r="W1696">
        <v>2</v>
      </c>
      <c r="X1696" s="22">
        <v>15207.92</v>
      </c>
      <c r="Y1696" t="s">
        <v>11</v>
      </c>
      <c r="Z1696" t="s">
        <v>16</v>
      </c>
      <c r="AA1696" t="s">
        <v>23</v>
      </c>
    </row>
    <row r="1697" spans="2:27" ht="15.5" x14ac:dyDescent="0.35">
      <c r="B1697" s="1" t="s">
        <v>677</v>
      </c>
      <c r="C1697" s="1" t="s">
        <v>4078</v>
      </c>
      <c r="D1697" t="s">
        <v>4734</v>
      </c>
      <c r="E1697" t="s">
        <v>5801</v>
      </c>
      <c r="F1697" t="s">
        <v>7468</v>
      </c>
      <c r="I1697" t="s">
        <v>677</v>
      </c>
      <c r="J1697">
        <v>29.92</v>
      </c>
      <c r="K1697" t="str">
        <f t="shared" si="78"/>
        <v>Overweight</v>
      </c>
      <c r="L1697">
        <v>9.07</v>
      </c>
      <c r="M1697" t="str">
        <f t="shared" si="79"/>
        <v>Diabetes</v>
      </c>
      <c r="N1697" t="str">
        <f>PROPER('Medical Examinations'!D1695)</f>
        <v>Yes</v>
      </c>
      <c r="O1697" t="s">
        <v>2380</v>
      </c>
      <c r="P1697" t="s">
        <v>2380</v>
      </c>
      <c r="Q1697">
        <v>1</v>
      </c>
      <c r="R1697" t="str">
        <f>PROPER('Answer Data Cleaning'!AA1697)</f>
        <v>No</v>
      </c>
      <c r="T1697" t="s">
        <v>1726</v>
      </c>
      <c r="U1697" s="24" t="str">
        <f>TEXT(_xlfn.CONCAT('Answer Data Cleaning'!M1697,"-",'Answer Data Cleaning'!L1697,"-",'Answer Data Cleaning'!K1697),"DD-MMM-YYYY")</f>
        <v>25-Jul-1960</v>
      </c>
      <c r="V1697">
        <f t="shared" si="80"/>
        <v>62</v>
      </c>
      <c r="W1697">
        <v>2</v>
      </c>
      <c r="X1697" s="22">
        <v>15230.32</v>
      </c>
      <c r="Y1697" t="s">
        <v>11</v>
      </c>
      <c r="Z1697" t="s">
        <v>11</v>
      </c>
      <c r="AA1697" t="s">
        <v>247</v>
      </c>
    </row>
    <row r="1698" spans="2:27" ht="15.5" x14ac:dyDescent="0.35">
      <c r="B1698" s="1" t="s">
        <v>676</v>
      </c>
      <c r="C1698" s="1" t="s">
        <v>4079</v>
      </c>
      <c r="D1698" t="s">
        <v>4734</v>
      </c>
      <c r="E1698" t="s">
        <v>7470</v>
      </c>
      <c r="F1698" t="s">
        <v>7469</v>
      </c>
      <c r="I1698" t="s">
        <v>676</v>
      </c>
      <c r="J1698">
        <v>25.9</v>
      </c>
      <c r="K1698" t="str">
        <f t="shared" si="78"/>
        <v>Overweight</v>
      </c>
      <c r="L1698">
        <v>9.1199999999999992</v>
      </c>
      <c r="M1698" t="str">
        <f t="shared" si="79"/>
        <v>Diabetes</v>
      </c>
      <c r="N1698" t="str">
        <f>PROPER('Medical Examinations'!D1696)</f>
        <v>Yes</v>
      </c>
      <c r="O1698" t="s">
        <v>2380</v>
      </c>
      <c r="P1698" t="s">
        <v>2380</v>
      </c>
      <c r="Q1698">
        <v>1</v>
      </c>
      <c r="R1698" t="str">
        <f>PROPER('Answer Data Cleaning'!AA1698)</f>
        <v>No</v>
      </c>
      <c r="T1698" t="s">
        <v>1727</v>
      </c>
      <c r="U1698" s="24" t="str">
        <f>TEXT(_xlfn.CONCAT('Answer Data Cleaning'!M1698,"-",'Answer Data Cleaning'!L1698,"-",'Answer Data Cleaning'!K1698),"DD-MMM-YYYY")</f>
        <v>16-Sep-1969</v>
      </c>
      <c r="V1698">
        <f t="shared" si="80"/>
        <v>53</v>
      </c>
      <c r="W1698">
        <v>0</v>
      </c>
      <c r="X1698" s="22">
        <v>15260.52</v>
      </c>
      <c r="Y1698" t="s">
        <v>11</v>
      </c>
      <c r="Z1698" t="s">
        <v>11</v>
      </c>
      <c r="AA1698" t="s">
        <v>249</v>
      </c>
    </row>
    <row r="1699" spans="2:27" ht="15.5" x14ac:dyDescent="0.35">
      <c r="B1699" s="1" t="s">
        <v>675</v>
      </c>
      <c r="C1699" s="1" t="s">
        <v>4080</v>
      </c>
      <c r="D1699" t="s">
        <v>4734</v>
      </c>
      <c r="E1699" t="s">
        <v>7472</v>
      </c>
      <c r="F1699" t="s">
        <v>7471</v>
      </c>
      <c r="I1699" t="s">
        <v>675</v>
      </c>
      <c r="J1699">
        <v>27.74</v>
      </c>
      <c r="K1699" t="str">
        <f t="shared" si="78"/>
        <v>Overweight</v>
      </c>
      <c r="L1699">
        <v>7.32</v>
      </c>
      <c r="M1699" t="str">
        <f t="shared" si="79"/>
        <v>Diabetes</v>
      </c>
      <c r="N1699" t="str">
        <f>PROPER('Medical Examinations'!D1697)</f>
        <v>Yes</v>
      </c>
      <c r="O1699" t="s">
        <v>2380</v>
      </c>
      <c r="P1699" t="s">
        <v>2380</v>
      </c>
      <c r="Q1699">
        <v>1</v>
      </c>
      <c r="R1699" t="str">
        <f>PROPER('Answer Data Cleaning'!AA1699)</f>
        <v>No</v>
      </c>
      <c r="T1699" t="s">
        <v>1728</v>
      </c>
      <c r="U1699" s="24" t="str">
        <f>TEXT(_xlfn.CONCAT('Answer Data Cleaning'!M1699,"-",'Answer Data Cleaning'!L1699,"-",'Answer Data Cleaning'!K1699),"DD-MMM-YYYY")</f>
        <v>13-Dec-1963</v>
      </c>
      <c r="V1699">
        <f t="shared" si="80"/>
        <v>59</v>
      </c>
      <c r="W1699">
        <v>0</v>
      </c>
      <c r="X1699" s="22">
        <v>15322.77</v>
      </c>
      <c r="Y1699" t="s">
        <v>11</v>
      </c>
      <c r="Z1699" t="s">
        <v>12</v>
      </c>
      <c r="AA1699" t="s">
        <v>300</v>
      </c>
    </row>
    <row r="1700" spans="2:27" ht="15.5" x14ac:dyDescent="0.35">
      <c r="B1700" s="1" t="s">
        <v>674</v>
      </c>
      <c r="C1700" s="1" t="s">
        <v>4081</v>
      </c>
      <c r="D1700" t="s">
        <v>4734</v>
      </c>
      <c r="E1700" t="s">
        <v>7473</v>
      </c>
      <c r="F1700" t="s">
        <v>7022</v>
      </c>
      <c r="I1700" t="s">
        <v>674</v>
      </c>
      <c r="J1700">
        <v>17.260000000000002</v>
      </c>
      <c r="K1700" t="str">
        <f t="shared" si="78"/>
        <v>Underweight</v>
      </c>
      <c r="L1700">
        <v>11.73</v>
      </c>
      <c r="M1700" t="str">
        <f t="shared" si="79"/>
        <v>Diabetes</v>
      </c>
      <c r="N1700" t="str">
        <f>PROPER('Medical Examinations'!D1698)</f>
        <v>No</v>
      </c>
      <c r="O1700" t="s">
        <v>2380</v>
      </c>
      <c r="P1700" t="s">
        <v>2380</v>
      </c>
      <c r="Q1700">
        <v>2</v>
      </c>
      <c r="R1700" t="str">
        <f>PROPER('Answer Data Cleaning'!AA1700)</f>
        <v>No</v>
      </c>
      <c r="T1700" t="s">
        <v>1729</v>
      </c>
      <c r="U1700" s="24" t="str">
        <f>TEXT(_xlfn.CONCAT('Answer Data Cleaning'!M1700,"-",'Answer Data Cleaning'!L1700,"-",'Answer Data Cleaning'!K1700),"DD-MMM-YYYY")</f>
        <v>14-Jul-2001</v>
      </c>
      <c r="V1700">
        <f t="shared" si="80"/>
        <v>21</v>
      </c>
      <c r="W1700">
        <v>1</v>
      </c>
      <c r="X1700" s="22">
        <v>15359.1</v>
      </c>
      <c r="Y1700" t="s">
        <v>11</v>
      </c>
      <c r="Z1700" t="s">
        <v>12</v>
      </c>
      <c r="AA1700" t="s">
        <v>247</v>
      </c>
    </row>
    <row r="1701" spans="2:27" ht="15.5" x14ac:dyDescent="0.35">
      <c r="B1701" s="1" t="s">
        <v>673</v>
      </c>
      <c r="C1701" s="1" t="s">
        <v>4082</v>
      </c>
      <c r="D1701" t="s">
        <v>4734</v>
      </c>
      <c r="E1701" t="s">
        <v>6510</v>
      </c>
      <c r="F1701" t="s">
        <v>7474</v>
      </c>
      <c r="I1701" t="s">
        <v>673</v>
      </c>
      <c r="J1701">
        <v>19.855</v>
      </c>
      <c r="K1701" t="str">
        <f t="shared" si="78"/>
        <v>Normal Weight</v>
      </c>
      <c r="L1701">
        <v>6.64</v>
      </c>
      <c r="M1701" t="str">
        <f t="shared" si="79"/>
        <v>Diabetes</v>
      </c>
      <c r="N1701" t="str">
        <f>PROPER('Medical Examinations'!D1699)</f>
        <v>Yes</v>
      </c>
      <c r="O1701" t="s">
        <v>2380</v>
      </c>
      <c r="P1701" t="s">
        <v>2380</v>
      </c>
      <c r="Q1701">
        <v>1</v>
      </c>
      <c r="R1701" t="str">
        <f>PROPER('Answer Data Cleaning'!AA1701)</f>
        <v>No</v>
      </c>
      <c r="T1701" t="s">
        <v>1730</v>
      </c>
      <c r="U1701" s="24" t="str">
        <f>TEXT(_xlfn.CONCAT('Answer Data Cleaning'!M1701,"-",'Answer Data Cleaning'!L1701,"-",'Answer Data Cleaning'!K1701),"DD-MMM-YYYY")</f>
        <v>17-Dec-1988</v>
      </c>
      <c r="V1701">
        <f t="shared" si="80"/>
        <v>34</v>
      </c>
      <c r="W1701">
        <v>3</v>
      </c>
      <c r="X1701" s="22">
        <v>15361.5</v>
      </c>
      <c r="Y1701" t="s">
        <v>11</v>
      </c>
      <c r="Z1701" t="s">
        <v>12</v>
      </c>
      <c r="AA1701" t="s">
        <v>249</v>
      </c>
    </row>
    <row r="1702" spans="2:27" ht="15.5" x14ac:dyDescent="0.35">
      <c r="B1702" s="1" t="s">
        <v>672</v>
      </c>
      <c r="C1702" s="1" t="s">
        <v>4083</v>
      </c>
      <c r="D1702" t="s">
        <v>4737</v>
      </c>
      <c r="E1702" t="s">
        <v>4929</v>
      </c>
      <c r="F1702" t="s">
        <v>7475</v>
      </c>
      <c r="I1702" t="s">
        <v>672</v>
      </c>
      <c r="J1702">
        <v>41.69</v>
      </c>
      <c r="K1702" t="str">
        <f t="shared" si="78"/>
        <v>Obesity</v>
      </c>
      <c r="L1702">
        <v>5.78</v>
      </c>
      <c r="M1702" t="str">
        <f t="shared" si="79"/>
        <v>Prediabetes</v>
      </c>
      <c r="N1702" t="str">
        <f>PROPER('Medical Examinations'!D1700)</f>
        <v>No</v>
      </c>
      <c r="O1702" t="s">
        <v>2380</v>
      </c>
      <c r="P1702" t="s">
        <v>2380</v>
      </c>
      <c r="Q1702" s="20">
        <v>0</v>
      </c>
      <c r="R1702" t="str">
        <f>PROPER('Answer Data Cleaning'!AA1702)</f>
        <v>No</v>
      </c>
      <c r="T1702" t="s">
        <v>1731</v>
      </c>
      <c r="U1702" s="24" t="str">
        <f>TEXT(_xlfn.CONCAT('Answer Data Cleaning'!M1702,"-",'Answer Data Cleaning'!L1702,"-",'Answer Data Cleaning'!K1702),"DD-MMM-YYYY")</f>
        <v>18-Jul-1968</v>
      </c>
      <c r="V1702">
        <f t="shared" si="80"/>
        <v>54</v>
      </c>
      <c r="W1702">
        <v>0</v>
      </c>
      <c r="X1702" s="22">
        <v>15363.77</v>
      </c>
      <c r="Y1702" t="s">
        <v>11</v>
      </c>
      <c r="Z1702" t="s">
        <v>16</v>
      </c>
      <c r="AA1702" t="s">
        <v>535</v>
      </c>
    </row>
    <row r="1703" spans="2:27" ht="15.5" x14ac:dyDescent="0.35">
      <c r="B1703" s="1" t="s">
        <v>671</v>
      </c>
      <c r="C1703" s="1" t="s">
        <v>4084</v>
      </c>
      <c r="D1703" t="s">
        <v>4734</v>
      </c>
      <c r="E1703" t="s">
        <v>7477</v>
      </c>
      <c r="F1703" t="s">
        <v>7476</v>
      </c>
      <c r="I1703" t="s">
        <v>671</v>
      </c>
      <c r="J1703">
        <v>16.12</v>
      </c>
      <c r="K1703" t="str">
        <f t="shared" si="78"/>
        <v>Underweight</v>
      </c>
      <c r="L1703">
        <v>10.45</v>
      </c>
      <c r="M1703" t="str">
        <f t="shared" si="79"/>
        <v>Diabetes</v>
      </c>
      <c r="N1703" t="str">
        <f>PROPER('Medical Examinations'!D1701)</f>
        <v>No</v>
      </c>
      <c r="O1703" t="s">
        <v>2380</v>
      </c>
      <c r="P1703" t="s">
        <v>2380</v>
      </c>
      <c r="Q1703" s="20">
        <v>0</v>
      </c>
      <c r="R1703" t="str">
        <f>PROPER('Answer Data Cleaning'!AA1703)</f>
        <v>No</v>
      </c>
      <c r="T1703" t="s">
        <v>1732</v>
      </c>
      <c r="U1703" s="24" t="str">
        <f>TEXT(_xlfn.CONCAT('Answer Data Cleaning'!M1703,"-",'Answer Data Cleaning'!L1703,"-",'Answer Data Cleaning'!K1703),"DD-MMM-YYYY")</f>
        <v>06-Sep-1962</v>
      </c>
      <c r="V1703">
        <f t="shared" si="80"/>
        <v>60</v>
      </c>
      <c r="W1703">
        <v>0</v>
      </c>
      <c r="X1703" s="22">
        <v>15368.22</v>
      </c>
      <c r="Y1703" t="s">
        <v>11</v>
      </c>
      <c r="Z1703" t="s">
        <v>11</v>
      </c>
      <c r="AA1703" t="s">
        <v>42</v>
      </c>
    </row>
    <row r="1704" spans="2:27" ht="15.5" x14ac:dyDescent="0.35">
      <c r="B1704" s="1" t="s">
        <v>670</v>
      </c>
      <c r="C1704" s="1" t="s">
        <v>4085</v>
      </c>
      <c r="D1704" t="s">
        <v>4737</v>
      </c>
      <c r="E1704" t="s">
        <v>4750</v>
      </c>
      <c r="F1704" t="s">
        <v>7478</v>
      </c>
      <c r="I1704" t="s">
        <v>670</v>
      </c>
      <c r="J1704">
        <v>37.43</v>
      </c>
      <c r="K1704" t="str">
        <f t="shared" si="78"/>
        <v>Obesity</v>
      </c>
      <c r="L1704">
        <v>4.5199999999999996</v>
      </c>
      <c r="M1704" t="str">
        <f t="shared" si="79"/>
        <v>Normal</v>
      </c>
      <c r="N1704" t="str">
        <f>PROPER('Medical Examinations'!D1702)</f>
        <v>No</v>
      </c>
      <c r="O1704" t="s">
        <v>2380</v>
      </c>
      <c r="P1704" t="s">
        <v>2380</v>
      </c>
      <c r="Q1704">
        <v>1</v>
      </c>
      <c r="R1704" t="str">
        <f>PROPER('Answer Data Cleaning'!AA1704)</f>
        <v>No</v>
      </c>
      <c r="T1704" t="s">
        <v>1733</v>
      </c>
      <c r="U1704" s="24" t="str">
        <f>TEXT(_xlfn.CONCAT('Answer Data Cleaning'!M1704,"-",'Answer Data Cleaning'!L1704,"-",'Answer Data Cleaning'!K1704),"DD-MMM-YYYY")</f>
        <v>04-Sep-1964</v>
      </c>
      <c r="V1704">
        <f t="shared" si="80"/>
        <v>58</v>
      </c>
      <c r="W1704">
        <v>0</v>
      </c>
      <c r="X1704" s="22">
        <v>15377.77</v>
      </c>
      <c r="Y1704" t="s">
        <v>11</v>
      </c>
      <c r="Z1704" t="s">
        <v>11</v>
      </c>
      <c r="AA1704" t="s">
        <v>23</v>
      </c>
    </row>
    <row r="1705" spans="2:27" ht="15.5" x14ac:dyDescent="0.35">
      <c r="B1705" s="1" t="s">
        <v>669</v>
      </c>
      <c r="C1705" s="1" t="s">
        <v>4086</v>
      </c>
      <c r="D1705" t="s">
        <v>4737</v>
      </c>
      <c r="E1705" t="s">
        <v>4888</v>
      </c>
      <c r="F1705" t="s">
        <v>7479</v>
      </c>
      <c r="I1705" t="s">
        <v>669</v>
      </c>
      <c r="J1705">
        <v>31.065000000000001</v>
      </c>
      <c r="K1705" t="str">
        <f t="shared" si="78"/>
        <v>Obesity</v>
      </c>
      <c r="L1705">
        <v>5.71</v>
      </c>
      <c r="M1705" t="str">
        <f t="shared" si="79"/>
        <v>Prediabetes</v>
      </c>
      <c r="N1705" t="str">
        <f>PROPER('Medical Examinations'!D1703)</f>
        <v>No</v>
      </c>
      <c r="O1705" t="s">
        <v>2380</v>
      </c>
      <c r="P1705" t="s">
        <v>2380</v>
      </c>
      <c r="Q1705" s="20">
        <v>0</v>
      </c>
      <c r="R1705" t="str">
        <f>PROPER('Answer Data Cleaning'!AA1705)</f>
        <v>No</v>
      </c>
      <c r="T1705" t="s">
        <v>1734</v>
      </c>
      <c r="U1705" s="24" t="str">
        <f>TEXT(_xlfn.CONCAT('Answer Data Cleaning'!M1705,"-",'Answer Data Cleaning'!L1705,"-",'Answer Data Cleaning'!K1705),"DD-MMM-YYYY")</f>
        <v>25-Oct-1990</v>
      </c>
      <c r="V1705">
        <f t="shared" si="80"/>
        <v>32</v>
      </c>
      <c r="W1705">
        <v>3</v>
      </c>
      <c r="X1705" s="22">
        <v>15440.2</v>
      </c>
      <c r="Y1705" t="s">
        <v>11</v>
      </c>
      <c r="Z1705" t="s">
        <v>16</v>
      </c>
      <c r="AA1705" t="s">
        <v>23</v>
      </c>
    </row>
    <row r="1706" spans="2:27" ht="15.5" x14ac:dyDescent="0.35">
      <c r="B1706" s="1" t="s">
        <v>668</v>
      </c>
      <c r="C1706" s="1" t="s">
        <v>4087</v>
      </c>
      <c r="D1706" t="s">
        <v>4737</v>
      </c>
      <c r="E1706" t="s">
        <v>6002</v>
      </c>
      <c r="F1706" t="s">
        <v>7480</v>
      </c>
      <c r="I1706" t="s">
        <v>668</v>
      </c>
      <c r="J1706">
        <v>25.08</v>
      </c>
      <c r="K1706" t="str">
        <f t="shared" si="78"/>
        <v>Overweight</v>
      </c>
      <c r="L1706">
        <v>4.7699999999999996</v>
      </c>
      <c r="M1706" t="str">
        <f t="shared" si="79"/>
        <v>Normal</v>
      </c>
      <c r="N1706" t="str">
        <f>PROPER('Medical Examinations'!D1704)</f>
        <v>No</v>
      </c>
      <c r="O1706" t="s">
        <v>2380</v>
      </c>
      <c r="P1706" t="s">
        <v>2380</v>
      </c>
      <c r="Q1706" s="20">
        <v>0</v>
      </c>
      <c r="R1706" t="str">
        <f>PROPER('Answer Data Cleaning'!AA1706)</f>
        <v>No</v>
      </c>
      <c r="T1706" t="s">
        <v>1735</v>
      </c>
      <c r="U1706" s="24" t="str">
        <f>TEXT(_xlfn.CONCAT('Answer Data Cleaning'!M1706,"-",'Answer Data Cleaning'!L1706,"-",'Answer Data Cleaning'!K1706),"DD-MMM-YYYY")</f>
        <v>20-Jul-1976</v>
      </c>
      <c r="V1706">
        <f t="shared" si="80"/>
        <v>46</v>
      </c>
      <c r="W1706">
        <v>2</v>
      </c>
      <c r="X1706" s="22">
        <v>15450.48</v>
      </c>
      <c r="Y1706" t="s">
        <v>11</v>
      </c>
      <c r="Z1706" t="s">
        <v>16</v>
      </c>
      <c r="AA1706" t="s">
        <v>535</v>
      </c>
    </row>
    <row r="1707" spans="2:27" ht="15.5" x14ac:dyDescent="0.35">
      <c r="B1707" s="1" t="s">
        <v>667</v>
      </c>
      <c r="C1707" s="1" t="s">
        <v>4088</v>
      </c>
      <c r="D1707" t="s">
        <v>4734</v>
      </c>
      <c r="E1707" t="s">
        <v>5106</v>
      </c>
      <c r="F1707" t="s">
        <v>7481</v>
      </c>
      <c r="I1707" t="s">
        <v>667</v>
      </c>
      <c r="J1707">
        <v>15.2</v>
      </c>
      <c r="K1707" t="str">
        <f t="shared" si="78"/>
        <v>Underweight</v>
      </c>
      <c r="L1707">
        <v>7.81</v>
      </c>
      <c r="M1707" t="str">
        <f t="shared" si="79"/>
        <v>Diabetes</v>
      </c>
      <c r="N1707" t="str">
        <f>PROPER('Medical Examinations'!D1705)</f>
        <v>Yes</v>
      </c>
      <c r="O1707" t="s">
        <v>2380</v>
      </c>
      <c r="P1707" t="s">
        <v>2380</v>
      </c>
      <c r="Q1707">
        <v>1</v>
      </c>
      <c r="R1707" t="str">
        <f>PROPER('Answer Data Cleaning'!AA1707)</f>
        <v>No</v>
      </c>
      <c r="T1707" t="s">
        <v>1736</v>
      </c>
      <c r="U1707" s="24" t="str">
        <f>TEXT(_xlfn.CONCAT('Answer Data Cleaning'!M1707,"-",'Answer Data Cleaning'!L1707,"-",'Answer Data Cleaning'!K1707),"DD-MMM-YYYY")</f>
        <v>17-Jul-2004</v>
      </c>
      <c r="V1707">
        <f t="shared" si="80"/>
        <v>18</v>
      </c>
      <c r="W1707">
        <v>0</v>
      </c>
      <c r="X1707" s="22">
        <v>15518.18</v>
      </c>
      <c r="Y1707" t="s">
        <v>11</v>
      </c>
      <c r="Z1707" t="s">
        <v>12</v>
      </c>
      <c r="AA1707" t="s">
        <v>164</v>
      </c>
    </row>
    <row r="1708" spans="2:27" ht="15.5" x14ac:dyDescent="0.35">
      <c r="B1708" s="1" t="s">
        <v>666</v>
      </c>
      <c r="C1708" s="1" t="s">
        <v>4089</v>
      </c>
      <c r="D1708" t="s">
        <v>4737</v>
      </c>
      <c r="E1708" t="s">
        <v>7482</v>
      </c>
      <c r="F1708" t="s">
        <v>6081</v>
      </c>
      <c r="I1708" t="s">
        <v>666</v>
      </c>
      <c r="J1708">
        <v>22.34</v>
      </c>
      <c r="K1708" t="str">
        <f t="shared" si="78"/>
        <v>Normal Weight</v>
      </c>
      <c r="L1708">
        <v>5.19</v>
      </c>
      <c r="M1708" t="str">
        <f t="shared" si="79"/>
        <v>Normal</v>
      </c>
      <c r="N1708" t="str">
        <f>PROPER('Medical Examinations'!D1706)</f>
        <v>Yes</v>
      </c>
      <c r="O1708" t="s">
        <v>2380</v>
      </c>
      <c r="P1708" t="s">
        <v>2380</v>
      </c>
      <c r="Q1708" s="20">
        <v>0</v>
      </c>
      <c r="R1708" t="str">
        <f>PROPER('Answer Data Cleaning'!AA1708)</f>
        <v>No</v>
      </c>
      <c r="T1708" t="s">
        <v>1737</v>
      </c>
      <c r="U1708" s="24" t="str">
        <f>TEXT(_xlfn.CONCAT('Answer Data Cleaning'!M1708,"-",'Answer Data Cleaning'!L1708,"-",'Answer Data Cleaning'!K1708),"DD-MMM-YYYY")</f>
        <v>28-Jun-1974</v>
      </c>
      <c r="V1708">
        <f t="shared" si="80"/>
        <v>48</v>
      </c>
      <c r="W1708">
        <v>0</v>
      </c>
      <c r="X1708" s="22">
        <v>15532.16</v>
      </c>
      <c r="Y1708" t="s">
        <v>11</v>
      </c>
      <c r="Z1708" t="s">
        <v>11</v>
      </c>
      <c r="AA1708" t="s">
        <v>535</v>
      </c>
    </row>
    <row r="1709" spans="2:27" ht="15.5" x14ac:dyDescent="0.35">
      <c r="B1709" s="1" t="s">
        <v>665</v>
      </c>
      <c r="C1709" s="1" t="s">
        <v>4090</v>
      </c>
      <c r="D1709" t="s">
        <v>4734</v>
      </c>
      <c r="E1709" t="s">
        <v>7484</v>
      </c>
      <c r="F1709" t="s">
        <v>7483</v>
      </c>
      <c r="I1709" t="s">
        <v>665</v>
      </c>
      <c r="J1709">
        <v>40.15</v>
      </c>
      <c r="K1709" t="str">
        <f t="shared" si="78"/>
        <v>Obesity</v>
      </c>
      <c r="L1709">
        <v>5.93</v>
      </c>
      <c r="M1709" t="str">
        <f t="shared" si="79"/>
        <v>Prediabetes</v>
      </c>
      <c r="N1709" t="str">
        <f>PROPER('Medical Examinations'!D1707)</f>
        <v>No</v>
      </c>
      <c r="O1709" t="s">
        <v>2380</v>
      </c>
      <c r="P1709" t="s">
        <v>2380</v>
      </c>
      <c r="Q1709">
        <v>1</v>
      </c>
      <c r="R1709" t="str">
        <f>PROPER('Answer Data Cleaning'!AA1709)</f>
        <v>No</v>
      </c>
      <c r="T1709" t="s">
        <v>1738</v>
      </c>
      <c r="U1709" s="24" t="str">
        <f>TEXT(_xlfn.CONCAT('Answer Data Cleaning'!M1709,"-",'Answer Data Cleaning'!L1709,"-",'Answer Data Cleaning'!K1709),"DD-MMM-YYYY")</f>
        <v>02-Oct-1959</v>
      </c>
      <c r="V1709">
        <f t="shared" si="80"/>
        <v>63</v>
      </c>
      <c r="W1709">
        <v>3</v>
      </c>
      <c r="X1709" s="22">
        <v>15555.19</v>
      </c>
      <c r="Y1709" t="s">
        <v>11</v>
      </c>
      <c r="Z1709" t="s">
        <v>12</v>
      </c>
      <c r="AA1709" t="s">
        <v>23</v>
      </c>
    </row>
    <row r="1710" spans="2:27" ht="15.5" x14ac:dyDescent="0.35">
      <c r="B1710" s="1" t="s">
        <v>664</v>
      </c>
      <c r="C1710" s="1" t="s">
        <v>4091</v>
      </c>
      <c r="D1710" t="s">
        <v>4734</v>
      </c>
      <c r="E1710" t="s">
        <v>5736</v>
      </c>
      <c r="F1710" t="s">
        <v>6652</v>
      </c>
      <c r="I1710" t="s">
        <v>664</v>
      </c>
      <c r="J1710">
        <v>37.729999999999997</v>
      </c>
      <c r="K1710" t="str">
        <f t="shared" si="78"/>
        <v>Obesity</v>
      </c>
      <c r="L1710">
        <v>6.29</v>
      </c>
      <c r="M1710" t="str">
        <f t="shared" si="79"/>
        <v>Prediabetes</v>
      </c>
      <c r="N1710" t="str">
        <f>PROPER('Medical Examinations'!D1708)</f>
        <v>No</v>
      </c>
      <c r="O1710" t="s">
        <v>2380</v>
      </c>
      <c r="P1710" t="s">
        <v>2380</v>
      </c>
      <c r="Q1710">
        <v>1</v>
      </c>
      <c r="R1710" t="str">
        <f>PROPER('Answer Data Cleaning'!AA1710)</f>
        <v>No</v>
      </c>
      <c r="T1710" t="s">
        <v>1739</v>
      </c>
      <c r="U1710" s="24" t="str">
        <f>TEXT(_xlfn.CONCAT('Answer Data Cleaning'!M1710,"-",'Answer Data Cleaning'!L1710,"-",'Answer Data Cleaning'!K1710),"DD-MMM-YYYY")</f>
        <v>30-Jul-1974</v>
      </c>
      <c r="V1710">
        <f t="shared" si="80"/>
        <v>48</v>
      </c>
      <c r="W1710">
        <v>0</v>
      </c>
      <c r="X1710" s="22">
        <v>15556.67</v>
      </c>
      <c r="Y1710" t="s">
        <v>11</v>
      </c>
      <c r="Z1710" t="s">
        <v>11</v>
      </c>
      <c r="AA1710" t="s">
        <v>23</v>
      </c>
    </row>
    <row r="1711" spans="2:27" ht="15.5" x14ac:dyDescent="0.35">
      <c r="B1711" s="1" t="s">
        <v>663</v>
      </c>
      <c r="C1711" s="1" t="s">
        <v>4092</v>
      </c>
      <c r="D1711" t="s">
        <v>4737</v>
      </c>
      <c r="E1711" t="s">
        <v>7486</v>
      </c>
      <c r="F1711" t="s">
        <v>7485</v>
      </c>
      <c r="I1711" t="s">
        <v>663</v>
      </c>
      <c r="J1711">
        <v>25.35</v>
      </c>
      <c r="K1711" t="str">
        <f t="shared" si="78"/>
        <v>Overweight</v>
      </c>
      <c r="L1711">
        <v>4.9000000000000004</v>
      </c>
      <c r="M1711" t="str">
        <f t="shared" si="79"/>
        <v>Normal</v>
      </c>
      <c r="N1711" t="str">
        <f>PROPER('Medical Examinations'!D1709)</f>
        <v>No</v>
      </c>
      <c r="O1711" t="s">
        <v>2380</v>
      </c>
      <c r="P1711" t="s">
        <v>2380</v>
      </c>
      <c r="Q1711" s="20">
        <v>0</v>
      </c>
      <c r="R1711" t="str">
        <f>PROPER('Answer Data Cleaning'!AA1711)</f>
        <v>No</v>
      </c>
      <c r="T1711" t="s">
        <v>1740</v>
      </c>
      <c r="U1711" s="24" t="str">
        <f>TEXT(_xlfn.CONCAT('Answer Data Cleaning'!M1711,"-",'Answer Data Cleaning'!L1711,"-",'Answer Data Cleaning'!K1711),"DD-MMM-YYYY")</f>
        <v>28-Oct-1965</v>
      </c>
      <c r="V1711">
        <f t="shared" si="80"/>
        <v>57</v>
      </c>
      <c r="W1711">
        <v>0</v>
      </c>
      <c r="X1711" s="22">
        <v>15608.58</v>
      </c>
      <c r="Y1711" t="s">
        <v>11</v>
      </c>
      <c r="Z1711" t="s">
        <v>11</v>
      </c>
      <c r="AA1711" t="s">
        <v>535</v>
      </c>
    </row>
    <row r="1712" spans="2:27" ht="15.5" x14ac:dyDescent="0.35">
      <c r="B1712" s="1" t="s">
        <v>662</v>
      </c>
      <c r="C1712" s="1" t="s">
        <v>4093</v>
      </c>
      <c r="D1712" t="s">
        <v>4734</v>
      </c>
      <c r="E1712" t="s">
        <v>6288</v>
      </c>
      <c r="F1712" t="s">
        <v>7022</v>
      </c>
      <c r="I1712" t="s">
        <v>662</v>
      </c>
      <c r="J1712">
        <v>26.41</v>
      </c>
      <c r="K1712" t="str">
        <f t="shared" si="78"/>
        <v>Overweight</v>
      </c>
      <c r="L1712">
        <v>5.07</v>
      </c>
      <c r="M1712" t="str">
        <f t="shared" si="79"/>
        <v>Normal</v>
      </c>
      <c r="N1712" t="str">
        <f>PROPER('Medical Examinations'!D1710)</f>
        <v>Yes</v>
      </c>
      <c r="O1712" t="s">
        <v>2380</v>
      </c>
      <c r="P1712" t="s">
        <v>2380</v>
      </c>
      <c r="Q1712">
        <v>1</v>
      </c>
      <c r="R1712" t="str">
        <f>PROPER('Answer Data Cleaning'!AA1712)</f>
        <v>No</v>
      </c>
      <c r="T1712" t="s">
        <v>1741</v>
      </c>
      <c r="U1712" s="24" t="str">
        <f>TEXT(_xlfn.CONCAT('Answer Data Cleaning'!M1712,"-",'Answer Data Cleaning'!L1712,"-",'Answer Data Cleaning'!K1712),"DD-MMM-YYYY")</f>
        <v>06-Jun-1960</v>
      </c>
      <c r="V1712">
        <f t="shared" si="80"/>
        <v>63</v>
      </c>
      <c r="W1712">
        <v>3</v>
      </c>
      <c r="X1712" s="22">
        <v>15612.19</v>
      </c>
      <c r="Y1712" t="s">
        <v>11</v>
      </c>
      <c r="Z1712" t="s">
        <v>11</v>
      </c>
      <c r="AA1712" t="s">
        <v>23</v>
      </c>
    </row>
    <row r="1713" spans="2:27" ht="15.5" x14ac:dyDescent="0.35">
      <c r="B1713" s="1" t="s">
        <v>661</v>
      </c>
      <c r="C1713" s="1" t="s">
        <v>4094</v>
      </c>
      <c r="D1713" t="s">
        <v>4734</v>
      </c>
      <c r="E1713" t="s">
        <v>7488</v>
      </c>
      <c r="F1713" t="s">
        <v>7487</v>
      </c>
      <c r="I1713" t="s">
        <v>661</v>
      </c>
      <c r="J1713">
        <v>27.6</v>
      </c>
      <c r="K1713" t="str">
        <f t="shared" si="78"/>
        <v>Overweight</v>
      </c>
      <c r="L1713">
        <v>5.33</v>
      </c>
      <c r="M1713" t="str">
        <f t="shared" si="79"/>
        <v>Normal</v>
      </c>
      <c r="N1713" t="str">
        <f>PROPER('Medical Examinations'!D1711)</f>
        <v>No</v>
      </c>
      <c r="O1713" t="s">
        <v>2380</v>
      </c>
      <c r="P1713" t="s">
        <v>2380</v>
      </c>
      <c r="Q1713">
        <v>1</v>
      </c>
      <c r="R1713" t="str">
        <f>PROPER('Answer Data Cleaning'!AA1713)</f>
        <v>No</v>
      </c>
      <c r="T1713" t="s">
        <v>1742</v>
      </c>
      <c r="U1713" s="24" t="str">
        <f>TEXT(_xlfn.CONCAT('Answer Data Cleaning'!M1713,"-",'Answer Data Cleaning'!L1713,"-",'Answer Data Cleaning'!K1713),"DD-MMM-YYYY")</f>
        <v>22-Dec-1988</v>
      </c>
      <c r="V1713">
        <f t="shared" si="80"/>
        <v>34</v>
      </c>
      <c r="W1713">
        <v>3</v>
      </c>
      <c r="X1713" s="22">
        <v>15646.28</v>
      </c>
      <c r="Y1713" t="s">
        <v>11</v>
      </c>
      <c r="Z1713" t="s">
        <v>11</v>
      </c>
      <c r="AA1713" t="s">
        <v>42</v>
      </c>
    </row>
    <row r="1714" spans="2:27" ht="15.5" x14ac:dyDescent="0.35">
      <c r="B1714" s="1" t="s">
        <v>660</v>
      </c>
      <c r="C1714" s="1" t="s">
        <v>4095</v>
      </c>
      <c r="D1714" t="s">
        <v>4737</v>
      </c>
      <c r="E1714" t="s">
        <v>7490</v>
      </c>
      <c r="F1714" t="s">
        <v>7489</v>
      </c>
      <c r="G1714" t="s">
        <v>4874</v>
      </c>
      <c r="I1714" t="s">
        <v>660</v>
      </c>
      <c r="J1714">
        <v>33.82</v>
      </c>
      <c r="K1714" t="str">
        <f t="shared" si="78"/>
        <v>Obesity</v>
      </c>
      <c r="L1714">
        <v>8.93</v>
      </c>
      <c r="M1714" t="str">
        <f t="shared" si="79"/>
        <v>Diabetes</v>
      </c>
      <c r="N1714" t="str">
        <f>PROPER('Medical Examinations'!D1712)</f>
        <v>Yes</v>
      </c>
      <c r="O1714" t="s">
        <v>2380</v>
      </c>
      <c r="P1714" t="s">
        <v>2380</v>
      </c>
      <c r="Q1714">
        <v>1</v>
      </c>
      <c r="R1714" t="str">
        <f>PROPER('Answer Data Cleaning'!AA1714)</f>
        <v>No</v>
      </c>
      <c r="T1714" t="s">
        <v>1743</v>
      </c>
      <c r="U1714" s="24" t="str">
        <f>TEXT(_xlfn.CONCAT('Answer Data Cleaning'!M1714,"-",'Answer Data Cleaning'!L1714,"-",'Answer Data Cleaning'!K1714),"DD-MMM-YYYY")</f>
        <v>26-Jun-1973</v>
      </c>
      <c r="V1714">
        <f t="shared" si="80"/>
        <v>49</v>
      </c>
      <c r="W1714">
        <v>0</v>
      </c>
      <c r="X1714" s="22">
        <v>15670.3</v>
      </c>
      <c r="Y1714" t="s">
        <v>11</v>
      </c>
      <c r="Z1714" t="s">
        <v>11</v>
      </c>
      <c r="AA1714" t="s">
        <v>535</v>
      </c>
    </row>
    <row r="1715" spans="2:27" ht="15.5" x14ac:dyDescent="0.35">
      <c r="B1715" s="1" t="s">
        <v>659</v>
      </c>
      <c r="C1715" s="1" t="s">
        <v>4096</v>
      </c>
      <c r="D1715" t="s">
        <v>4734</v>
      </c>
      <c r="E1715" t="s">
        <v>5366</v>
      </c>
      <c r="F1715" t="s">
        <v>7491</v>
      </c>
      <c r="I1715" t="s">
        <v>659</v>
      </c>
      <c r="J1715">
        <v>32.9</v>
      </c>
      <c r="K1715" t="str">
        <f t="shared" si="78"/>
        <v>Obesity</v>
      </c>
      <c r="L1715">
        <v>4.3499999999999996</v>
      </c>
      <c r="M1715" t="str">
        <f t="shared" si="79"/>
        <v>Normal</v>
      </c>
      <c r="N1715" t="str">
        <f>PROPER('Medical Examinations'!D1713)</f>
        <v>No</v>
      </c>
      <c r="O1715" t="s">
        <v>2380</v>
      </c>
      <c r="P1715" t="s">
        <v>2380</v>
      </c>
      <c r="Q1715" s="20">
        <v>0</v>
      </c>
      <c r="R1715" t="str">
        <f>PROPER('Answer Data Cleaning'!AA1715)</f>
        <v>No</v>
      </c>
      <c r="T1715" t="s">
        <v>1744</v>
      </c>
      <c r="U1715" s="24" t="str">
        <f>TEXT(_xlfn.CONCAT('Answer Data Cleaning'!M1715,"-",'Answer Data Cleaning'!L1715,"-",'Answer Data Cleaning'!K1715),"DD-MMM-YYYY")</f>
        <v>20-Sep-1976</v>
      </c>
      <c r="V1715">
        <f t="shared" si="80"/>
        <v>46</v>
      </c>
      <c r="W1715">
        <v>2</v>
      </c>
      <c r="X1715" s="22">
        <v>15698.86</v>
      </c>
      <c r="Y1715" t="s">
        <v>11</v>
      </c>
      <c r="Z1715" t="s">
        <v>11</v>
      </c>
      <c r="AA1715" t="s">
        <v>23</v>
      </c>
    </row>
    <row r="1716" spans="2:27" ht="15.5" x14ac:dyDescent="0.35">
      <c r="B1716" s="1" t="s">
        <v>658</v>
      </c>
      <c r="C1716" s="1" t="s">
        <v>4097</v>
      </c>
      <c r="D1716" t="s">
        <v>4737</v>
      </c>
      <c r="E1716" t="s">
        <v>5083</v>
      </c>
      <c r="F1716" t="s">
        <v>7492</v>
      </c>
      <c r="I1716" t="s">
        <v>658</v>
      </c>
      <c r="J1716">
        <v>30.875</v>
      </c>
      <c r="K1716" t="str">
        <f t="shared" si="78"/>
        <v>Obesity</v>
      </c>
      <c r="L1716">
        <v>9.5399999999999991</v>
      </c>
      <c r="M1716" t="str">
        <f t="shared" si="79"/>
        <v>Diabetes</v>
      </c>
      <c r="N1716" t="str">
        <f>PROPER('Medical Examinations'!D1714)</f>
        <v>Yes</v>
      </c>
      <c r="O1716" t="s">
        <v>2380</v>
      </c>
      <c r="P1716" t="s">
        <v>2380</v>
      </c>
      <c r="Q1716">
        <v>1</v>
      </c>
      <c r="R1716" t="str">
        <f>PROPER('Answer Data Cleaning'!AA1716)</f>
        <v>No</v>
      </c>
      <c r="T1716" t="s">
        <v>1745</v>
      </c>
      <c r="U1716" s="24" t="str">
        <f>TEXT(_xlfn.CONCAT('Answer Data Cleaning'!M1716,"-",'Answer Data Cleaning'!L1716,"-",'Answer Data Cleaning'!K1716),"DD-MMM-YYYY")</f>
        <v>29-Aug-1974</v>
      </c>
      <c r="V1716">
        <f t="shared" si="80"/>
        <v>48</v>
      </c>
      <c r="W1716">
        <v>0</v>
      </c>
      <c r="X1716" s="22">
        <v>15746.62</v>
      </c>
      <c r="Y1716" t="s">
        <v>11</v>
      </c>
      <c r="Z1716" t="s">
        <v>16</v>
      </c>
      <c r="AA1716" t="s">
        <v>23</v>
      </c>
    </row>
    <row r="1717" spans="2:27" ht="15.5" x14ac:dyDescent="0.35">
      <c r="B1717" s="1" t="s">
        <v>657</v>
      </c>
      <c r="C1717" s="1" t="s">
        <v>4098</v>
      </c>
      <c r="D1717" t="s">
        <v>4734</v>
      </c>
      <c r="E1717" t="s">
        <v>7494</v>
      </c>
      <c r="F1717" t="s">
        <v>7493</v>
      </c>
      <c r="I1717" t="s">
        <v>657</v>
      </c>
      <c r="J1717">
        <v>32.64</v>
      </c>
      <c r="K1717" t="str">
        <f t="shared" si="78"/>
        <v>Obesity</v>
      </c>
      <c r="L1717">
        <v>5.91</v>
      </c>
      <c r="M1717" t="str">
        <f t="shared" si="79"/>
        <v>Prediabetes</v>
      </c>
      <c r="N1717" t="str">
        <f>PROPER('Medical Examinations'!D1715)</f>
        <v>No</v>
      </c>
      <c r="O1717" t="s">
        <v>2380</v>
      </c>
      <c r="P1717" t="s">
        <v>2380</v>
      </c>
      <c r="Q1717" s="20">
        <v>0</v>
      </c>
      <c r="R1717" t="str">
        <f>PROPER('Answer Data Cleaning'!AA1717)</f>
        <v>No</v>
      </c>
      <c r="T1717" t="s">
        <v>1746</v>
      </c>
      <c r="U1717" s="24" t="str">
        <f>TEXT(_xlfn.CONCAT('Answer Data Cleaning'!M1717,"-",'Answer Data Cleaning'!L1717,"-",'Answer Data Cleaning'!K1717),"DD-MMM-YYYY")</f>
        <v>09-Oct-1997</v>
      </c>
      <c r="V1717">
        <f t="shared" si="80"/>
        <v>25</v>
      </c>
      <c r="W1717">
        <v>0</v>
      </c>
      <c r="X1717" s="22">
        <v>15817.99</v>
      </c>
      <c r="Y1717" t="s">
        <v>11</v>
      </c>
      <c r="Z1717" t="s">
        <v>11</v>
      </c>
      <c r="AA1717" t="s">
        <v>23</v>
      </c>
    </row>
    <row r="1718" spans="2:27" ht="15.5" x14ac:dyDescent="0.35">
      <c r="B1718" s="1" t="s">
        <v>656</v>
      </c>
      <c r="C1718" s="1" t="s">
        <v>4099</v>
      </c>
      <c r="D1718" t="s">
        <v>4734</v>
      </c>
      <c r="E1718" t="s">
        <v>7488</v>
      </c>
      <c r="F1718" t="s">
        <v>7495</v>
      </c>
      <c r="I1718" t="s">
        <v>656</v>
      </c>
      <c r="J1718">
        <v>22.135000000000002</v>
      </c>
      <c r="K1718" t="str">
        <f t="shared" si="78"/>
        <v>Normal Weight</v>
      </c>
      <c r="L1718">
        <v>5.0999999999999996</v>
      </c>
      <c r="M1718" t="str">
        <f t="shared" si="79"/>
        <v>Normal</v>
      </c>
      <c r="N1718" t="str">
        <f>PROPER('Medical Examinations'!D1716)</f>
        <v>No</v>
      </c>
      <c r="O1718" t="s">
        <v>2380</v>
      </c>
      <c r="P1718" t="s">
        <v>2380</v>
      </c>
      <c r="Q1718" s="20">
        <v>0</v>
      </c>
      <c r="R1718" t="str">
        <f>PROPER('Answer Data Cleaning'!AA1718)</f>
        <v>No</v>
      </c>
      <c r="T1718" t="s">
        <v>1747</v>
      </c>
      <c r="U1718" s="24" t="str">
        <f>TEXT(_xlfn.CONCAT('Answer Data Cleaning'!M1718,"-",'Answer Data Cleaning'!L1718,"-",'Answer Data Cleaning'!K1718),"DD-MMM-YYYY")</f>
        <v>26-Jun-1984</v>
      </c>
      <c r="V1718">
        <f t="shared" si="80"/>
        <v>38</v>
      </c>
      <c r="W1718">
        <v>0</v>
      </c>
      <c r="X1718" s="22">
        <v>15820.7</v>
      </c>
      <c r="Y1718" t="s">
        <v>11</v>
      </c>
      <c r="Z1718" t="s">
        <v>12</v>
      </c>
      <c r="AA1718" t="s">
        <v>42</v>
      </c>
    </row>
    <row r="1719" spans="2:27" ht="15.5" x14ac:dyDescent="0.35">
      <c r="B1719" s="1" t="s">
        <v>655</v>
      </c>
      <c r="C1719" s="1" t="s">
        <v>4100</v>
      </c>
      <c r="D1719" t="s">
        <v>4737</v>
      </c>
      <c r="E1719" t="s">
        <v>4920</v>
      </c>
      <c r="F1719" t="s">
        <v>7496</v>
      </c>
      <c r="I1719" t="s">
        <v>655</v>
      </c>
      <c r="J1719">
        <v>16.53</v>
      </c>
      <c r="K1719" t="str">
        <f t="shared" si="78"/>
        <v>Underweight</v>
      </c>
      <c r="L1719">
        <v>5.08</v>
      </c>
      <c r="M1719" t="str">
        <f t="shared" si="79"/>
        <v>Normal</v>
      </c>
      <c r="N1719" t="str">
        <f>PROPER('Medical Examinations'!D1717)</f>
        <v>No</v>
      </c>
      <c r="O1719" t="s">
        <v>2380</v>
      </c>
      <c r="P1719" t="s">
        <v>2380</v>
      </c>
      <c r="Q1719">
        <v>2</v>
      </c>
      <c r="R1719" t="str">
        <f>PROPER('Answer Data Cleaning'!AA1719)</f>
        <v>No</v>
      </c>
      <c r="T1719" t="s">
        <v>1748</v>
      </c>
      <c r="U1719" s="24" t="str">
        <f>TEXT(_xlfn.CONCAT('Answer Data Cleaning'!M1719,"-",'Answer Data Cleaning'!L1719,"-",'Answer Data Cleaning'!K1719),"DD-MMM-YYYY")</f>
        <v>11-Nov-1982</v>
      </c>
      <c r="V1719">
        <f t="shared" si="80"/>
        <v>40</v>
      </c>
      <c r="W1719">
        <v>4</v>
      </c>
      <c r="X1719" s="22">
        <v>15828.82</v>
      </c>
      <c r="Y1719" t="s">
        <v>11</v>
      </c>
      <c r="Z1719" t="s">
        <v>12</v>
      </c>
      <c r="AA1719" t="s">
        <v>42</v>
      </c>
    </row>
    <row r="1720" spans="2:27" ht="15.5" x14ac:dyDescent="0.35">
      <c r="B1720" s="1" t="s">
        <v>654</v>
      </c>
      <c r="C1720" s="1" t="s">
        <v>4101</v>
      </c>
      <c r="D1720" t="s">
        <v>4734</v>
      </c>
      <c r="E1720" t="s">
        <v>7498</v>
      </c>
      <c r="F1720" t="s">
        <v>7497</v>
      </c>
      <c r="I1720" t="s">
        <v>654</v>
      </c>
      <c r="J1720">
        <v>32.774999999999999</v>
      </c>
      <c r="K1720" t="str">
        <f t="shared" si="78"/>
        <v>Obesity</v>
      </c>
      <c r="L1720">
        <v>4.75</v>
      </c>
      <c r="M1720" t="str">
        <f t="shared" si="79"/>
        <v>Normal</v>
      </c>
      <c r="N1720" t="str">
        <f>PROPER('Medical Examinations'!D1718)</f>
        <v>No</v>
      </c>
      <c r="O1720" t="s">
        <v>2380</v>
      </c>
      <c r="P1720" t="s">
        <v>2380</v>
      </c>
      <c r="Q1720" s="20">
        <v>0</v>
      </c>
      <c r="R1720" t="str">
        <f>PROPER('Answer Data Cleaning'!AA1720)</f>
        <v>No</v>
      </c>
      <c r="T1720" t="s">
        <v>1749</v>
      </c>
      <c r="U1720" s="24" t="str">
        <f>TEXT(_xlfn.CONCAT('Answer Data Cleaning'!M1720,"-",'Answer Data Cleaning'!L1720,"-",'Answer Data Cleaning'!K1720),"DD-MMM-YYYY")</f>
        <v>25-Dec-1962</v>
      </c>
      <c r="V1720">
        <f t="shared" si="80"/>
        <v>60</v>
      </c>
      <c r="W1720">
        <v>0</v>
      </c>
      <c r="X1720" s="22">
        <v>15840.81</v>
      </c>
      <c r="Y1720" t="s">
        <v>11</v>
      </c>
      <c r="Z1720" t="s">
        <v>16</v>
      </c>
      <c r="AA1720" t="s">
        <v>632</v>
      </c>
    </row>
    <row r="1721" spans="2:27" ht="15.5" x14ac:dyDescent="0.35">
      <c r="B1721" s="1" t="s">
        <v>653</v>
      </c>
      <c r="C1721" s="1" t="s">
        <v>4102</v>
      </c>
      <c r="D1721" t="s">
        <v>4734</v>
      </c>
      <c r="E1721" t="s">
        <v>7500</v>
      </c>
      <c r="F1721" t="s">
        <v>7499</v>
      </c>
      <c r="I1721" t="s">
        <v>653</v>
      </c>
      <c r="J1721">
        <v>30.9</v>
      </c>
      <c r="K1721" t="str">
        <f t="shared" si="78"/>
        <v>Obesity</v>
      </c>
      <c r="L1721">
        <v>6.05</v>
      </c>
      <c r="M1721" t="str">
        <f t="shared" si="79"/>
        <v>Prediabetes</v>
      </c>
      <c r="N1721" t="str">
        <f>PROPER('Medical Examinations'!D1719)</f>
        <v>No</v>
      </c>
      <c r="O1721" t="s">
        <v>2380</v>
      </c>
      <c r="P1721" t="s">
        <v>2380</v>
      </c>
      <c r="Q1721">
        <v>1</v>
      </c>
      <c r="R1721" t="str">
        <f>PROPER('Answer Data Cleaning'!AA1721)</f>
        <v>No</v>
      </c>
      <c r="T1721" t="s">
        <v>1750</v>
      </c>
      <c r="U1721" s="24" t="str">
        <f>TEXT(_xlfn.CONCAT('Answer Data Cleaning'!M1721,"-",'Answer Data Cleaning'!L1721,"-",'Answer Data Cleaning'!K1721),"DD-MMM-YYYY")</f>
        <v>12-Oct-1980</v>
      </c>
      <c r="V1721">
        <f t="shared" si="80"/>
        <v>42</v>
      </c>
      <c r="W1721">
        <v>2</v>
      </c>
      <c r="X1721" s="22">
        <v>15922.29</v>
      </c>
      <c r="Y1721" t="s">
        <v>11</v>
      </c>
      <c r="Z1721" t="s">
        <v>12</v>
      </c>
      <c r="AA1721" t="s">
        <v>535</v>
      </c>
    </row>
    <row r="1722" spans="2:27" ht="15.5" x14ac:dyDescent="0.35">
      <c r="B1722" s="1" t="s">
        <v>652</v>
      </c>
      <c r="C1722" s="1" t="s">
        <v>4103</v>
      </c>
      <c r="D1722" t="s">
        <v>4734</v>
      </c>
      <c r="E1722" t="s">
        <v>6334</v>
      </c>
      <c r="F1722" t="s">
        <v>7501</v>
      </c>
      <c r="I1722" t="s">
        <v>652</v>
      </c>
      <c r="J1722">
        <v>15.58</v>
      </c>
      <c r="K1722" t="str">
        <f t="shared" si="78"/>
        <v>Underweight</v>
      </c>
      <c r="L1722">
        <v>11.56</v>
      </c>
      <c r="M1722" t="str">
        <f t="shared" si="79"/>
        <v>Diabetes</v>
      </c>
      <c r="N1722" t="str">
        <f>PROPER('Medical Examinations'!D1720)</f>
        <v>No</v>
      </c>
      <c r="O1722" t="s">
        <v>2380</v>
      </c>
      <c r="P1722" t="s">
        <v>2380</v>
      </c>
      <c r="Q1722" s="20">
        <v>0</v>
      </c>
      <c r="R1722" t="str">
        <f>PROPER('Answer Data Cleaning'!AA1722)</f>
        <v>No</v>
      </c>
      <c r="T1722" t="s">
        <v>1751</v>
      </c>
      <c r="U1722" s="24" t="str">
        <f>TEXT(_xlfn.CONCAT('Answer Data Cleaning'!M1722,"-",'Answer Data Cleaning'!L1722,"-",'Answer Data Cleaning'!K1722),"DD-MMM-YYYY")</f>
        <v>24-Jul-1982</v>
      </c>
      <c r="V1722">
        <f t="shared" si="80"/>
        <v>40</v>
      </c>
      <c r="W1722">
        <v>3</v>
      </c>
      <c r="X1722" s="22">
        <v>15965.29</v>
      </c>
      <c r="Y1722" t="s">
        <v>11</v>
      </c>
      <c r="Z1722" t="s">
        <v>16</v>
      </c>
      <c r="AA1722" t="s">
        <v>23</v>
      </c>
    </row>
    <row r="1723" spans="2:27" ht="15.5" x14ac:dyDescent="0.35">
      <c r="B1723" s="1" t="s">
        <v>651</v>
      </c>
      <c r="C1723" s="1" t="s">
        <v>4104</v>
      </c>
      <c r="D1723" t="s">
        <v>4734</v>
      </c>
      <c r="E1723" t="s">
        <v>7502</v>
      </c>
      <c r="F1723" t="s">
        <v>5128</v>
      </c>
      <c r="I1723" t="s">
        <v>651</v>
      </c>
      <c r="J1723">
        <v>26.315000000000001</v>
      </c>
      <c r="K1723" t="str">
        <f t="shared" si="78"/>
        <v>Overweight</v>
      </c>
      <c r="L1723">
        <v>5.76</v>
      </c>
      <c r="M1723" t="str">
        <f t="shared" si="79"/>
        <v>Prediabetes</v>
      </c>
      <c r="N1723" t="str">
        <f>PROPER('Medical Examinations'!D1721)</f>
        <v>No</v>
      </c>
      <c r="O1723" t="s">
        <v>2380</v>
      </c>
      <c r="P1723" t="s">
        <v>2380</v>
      </c>
      <c r="Q1723" s="20">
        <v>0</v>
      </c>
      <c r="R1723" t="str">
        <f>PROPER('Answer Data Cleaning'!AA1723)</f>
        <v>No</v>
      </c>
      <c r="T1723" t="s">
        <v>1752</v>
      </c>
      <c r="U1723" s="24" t="str">
        <f>TEXT(_xlfn.CONCAT('Answer Data Cleaning'!M1723,"-",'Answer Data Cleaning'!L1723,"-",'Answer Data Cleaning'!K1723),"DD-MMM-YYYY")</f>
        <v>19-Sep-1980</v>
      </c>
      <c r="V1723">
        <f t="shared" si="80"/>
        <v>42</v>
      </c>
      <c r="W1723">
        <v>2</v>
      </c>
      <c r="X1723" s="22">
        <v>15966.19</v>
      </c>
      <c r="Y1723" t="s">
        <v>11</v>
      </c>
      <c r="Z1723" t="s">
        <v>11</v>
      </c>
      <c r="AA1723" t="s">
        <v>23</v>
      </c>
    </row>
    <row r="1724" spans="2:27" ht="15.5" x14ac:dyDescent="0.35">
      <c r="B1724" s="1" t="s">
        <v>650</v>
      </c>
      <c r="C1724" s="1" t="s">
        <v>4105</v>
      </c>
      <c r="D1724" t="s">
        <v>4737</v>
      </c>
      <c r="E1724" t="s">
        <v>4894</v>
      </c>
      <c r="F1724" t="s">
        <v>7503</v>
      </c>
      <c r="I1724" t="s">
        <v>650</v>
      </c>
      <c r="J1724">
        <v>35.61</v>
      </c>
      <c r="K1724" t="str">
        <f t="shared" si="78"/>
        <v>Obesity</v>
      </c>
      <c r="L1724">
        <v>5.65</v>
      </c>
      <c r="M1724" t="str">
        <f t="shared" si="79"/>
        <v>Normal</v>
      </c>
      <c r="N1724" t="str">
        <f>PROPER('Medical Examinations'!D1722)</f>
        <v>No</v>
      </c>
      <c r="O1724" t="s">
        <v>2382</v>
      </c>
      <c r="P1724" t="s">
        <v>2380</v>
      </c>
      <c r="Q1724">
        <v>1</v>
      </c>
      <c r="R1724" t="str">
        <f>PROPER('Answer Data Cleaning'!AA1724)</f>
        <v>No</v>
      </c>
      <c r="T1724" t="s">
        <v>1753</v>
      </c>
      <c r="U1724" s="24" t="str">
        <f>TEXT(_xlfn.CONCAT('Answer Data Cleaning'!M1724,"-",'Answer Data Cleaning'!L1724,"-",'Answer Data Cleaning'!K1724),"DD-MMM-YYYY")</f>
        <v>05-Dec-1988</v>
      </c>
      <c r="V1724">
        <f t="shared" si="80"/>
        <v>34</v>
      </c>
      <c r="W1724">
        <v>3</v>
      </c>
      <c r="X1724" s="22">
        <v>16059.06</v>
      </c>
      <c r="Y1724" t="s">
        <v>11</v>
      </c>
      <c r="Z1724" t="s">
        <v>12</v>
      </c>
      <c r="AA1724" t="s">
        <v>23</v>
      </c>
    </row>
    <row r="1725" spans="2:27" ht="15.5" x14ac:dyDescent="0.35">
      <c r="B1725" s="1" t="s">
        <v>649</v>
      </c>
      <c r="C1725" s="1" t="s">
        <v>4106</v>
      </c>
      <c r="D1725" t="s">
        <v>4737</v>
      </c>
      <c r="E1725" t="s">
        <v>7505</v>
      </c>
      <c r="F1725" t="s">
        <v>7504</v>
      </c>
      <c r="I1725" t="s">
        <v>649</v>
      </c>
      <c r="J1725">
        <v>37.56</v>
      </c>
      <c r="K1725" t="str">
        <f t="shared" si="78"/>
        <v>Obesity</v>
      </c>
      <c r="L1725">
        <v>5.88</v>
      </c>
      <c r="M1725" t="str">
        <f t="shared" si="79"/>
        <v>Prediabetes</v>
      </c>
      <c r="N1725" t="str">
        <f>PROPER('Medical Examinations'!D1723)</f>
        <v>No</v>
      </c>
      <c r="O1725" t="s">
        <v>2382</v>
      </c>
      <c r="P1725" t="s">
        <v>2380</v>
      </c>
      <c r="Q1725">
        <v>1</v>
      </c>
      <c r="R1725" t="str">
        <f>PROPER('Answer Data Cleaning'!AA1725)</f>
        <v>No</v>
      </c>
      <c r="T1725" t="s">
        <v>1754</v>
      </c>
      <c r="U1725" s="24" t="str">
        <f>TEXT(_xlfn.CONCAT('Answer Data Cleaning'!M1725,"-",'Answer Data Cleaning'!L1725,"-",'Answer Data Cleaning'!K1725),"DD-MMM-YYYY")</f>
        <v>16-Sep-1978</v>
      </c>
      <c r="V1725">
        <f t="shared" si="80"/>
        <v>44</v>
      </c>
      <c r="W1725">
        <v>2</v>
      </c>
      <c r="X1725" s="22">
        <v>16062.89</v>
      </c>
      <c r="Y1725" t="s">
        <v>11</v>
      </c>
      <c r="Z1725" t="s">
        <v>11</v>
      </c>
      <c r="AA1725" t="s">
        <v>535</v>
      </c>
    </row>
    <row r="1726" spans="2:27" ht="15.5" x14ac:dyDescent="0.35">
      <c r="B1726" s="1" t="s">
        <v>648</v>
      </c>
      <c r="C1726" s="1" t="s">
        <v>4107</v>
      </c>
      <c r="D1726" t="s">
        <v>4734</v>
      </c>
      <c r="E1726" t="s">
        <v>7507</v>
      </c>
      <c r="F1726" t="s">
        <v>7506</v>
      </c>
      <c r="I1726" t="s">
        <v>648</v>
      </c>
      <c r="J1726">
        <v>15.49</v>
      </c>
      <c r="K1726" t="str">
        <f t="shared" si="78"/>
        <v>Underweight</v>
      </c>
      <c r="L1726">
        <v>9.6</v>
      </c>
      <c r="M1726" t="str">
        <f t="shared" si="79"/>
        <v>Diabetes</v>
      </c>
      <c r="N1726" t="str">
        <f>PROPER('Medical Examinations'!D1724)</f>
        <v>No</v>
      </c>
      <c r="O1726" t="s">
        <v>2380</v>
      </c>
      <c r="P1726" t="s">
        <v>2380</v>
      </c>
      <c r="Q1726" s="20">
        <v>0</v>
      </c>
      <c r="R1726" t="str">
        <f>PROPER('Answer Data Cleaning'!AA1726)</f>
        <v>No</v>
      </c>
      <c r="T1726" t="s">
        <v>1755</v>
      </c>
      <c r="U1726" s="24" t="str">
        <f>TEXT(_xlfn.CONCAT('Answer Data Cleaning'!M1726,"-",'Answer Data Cleaning'!L1726,"-",'Answer Data Cleaning'!K1726),"DD-MMM-YYYY")</f>
        <v>22-Oct-1958</v>
      </c>
      <c r="V1726">
        <f t="shared" si="80"/>
        <v>64</v>
      </c>
      <c r="W1726">
        <v>2</v>
      </c>
      <c r="X1726" s="22">
        <v>16069.08</v>
      </c>
      <c r="Y1726" t="s">
        <v>11</v>
      </c>
      <c r="Z1726" t="s">
        <v>11</v>
      </c>
      <c r="AA1726" t="s">
        <v>247</v>
      </c>
    </row>
    <row r="1727" spans="2:27" ht="15.5" x14ac:dyDescent="0.35">
      <c r="B1727" s="1" t="s">
        <v>647</v>
      </c>
      <c r="C1727" s="1" t="s">
        <v>4108</v>
      </c>
      <c r="D1727" t="s">
        <v>4737</v>
      </c>
      <c r="E1727" t="s">
        <v>7509</v>
      </c>
      <c r="F1727" t="s">
        <v>7508</v>
      </c>
      <c r="I1727" t="s">
        <v>647</v>
      </c>
      <c r="J1727">
        <v>23.48</v>
      </c>
      <c r="K1727" t="str">
        <f t="shared" si="78"/>
        <v>Normal Weight</v>
      </c>
      <c r="L1727">
        <v>6.24</v>
      </c>
      <c r="M1727" t="str">
        <f t="shared" si="79"/>
        <v>Prediabetes</v>
      </c>
      <c r="N1727" t="str">
        <f>PROPER('Medical Examinations'!D1725)</f>
        <v>No</v>
      </c>
      <c r="O1727" t="s">
        <v>2380</v>
      </c>
      <c r="P1727" t="s">
        <v>2380</v>
      </c>
      <c r="Q1727">
        <v>1</v>
      </c>
      <c r="R1727" t="str">
        <f>PROPER('Answer Data Cleaning'!AA1727)</f>
        <v>No</v>
      </c>
      <c r="T1727" t="s">
        <v>1756</v>
      </c>
      <c r="U1727" s="24" t="str">
        <f>TEXT(_xlfn.CONCAT('Answer Data Cleaning'!M1727,"-",'Answer Data Cleaning'!L1727,"-",'Answer Data Cleaning'!K1727),"DD-MMM-YYYY")</f>
        <v>21-Jun-1958</v>
      </c>
      <c r="V1727">
        <f t="shared" si="80"/>
        <v>64</v>
      </c>
      <c r="W1727">
        <v>3</v>
      </c>
      <c r="X1727" s="22">
        <v>16085.13</v>
      </c>
      <c r="Y1727" t="s">
        <v>11</v>
      </c>
      <c r="Z1727" t="s">
        <v>11</v>
      </c>
      <c r="AA1727" t="s">
        <v>13</v>
      </c>
    </row>
    <row r="1728" spans="2:27" ht="15.5" x14ac:dyDescent="0.35">
      <c r="B1728" s="1" t="s">
        <v>646</v>
      </c>
      <c r="C1728" s="1" t="s">
        <v>4109</v>
      </c>
      <c r="D1728" t="s">
        <v>4734</v>
      </c>
      <c r="E1728" t="s">
        <v>7510</v>
      </c>
      <c r="F1728" t="s">
        <v>7116</v>
      </c>
      <c r="I1728" t="s">
        <v>646</v>
      </c>
      <c r="J1728">
        <v>30.02</v>
      </c>
      <c r="K1728" t="str">
        <f t="shared" si="78"/>
        <v>Obesity</v>
      </c>
      <c r="L1728">
        <v>7.63</v>
      </c>
      <c r="M1728" t="str">
        <f t="shared" si="79"/>
        <v>Diabetes</v>
      </c>
      <c r="N1728" t="str">
        <f>PROPER('Medical Examinations'!D1726)</f>
        <v>Yes</v>
      </c>
      <c r="O1728" t="s">
        <v>2380</v>
      </c>
      <c r="P1728" t="s">
        <v>2380</v>
      </c>
      <c r="Q1728">
        <v>1</v>
      </c>
      <c r="R1728" t="str">
        <f>PROPER('Answer Data Cleaning'!AA1728)</f>
        <v>No</v>
      </c>
      <c r="T1728" t="s">
        <v>1757</v>
      </c>
      <c r="U1728" s="24" t="str">
        <f>TEXT(_xlfn.CONCAT('Answer Data Cleaning'!M1728,"-",'Answer Data Cleaning'!L1728,"-",'Answer Data Cleaning'!K1728),"DD-MMM-YYYY")</f>
        <v>27-Aug-1985</v>
      </c>
      <c r="V1728">
        <f t="shared" si="80"/>
        <v>37</v>
      </c>
      <c r="W1728">
        <v>3</v>
      </c>
      <c r="X1728" s="22">
        <v>16097.94</v>
      </c>
      <c r="Y1728" t="s">
        <v>11</v>
      </c>
      <c r="Z1728" t="s">
        <v>12</v>
      </c>
      <c r="AA1728" t="s">
        <v>23</v>
      </c>
    </row>
    <row r="1729" spans="2:27" ht="15.5" x14ac:dyDescent="0.35">
      <c r="B1729" s="1" t="s">
        <v>645</v>
      </c>
      <c r="C1729" s="1" t="s">
        <v>4110</v>
      </c>
      <c r="D1729" t="s">
        <v>4734</v>
      </c>
      <c r="E1729" t="s">
        <v>7512</v>
      </c>
      <c r="F1729" t="s">
        <v>7511</v>
      </c>
      <c r="I1729" t="s">
        <v>645</v>
      </c>
      <c r="J1729">
        <v>26.885000000000002</v>
      </c>
      <c r="K1729" t="str">
        <f t="shared" si="78"/>
        <v>Overweight</v>
      </c>
      <c r="L1729">
        <v>8.66</v>
      </c>
      <c r="M1729" t="str">
        <f t="shared" si="79"/>
        <v>Diabetes</v>
      </c>
      <c r="N1729" t="str">
        <f>PROPER('Medical Examinations'!D1727)</f>
        <v>Yes</v>
      </c>
      <c r="O1729" t="s">
        <v>2380</v>
      </c>
      <c r="P1729" t="s">
        <v>2380</v>
      </c>
      <c r="Q1729">
        <v>1</v>
      </c>
      <c r="R1729" t="str">
        <f>PROPER('Answer Data Cleaning'!AA1729)</f>
        <v>No</v>
      </c>
      <c r="T1729" t="s">
        <v>1758</v>
      </c>
      <c r="U1729" s="24" t="str">
        <f>TEXT(_xlfn.CONCAT('Answer Data Cleaning'!M1729,"-",'Answer Data Cleaning'!L1729,"-",'Answer Data Cleaning'!K1729),"DD-MMM-YYYY")</f>
        <v>08-Aug-1993</v>
      </c>
      <c r="V1729">
        <f t="shared" si="80"/>
        <v>29</v>
      </c>
      <c r="W1729">
        <v>0</v>
      </c>
      <c r="X1729" s="22">
        <v>16115.3</v>
      </c>
      <c r="Y1729" t="s">
        <v>11</v>
      </c>
      <c r="Z1729" t="s">
        <v>16</v>
      </c>
      <c r="AA1729" t="s">
        <v>247</v>
      </c>
    </row>
    <row r="1730" spans="2:27" ht="15.5" x14ac:dyDescent="0.35">
      <c r="B1730" s="1" t="s">
        <v>644</v>
      </c>
      <c r="C1730" s="1" t="s">
        <v>4111</v>
      </c>
      <c r="D1730" t="s">
        <v>4734</v>
      </c>
      <c r="E1730" t="s">
        <v>7072</v>
      </c>
      <c r="F1730" t="s">
        <v>7513</v>
      </c>
      <c r="I1730" t="s">
        <v>644</v>
      </c>
      <c r="J1730">
        <v>25.84</v>
      </c>
      <c r="K1730" t="str">
        <f t="shared" si="78"/>
        <v>Overweight</v>
      </c>
      <c r="L1730">
        <v>8.5500000000000007</v>
      </c>
      <c r="M1730" t="str">
        <f t="shared" si="79"/>
        <v>Diabetes</v>
      </c>
      <c r="N1730" t="str">
        <f>PROPER('Medical Examinations'!D1728)</f>
        <v>Yes</v>
      </c>
      <c r="O1730" t="s">
        <v>2380</v>
      </c>
      <c r="P1730" t="s">
        <v>2380</v>
      </c>
      <c r="Q1730">
        <v>1</v>
      </c>
      <c r="R1730" t="str">
        <f>PROPER('Answer Data Cleaning'!AA1730)</f>
        <v>No</v>
      </c>
      <c r="T1730" t="s">
        <v>1759</v>
      </c>
      <c r="U1730" s="24" t="str">
        <f>TEXT(_xlfn.CONCAT('Answer Data Cleaning'!M1730,"-",'Answer Data Cleaning'!L1730,"-",'Answer Data Cleaning'!K1730),"DD-MMM-YYYY")</f>
        <v>06-Oct-1987</v>
      </c>
      <c r="V1730">
        <f t="shared" si="80"/>
        <v>35</v>
      </c>
      <c r="W1730">
        <v>3</v>
      </c>
      <c r="X1730" s="22">
        <v>16122.65</v>
      </c>
      <c r="Y1730" t="s">
        <v>11</v>
      </c>
      <c r="Z1730" t="s">
        <v>16</v>
      </c>
      <c r="AA1730" t="s">
        <v>42</v>
      </c>
    </row>
    <row r="1731" spans="2:27" ht="15.5" x14ac:dyDescent="0.35">
      <c r="B1731" s="1" t="s">
        <v>643</v>
      </c>
      <c r="C1731" s="1" t="s">
        <v>4112</v>
      </c>
      <c r="D1731" t="s">
        <v>4737</v>
      </c>
      <c r="E1731" t="s">
        <v>7514</v>
      </c>
      <c r="F1731" t="s">
        <v>5913</v>
      </c>
      <c r="I1731" t="s">
        <v>643</v>
      </c>
      <c r="J1731">
        <v>27.454999999999998</v>
      </c>
      <c r="K1731" t="str">
        <f t="shared" si="78"/>
        <v>Overweight</v>
      </c>
      <c r="L1731">
        <v>4.54</v>
      </c>
      <c r="M1731" t="str">
        <f t="shared" si="79"/>
        <v>Normal</v>
      </c>
      <c r="N1731" t="str">
        <f>PROPER('Medical Examinations'!D1729)</f>
        <v>No</v>
      </c>
      <c r="O1731" t="s">
        <v>2380</v>
      </c>
      <c r="P1731" t="s">
        <v>2380</v>
      </c>
      <c r="Q1731" s="20">
        <v>0</v>
      </c>
      <c r="R1731" t="str">
        <f>PROPER('Answer Data Cleaning'!AA1731)</f>
        <v>No</v>
      </c>
      <c r="T1731" t="s">
        <v>1760</v>
      </c>
      <c r="U1731" s="24" t="str">
        <f>TEXT(_xlfn.CONCAT('Answer Data Cleaning'!M1731,"-",'Answer Data Cleaning'!L1731,"-",'Answer Data Cleaning'!K1731),"DD-MMM-YYYY")</f>
        <v>12-Dec-1993</v>
      </c>
      <c r="V1731">
        <f t="shared" si="80"/>
        <v>29</v>
      </c>
      <c r="W1731">
        <v>0</v>
      </c>
      <c r="X1731" s="22">
        <v>16138.76</v>
      </c>
      <c r="Y1731" t="s">
        <v>11</v>
      </c>
      <c r="Z1731" t="s">
        <v>12</v>
      </c>
      <c r="AA1731" t="s">
        <v>356</v>
      </c>
    </row>
    <row r="1732" spans="2:27" ht="15.5" x14ac:dyDescent="0.35">
      <c r="B1732" s="1" t="s">
        <v>642</v>
      </c>
      <c r="C1732" s="1" t="s">
        <v>4113</v>
      </c>
      <c r="D1732" t="s">
        <v>4737</v>
      </c>
      <c r="E1732" t="s">
        <v>7516</v>
      </c>
      <c r="F1732" t="s">
        <v>7515</v>
      </c>
      <c r="I1732" t="s">
        <v>642</v>
      </c>
      <c r="J1732">
        <v>24.605</v>
      </c>
      <c r="K1732" t="str">
        <f t="shared" ref="K1732:K1795" si="81">IF(J1732&lt;18.5,"Underweight",IF(J1732&lt;25,"Normal Weight",IF(J1732&lt;30,"Overweight","Obesity")))</f>
        <v>Normal Weight</v>
      </c>
      <c r="L1732">
        <v>5.7</v>
      </c>
      <c r="M1732" t="str">
        <f t="shared" ref="M1732:M1795" si="82">IF(L1732&lt;5.7,"Normal",IF(L1732&lt;6.5,"Prediabetes","Diabetes"))</f>
        <v>Prediabetes</v>
      </c>
      <c r="N1732" t="str">
        <f>PROPER('Medical Examinations'!D1730)</f>
        <v>No</v>
      </c>
      <c r="O1732" t="s">
        <v>2380</v>
      </c>
      <c r="P1732" t="s">
        <v>2380</v>
      </c>
      <c r="Q1732" s="20">
        <v>0</v>
      </c>
      <c r="R1732" t="str">
        <f>PROPER('Answer Data Cleaning'!AA1732)</f>
        <v>No</v>
      </c>
      <c r="T1732" t="s">
        <v>1761</v>
      </c>
      <c r="U1732" s="24" t="str">
        <f>TEXT(_xlfn.CONCAT('Answer Data Cleaning'!M1732,"-",'Answer Data Cleaning'!L1732,"-",'Answer Data Cleaning'!K1732),"DD-MMM-YYYY")</f>
        <v>06-Jul-1982</v>
      </c>
      <c r="V1732">
        <f t="shared" si="80"/>
        <v>40</v>
      </c>
      <c r="W1732">
        <v>3</v>
      </c>
      <c r="X1732" s="22">
        <v>16152.04</v>
      </c>
      <c r="Y1732" t="s">
        <v>11</v>
      </c>
      <c r="Z1732" t="s">
        <v>16</v>
      </c>
      <c r="AA1732" t="s">
        <v>535</v>
      </c>
    </row>
    <row r="1733" spans="2:27" ht="15.5" x14ac:dyDescent="0.35">
      <c r="B1733" s="1" t="s">
        <v>641</v>
      </c>
      <c r="C1733" s="1" t="s">
        <v>4114</v>
      </c>
      <c r="D1733" t="s">
        <v>4737</v>
      </c>
      <c r="E1733" t="s">
        <v>7517</v>
      </c>
      <c r="F1733" t="s">
        <v>7337</v>
      </c>
      <c r="I1733" t="s">
        <v>641</v>
      </c>
      <c r="J1733">
        <v>30.8</v>
      </c>
      <c r="K1733" t="str">
        <f t="shared" si="81"/>
        <v>Obesity</v>
      </c>
      <c r="L1733">
        <v>5.07</v>
      </c>
      <c r="M1733" t="str">
        <f t="shared" si="82"/>
        <v>Normal</v>
      </c>
      <c r="N1733" t="str">
        <f>PROPER('Medical Examinations'!D1731)</f>
        <v>No</v>
      </c>
      <c r="O1733" t="s">
        <v>2380</v>
      </c>
      <c r="P1733" t="s">
        <v>2380</v>
      </c>
      <c r="Q1733" s="20">
        <v>0</v>
      </c>
      <c r="R1733" t="str">
        <f>PROPER('Answer Data Cleaning'!AA1733)</f>
        <v>No</v>
      </c>
      <c r="T1733" t="s">
        <v>1762</v>
      </c>
      <c r="U1733" s="24" t="str">
        <f>TEXT(_xlfn.CONCAT('Answer Data Cleaning'!M1733,"-",'Answer Data Cleaning'!L1733,"-",'Answer Data Cleaning'!K1733),"DD-MMM-YYYY")</f>
        <v>11-Sep-1974</v>
      </c>
      <c r="V1733">
        <f t="shared" ref="V1733:V1796" si="83">DATEDIF(U1733,"08-jun-2023","y")</f>
        <v>48</v>
      </c>
      <c r="W1733">
        <v>0</v>
      </c>
      <c r="X1733" s="22">
        <v>16190.97</v>
      </c>
      <c r="Y1733" t="s">
        <v>11</v>
      </c>
      <c r="Z1733" t="s">
        <v>12</v>
      </c>
      <c r="AA1733" t="s">
        <v>23</v>
      </c>
    </row>
    <row r="1734" spans="2:27" ht="15.5" x14ac:dyDescent="0.35">
      <c r="B1734" s="1" t="s">
        <v>640</v>
      </c>
      <c r="C1734" s="1" t="s">
        <v>4115</v>
      </c>
      <c r="D1734" t="s">
        <v>4734</v>
      </c>
      <c r="E1734" t="s">
        <v>7518</v>
      </c>
      <c r="F1734" t="s">
        <v>5782</v>
      </c>
      <c r="I1734" t="s">
        <v>640</v>
      </c>
      <c r="J1734">
        <v>34.799999999999997</v>
      </c>
      <c r="K1734" t="str">
        <f t="shared" si="81"/>
        <v>Obesity</v>
      </c>
      <c r="L1734">
        <v>4.38</v>
      </c>
      <c r="M1734" t="str">
        <f t="shared" si="82"/>
        <v>Normal</v>
      </c>
      <c r="N1734" t="str">
        <f>PROPER('Medical Examinations'!D1732)</f>
        <v>No</v>
      </c>
      <c r="O1734" t="s">
        <v>2380</v>
      </c>
      <c r="P1734" t="s">
        <v>2380</v>
      </c>
      <c r="Q1734">
        <v>1</v>
      </c>
      <c r="R1734" t="str">
        <f>PROPER('Answer Data Cleaning'!AA1734)</f>
        <v>No</v>
      </c>
      <c r="T1734" t="s">
        <v>1763</v>
      </c>
      <c r="U1734" s="24" t="str">
        <f>TEXT(_xlfn.CONCAT('Answer Data Cleaning'!M1734,"-",'Answer Data Cleaning'!L1734,"-",'Answer Data Cleaning'!K1734),"DD-MMM-YYYY")</f>
        <v>06-Aug-1988</v>
      </c>
      <c r="V1734">
        <f t="shared" si="83"/>
        <v>34</v>
      </c>
      <c r="W1734">
        <v>3</v>
      </c>
      <c r="X1734" s="22">
        <v>16199.1</v>
      </c>
      <c r="Y1734" t="s">
        <v>11</v>
      </c>
      <c r="Z1734" t="s">
        <v>11</v>
      </c>
      <c r="AA1734" t="s">
        <v>23</v>
      </c>
    </row>
    <row r="1735" spans="2:27" ht="15.5" x14ac:dyDescent="0.35">
      <c r="B1735" s="1" t="s">
        <v>639</v>
      </c>
      <c r="C1735" s="1" t="s">
        <v>4116</v>
      </c>
      <c r="D1735" t="s">
        <v>4734</v>
      </c>
      <c r="E1735" t="s">
        <v>4896</v>
      </c>
      <c r="F1735" t="s">
        <v>7519</v>
      </c>
      <c r="I1735" t="s">
        <v>639</v>
      </c>
      <c r="J1735">
        <v>34.21</v>
      </c>
      <c r="K1735" t="str">
        <f t="shared" si="81"/>
        <v>Obesity</v>
      </c>
      <c r="L1735">
        <v>4.54</v>
      </c>
      <c r="M1735" t="str">
        <f t="shared" si="82"/>
        <v>Normal</v>
      </c>
      <c r="N1735" t="str">
        <f>PROPER('Medical Examinations'!D1733)</f>
        <v>No</v>
      </c>
      <c r="O1735" t="s">
        <v>2380</v>
      </c>
      <c r="P1735" t="s">
        <v>2380</v>
      </c>
      <c r="Q1735">
        <v>1</v>
      </c>
      <c r="R1735" t="str">
        <f>PROPER('Answer Data Cleaning'!AA1735)</f>
        <v>No</v>
      </c>
      <c r="T1735" t="s">
        <v>1764</v>
      </c>
      <c r="U1735" s="24" t="str">
        <f>TEXT(_xlfn.CONCAT('Answer Data Cleaning'!M1735,"-",'Answer Data Cleaning'!L1735,"-",'Answer Data Cleaning'!K1735),"DD-MMM-YYYY")</f>
        <v>21-Aug-1988</v>
      </c>
      <c r="V1735">
        <f t="shared" si="83"/>
        <v>34</v>
      </c>
      <c r="W1735">
        <v>3</v>
      </c>
      <c r="X1735" s="22">
        <v>16205.88</v>
      </c>
      <c r="Y1735" t="s">
        <v>11</v>
      </c>
      <c r="Z1735" t="s">
        <v>16</v>
      </c>
      <c r="AA1735" t="s">
        <v>23</v>
      </c>
    </row>
    <row r="1736" spans="2:27" ht="15.5" x14ac:dyDescent="0.35">
      <c r="B1736" s="1" t="s">
        <v>638</v>
      </c>
      <c r="C1736" s="1" t="s">
        <v>4117</v>
      </c>
      <c r="D1736" t="s">
        <v>4734</v>
      </c>
      <c r="E1736" t="s">
        <v>7521</v>
      </c>
      <c r="F1736" t="s">
        <v>7520</v>
      </c>
      <c r="I1736" t="s">
        <v>638</v>
      </c>
      <c r="J1736">
        <v>31</v>
      </c>
      <c r="K1736" t="str">
        <f t="shared" si="81"/>
        <v>Obesity</v>
      </c>
      <c r="L1736">
        <v>5.38</v>
      </c>
      <c r="M1736" t="str">
        <f t="shared" si="82"/>
        <v>Normal</v>
      </c>
      <c r="N1736" t="str">
        <f>PROPER('Medical Examinations'!D1734)</f>
        <v>No</v>
      </c>
      <c r="O1736" t="s">
        <v>2380</v>
      </c>
      <c r="P1736" t="s">
        <v>2380</v>
      </c>
      <c r="Q1736">
        <v>1</v>
      </c>
      <c r="R1736" t="str">
        <f>PROPER('Answer Data Cleaning'!AA1736)</f>
        <v>No</v>
      </c>
      <c r="T1736" t="s">
        <v>1765</v>
      </c>
      <c r="U1736" s="24" t="str">
        <f>TEXT(_xlfn.CONCAT('Answer Data Cleaning'!M1736,"-",'Answer Data Cleaning'!L1736,"-",'Answer Data Cleaning'!K1736),"DD-MMM-YYYY")</f>
        <v>08-Sep-2002</v>
      </c>
      <c r="V1736">
        <f t="shared" si="83"/>
        <v>20</v>
      </c>
      <c r="W1736">
        <v>0</v>
      </c>
      <c r="X1736" s="22">
        <v>16232.85</v>
      </c>
      <c r="Y1736" t="s">
        <v>11</v>
      </c>
      <c r="Z1736" t="s">
        <v>16</v>
      </c>
      <c r="AA1736" t="s">
        <v>42</v>
      </c>
    </row>
    <row r="1737" spans="2:27" ht="15.5" x14ac:dyDescent="0.35">
      <c r="B1737" s="1" t="s">
        <v>637</v>
      </c>
      <c r="C1737" s="1" t="s">
        <v>4118</v>
      </c>
      <c r="D1737" t="s">
        <v>4734</v>
      </c>
      <c r="E1737" t="s">
        <v>7523</v>
      </c>
      <c r="F1737" t="s">
        <v>7522</v>
      </c>
      <c r="I1737" t="s">
        <v>637</v>
      </c>
      <c r="J1737">
        <v>26.125</v>
      </c>
      <c r="K1737" t="str">
        <f t="shared" si="81"/>
        <v>Overweight</v>
      </c>
      <c r="L1737">
        <v>5.55</v>
      </c>
      <c r="M1737" t="str">
        <f t="shared" si="82"/>
        <v>Normal</v>
      </c>
      <c r="N1737" t="str">
        <f>PROPER('Medical Examinations'!D1735)</f>
        <v>No</v>
      </c>
      <c r="O1737" t="s">
        <v>2380</v>
      </c>
      <c r="P1737" t="s">
        <v>2380</v>
      </c>
      <c r="Q1737">
        <v>1</v>
      </c>
      <c r="R1737" t="str">
        <f>PROPER('Answer Data Cleaning'!AA1737)</f>
        <v>No</v>
      </c>
      <c r="T1737" t="s">
        <v>1766</v>
      </c>
      <c r="U1737" s="24" t="str">
        <f>TEXT(_xlfn.CONCAT('Answer Data Cleaning'!M1737,"-",'Answer Data Cleaning'!L1737,"-",'Answer Data Cleaning'!K1737),"DD-MMM-YYYY")</f>
        <v>30-Jul-1972</v>
      </c>
      <c r="V1737">
        <f t="shared" si="83"/>
        <v>50</v>
      </c>
      <c r="W1737">
        <v>0</v>
      </c>
      <c r="X1737" s="22">
        <v>16267.32</v>
      </c>
      <c r="Y1737" t="s">
        <v>11</v>
      </c>
      <c r="Z1737" t="s">
        <v>11</v>
      </c>
      <c r="AA1737" t="s">
        <v>249</v>
      </c>
    </row>
    <row r="1738" spans="2:27" ht="15.5" x14ac:dyDescent="0.35">
      <c r="B1738" s="1" t="s">
        <v>636</v>
      </c>
      <c r="C1738" s="1" t="s">
        <v>4119</v>
      </c>
      <c r="D1738" t="s">
        <v>5612</v>
      </c>
      <c r="E1738" t="s">
        <v>7525</v>
      </c>
      <c r="F1738" t="s">
        <v>7524</v>
      </c>
      <c r="I1738" t="s">
        <v>636</v>
      </c>
      <c r="J1738">
        <v>30.13</v>
      </c>
      <c r="K1738" t="str">
        <f t="shared" si="81"/>
        <v>Obesity</v>
      </c>
      <c r="L1738">
        <v>4.03</v>
      </c>
      <c r="M1738" t="str">
        <f t="shared" si="82"/>
        <v>Normal</v>
      </c>
      <c r="N1738" t="str">
        <f>PROPER('Medical Examinations'!D1736)</f>
        <v>Yes</v>
      </c>
      <c r="O1738" t="s">
        <v>2380</v>
      </c>
      <c r="P1738" t="s">
        <v>2380</v>
      </c>
      <c r="Q1738">
        <v>1</v>
      </c>
      <c r="R1738" t="str">
        <f>PROPER('Answer Data Cleaning'!AA1738)</f>
        <v>No</v>
      </c>
      <c r="T1738" t="s">
        <v>1767</v>
      </c>
      <c r="U1738" s="24" t="str">
        <f>TEXT(_xlfn.CONCAT('Answer Data Cleaning'!M1738,"-",'Answer Data Cleaning'!L1738,"-",'Answer Data Cleaning'!K1738),"DD-MMM-YYYY")</f>
        <v>24-Aug-2003</v>
      </c>
      <c r="V1738">
        <f t="shared" si="83"/>
        <v>19</v>
      </c>
      <c r="W1738">
        <v>0</v>
      </c>
      <c r="X1738" s="22">
        <v>16297.85</v>
      </c>
      <c r="Y1738" t="s">
        <v>11</v>
      </c>
      <c r="Z1738" t="s">
        <v>12</v>
      </c>
      <c r="AA1738" t="s">
        <v>42</v>
      </c>
    </row>
    <row r="1739" spans="2:27" ht="15.5" x14ac:dyDescent="0.35">
      <c r="B1739" s="1" t="s">
        <v>635</v>
      </c>
      <c r="C1739" s="1" t="s">
        <v>4120</v>
      </c>
      <c r="D1739" t="s">
        <v>4734</v>
      </c>
      <c r="E1739" t="s">
        <v>7527</v>
      </c>
      <c r="F1739" t="s">
        <v>7526</v>
      </c>
      <c r="I1739" t="s">
        <v>635</v>
      </c>
      <c r="J1739">
        <v>34.19</v>
      </c>
      <c r="K1739" t="str">
        <f t="shared" si="81"/>
        <v>Obesity</v>
      </c>
      <c r="L1739">
        <v>4.1900000000000004</v>
      </c>
      <c r="M1739" t="str">
        <f t="shared" si="82"/>
        <v>Normal</v>
      </c>
      <c r="N1739" t="str">
        <f>PROPER('Medical Examinations'!D1737)</f>
        <v>No</v>
      </c>
      <c r="O1739" t="s">
        <v>2380</v>
      </c>
      <c r="P1739" t="s">
        <v>2380</v>
      </c>
      <c r="Q1739" s="20">
        <v>0</v>
      </c>
      <c r="R1739" t="str">
        <f>PROPER('Answer Data Cleaning'!AA1739)</f>
        <v>No</v>
      </c>
      <c r="T1739" t="s">
        <v>1768</v>
      </c>
      <c r="U1739" s="24" t="str">
        <f>TEXT(_xlfn.CONCAT('Answer Data Cleaning'!M1739,"-",'Answer Data Cleaning'!L1739,"-",'Answer Data Cleaning'!K1739),"DD-MMM-YYYY")</f>
        <v>08-Aug-1969</v>
      </c>
      <c r="V1739">
        <f t="shared" si="83"/>
        <v>53</v>
      </c>
      <c r="W1739">
        <v>0</v>
      </c>
      <c r="X1739" s="22">
        <v>16311.05</v>
      </c>
      <c r="Y1739" t="s">
        <v>11</v>
      </c>
      <c r="Z1739" t="s">
        <v>12</v>
      </c>
      <c r="AA1739" t="s">
        <v>535</v>
      </c>
    </row>
    <row r="1740" spans="2:27" ht="15.5" x14ac:dyDescent="0.35">
      <c r="B1740" s="1" t="s">
        <v>634</v>
      </c>
      <c r="C1740" s="1" t="s">
        <v>4121</v>
      </c>
      <c r="D1740" t="s">
        <v>4737</v>
      </c>
      <c r="E1740" t="s">
        <v>7528</v>
      </c>
      <c r="F1740" t="s">
        <v>6292</v>
      </c>
      <c r="I1740" t="s">
        <v>634</v>
      </c>
      <c r="J1740">
        <v>22.515000000000001</v>
      </c>
      <c r="K1740" t="str">
        <f t="shared" si="81"/>
        <v>Normal Weight</v>
      </c>
      <c r="L1740">
        <v>4.37</v>
      </c>
      <c r="M1740" t="str">
        <f t="shared" si="82"/>
        <v>Normal</v>
      </c>
      <c r="N1740" t="str">
        <f>PROPER('Medical Examinations'!D1738)</f>
        <v>No</v>
      </c>
      <c r="O1740" t="s">
        <v>2380</v>
      </c>
      <c r="P1740" t="s">
        <v>2383</v>
      </c>
      <c r="Q1740">
        <v>1</v>
      </c>
      <c r="R1740" t="str">
        <f>PROPER('Answer Data Cleaning'!AA1740)</f>
        <v>No</v>
      </c>
      <c r="T1740" t="s">
        <v>1769</v>
      </c>
      <c r="U1740" s="24" t="str">
        <f>TEXT(_xlfn.CONCAT('Answer Data Cleaning'!M1740,"-",'Answer Data Cleaning'!L1740,"-",'Answer Data Cleaning'!K1740),"DD-MMM-YYYY")</f>
        <v>05-Dec-1965</v>
      </c>
      <c r="V1740">
        <f t="shared" si="83"/>
        <v>57</v>
      </c>
      <c r="W1740">
        <v>0</v>
      </c>
      <c r="X1740" s="22">
        <v>16351.42</v>
      </c>
      <c r="Y1740" t="s">
        <v>11</v>
      </c>
      <c r="Z1740" t="s">
        <v>12</v>
      </c>
      <c r="AA1740" t="s">
        <v>535</v>
      </c>
    </row>
    <row r="1741" spans="2:27" ht="15.5" x14ac:dyDescent="0.35">
      <c r="B1741" s="1" t="s">
        <v>633</v>
      </c>
      <c r="C1741" s="1" t="s">
        <v>4122</v>
      </c>
      <c r="D1741" t="s">
        <v>4737</v>
      </c>
      <c r="E1741" t="s">
        <v>4835</v>
      </c>
      <c r="F1741" t="s">
        <v>7529</v>
      </c>
      <c r="I1741" t="s">
        <v>633</v>
      </c>
      <c r="J1741">
        <v>18.239999999999998</v>
      </c>
      <c r="K1741" t="str">
        <f t="shared" si="81"/>
        <v>Underweight</v>
      </c>
      <c r="L1741">
        <v>5.31</v>
      </c>
      <c r="M1741" t="str">
        <f t="shared" si="82"/>
        <v>Normal</v>
      </c>
      <c r="N1741" t="str">
        <f>PROPER('Medical Examinations'!D1739)</f>
        <v>Yes</v>
      </c>
      <c r="O1741" t="s">
        <v>2380</v>
      </c>
      <c r="P1741" t="s">
        <v>2383</v>
      </c>
      <c r="Q1741">
        <v>1</v>
      </c>
      <c r="R1741" t="str">
        <f>PROPER('Answer Data Cleaning'!AA1741)</f>
        <v>No</v>
      </c>
      <c r="T1741" t="s">
        <v>1770</v>
      </c>
      <c r="U1741" s="24" t="str">
        <f>TEXT(_xlfn.CONCAT('Answer Data Cleaning'!M1741,"-",'Answer Data Cleaning'!L1741,"-",'Answer Data Cleaning'!K1741),"DD-MMM-YYYY")</f>
        <v>28-Sep-1995</v>
      </c>
      <c r="V1741">
        <f t="shared" si="83"/>
        <v>27</v>
      </c>
      <c r="W1741">
        <v>3</v>
      </c>
      <c r="X1741" s="22">
        <v>16420.490000000002</v>
      </c>
      <c r="Y1741" t="s">
        <v>11</v>
      </c>
      <c r="Z1741" t="s">
        <v>12</v>
      </c>
      <c r="AA1741" t="s">
        <v>23</v>
      </c>
    </row>
    <row r="1742" spans="2:27" ht="15.5" x14ac:dyDescent="0.35">
      <c r="B1742" s="1" t="s">
        <v>631</v>
      </c>
      <c r="C1742" s="1" t="s">
        <v>4123</v>
      </c>
      <c r="D1742" t="s">
        <v>4737</v>
      </c>
      <c r="E1742" t="s">
        <v>7531</v>
      </c>
      <c r="F1742" t="s">
        <v>7530</v>
      </c>
      <c r="I1742" t="s">
        <v>631</v>
      </c>
      <c r="J1742">
        <v>37.28</v>
      </c>
      <c r="K1742" t="str">
        <f t="shared" si="81"/>
        <v>Obesity</v>
      </c>
      <c r="L1742">
        <v>4.66</v>
      </c>
      <c r="M1742" t="str">
        <f t="shared" si="82"/>
        <v>Normal</v>
      </c>
      <c r="N1742" t="str">
        <f>PROPER('Medical Examinations'!D1740)</f>
        <v>No</v>
      </c>
      <c r="O1742" t="s">
        <v>2382</v>
      </c>
      <c r="P1742" t="s">
        <v>2380</v>
      </c>
      <c r="Q1742">
        <v>1</v>
      </c>
      <c r="R1742" t="str">
        <f>PROPER('Answer Data Cleaning'!AA1742)</f>
        <v>No</v>
      </c>
      <c r="T1742" t="s">
        <v>1771</v>
      </c>
      <c r="U1742" s="24" t="str">
        <f>TEXT(_xlfn.CONCAT('Answer Data Cleaning'!M1742,"-",'Answer Data Cleaning'!L1742,"-",'Answer Data Cleaning'!K1742),"DD-MMM-YYYY")</f>
        <v>20-Dec-2003</v>
      </c>
      <c r="V1742">
        <f t="shared" si="83"/>
        <v>19</v>
      </c>
      <c r="W1742">
        <v>1</v>
      </c>
      <c r="X1742" s="22">
        <v>16450.89</v>
      </c>
      <c r="Y1742" t="s">
        <v>11</v>
      </c>
      <c r="Z1742" t="s">
        <v>16</v>
      </c>
      <c r="AA1742" t="s">
        <v>23</v>
      </c>
    </row>
    <row r="1743" spans="2:27" ht="15.5" x14ac:dyDescent="0.35">
      <c r="B1743" s="1" t="s">
        <v>630</v>
      </c>
      <c r="C1743" s="1" t="s">
        <v>4124</v>
      </c>
      <c r="D1743" t="s">
        <v>4734</v>
      </c>
      <c r="E1743" t="s">
        <v>7533</v>
      </c>
      <c r="F1743" t="s">
        <v>7532</v>
      </c>
      <c r="I1743" t="s">
        <v>630</v>
      </c>
      <c r="J1743">
        <v>18.2</v>
      </c>
      <c r="K1743" t="str">
        <f t="shared" si="81"/>
        <v>Underweight</v>
      </c>
      <c r="L1743">
        <v>6.19</v>
      </c>
      <c r="M1743" t="str">
        <f t="shared" si="82"/>
        <v>Prediabetes</v>
      </c>
      <c r="N1743" t="str">
        <f>PROPER('Medical Examinations'!D1741)</f>
        <v>No</v>
      </c>
      <c r="O1743" t="s">
        <v>2380</v>
      </c>
      <c r="P1743" t="s">
        <v>2383</v>
      </c>
      <c r="Q1743">
        <v>1</v>
      </c>
      <c r="R1743" t="str">
        <f>PROPER('Answer Data Cleaning'!AA1743)</f>
        <v>No</v>
      </c>
      <c r="T1743" t="s">
        <v>1772</v>
      </c>
      <c r="U1743" s="24" t="str">
        <f>TEXT(_xlfn.CONCAT('Answer Data Cleaning'!M1743,"-",'Answer Data Cleaning'!L1743,"-",'Answer Data Cleaning'!K1743),"DD-MMM-YYYY")</f>
        <v>10-Oct-1958</v>
      </c>
      <c r="V1743">
        <f t="shared" si="83"/>
        <v>64</v>
      </c>
      <c r="W1743">
        <v>3</v>
      </c>
      <c r="X1743" s="22">
        <v>16455.71</v>
      </c>
      <c r="Y1743" t="s">
        <v>11</v>
      </c>
      <c r="Z1743" t="s">
        <v>11</v>
      </c>
      <c r="AA1743" t="s">
        <v>23</v>
      </c>
    </row>
    <row r="1744" spans="2:27" ht="15.5" x14ac:dyDescent="0.35">
      <c r="B1744" s="1" t="s">
        <v>629</v>
      </c>
      <c r="C1744" s="1" t="s">
        <v>4125</v>
      </c>
      <c r="D1744" t="s">
        <v>4734</v>
      </c>
      <c r="E1744" t="s">
        <v>7535</v>
      </c>
      <c r="F1744" t="s">
        <v>7534</v>
      </c>
      <c r="I1744" t="s">
        <v>629</v>
      </c>
      <c r="J1744">
        <v>20.53</v>
      </c>
      <c r="K1744" t="str">
        <f t="shared" si="81"/>
        <v>Normal Weight</v>
      </c>
      <c r="L1744">
        <v>4.8600000000000003</v>
      </c>
      <c r="M1744" t="str">
        <f t="shared" si="82"/>
        <v>Normal</v>
      </c>
      <c r="N1744" t="str">
        <f>PROPER('Medical Examinations'!D1742)</f>
        <v>No</v>
      </c>
      <c r="O1744" t="s">
        <v>2380</v>
      </c>
      <c r="P1744" t="s">
        <v>2380</v>
      </c>
      <c r="Q1744">
        <v>1</v>
      </c>
      <c r="R1744" t="str">
        <f>PROPER('Answer Data Cleaning'!AA1744)</f>
        <v>No</v>
      </c>
      <c r="T1744" t="s">
        <v>1773</v>
      </c>
      <c r="U1744" s="24" t="str">
        <f>TEXT(_xlfn.CONCAT('Answer Data Cleaning'!M1744,"-",'Answer Data Cleaning'!L1744,"-",'Answer Data Cleaning'!K1744),"DD-MMM-YYYY")</f>
        <v>23-Dec-1995</v>
      </c>
      <c r="V1744">
        <f t="shared" si="83"/>
        <v>27</v>
      </c>
      <c r="W1744">
        <v>0</v>
      </c>
      <c r="X1744" s="22">
        <v>16577.78</v>
      </c>
      <c r="Y1744" t="s">
        <v>11</v>
      </c>
      <c r="Z1744" t="s">
        <v>16</v>
      </c>
      <c r="AA1744" t="s">
        <v>13</v>
      </c>
    </row>
    <row r="1745" spans="2:27" ht="15.5" x14ac:dyDescent="0.35">
      <c r="B1745" s="1" t="s">
        <v>628</v>
      </c>
      <c r="C1745" s="1" t="s">
        <v>4126</v>
      </c>
      <c r="D1745" t="s">
        <v>4734</v>
      </c>
      <c r="E1745" t="s">
        <v>7537</v>
      </c>
      <c r="F1745" t="s">
        <v>7536</v>
      </c>
      <c r="I1745" t="s">
        <v>628</v>
      </c>
      <c r="J1745">
        <v>23.79</v>
      </c>
      <c r="K1745" t="str">
        <f t="shared" si="81"/>
        <v>Normal Weight</v>
      </c>
      <c r="L1745">
        <v>4.74</v>
      </c>
      <c r="M1745" t="str">
        <f t="shared" si="82"/>
        <v>Normal</v>
      </c>
      <c r="N1745" t="str">
        <f>PROPER('Medical Examinations'!D1743)</f>
        <v>No</v>
      </c>
      <c r="O1745" t="s">
        <v>2380</v>
      </c>
      <c r="P1745" t="s">
        <v>2380</v>
      </c>
      <c r="Q1745" s="20">
        <v>0</v>
      </c>
      <c r="R1745" t="str">
        <f>PROPER('Answer Data Cleaning'!AA1745)</f>
        <v>No</v>
      </c>
      <c r="T1745" t="s">
        <v>1774</v>
      </c>
      <c r="U1745" s="24" t="str">
        <f>TEXT(_xlfn.CONCAT('Answer Data Cleaning'!M1745,"-",'Answer Data Cleaning'!L1745,"-",'Answer Data Cleaning'!K1745),"DD-MMM-YYYY")</f>
        <v>25-Jun-2001</v>
      </c>
      <c r="V1745">
        <f t="shared" si="83"/>
        <v>21</v>
      </c>
      <c r="W1745">
        <v>0</v>
      </c>
      <c r="X1745" s="22">
        <v>16586.5</v>
      </c>
      <c r="Y1745" t="s">
        <v>11</v>
      </c>
      <c r="Z1745" t="s">
        <v>16</v>
      </c>
      <c r="AA1745" t="s">
        <v>13</v>
      </c>
    </row>
    <row r="1746" spans="2:27" ht="15.5" x14ac:dyDescent="0.35">
      <c r="B1746" s="1" t="s">
        <v>627</v>
      </c>
      <c r="C1746" s="1" t="s">
        <v>4127</v>
      </c>
      <c r="D1746" t="s">
        <v>4734</v>
      </c>
      <c r="E1746" t="s">
        <v>7539</v>
      </c>
      <c r="F1746" t="s">
        <v>7538</v>
      </c>
      <c r="I1746" t="s">
        <v>627</v>
      </c>
      <c r="J1746">
        <v>29.8</v>
      </c>
      <c r="K1746" t="str">
        <f t="shared" si="81"/>
        <v>Overweight</v>
      </c>
      <c r="L1746">
        <v>6.03</v>
      </c>
      <c r="M1746" t="str">
        <f t="shared" si="82"/>
        <v>Prediabetes</v>
      </c>
      <c r="N1746" t="str">
        <f>PROPER('Medical Examinations'!D1744)</f>
        <v>No</v>
      </c>
      <c r="O1746" t="s">
        <v>2380</v>
      </c>
      <c r="P1746" t="s">
        <v>2380</v>
      </c>
      <c r="Q1746" s="20">
        <v>0</v>
      </c>
      <c r="R1746" t="str">
        <f>PROPER('Answer Data Cleaning'!AA1746)</f>
        <v>No</v>
      </c>
      <c r="T1746" t="s">
        <v>1775</v>
      </c>
      <c r="U1746" s="24" t="str">
        <f>TEXT(_xlfn.CONCAT('Answer Data Cleaning'!M1746,"-",'Answer Data Cleaning'!L1746,"-",'Answer Data Cleaning'!K1746),"DD-MMM-YYYY")</f>
        <v>25-Jun-1963</v>
      </c>
      <c r="V1746">
        <f t="shared" si="83"/>
        <v>59</v>
      </c>
      <c r="W1746">
        <v>0</v>
      </c>
      <c r="X1746" s="22">
        <v>16587.96</v>
      </c>
      <c r="Y1746" t="s">
        <v>11</v>
      </c>
      <c r="Z1746" t="s">
        <v>11</v>
      </c>
      <c r="AA1746" t="s">
        <v>249</v>
      </c>
    </row>
    <row r="1747" spans="2:27" ht="15.5" x14ac:dyDescent="0.35">
      <c r="B1747" s="1" t="s">
        <v>626</v>
      </c>
      <c r="C1747" s="1" t="s">
        <v>4128</v>
      </c>
      <c r="D1747" t="s">
        <v>4734</v>
      </c>
      <c r="E1747" t="s">
        <v>5682</v>
      </c>
      <c r="F1747" t="s">
        <v>7540</v>
      </c>
      <c r="I1747" t="s">
        <v>626</v>
      </c>
      <c r="J1747">
        <v>31.54</v>
      </c>
      <c r="K1747" t="str">
        <f t="shared" si="81"/>
        <v>Obesity</v>
      </c>
      <c r="L1747">
        <v>4.71</v>
      </c>
      <c r="M1747" t="str">
        <f t="shared" si="82"/>
        <v>Normal</v>
      </c>
      <c r="N1747" t="str">
        <f>PROPER('Medical Examinations'!D1745)</f>
        <v>No</v>
      </c>
      <c r="O1747" t="s">
        <v>2380</v>
      </c>
      <c r="P1747" t="s">
        <v>2380</v>
      </c>
      <c r="Q1747" s="20">
        <v>0</v>
      </c>
      <c r="R1747" t="str">
        <f>PROPER('Answer Data Cleaning'!AA1747)</f>
        <v>No</v>
      </c>
      <c r="T1747" t="s">
        <v>1776</v>
      </c>
      <c r="U1747" s="24" t="str">
        <f>TEXT(_xlfn.CONCAT('Answer Data Cleaning'!M1747,"-",'Answer Data Cleaning'!L1747,"-",'Answer Data Cleaning'!K1747),"DD-MMM-YYYY")</f>
        <v>10-Jul-1970</v>
      </c>
      <c r="V1747">
        <f t="shared" si="83"/>
        <v>52</v>
      </c>
      <c r="W1747">
        <v>0</v>
      </c>
      <c r="X1747" s="22">
        <v>16600.16</v>
      </c>
      <c r="Y1747" t="s">
        <v>11</v>
      </c>
      <c r="Z1747" t="s">
        <v>11</v>
      </c>
      <c r="AA1747" t="s">
        <v>42</v>
      </c>
    </row>
    <row r="1748" spans="2:27" ht="15.5" x14ac:dyDescent="0.35">
      <c r="B1748" s="1" t="s">
        <v>625</v>
      </c>
      <c r="C1748" s="1" t="s">
        <v>4129</v>
      </c>
      <c r="D1748" t="s">
        <v>4737</v>
      </c>
      <c r="E1748" t="s">
        <v>6560</v>
      </c>
      <c r="F1748" t="s">
        <v>6030</v>
      </c>
      <c r="I1748" t="s">
        <v>625</v>
      </c>
      <c r="J1748">
        <v>20.82</v>
      </c>
      <c r="K1748" t="str">
        <f t="shared" si="81"/>
        <v>Normal Weight</v>
      </c>
      <c r="L1748">
        <v>5.55</v>
      </c>
      <c r="M1748" t="str">
        <f t="shared" si="82"/>
        <v>Normal</v>
      </c>
      <c r="N1748" t="str">
        <f>PROPER('Medical Examinations'!D1746)</f>
        <v>No</v>
      </c>
      <c r="O1748" t="s">
        <v>2380</v>
      </c>
      <c r="P1748" t="s">
        <v>2380</v>
      </c>
      <c r="Q1748">
        <v>1</v>
      </c>
      <c r="R1748" t="str">
        <f>PROPER('Answer Data Cleaning'!AA1748)</f>
        <v>No</v>
      </c>
      <c r="T1748" t="s">
        <v>1777</v>
      </c>
      <c r="U1748" s="24" t="str">
        <f>TEXT(_xlfn.CONCAT('Answer Data Cleaning'!M1748,"-",'Answer Data Cleaning'!L1748,"-",'Answer Data Cleaning'!K1748),"DD-MMM-YYYY")</f>
        <v>24-Jul-1975</v>
      </c>
      <c r="V1748">
        <f t="shared" si="83"/>
        <v>47</v>
      </c>
      <c r="W1748">
        <v>1</v>
      </c>
      <c r="X1748" s="22">
        <v>16602.18</v>
      </c>
      <c r="Y1748" t="s">
        <v>11</v>
      </c>
      <c r="Z1748" t="s">
        <v>16</v>
      </c>
      <c r="AA1748" t="s">
        <v>535</v>
      </c>
    </row>
    <row r="1749" spans="2:27" ht="15.5" x14ac:dyDescent="0.35">
      <c r="B1749" s="1" t="s">
        <v>624</v>
      </c>
      <c r="C1749" s="1" t="s">
        <v>4130</v>
      </c>
      <c r="D1749" t="s">
        <v>4734</v>
      </c>
      <c r="E1749" t="s">
        <v>7234</v>
      </c>
      <c r="F1749" t="s">
        <v>7541</v>
      </c>
      <c r="I1749" t="s">
        <v>624</v>
      </c>
      <c r="J1749">
        <v>38.83</v>
      </c>
      <c r="K1749" t="str">
        <f t="shared" si="81"/>
        <v>Obesity</v>
      </c>
      <c r="L1749">
        <v>4.78</v>
      </c>
      <c r="M1749" t="str">
        <f t="shared" si="82"/>
        <v>Normal</v>
      </c>
      <c r="N1749" t="str">
        <f>PROPER('Medical Examinations'!D1747)</f>
        <v>No</v>
      </c>
      <c r="O1749" t="s">
        <v>2380</v>
      </c>
      <c r="P1749" t="s">
        <v>2383</v>
      </c>
      <c r="Q1749">
        <v>1</v>
      </c>
      <c r="R1749" t="str">
        <f>PROPER('Answer Data Cleaning'!AA1749)</f>
        <v>No</v>
      </c>
      <c r="T1749" t="s">
        <v>1778</v>
      </c>
      <c r="U1749" s="24" t="str">
        <f>TEXT(_xlfn.CONCAT('Answer Data Cleaning'!M1749,"-",'Answer Data Cleaning'!L1749,"-",'Answer Data Cleaning'!K1749),"DD-MMM-YYYY")</f>
        <v>25-Sep-1977</v>
      </c>
      <c r="V1749">
        <f t="shared" si="83"/>
        <v>45</v>
      </c>
      <c r="W1749">
        <v>2</v>
      </c>
      <c r="X1749" s="22">
        <v>16631.61</v>
      </c>
      <c r="Y1749" t="s">
        <v>11</v>
      </c>
      <c r="Z1749" t="s">
        <v>16</v>
      </c>
      <c r="AA1749" t="s">
        <v>23</v>
      </c>
    </row>
    <row r="1750" spans="2:27" ht="15.5" x14ac:dyDescent="0.35">
      <c r="B1750" s="1" t="s">
        <v>623</v>
      </c>
      <c r="C1750" s="1" t="s">
        <v>4131</v>
      </c>
      <c r="D1750" t="s">
        <v>4734</v>
      </c>
      <c r="E1750" t="s">
        <v>7543</v>
      </c>
      <c r="F1750" t="s">
        <v>7542</v>
      </c>
      <c r="I1750" t="s">
        <v>623</v>
      </c>
      <c r="J1750">
        <v>23.44</v>
      </c>
      <c r="K1750" t="str">
        <f t="shared" si="81"/>
        <v>Normal Weight</v>
      </c>
      <c r="L1750">
        <v>4.6500000000000004</v>
      </c>
      <c r="M1750" t="str">
        <f t="shared" si="82"/>
        <v>Normal</v>
      </c>
      <c r="N1750" t="str">
        <f>PROPER('Medical Examinations'!D1748)</f>
        <v>Yes</v>
      </c>
      <c r="O1750" t="s">
        <v>2380</v>
      </c>
      <c r="P1750" t="s">
        <v>2380</v>
      </c>
      <c r="Q1750">
        <v>1</v>
      </c>
      <c r="R1750" t="str">
        <f>PROPER('Answer Data Cleaning'!AA1750)</f>
        <v>No</v>
      </c>
      <c r="T1750" t="s">
        <v>1779</v>
      </c>
      <c r="U1750" s="24" t="str">
        <f>TEXT(_xlfn.CONCAT('Answer Data Cleaning'!M1750,"-",'Answer Data Cleaning'!L1750,"-",'Answer Data Cleaning'!K1750),"DD-MMM-YYYY")</f>
        <v>05-Nov-1993</v>
      </c>
      <c r="V1750">
        <f t="shared" si="83"/>
        <v>29</v>
      </c>
      <c r="W1750">
        <v>1</v>
      </c>
      <c r="X1750" s="22">
        <v>16657.72</v>
      </c>
      <c r="Y1750" t="s">
        <v>11</v>
      </c>
      <c r="Z1750" t="s">
        <v>16</v>
      </c>
      <c r="AA1750" t="s">
        <v>247</v>
      </c>
    </row>
    <row r="1751" spans="2:27" ht="15.5" x14ac:dyDescent="0.35">
      <c r="B1751" s="1" t="s">
        <v>622</v>
      </c>
      <c r="C1751" s="1" t="s">
        <v>4132</v>
      </c>
      <c r="D1751" t="s">
        <v>4737</v>
      </c>
      <c r="E1751" t="s">
        <v>7544</v>
      </c>
      <c r="F1751" t="s">
        <v>7526</v>
      </c>
      <c r="I1751" t="s">
        <v>622</v>
      </c>
      <c r="J1751">
        <v>24.13</v>
      </c>
      <c r="K1751" t="str">
        <f t="shared" si="81"/>
        <v>Normal Weight</v>
      </c>
      <c r="L1751">
        <v>5.2</v>
      </c>
      <c r="M1751" t="str">
        <f t="shared" si="82"/>
        <v>Normal</v>
      </c>
      <c r="N1751" t="str">
        <f>PROPER('Medical Examinations'!D1749)</f>
        <v>No</v>
      </c>
      <c r="O1751" t="s">
        <v>2380</v>
      </c>
      <c r="P1751" t="s">
        <v>2380</v>
      </c>
      <c r="Q1751">
        <v>1</v>
      </c>
      <c r="R1751" t="str">
        <f>PROPER('Answer Data Cleaning'!AA1751)</f>
        <v>No</v>
      </c>
      <c r="T1751" t="s">
        <v>1780</v>
      </c>
      <c r="U1751" s="24" t="str">
        <f>TEXT(_xlfn.CONCAT('Answer Data Cleaning'!M1751,"-",'Answer Data Cleaning'!L1751,"-",'Answer Data Cleaning'!K1751),"DD-MMM-YYYY")</f>
        <v>28-Aug-1974</v>
      </c>
      <c r="V1751">
        <f t="shared" si="83"/>
        <v>48</v>
      </c>
      <c r="W1751">
        <v>0</v>
      </c>
      <c r="X1751" s="22">
        <v>16770.990000000002</v>
      </c>
      <c r="Y1751" t="s">
        <v>11</v>
      </c>
      <c r="Z1751" t="s">
        <v>16</v>
      </c>
      <c r="AA1751" t="s">
        <v>23</v>
      </c>
    </row>
    <row r="1752" spans="2:27" ht="15.5" x14ac:dyDescent="0.35">
      <c r="B1752" s="1" t="s">
        <v>621</v>
      </c>
      <c r="C1752" s="1" t="s">
        <v>4133</v>
      </c>
      <c r="D1752" t="s">
        <v>4737</v>
      </c>
      <c r="E1752" t="s">
        <v>6148</v>
      </c>
      <c r="F1752" t="s">
        <v>7545</v>
      </c>
      <c r="I1752" t="s">
        <v>621</v>
      </c>
      <c r="J1752">
        <v>42.13</v>
      </c>
      <c r="K1752" t="str">
        <f t="shared" si="81"/>
        <v>Obesity</v>
      </c>
      <c r="L1752">
        <v>4.54</v>
      </c>
      <c r="M1752" t="str">
        <f t="shared" si="82"/>
        <v>Normal</v>
      </c>
      <c r="N1752" t="str">
        <f>PROPER('Medical Examinations'!D1750)</f>
        <v>Yes</v>
      </c>
      <c r="O1752" t="s">
        <v>2380</v>
      </c>
      <c r="P1752" t="s">
        <v>2380</v>
      </c>
      <c r="Q1752">
        <v>1</v>
      </c>
      <c r="R1752" t="str">
        <f>PROPER('Answer Data Cleaning'!AA1752)</f>
        <v>No</v>
      </c>
      <c r="T1752" t="s">
        <v>1781</v>
      </c>
      <c r="U1752" s="24" t="str">
        <f>TEXT(_xlfn.CONCAT('Answer Data Cleaning'!M1752,"-",'Answer Data Cleaning'!L1752,"-",'Answer Data Cleaning'!K1752),"DD-MMM-YYYY")</f>
        <v>23-Sep-1989</v>
      </c>
      <c r="V1752">
        <f t="shared" si="83"/>
        <v>33</v>
      </c>
      <c r="W1752">
        <v>2</v>
      </c>
      <c r="X1752" s="22">
        <v>16776.3</v>
      </c>
      <c r="Y1752" t="s">
        <v>11</v>
      </c>
      <c r="Z1752" t="s">
        <v>11</v>
      </c>
      <c r="AA1752" t="s">
        <v>247</v>
      </c>
    </row>
    <row r="1753" spans="2:27" ht="15.5" x14ac:dyDescent="0.35">
      <c r="B1753" s="1" t="s">
        <v>620</v>
      </c>
      <c r="C1753" s="1" t="s">
        <v>4134</v>
      </c>
      <c r="D1753" t="s">
        <v>4737</v>
      </c>
      <c r="E1753" t="s">
        <v>7546</v>
      </c>
      <c r="F1753" t="s">
        <v>6590</v>
      </c>
      <c r="I1753" t="s">
        <v>620</v>
      </c>
      <c r="J1753">
        <v>17.86</v>
      </c>
      <c r="K1753" t="str">
        <f t="shared" si="81"/>
        <v>Underweight</v>
      </c>
      <c r="L1753">
        <v>4.1100000000000003</v>
      </c>
      <c r="M1753" t="str">
        <f t="shared" si="82"/>
        <v>Normal</v>
      </c>
      <c r="N1753" t="str">
        <f>PROPER('Medical Examinations'!D1751)</f>
        <v>No</v>
      </c>
      <c r="O1753" t="s">
        <v>2380</v>
      </c>
      <c r="P1753" t="s">
        <v>2380</v>
      </c>
      <c r="Q1753">
        <v>1</v>
      </c>
      <c r="R1753" t="str">
        <f>PROPER('Answer Data Cleaning'!AA1753)</f>
        <v>No</v>
      </c>
      <c r="T1753" t="s">
        <v>1782</v>
      </c>
      <c r="U1753" s="24" t="str">
        <f>TEXT(_xlfn.CONCAT('Answer Data Cleaning'!M1753,"-",'Answer Data Cleaning'!L1753,"-",'Answer Data Cleaning'!K1753),"DD-MMM-YYYY")</f>
        <v>29-Jul-1962</v>
      </c>
      <c r="V1753">
        <f t="shared" si="83"/>
        <v>60</v>
      </c>
      <c r="W1753">
        <v>0</v>
      </c>
      <c r="X1753" s="22">
        <v>16779.400000000001</v>
      </c>
      <c r="Y1753" t="s">
        <v>11</v>
      </c>
      <c r="Z1753" t="s">
        <v>11</v>
      </c>
      <c r="AA1753" t="s">
        <v>535</v>
      </c>
    </row>
    <row r="1754" spans="2:27" ht="15.5" x14ac:dyDescent="0.35">
      <c r="B1754" s="1" t="s">
        <v>619</v>
      </c>
      <c r="C1754" s="1" t="s">
        <v>4135</v>
      </c>
      <c r="D1754" t="s">
        <v>5612</v>
      </c>
      <c r="E1754" t="s">
        <v>7548</v>
      </c>
      <c r="F1754" t="s">
        <v>7547</v>
      </c>
      <c r="I1754" t="s">
        <v>619</v>
      </c>
      <c r="J1754">
        <v>32.78</v>
      </c>
      <c r="K1754" t="str">
        <f t="shared" si="81"/>
        <v>Obesity</v>
      </c>
      <c r="L1754">
        <v>4.63</v>
      </c>
      <c r="M1754" t="str">
        <f t="shared" si="82"/>
        <v>Normal</v>
      </c>
      <c r="N1754" t="str">
        <f>PROPER('Medical Examinations'!D1752)</f>
        <v>No</v>
      </c>
      <c r="O1754" t="s">
        <v>2380</v>
      </c>
      <c r="P1754" t="s">
        <v>2380</v>
      </c>
      <c r="Q1754" s="20">
        <v>0</v>
      </c>
      <c r="R1754" t="str">
        <f>PROPER('Answer Data Cleaning'!AA1754)</f>
        <v>No</v>
      </c>
      <c r="T1754" t="s">
        <v>1783</v>
      </c>
      <c r="U1754" s="24" t="str">
        <f>TEXT(_xlfn.CONCAT('Answer Data Cleaning'!M1754,"-",'Answer Data Cleaning'!L1754,"-",'Answer Data Cleaning'!K1754),"DD-MMM-YYYY")</f>
        <v>19-Oct-1995</v>
      </c>
      <c r="V1754">
        <f t="shared" si="83"/>
        <v>27</v>
      </c>
      <c r="W1754">
        <v>1</v>
      </c>
      <c r="X1754" s="22">
        <v>16796.41</v>
      </c>
      <c r="Y1754" t="s">
        <v>11</v>
      </c>
      <c r="Z1754" t="s">
        <v>12</v>
      </c>
      <c r="AA1754" t="s">
        <v>247</v>
      </c>
    </row>
    <row r="1755" spans="2:27" ht="15.5" x14ac:dyDescent="0.35">
      <c r="B1755" s="1" t="s">
        <v>618</v>
      </c>
      <c r="C1755" s="1" t="s">
        <v>4136</v>
      </c>
      <c r="D1755" t="s">
        <v>4737</v>
      </c>
      <c r="E1755" t="s">
        <v>5848</v>
      </c>
      <c r="F1755" t="s">
        <v>7549</v>
      </c>
      <c r="I1755" t="s">
        <v>618</v>
      </c>
      <c r="J1755">
        <v>23.9</v>
      </c>
      <c r="K1755" t="str">
        <f t="shared" si="81"/>
        <v>Normal Weight</v>
      </c>
      <c r="L1755">
        <v>6.06</v>
      </c>
      <c r="M1755" t="str">
        <f t="shared" si="82"/>
        <v>Prediabetes</v>
      </c>
      <c r="N1755" t="str">
        <f>PROPER('Medical Examinations'!D1753)</f>
        <v>Yes</v>
      </c>
      <c r="O1755" t="s">
        <v>2380</v>
      </c>
      <c r="P1755" t="s">
        <v>2383</v>
      </c>
      <c r="Q1755">
        <v>1</v>
      </c>
      <c r="R1755" t="str">
        <f>PROPER('Answer Data Cleaning'!AA1755)</f>
        <v>No</v>
      </c>
      <c r="T1755" t="s">
        <v>1784</v>
      </c>
      <c r="U1755" s="24" t="str">
        <f>TEXT(_xlfn.CONCAT('Answer Data Cleaning'!M1755,"-",'Answer Data Cleaning'!L1755,"-",'Answer Data Cleaning'!K1755),"DD-MMM-YYYY")</f>
        <v>08-Aug-1974</v>
      </c>
      <c r="V1755">
        <f t="shared" si="83"/>
        <v>48</v>
      </c>
      <c r="W1755">
        <v>0</v>
      </c>
      <c r="X1755" s="22">
        <v>16841.32</v>
      </c>
      <c r="Y1755" t="s">
        <v>11</v>
      </c>
      <c r="Z1755" t="s">
        <v>12</v>
      </c>
      <c r="AA1755" t="s">
        <v>42</v>
      </c>
    </row>
    <row r="1756" spans="2:27" ht="15.5" x14ac:dyDescent="0.35">
      <c r="B1756" s="1" t="s">
        <v>617</v>
      </c>
      <c r="C1756" s="1" t="s">
        <v>4137</v>
      </c>
      <c r="D1756" t="s">
        <v>4737</v>
      </c>
      <c r="E1756" t="s">
        <v>7551</v>
      </c>
      <c r="F1756" t="s">
        <v>7550</v>
      </c>
      <c r="I1756" t="s">
        <v>617</v>
      </c>
      <c r="J1756">
        <v>15.47</v>
      </c>
      <c r="K1756" t="str">
        <f t="shared" si="81"/>
        <v>Underweight</v>
      </c>
      <c r="L1756">
        <v>8.43</v>
      </c>
      <c r="M1756" t="str">
        <f t="shared" si="82"/>
        <v>Diabetes</v>
      </c>
      <c r="N1756" t="str">
        <f>PROPER('Medical Examinations'!D1754)</f>
        <v>No</v>
      </c>
      <c r="O1756" t="s">
        <v>2380</v>
      </c>
      <c r="P1756" t="s">
        <v>2380</v>
      </c>
      <c r="Q1756" s="20">
        <v>0</v>
      </c>
      <c r="R1756" t="str">
        <f>PROPER('Answer Data Cleaning'!AA1756)</f>
        <v>No</v>
      </c>
      <c r="T1756" t="s">
        <v>1785</v>
      </c>
      <c r="U1756" s="24" t="str">
        <f>TEXT(_xlfn.CONCAT('Answer Data Cleaning'!M1756,"-",'Answer Data Cleaning'!L1756,"-",'Answer Data Cleaning'!K1756),"DD-MMM-YYYY")</f>
        <v>10-Sep-2003</v>
      </c>
      <c r="V1756">
        <f t="shared" si="83"/>
        <v>19</v>
      </c>
      <c r="W1756">
        <v>0</v>
      </c>
      <c r="X1756" s="22">
        <v>16884.919999999998</v>
      </c>
      <c r="Y1756" t="s">
        <v>11</v>
      </c>
      <c r="Z1756" t="s">
        <v>11</v>
      </c>
      <c r="AA1756" t="s">
        <v>42</v>
      </c>
    </row>
    <row r="1757" spans="2:27" ht="15.5" x14ac:dyDescent="0.35">
      <c r="B1757" s="1" t="s">
        <v>616</v>
      </c>
      <c r="C1757" s="1" t="s">
        <v>4138</v>
      </c>
      <c r="D1757" t="s">
        <v>4737</v>
      </c>
      <c r="E1757" t="s">
        <v>7552</v>
      </c>
      <c r="F1757" t="s">
        <v>5802</v>
      </c>
      <c r="I1757" t="s">
        <v>616</v>
      </c>
      <c r="J1757">
        <v>28.54</v>
      </c>
      <c r="K1757" t="str">
        <f t="shared" si="81"/>
        <v>Overweight</v>
      </c>
      <c r="L1757">
        <v>5.51</v>
      </c>
      <c r="M1757" t="str">
        <f t="shared" si="82"/>
        <v>Normal</v>
      </c>
      <c r="N1757" t="str">
        <f>PROPER('Medical Examinations'!D1755)</f>
        <v>No</v>
      </c>
      <c r="O1757" t="s">
        <v>2380</v>
      </c>
      <c r="P1757" t="s">
        <v>2383</v>
      </c>
      <c r="Q1757">
        <v>1</v>
      </c>
      <c r="R1757" t="str">
        <f>PROPER('Answer Data Cleaning'!AA1757)</f>
        <v>No</v>
      </c>
      <c r="T1757" t="s">
        <v>1786</v>
      </c>
      <c r="U1757" s="24" t="str">
        <f>TEXT(_xlfn.CONCAT('Answer Data Cleaning'!M1757,"-",'Answer Data Cleaning'!L1757,"-",'Answer Data Cleaning'!K1757),"DD-MMM-YYYY")</f>
        <v>21-Oct-1968</v>
      </c>
      <c r="V1757">
        <f t="shared" si="83"/>
        <v>54</v>
      </c>
      <c r="W1757">
        <v>0</v>
      </c>
      <c r="X1757" s="22">
        <v>16903.5</v>
      </c>
      <c r="Y1757" t="s">
        <v>11</v>
      </c>
      <c r="Z1757" t="s">
        <v>12</v>
      </c>
      <c r="AA1757" t="s">
        <v>23</v>
      </c>
    </row>
    <row r="1758" spans="2:27" ht="15.5" x14ac:dyDescent="0.35">
      <c r="B1758" s="1" t="s">
        <v>615</v>
      </c>
      <c r="C1758" s="1" t="s">
        <v>4139</v>
      </c>
      <c r="D1758" t="s">
        <v>4734</v>
      </c>
      <c r="E1758" t="s">
        <v>7554</v>
      </c>
      <c r="F1758" t="s">
        <v>7553</v>
      </c>
      <c r="I1758" t="s">
        <v>615</v>
      </c>
      <c r="J1758">
        <v>18.54</v>
      </c>
      <c r="K1758" t="str">
        <f t="shared" si="81"/>
        <v>Normal Weight</v>
      </c>
      <c r="L1758">
        <v>4.95</v>
      </c>
      <c r="M1758" t="str">
        <f t="shared" si="82"/>
        <v>Normal</v>
      </c>
      <c r="N1758" t="str">
        <f>PROPER('Medical Examinations'!D1756)</f>
        <v>No</v>
      </c>
      <c r="O1758" t="s">
        <v>2380</v>
      </c>
      <c r="P1758" t="s">
        <v>2380</v>
      </c>
      <c r="Q1758" s="20">
        <v>0</v>
      </c>
      <c r="R1758" t="str">
        <f>PROPER('Answer Data Cleaning'!AA1758)</f>
        <v>No</v>
      </c>
      <c r="T1758" t="s">
        <v>1787</v>
      </c>
      <c r="U1758" s="24" t="str">
        <f>TEXT(_xlfn.CONCAT('Answer Data Cleaning'!M1758,"-",'Answer Data Cleaning'!L1758,"-",'Answer Data Cleaning'!K1758),"DD-MMM-YYYY")</f>
        <v>25-Aug-1977</v>
      </c>
      <c r="V1758">
        <f t="shared" si="83"/>
        <v>45</v>
      </c>
      <c r="W1758">
        <v>2</v>
      </c>
      <c r="X1758" s="22">
        <v>16921.09</v>
      </c>
      <c r="Y1758" t="s">
        <v>11</v>
      </c>
      <c r="Z1758" t="s">
        <v>12</v>
      </c>
      <c r="AA1758" t="s">
        <v>249</v>
      </c>
    </row>
    <row r="1759" spans="2:27" ht="15.5" x14ac:dyDescent="0.35">
      <c r="B1759" s="1" t="s">
        <v>614</v>
      </c>
      <c r="C1759" s="1" t="s">
        <v>4140</v>
      </c>
      <c r="D1759" t="s">
        <v>4734</v>
      </c>
      <c r="E1759" t="s">
        <v>7556</v>
      </c>
      <c r="F1759" t="s">
        <v>7555</v>
      </c>
      <c r="I1759" t="s">
        <v>614</v>
      </c>
      <c r="J1759">
        <v>32.18</v>
      </c>
      <c r="K1759" t="str">
        <f t="shared" si="81"/>
        <v>Obesity</v>
      </c>
      <c r="L1759">
        <v>6.44</v>
      </c>
      <c r="M1759" t="str">
        <f t="shared" si="82"/>
        <v>Prediabetes</v>
      </c>
      <c r="N1759" t="str">
        <f>PROPER('Medical Examinations'!D1757)</f>
        <v>Yes</v>
      </c>
      <c r="O1759" t="s">
        <v>2380</v>
      </c>
      <c r="P1759" t="s">
        <v>2383</v>
      </c>
      <c r="Q1759">
        <v>1</v>
      </c>
      <c r="R1759" t="str">
        <f>PROPER('Answer Data Cleaning'!AA1759)</f>
        <v>No</v>
      </c>
      <c r="T1759" t="s">
        <v>1788</v>
      </c>
      <c r="U1759" s="24" t="str">
        <f>TEXT(_xlfn.CONCAT('Answer Data Cleaning'!M1759,"-",'Answer Data Cleaning'!L1759,"-",'Answer Data Cleaning'!K1759),"DD-MMM-YYYY")</f>
        <v>16-Jul-1980</v>
      </c>
      <c r="V1759">
        <f t="shared" si="83"/>
        <v>42</v>
      </c>
      <c r="W1759">
        <v>2</v>
      </c>
      <c r="X1759" s="22">
        <v>16990.55</v>
      </c>
      <c r="Y1759" t="s">
        <v>11</v>
      </c>
      <c r="Z1759" t="s">
        <v>12</v>
      </c>
      <c r="AA1759" t="s">
        <v>23</v>
      </c>
    </row>
    <row r="1760" spans="2:27" ht="15.5" x14ac:dyDescent="0.35">
      <c r="B1760" s="1" t="s">
        <v>613</v>
      </c>
      <c r="C1760" s="1" t="s">
        <v>4141</v>
      </c>
      <c r="D1760" t="s">
        <v>4737</v>
      </c>
      <c r="E1760" t="s">
        <v>7557</v>
      </c>
      <c r="F1760" t="s">
        <v>5193</v>
      </c>
      <c r="I1760" t="s">
        <v>613</v>
      </c>
      <c r="J1760">
        <v>37.380000000000003</v>
      </c>
      <c r="K1760" t="str">
        <f t="shared" si="81"/>
        <v>Obesity</v>
      </c>
      <c r="L1760">
        <v>6.05</v>
      </c>
      <c r="M1760" t="str">
        <f t="shared" si="82"/>
        <v>Prediabetes</v>
      </c>
      <c r="N1760" t="str">
        <f>PROPER('Medical Examinations'!D1758)</f>
        <v>Yes</v>
      </c>
      <c r="O1760" t="s">
        <v>2380</v>
      </c>
      <c r="P1760" t="s">
        <v>2380</v>
      </c>
      <c r="Q1760" s="20">
        <v>0</v>
      </c>
      <c r="R1760" t="str">
        <f>PROPER('Answer Data Cleaning'!AA1760)</f>
        <v>No</v>
      </c>
      <c r="T1760" t="s">
        <v>1789</v>
      </c>
      <c r="U1760" s="24" t="str">
        <f>TEXT(_xlfn.CONCAT('Answer Data Cleaning'!M1760,"-",'Answer Data Cleaning'!L1760,"-",'Answer Data Cleaning'!K1760),"DD-MMM-YYYY")</f>
        <v>22-Aug-1971</v>
      </c>
      <c r="V1760">
        <f t="shared" si="83"/>
        <v>51</v>
      </c>
      <c r="W1760">
        <v>0</v>
      </c>
      <c r="X1760" s="22">
        <v>17016.009999999998</v>
      </c>
      <c r="Y1760" t="s">
        <v>11</v>
      </c>
      <c r="Z1760" t="s">
        <v>11</v>
      </c>
      <c r="AA1760" t="s">
        <v>249</v>
      </c>
    </row>
    <row r="1761" spans="2:27" ht="15.5" x14ac:dyDescent="0.35">
      <c r="B1761" s="1" t="s">
        <v>612</v>
      </c>
      <c r="C1761" s="1" t="s">
        <v>4142</v>
      </c>
      <c r="D1761" t="s">
        <v>5612</v>
      </c>
      <c r="E1761" t="s">
        <v>7559</v>
      </c>
      <c r="F1761" t="s">
        <v>7558</v>
      </c>
      <c r="I1761" t="s">
        <v>612</v>
      </c>
      <c r="J1761">
        <v>31.12</v>
      </c>
      <c r="K1761" t="str">
        <f t="shared" si="81"/>
        <v>Obesity</v>
      </c>
      <c r="L1761">
        <v>4.76</v>
      </c>
      <c r="M1761" t="str">
        <f t="shared" si="82"/>
        <v>Normal</v>
      </c>
      <c r="N1761" t="str">
        <f>PROPER('Medical Examinations'!D1759)</f>
        <v>Yes</v>
      </c>
      <c r="O1761" t="s">
        <v>2380</v>
      </c>
      <c r="P1761" t="s">
        <v>2383</v>
      </c>
      <c r="Q1761">
        <v>1</v>
      </c>
      <c r="R1761" t="str">
        <f>PROPER('Answer Data Cleaning'!AA1761)</f>
        <v>No</v>
      </c>
      <c r="T1761" t="s">
        <v>1790</v>
      </c>
      <c r="U1761" s="24" t="str">
        <f>TEXT(_xlfn.CONCAT('Answer Data Cleaning'!M1761,"-",'Answer Data Cleaning'!L1761,"-",'Answer Data Cleaning'!K1761),"DD-MMM-YYYY")</f>
        <v>10-Jun-1996</v>
      </c>
      <c r="V1761">
        <f t="shared" si="83"/>
        <v>26</v>
      </c>
      <c r="W1761">
        <v>0</v>
      </c>
      <c r="X1761" s="22">
        <v>17043.34</v>
      </c>
      <c r="Y1761" t="s">
        <v>11</v>
      </c>
      <c r="Z1761" t="s">
        <v>12</v>
      </c>
      <c r="AA1761" t="s">
        <v>13</v>
      </c>
    </row>
    <row r="1762" spans="2:27" ht="15.5" x14ac:dyDescent="0.35">
      <c r="B1762" s="1" t="s">
        <v>611</v>
      </c>
      <c r="C1762" s="1" t="s">
        <v>4143</v>
      </c>
      <c r="D1762" t="s">
        <v>4737</v>
      </c>
      <c r="E1762" t="s">
        <v>7561</v>
      </c>
      <c r="F1762" t="s">
        <v>7560</v>
      </c>
      <c r="I1762" t="s">
        <v>611</v>
      </c>
      <c r="J1762">
        <v>22.01</v>
      </c>
      <c r="K1762" t="str">
        <f t="shared" si="81"/>
        <v>Normal Weight</v>
      </c>
      <c r="L1762">
        <v>6.72</v>
      </c>
      <c r="M1762" t="str">
        <f t="shared" si="82"/>
        <v>Diabetes</v>
      </c>
      <c r="N1762" t="str">
        <f>PROPER('Medical Examinations'!D1760)</f>
        <v>Yes</v>
      </c>
      <c r="O1762" t="s">
        <v>2380</v>
      </c>
      <c r="P1762" t="s">
        <v>2380</v>
      </c>
      <c r="Q1762">
        <v>1</v>
      </c>
      <c r="R1762" t="str">
        <f>PROPER('Answer Data Cleaning'!AA1762)</f>
        <v>No</v>
      </c>
      <c r="T1762" t="s">
        <v>1791</v>
      </c>
      <c r="U1762" s="24" t="str">
        <f>TEXT(_xlfn.CONCAT('Answer Data Cleaning'!M1762,"-",'Answer Data Cleaning'!L1762,"-",'Answer Data Cleaning'!K1762),"DD-MMM-YYYY")</f>
        <v>26-Dec-2003</v>
      </c>
      <c r="V1762">
        <f t="shared" si="83"/>
        <v>19</v>
      </c>
      <c r="W1762">
        <v>0</v>
      </c>
      <c r="X1762" s="22">
        <v>17081.080000000002</v>
      </c>
      <c r="Y1762" t="s">
        <v>11</v>
      </c>
      <c r="Z1762" t="s">
        <v>11</v>
      </c>
      <c r="AA1762" t="s">
        <v>42</v>
      </c>
    </row>
    <row r="1763" spans="2:27" ht="15.5" x14ac:dyDescent="0.35">
      <c r="B1763" s="1" t="s">
        <v>610</v>
      </c>
      <c r="C1763" s="1" t="s">
        <v>4144</v>
      </c>
      <c r="D1763" t="s">
        <v>4737</v>
      </c>
      <c r="E1763" t="s">
        <v>7563</v>
      </c>
      <c r="F1763" t="s">
        <v>7562</v>
      </c>
      <c r="I1763" t="s">
        <v>610</v>
      </c>
      <c r="J1763">
        <v>27.645</v>
      </c>
      <c r="K1763" t="str">
        <f t="shared" si="81"/>
        <v>Overweight</v>
      </c>
      <c r="L1763">
        <v>5.7</v>
      </c>
      <c r="M1763" t="str">
        <f t="shared" si="82"/>
        <v>Prediabetes</v>
      </c>
      <c r="N1763" t="str">
        <f>PROPER('Medical Examinations'!D1761)</f>
        <v>No</v>
      </c>
      <c r="O1763" t="s">
        <v>2380</v>
      </c>
      <c r="P1763" t="s">
        <v>2380</v>
      </c>
      <c r="Q1763" s="20">
        <v>0</v>
      </c>
      <c r="R1763" t="str">
        <f>PROPER('Answer Data Cleaning'!AA1763)</f>
        <v>No</v>
      </c>
      <c r="T1763" t="s">
        <v>1792</v>
      </c>
      <c r="U1763" s="24" t="str">
        <f>TEXT(_xlfn.CONCAT('Answer Data Cleaning'!M1763,"-",'Answer Data Cleaning'!L1763,"-",'Answer Data Cleaning'!K1763),"DD-MMM-YYYY")</f>
        <v>28-Jun-2002</v>
      </c>
      <c r="V1763">
        <f t="shared" si="83"/>
        <v>20</v>
      </c>
      <c r="W1763">
        <v>1</v>
      </c>
      <c r="X1763" s="22">
        <v>17085.27</v>
      </c>
      <c r="Y1763" t="s">
        <v>11</v>
      </c>
      <c r="Z1763" t="s">
        <v>12</v>
      </c>
      <c r="AA1763" t="s">
        <v>13</v>
      </c>
    </row>
    <row r="1764" spans="2:27" ht="15.5" x14ac:dyDescent="0.35">
      <c r="B1764" s="1" t="s">
        <v>609</v>
      </c>
      <c r="C1764" s="1" t="s">
        <v>4145</v>
      </c>
      <c r="D1764" t="s">
        <v>4737</v>
      </c>
      <c r="E1764" t="s">
        <v>7565</v>
      </c>
      <c r="F1764" t="s">
        <v>7564</v>
      </c>
      <c r="I1764" t="s">
        <v>609</v>
      </c>
      <c r="J1764">
        <v>29.64</v>
      </c>
      <c r="K1764" t="str">
        <f t="shared" si="81"/>
        <v>Overweight</v>
      </c>
      <c r="L1764">
        <v>5.31</v>
      </c>
      <c r="M1764" t="str">
        <f t="shared" si="82"/>
        <v>Normal</v>
      </c>
      <c r="N1764" t="str">
        <f>PROPER('Medical Examinations'!D1762)</f>
        <v>Yes</v>
      </c>
      <c r="O1764" t="s">
        <v>2380</v>
      </c>
      <c r="P1764" t="s">
        <v>2380</v>
      </c>
      <c r="Q1764" s="20">
        <v>0</v>
      </c>
      <c r="R1764" t="str">
        <f>PROPER('Answer Data Cleaning'!AA1764)</f>
        <v>No</v>
      </c>
      <c r="T1764" t="s">
        <v>1793</v>
      </c>
      <c r="U1764" s="24" t="str">
        <f>TEXT(_xlfn.CONCAT('Answer Data Cleaning'!M1764,"-",'Answer Data Cleaning'!L1764,"-",'Answer Data Cleaning'!K1764),"DD-MMM-YYYY")</f>
        <v>03-Jun-1998</v>
      </c>
      <c r="V1764">
        <f t="shared" si="83"/>
        <v>25</v>
      </c>
      <c r="W1764">
        <v>4</v>
      </c>
      <c r="X1764" s="22">
        <v>17128.43</v>
      </c>
      <c r="Y1764" t="s">
        <v>11</v>
      </c>
      <c r="Z1764" t="s">
        <v>12</v>
      </c>
      <c r="AA1764" t="s">
        <v>168</v>
      </c>
    </row>
    <row r="1765" spans="2:27" ht="15.5" x14ac:dyDescent="0.35">
      <c r="B1765" s="1" t="s">
        <v>608</v>
      </c>
      <c r="C1765" s="1" t="s">
        <v>4146</v>
      </c>
      <c r="D1765" t="s">
        <v>4734</v>
      </c>
      <c r="E1765" t="s">
        <v>7567</v>
      </c>
      <c r="F1765" t="s">
        <v>7566</v>
      </c>
      <c r="I1765" t="s">
        <v>608</v>
      </c>
      <c r="J1765">
        <v>33.700000000000003</v>
      </c>
      <c r="K1765" t="str">
        <f t="shared" si="81"/>
        <v>Obesity</v>
      </c>
      <c r="L1765">
        <v>4.32</v>
      </c>
      <c r="M1765" t="str">
        <f t="shared" si="82"/>
        <v>Normal</v>
      </c>
      <c r="N1765" t="str">
        <f>PROPER('Medical Examinations'!D1763)</f>
        <v>Yes</v>
      </c>
      <c r="O1765" t="s">
        <v>2380</v>
      </c>
      <c r="P1765" t="s">
        <v>2380</v>
      </c>
      <c r="Q1765">
        <v>1</v>
      </c>
      <c r="R1765" t="str">
        <f>PROPER('Answer Data Cleaning'!AA1765)</f>
        <v>No</v>
      </c>
      <c r="T1765" t="s">
        <v>1794</v>
      </c>
      <c r="U1765" s="24" t="str">
        <f>TEXT(_xlfn.CONCAT('Answer Data Cleaning'!M1765,"-",'Answer Data Cleaning'!L1765,"-",'Answer Data Cleaning'!K1765),"DD-MMM-YYYY")</f>
        <v>16-Sep-1965</v>
      </c>
      <c r="V1765">
        <f t="shared" si="83"/>
        <v>57</v>
      </c>
      <c r="W1765">
        <v>0</v>
      </c>
      <c r="X1765" s="22">
        <v>17172.27</v>
      </c>
      <c r="Y1765" t="s">
        <v>11</v>
      </c>
      <c r="Z1765" t="s">
        <v>11</v>
      </c>
      <c r="AA1765" t="s">
        <v>535</v>
      </c>
    </row>
    <row r="1766" spans="2:27" ht="15.5" x14ac:dyDescent="0.35">
      <c r="B1766" s="1" t="s">
        <v>607</v>
      </c>
      <c r="C1766" s="1" t="s">
        <v>4147</v>
      </c>
      <c r="D1766" t="s">
        <v>4734</v>
      </c>
      <c r="E1766" t="s">
        <v>7569</v>
      </c>
      <c r="F1766" t="s">
        <v>7568</v>
      </c>
      <c r="I1766" t="s">
        <v>607</v>
      </c>
      <c r="J1766">
        <v>27.5</v>
      </c>
      <c r="K1766" t="str">
        <f t="shared" si="81"/>
        <v>Overweight</v>
      </c>
      <c r="L1766">
        <v>4.2300000000000004</v>
      </c>
      <c r="M1766" t="str">
        <f t="shared" si="82"/>
        <v>Normal</v>
      </c>
      <c r="N1766" t="str">
        <f>PROPER('Medical Examinations'!D1764)</f>
        <v>Yes</v>
      </c>
      <c r="O1766" t="s">
        <v>2380</v>
      </c>
      <c r="P1766" t="s">
        <v>2380</v>
      </c>
      <c r="Q1766">
        <v>1</v>
      </c>
      <c r="R1766" t="str">
        <f>PROPER('Answer Data Cleaning'!AA1766)</f>
        <v>No</v>
      </c>
      <c r="T1766" t="s">
        <v>1795</v>
      </c>
      <c r="U1766" s="24" t="str">
        <f>TEXT(_xlfn.CONCAT('Answer Data Cleaning'!M1766,"-",'Answer Data Cleaning'!L1766,"-",'Answer Data Cleaning'!K1766),"DD-MMM-YYYY")</f>
        <v>07-Jun-1964</v>
      </c>
      <c r="V1766">
        <f t="shared" si="83"/>
        <v>59</v>
      </c>
      <c r="W1766">
        <v>0</v>
      </c>
      <c r="X1766" s="22">
        <v>17174.52</v>
      </c>
      <c r="Y1766" t="s">
        <v>11</v>
      </c>
      <c r="Z1766" t="s">
        <v>11</v>
      </c>
      <c r="AA1766" t="s">
        <v>23</v>
      </c>
    </row>
    <row r="1767" spans="2:27" ht="15.5" x14ac:dyDescent="0.35">
      <c r="B1767" s="1" t="s">
        <v>606</v>
      </c>
      <c r="C1767" s="1" t="s">
        <v>4148</v>
      </c>
      <c r="D1767" t="s">
        <v>4734</v>
      </c>
      <c r="E1767" t="s">
        <v>7570</v>
      </c>
      <c r="F1767" t="s">
        <v>5173</v>
      </c>
      <c r="I1767" t="s">
        <v>606</v>
      </c>
      <c r="J1767">
        <v>16.12</v>
      </c>
      <c r="K1767" t="str">
        <f t="shared" si="81"/>
        <v>Underweight</v>
      </c>
      <c r="L1767">
        <v>6.09</v>
      </c>
      <c r="M1767" t="str">
        <f t="shared" si="82"/>
        <v>Prediabetes</v>
      </c>
      <c r="N1767" t="str">
        <f>PROPER('Medical Examinations'!D1765)</f>
        <v>No</v>
      </c>
      <c r="O1767" t="s">
        <v>2380</v>
      </c>
      <c r="P1767" t="s">
        <v>2380</v>
      </c>
      <c r="Q1767" s="20">
        <v>0</v>
      </c>
      <c r="R1767" t="str">
        <f>PROPER('Answer Data Cleaning'!AA1767)</f>
        <v>No</v>
      </c>
      <c r="T1767" t="s">
        <v>1796</v>
      </c>
      <c r="U1767" s="24" t="str">
        <f>TEXT(_xlfn.CONCAT('Answer Data Cleaning'!M1767,"-",'Answer Data Cleaning'!L1767,"-",'Answer Data Cleaning'!K1767),"DD-MMM-YYYY")</f>
        <v>18-Aug-2004</v>
      </c>
      <c r="V1767">
        <f t="shared" si="83"/>
        <v>18</v>
      </c>
      <c r="W1767">
        <v>1</v>
      </c>
      <c r="X1767" s="22">
        <v>17178.68</v>
      </c>
      <c r="Y1767" t="s">
        <v>11</v>
      </c>
      <c r="Z1767" t="s">
        <v>11</v>
      </c>
      <c r="AA1767" t="s">
        <v>166</v>
      </c>
    </row>
    <row r="1768" spans="2:27" ht="15.5" x14ac:dyDescent="0.35">
      <c r="B1768" s="1" t="s">
        <v>605</v>
      </c>
      <c r="C1768" s="1" t="s">
        <v>4149</v>
      </c>
      <c r="D1768" t="s">
        <v>4734</v>
      </c>
      <c r="E1768" t="s">
        <v>7571</v>
      </c>
      <c r="F1768" t="s">
        <v>6686</v>
      </c>
      <c r="I1768" t="s">
        <v>605</v>
      </c>
      <c r="J1768">
        <v>26.73</v>
      </c>
      <c r="K1768" t="str">
        <f t="shared" si="81"/>
        <v>Overweight</v>
      </c>
      <c r="L1768">
        <v>4.74</v>
      </c>
      <c r="M1768" t="str">
        <f t="shared" si="82"/>
        <v>Normal</v>
      </c>
      <c r="N1768" t="str">
        <f>PROPER('Medical Examinations'!D1766)</f>
        <v>Yes</v>
      </c>
      <c r="O1768" t="s">
        <v>2380</v>
      </c>
      <c r="P1768" t="s">
        <v>2380</v>
      </c>
      <c r="Q1768">
        <v>1</v>
      </c>
      <c r="R1768" t="str">
        <f>PROPER('Answer Data Cleaning'!AA1768)</f>
        <v>No</v>
      </c>
      <c r="T1768" t="s">
        <v>1797</v>
      </c>
      <c r="U1768" s="24" t="str">
        <f>TEXT(_xlfn.CONCAT('Answer Data Cleaning'!M1768,"-",'Answer Data Cleaning'!L1768,"-",'Answer Data Cleaning'!K1768),"DD-MMM-YYYY")</f>
        <v>22-Oct-1982</v>
      </c>
      <c r="V1768">
        <f t="shared" si="83"/>
        <v>40</v>
      </c>
      <c r="W1768">
        <v>1</v>
      </c>
      <c r="X1768" s="22">
        <v>17179.52</v>
      </c>
      <c r="Y1768" t="s">
        <v>11</v>
      </c>
      <c r="Z1768" t="s">
        <v>16</v>
      </c>
      <c r="AA1768" t="s">
        <v>13</v>
      </c>
    </row>
    <row r="1769" spans="2:27" ht="15.5" x14ac:dyDescent="0.35">
      <c r="B1769" s="1" t="s">
        <v>604</v>
      </c>
      <c r="C1769" s="1" t="s">
        <v>4150</v>
      </c>
      <c r="D1769" t="s">
        <v>4737</v>
      </c>
      <c r="E1769" t="s">
        <v>5050</v>
      </c>
      <c r="F1769" t="s">
        <v>7572</v>
      </c>
      <c r="I1769" t="s">
        <v>604</v>
      </c>
      <c r="J1769">
        <v>37.25</v>
      </c>
      <c r="K1769" t="str">
        <f t="shared" si="81"/>
        <v>Obesity</v>
      </c>
      <c r="L1769">
        <v>6.23</v>
      </c>
      <c r="M1769" t="str">
        <f t="shared" si="82"/>
        <v>Prediabetes</v>
      </c>
      <c r="N1769" t="str">
        <f>PROPER('Medical Examinations'!D1767)</f>
        <v>Yes</v>
      </c>
      <c r="O1769" t="s">
        <v>2380</v>
      </c>
      <c r="P1769" t="s">
        <v>2380</v>
      </c>
      <c r="Q1769" s="20">
        <v>0</v>
      </c>
      <c r="R1769" t="str">
        <f>PROPER('Answer Data Cleaning'!AA1769)</f>
        <v>No</v>
      </c>
      <c r="T1769" t="s">
        <v>1798</v>
      </c>
      <c r="U1769" s="24" t="str">
        <f>TEXT(_xlfn.CONCAT('Answer Data Cleaning'!M1769,"-",'Answer Data Cleaning'!L1769,"-",'Answer Data Cleaning'!K1769),"DD-MMM-YYYY")</f>
        <v>25-Aug-1975</v>
      </c>
      <c r="V1769">
        <f t="shared" si="83"/>
        <v>47</v>
      </c>
      <c r="W1769">
        <v>1</v>
      </c>
      <c r="X1769" s="22">
        <v>17253.43</v>
      </c>
      <c r="Y1769" t="s">
        <v>11</v>
      </c>
      <c r="Z1769" t="s">
        <v>12</v>
      </c>
      <c r="AA1769" t="s">
        <v>535</v>
      </c>
    </row>
    <row r="1770" spans="2:27" ht="15.5" x14ac:dyDescent="0.35">
      <c r="B1770" s="1" t="s">
        <v>603</v>
      </c>
      <c r="C1770" s="1" t="s">
        <v>4151</v>
      </c>
      <c r="D1770" t="s">
        <v>4734</v>
      </c>
      <c r="E1770" t="s">
        <v>6606</v>
      </c>
      <c r="F1770" t="s">
        <v>7573</v>
      </c>
      <c r="I1770" t="s">
        <v>603</v>
      </c>
      <c r="J1770">
        <v>23.56</v>
      </c>
      <c r="K1770" t="str">
        <f t="shared" si="81"/>
        <v>Normal Weight</v>
      </c>
      <c r="L1770">
        <v>5.45</v>
      </c>
      <c r="M1770" t="str">
        <f t="shared" si="82"/>
        <v>Normal</v>
      </c>
      <c r="N1770" t="str">
        <f>PROPER('Medical Examinations'!D1768)</f>
        <v>Yes</v>
      </c>
      <c r="O1770" t="s">
        <v>2380</v>
      </c>
      <c r="P1770" t="s">
        <v>2380</v>
      </c>
      <c r="Q1770">
        <v>1</v>
      </c>
      <c r="R1770" t="str">
        <f>PROPER('Answer Data Cleaning'!AA1770)</f>
        <v>No</v>
      </c>
      <c r="T1770" t="s">
        <v>1799</v>
      </c>
      <c r="U1770" s="24" t="str">
        <f>TEXT(_xlfn.CONCAT('Answer Data Cleaning'!M1770,"-",'Answer Data Cleaning'!L1770,"-",'Answer Data Cleaning'!K1770),"DD-MMM-YYYY")</f>
        <v>12-Jul-1963</v>
      </c>
      <c r="V1770">
        <f t="shared" si="83"/>
        <v>59</v>
      </c>
      <c r="W1770">
        <v>0</v>
      </c>
      <c r="X1770" s="22">
        <v>17337.580000000002</v>
      </c>
      <c r="Y1770" t="s">
        <v>11</v>
      </c>
      <c r="Z1770" t="s">
        <v>12</v>
      </c>
      <c r="AA1770" t="s">
        <v>249</v>
      </c>
    </row>
    <row r="1771" spans="2:27" ht="15.5" x14ac:dyDescent="0.35">
      <c r="B1771" s="1" t="s">
        <v>602</v>
      </c>
      <c r="C1771" s="1" t="s">
        <v>4152</v>
      </c>
      <c r="D1771" t="s">
        <v>4734</v>
      </c>
      <c r="E1771" t="s">
        <v>5098</v>
      </c>
      <c r="F1771" t="s">
        <v>7574</v>
      </c>
      <c r="I1771" t="s">
        <v>602</v>
      </c>
      <c r="J1771">
        <v>15.84</v>
      </c>
      <c r="K1771" t="str">
        <f t="shared" si="81"/>
        <v>Underweight</v>
      </c>
      <c r="L1771">
        <v>10.34</v>
      </c>
      <c r="M1771" t="str">
        <f t="shared" si="82"/>
        <v>Diabetes</v>
      </c>
      <c r="N1771" t="str">
        <f>PROPER('Medical Examinations'!D1769)</f>
        <v>No</v>
      </c>
      <c r="O1771" t="s">
        <v>2380</v>
      </c>
      <c r="P1771" t="s">
        <v>2380</v>
      </c>
      <c r="Q1771">
        <v>2</v>
      </c>
      <c r="R1771" t="str">
        <f>PROPER('Answer Data Cleaning'!AA1771)</f>
        <v>No</v>
      </c>
      <c r="T1771" t="s">
        <v>1800</v>
      </c>
      <c r="U1771" s="24" t="str">
        <f>TEXT(_xlfn.CONCAT('Answer Data Cleaning'!M1771,"-",'Answer Data Cleaning'!L1771,"-",'Answer Data Cleaning'!K1771),"DD-MMM-YYYY")</f>
        <v>01-Nov-2003</v>
      </c>
      <c r="V1771">
        <f t="shared" si="83"/>
        <v>19</v>
      </c>
      <c r="W1771">
        <v>0</v>
      </c>
      <c r="X1771" s="22">
        <v>17352.68</v>
      </c>
      <c r="Y1771" t="s">
        <v>11</v>
      </c>
      <c r="Z1771" t="s">
        <v>12</v>
      </c>
      <c r="AA1771" t="s">
        <v>23</v>
      </c>
    </row>
    <row r="1772" spans="2:27" ht="15.5" x14ac:dyDescent="0.35">
      <c r="B1772" s="1" t="s">
        <v>601</v>
      </c>
      <c r="C1772" s="1" t="s">
        <v>4153</v>
      </c>
      <c r="D1772" t="s">
        <v>4734</v>
      </c>
      <c r="E1772" t="s">
        <v>5682</v>
      </c>
      <c r="F1772" t="s">
        <v>7575</v>
      </c>
      <c r="I1772" t="s">
        <v>601</v>
      </c>
      <c r="J1772">
        <v>36.630000000000003</v>
      </c>
      <c r="K1772" t="str">
        <f t="shared" si="81"/>
        <v>Obesity</v>
      </c>
      <c r="L1772">
        <v>5.15</v>
      </c>
      <c r="M1772" t="str">
        <f t="shared" si="82"/>
        <v>Normal</v>
      </c>
      <c r="N1772" t="str">
        <f>PROPER('Medical Examinations'!D1770)</f>
        <v>No</v>
      </c>
      <c r="O1772" t="s">
        <v>2380</v>
      </c>
      <c r="P1772" t="s">
        <v>2380</v>
      </c>
      <c r="Q1772" s="20">
        <v>0</v>
      </c>
      <c r="R1772" t="str">
        <f>PROPER('Answer Data Cleaning'!AA1772)</f>
        <v>No</v>
      </c>
      <c r="T1772" t="s">
        <v>1801</v>
      </c>
      <c r="U1772" s="24" t="str">
        <f>TEXT(_xlfn.CONCAT('Answer Data Cleaning'!M1772,"-",'Answer Data Cleaning'!L1772,"-",'Answer Data Cleaning'!K1772),"DD-MMM-YYYY")</f>
        <v>18-Oct-1992</v>
      </c>
      <c r="V1772">
        <f t="shared" si="83"/>
        <v>30</v>
      </c>
      <c r="W1772">
        <v>2</v>
      </c>
      <c r="X1772" s="22">
        <v>17361.77</v>
      </c>
      <c r="Y1772" t="s">
        <v>11</v>
      </c>
      <c r="Z1772" t="s">
        <v>16</v>
      </c>
      <c r="AA1772" t="s">
        <v>23</v>
      </c>
    </row>
    <row r="1773" spans="2:27" ht="15.5" x14ac:dyDescent="0.35">
      <c r="B1773" s="1" t="s">
        <v>600</v>
      </c>
      <c r="C1773" s="1" t="s">
        <v>4154</v>
      </c>
      <c r="D1773" t="s">
        <v>4734</v>
      </c>
      <c r="E1773" t="s">
        <v>7577</v>
      </c>
      <c r="F1773" t="s">
        <v>7576</v>
      </c>
      <c r="I1773" t="s">
        <v>600</v>
      </c>
      <c r="J1773">
        <v>16.47</v>
      </c>
      <c r="K1773" t="str">
        <f t="shared" si="81"/>
        <v>Underweight</v>
      </c>
      <c r="L1773">
        <v>11.72</v>
      </c>
      <c r="M1773" t="str">
        <f t="shared" si="82"/>
        <v>Diabetes</v>
      </c>
      <c r="N1773" t="str">
        <f>PROPER('Medical Examinations'!D1771)</f>
        <v>No</v>
      </c>
      <c r="O1773" t="s">
        <v>2380</v>
      </c>
      <c r="P1773" t="s">
        <v>2380</v>
      </c>
      <c r="Q1773" s="20">
        <v>0</v>
      </c>
      <c r="R1773" t="str">
        <f>PROPER('Answer Data Cleaning'!AA1773)</f>
        <v>No</v>
      </c>
      <c r="T1773" t="s">
        <v>1802</v>
      </c>
      <c r="U1773" s="24" t="str">
        <f>TEXT(_xlfn.CONCAT('Answer Data Cleaning'!M1773,"-",'Answer Data Cleaning'!L1773,"-",'Answer Data Cleaning'!K1773),"DD-MMM-YYYY")</f>
        <v>02-Nov-2003</v>
      </c>
      <c r="V1773">
        <f t="shared" si="83"/>
        <v>19</v>
      </c>
      <c r="W1773">
        <v>0</v>
      </c>
      <c r="X1773" s="22">
        <v>17468.98</v>
      </c>
      <c r="Y1773" t="s">
        <v>11</v>
      </c>
      <c r="Z1773" t="s">
        <v>16</v>
      </c>
      <c r="AA1773" t="s">
        <v>23</v>
      </c>
    </row>
    <row r="1774" spans="2:27" ht="15.5" x14ac:dyDescent="0.35">
      <c r="B1774" s="1" t="s">
        <v>599</v>
      </c>
      <c r="C1774" s="1" t="s">
        <v>4155</v>
      </c>
      <c r="D1774" t="s">
        <v>4734</v>
      </c>
      <c r="E1774" t="s">
        <v>7579</v>
      </c>
      <c r="F1774" t="s">
        <v>7578</v>
      </c>
      <c r="I1774" t="s">
        <v>599</v>
      </c>
      <c r="J1774">
        <v>25.8</v>
      </c>
      <c r="K1774" t="str">
        <f t="shared" si="81"/>
        <v>Overweight</v>
      </c>
      <c r="L1774">
        <v>5.29</v>
      </c>
      <c r="M1774" t="str">
        <f t="shared" si="82"/>
        <v>Normal</v>
      </c>
      <c r="N1774" t="str">
        <f>PROPER('Medical Examinations'!D1772)</f>
        <v>No</v>
      </c>
      <c r="O1774" t="s">
        <v>2380</v>
      </c>
      <c r="P1774" t="s">
        <v>2380</v>
      </c>
      <c r="Q1774" s="20">
        <v>0</v>
      </c>
      <c r="R1774" t="str">
        <f>PROPER('Answer Data Cleaning'!AA1774)</f>
        <v>No</v>
      </c>
      <c r="T1774" t="s">
        <v>1803</v>
      </c>
      <c r="U1774" s="24" t="str">
        <f>TEXT(_xlfn.CONCAT('Answer Data Cleaning'!M1774,"-",'Answer Data Cleaning'!L1774,"-",'Answer Data Cleaning'!K1774),"DD-MMM-YYYY")</f>
        <v>08-Jun-1971</v>
      </c>
      <c r="V1774">
        <f t="shared" si="83"/>
        <v>52</v>
      </c>
      <c r="W1774">
        <v>0</v>
      </c>
      <c r="X1774" s="22">
        <v>17479.53</v>
      </c>
      <c r="Y1774" t="s">
        <v>16</v>
      </c>
      <c r="Z1774" t="s">
        <v>16</v>
      </c>
      <c r="AA1774" t="s">
        <v>23</v>
      </c>
    </row>
    <row r="1775" spans="2:27" ht="15.5" x14ac:dyDescent="0.35">
      <c r="B1775" s="1" t="s">
        <v>598</v>
      </c>
      <c r="C1775" s="1" t="s">
        <v>4156</v>
      </c>
      <c r="D1775" t="s">
        <v>4734</v>
      </c>
      <c r="E1775" t="s">
        <v>5631</v>
      </c>
      <c r="F1775" t="s">
        <v>7580</v>
      </c>
      <c r="I1775" t="s">
        <v>598</v>
      </c>
      <c r="J1775">
        <v>23.6</v>
      </c>
      <c r="K1775" t="str">
        <f t="shared" si="81"/>
        <v>Normal Weight</v>
      </c>
      <c r="L1775">
        <v>4.33</v>
      </c>
      <c r="M1775" t="str">
        <f t="shared" si="82"/>
        <v>Normal</v>
      </c>
      <c r="N1775" t="str">
        <f>PROPER('Medical Examinations'!D1773)</f>
        <v>No</v>
      </c>
      <c r="O1775" t="s">
        <v>2380</v>
      </c>
      <c r="P1775" t="s">
        <v>2380</v>
      </c>
      <c r="Q1775" s="20">
        <v>0</v>
      </c>
      <c r="R1775" t="str">
        <f>PROPER('Answer Data Cleaning'!AA1775)</f>
        <v>No</v>
      </c>
      <c r="T1775" t="s">
        <v>1804</v>
      </c>
      <c r="U1775" s="24" t="str">
        <f>TEXT(_xlfn.CONCAT('Answer Data Cleaning'!M1775,"-",'Answer Data Cleaning'!L1775,"-",'Answer Data Cleaning'!K1775),"DD-MMM-YYYY")</f>
        <v>29-Dec-1990</v>
      </c>
      <c r="V1775">
        <f t="shared" si="83"/>
        <v>32</v>
      </c>
      <c r="W1775">
        <v>0</v>
      </c>
      <c r="X1775" s="22">
        <v>17496.310000000001</v>
      </c>
      <c r="Y1775" t="s">
        <v>16</v>
      </c>
      <c r="Z1775" t="s">
        <v>11</v>
      </c>
      <c r="AA1775" t="s">
        <v>42</v>
      </c>
    </row>
    <row r="1776" spans="2:27" ht="15.5" x14ac:dyDescent="0.35">
      <c r="B1776" s="1" t="s">
        <v>597</v>
      </c>
      <c r="C1776" s="1" t="s">
        <v>4157</v>
      </c>
      <c r="D1776" t="s">
        <v>4734</v>
      </c>
      <c r="E1776" t="s">
        <v>7582</v>
      </c>
      <c r="F1776" t="s">
        <v>7581</v>
      </c>
      <c r="I1776" t="s">
        <v>597</v>
      </c>
      <c r="J1776">
        <v>32.11</v>
      </c>
      <c r="K1776" t="str">
        <f t="shared" si="81"/>
        <v>Obesity</v>
      </c>
      <c r="L1776">
        <v>6.24</v>
      </c>
      <c r="M1776" t="str">
        <f t="shared" si="82"/>
        <v>Prediabetes</v>
      </c>
      <c r="N1776" t="str">
        <f>PROPER('Medical Examinations'!D1774)</f>
        <v>No</v>
      </c>
      <c r="O1776" t="s">
        <v>2380</v>
      </c>
      <c r="P1776" t="s">
        <v>2383</v>
      </c>
      <c r="Q1776">
        <v>1</v>
      </c>
      <c r="R1776" t="str">
        <f>PROPER('Answer Data Cleaning'!AA1776)</f>
        <v>No</v>
      </c>
      <c r="T1776" t="s">
        <v>1805</v>
      </c>
      <c r="U1776" s="24" t="str">
        <f>TEXT(_xlfn.CONCAT('Answer Data Cleaning'!M1776,"-",'Answer Data Cleaning'!L1776,"-",'Answer Data Cleaning'!K1776),"DD-MMM-YYYY")</f>
        <v>16-Jun-1965</v>
      </c>
      <c r="V1776">
        <f t="shared" si="83"/>
        <v>57</v>
      </c>
      <c r="W1776">
        <v>0</v>
      </c>
      <c r="X1776" s="22">
        <v>17505.650000000001</v>
      </c>
      <c r="Y1776" t="s">
        <v>16</v>
      </c>
      <c r="Z1776" t="s">
        <v>11</v>
      </c>
      <c r="AA1776" t="s">
        <v>249</v>
      </c>
    </row>
    <row r="1777" spans="2:27" ht="15.5" x14ac:dyDescent="0.35">
      <c r="B1777" s="1" t="s">
        <v>596</v>
      </c>
      <c r="C1777" s="1" t="s">
        <v>4158</v>
      </c>
      <c r="D1777" t="s">
        <v>4737</v>
      </c>
      <c r="E1777" t="s">
        <v>6428</v>
      </c>
      <c r="F1777" t="s">
        <v>7583</v>
      </c>
      <c r="I1777" t="s">
        <v>596</v>
      </c>
      <c r="J1777">
        <v>30.114999999999998</v>
      </c>
      <c r="K1777" t="str">
        <f t="shared" si="81"/>
        <v>Obesity</v>
      </c>
      <c r="L1777">
        <v>11.61</v>
      </c>
      <c r="M1777" t="str">
        <f t="shared" si="82"/>
        <v>Diabetes</v>
      </c>
      <c r="N1777" t="str">
        <f>PROPER('Medical Examinations'!D1775)</f>
        <v>No</v>
      </c>
      <c r="O1777" t="s">
        <v>2380</v>
      </c>
      <c r="P1777" t="s">
        <v>2380</v>
      </c>
      <c r="Q1777" s="20">
        <v>0</v>
      </c>
      <c r="R1777" t="str">
        <f>PROPER('Answer Data Cleaning'!AA1777)</f>
        <v>No</v>
      </c>
      <c r="T1777" t="s">
        <v>1806</v>
      </c>
      <c r="U1777" s="24" t="str">
        <f>TEXT(_xlfn.CONCAT('Answer Data Cleaning'!M1777,"-",'Answer Data Cleaning'!L1777,"-",'Answer Data Cleaning'!K1777),"DD-MMM-YYYY")</f>
        <v>12-Jul-1968</v>
      </c>
      <c r="V1777">
        <f t="shared" si="83"/>
        <v>54</v>
      </c>
      <c r="W1777">
        <v>0</v>
      </c>
      <c r="X1777" s="22">
        <v>17507.47</v>
      </c>
      <c r="Y1777" t="s">
        <v>16</v>
      </c>
      <c r="Z1777" t="s">
        <v>16</v>
      </c>
      <c r="AA1777" t="s">
        <v>535</v>
      </c>
    </row>
    <row r="1778" spans="2:27" ht="15.5" x14ac:dyDescent="0.35">
      <c r="B1778" s="1" t="s">
        <v>595</v>
      </c>
      <c r="C1778" s="1" t="s">
        <v>4159</v>
      </c>
      <c r="D1778" t="s">
        <v>4734</v>
      </c>
      <c r="E1778" t="s">
        <v>6512</v>
      </c>
      <c r="F1778" t="s">
        <v>7584</v>
      </c>
      <c r="I1778" t="s">
        <v>595</v>
      </c>
      <c r="J1778">
        <v>20.28</v>
      </c>
      <c r="K1778" t="str">
        <f t="shared" si="81"/>
        <v>Normal Weight</v>
      </c>
      <c r="L1778">
        <v>11.07</v>
      </c>
      <c r="M1778" t="str">
        <f t="shared" si="82"/>
        <v>Diabetes</v>
      </c>
      <c r="N1778" t="str">
        <f>PROPER('Medical Examinations'!D1776)</f>
        <v>Yes</v>
      </c>
      <c r="O1778" t="s">
        <v>2380</v>
      </c>
      <c r="P1778" t="s">
        <v>2380</v>
      </c>
      <c r="Q1778" s="20">
        <v>0</v>
      </c>
      <c r="R1778" t="str">
        <f>PROPER('Answer Data Cleaning'!AA1778)</f>
        <v>No</v>
      </c>
      <c r="T1778" t="s">
        <v>1807</v>
      </c>
      <c r="U1778" s="24" t="str">
        <f>TEXT(_xlfn.CONCAT('Answer Data Cleaning'!M1778,"-",'Answer Data Cleaning'!L1778,"-",'Answer Data Cleaning'!K1778),"DD-MMM-YYYY")</f>
        <v>16-Nov-1963</v>
      </c>
      <c r="V1778">
        <f t="shared" si="83"/>
        <v>59</v>
      </c>
      <c r="W1778">
        <v>0</v>
      </c>
      <c r="X1778" s="22">
        <v>17556.88</v>
      </c>
      <c r="Y1778" t="s">
        <v>16</v>
      </c>
      <c r="Z1778" t="s">
        <v>11</v>
      </c>
      <c r="AA1778" t="s">
        <v>23</v>
      </c>
    </row>
    <row r="1779" spans="2:27" ht="15.5" x14ac:dyDescent="0.35">
      <c r="B1779" s="1" t="s">
        <v>594</v>
      </c>
      <c r="C1779" s="1" t="s">
        <v>4160</v>
      </c>
      <c r="D1779" t="s">
        <v>4734</v>
      </c>
      <c r="E1779" t="s">
        <v>4924</v>
      </c>
      <c r="F1779" t="s">
        <v>7585</v>
      </c>
      <c r="I1779" t="s">
        <v>594</v>
      </c>
      <c r="J1779">
        <v>20.234999999999999</v>
      </c>
      <c r="K1779" t="str">
        <f t="shared" si="81"/>
        <v>Normal Weight</v>
      </c>
      <c r="L1779">
        <v>5.19</v>
      </c>
      <c r="M1779" t="str">
        <f t="shared" si="82"/>
        <v>Normal</v>
      </c>
      <c r="N1779" t="str">
        <f>PROPER('Medical Examinations'!D1777)</f>
        <v>No</v>
      </c>
      <c r="O1779" t="s">
        <v>2380</v>
      </c>
      <c r="P1779" t="s">
        <v>2383</v>
      </c>
      <c r="Q1779">
        <v>1</v>
      </c>
      <c r="R1779" t="str">
        <f>PROPER('Answer Data Cleaning'!AA1779)</f>
        <v>No</v>
      </c>
      <c r="T1779" t="s">
        <v>1808</v>
      </c>
      <c r="U1779" s="24" t="str">
        <f>TEXT(_xlfn.CONCAT('Answer Data Cleaning'!M1779,"-",'Answer Data Cleaning'!L1779,"-",'Answer Data Cleaning'!K1779),"DD-MMM-YYYY")</f>
        <v>25-Aug-2002</v>
      </c>
      <c r="V1779">
        <f t="shared" si="83"/>
        <v>20</v>
      </c>
      <c r="W1779">
        <v>1</v>
      </c>
      <c r="X1779" s="22">
        <v>17560.38</v>
      </c>
      <c r="Y1779" t="s">
        <v>16</v>
      </c>
      <c r="Z1779" t="s">
        <v>16</v>
      </c>
      <c r="AA1779" t="s">
        <v>23</v>
      </c>
    </row>
    <row r="1780" spans="2:27" ht="15.5" x14ac:dyDescent="0.35">
      <c r="B1780" s="1" t="s">
        <v>593</v>
      </c>
      <c r="C1780" s="1" t="s">
        <v>4161</v>
      </c>
      <c r="D1780" t="s">
        <v>4737</v>
      </c>
      <c r="E1780" t="s">
        <v>7587</v>
      </c>
      <c r="F1780" t="s">
        <v>7586</v>
      </c>
      <c r="I1780" t="s">
        <v>593</v>
      </c>
      <c r="J1780">
        <v>25.27</v>
      </c>
      <c r="K1780" t="str">
        <f t="shared" si="81"/>
        <v>Overweight</v>
      </c>
      <c r="L1780">
        <v>5.7</v>
      </c>
      <c r="M1780" t="str">
        <f t="shared" si="82"/>
        <v>Prediabetes</v>
      </c>
      <c r="N1780" t="str">
        <f>PROPER('Medical Examinations'!D1778)</f>
        <v>Yes</v>
      </c>
      <c r="O1780" t="s">
        <v>2380</v>
      </c>
      <c r="P1780" t="s">
        <v>2380</v>
      </c>
      <c r="Q1780">
        <v>1</v>
      </c>
      <c r="R1780" t="str">
        <f>PROPER('Answer Data Cleaning'!AA1780)</f>
        <v>No</v>
      </c>
      <c r="T1780" t="s">
        <v>1809</v>
      </c>
      <c r="U1780" s="24" t="str">
        <f>TEXT(_xlfn.CONCAT('Answer Data Cleaning'!M1780,"-",'Answer Data Cleaning'!L1780,"-",'Answer Data Cleaning'!K1780),"DD-MMM-YYYY")</f>
        <v>26-Jul-1970</v>
      </c>
      <c r="V1780">
        <f t="shared" si="83"/>
        <v>52</v>
      </c>
      <c r="W1780">
        <v>0</v>
      </c>
      <c r="X1780" s="22">
        <v>17584.72</v>
      </c>
      <c r="Y1780" t="s">
        <v>16</v>
      </c>
      <c r="Z1780" t="s">
        <v>12</v>
      </c>
      <c r="AA1780" t="s">
        <v>23</v>
      </c>
    </row>
    <row r="1781" spans="2:27" ht="15.5" x14ac:dyDescent="0.35">
      <c r="B1781" s="1" t="s">
        <v>592</v>
      </c>
      <c r="C1781" s="1" t="s">
        <v>4162</v>
      </c>
      <c r="D1781" t="s">
        <v>4734</v>
      </c>
      <c r="E1781" t="s">
        <v>7588</v>
      </c>
      <c r="F1781" t="s">
        <v>6592</v>
      </c>
      <c r="I1781" t="s">
        <v>592</v>
      </c>
      <c r="J1781">
        <v>24.24</v>
      </c>
      <c r="K1781" t="str">
        <f t="shared" si="81"/>
        <v>Normal Weight</v>
      </c>
      <c r="L1781">
        <v>6.15</v>
      </c>
      <c r="M1781" t="str">
        <f t="shared" si="82"/>
        <v>Prediabetes</v>
      </c>
      <c r="N1781" t="str">
        <f>PROPER('Medical Examinations'!D1779)</f>
        <v>No</v>
      </c>
      <c r="O1781" t="s">
        <v>2380</v>
      </c>
      <c r="P1781" t="s">
        <v>2380</v>
      </c>
      <c r="Q1781" s="20">
        <v>0</v>
      </c>
      <c r="R1781" t="str">
        <f>PROPER('Answer Data Cleaning'!AA1781)</f>
        <v>No</v>
      </c>
      <c r="T1781" t="s">
        <v>1810</v>
      </c>
      <c r="U1781" s="24" t="str">
        <f>TEXT(_xlfn.CONCAT('Answer Data Cleaning'!M1781,"-",'Answer Data Cleaning'!L1781,"-",'Answer Data Cleaning'!K1781),"DD-MMM-YYYY")</f>
        <v>25-Oct-1990</v>
      </c>
      <c r="V1781">
        <f t="shared" si="83"/>
        <v>32</v>
      </c>
      <c r="W1781">
        <v>1</v>
      </c>
      <c r="X1781" s="22">
        <v>17626.240000000002</v>
      </c>
      <c r="Y1781" t="s">
        <v>16</v>
      </c>
      <c r="Z1781" t="s">
        <v>12</v>
      </c>
      <c r="AA1781" t="s">
        <v>13</v>
      </c>
    </row>
    <row r="1782" spans="2:27" ht="15.5" x14ac:dyDescent="0.35">
      <c r="B1782" s="1" t="s">
        <v>591</v>
      </c>
      <c r="C1782" s="1" t="s">
        <v>4163</v>
      </c>
      <c r="D1782" t="s">
        <v>4737</v>
      </c>
      <c r="E1782" t="s">
        <v>7590</v>
      </c>
      <c r="F1782" t="s">
        <v>7589</v>
      </c>
      <c r="G1782" t="s">
        <v>6012</v>
      </c>
      <c r="I1782" t="s">
        <v>591</v>
      </c>
      <c r="J1782">
        <v>35.75</v>
      </c>
      <c r="K1782" t="str">
        <f t="shared" si="81"/>
        <v>Obesity</v>
      </c>
      <c r="L1782">
        <v>5.07</v>
      </c>
      <c r="M1782" t="str">
        <f t="shared" si="82"/>
        <v>Normal</v>
      </c>
      <c r="N1782" t="str">
        <f>PROPER('Medical Examinations'!D1780)</f>
        <v>No</v>
      </c>
      <c r="O1782" t="s">
        <v>2380</v>
      </c>
      <c r="P1782" t="s">
        <v>2380</v>
      </c>
      <c r="Q1782" s="20">
        <v>0</v>
      </c>
      <c r="R1782" t="str">
        <f>PROPER('Answer Data Cleaning'!AA1782)</f>
        <v>No</v>
      </c>
      <c r="T1782" t="s">
        <v>1811</v>
      </c>
      <c r="U1782" s="24" t="str">
        <f>TEXT(_xlfn.CONCAT('Answer Data Cleaning'!M1782,"-",'Answer Data Cleaning'!L1782,"-",'Answer Data Cleaning'!K1782),"DD-MMM-YYYY")</f>
        <v>01-Jul-1994</v>
      </c>
      <c r="V1782">
        <f t="shared" si="83"/>
        <v>28</v>
      </c>
      <c r="W1782">
        <v>3</v>
      </c>
      <c r="X1782" s="22">
        <v>17663.14</v>
      </c>
      <c r="Y1782" t="s">
        <v>16</v>
      </c>
      <c r="Z1782" t="s">
        <v>12</v>
      </c>
      <c r="AA1782" t="s">
        <v>13</v>
      </c>
    </row>
    <row r="1783" spans="2:27" ht="15.5" x14ac:dyDescent="0.35">
      <c r="B1783" s="1" t="s">
        <v>590</v>
      </c>
      <c r="C1783" s="1" t="s">
        <v>4164</v>
      </c>
      <c r="D1783" t="s">
        <v>4734</v>
      </c>
      <c r="E1783" t="s">
        <v>6124</v>
      </c>
      <c r="F1783" t="s">
        <v>7591</v>
      </c>
      <c r="I1783" t="s">
        <v>590</v>
      </c>
      <c r="J1783">
        <v>29.92</v>
      </c>
      <c r="K1783" t="str">
        <f t="shared" si="81"/>
        <v>Overweight</v>
      </c>
      <c r="L1783">
        <v>10.97</v>
      </c>
      <c r="M1783" t="str">
        <f t="shared" si="82"/>
        <v>Diabetes</v>
      </c>
      <c r="N1783" t="str">
        <f>PROPER('Medical Examinations'!D1781)</f>
        <v>Yes</v>
      </c>
      <c r="O1783" t="s">
        <v>2380</v>
      </c>
      <c r="P1783" t="s">
        <v>2380</v>
      </c>
      <c r="Q1783">
        <v>1</v>
      </c>
      <c r="R1783" t="str">
        <f>PROPER('Answer Data Cleaning'!AA1783)</f>
        <v>No</v>
      </c>
      <c r="T1783" t="s">
        <v>1812</v>
      </c>
      <c r="U1783" s="24" t="str">
        <f>TEXT(_xlfn.CONCAT('Answer Data Cleaning'!M1783,"-",'Answer Data Cleaning'!L1783,"-",'Answer Data Cleaning'!K1783),"DD-MMM-YYYY")</f>
        <v>14-Jul-2003</v>
      </c>
      <c r="V1783">
        <f t="shared" si="83"/>
        <v>19</v>
      </c>
      <c r="W1783">
        <v>0</v>
      </c>
      <c r="X1783" s="22">
        <v>17748.509999999998</v>
      </c>
      <c r="Y1783" t="s">
        <v>16</v>
      </c>
      <c r="Z1783" t="s">
        <v>16</v>
      </c>
      <c r="AA1783" t="s">
        <v>23</v>
      </c>
    </row>
    <row r="1784" spans="2:27" ht="15.5" x14ac:dyDescent="0.35">
      <c r="B1784" s="1" t="s">
        <v>589</v>
      </c>
      <c r="C1784" s="1" t="s">
        <v>4165</v>
      </c>
      <c r="D1784" t="s">
        <v>4734</v>
      </c>
      <c r="E1784" t="s">
        <v>6242</v>
      </c>
      <c r="F1784" t="s">
        <v>7592</v>
      </c>
      <c r="I1784" t="s">
        <v>589</v>
      </c>
      <c r="J1784">
        <v>26.2</v>
      </c>
      <c r="K1784" t="str">
        <f t="shared" si="81"/>
        <v>Overweight</v>
      </c>
      <c r="L1784">
        <v>10.93</v>
      </c>
      <c r="M1784" t="str">
        <f t="shared" si="82"/>
        <v>Diabetes</v>
      </c>
      <c r="N1784" t="str">
        <f>PROPER('Medical Examinations'!D1782)</f>
        <v>Yes</v>
      </c>
      <c r="O1784" t="s">
        <v>2380</v>
      </c>
      <c r="P1784" t="s">
        <v>2380</v>
      </c>
      <c r="Q1784">
        <v>1</v>
      </c>
      <c r="R1784" t="str">
        <f>PROPER('Answer Data Cleaning'!AA1784)</f>
        <v>No</v>
      </c>
      <c r="T1784" t="s">
        <v>1813</v>
      </c>
      <c r="U1784" s="24" t="str">
        <f>TEXT(_xlfn.CONCAT('Answer Data Cleaning'!M1784,"-",'Answer Data Cleaning'!L1784,"-",'Answer Data Cleaning'!K1784),"DD-MMM-YYYY")</f>
        <v>21-Jun-1966</v>
      </c>
      <c r="V1784">
        <f t="shared" si="83"/>
        <v>56</v>
      </c>
      <c r="W1784">
        <v>0</v>
      </c>
      <c r="X1784" s="22">
        <v>17777.73</v>
      </c>
      <c r="Y1784" t="s">
        <v>16</v>
      </c>
      <c r="Z1784" t="s">
        <v>12</v>
      </c>
      <c r="AA1784" t="s">
        <v>23</v>
      </c>
    </row>
    <row r="1785" spans="2:27" ht="15.5" x14ac:dyDescent="0.35">
      <c r="B1785" s="1" t="s">
        <v>588</v>
      </c>
      <c r="C1785" s="1" t="s">
        <v>4166</v>
      </c>
      <c r="D1785" t="s">
        <v>4737</v>
      </c>
      <c r="E1785" t="s">
        <v>7593</v>
      </c>
      <c r="F1785" t="s">
        <v>7347</v>
      </c>
      <c r="I1785" t="s">
        <v>588</v>
      </c>
      <c r="J1785">
        <v>26.695</v>
      </c>
      <c r="K1785" t="str">
        <f t="shared" si="81"/>
        <v>Overweight</v>
      </c>
      <c r="L1785">
        <v>4.21</v>
      </c>
      <c r="M1785" t="str">
        <f t="shared" si="82"/>
        <v>Normal</v>
      </c>
      <c r="N1785" t="str">
        <f>PROPER('Medical Examinations'!D1783)</f>
        <v>Yes</v>
      </c>
      <c r="O1785" t="s">
        <v>2380</v>
      </c>
      <c r="P1785" t="s">
        <v>2383</v>
      </c>
      <c r="Q1785">
        <v>1</v>
      </c>
      <c r="R1785" t="str">
        <f>PROPER('Answer Data Cleaning'!AA1785)</f>
        <v>No</v>
      </c>
      <c r="T1785" t="s">
        <v>1814</v>
      </c>
      <c r="U1785" s="24" t="str">
        <f>TEXT(_xlfn.CONCAT('Answer Data Cleaning'!M1785,"-",'Answer Data Cleaning'!L1785,"-",'Answer Data Cleaning'!K1785),"DD-MMM-YYYY")</f>
        <v>10-Oct-1979</v>
      </c>
      <c r="V1785">
        <f t="shared" si="83"/>
        <v>43</v>
      </c>
      <c r="W1785">
        <v>2</v>
      </c>
      <c r="X1785" s="22">
        <v>17779.939999999999</v>
      </c>
      <c r="Y1785" t="s">
        <v>16</v>
      </c>
      <c r="Z1785" t="s">
        <v>11</v>
      </c>
      <c r="AA1785" t="s">
        <v>23</v>
      </c>
    </row>
    <row r="1786" spans="2:27" ht="15.5" x14ac:dyDescent="0.35">
      <c r="B1786" s="1" t="s">
        <v>587</v>
      </c>
      <c r="C1786" s="1" t="s">
        <v>4167</v>
      </c>
      <c r="D1786" t="s">
        <v>4734</v>
      </c>
      <c r="E1786" t="s">
        <v>7594</v>
      </c>
      <c r="F1786" t="s">
        <v>4785</v>
      </c>
      <c r="I1786" t="s">
        <v>587</v>
      </c>
      <c r="J1786">
        <v>23.16</v>
      </c>
      <c r="K1786" t="str">
        <f t="shared" si="81"/>
        <v>Normal Weight</v>
      </c>
      <c r="L1786">
        <v>5.5</v>
      </c>
      <c r="M1786" t="str">
        <f t="shared" si="82"/>
        <v>Normal</v>
      </c>
      <c r="N1786" t="str">
        <f>PROPER('Medical Examinations'!D1784)</f>
        <v>No</v>
      </c>
      <c r="O1786" t="s">
        <v>2380</v>
      </c>
      <c r="P1786" t="s">
        <v>2380</v>
      </c>
      <c r="Q1786" s="20">
        <v>0</v>
      </c>
      <c r="R1786" t="str">
        <f>PROPER('Answer Data Cleaning'!AA1786)</f>
        <v>No</v>
      </c>
      <c r="T1786" t="s">
        <v>1815</v>
      </c>
      <c r="U1786" s="24" t="str">
        <f>TEXT(_xlfn.CONCAT('Answer Data Cleaning'!M1786,"-",'Answer Data Cleaning'!L1786,"-",'Answer Data Cleaning'!K1786),"DD-MMM-YYYY")</f>
        <v>08-Dec-1963</v>
      </c>
      <c r="V1786">
        <f t="shared" si="83"/>
        <v>59</v>
      </c>
      <c r="W1786">
        <v>0</v>
      </c>
      <c r="X1786" s="22">
        <v>17832.599999999999</v>
      </c>
      <c r="Y1786" t="s">
        <v>16</v>
      </c>
      <c r="Z1786" t="s">
        <v>11</v>
      </c>
      <c r="AA1786" t="s">
        <v>23</v>
      </c>
    </row>
    <row r="1787" spans="2:27" ht="15.5" x14ac:dyDescent="0.35">
      <c r="B1787" s="1" t="s">
        <v>586</v>
      </c>
      <c r="C1787" s="1" t="s">
        <v>4168</v>
      </c>
      <c r="D1787" t="s">
        <v>4737</v>
      </c>
      <c r="E1787" t="s">
        <v>6110</v>
      </c>
      <c r="F1787" t="s">
        <v>5777</v>
      </c>
      <c r="I1787" t="s">
        <v>586</v>
      </c>
      <c r="J1787">
        <v>32.585000000000001</v>
      </c>
      <c r="K1787" t="str">
        <f t="shared" si="81"/>
        <v>Obesity</v>
      </c>
      <c r="L1787">
        <v>4.93</v>
      </c>
      <c r="M1787" t="str">
        <f t="shared" si="82"/>
        <v>Normal</v>
      </c>
      <c r="N1787" t="str">
        <f>PROPER('Medical Examinations'!D1785)</f>
        <v>Yes</v>
      </c>
      <c r="O1787" t="s">
        <v>2380</v>
      </c>
      <c r="P1787" t="s">
        <v>2380</v>
      </c>
      <c r="Q1787">
        <v>1</v>
      </c>
      <c r="R1787" t="str">
        <f>PROPER('Answer Data Cleaning'!AA1787)</f>
        <v>No</v>
      </c>
      <c r="T1787" t="s">
        <v>1816</v>
      </c>
      <c r="U1787" s="24" t="str">
        <f>TEXT(_xlfn.CONCAT('Answer Data Cleaning'!M1787,"-",'Answer Data Cleaning'!L1787,"-",'Answer Data Cleaning'!K1787),"DD-MMM-YYYY")</f>
        <v>12-Dec-1976</v>
      </c>
      <c r="V1787">
        <f t="shared" si="83"/>
        <v>46</v>
      </c>
      <c r="W1787">
        <v>2</v>
      </c>
      <c r="X1787" s="22">
        <v>17862.919999999998</v>
      </c>
      <c r="Y1787" t="s">
        <v>16</v>
      </c>
      <c r="Z1787" t="s">
        <v>11</v>
      </c>
      <c r="AA1787" t="s">
        <v>23</v>
      </c>
    </row>
    <row r="1788" spans="2:27" ht="15.5" x14ac:dyDescent="0.35">
      <c r="B1788" s="1" t="s">
        <v>585</v>
      </c>
      <c r="C1788" s="1" t="s">
        <v>4169</v>
      </c>
      <c r="D1788" t="s">
        <v>4737</v>
      </c>
      <c r="E1788" t="s">
        <v>7596</v>
      </c>
      <c r="F1788" t="s">
        <v>7595</v>
      </c>
      <c r="I1788" t="s">
        <v>585</v>
      </c>
      <c r="J1788">
        <v>33.97</v>
      </c>
      <c r="K1788" t="str">
        <f t="shared" si="81"/>
        <v>Obesity</v>
      </c>
      <c r="L1788">
        <v>5.6</v>
      </c>
      <c r="M1788" t="str">
        <f t="shared" si="82"/>
        <v>Normal</v>
      </c>
      <c r="N1788" t="str">
        <f>PROPER('Medical Examinations'!D1786)</f>
        <v>Yes</v>
      </c>
      <c r="O1788" t="s">
        <v>2380</v>
      </c>
      <c r="P1788" t="s">
        <v>2380</v>
      </c>
      <c r="Q1788" s="20">
        <v>0</v>
      </c>
      <c r="R1788" t="str">
        <f>PROPER('Answer Data Cleaning'!AA1788)</f>
        <v>No</v>
      </c>
      <c r="T1788" t="s">
        <v>1817</v>
      </c>
      <c r="U1788" s="24" t="str">
        <f>TEXT(_xlfn.CONCAT('Answer Data Cleaning'!M1788,"-",'Answer Data Cleaning'!L1788,"-",'Answer Data Cleaning'!K1788),"DD-MMM-YYYY")</f>
        <v>26-Aug-1997</v>
      </c>
      <c r="V1788">
        <f t="shared" si="83"/>
        <v>25</v>
      </c>
      <c r="W1788">
        <v>0</v>
      </c>
      <c r="X1788" s="22">
        <v>17878.900000000001</v>
      </c>
      <c r="Y1788" t="s">
        <v>16</v>
      </c>
      <c r="Z1788" t="s">
        <v>11</v>
      </c>
      <c r="AA1788" t="s">
        <v>247</v>
      </c>
    </row>
    <row r="1789" spans="2:27" ht="15.5" x14ac:dyDescent="0.35">
      <c r="B1789" s="1" t="s">
        <v>584</v>
      </c>
      <c r="C1789" s="1" t="s">
        <v>4170</v>
      </c>
      <c r="D1789" t="s">
        <v>4737</v>
      </c>
      <c r="E1789" t="s">
        <v>4774</v>
      </c>
      <c r="F1789" t="s">
        <v>7597</v>
      </c>
      <c r="I1789" t="s">
        <v>584</v>
      </c>
      <c r="J1789">
        <v>16.57</v>
      </c>
      <c r="K1789" t="str">
        <f t="shared" si="81"/>
        <v>Underweight</v>
      </c>
      <c r="L1789">
        <v>9.99</v>
      </c>
      <c r="M1789" t="str">
        <f t="shared" si="82"/>
        <v>Diabetes</v>
      </c>
      <c r="N1789" t="str">
        <f>PROPER('Medical Examinations'!D1787)</f>
        <v>No</v>
      </c>
      <c r="O1789" t="s">
        <v>2380</v>
      </c>
      <c r="P1789" t="s">
        <v>2380</v>
      </c>
      <c r="Q1789" s="20">
        <v>0</v>
      </c>
      <c r="R1789" t="str">
        <f>PROPER('Answer Data Cleaning'!AA1789)</f>
        <v>No</v>
      </c>
      <c r="T1789" t="s">
        <v>1818</v>
      </c>
      <c r="U1789" s="24" t="str">
        <f>TEXT(_xlfn.CONCAT('Answer Data Cleaning'!M1789,"-",'Answer Data Cleaning'!L1789,"-",'Answer Data Cleaning'!K1789),"DD-MMM-YYYY")</f>
        <v>12-Nov-1979</v>
      </c>
      <c r="V1789">
        <f t="shared" si="83"/>
        <v>43</v>
      </c>
      <c r="W1789">
        <v>2</v>
      </c>
      <c r="X1789" s="22">
        <v>17882.669999999998</v>
      </c>
      <c r="Y1789" t="s">
        <v>16</v>
      </c>
      <c r="Z1789" t="s">
        <v>12</v>
      </c>
      <c r="AA1789" t="s">
        <v>23</v>
      </c>
    </row>
    <row r="1790" spans="2:27" ht="15.5" x14ac:dyDescent="0.35">
      <c r="B1790" s="1" t="s">
        <v>583</v>
      </c>
      <c r="C1790" s="1" t="s">
        <v>4171</v>
      </c>
      <c r="D1790" t="s">
        <v>4737</v>
      </c>
      <c r="E1790" t="s">
        <v>7599</v>
      </c>
      <c r="F1790" t="s">
        <v>7598</v>
      </c>
      <c r="I1790" t="s">
        <v>583</v>
      </c>
      <c r="J1790">
        <v>17.55</v>
      </c>
      <c r="K1790" t="str">
        <f t="shared" si="81"/>
        <v>Underweight</v>
      </c>
      <c r="L1790">
        <v>5.93</v>
      </c>
      <c r="M1790" t="str">
        <f t="shared" si="82"/>
        <v>Prediabetes</v>
      </c>
      <c r="N1790" t="str">
        <f>PROPER('Medical Examinations'!D1788)</f>
        <v>No</v>
      </c>
      <c r="O1790" t="s">
        <v>2380</v>
      </c>
      <c r="P1790" t="s">
        <v>2383</v>
      </c>
      <c r="Q1790">
        <v>1</v>
      </c>
      <c r="R1790" t="str">
        <f>PROPER('Answer Data Cleaning'!AA1790)</f>
        <v>No</v>
      </c>
      <c r="T1790" t="s">
        <v>1819</v>
      </c>
      <c r="U1790" s="24" t="str">
        <f>TEXT(_xlfn.CONCAT('Answer Data Cleaning'!M1790,"-",'Answer Data Cleaning'!L1790,"-",'Answer Data Cleaning'!K1790),"DD-MMM-YYYY")</f>
        <v>04-Dec-1989</v>
      </c>
      <c r="V1790">
        <f t="shared" si="83"/>
        <v>33</v>
      </c>
      <c r="W1790">
        <v>0</v>
      </c>
      <c r="X1790" s="22">
        <v>17904.53</v>
      </c>
      <c r="Y1790" t="s">
        <v>16</v>
      </c>
      <c r="Z1790" t="s">
        <v>11</v>
      </c>
      <c r="AA1790" t="s">
        <v>356</v>
      </c>
    </row>
    <row r="1791" spans="2:27" ht="15.5" x14ac:dyDescent="0.35">
      <c r="B1791" s="1" t="s">
        <v>582</v>
      </c>
      <c r="C1791" s="1" t="s">
        <v>4172</v>
      </c>
      <c r="D1791" t="s">
        <v>4737</v>
      </c>
      <c r="E1791" t="s">
        <v>7600</v>
      </c>
      <c r="F1791" t="s">
        <v>6626</v>
      </c>
      <c r="I1791" t="s">
        <v>582</v>
      </c>
      <c r="J1791">
        <v>29.41</v>
      </c>
      <c r="K1791" t="str">
        <f t="shared" si="81"/>
        <v>Overweight</v>
      </c>
      <c r="L1791">
        <v>6.29</v>
      </c>
      <c r="M1791" t="str">
        <f t="shared" si="82"/>
        <v>Prediabetes</v>
      </c>
      <c r="N1791" t="str">
        <f>PROPER('Medical Examinations'!D1789)</f>
        <v>Yes</v>
      </c>
      <c r="O1791" t="s">
        <v>2380</v>
      </c>
      <c r="P1791" t="s">
        <v>2380</v>
      </c>
      <c r="Q1791">
        <v>1</v>
      </c>
      <c r="R1791" t="str">
        <f>PROPER('Answer Data Cleaning'!AA1791)</f>
        <v>No</v>
      </c>
      <c r="T1791" t="s">
        <v>1820</v>
      </c>
      <c r="U1791" s="24" t="str">
        <f>TEXT(_xlfn.CONCAT('Answer Data Cleaning'!M1791,"-",'Answer Data Cleaning'!L1791,"-",'Answer Data Cleaning'!K1791),"DD-MMM-YYYY")</f>
        <v>17-Oct-1977</v>
      </c>
      <c r="V1791">
        <f t="shared" si="83"/>
        <v>45</v>
      </c>
      <c r="W1791">
        <v>0</v>
      </c>
      <c r="X1791" s="22">
        <v>17929.3</v>
      </c>
      <c r="Y1791" t="s">
        <v>16</v>
      </c>
      <c r="Z1791" t="s">
        <v>11</v>
      </c>
      <c r="AA1791" t="s">
        <v>13</v>
      </c>
    </row>
    <row r="1792" spans="2:27" ht="15.5" x14ac:dyDescent="0.35">
      <c r="B1792" s="1" t="s">
        <v>581</v>
      </c>
      <c r="C1792" s="1" t="s">
        <v>4173</v>
      </c>
      <c r="D1792" t="s">
        <v>4737</v>
      </c>
      <c r="E1792" t="s">
        <v>4748</v>
      </c>
      <c r="F1792" t="s">
        <v>7601</v>
      </c>
      <c r="I1792" t="s">
        <v>581</v>
      </c>
      <c r="J1792">
        <v>17.91</v>
      </c>
      <c r="K1792" t="str">
        <f t="shared" si="81"/>
        <v>Underweight</v>
      </c>
      <c r="L1792">
        <v>5.65</v>
      </c>
      <c r="M1792" t="str">
        <f t="shared" si="82"/>
        <v>Normal</v>
      </c>
      <c r="N1792" t="str">
        <f>PROPER('Medical Examinations'!D1790)</f>
        <v>No</v>
      </c>
      <c r="O1792" t="s">
        <v>2380</v>
      </c>
      <c r="P1792" t="s">
        <v>2380</v>
      </c>
      <c r="Q1792">
        <v>1</v>
      </c>
      <c r="R1792" t="str">
        <f>PROPER('Answer Data Cleaning'!AA1792)</f>
        <v>No</v>
      </c>
      <c r="T1792" t="s">
        <v>1821</v>
      </c>
      <c r="U1792" s="24" t="str">
        <f>TEXT(_xlfn.CONCAT('Answer Data Cleaning'!M1792,"-",'Answer Data Cleaning'!L1792,"-",'Answer Data Cleaning'!K1792),"DD-MMM-YYYY")</f>
        <v>28-Sep-2001</v>
      </c>
      <c r="V1792">
        <f t="shared" si="83"/>
        <v>21</v>
      </c>
      <c r="W1792">
        <v>4</v>
      </c>
      <c r="X1792" s="22">
        <v>17942.11</v>
      </c>
      <c r="Y1792" t="s">
        <v>16</v>
      </c>
      <c r="Z1792" t="s">
        <v>11</v>
      </c>
      <c r="AA1792" t="s">
        <v>42</v>
      </c>
    </row>
    <row r="1793" spans="2:27" ht="15.5" x14ac:dyDescent="0.35">
      <c r="B1793" s="1" t="s">
        <v>580</v>
      </c>
      <c r="C1793" s="1" t="s">
        <v>4174</v>
      </c>
      <c r="D1793" t="s">
        <v>4737</v>
      </c>
      <c r="E1793" t="s">
        <v>7603</v>
      </c>
      <c r="F1793" t="s">
        <v>7602</v>
      </c>
      <c r="I1793" t="s">
        <v>580</v>
      </c>
      <c r="J1793">
        <v>31.57</v>
      </c>
      <c r="K1793" t="str">
        <f t="shared" si="81"/>
        <v>Obesity</v>
      </c>
      <c r="L1793">
        <v>6.15</v>
      </c>
      <c r="M1793" t="str">
        <f t="shared" si="82"/>
        <v>Prediabetes</v>
      </c>
      <c r="N1793" t="str">
        <f>PROPER('Medical Examinations'!D1791)</f>
        <v>No</v>
      </c>
      <c r="O1793" t="s">
        <v>2380</v>
      </c>
      <c r="P1793" t="s">
        <v>2380</v>
      </c>
      <c r="Q1793">
        <v>1</v>
      </c>
      <c r="R1793" t="str">
        <f>PROPER('Answer Data Cleaning'!AA1793)</f>
        <v>No</v>
      </c>
      <c r="T1793" t="s">
        <v>1822</v>
      </c>
      <c r="U1793" s="24" t="str">
        <f>TEXT(_xlfn.CONCAT('Answer Data Cleaning'!M1793,"-",'Answer Data Cleaning'!L1793,"-",'Answer Data Cleaning'!K1793),"DD-MMM-YYYY")</f>
        <v>27-Jun-1975</v>
      </c>
      <c r="V1793">
        <f t="shared" si="83"/>
        <v>47</v>
      </c>
      <c r="W1793">
        <v>1</v>
      </c>
      <c r="X1793" s="22">
        <v>18031.16</v>
      </c>
      <c r="Y1793" t="s">
        <v>16</v>
      </c>
      <c r="Z1793" t="s">
        <v>12</v>
      </c>
      <c r="AA1793" t="s">
        <v>249</v>
      </c>
    </row>
    <row r="1794" spans="2:27" ht="15.5" x14ac:dyDescent="0.35">
      <c r="B1794" s="1" t="s">
        <v>579</v>
      </c>
      <c r="C1794" s="1" t="s">
        <v>4175</v>
      </c>
      <c r="D1794" t="s">
        <v>4737</v>
      </c>
      <c r="E1794" t="s">
        <v>7604</v>
      </c>
      <c r="F1794" t="s">
        <v>5484</v>
      </c>
      <c r="G1794" t="s">
        <v>6012</v>
      </c>
      <c r="I1794" t="s">
        <v>579</v>
      </c>
      <c r="J1794">
        <v>33.18</v>
      </c>
      <c r="K1794" t="str">
        <f t="shared" si="81"/>
        <v>Obesity</v>
      </c>
      <c r="L1794">
        <v>5.22</v>
      </c>
      <c r="M1794" t="str">
        <f t="shared" si="82"/>
        <v>Normal</v>
      </c>
      <c r="N1794" t="str">
        <f>PROPER('Medical Examinations'!D1792)</f>
        <v>No</v>
      </c>
      <c r="O1794" t="s">
        <v>2382</v>
      </c>
      <c r="P1794" t="s">
        <v>2380</v>
      </c>
      <c r="Q1794">
        <v>1</v>
      </c>
      <c r="R1794" t="str">
        <f>PROPER('Answer Data Cleaning'!AA1794)</f>
        <v>No</v>
      </c>
      <c r="T1794" t="s">
        <v>1823</v>
      </c>
      <c r="U1794" s="24" t="str">
        <f>TEXT(_xlfn.CONCAT('Answer Data Cleaning'!M1794,"-",'Answer Data Cleaning'!L1794,"-",'Answer Data Cleaning'!K1794),"DD-MMM-YYYY")</f>
        <v>17-Oct-1965</v>
      </c>
      <c r="V1794">
        <f t="shared" si="83"/>
        <v>57</v>
      </c>
      <c r="W1794">
        <v>0</v>
      </c>
      <c r="X1794" s="22">
        <v>18031.189999999999</v>
      </c>
      <c r="Y1794" t="s">
        <v>16</v>
      </c>
      <c r="Z1794" t="s">
        <v>11</v>
      </c>
      <c r="AA1794" t="s">
        <v>23</v>
      </c>
    </row>
    <row r="1795" spans="2:27" ht="15.5" x14ac:dyDescent="0.35">
      <c r="B1795" s="1" t="s">
        <v>578</v>
      </c>
      <c r="C1795" s="1" t="s">
        <v>4176</v>
      </c>
      <c r="D1795" t="s">
        <v>4734</v>
      </c>
      <c r="E1795" t="s">
        <v>5106</v>
      </c>
      <c r="F1795" t="s">
        <v>7605</v>
      </c>
      <c r="I1795" t="s">
        <v>578</v>
      </c>
      <c r="J1795">
        <v>37</v>
      </c>
      <c r="K1795" t="str">
        <f t="shared" si="81"/>
        <v>Obesity</v>
      </c>
      <c r="L1795">
        <v>11.66</v>
      </c>
      <c r="M1795" t="str">
        <f t="shared" si="82"/>
        <v>Diabetes</v>
      </c>
      <c r="N1795" t="str">
        <f>PROPER('Medical Examinations'!D1793)</f>
        <v>No</v>
      </c>
      <c r="O1795" t="s">
        <v>2380</v>
      </c>
      <c r="P1795" t="s">
        <v>2380</v>
      </c>
      <c r="Q1795" s="20">
        <v>0</v>
      </c>
      <c r="R1795" t="str">
        <f>PROPER('Answer Data Cleaning'!AA1795)</f>
        <v>No</v>
      </c>
      <c r="T1795" t="s">
        <v>1824</v>
      </c>
      <c r="U1795" s="24" t="str">
        <f>TEXT(_xlfn.CONCAT('Answer Data Cleaning'!M1795,"-",'Answer Data Cleaning'!L1795,"-",'Answer Data Cleaning'!K1795),"DD-MMM-YYYY")</f>
        <v>24-Oct-1999</v>
      </c>
      <c r="V1795">
        <f t="shared" si="83"/>
        <v>23</v>
      </c>
      <c r="W1795">
        <v>0</v>
      </c>
      <c r="X1795" s="22">
        <v>18033.97</v>
      </c>
      <c r="Y1795" t="s">
        <v>16</v>
      </c>
      <c r="Z1795" t="s">
        <v>16</v>
      </c>
      <c r="AA1795" t="s">
        <v>23</v>
      </c>
    </row>
    <row r="1796" spans="2:27" ht="15.5" x14ac:dyDescent="0.35">
      <c r="B1796" s="1" t="s">
        <v>577</v>
      </c>
      <c r="C1796" s="1" t="s">
        <v>4177</v>
      </c>
      <c r="D1796" t="s">
        <v>4737</v>
      </c>
      <c r="E1796" t="s">
        <v>5031</v>
      </c>
      <c r="F1796" t="s">
        <v>7606</v>
      </c>
      <c r="I1796" t="s">
        <v>577</v>
      </c>
      <c r="J1796">
        <v>18.905000000000001</v>
      </c>
      <c r="K1796" t="str">
        <f t="shared" ref="K1796:K1859" si="84">IF(J1796&lt;18.5,"Underweight",IF(J1796&lt;25,"Normal Weight",IF(J1796&lt;30,"Overweight","Obesity")))</f>
        <v>Normal Weight</v>
      </c>
      <c r="L1796">
        <v>4.91</v>
      </c>
      <c r="M1796" t="str">
        <f t="shared" ref="M1796:M1859" si="85">IF(L1796&lt;5.7,"Normal",IF(L1796&lt;6.5,"Prediabetes","Diabetes"))</f>
        <v>Normal</v>
      </c>
      <c r="N1796" t="str">
        <f>PROPER('Medical Examinations'!D1794)</f>
        <v>Yes</v>
      </c>
      <c r="O1796" t="s">
        <v>2380</v>
      </c>
      <c r="P1796" t="s">
        <v>2380</v>
      </c>
      <c r="Q1796">
        <v>1</v>
      </c>
      <c r="R1796" t="str">
        <f>PROPER('Answer Data Cleaning'!AA1796)</f>
        <v>No</v>
      </c>
      <c r="T1796" t="s">
        <v>1825</v>
      </c>
      <c r="U1796" s="24" t="str">
        <f>TEXT(_xlfn.CONCAT('Answer Data Cleaning'!M1796,"-",'Answer Data Cleaning'!L1796,"-",'Answer Data Cleaning'!K1796),"DD-MMM-YYYY")</f>
        <v>12-Jul-1993</v>
      </c>
      <c r="V1796">
        <f t="shared" si="83"/>
        <v>29</v>
      </c>
      <c r="W1796">
        <v>2</v>
      </c>
      <c r="X1796" s="22">
        <v>18157.88</v>
      </c>
      <c r="Y1796" t="s">
        <v>16</v>
      </c>
      <c r="Z1796" t="s">
        <v>16</v>
      </c>
      <c r="AA1796" t="s">
        <v>23</v>
      </c>
    </row>
    <row r="1797" spans="2:27" ht="15.5" x14ac:dyDescent="0.35">
      <c r="B1797" s="1" t="s">
        <v>576</v>
      </c>
      <c r="C1797" s="1" t="s">
        <v>4178</v>
      </c>
      <c r="D1797" t="s">
        <v>4734</v>
      </c>
      <c r="E1797" t="s">
        <v>5897</v>
      </c>
      <c r="F1797" t="s">
        <v>7607</v>
      </c>
      <c r="I1797" t="s">
        <v>576</v>
      </c>
      <c r="J1797">
        <v>20.03</v>
      </c>
      <c r="K1797" t="str">
        <f t="shared" si="84"/>
        <v>Normal Weight</v>
      </c>
      <c r="L1797">
        <v>9.25</v>
      </c>
      <c r="M1797" t="str">
        <f t="shared" si="85"/>
        <v>Diabetes</v>
      </c>
      <c r="N1797" t="str">
        <f>PROPER('Medical Examinations'!D1795)</f>
        <v>Yes</v>
      </c>
      <c r="O1797" t="s">
        <v>2380</v>
      </c>
      <c r="P1797" t="s">
        <v>2380</v>
      </c>
      <c r="Q1797" s="20">
        <v>0</v>
      </c>
      <c r="R1797" t="str">
        <f>PROPER('Answer Data Cleaning'!AA1797)</f>
        <v>No</v>
      </c>
      <c r="T1797" t="s">
        <v>1826</v>
      </c>
      <c r="U1797" s="24" t="str">
        <f>TEXT(_xlfn.CONCAT('Answer Data Cleaning'!M1797,"-",'Answer Data Cleaning'!L1797,"-",'Answer Data Cleaning'!K1797),"DD-MMM-YYYY")</f>
        <v>04-Jul-1963</v>
      </c>
      <c r="V1797">
        <f t="shared" ref="V1797:V1860" si="86">DATEDIF(U1797,"08-jun-2023","y")</f>
        <v>59</v>
      </c>
      <c r="W1797">
        <v>0</v>
      </c>
      <c r="X1797" s="22">
        <v>18208.34</v>
      </c>
      <c r="Y1797" t="s">
        <v>16</v>
      </c>
      <c r="Z1797" t="s">
        <v>11</v>
      </c>
      <c r="AA1797" t="s">
        <v>535</v>
      </c>
    </row>
    <row r="1798" spans="2:27" ht="15.5" x14ac:dyDescent="0.35">
      <c r="B1798" s="1" t="s">
        <v>575</v>
      </c>
      <c r="C1798" s="1" t="s">
        <v>4179</v>
      </c>
      <c r="D1798" t="s">
        <v>4737</v>
      </c>
      <c r="E1798" t="s">
        <v>4807</v>
      </c>
      <c r="F1798" t="s">
        <v>7096</v>
      </c>
      <c r="I1798" t="s">
        <v>575</v>
      </c>
      <c r="J1798">
        <v>16.7</v>
      </c>
      <c r="K1798" t="str">
        <f t="shared" si="84"/>
        <v>Underweight</v>
      </c>
      <c r="L1798">
        <v>11.48</v>
      </c>
      <c r="M1798" t="str">
        <f t="shared" si="85"/>
        <v>Diabetes</v>
      </c>
      <c r="N1798" t="str">
        <f>PROPER('Medical Examinations'!D1796)</f>
        <v>No</v>
      </c>
      <c r="O1798" t="s">
        <v>2380</v>
      </c>
      <c r="P1798" t="s">
        <v>2380</v>
      </c>
      <c r="Q1798" s="20">
        <v>0</v>
      </c>
      <c r="R1798" t="str">
        <f>PROPER('Answer Data Cleaning'!AA1798)</f>
        <v>No</v>
      </c>
      <c r="T1798" t="s">
        <v>1827</v>
      </c>
      <c r="U1798" s="24" t="str">
        <f>TEXT(_xlfn.CONCAT('Answer Data Cleaning'!M1798,"-",'Answer Data Cleaning'!L1798,"-",'Answer Data Cleaning'!K1798),"DD-MMM-YYYY")</f>
        <v>15-Jun-1997</v>
      </c>
      <c r="V1798">
        <f t="shared" si="86"/>
        <v>25</v>
      </c>
      <c r="W1798">
        <v>1</v>
      </c>
      <c r="X1798" s="22">
        <v>18218.16</v>
      </c>
      <c r="Y1798" t="s">
        <v>16</v>
      </c>
      <c r="Z1798" t="s">
        <v>16</v>
      </c>
      <c r="AA1798" t="s">
        <v>13</v>
      </c>
    </row>
    <row r="1799" spans="2:27" ht="15.5" x14ac:dyDescent="0.35">
      <c r="B1799" s="1" t="s">
        <v>574</v>
      </c>
      <c r="C1799" s="1" t="s">
        <v>4180</v>
      </c>
      <c r="D1799" t="s">
        <v>4734</v>
      </c>
      <c r="E1799" t="s">
        <v>6647</v>
      </c>
      <c r="F1799" t="s">
        <v>7608</v>
      </c>
      <c r="I1799" t="s">
        <v>574</v>
      </c>
      <c r="J1799">
        <v>39.82</v>
      </c>
      <c r="K1799" t="str">
        <f t="shared" si="84"/>
        <v>Obesity</v>
      </c>
      <c r="L1799">
        <v>6.06</v>
      </c>
      <c r="M1799" t="str">
        <f t="shared" si="85"/>
        <v>Prediabetes</v>
      </c>
      <c r="N1799" t="str">
        <f>PROPER('Medical Examinations'!D1797)</f>
        <v>No</v>
      </c>
      <c r="O1799" t="s">
        <v>2380</v>
      </c>
      <c r="P1799" t="s">
        <v>2380</v>
      </c>
      <c r="Q1799" s="20">
        <v>0</v>
      </c>
      <c r="R1799" t="str">
        <f>PROPER('Answer Data Cleaning'!AA1799)</f>
        <v>No</v>
      </c>
      <c r="T1799" t="s">
        <v>1828</v>
      </c>
      <c r="U1799" s="24" t="str">
        <f>TEXT(_xlfn.CONCAT('Answer Data Cleaning'!M1799,"-",'Answer Data Cleaning'!L1799,"-",'Answer Data Cleaning'!K1799),"DD-MMM-YYYY")</f>
        <v>10-Sep-2004</v>
      </c>
      <c r="V1799">
        <f t="shared" si="86"/>
        <v>18</v>
      </c>
      <c r="W1799">
        <v>3</v>
      </c>
      <c r="X1799" s="22">
        <v>18223.45</v>
      </c>
      <c r="Y1799" t="s">
        <v>16</v>
      </c>
      <c r="Z1799" t="s">
        <v>12</v>
      </c>
      <c r="AA1799" t="s">
        <v>13</v>
      </c>
    </row>
    <row r="1800" spans="2:27" ht="15.5" x14ac:dyDescent="0.35">
      <c r="B1800" s="1" t="s">
        <v>573</v>
      </c>
      <c r="C1800" s="1" t="s">
        <v>4181</v>
      </c>
      <c r="D1800" t="s">
        <v>4737</v>
      </c>
      <c r="E1800" t="s">
        <v>7610</v>
      </c>
      <c r="F1800" t="s">
        <v>7609</v>
      </c>
      <c r="I1800" t="s">
        <v>573</v>
      </c>
      <c r="J1800">
        <v>22.04</v>
      </c>
      <c r="K1800" t="str">
        <f t="shared" si="84"/>
        <v>Normal Weight</v>
      </c>
      <c r="L1800">
        <v>5.86</v>
      </c>
      <c r="M1800" t="str">
        <f t="shared" si="85"/>
        <v>Prediabetes</v>
      </c>
      <c r="N1800" t="str">
        <f>PROPER('Medical Examinations'!D1798)</f>
        <v>No</v>
      </c>
      <c r="O1800" t="s">
        <v>2380</v>
      </c>
      <c r="P1800" t="s">
        <v>2380</v>
      </c>
      <c r="Q1800">
        <v>1</v>
      </c>
      <c r="R1800" t="str">
        <f>PROPER('Answer Data Cleaning'!AA1800)</f>
        <v>No</v>
      </c>
      <c r="T1800" t="s">
        <v>1829</v>
      </c>
      <c r="U1800" s="24" t="str">
        <f>TEXT(_xlfn.CONCAT('Answer Data Cleaning'!M1800,"-",'Answer Data Cleaning'!L1800,"-",'Answer Data Cleaning'!K1800),"DD-MMM-YYYY")</f>
        <v>03-Aug-1995</v>
      </c>
      <c r="V1800">
        <f t="shared" si="86"/>
        <v>27</v>
      </c>
      <c r="W1800">
        <v>0</v>
      </c>
      <c r="X1800" s="22">
        <v>18246.5</v>
      </c>
      <c r="Y1800" t="s">
        <v>16</v>
      </c>
      <c r="Z1800" t="s">
        <v>16</v>
      </c>
      <c r="AA1800" t="s">
        <v>13</v>
      </c>
    </row>
    <row r="1801" spans="2:27" ht="15.5" x14ac:dyDescent="0.35">
      <c r="B1801" s="1" t="s">
        <v>572</v>
      </c>
      <c r="C1801" s="1" t="s">
        <v>4182</v>
      </c>
      <c r="D1801" t="s">
        <v>4734</v>
      </c>
      <c r="E1801" t="s">
        <v>5994</v>
      </c>
      <c r="F1801" t="s">
        <v>7611</v>
      </c>
      <c r="I1801" t="s">
        <v>572</v>
      </c>
      <c r="J1801">
        <v>28.27</v>
      </c>
      <c r="K1801" t="str">
        <f t="shared" si="84"/>
        <v>Overweight</v>
      </c>
      <c r="L1801">
        <v>5.33</v>
      </c>
      <c r="M1801" t="str">
        <f t="shared" si="85"/>
        <v>Normal</v>
      </c>
      <c r="N1801" t="str">
        <f>PROPER('Medical Examinations'!D1799)</f>
        <v>No</v>
      </c>
      <c r="O1801" t="s">
        <v>2380</v>
      </c>
      <c r="P1801" t="s">
        <v>2380</v>
      </c>
      <c r="Q1801" s="20">
        <v>0</v>
      </c>
      <c r="R1801" t="str">
        <f>PROPER('Answer Data Cleaning'!AA1801)</f>
        <v>No</v>
      </c>
      <c r="T1801" t="s">
        <v>1830</v>
      </c>
      <c r="U1801" s="24" t="str">
        <f>TEXT(_xlfn.CONCAT('Answer Data Cleaning'!M1801,"-",'Answer Data Cleaning'!L1801,"-",'Answer Data Cleaning'!K1801),"DD-MMM-YYYY")</f>
        <v>25-Dec-1992</v>
      </c>
      <c r="V1801">
        <f t="shared" si="86"/>
        <v>30</v>
      </c>
      <c r="W1801">
        <v>3</v>
      </c>
      <c r="X1801" s="22">
        <v>18259.22</v>
      </c>
      <c r="Y1801" t="s">
        <v>16</v>
      </c>
      <c r="Z1801" t="s">
        <v>12</v>
      </c>
      <c r="AA1801" t="s">
        <v>42</v>
      </c>
    </row>
    <row r="1802" spans="2:27" ht="15.5" x14ac:dyDescent="0.35">
      <c r="B1802" s="1" t="s">
        <v>571</v>
      </c>
      <c r="C1802" s="1" t="s">
        <v>4183</v>
      </c>
      <c r="D1802" t="s">
        <v>4734</v>
      </c>
      <c r="E1802" t="s">
        <v>6751</v>
      </c>
      <c r="F1802" t="s">
        <v>5729</v>
      </c>
      <c r="I1802" t="s">
        <v>571</v>
      </c>
      <c r="J1802">
        <v>18.5</v>
      </c>
      <c r="K1802" t="str">
        <f t="shared" si="84"/>
        <v>Normal Weight</v>
      </c>
      <c r="L1802">
        <v>5.33</v>
      </c>
      <c r="M1802" t="str">
        <f t="shared" si="85"/>
        <v>Normal</v>
      </c>
      <c r="N1802" t="str">
        <f>PROPER('Medical Examinations'!D1800)</f>
        <v>No</v>
      </c>
      <c r="O1802" t="s">
        <v>2380</v>
      </c>
      <c r="P1802" t="s">
        <v>2380</v>
      </c>
      <c r="Q1802" s="20">
        <v>0</v>
      </c>
      <c r="R1802" t="str">
        <f>PROPER('Answer Data Cleaning'!AA1802)</f>
        <v>No</v>
      </c>
      <c r="T1802" t="s">
        <v>1831</v>
      </c>
      <c r="U1802" s="24" t="str">
        <f>TEXT(_xlfn.CONCAT('Answer Data Cleaning'!M1802,"-",'Answer Data Cleaning'!L1802,"-",'Answer Data Cleaning'!K1802),"DD-MMM-YYYY")</f>
        <v>04-Jul-1995</v>
      </c>
      <c r="V1802">
        <f t="shared" si="86"/>
        <v>27</v>
      </c>
      <c r="W1802">
        <v>0</v>
      </c>
      <c r="X1802" s="22">
        <v>18310.740000000002</v>
      </c>
      <c r="Y1802" t="s">
        <v>16</v>
      </c>
      <c r="Z1802" t="s">
        <v>12</v>
      </c>
      <c r="AA1802" t="s">
        <v>23</v>
      </c>
    </row>
    <row r="1803" spans="2:27" ht="15.5" x14ac:dyDescent="0.35">
      <c r="B1803" s="1" t="s">
        <v>570</v>
      </c>
      <c r="C1803" s="1" t="s">
        <v>4184</v>
      </c>
      <c r="D1803" t="s">
        <v>4737</v>
      </c>
      <c r="E1803" t="s">
        <v>7613</v>
      </c>
      <c r="F1803" t="s">
        <v>7612</v>
      </c>
      <c r="I1803" t="s">
        <v>570</v>
      </c>
      <c r="J1803">
        <v>38.6</v>
      </c>
      <c r="K1803" t="str">
        <f t="shared" si="84"/>
        <v>Obesity</v>
      </c>
      <c r="L1803">
        <v>6.02</v>
      </c>
      <c r="M1803" t="str">
        <f t="shared" si="85"/>
        <v>Prediabetes</v>
      </c>
      <c r="N1803" t="str">
        <f>PROPER('Medical Examinations'!D1801)</f>
        <v>No</v>
      </c>
      <c r="O1803" t="s">
        <v>2380</v>
      </c>
      <c r="P1803" t="s">
        <v>2380</v>
      </c>
      <c r="Q1803">
        <v>1</v>
      </c>
      <c r="R1803" t="str">
        <f>PROPER('Answer Data Cleaning'!AA1803)</f>
        <v>No</v>
      </c>
      <c r="T1803" t="s">
        <v>1832</v>
      </c>
      <c r="U1803" s="24" t="str">
        <f>TEXT(_xlfn.CONCAT('Answer Data Cleaning'!M1803,"-",'Answer Data Cleaning'!L1803,"-",'Answer Data Cleaning'!K1803),"DD-MMM-YYYY")</f>
        <v>15-Dec-1999</v>
      </c>
      <c r="V1803">
        <f t="shared" si="86"/>
        <v>23</v>
      </c>
      <c r="W1803">
        <v>1</v>
      </c>
      <c r="X1803" s="22">
        <v>18328.240000000002</v>
      </c>
      <c r="Y1803" t="s">
        <v>16</v>
      </c>
      <c r="Z1803" t="s">
        <v>11</v>
      </c>
      <c r="AA1803" t="s">
        <v>13</v>
      </c>
    </row>
    <row r="1804" spans="2:27" ht="15.5" x14ac:dyDescent="0.35">
      <c r="B1804" s="1" t="s">
        <v>569</v>
      </c>
      <c r="C1804" s="1" t="s">
        <v>4185</v>
      </c>
      <c r="D1804" t="s">
        <v>4734</v>
      </c>
      <c r="E1804" t="s">
        <v>7488</v>
      </c>
      <c r="F1804" t="s">
        <v>7614</v>
      </c>
      <c r="I1804" t="s">
        <v>569</v>
      </c>
      <c r="J1804">
        <v>43.12</v>
      </c>
      <c r="K1804" t="str">
        <f t="shared" si="84"/>
        <v>Obesity</v>
      </c>
      <c r="L1804">
        <v>6.25</v>
      </c>
      <c r="M1804" t="str">
        <f t="shared" si="85"/>
        <v>Prediabetes</v>
      </c>
      <c r="N1804" t="str">
        <f>PROPER('Medical Examinations'!D1802)</f>
        <v>No</v>
      </c>
      <c r="O1804" t="s">
        <v>2380</v>
      </c>
      <c r="P1804" t="s">
        <v>2380</v>
      </c>
      <c r="Q1804">
        <v>1</v>
      </c>
      <c r="R1804" t="str">
        <f>PROPER('Answer Data Cleaning'!AA1804)</f>
        <v>No</v>
      </c>
      <c r="T1804" t="s">
        <v>1833</v>
      </c>
      <c r="U1804" s="24" t="str">
        <f>TEXT(_xlfn.CONCAT('Answer Data Cleaning'!M1804,"-",'Answer Data Cleaning'!L1804,"-",'Answer Data Cleaning'!K1804),"DD-MMM-YYYY")</f>
        <v>26-Sep-1964</v>
      </c>
      <c r="V1804">
        <f t="shared" si="86"/>
        <v>58</v>
      </c>
      <c r="W1804">
        <v>0</v>
      </c>
      <c r="X1804" s="22">
        <v>18443.11</v>
      </c>
      <c r="Y1804" t="s">
        <v>16</v>
      </c>
      <c r="Z1804" t="s">
        <v>11</v>
      </c>
      <c r="AA1804" t="s">
        <v>23</v>
      </c>
    </row>
    <row r="1805" spans="2:27" ht="15.5" x14ac:dyDescent="0.35">
      <c r="B1805" s="1" t="s">
        <v>568</v>
      </c>
      <c r="C1805" s="1" t="s">
        <v>4186</v>
      </c>
      <c r="D1805" t="s">
        <v>4737</v>
      </c>
      <c r="E1805" t="s">
        <v>4863</v>
      </c>
      <c r="F1805" t="s">
        <v>7615</v>
      </c>
      <c r="I1805" t="s">
        <v>568</v>
      </c>
      <c r="J1805">
        <v>30.5</v>
      </c>
      <c r="K1805" t="str">
        <f t="shared" si="84"/>
        <v>Obesity</v>
      </c>
      <c r="L1805">
        <v>4.8099999999999996</v>
      </c>
      <c r="M1805" t="str">
        <f t="shared" si="85"/>
        <v>Normal</v>
      </c>
      <c r="N1805" t="str">
        <f>PROPER('Medical Examinations'!D1803)</f>
        <v>No</v>
      </c>
      <c r="O1805" t="s">
        <v>2380</v>
      </c>
      <c r="P1805" t="s">
        <v>2380</v>
      </c>
      <c r="Q1805">
        <v>1</v>
      </c>
      <c r="R1805" t="str">
        <f>PROPER('Answer Data Cleaning'!AA1805)</f>
        <v>No</v>
      </c>
      <c r="T1805" t="s">
        <v>1834</v>
      </c>
      <c r="U1805" s="24" t="str">
        <f>TEXT(_xlfn.CONCAT('Answer Data Cleaning'!M1805,"-",'Answer Data Cleaning'!L1805,"-",'Answer Data Cleaning'!K1805),"DD-MMM-YYYY")</f>
        <v>12-Aug-1986</v>
      </c>
      <c r="V1805">
        <f t="shared" si="86"/>
        <v>36</v>
      </c>
      <c r="W1805">
        <v>2</v>
      </c>
      <c r="X1805" s="22">
        <v>18608.259999999998</v>
      </c>
      <c r="Y1805" t="s">
        <v>16</v>
      </c>
      <c r="Z1805" t="s">
        <v>12</v>
      </c>
      <c r="AA1805" t="s">
        <v>42</v>
      </c>
    </row>
    <row r="1806" spans="2:27" ht="15.5" x14ac:dyDescent="0.35">
      <c r="B1806" s="1" t="s">
        <v>567</v>
      </c>
      <c r="C1806" s="1" t="s">
        <v>4187</v>
      </c>
      <c r="D1806" t="s">
        <v>4737</v>
      </c>
      <c r="E1806" t="s">
        <v>5767</v>
      </c>
      <c r="F1806" t="s">
        <v>5123</v>
      </c>
      <c r="I1806" t="s">
        <v>567</v>
      </c>
      <c r="J1806">
        <v>27.61</v>
      </c>
      <c r="K1806" t="str">
        <f t="shared" si="84"/>
        <v>Overweight</v>
      </c>
      <c r="L1806">
        <v>4.5999999999999996</v>
      </c>
      <c r="M1806" t="str">
        <f t="shared" si="85"/>
        <v>Normal</v>
      </c>
      <c r="N1806" t="str">
        <f>PROPER('Medical Examinations'!D1804)</f>
        <v>No</v>
      </c>
      <c r="O1806" t="s">
        <v>2380</v>
      </c>
      <c r="P1806" t="s">
        <v>2380</v>
      </c>
      <c r="Q1806">
        <v>1</v>
      </c>
      <c r="R1806" t="str">
        <f>PROPER('Answer Data Cleaning'!AA1806)</f>
        <v>No</v>
      </c>
      <c r="T1806" t="s">
        <v>1835</v>
      </c>
      <c r="U1806" s="24" t="str">
        <f>TEXT(_xlfn.CONCAT('Answer Data Cleaning'!M1806,"-",'Answer Data Cleaning'!L1806,"-",'Answer Data Cleaning'!K1806),"DD-MMM-YYYY")</f>
        <v>23-Sep-1998</v>
      </c>
      <c r="V1806">
        <f t="shared" si="86"/>
        <v>24</v>
      </c>
      <c r="W1806">
        <v>0</v>
      </c>
      <c r="X1806" s="22">
        <v>18648.419999999998</v>
      </c>
      <c r="Y1806" t="s">
        <v>16</v>
      </c>
      <c r="Z1806" t="s">
        <v>16</v>
      </c>
      <c r="AA1806" t="s">
        <v>166</v>
      </c>
    </row>
    <row r="1807" spans="2:27" ht="15.5" x14ac:dyDescent="0.35">
      <c r="B1807" s="1" t="s">
        <v>566</v>
      </c>
      <c r="C1807" s="1" t="s">
        <v>4188</v>
      </c>
      <c r="D1807" t="s">
        <v>4737</v>
      </c>
      <c r="E1807" t="s">
        <v>7616</v>
      </c>
      <c r="F1807" t="s">
        <v>4791</v>
      </c>
      <c r="I1807" t="s">
        <v>566</v>
      </c>
      <c r="J1807">
        <v>27.1</v>
      </c>
      <c r="K1807" t="str">
        <f t="shared" si="84"/>
        <v>Overweight</v>
      </c>
      <c r="L1807">
        <v>5.08</v>
      </c>
      <c r="M1807" t="str">
        <f t="shared" si="85"/>
        <v>Normal</v>
      </c>
      <c r="N1807" t="str">
        <f>PROPER('Medical Examinations'!D1805)</f>
        <v>No</v>
      </c>
      <c r="O1807" t="s">
        <v>2380</v>
      </c>
      <c r="P1807" t="s">
        <v>2380</v>
      </c>
      <c r="Q1807">
        <v>1</v>
      </c>
      <c r="R1807" t="str">
        <f>PROPER('Answer Data Cleaning'!AA1807)</f>
        <v>No</v>
      </c>
      <c r="T1807" t="s">
        <v>1836</v>
      </c>
      <c r="U1807" s="24" t="str">
        <f>TEXT(_xlfn.CONCAT('Answer Data Cleaning'!M1807,"-",'Answer Data Cleaning'!L1807,"-",'Answer Data Cleaning'!K1807),"DD-MMM-YYYY")</f>
        <v>17-Oct-1970</v>
      </c>
      <c r="V1807">
        <f t="shared" si="86"/>
        <v>52</v>
      </c>
      <c r="W1807">
        <v>0</v>
      </c>
      <c r="X1807" s="22">
        <v>18682.740000000002</v>
      </c>
      <c r="Y1807" t="s">
        <v>16</v>
      </c>
      <c r="Z1807" t="s">
        <v>12</v>
      </c>
      <c r="AA1807" t="s">
        <v>23</v>
      </c>
    </row>
    <row r="1808" spans="2:27" ht="15.5" x14ac:dyDescent="0.35">
      <c r="B1808" s="1" t="s">
        <v>565</v>
      </c>
      <c r="C1808" s="1" t="s">
        <v>4189</v>
      </c>
      <c r="D1808" t="s">
        <v>4737</v>
      </c>
      <c r="E1808" t="s">
        <v>7092</v>
      </c>
      <c r="F1808" t="s">
        <v>7617</v>
      </c>
      <c r="I1808" t="s">
        <v>565</v>
      </c>
      <c r="J1808">
        <v>35.93</v>
      </c>
      <c r="K1808" t="str">
        <f t="shared" si="84"/>
        <v>Obesity</v>
      </c>
      <c r="L1808">
        <v>5.43</v>
      </c>
      <c r="M1808" t="str">
        <f t="shared" si="85"/>
        <v>Normal</v>
      </c>
      <c r="N1808" t="str">
        <f>PROPER('Medical Examinations'!D1806)</f>
        <v>No</v>
      </c>
      <c r="O1808" t="s">
        <v>2382</v>
      </c>
      <c r="P1808" t="s">
        <v>2380</v>
      </c>
      <c r="Q1808">
        <v>1</v>
      </c>
      <c r="R1808" t="str">
        <f>PROPER('Answer Data Cleaning'!AA1808)</f>
        <v>No</v>
      </c>
      <c r="T1808" t="s">
        <v>1837</v>
      </c>
      <c r="U1808" s="24" t="str">
        <f>TEXT(_xlfn.CONCAT('Answer Data Cleaning'!M1808,"-",'Answer Data Cleaning'!L1808,"-",'Answer Data Cleaning'!K1808),"DD-MMM-YYYY")</f>
        <v>30-Aug-1967</v>
      </c>
      <c r="V1808">
        <f t="shared" si="86"/>
        <v>55</v>
      </c>
      <c r="W1808">
        <v>0</v>
      </c>
      <c r="X1808" s="22">
        <v>18694.689999999999</v>
      </c>
      <c r="Y1808" t="s">
        <v>16</v>
      </c>
      <c r="Z1808" t="s">
        <v>16</v>
      </c>
      <c r="AA1808" t="s">
        <v>249</v>
      </c>
    </row>
    <row r="1809" spans="2:27" ht="15.5" x14ac:dyDescent="0.35">
      <c r="B1809" s="1" t="s">
        <v>564</v>
      </c>
      <c r="C1809" s="1" t="s">
        <v>4190</v>
      </c>
      <c r="D1809" t="s">
        <v>4734</v>
      </c>
      <c r="E1809" t="s">
        <v>5556</v>
      </c>
      <c r="F1809" t="s">
        <v>7618</v>
      </c>
      <c r="I1809" t="s">
        <v>564</v>
      </c>
      <c r="J1809">
        <v>32.68</v>
      </c>
      <c r="K1809" t="str">
        <f t="shared" si="84"/>
        <v>Obesity</v>
      </c>
      <c r="L1809">
        <v>5.44</v>
      </c>
      <c r="M1809" t="str">
        <f t="shared" si="85"/>
        <v>Normal</v>
      </c>
      <c r="N1809" t="str">
        <f>PROPER('Medical Examinations'!D1807)</f>
        <v>No</v>
      </c>
      <c r="O1809" t="s">
        <v>2380</v>
      </c>
      <c r="P1809" t="s">
        <v>2380</v>
      </c>
      <c r="Q1809" s="20">
        <v>0</v>
      </c>
      <c r="R1809" t="str">
        <f>PROPER('Answer Data Cleaning'!AA1809)</f>
        <v>No</v>
      </c>
      <c r="T1809" t="s">
        <v>1838</v>
      </c>
      <c r="U1809" s="24" t="str">
        <f>TEXT(_xlfn.CONCAT('Answer Data Cleaning'!M1809,"-",'Answer Data Cleaning'!L1809,"-",'Answer Data Cleaning'!K1809),"DD-MMM-YYYY")</f>
        <v>27-Dec-1992</v>
      </c>
      <c r="V1809">
        <f t="shared" si="86"/>
        <v>30</v>
      </c>
      <c r="W1809">
        <v>3</v>
      </c>
      <c r="X1809" s="22">
        <v>18765.88</v>
      </c>
      <c r="Y1809" t="s">
        <v>16</v>
      </c>
      <c r="Z1809" t="s">
        <v>11</v>
      </c>
      <c r="AA1809" t="s">
        <v>23</v>
      </c>
    </row>
    <row r="1810" spans="2:27" ht="15.5" x14ac:dyDescent="0.35">
      <c r="B1810" s="1" t="s">
        <v>563</v>
      </c>
      <c r="C1810" s="1" t="s">
        <v>4191</v>
      </c>
      <c r="D1810" t="s">
        <v>4734</v>
      </c>
      <c r="E1810" t="s">
        <v>7620</v>
      </c>
      <c r="F1810" t="s">
        <v>7619</v>
      </c>
      <c r="I1810" t="s">
        <v>563</v>
      </c>
      <c r="J1810">
        <v>20.74</v>
      </c>
      <c r="K1810" t="str">
        <f t="shared" si="84"/>
        <v>Normal Weight</v>
      </c>
      <c r="L1810">
        <v>11.69</v>
      </c>
      <c r="M1810" t="str">
        <f t="shared" si="85"/>
        <v>Diabetes</v>
      </c>
      <c r="N1810" t="str">
        <f>PROPER('Medical Examinations'!D1808)</f>
        <v>Yes</v>
      </c>
      <c r="O1810" t="s">
        <v>2380</v>
      </c>
      <c r="P1810" t="s">
        <v>2380</v>
      </c>
      <c r="Q1810">
        <v>1</v>
      </c>
      <c r="R1810" t="str">
        <f>PROPER('Answer Data Cleaning'!AA1810)</f>
        <v>No</v>
      </c>
      <c r="T1810" t="s">
        <v>1839</v>
      </c>
      <c r="U1810" s="24" t="str">
        <f>TEXT(_xlfn.CONCAT('Answer Data Cleaning'!M1810,"-",'Answer Data Cleaning'!L1810,"-",'Answer Data Cleaning'!K1810),"DD-MMM-YYYY")</f>
        <v>19-Nov-1979</v>
      </c>
      <c r="V1810">
        <f t="shared" si="86"/>
        <v>43</v>
      </c>
      <c r="W1810">
        <v>2</v>
      </c>
      <c r="X1810" s="22">
        <v>18767.740000000002</v>
      </c>
      <c r="Y1810" t="s">
        <v>16</v>
      </c>
      <c r="Z1810" t="s">
        <v>16</v>
      </c>
      <c r="AA1810" t="s">
        <v>13</v>
      </c>
    </row>
    <row r="1811" spans="2:27" ht="15.5" x14ac:dyDescent="0.35">
      <c r="B1811" s="1" t="s">
        <v>562</v>
      </c>
      <c r="C1811" s="1" t="s">
        <v>4192</v>
      </c>
      <c r="D1811" t="s">
        <v>4734</v>
      </c>
      <c r="E1811" t="s">
        <v>7622</v>
      </c>
      <c r="F1811" t="s">
        <v>7621</v>
      </c>
      <c r="I1811" t="s">
        <v>562</v>
      </c>
      <c r="J1811">
        <v>15.57</v>
      </c>
      <c r="K1811" t="str">
        <f t="shared" si="84"/>
        <v>Underweight</v>
      </c>
      <c r="L1811">
        <v>6.07</v>
      </c>
      <c r="M1811" t="str">
        <f t="shared" si="85"/>
        <v>Prediabetes</v>
      </c>
      <c r="N1811" t="str">
        <f>PROPER('Medical Examinations'!D1809)</f>
        <v>No</v>
      </c>
      <c r="O1811" t="s">
        <v>2380</v>
      </c>
      <c r="P1811" t="s">
        <v>2380</v>
      </c>
      <c r="Q1811" s="20">
        <v>0</v>
      </c>
      <c r="R1811" t="str">
        <f>PROPER('Answer Data Cleaning'!AA1811)</f>
        <v>No</v>
      </c>
      <c r="T1811" t="s">
        <v>1840</v>
      </c>
      <c r="U1811" s="24" t="str">
        <f>TEXT(_xlfn.CONCAT('Answer Data Cleaning'!M1811,"-",'Answer Data Cleaning'!L1811,"-",'Answer Data Cleaning'!K1811),"DD-MMM-YYYY")</f>
        <v>28-Nov-1995</v>
      </c>
      <c r="V1811">
        <f t="shared" si="86"/>
        <v>27</v>
      </c>
      <c r="W1811">
        <v>3</v>
      </c>
      <c r="X1811" s="22">
        <v>18804.75</v>
      </c>
      <c r="Y1811" t="s">
        <v>16</v>
      </c>
      <c r="Z1811" t="s">
        <v>16</v>
      </c>
      <c r="AA1811" t="s">
        <v>23</v>
      </c>
    </row>
    <row r="1812" spans="2:27" ht="15.5" x14ac:dyDescent="0.35">
      <c r="B1812" s="1" t="s">
        <v>561</v>
      </c>
      <c r="C1812" s="1" t="s">
        <v>4193</v>
      </c>
      <c r="D1812" t="s">
        <v>4734</v>
      </c>
      <c r="E1812" t="s">
        <v>5206</v>
      </c>
      <c r="F1812" t="s">
        <v>7623</v>
      </c>
      <c r="I1812" t="s">
        <v>561</v>
      </c>
      <c r="J1812">
        <v>23.844999999999999</v>
      </c>
      <c r="K1812" t="str">
        <f t="shared" si="84"/>
        <v>Normal Weight</v>
      </c>
      <c r="L1812">
        <v>4.3600000000000003</v>
      </c>
      <c r="M1812" t="str">
        <f t="shared" si="85"/>
        <v>Normal</v>
      </c>
      <c r="N1812" t="str">
        <f>PROPER('Medical Examinations'!D1810)</f>
        <v>No</v>
      </c>
      <c r="O1812" t="s">
        <v>2380</v>
      </c>
      <c r="P1812" t="s">
        <v>2380</v>
      </c>
      <c r="Q1812" s="20">
        <v>0</v>
      </c>
      <c r="R1812" t="str">
        <f>PROPER('Answer Data Cleaning'!AA1812)</f>
        <v>No</v>
      </c>
      <c r="T1812" t="s">
        <v>1841</v>
      </c>
      <c r="U1812" s="24" t="str">
        <f>TEXT(_xlfn.CONCAT('Answer Data Cleaning'!M1812,"-",'Answer Data Cleaning'!L1812,"-",'Answer Data Cleaning'!K1812),"DD-MMM-YYYY")</f>
        <v>15-Oct-1979</v>
      </c>
      <c r="V1812">
        <f t="shared" si="86"/>
        <v>43</v>
      </c>
      <c r="W1812">
        <v>2</v>
      </c>
      <c r="X1812" s="22">
        <v>18806.150000000001</v>
      </c>
      <c r="Y1812" t="s">
        <v>16</v>
      </c>
      <c r="Z1812" t="s">
        <v>11</v>
      </c>
      <c r="AA1812" t="s">
        <v>13</v>
      </c>
    </row>
    <row r="1813" spans="2:27" ht="15.5" x14ac:dyDescent="0.35">
      <c r="B1813" s="1" t="s">
        <v>560</v>
      </c>
      <c r="C1813" s="1" t="s">
        <v>4194</v>
      </c>
      <c r="D1813" t="s">
        <v>4734</v>
      </c>
      <c r="E1813" t="s">
        <v>7535</v>
      </c>
      <c r="F1813" t="s">
        <v>7624</v>
      </c>
      <c r="I1813" t="s">
        <v>560</v>
      </c>
      <c r="J1813">
        <v>22.895</v>
      </c>
      <c r="K1813" t="str">
        <f t="shared" si="84"/>
        <v>Normal Weight</v>
      </c>
      <c r="L1813">
        <v>5.24</v>
      </c>
      <c r="M1813" t="str">
        <f t="shared" si="85"/>
        <v>Normal</v>
      </c>
      <c r="N1813" t="str">
        <f>PROPER('Medical Examinations'!D1811)</f>
        <v>No</v>
      </c>
      <c r="O1813" t="s">
        <v>2380</v>
      </c>
      <c r="P1813" t="s">
        <v>2380</v>
      </c>
      <c r="Q1813">
        <v>1</v>
      </c>
      <c r="R1813" t="str">
        <f>PROPER('Answer Data Cleaning'!AA1813)</f>
        <v>No</v>
      </c>
      <c r="T1813" t="s">
        <v>1842</v>
      </c>
      <c r="U1813" s="24" t="str">
        <f>TEXT(_xlfn.CONCAT('Answer Data Cleaning'!M1813,"-",'Answer Data Cleaning'!L1813,"-",'Answer Data Cleaning'!K1813),"DD-MMM-YYYY")</f>
        <v>18-Dec-1962</v>
      </c>
      <c r="V1813">
        <f t="shared" si="86"/>
        <v>60</v>
      </c>
      <c r="W1813">
        <v>0</v>
      </c>
      <c r="X1813" s="22">
        <v>18815.53</v>
      </c>
      <c r="Y1813" t="s">
        <v>16</v>
      </c>
      <c r="Z1813" t="s">
        <v>16</v>
      </c>
      <c r="AA1813" t="s">
        <v>249</v>
      </c>
    </row>
    <row r="1814" spans="2:27" ht="15.5" x14ac:dyDescent="0.35">
      <c r="B1814" s="1" t="s">
        <v>559</v>
      </c>
      <c r="C1814" s="1" t="s">
        <v>4195</v>
      </c>
      <c r="D1814" t="s">
        <v>4734</v>
      </c>
      <c r="E1814" t="s">
        <v>7626</v>
      </c>
      <c r="F1814" t="s">
        <v>7625</v>
      </c>
      <c r="I1814" t="s">
        <v>559</v>
      </c>
      <c r="J1814">
        <v>21.945</v>
      </c>
      <c r="K1814" t="str">
        <f t="shared" si="84"/>
        <v>Normal Weight</v>
      </c>
      <c r="L1814">
        <v>5.37</v>
      </c>
      <c r="M1814" t="str">
        <f t="shared" si="85"/>
        <v>Normal</v>
      </c>
      <c r="N1814" t="str">
        <f>PROPER('Medical Examinations'!D1812)</f>
        <v>No</v>
      </c>
      <c r="O1814" t="s">
        <v>2380</v>
      </c>
      <c r="P1814" t="s">
        <v>2380</v>
      </c>
      <c r="Q1814">
        <v>1</v>
      </c>
      <c r="R1814" t="str">
        <f>PROPER('Answer Data Cleaning'!AA1814)</f>
        <v>No</v>
      </c>
      <c r="T1814" t="s">
        <v>1843</v>
      </c>
      <c r="U1814" s="24" t="str">
        <f>TEXT(_xlfn.CONCAT('Answer Data Cleaning'!M1814,"-",'Answer Data Cleaning'!L1814,"-",'Answer Data Cleaning'!K1814),"DD-MMM-YYYY")</f>
        <v>24-Jul-2003</v>
      </c>
      <c r="V1814">
        <f t="shared" si="86"/>
        <v>19</v>
      </c>
      <c r="W1814">
        <v>3</v>
      </c>
      <c r="X1814" s="22">
        <v>18838.7</v>
      </c>
      <c r="Y1814" t="s">
        <v>16</v>
      </c>
      <c r="Z1814" t="s">
        <v>12</v>
      </c>
      <c r="AA1814" t="s">
        <v>23</v>
      </c>
    </row>
    <row r="1815" spans="2:27" ht="15.5" x14ac:dyDescent="0.35">
      <c r="B1815" s="1" t="s">
        <v>558</v>
      </c>
      <c r="C1815" s="1" t="s">
        <v>4196</v>
      </c>
      <c r="D1815" t="s">
        <v>4734</v>
      </c>
      <c r="E1815" t="s">
        <v>7628</v>
      </c>
      <c r="F1815" t="s">
        <v>7627</v>
      </c>
      <c r="I1815" t="s">
        <v>558</v>
      </c>
      <c r="J1815">
        <v>19.47</v>
      </c>
      <c r="K1815" t="str">
        <f t="shared" si="84"/>
        <v>Normal Weight</v>
      </c>
      <c r="L1815">
        <v>6.6</v>
      </c>
      <c r="M1815" t="str">
        <f t="shared" si="85"/>
        <v>Diabetes</v>
      </c>
      <c r="N1815" t="str">
        <f>PROPER('Medical Examinations'!D1813)</f>
        <v>Yes</v>
      </c>
      <c r="O1815" t="s">
        <v>2380</v>
      </c>
      <c r="P1815" t="s">
        <v>2380</v>
      </c>
      <c r="Q1815" s="20">
        <v>0</v>
      </c>
      <c r="R1815" t="str">
        <f>PROPER('Answer Data Cleaning'!AA1815)</f>
        <v>No</v>
      </c>
      <c r="T1815" t="s">
        <v>1844</v>
      </c>
      <c r="U1815" s="24" t="str">
        <f>TEXT(_xlfn.CONCAT('Answer Data Cleaning'!M1815,"-",'Answer Data Cleaning'!L1815,"-",'Answer Data Cleaning'!K1815),"DD-MMM-YYYY")</f>
        <v>06-Dec-1963</v>
      </c>
      <c r="V1815">
        <f t="shared" si="86"/>
        <v>59</v>
      </c>
      <c r="W1815">
        <v>0</v>
      </c>
      <c r="X1815" s="22">
        <v>18883.330000000002</v>
      </c>
      <c r="Y1815" t="s">
        <v>16</v>
      </c>
      <c r="Z1815" t="s">
        <v>16</v>
      </c>
      <c r="AA1815" t="s">
        <v>535</v>
      </c>
    </row>
    <row r="1816" spans="2:27" ht="15.5" x14ac:dyDescent="0.35">
      <c r="B1816" s="1" t="s">
        <v>557</v>
      </c>
      <c r="C1816" s="1" t="s">
        <v>4197</v>
      </c>
      <c r="D1816" t="s">
        <v>4737</v>
      </c>
      <c r="E1816" t="s">
        <v>7630</v>
      </c>
      <c r="F1816" t="s">
        <v>7629</v>
      </c>
      <c r="I1816" t="s">
        <v>557</v>
      </c>
      <c r="J1816">
        <v>15.61</v>
      </c>
      <c r="K1816" t="str">
        <f t="shared" si="84"/>
        <v>Underweight</v>
      </c>
      <c r="L1816">
        <v>5.77</v>
      </c>
      <c r="M1816" t="str">
        <f t="shared" si="85"/>
        <v>Prediabetes</v>
      </c>
      <c r="N1816" t="str">
        <f>PROPER('Medical Examinations'!D1814)</f>
        <v>No</v>
      </c>
      <c r="O1816" t="s">
        <v>2380</v>
      </c>
      <c r="P1816" t="s">
        <v>2380</v>
      </c>
      <c r="Q1816" s="20">
        <v>0</v>
      </c>
      <c r="R1816" t="str">
        <f>PROPER('Answer Data Cleaning'!AA1816)</f>
        <v>No</v>
      </c>
      <c r="T1816" t="s">
        <v>1845</v>
      </c>
      <c r="U1816" s="24" t="str">
        <f>TEXT(_xlfn.CONCAT('Answer Data Cleaning'!M1816,"-",'Answer Data Cleaning'!L1816,"-",'Answer Data Cleaning'!K1816),"DD-MMM-YYYY")</f>
        <v>27-Sep-1995</v>
      </c>
      <c r="V1816">
        <f t="shared" si="86"/>
        <v>27</v>
      </c>
      <c r="W1816">
        <v>1</v>
      </c>
      <c r="X1816" s="22">
        <v>18903.490000000002</v>
      </c>
      <c r="Y1816" t="s">
        <v>16</v>
      </c>
      <c r="Z1816" t="s">
        <v>11</v>
      </c>
      <c r="AA1816" t="s">
        <v>247</v>
      </c>
    </row>
    <row r="1817" spans="2:27" ht="15.5" x14ac:dyDescent="0.35">
      <c r="B1817" s="1" t="s">
        <v>556</v>
      </c>
      <c r="C1817" s="1" t="s">
        <v>4198</v>
      </c>
      <c r="D1817" t="s">
        <v>4734</v>
      </c>
      <c r="E1817" t="s">
        <v>5556</v>
      </c>
      <c r="F1817" t="s">
        <v>7631</v>
      </c>
      <c r="I1817" t="s">
        <v>556</v>
      </c>
      <c r="J1817">
        <v>28.6</v>
      </c>
      <c r="K1817" t="str">
        <f t="shared" si="84"/>
        <v>Overweight</v>
      </c>
      <c r="L1817">
        <v>6.08</v>
      </c>
      <c r="M1817" t="str">
        <f t="shared" si="85"/>
        <v>Prediabetes</v>
      </c>
      <c r="N1817" t="str">
        <f>PROPER('Medical Examinations'!D1815)</f>
        <v>No</v>
      </c>
      <c r="O1817" t="s">
        <v>2380</v>
      </c>
      <c r="P1817" t="s">
        <v>2383</v>
      </c>
      <c r="Q1817">
        <v>1</v>
      </c>
      <c r="R1817" t="str">
        <f>PROPER('Answer Data Cleaning'!AA1817)</f>
        <v>No</v>
      </c>
      <c r="T1817" t="s">
        <v>1846</v>
      </c>
      <c r="U1817" s="24" t="str">
        <f>TEXT(_xlfn.CONCAT('Answer Data Cleaning'!M1817,"-",'Answer Data Cleaning'!L1817,"-",'Answer Data Cleaning'!K1817),"DD-MMM-YYYY")</f>
        <v>03-Aug-1969</v>
      </c>
      <c r="V1817">
        <f t="shared" si="86"/>
        <v>53</v>
      </c>
      <c r="W1817">
        <v>0</v>
      </c>
      <c r="X1817" s="22">
        <v>18932.810000000001</v>
      </c>
      <c r="Y1817" t="s">
        <v>16</v>
      </c>
      <c r="Z1817" t="s">
        <v>12</v>
      </c>
      <c r="AA1817" t="s">
        <v>23</v>
      </c>
    </row>
    <row r="1818" spans="2:27" ht="15.5" x14ac:dyDescent="0.35">
      <c r="B1818" s="1" t="s">
        <v>555</v>
      </c>
      <c r="C1818" s="1" t="s">
        <v>4199</v>
      </c>
      <c r="D1818" t="s">
        <v>4737</v>
      </c>
      <c r="E1818" t="s">
        <v>6021</v>
      </c>
      <c r="F1818" t="s">
        <v>7632</v>
      </c>
      <c r="I1818" t="s">
        <v>555</v>
      </c>
      <c r="J1818">
        <v>46.53</v>
      </c>
      <c r="K1818" t="str">
        <f t="shared" si="84"/>
        <v>Obesity</v>
      </c>
      <c r="L1818">
        <v>4.16</v>
      </c>
      <c r="M1818" t="str">
        <f t="shared" si="85"/>
        <v>Normal</v>
      </c>
      <c r="N1818" t="str">
        <f>PROPER('Medical Examinations'!D1816)</f>
        <v>No</v>
      </c>
      <c r="O1818" t="s">
        <v>2380</v>
      </c>
      <c r="P1818" t="s">
        <v>2380</v>
      </c>
      <c r="Q1818" s="20">
        <v>0</v>
      </c>
      <c r="R1818" t="str">
        <f>PROPER('Answer Data Cleaning'!AA1818)</f>
        <v>No</v>
      </c>
      <c r="T1818" t="s">
        <v>1847</v>
      </c>
      <c r="U1818" s="24" t="str">
        <f>TEXT(_xlfn.CONCAT('Answer Data Cleaning'!M1818,"-",'Answer Data Cleaning'!L1818,"-",'Answer Data Cleaning'!K1818),"DD-MMM-YYYY")</f>
        <v>20-Oct-1963</v>
      </c>
      <c r="V1818">
        <f t="shared" si="86"/>
        <v>59</v>
      </c>
      <c r="W1818">
        <v>0</v>
      </c>
      <c r="X1818" s="22">
        <v>18954.560000000001</v>
      </c>
      <c r="Y1818" t="s">
        <v>16</v>
      </c>
      <c r="Z1818" t="s">
        <v>16</v>
      </c>
      <c r="AA1818" t="s">
        <v>535</v>
      </c>
    </row>
    <row r="1819" spans="2:27" ht="15.5" x14ac:dyDescent="0.35">
      <c r="B1819" s="1" t="s">
        <v>554</v>
      </c>
      <c r="C1819" s="1" t="s">
        <v>4200</v>
      </c>
      <c r="D1819" t="s">
        <v>4737</v>
      </c>
      <c r="E1819" t="s">
        <v>7634</v>
      </c>
      <c r="F1819" t="s">
        <v>7633</v>
      </c>
      <c r="I1819" t="s">
        <v>554</v>
      </c>
      <c r="J1819">
        <v>34.99</v>
      </c>
      <c r="K1819" t="str">
        <f t="shared" si="84"/>
        <v>Obesity</v>
      </c>
      <c r="L1819">
        <v>5.0999999999999996</v>
      </c>
      <c r="M1819" t="str">
        <f t="shared" si="85"/>
        <v>Normal</v>
      </c>
      <c r="N1819" t="str">
        <f>PROPER('Medical Examinations'!D1817)</f>
        <v>No</v>
      </c>
      <c r="O1819" t="s">
        <v>2380</v>
      </c>
      <c r="P1819" t="s">
        <v>2383</v>
      </c>
      <c r="Q1819">
        <v>1</v>
      </c>
      <c r="R1819" t="str">
        <f>PROPER('Answer Data Cleaning'!AA1819)</f>
        <v>No</v>
      </c>
      <c r="T1819" t="s">
        <v>1848</v>
      </c>
      <c r="U1819" s="24" t="str">
        <f>TEXT(_xlfn.CONCAT('Answer Data Cleaning'!M1819,"-",'Answer Data Cleaning'!L1819,"-",'Answer Data Cleaning'!K1819),"DD-MMM-YYYY")</f>
        <v>06-Aug-1998</v>
      </c>
      <c r="V1819">
        <f t="shared" si="86"/>
        <v>24</v>
      </c>
      <c r="W1819">
        <v>0</v>
      </c>
      <c r="X1819" s="22">
        <v>18955.22</v>
      </c>
      <c r="Y1819" t="s">
        <v>16</v>
      </c>
      <c r="Z1819" t="s">
        <v>12</v>
      </c>
      <c r="AA1819" t="s">
        <v>42</v>
      </c>
    </row>
    <row r="1820" spans="2:27" ht="15.5" x14ac:dyDescent="0.35">
      <c r="B1820" s="1" t="s">
        <v>553</v>
      </c>
      <c r="C1820" s="1" t="s">
        <v>4201</v>
      </c>
      <c r="D1820" t="s">
        <v>4737</v>
      </c>
      <c r="E1820" t="s">
        <v>6428</v>
      </c>
      <c r="F1820" t="s">
        <v>7635</v>
      </c>
      <c r="G1820" t="s">
        <v>6012</v>
      </c>
      <c r="I1820" t="s">
        <v>553</v>
      </c>
      <c r="J1820">
        <v>17.05</v>
      </c>
      <c r="K1820" t="str">
        <f t="shared" si="84"/>
        <v>Underweight</v>
      </c>
      <c r="L1820">
        <v>5.3</v>
      </c>
      <c r="M1820" t="str">
        <f t="shared" si="85"/>
        <v>Normal</v>
      </c>
      <c r="N1820" t="str">
        <f>PROPER('Medical Examinations'!D1818)</f>
        <v>No</v>
      </c>
      <c r="O1820" t="s">
        <v>2380</v>
      </c>
      <c r="P1820" t="s">
        <v>2383</v>
      </c>
      <c r="Q1820">
        <v>1</v>
      </c>
      <c r="R1820" t="str">
        <f>PROPER('Answer Data Cleaning'!AA1820)</f>
        <v>No</v>
      </c>
      <c r="T1820" t="s">
        <v>1849</v>
      </c>
      <c r="U1820" s="24" t="str">
        <f>TEXT(_xlfn.CONCAT('Answer Data Cleaning'!M1820,"-",'Answer Data Cleaning'!L1820,"-",'Answer Data Cleaning'!K1820),"DD-MMM-YYYY")</f>
        <v>30-Nov-1992</v>
      </c>
      <c r="V1820">
        <f t="shared" si="86"/>
        <v>30</v>
      </c>
      <c r="W1820">
        <v>1</v>
      </c>
      <c r="X1820" s="22">
        <v>18963.169999999998</v>
      </c>
      <c r="Y1820" t="s">
        <v>16</v>
      </c>
      <c r="Z1820" t="s">
        <v>16</v>
      </c>
      <c r="AA1820" t="s">
        <v>13</v>
      </c>
    </row>
    <row r="1821" spans="2:27" ht="15.5" x14ac:dyDescent="0.35">
      <c r="B1821" s="1" t="s">
        <v>552</v>
      </c>
      <c r="C1821" s="1" t="s">
        <v>4202</v>
      </c>
      <c r="D1821" t="s">
        <v>4737</v>
      </c>
      <c r="E1821" t="s">
        <v>7168</v>
      </c>
      <c r="F1821" t="s">
        <v>7636</v>
      </c>
      <c r="I1821" t="s">
        <v>552</v>
      </c>
      <c r="J1821">
        <v>37.18</v>
      </c>
      <c r="K1821" t="str">
        <f t="shared" si="84"/>
        <v>Obesity</v>
      </c>
      <c r="L1821">
        <v>4.9000000000000004</v>
      </c>
      <c r="M1821" t="str">
        <f t="shared" si="85"/>
        <v>Normal</v>
      </c>
      <c r="N1821" t="str">
        <f>PROPER('Medical Examinations'!D1819)</f>
        <v>No</v>
      </c>
      <c r="O1821" t="s">
        <v>2380</v>
      </c>
      <c r="P1821" t="s">
        <v>2380</v>
      </c>
      <c r="Q1821" s="20">
        <v>0</v>
      </c>
      <c r="R1821" t="str">
        <f>PROPER('Answer Data Cleaning'!AA1821)</f>
        <v>No</v>
      </c>
      <c r="T1821" t="s">
        <v>1850</v>
      </c>
      <c r="U1821" s="24" t="str">
        <f>TEXT(_xlfn.CONCAT('Answer Data Cleaning'!M1821,"-",'Answer Data Cleaning'!L1821,"-",'Answer Data Cleaning'!K1821),"DD-MMM-YYYY")</f>
        <v>24-Oct-1988</v>
      </c>
      <c r="V1821">
        <f t="shared" si="86"/>
        <v>34</v>
      </c>
      <c r="W1821">
        <v>2</v>
      </c>
      <c r="X1821" s="22">
        <v>18972.5</v>
      </c>
      <c r="Y1821" t="s">
        <v>16</v>
      </c>
      <c r="Z1821" t="s">
        <v>12</v>
      </c>
      <c r="AA1821" t="s">
        <v>13</v>
      </c>
    </row>
    <row r="1822" spans="2:27" ht="15.5" x14ac:dyDescent="0.35">
      <c r="B1822" s="1" t="s">
        <v>551</v>
      </c>
      <c r="C1822" s="1" t="s">
        <v>4203</v>
      </c>
      <c r="D1822" t="s">
        <v>4737</v>
      </c>
      <c r="E1822" t="s">
        <v>5385</v>
      </c>
      <c r="F1822" t="s">
        <v>6480</v>
      </c>
      <c r="I1822" t="s">
        <v>551</v>
      </c>
      <c r="J1822">
        <v>35.200000000000003</v>
      </c>
      <c r="K1822" t="str">
        <f t="shared" si="84"/>
        <v>Obesity</v>
      </c>
      <c r="L1822">
        <v>5.55</v>
      </c>
      <c r="M1822" t="str">
        <f t="shared" si="85"/>
        <v>Normal</v>
      </c>
      <c r="N1822" t="str">
        <f>PROPER('Medical Examinations'!D1820)</f>
        <v>No</v>
      </c>
      <c r="O1822" t="s">
        <v>2380</v>
      </c>
      <c r="P1822" t="s">
        <v>2380</v>
      </c>
      <c r="Q1822" s="20">
        <v>0</v>
      </c>
      <c r="R1822" t="str">
        <f>PROPER('Answer Data Cleaning'!AA1822)</f>
        <v>No</v>
      </c>
      <c r="T1822" t="s">
        <v>1851</v>
      </c>
      <c r="U1822" s="24" t="str">
        <f>TEXT(_xlfn.CONCAT('Answer Data Cleaning'!M1822,"-",'Answer Data Cleaning'!L1822,"-",'Answer Data Cleaning'!K1822),"DD-MMM-YYYY")</f>
        <v>19-Dec-1983</v>
      </c>
      <c r="V1822">
        <f t="shared" si="86"/>
        <v>39</v>
      </c>
      <c r="W1822">
        <v>5</v>
      </c>
      <c r="X1822" s="22">
        <v>19023.259999999998</v>
      </c>
      <c r="Y1822" t="s">
        <v>16</v>
      </c>
      <c r="Z1822" t="s">
        <v>12</v>
      </c>
      <c r="AA1822" t="s">
        <v>42</v>
      </c>
    </row>
    <row r="1823" spans="2:27" ht="15.5" x14ac:dyDescent="0.35">
      <c r="B1823" s="1" t="s">
        <v>550</v>
      </c>
      <c r="C1823" s="1" t="s">
        <v>4204</v>
      </c>
      <c r="D1823" t="s">
        <v>4737</v>
      </c>
      <c r="E1823" t="s">
        <v>7638</v>
      </c>
      <c r="F1823" t="s">
        <v>7637</v>
      </c>
      <c r="I1823" t="s">
        <v>550</v>
      </c>
      <c r="J1823">
        <v>37.335000000000001</v>
      </c>
      <c r="K1823" t="str">
        <f t="shared" si="84"/>
        <v>Obesity</v>
      </c>
      <c r="L1823">
        <v>4.95</v>
      </c>
      <c r="M1823" t="str">
        <f t="shared" si="85"/>
        <v>Normal</v>
      </c>
      <c r="N1823" t="str">
        <f>PROPER('Medical Examinations'!D1821)</f>
        <v>No</v>
      </c>
      <c r="O1823" t="s">
        <v>2380</v>
      </c>
      <c r="P1823" t="s">
        <v>2380</v>
      </c>
      <c r="Q1823" s="20">
        <v>0</v>
      </c>
      <c r="R1823" t="str">
        <f>PROPER('Answer Data Cleaning'!AA1823)</f>
        <v>No</v>
      </c>
      <c r="T1823" t="s">
        <v>1852</v>
      </c>
      <c r="U1823" s="24" t="str">
        <f>TEXT(_xlfn.CONCAT('Answer Data Cleaning'!M1823,"-",'Answer Data Cleaning'!L1823,"-",'Answer Data Cleaning'!K1823),"DD-MMM-YYYY")</f>
        <v>05-Jun-1989</v>
      </c>
      <c r="V1823">
        <f t="shared" si="86"/>
        <v>34</v>
      </c>
      <c r="W1823">
        <v>1</v>
      </c>
      <c r="X1823" s="22">
        <v>19040.88</v>
      </c>
      <c r="Y1823" t="s">
        <v>16</v>
      </c>
      <c r="Z1823" t="s">
        <v>12</v>
      </c>
      <c r="AA1823" t="s">
        <v>42</v>
      </c>
    </row>
    <row r="1824" spans="2:27" ht="15.5" x14ac:dyDescent="0.35">
      <c r="B1824" s="1" t="s">
        <v>549</v>
      </c>
      <c r="C1824" s="1" t="s">
        <v>4205</v>
      </c>
      <c r="D1824" t="s">
        <v>4737</v>
      </c>
      <c r="E1824" t="s">
        <v>4894</v>
      </c>
      <c r="F1824" t="s">
        <v>7639</v>
      </c>
      <c r="I1824" t="s">
        <v>549</v>
      </c>
      <c r="J1824">
        <v>27.265000000000001</v>
      </c>
      <c r="K1824" t="str">
        <f t="shared" si="84"/>
        <v>Overweight</v>
      </c>
      <c r="L1824">
        <v>6.46</v>
      </c>
      <c r="M1824" t="str">
        <f t="shared" si="85"/>
        <v>Prediabetes</v>
      </c>
      <c r="N1824" t="str">
        <f>PROPER('Medical Examinations'!D1822)</f>
        <v>Yes</v>
      </c>
      <c r="O1824" t="s">
        <v>2380</v>
      </c>
      <c r="P1824" t="s">
        <v>2380</v>
      </c>
      <c r="Q1824" s="20">
        <v>0</v>
      </c>
      <c r="R1824" t="str">
        <f>PROPER('Answer Data Cleaning'!AA1824)</f>
        <v>No</v>
      </c>
      <c r="T1824" t="s">
        <v>1853</v>
      </c>
      <c r="U1824" s="24" t="str">
        <f>TEXT(_xlfn.CONCAT('Answer Data Cleaning'!M1824,"-",'Answer Data Cleaning'!L1824,"-",'Answer Data Cleaning'!K1824),"DD-MMM-YYYY")</f>
        <v>28-Sep-1993</v>
      </c>
      <c r="V1824">
        <f t="shared" si="86"/>
        <v>29</v>
      </c>
      <c r="W1824">
        <v>1</v>
      </c>
      <c r="X1824" s="22">
        <v>19107.78</v>
      </c>
      <c r="Y1824" t="s">
        <v>16</v>
      </c>
      <c r="Z1824" t="s">
        <v>11</v>
      </c>
      <c r="AA1824" t="s">
        <v>13</v>
      </c>
    </row>
    <row r="1825" spans="2:27" ht="15.5" x14ac:dyDescent="0.35">
      <c r="B1825" s="1" t="s">
        <v>548</v>
      </c>
      <c r="C1825" s="1" t="s">
        <v>4206</v>
      </c>
      <c r="D1825" t="s">
        <v>4737</v>
      </c>
      <c r="E1825" t="s">
        <v>7641</v>
      </c>
      <c r="F1825" t="s">
        <v>7640</v>
      </c>
      <c r="I1825" t="s">
        <v>548</v>
      </c>
      <c r="J1825">
        <v>30.8</v>
      </c>
      <c r="K1825" t="str">
        <f t="shared" si="84"/>
        <v>Obesity</v>
      </c>
      <c r="L1825">
        <v>4.9000000000000004</v>
      </c>
      <c r="M1825" t="str">
        <f t="shared" si="85"/>
        <v>Normal</v>
      </c>
      <c r="N1825" t="str">
        <f>PROPER('Medical Examinations'!D1823)</f>
        <v>Yes</v>
      </c>
      <c r="O1825" t="s">
        <v>2380</v>
      </c>
      <c r="P1825" t="s">
        <v>2380</v>
      </c>
      <c r="Q1825" s="20">
        <v>0</v>
      </c>
      <c r="R1825" t="str">
        <f>PROPER('Answer Data Cleaning'!AA1825)</f>
        <v>No</v>
      </c>
      <c r="T1825" t="s">
        <v>1854</v>
      </c>
      <c r="U1825" s="24" t="str">
        <f>TEXT(_xlfn.CONCAT('Answer Data Cleaning'!M1825,"-",'Answer Data Cleaning'!L1825,"-",'Answer Data Cleaning'!K1825),"DD-MMM-YYYY")</f>
        <v>02-Jul-1979</v>
      </c>
      <c r="V1825">
        <f t="shared" si="86"/>
        <v>43</v>
      </c>
      <c r="W1825">
        <v>2</v>
      </c>
      <c r="X1825" s="22">
        <v>19144.580000000002</v>
      </c>
      <c r="Y1825" t="s">
        <v>16</v>
      </c>
      <c r="Z1825" t="s">
        <v>16</v>
      </c>
      <c r="AA1825" t="s">
        <v>247</v>
      </c>
    </row>
    <row r="1826" spans="2:27" ht="15.5" x14ac:dyDescent="0.35">
      <c r="B1826" s="1" t="s">
        <v>547</v>
      </c>
      <c r="C1826" s="1" t="s">
        <v>4207</v>
      </c>
      <c r="D1826" t="s">
        <v>4734</v>
      </c>
      <c r="E1826" t="s">
        <v>7643</v>
      </c>
      <c r="F1826" t="s">
        <v>7642</v>
      </c>
      <c r="I1826" t="s">
        <v>547</v>
      </c>
      <c r="J1826">
        <v>30.21</v>
      </c>
      <c r="K1826" t="str">
        <f t="shared" si="84"/>
        <v>Obesity</v>
      </c>
      <c r="L1826">
        <v>5.21</v>
      </c>
      <c r="M1826" t="str">
        <f t="shared" si="85"/>
        <v>Normal</v>
      </c>
      <c r="N1826" t="str">
        <f>PROPER('Medical Examinations'!D1824)</f>
        <v>No</v>
      </c>
      <c r="O1826" t="s">
        <v>2380</v>
      </c>
      <c r="P1826" t="s">
        <v>2380</v>
      </c>
      <c r="Q1826">
        <v>1</v>
      </c>
      <c r="R1826" t="str">
        <f>PROPER('Answer Data Cleaning'!AA1826)</f>
        <v>No</v>
      </c>
      <c r="T1826" t="s">
        <v>1855</v>
      </c>
      <c r="U1826" s="24" t="str">
        <f>TEXT(_xlfn.CONCAT('Answer Data Cleaning'!M1826,"-",'Answer Data Cleaning'!L1826,"-",'Answer Data Cleaning'!K1826),"DD-MMM-YYYY")</f>
        <v>16-Sep-1991</v>
      </c>
      <c r="V1826">
        <f t="shared" si="86"/>
        <v>31</v>
      </c>
      <c r="W1826">
        <v>3</v>
      </c>
      <c r="X1826" s="22">
        <v>19199.939999999999</v>
      </c>
      <c r="Y1826" t="s">
        <v>16</v>
      </c>
      <c r="Z1826" t="s">
        <v>12</v>
      </c>
      <c r="AA1826" t="s">
        <v>42</v>
      </c>
    </row>
    <row r="1827" spans="2:27" ht="15.5" x14ac:dyDescent="0.35">
      <c r="B1827" s="1" t="s">
        <v>546</v>
      </c>
      <c r="C1827" s="1" t="s">
        <v>4208</v>
      </c>
      <c r="D1827" t="s">
        <v>4737</v>
      </c>
      <c r="E1827" t="s">
        <v>5579</v>
      </c>
      <c r="F1827" t="s">
        <v>6059</v>
      </c>
      <c r="I1827" t="s">
        <v>546</v>
      </c>
      <c r="J1827">
        <v>35.340000000000003</v>
      </c>
      <c r="K1827" t="str">
        <f t="shared" si="84"/>
        <v>Obesity</v>
      </c>
      <c r="L1827">
        <v>4.13</v>
      </c>
      <c r="M1827" t="str">
        <f t="shared" si="85"/>
        <v>Normal</v>
      </c>
      <c r="N1827" t="str">
        <f>PROPER('Medical Examinations'!D1825)</f>
        <v>No</v>
      </c>
      <c r="O1827" t="s">
        <v>2382</v>
      </c>
      <c r="P1827" t="s">
        <v>2380</v>
      </c>
      <c r="Q1827">
        <v>1</v>
      </c>
      <c r="R1827" t="str">
        <f>PROPER('Answer Data Cleaning'!AA1827)</f>
        <v>No</v>
      </c>
      <c r="T1827" t="s">
        <v>1856</v>
      </c>
      <c r="U1827" s="24" t="str">
        <f>TEXT(_xlfn.CONCAT('Answer Data Cleaning'!M1827,"-",'Answer Data Cleaning'!L1827,"-",'Answer Data Cleaning'!K1827),"DD-MMM-YYYY")</f>
        <v>28-Dec-1985</v>
      </c>
      <c r="V1827">
        <f t="shared" si="86"/>
        <v>37</v>
      </c>
      <c r="W1827">
        <v>0</v>
      </c>
      <c r="X1827" s="22">
        <v>19214.71</v>
      </c>
      <c r="Y1827" t="s">
        <v>16</v>
      </c>
      <c r="Z1827" t="s">
        <v>12</v>
      </c>
      <c r="AA1827" t="s">
        <v>13</v>
      </c>
    </row>
    <row r="1828" spans="2:27" ht="15.5" x14ac:dyDescent="0.35">
      <c r="B1828" s="1" t="s">
        <v>545</v>
      </c>
      <c r="C1828" s="1" t="s">
        <v>4209</v>
      </c>
      <c r="D1828" t="s">
        <v>4734</v>
      </c>
      <c r="E1828" t="s">
        <v>7645</v>
      </c>
      <c r="F1828" t="s">
        <v>7644</v>
      </c>
      <c r="I1828" t="s">
        <v>545</v>
      </c>
      <c r="J1828">
        <v>26.695</v>
      </c>
      <c r="K1828" t="str">
        <f t="shared" si="84"/>
        <v>Overweight</v>
      </c>
      <c r="L1828">
        <v>5.28</v>
      </c>
      <c r="M1828" t="str">
        <f t="shared" si="85"/>
        <v>Normal</v>
      </c>
      <c r="N1828" t="str">
        <f>PROPER('Medical Examinations'!D1826)</f>
        <v>No</v>
      </c>
      <c r="O1828" t="s">
        <v>2380</v>
      </c>
      <c r="P1828" t="s">
        <v>2380</v>
      </c>
      <c r="Q1828" s="20">
        <v>0</v>
      </c>
      <c r="R1828" t="str">
        <f>PROPER('Answer Data Cleaning'!AA1828)</f>
        <v>No</v>
      </c>
      <c r="T1828" t="s">
        <v>1857</v>
      </c>
      <c r="U1828" s="24" t="str">
        <f>TEXT(_xlfn.CONCAT('Answer Data Cleaning'!M1828,"-",'Answer Data Cleaning'!L1828,"-",'Answer Data Cleaning'!K1828),"DD-MMM-YYYY")</f>
        <v>29-Jul-1967</v>
      </c>
      <c r="V1828">
        <f t="shared" si="86"/>
        <v>55</v>
      </c>
      <c r="W1828">
        <v>0</v>
      </c>
      <c r="X1828" s="22">
        <v>19259.96</v>
      </c>
      <c r="Y1828" t="s">
        <v>16</v>
      </c>
      <c r="Z1828" t="s">
        <v>16</v>
      </c>
      <c r="AA1828" t="s">
        <v>23</v>
      </c>
    </row>
    <row r="1829" spans="2:27" ht="15.5" x14ac:dyDescent="0.35">
      <c r="B1829" s="1" t="s">
        <v>544</v>
      </c>
      <c r="C1829" s="1" t="s">
        <v>4210</v>
      </c>
      <c r="D1829" t="s">
        <v>4734</v>
      </c>
      <c r="E1829" t="s">
        <v>7647</v>
      </c>
      <c r="F1829" t="s">
        <v>7646</v>
      </c>
      <c r="I1829" t="s">
        <v>544</v>
      </c>
      <c r="J1829">
        <v>29.355</v>
      </c>
      <c r="K1829" t="str">
        <f t="shared" si="84"/>
        <v>Overweight</v>
      </c>
      <c r="L1829">
        <v>4.68</v>
      </c>
      <c r="M1829" t="str">
        <f t="shared" si="85"/>
        <v>Normal</v>
      </c>
      <c r="N1829" t="str">
        <f>PROPER('Medical Examinations'!D1827)</f>
        <v>Yes</v>
      </c>
      <c r="O1829" t="s">
        <v>2380</v>
      </c>
      <c r="P1829" t="s">
        <v>2380</v>
      </c>
      <c r="Q1829" s="20">
        <v>0</v>
      </c>
      <c r="R1829" t="str">
        <f>PROPER('Answer Data Cleaning'!AA1829)</f>
        <v>No</v>
      </c>
      <c r="T1829" t="s">
        <v>1858</v>
      </c>
      <c r="U1829" s="24" t="str">
        <f>TEXT(_xlfn.CONCAT('Answer Data Cleaning'!M1829,"-",'Answer Data Cleaning'!L1829,"-",'Answer Data Cleaning'!K1829),"DD-MMM-YYYY")</f>
        <v>15-Nov-1966</v>
      </c>
      <c r="V1829">
        <f t="shared" si="86"/>
        <v>56</v>
      </c>
      <c r="W1829">
        <v>0</v>
      </c>
      <c r="X1829" s="22">
        <v>19321.060000000001</v>
      </c>
      <c r="Y1829" t="s">
        <v>16</v>
      </c>
      <c r="Z1829" t="s">
        <v>16</v>
      </c>
      <c r="AA1829" t="s">
        <v>23</v>
      </c>
    </row>
    <row r="1830" spans="2:27" ht="15.5" x14ac:dyDescent="0.35">
      <c r="B1830" s="1" t="s">
        <v>543</v>
      </c>
      <c r="C1830" s="1" t="s">
        <v>4211</v>
      </c>
      <c r="D1830" t="s">
        <v>4734</v>
      </c>
      <c r="E1830" t="s">
        <v>7649</v>
      </c>
      <c r="F1830" t="s">
        <v>7648</v>
      </c>
      <c r="I1830" t="s">
        <v>543</v>
      </c>
      <c r="J1830">
        <v>29.59</v>
      </c>
      <c r="K1830" t="str">
        <f t="shared" si="84"/>
        <v>Overweight</v>
      </c>
      <c r="L1830">
        <v>4.0599999999999996</v>
      </c>
      <c r="M1830" t="str">
        <f t="shared" si="85"/>
        <v>Normal</v>
      </c>
      <c r="N1830" t="str">
        <f>PROPER('Medical Examinations'!D1828)</f>
        <v>No</v>
      </c>
      <c r="O1830" t="s">
        <v>2380</v>
      </c>
      <c r="P1830" t="s">
        <v>2380</v>
      </c>
      <c r="Q1830" s="20">
        <v>0</v>
      </c>
      <c r="R1830" t="str">
        <f>PROPER('Answer Data Cleaning'!AA1830)</f>
        <v>No</v>
      </c>
      <c r="T1830" t="s">
        <v>1859</v>
      </c>
      <c r="U1830" s="24" t="str">
        <f>TEXT(_xlfn.CONCAT('Answer Data Cleaning'!M1830,"-",'Answer Data Cleaning'!L1830,"-",'Answer Data Cleaning'!K1830),"DD-MMM-YYYY")</f>
        <v>24-Aug-1991</v>
      </c>
      <c r="V1830">
        <f t="shared" si="86"/>
        <v>31</v>
      </c>
      <c r="W1830">
        <v>0</v>
      </c>
      <c r="X1830" s="22">
        <v>19350.37</v>
      </c>
      <c r="Y1830" t="s">
        <v>16</v>
      </c>
      <c r="Z1830" t="s">
        <v>12</v>
      </c>
      <c r="AA1830" t="s">
        <v>13</v>
      </c>
    </row>
    <row r="1831" spans="2:27" ht="15.5" x14ac:dyDescent="0.35">
      <c r="B1831" s="1" t="s">
        <v>542</v>
      </c>
      <c r="C1831" s="1" t="s">
        <v>4212</v>
      </c>
      <c r="D1831" t="s">
        <v>4734</v>
      </c>
      <c r="E1831" t="s">
        <v>7507</v>
      </c>
      <c r="F1831" t="s">
        <v>7650</v>
      </c>
      <c r="I1831" t="s">
        <v>542</v>
      </c>
      <c r="J1831">
        <v>31.35</v>
      </c>
      <c r="K1831" t="str">
        <f t="shared" si="84"/>
        <v>Obesity</v>
      </c>
      <c r="L1831">
        <v>4.2</v>
      </c>
      <c r="M1831" t="str">
        <f t="shared" si="85"/>
        <v>Normal</v>
      </c>
      <c r="N1831" t="str">
        <f>PROPER('Medical Examinations'!D1829)</f>
        <v>No</v>
      </c>
      <c r="O1831" t="s">
        <v>2382</v>
      </c>
      <c r="P1831" t="s">
        <v>2380</v>
      </c>
      <c r="Q1831">
        <v>1</v>
      </c>
      <c r="R1831" t="str">
        <f>PROPER('Answer Data Cleaning'!AA1831)</f>
        <v>No</v>
      </c>
      <c r="T1831" t="s">
        <v>1860</v>
      </c>
      <c r="U1831" s="24" t="str">
        <f>TEXT(_xlfn.CONCAT('Answer Data Cleaning'!M1831,"-",'Answer Data Cleaning'!L1831,"-",'Answer Data Cleaning'!K1831),"DD-MMM-YYYY")</f>
        <v>30-Jun-1987</v>
      </c>
      <c r="V1831">
        <f t="shared" si="86"/>
        <v>35</v>
      </c>
      <c r="W1831">
        <v>3</v>
      </c>
      <c r="X1831" s="22">
        <v>19362</v>
      </c>
      <c r="Y1831" t="s">
        <v>16</v>
      </c>
      <c r="Z1831" t="s">
        <v>12</v>
      </c>
      <c r="AA1831" t="s">
        <v>13</v>
      </c>
    </row>
    <row r="1832" spans="2:27" ht="15.5" x14ac:dyDescent="0.35">
      <c r="B1832" s="1" t="s">
        <v>541</v>
      </c>
      <c r="C1832" s="1" t="s">
        <v>4213</v>
      </c>
      <c r="D1832" t="s">
        <v>4734</v>
      </c>
      <c r="E1832" t="s">
        <v>5545</v>
      </c>
      <c r="F1832" t="s">
        <v>7651</v>
      </c>
      <c r="I1832" t="s">
        <v>541</v>
      </c>
      <c r="J1832">
        <v>20.52</v>
      </c>
      <c r="K1832" t="str">
        <f t="shared" si="84"/>
        <v>Normal Weight</v>
      </c>
      <c r="L1832">
        <v>4.83</v>
      </c>
      <c r="M1832" t="str">
        <f t="shared" si="85"/>
        <v>Normal</v>
      </c>
      <c r="N1832" t="str">
        <f>PROPER('Medical Examinations'!D1830)</f>
        <v>No</v>
      </c>
      <c r="O1832" t="s">
        <v>2380</v>
      </c>
      <c r="P1832" t="s">
        <v>2380</v>
      </c>
      <c r="Q1832" s="20">
        <v>0</v>
      </c>
      <c r="R1832" t="str">
        <f>PROPER('Answer Data Cleaning'!AA1832)</f>
        <v>No</v>
      </c>
      <c r="T1832" t="s">
        <v>1861</v>
      </c>
      <c r="U1832" s="24" t="str">
        <f>TEXT(_xlfn.CONCAT('Answer Data Cleaning'!M1832,"-",'Answer Data Cleaning'!L1832,"-",'Answer Data Cleaning'!K1832),"DD-MMM-YYYY")</f>
        <v>06-Sep-1993</v>
      </c>
      <c r="V1832">
        <f t="shared" si="86"/>
        <v>29</v>
      </c>
      <c r="W1832">
        <v>2</v>
      </c>
      <c r="X1832" s="22">
        <v>19442.349999999999</v>
      </c>
      <c r="Y1832" t="s">
        <v>16</v>
      </c>
      <c r="Z1832" t="s">
        <v>12</v>
      </c>
      <c r="AA1832" t="s">
        <v>23</v>
      </c>
    </row>
    <row r="1833" spans="2:27" ht="15.5" x14ac:dyDescent="0.35">
      <c r="B1833" s="1" t="s">
        <v>540</v>
      </c>
      <c r="C1833" s="1" t="s">
        <v>4214</v>
      </c>
      <c r="D1833" t="s">
        <v>4737</v>
      </c>
      <c r="E1833" t="s">
        <v>7652</v>
      </c>
      <c r="F1833" t="s">
        <v>5099</v>
      </c>
      <c r="I1833" t="s">
        <v>540</v>
      </c>
      <c r="J1833">
        <v>42.9</v>
      </c>
      <c r="K1833" t="str">
        <f t="shared" si="84"/>
        <v>Obesity</v>
      </c>
      <c r="L1833">
        <v>4.87</v>
      </c>
      <c r="M1833" t="str">
        <f t="shared" si="85"/>
        <v>Normal</v>
      </c>
      <c r="N1833" t="str">
        <f>PROPER('Medical Examinations'!D1831)</f>
        <v>Yes</v>
      </c>
      <c r="O1833" t="s">
        <v>2380</v>
      </c>
      <c r="P1833" t="s">
        <v>2380</v>
      </c>
      <c r="Q1833">
        <v>1</v>
      </c>
      <c r="R1833" t="str">
        <f>PROPER('Answer Data Cleaning'!AA1833)</f>
        <v>No</v>
      </c>
      <c r="T1833" t="s">
        <v>1862</v>
      </c>
      <c r="U1833" s="24" t="str">
        <f>TEXT(_xlfn.CONCAT('Answer Data Cleaning'!M1833,"-",'Answer Data Cleaning'!L1833,"-",'Answer Data Cleaning'!K1833),"DD-MMM-YYYY")</f>
        <v>15-Dec-1982</v>
      </c>
      <c r="V1833">
        <f t="shared" si="86"/>
        <v>40</v>
      </c>
      <c r="W1833">
        <v>2</v>
      </c>
      <c r="X1833" s="22">
        <v>19444.27</v>
      </c>
      <c r="Y1833" t="s">
        <v>16</v>
      </c>
      <c r="Z1833" t="s">
        <v>16</v>
      </c>
      <c r="AA1833" t="s">
        <v>13</v>
      </c>
    </row>
    <row r="1834" spans="2:27" ht="15.5" x14ac:dyDescent="0.35">
      <c r="B1834" s="1" t="s">
        <v>539</v>
      </c>
      <c r="C1834" s="1" t="s">
        <v>4215</v>
      </c>
      <c r="D1834" t="s">
        <v>4734</v>
      </c>
      <c r="E1834" t="s">
        <v>5133</v>
      </c>
      <c r="F1834" t="s">
        <v>6481</v>
      </c>
      <c r="I1834" t="s">
        <v>539</v>
      </c>
      <c r="J1834">
        <v>24.6</v>
      </c>
      <c r="K1834" t="str">
        <f t="shared" si="84"/>
        <v>Normal Weight</v>
      </c>
      <c r="L1834">
        <v>5.86</v>
      </c>
      <c r="M1834" t="str">
        <f t="shared" si="85"/>
        <v>Prediabetes</v>
      </c>
      <c r="N1834" t="str">
        <f>PROPER('Medical Examinations'!D1832)</f>
        <v>No</v>
      </c>
      <c r="O1834" t="s">
        <v>2380</v>
      </c>
      <c r="P1834" t="s">
        <v>2383</v>
      </c>
      <c r="Q1834">
        <v>1</v>
      </c>
      <c r="R1834" t="str">
        <f>PROPER('Answer Data Cleaning'!AA1834)</f>
        <v>No</v>
      </c>
      <c r="T1834" t="s">
        <v>1863</v>
      </c>
      <c r="U1834" s="24" t="str">
        <f>TEXT(_xlfn.CONCAT('Answer Data Cleaning'!M1834,"-",'Answer Data Cleaning'!L1834,"-",'Answer Data Cleaning'!K1834),"DD-MMM-YYYY")</f>
        <v>30-Nov-1987</v>
      </c>
      <c r="V1834">
        <f t="shared" si="86"/>
        <v>35</v>
      </c>
      <c r="W1834">
        <v>4</v>
      </c>
      <c r="X1834" s="22">
        <v>19496.72</v>
      </c>
      <c r="Y1834" t="s">
        <v>16</v>
      </c>
      <c r="Z1834" t="s">
        <v>12</v>
      </c>
      <c r="AA1834" t="s">
        <v>166</v>
      </c>
    </row>
    <row r="1835" spans="2:27" ht="15.5" x14ac:dyDescent="0.35">
      <c r="B1835" s="1" t="s">
        <v>538</v>
      </c>
      <c r="C1835" s="1" t="s">
        <v>4216</v>
      </c>
      <c r="D1835" t="s">
        <v>4734</v>
      </c>
      <c r="E1835" t="s">
        <v>7425</v>
      </c>
      <c r="F1835" t="s">
        <v>5459</v>
      </c>
      <c r="I1835" t="s">
        <v>538</v>
      </c>
      <c r="J1835">
        <v>28.405000000000001</v>
      </c>
      <c r="K1835" t="str">
        <f t="shared" si="84"/>
        <v>Overweight</v>
      </c>
      <c r="L1835">
        <v>4.12</v>
      </c>
      <c r="M1835" t="str">
        <f t="shared" si="85"/>
        <v>Normal</v>
      </c>
      <c r="N1835" t="str">
        <f>PROPER('Medical Examinations'!D1833)</f>
        <v>No</v>
      </c>
      <c r="O1835" t="s">
        <v>2380</v>
      </c>
      <c r="P1835" t="s">
        <v>2380</v>
      </c>
      <c r="Q1835">
        <v>1</v>
      </c>
      <c r="R1835" t="str">
        <f>PROPER('Answer Data Cleaning'!AA1835)</f>
        <v>No</v>
      </c>
      <c r="T1835" t="s">
        <v>1864</v>
      </c>
      <c r="U1835" s="24" t="str">
        <f>TEXT(_xlfn.CONCAT('Answer Data Cleaning'!M1835,"-",'Answer Data Cleaning'!L1835,"-",'Answer Data Cleaning'!K1835),"DD-MMM-YYYY")</f>
        <v>08-Nov-1980</v>
      </c>
      <c r="V1835">
        <f t="shared" si="86"/>
        <v>42</v>
      </c>
      <c r="W1835">
        <v>0</v>
      </c>
      <c r="X1835" s="22">
        <v>19515.54</v>
      </c>
      <c r="Y1835" t="s">
        <v>16</v>
      </c>
      <c r="Z1835" t="s">
        <v>16</v>
      </c>
      <c r="AA1835" t="s">
        <v>13</v>
      </c>
    </row>
    <row r="1836" spans="2:27" ht="15.5" x14ac:dyDescent="0.35">
      <c r="B1836" s="1" t="s">
        <v>537</v>
      </c>
      <c r="C1836" s="1" t="s">
        <v>4217</v>
      </c>
      <c r="D1836" t="s">
        <v>4737</v>
      </c>
      <c r="E1836" t="s">
        <v>7654</v>
      </c>
      <c r="F1836" t="s">
        <v>7653</v>
      </c>
      <c r="I1836" t="s">
        <v>537</v>
      </c>
      <c r="J1836">
        <v>34.674999999999997</v>
      </c>
      <c r="K1836" t="str">
        <f t="shared" si="84"/>
        <v>Obesity</v>
      </c>
      <c r="L1836">
        <v>5.71</v>
      </c>
      <c r="M1836" t="str">
        <f t="shared" si="85"/>
        <v>Prediabetes</v>
      </c>
      <c r="N1836" t="str">
        <f>PROPER('Medical Examinations'!D1834)</f>
        <v>Yes</v>
      </c>
      <c r="O1836" t="s">
        <v>2380</v>
      </c>
      <c r="P1836" t="s">
        <v>2380</v>
      </c>
      <c r="Q1836">
        <v>1</v>
      </c>
      <c r="R1836" t="str">
        <f>PROPER('Answer Data Cleaning'!AA1836)</f>
        <v>No</v>
      </c>
      <c r="T1836" t="s">
        <v>1865</v>
      </c>
      <c r="U1836" s="24" t="str">
        <f>TEXT(_xlfn.CONCAT('Answer Data Cleaning'!M1836,"-",'Answer Data Cleaning'!L1836,"-",'Answer Data Cleaning'!K1836),"DD-MMM-YYYY")</f>
        <v>19-Aug-1992</v>
      </c>
      <c r="V1836">
        <f t="shared" si="86"/>
        <v>30</v>
      </c>
      <c r="W1836">
        <v>1</v>
      </c>
      <c r="X1836" s="22">
        <v>19521.97</v>
      </c>
      <c r="Y1836" t="s">
        <v>16</v>
      </c>
      <c r="Z1836" t="s">
        <v>11</v>
      </c>
      <c r="AA1836" t="s">
        <v>13</v>
      </c>
    </row>
    <row r="1837" spans="2:27" ht="15.5" x14ac:dyDescent="0.35">
      <c r="B1837" s="1" t="s">
        <v>536</v>
      </c>
      <c r="C1837" s="1" t="s">
        <v>4218</v>
      </c>
      <c r="D1837" t="s">
        <v>4734</v>
      </c>
      <c r="E1837" t="s">
        <v>7656</v>
      </c>
      <c r="F1837" t="s">
        <v>7655</v>
      </c>
      <c r="I1837" t="s">
        <v>536</v>
      </c>
      <c r="J1837">
        <v>18.850000000000001</v>
      </c>
      <c r="K1837" t="str">
        <f t="shared" si="84"/>
        <v>Normal Weight</v>
      </c>
      <c r="L1837">
        <v>6.03</v>
      </c>
      <c r="M1837" t="str">
        <f t="shared" si="85"/>
        <v>Prediabetes</v>
      </c>
      <c r="N1837" t="str">
        <f>PROPER('Medical Examinations'!D1835)</f>
        <v>No</v>
      </c>
      <c r="O1837" t="s">
        <v>2380</v>
      </c>
      <c r="P1837" t="s">
        <v>2380</v>
      </c>
      <c r="Q1837">
        <v>1</v>
      </c>
      <c r="R1837" t="str">
        <f>PROPER('Answer Data Cleaning'!AA1837)</f>
        <v>No</v>
      </c>
      <c r="T1837" t="s">
        <v>1866</v>
      </c>
      <c r="U1837" s="24" t="str">
        <f>TEXT(_xlfn.CONCAT('Answer Data Cleaning'!M1837,"-",'Answer Data Cleaning'!L1837,"-",'Answer Data Cleaning'!K1837),"DD-MMM-YYYY")</f>
        <v>17-Sep-1985</v>
      </c>
      <c r="V1837">
        <f t="shared" si="86"/>
        <v>37</v>
      </c>
      <c r="W1837">
        <v>0</v>
      </c>
      <c r="X1837" s="22">
        <v>19539.240000000002</v>
      </c>
      <c r="Y1837" t="s">
        <v>16</v>
      </c>
      <c r="Z1837" t="s">
        <v>16</v>
      </c>
      <c r="AA1837" t="s">
        <v>13</v>
      </c>
    </row>
    <row r="1838" spans="2:27" ht="15.5" x14ac:dyDescent="0.35">
      <c r="B1838" s="1" t="s">
        <v>534</v>
      </c>
      <c r="C1838" s="1" t="s">
        <v>4219</v>
      </c>
      <c r="D1838" t="s">
        <v>5612</v>
      </c>
      <c r="E1838" t="s">
        <v>6881</v>
      </c>
      <c r="F1838" t="s">
        <v>7657</v>
      </c>
      <c r="I1838" t="s">
        <v>534</v>
      </c>
      <c r="J1838">
        <v>34.130000000000003</v>
      </c>
      <c r="K1838" t="str">
        <f t="shared" si="84"/>
        <v>Obesity</v>
      </c>
      <c r="L1838">
        <v>5.65</v>
      </c>
      <c r="M1838" t="str">
        <f t="shared" si="85"/>
        <v>Normal</v>
      </c>
      <c r="N1838" t="str">
        <f>PROPER('Medical Examinations'!D1836)</f>
        <v>No</v>
      </c>
      <c r="O1838" t="s">
        <v>2380</v>
      </c>
      <c r="P1838" t="s">
        <v>2383</v>
      </c>
      <c r="Q1838">
        <v>1</v>
      </c>
      <c r="R1838" t="str">
        <f>PROPER('Answer Data Cleaning'!AA1838)</f>
        <v>No</v>
      </c>
      <c r="T1838" t="s">
        <v>1867</v>
      </c>
      <c r="U1838" s="24" t="str">
        <f>TEXT(_xlfn.CONCAT('Answer Data Cleaning'!M1838,"-",'Answer Data Cleaning'!L1838,"-",'Answer Data Cleaning'!K1838),"DD-MMM-YYYY")</f>
        <v>14-Jul-1963</v>
      </c>
      <c r="V1838">
        <f t="shared" si="86"/>
        <v>59</v>
      </c>
      <c r="W1838">
        <v>0</v>
      </c>
      <c r="X1838" s="22">
        <v>19551.34</v>
      </c>
      <c r="Y1838" t="s">
        <v>16</v>
      </c>
      <c r="Z1838" t="s">
        <v>12</v>
      </c>
      <c r="AA1838" t="s">
        <v>23</v>
      </c>
    </row>
    <row r="1839" spans="2:27" ht="15.5" x14ac:dyDescent="0.35">
      <c r="B1839" s="1" t="s">
        <v>533</v>
      </c>
      <c r="C1839" s="1" t="s">
        <v>4220</v>
      </c>
      <c r="D1839" t="s">
        <v>4737</v>
      </c>
      <c r="E1839" t="s">
        <v>6021</v>
      </c>
      <c r="F1839" t="s">
        <v>7658</v>
      </c>
      <c r="I1839" t="s">
        <v>533</v>
      </c>
      <c r="J1839">
        <v>17.34</v>
      </c>
      <c r="K1839" t="str">
        <f t="shared" si="84"/>
        <v>Underweight</v>
      </c>
      <c r="L1839">
        <v>5.05</v>
      </c>
      <c r="M1839" t="str">
        <f t="shared" si="85"/>
        <v>Normal</v>
      </c>
      <c r="N1839" t="str">
        <f>PROPER('Medical Examinations'!D1837)</f>
        <v>No</v>
      </c>
      <c r="O1839" t="s">
        <v>2380</v>
      </c>
      <c r="P1839" t="s">
        <v>2380</v>
      </c>
      <c r="Q1839" s="20">
        <v>0</v>
      </c>
      <c r="R1839" t="str">
        <f>PROPER('Answer Data Cleaning'!AA1839)</f>
        <v>No</v>
      </c>
      <c r="T1839" t="s">
        <v>1868</v>
      </c>
      <c r="U1839" s="24" t="str">
        <f>TEXT(_xlfn.CONCAT('Answer Data Cleaning'!M1839,"-",'Answer Data Cleaning'!L1839,"-",'Answer Data Cleaning'!K1839),"DD-MMM-YYYY")</f>
        <v>24-Sep-1978</v>
      </c>
      <c r="V1839">
        <f t="shared" si="86"/>
        <v>44</v>
      </c>
      <c r="W1839">
        <v>1</v>
      </c>
      <c r="X1839" s="22">
        <v>19594.810000000001</v>
      </c>
      <c r="Y1839" t="s">
        <v>16</v>
      </c>
      <c r="Z1839" t="s">
        <v>16</v>
      </c>
      <c r="AA1839" t="s">
        <v>247</v>
      </c>
    </row>
    <row r="1840" spans="2:27" ht="15.5" x14ac:dyDescent="0.35">
      <c r="B1840" s="1" t="s">
        <v>532</v>
      </c>
      <c r="C1840" s="1" t="s">
        <v>4221</v>
      </c>
      <c r="D1840" t="s">
        <v>4737</v>
      </c>
      <c r="E1840" t="s">
        <v>7660</v>
      </c>
      <c r="F1840" t="s">
        <v>7659</v>
      </c>
      <c r="I1840" t="s">
        <v>532</v>
      </c>
      <c r="J1840">
        <v>17.440000000000001</v>
      </c>
      <c r="K1840" t="str">
        <f t="shared" si="84"/>
        <v>Underweight</v>
      </c>
      <c r="L1840">
        <v>6.26</v>
      </c>
      <c r="M1840" t="str">
        <f t="shared" si="85"/>
        <v>Prediabetes</v>
      </c>
      <c r="N1840" t="str">
        <f>PROPER('Medical Examinations'!D1838)</f>
        <v>No</v>
      </c>
      <c r="O1840" t="s">
        <v>2380</v>
      </c>
      <c r="P1840" t="s">
        <v>2380</v>
      </c>
      <c r="Q1840" s="20">
        <v>0</v>
      </c>
      <c r="R1840" t="str">
        <f>PROPER('Answer Data Cleaning'!AA1840)</f>
        <v>No</v>
      </c>
      <c r="T1840" t="s">
        <v>1869</v>
      </c>
      <c r="U1840" s="24" t="str">
        <f>TEXT(_xlfn.CONCAT('Answer Data Cleaning'!M1840,"-",'Answer Data Cleaning'!L1840,"-",'Answer Data Cleaning'!K1840),"DD-MMM-YYYY")</f>
        <v>27-Aug-1994</v>
      </c>
      <c r="V1840">
        <f t="shared" si="86"/>
        <v>28</v>
      </c>
      <c r="W1840">
        <v>0</v>
      </c>
      <c r="X1840" s="22">
        <v>19673.34</v>
      </c>
      <c r="Y1840" t="s">
        <v>16</v>
      </c>
      <c r="Z1840" t="s">
        <v>11</v>
      </c>
      <c r="AA1840" t="s">
        <v>23</v>
      </c>
    </row>
    <row r="1841" spans="2:27" ht="15.5" x14ac:dyDescent="0.35">
      <c r="B1841" s="1" t="s">
        <v>531</v>
      </c>
      <c r="C1841" s="1" t="s">
        <v>4222</v>
      </c>
      <c r="D1841" t="s">
        <v>4737</v>
      </c>
      <c r="E1841" t="s">
        <v>7662</v>
      </c>
      <c r="F1841" t="s">
        <v>7661</v>
      </c>
      <c r="I1841" t="s">
        <v>531</v>
      </c>
      <c r="J1841">
        <v>33.659999999999997</v>
      </c>
      <c r="K1841" t="str">
        <f t="shared" si="84"/>
        <v>Obesity</v>
      </c>
      <c r="L1841">
        <v>4.08</v>
      </c>
      <c r="M1841" t="str">
        <f t="shared" si="85"/>
        <v>Normal</v>
      </c>
      <c r="N1841" t="str">
        <f>PROPER('Medical Examinations'!D1839)</f>
        <v>Yes</v>
      </c>
      <c r="O1841" t="s">
        <v>2380</v>
      </c>
      <c r="P1841" t="s">
        <v>2383</v>
      </c>
      <c r="Q1841">
        <v>1</v>
      </c>
      <c r="R1841" t="str">
        <f>PROPER('Answer Data Cleaning'!AA1841)</f>
        <v>No</v>
      </c>
      <c r="T1841" t="s">
        <v>1870</v>
      </c>
      <c r="U1841" s="24" t="str">
        <f>TEXT(_xlfn.CONCAT('Answer Data Cleaning'!M1841,"-",'Answer Data Cleaning'!L1841,"-",'Answer Data Cleaning'!K1841),"DD-MMM-YYYY")</f>
        <v>08-Aug-1990</v>
      </c>
      <c r="V1841">
        <f t="shared" si="86"/>
        <v>32</v>
      </c>
      <c r="W1841">
        <v>1</v>
      </c>
      <c r="X1841" s="22">
        <v>19719.689999999999</v>
      </c>
      <c r="Y1841" t="s">
        <v>16</v>
      </c>
      <c r="Z1841" t="s">
        <v>11</v>
      </c>
      <c r="AA1841" t="s">
        <v>13</v>
      </c>
    </row>
    <row r="1842" spans="2:27" ht="15.5" x14ac:dyDescent="0.35">
      <c r="B1842" s="1" t="s">
        <v>530</v>
      </c>
      <c r="C1842" s="1" t="s">
        <v>4223</v>
      </c>
      <c r="D1842" t="s">
        <v>4737</v>
      </c>
      <c r="E1842" t="s">
        <v>7663</v>
      </c>
      <c r="F1842" t="s">
        <v>6707</v>
      </c>
      <c r="I1842" t="s">
        <v>530</v>
      </c>
      <c r="J1842">
        <v>21.375</v>
      </c>
      <c r="K1842" t="str">
        <f t="shared" si="84"/>
        <v>Normal Weight</v>
      </c>
      <c r="L1842">
        <v>6.19</v>
      </c>
      <c r="M1842" t="str">
        <f t="shared" si="85"/>
        <v>Prediabetes</v>
      </c>
      <c r="N1842" t="str">
        <f>PROPER('Medical Examinations'!D1840)</f>
        <v>Yes</v>
      </c>
      <c r="O1842" t="s">
        <v>2380</v>
      </c>
      <c r="P1842" t="s">
        <v>2380</v>
      </c>
      <c r="Q1842">
        <v>1</v>
      </c>
      <c r="R1842" t="str">
        <f>PROPER('Answer Data Cleaning'!AA1842)</f>
        <v>No</v>
      </c>
      <c r="T1842" t="s">
        <v>1871</v>
      </c>
      <c r="U1842" s="24" t="str">
        <f>TEXT(_xlfn.CONCAT('Answer Data Cleaning'!M1842,"-",'Answer Data Cleaning'!L1842,"-",'Answer Data Cleaning'!K1842),"DD-MMM-YYYY")</f>
        <v>14-Jun-1972</v>
      </c>
      <c r="V1842">
        <f t="shared" si="86"/>
        <v>50</v>
      </c>
      <c r="W1842">
        <v>3</v>
      </c>
      <c r="X1842" s="22">
        <v>19749.38</v>
      </c>
      <c r="Y1842" t="s">
        <v>16</v>
      </c>
      <c r="Z1842" t="s">
        <v>12</v>
      </c>
      <c r="AA1842" t="s">
        <v>13</v>
      </c>
    </row>
    <row r="1843" spans="2:27" ht="15.5" x14ac:dyDescent="0.35">
      <c r="B1843" s="1" t="s">
        <v>529</v>
      </c>
      <c r="C1843" s="1" t="s">
        <v>4224</v>
      </c>
      <c r="D1843" t="s">
        <v>4737</v>
      </c>
      <c r="E1843" t="s">
        <v>7664</v>
      </c>
      <c r="F1843" t="s">
        <v>6789</v>
      </c>
      <c r="I1843" t="s">
        <v>529</v>
      </c>
      <c r="J1843">
        <v>27.14</v>
      </c>
      <c r="K1843" t="str">
        <f t="shared" si="84"/>
        <v>Overweight</v>
      </c>
      <c r="L1843">
        <v>6.01</v>
      </c>
      <c r="M1843" t="str">
        <f t="shared" si="85"/>
        <v>Prediabetes</v>
      </c>
      <c r="N1843" t="str">
        <f>PROPER('Medical Examinations'!D1841)</f>
        <v>No</v>
      </c>
      <c r="O1843" t="s">
        <v>2380</v>
      </c>
      <c r="P1843" t="s">
        <v>2380</v>
      </c>
      <c r="Q1843">
        <v>1</v>
      </c>
      <c r="R1843" t="str">
        <f>PROPER('Answer Data Cleaning'!AA1843)</f>
        <v>No</v>
      </c>
      <c r="T1843" t="s">
        <v>1872</v>
      </c>
      <c r="U1843" s="24" t="str">
        <f>TEXT(_xlfn.CONCAT('Answer Data Cleaning'!M1843,"-",'Answer Data Cleaning'!L1843,"-",'Answer Data Cleaning'!K1843),"DD-MMM-YYYY")</f>
        <v>30-Oct-1979</v>
      </c>
      <c r="V1843">
        <f t="shared" si="86"/>
        <v>43</v>
      </c>
      <c r="W1843">
        <v>2</v>
      </c>
      <c r="X1843" s="22">
        <v>19798.05</v>
      </c>
      <c r="Y1843" t="s">
        <v>16</v>
      </c>
      <c r="Z1843" t="s">
        <v>16</v>
      </c>
      <c r="AA1843" t="s">
        <v>247</v>
      </c>
    </row>
    <row r="1844" spans="2:27" ht="15.5" x14ac:dyDescent="0.35">
      <c r="B1844" s="1" t="s">
        <v>528</v>
      </c>
      <c r="C1844" s="1" t="s">
        <v>4225</v>
      </c>
      <c r="D1844" t="s">
        <v>4734</v>
      </c>
      <c r="E1844" t="s">
        <v>4861</v>
      </c>
      <c r="F1844" t="s">
        <v>7665</v>
      </c>
      <c r="I1844" t="s">
        <v>528</v>
      </c>
      <c r="J1844">
        <v>35.78</v>
      </c>
      <c r="K1844" t="str">
        <f t="shared" si="84"/>
        <v>Obesity</v>
      </c>
      <c r="L1844">
        <v>6.07</v>
      </c>
      <c r="M1844" t="str">
        <f t="shared" si="85"/>
        <v>Prediabetes</v>
      </c>
      <c r="N1844" t="str">
        <f>PROPER('Medical Examinations'!D1842)</f>
        <v>No</v>
      </c>
      <c r="O1844" t="s">
        <v>2382</v>
      </c>
      <c r="P1844" t="s">
        <v>2380</v>
      </c>
      <c r="Q1844">
        <v>1</v>
      </c>
      <c r="R1844" t="str">
        <f>PROPER('Answer Data Cleaning'!AA1844)</f>
        <v>No</v>
      </c>
      <c r="T1844" t="s">
        <v>1873</v>
      </c>
      <c r="U1844" s="24" t="str">
        <f>TEXT(_xlfn.CONCAT('Answer Data Cleaning'!M1844,"-",'Answer Data Cleaning'!L1844,"-",'Answer Data Cleaning'!K1844),"DD-MMM-YYYY")</f>
        <v>18-Oct-1997</v>
      </c>
      <c r="V1844">
        <f t="shared" si="86"/>
        <v>25</v>
      </c>
      <c r="W1844">
        <v>3</v>
      </c>
      <c r="X1844" s="22">
        <v>19933.46</v>
      </c>
      <c r="Y1844" t="s">
        <v>16</v>
      </c>
      <c r="Z1844" t="s">
        <v>12</v>
      </c>
      <c r="AA1844" t="s">
        <v>42</v>
      </c>
    </row>
    <row r="1845" spans="2:27" ht="15.5" x14ac:dyDescent="0.35">
      <c r="B1845" s="1" t="s">
        <v>527</v>
      </c>
      <c r="C1845" s="1" t="s">
        <v>4226</v>
      </c>
      <c r="D1845" t="s">
        <v>4734</v>
      </c>
      <c r="E1845" t="s">
        <v>7667</v>
      </c>
      <c r="F1845" t="s">
        <v>7666</v>
      </c>
      <c r="I1845" t="s">
        <v>527</v>
      </c>
      <c r="J1845">
        <v>34.96</v>
      </c>
      <c r="K1845" t="str">
        <f t="shared" si="84"/>
        <v>Obesity</v>
      </c>
      <c r="L1845">
        <v>5.63</v>
      </c>
      <c r="M1845" t="str">
        <f t="shared" si="85"/>
        <v>Normal</v>
      </c>
      <c r="N1845" t="str">
        <f>PROPER('Medical Examinations'!D1843)</f>
        <v>No</v>
      </c>
      <c r="O1845" t="s">
        <v>2380</v>
      </c>
      <c r="P1845" t="s">
        <v>2380</v>
      </c>
      <c r="Q1845" s="20">
        <v>0</v>
      </c>
      <c r="R1845" t="str">
        <f>PROPER('Answer Data Cleaning'!AA1845)</f>
        <v>No</v>
      </c>
      <c r="T1845" t="s">
        <v>1874</v>
      </c>
      <c r="U1845" s="24" t="str">
        <f>TEXT(_xlfn.CONCAT('Answer Data Cleaning'!M1845,"-",'Answer Data Cleaning'!L1845,"-",'Answer Data Cleaning'!K1845),"DD-MMM-YYYY")</f>
        <v>09-Oct-1980</v>
      </c>
      <c r="V1845">
        <f t="shared" si="86"/>
        <v>42</v>
      </c>
      <c r="W1845">
        <v>0</v>
      </c>
      <c r="X1845" s="22">
        <v>19964.75</v>
      </c>
      <c r="Y1845" t="s">
        <v>16</v>
      </c>
      <c r="Z1845" t="s">
        <v>11</v>
      </c>
      <c r="AA1845" t="s">
        <v>247</v>
      </c>
    </row>
    <row r="1846" spans="2:27" ht="15.5" x14ac:dyDescent="0.35">
      <c r="B1846" s="1" t="s">
        <v>526</v>
      </c>
      <c r="C1846" s="1" t="s">
        <v>4227</v>
      </c>
      <c r="D1846" t="s">
        <v>4737</v>
      </c>
      <c r="E1846" t="s">
        <v>7668</v>
      </c>
      <c r="F1846" t="s">
        <v>4864</v>
      </c>
      <c r="I1846" t="s">
        <v>526</v>
      </c>
      <c r="J1846">
        <v>38.39</v>
      </c>
      <c r="K1846" t="str">
        <f t="shared" si="84"/>
        <v>Obesity</v>
      </c>
      <c r="L1846">
        <v>6.05</v>
      </c>
      <c r="M1846" t="str">
        <f t="shared" si="85"/>
        <v>Prediabetes</v>
      </c>
      <c r="N1846" t="str">
        <f>PROPER('Medical Examinations'!D1844)</f>
        <v>No</v>
      </c>
      <c r="O1846" t="s">
        <v>2380</v>
      </c>
      <c r="P1846" t="s">
        <v>2380</v>
      </c>
      <c r="Q1846" s="20">
        <v>0</v>
      </c>
      <c r="R1846" t="str">
        <f>PROPER('Answer Data Cleaning'!AA1846)</f>
        <v>No</v>
      </c>
      <c r="T1846" t="s">
        <v>1875</v>
      </c>
      <c r="U1846" s="24" t="str">
        <f>TEXT(_xlfn.CONCAT('Answer Data Cleaning'!M1846,"-",'Answer Data Cleaning'!L1846,"-",'Answer Data Cleaning'!K1846),"DD-MMM-YYYY")</f>
        <v>10-Aug-1966</v>
      </c>
      <c r="V1846">
        <f t="shared" si="86"/>
        <v>56</v>
      </c>
      <c r="W1846">
        <v>0</v>
      </c>
      <c r="X1846" s="22">
        <v>19995.29</v>
      </c>
      <c r="Y1846" t="s">
        <v>16</v>
      </c>
      <c r="Z1846" t="s">
        <v>12</v>
      </c>
      <c r="AA1846" t="s">
        <v>535</v>
      </c>
    </row>
    <row r="1847" spans="2:27" ht="15.5" x14ac:dyDescent="0.35">
      <c r="B1847" s="1" t="s">
        <v>525</v>
      </c>
      <c r="C1847" s="1" t="s">
        <v>4228</v>
      </c>
      <c r="D1847" t="s">
        <v>4737</v>
      </c>
      <c r="E1847" t="s">
        <v>7670</v>
      </c>
      <c r="F1847" t="s">
        <v>7669</v>
      </c>
      <c r="I1847" t="s">
        <v>525</v>
      </c>
      <c r="J1847">
        <v>33.82</v>
      </c>
      <c r="K1847" t="str">
        <f t="shared" si="84"/>
        <v>Obesity</v>
      </c>
      <c r="L1847">
        <v>4.6500000000000004</v>
      </c>
      <c r="M1847" t="str">
        <f t="shared" si="85"/>
        <v>Normal</v>
      </c>
      <c r="N1847" t="str">
        <f>PROPER('Medical Examinations'!D1845)</f>
        <v>No</v>
      </c>
      <c r="O1847" t="s">
        <v>2380</v>
      </c>
      <c r="P1847" t="s">
        <v>2380</v>
      </c>
      <c r="Q1847" s="20">
        <v>0</v>
      </c>
      <c r="R1847" t="str">
        <f>PROPER('Answer Data Cleaning'!AA1847)</f>
        <v>No</v>
      </c>
      <c r="T1847" t="s">
        <v>1876</v>
      </c>
      <c r="U1847" s="24" t="str">
        <f>TEXT(_xlfn.CONCAT('Answer Data Cleaning'!M1847,"-",'Answer Data Cleaning'!L1847,"-",'Answer Data Cleaning'!K1847),"DD-MMM-YYYY")</f>
        <v>25-Jul-1988</v>
      </c>
      <c r="V1847">
        <f t="shared" si="86"/>
        <v>34</v>
      </c>
      <c r="W1847">
        <v>1</v>
      </c>
      <c r="X1847" s="22">
        <v>20009.63</v>
      </c>
      <c r="Y1847" t="s">
        <v>11</v>
      </c>
      <c r="Z1847" t="s">
        <v>16</v>
      </c>
      <c r="AA1847" t="s">
        <v>23</v>
      </c>
    </row>
    <row r="1848" spans="2:27" ht="15.5" x14ac:dyDescent="0.35">
      <c r="B1848" s="1" t="s">
        <v>524</v>
      </c>
      <c r="C1848" s="1" t="s">
        <v>4229</v>
      </c>
      <c r="D1848" t="s">
        <v>4737</v>
      </c>
      <c r="E1848" t="s">
        <v>4786</v>
      </c>
      <c r="F1848" t="s">
        <v>7671</v>
      </c>
      <c r="I1848" t="s">
        <v>524</v>
      </c>
      <c r="J1848">
        <v>27.835000000000001</v>
      </c>
      <c r="K1848" t="str">
        <f t="shared" si="84"/>
        <v>Overweight</v>
      </c>
      <c r="L1848">
        <v>5.37</v>
      </c>
      <c r="M1848" t="str">
        <f t="shared" si="85"/>
        <v>Normal</v>
      </c>
      <c r="N1848" t="str">
        <f>PROPER('Medical Examinations'!D1846)</f>
        <v>No</v>
      </c>
      <c r="O1848" t="s">
        <v>2380</v>
      </c>
      <c r="P1848" t="s">
        <v>2380</v>
      </c>
      <c r="Q1848" s="20">
        <v>0</v>
      </c>
      <c r="R1848" t="str">
        <f>PROPER('Answer Data Cleaning'!AA1848)</f>
        <v>No</v>
      </c>
      <c r="T1848" t="s">
        <v>1877</v>
      </c>
      <c r="U1848" s="24" t="str">
        <f>TEXT(_xlfn.CONCAT('Answer Data Cleaning'!M1848,"-",'Answer Data Cleaning'!L1848,"-",'Answer Data Cleaning'!K1848),"DD-MMM-YYYY")</f>
        <v>06-Oct-1983</v>
      </c>
      <c r="V1848">
        <f t="shared" si="86"/>
        <v>39</v>
      </c>
      <c r="W1848">
        <v>0</v>
      </c>
      <c r="X1848" s="22">
        <v>20149.32</v>
      </c>
      <c r="Y1848" t="s">
        <v>11</v>
      </c>
      <c r="Z1848" t="s">
        <v>16</v>
      </c>
      <c r="AA1848" t="s">
        <v>168</v>
      </c>
    </row>
    <row r="1849" spans="2:27" ht="15.5" x14ac:dyDescent="0.35">
      <c r="B1849" s="1" t="s">
        <v>523</v>
      </c>
      <c r="C1849" s="1" t="s">
        <v>4230</v>
      </c>
      <c r="D1849" t="s">
        <v>4737</v>
      </c>
      <c r="E1849" t="s">
        <v>7673</v>
      </c>
      <c r="F1849" t="s">
        <v>7672</v>
      </c>
      <c r="I1849" t="s">
        <v>523</v>
      </c>
      <c r="J1849">
        <v>33</v>
      </c>
      <c r="K1849" t="str">
        <f t="shared" si="84"/>
        <v>Obesity</v>
      </c>
      <c r="L1849">
        <v>5.39</v>
      </c>
      <c r="M1849" t="str">
        <f t="shared" si="85"/>
        <v>Normal</v>
      </c>
      <c r="N1849" t="str">
        <f>PROPER('Medical Examinations'!D1847)</f>
        <v>No</v>
      </c>
      <c r="O1849" t="s">
        <v>2380</v>
      </c>
      <c r="P1849" t="s">
        <v>2380</v>
      </c>
      <c r="Q1849" s="20">
        <v>0</v>
      </c>
      <c r="R1849" t="str">
        <f>PROPER('Answer Data Cleaning'!AA1849)</f>
        <v>No</v>
      </c>
      <c r="T1849" t="s">
        <v>1878</v>
      </c>
      <c r="U1849" s="24" t="str">
        <f>TEXT(_xlfn.CONCAT('Answer Data Cleaning'!M1849,"-",'Answer Data Cleaning'!L1849,"-",'Answer Data Cleaning'!K1849),"DD-MMM-YYYY")</f>
        <v>09-Jul-2002</v>
      </c>
      <c r="V1849">
        <f t="shared" si="86"/>
        <v>20</v>
      </c>
      <c r="W1849">
        <v>0</v>
      </c>
      <c r="X1849" s="22">
        <v>20167.34</v>
      </c>
      <c r="Y1849" t="s">
        <v>12</v>
      </c>
      <c r="Z1849" t="s">
        <v>12</v>
      </c>
      <c r="AA1849" t="s">
        <v>42</v>
      </c>
    </row>
    <row r="1850" spans="2:27" ht="15.5" x14ac:dyDescent="0.35">
      <c r="B1850" s="1" t="s">
        <v>522</v>
      </c>
      <c r="C1850" s="1" t="s">
        <v>4231</v>
      </c>
      <c r="D1850" t="s">
        <v>4737</v>
      </c>
      <c r="E1850" t="s">
        <v>7675</v>
      </c>
      <c r="F1850" t="s">
        <v>7674</v>
      </c>
      <c r="I1850" t="s">
        <v>522</v>
      </c>
      <c r="J1850">
        <v>26.885000000000002</v>
      </c>
      <c r="K1850" t="str">
        <f t="shared" si="84"/>
        <v>Overweight</v>
      </c>
      <c r="L1850">
        <v>5.86</v>
      </c>
      <c r="M1850" t="str">
        <f t="shared" si="85"/>
        <v>Prediabetes</v>
      </c>
      <c r="N1850" t="str">
        <f>PROPER('Medical Examinations'!D1848)</f>
        <v>No</v>
      </c>
      <c r="O1850" t="s">
        <v>2380</v>
      </c>
      <c r="P1850" t="s">
        <v>2380</v>
      </c>
      <c r="Q1850" s="20">
        <v>0</v>
      </c>
      <c r="R1850" t="str">
        <f>PROPER('Answer Data Cleaning'!AA1850)</f>
        <v>No</v>
      </c>
      <c r="T1850" t="s">
        <v>1879</v>
      </c>
      <c r="U1850" s="24" t="str">
        <f>TEXT(_xlfn.CONCAT('Answer Data Cleaning'!M1850,"-",'Answer Data Cleaning'!L1850,"-",'Answer Data Cleaning'!K1850),"DD-MMM-YYYY")</f>
        <v>08-Jun-1994</v>
      </c>
      <c r="V1850">
        <f t="shared" si="86"/>
        <v>29</v>
      </c>
      <c r="W1850">
        <v>2</v>
      </c>
      <c r="X1850" s="22">
        <v>20177.669999999998</v>
      </c>
      <c r="Y1850" t="s">
        <v>11</v>
      </c>
      <c r="Z1850" t="s">
        <v>16</v>
      </c>
      <c r="AA1850" t="s">
        <v>42</v>
      </c>
    </row>
    <row r="1851" spans="2:27" ht="15.5" x14ac:dyDescent="0.35">
      <c r="B1851" s="1" t="s">
        <v>521</v>
      </c>
      <c r="C1851" s="1" t="s">
        <v>4232</v>
      </c>
      <c r="D1851" t="s">
        <v>4737</v>
      </c>
      <c r="E1851" t="s">
        <v>7677</v>
      </c>
      <c r="F1851" t="s">
        <v>7676</v>
      </c>
      <c r="I1851" t="s">
        <v>521</v>
      </c>
      <c r="J1851">
        <v>29.26</v>
      </c>
      <c r="K1851" t="str">
        <f t="shared" si="84"/>
        <v>Overweight</v>
      </c>
      <c r="L1851">
        <v>4.4400000000000004</v>
      </c>
      <c r="M1851" t="str">
        <f t="shared" si="85"/>
        <v>Normal</v>
      </c>
      <c r="N1851" t="str">
        <f>PROPER('Medical Examinations'!D1849)</f>
        <v>No</v>
      </c>
      <c r="O1851" t="s">
        <v>2380</v>
      </c>
      <c r="P1851" t="s">
        <v>2380</v>
      </c>
      <c r="Q1851" s="20">
        <v>0</v>
      </c>
      <c r="R1851" t="str">
        <f>PROPER('Answer Data Cleaning'!AA1851)</f>
        <v>No</v>
      </c>
      <c r="T1851" t="s">
        <v>1880</v>
      </c>
      <c r="U1851" s="24" t="str">
        <f>TEXT(_xlfn.CONCAT('Answer Data Cleaning'!M1851,"-",'Answer Data Cleaning'!L1851,"-",'Answer Data Cleaning'!K1851),"DD-MMM-YYYY")</f>
        <v>17-Oct-1987</v>
      </c>
      <c r="V1851">
        <f t="shared" si="86"/>
        <v>35</v>
      </c>
      <c r="W1851">
        <v>0</v>
      </c>
      <c r="X1851" s="22">
        <v>20234.849999999999</v>
      </c>
      <c r="Y1851" t="s">
        <v>11</v>
      </c>
      <c r="Z1851" t="s">
        <v>12</v>
      </c>
      <c r="AA1851" t="s">
        <v>23</v>
      </c>
    </row>
    <row r="1852" spans="2:27" ht="15.5" x14ac:dyDescent="0.35">
      <c r="B1852" s="1" t="s">
        <v>520</v>
      </c>
      <c r="C1852" s="1" t="s">
        <v>4233</v>
      </c>
      <c r="D1852" t="s">
        <v>4737</v>
      </c>
      <c r="E1852" t="s">
        <v>7679</v>
      </c>
      <c r="F1852" t="s">
        <v>7678</v>
      </c>
      <c r="I1852" t="s">
        <v>520</v>
      </c>
      <c r="J1852">
        <v>26.98</v>
      </c>
      <c r="K1852" t="str">
        <f t="shared" si="84"/>
        <v>Overweight</v>
      </c>
      <c r="L1852">
        <v>4.41</v>
      </c>
      <c r="M1852" t="str">
        <f t="shared" si="85"/>
        <v>Normal</v>
      </c>
      <c r="N1852" t="str">
        <f>PROPER('Medical Examinations'!D1850)</f>
        <v>No</v>
      </c>
      <c r="O1852" t="s">
        <v>2380</v>
      </c>
      <c r="P1852" t="s">
        <v>2380</v>
      </c>
      <c r="Q1852" s="20">
        <v>0</v>
      </c>
      <c r="R1852" t="str">
        <f>PROPER('Answer Data Cleaning'!AA1852)</f>
        <v>No</v>
      </c>
      <c r="T1852" t="s">
        <v>1881</v>
      </c>
      <c r="U1852" s="24" t="str">
        <f>TEXT(_xlfn.CONCAT('Answer Data Cleaning'!M1852,"-",'Answer Data Cleaning'!L1852,"-",'Answer Data Cleaning'!K1852),"DD-MMM-YYYY")</f>
        <v>22-Aug-1966</v>
      </c>
      <c r="V1852">
        <f t="shared" si="86"/>
        <v>56</v>
      </c>
      <c r="W1852">
        <v>0</v>
      </c>
      <c r="X1852" s="22">
        <v>20253.84</v>
      </c>
      <c r="Y1852" t="s">
        <v>11</v>
      </c>
      <c r="Z1852" t="s">
        <v>12</v>
      </c>
      <c r="AA1852" t="s">
        <v>23</v>
      </c>
    </row>
    <row r="1853" spans="2:27" ht="15.5" x14ac:dyDescent="0.35">
      <c r="B1853" s="1" t="s">
        <v>519</v>
      </c>
      <c r="C1853" s="1" t="s">
        <v>4234</v>
      </c>
      <c r="D1853" t="s">
        <v>4737</v>
      </c>
      <c r="E1853" t="s">
        <v>5297</v>
      </c>
      <c r="F1853" t="s">
        <v>7680</v>
      </c>
      <c r="I1853" t="s">
        <v>519</v>
      </c>
      <c r="J1853">
        <v>32.11</v>
      </c>
      <c r="K1853" t="str">
        <f t="shared" si="84"/>
        <v>Obesity</v>
      </c>
      <c r="L1853">
        <v>5.19</v>
      </c>
      <c r="M1853" t="str">
        <f t="shared" si="85"/>
        <v>Normal</v>
      </c>
      <c r="N1853" t="str">
        <f>PROPER('Medical Examinations'!D1851)</f>
        <v>No</v>
      </c>
      <c r="O1853" t="s">
        <v>2380</v>
      </c>
      <c r="P1853" t="s">
        <v>2383</v>
      </c>
      <c r="Q1853">
        <v>1</v>
      </c>
      <c r="R1853" t="str">
        <f>PROPER('Answer Data Cleaning'!AA1853)</f>
        <v>No</v>
      </c>
      <c r="T1853" t="s">
        <v>1882</v>
      </c>
      <c r="U1853" s="24" t="str">
        <f>TEXT(_xlfn.CONCAT('Answer Data Cleaning'!M1853,"-",'Answer Data Cleaning'!L1853,"-",'Answer Data Cleaning'!K1853),"DD-MMM-YYYY")</f>
        <v>07-Sep-1993</v>
      </c>
      <c r="V1853">
        <f t="shared" si="86"/>
        <v>29</v>
      </c>
      <c r="W1853">
        <v>1</v>
      </c>
      <c r="X1853" s="22">
        <v>20277.810000000001</v>
      </c>
      <c r="Y1853" t="s">
        <v>12</v>
      </c>
      <c r="Z1853" t="s">
        <v>12</v>
      </c>
      <c r="AA1853" t="s">
        <v>168</v>
      </c>
    </row>
    <row r="1854" spans="2:27" ht="15.5" x14ac:dyDescent="0.35">
      <c r="B1854" s="1" t="s">
        <v>518</v>
      </c>
      <c r="C1854" s="1" t="s">
        <v>4235</v>
      </c>
      <c r="D1854" t="s">
        <v>4737</v>
      </c>
      <c r="E1854" t="s">
        <v>4831</v>
      </c>
      <c r="F1854" t="s">
        <v>7681</v>
      </c>
      <c r="I1854" t="s">
        <v>518</v>
      </c>
      <c r="J1854">
        <v>31.73</v>
      </c>
      <c r="K1854" t="str">
        <f t="shared" si="84"/>
        <v>Obesity</v>
      </c>
      <c r="L1854">
        <v>5.16</v>
      </c>
      <c r="M1854" t="str">
        <f t="shared" si="85"/>
        <v>Normal</v>
      </c>
      <c r="N1854" t="str">
        <f>PROPER('Medical Examinations'!D1852)</f>
        <v>No</v>
      </c>
      <c r="O1854" t="s">
        <v>2380</v>
      </c>
      <c r="P1854" t="s">
        <v>2383</v>
      </c>
      <c r="Q1854">
        <v>1</v>
      </c>
      <c r="R1854" t="str">
        <f>PROPER('Answer Data Cleaning'!AA1854)</f>
        <v>No</v>
      </c>
      <c r="T1854" t="s">
        <v>1883</v>
      </c>
      <c r="U1854" s="24" t="str">
        <f>TEXT(_xlfn.CONCAT('Answer Data Cleaning'!M1854,"-",'Answer Data Cleaning'!L1854,"-",'Answer Data Cleaning'!K1854),"DD-MMM-YYYY")</f>
        <v>17-Sep-1985</v>
      </c>
      <c r="V1854">
        <f t="shared" si="86"/>
        <v>37</v>
      </c>
      <c r="W1854">
        <v>1</v>
      </c>
      <c r="X1854" s="22">
        <v>20296.86</v>
      </c>
      <c r="Y1854" t="s">
        <v>12</v>
      </c>
      <c r="Z1854" t="s">
        <v>16</v>
      </c>
      <c r="AA1854" t="s">
        <v>247</v>
      </c>
    </row>
    <row r="1855" spans="2:27" ht="15.5" x14ac:dyDescent="0.35">
      <c r="B1855" s="1" t="s">
        <v>517</v>
      </c>
      <c r="C1855" s="1" t="s">
        <v>4236</v>
      </c>
      <c r="D1855" t="s">
        <v>4737</v>
      </c>
      <c r="E1855" t="s">
        <v>7683</v>
      </c>
      <c r="F1855" t="s">
        <v>7682</v>
      </c>
      <c r="I1855" t="s">
        <v>517</v>
      </c>
      <c r="J1855">
        <v>22.515000000000001</v>
      </c>
      <c r="K1855" t="str">
        <f t="shared" si="84"/>
        <v>Normal Weight</v>
      </c>
      <c r="L1855">
        <v>4.24</v>
      </c>
      <c r="M1855" t="str">
        <f t="shared" si="85"/>
        <v>Normal</v>
      </c>
      <c r="N1855" t="str">
        <f>PROPER('Medical Examinations'!D1853)</f>
        <v>No</v>
      </c>
      <c r="O1855" t="s">
        <v>2380</v>
      </c>
      <c r="P1855" t="s">
        <v>2380</v>
      </c>
      <c r="Q1855" s="20">
        <v>0</v>
      </c>
      <c r="R1855" t="str">
        <f>PROPER('Answer Data Cleaning'!AA1855)</f>
        <v>No</v>
      </c>
      <c r="T1855" t="s">
        <v>1884</v>
      </c>
      <c r="U1855" s="24" t="str">
        <f>TEXT(_xlfn.CONCAT('Answer Data Cleaning'!M1855,"-",'Answer Data Cleaning'!L1855,"-",'Answer Data Cleaning'!K1855),"DD-MMM-YYYY")</f>
        <v>02-Jul-1962</v>
      </c>
      <c r="V1855">
        <f t="shared" si="86"/>
        <v>60</v>
      </c>
      <c r="W1855">
        <v>0</v>
      </c>
      <c r="X1855" s="22">
        <v>20354.5</v>
      </c>
      <c r="Y1855" t="s">
        <v>12</v>
      </c>
      <c r="Z1855" t="s">
        <v>11</v>
      </c>
      <c r="AA1855" t="s">
        <v>535</v>
      </c>
    </row>
    <row r="1856" spans="2:27" ht="15.5" x14ac:dyDescent="0.35">
      <c r="B1856" s="1" t="s">
        <v>515</v>
      </c>
      <c r="C1856" s="1" t="s">
        <v>4237</v>
      </c>
      <c r="D1856" t="s">
        <v>4737</v>
      </c>
      <c r="E1856" t="s">
        <v>4831</v>
      </c>
      <c r="F1856" t="s">
        <v>7684</v>
      </c>
      <c r="I1856" t="s">
        <v>515</v>
      </c>
      <c r="J1856">
        <v>25.9</v>
      </c>
      <c r="K1856" t="str">
        <f t="shared" si="84"/>
        <v>Overweight</v>
      </c>
      <c r="L1856">
        <v>5.45</v>
      </c>
      <c r="M1856" t="str">
        <f t="shared" si="85"/>
        <v>Normal</v>
      </c>
      <c r="N1856" t="str">
        <f>PROPER('Medical Examinations'!D1854)</f>
        <v>No</v>
      </c>
      <c r="O1856" t="s">
        <v>2380</v>
      </c>
      <c r="P1856" t="s">
        <v>2380</v>
      </c>
      <c r="Q1856">
        <v>1</v>
      </c>
      <c r="R1856" t="str">
        <f>PROPER('Answer Data Cleaning'!AA1856)</f>
        <v>No</v>
      </c>
      <c r="T1856" t="s">
        <v>1885</v>
      </c>
      <c r="U1856" s="24" t="str">
        <f>TEXT(_xlfn.CONCAT('Answer Data Cleaning'!M1856,"-",'Answer Data Cleaning'!L1856,"-",'Answer Data Cleaning'!K1856),"DD-MMM-YYYY")</f>
        <v>12-Jul-1985</v>
      </c>
      <c r="V1856">
        <f t="shared" si="86"/>
        <v>37</v>
      </c>
      <c r="W1856">
        <v>0</v>
      </c>
      <c r="X1856" s="22">
        <v>20420.599999999999</v>
      </c>
      <c r="Y1856" t="s">
        <v>12</v>
      </c>
      <c r="Z1856" t="s">
        <v>11</v>
      </c>
      <c r="AA1856" t="s">
        <v>42</v>
      </c>
    </row>
    <row r="1857" spans="2:27" ht="15.5" x14ac:dyDescent="0.35">
      <c r="B1857" s="1" t="s">
        <v>514</v>
      </c>
      <c r="C1857" s="1" t="s">
        <v>4238</v>
      </c>
      <c r="D1857" t="s">
        <v>4734</v>
      </c>
      <c r="E1857" t="s">
        <v>7685</v>
      </c>
      <c r="F1857" t="s">
        <v>7387</v>
      </c>
      <c r="I1857" t="s">
        <v>514</v>
      </c>
      <c r="J1857">
        <v>27.72</v>
      </c>
      <c r="K1857" t="str">
        <f t="shared" si="84"/>
        <v>Overweight</v>
      </c>
      <c r="L1857">
        <v>5.03</v>
      </c>
      <c r="M1857" t="str">
        <f t="shared" si="85"/>
        <v>Normal</v>
      </c>
      <c r="N1857" t="str">
        <f>PROPER('Medical Examinations'!D1855)</f>
        <v>Yes</v>
      </c>
      <c r="O1857" t="s">
        <v>2380</v>
      </c>
      <c r="P1857" t="s">
        <v>2380</v>
      </c>
      <c r="Q1857">
        <v>1</v>
      </c>
      <c r="R1857" t="str">
        <f>PROPER('Answer Data Cleaning'!AA1857)</f>
        <v>No</v>
      </c>
      <c r="T1857" t="s">
        <v>1886</v>
      </c>
      <c r="U1857" s="24" t="str">
        <f>TEXT(_xlfn.CONCAT('Answer Data Cleaning'!M1857,"-",'Answer Data Cleaning'!L1857,"-",'Answer Data Cleaning'!K1857),"DD-MMM-YYYY")</f>
        <v>18-Oct-1962</v>
      </c>
      <c r="V1857">
        <f t="shared" si="86"/>
        <v>60</v>
      </c>
      <c r="W1857">
        <v>0</v>
      </c>
      <c r="X1857" s="22">
        <v>20446.849999999999</v>
      </c>
      <c r="Y1857" t="s">
        <v>11</v>
      </c>
      <c r="Z1857" t="s">
        <v>16</v>
      </c>
      <c r="AA1857" t="s">
        <v>23</v>
      </c>
    </row>
    <row r="1858" spans="2:27" ht="15.5" x14ac:dyDescent="0.35">
      <c r="B1858" s="1" t="s">
        <v>513</v>
      </c>
      <c r="C1858" s="1" t="s">
        <v>4239</v>
      </c>
      <c r="D1858" t="s">
        <v>4737</v>
      </c>
      <c r="E1858" t="s">
        <v>5747</v>
      </c>
      <c r="F1858" t="s">
        <v>5948</v>
      </c>
      <c r="I1858" t="s">
        <v>513</v>
      </c>
      <c r="J1858">
        <v>31.5</v>
      </c>
      <c r="K1858" t="str">
        <f t="shared" si="84"/>
        <v>Obesity</v>
      </c>
      <c r="L1858">
        <v>9.6199999999999992</v>
      </c>
      <c r="M1858" t="str">
        <f t="shared" si="85"/>
        <v>Diabetes</v>
      </c>
      <c r="N1858" t="str">
        <f>PROPER('Medical Examinations'!D1856)</f>
        <v>Yes</v>
      </c>
      <c r="O1858" t="s">
        <v>2380</v>
      </c>
      <c r="P1858" t="s">
        <v>2380</v>
      </c>
      <c r="Q1858">
        <v>1</v>
      </c>
      <c r="R1858" t="str">
        <f>PROPER('Answer Data Cleaning'!AA1858)</f>
        <v>No</v>
      </c>
      <c r="T1858" t="s">
        <v>1887</v>
      </c>
      <c r="U1858" s="24" t="str">
        <f>TEXT(_xlfn.CONCAT('Answer Data Cleaning'!M1858,"-",'Answer Data Cleaning'!L1858,"-",'Answer Data Cleaning'!K1858),"DD-MMM-YYYY")</f>
        <v>13-Oct-1969</v>
      </c>
      <c r="V1858">
        <f t="shared" si="86"/>
        <v>53</v>
      </c>
      <c r="W1858">
        <v>3</v>
      </c>
      <c r="X1858" s="22">
        <v>20463</v>
      </c>
      <c r="Y1858" t="s">
        <v>11</v>
      </c>
      <c r="Z1858" t="s">
        <v>11</v>
      </c>
      <c r="AA1858" t="s">
        <v>13</v>
      </c>
    </row>
    <row r="1859" spans="2:27" ht="15.5" x14ac:dyDescent="0.35">
      <c r="B1859" s="1" t="s">
        <v>512</v>
      </c>
      <c r="C1859" s="1" t="s">
        <v>4240</v>
      </c>
      <c r="D1859" t="s">
        <v>4737</v>
      </c>
      <c r="E1859" t="s">
        <v>5491</v>
      </c>
      <c r="F1859" t="s">
        <v>7686</v>
      </c>
      <c r="I1859" t="s">
        <v>512</v>
      </c>
      <c r="J1859">
        <v>29.7</v>
      </c>
      <c r="K1859" t="str">
        <f t="shared" si="84"/>
        <v>Overweight</v>
      </c>
      <c r="L1859">
        <v>6.77</v>
      </c>
      <c r="M1859" t="str">
        <f t="shared" si="85"/>
        <v>Diabetes</v>
      </c>
      <c r="N1859" t="str">
        <f>PROPER('Medical Examinations'!D1857)</f>
        <v>Yes</v>
      </c>
      <c r="O1859" t="s">
        <v>2380</v>
      </c>
      <c r="P1859" t="s">
        <v>2380</v>
      </c>
      <c r="Q1859">
        <v>1</v>
      </c>
      <c r="R1859" t="str">
        <f>PROPER('Answer Data Cleaning'!AA1859)</f>
        <v>No</v>
      </c>
      <c r="T1859" t="s">
        <v>1888</v>
      </c>
      <c r="U1859" s="24" t="str">
        <f>TEXT(_xlfn.CONCAT('Answer Data Cleaning'!M1859,"-",'Answer Data Cleaning'!L1859,"-",'Answer Data Cleaning'!K1859),"DD-MMM-YYYY")</f>
        <v>09-Jul-1966</v>
      </c>
      <c r="V1859">
        <f t="shared" si="86"/>
        <v>56</v>
      </c>
      <c r="W1859">
        <v>0</v>
      </c>
      <c r="X1859" s="22">
        <v>20568.32</v>
      </c>
      <c r="Y1859" t="s">
        <v>12</v>
      </c>
      <c r="Z1859" t="s">
        <v>11</v>
      </c>
      <c r="AA1859" t="s">
        <v>23</v>
      </c>
    </row>
    <row r="1860" spans="2:27" ht="15.5" x14ac:dyDescent="0.35">
      <c r="B1860" s="1" t="s">
        <v>511</v>
      </c>
      <c r="C1860" s="1" t="s">
        <v>4241</v>
      </c>
      <c r="D1860" t="s">
        <v>4734</v>
      </c>
      <c r="E1860" t="s">
        <v>7688</v>
      </c>
      <c r="F1860" t="s">
        <v>7687</v>
      </c>
      <c r="I1860" t="s">
        <v>511</v>
      </c>
      <c r="J1860">
        <v>21.26</v>
      </c>
      <c r="K1860" t="str">
        <f t="shared" ref="K1860:K1923" si="87">IF(J1860&lt;18.5,"Underweight",IF(J1860&lt;25,"Normal Weight",IF(J1860&lt;30,"Overweight","Obesity")))</f>
        <v>Normal Weight</v>
      </c>
      <c r="L1860">
        <v>5.36</v>
      </c>
      <c r="M1860" t="str">
        <f t="shared" ref="M1860:M1923" si="88">IF(L1860&lt;5.7,"Normal",IF(L1860&lt;6.5,"Prediabetes","Diabetes"))</f>
        <v>Normal</v>
      </c>
      <c r="N1860" t="str">
        <f>PROPER('Medical Examinations'!D1858)</f>
        <v>Yes</v>
      </c>
      <c r="O1860" t="s">
        <v>2380</v>
      </c>
      <c r="P1860" t="s">
        <v>2380</v>
      </c>
      <c r="Q1860">
        <v>1</v>
      </c>
      <c r="R1860" t="str">
        <f>PROPER('Answer Data Cleaning'!AA1860)</f>
        <v>No</v>
      </c>
      <c r="T1860" t="s">
        <v>1889</v>
      </c>
      <c r="U1860" s="24" t="str">
        <f>TEXT(_xlfn.CONCAT('Answer Data Cleaning'!M1860,"-",'Answer Data Cleaning'!L1860,"-",'Answer Data Cleaning'!K1860),"DD-MMM-YYYY")</f>
        <v>17-Dec-1967</v>
      </c>
      <c r="V1860">
        <f t="shared" si="86"/>
        <v>55</v>
      </c>
      <c r="W1860">
        <v>0</v>
      </c>
      <c r="X1860" s="22">
        <v>20630.28</v>
      </c>
      <c r="Y1860" t="s">
        <v>11</v>
      </c>
      <c r="Z1860" t="s">
        <v>12</v>
      </c>
      <c r="AA1860" t="s">
        <v>42</v>
      </c>
    </row>
    <row r="1861" spans="2:27" ht="15.5" x14ac:dyDescent="0.35">
      <c r="B1861" s="1" t="s">
        <v>510</v>
      </c>
      <c r="C1861" s="1" t="s">
        <v>4242</v>
      </c>
      <c r="D1861" t="s">
        <v>4737</v>
      </c>
      <c r="E1861" t="s">
        <v>7690</v>
      </c>
      <c r="F1861" t="s">
        <v>7689</v>
      </c>
      <c r="I1861" t="s">
        <v>510</v>
      </c>
      <c r="J1861">
        <v>17.09</v>
      </c>
      <c r="K1861" t="str">
        <f t="shared" si="87"/>
        <v>Underweight</v>
      </c>
      <c r="L1861">
        <v>5.69</v>
      </c>
      <c r="M1861" t="str">
        <f t="shared" si="88"/>
        <v>Normal</v>
      </c>
      <c r="N1861" t="str">
        <f>PROPER('Medical Examinations'!D1859)</f>
        <v>No</v>
      </c>
      <c r="O1861" t="s">
        <v>2380</v>
      </c>
      <c r="P1861" t="s">
        <v>2380</v>
      </c>
      <c r="Q1861" s="20">
        <v>0</v>
      </c>
      <c r="R1861" t="str">
        <f>PROPER('Answer Data Cleaning'!AA1861)</f>
        <v>No</v>
      </c>
      <c r="T1861" t="s">
        <v>1890</v>
      </c>
      <c r="U1861" s="24" t="str">
        <f>TEXT(_xlfn.CONCAT('Answer Data Cleaning'!M1861,"-",'Answer Data Cleaning'!L1861,"-",'Answer Data Cleaning'!K1861),"DD-MMM-YYYY")</f>
        <v>01-Aug-1965</v>
      </c>
      <c r="V1861">
        <f t="shared" ref="V1861:V1924" si="89">DATEDIF(U1861,"08-jun-2023","y")</f>
        <v>57</v>
      </c>
      <c r="W1861">
        <v>0</v>
      </c>
      <c r="X1861" s="22">
        <v>20709.02</v>
      </c>
      <c r="Y1861" t="s">
        <v>12</v>
      </c>
      <c r="Z1861" t="s">
        <v>11</v>
      </c>
      <c r="AA1861" t="s">
        <v>166</v>
      </c>
    </row>
    <row r="1862" spans="2:27" ht="15.5" x14ac:dyDescent="0.35">
      <c r="B1862" s="1" t="s">
        <v>509</v>
      </c>
      <c r="C1862" s="1" t="s">
        <v>4243</v>
      </c>
      <c r="D1862" t="s">
        <v>4734</v>
      </c>
      <c r="E1862" t="s">
        <v>6930</v>
      </c>
      <c r="F1862" t="s">
        <v>6568</v>
      </c>
      <c r="I1862" t="s">
        <v>509</v>
      </c>
      <c r="J1862">
        <v>24.3</v>
      </c>
      <c r="K1862" t="str">
        <f t="shared" si="87"/>
        <v>Normal Weight</v>
      </c>
      <c r="L1862">
        <v>4.9000000000000004</v>
      </c>
      <c r="M1862" t="str">
        <f t="shared" si="88"/>
        <v>Normal</v>
      </c>
      <c r="N1862" t="str">
        <f>PROPER('Medical Examinations'!D1860)</f>
        <v>Yes</v>
      </c>
      <c r="O1862" t="s">
        <v>2380</v>
      </c>
      <c r="P1862" t="s">
        <v>2383</v>
      </c>
      <c r="Q1862">
        <v>1</v>
      </c>
      <c r="R1862" t="str">
        <f>PROPER('Answer Data Cleaning'!AA1862)</f>
        <v>No</v>
      </c>
      <c r="T1862" t="s">
        <v>1891</v>
      </c>
      <c r="U1862" s="24" t="str">
        <f>TEXT(_xlfn.CONCAT('Answer Data Cleaning'!M1862,"-",'Answer Data Cleaning'!L1862,"-",'Answer Data Cleaning'!K1862),"DD-MMM-YYYY")</f>
        <v>14-Sep-1992</v>
      </c>
      <c r="V1862">
        <f t="shared" si="89"/>
        <v>30</v>
      </c>
      <c r="W1862">
        <v>3</v>
      </c>
      <c r="X1862" s="22">
        <v>20745.990000000002</v>
      </c>
      <c r="Y1862" t="s">
        <v>12</v>
      </c>
      <c r="Z1862" t="s">
        <v>16</v>
      </c>
      <c r="AA1862" t="s">
        <v>23</v>
      </c>
    </row>
    <row r="1863" spans="2:27" ht="15.5" x14ac:dyDescent="0.35">
      <c r="B1863" s="1" t="s">
        <v>508</v>
      </c>
      <c r="C1863" s="1" t="s">
        <v>4244</v>
      </c>
      <c r="D1863" t="s">
        <v>4734</v>
      </c>
      <c r="E1863" t="s">
        <v>7691</v>
      </c>
      <c r="F1863" t="s">
        <v>6292</v>
      </c>
      <c r="I1863" t="s">
        <v>508</v>
      </c>
      <c r="J1863">
        <v>29.734999999999999</v>
      </c>
      <c r="K1863" t="str">
        <f t="shared" si="87"/>
        <v>Overweight</v>
      </c>
      <c r="L1863">
        <v>5.78</v>
      </c>
      <c r="M1863" t="str">
        <f t="shared" si="88"/>
        <v>Prediabetes</v>
      </c>
      <c r="N1863" t="str">
        <f>PROPER('Medical Examinations'!D1861)</f>
        <v>No</v>
      </c>
      <c r="O1863" t="s">
        <v>2380</v>
      </c>
      <c r="P1863" t="s">
        <v>2380</v>
      </c>
      <c r="Q1863" s="20">
        <v>0</v>
      </c>
      <c r="R1863" t="str">
        <f>PROPER('Answer Data Cleaning'!AA1863)</f>
        <v>No</v>
      </c>
      <c r="T1863" t="s">
        <v>1892</v>
      </c>
      <c r="U1863" s="24" t="str">
        <f>TEXT(_xlfn.CONCAT('Answer Data Cleaning'!M1863,"-",'Answer Data Cleaning'!L1863,"-",'Answer Data Cleaning'!K1863),"DD-MMM-YYYY")</f>
        <v>04-Aug-1986</v>
      </c>
      <c r="V1863">
        <f t="shared" si="89"/>
        <v>36</v>
      </c>
      <c r="W1863">
        <v>1</v>
      </c>
      <c r="X1863" s="22">
        <v>20773.63</v>
      </c>
      <c r="Y1863" t="s">
        <v>11</v>
      </c>
      <c r="Z1863" t="s">
        <v>12</v>
      </c>
      <c r="AA1863" t="s">
        <v>356</v>
      </c>
    </row>
    <row r="1864" spans="2:27" ht="15.5" x14ac:dyDescent="0.35">
      <c r="B1864" s="1" t="s">
        <v>507</v>
      </c>
      <c r="C1864" s="1" t="s">
        <v>4245</v>
      </c>
      <c r="D1864" t="s">
        <v>4734</v>
      </c>
      <c r="E1864" t="s">
        <v>7693</v>
      </c>
      <c r="F1864" t="s">
        <v>7692</v>
      </c>
      <c r="I1864" t="s">
        <v>507</v>
      </c>
      <c r="J1864">
        <v>29.26</v>
      </c>
      <c r="K1864" t="str">
        <f t="shared" si="87"/>
        <v>Overweight</v>
      </c>
      <c r="L1864">
        <v>4.7</v>
      </c>
      <c r="M1864" t="str">
        <f t="shared" si="88"/>
        <v>Normal</v>
      </c>
      <c r="N1864" t="str">
        <f>PROPER('Medical Examinations'!D1862)</f>
        <v>No</v>
      </c>
      <c r="O1864" t="s">
        <v>2380</v>
      </c>
      <c r="P1864" t="s">
        <v>2380</v>
      </c>
      <c r="Q1864" s="20">
        <v>0</v>
      </c>
      <c r="R1864" t="str">
        <f>PROPER('Answer Data Cleaning'!AA1864)</f>
        <v>No</v>
      </c>
      <c r="T1864" t="s">
        <v>1893</v>
      </c>
      <c r="U1864" s="24" t="str">
        <f>TEXT(_xlfn.CONCAT('Answer Data Cleaning'!M1864,"-",'Answer Data Cleaning'!L1864,"-",'Answer Data Cleaning'!K1864),"DD-MMM-YYYY")</f>
        <v>08-Sep-1967</v>
      </c>
      <c r="V1864">
        <f t="shared" si="89"/>
        <v>55</v>
      </c>
      <c r="W1864">
        <v>0</v>
      </c>
      <c r="X1864" s="22">
        <v>20781.490000000002</v>
      </c>
      <c r="Y1864" t="s">
        <v>11</v>
      </c>
      <c r="Z1864" t="s">
        <v>12</v>
      </c>
      <c r="AA1864" t="s">
        <v>13</v>
      </c>
    </row>
    <row r="1865" spans="2:27" ht="15.5" x14ac:dyDescent="0.35">
      <c r="B1865" s="1" t="s">
        <v>506</v>
      </c>
      <c r="C1865" s="1" t="s">
        <v>4246</v>
      </c>
      <c r="D1865" t="s">
        <v>4734</v>
      </c>
      <c r="E1865" t="s">
        <v>5682</v>
      </c>
      <c r="F1865" t="s">
        <v>5466</v>
      </c>
      <c r="I1865" t="s">
        <v>506</v>
      </c>
      <c r="J1865">
        <v>33</v>
      </c>
      <c r="K1865" t="str">
        <f t="shared" si="87"/>
        <v>Obesity</v>
      </c>
      <c r="L1865">
        <v>6.28</v>
      </c>
      <c r="M1865" t="str">
        <f t="shared" si="88"/>
        <v>Prediabetes</v>
      </c>
      <c r="N1865" t="str">
        <f>PROPER('Medical Examinations'!D1863)</f>
        <v>No</v>
      </c>
      <c r="O1865" t="s">
        <v>2380</v>
      </c>
      <c r="P1865" t="s">
        <v>2380</v>
      </c>
      <c r="Q1865" s="20">
        <v>0</v>
      </c>
      <c r="R1865" t="str">
        <f>PROPER('Answer Data Cleaning'!AA1865)</f>
        <v>No</v>
      </c>
      <c r="T1865" t="s">
        <v>1894</v>
      </c>
      <c r="U1865" s="24" t="str">
        <f>TEXT(_xlfn.CONCAT('Answer Data Cleaning'!M1865,"-",'Answer Data Cleaning'!L1865,"-",'Answer Data Cleaning'!K1865),"DD-MMM-YYYY")</f>
        <v>08-Dec-1975</v>
      </c>
      <c r="V1865">
        <f t="shared" si="89"/>
        <v>47</v>
      </c>
      <c r="W1865">
        <v>0</v>
      </c>
      <c r="X1865" s="22">
        <v>20878.78</v>
      </c>
      <c r="Y1865" t="s">
        <v>11</v>
      </c>
      <c r="Z1865" t="s">
        <v>16</v>
      </c>
      <c r="AA1865" t="s">
        <v>247</v>
      </c>
    </row>
    <row r="1866" spans="2:27" ht="15.5" x14ac:dyDescent="0.35">
      <c r="B1866" s="1" t="s">
        <v>505</v>
      </c>
      <c r="C1866" s="1" t="s">
        <v>4247</v>
      </c>
      <c r="D1866" t="s">
        <v>4734</v>
      </c>
      <c r="E1866" t="s">
        <v>7695</v>
      </c>
      <c r="F1866" t="s">
        <v>7694</v>
      </c>
      <c r="I1866" t="s">
        <v>505</v>
      </c>
      <c r="J1866">
        <v>31.065000000000001</v>
      </c>
      <c r="K1866" t="str">
        <f t="shared" si="87"/>
        <v>Obesity</v>
      </c>
      <c r="L1866">
        <v>4.2300000000000004</v>
      </c>
      <c r="M1866" t="str">
        <f t="shared" si="88"/>
        <v>Normal</v>
      </c>
      <c r="N1866" t="str">
        <f>PROPER('Medical Examinations'!D1864)</f>
        <v>No</v>
      </c>
      <c r="O1866" t="s">
        <v>2380</v>
      </c>
      <c r="P1866" t="s">
        <v>2380</v>
      </c>
      <c r="Q1866" s="20">
        <v>0</v>
      </c>
      <c r="R1866" t="str">
        <f>PROPER('Answer Data Cleaning'!AA1866)</f>
        <v>No</v>
      </c>
      <c r="T1866" t="s">
        <v>1895</v>
      </c>
      <c r="U1866" s="24" t="str">
        <f>TEXT(_xlfn.CONCAT('Answer Data Cleaning'!M1866,"-",'Answer Data Cleaning'!L1866,"-",'Answer Data Cleaning'!K1866),"DD-MMM-YYYY")</f>
        <v>19-Nov-1964</v>
      </c>
      <c r="V1866">
        <f t="shared" si="89"/>
        <v>58</v>
      </c>
      <c r="W1866">
        <v>0</v>
      </c>
      <c r="X1866" s="22">
        <v>20893.060000000001</v>
      </c>
      <c r="Y1866" t="s">
        <v>11</v>
      </c>
      <c r="Z1866" t="s">
        <v>12</v>
      </c>
      <c r="AA1866" t="s">
        <v>23</v>
      </c>
    </row>
    <row r="1867" spans="2:27" ht="15.5" x14ac:dyDescent="0.35">
      <c r="B1867" s="1" t="s">
        <v>504</v>
      </c>
      <c r="C1867" s="1" t="s">
        <v>4248</v>
      </c>
      <c r="D1867" t="s">
        <v>4734</v>
      </c>
      <c r="E1867" t="s">
        <v>4842</v>
      </c>
      <c r="F1867" t="s">
        <v>7696</v>
      </c>
      <c r="I1867" t="s">
        <v>504</v>
      </c>
      <c r="J1867">
        <v>26.51</v>
      </c>
      <c r="K1867" t="str">
        <f t="shared" si="87"/>
        <v>Overweight</v>
      </c>
      <c r="L1867">
        <v>6.17</v>
      </c>
      <c r="M1867" t="str">
        <f t="shared" si="88"/>
        <v>Prediabetes</v>
      </c>
      <c r="N1867" t="str">
        <f>PROPER('Medical Examinations'!D1865)</f>
        <v>No</v>
      </c>
      <c r="O1867" t="s">
        <v>2380</v>
      </c>
      <c r="P1867" t="s">
        <v>2380</v>
      </c>
      <c r="Q1867" s="20">
        <v>0</v>
      </c>
      <c r="R1867" t="str">
        <f>PROPER('Answer Data Cleaning'!AA1867)</f>
        <v>No</v>
      </c>
      <c r="T1867" t="s">
        <v>1896</v>
      </c>
      <c r="U1867" s="24" t="str">
        <f>TEXT(_xlfn.CONCAT('Answer Data Cleaning'!M1867,"-",'Answer Data Cleaning'!L1867,"-",'Answer Data Cleaning'!K1867),"DD-MMM-YYYY")</f>
        <v>27-Nov-1987</v>
      </c>
      <c r="V1867">
        <f t="shared" si="89"/>
        <v>35</v>
      </c>
      <c r="W1867">
        <v>2</v>
      </c>
      <c r="X1867" s="22">
        <v>20984.09</v>
      </c>
      <c r="Y1867" t="s">
        <v>11</v>
      </c>
      <c r="Z1867" t="s">
        <v>11</v>
      </c>
      <c r="AA1867" t="s">
        <v>164</v>
      </c>
    </row>
    <row r="1868" spans="2:27" ht="15.5" x14ac:dyDescent="0.35">
      <c r="B1868" s="1" t="s">
        <v>503</v>
      </c>
      <c r="C1868" s="1" t="s">
        <v>4249</v>
      </c>
      <c r="D1868" t="s">
        <v>4734</v>
      </c>
      <c r="E1868" t="s">
        <v>7697</v>
      </c>
      <c r="F1868" t="s">
        <v>5553</v>
      </c>
      <c r="I1868" t="s">
        <v>503</v>
      </c>
      <c r="J1868">
        <v>28.88</v>
      </c>
      <c r="K1868" t="str">
        <f t="shared" si="87"/>
        <v>Overweight</v>
      </c>
      <c r="L1868">
        <v>4.96</v>
      </c>
      <c r="M1868" t="str">
        <f t="shared" si="88"/>
        <v>Normal</v>
      </c>
      <c r="N1868" t="str">
        <f>PROPER('Medical Examinations'!D1866)</f>
        <v>No</v>
      </c>
      <c r="O1868" t="s">
        <v>2380</v>
      </c>
      <c r="P1868" t="s">
        <v>2380</v>
      </c>
      <c r="Q1868" s="20">
        <v>0</v>
      </c>
      <c r="R1868" t="str">
        <f>PROPER('Answer Data Cleaning'!AA1868)</f>
        <v>No</v>
      </c>
      <c r="T1868" t="s">
        <v>1897</v>
      </c>
      <c r="U1868" s="24" t="str">
        <f>TEXT(_xlfn.CONCAT('Answer Data Cleaning'!M1868,"-",'Answer Data Cleaning'!L1868,"-",'Answer Data Cleaning'!K1868),"DD-MMM-YYYY")</f>
        <v>02-Jul-1983</v>
      </c>
      <c r="V1868">
        <f t="shared" si="89"/>
        <v>39</v>
      </c>
      <c r="W1868">
        <v>1</v>
      </c>
      <c r="X1868" s="22">
        <v>21082.16</v>
      </c>
      <c r="Y1868" t="s">
        <v>12</v>
      </c>
      <c r="Z1868" t="s">
        <v>11</v>
      </c>
      <c r="AA1868" t="s">
        <v>42</v>
      </c>
    </row>
    <row r="1869" spans="2:27" ht="15.5" x14ac:dyDescent="0.35">
      <c r="B1869" s="1" t="s">
        <v>502</v>
      </c>
      <c r="C1869" s="1" t="s">
        <v>4250</v>
      </c>
      <c r="D1869" t="s">
        <v>4737</v>
      </c>
      <c r="E1869" t="s">
        <v>7699</v>
      </c>
      <c r="F1869" t="s">
        <v>7698</v>
      </c>
      <c r="I1869" t="s">
        <v>502</v>
      </c>
      <c r="J1869">
        <v>35.814999999999998</v>
      </c>
      <c r="K1869" t="str">
        <f t="shared" si="87"/>
        <v>Obesity</v>
      </c>
      <c r="L1869">
        <v>5.1100000000000003</v>
      </c>
      <c r="M1869" t="str">
        <f t="shared" si="88"/>
        <v>Normal</v>
      </c>
      <c r="N1869" t="str">
        <f>PROPER('Medical Examinations'!D1867)</f>
        <v>Yes</v>
      </c>
      <c r="O1869" t="s">
        <v>2380</v>
      </c>
      <c r="P1869" t="s">
        <v>2380</v>
      </c>
      <c r="Q1869">
        <v>1</v>
      </c>
      <c r="R1869" t="str">
        <f>PROPER('Answer Data Cleaning'!AA1869)</f>
        <v>No</v>
      </c>
      <c r="T1869" t="s">
        <v>1898</v>
      </c>
      <c r="U1869" s="24" t="str">
        <f>TEXT(_xlfn.CONCAT('Answer Data Cleaning'!M1869,"-",'Answer Data Cleaning'!L1869,"-",'Answer Data Cleaning'!K1869),"DD-MMM-YYYY")</f>
        <v>23-Nov-1977</v>
      </c>
      <c r="V1869">
        <f t="shared" si="89"/>
        <v>45</v>
      </c>
      <c r="W1869">
        <v>2</v>
      </c>
      <c r="X1869" s="22">
        <v>21098.55</v>
      </c>
      <c r="Y1869" t="s">
        <v>12</v>
      </c>
      <c r="Z1869" t="s">
        <v>12</v>
      </c>
      <c r="AA1869" t="s">
        <v>23</v>
      </c>
    </row>
    <row r="1870" spans="2:27" ht="15.5" x14ac:dyDescent="0.35">
      <c r="B1870" s="1" t="s">
        <v>501</v>
      </c>
      <c r="C1870" s="1" t="s">
        <v>4251</v>
      </c>
      <c r="D1870" t="s">
        <v>4734</v>
      </c>
      <c r="E1870" t="s">
        <v>6083</v>
      </c>
      <c r="F1870" t="s">
        <v>6154</v>
      </c>
      <c r="I1870" t="s">
        <v>501</v>
      </c>
      <c r="J1870">
        <v>21.28</v>
      </c>
      <c r="K1870" t="str">
        <f t="shared" si="87"/>
        <v>Normal Weight</v>
      </c>
      <c r="L1870">
        <v>4.05</v>
      </c>
      <c r="M1870" t="str">
        <f t="shared" si="88"/>
        <v>Normal</v>
      </c>
      <c r="N1870" t="str">
        <f>PROPER('Medical Examinations'!D1868)</f>
        <v>No</v>
      </c>
      <c r="O1870" t="s">
        <v>2382</v>
      </c>
      <c r="P1870" t="s">
        <v>2380</v>
      </c>
      <c r="Q1870">
        <v>1</v>
      </c>
      <c r="R1870" t="str">
        <f>PROPER('Answer Data Cleaning'!AA1870)</f>
        <v>No</v>
      </c>
      <c r="T1870" t="s">
        <v>1899</v>
      </c>
      <c r="U1870" s="24" t="str">
        <f>TEXT(_xlfn.CONCAT('Answer Data Cleaning'!M1870,"-",'Answer Data Cleaning'!L1870,"-",'Answer Data Cleaning'!K1870),"DD-MMM-YYYY")</f>
        <v>26-Aug-1969</v>
      </c>
      <c r="V1870">
        <f t="shared" si="89"/>
        <v>53</v>
      </c>
      <c r="W1870">
        <v>0</v>
      </c>
      <c r="X1870" s="22">
        <v>21195.82</v>
      </c>
      <c r="Y1870" t="s">
        <v>12</v>
      </c>
      <c r="Z1870" t="s">
        <v>16</v>
      </c>
      <c r="AA1870" t="s">
        <v>13</v>
      </c>
    </row>
    <row r="1871" spans="2:27" ht="15.5" x14ac:dyDescent="0.35">
      <c r="B1871" s="1" t="s">
        <v>500</v>
      </c>
      <c r="C1871" s="1" t="s">
        <v>4252</v>
      </c>
      <c r="D1871" t="s">
        <v>4737</v>
      </c>
      <c r="E1871" t="s">
        <v>7700</v>
      </c>
      <c r="F1871" t="s">
        <v>5989</v>
      </c>
      <c r="I1871" t="s">
        <v>500</v>
      </c>
      <c r="J1871">
        <v>33.81</v>
      </c>
      <c r="K1871" t="str">
        <f t="shared" si="87"/>
        <v>Obesity</v>
      </c>
      <c r="L1871">
        <v>6.49</v>
      </c>
      <c r="M1871" t="str">
        <f t="shared" si="88"/>
        <v>Prediabetes</v>
      </c>
      <c r="N1871" t="str">
        <f>PROPER('Medical Examinations'!D1869)</f>
        <v>No</v>
      </c>
      <c r="O1871" t="s">
        <v>2380</v>
      </c>
      <c r="P1871" t="s">
        <v>2383</v>
      </c>
      <c r="Q1871">
        <v>1</v>
      </c>
      <c r="R1871" t="str">
        <f>PROPER('Answer Data Cleaning'!AA1871)</f>
        <v>No</v>
      </c>
      <c r="T1871" t="s">
        <v>1900</v>
      </c>
      <c r="U1871" s="24" t="str">
        <f>TEXT(_xlfn.CONCAT('Answer Data Cleaning'!M1871,"-",'Answer Data Cleaning'!L1871,"-",'Answer Data Cleaning'!K1871),"DD-MMM-YYYY")</f>
        <v>14-Oct-1974</v>
      </c>
      <c r="V1871">
        <f t="shared" si="89"/>
        <v>48</v>
      </c>
      <c r="W1871">
        <v>0</v>
      </c>
      <c r="X1871" s="22">
        <v>21223.68</v>
      </c>
      <c r="Y1871" t="s">
        <v>12</v>
      </c>
      <c r="Z1871" t="s">
        <v>11</v>
      </c>
      <c r="AA1871" t="s">
        <v>13</v>
      </c>
    </row>
    <row r="1872" spans="2:27" ht="15.5" x14ac:dyDescent="0.35">
      <c r="B1872" s="1" t="s">
        <v>499</v>
      </c>
      <c r="C1872" s="1" t="s">
        <v>4253</v>
      </c>
      <c r="D1872" t="s">
        <v>4737</v>
      </c>
      <c r="E1872" t="s">
        <v>5428</v>
      </c>
      <c r="F1872" t="s">
        <v>7701</v>
      </c>
      <c r="I1872" t="s">
        <v>499</v>
      </c>
      <c r="J1872">
        <v>44.22</v>
      </c>
      <c r="K1872" t="str">
        <f t="shared" si="87"/>
        <v>Obesity</v>
      </c>
      <c r="L1872">
        <v>4.1900000000000004</v>
      </c>
      <c r="M1872" t="str">
        <f t="shared" si="88"/>
        <v>Normal</v>
      </c>
      <c r="N1872" t="str">
        <f>PROPER('Medical Examinations'!D1870)</f>
        <v>No</v>
      </c>
      <c r="O1872" t="s">
        <v>2380</v>
      </c>
      <c r="P1872" t="s">
        <v>2380</v>
      </c>
      <c r="Q1872">
        <v>1</v>
      </c>
      <c r="R1872" t="str">
        <f>PROPER('Answer Data Cleaning'!AA1872)</f>
        <v>No</v>
      </c>
      <c r="T1872" t="s">
        <v>1901</v>
      </c>
      <c r="U1872" s="24" t="str">
        <f>TEXT(_xlfn.CONCAT('Answer Data Cleaning'!M1872,"-",'Answer Data Cleaning'!L1872,"-",'Answer Data Cleaning'!K1872),"DD-MMM-YYYY")</f>
        <v>03-Sep-1974</v>
      </c>
      <c r="V1872">
        <f t="shared" si="89"/>
        <v>48</v>
      </c>
      <c r="W1872">
        <v>0</v>
      </c>
      <c r="X1872" s="22">
        <v>21232.18</v>
      </c>
      <c r="Y1872" t="s">
        <v>12</v>
      </c>
      <c r="Z1872" t="s">
        <v>11</v>
      </c>
      <c r="AA1872" t="s">
        <v>42</v>
      </c>
    </row>
    <row r="1873" spans="2:27" ht="15.5" x14ac:dyDescent="0.35">
      <c r="B1873" s="1" t="s">
        <v>498</v>
      </c>
      <c r="C1873" s="1" t="s">
        <v>4254</v>
      </c>
      <c r="D1873" t="s">
        <v>4737</v>
      </c>
      <c r="E1873" t="s">
        <v>4983</v>
      </c>
      <c r="F1873" t="s">
        <v>5130</v>
      </c>
      <c r="I1873" t="s">
        <v>498</v>
      </c>
      <c r="J1873">
        <v>15.46</v>
      </c>
      <c r="K1873" t="str">
        <f t="shared" si="87"/>
        <v>Underweight</v>
      </c>
      <c r="L1873">
        <v>4.99</v>
      </c>
      <c r="M1873" t="str">
        <f t="shared" si="88"/>
        <v>Normal</v>
      </c>
      <c r="N1873" t="str">
        <f>PROPER('Medical Examinations'!D1871)</f>
        <v>Yes</v>
      </c>
      <c r="O1873" t="s">
        <v>2380</v>
      </c>
      <c r="P1873" t="s">
        <v>2383</v>
      </c>
      <c r="Q1873">
        <v>1</v>
      </c>
      <c r="R1873" t="str">
        <f>PROPER('Answer Data Cleaning'!AA1873)</f>
        <v>No</v>
      </c>
      <c r="T1873" t="s">
        <v>1902</v>
      </c>
      <c r="U1873" s="24" t="str">
        <f>TEXT(_xlfn.CONCAT('Answer Data Cleaning'!M1873,"-",'Answer Data Cleaning'!L1873,"-",'Answer Data Cleaning'!K1873),"DD-MMM-YYYY")</f>
        <v>10-Dec-1980</v>
      </c>
      <c r="V1873">
        <f t="shared" si="89"/>
        <v>42</v>
      </c>
      <c r="W1873">
        <v>2</v>
      </c>
      <c r="X1873" s="22">
        <v>21259.38</v>
      </c>
      <c r="Y1873" t="s">
        <v>12</v>
      </c>
      <c r="Z1873" t="s">
        <v>12</v>
      </c>
      <c r="AA1873" t="s">
        <v>166</v>
      </c>
    </row>
    <row r="1874" spans="2:27" ht="15.5" x14ac:dyDescent="0.35">
      <c r="B1874" s="1" t="s">
        <v>497</v>
      </c>
      <c r="C1874" s="1" t="s">
        <v>4255</v>
      </c>
      <c r="D1874" t="s">
        <v>4737</v>
      </c>
      <c r="E1874" t="s">
        <v>7703</v>
      </c>
      <c r="F1874" t="s">
        <v>7702</v>
      </c>
      <c r="I1874" t="s">
        <v>497</v>
      </c>
      <c r="J1874">
        <v>30.3</v>
      </c>
      <c r="K1874" t="str">
        <f t="shared" si="87"/>
        <v>Obesity</v>
      </c>
      <c r="L1874">
        <v>4.7699999999999996</v>
      </c>
      <c r="M1874" t="str">
        <f t="shared" si="88"/>
        <v>Normal</v>
      </c>
      <c r="N1874" t="str">
        <f>PROPER('Medical Examinations'!D1872)</f>
        <v>Yes</v>
      </c>
      <c r="O1874" t="s">
        <v>2380</v>
      </c>
      <c r="P1874" t="s">
        <v>2380</v>
      </c>
      <c r="Q1874">
        <v>1</v>
      </c>
      <c r="R1874" t="str">
        <f>PROPER('Answer Data Cleaning'!AA1874)</f>
        <v>No</v>
      </c>
      <c r="T1874" t="s">
        <v>1903</v>
      </c>
      <c r="U1874" s="24" t="str">
        <f>TEXT(_xlfn.CONCAT('Answer Data Cleaning'!M1874,"-",'Answer Data Cleaning'!L1874,"-",'Answer Data Cleaning'!K1874),"DD-MMM-YYYY")</f>
        <v>04-Aug-2004</v>
      </c>
      <c r="V1874">
        <f t="shared" si="89"/>
        <v>18</v>
      </c>
      <c r="W1874">
        <v>0</v>
      </c>
      <c r="X1874" s="22">
        <v>21344.85</v>
      </c>
      <c r="Y1874" t="s">
        <v>12</v>
      </c>
      <c r="Z1874" t="s">
        <v>16</v>
      </c>
      <c r="AA1874" t="s">
        <v>247</v>
      </c>
    </row>
    <row r="1875" spans="2:27" ht="15.5" x14ac:dyDescent="0.35">
      <c r="B1875" s="1" t="s">
        <v>496</v>
      </c>
      <c r="C1875" s="1" t="s">
        <v>4256</v>
      </c>
      <c r="D1875" t="s">
        <v>4737</v>
      </c>
      <c r="E1875" t="s">
        <v>7705</v>
      </c>
      <c r="F1875" t="s">
        <v>7704</v>
      </c>
      <c r="I1875" t="s">
        <v>496</v>
      </c>
      <c r="J1875">
        <v>16.670000000000002</v>
      </c>
      <c r="K1875" t="str">
        <f t="shared" si="87"/>
        <v>Underweight</v>
      </c>
      <c r="L1875">
        <v>5.46</v>
      </c>
      <c r="M1875" t="str">
        <f t="shared" si="88"/>
        <v>Normal</v>
      </c>
      <c r="N1875" t="str">
        <f>PROPER('Medical Examinations'!D1873)</f>
        <v>No</v>
      </c>
      <c r="O1875" t="s">
        <v>2380</v>
      </c>
      <c r="P1875" t="s">
        <v>2380</v>
      </c>
      <c r="Q1875" s="20">
        <v>0</v>
      </c>
      <c r="R1875" t="str">
        <f>PROPER('Answer Data Cleaning'!AA1875)</f>
        <v>No</v>
      </c>
      <c r="T1875" t="s">
        <v>1904</v>
      </c>
      <c r="U1875" s="24" t="str">
        <f>TEXT(_xlfn.CONCAT('Answer Data Cleaning'!M1875,"-",'Answer Data Cleaning'!L1875,"-",'Answer Data Cleaning'!K1875),"DD-MMM-YYYY")</f>
        <v>04-Sep-1980</v>
      </c>
      <c r="V1875">
        <f t="shared" si="89"/>
        <v>42</v>
      </c>
      <c r="W1875">
        <v>0</v>
      </c>
      <c r="X1875" s="22">
        <v>21348.71</v>
      </c>
      <c r="Y1875" t="s">
        <v>11</v>
      </c>
      <c r="Z1875" t="s">
        <v>16</v>
      </c>
      <c r="AA1875" t="s">
        <v>23</v>
      </c>
    </row>
    <row r="1876" spans="2:27" ht="15.5" x14ac:dyDescent="0.35">
      <c r="B1876" s="1" t="s">
        <v>495</v>
      </c>
      <c r="C1876" s="1" t="s">
        <v>4257</v>
      </c>
      <c r="D1876" t="s">
        <v>4737</v>
      </c>
      <c r="E1876" t="s">
        <v>7707</v>
      </c>
      <c r="F1876" t="s">
        <v>7706</v>
      </c>
      <c r="I1876" t="s">
        <v>495</v>
      </c>
      <c r="J1876">
        <v>28.594999999999999</v>
      </c>
      <c r="K1876" t="str">
        <f t="shared" si="87"/>
        <v>Overweight</v>
      </c>
      <c r="L1876">
        <v>5.43</v>
      </c>
      <c r="M1876" t="str">
        <f t="shared" si="88"/>
        <v>Normal</v>
      </c>
      <c r="N1876" t="str">
        <f>PROPER('Medical Examinations'!D1874)</f>
        <v>No</v>
      </c>
      <c r="O1876" t="s">
        <v>2380</v>
      </c>
      <c r="P1876" t="s">
        <v>2380</v>
      </c>
      <c r="Q1876" s="20">
        <v>0</v>
      </c>
      <c r="R1876" t="str">
        <f>PROPER('Answer Data Cleaning'!AA1876)</f>
        <v>No</v>
      </c>
      <c r="T1876" t="s">
        <v>1905</v>
      </c>
      <c r="U1876" s="24" t="str">
        <f>TEXT(_xlfn.CONCAT('Answer Data Cleaning'!M1876,"-",'Answer Data Cleaning'!L1876,"-",'Answer Data Cleaning'!K1876),"DD-MMM-YYYY")</f>
        <v>21-Nov-1990</v>
      </c>
      <c r="V1876">
        <f t="shared" si="89"/>
        <v>32</v>
      </c>
      <c r="W1876">
        <v>4</v>
      </c>
      <c r="X1876" s="22">
        <v>21472.48</v>
      </c>
      <c r="Y1876" t="s">
        <v>11</v>
      </c>
      <c r="Z1876" t="s">
        <v>11</v>
      </c>
      <c r="AA1876" t="s">
        <v>23</v>
      </c>
    </row>
    <row r="1877" spans="2:27" ht="15.5" x14ac:dyDescent="0.35">
      <c r="B1877" s="1" t="s">
        <v>494</v>
      </c>
      <c r="C1877" s="1" t="s">
        <v>4258</v>
      </c>
      <c r="D1877" t="s">
        <v>4737</v>
      </c>
      <c r="E1877" t="s">
        <v>7709</v>
      </c>
      <c r="F1877" t="s">
        <v>7708</v>
      </c>
      <c r="I1877" t="s">
        <v>494</v>
      </c>
      <c r="J1877">
        <v>25.934999999999999</v>
      </c>
      <c r="K1877" t="str">
        <f t="shared" si="87"/>
        <v>Overweight</v>
      </c>
      <c r="L1877">
        <v>4.29</v>
      </c>
      <c r="M1877" t="str">
        <f t="shared" si="88"/>
        <v>Normal</v>
      </c>
      <c r="N1877" t="str">
        <f>PROPER('Medical Examinations'!D1875)</f>
        <v>No</v>
      </c>
      <c r="O1877" t="s">
        <v>2380</v>
      </c>
      <c r="P1877" t="s">
        <v>2380</v>
      </c>
      <c r="Q1877" s="20">
        <v>0</v>
      </c>
      <c r="R1877" t="str">
        <f>PROPER('Answer Data Cleaning'!AA1877)</f>
        <v>No</v>
      </c>
      <c r="T1877" t="s">
        <v>1906</v>
      </c>
      <c r="U1877" s="24" t="str">
        <f>TEXT(_xlfn.CONCAT('Answer Data Cleaning'!M1877,"-",'Answer Data Cleaning'!L1877,"-",'Answer Data Cleaning'!K1877),"DD-MMM-YYYY")</f>
        <v>12-Jun-1999</v>
      </c>
      <c r="V1877">
        <f t="shared" si="89"/>
        <v>23</v>
      </c>
      <c r="W1877">
        <v>0</v>
      </c>
      <c r="X1877" s="22">
        <v>21595.38</v>
      </c>
      <c r="Y1877" t="s">
        <v>11</v>
      </c>
      <c r="Z1877" t="s">
        <v>12</v>
      </c>
      <c r="AA1877" t="s">
        <v>23</v>
      </c>
    </row>
    <row r="1878" spans="2:27" ht="15.5" x14ac:dyDescent="0.35">
      <c r="B1878" s="1" t="s">
        <v>493</v>
      </c>
      <c r="C1878" s="1" t="s">
        <v>4259</v>
      </c>
      <c r="D1878" t="s">
        <v>4737</v>
      </c>
      <c r="E1878" t="s">
        <v>7711</v>
      </c>
      <c r="F1878" t="s">
        <v>7710</v>
      </c>
      <c r="I1878" t="s">
        <v>493</v>
      </c>
      <c r="J1878">
        <v>27.645</v>
      </c>
      <c r="K1878" t="str">
        <f t="shared" si="87"/>
        <v>Overweight</v>
      </c>
      <c r="L1878">
        <v>5.25</v>
      </c>
      <c r="M1878" t="str">
        <f t="shared" si="88"/>
        <v>Normal</v>
      </c>
      <c r="N1878" t="str">
        <f>PROPER('Medical Examinations'!D1876)</f>
        <v>No</v>
      </c>
      <c r="O1878" t="s">
        <v>2380</v>
      </c>
      <c r="P1878" t="s">
        <v>2380</v>
      </c>
      <c r="Q1878">
        <v>1</v>
      </c>
      <c r="R1878" t="str">
        <f>PROPER('Answer Data Cleaning'!AA1878)</f>
        <v>No</v>
      </c>
      <c r="T1878" t="s">
        <v>1907</v>
      </c>
      <c r="U1878" s="24" t="str">
        <f>TEXT(_xlfn.CONCAT('Answer Data Cleaning'!M1878,"-",'Answer Data Cleaning'!L1878,"-",'Answer Data Cleaning'!K1878),"DD-MMM-YYYY")</f>
        <v>25-Dec-1983</v>
      </c>
      <c r="V1878">
        <f t="shared" si="89"/>
        <v>39</v>
      </c>
      <c r="W1878">
        <v>3</v>
      </c>
      <c r="X1878" s="22">
        <v>21659.93</v>
      </c>
      <c r="Y1878" t="s">
        <v>12</v>
      </c>
      <c r="Z1878" t="s">
        <v>12</v>
      </c>
      <c r="AA1878" t="s">
        <v>247</v>
      </c>
    </row>
    <row r="1879" spans="2:27" ht="15.5" x14ac:dyDescent="0.35">
      <c r="B1879" s="1" t="s">
        <v>492</v>
      </c>
      <c r="C1879" s="1" t="s">
        <v>4260</v>
      </c>
      <c r="D1879" t="s">
        <v>4734</v>
      </c>
      <c r="E1879" t="s">
        <v>7712</v>
      </c>
      <c r="F1879" t="s">
        <v>6626</v>
      </c>
      <c r="I1879" t="s">
        <v>492</v>
      </c>
      <c r="J1879">
        <v>30.1</v>
      </c>
      <c r="K1879" t="str">
        <f t="shared" si="87"/>
        <v>Obesity</v>
      </c>
      <c r="L1879">
        <v>4.04</v>
      </c>
      <c r="M1879" t="str">
        <f t="shared" si="88"/>
        <v>Normal</v>
      </c>
      <c r="N1879" t="str">
        <f>PROPER('Medical Examinations'!D1877)</f>
        <v>No</v>
      </c>
      <c r="O1879" t="s">
        <v>2380</v>
      </c>
      <c r="P1879" t="s">
        <v>2380</v>
      </c>
      <c r="Q1879">
        <v>1</v>
      </c>
      <c r="R1879" t="str">
        <f>PROPER('Answer Data Cleaning'!AA1879)</f>
        <v>No</v>
      </c>
      <c r="T1879" t="s">
        <v>1908</v>
      </c>
      <c r="U1879" s="24" t="str">
        <f>TEXT(_xlfn.CONCAT('Answer Data Cleaning'!M1879,"-",'Answer Data Cleaning'!L1879,"-",'Answer Data Cleaning'!K1879),"DD-MMM-YYYY")</f>
        <v>16-Nov-1962</v>
      </c>
      <c r="V1879">
        <f t="shared" si="89"/>
        <v>60</v>
      </c>
      <c r="W1879">
        <v>0</v>
      </c>
      <c r="X1879" s="22">
        <v>21661.16</v>
      </c>
      <c r="Y1879" t="s">
        <v>11</v>
      </c>
      <c r="Z1879" t="s">
        <v>11</v>
      </c>
      <c r="AA1879" t="s">
        <v>23</v>
      </c>
    </row>
    <row r="1880" spans="2:27" ht="15.5" x14ac:dyDescent="0.35">
      <c r="B1880" s="1" t="s">
        <v>491</v>
      </c>
      <c r="C1880" s="1" t="s">
        <v>4261</v>
      </c>
      <c r="D1880" t="s">
        <v>4734</v>
      </c>
      <c r="E1880" t="s">
        <v>5949</v>
      </c>
      <c r="F1880" t="s">
        <v>7713</v>
      </c>
      <c r="I1880" t="s">
        <v>491</v>
      </c>
      <c r="J1880">
        <v>26.79</v>
      </c>
      <c r="K1880" t="str">
        <f t="shared" si="87"/>
        <v>Overweight</v>
      </c>
      <c r="L1880">
        <v>5</v>
      </c>
      <c r="M1880" t="str">
        <f t="shared" si="88"/>
        <v>Normal</v>
      </c>
      <c r="N1880" t="str">
        <f>PROPER('Medical Examinations'!D1878)</f>
        <v>Yes</v>
      </c>
      <c r="O1880" t="s">
        <v>2380</v>
      </c>
      <c r="P1880" t="s">
        <v>2383</v>
      </c>
      <c r="Q1880">
        <v>1</v>
      </c>
      <c r="R1880" t="str">
        <f>PROPER('Answer Data Cleaning'!AA1880)</f>
        <v>No</v>
      </c>
      <c r="T1880" t="s">
        <v>1909</v>
      </c>
      <c r="U1880" s="24" t="str">
        <f>TEXT(_xlfn.CONCAT('Answer Data Cleaning'!M1880,"-",'Answer Data Cleaning'!L1880,"-",'Answer Data Cleaning'!K1880),"DD-MMM-YYYY")</f>
        <v>18-Jul-1976</v>
      </c>
      <c r="V1880">
        <f t="shared" si="89"/>
        <v>46</v>
      </c>
      <c r="W1880">
        <v>1</v>
      </c>
      <c r="X1880" s="22">
        <v>21677.279999999999</v>
      </c>
      <c r="Y1880" t="s">
        <v>12</v>
      </c>
      <c r="Z1880" t="s">
        <v>16</v>
      </c>
      <c r="AA1880" t="s">
        <v>23</v>
      </c>
    </row>
    <row r="1881" spans="2:27" ht="15.5" x14ac:dyDescent="0.35">
      <c r="B1881" s="1" t="s">
        <v>490</v>
      </c>
      <c r="C1881" s="1" t="s">
        <v>4262</v>
      </c>
      <c r="D1881" t="s">
        <v>5612</v>
      </c>
      <c r="E1881" t="s">
        <v>7715</v>
      </c>
      <c r="F1881" t="s">
        <v>7714</v>
      </c>
      <c r="I1881" t="s">
        <v>490</v>
      </c>
      <c r="J1881">
        <v>27.1</v>
      </c>
      <c r="K1881" t="str">
        <f t="shared" si="87"/>
        <v>Overweight</v>
      </c>
      <c r="L1881">
        <v>4.01</v>
      </c>
      <c r="M1881" t="str">
        <f t="shared" si="88"/>
        <v>Normal</v>
      </c>
      <c r="N1881" t="str">
        <f>PROPER('Medical Examinations'!D1879)</f>
        <v>Yes</v>
      </c>
      <c r="O1881" t="s">
        <v>2380</v>
      </c>
      <c r="P1881" t="s">
        <v>2380</v>
      </c>
      <c r="Q1881">
        <v>1</v>
      </c>
      <c r="R1881" t="str">
        <f>PROPER('Answer Data Cleaning'!AA1881)</f>
        <v>No</v>
      </c>
      <c r="T1881" t="s">
        <v>1910</v>
      </c>
      <c r="U1881" s="24" t="str">
        <f>TEXT(_xlfn.CONCAT('Answer Data Cleaning'!M1881,"-",'Answer Data Cleaning'!L1881,"-",'Answer Data Cleaning'!K1881),"DD-MMM-YYYY")</f>
        <v>20-Sep-1979</v>
      </c>
      <c r="V1881">
        <f t="shared" si="89"/>
        <v>43</v>
      </c>
      <c r="W1881">
        <v>1</v>
      </c>
      <c r="X1881" s="22">
        <v>21771.34</v>
      </c>
      <c r="Y1881" t="s">
        <v>12</v>
      </c>
      <c r="Z1881" t="s">
        <v>16</v>
      </c>
      <c r="AA1881" t="s">
        <v>247</v>
      </c>
    </row>
    <row r="1882" spans="2:27" ht="15.5" x14ac:dyDescent="0.35">
      <c r="B1882" s="1" t="s">
        <v>489</v>
      </c>
      <c r="C1882" s="1" t="s">
        <v>4263</v>
      </c>
      <c r="D1882" t="s">
        <v>4734</v>
      </c>
      <c r="E1882" t="s">
        <v>7717</v>
      </c>
      <c r="F1882" t="s">
        <v>7716</v>
      </c>
      <c r="I1882" t="s">
        <v>489</v>
      </c>
      <c r="J1882">
        <v>24.31</v>
      </c>
      <c r="K1882" t="str">
        <f t="shared" si="87"/>
        <v>Normal Weight</v>
      </c>
      <c r="L1882">
        <v>5.4</v>
      </c>
      <c r="M1882" t="str">
        <f t="shared" si="88"/>
        <v>Normal</v>
      </c>
      <c r="N1882" t="str">
        <f>PROPER('Medical Examinations'!D1880)</f>
        <v>No</v>
      </c>
      <c r="O1882" t="s">
        <v>2380</v>
      </c>
      <c r="P1882" t="s">
        <v>2380</v>
      </c>
      <c r="Q1882" s="20">
        <v>0</v>
      </c>
      <c r="R1882" t="str">
        <f>PROPER('Answer Data Cleaning'!AA1882)</f>
        <v>No</v>
      </c>
      <c r="T1882" t="s">
        <v>1911</v>
      </c>
      <c r="U1882" s="24" t="str">
        <f>TEXT(_xlfn.CONCAT('Answer Data Cleaning'!M1882,"-",'Answer Data Cleaning'!L1882,"-",'Answer Data Cleaning'!K1882),"DD-MMM-YYYY")</f>
        <v>28-Sep-1979</v>
      </c>
      <c r="V1882">
        <f t="shared" si="89"/>
        <v>43</v>
      </c>
      <c r="W1882">
        <v>0</v>
      </c>
      <c r="X1882" s="22">
        <v>21774.32</v>
      </c>
      <c r="Y1882" t="s">
        <v>12</v>
      </c>
      <c r="Z1882" t="s">
        <v>11</v>
      </c>
      <c r="AA1882" t="s">
        <v>23</v>
      </c>
    </row>
    <row r="1883" spans="2:27" ht="15.5" x14ac:dyDescent="0.35">
      <c r="B1883" s="1" t="s">
        <v>488</v>
      </c>
      <c r="C1883" s="1" t="s">
        <v>4264</v>
      </c>
      <c r="D1883" t="s">
        <v>4734</v>
      </c>
      <c r="E1883" t="s">
        <v>7719</v>
      </c>
      <c r="F1883" t="s">
        <v>7718</v>
      </c>
      <c r="I1883" t="s">
        <v>488</v>
      </c>
      <c r="J1883">
        <v>15.53</v>
      </c>
      <c r="K1883" t="str">
        <f t="shared" si="87"/>
        <v>Underweight</v>
      </c>
      <c r="L1883">
        <v>5.81</v>
      </c>
      <c r="M1883" t="str">
        <f t="shared" si="88"/>
        <v>Prediabetes</v>
      </c>
      <c r="N1883" t="str">
        <f>PROPER('Medical Examinations'!D1881)</f>
        <v>No</v>
      </c>
      <c r="O1883" t="s">
        <v>2380</v>
      </c>
      <c r="P1883" t="s">
        <v>2380</v>
      </c>
      <c r="Q1883">
        <v>1</v>
      </c>
      <c r="R1883" t="str">
        <f>PROPER('Answer Data Cleaning'!AA1883)</f>
        <v>No</v>
      </c>
      <c r="T1883" t="s">
        <v>1912</v>
      </c>
      <c r="U1883" s="24" t="str">
        <f>TEXT(_xlfn.CONCAT('Answer Data Cleaning'!M1883,"-",'Answer Data Cleaning'!L1883,"-",'Answer Data Cleaning'!K1883),"DD-MMM-YYYY")</f>
        <v>27-Aug-1963</v>
      </c>
      <c r="V1883">
        <f t="shared" si="89"/>
        <v>59</v>
      </c>
      <c r="W1883">
        <v>0</v>
      </c>
      <c r="X1883" s="22">
        <v>21797</v>
      </c>
      <c r="Y1883" t="s">
        <v>12</v>
      </c>
      <c r="Z1883" t="s">
        <v>16</v>
      </c>
      <c r="AA1883" t="s">
        <v>42</v>
      </c>
    </row>
    <row r="1884" spans="2:27" ht="15.5" x14ac:dyDescent="0.35">
      <c r="B1884" s="1" t="s">
        <v>487</v>
      </c>
      <c r="C1884" s="1" t="s">
        <v>4265</v>
      </c>
      <c r="D1884" t="s">
        <v>4737</v>
      </c>
      <c r="E1884" t="s">
        <v>7720</v>
      </c>
      <c r="F1884" t="s">
        <v>5746</v>
      </c>
      <c r="I1884" t="s">
        <v>487</v>
      </c>
      <c r="J1884">
        <v>30.7</v>
      </c>
      <c r="K1884" t="str">
        <f t="shared" si="87"/>
        <v>Obesity</v>
      </c>
      <c r="L1884">
        <v>5.82</v>
      </c>
      <c r="M1884" t="str">
        <f t="shared" si="88"/>
        <v>Prediabetes</v>
      </c>
      <c r="N1884" t="str">
        <f>PROPER('Medical Examinations'!D1882)</f>
        <v>No</v>
      </c>
      <c r="O1884" t="s">
        <v>2380</v>
      </c>
      <c r="P1884" t="s">
        <v>2380</v>
      </c>
      <c r="Q1884">
        <v>1</v>
      </c>
      <c r="R1884" t="str">
        <f>PROPER('Answer Data Cleaning'!AA1884)</f>
        <v>No</v>
      </c>
      <c r="T1884" t="s">
        <v>1913</v>
      </c>
      <c r="U1884" s="24" t="str">
        <f>TEXT(_xlfn.CONCAT('Answer Data Cleaning'!M1884,"-",'Answer Data Cleaning'!L1884,"-",'Answer Data Cleaning'!K1884),"DD-MMM-YYYY")</f>
        <v>17-Aug-1979</v>
      </c>
      <c r="V1884">
        <f t="shared" si="89"/>
        <v>43</v>
      </c>
      <c r="W1884">
        <v>2</v>
      </c>
      <c r="X1884" s="22">
        <v>21880.82</v>
      </c>
      <c r="Y1884" t="s">
        <v>12</v>
      </c>
      <c r="Z1884" t="s">
        <v>16</v>
      </c>
      <c r="AA1884" t="s">
        <v>23</v>
      </c>
    </row>
    <row r="1885" spans="2:27" ht="15.5" x14ac:dyDescent="0.35">
      <c r="B1885" s="1" t="s">
        <v>486</v>
      </c>
      <c r="C1885" s="1" t="s">
        <v>4266</v>
      </c>
      <c r="D1885" t="s">
        <v>4734</v>
      </c>
      <c r="E1885" t="s">
        <v>7712</v>
      </c>
      <c r="F1885" t="s">
        <v>7721</v>
      </c>
      <c r="I1885" t="s">
        <v>486</v>
      </c>
      <c r="J1885">
        <v>33.33</v>
      </c>
      <c r="K1885" t="str">
        <f t="shared" si="87"/>
        <v>Obesity</v>
      </c>
      <c r="L1885">
        <v>4.82</v>
      </c>
      <c r="M1885" t="str">
        <f t="shared" si="88"/>
        <v>Normal</v>
      </c>
      <c r="N1885" t="str">
        <f>PROPER('Medical Examinations'!D1883)</f>
        <v>No</v>
      </c>
      <c r="O1885" t="s">
        <v>2380</v>
      </c>
      <c r="P1885" t="s">
        <v>2380</v>
      </c>
      <c r="Q1885">
        <v>1</v>
      </c>
      <c r="R1885" t="str">
        <f>PROPER('Answer Data Cleaning'!AA1885)</f>
        <v>No</v>
      </c>
      <c r="T1885" t="s">
        <v>1914</v>
      </c>
      <c r="U1885" s="24" t="str">
        <f>TEXT(_xlfn.CONCAT('Answer Data Cleaning'!M1885,"-",'Answer Data Cleaning'!L1885,"-",'Answer Data Cleaning'!K1885),"DD-MMM-YYYY")</f>
        <v>28-Sep-2003</v>
      </c>
      <c r="V1885">
        <f t="shared" si="89"/>
        <v>19</v>
      </c>
      <c r="W1885">
        <v>0</v>
      </c>
      <c r="X1885" s="22">
        <v>21882.400000000001</v>
      </c>
      <c r="Y1885" t="s">
        <v>11</v>
      </c>
      <c r="Z1885" t="s">
        <v>16</v>
      </c>
      <c r="AA1885" t="s">
        <v>42</v>
      </c>
    </row>
    <row r="1886" spans="2:27" ht="15.5" x14ac:dyDescent="0.35">
      <c r="B1886" s="1" t="s">
        <v>485</v>
      </c>
      <c r="C1886" s="1" t="s">
        <v>4267</v>
      </c>
      <c r="D1886" t="s">
        <v>4734</v>
      </c>
      <c r="E1886" t="s">
        <v>7723</v>
      </c>
      <c r="F1886" t="s">
        <v>7722</v>
      </c>
      <c r="I1886" t="s">
        <v>485</v>
      </c>
      <c r="J1886">
        <v>32.4</v>
      </c>
      <c r="K1886" t="str">
        <f t="shared" si="87"/>
        <v>Obesity</v>
      </c>
      <c r="L1886">
        <v>5.08</v>
      </c>
      <c r="M1886" t="str">
        <f t="shared" si="88"/>
        <v>Normal</v>
      </c>
      <c r="N1886" t="str">
        <f>PROPER('Medical Examinations'!D1884)</f>
        <v>No</v>
      </c>
      <c r="O1886" t="s">
        <v>2380</v>
      </c>
      <c r="P1886" t="s">
        <v>2380</v>
      </c>
      <c r="Q1886">
        <v>1</v>
      </c>
      <c r="R1886" t="str">
        <f>PROPER('Answer Data Cleaning'!AA1886)</f>
        <v>No</v>
      </c>
      <c r="T1886" t="s">
        <v>1915</v>
      </c>
      <c r="U1886" s="24" t="str">
        <f>TEXT(_xlfn.CONCAT('Answer Data Cleaning'!M1886,"-",'Answer Data Cleaning'!L1886,"-",'Answer Data Cleaning'!K1886),"DD-MMM-YYYY")</f>
        <v>19-Dec-1975</v>
      </c>
      <c r="V1886">
        <f t="shared" si="89"/>
        <v>47</v>
      </c>
      <c r="W1886">
        <v>1</v>
      </c>
      <c r="X1886" s="22">
        <v>21978.68</v>
      </c>
      <c r="Y1886" t="s">
        <v>12</v>
      </c>
      <c r="Z1886" t="s">
        <v>12</v>
      </c>
      <c r="AA1886" t="s">
        <v>13</v>
      </c>
    </row>
    <row r="1887" spans="2:27" ht="15.5" x14ac:dyDescent="0.35">
      <c r="B1887" s="1" t="s">
        <v>484</v>
      </c>
      <c r="C1887" s="1" t="s">
        <v>4268</v>
      </c>
      <c r="D1887" t="s">
        <v>4734</v>
      </c>
      <c r="E1887" t="s">
        <v>7725</v>
      </c>
      <c r="F1887" t="s">
        <v>7724</v>
      </c>
      <c r="I1887" t="s">
        <v>484</v>
      </c>
      <c r="J1887">
        <v>27.93</v>
      </c>
      <c r="K1887" t="str">
        <f t="shared" si="87"/>
        <v>Overweight</v>
      </c>
      <c r="L1887">
        <v>5.59</v>
      </c>
      <c r="M1887" t="str">
        <f t="shared" si="88"/>
        <v>Normal</v>
      </c>
      <c r="N1887" t="str">
        <f>PROPER('Medical Examinations'!D1885)</f>
        <v>No</v>
      </c>
      <c r="O1887" t="s">
        <v>2380</v>
      </c>
      <c r="P1887" t="s">
        <v>2380</v>
      </c>
      <c r="Q1887">
        <v>1</v>
      </c>
      <c r="R1887" t="str">
        <f>PROPER('Answer Data Cleaning'!AA1887)</f>
        <v>No</v>
      </c>
      <c r="T1887" t="s">
        <v>1916</v>
      </c>
      <c r="U1887" s="24" t="str">
        <f>TEXT(_xlfn.CONCAT('Answer Data Cleaning'!M1887,"-",'Answer Data Cleaning'!L1887,"-",'Answer Data Cleaning'!K1887),"DD-MMM-YYYY")</f>
        <v>14-Oct-1989</v>
      </c>
      <c r="V1887">
        <f t="shared" si="89"/>
        <v>33</v>
      </c>
      <c r="W1887">
        <v>0</v>
      </c>
      <c r="X1887" s="22">
        <v>21984.47</v>
      </c>
      <c r="Y1887" t="s">
        <v>12</v>
      </c>
      <c r="Z1887" t="s">
        <v>16</v>
      </c>
      <c r="AA1887" t="s">
        <v>23</v>
      </c>
    </row>
    <row r="1888" spans="2:27" ht="15.5" x14ac:dyDescent="0.35">
      <c r="B1888" s="1" t="s">
        <v>483</v>
      </c>
      <c r="C1888" s="1" t="s">
        <v>4269</v>
      </c>
      <c r="D1888" t="s">
        <v>4734</v>
      </c>
      <c r="E1888" t="s">
        <v>7727</v>
      </c>
      <c r="F1888" t="s">
        <v>7726</v>
      </c>
      <c r="I1888" t="s">
        <v>483</v>
      </c>
      <c r="J1888">
        <v>21.754999999999999</v>
      </c>
      <c r="K1888" t="str">
        <f t="shared" si="87"/>
        <v>Normal Weight</v>
      </c>
      <c r="L1888">
        <v>5.12</v>
      </c>
      <c r="M1888" t="str">
        <f t="shared" si="88"/>
        <v>Normal</v>
      </c>
      <c r="N1888" t="str">
        <f>PROPER('Medical Examinations'!D1886)</f>
        <v>No</v>
      </c>
      <c r="O1888" t="s">
        <v>2380</v>
      </c>
      <c r="P1888" t="s">
        <v>2380</v>
      </c>
      <c r="Q1888" s="20">
        <v>0</v>
      </c>
      <c r="R1888" t="str">
        <f>PROPER('Answer Data Cleaning'!AA1888)</f>
        <v>No</v>
      </c>
      <c r="T1888" t="s">
        <v>1917</v>
      </c>
      <c r="U1888" s="24" t="str">
        <f>TEXT(_xlfn.CONCAT('Answer Data Cleaning'!M1888,"-",'Answer Data Cleaning'!L1888,"-",'Answer Data Cleaning'!K1888),"DD-MMM-YYYY")</f>
        <v>28-Aug-2001</v>
      </c>
      <c r="V1888">
        <f t="shared" si="89"/>
        <v>21</v>
      </c>
      <c r="W1888">
        <v>0</v>
      </c>
      <c r="X1888" s="22">
        <v>22097.62</v>
      </c>
      <c r="Y1888" t="s">
        <v>12</v>
      </c>
      <c r="Z1888" t="s">
        <v>16</v>
      </c>
      <c r="AA1888" t="s">
        <v>42</v>
      </c>
    </row>
    <row r="1889" spans="2:27" ht="15.5" x14ac:dyDescent="0.35">
      <c r="B1889" s="1" t="s">
        <v>482</v>
      </c>
      <c r="C1889" s="1" t="s">
        <v>4270</v>
      </c>
      <c r="D1889" t="s">
        <v>4734</v>
      </c>
      <c r="E1889" t="s">
        <v>7729</v>
      </c>
      <c r="F1889" t="s">
        <v>7728</v>
      </c>
      <c r="I1889" t="s">
        <v>482</v>
      </c>
      <c r="J1889">
        <v>25.934999999999999</v>
      </c>
      <c r="K1889" t="str">
        <f t="shared" si="87"/>
        <v>Overweight</v>
      </c>
      <c r="L1889">
        <v>4.95</v>
      </c>
      <c r="M1889" t="str">
        <f t="shared" si="88"/>
        <v>Normal</v>
      </c>
      <c r="N1889" t="str">
        <f>PROPER('Medical Examinations'!D1887)</f>
        <v>No</v>
      </c>
      <c r="O1889" t="s">
        <v>2380</v>
      </c>
      <c r="P1889" t="s">
        <v>2380</v>
      </c>
      <c r="Q1889" s="20">
        <v>0</v>
      </c>
      <c r="R1889" t="str">
        <f>PROPER('Answer Data Cleaning'!AA1889)</f>
        <v>No</v>
      </c>
      <c r="T1889" t="s">
        <v>1918</v>
      </c>
      <c r="U1889" s="24" t="str">
        <f>TEXT(_xlfn.CONCAT('Answer Data Cleaning'!M1889,"-",'Answer Data Cleaning'!L1889,"-",'Answer Data Cleaning'!K1889),"DD-MMM-YYYY")</f>
        <v>12-Sep-1980</v>
      </c>
      <c r="V1889">
        <f t="shared" si="89"/>
        <v>42</v>
      </c>
      <c r="W1889">
        <v>0</v>
      </c>
      <c r="X1889" s="22">
        <v>22144.03</v>
      </c>
      <c r="Y1889" t="s">
        <v>11</v>
      </c>
      <c r="Z1889" t="s">
        <v>11</v>
      </c>
      <c r="AA1889" t="s">
        <v>42</v>
      </c>
    </row>
    <row r="1890" spans="2:27" ht="15.5" x14ac:dyDescent="0.35">
      <c r="B1890" s="1" t="s">
        <v>481</v>
      </c>
      <c r="C1890" s="1" t="s">
        <v>4271</v>
      </c>
      <c r="D1890" t="s">
        <v>4737</v>
      </c>
      <c r="E1890" t="s">
        <v>7731</v>
      </c>
      <c r="F1890" t="s">
        <v>7730</v>
      </c>
      <c r="I1890" t="s">
        <v>481</v>
      </c>
      <c r="J1890">
        <v>31.5</v>
      </c>
      <c r="K1890" t="str">
        <f t="shared" si="87"/>
        <v>Obesity</v>
      </c>
      <c r="L1890">
        <v>6.16</v>
      </c>
      <c r="M1890" t="str">
        <f t="shared" si="88"/>
        <v>Prediabetes</v>
      </c>
      <c r="N1890" t="str">
        <f>PROPER('Medical Examinations'!D1888)</f>
        <v>No</v>
      </c>
      <c r="O1890" t="s">
        <v>2380</v>
      </c>
      <c r="P1890" t="s">
        <v>2380</v>
      </c>
      <c r="Q1890" s="20">
        <v>0</v>
      </c>
      <c r="R1890" t="str">
        <f>PROPER('Answer Data Cleaning'!AA1890)</f>
        <v>No</v>
      </c>
      <c r="T1890" t="s">
        <v>1919</v>
      </c>
      <c r="U1890" s="24" t="str">
        <f>TEXT(_xlfn.CONCAT('Answer Data Cleaning'!M1890,"-",'Answer Data Cleaning'!L1890,"-",'Answer Data Cleaning'!K1890),"DD-MMM-YYYY")</f>
        <v>24-Aug-1965</v>
      </c>
      <c r="V1890">
        <f t="shared" si="89"/>
        <v>57</v>
      </c>
      <c r="W1890">
        <v>1</v>
      </c>
      <c r="X1890" s="22">
        <v>22192.44</v>
      </c>
      <c r="Y1890" t="s">
        <v>12</v>
      </c>
      <c r="Z1890" t="s">
        <v>16</v>
      </c>
      <c r="AA1890" t="s">
        <v>13</v>
      </c>
    </row>
    <row r="1891" spans="2:27" ht="15.5" x14ac:dyDescent="0.35">
      <c r="B1891" s="1" t="s">
        <v>480</v>
      </c>
      <c r="C1891" s="1" t="s">
        <v>4272</v>
      </c>
      <c r="D1891" t="s">
        <v>4737</v>
      </c>
      <c r="E1891" t="s">
        <v>5464</v>
      </c>
      <c r="F1891" t="s">
        <v>7732</v>
      </c>
      <c r="I1891" t="s">
        <v>480</v>
      </c>
      <c r="J1891">
        <v>30.03</v>
      </c>
      <c r="K1891" t="str">
        <f t="shared" si="87"/>
        <v>Obesity</v>
      </c>
      <c r="L1891">
        <v>6.41</v>
      </c>
      <c r="M1891" t="str">
        <f t="shared" si="88"/>
        <v>Prediabetes</v>
      </c>
      <c r="N1891" t="str">
        <f>PROPER('Medical Examinations'!D1889)</f>
        <v>No</v>
      </c>
      <c r="O1891" t="s">
        <v>2380</v>
      </c>
      <c r="P1891" t="s">
        <v>2380</v>
      </c>
      <c r="Q1891" s="20">
        <v>0</v>
      </c>
      <c r="R1891" t="str">
        <f>PROPER('Answer Data Cleaning'!AA1891)</f>
        <v>No</v>
      </c>
      <c r="T1891" t="s">
        <v>1920</v>
      </c>
      <c r="U1891" s="24" t="str">
        <f>TEXT(_xlfn.CONCAT('Answer Data Cleaning'!M1891,"-",'Answer Data Cleaning'!L1891,"-",'Answer Data Cleaning'!K1891),"DD-MMM-YYYY")</f>
        <v>16-Jun-1971</v>
      </c>
      <c r="V1891">
        <f t="shared" si="89"/>
        <v>51</v>
      </c>
      <c r="W1891">
        <v>1</v>
      </c>
      <c r="X1891" s="22">
        <v>22218.11</v>
      </c>
      <c r="Y1891" t="s">
        <v>11</v>
      </c>
      <c r="Z1891" t="s">
        <v>12</v>
      </c>
      <c r="AA1891" t="s">
        <v>13</v>
      </c>
    </row>
    <row r="1892" spans="2:27" ht="15.5" x14ac:dyDescent="0.35">
      <c r="B1892" s="1" t="s">
        <v>479</v>
      </c>
      <c r="C1892" s="1" t="s">
        <v>4273</v>
      </c>
      <c r="D1892" t="s">
        <v>4737</v>
      </c>
      <c r="E1892" t="s">
        <v>7733</v>
      </c>
      <c r="F1892" t="s">
        <v>5772</v>
      </c>
      <c r="I1892" t="s">
        <v>479</v>
      </c>
      <c r="J1892">
        <v>33.479999999999997</v>
      </c>
      <c r="K1892" t="str">
        <f t="shared" si="87"/>
        <v>Obesity</v>
      </c>
      <c r="L1892">
        <v>8.94</v>
      </c>
      <c r="M1892" t="str">
        <f t="shared" si="88"/>
        <v>Diabetes</v>
      </c>
      <c r="N1892" t="str">
        <f>PROPER('Medical Examinations'!D1890)</f>
        <v>No</v>
      </c>
      <c r="O1892" t="s">
        <v>2380</v>
      </c>
      <c r="P1892" t="s">
        <v>2380</v>
      </c>
      <c r="Q1892" s="20">
        <v>0</v>
      </c>
      <c r="R1892" t="str">
        <f>PROPER('Answer Data Cleaning'!AA1892)</f>
        <v>No</v>
      </c>
      <c r="T1892" t="s">
        <v>1921</v>
      </c>
      <c r="U1892" s="24" t="str">
        <f>TEXT(_xlfn.CONCAT('Answer Data Cleaning'!M1892,"-",'Answer Data Cleaning'!L1892,"-",'Answer Data Cleaning'!K1892),"DD-MMM-YYYY")</f>
        <v>27-Dec-1982</v>
      </c>
      <c r="V1892">
        <f t="shared" si="89"/>
        <v>40</v>
      </c>
      <c r="W1892">
        <v>1</v>
      </c>
      <c r="X1892" s="22">
        <v>22331.57</v>
      </c>
      <c r="Y1892" t="s">
        <v>11</v>
      </c>
      <c r="Z1892" t="s">
        <v>12</v>
      </c>
      <c r="AA1892" t="s">
        <v>247</v>
      </c>
    </row>
    <row r="1893" spans="2:27" ht="15.5" x14ac:dyDescent="0.35">
      <c r="B1893" s="1" t="s">
        <v>478</v>
      </c>
      <c r="C1893" s="1" t="s">
        <v>4274</v>
      </c>
      <c r="D1893" t="s">
        <v>4734</v>
      </c>
      <c r="E1893" t="s">
        <v>6704</v>
      </c>
      <c r="F1893" t="s">
        <v>7734</v>
      </c>
      <c r="I1893" t="s">
        <v>478</v>
      </c>
      <c r="J1893">
        <v>16.510000000000002</v>
      </c>
      <c r="K1893" t="str">
        <f t="shared" si="87"/>
        <v>Underweight</v>
      </c>
      <c r="L1893">
        <v>4.42</v>
      </c>
      <c r="M1893" t="str">
        <f t="shared" si="88"/>
        <v>Normal</v>
      </c>
      <c r="N1893" t="str">
        <f>PROPER('Medical Examinations'!D1891)</f>
        <v>Yes</v>
      </c>
      <c r="O1893" t="s">
        <v>2380</v>
      </c>
      <c r="P1893" t="s">
        <v>2383</v>
      </c>
      <c r="Q1893">
        <v>1</v>
      </c>
      <c r="R1893" t="str">
        <f>PROPER('Answer Data Cleaning'!AA1893)</f>
        <v>No</v>
      </c>
      <c r="T1893" t="s">
        <v>1922</v>
      </c>
      <c r="U1893" s="24" t="str">
        <f>TEXT(_xlfn.CONCAT('Answer Data Cleaning'!M1893,"-",'Answer Data Cleaning'!L1893,"-",'Answer Data Cleaning'!K1893),"DD-MMM-YYYY")</f>
        <v>26-Aug-1999</v>
      </c>
      <c r="V1893">
        <f t="shared" si="89"/>
        <v>23</v>
      </c>
      <c r="W1893">
        <v>2</v>
      </c>
      <c r="X1893" s="22">
        <v>22395.74</v>
      </c>
      <c r="Y1893" t="s">
        <v>12</v>
      </c>
      <c r="Z1893" t="s">
        <v>11</v>
      </c>
      <c r="AA1893" t="s">
        <v>247</v>
      </c>
    </row>
    <row r="1894" spans="2:27" ht="15.5" x14ac:dyDescent="0.35">
      <c r="B1894" s="1" t="s">
        <v>477</v>
      </c>
      <c r="C1894" s="1" t="s">
        <v>4275</v>
      </c>
      <c r="D1894" t="s">
        <v>4737</v>
      </c>
      <c r="E1894" t="s">
        <v>4774</v>
      </c>
      <c r="F1894" t="s">
        <v>7735</v>
      </c>
      <c r="I1894" t="s">
        <v>477</v>
      </c>
      <c r="J1894">
        <v>33.155000000000001</v>
      </c>
      <c r="K1894" t="str">
        <f t="shared" si="87"/>
        <v>Obesity</v>
      </c>
      <c r="L1894">
        <v>5.3</v>
      </c>
      <c r="M1894" t="str">
        <f t="shared" si="88"/>
        <v>Normal</v>
      </c>
      <c r="N1894" t="str">
        <f>PROPER('Medical Examinations'!D1892)</f>
        <v>Yes</v>
      </c>
      <c r="O1894" t="s">
        <v>2380</v>
      </c>
      <c r="P1894" t="s">
        <v>2380</v>
      </c>
      <c r="Q1894">
        <v>1</v>
      </c>
      <c r="R1894" t="str">
        <f>PROPER('Answer Data Cleaning'!AA1894)</f>
        <v>No</v>
      </c>
      <c r="T1894" t="s">
        <v>1923</v>
      </c>
      <c r="U1894" s="24" t="str">
        <f>TEXT(_xlfn.CONCAT('Answer Data Cleaning'!M1894,"-",'Answer Data Cleaning'!L1894,"-",'Answer Data Cleaning'!K1894),"DD-MMM-YYYY")</f>
        <v>18-Aug-1966</v>
      </c>
      <c r="V1894">
        <f t="shared" si="89"/>
        <v>56</v>
      </c>
      <c r="W1894">
        <v>0</v>
      </c>
      <c r="X1894" s="22">
        <v>22412.65</v>
      </c>
      <c r="Y1894" t="s">
        <v>12</v>
      </c>
      <c r="Z1894" t="s">
        <v>12</v>
      </c>
      <c r="AA1894" t="s">
        <v>276</v>
      </c>
    </row>
    <row r="1895" spans="2:27" ht="15.5" x14ac:dyDescent="0.35">
      <c r="B1895" s="1" t="s">
        <v>476</v>
      </c>
      <c r="C1895" s="1" t="s">
        <v>4276</v>
      </c>
      <c r="D1895" t="s">
        <v>4737</v>
      </c>
      <c r="E1895" t="s">
        <v>7737</v>
      </c>
      <c r="F1895" t="s">
        <v>7736</v>
      </c>
      <c r="I1895" t="s">
        <v>476</v>
      </c>
      <c r="J1895">
        <v>37.29</v>
      </c>
      <c r="K1895" t="str">
        <f t="shared" si="87"/>
        <v>Obesity</v>
      </c>
      <c r="L1895">
        <v>4.6399999999999997</v>
      </c>
      <c r="M1895" t="str">
        <f t="shared" si="88"/>
        <v>Normal</v>
      </c>
      <c r="N1895" t="str">
        <f>PROPER('Medical Examinations'!D1893)</f>
        <v>No</v>
      </c>
      <c r="O1895" t="s">
        <v>2380</v>
      </c>
      <c r="P1895" t="s">
        <v>2383</v>
      </c>
      <c r="Q1895">
        <v>1</v>
      </c>
      <c r="R1895" t="str">
        <f>PROPER('Answer Data Cleaning'!AA1895)</f>
        <v>No</v>
      </c>
      <c r="T1895" t="s">
        <v>1924</v>
      </c>
      <c r="U1895" s="24" t="str">
        <f>TEXT(_xlfn.CONCAT('Answer Data Cleaning'!M1895,"-",'Answer Data Cleaning'!L1895,"-",'Answer Data Cleaning'!K1895),"DD-MMM-YYYY")</f>
        <v>21-Dec-1983</v>
      </c>
      <c r="V1895">
        <f t="shared" si="89"/>
        <v>39</v>
      </c>
      <c r="W1895">
        <v>1</v>
      </c>
      <c r="X1895" s="22">
        <v>22462.04</v>
      </c>
      <c r="Y1895" t="s">
        <v>12</v>
      </c>
      <c r="Z1895" t="s">
        <v>16</v>
      </c>
      <c r="AA1895" t="s">
        <v>166</v>
      </c>
    </row>
    <row r="1896" spans="2:27" ht="15.5" x14ac:dyDescent="0.35">
      <c r="B1896" s="1" t="s">
        <v>475</v>
      </c>
      <c r="C1896" s="1" t="s">
        <v>4277</v>
      </c>
      <c r="D1896" t="s">
        <v>4734</v>
      </c>
      <c r="E1896" t="s">
        <v>7739</v>
      </c>
      <c r="F1896" t="s">
        <v>7738</v>
      </c>
      <c r="I1896" t="s">
        <v>475</v>
      </c>
      <c r="J1896">
        <v>20.23</v>
      </c>
      <c r="K1896" t="str">
        <f t="shared" si="87"/>
        <v>Normal Weight</v>
      </c>
      <c r="L1896">
        <v>6.16</v>
      </c>
      <c r="M1896" t="str">
        <f t="shared" si="88"/>
        <v>Prediabetes</v>
      </c>
      <c r="N1896" t="str">
        <f>PROPER('Medical Examinations'!D1894)</f>
        <v>Yes</v>
      </c>
      <c r="O1896" t="s">
        <v>2380</v>
      </c>
      <c r="P1896" t="s">
        <v>2380</v>
      </c>
      <c r="Q1896">
        <v>1</v>
      </c>
      <c r="R1896" t="str">
        <f>PROPER('Answer Data Cleaning'!AA1896)</f>
        <v>No</v>
      </c>
      <c r="T1896" t="s">
        <v>1925</v>
      </c>
      <c r="U1896" s="24" t="str">
        <f>TEXT(_xlfn.CONCAT('Answer Data Cleaning'!M1896,"-",'Answer Data Cleaning'!L1896,"-",'Answer Data Cleaning'!K1896),"DD-MMM-YYYY")</f>
        <v>14-Nov-1979</v>
      </c>
      <c r="V1896">
        <f t="shared" si="89"/>
        <v>43</v>
      </c>
      <c r="W1896">
        <v>2</v>
      </c>
      <c r="X1896" s="22">
        <v>22478.6</v>
      </c>
      <c r="Y1896" t="s">
        <v>12</v>
      </c>
      <c r="Z1896" t="s">
        <v>11</v>
      </c>
      <c r="AA1896" t="s">
        <v>42</v>
      </c>
    </row>
    <row r="1897" spans="2:27" ht="15.5" x14ac:dyDescent="0.35">
      <c r="B1897" s="1" t="s">
        <v>474</v>
      </c>
      <c r="C1897" s="1" t="s">
        <v>4278</v>
      </c>
      <c r="D1897" t="s">
        <v>4737</v>
      </c>
      <c r="E1897" t="s">
        <v>4963</v>
      </c>
      <c r="F1897" t="s">
        <v>7740</v>
      </c>
      <c r="I1897" t="s">
        <v>474</v>
      </c>
      <c r="J1897">
        <v>28.975000000000001</v>
      </c>
      <c r="K1897" t="str">
        <f t="shared" si="87"/>
        <v>Overweight</v>
      </c>
      <c r="L1897">
        <v>4.12</v>
      </c>
      <c r="M1897" t="str">
        <f t="shared" si="88"/>
        <v>Normal</v>
      </c>
      <c r="N1897" t="str">
        <f>PROPER('Medical Examinations'!D1895)</f>
        <v>No</v>
      </c>
      <c r="O1897" t="s">
        <v>2380</v>
      </c>
      <c r="P1897" t="s">
        <v>2383</v>
      </c>
      <c r="Q1897">
        <v>1</v>
      </c>
      <c r="R1897" t="str">
        <f>PROPER('Answer Data Cleaning'!AA1897)</f>
        <v>No</v>
      </c>
      <c r="T1897" t="s">
        <v>1926</v>
      </c>
      <c r="U1897" s="24" t="str">
        <f>TEXT(_xlfn.CONCAT('Answer Data Cleaning'!M1897,"-",'Answer Data Cleaning'!L1897,"-",'Answer Data Cleaning'!K1897),"DD-MMM-YYYY")</f>
        <v>25-Jul-2003</v>
      </c>
      <c r="V1897">
        <f t="shared" si="89"/>
        <v>19</v>
      </c>
      <c r="W1897">
        <v>2</v>
      </c>
      <c r="X1897" s="22">
        <v>22493.66</v>
      </c>
      <c r="Y1897" t="s">
        <v>11</v>
      </c>
      <c r="Z1897" t="s">
        <v>16</v>
      </c>
      <c r="AA1897" t="s">
        <v>23</v>
      </c>
    </row>
    <row r="1898" spans="2:27" ht="15.5" x14ac:dyDescent="0.35">
      <c r="B1898" s="1" t="s">
        <v>473</v>
      </c>
      <c r="C1898" s="1" t="s">
        <v>4279</v>
      </c>
      <c r="D1898" t="s">
        <v>4734</v>
      </c>
      <c r="E1898" t="s">
        <v>7742</v>
      </c>
      <c r="F1898" t="s">
        <v>7741</v>
      </c>
      <c r="I1898" t="s">
        <v>473</v>
      </c>
      <c r="J1898">
        <v>16.420000000000002</v>
      </c>
      <c r="K1898" t="str">
        <f t="shared" si="87"/>
        <v>Underweight</v>
      </c>
      <c r="L1898">
        <v>5.77</v>
      </c>
      <c r="M1898" t="str">
        <f t="shared" si="88"/>
        <v>Prediabetes</v>
      </c>
      <c r="N1898" t="str">
        <f>PROPER('Medical Examinations'!D1896)</f>
        <v>Yes</v>
      </c>
      <c r="O1898" t="s">
        <v>2380</v>
      </c>
      <c r="P1898" t="s">
        <v>2383</v>
      </c>
      <c r="Q1898">
        <v>1</v>
      </c>
      <c r="R1898" t="str">
        <f>PROPER('Answer Data Cleaning'!AA1898)</f>
        <v>No</v>
      </c>
      <c r="T1898" t="s">
        <v>1927</v>
      </c>
      <c r="U1898" s="24" t="str">
        <f>TEXT(_xlfn.CONCAT('Answer Data Cleaning'!M1898,"-",'Answer Data Cleaning'!L1898,"-",'Answer Data Cleaning'!K1898),"DD-MMM-YYYY")</f>
        <v>09-Nov-1970</v>
      </c>
      <c r="V1898">
        <f t="shared" si="89"/>
        <v>52</v>
      </c>
      <c r="W1898">
        <v>0</v>
      </c>
      <c r="X1898" s="22">
        <v>23045.57</v>
      </c>
      <c r="Y1898" t="s">
        <v>11</v>
      </c>
      <c r="Z1898" t="s">
        <v>11</v>
      </c>
      <c r="AA1898" t="s">
        <v>247</v>
      </c>
    </row>
    <row r="1899" spans="2:27" ht="15.5" x14ac:dyDescent="0.35">
      <c r="B1899" s="1" t="s">
        <v>472</v>
      </c>
      <c r="C1899" s="1" t="s">
        <v>4280</v>
      </c>
      <c r="D1899" t="s">
        <v>4737</v>
      </c>
      <c r="E1899" t="s">
        <v>7743</v>
      </c>
      <c r="F1899" t="s">
        <v>5191</v>
      </c>
      <c r="G1899" t="s">
        <v>6012</v>
      </c>
      <c r="I1899" t="s">
        <v>472</v>
      </c>
      <c r="J1899">
        <v>17.559999999999999</v>
      </c>
      <c r="K1899" t="str">
        <f t="shared" si="87"/>
        <v>Underweight</v>
      </c>
      <c r="L1899">
        <v>6.2</v>
      </c>
      <c r="M1899" t="str">
        <f t="shared" si="88"/>
        <v>Prediabetes</v>
      </c>
      <c r="N1899" t="str">
        <f>PROPER('Medical Examinations'!D1897)</f>
        <v>No</v>
      </c>
      <c r="O1899" t="s">
        <v>2380</v>
      </c>
      <c r="P1899" t="s">
        <v>2380</v>
      </c>
      <c r="Q1899">
        <v>1</v>
      </c>
      <c r="R1899" t="str">
        <f>PROPER('Answer Data Cleaning'!AA1899)</f>
        <v>No</v>
      </c>
      <c r="T1899" t="s">
        <v>1928</v>
      </c>
      <c r="U1899" s="24" t="str">
        <f>TEXT(_xlfn.CONCAT('Answer Data Cleaning'!M1899,"-",'Answer Data Cleaning'!L1899,"-",'Answer Data Cleaning'!K1899),"DD-MMM-YYYY")</f>
        <v>09-Sep-1975</v>
      </c>
      <c r="V1899">
        <f t="shared" si="89"/>
        <v>47</v>
      </c>
      <c r="W1899">
        <v>0</v>
      </c>
      <c r="X1899" s="22">
        <v>23065.42</v>
      </c>
      <c r="Y1899" t="s">
        <v>11</v>
      </c>
      <c r="Z1899" t="s">
        <v>11</v>
      </c>
      <c r="AA1899" t="s">
        <v>13</v>
      </c>
    </row>
    <row r="1900" spans="2:27" ht="15.5" x14ac:dyDescent="0.35">
      <c r="B1900" s="1" t="s">
        <v>471</v>
      </c>
      <c r="C1900" s="1" t="s">
        <v>4281</v>
      </c>
      <c r="D1900" t="s">
        <v>4737</v>
      </c>
      <c r="E1900" t="s">
        <v>5035</v>
      </c>
      <c r="F1900" t="s">
        <v>7744</v>
      </c>
      <c r="I1900" t="s">
        <v>471</v>
      </c>
      <c r="J1900">
        <v>24.13</v>
      </c>
      <c r="K1900" t="str">
        <f t="shared" si="87"/>
        <v>Normal Weight</v>
      </c>
      <c r="L1900">
        <v>4.3899999999999997</v>
      </c>
      <c r="M1900" t="str">
        <f t="shared" si="88"/>
        <v>Normal</v>
      </c>
      <c r="N1900" t="str">
        <f>PROPER('Medical Examinations'!D1898)</f>
        <v>No</v>
      </c>
      <c r="O1900" t="s">
        <v>2380</v>
      </c>
      <c r="P1900" t="s">
        <v>2380</v>
      </c>
      <c r="Q1900">
        <v>1</v>
      </c>
      <c r="R1900" t="str">
        <f>PROPER('Answer Data Cleaning'!AA1900)</f>
        <v>No</v>
      </c>
      <c r="T1900" t="s">
        <v>1929</v>
      </c>
      <c r="U1900" s="24" t="str">
        <f>TEXT(_xlfn.CONCAT('Answer Data Cleaning'!M1900,"-",'Answer Data Cleaning'!L1900,"-",'Answer Data Cleaning'!K1900),"DD-MMM-YYYY")</f>
        <v>14-Dec-2003</v>
      </c>
      <c r="V1900">
        <f t="shared" si="89"/>
        <v>19</v>
      </c>
      <c r="W1900">
        <v>0</v>
      </c>
      <c r="X1900" s="22">
        <v>23082.959999999999</v>
      </c>
      <c r="Y1900" t="s">
        <v>11</v>
      </c>
      <c r="Z1900" t="s">
        <v>11</v>
      </c>
      <c r="AA1900" t="s">
        <v>42</v>
      </c>
    </row>
    <row r="1901" spans="2:27" ht="15.5" x14ac:dyDescent="0.35">
      <c r="B1901" s="1" t="s">
        <v>470</v>
      </c>
      <c r="C1901" s="1" t="s">
        <v>4282</v>
      </c>
      <c r="D1901" t="s">
        <v>4737</v>
      </c>
      <c r="E1901" t="s">
        <v>7745</v>
      </c>
      <c r="F1901" t="s">
        <v>4870</v>
      </c>
      <c r="I1901" t="s">
        <v>470</v>
      </c>
      <c r="J1901">
        <v>19.95</v>
      </c>
      <c r="K1901" t="str">
        <f t="shared" si="87"/>
        <v>Normal Weight</v>
      </c>
      <c r="L1901">
        <v>5.13</v>
      </c>
      <c r="M1901" t="str">
        <f t="shared" si="88"/>
        <v>Normal</v>
      </c>
      <c r="N1901" t="str">
        <f>PROPER('Medical Examinations'!D1899)</f>
        <v>No</v>
      </c>
      <c r="O1901" t="s">
        <v>2382</v>
      </c>
      <c r="P1901" t="s">
        <v>2380</v>
      </c>
      <c r="Q1901">
        <v>2</v>
      </c>
      <c r="R1901" t="str">
        <f>PROPER('Answer Data Cleaning'!AA1901)</f>
        <v>No</v>
      </c>
      <c r="T1901" t="s">
        <v>1930</v>
      </c>
      <c r="U1901" s="24" t="str">
        <f>TEXT(_xlfn.CONCAT('Answer Data Cleaning'!M1901,"-",'Answer Data Cleaning'!L1901,"-",'Answer Data Cleaning'!K1901),"DD-MMM-YYYY")</f>
        <v>07-Aug-1997</v>
      </c>
      <c r="V1901">
        <f t="shared" si="89"/>
        <v>25</v>
      </c>
      <c r="W1901">
        <v>2</v>
      </c>
      <c r="X1901" s="22">
        <v>23241.47</v>
      </c>
      <c r="Y1901" t="s">
        <v>11</v>
      </c>
      <c r="Z1901" t="s">
        <v>12</v>
      </c>
      <c r="AA1901" t="s">
        <v>170</v>
      </c>
    </row>
    <row r="1902" spans="2:27" ht="15.5" x14ac:dyDescent="0.35">
      <c r="B1902" s="1" t="s">
        <v>469</v>
      </c>
      <c r="C1902" s="1" t="s">
        <v>4283</v>
      </c>
      <c r="D1902" t="s">
        <v>4737</v>
      </c>
      <c r="E1902" t="s">
        <v>5491</v>
      </c>
      <c r="F1902" t="s">
        <v>4928</v>
      </c>
      <c r="I1902" t="s">
        <v>469</v>
      </c>
      <c r="J1902">
        <v>21.24</v>
      </c>
      <c r="K1902" t="str">
        <f t="shared" si="87"/>
        <v>Normal Weight</v>
      </c>
      <c r="L1902">
        <v>4.49</v>
      </c>
      <c r="M1902" t="str">
        <f t="shared" si="88"/>
        <v>Normal</v>
      </c>
      <c r="N1902" t="str">
        <f>PROPER('Medical Examinations'!D1900)</f>
        <v>No</v>
      </c>
      <c r="O1902" t="s">
        <v>2380</v>
      </c>
      <c r="P1902" t="s">
        <v>2380</v>
      </c>
      <c r="Q1902" s="20">
        <v>0</v>
      </c>
      <c r="R1902" t="str">
        <f>PROPER('Answer Data Cleaning'!AA1902)</f>
        <v>No</v>
      </c>
      <c r="T1902" t="s">
        <v>1931</v>
      </c>
      <c r="U1902" s="24" t="str">
        <f>TEXT(_xlfn.CONCAT('Answer Data Cleaning'!M1902,"-",'Answer Data Cleaning'!L1902,"-",'Answer Data Cleaning'!K1902),"DD-MMM-YYYY")</f>
        <v>14-Nov-1969</v>
      </c>
      <c r="V1902">
        <f t="shared" si="89"/>
        <v>53</v>
      </c>
      <c r="W1902">
        <v>1</v>
      </c>
      <c r="X1902" s="22">
        <v>23244.79</v>
      </c>
      <c r="Y1902" t="s">
        <v>11</v>
      </c>
      <c r="Z1902" t="s">
        <v>12</v>
      </c>
      <c r="AA1902" t="s">
        <v>13</v>
      </c>
    </row>
    <row r="1903" spans="2:27" ht="15.5" x14ac:dyDescent="0.35">
      <c r="B1903" s="1" t="s">
        <v>468</v>
      </c>
      <c r="C1903" s="1" t="s">
        <v>4284</v>
      </c>
      <c r="D1903" t="s">
        <v>4734</v>
      </c>
      <c r="E1903" t="s">
        <v>4924</v>
      </c>
      <c r="F1903" t="s">
        <v>7746</v>
      </c>
      <c r="I1903" t="s">
        <v>468</v>
      </c>
      <c r="J1903">
        <v>44.22</v>
      </c>
      <c r="K1903" t="str">
        <f t="shared" si="87"/>
        <v>Obesity</v>
      </c>
      <c r="L1903">
        <v>6.35</v>
      </c>
      <c r="M1903" t="str">
        <f t="shared" si="88"/>
        <v>Prediabetes</v>
      </c>
      <c r="N1903" t="str">
        <f>PROPER('Medical Examinations'!D1901)</f>
        <v>No</v>
      </c>
      <c r="O1903" t="s">
        <v>2380</v>
      </c>
      <c r="P1903" t="s">
        <v>2380</v>
      </c>
      <c r="Q1903" s="20">
        <v>0</v>
      </c>
      <c r="R1903" t="str">
        <f>PROPER('Answer Data Cleaning'!AA1903)</f>
        <v>No</v>
      </c>
      <c r="T1903" t="s">
        <v>1932</v>
      </c>
      <c r="U1903" s="24" t="str">
        <f>TEXT(_xlfn.CONCAT('Answer Data Cleaning'!M1903,"-",'Answer Data Cleaning'!L1903,"-",'Answer Data Cleaning'!K1903),"DD-MMM-YYYY")</f>
        <v>03-Oct-1994</v>
      </c>
      <c r="V1903">
        <f t="shared" si="89"/>
        <v>28</v>
      </c>
      <c r="W1903">
        <v>1</v>
      </c>
      <c r="X1903" s="22">
        <v>23288.93</v>
      </c>
      <c r="Y1903" t="s">
        <v>11</v>
      </c>
      <c r="Z1903" t="s">
        <v>12</v>
      </c>
      <c r="AA1903" t="s">
        <v>247</v>
      </c>
    </row>
    <row r="1904" spans="2:27" ht="15.5" x14ac:dyDescent="0.35">
      <c r="B1904" s="1" t="s">
        <v>467</v>
      </c>
      <c r="C1904" s="1" t="s">
        <v>4285</v>
      </c>
      <c r="D1904" t="s">
        <v>4734</v>
      </c>
      <c r="E1904" t="s">
        <v>7747</v>
      </c>
      <c r="F1904" t="s">
        <v>7586</v>
      </c>
      <c r="I1904" t="s">
        <v>467</v>
      </c>
      <c r="J1904">
        <v>41.1</v>
      </c>
      <c r="K1904" t="str">
        <f t="shared" si="87"/>
        <v>Obesity</v>
      </c>
      <c r="L1904">
        <v>5.79</v>
      </c>
      <c r="M1904" t="str">
        <f t="shared" si="88"/>
        <v>Prediabetes</v>
      </c>
      <c r="N1904" t="str">
        <f>PROPER('Medical Examinations'!D1902)</f>
        <v>No</v>
      </c>
      <c r="O1904" t="s">
        <v>2380</v>
      </c>
      <c r="P1904" t="s">
        <v>2380</v>
      </c>
      <c r="Q1904" s="20">
        <v>0</v>
      </c>
      <c r="R1904" t="str">
        <f>PROPER('Answer Data Cleaning'!AA1904)</f>
        <v>No</v>
      </c>
      <c r="T1904" t="s">
        <v>1933</v>
      </c>
      <c r="U1904" s="24" t="str">
        <f>TEXT(_xlfn.CONCAT('Answer Data Cleaning'!M1904,"-",'Answer Data Cleaning'!L1904,"-",'Answer Data Cleaning'!K1904),"DD-MMM-YYYY")</f>
        <v>22-Oct-1973</v>
      </c>
      <c r="V1904">
        <f t="shared" si="89"/>
        <v>49</v>
      </c>
      <c r="W1904">
        <v>2</v>
      </c>
      <c r="X1904" s="22">
        <v>23306.55</v>
      </c>
      <c r="Y1904" t="s">
        <v>11</v>
      </c>
      <c r="Z1904" t="s">
        <v>11</v>
      </c>
      <c r="AA1904" t="s">
        <v>42</v>
      </c>
    </row>
    <row r="1905" spans="2:27" ht="15.5" x14ac:dyDescent="0.35">
      <c r="B1905" s="1" t="s">
        <v>466</v>
      </c>
      <c r="C1905" s="1" t="s">
        <v>4286</v>
      </c>
      <c r="D1905" t="s">
        <v>4734</v>
      </c>
      <c r="E1905" t="s">
        <v>6647</v>
      </c>
      <c r="F1905" t="s">
        <v>7748</v>
      </c>
      <c r="I1905" t="s">
        <v>466</v>
      </c>
      <c r="J1905">
        <v>34.200000000000003</v>
      </c>
      <c r="K1905" t="str">
        <f t="shared" si="87"/>
        <v>Obesity</v>
      </c>
      <c r="L1905">
        <v>4.78</v>
      </c>
      <c r="M1905" t="str">
        <f t="shared" si="88"/>
        <v>Normal</v>
      </c>
      <c r="N1905" t="str">
        <f>PROPER('Medical Examinations'!D1903)</f>
        <v>Yes</v>
      </c>
      <c r="O1905" t="s">
        <v>2380</v>
      </c>
      <c r="P1905" t="s">
        <v>2380</v>
      </c>
      <c r="Q1905" s="20">
        <v>0</v>
      </c>
      <c r="R1905" t="str">
        <f>PROPER('Answer Data Cleaning'!AA1905)</f>
        <v>No</v>
      </c>
      <c r="T1905" t="s">
        <v>1934</v>
      </c>
      <c r="U1905" s="24" t="str">
        <f>TEXT(_xlfn.CONCAT('Answer Data Cleaning'!M1905,"-",'Answer Data Cleaning'!L1905,"-",'Answer Data Cleaning'!K1905),"DD-MMM-YYYY")</f>
        <v>13-Nov-1975</v>
      </c>
      <c r="V1905">
        <f t="shared" si="89"/>
        <v>47</v>
      </c>
      <c r="W1905">
        <v>1</v>
      </c>
      <c r="X1905" s="22">
        <v>23401.31</v>
      </c>
      <c r="Y1905" t="s">
        <v>11</v>
      </c>
      <c r="Z1905" t="s">
        <v>12</v>
      </c>
      <c r="AA1905" t="s">
        <v>247</v>
      </c>
    </row>
    <row r="1906" spans="2:27" ht="15.5" x14ac:dyDescent="0.35">
      <c r="B1906" s="1" t="s">
        <v>465</v>
      </c>
      <c r="C1906" s="1" t="s">
        <v>4287</v>
      </c>
      <c r="D1906" t="s">
        <v>4734</v>
      </c>
      <c r="E1906" t="s">
        <v>5170</v>
      </c>
      <c r="F1906" t="s">
        <v>7749</v>
      </c>
      <c r="I1906" t="s">
        <v>465</v>
      </c>
      <c r="J1906">
        <v>29.92</v>
      </c>
      <c r="K1906" t="str">
        <f t="shared" si="87"/>
        <v>Overweight</v>
      </c>
      <c r="L1906">
        <v>6.02</v>
      </c>
      <c r="M1906" t="str">
        <f t="shared" si="88"/>
        <v>Prediabetes</v>
      </c>
      <c r="N1906" t="str">
        <f>PROPER('Medical Examinations'!D1904)</f>
        <v>Yes</v>
      </c>
      <c r="O1906" t="s">
        <v>2380</v>
      </c>
      <c r="P1906" t="s">
        <v>2380</v>
      </c>
      <c r="Q1906" s="20">
        <v>0</v>
      </c>
      <c r="R1906" t="str">
        <f>PROPER('Answer Data Cleaning'!AA1906)</f>
        <v>No</v>
      </c>
      <c r="T1906" t="s">
        <v>1935</v>
      </c>
      <c r="U1906" s="24" t="str">
        <f>TEXT(_xlfn.CONCAT('Answer Data Cleaning'!M1906,"-",'Answer Data Cleaning'!L1906,"-",'Answer Data Cleaning'!K1906),"DD-MMM-YYYY")</f>
        <v>26-Aug-1983</v>
      </c>
      <c r="V1906">
        <f t="shared" si="89"/>
        <v>39</v>
      </c>
      <c r="W1906">
        <v>2</v>
      </c>
      <c r="X1906" s="22">
        <v>23563.02</v>
      </c>
      <c r="Y1906" t="s">
        <v>11</v>
      </c>
      <c r="Z1906" t="s">
        <v>11</v>
      </c>
      <c r="AA1906" t="s">
        <v>13</v>
      </c>
    </row>
    <row r="1907" spans="2:27" ht="15.5" x14ac:dyDescent="0.35">
      <c r="B1907" s="1" t="s">
        <v>464</v>
      </c>
      <c r="C1907" s="1" t="s">
        <v>4288</v>
      </c>
      <c r="D1907" t="s">
        <v>4734</v>
      </c>
      <c r="E1907" t="s">
        <v>7751</v>
      </c>
      <c r="F1907" t="s">
        <v>7750</v>
      </c>
      <c r="I1907" t="s">
        <v>464</v>
      </c>
      <c r="J1907">
        <v>28.93</v>
      </c>
      <c r="K1907" t="str">
        <f t="shared" si="87"/>
        <v>Overweight</v>
      </c>
      <c r="L1907">
        <v>4.4400000000000004</v>
      </c>
      <c r="M1907" t="str">
        <f t="shared" si="88"/>
        <v>Normal</v>
      </c>
      <c r="N1907" t="str">
        <f>PROPER('Medical Examinations'!D1905)</f>
        <v>No</v>
      </c>
      <c r="O1907" t="s">
        <v>2380</v>
      </c>
      <c r="P1907" t="s">
        <v>2380</v>
      </c>
      <c r="Q1907" s="20">
        <v>0</v>
      </c>
      <c r="R1907" t="str">
        <f>PROPER('Answer Data Cleaning'!AA1907)</f>
        <v>No</v>
      </c>
      <c r="T1907" t="s">
        <v>1936</v>
      </c>
      <c r="U1907" s="24" t="str">
        <f>TEXT(_xlfn.CONCAT('Answer Data Cleaning'!M1907,"-",'Answer Data Cleaning'!L1907,"-",'Answer Data Cleaning'!K1907),"DD-MMM-YYYY")</f>
        <v>02-Jun-1974</v>
      </c>
      <c r="V1907">
        <f t="shared" si="89"/>
        <v>49</v>
      </c>
      <c r="W1907">
        <v>1</v>
      </c>
      <c r="X1907" s="22">
        <v>23568.27</v>
      </c>
      <c r="Y1907" t="s">
        <v>11</v>
      </c>
      <c r="Z1907" t="s">
        <v>11</v>
      </c>
      <c r="AA1907" t="s">
        <v>42</v>
      </c>
    </row>
    <row r="1908" spans="2:27" ht="15.5" x14ac:dyDescent="0.35">
      <c r="B1908" s="1" t="s">
        <v>463</v>
      </c>
      <c r="C1908" s="1" t="s">
        <v>4289</v>
      </c>
      <c r="D1908" t="s">
        <v>4734</v>
      </c>
      <c r="E1908" t="s">
        <v>7753</v>
      </c>
      <c r="F1908" t="s">
        <v>7752</v>
      </c>
      <c r="I1908" t="s">
        <v>463</v>
      </c>
      <c r="J1908">
        <v>31.254999999999999</v>
      </c>
      <c r="K1908" t="str">
        <f t="shared" si="87"/>
        <v>Obesity</v>
      </c>
      <c r="L1908">
        <v>5.84</v>
      </c>
      <c r="M1908" t="str">
        <f t="shared" si="88"/>
        <v>Prediabetes</v>
      </c>
      <c r="N1908" t="str">
        <f>PROPER('Medical Examinations'!D1906)</f>
        <v>Yes</v>
      </c>
      <c r="O1908" t="s">
        <v>2380</v>
      </c>
      <c r="P1908" t="s">
        <v>2380</v>
      </c>
      <c r="Q1908">
        <v>1</v>
      </c>
      <c r="R1908" t="str">
        <f>PROPER('Answer Data Cleaning'!AA1908)</f>
        <v>No</v>
      </c>
      <c r="T1908" t="s">
        <v>1937</v>
      </c>
      <c r="U1908" s="24" t="str">
        <f>TEXT(_xlfn.CONCAT('Answer Data Cleaning'!M1908,"-",'Answer Data Cleaning'!L1908,"-",'Answer Data Cleaning'!K1908),"DD-MMM-YYYY")</f>
        <v>27-Jun-1973</v>
      </c>
      <c r="V1908">
        <f t="shared" si="89"/>
        <v>49</v>
      </c>
      <c r="W1908">
        <v>2</v>
      </c>
      <c r="X1908" s="22">
        <v>23807.24</v>
      </c>
      <c r="Y1908" t="s">
        <v>11</v>
      </c>
      <c r="Z1908" t="s">
        <v>12</v>
      </c>
      <c r="AA1908" t="s">
        <v>23</v>
      </c>
    </row>
    <row r="1909" spans="2:27" ht="15.5" x14ac:dyDescent="0.35">
      <c r="B1909" s="1" t="s">
        <v>462</v>
      </c>
      <c r="C1909" s="1" t="s">
        <v>4290</v>
      </c>
      <c r="D1909" t="s">
        <v>4737</v>
      </c>
      <c r="E1909" t="s">
        <v>7755</v>
      </c>
      <c r="F1909" t="s">
        <v>7754</v>
      </c>
      <c r="I1909" t="s">
        <v>462</v>
      </c>
      <c r="J1909">
        <v>29.83</v>
      </c>
      <c r="K1909" t="str">
        <f t="shared" si="87"/>
        <v>Overweight</v>
      </c>
      <c r="L1909">
        <v>5.39</v>
      </c>
      <c r="M1909" t="str">
        <f t="shared" si="88"/>
        <v>Normal</v>
      </c>
      <c r="N1909" t="str">
        <f>PROPER('Medical Examinations'!D1907)</f>
        <v>No</v>
      </c>
      <c r="O1909" t="s">
        <v>2380</v>
      </c>
      <c r="P1909" t="s">
        <v>2380</v>
      </c>
      <c r="Q1909" s="20">
        <v>0</v>
      </c>
      <c r="R1909" t="str">
        <f>PROPER('Answer Data Cleaning'!AA1909)</f>
        <v>No</v>
      </c>
      <c r="T1909" t="s">
        <v>1938</v>
      </c>
      <c r="U1909" s="24" t="str">
        <f>TEXT(_xlfn.CONCAT('Answer Data Cleaning'!M1909,"-",'Answer Data Cleaning'!L1909,"-",'Answer Data Cleaning'!K1909),"DD-MMM-YYYY")</f>
        <v>08-Aug-1970</v>
      </c>
      <c r="V1909">
        <f t="shared" si="89"/>
        <v>52</v>
      </c>
      <c r="W1909">
        <v>1</v>
      </c>
      <c r="X1909" s="22">
        <v>23887.66</v>
      </c>
      <c r="Y1909" t="s">
        <v>11</v>
      </c>
      <c r="Z1909" t="s">
        <v>12</v>
      </c>
      <c r="AA1909" t="s">
        <v>23</v>
      </c>
    </row>
    <row r="1910" spans="2:27" ht="15.5" x14ac:dyDescent="0.35">
      <c r="B1910" s="1" t="s">
        <v>461</v>
      </c>
      <c r="C1910" s="1" t="s">
        <v>4291</v>
      </c>
      <c r="D1910" t="s">
        <v>4734</v>
      </c>
      <c r="E1910" t="s">
        <v>7756</v>
      </c>
      <c r="F1910" t="s">
        <v>5283</v>
      </c>
      <c r="I1910" t="s">
        <v>461</v>
      </c>
      <c r="J1910">
        <v>29.59</v>
      </c>
      <c r="K1910" t="str">
        <f t="shared" si="87"/>
        <v>Overweight</v>
      </c>
      <c r="L1910">
        <v>6.16</v>
      </c>
      <c r="M1910" t="str">
        <f t="shared" si="88"/>
        <v>Prediabetes</v>
      </c>
      <c r="N1910" t="str">
        <f>PROPER('Medical Examinations'!D1908)</f>
        <v>No</v>
      </c>
      <c r="O1910" t="s">
        <v>2380</v>
      </c>
      <c r="P1910" t="s">
        <v>2383</v>
      </c>
      <c r="Q1910">
        <v>1</v>
      </c>
      <c r="R1910" t="str">
        <f>PROPER('Answer Data Cleaning'!AA1910)</f>
        <v>No</v>
      </c>
      <c r="T1910" t="s">
        <v>1939</v>
      </c>
      <c r="U1910" s="24" t="str">
        <f>TEXT(_xlfn.CONCAT('Answer Data Cleaning'!M1910,"-",'Answer Data Cleaning'!L1910,"-",'Answer Data Cleaning'!K1910),"DD-MMM-YYYY")</f>
        <v>10-Jul-1971</v>
      </c>
      <c r="V1910">
        <f t="shared" si="89"/>
        <v>51</v>
      </c>
      <c r="W1910">
        <v>2</v>
      </c>
      <c r="X1910" s="22">
        <v>23967.38</v>
      </c>
      <c r="Y1910" t="s">
        <v>11</v>
      </c>
      <c r="Z1910" t="s">
        <v>11</v>
      </c>
      <c r="AA1910" t="s">
        <v>23</v>
      </c>
    </row>
    <row r="1911" spans="2:27" ht="15.5" x14ac:dyDescent="0.35">
      <c r="B1911" s="1" t="s">
        <v>460</v>
      </c>
      <c r="C1911" s="1" t="s">
        <v>4292</v>
      </c>
      <c r="D1911" t="s">
        <v>4734</v>
      </c>
      <c r="E1911" t="s">
        <v>7758</v>
      </c>
      <c r="F1911" t="s">
        <v>7757</v>
      </c>
      <c r="I1911" t="s">
        <v>460</v>
      </c>
      <c r="J1911">
        <v>31.16</v>
      </c>
      <c r="K1911" t="str">
        <f t="shared" si="87"/>
        <v>Obesity</v>
      </c>
      <c r="L1911">
        <v>4.49</v>
      </c>
      <c r="M1911" t="str">
        <f t="shared" si="88"/>
        <v>Normal</v>
      </c>
      <c r="N1911" t="str">
        <f>PROPER('Medical Examinations'!D1909)</f>
        <v>No</v>
      </c>
      <c r="O1911" t="s">
        <v>2380</v>
      </c>
      <c r="P1911" t="s">
        <v>2383</v>
      </c>
      <c r="Q1911">
        <v>1</v>
      </c>
      <c r="R1911" t="str">
        <f>PROPER('Answer Data Cleaning'!AA1911)</f>
        <v>No</v>
      </c>
      <c r="T1911" t="s">
        <v>1940</v>
      </c>
      <c r="U1911" s="24" t="str">
        <f>TEXT(_xlfn.CONCAT('Answer Data Cleaning'!M1911,"-",'Answer Data Cleaning'!L1911,"-",'Answer Data Cleaning'!K1911),"DD-MMM-YYYY")</f>
        <v>30-Dec-2003</v>
      </c>
      <c r="V1911">
        <f t="shared" si="89"/>
        <v>19</v>
      </c>
      <c r="W1911">
        <v>2</v>
      </c>
      <c r="X1911" s="22">
        <v>24059.68</v>
      </c>
      <c r="Y1911" t="s">
        <v>11</v>
      </c>
      <c r="Z1911" t="s">
        <v>11</v>
      </c>
      <c r="AA1911" t="s">
        <v>23</v>
      </c>
    </row>
    <row r="1912" spans="2:27" ht="15.5" x14ac:dyDescent="0.35">
      <c r="B1912" s="1" t="s">
        <v>459</v>
      </c>
      <c r="C1912" s="1" t="s">
        <v>4293</v>
      </c>
      <c r="D1912" t="s">
        <v>4737</v>
      </c>
      <c r="E1912" t="s">
        <v>7760</v>
      </c>
      <c r="F1912" t="s">
        <v>7759</v>
      </c>
      <c r="I1912" t="s">
        <v>459</v>
      </c>
      <c r="J1912">
        <v>34.21</v>
      </c>
      <c r="K1912" t="str">
        <f t="shared" si="87"/>
        <v>Obesity</v>
      </c>
      <c r="L1912">
        <v>4.4800000000000004</v>
      </c>
      <c r="M1912" t="str">
        <f t="shared" si="88"/>
        <v>Normal</v>
      </c>
      <c r="N1912" t="str">
        <f>PROPER('Medical Examinations'!D1910)</f>
        <v>Yes</v>
      </c>
      <c r="O1912" t="s">
        <v>2380</v>
      </c>
      <c r="P1912" t="s">
        <v>2380</v>
      </c>
      <c r="Q1912">
        <v>1</v>
      </c>
      <c r="R1912" t="str">
        <f>PROPER('Answer Data Cleaning'!AA1912)</f>
        <v>No</v>
      </c>
      <c r="T1912" t="s">
        <v>1941</v>
      </c>
      <c r="U1912" s="24" t="str">
        <f>TEXT(_xlfn.CONCAT('Answer Data Cleaning'!M1912,"-",'Answer Data Cleaning'!L1912,"-",'Answer Data Cleaning'!K1912),"DD-MMM-YYYY")</f>
        <v>13-Jun-1973</v>
      </c>
      <c r="V1912">
        <f t="shared" si="89"/>
        <v>49</v>
      </c>
      <c r="W1912">
        <v>3</v>
      </c>
      <c r="X1912" s="22">
        <v>24106.91</v>
      </c>
      <c r="Y1912" t="s">
        <v>11</v>
      </c>
      <c r="Z1912" t="s">
        <v>11</v>
      </c>
      <c r="AA1912" t="s">
        <v>247</v>
      </c>
    </row>
    <row r="1913" spans="2:27" ht="15.5" x14ac:dyDescent="0.35">
      <c r="B1913" s="1" t="s">
        <v>458</v>
      </c>
      <c r="C1913" s="1" t="s">
        <v>4294</v>
      </c>
      <c r="D1913" t="s">
        <v>4737</v>
      </c>
      <c r="E1913" t="s">
        <v>7761</v>
      </c>
      <c r="F1913" t="s">
        <v>5553</v>
      </c>
      <c r="I1913" t="s">
        <v>458</v>
      </c>
      <c r="J1913">
        <v>34.86</v>
      </c>
      <c r="K1913" t="str">
        <f t="shared" si="87"/>
        <v>Obesity</v>
      </c>
      <c r="L1913">
        <v>10.97</v>
      </c>
      <c r="M1913" t="str">
        <f t="shared" si="88"/>
        <v>Diabetes</v>
      </c>
      <c r="N1913" t="str">
        <f>PROPER('Medical Examinations'!D1911)</f>
        <v>No</v>
      </c>
      <c r="O1913" t="s">
        <v>2380</v>
      </c>
      <c r="P1913" t="s">
        <v>2380</v>
      </c>
      <c r="Q1913" s="20">
        <v>0</v>
      </c>
      <c r="R1913" t="str">
        <f>PROPER('Answer Data Cleaning'!AA1913)</f>
        <v>No</v>
      </c>
      <c r="T1913" t="s">
        <v>1942</v>
      </c>
      <c r="U1913" s="24" t="str">
        <f>TEXT(_xlfn.CONCAT('Answer Data Cleaning'!M1913,"-",'Answer Data Cleaning'!L1913,"-",'Answer Data Cleaning'!K1913),"DD-MMM-YYYY")</f>
        <v>10-Sep-1974</v>
      </c>
      <c r="V1913">
        <f t="shared" si="89"/>
        <v>48</v>
      </c>
      <c r="W1913">
        <v>3</v>
      </c>
      <c r="X1913" s="22">
        <v>24180.93</v>
      </c>
      <c r="Y1913" t="s">
        <v>11</v>
      </c>
      <c r="Z1913" t="s">
        <v>16</v>
      </c>
      <c r="AA1913" t="s">
        <v>13</v>
      </c>
    </row>
    <row r="1914" spans="2:27" ht="15.5" x14ac:dyDescent="0.35">
      <c r="B1914" s="1" t="s">
        <v>457</v>
      </c>
      <c r="C1914" s="1" t="s">
        <v>4295</v>
      </c>
      <c r="D1914" t="s">
        <v>4734</v>
      </c>
      <c r="E1914" t="s">
        <v>7763</v>
      </c>
      <c r="F1914" t="s">
        <v>7762</v>
      </c>
      <c r="I1914" t="s">
        <v>457</v>
      </c>
      <c r="J1914">
        <v>34.58</v>
      </c>
      <c r="K1914" t="str">
        <f t="shared" si="87"/>
        <v>Obesity</v>
      </c>
      <c r="L1914">
        <v>5.14</v>
      </c>
      <c r="M1914" t="str">
        <f t="shared" si="88"/>
        <v>Normal</v>
      </c>
      <c r="N1914" t="str">
        <f>PROPER('Medical Examinations'!D1912)</f>
        <v>No</v>
      </c>
      <c r="O1914" t="s">
        <v>2382</v>
      </c>
      <c r="P1914" t="s">
        <v>2380</v>
      </c>
      <c r="Q1914">
        <v>2</v>
      </c>
      <c r="R1914" t="str">
        <f>PROPER('Answer Data Cleaning'!AA1914)</f>
        <v>No</v>
      </c>
      <c r="T1914" t="s">
        <v>1943</v>
      </c>
      <c r="U1914" s="24" t="str">
        <f>TEXT(_xlfn.CONCAT('Answer Data Cleaning'!M1914,"-",'Answer Data Cleaning'!L1914,"-",'Answer Data Cleaning'!K1914),"DD-MMM-YYYY")</f>
        <v>16-Dec-1964</v>
      </c>
      <c r="V1914">
        <f t="shared" si="89"/>
        <v>58</v>
      </c>
      <c r="W1914">
        <v>0</v>
      </c>
      <c r="X1914" s="22">
        <v>24227.34</v>
      </c>
      <c r="Y1914" t="s">
        <v>11</v>
      </c>
      <c r="Z1914" t="s">
        <v>16</v>
      </c>
      <c r="AA1914" t="s">
        <v>13</v>
      </c>
    </row>
    <row r="1915" spans="2:27" ht="15.5" x14ac:dyDescent="0.35">
      <c r="B1915" s="1" t="s">
        <v>456</v>
      </c>
      <c r="C1915" s="1" t="s">
        <v>4296</v>
      </c>
      <c r="D1915" t="s">
        <v>4737</v>
      </c>
      <c r="E1915" t="s">
        <v>7764</v>
      </c>
      <c r="F1915" t="s">
        <v>5446</v>
      </c>
      <c r="I1915" t="s">
        <v>456</v>
      </c>
      <c r="J1915">
        <v>17.940000000000001</v>
      </c>
      <c r="K1915" t="str">
        <f t="shared" si="87"/>
        <v>Underweight</v>
      </c>
      <c r="L1915">
        <v>5.17</v>
      </c>
      <c r="M1915" t="str">
        <f t="shared" si="88"/>
        <v>Normal</v>
      </c>
      <c r="N1915" t="str">
        <f>PROPER('Medical Examinations'!D1913)</f>
        <v>Yes</v>
      </c>
      <c r="O1915" t="s">
        <v>2380</v>
      </c>
      <c r="P1915" t="s">
        <v>2380</v>
      </c>
      <c r="Q1915" s="20">
        <v>0</v>
      </c>
      <c r="R1915" t="str">
        <f>PROPER('Answer Data Cleaning'!AA1915)</f>
        <v>No</v>
      </c>
      <c r="T1915" t="s">
        <v>1944</v>
      </c>
      <c r="U1915" s="24" t="str">
        <f>TEXT(_xlfn.CONCAT('Answer Data Cleaning'!M1915,"-",'Answer Data Cleaning'!L1915,"-",'Answer Data Cleaning'!K1915),"DD-MMM-YYYY")</f>
        <v>03-Aug-2004</v>
      </c>
      <c r="V1915">
        <f t="shared" si="89"/>
        <v>18</v>
      </c>
      <c r="W1915">
        <v>0</v>
      </c>
      <c r="X1915" s="22">
        <v>24294.02</v>
      </c>
      <c r="Y1915" t="s">
        <v>11</v>
      </c>
      <c r="Z1915" t="s">
        <v>16</v>
      </c>
      <c r="AA1915" t="s">
        <v>42</v>
      </c>
    </row>
    <row r="1916" spans="2:27" ht="15.5" x14ac:dyDescent="0.35">
      <c r="B1916" s="1" t="s">
        <v>455</v>
      </c>
      <c r="C1916" s="1" t="s">
        <v>4297</v>
      </c>
      <c r="D1916" t="s">
        <v>4737</v>
      </c>
      <c r="E1916" t="s">
        <v>7766</v>
      </c>
      <c r="F1916" t="s">
        <v>7765</v>
      </c>
      <c r="I1916" t="s">
        <v>455</v>
      </c>
      <c r="J1916">
        <v>26.8</v>
      </c>
      <c r="K1916" t="str">
        <f t="shared" si="87"/>
        <v>Overweight</v>
      </c>
      <c r="L1916">
        <v>6.18</v>
      </c>
      <c r="M1916" t="str">
        <f t="shared" si="88"/>
        <v>Prediabetes</v>
      </c>
      <c r="N1916" t="str">
        <f>PROPER('Medical Examinations'!D1914)</f>
        <v>Yes</v>
      </c>
      <c r="O1916" t="s">
        <v>2380</v>
      </c>
      <c r="P1916" t="s">
        <v>2383</v>
      </c>
      <c r="Q1916">
        <v>1</v>
      </c>
      <c r="R1916" t="str">
        <f>PROPER('Answer Data Cleaning'!AA1916)</f>
        <v>No</v>
      </c>
      <c r="T1916" t="s">
        <v>1945</v>
      </c>
      <c r="U1916" s="24" t="str">
        <f>TEXT(_xlfn.CONCAT('Answer Data Cleaning'!M1916,"-",'Answer Data Cleaning'!L1916,"-",'Answer Data Cleaning'!K1916),"DD-MMM-YYYY")</f>
        <v>07-Oct-1999</v>
      </c>
      <c r="V1916">
        <f t="shared" si="89"/>
        <v>23</v>
      </c>
      <c r="W1916">
        <v>0</v>
      </c>
      <c r="X1916" s="22">
        <v>24387.74</v>
      </c>
      <c r="Y1916" t="s">
        <v>11</v>
      </c>
      <c r="Z1916" t="s">
        <v>16</v>
      </c>
      <c r="AA1916" t="s">
        <v>42</v>
      </c>
    </row>
    <row r="1917" spans="2:27" ht="15.5" x14ac:dyDescent="0.35">
      <c r="B1917" s="1" t="s">
        <v>454</v>
      </c>
      <c r="C1917" s="1" t="s">
        <v>4298</v>
      </c>
      <c r="D1917" t="s">
        <v>4737</v>
      </c>
      <c r="E1917" t="s">
        <v>7767</v>
      </c>
      <c r="F1917" t="s">
        <v>5782</v>
      </c>
      <c r="I1917" t="s">
        <v>454</v>
      </c>
      <c r="J1917">
        <v>17.690000000000001</v>
      </c>
      <c r="K1917" t="str">
        <f t="shared" si="87"/>
        <v>Underweight</v>
      </c>
      <c r="L1917">
        <v>9.07</v>
      </c>
      <c r="M1917" t="str">
        <f t="shared" si="88"/>
        <v>Diabetes</v>
      </c>
      <c r="N1917" t="str">
        <f>PROPER('Medical Examinations'!D1915)</f>
        <v>Yes</v>
      </c>
      <c r="O1917" t="s">
        <v>2380</v>
      </c>
      <c r="P1917" t="s">
        <v>2380</v>
      </c>
      <c r="Q1917" s="20">
        <v>0</v>
      </c>
      <c r="R1917" t="str">
        <f>PROPER('Answer Data Cleaning'!AA1917)</f>
        <v>No</v>
      </c>
      <c r="T1917" t="s">
        <v>1946</v>
      </c>
      <c r="U1917" s="24" t="str">
        <f>TEXT(_xlfn.CONCAT('Answer Data Cleaning'!M1917,"-",'Answer Data Cleaning'!L1917,"-",'Answer Data Cleaning'!K1917),"DD-MMM-YYYY")</f>
        <v>30-Nov-1970</v>
      </c>
      <c r="V1917">
        <f t="shared" si="89"/>
        <v>52</v>
      </c>
      <c r="W1917">
        <v>0</v>
      </c>
      <c r="X1917" s="22">
        <v>24393.62</v>
      </c>
      <c r="Y1917" t="s">
        <v>11</v>
      </c>
      <c r="Z1917" t="s">
        <v>12</v>
      </c>
      <c r="AA1917" t="s">
        <v>23</v>
      </c>
    </row>
    <row r="1918" spans="2:27" ht="15.5" x14ac:dyDescent="0.35">
      <c r="B1918" s="1" t="s">
        <v>453</v>
      </c>
      <c r="C1918" s="1" t="s">
        <v>4299</v>
      </c>
      <c r="D1918" t="s">
        <v>4734</v>
      </c>
      <c r="E1918" t="s">
        <v>7769</v>
      </c>
      <c r="F1918" t="s">
        <v>7768</v>
      </c>
      <c r="I1918" t="s">
        <v>453</v>
      </c>
      <c r="J1918">
        <v>25.77</v>
      </c>
      <c r="K1918" t="str">
        <f t="shared" si="87"/>
        <v>Overweight</v>
      </c>
      <c r="L1918">
        <v>4.43</v>
      </c>
      <c r="M1918" t="str">
        <f t="shared" si="88"/>
        <v>Normal</v>
      </c>
      <c r="N1918" t="str">
        <f>PROPER('Medical Examinations'!D1916)</f>
        <v>No</v>
      </c>
      <c r="O1918" t="s">
        <v>2380</v>
      </c>
      <c r="P1918" t="s">
        <v>2383</v>
      </c>
      <c r="Q1918">
        <v>1</v>
      </c>
      <c r="R1918" t="str">
        <f>PROPER('Answer Data Cleaning'!AA1918)</f>
        <v>No</v>
      </c>
      <c r="T1918" t="s">
        <v>1947</v>
      </c>
      <c r="U1918" s="24" t="str">
        <f>TEXT(_xlfn.CONCAT('Answer Data Cleaning'!M1918,"-",'Answer Data Cleaning'!L1918,"-",'Answer Data Cleaning'!K1918),"DD-MMM-YYYY")</f>
        <v>06-Jul-1968</v>
      </c>
      <c r="V1918">
        <f t="shared" si="89"/>
        <v>54</v>
      </c>
      <c r="W1918">
        <v>0</v>
      </c>
      <c r="X1918" s="22">
        <v>24476.48</v>
      </c>
      <c r="Y1918" t="s">
        <v>11</v>
      </c>
      <c r="Z1918" t="s">
        <v>11</v>
      </c>
      <c r="AA1918" t="s">
        <v>23</v>
      </c>
    </row>
    <row r="1919" spans="2:27" ht="15.5" x14ac:dyDescent="0.35">
      <c r="B1919" s="1" t="s">
        <v>452</v>
      </c>
      <c r="C1919" s="1" t="s">
        <v>4300</v>
      </c>
      <c r="D1919" t="s">
        <v>4737</v>
      </c>
      <c r="E1919" t="s">
        <v>7771</v>
      </c>
      <c r="F1919" t="s">
        <v>7770</v>
      </c>
      <c r="I1919" t="s">
        <v>452</v>
      </c>
      <c r="J1919">
        <v>34.46</v>
      </c>
      <c r="K1919" t="str">
        <f t="shared" si="87"/>
        <v>Obesity</v>
      </c>
      <c r="L1919">
        <v>4.17</v>
      </c>
      <c r="M1919" t="str">
        <f t="shared" si="88"/>
        <v>Normal</v>
      </c>
      <c r="N1919" t="str">
        <f>PROPER('Medical Examinations'!D1917)</f>
        <v>No</v>
      </c>
      <c r="O1919" t="s">
        <v>2382</v>
      </c>
      <c r="P1919" t="s">
        <v>2380</v>
      </c>
      <c r="Q1919">
        <v>1</v>
      </c>
      <c r="R1919" t="str">
        <f>PROPER('Answer Data Cleaning'!AA1919)</f>
        <v>No</v>
      </c>
      <c r="T1919" t="s">
        <v>1948</v>
      </c>
      <c r="U1919" s="24" t="str">
        <f>TEXT(_xlfn.CONCAT('Answer Data Cleaning'!M1919,"-",'Answer Data Cleaning'!L1919,"-",'Answer Data Cleaning'!K1919),"DD-MMM-YYYY")</f>
        <v>21-Oct-1961</v>
      </c>
      <c r="V1919">
        <f t="shared" si="89"/>
        <v>61</v>
      </c>
      <c r="W1919">
        <v>0</v>
      </c>
      <c r="X1919" s="22">
        <v>24513.09</v>
      </c>
      <c r="Y1919" t="s">
        <v>11</v>
      </c>
      <c r="Z1919" t="s">
        <v>11</v>
      </c>
      <c r="AA1919" t="s">
        <v>13</v>
      </c>
    </row>
    <row r="1920" spans="2:27" ht="15.5" x14ac:dyDescent="0.35">
      <c r="B1920" s="1" t="s">
        <v>451</v>
      </c>
      <c r="C1920" s="1" t="s">
        <v>4301</v>
      </c>
      <c r="D1920" t="s">
        <v>4737</v>
      </c>
      <c r="E1920" t="s">
        <v>5031</v>
      </c>
      <c r="F1920" t="s">
        <v>7772</v>
      </c>
      <c r="I1920" t="s">
        <v>451</v>
      </c>
      <c r="J1920">
        <v>30.875</v>
      </c>
      <c r="K1920" t="str">
        <f t="shared" si="87"/>
        <v>Obesity</v>
      </c>
      <c r="L1920">
        <v>4.95</v>
      </c>
      <c r="M1920" t="str">
        <f t="shared" si="88"/>
        <v>Normal</v>
      </c>
      <c r="N1920" t="str">
        <f>PROPER('Medical Examinations'!D1918)</f>
        <v>Yes</v>
      </c>
      <c r="O1920" t="s">
        <v>2380</v>
      </c>
      <c r="P1920" t="s">
        <v>2380</v>
      </c>
      <c r="Q1920" s="20">
        <v>0</v>
      </c>
      <c r="R1920" t="str">
        <f>PROPER('Answer Data Cleaning'!AA1920)</f>
        <v>No</v>
      </c>
      <c r="T1920" t="s">
        <v>1949</v>
      </c>
      <c r="U1920" s="24" t="str">
        <f>TEXT(_xlfn.CONCAT('Answer Data Cleaning'!M1920,"-",'Answer Data Cleaning'!L1920,"-",'Answer Data Cleaning'!K1920),"DD-MMM-YYYY")</f>
        <v>14-Sep-1972</v>
      </c>
      <c r="V1920">
        <f t="shared" si="89"/>
        <v>50</v>
      </c>
      <c r="W1920">
        <v>1</v>
      </c>
      <c r="X1920" s="22">
        <v>24520.26</v>
      </c>
      <c r="Y1920" t="s">
        <v>11</v>
      </c>
      <c r="Z1920" t="s">
        <v>12</v>
      </c>
      <c r="AA1920" t="s">
        <v>42</v>
      </c>
    </row>
    <row r="1921" spans="2:27" ht="15.5" x14ac:dyDescent="0.35">
      <c r="B1921" s="1" t="s">
        <v>450</v>
      </c>
      <c r="C1921" s="1" t="s">
        <v>4302</v>
      </c>
      <c r="D1921" t="s">
        <v>4737</v>
      </c>
      <c r="E1921" t="s">
        <v>6957</v>
      </c>
      <c r="F1921" t="s">
        <v>7773</v>
      </c>
      <c r="I1921" t="s">
        <v>450</v>
      </c>
      <c r="J1921">
        <v>39.49</v>
      </c>
      <c r="K1921" t="str">
        <f t="shared" si="87"/>
        <v>Obesity</v>
      </c>
      <c r="L1921">
        <v>5.13</v>
      </c>
      <c r="M1921" t="str">
        <f t="shared" si="88"/>
        <v>Normal</v>
      </c>
      <c r="N1921" t="str">
        <f>PROPER('Medical Examinations'!D1919)</f>
        <v>No</v>
      </c>
      <c r="O1921" t="s">
        <v>2380</v>
      </c>
      <c r="P1921" t="s">
        <v>2380</v>
      </c>
      <c r="Q1921" s="20">
        <v>0</v>
      </c>
      <c r="R1921" t="str">
        <f>PROPER('Answer Data Cleaning'!AA1921)</f>
        <v>No</v>
      </c>
      <c r="T1921" t="s">
        <v>1950</v>
      </c>
      <c r="U1921" s="24" t="str">
        <f>TEXT(_xlfn.CONCAT('Answer Data Cleaning'!M1921,"-",'Answer Data Cleaning'!L1921,"-",'Answer Data Cleaning'!K1921),"DD-MMM-YYYY")</f>
        <v>13-Jun-1975</v>
      </c>
      <c r="V1921">
        <f t="shared" si="89"/>
        <v>47</v>
      </c>
      <c r="W1921">
        <v>2</v>
      </c>
      <c r="X1921" s="22">
        <v>24535.7</v>
      </c>
      <c r="Y1921" t="s">
        <v>11</v>
      </c>
      <c r="Z1921" t="s">
        <v>11</v>
      </c>
      <c r="AA1921" t="s">
        <v>23</v>
      </c>
    </row>
    <row r="1922" spans="2:27" ht="15.5" x14ac:dyDescent="0.35">
      <c r="B1922" s="1" t="s">
        <v>449</v>
      </c>
      <c r="C1922" s="1" t="s">
        <v>4303</v>
      </c>
      <c r="D1922" t="s">
        <v>4737</v>
      </c>
      <c r="E1922" t="s">
        <v>7775</v>
      </c>
      <c r="F1922" t="s">
        <v>7774</v>
      </c>
      <c r="I1922" t="s">
        <v>449</v>
      </c>
      <c r="J1922">
        <v>28.88</v>
      </c>
      <c r="K1922" t="str">
        <f t="shared" si="87"/>
        <v>Overweight</v>
      </c>
      <c r="L1922">
        <v>4.0999999999999996</v>
      </c>
      <c r="M1922" t="str">
        <f t="shared" si="88"/>
        <v>Normal</v>
      </c>
      <c r="N1922" t="str">
        <f>PROPER('Medical Examinations'!D1920)</f>
        <v>No</v>
      </c>
      <c r="O1922" t="s">
        <v>2380</v>
      </c>
      <c r="P1922" t="s">
        <v>2380</v>
      </c>
      <c r="Q1922" s="20">
        <v>0</v>
      </c>
      <c r="R1922" t="str">
        <f>PROPER('Answer Data Cleaning'!AA1922)</f>
        <v>No</v>
      </c>
      <c r="T1922" t="s">
        <v>1951</v>
      </c>
      <c r="U1922" s="24" t="str">
        <f>TEXT(_xlfn.CONCAT('Answer Data Cleaning'!M1922,"-",'Answer Data Cleaning'!L1922,"-",'Answer Data Cleaning'!K1922),"DD-MMM-YYYY")</f>
        <v>12-Oct-1976</v>
      </c>
      <c r="V1922">
        <f t="shared" si="89"/>
        <v>46</v>
      </c>
      <c r="W1922">
        <v>0</v>
      </c>
      <c r="X1922" s="22">
        <v>24603.05</v>
      </c>
      <c r="Y1922" t="s">
        <v>11</v>
      </c>
      <c r="Z1922" t="s">
        <v>11</v>
      </c>
      <c r="AA1922" t="s">
        <v>42</v>
      </c>
    </row>
    <row r="1923" spans="2:27" ht="15.5" x14ac:dyDescent="0.35">
      <c r="B1923" s="1" t="s">
        <v>448</v>
      </c>
      <c r="C1923" s="1" t="s">
        <v>4304</v>
      </c>
      <c r="D1923" t="s">
        <v>4737</v>
      </c>
      <c r="E1923" t="s">
        <v>4956</v>
      </c>
      <c r="F1923" t="s">
        <v>7776</v>
      </c>
      <c r="I1923" t="s">
        <v>448</v>
      </c>
      <c r="J1923">
        <v>20.234999999999999</v>
      </c>
      <c r="K1923" t="str">
        <f t="shared" si="87"/>
        <v>Normal Weight</v>
      </c>
      <c r="L1923">
        <v>5.01</v>
      </c>
      <c r="M1923" t="str">
        <f t="shared" si="88"/>
        <v>Normal</v>
      </c>
      <c r="N1923" t="str">
        <f>PROPER('Medical Examinations'!D1921)</f>
        <v>Yes</v>
      </c>
      <c r="O1923" t="s">
        <v>2380</v>
      </c>
      <c r="P1923" t="s">
        <v>2380</v>
      </c>
      <c r="Q1923" s="20">
        <v>0</v>
      </c>
      <c r="R1923" t="str">
        <f>PROPER('Answer Data Cleaning'!AA1923)</f>
        <v>No</v>
      </c>
      <c r="T1923" t="s">
        <v>1952</v>
      </c>
      <c r="U1923" s="24" t="str">
        <f>TEXT(_xlfn.CONCAT('Answer Data Cleaning'!M1923,"-",'Answer Data Cleaning'!L1923,"-",'Answer Data Cleaning'!K1923),"DD-MMM-YYYY")</f>
        <v>12-Jun-1970</v>
      </c>
      <c r="V1923">
        <f t="shared" si="89"/>
        <v>52</v>
      </c>
      <c r="W1923">
        <v>2</v>
      </c>
      <c r="X1923" s="22">
        <v>24667.42</v>
      </c>
      <c r="Y1923" t="s">
        <v>11</v>
      </c>
      <c r="Z1923" t="s">
        <v>12</v>
      </c>
      <c r="AA1923" t="s">
        <v>13</v>
      </c>
    </row>
    <row r="1924" spans="2:27" ht="15.5" x14ac:dyDescent="0.35">
      <c r="B1924" s="1" t="s">
        <v>447</v>
      </c>
      <c r="C1924" s="1" t="s">
        <v>4305</v>
      </c>
      <c r="D1924" t="s">
        <v>5612</v>
      </c>
      <c r="E1924" t="s">
        <v>7778</v>
      </c>
      <c r="F1924" t="s">
        <v>7777</v>
      </c>
      <c r="I1924" t="s">
        <v>447</v>
      </c>
      <c r="J1924">
        <v>30.67</v>
      </c>
      <c r="K1924" t="str">
        <f t="shared" ref="K1924:K1987" si="90">IF(J1924&lt;18.5,"Underweight",IF(J1924&lt;25,"Normal Weight",IF(J1924&lt;30,"Overweight","Obesity")))</f>
        <v>Obesity</v>
      </c>
      <c r="L1924">
        <v>5.09</v>
      </c>
      <c r="M1924" t="str">
        <f t="shared" ref="M1924:M1987" si="91">IF(L1924&lt;5.7,"Normal",IF(L1924&lt;6.5,"Prediabetes","Diabetes"))</f>
        <v>Normal</v>
      </c>
      <c r="N1924" t="str">
        <f>PROPER('Medical Examinations'!D1922)</f>
        <v>Yes</v>
      </c>
      <c r="O1924" t="s">
        <v>2380</v>
      </c>
      <c r="P1924" t="s">
        <v>2380</v>
      </c>
      <c r="Q1924" s="20">
        <v>0</v>
      </c>
      <c r="R1924" t="str">
        <f>PROPER('Answer Data Cleaning'!AA1924)</f>
        <v>No</v>
      </c>
      <c r="T1924" t="s">
        <v>1953</v>
      </c>
      <c r="U1924" s="24" t="str">
        <f>TEXT(_xlfn.CONCAT('Answer Data Cleaning'!M1924,"-",'Answer Data Cleaning'!L1924,"-",'Answer Data Cleaning'!K1924),"DD-MMM-YYYY")</f>
        <v>28-Aug-1996</v>
      </c>
      <c r="V1924">
        <f t="shared" si="89"/>
        <v>26</v>
      </c>
      <c r="W1924">
        <v>4</v>
      </c>
      <c r="X1924" s="22">
        <v>24671.66</v>
      </c>
      <c r="Y1924" t="s">
        <v>11</v>
      </c>
      <c r="Z1924" t="s">
        <v>16</v>
      </c>
      <c r="AA1924" t="s">
        <v>247</v>
      </c>
    </row>
    <row r="1925" spans="2:27" ht="15.5" x14ac:dyDescent="0.35">
      <c r="B1925" s="1" t="s">
        <v>446</v>
      </c>
      <c r="C1925" s="1" t="s">
        <v>4306</v>
      </c>
      <c r="D1925" t="s">
        <v>4737</v>
      </c>
      <c r="E1925" t="s">
        <v>5031</v>
      </c>
      <c r="F1925" t="s">
        <v>7779</v>
      </c>
      <c r="I1925" t="s">
        <v>446</v>
      </c>
      <c r="J1925">
        <v>30.875</v>
      </c>
      <c r="K1925" t="str">
        <f t="shared" si="90"/>
        <v>Obesity</v>
      </c>
      <c r="L1925">
        <v>6.49</v>
      </c>
      <c r="M1925" t="str">
        <f t="shared" si="91"/>
        <v>Prediabetes</v>
      </c>
      <c r="N1925" t="str">
        <f>PROPER('Medical Examinations'!D1923)</f>
        <v>No</v>
      </c>
      <c r="O1925" t="s">
        <v>2380</v>
      </c>
      <c r="P1925" t="s">
        <v>2380</v>
      </c>
      <c r="Q1925" s="20">
        <v>0</v>
      </c>
      <c r="R1925" t="str">
        <f>PROPER('Answer Data Cleaning'!AA1925)</f>
        <v>No</v>
      </c>
      <c r="T1925" t="s">
        <v>1954</v>
      </c>
      <c r="U1925" s="24" t="str">
        <f>TEXT(_xlfn.CONCAT('Answer Data Cleaning'!M1925,"-",'Answer Data Cleaning'!L1925,"-",'Answer Data Cleaning'!K1925),"DD-MMM-YYYY")</f>
        <v>11-Oct-1992</v>
      </c>
      <c r="V1925">
        <f t="shared" ref="V1925:V1988" si="92">DATEDIF(U1925,"08-jun-2023","y")</f>
        <v>30</v>
      </c>
      <c r="W1925">
        <v>0</v>
      </c>
      <c r="X1925" s="22">
        <v>24795.040000000001</v>
      </c>
      <c r="Y1925" t="s">
        <v>11</v>
      </c>
      <c r="Z1925" t="s">
        <v>12</v>
      </c>
      <c r="AA1925" t="s">
        <v>42</v>
      </c>
    </row>
    <row r="1926" spans="2:27" ht="15.5" x14ac:dyDescent="0.35">
      <c r="B1926" s="1" t="s">
        <v>445</v>
      </c>
      <c r="C1926" s="1" t="s">
        <v>4307</v>
      </c>
      <c r="D1926" t="s">
        <v>4737</v>
      </c>
      <c r="E1926" t="s">
        <v>6021</v>
      </c>
      <c r="F1926" t="s">
        <v>7780</v>
      </c>
      <c r="I1926" t="s">
        <v>445</v>
      </c>
      <c r="J1926">
        <v>23.8</v>
      </c>
      <c r="K1926" t="str">
        <f t="shared" si="90"/>
        <v>Normal Weight</v>
      </c>
      <c r="L1926">
        <v>4.08</v>
      </c>
      <c r="M1926" t="str">
        <f t="shared" si="91"/>
        <v>Normal</v>
      </c>
      <c r="N1926" t="str">
        <f>PROPER('Medical Examinations'!D1924)</f>
        <v>No</v>
      </c>
      <c r="O1926" t="s">
        <v>2380</v>
      </c>
      <c r="P1926" t="s">
        <v>2380</v>
      </c>
      <c r="Q1926" s="20">
        <v>0</v>
      </c>
      <c r="R1926" t="str">
        <f>PROPER('Answer Data Cleaning'!AA1926)</f>
        <v>No</v>
      </c>
      <c r="T1926" t="s">
        <v>1955</v>
      </c>
      <c r="U1926" s="24" t="str">
        <f>TEXT(_xlfn.CONCAT('Answer Data Cleaning'!M1926,"-",'Answer Data Cleaning'!L1926,"-",'Answer Data Cleaning'!K1926),"DD-MMM-YYYY")</f>
        <v>09-Sep-1994</v>
      </c>
      <c r="V1926">
        <f t="shared" si="92"/>
        <v>28</v>
      </c>
      <c r="W1926">
        <v>0</v>
      </c>
      <c r="X1926" s="22">
        <v>24817.25</v>
      </c>
      <c r="Y1926" t="s">
        <v>11</v>
      </c>
      <c r="Z1926" t="s">
        <v>11</v>
      </c>
      <c r="AA1926" t="s">
        <v>42</v>
      </c>
    </row>
    <row r="1927" spans="2:27" ht="15.5" x14ac:dyDescent="0.35">
      <c r="B1927" s="1" t="s">
        <v>444</v>
      </c>
      <c r="C1927" s="1" t="s">
        <v>4308</v>
      </c>
      <c r="D1927" t="s">
        <v>4737</v>
      </c>
      <c r="E1927" t="s">
        <v>7782</v>
      </c>
      <c r="F1927" t="s">
        <v>7781</v>
      </c>
      <c r="I1927" t="s">
        <v>444</v>
      </c>
      <c r="J1927">
        <v>15.37</v>
      </c>
      <c r="K1927" t="str">
        <f t="shared" si="90"/>
        <v>Underweight</v>
      </c>
      <c r="L1927">
        <v>8.6300000000000008</v>
      </c>
      <c r="M1927" t="str">
        <f t="shared" si="91"/>
        <v>Diabetes</v>
      </c>
      <c r="N1927" t="str">
        <f>PROPER('Medical Examinations'!D1925)</f>
        <v>Yes</v>
      </c>
      <c r="O1927" t="s">
        <v>2380</v>
      </c>
      <c r="P1927" t="s">
        <v>2380</v>
      </c>
      <c r="Q1927" s="20">
        <v>0</v>
      </c>
      <c r="R1927" t="str">
        <f>PROPER('Answer Data Cleaning'!AA1927)</f>
        <v>No</v>
      </c>
      <c r="T1927" t="s">
        <v>1956</v>
      </c>
      <c r="U1927" s="24" t="str">
        <f>TEXT(_xlfn.CONCAT('Answer Data Cleaning'!M1927,"-",'Answer Data Cleaning'!L1927,"-",'Answer Data Cleaning'!K1927),"DD-MMM-YYYY")</f>
        <v>10-Jun-1995</v>
      </c>
      <c r="V1927">
        <f t="shared" si="92"/>
        <v>27</v>
      </c>
      <c r="W1927">
        <v>0</v>
      </c>
      <c r="X1927" s="22">
        <v>24863.25</v>
      </c>
      <c r="Y1927" t="s">
        <v>11</v>
      </c>
      <c r="Z1927" t="s">
        <v>12</v>
      </c>
      <c r="AA1927" t="s">
        <v>42</v>
      </c>
    </row>
    <row r="1928" spans="2:27" ht="15.5" x14ac:dyDescent="0.35">
      <c r="B1928" s="1" t="s">
        <v>443</v>
      </c>
      <c r="C1928" s="1" t="s">
        <v>4309</v>
      </c>
      <c r="D1928" t="s">
        <v>4737</v>
      </c>
      <c r="E1928" t="s">
        <v>5003</v>
      </c>
      <c r="F1928" t="s">
        <v>7783</v>
      </c>
      <c r="I1928" t="s">
        <v>443</v>
      </c>
      <c r="J1928">
        <v>30.4</v>
      </c>
      <c r="K1928" t="str">
        <f t="shared" si="90"/>
        <v>Obesity</v>
      </c>
      <c r="L1928">
        <v>5.28</v>
      </c>
      <c r="M1928" t="str">
        <f t="shared" si="91"/>
        <v>Normal</v>
      </c>
      <c r="N1928" t="str">
        <f>PROPER('Medical Examinations'!D1926)</f>
        <v>No</v>
      </c>
      <c r="O1928" t="s">
        <v>2380</v>
      </c>
      <c r="P1928" t="s">
        <v>2380</v>
      </c>
      <c r="Q1928" s="20">
        <v>0</v>
      </c>
      <c r="R1928" t="str">
        <f>PROPER('Answer Data Cleaning'!AA1928)</f>
        <v>No</v>
      </c>
      <c r="T1928" t="s">
        <v>1957</v>
      </c>
      <c r="U1928" s="24" t="str">
        <f>TEXT(_xlfn.CONCAT('Answer Data Cleaning'!M1928,"-",'Answer Data Cleaning'!L1928,"-",'Answer Data Cleaning'!K1928),"DD-MMM-YYYY")</f>
        <v>26-Nov-1970</v>
      </c>
      <c r="V1928">
        <f t="shared" si="92"/>
        <v>52</v>
      </c>
      <c r="W1928">
        <v>3</v>
      </c>
      <c r="X1928" s="22">
        <v>24869.84</v>
      </c>
      <c r="Y1928" t="s">
        <v>11</v>
      </c>
      <c r="Z1928" t="s">
        <v>11</v>
      </c>
      <c r="AA1928" t="s">
        <v>168</v>
      </c>
    </row>
    <row r="1929" spans="2:27" ht="15.5" x14ac:dyDescent="0.35">
      <c r="B1929" s="1" t="s">
        <v>442</v>
      </c>
      <c r="C1929" s="1" t="s">
        <v>4310</v>
      </c>
      <c r="D1929" t="s">
        <v>4734</v>
      </c>
      <c r="E1929" t="s">
        <v>7784</v>
      </c>
      <c r="F1929" t="s">
        <v>6222</v>
      </c>
      <c r="I1929" t="s">
        <v>442</v>
      </c>
      <c r="J1929">
        <v>19.48</v>
      </c>
      <c r="K1929" t="str">
        <f t="shared" si="90"/>
        <v>Normal Weight</v>
      </c>
      <c r="L1929">
        <v>5.63</v>
      </c>
      <c r="M1929" t="str">
        <f t="shared" si="91"/>
        <v>Normal</v>
      </c>
      <c r="N1929" t="str">
        <f>PROPER('Medical Examinations'!D1927)</f>
        <v>Yes</v>
      </c>
      <c r="O1929" t="s">
        <v>2380</v>
      </c>
      <c r="P1929" t="s">
        <v>2380</v>
      </c>
      <c r="Q1929">
        <v>1</v>
      </c>
      <c r="R1929" t="str">
        <f>PROPER('Answer Data Cleaning'!AA1929)</f>
        <v>No</v>
      </c>
      <c r="T1929" t="s">
        <v>1958</v>
      </c>
      <c r="U1929" s="24" t="str">
        <f>TEXT(_xlfn.CONCAT('Answer Data Cleaning'!M1929,"-",'Answer Data Cleaning'!L1929,"-",'Answer Data Cleaning'!K1929),"DD-MMM-YYYY")</f>
        <v>23-Jul-1969</v>
      </c>
      <c r="V1929">
        <f t="shared" si="92"/>
        <v>53</v>
      </c>
      <c r="W1929">
        <v>3</v>
      </c>
      <c r="X1929" s="22">
        <v>24873.38</v>
      </c>
      <c r="Y1929" t="s">
        <v>11</v>
      </c>
      <c r="Z1929" t="s">
        <v>16</v>
      </c>
      <c r="AA1929" t="s">
        <v>247</v>
      </c>
    </row>
    <row r="1930" spans="2:27" ht="15.5" x14ac:dyDescent="0.35">
      <c r="B1930" s="1" t="s">
        <v>441</v>
      </c>
      <c r="C1930" s="1" t="s">
        <v>4311</v>
      </c>
      <c r="D1930" t="s">
        <v>4734</v>
      </c>
      <c r="E1930" t="s">
        <v>7786</v>
      </c>
      <c r="F1930" t="s">
        <v>7785</v>
      </c>
      <c r="I1930" t="s">
        <v>441</v>
      </c>
      <c r="J1930">
        <v>16.96</v>
      </c>
      <c r="K1930" t="str">
        <f t="shared" si="90"/>
        <v>Underweight</v>
      </c>
      <c r="L1930">
        <v>11.47</v>
      </c>
      <c r="M1930" t="str">
        <f t="shared" si="91"/>
        <v>Diabetes</v>
      </c>
      <c r="N1930" t="str">
        <f>PROPER('Medical Examinations'!D1928)</f>
        <v>Yes</v>
      </c>
      <c r="O1930" t="s">
        <v>2380</v>
      </c>
      <c r="P1930" t="s">
        <v>2380</v>
      </c>
      <c r="Q1930" s="20">
        <v>0</v>
      </c>
      <c r="R1930" t="str">
        <f>PROPER('Answer Data Cleaning'!AA1930)</f>
        <v>No</v>
      </c>
      <c r="T1930" t="s">
        <v>1959</v>
      </c>
      <c r="U1930" s="24" t="str">
        <f>TEXT(_xlfn.CONCAT('Answer Data Cleaning'!M1930,"-",'Answer Data Cleaning'!L1930,"-",'Answer Data Cleaning'!K1930),"DD-MMM-YYYY")</f>
        <v>14-Jun-1987</v>
      </c>
      <c r="V1930">
        <f t="shared" si="92"/>
        <v>35</v>
      </c>
      <c r="W1930">
        <v>2</v>
      </c>
      <c r="X1930" s="22">
        <v>24915.05</v>
      </c>
      <c r="Y1930" t="s">
        <v>11</v>
      </c>
      <c r="Z1930" t="s">
        <v>16</v>
      </c>
      <c r="AA1930" t="s">
        <v>247</v>
      </c>
    </row>
    <row r="1931" spans="2:27" ht="15.5" x14ac:dyDescent="0.35">
      <c r="B1931" s="1" t="s">
        <v>440</v>
      </c>
      <c r="C1931" s="1" t="s">
        <v>4312</v>
      </c>
      <c r="D1931" t="s">
        <v>4737</v>
      </c>
      <c r="E1931" t="s">
        <v>4863</v>
      </c>
      <c r="F1931" t="s">
        <v>7787</v>
      </c>
      <c r="I1931" t="s">
        <v>440</v>
      </c>
      <c r="J1931">
        <v>19.05</v>
      </c>
      <c r="K1931" t="str">
        <f t="shared" si="90"/>
        <v>Normal Weight</v>
      </c>
      <c r="L1931">
        <v>4.92</v>
      </c>
      <c r="M1931" t="str">
        <f t="shared" si="91"/>
        <v>Normal</v>
      </c>
      <c r="N1931" t="str">
        <f>PROPER('Medical Examinations'!D1929)</f>
        <v>No</v>
      </c>
      <c r="O1931" t="s">
        <v>2380</v>
      </c>
      <c r="P1931" t="s">
        <v>2380</v>
      </c>
      <c r="Q1931">
        <v>1</v>
      </c>
      <c r="R1931" t="str">
        <f>PROPER('Answer Data Cleaning'!AA1931)</f>
        <v>No</v>
      </c>
      <c r="T1931" t="s">
        <v>1960</v>
      </c>
      <c r="U1931" s="24" t="str">
        <f>TEXT(_xlfn.CONCAT('Answer Data Cleaning'!M1931,"-",'Answer Data Cleaning'!L1931,"-",'Answer Data Cleaning'!K1931),"DD-MMM-YYYY")</f>
        <v>14-Nov-1975</v>
      </c>
      <c r="V1931">
        <f t="shared" si="92"/>
        <v>47</v>
      </c>
      <c r="W1931">
        <v>3</v>
      </c>
      <c r="X1931" s="22">
        <v>24915.22</v>
      </c>
      <c r="Y1931" t="s">
        <v>11</v>
      </c>
      <c r="Z1931" t="s">
        <v>12</v>
      </c>
      <c r="AA1931" t="s">
        <v>23</v>
      </c>
    </row>
    <row r="1932" spans="2:27" ht="15.5" x14ac:dyDescent="0.35">
      <c r="B1932" s="1" t="s">
        <v>439</v>
      </c>
      <c r="C1932" s="1" t="s">
        <v>4313</v>
      </c>
      <c r="D1932" t="s">
        <v>4734</v>
      </c>
      <c r="E1932" t="s">
        <v>7788</v>
      </c>
      <c r="F1932" t="s">
        <v>6576</v>
      </c>
      <c r="I1932" t="s">
        <v>439</v>
      </c>
      <c r="J1932">
        <v>37.619999999999997</v>
      </c>
      <c r="K1932" t="str">
        <f t="shared" si="90"/>
        <v>Obesity</v>
      </c>
      <c r="L1932">
        <v>4.18</v>
      </c>
      <c r="M1932" t="str">
        <f t="shared" si="91"/>
        <v>Normal</v>
      </c>
      <c r="N1932" t="str">
        <f>PROPER('Medical Examinations'!D1930)</f>
        <v>No</v>
      </c>
      <c r="O1932" t="s">
        <v>2380</v>
      </c>
      <c r="P1932" t="s">
        <v>2380</v>
      </c>
      <c r="Q1932" s="20">
        <v>0</v>
      </c>
      <c r="R1932" t="str">
        <f>PROPER('Answer Data Cleaning'!AA1932)</f>
        <v>No</v>
      </c>
      <c r="T1932" t="s">
        <v>1961</v>
      </c>
      <c r="U1932" s="24" t="str">
        <f>TEXT(_xlfn.CONCAT('Answer Data Cleaning'!M1932,"-",'Answer Data Cleaning'!L1932,"-",'Answer Data Cleaning'!K1932),"DD-MMM-YYYY")</f>
        <v>04-Dec-1995</v>
      </c>
      <c r="V1932">
        <f t="shared" si="92"/>
        <v>27</v>
      </c>
      <c r="W1932">
        <v>0</v>
      </c>
      <c r="X1932" s="22">
        <v>25075.97</v>
      </c>
      <c r="Y1932" t="s">
        <v>11</v>
      </c>
      <c r="Z1932" t="s">
        <v>11</v>
      </c>
      <c r="AA1932" t="s">
        <v>42</v>
      </c>
    </row>
    <row r="1933" spans="2:27" ht="15.5" x14ac:dyDescent="0.35">
      <c r="B1933" s="1" t="s">
        <v>438</v>
      </c>
      <c r="C1933" s="1" t="s">
        <v>4314</v>
      </c>
      <c r="D1933" t="s">
        <v>4734</v>
      </c>
      <c r="E1933" t="s">
        <v>6641</v>
      </c>
      <c r="F1933" t="s">
        <v>5620</v>
      </c>
      <c r="I1933" t="s">
        <v>438</v>
      </c>
      <c r="J1933">
        <v>29.1</v>
      </c>
      <c r="K1933" t="str">
        <f t="shared" si="90"/>
        <v>Overweight</v>
      </c>
      <c r="L1933">
        <v>4.67</v>
      </c>
      <c r="M1933" t="str">
        <f t="shared" si="91"/>
        <v>Normal</v>
      </c>
      <c r="N1933" t="str">
        <f>PROPER('Medical Examinations'!D1931)</f>
        <v>No</v>
      </c>
      <c r="O1933" t="s">
        <v>2380</v>
      </c>
      <c r="P1933" t="s">
        <v>2380</v>
      </c>
      <c r="Q1933" s="20">
        <v>0</v>
      </c>
      <c r="R1933" t="str">
        <f>PROPER('Answer Data Cleaning'!AA1933)</f>
        <v>No</v>
      </c>
      <c r="T1933" t="s">
        <v>1962</v>
      </c>
      <c r="U1933" s="24" t="str">
        <f>TEXT(_xlfn.CONCAT('Answer Data Cleaning'!M1933,"-",'Answer Data Cleaning'!L1933,"-",'Answer Data Cleaning'!K1933),"DD-MMM-YYYY")</f>
        <v>14-Jun-1998</v>
      </c>
      <c r="V1933">
        <f t="shared" si="92"/>
        <v>24</v>
      </c>
      <c r="W1933">
        <v>0</v>
      </c>
      <c r="X1933" s="22">
        <v>25081.77</v>
      </c>
      <c r="Y1933" t="s">
        <v>11</v>
      </c>
      <c r="Z1933" t="s">
        <v>11</v>
      </c>
      <c r="AA1933" t="s">
        <v>13</v>
      </c>
    </row>
    <row r="1934" spans="2:27" ht="15.5" x14ac:dyDescent="0.35">
      <c r="B1934" s="1" t="s">
        <v>437</v>
      </c>
      <c r="C1934" s="1" t="s">
        <v>4315</v>
      </c>
      <c r="D1934" t="s">
        <v>4734</v>
      </c>
      <c r="E1934" t="s">
        <v>7790</v>
      </c>
      <c r="F1934" t="s">
        <v>7789</v>
      </c>
      <c r="I1934" t="s">
        <v>437</v>
      </c>
      <c r="J1934">
        <v>26.62</v>
      </c>
      <c r="K1934" t="str">
        <f t="shared" si="90"/>
        <v>Overweight</v>
      </c>
      <c r="L1934">
        <v>6.24</v>
      </c>
      <c r="M1934" t="str">
        <f t="shared" si="91"/>
        <v>Prediabetes</v>
      </c>
      <c r="N1934" t="str">
        <f>PROPER('Medical Examinations'!D1932)</f>
        <v>No</v>
      </c>
      <c r="O1934" t="s">
        <v>2380</v>
      </c>
      <c r="P1934" t="s">
        <v>2380</v>
      </c>
      <c r="Q1934" s="20">
        <v>0</v>
      </c>
      <c r="R1934" t="str">
        <f>PROPER('Answer Data Cleaning'!AA1934)</f>
        <v>No</v>
      </c>
      <c r="T1934" t="s">
        <v>1963</v>
      </c>
      <c r="U1934" s="24" t="str">
        <f>TEXT(_xlfn.CONCAT('Answer Data Cleaning'!M1934,"-",'Answer Data Cleaning'!L1934,"-",'Answer Data Cleaning'!K1934),"DD-MMM-YYYY")</f>
        <v>24-Nov-1998</v>
      </c>
      <c r="V1934">
        <f t="shared" si="92"/>
        <v>24</v>
      </c>
      <c r="W1934">
        <v>0</v>
      </c>
      <c r="X1934" s="22">
        <v>25127.22</v>
      </c>
      <c r="Y1934" t="s">
        <v>11</v>
      </c>
      <c r="Z1934" t="s">
        <v>12</v>
      </c>
      <c r="AA1934" t="s">
        <v>42</v>
      </c>
    </row>
    <row r="1935" spans="2:27" ht="15.5" x14ac:dyDescent="0.35">
      <c r="B1935" s="1" t="s">
        <v>436</v>
      </c>
      <c r="C1935" s="1" t="s">
        <v>4316</v>
      </c>
      <c r="D1935" t="s">
        <v>4734</v>
      </c>
      <c r="E1935" t="s">
        <v>7792</v>
      </c>
      <c r="F1935" t="s">
        <v>7791</v>
      </c>
      <c r="I1935" t="s">
        <v>436</v>
      </c>
      <c r="J1935">
        <v>25.74</v>
      </c>
      <c r="K1935" t="str">
        <f t="shared" si="90"/>
        <v>Overweight</v>
      </c>
      <c r="L1935">
        <v>5.99</v>
      </c>
      <c r="M1935" t="str">
        <f t="shared" si="91"/>
        <v>Prediabetes</v>
      </c>
      <c r="N1935" t="str">
        <f>PROPER('Medical Examinations'!D1933)</f>
        <v>No</v>
      </c>
      <c r="O1935" t="s">
        <v>2380</v>
      </c>
      <c r="P1935" t="s">
        <v>2380</v>
      </c>
      <c r="Q1935" s="20">
        <v>0</v>
      </c>
      <c r="R1935" t="str">
        <f>PROPER('Answer Data Cleaning'!AA1935)</f>
        <v>No</v>
      </c>
      <c r="T1935" t="s">
        <v>1964</v>
      </c>
      <c r="U1935" s="24" t="str">
        <f>TEXT(_xlfn.CONCAT('Answer Data Cleaning'!M1935,"-",'Answer Data Cleaning'!L1935,"-",'Answer Data Cleaning'!K1935),"DD-MMM-YYYY")</f>
        <v>14-Dec-1975</v>
      </c>
      <c r="V1935">
        <f t="shared" si="92"/>
        <v>47</v>
      </c>
      <c r="W1935">
        <v>3</v>
      </c>
      <c r="X1935" s="22">
        <v>25309.49</v>
      </c>
      <c r="Y1935" t="s">
        <v>11</v>
      </c>
      <c r="Z1935" t="s">
        <v>16</v>
      </c>
      <c r="AA1935" t="s">
        <v>42</v>
      </c>
    </row>
    <row r="1936" spans="2:27" ht="15.5" x14ac:dyDescent="0.35">
      <c r="B1936" s="1" t="s">
        <v>435</v>
      </c>
      <c r="C1936" s="1" t="s">
        <v>4317</v>
      </c>
      <c r="D1936" t="s">
        <v>4737</v>
      </c>
      <c r="E1936" t="s">
        <v>4898</v>
      </c>
      <c r="F1936" t="s">
        <v>7793</v>
      </c>
      <c r="I1936" t="s">
        <v>435</v>
      </c>
      <c r="J1936">
        <v>18.22</v>
      </c>
      <c r="K1936" t="str">
        <f t="shared" si="90"/>
        <v>Underweight</v>
      </c>
      <c r="L1936">
        <v>10.27</v>
      </c>
      <c r="M1936" t="str">
        <f t="shared" si="91"/>
        <v>Diabetes</v>
      </c>
      <c r="N1936" t="str">
        <f>PROPER('Medical Examinations'!D1934)</f>
        <v>Yes</v>
      </c>
      <c r="O1936" t="s">
        <v>2380</v>
      </c>
      <c r="P1936" t="s">
        <v>2380</v>
      </c>
      <c r="Q1936">
        <v>1</v>
      </c>
      <c r="R1936" t="str">
        <f>PROPER('Answer Data Cleaning'!AA1936)</f>
        <v>No</v>
      </c>
      <c r="T1936" t="s">
        <v>1965</v>
      </c>
      <c r="U1936" s="24" t="str">
        <f>TEXT(_xlfn.CONCAT('Answer Data Cleaning'!M1936,"-",'Answer Data Cleaning'!L1936,"-",'Answer Data Cleaning'!K1936),"DD-MMM-YYYY")</f>
        <v>26-Sep-1972</v>
      </c>
      <c r="V1936">
        <f t="shared" si="92"/>
        <v>50</v>
      </c>
      <c r="W1936">
        <v>2</v>
      </c>
      <c r="X1936" s="22">
        <v>25333.33</v>
      </c>
      <c r="Y1936" t="s">
        <v>11</v>
      </c>
      <c r="Z1936" t="s">
        <v>11</v>
      </c>
      <c r="AA1936" t="s">
        <v>356</v>
      </c>
    </row>
    <row r="1937" spans="2:27" ht="15.5" x14ac:dyDescent="0.35">
      <c r="B1937" s="1" t="s">
        <v>434</v>
      </c>
      <c r="C1937" s="1" t="s">
        <v>4318</v>
      </c>
      <c r="D1937" t="s">
        <v>4734</v>
      </c>
      <c r="E1937" t="s">
        <v>4924</v>
      </c>
      <c r="F1937" t="s">
        <v>7794</v>
      </c>
      <c r="I1937" t="s">
        <v>434</v>
      </c>
      <c r="J1937">
        <v>26.03</v>
      </c>
      <c r="K1937" t="str">
        <f t="shared" si="90"/>
        <v>Overweight</v>
      </c>
      <c r="L1937">
        <v>5.97</v>
      </c>
      <c r="M1937" t="str">
        <f t="shared" si="91"/>
        <v>Prediabetes</v>
      </c>
      <c r="N1937" t="str">
        <f>PROPER('Medical Examinations'!D1935)</f>
        <v>No</v>
      </c>
      <c r="O1937" t="s">
        <v>2380</v>
      </c>
      <c r="P1937" t="s">
        <v>2383</v>
      </c>
      <c r="Q1937">
        <v>1</v>
      </c>
      <c r="R1937" t="str">
        <f>PROPER('Answer Data Cleaning'!AA1937)</f>
        <v>No</v>
      </c>
      <c r="T1937" t="s">
        <v>1966</v>
      </c>
      <c r="U1937" s="24" t="str">
        <f>TEXT(_xlfn.CONCAT('Answer Data Cleaning'!M1937,"-",'Answer Data Cleaning'!L1937,"-",'Answer Data Cleaning'!K1937),"DD-MMM-YYYY")</f>
        <v>22-Aug-1968</v>
      </c>
      <c r="V1937">
        <f t="shared" si="92"/>
        <v>54</v>
      </c>
      <c r="W1937">
        <v>3</v>
      </c>
      <c r="X1937" s="22">
        <v>25382.3</v>
      </c>
      <c r="Y1937" t="s">
        <v>11</v>
      </c>
      <c r="Z1937" t="s">
        <v>11</v>
      </c>
      <c r="AA1937" t="s">
        <v>42</v>
      </c>
    </row>
    <row r="1938" spans="2:27" ht="15.5" x14ac:dyDescent="0.35">
      <c r="B1938" s="1" t="s">
        <v>433</v>
      </c>
      <c r="C1938" s="1" t="s">
        <v>4319</v>
      </c>
      <c r="D1938" t="s">
        <v>4734</v>
      </c>
      <c r="E1938" t="s">
        <v>7796</v>
      </c>
      <c r="F1938" t="s">
        <v>7795</v>
      </c>
      <c r="I1938" t="s">
        <v>433</v>
      </c>
      <c r="J1938">
        <v>17.29</v>
      </c>
      <c r="K1938" t="str">
        <f t="shared" si="90"/>
        <v>Underweight</v>
      </c>
      <c r="L1938">
        <v>4.9800000000000004</v>
      </c>
      <c r="M1938" t="str">
        <f t="shared" si="91"/>
        <v>Normal</v>
      </c>
      <c r="N1938" t="str">
        <f>PROPER('Medical Examinations'!D1936)</f>
        <v>No</v>
      </c>
      <c r="O1938" t="s">
        <v>2380</v>
      </c>
      <c r="P1938" t="s">
        <v>2380</v>
      </c>
      <c r="Q1938" s="20">
        <v>0</v>
      </c>
      <c r="R1938" t="str">
        <f>PROPER('Answer Data Cleaning'!AA1938)</f>
        <v>No</v>
      </c>
      <c r="T1938" t="s">
        <v>1967</v>
      </c>
      <c r="U1938" s="24" t="str">
        <f>TEXT(_xlfn.CONCAT('Answer Data Cleaning'!M1938,"-",'Answer Data Cleaning'!L1938,"-",'Answer Data Cleaning'!K1938),"DD-MMM-YYYY")</f>
        <v>11-Dec-1968</v>
      </c>
      <c r="V1938">
        <f t="shared" si="92"/>
        <v>54</v>
      </c>
      <c r="W1938">
        <v>1</v>
      </c>
      <c r="X1938" s="22">
        <v>25517.11</v>
      </c>
      <c r="Y1938" t="s">
        <v>11</v>
      </c>
      <c r="Z1938" t="s">
        <v>12</v>
      </c>
      <c r="AA1938" t="s">
        <v>356</v>
      </c>
    </row>
    <row r="1939" spans="2:27" ht="15.5" x14ac:dyDescent="0.35">
      <c r="B1939" s="1" t="s">
        <v>432</v>
      </c>
      <c r="C1939" s="1" t="s">
        <v>4320</v>
      </c>
      <c r="D1939" t="s">
        <v>4737</v>
      </c>
      <c r="E1939" t="s">
        <v>7798</v>
      </c>
      <c r="F1939" t="s">
        <v>7797</v>
      </c>
      <c r="I1939" t="s">
        <v>432</v>
      </c>
      <c r="J1939">
        <v>18.170000000000002</v>
      </c>
      <c r="K1939" t="str">
        <f t="shared" si="90"/>
        <v>Underweight</v>
      </c>
      <c r="L1939">
        <v>6.91</v>
      </c>
      <c r="M1939" t="str">
        <f t="shared" si="91"/>
        <v>Diabetes</v>
      </c>
      <c r="N1939" t="str">
        <f>PROPER('Medical Examinations'!D1937)</f>
        <v>Yes</v>
      </c>
      <c r="O1939" t="s">
        <v>2380</v>
      </c>
      <c r="P1939" t="s">
        <v>2380</v>
      </c>
      <c r="Q1939">
        <v>1</v>
      </c>
      <c r="R1939" t="str">
        <f>PROPER('Answer Data Cleaning'!AA1939)</f>
        <v>No</v>
      </c>
      <c r="T1939" t="s">
        <v>1968</v>
      </c>
      <c r="U1939" s="24" t="str">
        <f>TEXT(_xlfn.CONCAT('Answer Data Cleaning'!M1939,"-",'Answer Data Cleaning'!L1939,"-",'Answer Data Cleaning'!K1939),"DD-MMM-YYYY")</f>
        <v>02-Aug-2001</v>
      </c>
      <c r="V1939">
        <f t="shared" si="92"/>
        <v>21</v>
      </c>
      <c r="W1939">
        <v>0</v>
      </c>
      <c r="X1939" s="22">
        <v>25648.98</v>
      </c>
      <c r="Y1939" t="s">
        <v>11</v>
      </c>
      <c r="Z1939" t="s">
        <v>16</v>
      </c>
      <c r="AA1939" t="s">
        <v>42</v>
      </c>
    </row>
    <row r="1940" spans="2:27" ht="15.5" x14ac:dyDescent="0.35">
      <c r="B1940" s="1" t="s">
        <v>431</v>
      </c>
      <c r="C1940" s="1" t="s">
        <v>4321</v>
      </c>
      <c r="D1940" t="s">
        <v>5612</v>
      </c>
      <c r="E1940" t="s">
        <v>7800</v>
      </c>
      <c r="F1940" t="s">
        <v>7799</v>
      </c>
      <c r="I1940" t="s">
        <v>431</v>
      </c>
      <c r="J1940">
        <v>32.54</v>
      </c>
      <c r="K1940" t="str">
        <f t="shared" si="90"/>
        <v>Obesity</v>
      </c>
      <c r="L1940">
        <v>6.38</v>
      </c>
      <c r="M1940" t="str">
        <f t="shared" si="91"/>
        <v>Prediabetes</v>
      </c>
      <c r="N1940" t="str">
        <f>PROPER('Medical Examinations'!D1938)</f>
        <v>No</v>
      </c>
      <c r="O1940" t="s">
        <v>2382</v>
      </c>
      <c r="P1940" t="s">
        <v>2380</v>
      </c>
      <c r="Q1940">
        <v>1</v>
      </c>
      <c r="R1940" t="str">
        <f>PROPER('Answer Data Cleaning'!AA1940)</f>
        <v>No</v>
      </c>
      <c r="T1940" t="s">
        <v>1969</v>
      </c>
      <c r="U1940" s="24" t="str">
        <f>TEXT(_xlfn.CONCAT('Answer Data Cleaning'!M1940,"-",'Answer Data Cleaning'!L1940,"-",'Answer Data Cleaning'!K1940),"DD-MMM-YYYY")</f>
        <v>17-Jul-1972</v>
      </c>
      <c r="V1940">
        <f t="shared" si="92"/>
        <v>50</v>
      </c>
      <c r="W1940">
        <v>0</v>
      </c>
      <c r="X1940" s="22">
        <v>25656.58</v>
      </c>
      <c r="Y1940" t="s">
        <v>11</v>
      </c>
      <c r="Z1940" t="s">
        <v>12</v>
      </c>
      <c r="AA1940" t="s">
        <v>247</v>
      </c>
    </row>
    <row r="1941" spans="2:27" ht="15.5" x14ac:dyDescent="0.35">
      <c r="B1941" s="1" t="s">
        <v>430</v>
      </c>
      <c r="C1941" s="1" t="s">
        <v>4322</v>
      </c>
      <c r="D1941" t="s">
        <v>4737</v>
      </c>
      <c r="E1941" t="s">
        <v>4758</v>
      </c>
      <c r="F1941" t="s">
        <v>7479</v>
      </c>
      <c r="I1941" t="s">
        <v>430</v>
      </c>
      <c r="J1941">
        <v>30.25</v>
      </c>
      <c r="K1941" t="str">
        <f t="shared" si="90"/>
        <v>Obesity</v>
      </c>
      <c r="L1941">
        <v>4.7699999999999996</v>
      </c>
      <c r="M1941" t="str">
        <f t="shared" si="91"/>
        <v>Normal</v>
      </c>
      <c r="N1941" t="str">
        <f>PROPER('Medical Examinations'!D1939)</f>
        <v>No</v>
      </c>
      <c r="O1941" t="s">
        <v>2380</v>
      </c>
      <c r="P1941" t="s">
        <v>2380</v>
      </c>
      <c r="Q1941" s="20">
        <v>0</v>
      </c>
      <c r="R1941" t="str">
        <f>PROPER('Answer Data Cleaning'!AA1941)</f>
        <v>No</v>
      </c>
      <c r="T1941" t="s">
        <v>1970</v>
      </c>
      <c r="U1941" s="24" t="str">
        <f>TEXT(_xlfn.CONCAT('Answer Data Cleaning'!M1941,"-",'Answer Data Cleaning'!L1941,"-",'Answer Data Cleaning'!K1941),"DD-MMM-YYYY")</f>
        <v>21-Aug-1963</v>
      </c>
      <c r="V1941">
        <f t="shared" si="92"/>
        <v>59</v>
      </c>
      <c r="W1941">
        <v>0</v>
      </c>
      <c r="X1941" s="22">
        <v>25678.78</v>
      </c>
      <c r="Y1941" t="s">
        <v>11</v>
      </c>
      <c r="Z1941" t="s">
        <v>12</v>
      </c>
      <c r="AA1941" t="s">
        <v>23</v>
      </c>
    </row>
    <row r="1942" spans="2:27" ht="15.5" x14ac:dyDescent="0.35">
      <c r="B1942" s="1" t="s">
        <v>429</v>
      </c>
      <c r="C1942" s="1" t="s">
        <v>4323</v>
      </c>
      <c r="D1942" t="s">
        <v>4737</v>
      </c>
      <c r="E1942" t="s">
        <v>7802</v>
      </c>
      <c r="F1942" t="s">
        <v>7801</v>
      </c>
      <c r="I1942" t="s">
        <v>429</v>
      </c>
      <c r="J1942">
        <v>19.59</v>
      </c>
      <c r="K1942" t="str">
        <f t="shared" si="90"/>
        <v>Normal Weight</v>
      </c>
      <c r="L1942">
        <v>6.04</v>
      </c>
      <c r="M1942" t="str">
        <f t="shared" si="91"/>
        <v>Prediabetes</v>
      </c>
      <c r="N1942" t="str">
        <f>PROPER('Medical Examinations'!D1940)</f>
        <v>Yes</v>
      </c>
      <c r="O1942" t="s">
        <v>2380</v>
      </c>
      <c r="P1942" t="s">
        <v>2380</v>
      </c>
      <c r="Q1942">
        <v>1</v>
      </c>
      <c r="R1942" t="str">
        <f>PROPER('Answer Data Cleaning'!AA1942)</f>
        <v>No</v>
      </c>
      <c r="T1942" t="s">
        <v>1971</v>
      </c>
      <c r="U1942" s="24" t="str">
        <f>TEXT(_xlfn.CONCAT('Answer Data Cleaning'!M1942,"-",'Answer Data Cleaning'!L1942,"-",'Answer Data Cleaning'!K1942),"DD-MMM-YYYY")</f>
        <v>03-Dec-1970</v>
      </c>
      <c r="V1942">
        <f t="shared" si="92"/>
        <v>52</v>
      </c>
      <c r="W1942">
        <v>3</v>
      </c>
      <c r="X1942" s="22">
        <v>25992.82</v>
      </c>
      <c r="Y1942" t="s">
        <v>11</v>
      </c>
      <c r="Z1942" t="s">
        <v>11</v>
      </c>
      <c r="AA1942" t="s">
        <v>13</v>
      </c>
    </row>
    <row r="1943" spans="2:27" ht="15.5" x14ac:dyDescent="0.35">
      <c r="B1943" s="1" t="s">
        <v>428</v>
      </c>
      <c r="C1943" s="1" t="s">
        <v>4324</v>
      </c>
      <c r="D1943" t="s">
        <v>4737</v>
      </c>
      <c r="E1943" t="s">
        <v>5018</v>
      </c>
      <c r="F1943" t="s">
        <v>7803</v>
      </c>
      <c r="I1943" t="s">
        <v>428</v>
      </c>
      <c r="J1943">
        <v>45.9</v>
      </c>
      <c r="K1943" t="str">
        <f t="shared" si="90"/>
        <v>Obesity</v>
      </c>
      <c r="L1943">
        <v>4.3</v>
      </c>
      <c r="M1943" t="str">
        <f t="shared" si="91"/>
        <v>Normal</v>
      </c>
      <c r="N1943" t="str">
        <f>PROPER('Medical Examinations'!D1941)</f>
        <v>Yes</v>
      </c>
      <c r="O1943" t="s">
        <v>2380</v>
      </c>
      <c r="P1943" t="s">
        <v>2380</v>
      </c>
      <c r="Q1943">
        <v>1</v>
      </c>
      <c r="R1943" t="str">
        <f>PROPER('Answer Data Cleaning'!AA1943)</f>
        <v>No</v>
      </c>
      <c r="T1943" t="s">
        <v>1972</v>
      </c>
      <c r="U1943" s="24" t="str">
        <f>TEXT(_xlfn.CONCAT('Answer Data Cleaning'!M1943,"-",'Answer Data Cleaning'!L1943,"-",'Answer Data Cleaning'!K1943),"DD-MMM-YYYY")</f>
        <v>05-Jun-2001</v>
      </c>
      <c r="V1943">
        <f t="shared" si="92"/>
        <v>22</v>
      </c>
      <c r="W1943">
        <v>2</v>
      </c>
      <c r="X1943" s="22">
        <v>26018.95</v>
      </c>
      <c r="Y1943" t="s">
        <v>11</v>
      </c>
      <c r="Z1943" t="s">
        <v>11</v>
      </c>
      <c r="AA1943" t="s">
        <v>23</v>
      </c>
    </row>
    <row r="1944" spans="2:27" ht="15.5" x14ac:dyDescent="0.35">
      <c r="B1944" s="1" t="s">
        <v>427</v>
      </c>
      <c r="C1944" s="1" t="s">
        <v>4325</v>
      </c>
      <c r="D1944" t="s">
        <v>4737</v>
      </c>
      <c r="E1944" t="s">
        <v>7804</v>
      </c>
      <c r="F1944" t="s">
        <v>6161</v>
      </c>
      <c r="I1944" t="s">
        <v>427</v>
      </c>
      <c r="J1944">
        <v>17.059999999999999</v>
      </c>
      <c r="K1944" t="str">
        <f t="shared" si="90"/>
        <v>Underweight</v>
      </c>
      <c r="L1944">
        <v>8.75</v>
      </c>
      <c r="M1944" t="str">
        <f t="shared" si="91"/>
        <v>Diabetes</v>
      </c>
      <c r="N1944" t="str">
        <f>PROPER('Medical Examinations'!D1942)</f>
        <v>Yes</v>
      </c>
      <c r="O1944" t="s">
        <v>2380</v>
      </c>
      <c r="P1944" t="s">
        <v>2380</v>
      </c>
      <c r="Q1944" s="20">
        <v>0</v>
      </c>
      <c r="R1944" t="str">
        <f>PROPER('Answer Data Cleaning'!AA1944)</f>
        <v>No</v>
      </c>
      <c r="T1944" t="s">
        <v>1973</v>
      </c>
      <c r="U1944" s="24" t="str">
        <f>TEXT(_xlfn.CONCAT('Answer Data Cleaning'!M1944,"-",'Answer Data Cleaning'!L1944,"-",'Answer Data Cleaning'!K1944),"DD-MMM-YYYY")</f>
        <v>26-Dec-2000</v>
      </c>
      <c r="V1944">
        <f t="shared" si="92"/>
        <v>22</v>
      </c>
      <c r="W1944">
        <v>0</v>
      </c>
      <c r="X1944" s="22">
        <v>26026.97</v>
      </c>
      <c r="Y1944" t="s">
        <v>11</v>
      </c>
      <c r="Z1944" t="s">
        <v>12</v>
      </c>
      <c r="AA1944" t="s">
        <v>42</v>
      </c>
    </row>
    <row r="1945" spans="2:27" ht="15.5" x14ac:dyDescent="0.35">
      <c r="B1945" s="1" t="s">
        <v>426</v>
      </c>
      <c r="C1945" s="1" t="s">
        <v>4326</v>
      </c>
      <c r="D1945" t="s">
        <v>4737</v>
      </c>
      <c r="E1945" t="s">
        <v>7806</v>
      </c>
      <c r="F1945" t="s">
        <v>7805</v>
      </c>
      <c r="I1945" t="s">
        <v>426</v>
      </c>
      <c r="J1945">
        <v>32.07</v>
      </c>
      <c r="K1945" t="str">
        <f t="shared" si="90"/>
        <v>Obesity</v>
      </c>
      <c r="L1945">
        <v>5.25</v>
      </c>
      <c r="M1945" t="str">
        <f t="shared" si="91"/>
        <v>Normal</v>
      </c>
      <c r="N1945" t="str">
        <f>PROPER('Medical Examinations'!D1943)</f>
        <v>No</v>
      </c>
      <c r="O1945" t="s">
        <v>2380</v>
      </c>
      <c r="P1945" t="s">
        <v>2383</v>
      </c>
      <c r="Q1945">
        <v>1</v>
      </c>
      <c r="R1945" t="str">
        <f>PROPER('Answer Data Cleaning'!AA1945)</f>
        <v>No</v>
      </c>
      <c r="T1945" t="s">
        <v>1974</v>
      </c>
      <c r="U1945" s="24" t="str">
        <f>TEXT(_xlfn.CONCAT('Answer Data Cleaning'!M1945,"-",'Answer Data Cleaning'!L1945,"-",'Answer Data Cleaning'!K1945),"DD-MMM-YYYY")</f>
        <v>09-Jul-1966</v>
      </c>
      <c r="V1945">
        <f t="shared" si="92"/>
        <v>56</v>
      </c>
      <c r="W1945">
        <v>1</v>
      </c>
      <c r="X1945" s="22">
        <v>26109.33</v>
      </c>
      <c r="Y1945" t="s">
        <v>11</v>
      </c>
      <c r="Z1945" t="s">
        <v>12</v>
      </c>
      <c r="AA1945" t="s">
        <v>23</v>
      </c>
    </row>
    <row r="1946" spans="2:27" ht="15.5" x14ac:dyDescent="0.35">
      <c r="B1946" s="1" t="s">
        <v>425</v>
      </c>
      <c r="C1946" s="1" t="s">
        <v>4327</v>
      </c>
      <c r="D1946" t="s">
        <v>4737</v>
      </c>
      <c r="E1946" t="s">
        <v>5031</v>
      </c>
      <c r="F1946" t="s">
        <v>7807</v>
      </c>
      <c r="I1946" t="s">
        <v>425</v>
      </c>
      <c r="J1946">
        <v>16.5</v>
      </c>
      <c r="K1946" t="str">
        <f t="shared" si="90"/>
        <v>Underweight</v>
      </c>
      <c r="L1946">
        <v>5.03</v>
      </c>
      <c r="M1946" t="str">
        <f t="shared" si="91"/>
        <v>Normal</v>
      </c>
      <c r="N1946" t="str">
        <f>PROPER('Medical Examinations'!D1944)</f>
        <v>No</v>
      </c>
      <c r="O1946" t="s">
        <v>2380</v>
      </c>
      <c r="P1946" t="s">
        <v>2380</v>
      </c>
      <c r="Q1946">
        <v>1</v>
      </c>
      <c r="R1946" t="str">
        <f>PROPER('Answer Data Cleaning'!AA1946)</f>
        <v>No</v>
      </c>
      <c r="T1946" t="s">
        <v>1975</v>
      </c>
      <c r="U1946" s="24" t="str">
        <f>TEXT(_xlfn.CONCAT('Answer Data Cleaning'!M1946,"-",'Answer Data Cleaning'!L1946,"-",'Answer Data Cleaning'!K1946),"DD-MMM-YYYY")</f>
        <v>11-Oct-2002</v>
      </c>
      <c r="V1946">
        <f t="shared" si="92"/>
        <v>20</v>
      </c>
      <c r="W1946">
        <v>0</v>
      </c>
      <c r="X1946" s="22">
        <v>26125.67</v>
      </c>
      <c r="Y1946" t="s">
        <v>11</v>
      </c>
      <c r="Z1946" t="s">
        <v>16</v>
      </c>
      <c r="AA1946" t="s">
        <v>13</v>
      </c>
    </row>
    <row r="1947" spans="2:27" ht="15.5" x14ac:dyDescent="0.35">
      <c r="B1947" s="1" t="s">
        <v>424</v>
      </c>
      <c r="C1947" s="1" t="s">
        <v>4328</v>
      </c>
      <c r="D1947" t="s">
        <v>4737</v>
      </c>
      <c r="E1947" t="s">
        <v>7808</v>
      </c>
      <c r="F1947" t="s">
        <v>6029</v>
      </c>
      <c r="I1947" t="s">
        <v>424</v>
      </c>
      <c r="J1947">
        <v>31.4</v>
      </c>
      <c r="K1947" t="str">
        <f t="shared" si="90"/>
        <v>Obesity</v>
      </c>
      <c r="L1947">
        <v>5.88</v>
      </c>
      <c r="M1947" t="str">
        <f t="shared" si="91"/>
        <v>Prediabetes</v>
      </c>
      <c r="N1947" t="str">
        <f>PROPER('Medical Examinations'!D1945)</f>
        <v>No</v>
      </c>
      <c r="O1947" t="s">
        <v>2380</v>
      </c>
      <c r="P1947" t="s">
        <v>2380</v>
      </c>
      <c r="Q1947">
        <v>1</v>
      </c>
      <c r="R1947" t="str">
        <f>PROPER('Answer Data Cleaning'!AA1947)</f>
        <v>No</v>
      </c>
      <c r="T1947" t="s">
        <v>1976</v>
      </c>
      <c r="U1947" s="24" t="str">
        <f>TEXT(_xlfn.CONCAT('Answer Data Cleaning'!M1947,"-",'Answer Data Cleaning'!L1947,"-",'Answer Data Cleaning'!K1947),"DD-MMM-YYYY")</f>
        <v>07-Jul-1973</v>
      </c>
      <c r="V1947">
        <f t="shared" si="92"/>
        <v>49</v>
      </c>
      <c r="W1947">
        <v>1</v>
      </c>
      <c r="X1947" s="22">
        <v>26140.36</v>
      </c>
      <c r="Y1947" t="s">
        <v>11</v>
      </c>
      <c r="Z1947" t="s">
        <v>12</v>
      </c>
      <c r="AA1947" t="s">
        <v>42</v>
      </c>
    </row>
    <row r="1948" spans="2:27" ht="15.5" x14ac:dyDescent="0.35">
      <c r="B1948" s="1" t="s">
        <v>423</v>
      </c>
      <c r="C1948" s="1" t="s">
        <v>4329</v>
      </c>
      <c r="D1948" t="s">
        <v>4734</v>
      </c>
      <c r="E1948" t="s">
        <v>4945</v>
      </c>
      <c r="F1948" t="s">
        <v>7809</v>
      </c>
      <c r="I1948" t="s">
        <v>423</v>
      </c>
      <c r="J1948">
        <v>20.36</v>
      </c>
      <c r="K1948" t="str">
        <f t="shared" si="90"/>
        <v>Normal Weight</v>
      </c>
      <c r="L1948">
        <v>4.49</v>
      </c>
      <c r="M1948" t="str">
        <f t="shared" si="91"/>
        <v>Normal</v>
      </c>
      <c r="N1948" t="str">
        <f>PROPER('Medical Examinations'!D1946)</f>
        <v>No</v>
      </c>
      <c r="O1948" t="s">
        <v>2380</v>
      </c>
      <c r="P1948" t="s">
        <v>2380</v>
      </c>
      <c r="Q1948" s="20">
        <v>0</v>
      </c>
      <c r="R1948" t="str">
        <f>PROPER('Answer Data Cleaning'!AA1948)</f>
        <v>No</v>
      </c>
      <c r="T1948" t="s">
        <v>1977</v>
      </c>
      <c r="U1948" s="24" t="str">
        <f>TEXT(_xlfn.CONCAT('Answer Data Cleaning'!M1948,"-",'Answer Data Cleaning'!L1948,"-",'Answer Data Cleaning'!K1948),"DD-MMM-YYYY")</f>
        <v>04-Jun-1975</v>
      </c>
      <c r="V1948">
        <f t="shared" si="92"/>
        <v>48</v>
      </c>
      <c r="W1948">
        <v>1</v>
      </c>
      <c r="X1948" s="22">
        <v>26236.58</v>
      </c>
      <c r="Y1948" t="s">
        <v>11</v>
      </c>
      <c r="Z1948" t="s">
        <v>16</v>
      </c>
      <c r="AA1948" t="s">
        <v>42</v>
      </c>
    </row>
    <row r="1949" spans="2:27" ht="15.5" x14ac:dyDescent="0.35">
      <c r="B1949" s="1" t="s">
        <v>422</v>
      </c>
      <c r="C1949" s="1" t="s">
        <v>4330</v>
      </c>
      <c r="D1949" t="s">
        <v>4737</v>
      </c>
      <c r="E1949" t="s">
        <v>7711</v>
      </c>
      <c r="F1949" t="s">
        <v>7810</v>
      </c>
      <c r="I1949" t="s">
        <v>422</v>
      </c>
      <c r="J1949">
        <v>25.46</v>
      </c>
      <c r="K1949" t="str">
        <f t="shared" si="90"/>
        <v>Overweight</v>
      </c>
      <c r="L1949">
        <v>4.1399999999999997</v>
      </c>
      <c r="M1949" t="str">
        <f t="shared" si="91"/>
        <v>Normal</v>
      </c>
      <c r="N1949" t="str">
        <f>PROPER('Medical Examinations'!D1947)</f>
        <v>No</v>
      </c>
      <c r="O1949" t="s">
        <v>2380</v>
      </c>
      <c r="P1949" t="s">
        <v>2380</v>
      </c>
      <c r="Q1949">
        <v>1</v>
      </c>
      <c r="R1949" t="str">
        <f>PROPER('Answer Data Cleaning'!AA1949)</f>
        <v>No</v>
      </c>
      <c r="T1949" t="s">
        <v>1978</v>
      </c>
      <c r="U1949" s="24" t="str">
        <f>TEXT(_xlfn.CONCAT('Answer Data Cleaning'!M1949,"-",'Answer Data Cleaning'!L1949,"-",'Answer Data Cleaning'!K1949),"DD-MMM-YYYY")</f>
        <v>05-Dec-2004</v>
      </c>
      <c r="V1949">
        <f t="shared" si="92"/>
        <v>18</v>
      </c>
      <c r="W1949">
        <v>0</v>
      </c>
      <c r="X1949" s="22">
        <v>26316.59</v>
      </c>
      <c r="Y1949" t="s">
        <v>11</v>
      </c>
      <c r="Z1949" t="s">
        <v>12</v>
      </c>
      <c r="AA1949" t="s">
        <v>42</v>
      </c>
    </row>
    <row r="1950" spans="2:27" ht="15.5" x14ac:dyDescent="0.35">
      <c r="B1950" s="1" t="s">
        <v>421</v>
      </c>
      <c r="C1950" s="1" t="s">
        <v>4331</v>
      </c>
      <c r="D1950" t="s">
        <v>4737</v>
      </c>
      <c r="E1950" t="s">
        <v>7812</v>
      </c>
      <c r="F1950" t="s">
        <v>7811</v>
      </c>
      <c r="I1950" t="s">
        <v>421</v>
      </c>
      <c r="J1950">
        <v>17.09</v>
      </c>
      <c r="K1950" t="str">
        <f t="shared" si="90"/>
        <v>Underweight</v>
      </c>
      <c r="L1950">
        <v>5.8</v>
      </c>
      <c r="M1950" t="str">
        <f t="shared" si="91"/>
        <v>Prediabetes</v>
      </c>
      <c r="N1950" t="str">
        <f>PROPER('Medical Examinations'!D1948)</f>
        <v>Yes</v>
      </c>
      <c r="O1950" t="s">
        <v>2380</v>
      </c>
      <c r="P1950" t="s">
        <v>2380</v>
      </c>
      <c r="Q1950" s="20">
        <v>0</v>
      </c>
      <c r="R1950" t="str">
        <f>PROPER('Answer Data Cleaning'!AA1950)</f>
        <v>No</v>
      </c>
      <c r="T1950" t="s">
        <v>1979</v>
      </c>
      <c r="U1950" s="24" t="str">
        <f>TEXT(_xlfn.CONCAT('Answer Data Cleaning'!M1950,"-",'Answer Data Cleaning'!L1950,"-",'Answer Data Cleaning'!K1950),"DD-MMM-YYYY")</f>
        <v>21-Sep-1974</v>
      </c>
      <c r="V1950">
        <f t="shared" si="92"/>
        <v>48</v>
      </c>
      <c r="W1950">
        <v>1</v>
      </c>
      <c r="X1950" s="22">
        <v>26392.26</v>
      </c>
      <c r="Y1950" t="s">
        <v>11</v>
      </c>
      <c r="Z1950" t="s">
        <v>11</v>
      </c>
      <c r="AA1950" t="s">
        <v>247</v>
      </c>
    </row>
    <row r="1951" spans="2:27" ht="15.5" x14ac:dyDescent="0.35">
      <c r="B1951" s="1" t="s">
        <v>420</v>
      </c>
      <c r="C1951" s="1" t="s">
        <v>4332</v>
      </c>
      <c r="D1951" t="s">
        <v>4737</v>
      </c>
      <c r="E1951" t="s">
        <v>7814</v>
      </c>
      <c r="F1951" t="s">
        <v>7813</v>
      </c>
      <c r="I1951" t="s">
        <v>420</v>
      </c>
      <c r="J1951">
        <v>20.83</v>
      </c>
      <c r="K1951" t="str">
        <f t="shared" si="90"/>
        <v>Normal Weight</v>
      </c>
      <c r="L1951">
        <v>5.12</v>
      </c>
      <c r="M1951" t="str">
        <f t="shared" si="91"/>
        <v>Normal</v>
      </c>
      <c r="N1951" t="str">
        <f>PROPER('Medical Examinations'!D1949)</f>
        <v>No</v>
      </c>
      <c r="O1951" t="s">
        <v>2380</v>
      </c>
      <c r="P1951" t="s">
        <v>2380</v>
      </c>
      <c r="Q1951" s="20">
        <v>0</v>
      </c>
      <c r="R1951" t="str">
        <f>PROPER('Answer Data Cleaning'!AA1951)</f>
        <v>No</v>
      </c>
      <c r="T1951" t="s">
        <v>1980</v>
      </c>
      <c r="U1951" s="24" t="str">
        <f>TEXT(_xlfn.CONCAT('Answer Data Cleaning'!M1951,"-",'Answer Data Cleaning'!L1951,"-",'Answer Data Cleaning'!K1951),"DD-MMM-YYYY")</f>
        <v>27-Aug-1970</v>
      </c>
      <c r="V1951">
        <f t="shared" si="92"/>
        <v>52</v>
      </c>
      <c r="W1951">
        <v>2</v>
      </c>
      <c r="X1951" s="22">
        <v>26467.1</v>
      </c>
      <c r="Y1951" t="s">
        <v>11</v>
      </c>
      <c r="Z1951" t="s">
        <v>12</v>
      </c>
      <c r="AA1951" t="s">
        <v>23</v>
      </c>
    </row>
    <row r="1952" spans="2:27" ht="15.5" x14ac:dyDescent="0.35">
      <c r="B1952" s="1" t="s">
        <v>419</v>
      </c>
      <c r="C1952" s="1" t="s">
        <v>4333</v>
      </c>
      <c r="D1952" t="s">
        <v>4734</v>
      </c>
      <c r="E1952" t="s">
        <v>7816</v>
      </c>
      <c r="F1952" t="s">
        <v>7815</v>
      </c>
      <c r="I1952" t="s">
        <v>419</v>
      </c>
      <c r="J1952">
        <v>18.920000000000002</v>
      </c>
      <c r="K1952" t="str">
        <f t="shared" si="90"/>
        <v>Normal Weight</v>
      </c>
      <c r="L1952">
        <v>5.98</v>
      </c>
      <c r="M1952" t="str">
        <f t="shared" si="91"/>
        <v>Prediabetes</v>
      </c>
      <c r="N1952" t="str">
        <f>PROPER('Medical Examinations'!D1950)</f>
        <v>Yes</v>
      </c>
      <c r="O1952" t="s">
        <v>2380</v>
      </c>
      <c r="P1952" t="s">
        <v>2380</v>
      </c>
      <c r="Q1952">
        <v>1</v>
      </c>
      <c r="R1952" t="str">
        <f>PROPER('Answer Data Cleaning'!AA1952)</f>
        <v>No</v>
      </c>
      <c r="T1952" t="s">
        <v>1981</v>
      </c>
      <c r="U1952" s="24" t="str">
        <f>TEXT(_xlfn.CONCAT('Answer Data Cleaning'!M1952,"-",'Answer Data Cleaning'!L1952,"-",'Answer Data Cleaning'!K1952),"DD-MMM-YYYY")</f>
        <v>05-Sep-2004</v>
      </c>
      <c r="V1952">
        <f t="shared" si="92"/>
        <v>18</v>
      </c>
      <c r="W1952">
        <v>0</v>
      </c>
      <c r="X1952" s="22">
        <v>26479.4</v>
      </c>
      <c r="Y1952" t="s">
        <v>11</v>
      </c>
      <c r="Z1952" t="s">
        <v>11</v>
      </c>
      <c r="AA1952" t="s">
        <v>42</v>
      </c>
    </row>
    <row r="1953" spans="2:27" ht="15.5" x14ac:dyDescent="0.35">
      <c r="B1953" s="1" t="s">
        <v>418</v>
      </c>
      <c r="C1953" s="1" t="s">
        <v>4334</v>
      </c>
      <c r="D1953" t="s">
        <v>4737</v>
      </c>
      <c r="E1953" t="s">
        <v>5003</v>
      </c>
      <c r="F1953" t="s">
        <v>5794</v>
      </c>
      <c r="I1953" t="s">
        <v>418</v>
      </c>
      <c r="J1953">
        <v>37.1</v>
      </c>
      <c r="K1953" t="str">
        <f t="shared" si="90"/>
        <v>Obesity</v>
      </c>
      <c r="L1953">
        <v>5.46</v>
      </c>
      <c r="M1953" t="str">
        <f t="shared" si="91"/>
        <v>Normal</v>
      </c>
      <c r="N1953" t="str">
        <f>PROPER('Medical Examinations'!D1951)</f>
        <v>No</v>
      </c>
      <c r="O1953" t="s">
        <v>2380</v>
      </c>
      <c r="P1953" t="s">
        <v>2380</v>
      </c>
      <c r="Q1953" s="20">
        <v>0</v>
      </c>
      <c r="R1953" t="str">
        <f>PROPER('Answer Data Cleaning'!AA1953)</f>
        <v>No</v>
      </c>
      <c r="T1953" t="s">
        <v>1982</v>
      </c>
      <c r="U1953" s="24" t="str">
        <f>TEXT(_xlfn.CONCAT('Answer Data Cleaning'!M1953,"-",'Answer Data Cleaning'!L1953,"-",'Answer Data Cleaning'!K1953),"DD-MMM-YYYY")</f>
        <v>22-Jul-1988</v>
      </c>
      <c r="V1953">
        <f t="shared" si="92"/>
        <v>34</v>
      </c>
      <c r="W1953">
        <v>3</v>
      </c>
      <c r="X1953" s="22">
        <v>26607.89</v>
      </c>
      <c r="Y1953" t="s">
        <v>11</v>
      </c>
      <c r="Z1953" t="s">
        <v>16</v>
      </c>
      <c r="AA1953" t="s">
        <v>42</v>
      </c>
    </row>
    <row r="1954" spans="2:27" ht="15.5" x14ac:dyDescent="0.35">
      <c r="B1954" s="1" t="s">
        <v>417</v>
      </c>
      <c r="C1954" s="1" t="s">
        <v>4335</v>
      </c>
      <c r="D1954" t="s">
        <v>4734</v>
      </c>
      <c r="E1954" t="s">
        <v>7818</v>
      </c>
      <c r="F1954" t="s">
        <v>7817</v>
      </c>
      <c r="I1954" t="s">
        <v>417</v>
      </c>
      <c r="J1954">
        <v>22.515000000000001</v>
      </c>
      <c r="K1954" t="str">
        <f t="shared" si="90"/>
        <v>Normal Weight</v>
      </c>
      <c r="L1954">
        <v>4.91</v>
      </c>
      <c r="M1954" t="str">
        <f t="shared" si="91"/>
        <v>Normal</v>
      </c>
      <c r="N1954" t="str">
        <f>PROPER('Medical Examinations'!D1952)</f>
        <v>Yes</v>
      </c>
      <c r="O1954" t="s">
        <v>2380</v>
      </c>
      <c r="P1954" t="s">
        <v>2383</v>
      </c>
      <c r="Q1954">
        <v>1</v>
      </c>
      <c r="R1954" t="str">
        <f>PROPER('Answer Data Cleaning'!AA1954)</f>
        <v>No</v>
      </c>
      <c r="T1954" t="s">
        <v>1983</v>
      </c>
      <c r="U1954" s="24" t="str">
        <f>TEXT(_xlfn.CONCAT('Answer Data Cleaning'!M1954,"-",'Answer Data Cleaning'!L1954,"-",'Answer Data Cleaning'!K1954),"DD-MMM-YYYY")</f>
        <v>22-Aug-1991</v>
      </c>
      <c r="V1954">
        <f t="shared" si="92"/>
        <v>31</v>
      </c>
      <c r="W1954">
        <v>3</v>
      </c>
      <c r="X1954" s="22">
        <v>26912.560000000001</v>
      </c>
      <c r="Y1954" t="s">
        <v>11</v>
      </c>
      <c r="Z1954" t="s">
        <v>11</v>
      </c>
      <c r="AA1954" t="s">
        <v>42</v>
      </c>
    </row>
    <row r="1955" spans="2:27" ht="15.5" x14ac:dyDescent="0.35">
      <c r="B1955" s="1" t="s">
        <v>416</v>
      </c>
      <c r="C1955" s="1" t="s">
        <v>4336</v>
      </c>
      <c r="D1955" t="s">
        <v>4737</v>
      </c>
      <c r="E1955" t="s">
        <v>7820</v>
      </c>
      <c r="F1955" t="s">
        <v>7819</v>
      </c>
      <c r="I1955" t="s">
        <v>416</v>
      </c>
      <c r="J1955">
        <v>32.700000000000003</v>
      </c>
      <c r="K1955" t="str">
        <f t="shared" si="90"/>
        <v>Obesity</v>
      </c>
      <c r="L1955">
        <v>4.66</v>
      </c>
      <c r="M1955" t="str">
        <f t="shared" si="91"/>
        <v>Normal</v>
      </c>
      <c r="N1955" t="str">
        <f>PROPER('Medical Examinations'!D1953)</f>
        <v>No</v>
      </c>
      <c r="O1955" t="s">
        <v>2380</v>
      </c>
      <c r="P1955" t="s">
        <v>2380</v>
      </c>
      <c r="Q1955" s="20">
        <v>0</v>
      </c>
      <c r="R1955" t="str">
        <f>PROPER('Answer Data Cleaning'!AA1955)</f>
        <v>No</v>
      </c>
      <c r="T1955" t="s">
        <v>1984</v>
      </c>
      <c r="U1955" s="24" t="str">
        <f>TEXT(_xlfn.CONCAT('Answer Data Cleaning'!M1955,"-",'Answer Data Cleaning'!L1955,"-",'Answer Data Cleaning'!K1955),"DD-MMM-YYYY")</f>
        <v>25-Dec-1958</v>
      </c>
      <c r="V1955">
        <f t="shared" si="92"/>
        <v>64</v>
      </c>
      <c r="W1955">
        <v>0</v>
      </c>
      <c r="X1955" s="22">
        <v>26926.51</v>
      </c>
      <c r="Y1955" t="s">
        <v>11</v>
      </c>
      <c r="Z1955" t="s">
        <v>16</v>
      </c>
      <c r="AA1955" t="s">
        <v>13</v>
      </c>
    </row>
    <row r="1956" spans="2:27" ht="15.5" x14ac:dyDescent="0.35">
      <c r="B1956" s="1" t="s">
        <v>415</v>
      </c>
      <c r="C1956" s="1" t="s">
        <v>4337</v>
      </c>
      <c r="D1956" t="s">
        <v>4737</v>
      </c>
      <c r="E1956" t="s">
        <v>7822</v>
      </c>
      <c r="F1956" t="s">
        <v>7821</v>
      </c>
      <c r="I1956" t="s">
        <v>415</v>
      </c>
      <c r="J1956">
        <v>17.75</v>
      </c>
      <c r="K1956" t="str">
        <f t="shared" si="90"/>
        <v>Underweight</v>
      </c>
      <c r="L1956">
        <v>6.8</v>
      </c>
      <c r="M1956" t="str">
        <f t="shared" si="91"/>
        <v>Diabetes</v>
      </c>
      <c r="N1956" t="str">
        <f>PROPER('Medical Examinations'!D1954)</f>
        <v>Yes</v>
      </c>
      <c r="O1956" t="s">
        <v>2380</v>
      </c>
      <c r="P1956" t="s">
        <v>2380</v>
      </c>
      <c r="Q1956">
        <v>1</v>
      </c>
      <c r="R1956" t="str">
        <f>PROPER('Answer Data Cleaning'!AA1956)</f>
        <v>No</v>
      </c>
      <c r="T1956" t="s">
        <v>1985</v>
      </c>
      <c r="U1956" s="24" t="str">
        <f>TEXT(_xlfn.CONCAT('Answer Data Cleaning'!M1956,"-",'Answer Data Cleaning'!L1956,"-",'Answer Data Cleaning'!K1956),"DD-MMM-YYYY")</f>
        <v>17-Jun-2002</v>
      </c>
      <c r="V1956">
        <f t="shared" si="92"/>
        <v>20</v>
      </c>
      <c r="W1956">
        <v>0</v>
      </c>
      <c r="X1956" s="22">
        <v>26927.69</v>
      </c>
      <c r="Y1956" t="s">
        <v>11</v>
      </c>
      <c r="Z1956" t="s">
        <v>11</v>
      </c>
      <c r="AA1956" t="s">
        <v>42</v>
      </c>
    </row>
    <row r="1957" spans="2:27" ht="15.5" x14ac:dyDescent="0.35">
      <c r="B1957" s="1" t="s">
        <v>414</v>
      </c>
      <c r="C1957" s="1" t="s">
        <v>4338</v>
      </c>
      <c r="D1957" t="s">
        <v>4734</v>
      </c>
      <c r="E1957" t="s">
        <v>7824</v>
      </c>
      <c r="F1957" t="s">
        <v>7823</v>
      </c>
      <c r="I1957" t="s">
        <v>414</v>
      </c>
      <c r="J1957">
        <v>33.630000000000003</v>
      </c>
      <c r="K1957" t="str">
        <f t="shared" si="90"/>
        <v>Obesity</v>
      </c>
      <c r="L1957">
        <v>4.47</v>
      </c>
      <c r="M1957" t="str">
        <f t="shared" si="91"/>
        <v>Normal</v>
      </c>
      <c r="N1957" t="str">
        <f>PROPER('Medical Examinations'!D1955)</f>
        <v>Yes</v>
      </c>
      <c r="O1957" t="s">
        <v>2380</v>
      </c>
      <c r="P1957" t="s">
        <v>2380</v>
      </c>
      <c r="Q1957" s="20">
        <v>0</v>
      </c>
      <c r="R1957" t="str">
        <f>PROPER('Answer Data Cleaning'!AA1957)</f>
        <v>No</v>
      </c>
      <c r="T1957" t="s">
        <v>1986</v>
      </c>
      <c r="U1957" s="24" t="str">
        <f>TEXT(_xlfn.CONCAT('Answer Data Cleaning'!M1957,"-",'Answer Data Cleaning'!L1957,"-",'Answer Data Cleaning'!K1957),"DD-MMM-YYYY")</f>
        <v>09-Nov-2000</v>
      </c>
      <c r="V1957">
        <f t="shared" si="92"/>
        <v>22</v>
      </c>
      <c r="W1957">
        <v>0</v>
      </c>
      <c r="X1957" s="22">
        <v>26936.98</v>
      </c>
      <c r="Y1957" t="s">
        <v>11</v>
      </c>
      <c r="Z1957" t="s">
        <v>12</v>
      </c>
      <c r="AA1957" t="s">
        <v>42</v>
      </c>
    </row>
    <row r="1958" spans="2:27" ht="15.5" x14ac:dyDescent="0.35">
      <c r="B1958" s="1" t="s">
        <v>413</v>
      </c>
      <c r="C1958" s="1" t="s">
        <v>4339</v>
      </c>
      <c r="D1958" t="s">
        <v>4734</v>
      </c>
      <c r="E1958" t="s">
        <v>7826</v>
      </c>
      <c r="F1958" t="s">
        <v>7825</v>
      </c>
      <c r="I1958" t="s">
        <v>413</v>
      </c>
      <c r="J1958">
        <v>34.799999999999997</v>
      </c>
      <c r="K1958" t="str">
        <f t="shared" si="90"/>
        <v>Obesity</v>
      </c>
      <c r="L1958">
        <v>4.08</v>
      </c>
      <c r="M1958" t="str">
        <f t="shared" si="91"/>
        <v>Normal</v>
      </c>
      <c r="N1958" t="str">
        <f>PROPER('Medical Examinations'!D1956)</f>
        <v>Yes</v>
      </c>
      <c r="O1958" t="s">
        <v>2380</v>
      </c>
      <c r="P1958" t="s">
        <v>2380</v>
      </c>
      <c r="Q1958">
        <v>1</v>
      </c>
      <c r="R1958" t="str">
        <f>PROPER('Answer Data Cleaning'!AA1958)</f>
        <v>No</v>
      </c>
      <c r="T1958" t="s">
        <v>1987</v>
      </c>
      <c r="U1958" s="24" t="str">
        <f>TEXT(_xlfn.CONCAT('Answer Data Cleaning'!M1958,"-",'Answer Data Cleaning'!L1958,"-",'Answer Data Cleaning'!K1958),"DD-MMM-YYYY")</f>
        <v>09-Jul-1960</v>
      </c>
      <c r="V1958">
        <f t="shared" si="92"/>
        <v>62</v>
      </c>
      <c r="W1958">
        <v>1</v>
      </c>
      <c r="X1958" s="22">
        <v>27000.98</v>
      </c>
      <c r="Y1958" t="s">
        <v>11</v>
      </c>
      <c r="Z1958" t="s">
        <v>11</v>
      </c>
      <c r="AA1958" t="s">
        <v>13</v>
      </c>
    </row>
    <row r="1959" spans="2:27" ht="15.5" x14ac:dyDescent="0.35">
      <c r="B1959" s="1" t="s">
        <v>412</v>
      </c>
      <c r="C1959" s="1" t="s">
        <v>4340</v>
      </c>
      <c r="D1959" t="s">
        <v>4734</v>
      </c>
      <c r="E1959" t="s">
        <v>7828</v>
      </c>
      <c r="F1959" t="s">
        <v>7827</v>
      </c>
      <c r="I1959" t="s">
        <v>412</v>
      </c>
      <c r="J1959">
        <v>16.809999999999999</v>
      </c>
      <c r="K1959" t="str">
        <f t="shared" si="90"/>
        <v>Underweight</v>
      </c>
      <c r="L1959">
        <v>5.51</v>
      </c>
      <c r="M1959" t="str">
        <f t="shared" si="91"/>
        <v>Normal</v>
      </c>
      <c r="N1959" t="str">
        <f>PROPER('Medical Examinations'!D1957)</f>
        <v>Yes</v>
      </c>
      <c r="O1959" t="s">
        <v>2380</v>
      </c>
      <c r="P1959" t="s">
        <v>2380</v>
      </c>
      <c r="Q1959">
        <v>1</v>
      </c>
      <c r="R1959" t="str">
        <f>PROPER('Answer Data Cleaning'!AA1959)</f>
        <v>No</v>
      </c>
      <c r="T1959" t="s">
        <v>1988</v>
      </c>
      <c r="U1959" s="24" t="str">
        <f>TEXT(_xlfn.CONCAT('Answer Data Cleaning'!M1959,"-",'Answer Data Cleaning'!L1959,"-",'Answer Data Cleaning'!K1959),"DD-MMM-YYYY")</f>
        <v>30-Jun-1958</v>
      </c>
      <c r="V1959">
        <f t="shared" si="92"/>
        <v>64</v>
      </c>
      <c r="W1959">
        <v>0</v>
      </c>
      <c r="X1959" s="22">
        <v>27037.91</v>
      </c>
      <c r="Y1959" t="s">
        <v>11</v>
      </c>
      <c r="Z1959" t="s">
        <v>11</v>
      </c>
      <c r="AA1959" t="s">
        <v>13</v>
      </c>
    </row>
    <row r="1960" spans="2:27" ht="15.5" x14ac:dyDescent="0.35">
      <c r="B1960" s="1" t="s">
        <v>411</v>
      </c>
      <c r="C1960" s="1" t="s">
        <v>4341</v>
      </c>
      <c r="D1960" t="s">
        <v>4737</v>
      </c>
      <c r="E1960" t="s">
        <v>7830</v>
      </c>
      <c r="F1960" t="s">
        <v>7829</v>
      </c>
      <c r="I1960" t="s">
        <v>411</v>
      </c>
      <c r="J1960">
        <v>16.690000000000001</v>
      </c>
      <c r="K1960" t="str">
        <f t="shared" si="90"/>
        <v>Underweight</v>
      </c>
      <c r="L1960">
        <v>8.4</v>
      </c>
      <c r="M1960" t="str">
        <f t="shared" si="91"/>
        <v>Diabetes</v>
      </c>
      <c r="N1960" t="str">
        <f>PROPER('Medical Examinations'!D1958)</f>
        <v>Yes</v>
      </c>
      <c r="O1960" t="s">
        <v>2380</v>
      </c>
      <c r="P1960" t="s">
        <v>2380</v>
      </c>
      <c r="Q1960" s="20">
        <v>0</v>
      </c>
      <c r="R1960" t="str">
        <f>PROPER('Answer Data Cleaning'!AA1960)</f>
        <v>No</v>
      </c>
      <c r="T1960" t="s">
        <v>1989</v>
      </c>
      <c r="U1960" s="24" t="str">
        <f>TEXT(_xlfn.CONCAT('Answer Data Cleaning'!M1960,"-",'Answer Data Cleaning'!L1960,"-",'Answer Data Cleaning'!K1960),"DD-MMM-YYYY")</f>
        <v>02-Jul-1994</v>
      </c>
      <c r="V1960">
        <f t="shared" si="92"/>
        <v>28</v>
      </c>
      <c r="W1960">
        <v>0</v>
      </c>
      <c r="X1960" s="22">
        <v>27080.639999999999</v>
      </c>
      <c r="Y1960" t="s">
        <v>11</v>
      </c>
      <c r="Z1960" t="s">
        <v>11</v>
      </c>
      <c r="AA1960" t="s">
        <v>42</v>
      </c>
    </row>
    <row r="1961" spans="2:27" ht="15.5" x14ac:dyDescent="0.35">
      <c r="B1961" s="1" t="s">
        <v>410</v>
      </c>
      <c r="C1961" s="1" t="s">
        <v>4342</v>
      </c>
      <c r="D1961" t="s">
        <v>4734</v>
      </c>
      <c r="E1961" t="s">
        <v>5556</v>
      </c>
      <c r="F1961" t="s">
        <v>5365</v>
      </c>
      <c r="I1961" t="s">
        <v>410</v>
      </c>
      <c r="J1961">
        <v>23.21</v>
      </c>
      <c r="K1961" t="str">
        <f t="shared" si="90"/>
        <v>Normal Weight</v>
      </c>
      <c r="L1961">
        <v>5.14</v>
      </c>
      <c r="M1961" t="str">
        <f t="shared" si="91"/>
        <v>Normal</v>
      </c>
      <c r="N1961" t="str">
        <f>PROPER('Medical Examinations'!D1959)</f>
        <v>Yes</v>
      </c>
      <c r="O1961" t="s">
        <v>2380</v>
      </c>
      <c r="P1961" t="s">
        <v>2380</v>
      </c>
      <c r="Q1961">
        <v>1</v>
      </c>
      <c r="R1961" t="str">
        <f>PROPER('Answer Data Cleaning'!AA1961)</f>
        <v>No</v>
      </c>
      <c r="T1961" t="s">
        <v>1990</v>
      </c>
      <c r="U1961" s="24" t="str">
        <f>TEXT(_xlfn.CONCAT('Answer Data Cleaning'!M1961,"-",'Answer Data Cleaning'!L1961,"-",'Answer Data Cleaning'!K1961),"DD-MMM-YYYY")</f>
        <v>13-Dec-1990</v>
      </c>
      <c r="V1961">
        <f t="shared" si="92"/>
        <v>32</v>
      </c>
      <c r="W1961">
        <v>3</v>
      </c>
      <c r="X1961" s="22">
        <v>27092.38</v>
      </c>
      <c r="Y1961" t="s">
        <v>11</v>
      </c>
      <c r="Z1961" t="s">
        <v>12</v>
      </c>
      <c r="AA1961" t="s">
        <v>42</v>
      </c>
    </row>
    <row r="1962" spans="2:27" ht="15.5" x14ac:dyDescent="0.35">
      <c r="B1962" s="1" t="s">
        <v>409</v>
      </c>
      <c r="C1962" s="1" t="s">
        <v>4343</v>
      </c>
      <c r="D1962" t="s">
        <v>4734</v>
      </c>
      <c r="E1962" t="s">
        <v>4801</v>
      </c>
      <c r="F1962" t="s">
        <v>7831</v>
      </c>
      <c r="I1962" t="s">
        <v>409</v>
      </c>
      <c r="J1962">
        <v>25.175000000000001</v>
      </c>
      <c r="K1962" t="str">
        <f t="shared" si="90"/>
        <v>Overweight</v>
      </c>
      <c r="L1962">
        <v>5.21</v>
      </c>
      <c r="M1962" t="str">
        <f t="shared" si="91"/>
        <v>Normal</v>
      </c>
      <c r="N1962" t="str">
        <f>PROPER('Medical Examinations'!D1960)</f>
        <v>Yes</v>
      </c>
      <c r="O1962" t="s">
        <v>2380</v>
      </c>
      <c r="P1962" t="s">
        <v>2380</v>
      </c>
      <c r="Q1962">
        <v>1</v>
      </c>
      <c r="R1962" t="str">
        <f>PROPER('Answer Data Cleaning'!AA1962)</f>
        <v>No</v>
      </c>
      <c r="T1962" t="s">
        <v>1991</v>
      </c>
      <c r="U1962" s="24" t="str">
        <f>TEXT(_xlfn.CONCAT('Answer Data Cleaning'!M1962,"-",'Answer Data Cleaning'!L1962,"-",'Answer Data Cleaning'!K1962),"DD-MMM-YYYY")</f>
        <v>02-Oct-1970</v>
      </c>
      <c r="V1962">
        <f t="shared" si="92"/>
        <v>52</v>
      </c>
      <c r="W1962">
        <v>0</v>
      </c>
      <c r="X1962" s="22">
        <v>27117.99</v>
      </c>
      <c r="Y1962" t="s">
        <v>11</v>
      </c>
      <c r="Z1962" t="s">
        <v>11</v>
      </c>
      <c r="AA1962" t="s">
        <v>13</v>
      </c>
    </row>
    <row r="1963" spans="2:27" ht="15.5" x14ac:dyDescent="0.35">
      <c r="B1963" s="1" t="s">
        <v>408</v>
      </c>
      <c r="C1963" s="1" t="s">
        <v>4344</v>
      </c>
      <c r="D1963" t="s">
        <v>4734</v>
      </c>
      <c r="E1963" t="s">
        <v>5170</v>
      </c>
      <c r="F1963" t="s">
        <v>5620</v>
      </c>
      <c r="I1963" t="s">
        <v>408</v>
      </c>
      <c r="J1963">
        <v>34.770000000000003</v>
      </c>
      <c r="K1963" t="str">
        <f t="shared" si="90"/>
        <v>Obesity</v>
      </c>
      <c r="L1963">
        <v>6.23</v>
      </c>
      <c r="M1963" t="str">
        <f t="shared" si="91"/>
        <v>Prediabetes</v>
      </c>
      <c r="N1963" t="str">
        <f>PROPER('Medical Examinations'!D1961)</f>
        <v>No</v>
      </c>
      <c r="O1963" t="s">
        <v>2380</v>
      </c>
      <c r="P1963" t="s">
        <v>2380</v>
      </c>
      <c r="Q1963" s="20">
        <v>0</v>
      </c>
      <c r="R1963" t="str">
        <f>PROPER('Answer Data Cleaning'!AA1963)</f>
        <v>No</v>
      </c>
      <c r="T1963" t="s">
        <v>1992</v>
      </c>
      <c r="U1963" s="24" t="str">
        <f>TEXT(_xlfn.CONCAT('Answer Data Cleaning'!M1963,"-",'Answer Data Cleaning'!L1963,"-",'Answer Data Cleaning'!K1963),"DD-MMM-YYYY")</f>
        <v>21-Dec-1965</v>
      </c>
      <c r="V1963">
        <f t="shared" si="92"/>
        <v>57</v>
      </c>
      <c r="W1963">
        <v>0</v>
      </c>
      <c r="X1963" s="22">
        <v>27218.44</v>
      </c>
      <c r="Y1963" t="s">
        <v>11</v>
      </c>
      <c r="Z1963" t="s">
        <v>16</v>
      </c>
      <c r="AA1963" t="s">
        <v>356</v>
      </c>
    </row>
    <row r="1964" spans="2:27" ht="15.5" x14ac:dyDescent="0.35">
      <c r="B1964" s="1" t="s">
        <v>407</v>
      </c>
      <c r="C1964" s="1" t="s">
        <v>4345</v>
      </c>
      <c r="D1964" t="s">
        <v>4734</v>
      </c>
      <c r="E1964" t="s">
        <v>7833</v>
      </c>
      <c r="F1964" t="s">
        <v>7832</v>
      </c>
      <c r="I1964" t="s">
        <v>407</v>
      </c>
      <c r="J1964">
        <v>27.7</v>
      </c>
      <c r="K1964" t="str">
        <f t="shared" si="90"/>
        <v>Overweight</v>
      </c>
      <c r="L1964">
        <v>5.6</v>
      </c>
      <c r="M1964" t="str">
        <f t="shared" si="91"/>
        <v>Normal</v>
      </c>
      <c r="N1964" t="str">
        <f>PROPER('Medical Examinations'!D1962)</f>
        <v>No</v>
      </c>
      <c r="O1964" t="s">
        <v>2380</v>
      </c>
      <c r="P1964" t="s">
        <v>2380</v>
      </c>
      <c r="Q1964">
        <v>1</v>
      </c>
      <c r="R1964" t="str">
        <f>PROPER('Answer Data Cleaning'!AA1964)</f>
        <v>No</v>
      </c>
      <c r="T1964" t="s">
        <v>1993</v>
      </c>
      <c r="U1964" s="24" t="str">
        <f>TEXT(_xlfn.CONCAT('Answer Data Cleaning'!M1964,"-",'Answer Data Cleaning'!L1964,"-",'Answer Data Cleaning'!K1964),"DD-MMM-YYYY")</f>
        <v>02-Dec-1999</v>
      </c>
      <c r="V1964">
        <f t="shared" si="92"/>
        <v>23</v>
      </c>
      <c r="W1964">
        <v>0</v>
      </c>
      <c r="X1964" s="22">
        <v>27236.959999999999</v>
      </c>
      <c r="Y1964" t="s">
        <v>11</v>
      </c>
      <c r="Z1964" t="s">
        <v>16</v>
      </c>
      <c r="AA1964" t="s">
        <v>42</v>
      </c>
    </row>
    <row r="1965" spans="2:27" ht="15.5" x14ac:dyDescent="0.35">
      <c r="B1965" s="1" t="s">
        <v>406</v>
      </c>
      <c r="C1965" s="1" t="s">
        <v>4346</v>
      </c>
      <c r="D1965" t="s">
        <v>4737</v>
      </c>
      <c r="E1965" t="s">
        <v>4738</v>
      </c>
      <c r="F1965" t="s">
        <v>7586</v>
      </c>
      <c r="I1965" t="s">
        <v>406</v>
      </c>
      <c r="J1965">
        <v>19.12</v>
      </c>
      <c r="K1965" t="str">
        <f t="shared" si="90"/>
        <v>Normal Weight</v>
      </c>
      <c r="L1965">
        <v>4.72</v>
      </c>
      <c r="M1965" t="str">
        <f t="shared" si="91"/>
        <v>Normal</v>
      </c>
      <c r="N1965" t="str">
        <f>PROPER('Medical Examinations'!D1963)</f>
        <v>Yes</v>
      </c>
      <c r="O1965" t="s">
        <v>2380</v>
      </c>
      <c r="P1965" t="s">
        <v>2380</v>
      </c>
      <c r="Q1965">
        <v>1</v>
      </c>
      <c r="R1965" t="str">
        <f>PROPER('Answer Data Cleaning'!AA1965)</f>
        <v>No</v>
      </c>
      <c r="T1965" t="s">
        <v>1994</v>
      </c>
      <c r="U1965" s="24" t="str">
        <f>TEXT(_xlfn.CONCAT('Answer Data Cleaning'!M1965,"-",'Answer Data Cleaning'!L1965,"-",'Answer Data Cleaning'!K1965),"DD-MMM-YYYY")</f>
        <v>06-Jun-1968</v>
      </c>
      <c r="V1965">
        <f t="shared" si="92"/>
        <v>55</v>
      </c>
      <c r="W1965">
        <v>3</v>
      </c>
      <c r="X1965" s="22">
        <v>27322.73</v>
      </c>
      <c r="Y1965" t="s">
        <v>11</v>
      </c>
      <c r="Z1965" t="s">
        <v>11</v>
      </c>
      <c r="AA1965" t="s">
        <v>13</v>
      </c>
    </row>
    <row r="1966" spans="2:27" ht="15.5" x14ac:dyDescent="0.35">
      <c r="B1966" s="1" t="s">
        <v>405</v>
      </c>
      <c r="C1966" s="1" t="s">
        <v>4347</v>
      </c>
      <c r="D1966" t="s">
        <v>4737</v>
      </c>
      <c r="E1966" t="s">
        <v>7835</v>
      </c>
      <c r="F1966" t="s">
        <v>7834</v>
      </c>
      <c r="I1966" t="s">
        <v>405</v>
      </c>
      <c r="J1966">
        <v>32.67</v>
      </c>
      <c r="K1966" t="str">
        <f t="shared" si="90"/>
        <v>Obesity</v>
      </c>
      <c r="L1966">
        <v>4.67</v>
      </c>
      <c r="M1966" t="str">
        <f t="shared" si="91"/>
        <v>Normal</v>
      </c>
      <c r="N1966" t="str">
        <f>PROPER('Medical Examinations'!D1964)</f>
        <v>No</v>
      </c>
      <c r="O1966" t="s">
        <v>2380</v>
      </c>
      <c r="P1966" t="s">
        <v>2383</v>
      </c>
      <c r="Q1966">
        <v>1</v>
      </c>
      <c r="R1966" t="str">
        <f>PROPER('Answer Data Cleaning'!AA1966)</f>
        <v>No</v>
      </c>
      <c r="T1966" t="s">
        <v>1995</v>
      </c>
      <c r="U1966" s="24" t="str">
        <f>TEXT(_xlfn.CONCAT('Answer Data Cleaning'!M1966,"-",'Answer Data Cleaning'!L1966,"-",'Answer Data Cleaning'!K1966),"DD-MMM-YYYY")</f>
        <v>16-Oct-1969</v>
      </c>
      <c r="V1966">
        <f t="shared" si="92"/>
        <v>53</v>
      </c>
      <c r="W1966">
        <v>0</v>
      </c>
      <c r="X1966" s="22">
        <v>27346.04</v>
      </c>
      <c r="Y1966" t="s">
        <v>11</v>
      </c>
      <c r="Z1966" t="s">
        <v>11</v>
      </c>
      <c r="AA1966" t="s">
        <v>13</v>
      </c>
    </row>
    <row r="1967" spans="2:27" ht="15.5" x14ac:dyDescent="0.35">
      <c r="B1967" s="1" t="s">
        <v>404</v>
      </c>
      <c r="C1967" s="1" t="s">
        <v>4348</v>
      </c>
      <c r="D1967" t="s">
        <v>4737</v>
      </c>
      <c r="E1967" t="s">
        <v>7836</v>
      </c>
      <c r="F1967" t="s">
        <v>5309</v>
      </c>
      <c r="I1967" t="s">
        <v>404</v>
      </c>
      <c r="J1967">
        <v>28.5</v>
      </c>
      <c r="K1967" t="str">
        <f t="shared" si="90"/>
        <v>Overweight</v>
      </c>
      <c r="L1967">
        <v>6.11</v>
      </c>
      <c r="M1967" t="str">
        <f t="shared" si="91"/>
        <v>Prediabetes</v>
      </c>
      <c r="N1967" t="str">
        <f>PROPER('Medical Examinations'!D1965)</f>
        <v>No</v>
      </c>
      <c r="O1967" t="s">
        <v>2380</v>
      </c>
      <c r="P1967" t="s">
        <v>2380</v>
      </c>
      <c r="Q1967">
        <v>1</v>
      </c>
      <c r="R1967" t="str">
        <f>PROPER('Answer Data Cleaning'!AA1967)</f>
        <v>No</v>
      </c>
      <c r="T1967" t="s">
        <v>1996</v>
      </c>
      <c r="U1967" s="24" t="str">
        <f>TEXT(_xlfn.CONCAT('Answer Data Cleaning'!M1967,"-",'Answer Data Cleaning'!L1967,"-",'Answer Data Cleaning'!K1967),"DD-MMM-YYYY")</f>
        <v>15-Sep-1988</v>
      </c>
      <c r="V1967">
        <f t="shared" si="92"/>
        <v>34</v>
      </c>
      <c r="W1967">
        <v>2</v>
      </c>
      <c r="X1967" s="22">
        <v>27375.9</v>
      </c>
      <c r="Y1967" t="s">
        <v>11</v>
      </c>
      <c r="Z1967" t="s">
        <v>12</v>
      </c>
      <c r="AA1967" t="s">
        <v>164</v>
      </c>
    </row>
    <row r="1968" spans="2:27" ht="15.5" x14ac:dyDescent="0.35">
      <c r="B1968" s="1" t="s">
        <v>403</v>
      </c>
      <c r="C1968" s="1" t="s">
        <v>4349</v>
      </c>
      <c r="D1968" t="s">
        <v>4734</v>
      </c>
      <c r="E1968" t="s">
        <v>7838</v>
      </c>
      <c r="F1968" t="s">
        <v>7837</v>
      </c>
      <c r="I1968" t="s">
        <v>403</v>
      </c>
      <c r="J1968">
        <v>39.270000000000003</v>
      </c>
      <c r="K1968" t="str">
        <f t="shared" si="90"/>
        <v>Obesity</v>
      </c>
      <c r="L1968">
        <v>6.25</v>
      </c>
      <c r="M1968" t="str">
        <f t="shared" si="91"/>
        <v>Prediabetes</v>
      </c>
      <c r="N1968" t="str">
        <f>PROPER('Medical Examinations'!D1966)</f>
        <v>No</v>
      </c>
      <c r="O1968" t="s">
        <v>2380</v>
      </c>
      <c r="P1968" t="s">
        <v>2380</v>
      </c>
      <c r="Q1968" s="20">
        <v>0</v>
      </c>
      <c r="R1968" t="str">
        <f>PROPER('Answer Data Cleaning'!AA1968)</f>
        <v>No</v>
      </c>
      <c r="T1968" t="s">
        <v>1997</v>
      </c>
      <c r="U1968" s="24" t="str">
        <f>TEXT(_xlfn.CONCAT('Answer Data Cleaning'!M1968,"-",'Answer Data Cleaning'!L1968,"-",'Answer Data Cleaning'!K1968),"DD-MMM-YYYY")</f>
        <v>05-Dec-1985</v>
      </c>
      <c r="V1968">
        <f t="shared" si="92"/>
        <v>37</v>
      </c>
      <c r="W1968">
        <v>3</v>
      </c>
      <c r="X1968" s="22">
        <v>27432.73</v>
      </c>
      <c r="Y1968" t="s">
        <v>11</v>
      </c>
      <c r="Z1968" t="s">
        <v>16</v>
      </c>
      <c r="AA1968" t="s">
        <v>42</v>
      </c>
    </row>
    <row r="1969" spans="2:27" ht="15.5" x14ac:dyDescent="0.35">
      <c r="B1969" s="1" t="s">
        <v>402</v>
      </c>
      <c r="C1969" s="1" t="s">
        <v>4350</v>
      </c>
      <c r="D1969" t="s">
        <v>4737</v>
      </c>
      <c r="E1969" t="s">
        <v>7839</v>
      </c>
      <c r="F1969" t="s">
        <v>4837</v>
      </c>
      <c r="I1969" t="s">
        <v>402</v>
      </c>
      <c r="J1969">
        <v>32.49</v>
      </c>
      <c r="K1969" t="str">
        <f t="shared" si="90"/>
        <v>Obesity</v>
      </c>
      <c r="L1969">
        <v>4</v>
      </c>
      <c r="M1969" t="str">
        <f t="shared" si="91"/>
        <v>Normal</v>
      </c>
      <c r="N1969" t="str">
        <f>PROPER('Medical Examinations'!D1967)</f>
        <v>Yes</v>
      </c>
      <c r="O1969" t="s">
        <v>2380</v>
      </c>
      <c r="P1969" t="s">
        <v>2380</v>
      </c>
      <c r="Q1969" s="20">
        <v>0</v>
      </c>
      <c r="R1969" t="str">
        <f>PROPER('Answer Data Cleaning'!AA1969)</f>
        <v>No</v>
      </c>
      <c r="T1969" t="s">
        <v>1998</v>
      </c>
      <c r="U1969" s="24" t="str">
        <f>TEXT(_xlfn.CONCAT('Answer Data Cleaning'!M1969,"-",'Answer Data Cleaning'!L1969,"-",'Answer Data Cleaning'!K1969),"DD-MMM-YYYY")</f>
        <v>03-Oct-1981</v>
      </c>
      <c r="V1969">
        <f t="shared" si="92"/>
        <v>41</v>
      </c>
      <c r="W1969">
        <v>1</v>
      </c>
      <c r="X1969" s="22">
        <v>27495.59</v>
      </c>
      <c r="Y1969" t="s">
        <v>11</v>
      </c>
      <c r="Z1969" t="s">
        <v>16</v>
      </c>
      <c r="AA1969" t="s">
        <v>42</v>
      </c>
    </row>
    <row r="1970" spans="2:27" ht="15.5" x14ac:dyDescent="0.35">
      <c r="B1970" s="1" t="s">
        <v>401</v>
      </c>
      <c r="C1970" s="1" t="s">
        <v>4351</v>
      </c>
      <c r="D1970" t="s">
        <v>4737</v>
      </c>
      <c r="E1970" t="s">
        <v>7841</v>
      </c>
      <c r="F1970" t="s">
        <v>7840</v>
      </c>
      <c r="I1970" t="s">
        <v>401</v>
      </c>
      <c r="J1970">
        <v>23.7</v>
      </c>
      <c r="K1970" t="str">
        <f t="shared" si="90"/>
        <v>Normal Weight</v>
      </c>
      <c r="L1970">
        <v>5.55</v>
      </c>
      <c r="M1970" t="str">
        <f t="shared" si="91"/>
        <v>Normal</v>
      </c>
      <c r="N1970" t="str">
        <f>PROPER('Medical Examinations'!D1968)</f>
        <v>Yes</v>
      </c>
      <c r="O1970" t="s">
        <v>2380</v>
      </c>
      <c r="P1970" t="s">
        <v>2380</v>
      </c>
      <c r="Q1970" s="20">
        <v>0</v>
      </c>
      <c r="R1970" t="str">
        <f>PROPER('Answer Data Cleaning'!AA1970)</f>
        <v>No</v>
      </c>
      <c r="T1970" t="s">
        <v>1999</v>
      </c>
      <c r="U1970" s="24" t="str">
        <f>TEXT(_xlfn.CONCAT('Answer Data Cleaning'!M1970,"-",'Answer Data Cleaning'!L1970,"-",'Answer Data Cleaning'!K1970),"DD-MMM-YYYY")</f>
        <v>19-Oct-1965</v>
      </c>
      <c r="V1970">
        <f t="shared" si="92"/>
        <v>57</v>
      </c>
      <c r="W1970">
        <v>0</v>
      </c>
      <c r="X1970" s="22">
        <v>27533.91</v>
      </c>
      <c r="Y1970" t="s">
        <v>11</v>
      </c>
      <c r="Z1970" t="s">
        <v>12</v>
      </c>
      <c r="AA1970" t="s">
        <v>13</v>
      </c>
    </row>
    <row r="1971" spans="2:27" ht="15.5" x14ac:dyDescent="0.35">
      <c r="B1971" s="1" t="s">
        <v>400</v>
      </c>
      <c r="C1971" s="1" t="s">
        <v>4352</v>
      </c>
      <c r="D1971" t="s">
        <v>4737</v>
      </c>
      <c r="E1971" t="s">
        <v>7842</v>
      </c>
      <c r="F1971" t="s">
        <v>7000</v>
      </c>
      <c r="I1971" t="s">
        <v>400</v>
      </c>
      <c r="J1971">
        <v>30.4</v>
      </c>
      <c r="K1971" t="str">
        <f t="shared" si="90"/>
        <v>Obesity</v>
      </c>
      <c r="L1971">
        <v>5.95</v>
      </c>
      <c r="M1971" t="str">
        <f t="shared" si="91"/>
        <v>Prediabetes</v>
      </c>
      <c r="N1971" t="str">
        <f>PROPER('Medical Examinations'!D1969)</f>
        <v>No</v>
      </c>
      <c r="O1971" t="s">
        <v>2382</v>
      </c>
      <c r="P1971" t="s">
        <v>2380</v>
      </c>
      <c r="Q1971">
        <v>1</v>
      </c>
      <c r="R1971" t="str">
        <f>PROPER('Answer Data Cleaning'!AA1971)</f>
        <v>No</v>
      </c>
      <c r="T1971" t="s">
        <v>2000</v>
      </c>
      <c r="U1971" s="24" t="str">
        <f>TEXT(_xlfn.CONCAT('Answer Data Cleaning'!M1971,"-",'Answer Data Cleaning'!L1971,"-",'Answer Data Cleaning'!K1971),"DD-MMM-YYYY")</f>
        <v>22-Jul-1984</v>
      </c>
      <c r="V1971">
        <f t="shared" si="92"/>
        <v>38</v>
      </c>
      <c r="W1971">
        <v>3</v>
      </c>
      <c r="X1971" s="22">
        <v>27534.53</v>
      </c>
      <c r="Y1971" t="s">
        <v>11</v>
      </c>
      <c r="Z1971" t="s">
        <v>11</v>
      </c>
      <c r="AA1971" t="s">
        <v>42</v>
      </c>
    </row>
    <row r="1972" spans="2:27" ht="15.5" x14ac:dyDescent="0.35">
      <c r="B1972" s="1" t="s">
        <v>399</v>
      </c>
      <c r="C1972" s="1" t="s">
        <v>4353</v>
      </c>
      <c r="D1972" t="s">
        <v>4737</v>
      </c>
      <c r="E1972" t="s">
        <v>7843</v>
      </c>
      <c r="F1972" t="s">
        <v>6619</v>
      </c>
      <c r="I1972" t="s">
        <v>399</v>
      </c>
      <c r="J1972">
        <v>38.94</v>
      </c>
      <c r="K1972" t="str">
        <f t="shared" si="90"/>
        <v>Obesity</v>
      </c>
      <c r="L1972">
        <v>4.3600000000000003</v>
      </c>
      <c r="M1972" t="str">
        <f t="shared" si="91"/>
        <v>Normal</v>
      </c>
      <c r="N1972" t="str">
        <f>PROPER('Medical Examinations'!D1970)</f>
        <v>No</v>
      </c>
      <c r="O1972" t="s">
        <v>2380</v>
      </c>
      <c r="P1972" t="s">
        <v>2383</v>
      </c>
      <c r="Q1972">
        <v>1</v>
      </c>
      <c r="R1972" t="str">
        <f>PROPER('Answer Data Cleaning'!AA1972)</f>
        <v>No</v>
      </c>
      <c r="T1972" t="s">
        <v>2001</v>
      </c>
      <c r="U1972" s="24" t="str">
        <f>TEXT(_xlfn.CONCAT('Answer Data Cleaning'!M1972,"-",'Answer Data Cleaning'!L1972,"-",'Answer Data Cleaning'!K1972),"DD-MMM-YYYY")</f>
        <v>06-Nov-1985</v>
      </c>
      <c r="V1972">
        <f t="shared" si="92"/>
        <v>37</v>
      </c>
      <c r="W1972">
        <v>3</v>
      </c>
      <c r="X1972" s="22">
        <v>27598.93</v>
      </c>
      <c r="Y1972" t="s">
        <v>11</v>
      </c>
      <c r="Z1972" t="s">
        <v>16</v>
      </c>
      <c r="AA1972" t="s">
        <v>42</v>
      </c>
    </row>
    <row r="1973" spans="2:27" ht="15.5" x14ac:dyDescent="0.35">
      <c r="B1973" s="1" t="s">
        <v>398</v>
      </c>
      <c r="C1973" s="1" t="s">
        <v>4354</v>
      </c>
      <c r="D1973" t="s">
        <v>5612</v>
      </c>
      <c r="E1973" t="s">
        <v>7845</v>
      </c>
      <c r="F1973" t="s">
        <v>7844</v>
      </c>
      <c r="I1973" t="s">
        <v>398</v>
      </c>
      <c r="J1973">
        <v>31.02</v>
      </c>
      <c r="K1973" t="str">
        <f t="shared" si="90"/>
        <v>Obesity</v>
      </c>
      <c r="L1973">
        <v>4.84</v>
      </c>
      <c r="M1973" t="str">
        <f t="shared" si="91"/>
        <v>Normal</v>
      </c>
      <c r="N1973" t="str">
        <f>PROPER('Medical Examinations'!D1971)</f>
        <v>No</v>
      </c>
      <c r="O1973" t="s">
        <v>2380</v>
      </c>
      <c r="P1973" t="s">
        <v>2383</v>
      </c>
      <c r="Q1973">
        <v>1</v>
      </c>
      <c r="R1973" t="str">
        <f>PROPER('Answer Data Cleaning'!AA1973)</f>
        <v>No</v>
      </c>
      <c r="T1973" t="s">
        <v>2002</v>
      </c>
      <c r="U1973" s="24" t="str">
        <f>TEXT(_xlfn.CONCAT('Answer Data Cleaning'!M1973,"-",'Answer Data Cleaning'!L1973,"-",'Answer Data Cleaning'!K1973),"DD-MMM-YYYY")</f>
        <v>11-Jun-1992</v>
      </c>
      <c r="V1973">
        <f t="shared" si="92"/>
        <v>30</v>
      </c>
      <c r="W1973">
        <v>0</v>
      </c>
      <c r="X1973" s="22">
        <v>27614.71</v>
      </c>
      <c r="Y1973" t="s">
        <v>11</v>
      </c>
      <c r="Z1973" t="s">
        <v>12</v>
      </c>
      <c r="AA1973" t="s">
        <v>42</v>
      </c>
    </row>
    <row r="1974" spans="2:27" ht="15.5" x14ac:dyDescent="0.35">
      <c r="B1974" s="1" t="s">
        <v>397</v>
      </c>
      <c r="C1974" s="1" t="s">
        <v>4355</v>
      </c>
      <c r="D1974" t="s">
        <v>4734</v>
      </c>
      <c r="E1974" t="s">
        <v>7847</v>
      </c>
      <c r="F1974" t="s">
        <v>7846</v>
      </c>
      <c r="I1974" t="s">
        <v>397</v>
      </c>
      <c r="J1974">
        <v>17.5</v>
      </c>
      <c r="K1974" t="str">
        <f t="shared" si="90"/>
        <v>Underweight</v>
      </c>
      <c r="L1974">
        <v>4.5599999999999996</v>
      </c>
      <c r="M1974" t="str">
        <f t="shared" si="91"/>
        <v>Normal</v>
      </c>
      <c r="N1974" t="str">
        <f>PROPER('Medical Examinations'!D1972)</f>
        <v>No</v>
      </c>
      <c r="O1974" t="s">
        <v>2380</v>
      </c>
      <c r="P1974" t="s">
        <v>2380</v>
      </c>
      <c r="Q1974">
        <v>1</v>
      </c>
      <c r="R1974" t="str">
        <f>PROPER('Answer Data Cleaning'!AA1974)</f>
        <v>No</v>
      </c>
      <c r="T1974" t="s">
        <v>2003</v>
      </c>
      <c r="U1974" s="24" t="str">
        <f>TEXT(_xlfn.CONCAT('Answer Data Cleaning'!M1974,"-",'Answer Data Cleaning'!L1974,"-",'Answer Data Cleaning'!K1974),"DD-MMM-YYYY")</f>
        <v>09-Sep-1997</v>
      </c>
      <c r="V1974">
        <f t="shared" si="92"/>
        <v>25</v>
      </c>
      <c r="W1974">
        <v>0</v>
      </c>
      <c r="X1974" s="22">
        <v>27619.360000000001</v>
      </c>
      <c r="Y1974" t="s">
        <v>11</v>
      </c>
      <c r="Z1974" t="s">
        <v>12</v>
      </c>
      <c r="AA1974" t="s">
        <v>42</v>
      </c>
    </row>
    <row r="1975" spans="2:27" ht="15.5" x14ac:dyDescent="0.35">
      <c r="B1975" s="1" t="s">
        <v>396</v>
      </c>
      <c r="C1975" s="1" t="s">
        <v>4356</v>
      </c>
      <c r="D1975" t="s">
        <v>4737</v>
      </c>
      <c r="E1975" t="s">
        <v>4888</v>
      </c>
      <c r="F1975" t="s">
        <v>7848</v>
      </c>
      <c r="I1975" t="s">
        <v>396</v>
      </c>
      <c r="J1975">
        <v>34.799999999999997</v>
      </c>
      <c r="K1975" t="str">
        <f t="shared" si="90"/>
        <v>Obesity</v>
      </c>
      <c r="L1975">
        <v>4.42</v>
      </c>
      <c r="M1975" t="str">
        <f t="shared" si="91"/>
        <v>Normal</v>
      </c>
      <c r="N1975" t="str">
        <f>PROPER('Medical Examinations'!D1973)</f>
        <v>Yes</v>
      </c>
      <c r="O1975" t="s">
        <v>2382</v>
      </c>
      <c r="P1975" t="s">
        <v>2380</v>
      </c>
      <c r="Q1975">
        <v>2</v>
      </c>
      <c r="R1975" t="str">
        <f>PROPER('Answer Data Cleaning'!AA1975)</f>
        <v>No</v>
      </c>
      <c r="T1975" t="s">
        <v>2004</v>
      </c>
      <c r="U1975" s="24" t="str">
        <f>TEXT(_xlfn.CONCAT('Answer Data Cleaning'!M1975,"-",'Answer Data Cleaning'!L1975,"-",'Answer Data Cleaning'!K1975),"DD-MMM-YYYY")</f>
        <v>07-Oct-1997</v>
      </c>
      <c r="V1975">
        <f t="shared" si="92"/>
        <v>25</v>
      </c>
      <c r="W1975">
        <v>0</v>
      </c>
      <c r="X1975" s="22">
        <v>27625.17</v>
      </c>
      <c r="Y1975" t="s">
        <v>16</v>
      </c>
      <c r="Z1975" t="s">
        <v>16</v>
      </c>
      <c r="AA1975" t="s">
        <v>42</v>
      </c>
    </row>
    <row r="1976" spans="2:27" ht="15.5" x14ac:dyDescent="0.35">
      <c r="B1976" s="1" t="s">
        <v>395</v>
      </c>
      <c r="C1976" s="1" t="s">
        <v>4357</v>
      </c>
      <c r="D1976" t="s">
        <v>4737</v>
      </c>
      <c r="E1976" t="s">
        <v>7850</v>
      </c>
      <c r="F1976" t="s">
        <v>7849</v>
      </c>
      <c r="I1976" t="s">
        <v>395</v>
      </c>
      <c r="J1976">
        <v>17.3</v>
      </c>
      <c r="K1976" t="str">
        <f t="shared" si="90"/>
        <v>Underweight</v>
      </c>
      <c r="L1976">
        <v>7.66</v>
      </c>
      <c r="M1976" t="str">
        <f t="shared" si="91"/>
        <v>Diabetes</v>
      </c>
      <c r="N1976" t="str">
        <f>PROPER('Medical Examinations'!D1974)</f>
        <v>Yes</v>
      </c>
      <c r="O1976" t="s">
        <v>2380</v>
      </c>
      <c r="P1976" t="s">
        <v>2380</v>
      </c>
      <c r="Q1976">
        <v>1</v>
      </c>
      <c r="R1976" t="str">
        <f>PROPER('Answer Data Cleaning'!AA1976)</f>
        <v>No</v>
      </c>
      <c r="T1976" t="s">
        <v>2005</v>
      </c>
      <c r="U1976" s="24" t="str">
        <f>TEXT(_xlfn.CONCAT('Answer Data Cleaning'!M1976,"-",'Answer Data Cleaning'!L1976,"-",'Answer Data Cleaning'!K1976),"DD-MMM-YYYY")</f>
        <v>03-Jul-1992</v>
      </c>
      <c r="V1976">
        <f t="shared" si="92"/>
        <v>30</v>
      </c>
      <c r="W1976">
        <v>0</v>
      </c>
      <c r="X1976" s="22">
        <v>27696.11</v>
      </c>
      <c r="Y1976" t="s">
        <v>16</v>
      </c>
      <c r="Z1976" t="s">
        <v>11</v>
      </c>
      <c r="AA1976" t="s">
        <v>42</v>
      </c>
    </row>
    <row r="1977" spans="2:27" ht="15.5" x14ac:dyDescent="0.35">
      <c r="B1977" s="1" t="s">
        <v>394</v>
      </c>
      <c r="C1977" s="1" t="s">
        <v>4358</v>
      </c>
      <c r="D1977" t="s">
        <v>4734</v>
      </c>
      <c r="E1977" t="s">
        <v>7852</v>
      </c>
      <c r="F1977" t="s">
        <v>7851</v>
      </c>
      <c r="I1977" t="s">
        <v>394</v>
      </c>
      <c r="J1977">
        <v>32.25</v>
      </c>
      <c r="K1977" t="str">
        <f t="shared" si="90"/>
        <v>Obesity</v>
      </c>
      <c r="L1977">
        <v>5.2</v>
      </c>
      <c r="M1977" t="str">
        <f t="shared" si="91"/>
        <v>Normal</v>
      </c>
      <c r="N1977" t="str">
        <f>PROPER('Medical Examinations'!D1975)</f>
        <v>Yes</v>
      </c>
      <c r="O1977" t="s">
        <v>2380</v>
      </c>
      <c r="P1977" t="s">
        <v>2380</v>
      </c>
      <c r="Q1977" s="20">
        <v>0</v>
      </c>
      <c r="R1977" t="str">
        <f>PROPER('Answer Data Cleaning'!AA1977)</f>
        <v>No</v>
      </c>
      <c r="T1977" t="s">
        <v>2006</v>
      </c>
      <c r="U1977" s="24" t="str">
        <f>TEXT(_xlfn.CONCAT('Answer Data Cleaning'!M1977,"-",'Answer Data Cleaning'!L1977,"-",'Answer Data Cleaning'!K1977),"DD-MMM-YYYY")</f>
        <v>06-Dec-2002</v>
      </c>
      <c r="V1977">
        <f t="shared" si="92"/>
        <v>20</v>
      </c>
      <c r="W1977">
        <v>1</v>
      </c>
      <c r="X1977" s="22">
        <v>27724.29</v>
      </c>
      <c r="Y1977" t="s">
        <v>16</v>
      </c>
      <c r="Z1977" t="s">
        <v>12</v>
      </c>
      <c r="AA1977" t="s">
        <v>13</v>
      </c>
    </row>
    <row r="1978" spans="2:27" ht="15.5" x14ac:dyDescent="0.35">
      <c r="B1978" s="1" t="s">
        <v>393</v>
      </c>
      <c r="C1978" s="1" t="s">
        <v>4359</v>
      </c>
      <c r="D1978" t="s">
        <v>4734</v>
      </c>
      <c r="E1978" t="s">
        <v>7854</v>
      </c>
      <c r="F1978" t="s">
        <v>7853</v>
      </c>
      <c r="I1978" t="s">
        <v>393</v>
      </c>
      <c r="J1978">
        <v>42.4</v>
      </c>
      <c r="K1978" t="str">
        <f t="shared" si="90"/>
        <v>Obesity</v>
      </c>
      <c r="L1978">
        <v>5.53</v>
      </c>
      <c r="M1978" t="str">
        <f t="shared" si="91"/>
        <v>Normal</v>
      </c>
      <c r="N1978" t="str">
        <f>PROPER('Medical Examinations'!D1976)</f>
        <v>Yes</v>
      </c>
      <c r="O1978" t="s">
        <v>2380</v>
      </c>
      <c r="P1978" t="s">
        <v>2380</v>
      </c>
      <c r="Q1978" s="20">
        <v>0</v>
      </c>
      <c r="R1978" t="str">
        <f>PROPER('Answer Data Cleaning'!AA1978)</f>
        <v>No</v>
      </c>
      <c r="T1978" t="s">
        <v>2007</v>
      </c>
      <c r="U1978" s="24" t="str">
        <f>TEXT(_xlfn.CONCAT('Answer Data Cleaning'!M1978,"-",'Answer Data Cleaning'!L1978,"-",'Answer Data Cleaning'!K1978),"DD-MMM-YYYY")</f>
        <v>06-Jul-1960</v>
      </c>
      <c r="V1978">
        <f t="shared" si="92"/>
        <v>62</v>
      </c>
      <c r="W1978">
        <v>0</v>
      </c>
      <c r="X1978" s="22">
        <v>27808.73</v>
      </c>
      <c r="Y1978" t="s">
        <v>16</v>
      </c>
      <c r="Z1978" t="s">
        <v>16</v>
      </c>
      <c r="AA1978" t="s">
        <v>13</v>
      </c>
    </row>
    <row r="1979" spans="2:27" ht="15.5" x14ac:dyDescent="0.35">
      <c r="B1979" s="1" t="s">
        <v>392</v>
      </c>
      <c r="C1979" s="1" t="s">
        <v>4360</v>
      </c>
      <c r="D1979" t="s">
        <v>4734</v>
      </c>
      <c r="E1979" t="s">
        <v>7856</v>
      </c>
      <c r="F1979" t="s">
        <v>7855</v>
      </c>
      <c r="I1979" t="s">
        <v>392</v>
      </c>
      <c r="J1979">
        <v>38.664999999999999</v>
      </c>
      <c r="K1979" t="str">
        <f t="shared" si="90"/>
        <v>Obesity</v>
      </c>
      <c r="L1979">
        <v>4.8600000000000003</v>
      </c>
      <c r="M1979" t="str">
        <f t="shared" si="91"/>
        <v>Normal</v>
      </c>
      <c r="N1979" t="str">
        <f>PROPER('Medical Examinations'!D1977)</f>
        <v>No</v>
      </c>
      <c r="O1979" t="s">
        <v>2382</v>
      </c>
      <c r="P1979" t="s">
        <v>2380</v>
      </c>
      <c r="Q1979">
        <v>1</v>
      </c>
      <c r="R1979" t="str">
        <f>PROPER('Answer Data Cleaning'!AA1979)</f>
        <v>No</v>
      </c>
      <c r="T1979" t="s">
        <v>2008</v>
      </c>
      <c r="U1979" s="24" t="str">
        <f>TEXT(_xlfn.CONCAT('Answer Data Cleaning'!M1979,"-",'Answer Data Cleaning'!L1979,"-",'Answer Data Cleaning'!K1979),"DD-MMM-YYYY")</f>
        <v>04-Dec-1985</v>
      </c>
      <c r="V1979">
        <f t="shared" si="92"/>
        <v>37</v>
      </c>
      <c r="W1979">
        <v>3</v>
      </c>
      <c r="X1979" s="22">
        <v>27849.94</v>
      </c>
      <c r="Y1979" t="s">
        <v>16</v>
      </c>
      <c r="Z1979" t="s">
        <v>16</v>
      </c>
      <c r="AA1979" t="s">
        <v>42</v>
      </c>
    </row>
    <row r="1980" spans="2:27" ht="15.5" x14ac:dyDescent="0.35">
      <c r="B1980" s="1" t="s">
        <v>391</v>
      </c>
      <c r="C1980" s="1" t="s">
        <v>4361</v>
      </c>
      <c r="D1980" t="s">
        <v>4734</v>
      </c>
      <c r="E1980" t="s">
        <v>4846</v>
      </c>
      <c r="F1980" t="s">
        <v>7857</v>
      </c>
      <c r="I1980" t="s">
        <v>391</v>
      </c>
      <c r="J1980">
        <v>29.92</v>
      </c>
      <c r="K1980" t="str">
        <f t="shared" si="90"/>
        <v>Overweight</v>
      </c>
      <c r="L1980">
        <v>5.49</v>
      </c>
      <c r="M1980" t="str">
        <f t="shared" si="91"/>
        <v>Normal</v>
      </c>
      <c r="N1980" t="str">
        <f>PROPER('Medical Examinations'!D1978)</f>
        <v>Yes</v>
      </c>
      <c r="O1980" t="s">
        <v>2380</v>
      </c>
      <c r="P1980" t="s">
        <v>2380</v>
      </c>
      <c r="Q1980" s="20">
        <v>0</v>
      </c>
      <c r="R1980" t="str">
        <f>PROPER('Answer Data Cleaning'!AA1980)</f>
        <v>No</v>
      </c>
      <c r="T1980" t="s">
        <v>2009</v>
      </c>
      <c r="U1980" s="24" t="str">
        <f>TEXT(_xlfn.CONCAT('Answer Data Cleaning'!M1980,"-",'Answer Data Cleaning'!L1980,"-",'Answer Data Cleaning'!K1980),"DD-MMM-YYYY")</f>
        <v>21-Nov-1989</v>
      </c>
      <c r="V1980">
        <f t="shared" si="92"/>
        <v>33</v>
      </c>
      <c r="W1980">
        <v>3</v>
      </c>
      <c r="X1980" s="22">
        <v>27925.86</v>
      </c>
      <c r="Y1980" t="s">
        <v>16</v>
      </c>
      <c r="Z1980" t="s">
        <v>11</v>
      </c>
      <c r="AA1980" t="s">
        <v>42</v>
      </c>
    </row>
    <row r="1981" spans="2:27" ht="15.5" x14ac:dyDescent="0.35">
      <c r="B1981" s="1" t="s">
        <v>390</v>
      </c>
      <c r="C1981" s="1" t="s">
        <v>4362</v>
      </c>
      <c r="D1981" t="s">
        <v>4734</v>
      </c>
      <c r="E1981" t="s">
        <v>7858</v>
      </c>
      <c r="F1981" t="s">
        <v>5148</v>
      </c>
      <c r="I1981" t="s">
        <v>390</v>
      </c>
      <c r="J1981">
        <v>29.48</v>
      </c>
      <c r="K1981" t="str">
        <f t="shared" si="90"/>
        <v>Overweight</v>
      </c>
      <c r="L1981">
        <v>4.09</v>
      </c>
      <c r="M1981" t="str">
        <f t="shared" si="91"/>
        <v>Normal</v>
      </c>
      <c r="N1981" t="str">
        <f>PROPER('Medical Examinations'!D1979)</f>
        <v>Yes</v>
      </c>
      <c r="O1981" t="s">
        <v>2380</v>
      </c>
      <c r="P1981" t="s">
        <v>2380</v>
      </c>
      <c r="Q1981" s="20">
        <v>0</v>
      </c>
      <c r="R1981" t="str">
        <f>PROPER('Answer Data Cleaning'!AA1981)</f>
        <v>No</v>
      </c>
      <c r="T1981" t="s">
        <v>2010</v>
      </c>
      <c r="U1981" s="24" t="str">
        <f>TEXT(_xlfn.CONCAT('Answer Data Cleaning'!M1981,"-",'Answer Data Cleaning'!L1981,"-",'Answer Data Cleaning'!K1981),"DD-MMM-YYYY")</f>
        <v>04-Jun-1991</v>
      </c>
      <c r="V1981">
        <f t="shared" si="92"/>
        <v>32</v>
      </c>
      <c r="W1981">
        <v>3</v>
      </c>
      <c r="X1981" s="22">
        <v>27931.11</v>
      </c>
      <c r="Y1981" t="s">
        <v>16</v>
      </c>
      <c r="Z1981" t="s">
        <v>12</v>
      </c>
      <c r="AA1981" t="s">
        <v>42</v>
      </c>
    </row>
    <row r="1982" spans="2:27" ht="15.5" x14ac:dyDescent="0.35">
      <c r="B1982" s="1" t="s">
        <v>389</v>
      </c>
      <c r="C1982" s="1" t="s">
        <v>4363</v>
      </c>
      <c r="D1982" t="s">
        <v>4734</v>
      </c>
      <c r="E1982" t="s">
        <v>7860</v>
      </c>
      <c r="F1982" t="s">
        <v>7859</v>
      </c>
      <c r="I1982" t="s">
        <v>389</v>
      </c>
      <c r="J1982">
        <v>28.785</v>
      </c>
      <c r="K1982" t="str">
        <f t="shared" si="90"/>
        <v>Overweight</v>
      </c>
      <c r="L1982">
        <v>4.3099999999999996</v>
      </c>
      <c r="M1982" t="str">
        <f t="shared" si="91"/>
        <v>Normal</v>
      </c>
      <c r="N1982" t="str">
        <f>PROPER('Medical Examinations'!D1980)</f>
        <v>Yes</v>
      </c>
      <c r="O1982" t="s">
        <v>2380</v>
      </c>
      <c r="P1982" t="s">
        <v>2380</v>
      </c>
      <c r="Q1982" s="20">
        <v>0</v>
      </c>
      <c r="R1982" t="str">
        <f>PROPER('Answer Data Cleaning'!AA1982)</f>
        <v>No</v>
      </c>
      <c r="T1982" t="s">
        <v>2011</v>
      </c>
      <c r="U1982" s="24" t="str">
        <f>TEXT(_xlfn.CONCAT('Answer Data Cleaning'!M1982,"-",'Answer Data Cleaning'!L1982,"-",'Answer Data Cleaning'!K1982),"DD-MMM-YYYY")</f>
        <v>28-Jul-1961</v>
      </c>
      <c r="V1982">
        <f t="shared" si="92"/>
        <v>61</v>
      </c>
      <c r="W1982">
        <v>3</v>
      </c>
      <c r="X1982" s="22">
        <v>27941.29</v>
      </c>
      <c r="Y1982" t="s">
        <v>16</v>
      </c>
      <c r="Z1982" t="s">
        <v>12</v>
      </c>
      <c r="AA1982" t="s">
        <v>42</v>
      </c>
    </row>
    <row r="1983" spans="2:27" ht="15.5" x14ac:dyDescent="0.35">
      <c r="B1983" s="1" t="s">
        <v>388</v>
      </c>
      <c r="C1983" s="1" t="s">
        <v>4364</v>
      </c>
      <c r="D1983" t="s">
        <v>4734</v>
      </c>
      <c r="E1983" t="s">
        <v>7862</v>
      </c>
      <c r="F1983" t="s">
        <v>7861</v>
      </c>
      <c r="I1983" t="s">
        <v>388</v>
      </c>
      <c r="J1983">
        <v>19.8</v>
      </c>
      <c r="K1983" t="str">
        <f t="shared" si="90"/>
        <v>Normal Weight</v>
      </c>
      <c r="L1983">
        <v>4</v>
      </c>
      <c r="M1983" t="str">
        <f t="shared" si="91"/>
        <v>Normal</v>
      </c>
      <c r="N1983" t="str">
        <f>PROPER('Medical Examinations'!D1981)</f>
        <v>Yes</v>
      </c>
      <c r="O1983" t="s">
        <v>2380</v>
      </c>
      <c r="P1983" t="s">
        <v>2380</v>
      </c>
      <c r="Q1983" s="20">
        <v>0</v>
      </c>
      <c r="R1983" t="str">
        <f>PROPER('Answer Data Cleaning'!AA1983)</f>
        <v>No</v>
      </c>
      <c r="T1983" t="s">
        <v>2012</v>
      </c>
      <c r="U1983" s="24" t="str">
        <f>TEXT(_xlfn.CONCAT('Answer Data Cleaning'!M1983,"-",'Answer Data Cleaning'!L1983,"-",'Answer Data Cleaning'!K1983),"DD-MMM-YYYY")</f>
        <v>21-Dec-1999</v>
      </c>
      <c r="V1983">
        <f t="shared" si="92"/>
        <v>23</v>
      </c>
      <c r="W1983">
        <v>0</v>
      </c>
      <c r="X1983" s="22">
        <v>27980.77</v>
      </c>
      <c r="Y1983" t="s">
        <v>16</v>
      </c>
      <c r="Z1983" t="s">
        <v>16</v>
      </c>
      <c r="AA1983" t="s">
        <v>42</v>
      </c>
    </row>
    <row r="1984" spans="2:27" ht="15.5" x14ac:dyDescent="0.35">
      <c r="B1984" s="1" t="s">
        <v>387</v>
      </c>
      <c r="C1984" s="1" t="s">
        <v>4365</v>
      </c>
      <c r="D1984" t="s">
        <v>4734</v>
      </c>
      <c r="E1984" t="s">
        <v>7864</v>
      </c>
      <c r="F1984" t="s">
        <v>7863</v>
      </c>
      <c r="I1984" t="s">
        <v>387</v>
      </c>
      <c r="J1984">
        <v>35.53</v>
      </c>
      <c r="K1984" t="str">
        <f t="shared" si="90"/>
        <v>Obesity</v>
      </c>
      <c r="L1984">
        <v>4.68</v>
      </c>
      <c r="M1984" t="str">
        <f t="shared" si="91"/>
        <v>Normal</v>
      </c>
      <c r="N1984" t="str">
        <f>PROPER('Medical Examinations'!D1982)</f>
        <v>No</v>
      </c>
      <c r="O1984" t="s">
        <v>2380</v>
      </c>
      <c r="P1984" t="s">
        <v>2383</v>
      </c>
      <c r="Q1984">
        <v>1</v>
      </c>
      <c r="R1984" t="str">
        <f>PROPER('Answer Data Cleaning'!AA1984)</f>
        <v>No</v>
      </c>
      <c r="T1984" t="s">
        <v>2013</v>
      </c>
      <c r="U1984" s="24" t="str">
        <f>TEXT(_xlfn.CONCAT('Answer Data Cleaning'!M1984,"-",'Answer Data Cleaning'!L1984,"-",'Answer Data Cleaning'!K1984),"DD-MMM-YYYY")</f>
        <v>29-Nov-1985</v>
      </c>
      <c r="V1984">
        <f t="shared" si="92"/>
        <v>37</v>
      </c>
      <c r="W1984">
        <v>3</v>
      </c>
      <c r="X1984" s="22">
        <v>28006.94</v>
      </c>
      <c r="Y1984" t="s">
        <v>16</v>
      </c>
      <c r="Z1984" t="s">
        <v>11</v>
      </c>
      <c r="AA1984" t="s">
        <v>42</v>
      </c>
    </row>
    <row r="1985" spans="2:27" ht="15.5" x14ac:dyDescent="0.35">
      <c r="B1985" s="1" t="s">
        <v>386</v>
      </c>
      <c r="C1985" s="1" t="s">
        <v>4366</v>
      </c>
      <c r="D1985" t="s">
        <v>4734</v>
      </c>
      <c r="E1985" t="s">
        <v>7866</v>
      </c>
      <c r="F1985" t="s">
        <v>7865</v>
      </c>
      <c r="I1985" t="s">
        <v>386</v>
      </c>
      <c r="J1985">
        <v>21.47</v>
      </c>
      <c r="K1985" t="str">
        <f t="shared" si="90"/>
        <v>Normal Weight</v>
      </c>
      <c r="L1985">
        <v>4.0199999999999996</v>
      </c>
      <c r="M1985" t="str">
        <f t="shared" si="91"/>
        <v>Normal</v>
      </c>
      <c r="N1985" t="str">
        <f>PROPER('Medical Examinations'!D1983)</f>
        <v>Yes</v>
      </c>
      <c r="O1985" t="s">
        <v>2380</v>
      </c>
      <c r="P1985" t="s">
        <v>2380</v>
      </c>
      <c r="Q1985">
        <v>1</v>
      </c>
      <c r="R1985" t="str">
        <f>PROPER('Answer Data Cleaning'!AA1985)</f>
        <v>No</v>
      </c>
      <c r="T1985" t="s">
        <v>2014</v>
      </c>
      <c r="U1985" s="24" t="str">
        <f>TEXT(_xlfn.CONCAT('Answer Data Cleaning'!M1985,"-",'Answer Data Cleaning'!L1985,"-",'Answer Data Cleaning'!K1985),"DD-MMM-YYYY")</f>
        <v>22-Nov-1960</v>
      </c>
      <c r="V1985">
        <f t="shared" si="92"/>
        <v>62</v>
      </c>
      <c r="W1985">
        <v>0</v>
      </c>
      <c r="X1985" s="22">
        <v>28101.33</v>
      </c>
      <c r="Y1985" t="s">
        <v>16</v>
      </c>
      <c r="Z1985" t="s">
        <v>11</v>
      </c>
      <c r="AA1985" t="s">
        <v>166</v>
      </c>
    </row>
    <row r="1986" spans="2:27" ht="15.5" x14ac:dyDescent="0.35">
      <c r="B1986" s="1" t="s">
        <v>385</v>
      </c>
      <c r="C1986" s="1" t="s">
        <v>4367</v>
      </c>
      <c r="D1986" t="s">
        <v>4734</v>
      </c>
      <c r="E1986" t="s">
        <v>7868</v>
      </c>
      <c r="F1986" t="s">
        <v>7867</v>
      </c>
      <c r="I1986" t="s">
        <v>385</v>
      </c>
      <c r="J1986">
        <v>25.9</v>
      </c>
      <c r="K1986" t="str">
        <f t="shared" si="90"/>
        <v>Overweight</v>
      </c>
      <c r="L1986">
        <v>5.12</v>
      </c>
      <c r="M1986" t="str">
        <f t="shared" si="91"/>
        <v>Normal</v>
      </c>
      <c r="N1986" t="str">
        <f>PROPER('Medical Examinations'!D1984)</f>
        <v>No</v>
      </c>
      <c r="O1986" t="s">
        <v>2380</v>
      </c>
      <c r="P1986" t="s">
        <v>2383</v>
      </c>
      <c r="Q1986">
        <v>1</v>
      </c>
      <c r="R1986" t="str">
        <f>PROPER('Answer Data Cleaning'!AA1986)</f>
        <v>No</v>
      </c>
      <c r="T1986" t="s">
        <v>2015</v>
      </c>
      <c r="U1986" s="24" t="str">
        <f>TEXT(_xlfn.CONCAT('Answer Data Cleaning'!M1986,"-",'Answer Data Cleaning'!L1986,"-",'Answer Data Cleaning'!K1986),"DD-MMM-YYYY")</f>
        <v>06-Sep-1999</v>
      </c>
      <c r="V1986">
        <f t="shared" si="92"/>
        <v>23</v>
      </c>
      <c r="W1986">
        <v>0</v>
      </c>
      <c r="X1986" s="22">
        <v>28245.34</v>
      </c>
      <c r="Y1986" t="s">
        <v>16</v>
      </c>
      <c r="Z1986" t="s">
        <v>12</v>
      </c>
      <c r="AA1986" t="s">
        <v>42</v>
      </c>
    </row>
    <row r="1987" spans="2:27" ht="15.5" x14ac:dyDescent="0.35">
      <c r="B1987" s="1" t="s">
        <v>384</v>
      </c>
      <c r="C1987" s="1" t="s">
        <v>4368</v>
      </c>
      <c r="D1987" t="s">
        <v>4737</v>
      </c>
      <c r="E1987" t="s">
        <v>7870</v>
      </c>
      <c r="F1987" t="s">
        <v>7869</v>
      </c>
      <c r="I1987" t="s">
        <v>384</v>
      </c>
      <c r="J1987">
        <v>20.81</v>
      </c>
      <c r="K1987" t="str">
        <f t="shared" si="90"/>
        <v>Normal Weight</v>
      </c>
      <c r="L1987">
        <v>5.52</v>
      </c>
      <c r="M1987" t="str">
        <f t="shared" si="91"/>
        <v>Normal</v>
      </c>
      <c r="N1987" t="str">
        <f>PROPER('Medical Examinations'!D1985)</f>
        <v>No</v>
      </c>
      <c r="O1987" t="s">
        <v>2380</v>
      </c>
      <c r="P1987" t="s">
        <v>2380</v>
      </c>
      <c r="Q1987" s="20">
        <v>0</v>
      </c>
      <c r="R1987" t="str">
        <f>PROPER('Answer Data Cleaning'!AA1987)</f>
        <v>No</v>
      </c>
      <c r="T1987" t="s">
        <v>2016</v>
      </c>
      <c r="U1987" s="24" t="str">
        <f>TEXT(_xlfn.CONCAT('Answer Data Cleaning'!M1987,"-",'Answer Data Cleaning'!L1987,"-",'Answer Data Cleaning'!K1987),"DD-MMM-YYYY")</f>
        <v>25-Nov-1963</v>
      </c>
      <c r="V1987">
        <f t="shared" si="92"/>
        <v>59</v>
      </c>
      <c r="W1987">
        <v>1</v>
      </c>
      <c r="X1987" s="22">
        <v>28287.9</v>
      </c>
      <c r="Y1987" t="s">
        <v>16</v>
      </c>
      <c r="Z1987" t="s">
        <v>16</v>
      </c>
      <c r="AA1987" t="s">
        <v>13</v>
      </c>
    </row>
    <row r="1988" spans="2:27" ht="15.5" x14ac:dyDescent="0.35">
      <c r="B1988" s="1" t="s">
        <v>383</v>
      </c>
      <c r="C1988" s="1" t="s">
        <v>4369</v>
      </c>
      <c r="D1988" t="s">
        <v>4737</v>
      </c>
      <c r="E1988" t="s">
        <v>6476</v>
      </c>
      <c r="F1988" t="s">
        <v>7871</v>
      </c>
      <c r="I1988" t="s">
        <v>383</v>
      </c>
      <c r="J1988">
        <v>25.84</v>
      </c>
      <c r="K1988" t="str">
        <f t="shared" ref="K1988:K2051" si="93">IF(J1988&lt;18.5,"Underweight",IF(J1988&lt;25,"Normal Weight",IF(J1988&lt;30,"Overweight","Obesity")))</f>
        <v>Overweight</v>
      </c>
      <c r="L1988">
        <v>5.81</v>
      </c>
      <c r="M1988" t="str">
        <f t="shared" ref="M1988:M2051" si="94">IF(L1988&lt;5.7,"Normal",IF(L1988&lt;6.5,"Prediabetes","Diabetes"))</f>
        <v>Prediabetes</v>
      </c>
      <c r="N1988" t="str">
        <f>PROPER('Medical Examinations'!D1986)</f>
        <v>Yes</v>
      </c>
      <c r="O1988" t="s">
        <v>2380</v>
      </c>
      <c r="P1988" t="s">
        <v>2383</v>
      </c>
      <c r="Q1988">
        <v>1</v>
      </c>
      <c r="R1988" t="str">
        <f>PROPER('Answer Data Cleaning'!AA1988)</f>
        <v>No</v>
      </c>
      <c r="T1988" t="s">
        <v>2017</v>
      </c>
      <c r="U1988" s="24" t="str">
        <f>TEXT(_xlfn.CONCAT('Answer Data Cleaning'!M1988,"-",'Answer Data Cleaning'!L1988,"-",'Answer Data Cleaning'!K1988),"DD-MMM-YYYY")</f>
        <v>24-Dec-1990</v>
      </c>
      <c r="V1988">
        <f t="shared" si="92"/>
        <v>32</v>
      </c>
      <c r="W1988">
        <v>3</v>
      </c>
      <c r="X1988" s="22">
        <v>28302.33</v>
      </c>
      <c r="Y1988" t="s">
        <v>16</v>
      </c>
      <c r="Z1988" t="s">
        <v>11</v>
      </c>
      <c r="AA1988" t="s">
        <v>42</v>
      </c>
    </row>
    <row r="1989" spans="2:27" ht="15.5" x14ac:dyDescent="0.35">
      <c r="B1989" s="1" t="s">
        <v>382</v>
      </c>
      <c r="C1989" s="1" t="s">
        <v>4370</v>
      </c>
      <c r="D1989" t="s">
        <v>4737</v>
      </c>
      <c r="E1989" t="s">
        <v>4774</v>
      </c>
      <c r="F1989" t="s">
        <v>7872</v>
      </c>
      <c r="I1989" t="s">
        <v>382</v>
      </c>
      <c r="J1989">
        <v>30.95</v>
      </c>
      <c r="K1989" t="str">
        <f t="shared" si="93"/>
        <v>Obesity</v>
      </c>
      <c r="L1989">
        <v>5.16</v>
      </c>
      <c r="M1989" t="str">
        <f t="shared" si="94"/>
        <v>Normal</v>
      </c>
      <c r="N1989" t="str">
        <f>PROPER('Medical Examinations'!D1987)</f>
        <v>No</v>
      </c>
      <c r="O1989" t="s">
        <v>2380</v>
      </c>
      <c r="P1989" t="s">
        <v>2383</v>
      </c>
      <c r="Q1989">
        <v>1</v>
      </c>
      <c r="R1989" t="str">
        <f>PROPER('Answer Data Cleaning'!AA1989)</f>
        <v>No</v>
      </c>
      <c r="T1989" t="s">
        <v>2018</v>
      </c>
      <c r="U1989" s="24" t="str">
        <f>TEXT(_xlfn.CONCAT('Answer Data Cleaning'!M1989,"-",'Answer Data Cleaning'!L1989,"-",'Answer Data Cleaning'!K1989),"DD-MMM-YYYY")</f>
        <v>02-Dec-1977</v>
      </c>
      <c r="V1989">
        <f t="shared" ref="V1989:V2052" si="95">DATEDIF(U1989,"08-jun-2023","y")</f>
        <v>45</v>
      </c>
      <c r="W1989">
        <v>1</v>
      </c>
      <c r="X1989" s="22">
        <v>28340.19</v>
      </c>
      <c r="Y1989" t="s">
        <v>16</v>
      </c>
      <c r="Z1989" t="s">
        <v>11</v>
      </c>
      <c r="AA1989" t="s">
        <v>23</v>
      </c>
    </row>
    <row r="1990" spans="2:27" ht="15.5" x14ac:dyDescent="0.35">
      <c r="B1990" s="1" t="s">
        <v>381</v>
      </c>
      <c r="C1990" s="1" t="s">
        <v>4371</v>
      </c>
      <c r="D1990" t="s">
        <v>5612</v>
      </c>
      <c r="E1990" t="s">
        <v>5366</v>
      </c>
      <c r="F1990" t="s">
        <v>7873</v>
      </c>
      <c r="I1990" t="s">
        <v>381</v>
      </c>
      <c r="J1990">
        <v>30.54</v>
      </c>
      <c r="K1990" t="str">
        <f t="shared" si="93"/>
        <v>Obesity</v>
      </c>
      <c r="L1990">
        <v>5</v>
      </c>
      <c r="M1990" t="str">
        <f t="shared" si="94"/>
        <v>Normal</v>
      </c>
      <c r="N1990" t="str">
        <f>PROPER('Medical Examinations'!D1988)</f>
        <v>No</v>
      </c>
      <c r="O1990" t="s">
        <v>2380</v>
      </c>
      <c r="P1990" t="s">
        <v>2383</v>
      </c>
      <c r="Q1990">
        <v>1</v>
      </c>
      <c r="R1990" t="str">
        <f>PROPER('Answer Data Cleaning'!AA1990)</f>
        <v>No</v>
      </c>
      <c r="T1990" t="s">
        <v>2019</v>
      </c>
      <c r="U1990" s="24" t="str">
        <f>TEXT(_xlfn.CONCAT('Answer Data Cleaning'!M1990,"-",'Answer Data Cleaning'!L1990,"-",'Answer Data Cleaning'!K1990),"DD-MMM-YYYY")</f>
        <v>16-Sep-1974</v>
      </c>
      <c r="V1990">
        <f t="shared" si="95"/>
        <v>48</v>
      </c>
      <c r="W1990">
        <v>1</v>
      </c>
      <c r="X1990" s="22">
        <v>28468.92</v>
      </c>
      <c r="Y1990" t="s">
        <v>16</v>
      </c>
      <c r="Z1990" t="s">
        <v>16</v>
      </c>
      <c r="AA1990" t="s">
        <v>23</v>
      </c>
    </row>
    <row r="1991" spans="2:27" ht="15.5" x14ac:dyDescent="0.35">
      <c r="B1991" s="1" t="s">
        <v>380</v>
      </c>
      <c r="C1991" s="1" t="s">
        <v>4372</v>
      </c>
      <c r="D1991" t="s">
        <v>4737</v>
      </c>
      <c r="E1991" t="s">
        <v>7875</v>
      </c>
      <c r="F1991" t="s">
        <v>7874</v>
      </c>
      <c r="I1991" t="s">
        <v>380</v>
      </c>
      <c r="J1991">
        <v>33.914999999999999</v>
      </c>
      <c r="K1991" t="str">
        <f t="shared" si="93"/>
        <v>Obesity</v>
      </c>
      <c r="L1991">
        <v>5.84</v>
      </c>
      <c r="M1991" t="str">
        <f t="shared" si="94"/>
        <v>Prediabetes</v>
      </c>
      <c r="N1991" t="str">
        <f>PROPER('Medical Examinations'!D1989)</f>
        <v>Yes</v>
      </c>
      <c r="O1991" t="s">
        <v>2380</v>
      </c>
      <c r="P1991" t="s">
        <v>2380</v>
      </c>
      <c r="Q1991" s="20">
        <v>0</v>
      </c>
      <c r="R1991" t="str">
        <f>PROPER('Answer Data Cleaning'!AA1991)</f>
        <v>No</v>
      </c>
      <c r="T1991" t="s">
        <v>2020</v>
      </c>
      <c r="U1991" s="24" t="str">
        <f>TEXT(_xlfn.CONCAT('Answer Data Cleaning'!M1991,"-",'Answer Data Cleaning'!L1991,"-",'Answer Data Cleaning'!K1991),"DD-MMM-YYYY")</f>
        <v>11-Dec-1982</v>
      </c>
      <c r="V1991">
        <f t="shared" si="95"/>
        <v>40</v>
      </c>
      <c r="W1991">
        <v>1</v>
      </c>
      <c r="X1991" s="22">
        <v>28476.73</v>
      </c>
      <c r="Y1991" t="s">
        <v>16</v>
      </c>
      <c r="Z1991" t="s">
        <v>11</v>
      </c>
      <c r="AA1991" t="s">
        <v>23</v>
      </c>
    </row>
    <row r="1992" spans="2:27" ht="15.5" x14ac:dyDescent="0.35">
      <c r="B1992" s="1" t="s">
        <v>379</v>
      </c>
      <c r="C1992" s="1" t="s">
        <v>4373</v>
      </c>
      <c r="D1992" t="s">
        <v>4734</v>
      </c>
      <c r="E1992" t="s">
        <v>4896</v>
      </c>
      <c r="F1992" t="s">
        <v>7876</v>
      </c>
      <c r="I1992" t="s">
        <v>379</v>
      </c>
      <c r="J1992">
        <v>33.31</v>
      </c>
      <c r="K1992" t="str">
        <f t="shared" si="93"/>
        <v>Obesity</v>
      </c>
      <c r="L1992">
        <v>4.1900000000000004</v>
      </c>
      <c r="M1992" t="str">
        <f t="shared" si="94"/>
        <v>Normal</v>
      </c>
      <c r="N1992" t="str">
        <f>PROPER('Medical Examinations'!D1990)</f>
        <v>No</v>
      </c>
      <c r="O1992" t="s">
        <v>2380</v>
      </c>
      <c r="P1992" t="s">
        <v>2383</v>
      </c>
      <c r="Q1992">
        <v>1</v>
      </c>
      <c r="R1992" t="str">
        <f>PROPER('Answer Data Cleaning'!AA1992)</f>
        <v>No</v>
      </c>
      <c r="T1992" t="s">
        <v>2021</v>
      </c>
      <c r="U1992" s="24" t="str">
        <f>TEXT(_xlfn.CONCAT('Answer Data Cleaning'!M1992,"-",'Answer Data Cleaning'!L1992,"-",'Answer Data Cleaning'!K1992),"DD-MMM-YYYY")</f>
        <v>27-Sep-1985</v>
      </c>
      <c r="V1992">
        <f t="shared" si="95"/>
        <v>37</v>
      </c>
      <c r="W1992">
        <v>3</v>
      </c>
      <c r="X1992" s="22">
        <v>28542.86</v>
      </c>
      <c r="Y1992" t="s">
        <v>16</v>
      </c>
      <c r="Z1992" t="s">
        <v>12</v>
      </c>
      <c r="AA1992" t="s">
        <v>42</v>
      </c>
    </row>
    <row r="1993" spans="2:27" ht="15.5" x14ac:dyDescent="0.35">
      <c r="B1993" s="1" t="s">
        <v>378</v>
      </c>
      <c r="C1993" s="1" t="s">
        <v>4374</v>
      </c>
      <c r="D1993" t="s">
        <v>4737</v>
      </c>
      <c r="E1993" t="s">
        <v>7878</v>
      </c>
      <c r="F1993" t="s">
        <v>7877</v>
      </c>
      <c r="I1993" t="s">
        <v>378</v>
      </c>
      <c r="J1993">
        <v>25.745000000000001</v>
      </c>
      <c r="K1993" t="str">
        <f t="shared" si="93"/>
        <v>Overweight</v>
      </c>
      <c r="L1993">
        <v>4.62</v>
      </c>
      <c r="M1993" t="str">
        <f t="shared" si="94"/>
        <v>Normal</v>
      </c>
      <c r="N1993" t="str">
        <f>PROPER('Medical Examinations'!D1991)</f>
        <v>Yes</v>
      </c>
      <c r="O1993" t="s">
        <v>2380</v>
      </c>
      <c r="P1993" t="s">
        <v>2380</v>
      </c>
      <c r="Q1993" s="20">
        <v>0</v>
      </c>
      <c r="R1993" t="str">
        <f>PROPER('Answer Data Cleaning'!AA1993)</f>
        <v>No</v>
      </c>
      <c r="T1993" t="s">
        <v>2022</v>
      </c>
      <c r="U1993" s="24" t="str">
        <f>TEXT(_xlfn.CONCAT('Answer Data Cleaning'!M1993,"-",'Answer Data Cleaning'!L1993,"-",'Answer Data Cleaning'!K1993),"DD-MMM-YYYY")</f>
        <v>05-Dec-1990</v>
      </c>
      <c r="V1993">
        <f t="shared" si="95"/>
        <v>32</v>
      </c>
      <c r="W1993">
        <v>3</v>
      </c>
      <c r="X1993" s="22">
        <v>28716.14</v>
      </c>
      <c r="Y1993" t="s">
        <v>16</v>
      </c>
      <c r="Z1993" t="s">
        <v>12</v>
      </c>
      <c r="AA1993" t="s">
        <v>42</v>
      </c>
    </row>
    <row r="1994" spans="2:27" ht="15.5" x14ac:dyDescent="0.35">
      <c r="B1994" s="1" t="s">
        <v>377</v>
      </c>
      <c r="C1994" s="1" t="s">
        <v>4375</v>
      </c>
      <c r="D1994" t="s">
        <v>4737</v>
      </c>
      <c r="E1994" t="s">
        <v>5909</v>
      </c>
      <c r="F1994" t="s">
        <v>7879</v>
      </c>
      <c r="I1994" t="s">
        <v>377</v>
      </c>
      <c r="J1994">
        <v>37.1</v>
      </c>
      <c r="K1994" t="str">
        <f t="shared" si="93"/>
        <v>Obesity</v>
      </c>
      <c r="L1994">
        <v>6.24</v>
      </c>
      <c r="M1994" t="str">
        <f t="shared" si="94"/>
        <v>Prediabetes</v>
      </c>
      <c r="N1994" t="str">
        <f>PROPER('Medical Examinations'!D1992)</f>
        <v>No</v>
      </c>
      <c r="O1994" t="s">
        <v>2380</v>
      </c>
      <c r="P1994" t="s">
        <v>2380</v>
      </c>
      <c r="Q1994" s="20">
        <v>0</v>
      </c>
      <c r="R1994" t="str">
        <f>PROPER('Answer Data Cleaning'!AA1994)</f>
        <v>No</v>
      </c>
      <c r="T1994" t="s">
        <v>2023</v>
      </c>
      <c r="U1994" s="24" t="str">
        <f>TEXT(_xlfn.CONCAT('Answer Data Cleaning'!M1994,"-",'Answer Data Cleaning'!L1994,"-",'Answer Data Cleaning'!K1994),"DD-MMM-YYYY")</f>
        <v>03-Aug-1961</v>
      </c>
      <c r="V1994">
        <f t="shared" si="95"/>
        <v>61</v>
      </c>
      <c r="W1994">
        <v>1</v>
      </c>
      <c r="X1994" s="22">
        <v>28868.66</v>
      </c>
      <c r="Y1994" t="s">
        <v>16</v>
      </c>
      <c r="Z1994" t="s">
        <v>11</v>
      </c>
      <c r="AA1994" t="s">
        <v>23</v>
      </c>
    </row>
    <row r="1995" spans="2:27" ht="15.5" x14ac:dyDescent="0.35">
      <c r="B1995" s="1" t="s">
        <v>376</v>
      </c>
      <c r="C1995" s="1" t="s">
        <v>4376</v>
      </c>
      <c r="D1995" t="s">
        <v>4737</v>
      </c>
      <c r="E1995" t="s">
        <v>7881</v>
      </c>
      <c r="F1995" t="s">
        <v>7880</v>
      </c>
      <c r="I1995" t="s">
        <v>376</v>
      </c>
      <c r="J1995">
        <v>35.435000000000002</v>
      </c>
      <c r="K1995" t="str">
        <f t="shared" si="93"/>
        <v>Obesity</v>
      </c>
      <c r="L1995">
        <v>5.81</v>
      </c>
      <c r="M1995" t="str">
        <f t="shared" si="94"/>
        <v>Prediabetes</v>
      </c>
      <c r="N1995" t="str">
        <f>PROPER('Medical Examinations'!D1993)</f>
        <v>No</v>
      </c>
      <c r="O1995" t="s">
        <v>2380</v>
      </c>
      <c r="P1995" t="s">
        <v>2380</v>
      </c>
      <c r="Q1995" s="20">
        <v>0</v>
      </c>
      <c r="R1995" t="str">
        <f>PROPER('Answer Data Cleaning'!AA1995)</f>
        <v>No</v>
      </c>
      <c r="T1995" t="s">
        <v>2024</v>
      </c>
      <c r="U1995" s="24" t="str">
        <f>TEXT(_xlfn.CONCAT('Answer Data Cleaning'!M1995,"-",'Answer Data Cleaning'!L1995,"-",'Answer Data Cleaning'!K1995),"DD-MMM-YYYY")</f>
        <v>25-Jul-1962</v>
      </c>
      <c r="V1995">
        <f t="shared" si="95"/>
        <v>60</v>
      </c>
      <c r="W1995">
        <v>0</v>
      </c>
      <c r="X1995" s="22">
        <v>28923.14</v>
      </c>
      <c r="Y1995" t="s">
        <v>16</v>
      </c>
      <c r="Z1995" t="s">
        <v>16</v>
      </c>
      <c r="AA1995" t="s">
        <v>23</v>
      </c>
    </row>
    <row r="1996" spans="2:27" ht="15.5" x14ac:dyDescent="0.35">
      <c r="B1996" s="1" t="s">
        <v>375</v>
      </c>
      <c r="C1996" s="1" t="s">
        <v>4377</v>
      </c>
      <c r="D1996" t="s">
        <v>4737</v>
      </c>
      <c r="E1996" t="s">
        <v>7883</v>
      </c>
      <c r="F1996" t="s">
        <v>7882</v>
      </c>
      <c r="I1996" t="s">
        <v>375</v>
      </c>
      <c r="J1996">
        <v>20.399999999999999</v>
      </c>
      <c r="K1996" t="str">
        <f t="shared" si="93"/>
        <v>Normal Weight</v>
      </c>
      <c r="L1996">
        <v>4.83</v>
      </c>
      <c r="M1996" t="str">
        <f t="shared" si="94"/>
        <v>Normal</v>
      </c>
      <c r="N1996" t="str">
        <f>PROPER('Medical Examinations'!D1994)</f>
        <v>No</v>
      </c>
      <c r="O1996" t="s">
        <v>2380</v>
      </c>
      <c r="P1996" t="s">
        <v>2380</v>
      </c>
      <c r="Q1996" s="20">
        <v>0</v>
      </c>
      <c r="R1996" t="str">
        <f>PROPER('Answer Data Cleaning'!AA1996)</f>
        <v>No</v>
      </c>
      <c r="T1996" t="s">
        <v>2025</v>
      </c>
      <c r="U1996" s="24" t="str">
        <f>TEXT(_xlfn.CONCAT('Answer Data Cleaning'!M1996,"-",'Answer Data Cleaning'!L1996,"-",'Answer Data Cleaning'!K1996),"DD-MMM-YYYY")</f>
        <v>05-Dec-1959</v>
      </c>
      <c r="V1996">
        <f t="shared" si="95"/>
        <v>63</v>
      </c>
      <c r="W1996">
        <v>0</v>
      </c>
      <c r="X1996" s="22">
        <v>28950.47</v>
      </c>
      <c r="Y1996" t="s">
        <v>16</v>
      </c>
      <c r="Z1996" t="s">
        <v>16</v>
      </c>
      <c r="AA1996" t="s">
        <v>23</v>
      </c>
    </row>
    <row r="1997" spans="2:27" ht="15.5" x14ac:dyDescent="0.35">
      <c r="B1997" s="1" t="s">
        <v>374</v>
      </c>
      <c r="C1997" s="1" t="s">
        <v>4378</v>
      </c>
      <c r="D1997" t="s">
        <v>4734</v>
      </c>
      <c r="E1997" t="s">
        <v>7236</v>
      </c>
      <c r="F1997" t="s">
        <v>7884</v>
      </c>
      <c r="I1997" t="s">
        <v>374</v>
      </c>
      <c r="J1997">
        <v>42.13</v>
      </c>
      <c r="K1997" t="str">
        <f t="shared" si="93"/>
        <v>Obesity</v>
      </c>
      <c r="L1997">
        <v>5.72</v>
      </c>
      <c r="M1997" t="str">
        <f t="shared" si="94"/>
        <v>Prediabetes</v>
      </c>
      <c r="N1997" t="str">
        <f>PROPER('Medical Examinations'!D1995)</f>
        <v>Yes</v>
      </c>
      <c r="O1997" t="s">
        <v>2380</v>
      </c>
      <c r="P1997" t="s">
        <v>2383</v>
      </c>
      <c r="Q1997">
        <v>1</v>
      </c>
      <c r="R1997" t="str">
        <f>PROPER('Answer Data Cleaning'!AA1997)</f>
        <v>No</v>
      </c>
      <c r="T1997" t="s">
        <v>2026</v>
      </c>
      <c r="U1997" s="24" t="str">
        <f>TEXT(_xlfn.CONCAT('Answer Data Cleaning'!M1997,"-",'Answer Data Cleaning'!L1997,"-",'Answer Data Cleaning'!K1997),"DD-MMM-YYYY")</f>
        <v>01-Sep-2003</v>
      </c>
      <c r="V1997">
        <f t="shared" si="95"/>
        <v>19</v>
      </c>
      <c r="W1997">
        <v>0</v>
      </c>
      <c r="X1997" s="22">
        <v>28998.68</v>
      </c>
      <c r="Y1997" t="s">
        <v>16</v>
      </c>
      <c r="Z1997" t="s">
        <v>12</v>
      </c>
      <c r="AA1997" t="s">
        <v>42</v>
      </c>
    </row>
    <row r="1998" spans="2:27" ht="15.5" x14ac:dyDescent="0.35">
      <c r="B1998" s="1" t="s">
        <v>373</v>
      </c>
      <c r="C1998" s="1" t="s">
        <v>4379</v>
      </c>
      <c r="D1998" t="s">
        <v>4734</v>
      </c>
      <c r="E1998" t="s">
        <v>7886</v>
      </c>
      <c r="F1998" t="s">
        <v>7885</v>
      </c>
      <c r="I1998" t="s">
        <v>373</v>
      </c>
      <c r="J1998">
        <v>33.99</v>
      </c>
      <c r="K1998" t="str">
        <f t="shared" si="93"/>
        <v>Obesity</v>
      </c>
      <c r="L1998">
        <v>4.83</v>
      </c>
      <c r="M1998" t="str">
        <f t="shared" si="94"/>
        <v>Normal</v>
      </c>
      <c r="N1998" t="str">
        <f>PROPER('Medical Examinations'!D1996)</f>
        <v>Yes</v>
      </c>
      <c r="O1998" t="s">
        <v>2380</v>
      </c>
      <c r="P1998" t="s">
        <v>2383</v>
      </c>
      <c r="Q1998">
        <v>1</v>
      </c>
      <c r="R1998" t="str">
        <f>PROPER('Answer Data Cleaning'!AA1998)</f>
        <v>No</v>
      </c>
      <c r="T1998" t="s">
        <v>2027</v>
      </c>
      <c r="U1998" s="24" t="str">
        <f>TEXT(_xlfn.CONCAT('Answer Data Cleaning'!M1998,"-",'Answer Data Cleaning'!L1998,"-",'Answer Data Cleaning'!K1998),"DD-MMM-YYYY")</f>
        <v>07-Jul-1992</v>
      </c>
      <c r="V1998">
        <f t="shared" si="95"/>
        <v>30</v>
      </c>
      <c r="W1998">
        <v>0</v>
      </c>
      <c r="X1998" s="22">
        <v>29007.82</v>
      </c>
      <c r="Y1998" t="s">
        <v>16</v>
      </c>
      <c r="Z1998" t="s">
        <v>12</v>
      </c>
      <c r="AA1998" t="s">
        <v>42</v>
      </c>
    </row>
    <row r="1999" spans="2:27" ht="15.5" x14ac:dyDescent="0.35">
      <c r="B1999" s="1" t="s">
        <v>372</v>
      </c>
      <c r="C1999" s="1" t="s">
        <v>4380</v>
      </c>
      <c r="D1999" t="s">
        <v>4734</v>
      </c>
      <c r="E1999" t="s">
        <v>7887</v>
      </c>
      <c r="F1999" t="s">
        <v>5439</v>
      </c>
      <c r="I1999" t="s">
        <v>372</v>
      </c>
      <c r="J1999">
        <v>28.594999999999999</v>
      </c>
      <c r="K1999" t="str">
        <f t="shared" si="93"/>
        <v>Overweight</v>
      </c>
      <c r="L1999">
        <v>4.1399999999999997</v>
      </c>
      <c r="M1999" t="str">
        <f t="shared" si="94"/>
        <v>Normal</v>
      </c>
      <c r="N1999" t="str">
        <f>PROPER('Medical Examinations'!D1997)</f>
        <v>Yes</v>
      </c>
      <c r="O1999" t="s">
        <v>2380</v>
      </c>
      <c r="P1999" t="s">
        <v>2383</v>
      </c>
      <c r="Q1999">
        <v>1</v>
      </c>
      <c r="R1999" t="str">
        <f>PROPER('Answer Data Cleaning'!AA1999)</f>
        <v>No</v>
      </c>
      <c r="T1999" t="s">
        <v>2028</v>
      </c>
      <c r="U1999" s="24" t="str">
        <f>TEXT(_xlfn.CONCAT('Answer Data Cleaning'!M1999,"-",'Answer Data Cleaning'!L1999,"-",'Answer Data Cleaning'!K1999),"DD-MMM-YYYY")</f>
        <v>14-Jul-1980</v>
      </c>
      <c r="V1999">
        <f t="shared" si="95"/>
        <v>42</v>
      </c>
      <c r="W1999">
        <v>2</v>
      </c>
      <c r="X1999" s="22">
        <v>29114.21</v>
      </c>
      <c r="Y1999" t="s">
        <v>16</v>
      </c>
      <c r="Z1999" t="s">
        <v>12</v>
      </c>
      <c r="AA1999" t="s">
        <v>42</v>
      </c>
    </row>
    <row r="2000" spans="2:27" ht="15.5" x14ac:dyDescent="0.35">
      <c r="B2000" s="1" t="s">
        <v>371</v>
      </c>
      <c r="C2000" s="1" t="s">
        <v>4381</v>
      </c>
      <c r="D2000" t="s">
        <v>4734</v>
      </c>
      <c r="E2000" t="s">
        <v>5213</v>
      </c>
      <c r="F2000" t="s">
        <v>4919</v>
      </c>
      <c r="I2000" t="s">
        <v>371</v>
      </c>
      <c r="J2000">
        <v>20.8</v>
      </c>
      <c r="K2000" t="str">
        <f t="shared" si="93"/>
        <v>Normal Weight</v>
      </c>
      <c r="L2000">
        <v>4.07</v>
      </c>
      <c r="M2000" t="str">
        <f t="shared" si="94"/>
        <v>Normal</v>
      </c>
      <c r="N2000" t="str">
        <f>PROPER('Medical Examinations'!D1998)</f>
        <v>Yes</v>
      </c>
      <c r="O2000" t="s">
        <v>2380</v>
      </c>
      <c r="P2000" t="s">
        <v>2383</v>
      </c>
      <c r="Q2000">
        <v>1</v>
      </c>
      <c r="R2000" t="str">
        <f>PROPER('Answer Data Cleaning'!AA2000)</f>
        <v>No</v>
      </c>
      <c r="T2000" t="s">
        <v>2029</v>
      </c>
      <c r="U2000" s="24" t="str">
        <f>TEXT(_xlfn.CONCAT('Answer Data Cleaning'!M2000,"-",'Answer Data Cleaning'!L2000,"-",'Answer Data Cleaning'!K2000),"DD-MMM-YYYY")</f>
        <v>29-Nov-1978</v>
      </c>
      <c r="V2000">
        <f t="shared" si="95"/>
        <v>44</v>
      </c>
      <c r="W2000">
        <v>2</v>
      </c>
      <c r="X2000" s="22">
        <v>29114.77</v>
      </c>
      <c r="Y2000" t="s">
        <v>16</v>
      </c>
      <c r="Z2000" t="s">
        <v>16</v>
      </c>
      <c r="AA2000" t="s">
        <v>42</v>
      </c>
    </row>
    <row r="2001" spans="2:27" ht="15.5" x14ac:dyDescent="0.35">
      <c r="B2001" s="1" t="s">
        <v>370</v>
      </c>
      <c r="C2001" s="1" t="s">
        <v>4382</v>
      </c>
      <c r="D2001" t="s">
        <v>4734</v>
      </c>
      <c r="E2001" t="s">
        <v>7889</v>
      </c>
      <c r="F2001" t="s">
        <v>7888</v>
      </c>
      <c r="I2001" t="s">
        <v>370</v>
      </c>
      <c r="J2001">
        <v>23.465</v>
      </c>
      <c r="K2001" t="str">
        <f t="shared" si="93"/>
        <v>Normal Weight</v>
      </c>
      <c r="L2001">
        <v>6.26</v>
      </c>
      <c r="M2001" t="str">
        <f t="shared" si="94"/>
        <v>Prediabetes</v>
      </c>
      <c r="N2001" t="str">
        <f>PROPER('Medical Examinations'!D1999)</f>
        <v>Yes</v>
      </c>
      <c r="O2001" t="s">
        <v>2380</v>
      </c>
      <c r="P2001" t="s">
        <v>2383</v>
      </c>
      <c r="Q2001">
        <v>1</v>
      </c>
      <c r="R2001" t="str">
        <f>PROPER('Answer Data Cleaning'!AA2001)</f>
        <v>No</v>
      </c>
      <c r="T2001" t="s">
        <v>2030</v>
      </c>
      <c r="U2001" s="24" t="str">
        <f>TEXT(_xlfn.CONCAT('Answer Data Cleaning'!M2001,"-",'Answer Data Cleaning'!L2001,"-",'Answer Data Cleaning'!K2001),"DD-MMM-YYYY")</f>
        <v>24-Dec-1961</v>
      </c>
      <c r="V2001">
        <f t="shared" si="95"/>
        <v>61</v>
      </c>
      <c r="W2001">
        <v>0</v>
      </c>
      <c r="X2001" s="22">
        <v>29141.360000000001</v>
      </c>
      <c r="Y2001" t="s">
        <v>16</v>
      </c>
      <c r="Z2001" t="s">
        <v>12</v>
      </c>
      <c r="AA2001" t="s">
        <v>23</v>
      </c>
    </row>
    <row r="2002" spans="2:27" ht="15.5" x14ac:dyDescent="0.35">
      <c r="B2002" s="1" t="s">
        <v>369</v>
      </c>
      <c r="C2002" s="1" t="s">
        <v>4383</v>
      </c>
      <c r="D2002" t="s">
        <v>4734</v>
      </c>
      <c r="E2002" t="s">
        <v>5571</v>
      </c>
      <c r="F2002" t="s">
        <v>5283</v>
      </c>
      <c r="I2002" t="s">
        <v>369</v>
      </c>
      <c r="J2002">
        <v>40.185000000000002</v>
      </c>
      <c r="K2002" t="str">
        <f t="shared" si="93"/>
        <v>Obesity</v>
      </c>
      <c r="L2002">
        <v>5.88</v>
      </c>
      <c r="M2002" t="str">
        <f t="shared" si="94"/>
        <v>Prediabetes</v>
      </c>
      <c r="N2002" t="str">
        <f>PROPER('Medical Examinations'!D2000)</f>
        <v>Yes</v>
      </c>
      <c r="O2002" t="s">
        <v>2380</v>
      </c>
      <c r="P2002" t="s">
        <v>2380</v>
      </c>
      <c r="Q2002" s="20">
        <v>0</v>
      </c>
      <c r="R2002" t="str">
        <f>PROPER('Answer Data Cleaning'!AA2002)</f>
        <v>No</v>
      </c>
      <c r="T2002" t="s">
        <v>2031</v>
      </c>
      <c r="U2002" s="24" t="str">
        <f>TEXT(_xlfn.CONCAT('Answer Data Cleaning'!M2002,"-",'Answer Data Cleaning'!L2002,"-",'Answer Data Cleaning'!K2002),"DD-MMM-YYYY")</f>
        <v>08-Nov-1976</v>
      </c>
      <c r="V2002">
        <f t="shared" si="95"/>
        <v>46</v>
      </c>
      <c r="W2002">
        <v>2</v>
      </c>
      <c r="X2002" s="22">
        <v>29160.39</v>
      </c>
      <c r="Y2002" t="s">
        <v>16</v>
      </c>
      <c r="Z2002" t="s">
        <v>11</v>
      </c>
      <c r="AA2002" t="s">
        <v>42</v>
      </c>
    </row>
    <row r="2003" spans="2:27" ht="15.5" x14ac:dyDescent="0.35">
      <c r="B2003" s="1" t="s">
        <v>368</v>
      </c>
      <c r="C2003" s="1" t="s">
        <v>4384</v>
      </c>
      <c r="D2003" t="s">
        <v>4734</v>
      </c>
      <c r="E2003" t="s">
        <v>7891</v>
      </c>
      <c r="F2003" t="s">
        <v>7890</v>
      </c>
      <c r="I2003" t="s">
        <v>368</v>
      </c>
      <c r="J2003">
        <v>21.89</v>
      </c>
      <c r="K2003" t="str">
        <f t="shared" si="93"/>
        <v>Normal Weight</v>
      </c>
      <c r="L2003">
        <v>5.72</v>
      </c>
      <c r="M2003" t="str">
        <f t="shared" si="94"/>
        <v>Prediabetes</v>
      </c>
      <c r="N2003" t="str">
        <f>PROPER('Medical Examinations'!D2001)</f>
        <v>Yes</v>
      </c>
      <c r="O2003" t="s">
        <v>2380</v>
      </c>
      <c r="P2003" t="s">
        <v>2380</v>
      </c>
      <c r="Q2003" s="20">
        <v>0</v>
      </c>
      <c r="R2003" t="str">
        <f>PROPER('Answer Data Cleaning'!AA2003)</f>
        <v>No</v>
      </c>
      <c r="T2003" t="s">
        <v>2032</v>
      </c>
      <c r="U2003" s="24" t="str">
        <f>TEXT(_xlfn.CONCAT('Answer Data Cleaning'!M2003,"-",'Answer Data Cleaning'!L2003,"-",'Answer Data Cleaning'!K2003),"DD-MMM-YYYY")</f>
        <v>09-Jul-1969</v>
      </c>
      <c r="V2003">
        <f t="shared" si="95"/>
        <v>53</v>
      </c>
      <c r="W2003">
        <v>2</v>
      </c>
      <c r="X2003" s="22">
        <v>29186.48</v>
      </c>
      <c r="Y2003" t="s">
        <v>16</v>
      </c>
      <c r="Z2003" t="s">
        <v>12</v>
      </c>
      <c r="AA2003" t="s">
        <v>247</v>
      </c>
    </row>
    <row r="2004" spans="2:27" ht="15.5" x14ac:dyDescent="0.35">
      <c r="B2004" s="1" t="s">
        <v>367</v>
      </c>
      <c r="C2004" s="1" t="s">
        <v>4385</v>
      </c>
      <c r="D2004" t="s">
        <v>4737</v>
      </c>
      <c r="E2004" t="s">
        <v>7893</v>
      </c>
      <c r="F2004" t="s">
        <v>7892</v>
      </c>
      <c r="I2004" t="s">
        <v>367</v>
      </c>
      <c r="J2004">
        <v>29.34</v>
      </c>
      <c r="K2004" t="str">
        <f t="shared" si="93"/>
        <v>Overweight</v>
      </c>
      <c r="L2004">
        <v>6.09</v>
      </c>
      <c r="M2004" t="str">
        <f t="shared" si="94"/>
        <v>Prediabetes</v>
      </c>
      <c r="N2004" t="str">
        <f>PROPER('Medical Examinations'!D2002)</f>
        <v>Yes</v>
      </c>
      <c r="O2004" t="s">
        <v>2382</v>
      </c>
      <c r="P2004" t="s">
        <v>2380</v>
      </c>
      <c r="Q2004">
        <v>2</v>
      </c>
      <c r="R2004" t="str">
        <f>PROPER('Answer Data Cleaning'!AA2004)</f>
        <v>No</v>
      </c>
      <c r="T2004" t="s">
        <v>2033</v>
      </c>
      <c r="U2004" s="24" t="str">
        <f>TEXT(_xlfn.CONCAT('Answer Data Cleaning'!M2004,"-",'Answer Data Cleaning'!L2004,"-",'Answer Data Cleaning'!K2004),"DD-MMM-YYYY")</f>
        <v>21-Jul-1978</v>
      </c>
      <c r="V2004">
        <f t="shared" si="95"/>
        <v>44</v>
      </c>
      <c r="W2004">
        <v>2</v>
      </c>
      <c r="X2004" s="22">
        <v>29227.599999999999</v>
      </c>
      <c r="Y2004" t="s">
        <v>16</v>
      </c>
      <c r="Z2004" t="s">
        <v>12</v>
      </c>
      <c r="AA2004" t="s">
        <v>23</v>
      </c>
    </row>
    <row r="2005" spans="2:27" ht="15.5" x14ac:dyDescent="0.35">
      <c r="B2005" s="1" t="s">
        <v>366</v>
      </c>
      <c r="C2005" s="1" t="s">
        <v>4386</v>
      </c>
      <c r="D2005" t="s">
        <v>4734</v>
      </c>
      <c r="E2005" t="s">
        <v>7895</v>
      </c>
      <c r="F2005" t="s">
        <v>7894</v>
      </c>
      <c r="I2005" t="s">
        <v>366</v>
      </c>
      <c r="J2005">
        <v>22.61</v>
      </c>
      <c r="K2005" t="str">
        <f t="shared" si="93"/>
        <v>Normal Weight</v>
      </c>
      <c r="L2005">
        <v>4.25</v>
      </c>
      <c r="M2005" t="str">
        <f t="shared" si="94"/>
        <v>Normal</v>
      </c>
      <c r="N2005" t="str">
        <f>PROPER('Medical Examinations'!D2003)</f>
        <v>Yes</v>
      </c>
      <c r="O2005" t="s">
        <v>2380</v>
      </c>
      <c r="P2005" t="s">
        <v>2380</v>
      </c>
      <c r="Q2005" s="20">
        <v>0</v>
      </c>
      <c r="R2005" t="str">
        <f>PROPER('Answer Data Cleaning'!AA2005)</f>
        <v>No</v>
      </c>
      <c r="T2005" t="s">
        <v>2034</v>
      </c>
      <c r="U2005" s="24" t="str">
        <f>TEXT(_xlfn.CONCAT('Answer Data Cleaning'!M2005,"-",'Answer Data Cleaning'!L2005,"-",'Answer Data Cleaning'!K2005),"DD-MMM-YYYY")</f>
        <v>05-Jun-1958</v>
      </c>
      <c r="V2005">
        <f t="shared" si="95"/>
        <v>65</v>
      </c>
      <c r="W2005">
        <v>0</v>
      </c>
      <c r="X2005" s="22">
        <v>29330.98</v>
      </c>
      <c r="Y2005" t="s">
        <v>16</v>
      </c>
      <c r="Z2005" t="s">
        <v>11</v>
      </c>
      <c r="AA2005" t="s">
        <v>23</v>
      </c>
    </row>
    <row r="2006" spans="2:27" ht="15.5" x14ac:dyDescent="0.35">
      <c r="B2006" s="1" t="s">
        <v>365</v>
      </c>
      <c r="C2006" s="1" t="s">
        <v>4387</v>
      </c>
      <c r="D2006" t="s">
        <v>4734</v>
      </c>
      <c r="E2006" t="s">
        <v>5621</v>
      </c>
      <c r="F2006" t="s">
        <v>7896</v>
      </c>
      <c r="I2006" t="s">
        <v>365</v>
      </c>
      <c r="J2006">
        <v>22.23</v>
      </c>
      <c r="K2006" t="str">
        <f t="shared" si="93"/>
        <v>Normal Weight</v>
      </c>
      <c r="L2006">
        <v>6.09</v>
      </c>
      <c r="M2006" t="str">
        <f t="shared" si="94"/>
        <v>Prediabetes</v>
      </c>
      <c r="N2006" t="str">
        <f>PROPER('Medical Examinations'!D2004)</f>
        <v>Yes</v>
      </c>
      <c r="O2006" t="s">
        <v>2380</v>
      </c>
      <c r="P2006" t="s">
        <v>2380</v>
      </c>
      <c r="Q2006" s="20">
        <v>0</v>
      </c>
      <c r="R2006" t="str">
        <f>PROPER('Answer Data Cleaning'!AA2006)</f>
        <v>No</v>
      </c>
      <c r="T2006" t="s">
        <v>2035</v>
      </c>
      <c r="U2006" s="24" t="str">
        <f>TEXT(_xlfn.CONCAT('Answer Data Cleaning'!M2006,"-",'Answer Data Cleaning'!L2006,"-",'Answer Data Cleaning'!K2006),"DD-MMM-YYYY")</f>
        <v>07-Nov-1985</v>
      </c>
      <c r="V2006">
        <f t="shared" si="95"/>
        <v>37</v>
      </c>
      <c r="W2006">
        <v>3</v>
      </c>
      <c r="X2006" s="22">
        <v>29352.560000000001</v>
      </c>
      <c r="Y2006" t="s">
        <v>16</v>
      </c>
      <c r="Z2006" t="s">
        <v>16</v>
      </c>
      <c r="AA2006" t="s">
        <v>42</v>
      </c>
    </row>
    <row r="2007" spans="2:27" ht="15.5" x14ac:dyDescent="0.35">
      <c r="B2007" s="1" t="s">
        <v>364</v>
      </c>
      <c r="C2007" s="1" t="s">
        <v>4388</v>
      </c>
      <c r="D2007" t="s">
        <v>4734</v>
      </c>
      <c r="E2007" t="s">
        <v>7898</v>
      </c>
      <c r="F2007" t="s">
        <v>7897</v>
      </c>
      <c r="I2007" t="s">
        <v>364</v>
      </c>
      <c r="J2007">
        <v>33.4</v>
      </c>
      <c r="K2007" t="str">
        <f t="shared" si="93"/>
        <v>Obesity</v>
      </c>
      <c r="L2007">
        <v>5.51</v>
      </c>
      <c r="M2007" t="str">
        <f t="shared" si="94"/>
        <v>Normal</v>
      </c>
      <c r="N2007" t="str">
        <f>PROPER('Medical Examinations'!D2005)</f>
        <v>No</v>
      </c>
      <c r="O2007" t="s">
        <v>2380</v>
      </c>
      <c r="P2007" t="s">
        <v>2380</v>
      </c>
      <c r="Q2007" s="20">
        <v>0</v>
      </c>
      <c r="R2007" t="str">
        <f>PROPER('Answer Data Cleaning'!AA2007)</f>
        <v>No</v>
      </c>
      <c r="T2007" t="s">
        <v>2036</v>
      </c>
      <c r="U2007" s="24" t="str">
        <f>TEXT(_xlfn.CONCAT('Answer Data Cleaning'!M2007,"-",'Answer Data Cleaning'!L2007,"-",'Answer Data Cleaning'!K2007),"DD-MMM-YYYY")</f>
        <v>16-Jul-1987</v>
      </c>
      <c r="V2007">
        <f t="shared" si="95"/>
        <v>35</v>
      </c>
      <c r="W2007">
        <v>3</v>
      </c>
      <c r="X2007" s="22">
        <v>29443.59</v>
      </c>
      <c r="Y2007" t="s">
        <v>16</v>
      </c>
      <c r="Z2007" t="s">
        <v>16</v>
      </c>
      <c r="AA2007" t="s">
        <v>42</v>
      </c>
    </row>
    <row r="2008" spans="2:27" ht="15.5" x14ac:dyDescent="0.35">
      <c r="B2008" s="1" t="s">
        <v>363</v>
      </c>
      <c r="C2008" s="1" t="s">
        <v>4389</v>
      </c>
      <c r="D2008" t="s">
        <v>4734</v>
      </c>
      <c r="E2008" t="s">
        <v>7899</v>
      </c>
      <c r="F2008" t="s">
        <v>6887</v>
      </c>
      <c r="I2008" t="s">
        <v>363</v>
      </c>
      <c r="J2008">
        <v>33.11</v>
      </c>
      <c r="K2008" t="str">
        <f t="shared" si="93"/>
        <v>Obesity</v>
      </c>
      <c r="L2008">
        <v>5.63</v>
      </c>
      <c r="M2008" t="str">
        <f t="shared" si="94"/>
        <v>Normal</v>
      </c>
      <c r="N2008" t="str">
        <f>PROPER('Medical Examinations'!D2006)</f>
        <v>No</v>
      </c>
      <c r="O2008" t="s">
        <v>2380</v>
      </c>
      <c r="P2008" t="s">
        <v>2380</v>
      </c>
      <c r="Q2008" s="20">
        <v>0</v>
      </c>
      <c r="R2008" t="str">
        <f>PROPER('Answer Data Cleaning'!AA2008)</f>
        <v>No</v>
      </c>
      <c r="T2008" t="s">
        <v>2037</v>
      </c>
      <c r="U2008" s="24" t="str">
        <f>TEXT(_xlfn.CONCAT('Answer Data Cleaning'!M2008,"-",'Answer Data Cleaning'!L2008,"-",'Answer Data Cleaning'!K2008),"DD-MMM-YYYY")</f>
        <v>20-Oct-1959</v>
      </c>
      <c r="V2008">
        <f t="shared" si="95"/>
        <v>63</v>
      </c>
      <c r="W2008">
        <v>0</v>
      </c>
      <c r="X2008" s="22">
        <v>29523.17</v>
      </c>
      <c r="Y2008" t="s">
        <v>16</v>
      </c>
      <c r="Z2008" t="s">
        <v>11</v>
      </c>
      <c r="AA2008" t="s">
        <v>247</v>
      </c>
    </row>
    <row r="2009" spans="2:27" ht="15.5" x14ac:dyDescent="0.35">
      <c r="B2009" s="1" t="s">
        <v>362</v>
      </c>
      <c r="C2009" s="1" t="s">
        <v>4390</v>
      </c>
      <c r="D2009" t="s">
        <v>4734</v>
      </c>
      <c r="E2009" t="s">
        <v>4861</v>
      </c>
      <c r="F2009" t="s">
        <v>7900</v>
      </c>
      <c r="I2009" t="s">
        <v>362</v>
      </c>
      <c r="J2009">
        <v>16.815000000000001</v>
      </c>
      <c r="K2009" t="str">
        <f t="shared" si="93"/>
        <v>Underweight</v>
      </c>
      <c r="L2009">
        <v>5.29</v>
      </c>
      <c r="M2009" t="str">
        <f t="shared" si="94"/>
        <v>Normal</v>
      </c>
      <c r="N2009" t="str">
        <f>PROPER('Medical Examinations'!D2007)</f>
        <v>Yes</v>
      </c>
      <c r="O2009" t="s">
        <v>2380</v>
      </c>
      <c r="P2009" t="s">
        <v>2380</v>
      </c>
      <c r="Q2009" s="20">
        <v>0</v>
      </c>
      <c r="R2009" t="str">
        <f>PROPER('Answer Data Cleaning'!AA2009)</f>
        <v>No</v>
      </c>
      <c r="T2009" t="s">
        <v>2038</v>
      </c>
      <c r="U2009" s="24" t="str">
        <f>TEXT(_xlfn.CONCAT('Answer Data Cleaning'!M2009,"-",'Answer Data Cleaning'!L2009,"-",'Answer Data Cleaning'!K2009),"DD-MMM-YYYY")</f>
        <v>03-Nov-1975</v>
      </c>
      <c r="V2009">
        <f t="shared" si="95"/>
        <v>47</v>
      </c>
      <c r="W2009">
        <v>1</v>
      </c>
      <c r="X2009" s="22">
        <v>29583.8</v>
      </c>
      <c r="Y2009" t="s">
        <v>16</v>
      </c>
      <c r="Z2009" t="s">
        <v>16</v>
      </c>
      <c r="AA2009" t="s">
        <v>42</v>
      </c>
    </row>
    <row r="2010" spans="2:27" ht="15.5" x14ac:dyDescent="0.35">
      <c r="B2010" s="1" t="s">
        <v>361</v>
      </c>
      <c r="C2010" s="1" t="s">
        <v>4391</v>
      </c>
      <c r="D2010" t="s">
        <v>5612</v>
      </c>
      <c r="E2010" t="s">
        <v>7901</v>
      </c>
      <c r="F2010" t="s">
        <v>5484</v>
      </c>
      <c r="I2010" t="s">
        <v>361</v>
      </c>
      <c r="J2010">
        <v>25.61</v>
      </c>
      <c r="K2010" t="str">
        <f t="shared" si="93"/>
        <v>Overweight</v>
      </c>
      <c r="L2010">
        <v>4</v>
      </c>
      <c r="M2010" t="str">
        <f t="shared" si="94"/>
        <v>Normal</v>
      </c>
      <c r="N2010" t="str">
        <f>PROPER('Medical Examinations'!D2008)</f>
        <v>No</v>
      </c>
      <c r="O2010" t="s">
        <v>2380</v>
      </c>
      <c r="P2010" t="s">
        <v>2383</v>
      </c>
      <c r="Q2010">
        <v>1</v>
      </c>
      <c r="R2010" t="str">
        <f>PROPER('Answer Data Cleaning'!AA2010)</f>
        <v>No</v>
      </c>
      <c r="T2010" t="s">
        <v>2039</v>
      </c>
      <c r="U2010" s="24" t="str">
        <f>TEXT(_xlfn.CONCAT('Answer Data Cleaning'!M2010,"-",'Answer Data Cleaning'!L2010,"-",'Answer Data Cleaning'!K2010),"DD-MMM-YYYY")</f>
        <v>27-Jul-1993</v>
      </c>
      <c r="V2010">
        <f t="shared" si="95"/>
        <v>29</v>
      </c>
      <c r="W2010">
        <v>0</v>
      </c>
      <c r="X2010" s="22">
        <v>29622.69</v>
      </c>
      <c r="Y2010" t="s">
        <v>16</v>
      </c>
      <c r="Z2010" t="s">
        <v>16</v>
      </c>
      <c r="AA2010" t="s">
        <v>42</v>
      </c>
    </row>
    <row r="2011" spans="2:27" ht="15.5" x14ac:dyDescent="0.35">
      <c r="B2011" s="1" t="s">
        <v>360</v>
      </c>
      <c r="C2011" s="1" t="s">
        <v>4392</v>
      </c>
      <c r="D2011" t="s">
        <v>4734</v>
      </c>
      <c r="E2011" t="s">
        <v>7903</v>
      </c>
      <c r="F2011" t="s">
        <v>7902</v>
      </c>
      <c r="I2011" t="s">
        <v>360</v>
      </c>
      <c r="J2011">
        <v>25.8</v>
      </c>
      <c r="K2011" t="str">
        <f t="shared" si="93"/>
        <v>Overweight</v>
      </c>
      <c r="L2011">
        <v>5.49</v>
      </c>
      <c r="M2011" t="str">
        <f t="shared" si="94"/>
        <v>Normal</v>
      </c>
      <c r="N2011" t="str">
        <f>PROPER('Medical Examinations'!D2009)</f>
        <v>No</v>
      </c>
      <c r="O2011" t="s">
        <v>2380</v>
      </c>
      <c r="P2011" t="s">
        <v>2380</v>
      </c>
      <c r="Q2011" s="20">
        <v>0</v>
      </c>
      <c r="R2011" t="str">
        <f>PROPER('Answer Data Cleaning'!AA2011)</f>
        <v>No</v>
      </c>
      <c r="T2011" t="s">
        <v>2040</v>
      </c>
      <c r="U2011" s="24" t="str">
        <f>TEXT(_xlfn.CONCAT('Answer Data Cleaning'!M2011,"-",'Answer Data Cleaning'!L2011,"-",'Answer Data Cleaning'!K2011),"DD-MMM-YYYY")</f>
        <v>23-Aug-1973</v>
      </c>
      <c r="V2011">
        <f t="shared" si="95"/>
        <v>49</v>
      </c>
      <c r="W2011">
        <v>0</v>
      </c>
      <c r="X2011" s="22">
        <v>29757.69</v>
      </c>
      <c r="Y2011" t="s">
        <v>16</v>
      </c>
      <c r="Z2011" t="s">
        <v>12</v>
      </c>
      <c r="AA2011" t="s">
        <v>42</v>
      </c>
    </row>
    <row r="2012" spans="2:27" ht="15.5" x14ac:dyDescent="0.35">
      <c r="B2012" s="1" t="s">
        <v>359</v>
      </c>
      <c r="C2012" s="1" t="s">
        <v>4393</v>
      </c>
      <c r="D2012" t="s">
        <v>4737</v>
      </c>
      <c r="E2012" t="s">
        <v>7905</v>
      </c>
      <c r="F2012" t="s">
        <v>7904</v>
      </c>
      <c r="I2012" t="s">
        <v>359</v>
      </c>
      <c r="J2012">
        <v>27.39</v>
      </c>
      <c r="K2012" t="str">
        <f t="shared" si="93"/>
        <v>Overweight</v>
      </c>
      <c r="L2012">
        <v>5.34</v>
      </c>
      <c r="M2012" t="str">
        <f t="shared" si="94"/>
        <v>Normal</v>
      </c>
      <c r="N2012" t="str">
        <f>PROPER('Medical Examinations'!D2010)</f>
        <v>No</v>
      </c>
      <c r="O2012" t="s">
        <v>2380</v>
      </c>
      <c r="P2012" t="s">
        <v>2380</v>
      </c>
      <c r="Q2012" s="20">
        <v>0</v>
      </c>
      <c r="R2012" t="str">
        <f>PROPER('Answer Data Cleaning'!AA2012)</f>
        <v>No</v>
      </c>
      <c r="T2012" t="s">
        <v>2041</v>
      </c>
      <c r="U2012" s="24" t="str">
        <f>TEXT(_xlfn.CONCAT('Answer Data Cleaning'!M2012,"-",'Answer Data Cleaning'!L2012,"-",'Answer Data Cleaning'!K2012),"DD-MMM-YYYY")</f>
        <v>20-Jun-1998</v>
      </c>
      <c r="V2012">
        <f t="shared" si="95"/>
        <v>24</v>
      </c>
      <c r="W2012">
        <v>0</v>
      </c>
      <c r="X2012" s="22">
        <v>29760.6</v>
      </c>
      <c r="Y2012" t="s">
        <v>16</v>
      </c>
      <c r="Z2012" t="s">
        <v>11</v>
      </c>
      <c r="AA2012" t="s">
        <v>42</v>
      </c>
    </row>
    <row r="2013" spans="2:27" ht="15.5" x14ac:dyDescent="0.35">
      <c r="B2013" s="1" t="s">
        <v>358</v>
      </c>
      <c r="C2013" s="1" t="s">
        <v>4394</v>
      </c>
      <c r="D2013" t="s">
        <v>4737</v>
      </c>
      <c r="E2013" t="s">
        <v>5447</v>
      </c>
      <c r="F2013" t="s">
        <v>7906</v>
      </c>
      <c r="I2013" t="s">
        <v>358</v>
      </c>
      <c r="J2013">
        <v>17.03</v>
      </c>
      <c r="K2013" t="str">
        <f t="shared" si="93"/>
        <v>Underweight</v>
      </c>
      <c r="L2013">
        <v>4.12</v>
      </c>
      <c r="M2013" t="str">
        <f t="shared" si="94"/>
        <v>Normal</v>
      </c>
      <c r="N2013" t="str">
        <f>PROPER('Medical Examinations'!D2011)</f>
        <v>No</v>
      </c>
      <c r="O2013" t="s">
        <v>2380</v>
      </c>
      <c r="P2013" t="s">
        <v>2380</v>
      </c>
      <c r="Q2013">
        <v>1</v>
      </c>
      <c r="R2013" t="str">
        <f>PROPER('Answer Data Cleaning'!AA2013)</f>
        <v>No</v>
      </c>
      <c r="T2013" t="s">
        <v>2042</v>
      </c>
      <c r="U2013" s="24" t="str">
        <f>TEXT(_xlfn.CONCAT('Answer Data Cleaning'!M2013,"-",'Answer Data Cleaning'!L2013,"-",'Answer Data Cleaning'!K2013),"DD-MMM-YYYY")</f>
        <v>13-Aug-1981</v>
      </c>
      <c r="V2013">
        <f t="shared" si="95"/>
        <v>41</v>
      </c>
      <c r="W2013">
        <v>1</v>
      </c>
      <c r="X2013" s="22">
        <v>29816.639999999999</v>
      </c>
      <c r="Y2013" t="s">
        <v>16</v>
      </c>
      <c r="Z2013" t="s">
        <v>11</v>
      </c>
      <c r="AA2013" t="s">
        <v>42</v>
      </c>
    </row>
    <row r="2014" spans="2:27" ht="15.5" x14ac:dyDescent="0.35">
      <c r="B2014" s="1" t="s">
        <v>357</v>
      </c>
      <c r="C2014" s="1" t="s">
        <v>4395</v>
      </c>
      <c r="D2014" t="s">
        <v>4737</v>
      </c>
      <c r="E2014" t="s">
        <v>5268</v>
      </c>
      <c r="F2014" t="s">
        <v>7907</v>
      </c>
      <c r="I2014" t="s">
        <v>357</v>
      </c>
      <c r="J2014">
        <v>23.75</v>
      </c>
      <c r="K2014" t="str">
        <f t="shared" si="93"/>
        <v>Normal Weight</v>
      </c>
      <c r="L2014">
        <v>5.49</v>
      </c>
      <c r="M2014" t="str">
        <f t="shared" si="94"/>
        <v>Normal</v>
      </c>
      <c r="N2014" t="str">
        <f>PROPER('Medical Examinations'!D2012)</f>
        <v>Yes</v>
      </c>
      <c r="O2014" t="s">
        <v>2380</v>
      </c>
      <c r="P2014" t="s">
        <v>2380</v>
      </c>
      <c r="Q2014" s="20">
        <v>0</v>
      </c>
      <c r="R2014" t="str">
        <f>PROPER('Answer Data Cleaning'!AA2014)</f>
        <v>No</v>
      </c>
      <c r="T2014" t="s">
        <v>2043</v>
      </c>
      <c r="U2014" s="24" t="str">
        <f>TEXT(_xlfn.CONCAT('Answer Data Cleaning'!M2014,"-",'Answer Data Cleaning'!L2014,"-",'Answer Data Cleaning'!K2014),"DD-MMM-YYYY")</f>
        <v>29-Oct-1982</v>
      </c>
      <c r="V2014">
        <f t="shared" si="95"/>
        <v>40</v>
      </c>
      <c r="W2014">
        <v>3</v>
      </c>
      <c r="X2014" s="22">
        <v>29818.76</v>
      </c>
      <c r="Y2014" t="s">
        <v>16</v>
      </c>
      <c r="Z2014" t="s">
        <v>16</v>
      </c>
      <c r="AA2014" t="s">
        <v>23</v>
      </c>
    </row>
    <row r="2015" spans="2:27" ht="15.5" x14ac:dyDescent="0.35">
      <c r="B2015" s="1" t="s">
        <v>355</v>
      </c>
      <c r="C2015" s="1" t="s">
        <v>4396</v>
      </c>
      <c r="D2015" t="s">
        <v>4737</v>
      </c>
      <c r="E2015" t="s">
        <v>5127</v>
      </c>
      <c r="F2015" t="s">
        <v>7908</v>
      </c>
      <c r="I2015" t="s">
        <v>355</v>
      </c>
      <c r="J2015">
        <v>26.03</v>
      </c>
      <c r="K2015" t="str">
        <f t="shared" si="93"/>
        <v>Overweight</v>
      </c>
      <c r="L2015">
        <v>5.1100000000000003</v>
      </c>
      <c r="M2015" t="str">
        <f t="shared" si="94"/>
        <v>Normal</v>
      </c>
      <c r="N2015" t="str">
        <f>PROPER('Medical Examinations'!D2013)</f>
        <v>Yes</v>
      </c>
      <c r="O2015" t="s">
        <v>2380</v>
      </c>
      <c r="P2015" t="s">
        <v>2380</v>
      </c>
      <c r="Q2015">
        <v>1</v>
      </c>
      <c r="R2015" t="str">
        <f>PROPER('Answer Data Cleaning'!AA2015)</f>
        <v>No</v>
      </c>
      <c r="T2015" t="s">
        <v>2044</v>
      </c>
      <c r="U2015" s="24" t="str">
        <f>TEXT(_xlfn.CONCAT('Answer Data Cleaning'!M2015,"-",'Answer Data Cleaning'!L2015,"-",'Answer Data Cleaning'!K2015),"DD-MMM-YYYY")</f>
        <v>30-Dec-1989</v>
      </c>
      <c r="V2015">
        <f t="shared" si="95"/>
        <v>33</v>
      </c>
      <c r="W2015">
        <v>3</v>
      </c>
      <c r="X2015" s="22">
        <v>29852.48</v>
      </c>
      <c r="Y2015" t="s">
        <v>16</v>
      </c>
      <c r="Z2015" t="s">
        <v>12</v>
      </c>
      <c r="AA2015" t="s">
        <v>42</v>
      </c>
    </row>
    <row r="2016" spans="2:27" ht="15.5" x14ac:dyDescent="0.35">
      <c r="B2016" s="1" t="s">
        <v>354</v>
      </c>
      <c r="C2016" s="1" t="s">
        <v>4397</v>
      </c>
      <c r="D2016" t="s">
        <v>4734</v>
      </c>
      <c r="E2016" t="s">
        <v>7909</v>
      </c>
      <c r="F2016" t="s">
        <v>6480</v>
      </c>
      <c r="I2016" t="s">
        <v>354</v>
      </c>
      <c r="J2016">
        <v>16.079999999999998</v>
      </c>
      <c r="K2016" t="str">
        <f t="shared" si="93"/>
        <v>Underweight</v>
      </c>
      <c r="L2016">
        <v>5.94</v>
      </c>
      <c r="M2016" t="str">
        <f t="shared" si="94"/>
        <v>Prediabetes</v>
      </c>
      <c r="N2016" t="str">
        <f>PROPER('Medical Examinations'!D2014)</f>
        <v>No</v>
      </c>
      <c r="O2016" t="s">
        <v>2380</v>
      </c>
      <c r="P2016" t="s">
        <v>2380</v>
      </c>
      <c r="Q2016" s="20">
        <v>0</v>
      </c>
      <c r="R2016" t="str">
        <f>PROPER('Answer Data Cleaning'!AA2016)</f>
        <v>No</v>
      </c>
      <c r="T2016" t="s">
        <v>2045</v>
      </c>
      <c r="U2016" s="24" t="str">
        <f>TEXT(_xlfn.CONCAT('Answer Data Cleaning'!M2016,"-",'Answer Data Cleaning'!L2016,"-",'Answer Data Cleaning'!K2016),"DD-MMM-YYYY")</f>
        <v>19-Aug-1975</v>
      </c>
      <c r="V2016">
        <f t="shared" si="95"/>
        <v>47</v>
      </c>
      <c r="W2016">
        <v>1</v>
      </c>
      <c r="X2016" s="22">
        <v>29899.25</v>
      </c>
      <c r="Y2016" t="s">
        <v>16</v>
      </c>
      <c r="Z2016" t="s">
        <v>12</v>
      </c>
      <c r="AA2016" t="s">
        <v>42</v>
      </c>
    </row>
    <row r="2017" spans="2:27" ht="15.5" x14ac:dyDescent="0.35">
      <c r="B2017" s="1" t="s">
        <v>353</v>
      </c>
      <c r="C2017" s="1" t="s">
        <v>4398</v>
      </c>
      <c r="D2017" t="s">
        <v>4737</v>
      </c>
      <c r="E2017" t="s">
        <v>7911</v>
      </c>
      <c r="F2017" t="s">
        <v>7910</v>
      </c>
      <c r="I2017" t="s">
        <v>353</v>
      </c>
      <c r="J2017">
        <v>30.875</v>
      </c>
      <c r="K2017" t="str">
        <f t="shared" si="93"/>
        <v>Obesity</v>
      </c>
      <c r="L2017">
        <v>5.54</v>
      </c>
      <c r="M2017" t="str">
        <f t="shared" si="94"/>
        <v>Normal</v>
      </c>
      <c r="N2017" t="str">
        <f>PROPER('Medical Examinations'!D2015)</f>
        <v>No</v>
      </c>
      <c r="O2017" t="s">
        <v>2380</v>
      </c>
      <c r="P2017" t="s">
        <v>2380</v>
      </c>
      <c r="Q2017" s="20">
        <v>0</v>
      </c>
      <c r="R2017" t="str">
        <f>PROPER('Answer Data Cleaning'!AA2017)</f>
        <v>No</v>
      </c>
      <c r="T2017" t="s">
        <v>2046</v>
      </c>
      <c r="U2017" s="24" t="str">
        <f>TEXT(_xlfn.CONCAT('Answer Data Cleaning'!M2017,"-",'Answer Data Cleaning'!L2017,"-",'Answer Data Cleaning'!K2017),"DD-MMM-YYYY")</f>
        <v>30-Dec-1988</v>
      </c>
      <c r="V2017">
        <f t="shared" si="95"/>
        <v>34</v>
      </c>
      <c r="W2017">
        <v>3</v>
      </c>
      <c r="X2017" s="22">
        <v>29929.56</v>
      </c>
      <c r="Y2017" t="s">
        <v>16</v>
      </c>
      <c r="Z2017" t="s">
        <v>16</v>
      </c>
      <c r="AA2017" t="s">
        <v>42</v>
      </c>
    </row>
    <row r="2018" spans="2:27" ht="15.5" x14ac:dyDescent="0.35">
      <c r="B2018" s="1" t="s">
        <v>352</v>
      </c>
      <c r="C2018" s="1" t="s">
        <v>4399</v>
      </c>
      <c r="D2018" t="s">
        <v>4734</v>
      </c>
      <c r="E2018" t="s">
        <v>7913</v>
      </c>
      <c r="F2018" t="s">
        <v>7912</v>
      </c>
      <c r="I2018" t="s">
        <v>352</v>
      </c>
      <c r="J2018">
        <v>31.79</v>
      </c>
      <c r="K2018" t="str">
        <f t="shared" si="93"/>
        <v>Obesity</v>
      </c>
      <c r="L2018">
        <v>7.09</v>
      </c>
      <c r="M2018" t="str">
        <f t="shared" si="94"/>
        <v>Diabetes</v>
      </c>
      <c r="N2018" t="str">
        <f>PROPER('Medical Examinations'!D2016)</f>
        <v>No</v>
      </c>
      <c r="O2018" t="s">
        <v>2380</v>
      </c>
      <c r="P2018" t="s">
        <v>2380</v>
      </c>
      <c r="Q2018" s="20">
        <v>0</v>
      </c>
      <c r="R2018" t="str">
        <f>PROPER('Answer Data Cleaning'!AA2018)</f>
        <v>No</v>
      </c>
      <c r="T2018" t="s">
        <v>2047</v>
      </c>
      <c r="U2018" s="24" t="str">
        <f>TEXT(_xlfn.CONCAT('Answer Data Cleaning'!M2018,"-",'Answer Data Cleaning'!L2018,"-",'Answer Data Cleaning'!K2018),"DD-MMM-YYYY")</f>
        <v>12-Jun-1976</v>
      </c>
      <c r="V2018">
        <f t="shared" si="95"/>
        <v>46</v>
      </c>
      <c r="W2018">
        <v>2</v>
      </c>
      <c r="X2018" s="22">
        <v>29933.75</v>
      </c>
      <c r="Y2018" t="s">
        <v>16</v>
      </c>
      <c r="Z2018" t="s">
        <v>16</v>
      </c>
      <c r="AA2018" t="s">
        <v>42</v>
      </c>
    </row>
    <row r="2019" spans="2:27" ht="15.5" x14ac:dyDescent="0.35">
      <c r="B2019" s="1" t="s">
        <v>351</v>
      </c>
      <c r="C2019" s="1" t="s">
        <v>4400</v>
      </c>
      <c r="D2019" t="s">
        <v>4737</v>
      </c>
      <c r="E2019" t="s">
        <v>7814</v>
      </c>
      <c r="F2019" t="s">
        <v>7914</v>
      </c>
      <c r="I2019" t="s">
        <v>351</v>
      </c>
      <c r="J2019">
        <v>28.48</v>
      </c>
      <c r="K2019" t="str">
        <f t="shared" si="93"/>
        <v>Overweight</v>
      </c>
      <c r="L2019">
        <v>6.22</v>
      </c>
      <c r="M2019" t="str">
        <f t="shared" si="94"/>
        <v>Prediabetes</v>
      </c>
      <c r="N2019" t="str">
        <f>PROPER('Medical Examinations'!D2017)</f>
        <v>Yes</v>
      </c>
      <c r="O2019" t="s">
        <v>2380</v>
      </c>
      <c r="P2019" t="s">
        <v>2383</v>
      </c>
      <c r="Q2019">
        <v>1</v>
      </c>
      <c r="R2019" t="str">
        <f>PROPER('Answer Data Cleaning'!AA2019)</f>
        <v>No</v>
      </c>
      <c r="T2019" t="s">
        <v>2048</v>
      </c>
      <c r="U2019" s="24" t="str">
        <f>TEXT(_xlfn.CONCAT('Answer Data Cleaning'!M2019,"-",'Answer Data Cleaning'!L2019,"-",'Answer Data Cleaning'!K2019),"DD-MMM-YYYY")</f>
        <v>05-Oct-1991</v>
      </c>
      <c r="V2019">
        <f t="shared" si="95"/>
        <v>31</v>
      </c>
      <c r="W2019">
        <v>3</v>
      </c>
      <c r="X2019" s="22">
        <v>29969.67</v>
      </c>
      <c r="Y2019" t="s">
        <v>16</v>
      </c>
      <c r="Z2019" t="s">
        <v>16</v>
      </c>
      <c r="AA2019" t="s">
        <v>42</v>
      </c>
    </row>
    <row r="2020" spans="2:27" ht="15.5" x14ac:dyDescent="0.35">
      <c r="B2020" s="1" t="s">
        <v>350</v>
      </c>
      <c r="C2020" s="1" t="s">
        <v>4401</v>
      </c>
      <c r="D2020" t="s">
        <v>4734</v>
      </c>
      <c r="E2020" t="s">
        <v>7916</v>
      </c>
      <c r="F2020" t="s">
        <v>7915</v>
      </c>
      <c r="I2020" t="s">
        <v>350</v>
      </c>
      <c r="J2020">
        <v>26.6</v>
      </c>
      <c r="K2020" t="str">
        <f t="shared" si="93"/>
        <v>Overweight</v>
      </c>
      <c r="L2020">
        <v>4.33</v>
      </c>
      <c r="M2020" t="str">
        <f t="shared" si="94"/>
        <v>Normal</v>
      </c>
      <c r="N2020" t="str">
        <f>PROPER('Medical Examinations'!D2018)</f>
        <v>No</v>
      </c>
      <c r="O2020" t="s">
        <v>2380</v>
      </c>
      <c r="P2020" t="s">
        <v>2380</v>
      </c>
      <c r="Q2020">
        <v>1</v>
      </c>
      <c r="R2020" t="str">
        <f>PROPER('Answer Data Cleaning'!AA2020)</f>
        <v>No</v>
      </c>
      <c r="T2020" t="s">
        <v>2049</v>
      </c>
      <c r="U2020" s="24" t="str">
        <f>TEXT(_xlfn.CONCAT('Answer Data Cleaning'!M2020,"-",'Answer Data Cleaning'!L2020,"-",'Answer Data Cleaning'!K2020),"DD-MMM-YYYY")</f>
        <v>04-Aug-1981</v>
      </c>
      <c r="V2020">
        <f t="shared" si="95"/>
        <v>41</v>
      </c>
      <c r="W2020">
        <v>1</v>
      </c>
      <c r="X2020" s="22">
        <v>30026.87</v>
      </c>
      <c r="Y2020" t="s">
        <v>11</v>
      </c>
      <c r="Z2020" t="s">
        <v>12</v>
      </c>
      <c r="AA2020" t="s">
        <v>23</v>
      </c>
    </row>
    <row r="2021" spans="2:27" ht="15.5" x14ac:dyDescent="0.35">
      <c r="B2021" s="1" t="s">
        <v>349</v>
      </c>
      <c r="C2021" s="1" t="s">
        <v>4402</v>
      </c>
      <c r="D2021" t="s">
        <v>4734</v>
      </c>
      <c r="E2021" t="s">
        <v>4861</v>
      </c>
      <c r="F2021" t="s">
        <v>7917</v>
      </c>
      <c r="I2021" t="s">
        <v>349</v>
      </c>
      <c r="J2021">
        <v>25.27</v>
      </c>
      <c r="K2021" t="str">
        <f t="shared" si="93"/>
        <v>Overweight</v>
      </c>
      <c r="L2021">
        <v>5.83</v>
      </c>
      <c r="M2021" t="str">
        <f t="shared" si="94"/>
        <v>Prediabetes</v>
      </c>
      <c r="N2021" t="str">
        <f>PROPER('Medical Examinations'!D2019)</f>
        <v>No</v>
      </c>
      <c r="O2021" t="s">
        <v>2380</v>
      </c>
      <c r="P2021" t="s">
        <v>2380</v>
      </c>
      <c r="Q2021">
        <v>1</v>
      </c>
      <c r="R2021" t="str">
        <f>PROPER('Answer Data Cleaning'!AA2021)</f>
        <v>No</v>
      </c>
      <c r="T2021" t="s">
        <v>2050</v>
      </c>
      <c r="U2021" s="24" t="str">
        <f>TEXT(_xlfn.CONCAT('Answer Data Cleaning'!M2021,"-",'Answer Data Cleaning'!L2021,"-",'Answer Data Cleaning'!K2021),"DD-MMM-YYYY")</f>
        <v>16-Jun-1967</v>
      </c>
      <c r="V2021">
        <f t="shared" si="95"/>
        <v>55</v>
      </c>
      <c r="W2021">
        <v>3</v>
      </c>
      <c r="X2021" s="22">
        <v>30063.58</v>
      </c>
      <c r="Y2021" t="s">
        <v>16</v>
      </c>
      <c r="Z2021" t="s">
        <v>16</v>
      </c>
      <c r="AA2021" t="s">
        <v>23</v>
      </c>
    </row>
    <row r="2022" spans="2:27" ht="15.5" x14ac:dyDescent="0.35">
      <c r="B2022" s="1" t="s">
        <v>348</v>
      </c>
      <c r="C2022" s="1" t="s">
        <v>4403</v>
      </c>
      <c r="D2022" t="s">
        <v>4734</v>
      </c>
      <c r="E2022" t="s">
        <v>7918</v>
      </c>
      <c r="F2022" t="s">
        <v>4855</v>
      </c>
      <c r="I2022" t="s">
        <v>348</v>
      </c>
      <c r="J2022">
        <v>34.484999999999999</v>
      </c>
      <c r="K2022" t="str">
        <f t="shared" si="93"/>
        <v>Obesity</v>
      </c>
      <c r="L2022">
        <v>4.7</v>
      </c>
      <c r="M2022" t="str">
        <f t="shared" si="94"/>
        <v>Normal</v>
      </c>
      <c r="N2022" t="str">
        <f>PROPER('Medical Examinations'!D2020)</f>
        <v>Yes</v>
      </c>
      <c r="O2022" t="s">
        <v>2380</v>
      </c>
      <c r="P2022" t="s">
        <v>2383</v>
      </c>
      <c r="Q2022">
        <v>1</v>
      </c>
      <c r="R2022" t="str">
        <f>PROPER('Answer Data Cleaning'!AA2022)</f>
        <v>No</v>
      </c>
      <c r="T2022" t="s">
        <v>2051</v>
      </c>
      <c r="U2022" s="24" t="str">
        <f>TEXT(_xlfn.CONCAT('Answer Data Cleaning'!M2022,"-",'Answer Data Cleaning'!L2022,"-",'Answer Data Cleaning'!K2022),"DD-MMM-YYYY")</f>
        <v>02-Sep-1979</v>
      </c>
      <c r="V2022">
        <f t="shared" si="95"/>
        <v>43</v>
      </c>
      <c r="W2022">
        <v>2</v>
      </c>
      <c r="X2022" s="22">
        <v>30095.97</v>
      </c>
      <c r="Y2022" t="s">
        <v>11</v>
      </c>
      <c r="Z2022" t="s">
        <v>12</v>
      </c>
      <c r="AA2022" t="s">
        <v>42</v>
      </c>
    </row>
    <row r="2023" spans="2:27" ht="15.5" x14ac:dyDescent="0.35">
      <c r="B2023" s="1" t="s">
        <v>347</v>
      </c>
      <c r="C2023" s="1" t="s">
        <v>4404</v>
      </c>
      <c r="D2023" t="s">
        <v>4737</v>
      </c>
      <c r="E2023" t="s">
        <v>7920</v>
      </c>
      <c r="F2023" t="s">
        <v>7919</v>
      </c>
      <c r="I2023" t="s">
        <v>347</v>
      </c>
      <c r="J2023">
        <v>15.57</v>
      </c>
      <c r="K2023" t="str">
        <f t="shared" si="93"/>
        <v>Underweight</v>
      </c>
      <c r="L2023">
        <v>4.07</v>
      </c>
      <c r="M2023" t="str">
        <f t="shared" si="94"/>
        <v>Normal</v>
      </c>
      <c r="N2023" t="str">
        <f>PROPER('Medical Examinations'!D2021)</f>
        <v>Yes</v>
      </c>
      <c r="O2023" t="s">
        <v>2380</v>
      </c>
      <c r="P2023" t="s">
        <v>2380</v>
      </c>
      <c r="Q2023">
        <v>1</v>
      </c>
      <c r="R2023" t="str">
        <f>PROPER('Answer Data Cleaning'!AA2023)</f>
        <v>No</v>
      </c>
      <c r="T2023" t="s">
        <v>2052</v>
      </c>
      <c r="U2023" s="24" t="str">
        <f>TEXT(_xlfn.CONCAT('Answer Data Cleaning'!M2023,"-",'Answer Data Cleaning'!L2023,"-",'Answer Data Cleaning'!K2023),"DD-MMM-YYYY")</f>
        <v>25-Dec-1971</v>
      </c>
      <c r="V2023">
        <f t="shared" si="95"/>
        <v>51</v>
      </c>
      <c r="W2023">
        <v>0</v>
      </c>
      <c r="X2023" s="22">
        <v>30134.75</v>
      </c>
      <c r="Y2023" t="s">
        <v>11</v>
      </c>
      <c r="Z2023" t="s">
        <v>12</v>
      </c>
      <c r="AA2023" t="s">
        <v>42</v>
      </c>
    </row>
    <row r="2024" spans="2:27" ht="15.5" x14ac:dyDescent="0.35">
      <c r="B2024" s="1" t="s">
        <v>346</v>
      </c>
      <c r="C2024" s="1" t="s">
        <v>4405</v>
      </c>
      <c r="D2024" t="s">
        <v>4737</v>
      </c>
      <c r="E2024" t="s">
        <v>7600</v>
      </c>
      <c r="F2024" t="s">
        <v>5163</v>
      </c>
      <c r="I2024" t="s">
        <v>346</v>
      </c>
      <c r="J2024">
        <v>30.36</v>
      </c>
      <c r="K2024" t="str">
        <f t="shared" si="93"/>
        <v>Obesity</v>
      </c>
      <c r="L2024">
        <v>9.39</v>
      </c>
      <c r="M2024" t="str">
        <f t="shared" si="94"/>
        <v>Diabetes</v>
      </c>
      <c r="N2024" t="str">
        <f>PROPER('Medical Examinations'!D2022)</f>
        <v>No</v>
      </c>
      <c r="O2024" t="s">
        <v>2380</v>
      </c>
      <c r="P2024" t="s">
        <v>2380</v>
      </c>
      <c r="Q2024" s="20">
        <v>0</v>
      </c>
      <c r="R2024" t="str">
        <f>PROPER('Answer Data Cleaning'!AA2024)</f>
        <v>No</v>
      </c>
      <c r="T2024" t="s">
        <v>2053</v>
      </c>
      <c r="U2024" s="24" t="str">
        <f>TEXT(_xlfn.CONCAT('Answer Data Cleaning'!M2024,"-",'Answer Data Cleaning'!L2024,"-",'Answer Data Cleaning'!K2024),"DD-MMM-YYYY")</f>
        <v>11-Aug-1958</v>
      </c>
      <c r="V2024">
        <f t="shared" si="95"/>
        <v>64</v>
      </c>
      <c r="W2024">
        <v>1</v>
      </c>
      <c r="X2024" s="22">
        <v>30166.62</v>
      </c>
      <c r="Y2024" t="s">
        <v>16</v>
      </c>
      <c r="Z2024" t="s">
        <v>12</v>
      </c>
      <c r="AA2024" t="s">
        <v>23</v>
      </c>
    </row>
    <row r="2025" spans="2:27" ht="15.5" x14ac:dyDescent="0.35">
      <c r="B2025" s="1" t="s">
        <v>345</v>
      </c>
      <c r="C2025" s="1" t="s">
        <v>4406</v>
      </c>
      <c r="D2025" t="s">
        <v>4734</v>
      </c>
      <c r="E2025" t="s">
        <v>7922</v>
      </c>
      <c r="F2025" t="s">
        <v>7921</v>
      </c>
      <c r="I2025" t="s">
        <v>345</v>
      </c>
      <c r="J2025">
        <v>19.37</v>
      </c>
      <c r="K2025" t="str">
        <f t="shared" si="93"/>
        <v>Normal Weight</v>
      </c>
      <c r="L2025">
        <v>4.18</v>
      </c>
      <c r="M2025" t="str">
        <f t="shared" si="94"/>
        <v>Normal</v>
      </c>
      <c r="N2025" t="str">
        <f>PROPER('Medical Examinations'!D2023)</f>
        <v>No</v>
      </c>
      <c r="O2025" t="s">
        <v>2380</v>
      </c>
      <c r="P2025" t="s">
        <v>2380</v>
      </c>
      <c r="Q2025" s="20">
        <v>0</v>
      </c>
      <c r="R2025" t="str">
        <f>PROPER('Answer Data Cleaning'!AA2025)</f>
        <v>No</v>
      </c>
      <c r="T2025" t="s">
        <v>2054</v>
      </c>
      <c r="U2025" s="24" t="str">
        <f>TEXT(_xlfn.CONCAT('Answer Data Cleaning'!M2025,"-",'Answer Data Cleaning'!L2025,"-",'Answer Data Cleaning'!K2025),"DD-MMM-YYYY")</f>
        <v>13-Sep-1963</v>
      </c>
      <c r="V2025">
        <f t="shared" si="95"/>
        <v>59</v>
      </c>
      <c r="W2025">
        <v>3</v>
      </c>
      <c r="X2025" s="22">
        <v>30184.94</v>
      </c>
      <c r="Y2025" t="s">
        <v>16</v>
      </c>
      <c r="Z2025" t="s">
        <v>16</v>
      </c>
      <c r="AA2025" t="s">
        <v>276</v>
      </c>
    </row>
    <row r="2026" spans="2:27" ht="15.5" x14ac:dyDescent="0.35">
      <c r="B2026" s="1" t="s">
        <v>344</v>
      </c>
      <c r="C2026" s="1" t="s">
        <v>4407</v>
      </c>
      <c r="D2026" t="s">
        <v>4737</v>
      </c>
      <c r="E2026" t="s">
        <v>7924</v>
      </c>
      <c r="F2026" t="s">
        <v>7923</v>
      </c>
      <c r="I2026" t="s">
        <v>344</v>
      </c>
      <c r="J2026">
        <v>16.71</v>
      </c>
      <c r="K2026" t="str">
        <f t="shared" si="93"/>
        <v>Underweight</v>
      </c>
      <c r="L2026">
        <v>4.18</v>
      </c>
      <c r="M2026" t="str">
        <f t="shared" si="94"/>
        <v>Normal</v>
      </c>
      <c r="N2026" t="str">
        <f>PROPER('Medical Examinations'!D2024)</f>
        <v>No</v>
      </c>
      <c r="O2026" t="s">
        <v>2380</v>
      </c>
      <c r="P2026" t="s">
        <v>2380</v>
      </c>
      <c r="Q2026">
        <v>1</v>
      </c>
      <c r="R2026" t="str">
        <f>PROPER('Answer Data Cleaning'!AA2026)</f>
        <v>No</v>
      </c>
      <c r="T2026" t="s">
        <v>2055</v>
      </c>
      <c r="U2026" s="24" t="str">
        <f>TEXT(_xlfn.CONCAT('Answer Data Cleaning'!M2026,"-",'Answer Data Cleaning'!L2026,"-",'Answer Data Cleaning'!K2026),"DD-MMM-YYYY")</f>
        <v>15-Sep-1962</v>
      </c>
      <c r="V2026">
        <f t="shared" si="95"/>
        <v>60</v>
      </c>
      <c r="W2026">
        <v>0</v>
      </c>
      <c r="X2026" s="22">
        <v>30260</v>
      </c>
      <c r="Y2026" t="s">
        <v>16</v>
      </c>
      <c r="Z2026" t="s">
        <v>16</v>
      </c>
      <c r="AA2026" t="s">
        <v>276</v>
      </c>
    </row>
    <row r="2027" spans="2:27" ht="15.5" x14ac:dyDescent="0.35">
      <c r="B2027" s="1" t="s">
        <v>343</v>
      </c>
      <c r="C2027" s="1" t="s">
        <v>4408</v>
      </c>
      <c r="D2027" t="s">
        <v>4734</v>
      </c>
      <c r="E2027" t="s">
        <v>7926</v>
      </c>
      <c r="F2027" t="s">
        <v>7925</v>
      </c>
      <c r="I2027" t="s">
        <v>343</v>
      </c>
      <c r="J2027">
        <v>24.1</v>
      </c>
      <c r="K2027" t="str">
        <f t="shared" si="93"/>
        <v>Normal Weight</v>
      </c>
      <c r="L2027">
        <v>4.4000000000000004</v>
      </c>
      <c r="M2027" t="str">
        <f t="shared" si="94"/>
        <v>Normal</v>
      </c>
      <c r="N2027" t="str">
        <f>PROPER('Medical Examinations'!D2025)</f>
        <v>Yes</v>
      </c>
      <c r="O2027" t="s">
        <v>2380</v>
      </c>
      <c r="P2027" t="s">
        <v>2380</v>
      </c>
      <c r="Q2027">
        <v>1</v>
      </c>
      <c r="R2027" t="str">
        <f>PROPER('Answer Data Cleaning'!AA2027)</f>
        <v>No</v>
      </c>
      <c r="T2027" t="s">
        <v>2056</v>
      </c>
      <c r="U2027" s="24" t="str">
        <f>TEXT(_xlfn.CONCAT('Answer Data Cleaning'!M2027,"-",'Answer Data Cleaning'!L2027,"-",'Answer Data Cleaning'!K2027),"DD-MMM-YYYY")</f>
        <v>24-Jul-1972</v>
      </c>
      <c r="V2027">
        <f t="shared" si="95"/>
        <v>50</v>
      </c>
      <c r="W2027">
        <v>2</v>
      </c>
      <c r="X2027" s="22">
        <v>30284.639999999999</v>
      </c>
      <c r="Y2027" t="s">
        <v>16</v>
      </c>
      <c r="Z2027" t="s">
        <v>16</v>
      </c>
      <c r="AA2027" t="s">
        <v>23</v>
      </c>
    </row>
    <row r="2028" spans="2:27" ht="15.5" x14ac:dyDescent="0.35">
      <c r="B2028" s="1" t="s">
        <v>342</v>
      </c>
      <c r="C2028" s="1" t="s">
        <v>4409</v>
      </c>
      <c r="D2028" t="s">
        <v>4734</v>
      </c>
      <c r="E2028" t="s">
        <v>7928</v>
      </c>
      <c r="F2028" t="s">
        <v>7927</v>
      </c>
      <c r="I2028" t="s">
        <v>342</v>
      </c>
      <c r="J2028">
        <v>29.77</v>
      </c>
      <c r="K2028" t="str">
        <f t="shared" si="93"/>
        <v>Overweight</v>
      </c>
      <c r="L2028">
        <v>9.9</v>
      </c>
      <c r="M2028" t="str">
        <f t="shared" si="94"/>
        <v>Diabetes</v>
      </c>
      <c r="N2028" t="str">
        <f>PROPER('Medical Examinations'!D2026)</f>
        <v>No</v>
      </c>
      <c r="O2028" t="s">
        <v>2380</v>
      </c>
      <c r="P2028" t="s">
        <v>2380</v>
      </c>
      <c r="Q2028" s="20">
        <v>0</v>
      </c>
      <c r="R2028" t="str">
        <f>PROPER('Answer Data Cleaning'!AA2028)</f>
        <v>No</v>
      </c>
      <c r="T2028" t="s">
        <v>2057</v>
      </c>
      <c r="U2028" s="24" t="str">
        <f>TEXT(_xlfn.CONCAT('Answer Data Cleaning'!M2028,"-",'Answer Data Cleaning'!L2028,"-",'Answer Data Cleaning'!K2028),"DD-MMM-YYYY")</f>
        <v>01-Jun-2004</v>
      </c>
      <c r="V2028">
        <f t="shared" si="95"/>
        <v>19</v>
      </c>
      <c r="W2028">
        <v>0</v>
      </c>
      <c r="X2028" s="22">
        <v>30328.27</v>
      </c>
      <c r="Y2028" t="s">
        <v>11</v>
      </c>
      <c r="Z2028" t="s">
        <v>11</v>
      </c>
      <c r="AA2028" t="s">
        <v>42</v>
      </c>
    </row>
    <row r="2029" spans="2:27" ht="15.5" x14ac:dyDescent="0.35">
      <c r="B2029" s="1" t="s">
        <v>341</v>
      </c>
      <c r="C2029" s="1" t="s">
        <v>4410</v>
      </c>
      <c r="D2029" t="s">
        <v>4737</v>
      </c>
      <c r="E2029" t="s">
        <v>7930</v>
      </c>
      <c r="F2029" t="s">
        <v>7929</v>
      </c>
      <c r="I2029" t="s">
        <v>341</v>
      </c>
      <c r="J2029">
        <v>46.53</v>
      </c>
      <c r="K2029" t="str">
        <f t="shared" si="93"/>
        <v>Obesity</v>
      </c>
      <c r="L2029">
        <v>4.84</v>
      </c>
      <c r="M2029" t="str">
        <f t="shared" si="94"/>
        <v>Normal</v>
      </c>
      <c r="N2029" t="str">
        <f>PROPER('Medical Examinations'!D2027)</f>
        <v>Yes</v>
      </c>
      <c r="O2029" t="s">
        <v>2380</v>
      </c>
      <c r="P2029" t="s">
        <v>2380</v>
      </c>
      <c r="Q2029" s="20">
        <v>0</v>
      </c>
      <c r="R2029" t="str">
        <f>PROPER('Answer Data Cleaning'!AA2029)</f>
        <v>No</v>
      </c>
      <c r="T2029" t="s">
        <v>2058</v>
      </c>
      <c r="U2029" s="24" t="str">
        <f>TEXT(_xlfn.CONCAT('Answer Data Cleaning'!M2029,"-",'Answer Data Cleaning'!L2029,"-",'Answer Data Cleaning'!K2029),"DD-MMM-YYYY")</f>
        <v>30-Jul-1969</v>
      </c>
      <c r="V2029">
        <f t="shared" si="95"/>
        <v>53</v>
      </c>
      <c r="W2029">
        <v>0</v>
      </c>
      <c r="X2029" s="22">
        <v>30366.93</v>
      </c>
      <c r="Y2029" t="s">
        <v>11</v>
      </c>
      <c r="Z2029" t="s">
        <v>11</v>
      </c>
      <c r="AA2029" t="s">
        <v>42</v>
      </c>
    </row>
    <row r="2030" spans="2:27" ht="15.5" x14ac:dyDescent="0.35">
      <c r="B2030" s="1" t="s">
        <v>340</v>
      </c>
      <c r="C2030" s="1" t="s">
        <v>4411</v>
      </c>
      <c r="D2030" t="s">
        <v>4734</v>
      </c>
      <c r="E2030" t="s">
        <v>7931</v>
      </c>
      <c r="F2030" t="s">
        <v>7301</v>
      </c>
      <c r="I2030" t="s">
        <v>340</v>
      </c>
      <c r="J2030">
        <v>23.4</v>
      </c>
      <c r="K2030" t="str">
        <f t="shared" si="93"/>
        <v>Normal Weight</v>
      </c>
      <c r="L2030">
        <v>5.53</v>
      </c>
      <c r="M2030" t="str">
        <f t="shared" si="94"/>
        <v>Normal</v>
      </c>
      <c r="N2030" t="str">
        <f>PROPER('Medical Examinations'!D2028)</f>
        <v>No</v>
      </c>
      <c r="O2030" t="s">
        <v>2380</v>
      </c>
      <c r="P2030" t="s">
        <v>2383</v>
      </c>
      <c r="Q2030">
        <v>1</v>
      </c>
      <c r="R2030" t="str">
        <f>PROPER('Answer Data Cleaning'!AA2030)</f>
        <v>No</v>
      </c>
      <c r="T2030" t="s">
        <v>2059</v>
      </c>
      <c r="U2030" s="24" t="str">
        <f>TEXT(_xlfn.CONCAT('Answer Data Cleaning'!M2030,"-",'Answer Data Cleaning'!L2030,"-",'Answer Data Cleaning'!K2030),"DD-MMM-YYYY")</f>
        <v>03-Sep-1976</v>
      </c>
      <c r="V2030">
        <f t="shared" si="95"/>
        <v>46</v>
      </c>
      <c r="W2030">
        <v>2</v>
      </c>
      <c r="X2030" s="22">
        <v>30409.53</v>
      </c>
      <c r="Y2030" t="s">
        <v>11</v>
      </c>
      <c r="Z2030" t="s">
        <v>12</v>
      </c>
      <c r="AA2030" t="s">
        <v>23</v>
      </c>
    </row>
    <row r="2031" spans="2:27" ht="15.5" x14ac:dyDescent="0.35">
      <c r="B2031" s="1" t="s">
        <v>339</v>
      </c>
      <c r="C2031" s="1" t="s">
        <v>4412</v>
      </c>
      <c r="D2031" t="s">
        <v>4737</v>
      </c>
      <c r="E2031" t="s">
        <v>7933</v>
      </c>
      <c r="F2031" t="s">
        <v>7932</v>
      </c>
      <c r="G2031" t="s">
        <v>6012</v>
      </c>
      <c r="I2031" t="s">
        <v>339</v>
      </c>
      <c r="J2031">
        <v>30</v>
      </c>
      <c r="K2031" t="str">
        <f t="shared" si="93"/>
        <v>Obesity</v>
      </c>
      <c r="L2031">
        <v>4.33</v>
      </c>
      <c r="M2031" t="str">
        <f t="shared" si="94"/>
        <v>Normal</v>
      </c>
      <c r="N2031" t="str">
        <f>PROPER('Medical Examinations'!D2029)</f>
        <v>Yes</v>
      </c>
      <c r="O2031" t="s">
        <v>2380</v>
      </c>
      <c r="P2031" t="s">
        <v>2380</v>
      </c>
      <c r="Q2031" s="20">
        <v>0</v>
      </c>
      <c r="R2031" t="str">
        <f>PROPER('Answer Data Cleaning'!AA2031)</f>
        <v>No</v>
      </c>
      <c r="T2031" t="s">
        <v>2060</v>
      </c>
      <c r="U2031" s="24" t="str">
        <f>TEXT(_xlfn.CONCAT('Answer Data Cleaning'!M2031,"-",'Answer Data Cleaning'!L2031,"-",'Answer Data Cleaning'!K2031),"DD-MMM-YYYY")</f>
        <v>28-Oct-1998</v>
      </c>
      <c r="V2031">
        <f t="shared" si="95"/>
        <v>24</v>
      </c>
      <c r="W2031">
        <v>0</v>
      </c>
      <c r="X2031" s="22">
        <v>30422.03</v>
      </c>
      <c r="Y2031" t="s">
        <v>11</v>
      </c>
      <c r="Z2031" t="s">
        <v>12</v>
      </c>
      <c r="AA2031" t="s">
        <v>42</v>
      </c>
    </row>
    <row r="2032" spans="2:27" ht="15.5" x14ac:dyDescent="0.35">
      <c r="B2032" s="1" t="s">
        <v>338</v>
      </c>
      <c r="C2032" s="1" t="s">
        <v>4413</v>
      </c>
      <c r="D2032" t="s">
        <v>4737</v>
      </c>
      <c r="E2032" t="s">
        <v>4863</v>
      </c>
      <c r="F2032" t="s">
        <v>7934</v>
      </c>
      <c r="I2032" t="s">
        <v>338</v>
      </c>
      <c r="J2032">
        <v>29.15</v>
      </c>
      <c r="K2032" t="str">
        <f t="shared" si="93"/>
        <v>Overweight</v>
      </c>
      <c r="L2032">
        <v>4.91</v>
      </c>
      <c r="M2032" t="str">
        <f t="shared" si="94"/>
        <v>Normal</v>
      </c>
      <c r="N2032" t="str">
        <f>PROPER('Medical Examinations'!D2030)</f>
        <v>Yes</v>
      </c>
      <c r="O2032" t="s">
        <v>2380</v>
      </c>
      <c r="P2032" t="s">
        <v>2380</v>
      </c>
      <c r="Q2032" s="20">
        <v>0</v>
      </c>
      <c r="R2032" t="str">
        <f>PROPER('Answer Data Cleaning'!AA2032)</f>
        <v>No</v>
      </c>
      <c r="T2032" t="s">
        <v>2061</v>
      </c>
      <c r="U2032" s="24" t="str">
        <f>TEXT(_xlfn.CONCAT('Answer Data Cleaning'!M2032,"-",'Answer Data Cleaning'!L2032,"-",'Answer Data Cleaning'!K2032),"DD-MMM-YYYY")</f>
        <v>03-Sep-1983</v>
      </c>
      <c r="V2032">
        <f t="shared" si="95"/>
        <v>39</v>
      </c>
      <c r="W2032">
        <v>3</v>
      </c>
      <c r="X2032" s="22">
        <v>30457.37</v>
      </c>
      <c r="Y2032" t="s">
        <v>11</v>
      </c>
      <c r="Z2032" t="s">
        <v>16</v>
      </c>
      <c r="AA2032" t="s">
        <v>23</v>
      </c>
    </row>
    <row r="2033" spans="2:27" ht="15.5" x14ac:dyDescent="0.35">
      <c r="B2033" s="1" t="s">
        <v>337</v>
      </c>
      <c r="C2033" s="1" t="s">
        <v>4414</v>
      </c>
      <c r="D2033" t="s">
        <v>4734</v>
      </c>
      <c r="E2033" t="s">
        <v>7936</v>
      </c>
      <c r="F2033" t="s">
        <v>7935</v>
      </c>
      <c r="I2033" t="s">
        <v>337</v>
      </c>
      <c r="J2033">
        <v>34.865000000000002</v>
      </c>
      <c r="K2033" t="str">
        <f t="shared" si="93"/>
        <v>Obesity</v>
      </c>
      <c r="L2033">
        <v>4.8</v>
      </c>
      <c r="M2033" t="str">
        <f t="shared" si="94"/>
        <v>Normal</v>
      </c>
      <c r="N2033" t="str">
        <f>PROPER('Medical Examinations'!D2031)</f>
        <v>No</v>
      </c>
      <c r="O2033" t="s">
        <v>2380</v>
      </c>
      <c r="P2033" t="s">
        <v>2380</v>
      </c>
      <c r="Q2033" s="20">
        <v>0</v>
      </c>
      <c r="R2033" t="str">
        <f>PROPER('Answer Data Cleaning'!AA2033)</f>
        <v>No</v>
      </c>
      <c r="T2033" t="s">
        <v>2062</v>
      </c>
      <c r="U2033" s="24" t="str">
        <f>TEXT(_xlfn.CONCAT('Answer Data Cleaning'!M2033,"-",'Answer Data Cleaning'!L2033,"-",'Answer Data Cleaning'!K2033),"DD-MMM-YYYY")</f>
        <v>10-Aug-1986</v>
      </c>
      <c r="V2033">
        <f t="shared" si="95"/>
        <v>36</v>
      </c>
      <c r="W2033">
        <v>3</v>
      </c>
      <c r="X2033" s="22">
        <v>30530.5</v>
      </c>
      <c r="Y2033" t="s">
        <v>11</v>
      </c>
      <c r="Z2033" t="s">
        <v>16</v>
      </c>
      <c r="AA2033" t="s">
        <v>42</v>
      </c>
    </row>
    <row r="2034" spans="2:27" ht="15.5" x14ac:dyDescent="0.35">
      <c r="B2034" s="1" t="s">
        <v>336</v>
      </c>
      <c r="C2034" s="1" t="s">
        <v>4415</v>
      </c>
      <c r="D2034" t="s">
        <v>4734</v>
      </c>
      <c r="E2034" t="s">
        <v>7938</v>
      </c>
      <c r="F2034" t="s">
        <v>7937</v>
      </c>
      <c r="I2034" t="s">
        <v>336</v>
      </c>
      <c r="J2034">
        <v>28.12</v>
      </c>
      <c r="K2034" t="str">
        <f t="shared" si="93"/>
        <v>Overweight</v>
      </c>
      <c r="L2034">
        <v>5.55</v>
      </c>
      <c r="M2034" t="str">
        <f t="shared" si="94"/>
        <v>Normal</v>
      </c>
      <c r="N2034" t="str">
        <f>PROPER('Medical Examinations'!D2032)</f>
        <v>Yes</v>
      </c>
      <c r="O2034" t="s">
        <v>2382</v>
      </c>
      <c r="P2034" t="s">
        <v>2380</v>
      </c>
      <c r="Q2034">
        <v>2</v>
      </c>
      <c r="R2034" t="str">
        <f>PROPER('Answer Data Cleaning'!AA2034)</f>
        <v>No</v>
      </c>
      <c r="T2034" t="s">
        <v>2063</v>
      </c>
      <c r="U2034" s="24" t="str">
        <f>TEXT(_xlfn.CONCAT('Answer Data Cleaning'!M2034,"-",'Answer Data Cleaning'!L2034,"-",'Answer Data Cleaning'!K2034),"DD-MMM-YYYY")</f>
        <v>11-Nov-1970</v>
      </c>
      <c r="V2034">
        <f t="shared" si="95"/>
        <v>52</v>
      </c>
      <c r="W2034">
        <v>0</v>
      </c>
      <c r="X2034" s="22">
        <v>30625.65</v>
      </c>
      <c r="Y2034" t="s">
        <v>11</v>
      </c>
      <c r="Z2034" t="s">
        <v>12</v>
      </c>
      <c r="AA2034" t="s">
        <v>42</v>
      </c>
    </row>
    <row r="2035" spans="2:27" ht="15.5" x14ac:dyDescent="0.35">
      <c r="B2035" s="1" t="s">
        <v>335</v>
      </c>
      <c r="C2035" s="1" t="s">
        <v>4416</v>
      </c>
      <c r="D2035" t="s">
        <v>4737</v>
      </c>
      <c r="E2035" t="s">
        <v>7939</v>
      </c>
      <c r="F2035" t="s">
        <v>6007</v>
      </c>
      <c r="I2035" t="s">
        <v>335</v>
      </c>
      <c r="J2035">
        <v>29.45</v>
      </c>
      <c r="K2035" t="str">
        <f t="shared" si="93"/>
        <v>Overweight</v>
      </c>
      <c r="L2035">
        <v>5.24</v>
      </c>
      <c r="M2035" t="str">
        <f t="shared" si="94"/>
        <v>Normal</v>
      </c>
      <c r="N2035" t="str">
        <f>PROPER('Medical Examinations'!D2033)</f>
        <v>Yes</v>
      </c>
      <c r="O2035" t="s">
        <v>2380</v>
      </c>
      <c r="P2035" t="s">
        <v>2380</v>
      </c>
      <c r="Q2035" s="20">
        <v>0</v>
      </c>
      <c r="R2035" t="str">
        <f>PROPER('Answer Data Cleaning'!AA2035)</f>
        <v>No</v>
      </c>
      <c r="T2035" t="s">
        <v>2064</v>
      </c>
      <c r="U2035" s="24" t="str">
        <f>TEXT(_xlfn.CONCAT('Answer Data Cleaning'!M2035,"-",'Answer Data Cleaning'!L2035,"-",'Answer Data Cleaning'!K2035),"DD-MMM-YYYY")</f>
        <v>21-Sep-1999</v>
      </c>
      <c r="V2035">
        <f t="shared" si="95"/>
        <v>23</v>
      </c>
      <c r="W2035">
        <v>0</v>
      </c>
      <c r="X2035" s="22">
        <v>30697.71</v>
      </c>
      <c r="Y2035" t="s">
        <v>16</v>
      </c>
      <c r="Z2035" t="s">
        <v>11</v>
      </c>
      <c r="AA2035" t="s">
        <v>42</v>
      </c>
    </row>
    <row r="2036" spans="2:27" ht="15.5" x14ac:dyDescent="0.35">
      <c r="B2036" s="1" t="s">
        <v>334</v>
      </c>
      <c r="C2036" s="1" t="s">
        <v>4417</v>
      </c>
      <c r="D2036" t="s">
        <v>4737</v>
      </c>
      <c r="E2036" t="s">
        <v>7941</v>
      </c>
      <c r="F2036" t="s">
        <v>7940</v>
      </c>
      <c r="I2036" t="s">
        <v>334</v>
      </c>
      <c r="J2036">
        <v>27.94</v>
      </c>
      <c r="K2036" t="str">
        <f t="shared" si="93"/>
        <v>Overweight</v>
      </c>
      <c r="L2036">
        <v>6.08</v>
      </c>
      <c r="M2036" t="str">
        <f t="shared" si="94"/>
        <v>Prediabetes</v>
      </c>
      <c r="N2036" t="str">
        <f>PROPER('Medical Examinations'!D2034)</f>
        <v>No</v>
      </c>
      <c r="O2036" t="s">
        <v>2380</v>
      </c>
      <c r="P2036" t="s">
        <v>2383</v>
      </c>
      <c r="Q2036">
        <v>1</v>
      </c>
      <c r="R2036" t="str">
        <f>PROPER('Answer Data Cleaning'!AA2036)</f>
        <v>No</v>
      </c>
      <c r="T2036" t="s">
        <v>2065</v>
      </c>
      <c r="U2036" s="24" t="str">
        <f>TEXT(_xlfn.CONCAT('Answer Data Cleaning'!M2036,"-",'Answer Data Cleaning'!L2036,"-",'Answer Data Cleaning'!K2036),"DD-MMM-YYYY")</f>
        <v>21-Dec-1983</v>
      </c>
      <c r="V2036">
        <f t="shared" si="95"/>
        <v>39</v>
      </c>
      <c r="W2036">
        <v>3</v>
      </c>
      <c r="X2036" s="22">
        <v>30724.44</v>
      </c>
      <c r="Y2036" t="s">
        <v>11</v>
      </c>
      <c r="Z2036" t="s">
        <v>12</v>
      </c>
      <c r="AA2036" t="s">
        <v>42</v>
      </c>
    </row>
    <row r="2037" spans="2:27" ht="15.5" x14ac:dyDescent="0.35">
      <c r="B2037" s="1" t="s">
        <v>333</v>
      </c>
      <c r="C2037" s="1" t="s">
        <v>4418</v>
      </c>
      <c r="D2037" t="s">
        <v>4737</v>
      </c>
      <c r="E2037" t="s">
        <v>6428</v>
      </c>
      <c r="F2037" t="s">
        <v>7942</v>
      </c>
      <c r="I2037" t="s">
        <v>333</v>
      </c>
      <c r="J2037">
        <v>27.2</v>
      </c>
      <c r="K2037" t="str">
        <f t="shared" si="93"/>
        <v>Overweight</v>
      </c>
      <c r="L2037">
        <v>5.83</v>
      </c>
      <c r="M2037" t="str">
        <f t="shared" si="94"/>
        <v>Prediabetes</v>
      </c>
      <c r="N2037" t="str">
        <f>PROPER('Medical Examinations'!D2035)</f>
        <v>No</v>
      </c>
      <c r="O2037" t="s">
        <v>2380</v>
      </c>
      <c r="P2037" t="s">
        <v>2383</v>
      </c>
      <c r="Q2037">
        <v>1</v>
      </c>
      <c r="R2037" t="str">
        <f>PROPER('Answer Data Cleaning'!AA2037)</f>
        <v>No</v>
      </c>
      <c r="T2037" t="s">
        <v>2066</v>
      </c>
      <c r="U2037" s="24" t="str">
        <f>TEXT(_xlfn.CONCAT('Answer Data Cleaning'!M2037,"-",'Answer Data Cleaning'!L2037,"-",'Answer Data Cleaning'!K2037),"DD-MMM-YYYY")</f>
        <v>05-Sep-1988</v>
      </c>
      <c r="V2037">
        <f t="shared" si="95"/>
        <v>34</v>
      </c>
      <c r="W2037">
        <v>3</v>
      </c>
      <c r="X2037" s="22">
        <v>30763.01</v>
      </c>
      <c r="Y2037" t="s">
        <v>11</v>
      </c>
      <c r="Z2037" t="s">
        <v>16</v>
      </c>
      <c r="AA2037" t="s">
        <v>42</v>
      </c>
    </row>
    <row r="2038" spans="2:27" ht="15.5" x14ac:dyDescent="0.35">
      <c r="B2038" s="1" t="s">
        <v>332</v>
      </c>
      <c r="C2038" s="1" t="s">
        <v>4419</v>
      </c>
      <c r="D2038" t="s">
        <v>4734</v>
      </c>
      <c r="E2038" t="s">
        <v>7944</v>
      </c>
      <c r="F2038" t="s">
        <v>7943</v>
      </c>
      <c r="I2038" t="s">
        <v>332</v>
      </c>
      <c r="J2038">
        <v>33.344999999999999</v>
      </c>
      <c r="K2038" t="str">
        <f t="shared" si="93"/>
        <v>Obesity</v>
      </c>
      <c r="L2038">
        <v>4.29</v>
      </c>
      <c r="M2038" t="str">
        <f t="shared" si="94"/>
        <v>Normal</v>
      </c>
      <c r="N2038" t="str">
        <f>PROPER('Medical Examinations'!D2036)</f>
        <v>No</v>
      </c>
      <c r="O2038" t="s">
        <v>2380</v>
      </c>
      <c r="P2038" t="s">
        <v>2380</v>
      </c>
      <c r="Q2038">
        <v>1</v>
      </c>
      <c r="R2038" t="str">
        <f>PROPER('Answer Data Cleaning'!AA2038)</f>
        <v>No</v>
      </c>
      <c r="T2038" t="s">
        <v>2067</v>
      </c>
      <c r="U2038" s="24" t="str">
        <f>TEXT(_xlfn.CONCAT('Answer Data Cleaning'!M2038,"-",'Answer Data Cleaning'!L2038,"-",'Answer Data Cleaning'!K2038),"DD-MMM-YYYY")</f>
        <v>09-Sep-1961</v>
      </c>
      <c r="V2038">
        <f t="shared" si="95"/>
        <v>61</v>
      </c>
      <c r="W2038">
        <v>3</v>
      </c>
      <c r="X2038" s="22">
        <v>30942.19</v>
      </c>
      <c r="Y2038" t="s">
        <v>11</v>
      </c>
      <c r="Z2038" t="s">
        <v>11</v>
      </c>
      <c r="AA2038" t="s">
        <v>13</v>
      </c>
    </row>
    <row r="2039" spans="2:27" ht="15.5" x14ac:dyDescent="0.35">
      <c r="B2039" s="1" t="s">
        <v>331</v>
      </c>
      <c r="C2039" s="1" t="s">
        <v>4420</v>
      </c>
      <c r="D2039" t="s">
        <v>4734</v>
      </c>
      <c r="E2039" t="s">
        <v>7946</v>
      </c>
      <c r="F2039" t="s">
        <v>7945</v>
      </c>
      <c r="I2039" t="s">
        <v>331</v>
      </c>
      <c r="J2039">
        <v>29.925000000000001</v>
      </c>
      <c r="K2039" t="str">
        <f t="shared" si="93"/>
        <v>Overweight</v>
      </c>
      <c r="L2039">
        <v>5.3</v>
      </c>
      <c r="M2039" t="str">
        <f t="shared" si="94"/>
        <v>Normal</v>
      </c>
      <c r="N2039" t="str">
        <f>PROPER('Medical Examinations'!D2037)</f>
        <v>No</v>
      </c>
      <c r="O2039" t="s">
        <v>2380</v>
      </c>
      <c r="P2039" t="s">
        <v>2380</v>
      </c>
      <c r="Q2039">
        <v>1</v>
      </c>
      <c r="R2039" t="str">
        <f>PROPER('Answer Data Cleaning'!AA2039)</f>
        <v>No</v>
      </c>
      <c r="T2039" t="s">
        <v>2068</v>
      </c>
      <c r="U2039" s="24" t="str">
        <f>TEXT(_xlfn.CONCAT('Answer Data Cleaning'!M2039,"-",'Answer Data Cleaning'!L2039,"-",'Answer Data Cleaning'!K2039),"DD-MMM-YYYY")</f>
        <v>09-Nov-2004</v>
      </c>
      <c r="V2039">
        <f t="shared" si="95"/>
        <v>18</v>
      </c>
      <c r="W2039">
        <v>0</v>
      </c>
      <c r="X2039" s="22">
        <v>31196.61</v>
      </c>
      <c r="Y2039" t="s">
        <v>11</v>
      </c>
      <c r="Z2039" t="s">
        <v>16</v>
      </c>
      <c r="AA2039" t="s">
        <v>42</v>
      </c>
    </row>
    <row r="2040" spans="2:27" ht="15.5" x14ac:dyDescent="0.35">
      <c r="B2040" s="1" t="s">
        <v>330</v>
      </c>
      <c r="C2040" s="1" t="s">
        <v>4421</v>
      </c>
      <c r="D2040" t="s">
        <v>4734</v>
      </c>
      <c r="E2040" t="s">
        <v>6076</v>
      </c>
      <c r="F2040" t="s">
        <v>7947</v>
      </c>
      <c r="I2040" t="s">
        <v>330</v>
      </c>
      <c r="J2040">
        <v>24.225000000000001</v>
      </c>
      <c r="K2040" t="str">
        <f t="shared" si="93"/>
        <v>Normal Weight</v>
      </c>
      <c r="L2040">
        <v>4.42</v>
      </c>
      <c r="M2040" t="str">
        <f t="shared" si="94"/>
        <v>Normal</v>
      </c>
      <c r="N2040" t="str">
        <f>PROPER('Medical Examinations'!D2038)</f>
        <v>No</v>
      </c>
      <c r="O2040" t="s">
        <v>2380</v>
      </c>
      <c r="P2040" t="s">
        <v>2380</v>
      </c>
      <c r="Q2040">
        <v>1</v>
      </c>
      <c r="R2040" t="str">
        <f>PROPER('Answer Data Cleaning'!AA2040)</f>
        <v>No</v>
      </c>
      <c r="T2040" t="s">
        <v>2069</v>
      </c>
      <c r="U2040" s="24" t="str">
        <f>TEXT(_xlfn.CONCAT('Answer Data Cleaning'!M2040,"-",'Answer Data Cleaning'!L2040,"-",'Answer Data Cleaning'!K2040),"DD-MMM-YYYY")</f>
        <v>22-Jul-2000</v>
      </c>
      <c r="V2040">
        <f t="shared" si="95"/>
        <v>22</v>
      </c>
      <c r="W2040">
        <v>0</v>
      </c>
      <c r="X2040" s="22">
        <v>31234.560000000001</v>
      </c>
      <c r="Y2040" t="s">
        <v>16</v>
      </c>
      <c r="Z2040" t="s">
        <v>16</v>
      </c>
      <c r="AA2040" t="s">
        <v>42</v>
      </c>
    </row>
    <row r="2041" spans="2:27" ht="15.5" x14ac:dyDescent="0.35">
      <c r="B2041" s="1" t="s">
        <v>329</v>
      </c>
      <c r="C2041" s="1" t="s">
        <v>4422</v>
      </c>
      <c r="D2041" t="s">
        <v>4734</v>
      </c>
      <c r="E2041" t="s">
        <v>5202</v>
      </c>
      <c r="F2041" t="s">
        <v>7948</v>
      </c>
      <c r="I2041" t="s">
        <v>329</v>
      </c>
      <c r="J2041">
        <v>29.68</v>
      </c>
      <c r="K2041" t="str">
        <f t="shared" si="93"/>
        <v>Overweight</v>
      </c>
      <c r="L2041">
        <v>5.68</v>
      </c>
      <c r="M2041" t="str">
        <f t="shared" si="94"/>
        <v>Normal</v>
      </c>
      <c r="N2041" t="str">
        <f>PROPER('Medical Examinations'!D2039)</f>
        <v>No</v>
      </c>
      <c r="O2041" t="s">
        <v>2382</v>
      </c>
      <c r="P2041" t="s">
        <v>2380</v>
      </c>
      <c r="Q2041">
        <v>1</v>
      </c>
      <c r="R2041" t="str">
        <f>PROPER('Answer Data Cleaning'!AA2041)</f>
        <v>No</v>
      </c>
      <c r="T2041" t="s">
        <v>2070</v>
      </c>
      <c r="U2041" s="24" t="str">
        <f>TEXT(_xlfn.CONCAT('Answer Data Cleaning'!M2041,"-",'Answer Data Cleaning'!L2041,"-",'Answer Data Cleaning'!K2041),"DD-MMM-YYYY")</f>
        <v>09-Jul-1968</v>
      </c>
      <c r="V2041">
        <f t="shared" si="95"/>
        <v>54</v>
      </c>
      <c r="W2041">
        <v>0</v>
      </c>
      <c r="X2041" s="22">
        <v>31322.53</v>
      </c>
      <c r="Y2041" t="s">
        <v>11</v>
      </c>
      <c r="Z2041" t="s">
        <v>16</v>
      </c>
      <c r="AA2041" t="s">
        <v>42</v>
      </c>
    </row>
    <row r="2042" spans="2:27" ht="15.5" x14ac:dyDescent="0.35">
      <c r="B2042" s="1" t="s">
        <v>328</v>
      </c>
      <c r="C2042" s="1" t="s">
        <v>4423</v>
      </c>
      <c r="D2042" t="s">
        <v>4737</v>
      </c>
      <c r="E2042" t="s">
        <v>7600</v>
      </c>
      <c r="F2042" t="s">
        <v>4860</v>
      </c>
      <c r="I2042" t="s">
        <v>328</v>
      </c>
      <c r="J2042">
        <v>20.614999999999998</v>
      </c>
      <c r="K2042" t="str">
        <f t="shared" si="93"/>
        <v>Normal Weight</v>
      </c>
      <c r="L2042">
        <v>6.05</v>
      </c>
      <c r="M2042" t="str">
        <f t="shared" si="94"/>
        <v>Prediabetes</v>
      </c>
      <c r="N2042" t="str">
        <f>PROPER('Medical Examinations'!D2040)</f>
        <v>No</v>
      </c>
      <c r="O2042" t="s">
        <v>2380</v>
      </c>
      <c r="P2042" t="s">
        <v>2383</v>
      </c>
      <c r="Q2042">
        <v>1</v>
      </c>
      <c r="R2042" t="str">
        <f>PROPER('Answer Data Cleaning'!AA2042)</f>
        <v>No</v>
      </c>
      <c r="T2042" t="s">
        <v>2071</v>
      </c>
      <c r="U2042" s="24" t="str">
        <f>TEXT(_xlfn.CONCAT('Answer Data Cleaning'!M2042,"-",'Answer Data Cleaning'!L2042,"-",'Answer Data Cleaning'!K2042),"DD-MMM-YYYY")</f>
        <v>27-Sep-1995</v>
      </c>
      <c r="V2042">
        <f t="shared" si="95"/>
        <v>27</v>
      </c>
      <c r="W2042">
        <v>0</v>
      </c>
      <c r="X2042" s="22">
        <v>31328.27</v>
      </c>
      <c r="Y2042" t="s">
        <v>11</v>
      </c>
      <c r="Z2042" t="s">
        <v>11</v>
      </c>
      <c r="AA2042" t="s">
        <v>42</v>
      </c>
    </row>
    <row r="2043" spans="2:27" ht="15.5" x14ac:dyDescent="0.35">
      <c r="B2043" s="1" t="s">
        <v>327</v>
      </c>
      <c r="C2043" s="1" t="s">
        <v>4424</v>
      </c>
      <c r="D2043" t="s">
        <v>4734</v>
      </c>
      <c r="E2043" t="s">
        <v>7950</v>
      </c>
      <c r="F2043" t="s">
        <v>7949</v>
      </c>
      <c r="I2043" t="s">
        <v>327</v>
      </c>
      <c r="J2043">
        <v>32.119999999999997</v>
      </c>
      <c r="K2043" t="str">
        <f t="shared" si="93"/>
        <v>Obesity</v>
      </c>
      <c r="L2043">
        <v>5.33</v>
      </c>
      <c r="M2043" t="str">
        <f t="shared" si="94"/>
        <v>Normal</v>
      </c>
      <c r="N2043" t="str">
        <f>PROPER('Medical Examinations'!D2041)</f>
        <v>No</v>
      </c>
      <c r="O2043" t="s">
        <v>2382</v>
      </c>
      <c r="P2043" t="s">
        <v>2380</v>
      </c>
      <c r="Q2043">
        <v>1</v>
      </c>
      <c r="R2043" t="str">
        <f>PROPER('Answer Data Cleaning'!AA2043)</f>
        <v>No</v>
      </c>
      <c r="T2043" t="s">
        <v>2072</v>
      </c>
      <c r="U2043" s="24" t="str">
        <f>TEXT(_xlfn.CONCAT('Answer Data Cleaning'!M2043,"-",'Answer Data Cleaning'!L2043,"-",'Answer Data Cleaning'!K2043),"DD-MMM-YYYY")</f>
        <v>08-Oct-1974</v>
      </c>
      <c r="V2043">
        <f t="shared" si="95"/>
        <v>48</v>
      </c>
      <c r="W2043">
        <v>0</v>
      </c>
      <c r="X2043" s="22">
        <v>31368.81</v>
      </c>
      <c r="Y2043" t="s">
        <v>11</v>
      </c>
      <c r="Z2043" t="s">
        <v>12</v>
      </c>
      <c r="AA2043" t="s">
        <v>42</v>
      </c>
    </row>
    <row r="2044" spans="2:27" ht="15.5" x14ac:dyDescent="0.35">
      <c r="B2044" s="1" t="s">
        <v>326</v>
      </c>
      <c r="C2044" s="1" t="s">
        <v>4425</v>
      </c>
      <c r="D2044" t="s">
        <v>4737</v>
      </c>
      <c r="E2044" t="s">
        <v>6311</v>
      </c>
      <c r="F2044" t="s">
        <v>6292</v>
      </c>
      <c r="I2044" t="s">
        <v>326</v>
      </c>
      <c r="J2044">
        <v>27.36</v>
      </c>
      <c r="K2044" t="str">
        <f t="shared" si="93"/>
        <v>Overweight</v>
      </c>
      <c r="L2044">
        <v>6.22</v>
      </c>
      <c r="M2044" t="str">
        <f t="shared" si="94"/>
        <v>Prediabetes</v>
      </c>
      <c r="N2044" t="str">
        <f>PROPER('Medical Examinations'!D2042)</f>
        <v>No</v>
      </c>
      <c r="O2044" t="s">
        <v>2380</v>
      </c>
      <c r="P2044" t="s">
        <v>2380</v>
      </c>
      <c r="Q2044" s="20">
        <v>0</v>
      </c>
      <c r="R2044" t="str">
        <f>PROPER('Answer Data Cleaning'!AA2044)</f>
        <v>No</v>
      </c>
      <c r="T2044" t="s">
        <v>2073</v>
      </c>
      <c r="U2044" s="24" t="str">
        <f>TEXT(_xlfn.CONCAT('Answer Data Cleaning'!M2044,"-",'Answer Data Cleaning'!L2044,"-",'Answer Data Cleaning'!K2044),"DD-MMM-YYYY")</f>
        <v>29-Oct-1975</v>
      </c>
      <c r="V2044">
        <f t="shared" si="95"/>
        <v>47</v>
      </c>
      <c r="W2044">
        <v>1</v>
      </c>
      <c r="X2044" s="22">
        <v>31591.82</v>
      </c>
      <c r="Y2044" t="s">
        <v>11</v>
      </c>
      <c r="Z2044" t="s">
        <v>16</v>
      </c>
      <c r="AA2044" t="s">
        <v>42</v>
      </c>
    </row>
    <row r="2045" spans="2:27" ht="15.5" x14ac:dyDescent="0.35">
      <c r="B2045" s="1" t="s">
        <v>325</v>
      </c>
      <c r="C2045" s="1" t="s">
        <v>4426</v>
      </c>
      <c r="D2045" t="s">
        <v>4737</v>
      </c>
      <c r="E2045" t="s">
        <v>7952</v>
      </c>
      <c r="F2045" t="s">
        <v>7951</v>
      </c>
      <c r="I2045" t="s">
        <v>325</v>
      </c>
      <c r="J2045">
        <v>17.385000000000002</v>
      </c>
      <c r="K2045" t="str">
        <f t="shared" si="93"/>
        <v>Underweight</v>
      </c>
      <c r="L2045">
        <v>5.84</v>
      </c>
      <c r="M2045" t="str">
        <f t="shared" si="94"/>
        <v>Prediabetes</v>
      </c>
      <c r="N2045" t="str">
        <f>PROPER('Medical Examinations'!D2043)</f>
        <v>No</v>
      </c>
      <c r="O2045" t="s">
        <v>2380</v>
      </c>
      <c r="P2045" t="s">
        <v>2380</v>
      </c>
      <c r="Q2045" s="20">
        <v>0</v>
      </c>
      <c r="R2045" t="str">
        <f>PROPER('Answer Data Cleaning'!AA2045)</f>
        <v>No</v>
      </c>
      <c r="T2045" t="s">
        <v>2074</v>
      </c>
      <c r="U2045" s="24" t="str">
        <f>TEXT(_xlfn.CONCAT('Answer Data Cleaning'!M2045,"-",'Answer Data Cleaning'!L2045,"-",'Answer Data Cleaning'!K2045),"DD-MMM-YYYY")</f>
        <v>13-Dec-1960</v>
      </c>
      <c r="V2045">
        <f t="shared" si="95"/>
        <v>62</v>
      </c>
      <c r="W2045">
        <v>1</v>
      </c>
      <c r="X2045" s="22">
        <v>31620</v>
      </c>
      <c r="Y2045" t="s">
        <v>11</v>
      </c>
      <c r="Z2045" t="s">
        <v>16</v>
      </c>
      <c r="AA2045" t="s">
        <v>247</v>
      </c>
    </row>
    <row r="2046" spans="2:27" ht="15.5" x14ac:dyDescent="0.35">
      <c r="B2046" s="1" t="s">
        <v>324</v>
      </c>
      <c r="C2046" s="1" t="s">
        <v>4427</v>
      </c>
      <c r="D2046" t="s">
        <v>4737</v>
      </c>
      <c r="E2046" t="s">
        <v>7954</v>
      </c>
      <c r="F2046" t="s">
        <v>7953</v>
      </c>
      <c r="I2046" t="s">
        <v>324</v>
      </c>
      <c r="J2046">
        <v>30.13</v>
      </c>
      <c r="K2046" t="str">
        <f t="shared" si="93"/>
        <v>Obesity</v>
      </c>
      <c r="L2046">
        <v>5.71</v>
      </c>
      <c r="M2046" t="str">
        <f t="shared" si="94"/>
        <v>Prediabetes</v>
      </c>
      <c r="N2046" t="str">
        <f>PROPER('Medical Examinations'!D2044)</f>
        <v>No</v>
      </c>
      <c r="O2046" t="s">
        <v>2382</v>
      </c>
      <c r="P2046" t="s">
        <v>2380</v>
      </c>
      <c r="Q2046">
        <v>1</v>
      </c>
      <c r="R2046" t="str">
        <f>PROPER('Answer Data Cleaning'!AA2046)</f>
        <v>No</v>
      </c>
      <c r="T2046" t="s">
        <v>2075</v>
      </c>
      <c r="U2046" s="24" t="str">
        <f>TEXT(_xlfn.CONCAT('Answer Data Cleaning'!M2046,"-",'Answer Data Cleaning'!L2046,"-",'Answer Data Cleaning'!K2046),"DD-MMM-YYYY")</f>
        <v>14-Oct-1977</v>
      </c>
      <c r="V2046">
        <f t="shared" si="95"/>
        <v>45</v>
      </c>
      <c r="W2046">
        <v>2</v>
      </c>
      <c r="X2046" s="22">
        <v>31736.7</v>
      </c>
      <c r="Y2046" t="s">
        <v>11</v>
      </c>
      <c r="Z2046" t="s">
        <v>11</v>
      </c>
      <c r="AA2046" t="s">
        <v>23</v>
      </c>
    </row>
    <row r="2047" spans="2:27" ht="15.5" x14ac:dyDescent="0.35">
      <c r="B2047" s="1" t="s">
        <v>323</v>
      </c>
      <c r="C2047" s="1" t="s">
        <v>4428</v>
      </c>
      <c r="D2047" t="s">
        <v>4734</v>
      </c>
      <c r="E2047" t="s">
        <v>7956</v>
      </c>
      <c r="F2047" t="s">
        <v>7955</v>
      </c>
      <c r="I2047" t="s">
        <v>323</v>
      </c>
      <c r="J2047">
        <v>25.44</v>
      </c>
      <c r="K2047" t="str">
        <f t="shared" si="93"/>
        <v>Overweight</v>
      </c>
      <c r="L2047">
        <v>6.04</v>
      </c>
      <c r="M2047" t="str">
        <f t="shared" si="94"/>
        <v>Prediabetes</v>
      </c>
      <c r="N2047" t="str">
        <f>PROPER('Medical Examinations'!D2045)</f>
        <v>Yes</v>
      </c>
      <c r="O2047" t="s">
        <v>2380</v>
      </c>
      <c r="P2047" t="s">
        <v>2383</v>
      </c>
      <c r="Q2047">
        <v>1</v>
      </c>
      <c r="R2047" t="str">
        <f>PROPER('Answer Data Cleaning'!AA2047)</f>
        <v>No</v>
      </c>
      <c r="T2047" t="s">
        <v>2076</v>
      </c>
      <c r="U2047" s="24" t="str">
        <f>TEXT(_xlfn.CONCAT('Answer Data Cleaning'!M2047,"-",'Answer Data Cleaning'!L2047,"-",'Answer Data Cleaning'!K2047),"DD-MMM-YYYY")</f>
        <v>10-Sep-1984</v>
      </c>
      <c r="V2047">
        <f t="shared" si="95"/>
        <v>38</v>
      </c>
      <c r="W2047">
        <v>3</v>
      </c>
      <c r="X2047" s="22">
        <v>31743.919999999998</v>
      </c>
      <c r="Y2047" t="s">
        <v>11</v>
      </c>
      <c r="Z2047" t="s">
        <v>16</v>
      </c>
      <c r="AA2047" t="s">
        <v>42</v>
      </c>
    </row>
    <row r="2048" spans="2:27" ht="15.5" x14ac:dyDescent="0.35">
      <c r="B2048" s="1" t="s">
        <v>322</v>
      </c>
      <c r="C2048" s="1" t="s">
        <v>4429</v>
      </c>
      <c r="D2048" t="s">
        <v>4734</v>
      </c>
      <c r="E2048" t="s">
        <v>7958</v>
      </c>
      <c r="F2048" t="s">
        <v>7957</v>
      </c>
      <c r="I2048" t="s">
        <v>322</v>
      </c>
      <c r="J2048">
        <v>39.805</v>
      </c>
      <c r="K2048" t="str">
        <f t="shared" si="93"/>
        <v>Obesity</v>
      </c>
      <c r="L2048">
        <v>4.38</v>
      </c>
      <c r="M2048" t="str">
        <f t="shared" si="94"/>
        <v>Normal</v>
      </c>
      <c r="N2048" t="str">
        <f>PROPER('Medical Examinations'!D2046)</f>
        <v>No</v>
      </c>
      <c r="O2048" t="s">
        <v>2382</v>
      </c>
      <c r="P2048" t="s">
        <v>2380</v>
      </c>
      <c r="Q2048">
        <v>1</v>
      </c>
      <c r="R2048" t="str">
        <f>PROPER('Answer Data Cleaning'!AA2048)</f>
        <v>No</v>
      </c>
      <c r="T2048" t="s">
        <v>2077</v>
      </c>
      <c r="U2048" s="24" t="str">
        <f>TEXT(_xlfn.CONCAT('Answer Data Cleaning'!M2048,"-",'Answer Data Cleaning'!L2048,"-",'Answer Data Cleaning'!K2048),"DD-MMM-YYYY")</f>
        <v>25-Sep-1975</v>
      </c>
      <c r="V2048">
        <f t="shared" si="95"/>
        <v>47</v>
      </c>
      <c r="W2048">
        <v>1</v>
      </c>
      <c r="X2048" s="22">
        <v>31897.1</v>
      </c>
      <c r="Y2048" t="s">
        <v>11</v>
      </c>
      <c r="Z2048" t="s">
        <v>12</v>
      </c>
      <c r="AA2048" t="s">
        <v>42</v>
      </c>
    </row>
    <row r="2049" spans="2:27" ht="15.5" x14ac:dyDescent="0.35">
      <c r="B2049" s="1" t="s">
        <v>321</v>
      </c>
      <c r="C2049" s="1" t="s">
        <v>4430</v>
      </c>
      <c r="D2049" t="s">
        <v>4734</v>
      </c>
      <c r="E2049" t="s">
        <v>7960</v>
      </c>
      <c r="F2049" t="s">
        <v>7959</v>
      </c>
      <c r="I2049" t="s">
        <v>321</v>
      </c>
      <c r="J2049">
        <v>30.4</v>
      </c>
      <c r="K2049" t="str">
        <f t="shared" si="93"/>
        <v>Obesity</v>
      </c>
      <c r="L2049">
        <v>5.56</v>
      </c>
      <c r="M2049" t="str">
        <f t="shared" si="94"/>
        <v>Normal</v>
      </c>
      <c r="N2049" t="str">
        <f>PROPER('Medical Examinations'!D2047)</f>
        <v>Yes</v>
      </c>
      <c r="O2049" t="s">
        <v>2382</v>
      </c>
      <c r="P2049" t="s">
        <v>2380</v>
      </c>
      <c r="Q2049">
        <v>1</v>
      </c>
      <c r="R2049" t="str">
        <f>PROPER('Answer Data Cleaning'!AA2049)</f>
        <v>No</v>
      </c>
      <c r="T2049" t="s">
        <v>2078</v>
      </c>
      <c r="U2049" s="24" t="str">
        <f>TEXT(_xlfn.CONCAT('Answer Data Cleaning'!M2049,"-",'Answer Data Cleaning'!L2049,"-",'Answer Data Cleaning'!K2049),"DD-MMM-YYYY")</f>
        <v>21-Sep-1972</v>
      </c>
      <c r="V2049">
        <f t="shared" si="95"/>
        <v>50</v>
      </c>
      <c r="W2049">
        <v>0</v>
      </c>
      <c r="X2049" s="22">
        <v>31980.89</v>
      </c>
      <c r="Y2049" t="s">
        <v>11</v>
      </c>
      <c r="Z2049" t="s">
        <v>16</v>
      </c>
      <c r="AA2049" t="s">
        <v>42</v>
      </c>
    </row>
    <row r="2050" spans="2:27" ht="15.5" x14ac:dyDescent="0.35">
      <c r="B2050" s="1" t="s">
        <v>320</v>
      </c>
      <c r="C2050" s="1" t="s">
        <v>4431</v>
      </c>
      <c r="D2050" t="s">
        <v>4734</v>
      </c>
      <c r="E2050" t="s">
        <v>4890</v>
      </c>
      <c r="F2050" t="s">
        <v>4868</v>
      </c>
      <c r="I2050" t="s">
        <v>320</v>
      </c>
      <c r="J2050">
        <v>23.18</v>
      </c>
      <c r="K2050" t="str">
        <f t="shared" si="93"/>
        <v>Normal Weight</v>
      </c>
      <c r="L2050">
        <v>4.24</v>
      </c>
      <c r="M2050" t="str">
        <f t="shared" si="94"/>
        <v>Normal</v>
      </c>
      <c r="N2050" t="str">
        <f>PROPER('Medical Examinations'!D2048)</f>
        <v>No</v>
      </c>
      <c r="O2050" t="s">
        <v>2382</v>
      </c>
      <c r="P2050" t="s">
        <v>2380</v>
      </c>
      <c r="Q2050">
        <v>1</v>
      </c>
      <c r="R2050" t="str">
        <f>PROPER('Answer Data Cleaning'!AA2050)</f>
        <v>No</v>
      </c>
      <c r="T2050" t="s">
        <v>2079</v>
      </c>
      <c r="U2050" s="24" t="str">
        <f>TEXT(_xlfn.CONCAT('Answer Data Cleaning'!M2050,"-",'Answer Data Cleaning'!L2050,"-",'Answer Data Cleaning'!K2050),"DD-MMM-YYYY")</f>
        <v>13-Sep-1993</v>
      </c>
      <c r="V2050">
        <f t="shared" si="95"/>
        <v>29</v>
      </c>
      <c r="W2050">
        <v>0</v>
      </c>
      <c r="X2050" s="22">
        <v>32086.21</v>
      </c>
      <c r="Y2050" t="s">
        <v>16</v>
      </c>
      <c r="Z2050" t="s">
        <v>12</v>
      </c>
      <c r="AA2050" t="s">
        <v>42</v>
      </c>
    </row>
    <row r="2051" spans="2:27" ht="15.5" x14ac:dyDescent="0.35">
      <c r="B2051" s="1" t="s">
        <v>319</v>
      </c>
      <c r="C2051" s="1" t="s">
        <v>4432</v>
      </c>
      <c r="D2051" t="s">
        <v>4734</v>
      </c>
      <c r="E2051" t="s">
        <v>7962</v>
      </c>
      <c r="F2051" t="s">
        <v>7961</v>
      </c>
      <c r="I2051" t="s">
        <v>319</v>
      </c>
      <c r="J2051">
        <v>39.615000000000002</v>
      </c>
      <c r="K2051" t="str">
        <f t="shared" si="93"/>
        <v>Obesity</v>
      </c>
      <c r="L2051">
        <v>6.32</v>
      </c>
      <c r="M2051" t="str">
        <f t="shared" si="94"/>
        <v>Prediabetes</v>
      </c>
      <c r="N2051" t="str">
        <f>PROPER('Medical Examinations'!D2049)</f>
        <v>No</v>
      </c>
      <c r="O2051" t="s">
        <v>2380</v>
      </c>
      <c r="P2051" t="s">
        <v>2383</v>
      </c>
      <c r="Q2051">
        <v>1</v>
      </c>
      <c r="R2051" t="str">
        <f>PROPER('Answer Data Cleaning'!AA2051)</f>
        <v>No</v>
      </c>
      <c r="T2051" t="s">
        <v>2080</v>
      </c>
      <c r="U2051" s="24" t="str">
        <f>TEXT(_xlfn.CONCAT('Answer Data Cleaning'!M2051,"-",'Answer Data Cleaning'!L2051,"-",'Answer Data Cleaning'!K2051),"DD-MMM-YYYY")</f>
        <v>10-Nov-1978</v>
      </c>
      <c r="V2051">
        <f t="shared" si="95"/>
        <v>44</v>
      </c>
      <c r="W2051">
        <v>2</v>
      </c>
      <c r="X2051" s="22">
        <v>32108.66</v>
      </c>
      <c r="Y2051" t="s">
        <v>16</v>
      </c>
      <c r="Z2051" t="s">
        <v>12</v>
      </c>
      <c r="AA2051" t="s">
        <v>356</v>
      </c>
    </row>
    <row r="2052" spans="2:27" ht="15.5" x14ac:dyDescent="0.35">
      <c r="B2052" s="1" t="s">
        <v>318</v>
      </c>
      <c r="C2052" s="1" t="s">
        <v>4433</v>
      </c>
      <c r="D2052" t="s">
        <v>4737</v>
      </c>
      <c r="E2052" t="s">
        <v>7963</v>
      </c>
      <c r="F2052" t="s">
        <v>6626</v>
      </c>
      <c r="I2052" t="s">
        <v>318</v>
      </c>
      <c r="J2052">
        <v>30.59</v>
      </c>
      <c r="K2052" t="str">
        <f t="shared" ref="K2052:K2115" si="96">IF(J2052&lt;18.5,"Underweight",IF(J2052&lt;25,"Normal Weight",IF(J2052&lt;30,"Overweight","Obesity")))</f>
        <v>Obesity</v>
      </c>
      <c r="L2052">
        <v>6.3</v>
      </c>
      <c r="M2052" t="str">
        <f t="shared" ref="M2052:M2115" si="97">IF(L2052&lt;5.7,"Normal",IF(L2052&lt;6.5,"Prediabetes","Diabetes"))</f>
        <v>Prediabetes</v>
      </c>
      <c r="N2052" t="str">
        <f>PROPER('Medical Examinations'!D2050)</f>
        <v>Yes</v>
      </c>
      <c r="O2052" t="s">
        <v>2380</v>
      </c>
      <c r="P2052" t="s">
        <v>2383</v>
      </c>
      <c r="Q2052">
        <v>1</v>
      </c>
      <c r="R2052" t="str">
        <f>PROPER('Answer Data Cleaning'!AA2052)</f>
        <v>No</v>
      </c>
      <c r="T2052" t="s">
        <v>2081</v>
      </c>
      <c r="U2052" s="24" t="str">
        <f>TEXT(_xlfn.CONCAT('Answer Data Cleaning'!M2052,"-",'Answer Data Cleaning'!L2052,"-",'Answer Data Cleaning'!K2052),"DD-MMM-YYYY")</f>
        <v>11-Sep-1969</v>
      </c>
      <c r="V2052">
        <f t="shared" si="95"/>
        <v>53</v>
      </c>
      <c r="W2052">
        <v>0</v>
      </c>
      <c r="X2052" s="22">
        <v>32192.76</v>
      </c>
      <c r="Y2052" t="s">
        <v>16</v>
      </c>
      <c r="Z2052" t="s">
        <v>11</v>
      </c>
      <c r="AA2052" t="s">
        <v>42</v>
      </c>
    </row>
    <row r="2053" spans="2:27" ht="15.5" x14ac:dyDescent="0.35">
      <c r="B2053" s="1" t="s">
        <v>317</v>
      </c>
      <c r="C2053" s="1" t="s">
        <v>4434</v>
      </c>
      <c r="D2053" t="s">
        <v>4737</v>
      </c>
      <c r="E2053" t="s">
        <v>5749</v>
      </c>
      <c r="F2053" t="s">
        <v>7184</v>
      </c>
      <c r="I2053" t="s">
        <v>317</v>
      </c>
      <c r="J2053">
        <v>16.72</v>
      </c>
      <c r="K2053" t="str">
        <f t="shared" si="96"/>
        <v>Underweight</v>
      </c>
      <c r="L2053">
        <v>4.38</v>
      </c>
      <c r="M2053" t="str">
        <f t="shared" si="97"/>
        <v>Normal</v>
      </c>
      <c r="N2053" t="str">
        <f>PROPER('Medical Examinations'!D2051)</f>
        <v>Yes</v>
      </c>
      <c r="O2053" t="s">
        <v>2380</v>
      </c>
      <c r="P2053" t="s">
        <v>2380</v>
      </c>
      <c r="Q2053">
        <v>1</v>
      </c>
      <c r="R2053" t="str">
        <f>PROPER('Answer Data Cleaning'!AA2053)</f>
        <v>No</v>
      </c>
      <c r="T2053" t="s">
        <v>2082</v>
      </c>
      <c r="U2053" s="24" t="str">
        <f>TEXT(_xlfn.CONCAT('Answer Data Cleaning'!M2053,"-",'Answer Data Cleaning'!L2053,"-",'Answer Data Cleaning'!K2053),"DD-MMM-YYYY")</f>
        <v>08-Sep-1994</v>
      </c>
      <c r="V2053">
        <f t="shared" ref="V2053:V2116" si="98">DATEDIF(U2053,"08-jun-2023","y")</f>
        <v>28</v>
      </c>
      <c r="W2053">
        <v>0</v>
      </c>
      <c r="X2053" s="22">
        <v>32222.81</v>
      </c>
      <c r="Y2053" t="s">
        <v>11</v>
      </c>
      <c r="Z2053" t="s">
        <v>16</v>
      </c>
      <c r="AA2053" t="s">
        <v>42</v>
      </c>
    </row>
    <row r="2054" spans="2:27" ht="15.5" x14ac:dyDescent="0.35">
      <c r="B2054" s="1" t="s">
        <v>316</v>
      </c>
      <c r="C2054" s="1" t="s">
        <v>4435</v>
      </c>
      <c r="D2054" t="s">
        <v>4737</v>
      </c>
      <c r="E2054" t="s">
        <v>7965</v>
      </c>
      <c r="F2054" t="s">
        <v>7964</v>
      </c>
      <c r="I2054" t="s">
        <v>316</v>
      </c>
      <c r="J2054">
        <v>26.22</v>
      </c>
      <c r="K2054" t="str">
        <f t="shared" si="96"/>
        <v>Overweight</v>
      </c>
      <c r="L2054">
        <v>4.6500000000000004</v>
      </c>
      <c r="M2054" t="str">
        <f t="shared" si="97"/>
        <v>Normal</v>
      </c>
      <c r="N2054" t="str">
        <f>PROPER('Medical Examinations'!D2052)</f>
        <v>Yes</v>
      </c>
      <c r="O2054" t="s">
        <v>2380</v>
      </c>
      <c r="P2054" t="s">
        <v>2383</v>
      </c>
      <c r="Q2054">
        <v>1</v>
      </c>
      <c r="R2054" t="str">
        <f>PROPER('Answer Data Cleaning'!AA2054)</f>
        <v>No</v>
      </c>
      <c r="T2054" t="s">
        <v>2083</v>
      </c>
      <c r="U2054" s="24" t="str">
        <f>TEXT(_xlfn.CONCAT('Answer Data Cleaning'!M2054,"-",'Answer Data Cleaning'!L2054,"-",'Answer Data Cleaning'!K2054),"DD-MMM-YYYY")</f>
        <v>17-Dec-1975</v>
      </c>
      <c r="V2054">
        <f t="shared" si="98"/>
        <v>47</v>
      </c>
      <c r="W2054">
        <v>1</v>
      </c>
      <c r="X2054" s="22">
        <v>32259.96</v>
      </c>
      <c r="Y2054" t="s">
        <v>11</v>
      </c>
      <c r="Z2054" t="s">
        <v>12</v>
      </c>
      <c r="AA2054" t="s">
        <v>23</v>
      </c>
    </row>
    <row r="2055" spans="2:27" ht="15.5" x14ac:dyDescent="0.35">
      <c r="B2055" s="1" t="s">
        <v>315</v>
      </c>
      <c r="C2055" s="1" t="s">
        <v>4436</v>
      </c>
      <c r="D2055" t="s">
        <v>4734</v>
      </c>
      <c r="E2055" t="s">
        <v>7966</v>
      </c>
      <c r="F2055" t="s">
        <v>5924</v>
      </c>
      <c r="I2055" t="s">
        <v>315</v>
      </c>
      <c r="J2055">
        <v>31.824999999999999</v>
      </c>
      <c r="K2055" t="str">
        <f t="shared" si="96"/>
        <v>Obesity</v>
      </c>
      <c r="L2055">
        <v>4.7</v>
      </c>
      <c r="M2055" t="str">
        <f t="shared" si="97"/>
        <v>Normal</v>
      </c>
      <c r="N2055" t="str">
        <f>PROPER('Medical Examinations'!D2053)</f>
        <v>No</v>
      </c>
      <c r="O2055" t="s">
        <v>2380</v>
      </c>
      <c r="P2055" t="s">
        <v>2383</v>
      </c>
      <c r="Q2055">
        <v>1</v>
      </c>
      <c r="R2055" t="str">
        <f>PROPER('Answer Data Cleaning'!AA2055)</f>
        <v>No</v>
      </c>
      <c r="T2055" t="s">
        <v>2084</v>
      </c>
      <c r="U2055" s="24" t="str">
        <f>TEXT(_xlfn.CONCAT('Answer Data Cleaning'!M2055,"-",'Answer Data Cleaning'!L2055,"-",'Answer Data Cleaning'!K2055),"DD-MMM-YYYY")</f>
        <v>02-Dec-1986</v>
      </c>
      <c r="V2055">
        <f t="shared" si="98"/>
        <v>36</v>
      </c>
      <c r="W2055">
        <v>3</v>
      </c>
      <c r="X2055" s="22">
        <v>32288.49</v>
      </c>
      <c r="Y2055" t="s">
        <v>11</v>
      </c>
      <c r="Z2055" t="s">
        <v>11</v>
      </c>
      <c r="AA2055" t="s">
        <v>42</v>
      </c>
    </row>
    <row r="2056" spans="2:27" ht="15.5" x14ac:dyDescent="0.35">
      <c r="B2056" s="1" t="s">
        <v>314</v>
      </c>
      <c r="C2056" s="1" t="s">
        <v>4437</v>
      </c>
      <c r="D2056" t="s">
        <v>4734</v>
      </c>
      <c r="E2056" t="s">
        <v>7968</v>
      </c>
      <c r="F2056" t="s">
        <v>7967</v>
      </c>
      <c r="I2056" t="s">
        <v>314</v>
      </c>
      <c r="J2056">
        <v>25.745000000000001</v>
      </c>
      <c r="K2056" t="str">
        <f t="shared" si="96"/>
        <v>Overweight</v>
      </c>
      <c r="L2056">
        <v>4.34</v>
      </c>
      <c r="M2056" t="str">
        <f t="shared" si="97"/>
        <v>Normal</v>
      </c>
      <c r="N2056" t="str">
        <f>PROPER('Medical Examinations'!D2054)</f>
        <v>No</v>
      </c>
      <c r="O2056" t="s">
        <v>2380</v>
      </c>
      <c r="P2056" t="s">
        <v>2383</v>
      </c>
      <c r="Q2056">
        <v>1</v>
      </c>
      <c r="R2056" t="str">
        <f>PROPER('Answer Data Cleaning'!AA2056)</f>
        <v>No</v>
      </c>
      <c r="T2056" t="s">
        <v>2085</v>
      </c>
      <c r="U2056" s="24" t="str">
        <f>TEXT(_xlfn.CONCAT('Answer Data Cleaning'!M2056,"-",'Answer Data Cleaning'!L2056,"-",'Answer Data Cleaning'!K2056),"DD-MMM-YYYY")</f>
        <v>19-Oct-1972</v>
      </c>
      <c r="V2056">
        <f t="shared" si="98"/>
        <v>50</v>
      </c>
      <c r="W2056">
        <v>0</v>
      </c>
      <c r="X2056" s="22">
        <v>32428.63</v>
      </c>
      <c r="Y2056" t="s">
        <v>11</v>
      </c>
      <c r="Z2056" t="s">
        <v>11</v>
      </c>
      <c r="AA2056" t="s">
        <v>42</v>
      </c>
    </row>
    <row r="2057" spans="2:27" ht="15.5" x14ac:dyDescent="0.35">
      <c r="B2057" s="1" t="s">
        <v>313</v>
      </c>
      <c r="C2057" s="1" t="s">
        <v>4438</v>
      </c>
      <c r="D2057" t="s">
        <v>4734</v>
      </c>
      <c r="E2057" t="s">
        <v>5079</v>
      </c>
      <c r="F2057" t="s">
        <v>7969</v>
      </c>
      <c r="I2057" t="s">
        <v>313</v>
      </c>
      <c r="J2057">
        <v>24.605</v>
      </c>
      <c r="K2057" t="str">
        <f t="shared" si="96"/>
        <v>Normal Weight</v>
      </c>
      <c r="L2057">
        <v>5.62</v>
      </c>
      <c r="M2057" t="str">
        <f t="shared" si="97"/>
        <v>Normal</v>
      </c>
      <c r="N2057" t="str">
        <f>PROPER('Medical Examinations'!D2055)</f>
        <v>No</v>
      </c>
      <c r="O2057" t="s">
        <v>2380</v>
      </c>
      <c r="P2057" t="s">
        <v>2383</v>
      </c>
      <c r="Q2057">
        <v>1</v>
      </c>
      <c r="R2057" t="str">
        <f>PROPER('Answer Data Cleaning'!AA2057)</f>
        <v>No</v>
      </c>
      <c r="T2057" t="s">
        <v>2086</v>
      </c>
      <c r="U2057" s="24" t="str">
        <f>TEXT(_xlfn.CONCAT('Answer Data Cleaning'!M2057,"-",'Answer Data Cleaning'!L2057,"-",'Answer Data Cleaning'!K2057),"DD-MMM-YYYY")</f>
        <v>09-Aug-1976</v>
      </c>
      <c r="V2057">
        <f t="shared" si="98"/>
        <v>46</v>
      </c>
      <c r="W2057">
        <v>2</v>
      </c>
      <c r="X2057" s="22">
        <v>32430.22</v>
      </c>
      <c r="Y2057" t="s">
        <v>11</v>
      </c>
      <c r="Z2057" t="s">
        <v>12</v>
      </c>
      <c r="AA2057" t="s">
        <v>42</v>
      </c>
    </row>
    <row r="2058" spans="2:27" ht="15.5" x14ac:dyDescent="0.35">
      <c r="B2058" s="1" t="s">
        <v>312</v>
      </c>
      <c r="C2058" s="1" t="s">
        <v>4439</v>
      </c>
      <c r="D2058" t="s">
        <v>4734</v>
      </c>
      <c r="E2058" t="s">
        <v>7970</v>
      </c>
      <c r="F2058" t="s">
        <v>5617</v>
      </c>
      <c r="I2058" t="s">
        <v>312</v>
      </c>
      <c r="J2058">
        <v>24.51</v>
      </c>
      <c r="K2058" t="str">
        <f t="shared" si="96"/>
        <v>Normal Weight</v>
      </c>
      <c r="L2058">
        <v>4.24</v>
      </c>
      <c r="M2058" t="str">
        <f t="shared" si="97"/>
        <v>Normal</v>
      </c>
      <c r="N2058" t="str">
        <f>PROPER('Medical Examinations'!D2056)</f>
        <v>No</v>
      </c>
      <c r="O2058" t="s">
        <v>2380</v>
      </c>
      <c r="P2058" t="s">
        <v>2383</v>
      </c>
      <c r="Q2058">
        <v>1</v>
      </c>
      <c r="R2058" t="str">
        <f>PROPER('Answer Data Cleaning'!AA2058)</f>
        <v>No</v>
      </c>
      <c r="T2058" t="s">
        <v>2087</v>
      </c>
      <c r="U2058" s="24" t="str">
        <f>TEXT(_xlfn.CONCAT('Answer Data Cleaning'!M2058,"-",'Answer Data Cleaning'!L2058,"-",'Answer Data Cleaning'!K2058),"DD-MMM-YYYY")</f>
        <v>27-Sep-1981</v>
      </c>
      <c r="V2058">
        <f t="shared" si="98"/>
        <v>41</v>
      </c>
      <c r="W2058">
        <v>1</v>
      </c>
      <c r="X2058" s="22">
        <v>32462.35</v>
      </c>
      <c r="Y2058" t="s">
        <v>11</v>
      </c>
      <c r="Z2058" t="s">
        <v>11</v>
      </c>
      <c r="AA2058" t="s">
        <v>42</v>
      </c>
    </row>
    <row r="2059" spans="2:27" ht="15.5" x14ac:dyDescent="0.35">
      <c r="B2059" s="1" t="s">
        <v>311</v>
      </c>
      <c r="C2059" s="1" t="s">
        <v>4440</v>
      </c>
      <c r="D2059" t="s">
        <v>4737</v>
      </c>
      <c r="E2059" t="s">
        <v>7972</v>
      </c>
      <c r="F2059" t="s">
        <v>7971</v>
      </c>
      <c r="I2059" t="s">
        <v>311</v>
      </c>
      <c r="J2059">
        <v>31.065000000000001</v>
      </c>
      <c r="K2059" t="str">
        <f t="shared" si="96"/>
        <v>Obesity</v>
      </c>
      <c r="L2059">
        <v>4.57</v>
      </c>
      <c r="M2059" t="str">
        <f t="shared" si="97"/>
        <v>Normal</v>
      </c>
      <c r="N2059" t="str">
        <f>PROPER('Medical Examinations'!D2057)</f>
        <v>Yes</v>
      </c>
      <c r="O2059" t="s">
        <v>2380</v>
      </c>
      <c r="P2059" t="s">
        <v>2380</v>
      </c>
      <c r="Q2059" s="20">
        <v>0</v>
      </c>
      <c r="R2059" t="str">
        <f>PROPER('Answer Data Cleaning'!AA2059)</f>
        <v>No</v>
      </c>
      <c r="T2059" t="s">
        <v>2088</v>
      </c>
      <c r="U2059" s="24" t="str">
        <f>TEXT(_xlfn.CONCAT('Answer Data Cleaning'!M2059,"-",'Answer Data Cleaning'!L2059,"-",'Answer Data Cleaning'!K2059),"DD-MMM-YYYY")</f>
        <v>19-Sep-1976</v>
      </c>
      <c r="V2059">
        <f t="shared" si="98"/>
        <v>46</v>
      </c>
      <c r="W2059">
        <v>2</v>
      </c>
      <c r="X2059" s="22">
        <v>32485.46</v>
      </c>
      <c r="Y2059" t="s">
        <v>11</v>
      </c>
      <c r="Z2059" t="s">
        <v>16</v>
      </c>
      <c r="AA2059" t="s">
        <v>42</v>
      </c>
    </row>
    <row r="2060" spans="2:27" ht="15.5" x14ac:dyDescent="0.35">
      <c r="B2060" s="1" t="s">
        <v>310</v>
      </c>
      <c r="C2060" s="1" t="s">
        <v>4441</v>
      </c>
      <c r="D2060" t="s">
        <v>4734</v>
      </c>
      <c r="E2060" t="s">
        <v>7974</v>
      </c>
      <c r="F2060" t="s">
        <v>7973</v>
      </c>
      <c r="I2060" t="s">
        <v>310</v>
      </c>
      <c r="J2060">
        <v>28.12</v>
      </c>
      <c r="K2060" t="str">
        <f t="shared" si="96"/>
        <v>Overweight</v>
      </c>
      <c r="L2060">
        <v>5.05</v>
      </c>
      <c r="M2060" t="str">
        <f t="shared" si="97"/>
        <v>Normal</v>
      </c>
      <c r="N2060" t="str">
        <f>PROPER('Medical Examinations'!D2058)</f>
        <v>No</v>
      </c>
      <c r="O2060" t="s">
        <v>2380</v>
      </c>
      <c r="P2060" t="s">
        <v>2380</v>
      </c>
      <c r="Q2060" s="20">
        <v>0</v>
      </c>
      <c r="R2060" t="str">
        <f>PROPER('Answer Data Cleaning'!AA2060)</f>
        <v>No</v>
      </c>
      <c r="T2060" t="s">
        <v>2089</v>
      </c>
      <c r="U2060" s="24" t="str">
        <f>TEXT(_xlfn.CONCAT('Answer Data Cleaning'!M2060,"-",'Answer Data Cleaning'!L2060,"-",'Answer Data Cleaning'!K2060),"DD-MMM-YYYY")</f>
        <v>08-Oct-2003</v>
      </c>
      <c r="V2060">
        <f t="shared" si="98"/>
        <v>19</v>
      </c>
      <c r="W2060">
        <v>0</v>
      </c>
      <c r="X2060" s="22">
        <v>32548.34</v>
      </c>
      <c r="Y2060" t="s">
        <v>16</v>
      </c>
      <c r="Z2060" t="s">
        <v>11</v>
      </c>
      <c r="AA2060" t="s">
        <v>13</v>
      </c>
    </row>
    <row r="2061" spans="2:27" ht="15.5" x14ac:dyDescent="0.35">
      <c r="B2061" s="1" t="s">
        <v>309</v>
      </c>
      <c r="C2061" s="1" t="s">
        <v>4442</v>
      </c>
      <c r="D2061" t="s">
        <v>4737</v>
      </c>
      <c r="E2061" t="s">
        <v>5713</v>
      </c>
      <c r="F2061" t="s">
        <v>7975</v>
      </c>
      <c r="I2061" t="s">
        <v>309</v>
      </c>
      <c r="J2061">
        <v>38.06</v>
      </c>
      <c r="K2061" t="str">
        <f t="shared" si="96"/>
        <v>Obesity</v>
      </c>
      <c r="L2061">
        <v>6.16</v>
      </c>
      <c r="M2061" t="str">
        <f t="shared" si="97"/>
        <v>Prediabetes</v>
      </c>
      <c r="N2061" t="str">
        <f>PROPER('Medical Examinations'!D2059)</f>
        <v>No</v>
      </c>
      <c r="O2061" t="s">
        <v>2380</v>
      </c>
      <c r="P2061" t="s">
        <v>2380</v>
      </c>
      <c r="Q2061" s="20">
        <v>0</v>
      </c>
      <c r="R2061" t="str">
        <f>PROPER('Answer Data Cleaning'!AA2061)</f>
        <v>No</v>
      </c>
      <c r="T2061" t="s">
        <v>2090</v>
      </c>
      <c r="U2061" s="24" t="str">
        <f>TEXT(_xlfn.CONCAT('Answer Data Cleaning'!M2061,"-",'Answer Data Cleaning'!L2061,"-",'Answer Data Cleaning'!K2061),"DD-MMM-YYYY")</f>
        <v>13-Jul-1990</v>
      </c>
      <c r="V2061">
        <f t="shared" si="98"/>
        <v>32</v>
      </c>
      <c r="W2061">
        <v>3</v>
      </c>
      <c r="X2061" s="22">
        <v>32672.11</v>
      </c>
      <c r="Y2061" t="s">
        <v>16</v>
      </c>
      <c r="Z2061" t="s">
        <v>16</v>
      </c>
      <c r="AA2061" t="s">
        <v>42</v>
      </c>
    </row>
    <row r="2062" spans="2:27" ht="15.5" x14ac:dyDescent="0.35">
      <c r="B2062" s="1" t="s">
        <v>308</v>
      </c>
      <c r="C2062" s="1" t="s">
        <v>4443</v>
      </c>
      <c r="D2062" t="s">
        <v>4734</v>
      </c>
      <c r="E2062" t="s">
        <v>7977</v>
      </c>
      <c r="F2062" t="s">
        <v>7976</v>
      </c>
      <c r="I2062" t="s">
        <v>308</v>
      </c>
      <c r="J2062">
        <v>24.96</v>
      </c>
      <c r="K2062" t="str">
        <f t="shared" si="96"/>
        <v>Normal Weight</v>
      </c>
      <c r="L2062">
        <v>4.57</v>
      </c>
      <c r="M2062" t="str">
        <f t="shared" si="97"/>
        <v>Normal</v>
      </c>
      <c r="N2062" t="str">
        <f>PROPER('Medical Examinations'!D2060)</f>
        <v>No</v>
      </c>
      <c r="O2062" t="s">
        <v>2380</v>
      </c>
      <c r="P2062" t="s">
        <v>2380</v>
      </c>
      <c r="Q2062" s="20">
        <v>0</v>
      </c>
      <c r="R2062" t="str">
        <f>PROPER('Answer Data Cleaning'!AA2062)</f>
        <v>No</v>
      </c>
      <c r="T2062" t="s">
        <v>2091</v>
      </c>
      <c r="U2062" s="24" t="str">
        <f>TEXT(_xlfn.CONCAT('Answer Data Cleaning'!M2062,"-",'Answer Data Cleaning'!L2062,"-",'Answer Data Cleaning'!K2062),"DD-MMM-YYYY")</f>
        <v>01-Nov-1968</v>
      </c>
      <c r="V2062">
        <f t="shared" si="98"/>
        <v>54</v>
      </c>
      <c r="W2062">
        <v>0</v>
      </c>
      <c r="X2062" s="22">
        <v>32686.080000000002</v>
      </c>
      <c r="Y2062" t="s">
        <v>11</v>
      </c>
      <c r="Z2062" t="s">
        <v>12</v>
      </c>
      <c r="AA2062" t="s">
        <v>42</v>
      </c>
    </row>
    <row r="2063" spans="2:27" ht="15.5" x14ac:dyDescent="0.35">
      <c r="B2063" s="1" t="s">
        <v>307</v>
      </c>
      <c r="C2063" s="1" t="s">
        <v>4444</v>
      </c>
      <c r="D2063" t="s">
        <v>4737</v>
      </c>
      <c r="E2063" t="s">
        <v>6305</v>
      </c>
      <c r="F2063" t="s">
        <v>7978</v>
      </c>
      <c r="I2063" t="s">
        <v>307</v>
      </c>
      <c r="J2063">
        <v>17.670000000000002</v>
      </c>
      <c r="K2063" t="str">
        <f t="shared" si="96"/>
        <v>Underweight</v>
      </c>
      <c r="L2063">
        <v>5.53</v>
      </c>
      <c r="M2063" t="str">
        <f t="shared" si="97"/>
        <v>Normal</v>
      </c>
      <c r="N2063" t="str">
        <f>PROPER('Medical Examinations'!D2061)</f>
        <v>Yes</v>
      </c>
      <c r="O2063" t="s">
        <v>2380</v>
      </c>
      <c r="P2063" t="s">
        <v>2380</v>
      </c>
      <c r="Q2063" s="20">
        <v>0</v>
      </c>
      <c r="R2063" t="str">
        <f>PROPER('Answer Data Cleaning'!AA2063)</f>
        <v>No</v>
      </c>
      <c r="T2063" t="s">
        <v>2092</v>
      </c>
      <c r="U2063" s="24" t="str">
        <f>TEXT(_xlfn.CONCAT('Answer Data Cleaning'!M2063,"-",'Answer Data Cleaning'!L2063,"-",'Answer Data Cleaning'!K2063),"DD-MMM-YYYY")</f>
        <v>30-Sep-1990</v>
      </c>
      <c r="V2063">
        <f t="shared" si="98"/>
        <v>32</v>
      </c>
      <c r="W2063">
        <v>3</v>
      </c>
      <c r="X2063" s="22">
        <v>32716.2</v>
      </c>
      <c r="Y2063" t="s">
        <v>16</v>
      </c>
      <c r="Z2063" t="s">
        <v>11</v>
      </c>
      <c r="AA2063" t="s">
        <v>42</v>
      </c>
    </row>
    <row r="2064" spans="2:27" ht="15.5" x14ac:dyDescent="0.35">
      <c r="B2064" s="1" t="s">
        <v>306</v>
      </c>
      <c r="C2064" s="1" t="s">
        <v>4445</v>
      </c>
      <c r="D2064" t="s">
        <v>4737</v>
      </c>
      <c r="E2064" t="s">
        <v>7980</v>
      </c>
      <c r="F2064" t="s">
        <v>7979</v>
      </c>
      <c r="I2064" t="s">
        <v>306</v>
      </c>
      <c r="J2064">
        <v>31.35</v>
      </c>
      <c r="K2064" t="str">
        <f t="shared" si="96"/>
        <v>Obesity</v>
      </c>
      <c r="L2064">
        <v>5.84</v>
      </c>
      <c r="M2064" t="str">
        <f t="shared" si="97"/>
        <v>Prediabetes</v>
      </c>
      <c r="N2064" t="str">
        <f>PROPER('Medical Examinations'!D2062)</f>
        <v>No</v>
      </c>
      <c r="O2064" t="s">
        <v>2382</v>
      </c>
      <c r="P2064" t="s">
        <v>2380</v>
      </c>
      <c r="Q2064">
        <v>1</v>
      </c>
      <c r="R2064" t="str">
        <f>PROPER('Answer Data Cleaning'!AA2064)</f>
        <v>No</v>
      </c>
      <c r="T2064" t="s">
        <v>2093</v>
      </c>
      <c r="U2064" s="24" t="str">
        <f>TEXT(_xlfn.CONCAT('Answer Data Cleaning'!M2064,"-",'Answer Data Cleaning'!L2064,"-",'Answer Data Cleaning'!K2064),"DD-MMM-YYYY")</f>
        <v>09-Jul-1990</v>
      </c>
      <c r="V2064">
        <f t="shared" si="98"/>
        <v>32</v>
      </c>
      <c r="W2064">
        <v>2</v>
      </c>
      <c r="X2064" s="22">
        <v>32734.19</v>
      </c>
      <c r="Y2064" t="s">
        <v>11</v>
      </c>
      <c r="Z2064" t="s">
        <v>16</v>
      </c>
      <c r="AA2064" t="s">
        <v>23</v>
      </c>
    </row>
    <row r="2065" spans="2:27" ht="15.5" x14ac:dyDescent="0.35">
      <c r="B2065" s="1" t="s">
        <v>305</v>
      </c>
      <c r="C2065" s="1" t="s">
        <v>4446</v>
      </c>
      <c r="D2065" t="s">
        <v>4737</v>
      </c>
      <c r="E2065" t="s">
        <v>7982</v>
      </c>
      <c r="F2065" t="s">
        <v>7981</v>
      </c>
      <c r="I2065" t="s">
        <v>305</v>
      </c>
      <c r="J2065">
        <v>28.31</v>
      </c>
      <c r="K2065" t="str">
        <f t="shared" si="96"/>
        <v>Overweight</v>
      </c>
      <c r="L2065">
        <v>6.41</v>
      </c>
      <c r="M2065" t="str">
        <f t="shared" si="97"/>
        <v>Prediabetes</v>
      </c>
      <c r="N2065" t="str">
        <f>PROPER('Medical Examinations'!D2063)</f>
        <v>No</v>
      </c>
      <c r="O2065" t="s">
        <v>2382</v>
      </c>
      <c r="P2065" t="s">
        <v>2380</v>
      </c>
      <c r="Q2065">
        <v>1</v>
      </c>
      <c r="R2065" t="str">
        <f>PROPER('Answer Data Cleaning'!AA2065)</f>
        <v>No</v>
      </c>
      <c r="T2065" t="s">
        <v>2094</v>
      </c>
      <c r="U2065" s="24" t="str">
        <f>TEXT(_xlfn.CONCAT('Answer Data Cleaning'!M2065,"-",'Answer Data Cleaning'!L2065,"-",'Answer Data Cleaning'!K2065),"DD-MMM-YYYY")</f>
        <v>06-Dec-1974</v>
      </c>
      <c r="V2065">
        <f t="shared" si="98"/>
        <v>48</v>
      </c>
      <c r="W2065">
        <v>0</v>
      </c>
      <c r="X2065" s="22">
        <v>32760.48</v>
      </c>
      <c r="Y2065" t="s">
        <v>16</v>
      </c>
      <c r="Z2065" t="s">
        <v>16</v>
      </c>
      <c r="AA2065" t="s">
        <v>42</v>
      </c>
    </row>
    <row r="2066" spans="2:27" ht="15.5" x14ac:dyDescent="0.35">
      <c r="B2066" s="1" t="s">
        <v>304</v>
      </c>
      <c r="C2066" s="1" t="s">
        <v>4447</v>
      </c>
      <c r="D2066" t="s">
        <v>4734</v>
      </c>
      <c r="E2066" t="s">
        <v>7983</v>
      </c>
      <c r="F2066" t="s">
        <v>6987</v>
      </c>
      <c r="I2066" t="s">
        <v>304</v>
      </c>
      <c r="J2066">
        <v>30.3</v>
      </c>
      <c r="K2066" t="str">
        <f t="shared" si="96"/>
        <v>Obesity</v>
      </c>
      <c r="L2066">
        <v>4.7300000000000004</v>
      </c>
      <c r="M2066" t="str">
        <f t="shared" si="97"/>
        <v>Normal</v>
      </c>
      <c r="N2066" t="str">
        <f>PROPER('Medical Examinations'!D2064)</f>
        <v>Yes</v>
      </c>
      <c r="O2066" t="s">
        <v>2380</v>
      </c>
      <c r="P2066" t="s">
        <v>2383</v>
      </c>
      <c r="Q2066">
        <v>1</v>
      </c>
      <c r="R2066" t="str">
        <f>PROPER('Answer Data Cleaning'!AA2066)</f>
        <v>No</v>
      </c>
      <c r="T2066" t="s">
        <v>2095</v>
      </c>
      <c r="U2066" s="24" t="str">
        <f>TEXT(_xlfn.CONCAT('Answer Data Cleaning'!M2066,"-",'Answer Data Cleaning'!L2066,"-",'Answer Data Cleaning'!K2066),"DD-MMM-YYYY")</f>
        <v>07-Nov-1972</v>
      </c>
      <c r="V2066">
        <f t="shared" si="98"/>
        <v>50</v>
      </c>
      <c r="W2066">
        <v>0</v>
      </c>
      <c r="X2066" s="22">
        <v>32765.33</v>
      </c>
      <c r="Y2066" t="s">
        <v>11</v>
      </c>
      <c r="Z2066" t="s">
        <v>11</v>
      </c>
      <c r="AA2066" t="s">
        <v>23</v>
      </c>
    </row>
    <row r="2067" spans="2:27" ht="15.5" x14ac:dyDescent="0.35">
      <c r="B2067" s="1" t="s">
        <v>303</v>
      </c>
      <c r="C2067" s="1" t="s">
        <v>4448</v>
      </c>
      <c r="D2067" t="s">
        <v>4734</v>
      </c>
      <c r="E2067" t="s">
        <v>5202</v>
      </c>
      <c r="F2067" t="s">
        <v>5677</v>
      </c>
      <c r="I2067" t="s">
        <v>303</v>
      </c>
      <c r="J2067">
        <v>26.4</v>
      </c>
      <c r="K2067" t="str">
        <f t="shared" si="96"/>
        <v>Overweight</v>
      </c>
      <c r="L2067">
        <v>6.22</v>
      </c>
      <c r="M2067" t="str">
        <f t="shared" si="97"/>
        <v>Prediabetes</v>
      </c>
      <c r="N2067" t="str">
        <f>PROPER('Medical Examinations'!D2065)</f>
        <v>Yes</v>
      </c>
      <c r="O2067" t="s">
        <v>2380</v>
      </c>
      <c r="P2067" t="s">
        <v>2380</v>
      </c>
      <c r="Q2067" s="20">
        <v>0</v>
      </c>
      <c r="R2067" t="str">
        <f>PROPER('Answer Data Cleaning'!AA2067)</f>
        <v>No</v>
      </c>
      <c r="T2067" t="s">
        <v>2096</v>
      </c>
      <c r="U2067" s="24" t="str">
        <f>TEXT(_xlfn.CONCAT('Answer Data Cleaning'!M2067,"-",'Answer Data Cleaning'!L2067,"-",'Answer Data Cleaning'!K2067),"DD-MMM-YYYY")</f>
        <v>12-Dec-1980</v>
      </c>
      <c r="V2067">
        <f t="shared" si="98"/>
        <v>42</v>
      </c>
      <c r="W2067">
        <v>3</v>
      </c>
      <c r="X2067" s="22">
        <v>32787.46</v>
      </c>
      <c r="Y2067" t="s">
        <v>16</v>
      </c>
      <c r="Z2067" t="s">
        <v>12</v>
      </c>
      <c r="AA2067" t="s">
        <v>23</v>
      </c>
    </row>
    <row r="2068" spans="2:27" ht="15.5" x14ac:dyDescent="0.35">
      <c r="B2068" s="1" t="s">
        <v>302</v>
      </c>
      <c r="C2068" s="1" t="s">
        <v>4449</v>
      </c>
      <c r="D2068" t="s">
        <v>4734</v>
      </c>
      <c r="E2068" t="s">
        <v>7985</v>
      </c>
      <c r="F2068" t="s">
        <v>7984</v>
      </c>
      <c r="I2068" t="s">
        <v>302</v>
      </c>
      <c r="J2068">
        <v>22.135000000000002</v>
      </c>
      <c r="K2068" t="str">
        <f t="shared" si="96"/>
        <v>Normal Weight</v>
      </c>
      <c r="L2068">
        <v>4.46</v>
      </c>
      <c r="M2068" t="str">
        <f t="shared" si="97"/>
        <v>Normal</v>
      </c>
      <c r="N2068" t="str">
        <f>PROPER('Medical Examinations'!D2066)</f>
        <v>Yes</v>
      </c>
      <c r="O2068" t="s">
        <v>2380</v>
      </c>
      <c r="P2068" t="s">
        <v>2380</v>
      </c>
      <c r="Q2068" s="20">
        <v>0</v>
      </c>
      <c r="R2068" t="str">
        <f>PROPER('Answer Data Cleaning'!AA2068)</f>
        <v>No</v>
      </c>
      <c r="T2068" t="s">
        <v>2097</v>
      </c>
      <c r="U2068" s="24" t="str">
        <f>TEXT(_xlfn.CONCAT('Answer Data Cleaning'!M2068,"-",'Answer Data Cleaning'!L2068,"-",'Answer Data Cleaning'!K2068),"DD-MMM-YYYY")</f>
        <v>04-Dec-1995</v>
      </c>
      <c r="V2068">
        <f t="shared" si="98"/>
        <v>27</v>
      </c>
      <c r="W2068">
        <v>0</v>
      </c>
      <c r="X2068" s="22">
        <v>32827.51</v>
      </c>
      <c r="Y2068" t="s">
        <v>16</v>
      </c>
      <c r="Z2068" t="s">
        <v>11</v>
      </c>
      <c r="AA2068" t="s">
        <v>42</v>
      </c>
    </row>
    <row r="2069" spans="2:27" ht="15.5" x14ac:dyDescent="0.35">
      <c r="B2069" s="1" t="s">
        <v>301</v>
      </c>
      <c r="C2069" s="1" t="s">
        <v>4450</v>
      </c>
      <c r="D2069" t="s">
        <v>4734</v>
      </c>
      <c r="E2069" t="s">
        <v>7986</v>
      </c>
      <c r="F2069" t="s">
        <v>6292</v>
      </c>
      <c r="I2069" t="s">
        <v>301</v>
      </c>
      <c r="J2069">
        <v>17.399999999999999</v>
      </c>
      <c r="K2069" t="str">
        <f t="shared" si="96"/>
        <v>Underweight</v>
      </c>
      <c r="L2069">
        <v>4.5</v>
      </c>
      <c r="M2069" t="str">
        <f t="shared" si="97"/>
        <v>Normal</v>
      </c>
      <c r="N2069" t="str">
        <f>PROPER('Medical Examinations'!D2067)</f>
        <v>Yes</v>
      </c>
      <c r="O2069" t="s">
        <v>2380</v>
      </c>
      <c r="P2069" t="s">
        <v>2380</v>
      </c>
      <c r="Q2069" s="20">
        <v>0</v>
      </c>
      <c r="R2069" t="str">
        <f>PROPER('Answer Data Cleaning'!AA2069)</f>
        <v>No</v>
      </c>
      <c r="T2069" t="s">
        <v>2098</v>
      </c>
      <c r="U2069" s="24" t="str">
        <f>TEXT(_xlfn.CONCAT('Answer Data Cleaning'!M2069,"-",'Answer Data Cleaning'!L2069,"-",'Answer Data Cleaning'!K2069),"DD-MMM-YYYY")</f>
        <v>17-Nov-1981</v>
      </c>
      <c r="V2069">
        <f t="shared" si="98"/>
        <v>41</v>
      </c>
      <c r="W2069">
        <v>1</v>
      </c>
      <c r="X2069" s="22">
        <v>32906.69</v>
      </c>
      <c r="Y2069" t="s">
        <v>11</v>
      </c>
      <c r="Z2069" t="s">
        <v>12</v>
      </c>
      <c r="AA2069" t="s">
        <v>42</v>
      </c>
    </row>
    <row r="2070" spans="2:27" ht="15.5" x14ac:dyDescent="0.35">
      <c r="B2070" s="1" t="s">
        <v>299</v>
      </c>
      <c r="C2070" s="1" t="s">
        <v>4451</v>
      </c>
      <c r="D2070" t="s">
        <v>4737</v>
      </c>
      <c r="E2070" t="s">
        <v>7244</v>
      </c>
      <c r="F2070" t="s">
        <v>7987</v>
      </c>
      <c r="I2070" t="s">
        <v>299</v>
      </c>
      <c r="J2070">
        <v>28.06</v>
      </c>
      <c r="K2070" t="str">
        <f t="shared" si="96"/>
        <v>Overweight</v>
      </c>
      <c r="L2070">
        <v>8.93</v>
      </c>
      <c r="M2070" t="str">
        <f t="shared" si="97"/>
        <v>Diabetes</v>
      </c>
      <c r="N2070" t="str">
        <f>PROPER('Medical Examinations'!D2068)</f>
        <v>No</v>
      </c>
      <c r="O2070" t="s">
        <v>2380</v>
      </c>
      <c r="P2070" t="s">
        <v>2380</v>
      </c>
      <c r="Q2070" s="20">
        <v>0</v>
      </c>
      <c r="R2070" t="str">
        <f>PROPER('Answer Data Cleaning'!AA2070)</f>
        <v>No</v>
      </c>
      <c r="T2070" t="s">
        <v>2099</v>
      </c>
      <c r="U2070" s="24" t="str">
        <f>TEXT(_xlfn.CONCAT('Answer Data Cleaning'!M2070,"-",'Answer Data Cleaning'!L2070,"-",'Answer Data Cleaning'!K2070),"DD-MMM-YYYY")</f>
        <v>24-Aug-1971</v>
      </c>
      <c r="V2070">
        <f t="shared" si="98"/>
        <v>51</v>
      </c>
      <c r="W2070">
        <v>0</v>
      </c>
      <c r="X2070" s="22">
        <v>32947.629999999997</v>
      </c>
      <c r="Y2070" t="s">
        <v>11</v>
      </c>
      <c r="Z2070" t="s">
        <v>16</v>
      </c>
      <c r="AA2070" t="s">
        <v>42</v>
      </c>
    </row>
    <row r="2071" spans="2:27" ht="15.5" x14ac:dyDescent="0.35">
      <c r="B2071" s="1" t="s">
        <v>298</v>
      </c>
      <c r="C2071" s="1" t="s">
        <v>4452</v>
      </c>
      <c r="D2071" t="s">
        <v>4737</v>
      </c>
      <c r="E2071" t="s">
        <v>7989</v>
      </c>
      <c r="F2071" t="s">
        <v>7988</v>
      </c>
      <c r="I2071" t="s">
        <v>298</v>
      </c>
      <c r="J2071">
        <v>31.13</v>
      </c>
      <c r="K2071" t="str">
        <f t="shared" si="96"/>
        <v>Obesity</v>
      </c>
      <c r="L2071">
        <v>11.02</v>
      </c>
      <c r="M2071" t="str">
        <f t="shared" si="97"/>
        <v>Diabetes</v>
      </c>
      <c r="N2071" t="str">
        <f>PROPER('Medical Examinations'!D2069)</f>
        <v>No</v>
      </c>
      <c r="O2071" t="s">
        <v>2380</v>
      </c>
      <c r="P2071" t="s">
        <v>2380</v>
      </c>
      <c r="Q2071" s="20">
        <v>0</v>
      </c>
      <c r="R2071" t="str">
        <f>PROPER('Answer Data Cleaning'!AA2071)</f>
        <v>No</v>
      </c>
      <c r="T2071" t="s">
        <v>2100</v>
      </c>
      <c r="U2071" s="24" t="str">
        <f>TEXT(_xlfn.CONCAT('Answer Data Cleaning'!M2071,"-",'Answer Data Cleaning'!L2071,"-",'Answer Data Cleaning'!K2071),"DD-MMM-YYYY")</f>
        <v>08-Jul-1995</v>
      </c>
      <c r="V2071">
        <f t="shared" si="98"/>
        <v>27</v>
      </c>
      <c r="W2071">
        <v>0</v>
      </c>
      <c r="X2071" s="22">
        <v>33017.46</v>
      </c>
      <c r="Y2071" t="s">
        <v>16</v>
      </c>
      <c r="Z2071" t="s">
        <v>16</v>
      </c>
      <c r="AA2071" t="s">
        <v>42</v>
      </c>
    </row>
    <row r="2072" spans="2:27" ht="15.5" x14ac:dyDescent="0.35">
      <c r="B2072" s="1" t="s">
        <v>297</v>
      </c>
      <c r="C2072" s="1" t="s">
        <v>4453</v>
      </c>
      <c r="D2072" t="s">
        <v>4737</v>
      </c>
      <c r="E2072" t="s">
        <v>7991</v>
      </c>
      <c r="F2072" t="s">
        <v>7990</v>
      </c>
      <c r="I2072" t="s">
        <v>297</v>
      </c>
      <c r="J2072">
        <v>18.46</v>
      </c>
      <c r="K2072" t="str">
        <f t="shared" si="96"/>
        <v>Underweight</v>
      </c>
      <c r="L2072">
        <v>5.25</v>
      </c>
      <c r="M2072" t="str">
        <f t="shared" si="97"/>
        <v>Normal</v>
      </c>
      <c r="N2072" t="str">
        <f>PROPER('Medical Examinations'!D2070)</f>
        <v>No</v>
      </c>
      <c r="O2072" t="s">
        <v>2380</v>
      </c>
      <c r="P2072" t="s">
        <v>2380</v>
      </c>
      <c r="Q2072" s="20">
        <v>0</v>
      </c>
      <c r="R2072" t="str">
        <f>PROPER('Answer Data Cleaning'!AA2072)</f>
        <v>No</v>
      </c>
      <c r="T2072" t="s">
        <v>2101</v>
      </c>
      <c r="U2072" s="24" t="str">
        <f>TEXT(_xlfn.CONCAT('Answer Data Cleaning'!M2072,"-",'Answer Data Cleaning'!L2072,"-",'Answer Data Cleaning'!K2072),"DD-MMM-YYYY")</f>
        <v>10-Jul-1967</v>
      </c>
      <c r="V2072">
        <f t="shared" si="98"/>
        <v>55</v>
      </c>
      <c r="W2072">
        <v>0</v>
      </c>
      <c r="X2072" s="22">
        <v>33025.32</v>
      </c>
      <c r="Y2072" t="s">
        <v>11</v>
      </c>
      <c r="Z2072" t="s">
        <v>12</v>
      </c>
      <c r="AA2072" t="s">
        <v>42</v>
      </c>
    </row>
    <row r="2073" spans="2:27" ht="15.5" x14ac:dyDescent="0.35">
      <c r="B2073" s="1" t="s">
        <v>296</v>
      </c>
      <c r="C2073" s="1" t="s">
        <v>4454</v>
      </c>
      <c r="D2073" t="s">
        <v>4734</v>
      </c>
      <c r="E2073" t="s">
        <v>5098</v>
      </c>
      <c r="F2073" t="s">
        <v>7992</v>
      </c>
      <c r="I2073" t="s">
        <v>296</v>
      </c>
      <c r="J2073">
        <v>17.3</v>
      </c>
      <c r="K2073" t="str">
        <f t="shared" si="96"/>
        <v>Underweight</v>
      </c>
      <c r="L2073">
        <v>4.75</v>
      </c>
      <c r="M2073" t="str">
        <f t="shared" si="97"/>
        <v>Normal</v>
      </c>
      <c r="N2073" t="str">
        <f>PROPER('Medical Examinations'!D2071)</f>
        <v>No</v>
      </c>
      <c r="O2073" t="s">
        <v>2380</v>
      </c>
      <c r="P2073" t="s">
        <v>2380</v>
      </c>
      <c r="Q2073" s="20">
        <v>0</v>
      </c>
      <c r="R2073" t="str">
        <f>PROPER('Answer Data Cleaning'!AA2073)</f>
        <v>No</v>
      </c>
      <c r="T2073" t="s">
        <v>2102</v>
      </c>
      <c r="U2073" s="24" t="str">
        <f>TEXT(_xlfn.CONCAT('Answer Data Cleaning'!M2073,"-",'Answer Data Cleaning'!L2073,"-",'Answer Data Cleaning'!K2073),"DD-MMM-YYYY")</f>
        <v>28-Jul-1994</v>
      </c>
      <c r="V2073">
        <f t="shared" si="98"/>
        <v>28</v>
      </c>
      <c r="W2073">
        <v>0</v>
      </c>
      <c r="X2073" s="22">
        <v>33057.230000000003</v>
      </c>
      <c r="Y2073" t="s">
        <v>16</v>
      </c>
      <c r="Z2073" t="s">
        <v>11</v>
      </c>
      <c r="AA2073" t="s">
        <v>42</v>
      </c>
    </row>
    <row r="2074" spans="2:27" ht="15.5" x14ac:dyDescent="0.35">
      <c r="B2074" s="1" t="s">
        <v>295</v>
      </c>
      <c r="C2074" s="1" t="s">
        <v>4455</v>
      </c>
      <c r="D2074" t="s">
        <v>4737</v>
      </c>
      <c r="E2074" t="s">
        <v>5156</v>
      </c>
      <c r="F2074" t="s">
        <v>5118</v>
      </c>
      <c r="I2074" t="s">
        <v>295</v>
      </c>
      <c r="J2074">
        <v>35.625</v>
      </c>
      <c r="K2074" t="str">
        <f t="shared" si="96"/>
        <v>Obesity</v>
      </c>
      <c r="L2074">
        <v>4.68</v>
      </c>
      <c r="M2074" t="str">
        <f t="shared" si="97"/>
        <v>Normal</v>
      </c>
      <c r="N2074" t="str">
        <f>PROPER('Medical Examinations'!D2072)</f>
        <v>Yes</v>
      </c>
      <c r="O2074" t="s">
        <v>2380</v>
      </c>
      <c r="P2074" t="s">
        <v>2383</v>
      </c>
      <c r="Q2074">
        <v>1</v>
      </c>
      <c r="R2074" t="str">
        <f>PROPER('Answer Data Cleaning'!AA2074)</f>
        <v>No</v>
      </c>
      <c r="T2074" t="s">
        <v>2103</v>
      </c>
      <c r="U2074" s="24" t="str">
        <f>TEXT(_xlfn.CONCAT('Answer Data Cleaning'!M2074,"-",'Answer Data Cleaning'!L2074,"-",'Answer Data Cleaning'!K2074),"DD-MMM-YYYY")</f>
        <v>01-Jul-1962</v>
      </c>
      <c r="V2074">
        <f t="shared" si="98"/>
        <v>60</v>
      </c>
      <c r="W2074">
        <v>0</v>
      </c>
      <c r="X2074" s="22">
        <v>33074.94</v>
      </c>
      <c r="Y2074" t="s">
        <v>16</v>
      </c>
      <c r="Z2074" t="s">
        <v>11</v>
      </c>
      <c r="AA2074" t="s">
        <v>42</v>
      </c>
    </row>
    <row r="2075" spans="2:27" ht="15.5" x14ac:dyDescent="0.35">
      <c r="B2075" s="1" t="s">
        <v>294</v>
      </c>
      <c r="C2075" s="1" t="s">
        <v>4456</v>
      </c>
      <c r="D2075" t="s">
        <v>4734</v>
      </c>
      <c r="E2075" t="s">
        <v>7994</v>
      </c>
      <c r="F2075" t="s">
        <v>7993</v>
      </c>
      <c r="I2075" t="s">
        <v>294</v>
      </c>
      <c r="J2075">
        <v>20.234999999999999</v>
      </c>
      <c r="K2075" t="str">
        <f t="shared" si="96"/>
        <v>Normal Weight</v>
      </c>
      <c r="L2075">
        <v>6.17</v>
      </c>
      <c r="M2075" t="str">
        <f t="shared" si="97"/>
        <v>Prediabetes</v>
      </c>
      <c r="N2075" t="str">
        <f>PROPER('Medical Examinations'!D2073)</f>
        <v>Yes</v>
      </c>
      <c r="O2075" t="s">
        <v>2382</v>
      </c>
      <c r="P2075" t="s">
        <v>2380</v>
      </c>
      <c r="Q2075">
        <v>2</v>
      </c>
      <c r="R2075" t="str">
        <f>PROPER('Answer Data Cleaning'!AA2075)</f>
        <v>No</v>
      </c>
      <c r="T2075" t="s">
        <v>2104</v>
      </c>
      <c r="U2075" s="24" t="str">
        <f>TEXT(_xlfn.CONCAT('Answer Data Cleaning'!M2075,"-",'Answer Data Cleaning'!L2075,"-",'Answer Data Cleaning'!K2075),"DD-MMM-YYYY")</f>
        <v>30-Oct-1969</v>
      </c>
      <c r="V2075">
        <f t="shared" si="98"/>
        <v>53</v>
      </c>
      <c r="W2075">
        <v>0</v>
      </c>
      <c r="X2075" s="22">
        <v>33090.660000000003</v>
      </c>
      <c r="Y2075" t="s">
        <v>11</v>
      </c>
      <c r="Z2075" t="s">
        <v>11</v>
      </c>
      <c r="AA2075" t="s">
        <v>42</v>
      </c>
    </row>
    <row r="2076" spans="2:27" ht="15.5" x14ac:dyDescent="0.35">
      <c r="B2076" s="1" t="s">
        <v>293</v>
      </c>
      <c r="C2076" s="1" t="s">
        <v>4457</v>
      </c>
      <c r="D2076" t="s">
        <v>4737</v>
      </c>
      <c r="E2076" t="s">
        <v>7996</v>
      </c>
      <c r="F2076" t="s">
        <v>7995</v>
      </c>
      <c r="I2076" t="s">
        <v>293</v>
      </c>
      <c r="J2076">
        <v>27.55</v>
      </c>
      <c r="K2076" t="str">
        <f t="shared" si="96"/>
        <v>Overweight</v>
      </c>
      <c r="L2076">
        <v>4.5599999999999996</v>
      </c>
      <c r="M2076" t="str">
        <f t="shared" si="97"/>
        <v>Normal</v>
      </c>
      <c r="N2076" t="str">
        <f>PROPER('Medical Examinations'!D2074)</f>
        <v>Yes</v>
      </c>
      <c r="O2076" t="s">
        <v>2380</v>
      </c>
      <c r="P2076" t="s">
        <v>2383</v>
      </c>
      <c r="Q2076">
        <v>1</v>
      </c>
      <c r="R2076" t="str">
        <f>PROPER('Answer Data Cleaning'!AA2076)</f>
        <v>No</v>
      </c>
      <c r="T2076" t="s">
        <v>2105</v>
      </c>
      <c r="U2076" s="24" t="str">
        <f>TEXT(_xlfn.CONCAT('Answer Data Cleaning'!M2076,"-",'Answer Data Cleaning'!L2076,"-",'Answer Data Cleaning'!K2076),"DD-MMM-YYYY")</f>
        <v>15-Jul-1985</v>
      </c>
      <c r="V2076">
        <f t="shared" si="98"/>
        <v>37</v>
      </c>
      <c r="W2076">
        <v>3</v>
      </c>
      <c r="X2076" s="22">
        <v>33121</v>
      </c>
      <c r="Y2076" t="s">
        <v>11</v>
      </c>
      <c r="Z2076" t="s">
        <v>16</v>
      </c>
      <c r="AA2076" t="s">
        <v>42</v>
      </c>
    </row>
    <row r="2077" spans="2:27" ht="15.5" x14ac:dyDescent="0.35">
      <c r="B2077" s="1" t="s">
        <v>292</v>
      </c>
      <c r="C2077" s="1" t="s">
        <v>4458</v>
      </c>
      <c r="D2077" t="s">
        <v>4734</v>
      </c>
      <c r="E2077" t="s">
        <v>7998</v>
      </c>
      <c r="F2077" t="s">
        <v>7997</v>
      </c>
      <c r="I2077" t="s">
        <v>292</v>
      </c>
      <c r="J2077">
        <v>17.97</v>
      </c>
      <c r="K2077" t="str">
        <f t="shared" si="96"/>
        <v>Underweight</v>
      </c>
      <c r="L2077">
        <v>6.3</v>
      </c>
      <c r="M2077" t="str">
        <f t="shared" si="97"/>
        <v>Prediabetes</v>
      </c>
      <c r="N2077" t="str">
        <f>PROPER('Medical Examinations'!D2075)</f>
        <v>No</v>
      </c>
      <c r="O2077" t="s">
        <v>2380</v>
      </c>
      <c r="P2077" t="s">
        <v>2380</v>
      </c>
      <c r="Q2077" s="20">
        <v>0</v>
      </c>
      <c r="R2077" t="str">
        <f>PROPER('Answer Data Cleaning'!AA2077)</f>
        <v>No</v>
      </c>
      <c r="T2077" t="s">
        <v>2106</v>
      </c>
      <c r="U2077" s="24" t="str">
        <f>TEXT(_xlfn.CONCAT('Answer Data Cleaning'!M2077,"-",'Answer Data Cleaning'!L2077,"-",'Answer Data Cleaning'!K2077),"DD-MMM-YYYY")</f>
        <v>12-Oct-1990</v>
      </c>
      <c r="V2077">
        <f t="shared" si="98"/>
        <v>32</v>
      </c>
      <c r="W2077">
        <v>3</v>
      </c>
      <c r="X2077" s="22">
        <v>33292.83</v>
      </c>
      <c r="Y2077" t="s">
        <v>11</v>
      </c>
      <c r="Z2077" t="s">
        <v>16</v>
      </c>
      <c r="AA2077" t="s">
        <v>42</v>
      </c>
    </row>
    <row r="2078" spans="2:27" ht="15.5" x14ac:dyDescent="0.35">
      <c r="B2078" s="1" t="s">
        <v>291</v>
      </c>
      <c r="C2078" s="1" t="s">
        <v>4459</v>
      </c>
      <c r="D2078" t="s">
        <v>4734</v>
      </c>
      <c r="E2078" t="s">
        <v>7999</v>
      </c>
      <c r="F2078" t="s">
        <v>7799</v>
      </c>
      <c r="I2078" t="s">
        <v>291</v>
      </c>
      <c r="J2078">
        <v>29.98</v>
      </c>
      <c r="K2078" t="str">
        <f t="shared" si="96"/>
        <v>Overweight</v>
      </c>
      <c r="L2078">
        <v>6.03</v>
      </c>
      <c r="M2078" t="str">
        <f t="shared" si="97"/>
        <v>Prediabetes</v>
      </c>
      <c r="N2078" t="str">
        <f>PROPER('Medical Examinations'!D2076)</f>
        <v>No</v>
      </c>
      <c r="O2078" t="s">
        <v>2382</v>
      </c>
      <c r="P2078" t="s">
        <v>2380</v>
      </c>
      <c r="Q2078">
        <v>1</v>
      </c>
      <c r="R2078" t="str">
        <f>PROPER('Answer Data Cleaning'!AA2078)</f>
        <v>No</v>
      </c>
      <c r="T2078" t="s">
        <v>2107</v>
      </c>
      <c r="U2078" s="24" t="str">
        <f>TEXT(_xlfn.CONCAT('Answer Data Cleaning'!M2078,"-",'Answer Data Cleaning'!L2078,"-",'Answer Data Cleaning'!K2078),"DD-MMM-YYYY")</f>
        <v>28-Nov-2003</v>
      </c>
      <c r="V2078">
        <f t="shared" si="98"/>
        <v>19</v>
      </c>
      <c r="W2078">
        <v>0</v>
      </c>
      <c r="X2078" s="22">
        <v>33307.550000000003</v>
      </c>
      <c r="Y2078" t="s">
        <v>11</v>
      </c>
      <c r="Z2078" t="s">
        <v>12</v>
      </c>
      <c r="AA2078" t="s">
        <v>23</v>
      </c>
    </row>
    <row r="2079" spans="2:27" ht="15.5" x14ac:dyDescent="0.35">
      <c r="B2079" s="1" t="s">
        <v>290</v>
      </c>
      <c r="C2079" s="1" t="s">
        <v>4460</v>
      </c>
      <c r="D2079" t="s">
        <v>4737</v>
      </c>
      <c r="E2079" t="s">
        <v>7517</v>
      </c>
      <c r="F2079" t="s">
        <v>8000</v>
      </c>
      <c r="I2079" t="s">
        <v>290</v>
      </c>
      <c r="J2079">
        <v>33.659999999999997</v>
      </c>
      <c r="K2079" t="str">
        <f t="shared" si="96"/>
        <v>Obesity</v>
      </c>
      <c r="L2079">
        <v>4.2</v>
      </c>
      <c r="M2079" t="str">
        <f t="shared" si="97"/>
        <v>Normal</v>
      </c>
      <c r="N2079" t="str">
        <f>PROPER('Medical Examinations'!D2077)</f>
        <v>Yes</v>
      </c>
      <c r="O2079" t="s">
        <v>2380</v>
      </c>
      <c r="P2079" t="s">
        <v>2380</v>
      </c>
      <c r="Q2079">
        <v>1</v>
      </c>
      <c r="R2079" t="str">
        <f>PROPER('Answer Data Cleaning'!AA2079)</f>
        <v>No</v>
      </c>
      <c r="T2079" t="s">
        <v>2108</v>
      </c>
      <c r="U2079" s="24" t="str">
        <f>TEXT(_xlfn.CONCAT('Answer Data Cleaning'!M2079,"-",'Answer Data Cleaning'!L2079,"-",'Answer Data Cleaning'!K2079),"DD-MMM-YYYY")</f>
        <v>05-Sep-1972</v>
      </c>
      <c r="V2079">
        <f t="shared" si="98"/>
        <v>50</v>
      </c>
      <c r="W2079">
        <v>0</v>
      </c>
      <c r="X2079" s="22">
        <v>33344.449999999997</v>
      </c>
      <c r="Y2079" t="s">
        <v>11</v>
      </c>
      <c r="Z2079" t="s">
        <v>12</v>
      </c>
      <c r="AA2079" t="s">
        <v>42</v>
      </c>
    </row>
    <row r="2080" spans="2:27" ht="15.5" x14ac:dyDescent="0.35">
      <c r="B2080" s="1" t="s">
        <v>289</v>
      </c>
      <c r="C2080" s="1" t="s">
        <v>4461</v>
      </c>
      <c r="D2080" t="s">
        <v>4737</v>
      </c>
      <c r="E2080" t="s">
        <v>4916</v>
      </c>
      <c r="F2080" t="s">
        <v>8001</v>
      </c>
      <c r="I2080" t="s">
        <v>289</v>
      </c>
      <c r="J2080">
        <v>32.67</v>
      </c>
      <c r="K2080" t="str">
        <f t="shared" si="96"/>
        <v>Obesity</v>
      </c>
      <c r="L2080">
        <v>5.61</v>
      </c>
      <c r="M2080" t="str">
        <f t="shared" si="97"/>
        <v>Normal</v>
      </c>
      <c r="N2080" t="str">
        <f>PROPER('Medical Examinations'!D2078)</f>
        <v>Yes</v>
      </c>
      <c r="O2080" t="s">
        <v>2380</v>
      </c>
      <c r="P2080" t="s">
        <v>2380</v>
      </c>
      <c r="Q2080">
        <v>1</v>
      </c>
      <c r="R2080" t="str">
        <f>PROPER('Answer Data Cleaning'!AA2080)</f>
        <v>No</v>
      </c>
      <c r="T2080" t="s">
        <v>2109</v>
      </c>
      <c r="U2080" s="24" t="str">
        <f>TEXT(_xlfn.CONCAT('Answer Data Cleaning'!M2080,"-",'Answer Data Cleaning'!L2080,"-",'Answer Data Cleaning'!K2080),"DD-MMM-YYYY")</f>
        <v>07-Dec-1985</v>
      </c>
      <c r="V2080">
        <f t="shared" si="98"/>
        <v>37</v>
      </c>
      <c r="W2080">
        <v>3</v>
      </c>
      <c r="X2080" s="22">
        <v>33450.99</v>
      </c>
      <c r="Y2080" t="s">
        <v>11</v>
      </c>
      <c r="Z2080" t="s">
        <v>11</v>
      </c>
      <c r="AA2080" t="s">
        <v>42</v>
      </c>
    </row>
    <row r="2081" spans="2:27" ht="15.5" x14ac:dyDescent="0.35">
      <c r="B2081" s="1" t="s">
        <v>288</v>
      </c>
      <c r="C2081" s="1" t="s">
        <v>4462</v>
      </c>
      <c r="D2081" t="s">
        <v>4737</v>
      </c>
      <c r="E2081" t="s">
        <v>5876</v>
      </c>
      <c r="F2081" t="s">
        <v>8002</v>
      </c>
      <c r="I2081" t="s">
        <v>288</v>
      </c>
      <c r="J2081">
        <v>30.5</v>
      </c>
      <c r="K2081" t="str">
        <f t="shared" si="96"/>
        <v>Obesity</v>
      </c>
      <c r="L2081">
        <v>5.88</v>
      </c>
      <c r="M2081" t="str">
        <f t="shared" si="97"/>
        <v>Prediabetes</v>
      </c>
      <c r="N2081" t="str">
        <f>PROPER('Medical Examinations'!D2079)</f>
        <v>Yes</v>
      </c>
      <c r="O2081" t="s">
        <v>2380</v>
      </c>
      <c r="P2081" t="s">
        <v>2380</v>
      </c>
      <c r="Q2081">
        <v>1</v>
      </c>
      <c r="R2081" t="str">
        <f>PROPER('Answer Data Cleaning'!AA2081)</f>
        <v>No</v>
      </c>
      <c r="T2081" t="s">
        <v>2110</v>
      </c>
      <c r="U2081" s="24" t="str">
        <f>TEXT(_xlfn.CONCAT('Answer Data Cleaning'!M2081,"-",'Answer Data Cleaning'!L2081,"-",'Answer Data Cleaning'!K2081),"DD-MMM-YYYY")</f>
        <v>18-Jun-1970</v>
      </c>
      <c r="V2081">
        <f t="shared" si="98"/>
        <v>52</v>
      </c>
      <c r="W2081">
        <v>2</v>
      </c>
      <c r="X2081" s="22">
        <v>33471.97</v>
      </c>
      <c r="Y2081" t="s">
        <v>11</v>
      </c>
      <c r="Z2081" t="s">
        <v>11</v>
      </c>
      <c r="AA2081" t="s">
        <v>23</v>
      </c>
    </row>
    <row r="2082" spans="2:27" ht="15.5" x14ac:dyDescent="0.35">
      <c r="B2082" s="1" t="s">
        <v>287</v>
      </c>
      <c r="C2082" s="1" t="s">
        <v>4463</v>
      </c>
      <c r="D2082" t="s">
        <v>4737</v>
      </c>
      <c r="E2082" t="s">
        <v>5713</v>
      </c>
      <c r="F2082" t="s">
        <v>8003</v>
      </c>
      <c r="I2082" t="s">
        <v>287</v>
      </c>
      <c r="J2082">
        <v>23.1</v>
      </c>
      <c r="K2082" t="str">
        <f t="shared" si="96"/>
        <v>Normal Weight</v>
      </c>
      <c r="L2082">
        <v>5.92</v>
      </c>
      <c r="M2082" t="str">
        <f t="shared" si="97"/>
        <v>Prediabetes</v>
      </c>
      <c r="N2082" t="str">
        <f>PROPER('Medical Examinations'!D2080)</f>
        <v>Yes</v>
      </c>
      <c r="O2082" t="s">
        <v>2380</v>
      </c>
      <c r="P2082" t="s">
        <v>2380</v>
      </c>
      <c r="Q2082">
        <v>1</v>
      </c>
      <c r="R2082" t="str">
        <f>PROPER('Answer Data Cleaning'!AA2082)</f>
        <v>No</v>
      </c>
      <c r="T2082" t="s">
        <v>2111</v>
      </c>
      <c r="U2082" s="24" t="str">
        <f>TEXT(_xlfn.CONCAT('Answer Data Cleaning'!M2082,"-",'Answer Data Cleaning'!L2082,"-",'Answer Data Cleaning'!K2082),"DD-MMM-YYYY")</f>
        <v>25-Aug-2002</v>
      </c>
      <c r="V2082">
        <f t="shared" si="98"/>
        <v>20</v>
      </c>
      <c r="W2082">
        <v>0</v>
      </c>
      <c r="X2082" s="22">
        <v>33475.82</v>
      </c>
      <c r="Y2082" t="s">
        <v>16</v>
      </c>
      <c r="Z2082" t="s">
        <v>16</v>
      </c>
      <c r="AA2082" t="s">
        <v>170</v>
      </c>
    </row>
    <row r="2083" spans="2:27" ht="15.5" x14ac:dyDescent="0.35">
      <c r="B2083" s="1" t="s">
        <v>286</v>
      </c>
      <c r="C2083" s="1" t="s">
        <v>4464</v>
      </c>
      <c r="D2083" t="s">
        <v>4734</v>
      </c>
      <c r="E2083" t="s">
        <v>8004</v>
      </c>
      <c r="F2083" t="s">
        <v>6223</v>
      </c>
      <c r="I2083" t="s">
        <v>286</v>
      </c>
      <c r="J2083">
        <v>39.49</v>
      </c>
      <c r="K2083" t="str">
        <f t="shared" si="96"/>
        <v>Obesity</v>
      </c>
      <c r="L2083">
        <v>4.8099999999999996</v>
      </c>
      <c r="M2083" t="str">
        <f t="shared" si="97"/>
        <v>Normal</v>
      </c>
      <c r="N2083" t="str">
        <f>PROPER('Medical Examinations'!D2081)</f>
        <v>No</v>
      </c>
      <c r="O2083" t="s">
        <v>2380</v>
      </c>
      <c r="P2083" t="s">
        <v>2380</v>
      </c>
      <c r="Q2083">
        <v>1</v>
      </c>
      <c r="R2083" t="str">
        <f>PROPER('Answer Data Cleaning'!AA2083)</f>
        <v>No</v>
      </c>
      <c r="T2083" t="s">
        <v>2112</v>
      </c>
      <c r="U2083" s="24" t="str">
        <f>TEXT(_xlfn.CONCAT('Answer Data Cleaning'!M2083,"-",'Answer Data Cleaning'!L2083,"-",'Answer Data Cleaning'!K2083),"DD-MMM-YYYY")</f>
        <v>22-Jul-1984</v>
      </c>
      <c r="V2083">
        <f t="shared" si="98"/>
        <v>38</v>
      </c>
      <c r="W2083">
        <v>3</v>
      </c>
      <c r="X2083" s="22">
        <v>33527.1</v>
      </c>
      <c r="Y2083" t="s">
        <v>11</v>
      </c>
      <c r="Z2083" t="s">
        <v>12</v>
      </c>
      <c r="AA2083" t="s">
        <v>42</v>
      </c>
    </row>
    <row r="2084" spans="2:27" ht="15.5" x14ac:dyDescent="0.35">
      <c r="B2084" s="1" t="s">
        <v>285</v>
      </c>
      <c r="C2084" s="1" t="s">
        <v>4465</v>
      </c>
      <c r="D2084" t="s">
        <v>4734</v>
      </c>
      <c r="E2084" t="s">
        <v>6729</v>
      </c>
      <c r="F2084" t="s">
        <v>8005</v>
      </c>
      <c r="I2084" t="s">
        <v>285</v>
      </c>
      <c r="J2084">
        <v>33.99</v>
      </c>
      <c r="K2084" t="str">
        <f t="shared" si="96"/>
        <v>Obesity</v>
      </c>
      <c r="L2084">
        <v>4.55</v>
      </c>
      <c r="M2084" t="str">
        <f t="shared" si="97"/>
        <v>Normal</v>
      </c>
      <c r="N2084" t="str">
        <f>PROPER('Medical Examinations'!D2082)</f>
        <v>No</v>
      </c>
      <c r="O2084" t="s">
        <v>2380</v>
      </c>
      <c r="P2084" t="s">
        <v>2380</v>
      </c>
      <c r="Q2084">
        <v>1</v>
      </c>
      <c r="R2084" t="str">
        <f>PROPER('Answer Data Cleaning'!AA2084)</f>
        <v>No</v>
      </c>
      <c r="T2084" t="s">
        <v>2113</v>
      </c>
      <c r="U2084" s="24" t="str">
        <f>TEXT(_xlfn.CONCAT('Answer Data Cleaning'!M2084,"-",'Answer Data Cleaning'!L2084,"-",'Answer Data Cleaning'!K2084),"DD-MMM-YYYY")</f>
        <v>09-Sep-2003</v>
      </c>
      <c r="V2084">
        <f t="shared" si="98"/>
        <v>19</v>
      </c>
      <c r="W2084">
        <v>0</v>
      </c>
      <c r="X2084" s="22">
        <v>33611.71</v>
      </c>
      <c r="Y2084" t="s">
        <v>16</v>
      </c>
      <c r="Z2084" t="s">
        <v>11</v>
      </c>
      <c r="AA2084" t="s">
        <v>42</v>
      </c>
    </row>
    <row r="2085" spans="2:27" ht="15.5" x14ac:dyDescent="0.35">
      <c r="B2085" s="1" t="s">
        <v>284</v>
      </c>
      <c r="C2085" s="1" t="s">
        <v>4466</v>
      </c>
      <c r="D2085" t="s">
        <v>4734</v>
      </c>
      <c r="E2085" t="s">
        <v>6577</v>
      </c>
      <c r="F2085" t="s">
        <v>8006</v>
      </c>
      <c r="I2085" t="s">
        <v>284</v>
      </c>
      <c r="J2085">
        <v>27.72</v>
      </c>
      <c r="K2085" t="str">
        <f t="shared" si="96"/>
        <v>Overweight</v>
      </c>
      <c r="L2085">
        <v>6.43</v>
      </c>
      <c r="M2085" t="str">
        <f t="shared" si="97"/>
        <v>Prediabetes</v>
      </c>
      <c r="N2085" t="str">
        <f>PROPER('Medical Examinations'!D2083)</f>
        <v>No</v>
      </c>
      <c r="O2085" t="s">
        <v>2380</v>
      </c>
      <c r="P2085" t="s">
        <v>2380</v>
      </c>
      <c r="Q2085">
        <v>1</v>
      </c>
      <c r="R2085" t="str">
        <f>PROPER('Answer Data Cleaning'!AA2085)</f>
        <v>No</v>
      </c>
      <c r="T2085" t="s">
        <v>2114</v>
      </c>
      <c r="U2085" s="24" t="str">
        <f>TEXT(_xlfn.CONCAT('Answer Data Cleaning'!M2085,"-",'Answer Data Cleaning'!L2085,"-",'Answer Data Cleaning'!K2085),"DD-MMM-YYYY")</f>
        <v>28-Nov-1993</v>
      </c>
      <c r="V2085">
        <f t="shared" si="98"/>
        <v>29</v>
      </c>
      <c r="W2085">
        <v>0</v>
      </c>
      <c r="X2085" s="22">
        <v>33707.550000000003</v>
      </c>
      <c r="Y2085" t="s">
        <v>11</v>
      </c>
      <c r="Z2085" t="s">
        <v>11</v>
      </c>
      <c r="AA2085" t="s">
        <v>42</v>
      </c>
    </row>
    <row r="2086" spans="2:27" ht="15.5" x14ac:dyDescent="0.35">
      <c r="B2086" s="1" t="s">
        <v>283</v>
      </c>
      <c r="C2086" s="1" t="s">
        <v>4467</v>
      </c>
      <c r="D2086" t="s">
        <v>4734</v>
      </c>
      <c r="E2086" t="s">
        <v>8008</v>
      </c>
      <c r="F2086" t="s">
        <v>8007</v>
      </c>
      <c r="I2086" t="s">
        <v>283</v>
      </c>
      <c r="J2086">
        <v>30.59</v>
      </c>
      <c r="K2086" t="str">
        <f t="shared" si="96"/>
        <v>Obesity</v>
      </c>
      <c r="L2086">
        <v>11.62</v>
      </c>
      <c r="M2086" t="str">
        <f t="shared" si="97"/>
        <v>Diabetes</v>
      </c>
      <c r="N2086" t="str">
        <f>PROPER('Medical Examinations'!D2084)</f>
        <v>No</v>
      </c>
      <c r="O2086" t="s">
        <v>2380</v>
      </c>
      <c r="P2086" t="s">
        <v>2380</v>
      </c>
      <c r="Q2086" s="20">
        <v>0</v>
      </c>
      <c r="R2086" t="str">
        <f>PROPER('Answer Data Cleaning'!AA2086)</f>
        <v>No</v>
      </c>
      <c r="T2086" t="s">
        <v>2115</v>
      </c>
      <c r="U2086" s="24" t="str">
        <f>TEXT(_xlfn.CONCAT('Answer Data Cleaning'!M2086,"-",'Answer Data Cleaning'!L2086,"-",'Answer Data Cleaning'!K2086),"DD-MMM-YYYY")</f>
        <v>01-Nov-2004</v>
      </c>
      <c r="V2086">
        <f t="shared" si="98"/>
        <v>18</v>
      </c>
      <c r="W2086">
        <v>0</v>
      </c>
      <c r="X2086" s="22">
        <v>33732.69</v>
      </c>
      <c r="Y2086" t="s">
        <v>16</v>
      </c>
      <c r="Z2086" t="s">
        <v>16</v>
      </c>
      <c r="AA2086" t="s">
        <v>356</v>
      </c>
    </row>
    <row r="2087" spans="2:27" ht="15.5" x14ac:dyDescent="0.35">
      <c r="B2087" s="1" t="s">
        <v>282</v>
      </c>
      <c r="C2087" s="1" t="s">
        <v>4468</v>
      </c>
      <c r="D2087" t="s">
        <v>4734</v>
      </c>
      <c r="E2087" t="s">
        <v>8010</v>
      </c>
      <c r="F2087" t="s">
        <v>8009</v>
      </c>
      <c r="I2087" t="s">
        <v>282</v>
      </c>
      <c r="J2087">
        <v>22.6</v>
      </c>
      <c r="K2087" t="str">
        <f t="shared" si="96"/>
        <v>Normal Weight</v>
      </c>
      <c r="L2087">
        <v>6.04</v>
      </c>
      <c r="M2087" t="str">
        <f t="shared" si="97"/>
        <v>Prediabetes</v>
      </c>
      <c r="N2087" t="str">
        <f>PROPER('Medical Examinations'!D2085)</f>
        <v>No</v>
      </c>
      <c r="O2087" t="s">
        <v>2380</v>
      </c>
      <c r="P2087" t="s">
        <v>2380</v>
      </c>
      <c r="Q2087">
        <v>1</v>
      </c>
      <c r="R2087" t="str">
        <f>PROPER('Answer Data Cleaning'!AA2087)</f>
        <v>No</v>
      </c>
      <c r="T2087" t="s">
        <v>2116</v>
      </c>
      <c r="U2087" s="24" t="str">
        <f>TEXT(_xlfn.CONCAT('Answer Data Cleaning'!M2087,"-",'Answer Data Cleaning'!L2087,"-",'Answer Data Cleaning'!K2087),"DD-MMM-YYYY")</f>
        <v>12-Sep-2003</v>
      </c>
      <c r="V2087">
        <f t="shared" si="98"/>
        <v>19</v>
      </c>
      <c r="W2087">
        <v>0</v>
      </c>
      <c r="X2087" s="22">
        <v>33750.29</v>
      </c>
      <c r="Y2087" t="s">
        <v>16</v>
      </c>
      <c r="Z2087" t="s">
        <v>12</v>
      </c>
      <c r="AA2087" t="s">
        <v>23</v>
      </c>
    </row>
    <row r="2088" spans="2:27" ht="15.5" x14ac:dyDescent="0.35">
      <c r="B2088" s="1" t="s">
        <v>281</v>
      </c>
      <c r="C2088" s="1" t="s">
        <v>4469</v>
      </c>
      <c r="D2088" t="s">
        <v>4734</v>
      </c>
      <c r="E2088" t="s">
        <v>8012</v>
      </c>
      <c r="F2088" t="s">
        <v>8011</v>
      </c>
      <c r="I2088" t="s">
        <v>281</v>
      </c>
      <c r="J2088">
        <v>28.785</v>
      </c>
      <c r="K2088" t="str">
        <f t="shared" si="96"/>
        <v>Overweight</v>
      </c>
      <c r="L2088">
        <v>8.82</v>
      </c>
      <c r="M2088" t="str">
        <f t="shared" si="97"/>
        <v>Diabetes</v>
      </c>
      <c r="N2088" t="str">
        <f>PROPER('Medical Examinations'!D2086)</f>
        <v>No</v>
      </c>
      <c r="O2088" t="s">
        <v>2380</v>
      </c>
      <c r="P2088" t="s">
        <v>2380</v>
      </c>
      <c r="Q2088" s="20">
        <v>0</v>
      </c>
      <c r="R2088" t="str">
        <f>PROPER('Answer Data Cleaning'!AA2088)</f>
        <v>No</v>
      </c>
      <c r="T2088" t="s">
        <v>2117</v>
      </c>
      <c r="U2088" s="24" t="str">
        <f>TEXT(_xlfn.CONCAT('Answer Data Cleaning'!M2088,"-",'Answer Data Cleaning'!L2088,"-",'Answer Data Cleaning'!K2088),"DD-MMM-YYYY")</f>
        <v>11-Dec-1962</v>
      </c>
      <c r="V2088">
        <f t="shared" si="98"/>
        <v>60</v>
      </c>
      <c r="W2088">
        <v>0</v>
      </c>
      <c r="X2088" s="22">
        <v>33753.32</v>
      </c>
      <c r="Y2088" t="s">
        <v>16</v>
      </c>
      <c r="Z2088" t="s">
        <v>12</v>
      </c>
      <c r="AA2088" t="s">
        <v>42</v>
      </c>
    </row>
    <row r="2089" spans="2:27" ht="15.5" x14ac:dyDescent="0.35">
      <c r="B2089" s="1" t="s">
        <v>280</v>
      </c>
      <c r="C2089" s="1" t="s">
        <v>4470</v>
      </c>
      <c r="D2089" t="s">
        <v>4737</v>
      </c>
      <c r="E2089" t="s">
        <v>8014</v>
      </c>
      <c r="F2089" t="s">
        <v>8013</v>
      </c>
      <c r="I2089" t="s">
        <v>280</v>
      </c>
      <c r="J2089">
        <v>50.38</v>
      </c>
      <c r="K2089" t="str">
        <f t="shared" si="96"/>
        <v>Obesity</v>
      </c>
      <c r="L2089">
        <v>5.8</v>
      </c>
      <c r="M2089" t="str">
        <f t="shared" si="97"/>
        <v>Prediabetes</v>
      </c>
      <c r="N2089" t="str">
        <f>PROPER('Medical Examinations'!D2087)</f>
        <v>No</v>
      </c>
      <c r="O2089" t="s">
        <v>2380</v>
      </c>
      <c r="P2089" t="s">
        <v>2380</v>
      </c>
      <c r="Q2089" s="20">
        <v>0</v>
      </c>
      <c r="R2089" t="str">
        <f>PROPER('Answer Data Cleaning'!AA2089)</f>
        <v>No</v>
      </c>
      <c r="T2089" t="s">
        <v>2118</v>
      </c>
      <c r="U2089" s="24" t="str">
        <f>TEXT(_xlfn.CONCAT('Answer Data Cleaning'!M2089,"-",'Answer Data Cleaning'!L2089,"-",'Answer Data Cleaning'!K2089),"DD-MMM-YYYY")</f>
        <v>26-Oct-2000</v>
      </c>
      <c r="V2089">
        <f t="shared" si="98"/>
        <v>22</v>
      </c>
      <c r="W2089">
        <v>0</v>
      </c>
      <c r="X2089" s="22">
        <v>33829.39</v>
      </c>
      <c r="Y2089" t="s">
        <v>11</v>
      </c>
      <c r="Z2089" t="s">
        <v>12</v>
      </c>
      <c r="AA2089" t="s">
        <v>42</v>
      </c>
    </row>
    <row r="2090" spans="2:27" ht="15.5" x14ac:dyDescent="0.35">
      <c r="B2090" s="1" t="s">
        <v>279</v>
      </c>
      <c r="C2090" s="1" t="s">
        <v>4471</v>
      </c>
      <c r="D2090" t="s">
        <v>4737</v>
      </c>
      <c r="E2090" t="s">
        <v>5166</v>
      </c>
      <c r="F2090" t="s">
        <v>5118</v>
      </c>
      <c r="I2090" t="s">
        <v>279</v>
      </c>
      <c r="J2090">
        <v>35.200000000000003</v>
      </c>
      <c r="K2090" t="str">
        <f t="shared" si="96"/>
        <v>Obesity</v>
      </c>
      <c r="L2090">
        <v>4.28</v>
      </c>
      <c r="M2090" t="str">
        <f t="shared" si="97"/>
        <v>Normal</v>
      </c>
      <c r="N2090" t="str">
        <f>PROPER('Medical Examinations'!D2088)</f>
        <v>No</v>
      </c>
      <c r="O2090" t="s">
        <v>2380</v>
      </c>
      <c r="P2090" t="s">
        <v>2380</v>
      </c>
      <c r="Q2090" s="20">
        <v>0</v>
      </c>
      <c r="R2090" t="str">
        <f>PROPER('Answer Data Cleaning'!AA2090)</f>
        <v>No</v>
      </c>
      <c r="T2090" t="s">
        <v>2119</v>
      </c>
      <c r="U2090" s="24" t="str">
        <f>TEXT(_xlfn.CONCAT('Answer Data Cleaning'!M2090,"-",'Answer Data Cleaning'!L2090,"-",'Answer Data Cleaning'!K2090),"DD-MMM-YYYY")</f>
        <v>09-Aug-1997</v>
      </c>
      <c r="V2090">
        <f t="shared" si="98"/>
        <v>25</v>
      </c>
      <c r="W2090">
        <v>0</v>
      </c>
      <c r="X2090" s="22">
        <v>33900.65</v>
      </c>
      <c r="Y2090" t="s">
        <v>11</v>
      </c>
      <c r="Z2090" t="s">
        <v>12</v>
      </c>
      <c r="AA2090" t="s">
        <v>42</v>
      </c>
    </row>
    <row r="2091" spans="2:27" ht="15.5" x14ac:dyDescent="0.35">
      <c r="B2091" s="1" t="s">
        <v>278</v>
      </c>
      <c r="C2091" s="1" t="s">
        <v>4472</v>
      </c>
      <c r="D2091" t="s">
        <v>4734</v>
      </c>
      <c r="E2091" t="s">
        <v>8016</v>
      </c>
      <c r="F2091" t="s">
        <v>8015</v>
      </c>
      <c r="I2091" t="s">
        <v>278</v>
      </c>
      <c r="J2091">
        <v>35.72</v>
      </c>
      <c r="K2091" t="str">
        <f t="shared" si="96"/>
        <v>Obesity</v>
      </c>
      <c r="L2091">
        <v>5.5</v>
      </c>
      <c r="M2091" t="str">
        <f t="shared" si="97"/>
        <v>Normal</v>
      </c>
      <c r="N2091" t="str">
        <f>PROPER('Medical Examinations'!D2089)</f>
        <v>Yes</v>
      </c>
      <c r="O2091" t="s">
        <v>2380</v>
      </c>
      <c r="P2091" t="s">
        <v>2380</v>
      </c>
      <c r="Q2091" s="20">
        <v>0</v>
      </c>
      <c r="R2091" t="str">
        <f>PROPER('Answer Data Cleaning'!AA2091)</f>
        <v>No</v>
      </c>
      <c r="T2091" t="s">
        <v>2120</v>
      </c>
      <c r="U2091" s="24" t="str">
        <f>TEXT(_xlfn.CONCAT('Answer Data Cleaning'!M2091,"-",'Answer Data Cleaning'!L2091,"-",'Answer Data Cleaning'!K2091),"DD-MMM-YYYY")</f>
        <v>27-Dec-2000</v>
      </c>
      <c r="V2091">
        <f t="shared" si="98"/>
        <v>22</v>
      </c>
      <c r="W2091">
        <v>0</v>
      </c>
      <c r="X2091" s="22">
        <v>33907.550000000003</v>
      </c>
      <c r="Y2091" t="s">
        <v>11</v>
      </c>
      <c r="Z2091" t="s">
        <v>11</v>
      </c>
      <c r="AA2091" t="s">
        <v>23</v>
      </c>
    </row>
    <row r="2092" spans="2:27" ht="15.5" x14ac:dyDescent="0.35">
      <c r="B2092" s="1" t="s">
        <v>277</v>
      </c>
      <c r="C2092" s="1" t="s">
        <v>4473</v>
      </c>
      <c r="D2092" t="s">
        <v>4737</v>
      </c>
      <c r="E2092" t="s">
        <v>7782</v>
      </c>
      <c r="F2092" t="s">
        <v>8017</v>
      </c>
      <c r="I2092" t="s">
        <v>277</v>
      </c>
      <c r="J2092">
        <v>24.51</v>
      </c>
      <c r="K2092" t="str">
        <f t="shared" si="96"/>
        <v>Normal Weight</v>
      </c>
      <c r="L2092">
        <v>4.6900000000000004</v>
      </c>
      <c r="M2092" t="str">
        <f t="shared" si="97"/>
        <v>Normal</v>
      </c>
      <c r="N2092" t="str">
        <f>PROPER('Medical Examinations'!D2090)</f>
        <v>No</v>
      </c>
      <c r="O2092" t="s">
        <v>2380</v>
      </c>
      <c r="P2092" t="s">
        <v>2380</v>
      </c>
      <c r="Q2092" s="20">
        <v>0</v>
      </c>
      <c r="R2092" t="str">
        <f>PROPER('Answer Data Cleaning'!AA2092)</f>
        <v>No</v>
      </c>
      <c r="T2092" t="s">
        <v>2121</v>
      </c>
      <c r="U2092" s="24" t="str">
        <f>TEXT(_xlfn.CONCAT('Answer Data Cleaning'!M2092,"-",'Answer Data Cleaning'!L2092,"-",'Answer Data Cleaning'!K2092),"DD-MMM-YYYY")</f>
        <v>25-Sep-1994</v>
      </c>
      <c r="V2092">
        <f t="shared" si="98"/>
        <v>28</v>
      </c>
      <c r="W2092">
        <v>0</v>
      </c>
      <c r="X2092" s="22">
        <v>33975.47</v>
      </c>
      <c r="Y2092" t="s">
        <v>11</v>
      </c>
      <c r="Z2092" t="s">
        <v>11</v>
      </c>
      <c r="AA2092" t="s">
        <v>42</v>
      </c>
    </row>
    <row r="2093" spans="2:27" ht="15.5" x14ac:dyDescent="0.35">
      <c r="B2093" s="1" t="s">
        <v>275</v>
      </c>
      <c r="C2093" s="1" t="s">
        <v>4474</v>
      </c>
      <c r="D2093" t="s">
        <v>4737</v>
      </c>
      <c r="E2093" t="s">
        <v>8019</v>
      </c>
      <c r="F2093" t="s">
        <v>8018</v>
      </c>
      <c r="I2093" t="s">
        <v>275</v>
      </c>
      <c r="J2093">
        <v>23.844999999999999</v>
      </c>
      <c r="K2093" t="str">
        <f t="shared" si="96"/>
        <v>Normal Weight</v>
      </c>
      <c r="L2093">
        <v>4.43</v>
      </c>
      <c r="M2093" t="str">
        <f t="shared" si="97"/>
        <v>Normal</v>
      </c>
      <c r="N2093" t="str">
        <f>PROPER('Medical Examinations'!D2091)</f>
        <v>No</v>
      </c>
      <c r="O2093" t="s">
        <v>2380</v>
      </c>
      <c r="P2093" t="s">
        <v>2380</v>
      </c>
      <c r="Q2093" s="20">
        <v>0</v>
      </c>
      <c r="R2093" t="str">
        <f>PROPER('Answer Data Cleaning'!AA2093)</f>
        <v>No</v>
      </c>
      <c r="T2093" t="s">
        <v>2122</v>
      </c>
      <c r="U2093" s="24" t="str">
        <f>TEXT(_xlfn.CONCAT('Answer Data Cleaning'!M2093,"-",'Answer Data Cleaning'!L2093,"-",'Answer Data Cleaning'!K2093),"DD-MMM-YYYY")</f>
        <v>26-Jul-1972</v>
      </c>
      <c r="V2093">
        <f t="shared" si="98"/>
        <v>50</v>
      </c>
      <c r="W2093">
        <v>0</v>
      </c>
      <c r="X2093" s="22">
        <v>34053.360000000001</v>
      </c>
      <c r="Y2093" t="s">
        <v>11</v>
      </c>
      <c r="Z2093" t="s">
        <v>11</v>
      </c>
      <c r="AA2093" t="s">
        <v>42</v>
      </c>
    </row>
    <row r="2094" spans="2:27" ht="15.5" x14ac:dyDescent="0.35">
      <c r="B2094" s="1" t="s">
        <v>274</v>
      </c>
      <c r="C2094" s="1" t="s">
        <v>4475</v>
      </c>
      <c r="D2094" t="s">
        <v>4737</v>
      </c>
      <c r="E2094" t="s">
        <v>8021</v>
      </c>
      <c r="F2094" t="s">
        <v>8020</v>
      </c>
      <c r="I2094" t="s">
        <v>274</v>
      </c>
      <c r="J2094">
        <v>15.68</v>
      </c>
      <c r="K2094" t="str">
        <f t="shared" si="96"/>
        <v>Underweight</v>
      </c>
      <c r="L2094">
        <v>6.16</v>
      </c>
      <c r="M2094" t="str">
        <f t="shared" si="97"/>
        <v>Prediabetes</v>
      </c>
      <c r="N2094" t="str">
        <f>PROPER('Medical Examinations'!D2092)</f>
        <v>Yes</v>
      </c>
      <c r="O2094" t="s">
        <v>2380</v>
      </c>
      <c r="P2094" t="s">
        <v>2380</v>
      </c>
      <c r="Q2094">
        <v>1</v>
      </c>
      <c r="R2094" t="str">
        <f>PROPER('Answer Data Cleaning'!AA2094)</f>
        <v>No</v>
      </c>
      <c r="T2094" t="s">
        <v>2123</v>
      </c>
      <c r="U2094" s="24" t="str">
        <f>TEXT(_xlfn.CONCAT('Answer Data Cleaning'!M2094,"-",'Answer Data Cleaning'!L2094,"-",'Answer Data Cleaning'!K2094),"DD-MMM-YYYY")</f>
        <v>26-Dec-2002</v>
      </c>
      <c r="V2094">
        <f t="shared" si="98"/>
        <v>20</v>
      </c>
      <c r="W2094">
        <v>0</v>
      </c>
      <c r="X2094" s="22">
        <v>34084.68</v>
      </c>
      <c r="Y2094" t="s">
        <v>11</v>
      </c>
      <c r="Z2094" t="s">
        <v>12</v>
      </c>
      <c r="AA2094" t="s">
        <v>42</v>
      </c>
    </row>
    <row r="2095" spans="2:27" ht="15.5" x14ac:dyDescent="0.35">
      <c r="B2095" s="1" t="s">
        <v>273</v>
      </c>
      <c r="C2095" s="1" t="s">
        <v>4476</v>
      </c>
      <c r="D2095" t="s">
        <v>4737</v>
      </c>
      <c r="E2095" t="s">
        <v>5009</v>
      </c>
      <c r="F2095" t="s">
        <v>8022</v>
      </c>
      <c r="I2095" t="s">
        <v>273</v>
      </c>
      <c r="J2095">
        <v>32.395000000000003</v>
      </c>
      <c r="K2095" t="str">
        <f t="shared" si="96"/>
        <v>Obesity</v>
      </c>
      <c r="L2095">
        <v>6.66</v>
      </c>
      <c r="M2095" t="str">
        <f t="shared" si="97"/>
        <v>Diabetes</v>
      </c>
      <c r="N2095" t="str">
        <f>PROPER('Medical Examinations'!D2093)</f>
        <v>No</v>
      </c>
      <c r="O2095" t="s">
        <v>2380</v>
      </c>
      <c r="P2095" t="s">
        <v>2380</v>
      </c>
      <c r="Q2095" s="20">
        <v>0</v>
      </c>
      <c r="R2095" t="str">
        <f>PROPER('Answer Data Cleaning'!AA2095)</f>
        <v>No</v>
      </c>
      <c r="T2095" t="s">
        <v>2124</v>
      </c>
      <c r="U2095" s="24" t="str">
        <f>TEXT(_xlfn.CONCAT('Answer Data Cleaning'!M2095,"-",'Answer Data Cleaning'!L2095,"-",'Answer Data Cleaning'!K2095),"DD-MMM-YYYY")</f>
        <v>06-Nov-1999</v>
      </c>
      <c r="V2095">
        <f t="shared" si="98"/>
        <v>23</v>
      </c>
      <c r="W2095">
        <v>0</v>
      </c>
      <c r="X2095" s="22">
        <v>34166.269999999997</v>
      </c>
      <c r="Y2095" t="s">
        <v>11</v>
      </c>
      <c r="Z2095" t="s">
        <v>12</v>
      </c>
      <c r="AA2095" t="s">
        <v>42</v>
      </c>
    </row>
    <row r="2096" spans="2:27" ht="15.5" x14ac:dyDescent="0.35">
      <c r="B2096" s="1" t="s">
        <v>272</v>
      </c>
      <c r="C2096" s="1" t="s">
        <v>4477</v>
      </c>
      <c r="D2096" t="s">
        <v>4737</v>
      </c>
      <c r="E2096" t="s">
        <v>4939</v>
      </c>
      <c r="F2096" t="s">
        <v>8023</v>
      </c>
      <c r="I2096" t="s">
        <v>272</v>
      </c>
      <c r="J2096">
        <v>23.655000000000001</v>
      </c>
      <c r="K2096" t="str">
        <f t="shared" si="96"/>
        <v>Normal Weight</v>
      </c>
      <c r="L2096">
        <v>5.92</v>
      </c>
      <c r="M2096" t="str">
        <f t="shared" si="97"/>
        <v>Prediabetes</v>
      </c>
      <c r="N2096" t="str">
        <f>PROPER('Medical Examinations'!D2094)</f>
        <v>No</v>
      </c>
      <c r="O2096" t="s">
        <v>2380</v>
      </c>
      <c r="P2096" t="s">
        <v>2380</v>
      </c>
      <c r="Q2096">
        <v>1</v>
      </c>
      <c r="R2096" t="str">
        <f>PROPER('Answer Data Cleaning'!AA2096)</f>
        <v>No</v>
      </c>
      <c r="T2096" t="s">
        <v>2125</v>
      </c>
      <c r="U2096" s="24" t="str">
        <f>TEXT(_xlfn.CONCAT('Answer Data Cleaning'!M2096,"-",'Answer Data Cleaning'!L2096,"-",'Answer Data Cleaning'!K2096),"DD-MMM-YYYY")</f>
        <v>25-Aug-1971</v>
      </c>
      <c r="V2096">
        <f t="shared" si="98"/>
        <v>51</v>
      </c>
      <c r="W2096">
        <v>0</v>
      </c>
      <c r="X2096" s="22">
        <v>34205.07</v>
      </c>
      <c r="Y2096" t="s">
        <v>11</v>
      </c>
      <c r="Z2096" t="s">
        <v>11</v>
      </c>
      <c r="AA2096" t="s">
        <v>42</v>
      </c>
    </row>
    <row r="2097" spans="2:27" ht="15.5" x14ac:dyDescent="0.35">
      <c r="B2097" s="1" t="s">
        <v>271</v>
      </c>
      <c r="C2097" s="1" t="s">
        <v>4478</v>
      </c>
      <c r="D2097" t="s">
        <v>4734</v>
      </c>
      <c r="E2097" t="s">
        <v>5556</v>
      </c>
      <c r="F2097" t="s">
        <v>8024</v>
      </c>
      <c r="I2097" t="s">
        <v>271</v>
      </c>
      <c r="J2097">
        <v>28.4</v>
      </c>
      <c r="K2097" t="str">
        <f t="shared" si="96"/>
        <v>Overweight</v>
      </c>
      <c r="L2097">
        <v>5.97</v>
      </c>
      <c r="M2097" t="str">
        <f t="shared" si="97"/>
        <v>Prediabetes</v>
      </c>
      <c r="N2097" t="str">
        <f>PROPER('Medical Examinations'!D2095)</f>
        <v>No</v>
      </c>
      <c r="O2097" t="s">
        <v>2380</v>
      </c>
      <c r="P2097" t="s">
        <v>2383</v>
      </c>
      <c r="Q2097">
        <v>1</v>
      </c>
      <c r="R2097" t="str">
        <f>PROPER('Answer Data Cleaning'!AA2097)</f>
        <v>No</v>
      </c>
      <c r="T2097" t="s">
        <v>2126</v>
      </c>
      <c r="U2097" s="24" t="str">
        <f>TEXT(_xlfn.CONCAT('Answer Data Cleaning'!M2097,"-",'Answer Data Cleaning'!L2097,"-",'Answer Data Cleaning'!K2097),"DD-MMM-YYYY")</f>
        <v>21-Jul-1975</v>
      </c>
      <c r="V2097">
        <f t="shared" si="98"/>
        <v>47</v>
      </c>
      <c r="W2097">
        <v>1</v>
      </c>
      <c r="X2097" s="22">
        <v>34210.33</v>
      </c>
      <c r="Y2097" t="s">
        <v>11</v>
      </c>
      <c r="Z2097" t="s">
        <v>16</v>
      </c>
      <c r="AA2097" t="s">
        <v>23</v>
      </c>
    </row>
    <row r="2098" spans="2:27" ht="15.5" x14ac:dyDescent="0.35">
      <c r="B2098" s="1" t="s">
        <v>270</v>
      </c>
      <c r="C2098" s="1" t="s">
        <v>4479</v>
      </c>
      <c r="D2098" t="s">
        <v>4737</v>
      </c>
      <c r="E2098" t="s">
        <v>8026</v>
      </c>
      <c r="F2098" t="s">
        <v>8025</v>
      </c>
      <c r="I2098" t="s">
        <v>270</v>
      </c>
      <c r="J2098">
        <v>35.42</v>
      </c>
      <c r="K2098" t="str">
        <f t="shared" si="96"/>
        <v>Obesity</v>
      </c>
      <c r="L2098">
        <v>4.6399999999999997</v>
      </c>
      <c r="M2098" t="str">
        <f t="shared" si="97"/>
        <v>Normal</v>
      </c>
      <c r="N2098" t="str">
        <f>PROPER('Medical Examinations'!D2096)</f>
        <v>Yes</v>
      </c>
      <c r="O2098" t="s">
        <v>2380</v>
      </c>
      <c r="P2098" t="s">
        <v>2380</v>
      </c>
      <c r="Q2098" s="20">
        <v>0</v>
      </c>
      <c r="R2098" t="str">
        <f>PROPER('Answer Data Cleaning'!AA2098)</f>
        <v>No</v>
      </c>
      <c r="T2098" t="s">
        <v>2127</v>
      </c>
      <c r="U2098" s="24" t="str">
        <f>TEXT(_xlfn.CONCAT('Answer Data Cleaning'!M2098,"-",'Answer Data Cleaning'!L2098,"-",'Answer Data Cleaning'!K2098),"DD-MMM-YYYY")</f>
        <v>05-Jul-1962</v>
      </c>
      <c r="V2098">
        <f t="shared" si="98"/>
        <v>60</v>
      </c>
      <c r="W2098">
        <v>0</v>
      </c>
      <c r="X2098" s="22">
        <v>34218.019999999997</v>
      </c>
      <c r="Y2098" t="s">
        <v>16</v>
      </c>
      <c r="Z2098" t="s">
        <v>16</v>
      </c>
      <c r="AA2098" t="s">
        <v>42</v>
      </c>
    </row>
    <row r="2099" spans="2:27" ht="15.5" x14ac:dyDescent="0.35">
      <c r="B2099" s="1" t="s">
        <v>269</v>
      </c>
      <c r="C2099" s="1" t="s">
        <v>4480</v>
      </c>
      <c r="D2099" t="s">
        <v>4737</v>
      </c>
      <c r="E2099" t="s">
        <v>6002</v>
      </c>
      <c r="F2099" t="s">
        <v>8027</v>
      </c>
      <c r="I2099" t="s">
        <v>269</v>
      </c>
      <c r="J2099">
        <v>26.18</v>
      </c>
      <c r="K2099" t="str">
        <f t="shared" si="96"/>
        <v>Overweight</v>
      </c>
      <c r="L2099">
        <v>6.12</v>
      </c>
      <c r="M2099" t="str">
        <f t="shared" si="97"/>
        <v>Prediabetes</v>
      </c>
      <c r="N2099" t="str">
        <f>PROPER('Medical Examinations'!D2097)</f>
        <v>No</v>
      </c>
      <c r="O2099" t="s">
        <v>2382</v>
      </c>
      <c r="P2099" t="s">
        <v>2380</v>
      </c>
      <c r="Q2099">
        <v>1</v>
      </c>
      <c r="R2099" t="str">
        <f>PROPER('Answer Data Cleaning'!AA2099)</f>
        <v>No</v>
      </c>
      <c r="T2099" t="s">
        <v>2128</v>
      </c>
      <c r="U2099" s="24" t="str">
        <f>TEXT(_xlfn.CONCAT('Answer Data Cleaning'!M2099,"-",'Answer Data Cleaning'!L2099,"-",'Answer Data Cleaning'!K2099),"DD-MMM-YYYY")</f>
        <v>11-Jun-1998</v>
      </c>
      <c r="V2099">
        <f t="shared" si="98"/>
        <v>24</v>
      </c>
      <c r="W2099">
        <v>0</v>
      </c>
      <c r="X2099" s="22">
        <v>34254.050000000003</v>
      </c>
      <c r="Y2099" t="s">
        <v>16</v>
      </c>
      <c r="Z2099" t="s">
        <v>12</v>
      </c>
      <c r="AA2099" t="s">
        <v>166</v>
      </c>
    </row>
    <row r="2100" spans="2:27" ht="15.5" x14ac:dyDescent="0.35">
      <c r="B2100" s="1" t="s">
        <v>268</v>
      </c>
      <c r="C2100" s="1" t="s">
        <v>4481</v>
      </c>
      <c r="D2100" t="s">
        <v>4737</v>
      </c>
      <c r="E2100" t="s">
        <v>8029</v>
      </c>
      <c r="F2100" t="s">
        <v>8028</v>
      </c>
      <c r="I2100" t="s">
        <v>268</v>
      </c>
      <c r="J2100">
        <v>20.8</v>
      </c>
      <c r="K2100" t="str">
        <f t="shared" si="96"/>
        <v>Normal Weight</v>
      </c>
      <c r="L2100">
        <v>4.87</v>
      </c>
      <c r="M2100" t="str">
        <f t="shared" si="97"/>
        <v>Normal</v>
      </c>
      <c r="N2100" t="str">
        <f>PROPER('Medical Examinations'!D2098)</f>
        <v>Yes</v>
      </c>
      <c r="O2100" t="s">
        <v>2380</v>
      </c>
      <c r="P2100" t="s">
        <v>2380</v>
      </c>
      <c r="Q2100" s="20">
        <v>0</v>
      </c>
      <c r="R2100" t="str">
        <f>PROPER('Answer Data Cleaning'!AA2100)</f>
        <v>No</v>
      </c>
      <c r="T2100" t="s">
        <v>2129</v>
      </c>
      <c r="U2100" s="24" t="str">
        <f>TEXT(_xlfn.CONCAT('Answer Data Cleaning'!M2100,"-",'Answer Data Cleaning'!L2100,"-",'Answer Data Cleaning'!K2100),"DD-MMM-YYYY")</f>
        <v>30-Oct-1995</v>
      </c>
      <c r="V2100">
        <f t="shared" si="98"/>
        <v>27</v>
      </c>
      <c r="W2100">
        <v>0</v>
      </c>
      <c r="X2100" s="22">
        <v>34289.43</v>
      </c>
      <c r="Y2100" t="s">
        <v>16</v>
      </c>
      <c r="Z2100" t="s">
        <v>16</v>
      </c>
      <c r="AA2100" t="s">
        <v>42</v>
      </c>
    </row>
    <row r="2101" spans="2:27" ht="15.5" x14ac:dyDescent="0.35">
      <c r="B2101" s="1" t="s">
        <v>267</v>
      </c>
      <c r="C2101" s="1" t="s">
        <v>4482</v>
      </c>
      <c r="D2101" t="s">
        <v>4734</v>
      </c>
      <c r="E2101" t="s">
        <v>6249</v>
      </c>
      <c r="F2101" t="s">
        <v>8030</v>
      </c>
      <c r="I2101" t="s">
        <v>267</v>
      </c>
      <c r="J2101">
        <v>15.82</v>
      </c>
      <c r="K2101" t="str">
        <f t="shared" si="96"/>
        <v>Underweight</v>
      </c>
      <c r="L2101">
        <v>4.5999999999999996</v>
      </c>
      <c r="M2101" t="str">
        <f t="shared" si="97"/>
        <v>Normal</v>
      </c>
      <c r="N2101" t="str">
        <f>PROPER('Medical Examinations'!D2099)</f>
        <v>No</v>
      </c>
      <c r="O2101" t="s">
        <v>2380</v>
      </c>
      <c r="P2101" t="s">
        <v>2380</v>
      </c>
      <c r="Q2101" s="20">
        <v>0</v>
      </c>
      <c r="R2101" t="str">
        <f>PROPER('Answer Data Cleaning'!AA2101)</f>
        <v>No</v>
      </c>
      <c r="T2101" t="s">
        <v>2130</v>
      </c>
      <c r="U2101" s="24" t="str">
        <f>TEXT(_xlfn.CONCAT('Answer Data Cleaning'!M2101,"-",'Answer Data Cleaning'!L2101,"-",'Answer Data Cleaning'!K2101),"DD-MMM-YYYY")</f>
        <v>11-Oct-1986</v>
      </c>
      <c r="V2101">
        <f t="shared" si="98"/>
        <v>36</v>
      </c>
      <c r="W2101">
        <v>3</v>
      </c>
      <c r="X2101" s="22">
        <v>34293.120000000003</v>
      </c>
      <c r="Y2101" t="s">
        <v>16</v>
      </c>
      <c r="Z2101" t="s">
        <v>11</v>
      </c>
      <c r="AA2101" t="s">
        <v>42</v>
      </c>
    </row>
    <row r="2102" spans="2:27" ht="15.5" x14ac:dyDescent="0.35">
      <c r="B2102" s="1" t="s">
        <v>266</v>
      </c>
      <c r="C2102" s="1" t="s">
        <v>4483</v>
      </c>
      <c r="D2102" t="s">
        <v>4737</v>
      </c>
      <c r="E2102" t="s">
        <v>5035</v>
      </c>
      <c r="F2102" t="s">
        <v>8031</v>
      </c>
      <c r="I2102" t="s">
        <v>266</v>
      </c>
      <c r="J2102">
        <v>17.670000000000002</v>
      </c>
      <c r="K2102" t="str">
        <f t="shared" si="96"/>
        <v>Underweight</v>
      </c>
      <c r="L2102">
        <v>4.78</v>
      </c>
      <c r="M2102" t="str">
        <f t="shared" si="97"/>
        <v>Normal</v>
      </c>
      <c r="N2102" t="str">
        <f>PROPER('Medical Examinations'!D2100)</f>
        <v>No</v>
      </c>
      <c r="O2102" t="s">
        <v>2380</v>
      </c>
      <c r="P2102" t="s">
        <v>2380</v>
      </c>
      <c r="Q2102" s="20">
        <v>0</v>
      </c>
      <c r="R2102" t="str">
        <f>PROPER('Answer Data Cleaning'!AA2102)</f>
        <v>No</v>
      </c>
      <c r="T2102" t="s">
        <v>2131</v>
      </c>
      <c r="U2102" s="24" t="str">
        <f>TEXT(_xlfn.CONCAT('Answer Data Cleaning'!M2102,"-",'Answer Data Cleaning'!L2102,"-",'Answer Data Cleaning'!K2102),"DD-MMM-YYYY")</f>
        <v>01-Nov-2004</v>
      </c>
      <c r="V2102">
        <f t="shared" si="98"/>
        <v>18</v>
      </c>
      <c r="W2102">
        <v>2</v>
      </c>
      <c r="X2102" s="22">
        <v>34303.17</v>
      </c>
      <c r="Y2102" t="s">
        <v>16</v>
      </c>
      <c r="Z2102" t="s">
        <v>12</v>
      </c>
      <c r="AA2102" t="s">
        <v>13</v>
      </c>
    </row>
    <row r="2103" spans="2:27" ht="15.5" x14ac:dyDescent="0.35">
      <c r="B2103" s="1" t="s">
        <v>265</v>
      </c>
      <c r="C2103" s="1" t="s">
        <v>4484</v>
      </c>
      <c r="D2103" t="s">
        <v>4734</v>
      </c>
      <c r="E2103" t="s">
        <v>8033</v>
      </c>
      <c r="F2103" t="s">
        <v>8032</v>
      </c>
      <c r="I2103" t="s">
        <v>265</v>
      </c>
      <c r="J2103">
        <v>31.92</v>
      </c>
      <c r="K2103" t="str">
        <f t="shared" si="96"/>
        <v>Obesity</v>
      </c>
      <c r="L2103">
        <v>11.05</v>
      </c>
      <c r="M2103" t="str">
        <f t="shared" si="97"/>
        <v>Diabetes</v>
      </c>
      <c r="N2103" t="str">
        <f>PROPER('Medical Examinations'!D2101)</f>
        <v>No</v>
      </c>
      <c r="O2103" t="s">
        <v>2380</v>
      </c>
      <c r="P2103" t="s">
        <v>2380</v>
      </c>
      <c r="Q2103" s="20">
        <v>0</v>
      </c>
      <c r="R2103" t="str">
        <f>PROPER('Answer Data Cleaning'!AA2103)</f>
        <v>No</v>
      </c>
      <c r="T2103" t="s">
        <v>2132</v>
      </c>
      <c r="U2103" s="24" t="str">
        <f>TEXT(_xlfn.CONCAT('Answer Data Cleaning'!M2103,"-",'Answer Data Cleaning'!L2103,"-",'Answer Data Cleaning'!K2103),"DD-MMM-YYYY")</f>
        <v>02-Oct-1983</v>
      </c>
      <c r="V2103">
        <f t="shared" si="98"/>
        <v>39</v>
      </c>
      <c r="W2103">
        <v>3</v>
      </c>
      <c r="X2103" s="22">
        <v>34307.22</v>
      </c>
      <c r="Y2103" t="s">
        <v>11</v>
      </c>
      <c r="Z2103" t="s">
        <v>11</v>
      </c>
      <c r="AA2103" t="s">
        <v>23</v>
      </c>
    </row>
    <row r="2104" spans="2:27" ht="15.5" x14ac:dyDescent="0.35">
      <c r="B2104" s="1" t="s">
        <v>264</v>
      </c>
      <c r="C2104" s="1" t="s">
        <v>4485</v>
      </c>
      <c r="D2104" t="s">
        <v>4734</v>
      </c>
      <c r="E2104" t="s">
        <v>8035</v>
      </c>
      <c r="F2104" t="s">
        <v>8034</v>
      </c>
      <c r="I2104" t="s">
        <v>264</v>
      </c>
      <c r="J2104">
        <v>28.975000000000001</v>
      </c>
      <c r="K2104" t="str">
        <f t="shared" si="96"/>
        <v>Overweight</v>
      </c>
      <c r="L2104">
        <v>7.62</v>
      </c>
      <c r="M2104" t="str">
        <f t="shared" si="97"/>
        <v>Diabetes</v>
      </c>
      <c r="N2104" t="str">
        <f>PROPER('Medical Examinations'!D2102)</f>
        <v>No</v>
      </c>
      <c r="O2104" t="s">
        <v>2380</v>
      </c>
      <c r="P2104" t="s">
        <v>2380</v>
      </c>
      <c r="Q2104" s="20">
        <v>0</v>
      </c>
      <c r="R2104" t="str">
        <f>PROPER('Answer Data Cleaning'!AA2104)</f>
        <v>No</v>
      </c>
      <c r="T2104" t="s">
        <v>2133</v>
      </c>
      <c r="U2104" s="24" t="str">
        <f>TEXT(_xlfn.CONCAT('Answer Data Cleaning'!M2104,"-",'Answer Data Cleaning'!L2104,"-",'Answer Data Cleaning'!K2104),"DD-MMM-YYYY")</f>
        <v>01-Oct-1984</v>
      </c>
      <c r="V2104">
        <f t="shared" si="98"/>
        <v>38</v>
      </c>
      <c r="W2104">
        <v>3</v>
      </c>
      <c r="X2104" s="22">
        <v>34402.22</v>
      </c>
      <c r="Y2104" t="s">
        <v>11</v>
      </c>
      <c r="Z2104" t="s">
        <v>12</v>
      </c>
      <c r="AA2104" t="s">
        <v>42</v>
      </c>
    </row>
    <row r="2105" spans="2:27" ht="15.5" x14ac:dyDescent="0.35">
      <c r="B2105" s="1" t="s">
        <v>263</v>
      </c>
      <c r="C2105" s="1" t="s">
        <v>4486</v>
      </c>
      <c r="D2105" t="s">
        <v>4737</v>
      </c>
      <c r="E2105" t="s">
        <v>5818</v>
      </c>
      <c r="F2105" t="s">
        <v>7410</v>
      </c>
      <c r="I2105" t="s">
        <v>263</v>
      </c>
      <c r="J2105">
        <v>31.73</v>
      </c>
      <c r="K2105" t="str">
        <f t="shared" si="96"/>
        <v>Obesity</v>
      </c>
      <c r="L2105">
        <v>4.78</v>
      </c>
      <c r="M2105" t="str">
        <f t="shared" si="97"/>
        <v>Normal</v>
      </c>
      <c r="N2105" t="str">
        <f>PROPER('Medical Examinations'!D2103)</f>
        <v>Yes</v>
      </c>
      <c r="O2105" t="s">
        <v>2382</v>
      </c>
      <c r="P2105" t="s">
        <v>2380</v>
      </c>
      <c r="Q2105">
        <v>2</v>
      </c>
      <c r="R2105" t="str">
        <f>PROPER('Answer Data Cleaning'!AA2105)</f>
        <v>No</v>
      </c>
      <c r="T2105" t="s">
        <v>2134</v>
      </c>
      <c r="U2105" s="24" t="str">
        <f>TEXT(_xlfn.CONCAT('Answer Data Cleaning'!M2105,"-",'Answer Data Cleaning'!L2105,"-",'Answer Data Cleaning'!K2105),"DD-MMM-YYYY")</f>
        <v>05-Oct-2003</v>
      </c>
      <c r="V2105">
        <f t="shared" si="98"/>
        <v>19</v>
      </c>
      <c r="W2105">
        <v>0</v>
      </c>
      <c r="X2105" s="22">
        <v>34439.86</v>
      </c>
      <c r="Y2105" t="s">
        <v>11</v>
      </c>
      <c r="Z2105" t="s">
        <v>16</v>
      </c>
      <c r="AA2105" t="s">
        <v>13</v>
      </c>
    </row>
    <row r="2106" spans="2:27" ht="15.5" x14ac:dyDescent="0.35">
      <c r="B2106" s="1" t="s">
        <v>262</v>
      </c>
      <c r="C2106" s="1" t="s">
        <v>4487</v>
      </c>
      <c r="D2106" t="s">
        <v>4737</v>
      </c>
      <c r="E2106" t="s">
        <v>8037</v>
      </c>
      <c r="F2106" t="s">
        <v>8036</v>
      </c>
      <c r="I2106" t="s">
        <v>262</v>
      </c>
      <c r="J2106">
        <v>28.88</v>
      </c>
      <c r="K2106" t="str">
        <f t="shared" si="96"/>
        <v>Overweight</v>
      </c>
      <c r="L2106">
        <v>6.09</v>
      </c>
      <c r="M2106" t="str">
        <f t="shared" si="97"/>
        <v>Prediabetes</v>
      </c>
      <c r="N2106" t="str">
        <f>PROPER('Medical Examinations'!D2104)</f>
        <v>Yes</v>
      </c>
      <c r="O2106" t="s">
        <v>2382</v>
      </c>
      <c r="P2106" t="s">
        <v>2380</v>
      </c>
      <c r="Q2106">
        <v>2</v>
      </c>
      <c r="R2106" t="str">
        <f>PROPER('Answer Data Cleaning'!AA2106)</f>
        <v>No</v>
      </c>
      <c r="T2106" t="s">
        <v>2135</v>
      </c>
      <c r="U2106" s="24" t="str">
        <f>TEXT(_xlfn.CONCAT('Answer Data Cleaning'!M2106,"-",'Answer Data Cleaning'!L2106,"-",'Answer Data Cleaning'!K2106),"DD-MMM-YYYY")</f>
        <v>24-Sep-1990</v>
      </c>
      <c r="V2106">
        <f t="shared" si="98"/>
        <v>32</v>
      </c>
      <c r="W2106">
        <v>3</v>
      </c>
      <c r="X2106" s="22">
        <v>34456.269999999997</v>
      </c>
      <c r="Y2106" t="s">
        <v>16</v>
      </c>
      <c r="Z2106" t="s">
        <v>11</v>
      </c>
      <c r="AA2106" t="s">
        <v>42</v>
      </c>
    </row>
    <row r="2107" spans="2:27" ht="15.5" x14ac:dyDescent="0.35">
      <c r="B2107" s="1" t="s">
        <v>261</v>
      </c>
      <c r="C2107" s="1" t="s">
        <v>4488</v>
      </c>
      <c r="D2107" t="s">
        <v>4737</v>
      </c>
      <c r="E2107" t="s">
        <v>5397</v>
      </c>
      <c r="F2107" t="s">
        <v>4751</v>
      </c>
      <c r="I2107" t="s">
        <v>261</v>
      </c>
      <c r="J2107">
        <v>25.555</v>
      </c>
      <c r="K2107" t="str">
        <f t="shared" si="96"/>
        <v>Overweight</v>
      </c>
      <c r="L2107">
        <v>5.1100000000000003</v>
      </c>
      <c r="M2107" t="str">
        <f t="shared" si="97"/>
        <v>Normal</v>
      </c>
      <c r="N2107" t="str">
        <f>PROPER('Medical Examinations'!D2105)</f>
        <v>No</v>
      </c>
      <c r="O2107" t="s">
        <v>2380</v>
      </c>
      <c r="P2107" t="s">
        <v>2383</v>
      </c>
      <c r="Q2107">
        <v>1</v>
      </c>
      <c r="R2107" t="str">
        <f>PROPER('Answer Data Cleaning'!AA2107)</f>
        <v>No</v>
      </c>
      <c r="T2107" t="s">
        <v>2136</v>
      </c>
      <c r="U2107" s="24" t="str">
        <f>TEXT(_xlfn.CONCAT('Answer Data Cleaning'!M2107,"-",'Answer Data Cleaning'!L2107,"-",'Answer Data Cleaning'!K2107),"DD-MMM-YYYY")</f>
        <v>24-Jun-1998</v>
      </c>
      <c r="V2107">
        <f t="shared" si="98"/>
        <v>24</v>
      </c>
      <c r="W2107">
        <v>0</v>
      </c>
      <c r="X2107" s="22">
        <v>34472.839999999997</v>
      </c>
      <c r="Y2107" t="s">
        <v>16</v>
      </c>
      <c r="Z2107" t="s">
        <v>12</v>
      </c>
      <c r="AA2107" t="s">
        <v>42</v>
      </c>
    </row>
    <row r="2108" spans="2:27" ht="15.5" x14ac:dyDescent="0.35">
      <c r="B2108" s="1" t="s">
        <v>260</v>
      </c>
      <c r="C2108" s="1" t="s">
        <v>4489</v>
      </c>
      <c r="D2108" t="s">
        <v>4734</v>
      </c>
      <c r="E2108" t="s">
        <v>8039</v>
      </c>
      <c r="F2108" t="s">
        <v>8038</v>
      </c>
      <c r="I2108" t="s">
        <v>260</v>
      </c>
      <c r="J2108">
        <v>37.29</v>
      </c>
      <c r="K2108" t="str">
        <f t="shared" si="96"/>
        <v>Obesity</v>
      </c>
      <c r="L2108">
        <v>4.46</v>
      </c>
      <c r="M2108" t="str">
        <f t="shared" si="97"/>
        <v>Normal</v>
      </c>
      <c r="N2108" t="str">
        <f>PROPER('Medical Examinations'!D2106)</f>
        <v>No</v>
      </c>
      <c r="O2108" t="s">
        <v>2382</v>
      </c>
      <c r="P2108" t="s">
        <v>2380</v>
      </c>
      <c r="Q2108">
        <v>1</v>
      </c>
      <c r="R2108" t="str">
        <f>PROPER('Answer Data Cleaning'!AA2108)</f>
        <v>No</v>
      </c>
      <c r="T2108" t="s">
        <v>2137</v>
      </c>
      <c r="U2108" s="24" t="str">
        <f>TEXT(_xlfn.CONCAT('Answer Data Cleaning'!M2108,"-",'Answer Data Cleaning'!L2108,"-",'Answer Data Cleaning'!K2108),"DD-MMM-YYYY")</f>
        <v>25-Nov-1976</v>
      </c>
      <c r="V2108">
        <f t="shared" si="98"/>
        <v>46</v>
      </c>
      <c r="W2108">
        <v>2</v>
      </c>
      <c r="X2108" s="22">
        <v>34543.39</v>
      </c>
      <c r="Y2108" t="s">
        <v>11</v>
      </c>
      <c r="Z2108" t="s">
        <v>12</v>
      </c>
      <c r="AA2108" t="s">
        <v>42</v>
      </c>
    </row>
    <row r="2109" spans="2:27" ht="15.5" x14ac:dyDescent="0.35">
      <c r="B2109" s="1" t="s">
        <v>259</v>
      </c>
      <c r="C2109" s="1" t="s">
        <v>4490</v>
      </c>
      <c r="D2109" t="s">
        <v>4734</v>
      </c>
      <c r="E2109" t="s">
        <v>8041</v>
      </c>
      <c r="F2109" t="s">
        <v>8040</v>
      </c>
      <c r="I2109" t="s">
        <v>259</v>
      </c>
      <c r="J2109">
        <v>40.28</v>
      </c>
      <c r="K2109" t="str">
        <f t="shared" si="96"/>
        <v>Obesity</v>
      </c>
      <c r="L2109">
        <v>6.11</v>
      </c>
      <c r="M2109" t="str">
        <f t="shared" si="97"/>
        <v>Prediabetes</v>
      </c>
      <c r="N2109" t="str">
        <f>PROPER('Medical Examinations'!D2107)</f>
        <v>No</v>
      </c>
      <c r="O2109" t="s">
        <v>2382</v>
      </c>
      <c r="P2109" t="s">
        <v>2380</v>
      </c>
      <c r="Q2109">
        <v>1</v>
      </c>
      <c r="R2109" t="str">
        <f>PROPER('Answer Data Cleaning'!AA2109)</f>
        <v>No</v>
      </c>
      <c r="T2109" t="s">
        <v>2138</v>
      </c>
      <c r="U2109" s="24" t="str">
        <f>TEXT(_xlfn.CONCAT('Answer Data Cleaning'!M2109,"-",'Answer Data Cleaning'!L2109,"-",'Answer Data Cleaning'!K2109),"DD-MMM-YYYY")</f>
        <v>09-Oct-2004</v>
      </c>
      <c r="V2109">
        <f t="shared" si="98"/>
        <v>18</v>
      </c>
      <c r="W2109">
        <v>0</v>
      </c>
      <c r="X2109" s="22">
        <v>34617.839999999997</v>
      </c>
      <c r="Y2109" t="s">
        <v>16</v>
      </c>
      <c r="Z2109" t="s">
        <v>12</v>
      </c>
      <c r="AA2109" t="s">
        <v>168</v>
      </c>
    </row>
    <row r="2110" spans="2:27" ht="15.5" x14ac:dyDescent="0.35">
      <c r="B2110" s="1" t="s">
        <v>258</v>
      </c>
      <c r="C2110" s="1" t="s">
        <v>4491</v>
      </c>
      <c r="D2110" t="s">
        <v>4734</v>
      </c>
      <c r="E2110" t="s">
        <v>8043</v>
      </c>
      <c r="F2110" t="s">
        <v>8042</v>
      </c>
      <c r="I2110" t="s">
        <v>258</v>
      </c>
      <c r="J2110">
        <v>40.185000000000002</v>
      </c>
      <c r="K2110" t="str">
        <f t="shared" si="96"/>
        <v>Obesity</v>
      </c>
      <c r="L2110">
        <v>4.66</v>
      </c>
      <c r="M2110" t="str">
        <f t="shared" si="97"/>
        <v>Normal</v>
      </c>
      <c r="N2110" t="str">
        <f>PROPER('Medical Examinations'!D2108)</f>
        <v>No</v>
      </c>
      <c r="O2110" t="s">
        <v>2382</v>
      </c>
      <c r="P2110" t="s">
        <v>2380</v>
      </c>
      <c r="Q2110">
        <v>1</v>
      </c>
      <c r="R2110" t="str">
        <f>PROPER('Answer Data Cleaning'!AA2110)</f>
        <v>No</v>
      </c>
      <c r="T2110" t="s">
        <v>2139</v>
      </c>
      <c r="U2110" s="24" t="str">
        <f>TEXT(_xlfn.CONCAT('Answer Data Cleaning'!M2110,"-",'Answer Data Cleaning'!L2110,"-",'Answer Data Cleaning'!K2110),"DD-MMM-YYYY")</f>
        <v>07-Jul-1994</v>
      </c>
      <c r="V2110">
        <f t="shared" si="98"/>
        <v>28</v>
      </c>
      <c r="W2110">
        <v>0</v>
      </c>
      <c r="X2110" s="22">
        <v>34672.15</v>
      </c>
      <c r="Y2110" t="s">
        <v>16</v>
      </c>
      <c r="Z2110" t="s">
        <v>12</v>
      </c>
      <c r="AA2110" t="s">
        <v>13</v>
      </c>
    </row>
    <row r="2111" spans="2:27" ht="15.5" x14ac:dyDescent="0.35">
      <c r="B2111" s="1" t="s">
        <v>257</v>
      </c>
      <c r="C2111" s="1" t="s">
        <v>4492</v>
      </c>
      <c r="D2111" t="s">
        <v>4734</v>
      </c>
      <c r="E2111" t="s">
        <v>8045</v>
      </c>
      <c r="F2111" t="s">
        <v>8044</v>
      </c>
      <c r="I2111" t="s">
        <v>257</v>
      </c>
      <c r="J2111">
        <v>23.57</v>
      </c>
      <c r="K2111" t="str">
        <f t="shared" si="96"/>
        <v>Normal Weight</v>
      </c>
      <c r="L2111">
        <v>6.14</v>
      </c>
      <c r="M2111" t="str">
        <f t="shared" si="97"/>
        <v>Prediabetes</v>
      </c>
      <c r="N2111" t="str">
        <f>PROPER('Medical Examinations'!D2109)</f>
        <v>No</v>
      </c>
      <c r="O2111" t="s">
        <v>2380</v>
      </c>
      <c r="P2111" t="s">
        <v>2380</v>
      </c>
      <c r="Q2111" s="20">
        <v>0</v>
      </c>
      <c r="R2111" t="str">
        <f>PROPER('Answer Data Cleaning'!AA2111)</f>
        <v>No</v>
      </c>
      <c r="T2111" t="s">
        <v>2140</v>
      </c>
      <c r="U2111" s="24" t="str">
        <f>TEXT(_xlfn.CONCAT('Answer Data Cleaning'!M2111,"-",'Answer Data Cleaning'!L2111,"-",'Answer Data Cleaning'!K2111),"DD-MMM-YYYY")</f>
        <v>03-Jul-2003</v>
      </c>
      <c r="V2111">
        <f t="shared" si="98"/>
        <v>19</v>
      </c>
      <c r="W2111">
        <v>0</v>
      </c>
      <c r="X2111" s="22">
        <v>34779.620000000003</v>
      </c>
      <c r="Y2111" t="s">
        <v>16</v>
      </c>
      <c r="Z2111" t="s">
        <v>11</v>
      </c>
      <c r="AA2111" t="s">
        <v>42</v>
      </c>
    </row>
    <row r="2112" spans="2:27" ht="15.5" x14ac:dyDescent="0.35">
      <c r="B2112" s="1" t="s">
        <v>256</v>
      </c>
      <c r="C2112" s="1" t="s">
        <v>4493</v>
      </c>
      <c r="D2112" t="s">
        <v>4734</v>
      </c>
      <c r="E2112" t="s">
        <v>8046</v>
      </c>
      <c r="F2112" t="s">
        <v>5584</v>
      </c>
      <c r="I2112" t="s">
        <v>256</v>
      </c>
      <c r="J2112">
        <v>35.625</v>
      </c>
      <c r="K2112" t="str">
        <f t="shared" si="96"/>
        <v>Obesity</v>
      </c>
      <c r="L2112">
        <v>6.21</v>
      </c>
      <c r="M2112" t="str">
        <f t="shared" si="97"/>
        <v>Prediabetes</v>
      </c>
      <c r="N2112" t="str">
        <f>PROPER('Medical Examinations'!D2110)</f>
        <v>No</v>
      </c>
      <c r="O2112" t="s">
        <v>2382</v>
      </c>
      <c r="P2112" t="s">
        <v>2380</v>
      </c>
      <c r="Q2112">
        <v>1</v>
      </c>
      <c r="R2112" t="str">
        <f>PROPER('Answer Data Cleaning'!AA2112)</f>
        <v>No</v>
      </c>
      <c r="T2112" t="s">
        <v>2141</v>
      </c>
      <c r="U2112" s="24" t="str">
        <f>TEXT(_xlfn.CONCAT('Answer Data Cleaning'!M2112,"-",'Answer Data Cleaning'!L2112,"-",'Answer Data Cleaning'!K2112),"DD-MMM-YYYY")</f>
        <v>27-Dec-1995</v>
      </c>
      <c r="V2112">
        <f t="shared" si="98"/>
        <v>27</v>
      </c>
      <c r="W2112">
        <v>1</v>
      </c>
      <c r="X2112" s="22">
        <v>34806.47</v>
      </c>
      <c r="Y2112" t="s">
        <v>16</v>
      </c>
      <c r="Z2112" t="s">
        <v>11</v>
      </c>
      <c r="AA2112" t="s">
        <v>13</v>
      </c>
    </row>
    <row r="2113" spans="2:27" ht="15.5" x14ac:dyDescent="0.35">
      <c r="B2113" s="1" t="s">
        <v>255</v>
      </c>
      <c r="C2113" s="1" t="s">
        <v>4494</v>
      </c>
      <c r="D2113" t="s">
        <v>4734</v>
      </c>
      <c r="E2113" t="s">
        <v>8048</v>
      </c>
      <c r="F2113" t="s">
        <v>8047</v>
      </c>
      <c r="I2113" t="s">
        <v>255</v>
      </c>
      <c r="J2113">
        <v>33.155000000000001</v>
      </c>
      <c r="K2113" t="str">
        <f t="shared" si="96"/>
        <v>Obesity</v>
      </c>
      <c r="L2113">
        <v>4.5999999999999996</v>
      </c>
      <c r="M2113" t="str">
        <f t="shared" si="97"/>
        <v>Normal</v>
      </c>
      <c r="N2113" t="str">
        <f>PROPER('Medical Examinations'!D2111)</f>
        <v>No</v>
      </c>
      <c r="O2113" t="s">
        <v>2382</v>
      </c>
      <c r="P2113" t="s">
        <v>2380</v>
      </c>
      <c r="Q2113">
        <v>1</v>
      </c>
      <c r="R2113" t="str">
        <f>PROPER('Answer Data Cleaning'!AA2113)</f>
        <v>No</v>
      </c>
      <c r="T2113" t="s">
        <v>2142</v>
      </c>
      <c r="U2113" s="24" t="str">
        <f>TEXT(_xlfn.CONCAT('Answer Data Cleaning'!M2113,"-",'Answer Data Cleaning'!L2113,"-",'Answer Data Cleaning'!K2113),"DD-MMM-YYYY")</f>
        <v>17-Sep-2003</v>
      </c>
      <c r="V2113">
        <f t="shared" si="98"/>
        <v>19</v>
      </c>
      <c r="W2113">
        <v>0</v>
      </c>
      <c r="X2113" s="22">
        <v>34828.65</v>
      </c>
      <c r="Y2113" t="s">
        <v>16</v>
      </c>
      <c r="Z2113" t="s">
        <v>12</v>
      </c>
      <c r="AA2113" t="s">
        <v>42</v>
      </c>
    </row>
    <row r="2114" spans="2:27" ht="15.5" x14ac:dyDescent="0.35">
      <c r="B2114" s="1" t="s">
        <v>254</v>
      </c>
      <c r="C2114" s="1" t="s">
        <v>4495</v>
      </c>
      <c r="D2114" t="s">
        <v>4734</v>
      </c>
      <c r="E2114" t="s">
        <v>8050</v>
      </c>
      <c r="F2114" t="s">
        <v>8049</v>
      </c>
      <c r="I2114" t="s">
        <v>254</v>
      </c>
      <c r="J2114">
        <v>31.92</v>
      </c>
      <c r="K2114" t="str">
        <f t="shared" si="96"/>
        <v>Obesity</v>
      </c>
      <c r="L2114">
        <v>5.04</v>
      </c>
      <c r="M2114" t="str">
        <f t="shared" si="97"/>
        <v>Normal</v>
      </c>
      <c r="N2114" t="str">
        <f>PROPER('Medical Examinations'!D2112)</f>
        <v>No</v>
      </c>
      <c r="O2114" t="s">
        <v>2382</v>
      </c>
      <c r="P2114" t="s">
        <v>2380</v>
      </c>
      <c r="Q2114">
        <v>1</v>
      </c>
      <c r="R2114" t="str">
        <f>PROPER('Answer Data Cleaning'!AA2114)</f>
        <v>No</v>
      </c>
      <c r="T2114" t="s">
        <v>2143</v>
      </c>
      <c r="U2114" s="24" t="str">
        <f>TEXT(_xlfn.CONCAT('Answer Data Cleaning'!M2114,"-",'Answer Data Cleaning'!L2114,"-",'Answer Data Cleaning'!K2114),"DD-MMM-YYYY")</f>
        <v>17-Oct-1995</v>
      </c>
      <c r="V2114">
        <f t="shared" si="98"/>
        <v>27</v>
      </c>
      <c r="W2114">
        <v>0</v>
      </c>
      <c r="X2114" s="22">
        <v>34838.870000000003</v>
      </c>
      <c r="Y2114" t="s">
        <v>11</v>
      </c>
      <c r="Z2114" t="s">
        <v>12</v>
      </c>
      <c r="AA2114" t="s">
        <v>42</v>
      </c>
    </row>
    <row r="2115" spans="2:27" ht="15.5" x14ac:dyDescent="0.35">
      <c r="B2115" s="1" t="s">
        <v>253</v>
      </c>
      <c r="C2115" s="1" t="s">
        <v>4496</v>
      </c>
      <c r="D2115" t="s">
        <v>4734</v>
      </c>
      <c r="E2115" t="s">
        <v>8052</v>
      </c>
      <c r="F2115" t="s">
        <v>8051</v>
      </c>
      <c r="I2115" t="s">
        <v>253</v>
      </c>
      <c r="J2115">
        <v>30.305</v>
      </c>
      <c r="K2115" t="str">
        <f t="shared" si="96"/>
        <v>Obesity</v>
      </c>
      <c r="L2115">
        <v>5.08</v>
      </c>
      <c r="M2115" t="str">
        <f t="shared" si="97"/>
        <v>Normal</v>
      </c>
      <c r="N2115" t="str">
        <f>PROPER('Medical Examinations'!D2113)</f>
        <v>No</v>
      </c>
      <c r="O2115" t="s">
        <v>2382</v>
      </c>
      <c r="P2115" t="s">
        <v>2380</v>
      </c>
      <c r="Q2115">
        <v>1</v>
      </c>
      <c r="R2115" t="str">
        <f>PROPER('Answer Data Cleaning'!AA2115)</f>
        <v>No</v>
      </c>
      <c r="T2115" t="s">
        <v>2144</v>
      </c>
      <c r="U2115" s="24" t="str">
        <f>TEXT(_xlfn.CONCAT('Answer Data Cleaning'!M2115,"-",'Answer Data Cleaning'!L2115,"-",'Answer Data Cleaning'!K2115),"DD-MMM-YYYY")</f>
        <v>29-Jul-1983</v>
      </c>
      <c r="V2115">
        <f t="shared" si="98"/>
        <v>39</v>
      </c>
      <c r="W2115">
        <v>3</v>
      </c>
      <c r="X2115" s="22">
        <v>34940.61</v>
      </c>
      <c r="Y2115" t="s">
        <v>11</v>
      </c>
      <c r="Z2115" t="s">
        <v>12</v>
      </c>
      <c r="AA2115" t="s">
        <v>42</v>
      </c>
    </row>
    <row r="2116" spans="2:27" ht="15.5" x14ac:dyDescent="0.35">
      <c r="B2116" s="1" t="s">
        <v>252</v>
      </c>
      <c r="C2116" s="1" t="s">
        <v>4497</v>
      </c>
      <c r="D2116" t="s">
        <v>4734</v>
      </c>
      <c r="E2116" t="s">
        <v>6203</v>
      </c>
      <c r="F2116" t="s">
        <v>8053</v>
      </c>
      <c r="I2116" t="s">
        <v>252</v>
      </c>
      <c r="J2116">
        <v>30.114999999999998</v>
      </c>
      <c r="K2116" t="str">
        <f t="shared" ref="K2116:K2179" si="99">IF(J2116&lt;18.5,"Underweight",IF(J2116&lt;25,"Normal Weight",IF(J2116&lt;30,"Overweight","Obesity")))</f>
        <v>Obesity</v>
      </c>
      <c r="L2116">
        <v>4.38</v>
      </c>
      <c r="M2116" t="str">
        <f t="shared" ref="M2116:M2179" si="100">IF(L2116&lt;5.7,"Normal",IF(L2116&lt;6.5,"Prediabetes","Diabetes"))</f>
        <v>Normal</v>
      </c>
      <c r="N2116" t="str">
        <f>PROPER('Medical Examinations'!D2114)</f>
        <v>No</v>
      </c>
      <c r="O2116" t="s">
        <v>2382</v>
      </c>
      <c r="P2116" t="s">
        <v>2380</v>
      </c>
      <c r="Q2116">
        <v>1</v>
      </c>
      <c r="R2116" t="str">
        <f>PROPER('Answer Data Cleaning'!AA2116)</f>
        <v>No</v>
      </c>
      <c r="T2116" t="s">
        <v>2145</v>
      </c>
      <c r="U2116" s="24" t="str">
        <f>TEXT(_xlfn.CONCAT('Answer Data Cleaning'!M2116,"-",'Answer Data Cleaning'!L2116,"-",'Answer Data Cleaning'!K2116),"DD-MMM-YYYY")</f>
        <v>07-Oct-1967</v>
      </c>
      <c r="V2116">
        <f t="shared" si="98"/>
        <v>55</v>
      </c>
      <c r="W2116">
        <v>0</v>
      </c>
      <c r="X2116" s="22">
        <v>34975.68</v>
      </c>
      <c r="Y2116" t="s">
        <v>11</v>
      </c>
      <c r="Z2116" t="s">
        <v>11</v>
      </c>
      <c r="AA2116" t="s">
        <v>42</v>
      </c>
    </row>
    <row r="2117" spans="2:27" ht="15.5" x14ac:dyDescent="0.35">
      <c r="B2117" s="1" t="s">
        <v>251</v>
      </c>
      <c r="C2117" s="1" t="s">
        <v>4498</v>
      </c>
      <c r="D2117" t="s">
        <v>4734</v>
      </c>
      <c r="E2117" t="s">
        <v>5371</v>
      </c>
      <c r="F2117" t="s">
        <v>8054</v>
      </c>
      <c r="I2117" t="s">
        <v>251</v>
      </c>
      <c r="J2117">
        <v>24.09</v>
      </c>
      <c r="K2117" t="str">
        <f t="shared" si="99"/>
        <v>Normal Weight</v>
      </c>
      <c r="L2117">
        <v>4.79</v>
      </c>
      <c r="M2117" t="str">
        <f t="shared" si="100"/>
        <v>Normal</v>
      </c>
      <c r="N2117" t="str">
        <f>PROPER('Medical Examinations'!D2115)</f>
        <v>No</v>
      </c>
      <c r="O2117" t="s">
        <v>2382</v>
      </c>
      <c r="P2117" t="s">
        <v>2380</v>
      </c>
      <c r="Q2117">
        <v>1</v>
      </c>
      <c r="R2117" t="str">
        <f>PROPER('Answer Data Cleaning'!AA2117)</f>
        <v>No</v>
      </c>
      <c r="T2117" t="s">
        <v>2146</v>
      </c>
      <c r="U2117" s="24" t="str">
        <f>TEXT(_xlfn.CONCAT('Answer Data Cleaning'!M2117,"-",'Answer Data Cleaning'!L2117,"-",'Answer Data Cleaning'!K2117),"DD-MMM-YYYY")</f>
        <v>22-Aug-1998</v>
      </c>
      <c r="V2117">
        <f t="shared" ref="V2117:V2180" si="101">DATEDIF(U2117,"08-jun-2023","y")</f>
        <v>24</v>
      </c>
      <c r="W2117">
        <v>0</v>
      </c>
      <c r="X2117" s="22">
        <v>34976.42</v>
      </c>
      <c r="Y2117" t="s">
        <v>11</v>
      </c>
      <c r="Z2117" t="s">
        <v>16</v>
      </c>
      <c r="AA2117" t="s">
        <v>42</v>
      </c>
    </row>
    <row r="2118" spans="2:27" ht="15.5" x14ac:dyDescent="0.35">
      <c r="B2118" s="1" t="s">
        <v>250</v>
      </c>
      <c r="C2118" s="1" t="s">
        <v>4499</v>
      </c>
      <c r="D2118" t="s">
        <v>4734</v>
      </c>
      <c r="E2118" t="s">
        <v>5676</v>
      </c>
      <c r="F2118" t="s">
        <v>8055</v>
      </c>
      <c r="I2118" t="s">
        <v>250</v>
      </c>
      <c r="J2118">
        <v>28.215</v>
      </c>
      <c r="K2118" t="str">
        <f t="shared" si="99"/>
        <v>Overweight</v>
      </c>
      <c r="L2118">
        <v>4.21</v>
      </c>
      <c r="M2118" t="str">
        <f t="shared" si="100"/>
        <v>Normal</v>
      </c>
      <c r="N2118" t="str">
        <f>PROPER('Medical Examinations'!D2116)</f>
        <v>No</v>
      </c>
      <c r="O2118" t="s">
        <v>2382</v>
      </c>
      <c r="P2118" t="s">
        <v>2380</v>
      </c>
      <c r="Q2118">
        <v>1</v>
      </c>
      <c r="R2118" t="str">
        <f>PROPER('Answer Data Cleaning'!AA2118)</f>
        <v>No</v>
      </c>
      <c r="T2118" t="s">
        <v>2147</v>
      </c>
      <c r="U2118" s="24" t="str">
        <f>TEXT(_xlfn.CONCAT('Answer Data Cleaning'!M2118,"-",'Answer Data Cleaning'!L2118,"-",'Answer Data Cleaning'!K2118),"DD-MMM-YYYY")</f>
        <v>22-Aug-1997</v>
      </c>
      <c r="V2118">
        <f t="shared" si="101"/>
        <v>25</v>
      </c>
      <c r="W2118">
        <v>0</v>
      </c>
      <c r="X2118" s="22">
        <v>34979.86</v>
      </c>
      <c r="Y2118" t="s">
        <v>11</v>
      </c>
      <c r="Z2118" t="s">
        <v>11</v>
      </c>
      <c r="AA2118" t="s">
        <v>42</v>
      </c>
    </row>
    <row r="2119" spans="2:27" ht="15.5" x14ac:dyDescent="0.35">
      <c r="B2119" s="1" t="s">
        <v>248</v>
      </c>
      <c r="C2119" s="1" t="s">
        <v>4500</v>
      </c>
      <c r="D2119" t="s">
        <v>4734</v>
      </c>
      <c r="E2119" t="s">
        <v>8057</v>
      </c>
      <c r="F2119" t="s">
        <v>8056</v>
      </c>
      <c r="I2119" t="s">
        <v>248</v>
      </c>
      <c r="J2119">
        <v>26.315000000000001</v>
      </c>
      <c r="K2119" t="str">
        <f t="shared" si="99"/>
        <v>Overweight</v>
      </c>
      <c r="L2119">
        <v>5.47</v>
      </c>
      <c r="M2119" t="str">
        <f t="shared" si="100"/>
        <v>Normal</v>
      </c>
      <c r="N2119" t="str">
        <f>PROPER('Medical Examinations'!D2117)</f>
        <v>No</v>
      </c>
      <c r="O2119" t="s">
        <v>2382</v>
      </c>
      <c r="P2119" t="s">
        <v>2380</v>
      </c>
      <c r="Q2119">
        <v>1</v>
      </c>
      <c r="R2119" t="str">
        <f>PROPER('Answer Data Cleaning'!AA2119)</f>
        <v>No</v>
      </c>
      <c r="T2119" t="s">
        <v>2148</v>
      </c>
      <c r="U2119" s="24" t="str">
        <f>TEXT(_xlfn.CONCAT('Answer Data Cleaning'!M2119,"-",'Answer Data Cleaning'!L2119,"-",'Answer Data Cleaning'!K2119),"DD-MMM-YYYY")</f>
        <v>05-Jul-1982</v>
      </c>
      <c r="V2119">
        <f t="shared" si="101"/>
        <v>40</v>
      </c>
      <c r="W2119">
        <v>3</v>
      </c>
      <c r="X2119" s="22">
        <v>35000.730000000003</v>
      </c>
      <c r="Y2119" t="s">
        <v>11</v>
      </c>
      <c r="Z2119" t="s">
        <v>12</v>
      </c>
      <c r="AA2119" t="s">
        <v>42</v>
      </c>
    </row>
    <row r="2120" spans="2:27" ht="15.5" x14ac:dyDescent="0.35">
      <c r="B2120" s="1" t="s">
        <v>246</v>
      </c>
      <c r="C2120" s="1" t="s">
        <v>4501</v>
      </c>
      <c r="D2120" t="s">
        <v>4734</v>
      </c>
      <c r="E2120" t="s">
        <v>8059</v>
      </c>
      <c r="F2120" t="s">
        <v>8058</v>
      </c>
      <c r="I2120" t="s">
        <v>246</v>
      </c>
      <c r="J2120">
        <v>25.08</v>
      </c>
      <c r="K2120" t="str">
        <f t="shared" si="99"/>
        <v>Overweight</v>
      </c>
      <c r="L2120">
        <v>5.09</v>
      </c>
      <c r="M2120" t="str">
        <f t="shared" si="100"/>
        <v>Normal</v>
      </c>
      <c r="N2120" t="str">
        <f>PROPER('Medical Examinations'!D2118)</f>
        <v>No</v>
      </c>
      <c r="O2120" t="s">
        <v>2382</v>
      </c>
      <c r="P2120" t="s">
        <v>2380</v>
      </c>
      <c r="Q2120">
        <v>1</v>
      </c>
      <c r="R2120" t="str">
        <f>PROPER('Answer Data Cleaning'!AA2120)</f>
        <v>No</v>
      </c>
      <c r="T2120" t="s">
        <v>2149</v>
      </c>
      <c r="U2120" s="24" t="str">
        <f>TEXT(_xlfn.CONCAT('Answer Data Cleaning'!M2120,"-",'Answer Data Cleaning'!L2120,"-",'Answer Data Cleaning'!K2120),"DD-MMM-YYYY")</f>
        <v>29-Aug-1975</v>
      </c>
      <c r="V2120">
        <f t="shared" si="101"/>
        <v>47</v>
      </c>
      <c r="W2120">
        <v>1</v>
      </c>
      <c r="X2120" s="22">
        <v>35050.620000000003</v>
      </c>
      <c r="Y2120" t="s">
        <v>11</v>
      </c>
      <c r="Z2120" t="s">
        <v>16</v>
      </c>
      <c r="AA2120" t="s">
        <v>42</v>
      </c>
    </row>
    <row r="2121" spans="2:27" ht="15.5" x14ac:dyDescent="0.35">
      <c r="B2121" s="1" t="s">
        <v>245</v>
      </c>
      <c r="C2121" s="1" t="s">
        <v>4502</v>
      </c>
      <c r="D2121" t="s">
        <v>4737</v>
      </c>
      <c r="E2121" t="s">
        <v>8061</v>
      </c>
      <c r="F2121" t="s">
        <v>8060</v>
      </c>
      <c r="I2121" t="s">
        <v>245</v>
      </c>
      <c r="J2121">
        <v>15.41</v>
      </c>
      <c r="K2121" t="str">
        <f t="shared" si="99"/>
        <v>Underweight</v>
      </c>
      <c r="L2121">
        <v>5.08</v>
      </c>
      <c r="M2121" t="str">
        <f t="shared" si="100"/>
        <v>Normal</v>
      </c>
      <c r="N2121" t="str">
        <f>PROPER('Medical Examinations'!D2119)</f>
        <v>No</v>
      </c>
      <c r="O2121" t="s">
        <v>2380</v>
      </c>
      <c r="P2121" t="s">
        <v>2380</v>
      </c>
      <c r="Q2121" s="20">
        <v>0</v>
      </c>
      <c r="R2121" t="str">
        <f>PROPER('Answer Data Cleaning'!AA2121)</f>
        <v>No</v>
      </c>
      <c r="T2121" t="s">
        <v>2150</v>
      </c>
      <c r="U2121" s="24" t="str">
        <f>TEXT(_xlfn.CONCAT('Answer Data Cleaning'!M2121,"-",'Answer Data Cleaning'!L2121,"-",'Answer Data Cleaning'!K2121),"DD-MMM-YYYY")</f>
        <v>29-Jun-1977</v>
      </c>
      <c r="V2121">
        <f t="shared" si="101"/>
        <v>45</v>
      </c>
      <c r="W2121">
        <v>0</v>
      </c>
      <c r="X2121" s="22">
        <v>35069.370000000003</v>
      </c>
      <c r="Y2121" t="s">
        <v>16</v>
      </c>
      <c r="Z2121" t="s">
        <v>16</v>
      </c>
      <c r="AA2121" t="s">
        <v>356</v>
      </c>
    </row>
    <row r="2122" spans="2:27" ht="15.5" x14ac:dyDescent="0.35">
      <c r="B2122" s="1" t="s">
        <v>244</v>
      </c>
      <c r="C2122" s="1" t="s">
        <v>4503</v>
      </c>
      <c r="D2122" t="s">
        <v>4737</v>
      </c>
      <c r="E2122" t="s">
        <v>5035</v>
      </c>
      <c r="F2122" t="s">
        <v>8062</v>
      </c>
      <c r="I2122" t="s">
        <v>244</v>
      </c>
      <c r="J2122">
        <v>23.83</v>
      </c>
      <c r="K2122" t="str">
        <f t="shared" si="99"/>
        <v>Normal Weight</v>
      </c>
      <c r="L2122">
        <v>5.68</v>
      </c>
      <c r="M2122" t="str">
        <f t="shared" si="100"/>
        <v>Normal</v>
      </c>
      <c r="N2122" t="str">
        <f>PROPER('Medical Examinations'!D2120)</f>
        <v>No</v>
      </c>
      <c r="O2122" t="s">
        <v>2380</v>
      </c>
      <c r="P2122" t="s">
        <v>2380</v>
      </c>
      <c r="Q2122" s="20">
        <v>0</v>
      </c>
      <c r="R2122" t="str">
        <f>PROPER('Answer Data Cleaning'!AA2122)</f>
        <v>No</v>
      </c>
      <c r="T2122" t="s">
        <v>2151</v>
      </c>
      <c r="U2122" s="24" t="str">
        <f>TEXT(_xlfn.CONCAT('Answer Data Cleaning'!M2122,"-",'Answer Data Cleaning'!L2122,"-",'Answer Data Cleaning'!K2122),"DD-MMM-YYYY")</f>
        <v>22-Dec-1998</v>
      </c>
      <c r="V2122">
        <f t="shared" si="101"/>
        <v>24</v>
      </c>
      <c r="W2122">
        <v>0</v>
      </c>
      <c r="X2122" s="22">
        <v>35147.53</v>
      </c>
      <c r="Y2122" t="s">
        <v>16</v>
      </c>
      <c r="Z2122" t="s">
        <v>16</v>
      </c>
      <c r="AA2122" t="s">
        <v>168</v>
      </c>
    </row>
    <row r="2123" spans="2:27" ht="15.5" x14ac:dyDescent="0.35">
      <c r="B2123" s="1" t="s">
        <v>243</v>
      </c>
      <c r="C2123" s="1" t="s">
        <v>4504</v>
      </c>
      <c r="D2123" t="s">
        <v>4734</v>
      </c>
      <c r="E2123" t="s">
        <v>5642</v>
      </c>
      <c r="F2123" t="s">
        <v>8063</v>
      </c>
      <c r="I2123" t="s">
        <v>243</v>
      </c>
      <c r="J2123">
        <v>36</v>
      </c>
      <c r="K2123" t="str">
        <f t="shared" si="99"/>
        <v>Obesity</v>
      </c>
      <c r="L2123">
        <v>4.66</v>
      </c>
      <c r="M2123" t="str">
        <f t="shared" si="100"/>
        <v>Normal</v>
      </c>
      <c r="N2123" t="str">
        <f>PROPER('Medical Examinations'!D2121)</f>
        <v>No</v>
      </c>
      <c r="O2123" t="s">
        <v>2382</v>
      </c>
      <c r="P2123" t="s">
        <v>2380</v>
      </c>
      <c r="Q2123">
        <v>1</v>
      </c>
      <c r="R2123" t="str">
        <f>PROPER('Answer Data Cleaning'!AA2123)</f>
        <v>No</v>
      </c>
      <c r="T2123" t="s">
        <v>2152</v>
      </c>
      <c r="U2123" s="24" t="str">
        <f>TEXT(_xlfn.CONCAT('Answer Data Cleaning'!M2123,"-",'Answer Data Cleaning'!L2123,"-",'Answer Data Cleaning'!K2123),"DD-MMM-YYYY")</f>
        <v>30-Dec-1967</v>
      </c>
      <c r="V2123">
        <f t="shared" si="101"/>
        <v>55</v>
      </c>
      <c r="W2123">
        <v>1</v>
      </c>
      <c r="X2123" s="22">
        <v>35160.129999999997</v>
      </c>
      <c r="Y2123" t="s">
        <v>11</v>
      </c>
      <c r="Z2123" t="s">
        <v>11</v>
      </c>
      <c r="AA2123" t="s">
        <v>42</v>
      </c>
    </row>
    <row r="2124" spans="2:27" ht="15.5" x14ac:dyDescent="0.35">
      <c r="B2124" s="1" t="s">
        <v>242</v>
      </c>
      <c r="C2124" s="1" t="s">
        <v>4505</v>
      </c>
      <c r="D2124" t="s">
        <v>4734</v>
      </c>
      <c r="E2124" t="s">
        <v>8065</v>
      </c>
      <c r="F2124" t="s">
        <v>8064</v>
      </c>
      <c r="I2124" t="s">
        <v>242</v>
      </c>
      <c r="J2124">
        <v>28.82</v>
      </c>
      <c r="K2124" t="str">
        <f t="shared" si="99"/>
        <v>Overweight</v>
      </c>
      <c r="L2124">
        <v>5.59</v>
      </c>
      <c r="M2124" t="str">
        <f t="shared" si="100"/>
        <v>Normal</v>
      </c>
      <c r="N2124" t="str">
        <f>PROPER('Medical Examinations'!D2122)</f>
        <v>No</v>
      </c>
      <c r="O2124" t="s">
        <v>2382</v>
      </c>
      <c r="P2124" t="s">
        <v>2380</v>
      </c>
      <c r="Q2124">
        <v>1</v>
      </c>
      <c r="R2124" t="str">
        <f>PROPER('Answer Data Cleaning'!AA2124)</f>
        <v>No</v>
      </c>
      <c r="T2124" t="s">
        <v>2153</v>
      </c>
      <c r="U2124" s="24" t="str">
        <f>TEXT(_xlfn.CONCAT('Answer Data Cleaning'!M2124,"-",'Answer Data Cleaning'!L2124,"-",'Answer Data Cleaning'!K2124),"DD-MMM-YYYY")</f>
        <v>09-Jul-1997</v>
      </c>
      <c r="V2124">
        <f t="shared" si="101"/>
        <v>25</v>
      </c>
      <c r="W2124">
        <v>0</v>
      </c>
      <c r="X2124" s="22">
        <v>35302.089999999997</v>
      </c>
      <c r="Y2124" t="s">
        <v>16</v>
      </c>
      <c r="Z2124" t="s">
        <v>11</v>
      </c>
      <c r="AA2124" t="s">
        <v>42</v>
      </c>
    </row>
    <row r="2125" spans="2:27" ht="15.5" x14ac:dyDescent="0.35">
      <c r="B2125" s="1" t="s">
        <v>241</v>
      </c>
      <c r="C2125" s="1" t="s">
        <v>4506</v>
      </c>
      <c r="D2125" t="s">
        <v>4734</v>
      </c>
      <c r="E2125" t="s">
        <v>8067</v>
      </c>
      <c r="F2125" t="s">
        <v>8066</v>
      </c>
      <c r="I2125" t="s">
        <v>241</v>
      </c>
      <c r="J2125">
        <v>28.05</v>
      </c>
      <c r="K2125" t="str">
        <f t="shared" si="99"/>
        <v>Overweight</v>
      </c>
      <c r="L2125">
        <v>6.2</v>
      </c>
      <c r="M2125" t="str">
        <f t="shared" si="100"/>
        <v>Prediabetes</v>
      </c>
      <c r="N2125" t="str">
        <f>PROPER('Medical Examinations'!D2123)</f>
        <v>No</v>
      </c>
      <c r="O2125" t="s">
        <v>2382</v>
      </c>
      <c r="P2125" t="s">
        <v>2380</v>
      </c>
      <c r="Q2125">
        <v>1</v>
      </c>
      <c r="R2125" t="str">
        <f>PROPER('Answer Data Cleaning'!AA2125)</f>
        <v>No</v>
      </c>
      <c r="T2125" t="s">
        <v>2154</v>
      </c>
      <c r="U2125" s="24" t="str">
        <f>TEXT(_xlfn.CONCAT('Answer Data Cleaning'!M2125,"-",'Answer Data Cleaning'!L2125,"-",'Answer Data Cleaning'!K2125),"DD-MMM-YYYY")</f>
        <v>19-Sep-1988</v>
      </c>
      <c r="V2125">
        <f t="shared" si="101"/>
        <v>34</v>
      </c>
      <c r="W2125">
        <v>3</v>
      </c>
      <c r="X2125" s="22">
        <v>35315.96</v>
      </c>
      <c r="Y2125" t="s">
        <v>11</v>
      </c>
      <c r="Z2125" t="s">
        <v>16</v>
      </c>
      <c r="AA2125" t="s">
        <v>42</v>
      </c>
    </row>
    <row r="2126" spans="2:27" ht="15.5" x14ac:dyDescent="0.35">
      <c r="B2126" s="1" t="s">
        <v>240</v>
      </c>
      <c r="C2126" s="1" t="s">
        <v>4507</v>
      </c>
      <c r="D2126" t="s">
        <v>4734</v>
      </c>
      <c r="E2126" t="s">
        <v>8069</v>
      </c>
      <c r="F2126" t="s">
        <v>8068</v>
      </c>
      <c r="I2126" t="s">
        <v>240</v>
      </c>
      <c r="J2126">
        <v>27.1</v>
      </c>
      <c r="K2126" t="str">
        <f t="shared" si="99"/>
        <v>Overweight</v>
      </c>
      <c r="L2126">
        <v>4.45</v>
      </c>
      <c r="M2126" t="str">
        <f t="shared" si="100"/>
        <v>Normal</v>
      </c>
      <c r="N2126" t="str">
        <f>PROPER('Medical Examinations'!D2124)</f>
        <v>No</v>
      </c>
      <c r="O2126" t="s">
        <v>2382</v>
      </c>
      <c r="P2126" t="s">
        <v>2380</v>
      </c>
      <c r="Q2126">
        <v>1</v>
      </c>
      <c r="R2126" t="str">
        <f>PROPER('Answer Data Cleaning'!AA2126)</f>
        <v>No</v>
      </c>
      <c r="T2126" t="s">
        <v>2155</v>
      </c>
      <c r="U2126" s="24" t="str">
        <f>TEXT(_xlfn.CONCAT('Answer Data Cleaning'!M2126,"-",'Answer Data Cleaning'!L2126,"-",'Answer Data Cleaning'!K2126),"DD-MMM-YYYY")</f>
        <v>22-Sep-1971</v>
      </c>
      <c r="V2126">
        <f t="shared" si="101"/>
        <v>51</v>
      </c>
      <c r="W2126">
        <v>0</v>
      </c>
      <c r="X2126" s="22">
        <v>35345.730000000003</v>
      </c>
      <c r="Y2126" t="s">
        <v>11</v>
      </c>
      <c r="Z2126" t="s">
        <v>12</v>
      </c>
      <c r="AA2126" t="s">
        <v>42</v>
      </c>
    </row>
    <row r="2127" spans="2:27" ht="15.5" x14ac:dyDescent="0.35">
      <c r="B2127" s="1" t="s">
        <v>239</v>
      </c>
      <c r="C2127" s="1" t="s">
        <v>4508</v>
      </c>
      <c r="D2127" t="s">
        <v>4734</v>
      </c>
      <c r="E2127" t="s">
        <v>8070</v>
      </c>
      <c r="F2127" t="s">
        <v>6041</v>
      </c>
      <c r="I2127" t="s">
        <v>239</v>
      </c>
      <c r="J2127">
        <v>24.3</v>
      </c>
      <c r="K2127" t="str">
        <f t="shared" si="99"/>
        <v>Normal Weight</v>
      </c>
      <c r="L2127">
        <v>6.1</v>
      </c>
      <c r="M2127" t="str">
        <f t="shared" si="100"/>
        <v>Prediabetes</v>
      </c>
      <c r="N2127" t="str">
        <f>PROPER('Medical Examinations'!D2125)</f>
        <v>Yes</v>
      </c>
      <c r="O2127" t="s">
        <v>2382</v>
      </c>
      <c r="P2127" t="s">
        <v>2380</v>
      </c>
      <c r="Q2127">
        <v>1</v>
      </c>
      <c r="R2127" t="str">
        <f>PROPER('Answer Data Cleaning'!AA2127)</f>
        <v>No</v>
      </c>
      <c r="T2127" t="s">
        <v>2156</v>
      </c>
      <c r="U2127" s="24" t="str">
        <f>TEXT(_xlfn.CONCAT('Answer Data Cleaning'!M2127,"-",'Answer Data Cleaning'!L2127,"-",'Answer Data Cleaning'!K2127),"DD-MMM-YYYY")</f>
        <v>20-Nov-1988</v>
      </c>
      <c r="V2127">
        <f t="shared" si="101"/>
        <v>34</v>
      </c>
      <c r="W2127">
        <v>0</v>
      </c>
      <c r="X2127" s="22">
        <v>35491.64</v>
      </c>
      <c r="Y2127" t="s">
        <v>16</v>
      </c>
      <c r="Z2127" t="s">
        <v>11</v>
      </c>
      <c r="AA2127" t="s">
        <v>42</v>
      </c>
    </row>
    <row r="2128" spans="2:27" ht="15.5" x14ac:dyDescent="0.35">
      <c r="B2128" s="1" t="s">
        <v>238</v>
      </c>
      <c r="C2128" s="1" t="s">
        <v>4509</v>
      </c>
      <c r="D2128" t="s">
        <v>4734</v>
      </c>
      <c r="E2128" t="s">
        <v>8072</v>
      </c>
      <c r="F2128" t="s">
        <v>8071</v>
      </c>
      <c r="I2128" t="s">
        <v>238</v>
      </c>
      <c r="J2128">
        <v>30.72</v>
      </c>
      <c r="K2128" t="str">
        <f t="shared" si="99"/>
        <v>Obesity</v>
      </c>
      <c r="L2128">
        <v>6.06</v>
      </c>
      <c r="M2128" t="str">
        <f t="shared" si="100"/>
        <v>Prediabetes</v>
      </c>
      <c r="N2128" t="str">
        <f>PROPER('Medical Examinations'!D2126)</f>
        <v>No</v>
      </c>
      <c r="O2128" t="s">
        <v>2382</v>
      </c>
      <c r="P2128" t="s">
        <v>2380</v>
      </c>
      <c r="Q2128">
        <v>1</v>
      </c>
      <c r="R2128" t="str">
        <f>PROPER('Answer Data Cleaning'!AA2128)</f>
        <v>No</v>
      </c>
      <c r="T2128" t="s">
        <v>2157</v>
      </c>
      <c r="U2128" s="24" t="str">
        <f>TEXT(_xlfn.CONCAT('Answer Data Cleaning'!M2128,"-",'Answer Data Cleaning'!L2128,"-",'Answer Data Cleaning'!K2128),"DD-MMM-YYYY")</f>
        <v>16-Dec-1973</v>
      </c>
      <c r="V2128">
        <f t="shared" si="101"/>
        <v>49</v>
      </c>
      <c r="W2128">
        <v>0</v>
      </c>
      <c r="X2128" s="22">
        <v>35517.19</v>
      </c>
      <c r="Y2128" t="s">
        <v>11</v>
      </c>
      <c r="Z2128" t="s">
        <v>11</v>
      </c>
      <c r="AA2128" t="s">
        <v>42</v>
      </c>
    </row>
    <row r="2129" spans="2:27" ht="15.5" x14ac:dyDescent="0.35">
      <c r="B2129" s="1" t="s">
        <v>237</v>
      </c>
      <c r="C2129" s="1" t="s">
        <v>4510</v>
      </c>
      <c r="D2129" t="s">
        <v>4734</v>
      </c>
      <c r="E2129" t="s">
        <v>5079</v>
      </c>
      <c r="F2129" t="s">
        <v>8073</v>
      </c>
      <c r="I2129" t="s">
        <v>237</v>
      </c>
      <c r="J2129">
        <v>37.43</v>
      </c>
      <c r="K2129" t="str">
        <f t="shared" si="99"/>
        <v>Obesity</v>
      </c>
      <c r="L2129">
        <v>4.5599999999999996</v>
      </c>
      <c r="M2129" t="str">
        <f t="shared" si="100"/>
        <v>Normal</v>
      </c>
      <c r="N2129" t="str">
        <f>PROPER('Medical Examinations'!D2127)</f>
        <v>No</v>
      </c>
      <c r="O2129" t="s">
        <v>2380</v>
      </c>
      <c r="P2129" t="s">
        <v>2383</v>
      </c>
      <c r="Q2129">
        <v>1</v>
      </c>
      <c r="R2129" t="str">
        <f>PROPER('Answer Data Cleaning'!AA2129)</f>
        <v>No</v>
      </c>
      <c r="T2129" t="s">
        <v>2158</v>
      </c>
      <c r="U2129" s="24" t="str">
        <f>TEXT(_xlfn.CONCAT('Answer Data Cleaning'!M2129,"-",'Answer Data Cleaning'!L2129,"-",'Answer Data Cleaning'!K2129),"DD-MMM-YYYY")</f>
        <v>13-Sep-1992</v>
      </c>
      <c r="V2129">
        <f t="shared" si="101"/>
        <v>30</v>
      </c>
      <c r="W2129">
        <v>0</v>
      </c>
      <c r="X2129" s="22">
        <v>35547.47</v>
      </c>
      <c r="Y2129" t="s">
        <v>11</v>
      </c>
      <c r="Z2129" t="s">
        <v>12</v>
      </c>
      <c r="AA2129" t="s">
        <v>42</v>
      </c>
    </row>
    <row r="2130" spans="2:27" ht="15.5" x14ac:dyDescent="0.35">
      <c r="B2130" s="1" t="s">
        <v>236</v>
      </c>
      <c r="C2130" s="1" t="s">
        <v>4511</v>
      </c>
      <c r="D2130" t="s">
        <v>4737</v>
      </c>
      <c r="E2130" t="s">
        <v>8075</v>
      </c>
      <c r="F2130" t="s">
        <v>8074</v>
      </c>
      <c r="I2130" t="s">
        <v>236</v>
      </c>
      <c r="J2130">
        <v>25.74</v>
      </c>
      <c r="K2130" t="str">
        <f t="shared" si="99"/>
        <v>Overweight</v>
      </c>
      <c r="L2130">
        <v>6.41</v>
      </c>
      <c r="M2130" t="str">
        <f t="shared" si="100"/>
        <v>Prediabetes</v>
      </c>
      <c r="N2130" t="str">
        <f>PROPER('Medical Examinations'!D2128)</f>
        <v>Yes</v>
      </c>
      <c r="O2130" t="s">
        <v>2380</v>
      </c>
      <c r="P2130" t="s">
        <v>2383</v>
      </c>
      <c r="Q2130">
        <v>1</v>
      </c>
      <c r="R2130" t="str">
        <f>PROPER('Answer Data Cleaning'!AA2130)</f>
        <v>No</v>
      </c>
      <c r="T2130" t="s">
        <v>2159</v>
      </c>
      <c r="U2130" s="24" t="str">
        <f>TEXT(_xlfn.CONCAT('Answer Data Cleaning'!M2130,"-",'Answer Data Cleaning'!L2130,"-",'Answer Data Cleaning'!K2130),"DD-MMM-YYYY")</f>
        <v>27-Oct-1973</v>
      </c>
      <c r="V2130">
        <f t="shared" si="101"/>
        <v>49</v>
      </c>
      <c r="W2130">
        <v>0</v>
      </c>
      <c r="X2130" s="22">
        <v>35547.72</v>
      </c>
      <c r="Y2130" t="s">
        <v>16</v>
      </c>
      <c r="Z2130" t="s">
        <v>16</v>
      </c>
      <c r="AA2130" t="s">
        <v>42</v>
      </c>
    </row>
    <row r="2131" spans="2:27" ht="15.5" x14ac:dyDescent="0.35">
      <c r="B2131" s="1" t="s">
        <v>235</v>
      </c>
      <c r="C2131" s="1" t="s">
        <v>4512</v>
      </c>
      <c r="D2131" t="s">
        <v>4734</v>
      </c>
      <c r="E2131" t="s">
        <v>7488</v>
      </c>
      <c r="F2131" t="s">
        <v>8076</v>
      </c>
      <c r="I2131" t="s">
        <v>235</v>
      </c>
      <c r="J2131">
        <v>36.575000000000003</v>
      </c>
      <c r="K2131" t="str">
        <f t="shared" si="99"/>
        <v>Obesity</v>
      </c>
      <c r="L2131">
        <v>5.57</v>
      </c>
      <c r="M2131" t="str">
        <f t="shared" si="100"/>
        <v>Normal</v>
      </c>
      <c r="N2131" t="str">
        <f>PROPER('Medical Examinations'!D2129)</f>
        <v>No</v>
      </c>
      <c r="O2131" t="s">
        <v>2380</v>
      </c>
      <c r="P2131" t="s">
        <v>2383</v>
      </c>
      <c r="Q2131">
        <v>1</v>
      </c>
      <c r="R2131" t="str">
        <f>PROPER('Answer Data Cleaning'!AA2131)</f>
        <v>No</v>
      </c>
      <c r="T2131" t="s">
        <v>2160</v>
      </c>
      <c r="U2131" s="24" t="str">
        <f>TEXT(_xlfn.CONCAT('Answer Data Cleaning'!M2131,"-",'Answer Data Cleaning'!L2131,"-",'Answer Data Cleaning'!K2131),"DD-MMM-YYYY")</f>
        <v>29-Aug-1964</v>
      </c>
      <c r="V2131">
        <f t="shared" si="101"/>
        <v>58</v>
      </c>
      <c r="W2131">
        <v>0</v>
      </c>
      <c r="X2131" s="22">
        <v>35573.26</v>
      </c>
      <c r="Y2131" t="s">
        <v>11</v>
      </c>
      <c r="Z2131" t="s">
        <v>16</v>
      </c>
      <c r="AA2131" t="s">
        <v>42</v>
      </c>
    </row>
    <row r="2132" spans="2:27" ht="15.5" x14ac:dyDescent="0.35">
      <c r="B2132" s="1" t="s">
        <v>234</v>
      </c>
      <c r="C2132" s="1" t="s">
        <v>4513</v>
      </c>
      <c r="D2132" t="s">
        <v>4734</v>
      </c>
      <c r="E2132" t="s">
        <v>8078</v>
      </c>
      <c r="F2132" t="s">
        <v>8077</v>
      </c>
      <c r="I2132" t="s">
        <v>234</v>
      </c>
      <c r="J2132">
        <v>35.15</v>
      </c>
      <c r="K2132" t="str">
        <f t="shared" si="99"/>
        <v>Obesity</v>
      </c>
      <c r="L2132">
        <v>5.47</v>
      </c>
      <c r="M2132" t="str">
        <f t="shared" si="100"/>
        <v>Normal</v>
      </c>
      <c r="N2132" t="str">
        <f>PROPER('Medical Examinations'!D2130)</f>
        <v>No</v>
      </c>
      <c r="O2132" t="s">
        <v>2380</v>
      </c>
      <c r="P2132" t="s">
        <v>2383</v>
      </c>
      <c r="Q2132">
        <v>1</v>
      </c>
      <c r="R2132" t="str">
        <f>PROPER('Answer Data Cleaning'!AA2132)</f>
        <v>No</v>
      </c>
      <c r="T2132" t="s">
        <v>2161</v>
      </c>
      <c r="U2132" s="24" t="str">
        <f>TEXT(_xlfn.CONCAT('Answer Data Cleaning'!M2132,"-",'Answer Data Cleaning'!L2132,"-",'Answer Data Cleaning'!K2132),"DD-MMM-YYYY")</f>
        <v>10-Aug-1971</v>
      </c>
      <c r="V2132">
        <f t="shared" si="101"/>
        <v>51</v>
      </c>
      <c r="W2132">
        <v>0</v>
      </c>
      <c r="X2132" s="22">
        <v>35583.17</v>
      </c>
      <c r="Y2132" t="s">
        <v>16</v>
      </c>
      <c r="Z2132" t="s">
        <v>12</v>
      </c>
      <c r="AA2132" t="s">
        <v>42</v>
      </c>
    </row>
    <row r="2133" spans="2:27" ht="15.5" x14ac:dyDescent="0.35">
      <c r="B2133" s="1" t="s">
        <v>233</v>
      </c>
      <c r="C2133" s="1" t="s">
        <v>4514</v>
      </c>
      <c r="D2133" t="s">
        <v>4734</v>
      </c>
      <c r="E2133" t="s">
        <v>7321</v>
      </c>
      <c r="F2133" t="s">
        <v>6145</v>
      </c>
      <c r="I2133" t="s">
        <v>233</v>
      </c>
      <c r="J2133">
        <v>32.11</v>
      </c>
      <c r="K2133" t="str">
        <f t="shared" si="99"/>
        <v>Obesity</v>
      </c>
      <c r="L2133">
        <v>4.43</v>
      </c>
      <c r="M2133" t="str">
        <f t="shared" si="100"/>
        <v>Normal</v>
      </c>
      <c r="N2133" t="str">
        <f>PROPER('Medical Examinations'!D2131)</f>
        <v>No</v>
      </c>
      <c r="O2133" t="s">
        <v>2380</v>
      </c>
      <c r="P2133" t="s">
        <v>2383</v>
      </c>
      <c r="Q2133">
        <v>1</v>
      </c>
      <c r="R2133" t="str">
        <f>PROPER('Answer Data Cleaning'!AA2133)</f>
        <v>No</v>
      </c>
      <c r="T2133" t="s">
        <v>31</v>
      </c>
      <c r="U2133" s="24" t="str">
        <f>TEXT(_xlfn.CONCAT('Answer Data Cleaning'!M2133,"-",'Answer Data Cleaning'!L2133,"-",'Answer Data Cleaning'!K2133),"DD-MMM-YYYY")</f>
        <v>13-Oct-2000</v>
      </c>
      <c r="V2133">
        <f t="shared" si="101"/>
        <v>22</v>
      </c>
      <c r="W2133">
        <v>0</v>
      </c>
      <c r="X2133" s="22">
        <v>35585.58</v>
      </c>
      <c r="Y2133" t="s">
        <v>16</v>
      </c>
      <c r="Z2133" t="s">
        <v>11</v>
      </c>
      <c r="AA2133" t="s">
        <v>42</v>
      </c>
    </row>
    <row r="2134" spans="2:27" ht="15.5" x14ac:dyDescent="0.35">
      <c r="B2134" s="1" t="s">
        <v>232</v>
      </c>
      <c r="C2134" s="1" t="s">
        <v>4515</v>
      </c>
      <c r="D2134" t="s">
        <v>4734</v>
      </c>
      <c r="E2134" t="s">
        <v>8079</v>
      </c>
      <c r="F2134" t="s">
        <v>4812</v>
      </c>
      <c r="I2134" t="s">
        <v>232</v>
      </c>
      <c r="J2134">
        <v>30.495000000000001</v>
      </c>
      <c r="K2134" t="str">
        <f t="shared" si="99"/>
        <v>Obesity</v>
      </c>
      <c r="L2134">
        <v>4.95</v>
      </c>
      <c r="M2134" t="str">
        <f t="shared" si="100"/>
        <v>Normal</v>
      </c>
      <c r="N2134" t="str">
        <f>PROPER('Medical Examinations'!D2132)</f>
        <v>No</v>
      </c>
      <c r="O2134" t="s">
        <v>2380</v>
      </c>
      <c r="P2134" t="s">
        <v>2383</v>
      </c>
      <c r="Q2134">
        <v>1</v>
      </c>
      <c r="R2134" t="str">
        <f>PROPER('Answer Data Cleaning'!AA2134)</f>
        <v>No</v>
      </c>
      <c r="T2134" t="s">
        <v>2162</v>
      </c>
      <c r="U2134" s="24" t="str">
        <f>TEXT(_xlfn.CONCAT('Answer Data Cleaning'!M2134,"-",'Answer Data Cleaning'!L2134,"-",'Answer Data Cleaning'!K2134),"DD-MMM-YYYY")</f>
        <v>19-Nov-2000</v>
      </c>
      <c r="V2134">
        <f t="shared" si="101"/>
        <v>22</v>
      </c>
      <c r="W2134">
        <v>0</v>
      </c>
      <c r="X2134" s="22">
        <v>35585.58</v>
      </c>
      <c r="Y2134" t="s">
        <v>11</v>
      </c>
      <c r="Z2134" t="s">
        <v>12</v>
      </c>
      <c r="AA2134" t="s">
        <v>42</v>
      </c>
    </row>
    <row r="2135" spans="2:27" ht="15.5" x14ac:dyDescent="0.35">
      <c r="B2135" s="1" t="s">
        <v>231</v>
      </c>
      <c r="C2135" s="1" t="s">
        <v>4516</v>
      </c>
      <c r="D2135" t="s">
        <v>4737</v>
      </c>
      <c r="E2135" t="s">
        <v>8081</v>
      </c>
      <c r="F2135" t="s">
        <v>8080</v>
      </c>
      <c r="I2135" t="s">
        <v>231</v>
      </c>
      <c r="J2135">
        <v>29.24</v>
      </c>
      <c r="K2135" t="str">
        <f t="shared" si="99"/>
        <v>Overweight</v>
      </c>
      <c r="L2135">
        <v>4.04</v>
      </c>
      <c r="M2135" t="str">
        <f t="shared" si="100"/>
        <v>Normal</v>
      </c>
      <c r="N2135" t="str">
        <f>PROPER('Medical Examinations'!D2133)</f>
        <v>No</v>
      </c>
      <c r="O2135" t="s">
        <v>2382</v>
      </c>
      <c r="P2135" t="s">
        <v>2380</v>
      </c>
      <c r="Q2135">
        <v>1</v>
      </c>
      <c r="R2135" t="str">
        <f>PROPER('Answer Data Cleaning'!AA2135)</f>
        <v>No</v>
      </c>
      <c r="T2135" t="s">
        <v>2163</v>
      </c>
      <c r="U2135" s="24" t="str">
        <f>TEXT(_xlfn.CONCAT('Answer Data Cleaning'!M2135,"-",'Answer Data Cleaning'!L2135,"-",'Answer Data Cleaning'!K2135),"DD-MMM-YYYY")</f>
        <v>17-Dec-2000</v>
      </c>
      <c r="V2135">
        <f t="shared" si="101"/>
        <v>22</v>
      </c>
      <c r="W2135">
        <v>3</v>
      </c>
      <c r="X2135" s="22">
        <v>35595.589999999997</v>
      </c>
      <c r="Y2135" t="s">
        <v>11</v>
      </c>
      <c r="Z2135" t="s">
        <v>12</v>
      </c>
      <c r="AA2135" t="s">
        <v>13</v>
      </c>
    </row>
    <row r="2136" spans="2:27" ht="15.5" x14ac:dyDescent="0.35">
      <c r="B2136" s="1" t="s">
        <v>230</v>
      </c>
      <c r="C2136" s="1" t="s">
        <v>4517</v>
      </c>
      <c r="D2136" t="s">
        <v>4734</v>
      </c>
      <c r="E2136" t="s">
        <v>6076</v>
      </c>
      <c r="F2136" t="s">
        <v>8082</v>
      </c>
      <c r="I2136" t="s">
        <v>230</v>
      </c>
      <c r="J2136">
        <v>22.515000000000001</v>
      </c>
      <c r="K2136" t="str">
        <f t="shared" si="99"/>
        <v>Normal Weight</v>
      </c>
      <c r="L2136">
        <v>5.93</v>
      </c>
      <c r="M2136" t="str">
        <f t="shared" si="100"/>
        <v>Prediabetes</v>
      </c>
      <c r="N2136" t="str">
        <f>PROPER('Medical Examinations'!D2134)</f>
        <v>No</v>
      </c>
      <c r="O2136" t="s">
        <v>2380</v>
      </c>
      <c r="P2136" t="s">
        <v>2383</v>
      </c>
      <c r="Q2136">
        <v>1</v>
      </c>
      <c r="R2136" t="str">
        <f>PROPER('Answer Data Cleaning'!AA2136)</f>
        <v>No</v>
      </c>
      <c r="T2136" t="s">
        <v>2164</v>
      </c>
      <c r="U2136" s="24" t="str">
        <f>TEXT(_xlfn.CONCAT('Answer Data Cleaning'!M2136,"-",'Answer Data Cleaning'!L2136,"-",'Answer Data Cleaning'!K2136),"DD-MMM-YYYY")</f>
        <v>19-Dec-1978</v>
      </c>
      <c r="V2136">
        <f t="shared" si="101"/>
        <v>44</v>
      </c>
      <c r="W2136">
        <v>2</v>
      </c>
      <c r="X2136" s="22">
        <v>35701.9</v>
      </c>
      <c r="Y2136" t="s">
        <v>11</v>
      </c>
      <c r="Z2136" t="s">
        <v>16</v>
      </c>
      <c r="AA2136" t="s">
        <v>42</v>
      </c>
    </row>
    <row r="2137" spans="2:27" ht="15.5" x14ac:dyDescent="0.35">
      <c r="B2137" s="1" t="s">
        <v>229</v>
      </c>
      <c r="C2137" s="1" t="s">
        <v>4518</v>
      </c>
      <c r="D2137" t="s">
        <v>4737</v>
      </c>
      <c r="E2137" t="s">
        <v>5224</v>
      </c>
      <c r="F2137" t="s">
        <v>8083</v>
      </c>
      <c r="I2137" t="s">
        <v>229</v>
      </c>
      <c r="J2137">
        <v>15.65</v>
      </c>
      <c r="K2137" t="str">
        <f t="shared" si="99"/>
        <v>Underweight</v>
      </c>
      <c r="L2137">
        <v>4.2300000000000004</v>
      </c>
      <c r="M2137" t="str">
        <f t="shared" si="100"/>
        <v>Normal</v>
      </c>
      <c r="N2137" t="str">
        <f>PROPER('Medical Examinations'!D2135)</f>
        <v>No</v>
      </c>
      <c r="O2137" t="s">
        <v>2380</v>
      </c>
      <c r="P2137" t="s">
        <v>2380</v>
      </c>
      <c r="Q2137" s="20">
        <v>0</v>
      </c>
      <c r="R2137" t="str">
        <f>PROPER('Answer Data Cleaning'!AA2137)</f>
        <v>No</v>
      </c>
      <c r="T2137" t="s">
        <v>2165</v>
      </c>
      <c r="U2137" s="24" t="str">
        <f>TEXT(_xlfn.CONCAT('Answer Data Cleaning'!M2137,"-",'Answer Data Cleaning'!L2137,"-",'Answer Data Cleaning'!K2137),"DD-MMM-YYYY")</f>
        <v>15-Jul-1974</v>
      </c>
      <c r="V2137">
        <f t="shared" si="101"/>
        <v>48</v>
      </c>
      <c r="W2137">
        <v>0</v>
      </c>
      <c r="X2137" s="22">
        <v>35711.39</v>
      </c>
      <c r="Y2137" t="s">
        <v>11</v>
      </c>
      <c r="Z2137" t="s">
        <v>12</v>
      </c>
      <c r="AA2137" t="s">
        <v>23</v>
      </c>
    </row>
    <row r="2138" spans="2:27" ht="15.5" x14ac:dyDescent="0.35">
      <c r="B2138" s="1" t="s">
        <v>228</v>
      </c>
      <c r="C2138" s="1" t="s">
        <v>4519</v>
      </c>
      <c r="D2138" t="s">
        <v>4737</v>
      </c>
      <c r="E2138" t="s">
        <v>8085</v>
      </c>
      <c r="F2138" t="s">
        <v>8084</v>
      </c>
      <c r="I2138" t="s">
        <v>228</v>
      </c>
      <c r="J2138">
        <v>27.36</v>
      </c>
      <c r="K2138" t="str">
        <f t="shared" si="99"/>
        <v>Overweight</v>
      </c>
      <c r="L2138">
        <v>5.59</v>
      </c>
      <c r="M2138" t="str">
        <f t="shared" si="100"/>
        <v>Normal</v>
      </c>
      <c r="N2138" t="str">
        <f>PROPER('Medical Examinations'!D2136)</f>
        <v>Yes</v>
      </c>
      <c r="O2138" t="s">
        <v>2380</v>
      </c>
      <c r="P2138" t="s">
        <v>2380</v>
      </c>
      <c r="Q2138" s="20">
        <v>0</v>
      </c>
      <c r="R2138" t="str">
        <f>PROPER('Answer Data Cleaning'!AA2138)</f>
        <v>No</v>
      </c>
      <c r="T2138" t="s">
        <v>2166</v>
      </c>
      <c r="U2138" s="24" t="str">
        <f>TEXT(_xlfn.CONCAT('Answer Data Cleaning'!M2138,"-",'Answer Data Cleaning'!L2138,"-",'Answer Data Cleaning'!K2138),"DD-MMM-YYYY")</f>
        <v>04-Oct-1976</v>
      </c>
      <c r="V2138">
        <f t="shared" si="101"/>
        <v>46</v>
      </c>
      <c r="W2138">
        <v>2</v>
      </c>
      <c r="X2138" s="22">
        <v>35733.96</v>
      </c>
      <c r="Y2138" t="s">
        <v>11</v>
      </c>
      <c r="Z2138" t="s">
        <v>11</v>
      </c>
      <c r="AA2138" t="s">
        <v>42</v>
      </c>
    </row>
    <row r="2139" spans="2:27" ht="15.5" x14ac:dyDescent="0.35">
      <c r="B2139" s="1" t="s">
        <v>227</v>
      </c>
      <c r="C2139" s="1" t="s">
        <v>4520</v>
      </c>
      <c r="D2139" t="s">
        <v>4737</v>
      </c>
      <c r="E2139" t="s">
        <v>8086</v>
      </c>
      <c r="F2139" t="s">
        <v>7914</v>
      </c>
      <c r="I2139" t="s">
        <v>227</v>
      </c>
      <c r="J2139">
        <v>22.3</v>
      </c>
      <c r="K2139" t="str">
        <f t="shared" si="99"/>
        <v>Normal Weight</v>
      </c>
      <c r="L2139">
        <v>4.8899999999999997</v>
      </c>
      <c r="M2139" t="str">
        <f t="shared" si="100"/>
        <v>Normal</v>
      </c>
      <c r="N2139" t="str">
        <f>PROPER('Medical Examinations'!D2137)</f>
        <v>Yes</v>
      </c>
      <c r="O2139" t="s">
        <v>2380</v>
      </c>
      <c r="P2139" t="s">
        <v>2380</v>
      </c>
      <c r="Q2139" s="20">
        <v>0</v>
      </c>
      <c r="R2139" t="str">
        <f>PROPER('Answer Data Cleaning'!AA2139)</f>
        <v>No</v>
      </c>
      <c r="T2139" t="s">
        <v>2167</v>
      </c>
      <c r="U2139" s="24" t="str">
        <f>TEXT(_xlfn.CONCAT('Answer Data Cleaning'!M2139,"-",'Answer Data Cleaning'!L2139,"-",'Answer Data Cleaning'!K2139),"DD-MMM-YYYY")</f>
        <v>18-Jun-1992</v>
      </c>
      <c r="V2139">
        <f t="shared" si="101"/>
        <v>30</v>
      </c>
      <c r="W2139">
        <v>0</v>
      </c>
      <c r="X2139" s="22">
        <v>35883.269999999997</v>
      </c>
      <c r="Y2139" t="s">
        <v>11</v>
      </c>
      <c r="Z2139" t="s">
        <v>16</v>
      </c>
      <c r="AA2139" t="s">
        <v>42</v>
      </c>
    </row>
    <row r="2140" spans="2:27" ht="15.5" x14ac:dyDescent="0.35">
      <c r="B2140" s="1" t="s">
        <v>226</v>
      </c>
      <c r="C2140" s="1" t="s">
        <v>4521</v>
      </c>
      <c r="D2140" t="s">
        <v>4737</v>
      </c>
      <c r="E2140" t="s">
        <v>8087</v>
      </c>
      <c r="F2140" t="s">
        <v>7318</v>
      </c>
      <c r="I2140" t="s">
        <v>226</v>
      </c>
      <c r="J2140">
        <v>26.03</v>
      </c>
      <c r="K2140" t="str">
        <f t="shared" si="99"/>
        <v>Overweight</v>
      </c>
      <c r="L2140">
        <v>5.81</v>
      </c>
      <c r="M2140" t="str">
        <f t="shared" si="100"/>
        <v>Prediabetes</v>
      </c>
      <c r="N2140" t="str">
        <f>PROPER('Medical Examinations'!D2138)</f>
        <v>Yes</v>
      </c>
      <c r="O2140" t="s">
        <v>2380</v>
      </c>
      <c r="P2140" t="s">
        <v>2380</v>
      </c>
      <c r="Q2140" s="20">
        <v>0</v>
      </c>
      <c r="R2140" t="str">
        <f>PROPER('Answer Data Cleaning'!AA2140)</f>
        <v>No</v>
      </c>
      <c r="T2140" t="s">
        <v>2168</v>
      </c>
      <c r="U2140" s="24" t="str">
        <f>TEXT(_xlfn.CONCAT('Answer Data Cleaning'!M2140,"-",'Answer Data Cleaning'!L2140,"-",'Answer Data Cleaning'!K2140),"DD-MMM-YYYY")</f>
        <v>22-Nov-1981</v>
      </c>
      <c r="V2140">
        <f t="shared" si="101"/>
        <v>41</v>
      </c>
      <c r="W2140">
        <v>1</v>
      </c>
      <c r="X2140" s="22">
        <v>35952.65</v>
      </c>
      <c r="Y2140" t="s">
        <v>16</v>
      </c>
      <c r="Z2140" t="s">
        <v>12</v>
      </c>
      <c r="AA2140" t="s">
        <v>42</v>
      </c>
    </row>
    <row r="2141" spans="2:27" ht="15.5" x14ac:dyDescent="0.35">
      <c r="B2141" s="1" t="s">
        <v>225</v>
      </c>
      <c r="C2141" s="1" t="s">
        <v>4522</v>
      </c>
      <c r="D2141" t="s">
        <v>5612</v>
      </c>
      <c r="E2141" t="s">
        <v>5556</v>
      </c>
      <c r="F2141" t="s">
        <v>8088</v>
      </c>
      <c r="I2141" t="s">
        <v>225</v>
      </c>
      <c r="J2141">
        <v>27.74</v>
      </c>
      <c r="K2141" t="str">
        <f t="shared" si="99"/>
        <v>Overweight</v>
      </c>
      <c r="L2141">
        <v>4.29</v>
      </c>
      <c r="M2141" t="str">
        <f t="shared" si="100"/>
        <v>Normal</v>
      </c>
      <c r="N2141" t="str">
        <f>PROPER('Medical Examinations'!D2139)</f>
        <v>No</v>
      </c>
      <c r="O2141" t="s">
        <v>2382</v>
      </c>
      <c r="P2141" t="s">
        <v>2380</v>
      </c>
      <c r="Q2141">
        <v>1</v>
      </c>
      <c r="R2141" t="str">
        <f>PROPER('Answer Data Cleaning'!AA2141)</f>
        <v>No</v>
      </c>
      <c r="T2141" t="s">
        <v>2169</v>
      </c>
      <c r="U2141" s="24" t="str">
        <f>TEXT(_xlfn.CONCAT('Answer Data Cleaning'!M2141,"-",'Answer Data Cleaning'!L2141,"-",'Answer Data Cleaning'!K2141),"DD-MMM-YYYY")</f>
        <v>04-Sep-1999</v>
      </c>
      <c r="V2141">
        <f t="shared" si="101"/>
        <v>23</v>
      </c>
      <c r="W2141">
        <v>2</v>
      </c>
      <c r="X2141" s="22">
        <v>36021.01</v>
      </c>
      <c r="Y2141" t="s">
        <v>11</v>
      </c>
      <c r="Z2141" t="s">
        <v>12</v>
      </c>
      <c r="AA2141" t="s">
        <v>13</v>
      </c>
    </row>
    <row r="2142" spans="2:27" ht="15.5" x14ac:dyDescent="0.35">
      <c r="B2142" s="1" t="s">
        <v>224</v>
      </c>
      <c r="C2142" s="1" t="s">
        <v>4523</v>
      </c>
      <c r="D2142" t="s">
        <v>4737</v>
      </c>
      <c r="E2142" t="s">
        <v>8090</v>
      </c>
      <c r="F2142" t="s">
        <v>8089</v>
      </c>
      <c r="I2142" t="s">
        <v>224</v>
      </c>
      <c r="J2142">
        <v>32.11</v>
      </c>
      <c r="K2142" t="str">
        <f t="shared" si="99"/>
        <v>Obesity</v>
      </c>
      <c r="L2142">
        <v>4.03</v>
      </c>
      <c r="M2142" t="str">
        <f t="shared" si="100"/>
        <v>Normal</v>
      </c>
      <c r="N2142" t="str">
        <f>PROPER('Medical Examinations'!D2140)</f>
        <v>Yes</v>
      </c>
      <c r="O2142" t="s">
        <v>2382</v>
      </c>
      <c r="P2142" t="s">
        <v>2380</v>
      </c>
      <c r="Q2142">
        <v>2</v>
      </c>
      <c r="R2142" t="str">
        <f>PROPER('Answer Data Cleaning'!AA2142)</f>
        <v>No</v>
      </c>
      <c r="T2142" t="s">
        <v>2170</v>
      </c>
      <c r="U2142" s="24" t="str">
        <f>TEXT(_xlfn.CONCAT('Answer Data Cleaning'!M2142,"-",'Answer Data Cleaning'!L2142,"-",'Answer Data Cleaning'!K2142),"DD-MMM-YYYY")</f>
        <v>22-Jul-1963</v>
      </c>
      <c r="V2142">
        <f t="shared" si="101"/>
        <v>59</v>
      </c>
      <c r="W2142">
        <v>0</v>
      </c>
      <c r="X2142" s="22">
        <v>36074.339999999997</v>
      </c>
      <c r="Y2142" t="s">
        <v>11</v>
      </c>
      <c r="Z2142" t="s">
        <v>16</v>
      </c>
      <c r="AA2142" t="s">
        <v>42</v>
      </c>
    </row>
    <row r="2143" spans="2:27" ht="15.5" x14ac:dyDescent="0.35">
      <c r="B2143" s="1" t="s">
        <v>223</v>
      </c>
      <c r="C2143" s="1" t="s">
        <v>4524</v>
      </c>
      <c r="D2143" t="s">
        <v>4737</v>
      </c>
      <c r="E2143" t="s">
        <v>4920</v>
      </c>
      <c r="F2143" t="s">
        <v>8091</v>
      </c>
      <c r="I2143" t="s">
        <v>223</v>
      </c>
      <c r="J2143">
        <v>25.175000000000001</v>
      </c>
      <c r="K2143" t="str">
        <f t="shared" si="99"/>
        <v>Overweight</v>
      </c>
      <c r="L2143">
        <v>6.29</v>
      </c>
      <c r="M2143" t="str">
        <f t="shared" si="100"/>
        <v>Prediabetes</v>
      </c>
      <c r="N2143" t="str">
        <f>PROPER('Medical Examinations'!D2141)</f>
        <v>Yes</v>
      </c>
      <c r="O2143" t="s">
        <v>2382</v>
      </c>
      <c r="P2143" t="s">
        <v>2380</v>
      </c>
      <c r="Q2143">
        <v>2</v>
      </c>
      <c r="R2143" t="str">
        <f>PROPER('Answer Data Cleaning'!AA2143)</f>
        <v>No</v>
      </c>
      <c r="T2143" t="s">
        <v>2171</v>
      </c>
      <c r="U2143" s="24" t="str">
        <f>TEXT(_xlfn.CONCAT('Answer Data Cleaning'!M2143,"-",'Answer Data Cleaning'!L2143,"-",'Answer Data Cleaning'!K2143),"DD-MMM-YYYY")</f>
        <v>20-Aug-1996</v>
      </c>
      <c r="V2143">
        <f t="shared" si="101"/>
        <v>26</v>
      </c>
      <c r="W2143">
        <v>2</v>
      </c>
      <c r="X2143" s="22">
        <v>36085.22</v>
      </c>
      <c r="Y2143" t="s">
        <v>16</v>
      </c>
      <c r="Z2143" t="s">
        <v>16</v>
      </c>
      <c r="AA2143" t="s">
        <v>42</v>
      </c>
    </row>
    <row r="2144" spans="2:27" ht="15.5" x14ac:dyDescent="0.35">
      <c r="B2144" s="1" t="s">
        <v>222</v>
      </c>
      <c r="C2144" s="1" t="s">
        <v>4525</v>
      </c>
      <c r="D2144" t="s">
        <v>4734</v>
      </c>
      <c r="E2144" t="s">
        <v>4890</v>
      </c>
      <c r="F2144" t="s">
        <v>8092</v>
      </c>
      <c r="I2144" t="s">
        <v>222</v>
      </c>
      <c r="J2144">
        <v>39.49</v>
      </c>
      <c r="K2144" t="str">
        <f t="shared" si="99"/>
        <v>Obesity</v>
      </c>
      <c r="L2144">
        <v>4.4800000000000004</v>
      </c>
      <c r="M2144" t="str">
        <f t="shared" si="100"/>
        <v>Normal</v>
      </c>
      <c r="N2144" t="str">
        <f>PROPER('Medical Examinations'!D2142)</f>
        <v>Yes</v>
      </c>
      <c r="O2144" t="s">
        <v>2380</v>
      </c>
      <c r="P2144" t="s">
        <v>2380</v>
      </c>
      <c r="Q2144" s="20">
        <v>0</v>
      </c>
      <c r="R2144" t="str">
        <f>PROPER('Answer Data Cleaning'!AA2144)</f>
        <v>No</v>
      </c>
      <c r="T2144" t="s">
        <v>2172</v>
      </c>
      <c r="U2144" s="24" t="str">
        <f>TEXT(_xlfn.CONCAT('Answer Data Cleaning'!M2144,"-",'Answer Data Cleaning'!L2144,"-",'Answer Data Cleaning'!K2144),"DD-MMM-YYYY")</f>
        <v>04-Nov-1979</v>
      </c>
      <c r="V2144">
        <f t="shared" si="101"/>
        <v>43</v>
      </c>
      <c r="W2144">
        <v>2</v>
      </c>
      <c r="X2144" s="22">
        <v>36090.49</v>
      </c>
      <c r="Y2144" t="s">
        <v>11</v>
      </c>
      <c r="Z2144" t="s">
        <v>11</v>
      </c>
      <c r="AA2144" t="s">
        <v>42</v>
      </c>
    </row>
    <row r="2145" spans="2:27" ht="15.5" x14ac:dyDescent="0.35">
      <c r="B2145" s="1" t="s">
        <v>221</v>
      </c>
      <c r="C2145" s="1" t="s">
        <v>4526</v>
      </c>
      <c r="D2145" t="s">
        <v>4734</v>
      </c>
      <c r="E2145" t="s">
        <v>8094</v>
      </c>
      <c r="F2145" t="s">
        <v>8093</v>
      </c>
      <c r="I2145" t="s">
        <v>221</v>
      </c>
      <c r="J2145">
        <v>34.869999999999997</v>
      </c>
      <c r="K2145" t="str">
        <f t="shared" si="99"/>
        <v>Obesity</v>
      </c>
      <c r="L2145">
        <v>5.51</v>
      </c>
      <c r="M2145" t="str">
        <f t="shared" si="100"/>
        <v>Normal</v>
      </c>
      <c r="N2145" t="str">
        <f>PROPER('Medical Examinations'!D2143)</f>
        <v>Yes</v>
      </c>
      <c r="O2145" t="s">
        <v>2380</v>
      </c>
      <c r="P2145" t="s">
        <v>2380</v>
      </c>
      <c r="Q2145" s="20">
        <v>0</v>
      </c>
      <c r="R2145" t="str">
        <f>PROPER('Answer Data Cleaning'!AA2145)</f>
        <v>No</v>
      </c>
      <c r="T2145" t="s">
        <v>2173</v>
      </c>
      <c r="U2145" s="24" t="str">
        <f>TEXT(_xlfn.CONCAT('Answer Data Cleaning'!M2145,"-",'Answer Data Cleaning'!L2145,"-",'Answer Data Cleaning'!K2145),"DD-MMM-YYYY")</f>
        <v>12-Jun-1997</v>
      </c>
      <c r="V2145">
        <f t="shared" si="101"/>
        <v>25</v>
      </c>
      <c r="W2145">
        <v>2</v>
      </c>
      <c r="X2145" s="22">
        <v>36124.57</v>
      </c>
      <c r="Y2145" t="s">
        <v>16</v>
      </c>
      <c r="Z2145" t="s">
        <v>12</v>
      </c>
      <c r="AA2145" t="s">
        <v>13</v>
      </c>
    </row>
    <row r="2146" spans="2:27" ht="15.5" x14ac:dyDescent="0.35">
      <c r="B2146" s="1" t="s">
        <v>220</v>
      </c>
      <c r="C2146" s="1" t="s">
        <v>4527</v>
      </c>
      <c r="D2146" t="s">
        <v>4734</v>
      </c>
      <c r="E2146" t="s">
        <v>8096</v>
      </c>
      <c r="F2146" t="s">
        <v>8095</v>
      </c>
      <c r="I2146" t="s">
        <v>220</v>
      </c>
      <c r="J2146">
        <v>34.6</v>
      </c>
      <c r="K2146" t="str">
        <f t="shared" si="99"/>
        <v>Obesity</v>
      </c>
      <c r="L2146">
        <v>4.5</v>
      </c>
      <c r="M2146" t="str">
        <f t="shared" si="100"/>
        <v>Normal</v>
      </c>
      <c r="N2146" t="str">
        <f>PROPER('Medical Examinations'!D2144)</f>
        <v>Yes</v>
      </c>
      <c r="O2146" t="s">
        <v>2380</v>
      </c>
      <c r="P2146" t="s">
        <v>2380</v>
      </c>
      <c r="Q2146" s="20">
        <v>0</v>
      </c>
      <c r="R2146" t="str">
        <f>PROPER('Answer Data Cleaning'!AA2146)</f>
        <v>No</v>
      </c>
      <c r="T2146" t="s">
        <v>2174</v>
      </c>
      <c r="U2146" s="24" t="str">
        <f>TEXT(_xlfn.CONCAT('Answer Data Cleaning'!M2146,"-",'Answer Data Cleaning'!L2146,"-",'Answer Data Cleaning'!K2146),"DD-MMM-YYYY")</f>
        <v>30-Aug-2004</v>
      </c>
      <c r="V2146">
        <f t="shared" si="101"/>
        <v>18</v>
      </c>
      <c r="W2146">
        <v>0</v>
      </c>
      <c r="X2146" s="22">
        <v>36149.480000000003</v>
      </c>
      <c r="Y2146" t="s">
        <v>11</v>
      </c>
      <c r="Z2146" t="s">
        <v>11</v>
      </c>
      <c r="AA2146" t="s">
        <v>13</v>
      </c>
    </row>
    <row r="2147" spans="2:27" ht="15.5" x14ac:dyDescent="0.35">
      <c r="B2147" s="1" t="s">
        <v>219</v>
      </c>
      <c r="C2147" s="1" t="s">
        <v>4528</v>
      </c>
      <c r="D2147" t="s">
        <v>4734</v>
      </c>
      <c r="E2147" t="s">
        <v>8098</v>
      </c>
      <c r="F2147" t="s">
        <v>8097</v>
      </c>
      <c r="I2147" t="s">
        <v>219</v>
      </c>
      <c r="J2147">
        <v>25.8</v>
      </c>
      <c r="K2147" t="str">
        <f t="shared" si="99"/>
        <v>Overweight</v>
      </c>
      <c r="L2147">
        <v>6.29</v>
      </c>
      <c r="M2147" t="str">
        <f t="shared" si="100"/>
        <v>Prediabetes</v>
      </c>
      <c r="N2147" t="str">
        <f>PROPER('Medical Examinations'!D2145)</f>
        <v>Yes</v>
      </c>
      <c r="O2147" t="s">
        <v>2380</v>
      </c>
      <c r="P2147" t="s">
        <v>2380</v>
      </c>
      <c r="Q2147" s="20">
        <v>0</v>
      </c>
      <c r="R2147" t="str">
        <f>PROPER('Answer Data Cleaning'!AA2147)</f>
        <v>No</v>
      </c>
      <c r="T2147" t="s">
        <v>2175</v>
      </c>
      <c r="U2147" s="24" t="str">
        <f>TEXT(_xlfn.CONCAT('Answer Data Cleaning'!M2147,"-",'Answer Data Cleaning'!L2147,"-",'Answer Data Cleaning'!K2147),"DD-MMM-YYYY")</f>
        <v>06-Dec-1974</v>
      </c>
      <c r="V2147">
        <f t="shared" si="101"/>
        <v>48</v>
      </c>
      <c r="W2147">
        <v>0</v>
      </c>
      <c r="X2147" s="22">
        <v>36182.870000000003</v>
      </c>
      <c r="Y2147" t="s">
        <v>11</v>
      </c>
      <c r="Z2147" t="s">
        <v>12</v>
      </c>
      <c r="AA2147" t="s">
        <v>23</v>
      </c>
    </row>
    <row r="2148" spans="2:27" ht="15.5" x14ac:dyDescent="0.35">
      <c r="B2148" s="1" t="s">
        <v>218</v>
      </c>
      <c r="C2148" s="1" t="s">
        <v>4529</v>
      </c>
      <c r="D2148" t="s">
        <v>4737</v>
      </c>
      <c r="E2148" t="s">
        <v>8100</v>
      </c>
      <c r="F2148" t="s">
        <v>8099</v>
      </c>
      <c r="I2148" t="s">
        <v>218</v>
      </c>
      <c r="J2148">
        <v>35.86</v>
      </c>
      <c r="K2148" t="str">
        <f t="shared" si="99"/>
        <v>Obesity</v>
      </c>
      <c r="L2148">
        <v>4.33</v>
      </c>
      <c r="M2148" t="str">
        <f t="shared" si="100"/>
        <v>Normal</v>
      </c>
      <c r="N2148" t="str">
        <f>PROPER('Medical Examinations'!D2146)</f>
        <v>No</v>
      </c>
      <c r="O2148" t="s">
        <v>2380</v>
      </c>
      <c r="P2148" t="s">
        <v>2380</v>
      </c>
      <c r="Q2148">
        <v>1</v>
      </c>
      <c r="R2148" t="str">
        <f>PROPER('Answer Data Cleaning'!AA2148)</f>
        <v>No</v>
      </c>
      <c r="T2148" t="s">
        <v>2176</v>
      </c>
      <c r="U2148" s="24" t="str">
        <f>TEXT(_xlfn.CONCAT('Answer Data Cleaning'!M2148,"-",'Answer Data Cleaning'!L2148,"-",'Answer Data Cleaning'!K2148),"DD-MMM-YYYY")</f>
        <v>01-Oct-1999</v>
      </c>
      <c r="V2148">
        <f t="shared" si="101"/>
        <v>23</v>
      </c>
      <c r="W2148">
        <v>3</v>
      </c>
      <c r="X2148" s="22">
        <v>36189.1</v>
      </c>
      <c r="Y2148" t="s">
        <v>16</v>
      </c>
      <c r="Z2148" t="s">
        <v>12</v>
      </c>
      <c r="AA2148" t="s">
        <v>168</v>
      </c>
    </row>
    <row r="2149" spans="2:27" ht="15.5" x14ac:dyDescent="0.35">
      <c r="B2149" s="1" t="s">
        <v>217</v>
      </c>
      <c r="C2149" s="1" t="s">
        <v>4530</v>
      </c>
      <c r="D2149" t="s">
        <v>4737</v>
      </c>
      <c r="E2149" t="s">
        <v>8102</v>
      </c>
      <c r="F2149" t="s">
        <v>8101</v>
      </c>
      <c r="I2149" t="s">
        <v>217</v>
      </c>
      <c r="J2149">
        <v>40.47</v>
      </c>
      <c r="K2149" t="str">
        <f t="shared" si="99"/>
        <v>Obesity</v>
      </c>
      <c r="L2149">
        <v>11.15</v>
      </c>
      <c r="M2149" t="str">
        <f t="shared" si="100"/>
        <v>Diabetes</v>
      </c>
      <c r="N2149" t="str">
        <f>PROPER('Medical Examinations'!D2147)</f>
        <v>No</v>
      </c>
      <c r="O2149" t="s">
        <v>2380</v>
      </c>
      <c r="P2149" t="s">
        <v>2380</v>
      </c>
      <c r="Q2149" s="20">
        <v>0</v>
      </c>
      <c r="R2149" t="str">
        <f>PROPER('Answer Data Cleaning'!AA2149)</f>
        <v>No</v>
      </c>
      <c r="T2149" t="s">
        <v>2177</v>
      </c>
      <c r="U2149" s="24" t="str">
        <f>TEXT(_xlfn.CONCAT('Answer Data Cleaning'!M2149,"-",'Answer Data Cleaning'!L2149,"-",'Answer Data Cleaning'!K2149),"DD-MMM-YYYY")</f>
        <v>28-Dec-1993</v>
      </c>
      <c r="V2149">
        <f t="shared" si="101"/>
        <v>29</v>
      </c>
      <c r="W2149">
        <v>0</v>
      </c>
      <c r="X2149" s="22">
        <v>36197.699999999997</v>
      </c>
      <c r="Y2149" t="s">
        <v>16</v>
      </c>
      <c r="Z2149" t="s">
        <v>12</v>
      </c>
      <c r="AA2149" t="s">
        <v>42</v>
      </c>
    </row>
    <row r="2150" spans="2:27" ht="15.5" x14ac:dyDescent="0.35">
      <c r="B2150" s="1" t="s">
        <v>216</v>
      </c>
      <c r="C2150" s="1" t="s">
        <v>4531</v>
      </c>
      <c r="D2150" t="s">
        <v>4737</v>
      </c>
      <c r="E2150" t="s">
        <v>8104</v>
      </c>
      <c r="F2150" t="s">
        <v>8103</v>
      </c>
      <c r="I2150" t="s">
        <v>216</v>
      </c>
      <c r="J2150">
        <v>32.01</v>
      </c>
      <c r="K2150" t="str">
        <f t="shared" si="99"/>
        <v>Obesity</v>
      </c>
      <c r="L2150">
        <v>6.45</v>
      </c>
      <c r="M2150" t="str">
        <f t="shared" si="100"/>
        <v>Prediabetes</v>
      </c>
      <c r="N2150" t="str">
        <f>PROPER('Medical Examinations'!D2148)</f>
        <v>No</v>
      </c>
      <c r="O2150" t="s">
        <v>2380</v>
      </c>
      <c r="P2150" t="s">
        <v>2380</v>
      </c>
      <c r="Q2150">
        <v>1</v>
      </c>
      <c r="R2150" t="str">
        <f>PROPER('Answer Data Cleaning'!AA2150)</f>
        <v>No</v>
      </c>
      <c r="T2150" t="s">
        <v>2178</v>
      </c>
      <c r="U2150" s="24" t="str">
        <f>TEXT(_xlfn.CONCAT('Answer Data Cleaning'!M2150,"-",'Answer Data Cleaning'!L2150,"-",'Answer Data Cleaning'!K2150),"DD-MMM-YYYY")</f>
        <v>05-Sep-2003</v>
      </c>
      <c r="V2150">
        <f t="shared" si="101"/>
        <v>19</v>
      </c>
      <c r="W2150">
        <v>0</v>
      </c>
      <c r="X2150" s="22">
        <v>36219.410000000003</v>
      </c>
      <c r="Y2150" t="s">
        <v>16</v>
      </c>
      <c r="Z2150" t="s">
        <v>16</v>
      </c>
      <c r="AA2150" t="s">
        <v>23</v>
      </c>
    </row>
    <row r="2151" spans="2:27" ht="15.5" x14ac:dyDescent="0.35">
      <c r="B2151" s="1" t="s">
        <v>215</v>
      </c>
      <c r="C2151" s="1" t="s">
        <v>4532</v>
      </c>
      <c r="D2151" t="s">
        <v>4737</v>
      </c>
      <c r="E2151" t="s">
        <v>8106</v>
      </c>
      <c r="F2151" t="s">
        <v>8105</v>
      </c>
      <c r="I2151" t="s">
        <v>215</v>
      </c>
      <c r="J2151">
        <v>33</v>
      </c>
      <c r="K2151" t="str">
        <f t="shared" si="99"/>
        <v>Obesity</v>
      </c>
      <c r="L2151">
        <v>9.27</v>
      </c>
      <c r="M2151" t="str">
        <f t="shared" si="100"/>
        <v>Diabetes</v>
      </c>
      <c r="N2151" t="str">
        <f>PROPER('Medical Examinations'!D2149)</f>
        <v>No</v>
      </c>
      <c r="O2151" t="s">
        <v>2380</v>
      </c>
      <c r="P2151" t="s">
        <v>2380</v>
      </c>
      <c r="Q2151" s="20">
        <v>0</v>
      </c>
      <c r="R2151" t="str">
        <f>PROPER('Answer Data Cleaning'!AA2151)</f>
        <v>No</v>
      </c>
      <c r="T2151" t="s">
        <v>2179</v>
      </c>
      <c r="U2151" s="24" t="str">
        <f>TEXT(_xlfn.CONCAT('Answer Data Cleaning'!M2151,"-",'Answer Data Cleaning'!L2151,"-",'Answer Data Cleaning'!K2151),"DD-MMM-YYYY")</f>
        <v>25-Dec-2004</v>
      </c>
      <c r="V2151">
        <f t="shared" si="101"/>
        <v>18</v>
      </c>
      <c r="W2151">
        <v>0</v>
      </c>
      <c r="X2151" s="22">
        <v>36307.800000000003</v>
      </c>
      <c r="Y2151" t="s">
        <v>16</v>
      </c>
      <c r="Z2151" t="s">
        <v>11</v>
      </c>
      <c r="AA2151" t="s">
        <v>13</v>
      </c>
    </row>
    <row r="2152" spans="2:27" ht="15.5" x14ac:dyDescent="0.35">
      <c r="B2152" s="1" t="s">
        <v>214</v>
      </c>
      <c r="C2152" s="1" t="s">
        <v>4533</v>
      </c>
      <c r="D2152" t="s">
        <v>4737</v>
      </c>
      <c r="E2152" t="s">
        <v>4786</v>
      </c>
      <c r="F2152" t="s">
        <v>8107</v>
      </c>
      <c r="I2152" t="s">
        <v>214</v>
      </c>
      <c r="J2152">
        <v>29.3</v>
      </c>
      <c r="K2152" t="str">
        <f t="shared" si="99"/>
        <v>Overweight</v>
      </c>
      <c r="L2152">
        <v>6.15</v>
      </c>
      <c r="M2152" t="str">
        <f t="shared" si="100"/>
        <v>Prediabetes</v>
      </c>
      <c r="N2152" t="str">
        <f>PROPER('Medical Examinations'!D2150)</f>
        <v>No</v>
      </c>
      <c r="O2152" t="s">
        <v>2380</v>
      </c>
      <c r="P2152" t="s">
        <v>2380</v>
      </c>
      <c r="Q2152">
        <v>1</v>
      </c>
      <c r="R2152" t="str">
        <f>PROPER('Answer Data Cleaning'!AA2152)</f>
        <v>No</v>
      </c>
      <c r="T2152" t="s">
        <v>2180</v>
      </c>
      <c r="U2152" s="24" t="str">
        <f>TEXT(_xlfn.CONCAT('Answer Data Cleaning'!M2152,"-",'Answer Data Cleaning'!L2152,"-",'Answer Data Cleaning'!K2152),"DD-MMM-YYYY")</f>
        <v>16-Jun-1992</v>
      </c>
      <c r="V2152">
        <f t="shared" si="101"/>
        <v>30</v>
      </c>
      <c r="W2152">
        <v>0</v>
      </c>
      <c r="X2152" s="22">
        <v>36314.050000000003</v>
      </c>
      <c r="Y2152" t="s">
        <v>11</v>
      </c>
      <c r="Z2152" t="s">
        <v>11</v>
      </c>
      <c r="AA2152" t="s">
        <v>42</v>
      </c>
    </row>
    <row r="2153" spans="2:27" ht="15.5" x14ac:dyDescent="0.35">
      <c r="B2153" s="1" t="s">
        <v>213</v>
      </c>
      <c r="C2153" s="1" t="s">
        <v>4534</v>
      </c>
      <c r="D2153" t="s">
        <v>4737</v>
      </c>
      <c r="E2153" t="s">
        <v>8108</v>
      </c>
      <c r="F2153" t="s">
        <v>7071</v>
      </c>
      <c r="I2153" t="s">
        <v>213</v>
      </c>
      <c r="J2153">
        <v>25.8</v>
      </c>
      <c r="K2153" t="str">
        <f t="shared" si="99"/>
        <v>Overweight</v>
      </c>
      <c r="L2153">
        <v>4.13</v>
      </c>
      <c r="M2153" t="str">
        <f t="shared" si="100"/>
        <v>Normal</v>
      </c>
      <c r="N2153" t="str">
        <f>PROPER('Medical Examinations'!D2151)</f>
        <v>No</v>
      </c>
      <c r="O2153" t="s">
        <v>2380</v>
      </c>
      <c r="P2153" t="s">
        <v>2380</v>
      </c>
      <c r="Q2153">
        <v>1</v>
      </c>
      <c r="R2153" t="str">
        <f>PROPER('Answer Data Cleaning'!AA2153)</f>
        <v>No</v>
      </c>
      <c r="T2153" t="s">
        <v>2181</v>
      </c>
      <c r="U2153" s="24" t="str">
        <f>TEXT(_xlfn.CONCAT('Answer Data Cleaning'!M2153,"-",'Answer Data Cleaning'!L2153,"-",'Answer Data Cleaning'!K2153),"DD-MMM-YYYY")</f>
        <v>18-Oct-1967</v>
      </c>
      <c r="V2153">
        <f t="shared" si="101"/>
        <v>55</v>
      </c>
      <c r="W2153">
        <v>0</v>
      </c>
      <c r="X2153" s="22">
        <v>36332.449999999997</v>
      </c>
      <c r="Y2153" t="s">
        <v>16</v>
      </c>
      <c r="Z2153" t="s">
        <v>12</v>
      </c>
      <c r="AA2153" t="s">
        <v>42</v>
      </c>
    </row>
    <row r="2154" spans="2:27" ht="15.5" x14ac:dyDescent="0.35">
      <c r="B2154" s="1" t="s">
        <v>212</v>
      </c>
      <c r="C2154" s="1" t="s">
        <v>4535</v>
      </c>
      <c r="D2154" t="s">
        <v>4737</v>
      </c>
      <c r="E2154" t="s">
        <v>8110</v>
      </c>
      <c r="F2154" t="s">
        <v>8109</v>
      </c>
      <c r="I2154" t="s">
        <v>212</v>
      </c>
      <c r="J2154">
        <v>23.4</v>
      </c>
      <c r="K2154" t="str">
        <f t="shared" si="99"/>
        <v>Normal Weight</v>
      </c>
      <c r="L2154">
        <v>4.24</v>
      </c>
      <c r="M2154" t="str">
        <f t="shared" si="100"/>
        <v>Normal</v>
      </c>
      <c r="N2154" t="str">
        <f>PROPER('Medical Examinations'!D2152)</f>
        <v>No</v>
      </c>
      <c r="O2154" t="s">
        <v>2380</v>
      </c>
      <c r="P2154" t="s">
        <v>2380</v>
      </c>
      <c r="Q2154">
        <v>1</v>
      </c>
      <c r="R2154" t="str">
        <f>PROPER('Answer Data Cleaning'!AA2154)</f>
        <v>No</v>
      </c>
      <c r="T2154" t="s">
        <v>2182</v>
      </c>
      <c r="U2154" s="24" t="str">
        <f>TEXT(_xlfn.CONCAT('Answer Data Cleaning'!M2154,"-",'Answer Data Cleaning'!L2154,"-",'Answer Data Cleaning'!K2154),"DD-MMM-YYYY")</f>
        <v>05-Jun-1975</v>
      </c>
      <c r="V2154">
        <f t="shared" si="101"/>
        <v>48</v>
      </c>
      <c r="W2154">
        <v>1</v>
      </c>
      <c r="X2154" s="22">
        <v>36350.71</v>
      </c>
      <c r="Y2154" t="s">
        <v>16</v>
      </c>
      <c r="Z2154" t="s">
        <v>11</v>
      </c>
      <c r="AA2154" t="s">
        <v>42</v>
      </c>
    </row>
    <row r="2155" spans="2:27" ht="15.5" x14ac:dyDescent="0.35">
      <c r="B2155" s="1" t="s">
        <v>211</v>
      </c>
      <c r="C2155" s="1" t="s">
        <v>4536</v>
      </c>
      <c r="D2155" t="s">
        <v>4737</v>
      </c>
      <c r="E2155" t="s">
        <v>8112</v>
      </c>
      <c r="F2155" t="s">
        <v>8111</v>
      </c>
      <c r="I2155" t="s">
        <v>211</v>
      </c>
      <c r="J2155">
        <v>27.93</v>
      </c>
      <c r="K2155" t="str">
        <f t="shared" si="99"/>
        <v>Overweight</v>
      </c>
      <c r="L2155">
        <v>9.8800000000000008</v>
      </c>
      <c r="M2155" t="str">
        <f t="shared" si="100"/>
        <v>Diabetes</v>
      </c>
      <c r="N2155" t="str">
        <f>PROPER('Medical Examinations'!D2153)</f>
        <v>No</v>
      </c>
      <c r="O2155" t="s">
        <v>2380</v>
      </c>
      <c r="P2155" t="s">
        <v>2380</v>
      </c>
      <c r="Q2155" s="20">
        <v>0</v>
      </c>
      <c r="R2155" t="str">
        <f>PROPER('Answer Data Cleaning'!AA2155)</f>
        <v>No</v>
      </c>
      <c r="T2155" t="s">
        <v>2183</v>
      </c>
      <c r="U2155" s="24" t="str">
        <f>TEXT(_xlfn.CONCAT('Answer Data Cleaning'!M2155,"-",'Answer Data Cleaning'!L2155,"-",'Answer Data Cleaning'!K2155),"DD-MMM-YYYY")</f>
        <v>09-Dec-2003</v>
      </c>
      <c r="V2155">
        <f t="shared" si="101"/>
        <v>19</v>
      </c>
      <c r="W2155">
        <v>2</v>
      </c>
      <c r="X2155" s="22">
        <v>36397.58</v>
      </c>
      <c r="Y2155" t="s">
        <v>11</v>
      </c>
      <c r="Z2155" t="s">
        <v>12</v>
      </c>
      <c r="AA2155" t="s">
        <v>42</v>
      </c>
    </row>
    <row r="2156" spans="2:27" ht="15.5" x14ac:dyDescent="0.35">
      <c r="B2156" s="1" t="s">
        <v>210</v>
      </c>
      <c r="C2156" s="1" t="s">
        <v>4537</v>
      </c>
      <c r="D2156" t="s">
        <v>4737</v>
      </c>
      <c r="E2156" t="s">
        <v>8114</v>
      </c>
      <c r="F2156" t="s">
        <v>8113</v>
      </c>
      <c r="I2156" t="s">
        <v>210</v>
      </c>
      <c r="J2156">
        <v>22</v>
      </c>
      <c r="K2156" t="str">
        <f t="shared" si="99"/>
        <v>Normal Weight</v>
      </c>
      <c r="L2156">
        <v>9.5</v>
      </c>
      <c r="M2156" t="str">
        <f t="shared" si="100"/>
        <v>Diabetes</v>
      </c>
      <c r="N2156" t="str">
        <f>PROPER('Medical Examinations'!D2154)</f>
        <v>No</v>
      </c>
      <c r="O2156" t="s">
        <v>2380</v>
      </c>
      <c r="P2156" t="s">
        <v>2380</v>
      </c>
      <c r="Q2156" s="20">
        <v>0</v>
      </c>
      <c r="R2156" t="str">
        <f>PROPER('Answer Data Cleaning'!AA2156)</f>
        <v>No</v>
      </c>
      <c r="T2156" t="s">
        <v>2184</v>
      </c>
      <c r="U2156" s="24" t="str">
        <f>TEXT(_xlfn.CONCAT('Answer Data Cleaning'!M2156,"-",'Answer Data Cleaning'!L2156,"-",'Answer Data Cleaning'!K2156),"DD-MMM-YYYY")</f>
        <v>19-Nov-1962</v>
      </c>
      <c r="V2156">
        <f t="shared" si="101"/>
        <v>60</v>
      </c>
      <c r="W2156">
        <v>0</v>
      </c>
      <c r="X2156" s="22">
        <v>36445.550000000003</v>
      </c>
      <c r="Y2156" t="s">
        <v>11</v>
      </c>
      <c r="Z2156" t="s">
        <v>11</v>
      </c>
      <c r="AA2156" t="s">
        <v>42</v>
      </c>
    </row>
    <row r="2157" spans="2:27" ht="15.5" x14ac:dyDescent="0.35">
      <c r="B2157" s="1" t="s">
        <v>209</v>
      </c>
      <c r="C2157" s="1" t="s">
        <v>4538</v>
      </c>
      <c r="D2157" t="s">
        <v>4737</v>
      </c>
      <c r="E2157" t="s">
        <v>8116</v>
      </c>
      <c r="F2157" t="s">
        <v>8115</v>
      </c>
      <c r="I2157" t="s">
        <v>209</v>
      </c>
      <c r="J2157">
        <v>36.86</v>
      </c>
      <c r="K2157" t="str">
        <f t="shared" si="99"/>
        <v>Obesity</v>
      </c>
      <c r="L2157">
        <v>4.97</v>
      </c>
      <c r="M2157" t="str">
        <f t="shared" si="100"/>
        <v>Normal</v>
      </c>
      <c r="N2157" t="str">
        <f>PROPER('Medical Examinations'!D2155)</f>
        <v>Yes</v>
      </c>
      <c r="O2157" t="s">
        <v>2380</v>
      </c>
      <c r="P2157" t="s">
        <v>2380</v>
      </c>
      <c r="Q2157" s="20">
        <v>0</v>
      </c>
      <c r="R2157" t="str">
        <f>PROPER('Answer Data Cleaning'!AA2157)</f>
        <v>No</v>
      </c>
      <c r="T2157" t="s">
        <v>2185</v>
      </c>
      <c r="U2157" s="24" t="str">
        <f>TEXT(_xlfn.CONCAT('Answer Data Cleaning'!M2157,"-",'Answer Data Cleaning'!L2157,"-",'Answer Data Cleaning'!K2157),"DD-MMM-YYYY")</f>
        <v>09-Aug-1973</v>
      </c>
      <c r="V2157">
        <f t="shared" si="101"/>
        <v>49</v>
      </c>
      <c r="W2157">
        <v>0</v>
      </c>
      <c r="X2157" s="22">
        <v>36541.550000000003</v>
      </c>
      <c r="Y2157" t="s">
        <v>11</v>
      </c>
      <c r="Z2157" t="s">
        <v>12</v>
      </c>
      <c r="AA2157" t="s">
        <v>42</v>
      </c>
    </row>
    <row r="2158" spans="2:27" ht="15.5" x14ac:dyDescent="0.35">
      <c r="B2158" s="1" t="s">
        <v>208</v>
      </c>
      <c r="C2158" s="1" t="s">
        <v>4539</v>
      </c>
      <c r="D2158" t="s">
        <v>4737</v>
      </c>
      <c r="E2158" t="s">
        <v>8117</v>
      </c>
      <c r="F2158" t="s">
        <v>8063</v>
      </c>
      <c r="I2158" t="s">
        <v>208</v>
      </c>
      <c r="J2158">
        <v>31.254999999999999</v>
      </c>
      <c r="K2158" t="str">
        <f t="shared" si="99"/>
        <v>Obesity</v>
      </c>
      <c r="L2158">
        <v>5.49</v>
      </c>
      <c r="M2158" t="str">
        <f t="shared" si="100"/>
        <v>Normal</v>
      </c>
      <c r="N2158" t="str">
        <f>PROPER('Medical Examinations'!D2156)</f>
        <v>Yes</v>
      </c>
      <c r="O2158" t="s">
        <v>2380</v>
      </c>
      <c r="P2158" t="s">
        <v>2380</v>
      </c>
      <c r="Q2158" s="20">
        <v>0</v>
      </c>
      <c r="R2158" t="str">
        <f>PROPER('Answer Data Cleaning'!AA2158)</f>
        <v>No</v>
      </c>
      <c r="T2158" t="s">
        <v>2186</v>
      </c>
      <c r="U2158" s="24" t="str">
        <f>TEXT(_xlfn.CONCAT('Answer Data Cleaning'!M2158,"-",'Answer Data Cleaning'!L2158,"-",'Answer Data Cleaning'!K2158),"DD-MMM-YYYY")</f>
        <v>09-Oct-1992</v>
      </c>
      <c r="V2158">
        <f t="shared" si="101"/>
        <v>30</v>
      </c>
      <c r="W2158">
        <v>0</v>
      </c>
      <c r="X2158" s="22">
        <v>36572.800000000003</v>
      </c>
      <c r="Y2158" t="s">
        <v>16</v>
      </c>
      <c r="Z2158" t="s">
        <v>11</v>
      </c>
      <c r="AA2158" t="s">
        <v>42</v>
      </c>
    </row>
    <row r="2159" spans="2:27" ht="15.5" x14ac:dyDescent="0.35">
      <c r="B2159" s="1" t="s">
        <v>207</v>
      </c>
      <c r="C2159" s="1" t="s">
        <v>4540</v>
      </c>
      <c r="D2159" t="s">
        <v>4737</v>
      </c>
      <c r="E2159" t="s">
        <v>7761</v>
      </c>
      <c r="F2159" t="s">
        <v>8118</v>
      </c>
      <c r="I2159" t="s">
        <v>207</v>
      </c>
      <c r="J2159">
        <v>23.06</v>
      </c>
      <c r="K2159" t="str">
        <f t="shared" si="99"/>
        <v>Normal Weight</v>
      </c>
      <c r="L2159">
        <v>4.47</v>
      </c>
      <c r="M2159" t="str">
        <f t="shared" si="100"/>
        <v>Normal</v>
      </c>
      <c r="N2159" t="str">
        <f>PROPER('Medical Examinations'!D2157)</f>
        <v>No</v>
      </c>
      <c r="O2159" t="s">
        <v>2380</v>
      </c>
      <c r="P2159" t="s">
        <v>2380</v>
      </c>
      <c r="Q2159" s="20">
        <v>0</v>
      </c>
      <c r="R2159" t="str">
        <f>PROPER('Answer Data Cleaning'!AA2159)</f>
        <v>No</v>
      </c>
      <c r="T2159" t="s">
        <v>2187</v>
      </c>
      <c r="U2159" s="24" t="str">
        <f>TEXT(_xlfn.CONCAT('Answer Data Cleaning'!M2159,"-",'Answer Data Cleaning'!L2159,"-",'Answer Data Cleaning'!K2159),"DD-MMM-YYYY")</f>
        <v>29-Jul-1961</v>
      </c>
      <c r="V2159">
        <f t="shared" si="101"/>
        <v>61</v>
      </c>
      <c r="W2159">
        <v>4</v>
      </c>
      <c r="X2159" s="22">
        <v>36580.28</v>
      </c>
      <c r="Y2159" t="s">
        <v>11</v>
      </c>
      <c r="Z2159" t="s">
        <v>11</v>
      </c>
      <c r="AA2159" t="s">
        <v>13</v>
      </c>
    </row>
    <row r="2160" spans="2:27" ht="15.5" x14ac:dyDescent="0.35">
      <c r="B2160" s="1" t="s">
        <v>206</v>
      </c>
      <c r="C2160" s="1" t="s">
        <v>4541</v>
      </c>
      <c r="D2160" t="s">
        <v>4737</v>
      </c>
      <c r="E2160" t="s">
        <v>4750</v>
      </c>
      <c r="F2160" t="s">
        <v>8119</v>
      </c>
      <c r="I2160" t="s">
        <v>206</v>
      </c>
      <c r="J2160">
        <v>28.975000000000001</v>
      </c>
      <c r="K2160" t="str">
        <f t="shared" si="99"/>
        <v>Overweight</v>
      </c>
      <c r="L2160">
        <v>4.34</v>
      </c>
      <c r="M2160" t="str">
        <f t="shared" si="100"/>
        <v>Normal</v>
      </c>
      <c r="N2160" t="str">
        <f>PROPER('Medical Examinations'!D2158)</f>
        <v>Yes</v>
      </c>
      <c r="O2160" t="s">
        <v>2380</v>
      </c>
      <c r="P2160" t="s">
        <v>2380</v>
      </c>
      <c r="Q2160" s="20">
        <v>0</v>
      </c>
      <c r="R2160" t="str">
        <f>PROPER('Answer Data Cleaning'!AA2160)</f>
        <v>No</v>
      </c>
      <c r="T2160" t="s">
        <v>2188</v>
      </c>
      <c r="U2160" s="24" t="str">
        <f>TEXT(_xlfn.CONCAT('Answer Data Cleaning'!M2160,"-",'Answer Data Cleaning'!L2160,"-",'Answer Data Cleaning'!K2160),"DD-MMM-YYYY")</f>
        <v>14-Jul-1970</v>
      </c>
      <c r="V2160">
        <f t="shared" si="101"/>
        <v>52</v>
      </c>
      <c r="W2160">
        <v>0</v>
      </c>
      <c r="X2160" s="22">
        <v>36786.370000000003</v>
      </c>
      <c r="Y2160" t="s">
        <v>16</v>
      </c>
      <c r="Z2160" t="s">
        <v>16</v>
      </c>
      <c r="AA2160" t="s">
        <v>42</v>
      </c>
    </row>
    <row r="2161" spans="2:27" ht="15.5" x14ac:dyDescent="0.35">
      <c r="B2161" s="1" t="s">
        <v>205</v>
      </c>
      <c r="C2161" s="1" t="s">
        <v>4542</v>
      </c>
      <c r="D2161" t="s">
        <v>4734</v>
      </c>
      <c r="E2161" t="s">
        <v>8121</v>
      </c>
      <c r="F2161" t="s">
        <v>8120</v>
      </c>
      <c r="I2161" t="s">
        <v>205</v>
      </c>
      <c r="J2161">
        <v>33.299999999999997</v>
      </c>
      <c r="K2161" t="str">
        <f t="shared" si="99"/>
        <v>Obesity</v>
      </c>
      <c r="L2161">
        <v>9.49</v>
      </c>
      <c r="M2161" t="str">
        <f t="shared" si="100"/>
        <v>Diabetes</v>
      </c>
      <c r="N2161" t="str">
        <f>PROPER('Medical Examinations'!D2159)</f>
        <v>No</v>
      </c>
      <c r="O2161" t="s">
        <v>2380</v>
      </c>
      <c r="P2161" t="s">
        <v>2380</v>
      </c>
      <c r="Q2161" s="20">
        <v>0</v>
      </c>
      <c r="R2161" t="str">
        <f>PROPER('Answer Data Cleaning'!AA2161)</f>
        <v>No</v>
      </c>
      <c r="T2161" t="s">
        <v>2189</v>
      </c>
      <c r="U2161" s="24" t="str">
        <f>TEXT(_xlfn.CONCAT('Answer Data Cleaning'!M2161,"-",'Answer Data Cleaning'!L2161,"-",'Answer Data Cleaning'!K2161),"DD-MMM-YYYY")</f>
        <v>28-Dec-1965</v>
      </c>
      <c r="V2161">
        <f t="shared" si="101"/>
        <v>57</v>
      </c>
      <c r="W2161">
        <v>0</v>
      </c>
      <c r="X2161" s="22">
        <v>36795.29</v>
      </c>
      <c r="Y2161" t="s">
        <v>11</v>
      </c>
      <c r="Z2161" t="s">
        <v>16</v>
      </c>
      <c r="AA2161" t="s">
        <v>42</v>
      </c>
    </row>
    <row r="2162" spans="2:27" ht="15.5" x14ac:dyDescent="0.35">
      <c r="B2162" s="1" t="s">
        <v>204</v>
      </c>
      <c r="C2162" s="1" t="s">
        <v>4543</v>
      </c>
      <c r="D2162" t="s">
        <v>4734</v>
      </c>
      <c r="E2162" t="s">
        <v>7535</v>
      </c>
      <c r="F2162" t="s">
        <v>8122</v>
      </c>
      <c r="I2162" t="s">
        <v>204</v>
      </c>
      <c r="J2162">
        <v>33</v>
      </c>
      <c r="K2162" t="str">
        <f t="shared" si="99"/>
        <v>Obesity</v>
      </c>
      <c r="L2162">
        <v>10.16</v>
      </c>
      <c r="M2162" t="str">
        <f t="shared" si="100"/>
        <v>Diabetes</v>
      </c>
      <c r="N2162" t="str">
        <f>PROPER('Medical Examinations'!D2160)</f>
        <v>No</v>
      </c>
      <c r="O2162" t="s">
        <v>2380</v>
      </c>
      <c r="P2162" t="s">
        <v>2380</v>
      </c>
      <c r="Q2162" s="20">
        <v>0</v>
      </c>
      <c r="R2162" t="str">
        <f>PROPER('Answer Data Cleaning'!AA2162)</f>
        <v>No</v>
      </c>
      <c r="T2162" t="s">
        <v>31</v>
      </c>
      <c r="U2162" s="24" t="str">
        <f>TEXT(_xlfn.CONCAT('Answer Data Cleaning'!M2162,"-",'Answer Data Cleaning'!L2162,"-",'Answer Data Cleaning'!K2162),"DD-MMM-YYYY")</f>
        <v>06-Oct-1992</v>
      </c>
      <c r="V2162">
        <f t="shared" si="101"/>
        <v>30</v>
      </c>
      <c r="W2162">
        <v>0</v>
      </c>
      <c r="X2162" s="22">
        <v>36837.47</v>
      </c>
      <c r="Y2162" t="s">
        <v>16</v>
      </c>
      <c r="Z2162" t="s">
        <v>11</v>
      </c>
      <c r="AA2162" t="s">
        <v>42</v>
      </c>
    </row>
    <row r="2163" spans="2:27" ht="15.5" x14ac:dyDescent="0.35">
      <c r="B2163" s="1" t="s">
        <v>203</v>
      </c>
      <c r="C2163" s="1" t="s">
        <v>4544</v>
      </c>
      <c r="D2163" t="s">
        <v>4734</v>
      </c>
      <c r="E2163" t="s">
        <v>8124</v>
      </c>
      <c r="F2163" t="s">
        <v>8123</v>
      </c>
      <c r="I2163" t="s">
        <v>203</v>
      </c>
      <c r="J2163">
        <v>31.46</v>
      </c>
      <c r="K2163" t="str">
        <f t="shared" si="99"/>
        <v>Obesity</v>
      </c>
      <c r="L2163">
        <v>11.19</v>
      </c>
      <c r="M2163" t="str">
        <f t="shared" si="100"/>
        <v>Diabetes</v>
      </c>
      <c r="N2163" t="str">
        <f>PROPER('Medical Examinations'!D2161)</f>
        <v>No</v>
      </c>
      <c r="O2163" t="s">
        <v>2380</v>
      </c>
      <c r="P2163" t="s">
        <v>2380</v>
      </c>
      <c r="Q2163" s="20">
        <v>0</v>
      </c>
      <c r="R2163" t="str">
        <f>PROPER('Answer Data Cleaning'!AA2163)</f>
        <v>No</v>
      </c>
      <c r="T2163" t="s">
        <v>2190</v>
      </c>
      <c r="U2163" s="24" t="str">
        <f>TEXT(_xlfn.CONCAT('Answer Data Cleaning'!M2163,"-",'Answer Data Cleaning'!L2163,"-",'Answer Data Cleaning'!K2163),"DD-MMM-YYYY")</f>
        <v>04-Jul-1992</v>
      </c>
      <c r="V2163">
        <f t="shared" si="101"/>
        <v>30</v>
      </c>
      <c r="W2163">
        <v>0</v>
      </c>
      <c r="X2163" s="22">
        <v>36837.47</v>
      </c>
      <c r="Y2163" t="s">
        <v>11</v>
      </c>
      <c r="Z2163" t="s">
        <v>12</v>
      </c>
      <c r="AA2163" t="s">
        <v>42</v>
      </c>
    </row>
    <row r="2164" spans="2:27" ht="15.5" x14ac:dyDescent="0.35">
      <c r="B2164" s="1" t="s">
        <v>202</v>
      </c>
      <c r="C2164" s="1" t="s">
        <v>4545</v>
      </c>
      <c r="D2164" t="s">
        <v>4734</v>
      </c>
      <c r="E2164" t="s">
        <v>6091</v>
      </c>
      <c r="F2164" t="s">
        <v>8125</v>
      </c>
      <c r="I2164" t="s">
        <v>202</v>
      </c>
      <c r="J2164">
        <v>29.6</v>
      </c>
      <c r="K2164" t="str">
        <f t="shared" si="99"/>
        <v>Overweight</v>
      </c>
      <c r="L2164">
        <v>11.03</v>
      </c>
      <c r="M2164" t="str">
        <f t="shared" si="100"/>
        <v>Diabetes</v>
      </c>
      <c r="N2164" t="str">
        <f>PROPER('Medical Examinations'!D2162)</f>
        <v>No</v>
      </c>
      <c r="O2164" t="s">
        <v>2380</v>
      </c>
      <c r="P2164" t="s">
        <v>2380</v>
      </c>
      <c r="Q2164" s="20">
        <v>0</v>
      </c>
      <c r="R2164" t="str">
        <f>PROPER('Answer Data Cleaning'!AA2164)</f>
        <v>No</v>
      </c>
      <c r="T2164" t="s">
        <v>2191</v>
      </c>
      <c r="U2164" s="24" t="str">
        <f>TEXT(_xlfn.CONCAT('Answer Data Cleaning'!M2164,"-",'Answer Data Cleaning'!L2164,"-",'Answer Data Cleaning'!K2164),"DD-MMM-YYYY")</f>
        <v>05-Dec-1972</v>
      </c>
      <c r="V2164">
        <f t="shared" si="101"/>
        <v>50</v>
      </c>
      <c r="W2164">
        <v>0</v>
      </c>
      <c r="X2164" s="22">
        <v>36889.99</v>
      </c>
      <c r="Y2164" t="s">
        <v>16</v>
      </c>
      <c r="Z2164" t="s">
        <v>12</v>
      </c>
      <c r="AA2164" t="s">
        <v>42</v>
      </c>
    </row>
    <row r="2165" spans="2:27" ht="15.5" x14ac:dyDescent="0.35">
      <c r="B2165" s="1" t="s">
        <v>201</v>
      </c>
      <c r="C2165" s="1" t="s">
        <v>4546</v>
      </c>
      <c r="D2165" t="s">
        <v>4734</v>
      </c>
      <c r="E2165" t="s">
        <v>5091</v>
      </c>
      <c r="F2165" t="s">
        <v>8126</v>
      </c>
      <c r="I2165" t="s">
        <v>201</v>
      </c>
      <c r="J2165">
        <v>22.05</v>
      </c>
      <c r="K2165" t="str">
        <f t="shared" si="99"/>
        <v>Normal Weight</v>
      </c>
      <c r="L2165">
        <v>4.43</v>
      </c>
      <c r="M2165" t="str">
        <f t="shared" si="100"/>
        <v>Normal</v>
      </c>
      <c r="N2165" t="str">
        <f>PROPER('Medical Examinations'!D2163)</f>
        <v>Yes</v>
      </c>
      <c r="O2165" t="s">
        <v>2380</v>
      </c>
      <c r="P2165" t="s">
        <v>2380</v>
      </c>
      <c r="Q2165" s="20">
        <v>0</v>
      </c>
      <c r="R2165" t="str">
        <f>PROPER('Answer Data Cleaning'!AA2165)</f>
        <v>No</v>
      </c>
      <c r="T2165" t="s">
        <v>2192</v>
      </c>
      <c r="U2165" s="24" t="str">
        <f>TEXT(_xlfn.CONCAT('Answer Data Cleaning'!M2165,"-",'Answer Data Cleaning'!L2165,"-",'Answer Data Cleaning'!K2165),"DD-MMM-YYYY")</f>
        <v>21-Jun-2003</v>
      </c>
      <c r="V2165">
        <f t="shared" si="101"/>
        <v>19</v>
      </c>
      <c r="W2165">
        <v>0</v>
      </c>
      <c r="X2165" s="22">
        <v>36898.730000000003</v>
      </c>
      <c r="Y2165" t="s">
        <v>11</v>
      </c>
      <c r="Z2165" t="s">
        <v>16</v>
      </c>
      <c r="AA2165" t="s">
        <v>23</v>
      </c>
    </row>
    <row r="2166" spans="2:27" ht="15.5" x14ac:dyDescent="0.35">
      <c r="B2166" s="1" t="s">
        <v>199</v>
      </c>
      <c r="C2166" s="1" t="s">
        <v>4547</v>
      </c>
      <c r="D2166" t="s">
        <v>5612</v>
      </c>
      <c r="E2166" t="s">
        <v>8128</v>
      </c>
      <c r="F2166" t="s">
        <v>8127</v>
      </c>
      <c r="I2166" t="s">
        <v>199</v>
      </c>
      <c r="J2166">
        <v>27.06</v>
      </c>
      <c r="K2166" t="str">
        <f t="shared" si="99"/>
        <v>Overweight</v>
      </c>
      <c r="L2166">
        <v>6.14</v>
      </c>
      <c r="M2166" t="str">
        <f t="shared" si="100"/>
        <v>Prediabetes</v>
      </c>
      <c r="N2166" t="str">
        <f>PROPER('Medical Examinations'!D2164)</f>
        <v>No</v>
      </c>
      <c r="O2166" t="s">
        <v>2382</v>
      </c>
      <c r="P2166" t="s">
        <v>2380</v>
      </c>
      <c r="Q2166">
        <v>1</v>
      </c>
      <c r="R2166" t="str">
        <f>PROPER('Answer Data Cleaning'!AA2166)</f>
        <v>No</v>
      </c>
      <c r="T2166" t="s">
        <v>2193</v>
      </c>
      <c r="U2166" s="24" t="str">
        <f>TEXT(_xlfn.CONCAT('Answer Data Cleaning'!M2166,"-",'Answer Data Cleaning'!L2166,"-",'Answer Data Cleaning'!K2166),"DD-MMM-YYYY")</f>
        <v>24-Jul-1963</v>
      </c>
      <c r="V2166">
        <f t="shared" si="101"/>
        <v>59</v>
      </c>
      <c r="W2166">
        <v>2</v>
      </c>
      <c r="X2166" s="22">
        <v>36910.61</v>
      </c>
      <c r="Y2166" t="s">
        <v>11</v>
      </c>
      <c r="Z2166" t="s">
        <v>11</v>
      </c>
      <c r="AA2166" t="s">
        <v>42</v>
      </c>
    </row>
    <row r="2167" spans="2:27" ht="15.5" x14ac:dyDescent="0.35">
      <c r="B2167" s="1" t="s">
        <v>198</v>
      </c>
      <c r="C2167" s="1" t="s">
        <v>4548</v>
      </c>
      <c r="D2167" t="s">
        <v>4734</v>
      </c>
      <c r="E2167" t="s">
        <v>8129</v>
      </c>
      <c r="F2167" t="s">
        <v>4891</v>
      </c>
      <c r="I2167" t="s">
        <v>198</v>
      </c>
      <c r="J2167">
        <v>20.49</v>
      </c>
      <c r="K2167" t="str">
        <f t="shared" si="99"/>
        <v>Normal Weight</v>
      </c>
      <c r="L2167">
        <v>4.87</v>
      </c>
      <c r="M2167" t="str">
        <f t="shared" si="100"/>
        <v>Normal</v>
      </c>
      <c r="N2167" t="str">
        <f>PROPER('Medical Examinations'!D2165)</f>
        <v>No</v>
      </c>
      <c r="O2167" t="s">
        <v>2380</v>
      </c>
      <c r="P2167" t="s">
        <v>2380</v>
      </c>
      <c r="Q2167" s="20">
        <v>0</v>
      </c>
      <c r="R2167" t="str">
        <f>PROPER('Answer Data Cleaning'!AA2167)</f>
        <v>No</v>
      </c>
      <c r="T2167" t="s">
        <v>2194</v>
      </c>
      <c r="U2167" s="24" t="str">
        <f>TEXT(_xlfn.CONCAT('Answer Data Cleaning'!M2167,"-",'Answer Data Cleaning'!L2167,"-",'Answer Data Cleaning'!K2167),"DD-MMM-YYYY")</f>
        <v>10-Jun-1991</v>
      </c>
      <c r="V2167">
        <f t="shared" si="101"/>
        <v>31</v>
      </c>
      <c r="W2167">
        <v>3</v>
      </c>
      <c r="X2167" s="22">
        <v>36911.99</v>
      </c>
      <c r="Y2167" t="s">
        <v>11</v>
      </c>
      <c r="Z2167" t="s">
        <v>11</v>
      </c>
      <c r="AA2167" t="s">
        <v>42</v>
      </c>
    </row>
    <row r="2168" spans="2:27" ht="15.5" x14ac:dyDescent="0.35">
      <c r="B2168" s="1" t="s">
        <v>197</v>
      </c>
      <c r="C2168" s="1" t="s">
        <v>4549</v>
      </c>
      <c r="D2168" t="s">
        <v>4737</v>
      </c>
      <c r="E2168" t="s">
        <v>6021</v>
      </c>
      <c r="F2168" t="s">
        <v>8130</v>
      </c>
      <c r="I2168" t="s">
        <v>197</v>
      </c>
      <c r="J2168">
        <v>28.4</v>
      </c>
      <c r="K2168" t="str">
        <f t="shared" si="99"/>
        <v>Overweight</v>
      </c>
      <c r="L2168">
        <v>4.3</v>
      </c>
      <c r="M2168" t="str">
        <f t="shared" si="100"/>
        <v>Normal</v>
      </c>
      <c r="N2168" t="str">
        <f>PROPER('Medical Examinations'!D2166)</f>
        <v>No</v>
      </c>
      <c r="O2168" t="s">
        <v>2380</v>
      </c>
      <c r="P2168" t="s">
        <v>2383</v>
      </c>
      <c r="Q2168">
        <v>1</v>
      </c>
      <c r="R2168" t="str">
        <f>PROPER('Answer Data Cleaning'!AA2168)</f>
        <v>No</v>
      </c>
      <c r="T2168" t="s">
        <v>2195</v>
      </c>
      <c r="U2168" s="24" t="str">
        <f>TEXT(_xlfn.CONCAT('Answer Data Cleaning'!M2168,"-",'Answer Data Cleaning'!L2168,"-",'Answer Data Cleaning'!K2168),"DD-MMM-YYYY")</f>
        <v>22-Oct-1968</v>
      </c>
      <c r="V2168">
        <f t="shared" si="101"/>
        <v>54</v>
      </c>
      <c r="W2168">
        <v>0</v>
      </c>
      <c r="X2168" s="22">
        <v>36922.61</v>
      </c>
      <c r="Y2168" t="s">
        <v>11</v>
      </c>
      <c r="Z2168" t="s">
        <v>16</v>
      </c>
      <c r="AA2168" t="s">
        <v>42</v>
      </c>
    </row>
    <row r="2169" spans="2:27" ht="15.5" x14ac:dyDescent="0.35">
      <c r="B2169" s="1" t="s">
        <v>196</v>
      </c>
      <c r="C2169" s="1" t="s">
        <v>4550</v>
      </c>
      <c r="D2169" t="s">
        <v>4737</v>
      </c>
      <c r="E2169" t="s">
        <v>8132</v>
      </c>
      <c r="F2169" t="s">
        <v>8131</v>
      </c>
      <c r="I2169" t="s">
        <v>196</v>
      </c>
      <c r="J2169">
        <v>41.91</v>
      </c>
      <c r="K2169" t="str">
        <f t="shared" si="99"/>
        <v>Obesity</v>
      </c>
      <c r="L2169">
        <v>6.19</v>
      </c>
      <c r="M2169" t="str">
        <f t="shared" si="100"/>
        <v>Prediabetes</v>
      </c>
      <c r="N2169" t="str">
        <f>PROPER('Medical Examinations'!D2167)</f>
        <v>No</v>
      </c>
      <c r="O2169" t="s">
        <v>2380</v>
      </c>
      <c r="P2169" t="s">
        <v>2380</v>
      </c>
      <c r="Q2169" s="20">
        <v>0</v>
      </c>
      <c r="R2169" t="str">
        <f>PROPER('Answer Data Cleaning'!AA2169)</f>
        <v>No</v>
      </c>
      <c r="T2169" t="s">
        <v>2196</v>
      </c>
      <c r="U2169" s="24" t="str">
        <f>TEXT(_xlfn.CONCAT('Answer Data Cleaning'!M2169,"-",'Answer Data Cleaning'!L2169,"-",'Answer Data Cleaning'!K2169),"DD-MMM-YYYY")</f>
        <v>13-Aug-1977</v>
      </c>
      <c r="V2169">
        <f t="shared" si="101"/>
        <v>45</v>
      </c>
      <c r="W2169">
        <v>2</v>
      </c>
      <c r="X2169" s="22">
        <v>36935.64</v>
      </c>
      <c r="Y2169" t="s">
        <v>11</v>
      </c>
      <c r="Z2169" t="s">
        <v>16</v>
      </c>
      <c r="AA2169" t="s">
        <v>42</v>
      </c>
    </row>
    <row r="2170" spans="2:27" ht="15.5" x14ac:dyDescent="0.35">
      <c r="B2170" s="1" t="s">
        <v>195</v>
      </c>
      <c r="C2170" s="1" t="s">
        <v>4551</v>
      </c>
      <c r="D2170" t="s">
        <v>4737</v>
      </c>
      <c r="E2170" t="s">
        <v>8134</v>
      </c>
      <c r="F2170" t="s">
        <v>8133</v>
      </c>
      <c r="I2170" t="s">
        <v>195</v>
      </c>
      <c r="J2170">
        <v>24.6</v>
      </c>
      <c r="K2170" t="str">
        <f t="shared" si="99"/>
        <v>Normal Weight</v>
      </c>
      <c r="L2170">
        <v>6.19</v>
      </c>
      <c r="M2170" t="str">
        <f t="shared" si="100"/>
        <v>Prediabetes</v>
      </c>
      <c r="N2170" t="str">
        <f>PROPER('Medical Examinations'!D2168)</f>
        <v>No</v>
      </c>
      <c r="O2170" t="s">
        <v>2380</v>
      </c>
      <c r="P2170" t="s">
        <v>2383</v>
      </c>
      <c r="Q2170">
        <v>1</v>
      </c>
      <c r="R2170" t="str">
        <f>PROPER('Answer Data Cleaning'!AA2170)</f>
        <v>No</v>
      </c>
      <c r="T2170" t="s">
        <v>2197</v>
      </c>
      <c r="U2170" s="24" t="str">
        <f>TEXT(_xlfn.CONCAT('Answer Data Cleaning'!M2170,"-",'Answer Data Cleaning'!L2170,"-",'Answer Data Cleaning'!K2170),"DD-MMM-YYYY")</f>
        <v>25-Aug-1992</v>
      </c>
      <c r="V2170">
        <f t="shared" si="101"/>
        <v>30</v>
      </c>
      <c r="W2170">
        <v>0</v>
      </c>
      <c r="X2170" s="22">
        <v>36950.26</v>
      </c>
      <c r="Y2170" t="s">
        <v>16</v>
      </c>
      <c r="Z2170" t="s">
        <v>16</v>
      </c>
      <c r="AA2170" t="s">
        <v>13</v>
      </c>
    </row>
    <row r="2171" spans="2:27" ht="15.5" x14ac:dyDescent="0.35">
      <c r="B2171" s="1" t="s">
        <v>194</v>
      </c>
      <c r="C2171" s="1" t="s">
        <v>4552</v>
      </c>
      <c r="D2171" t="s">
        <v>4737</v>
      </c>
      <c r="E2171" t="s">
        <v>5767</v>
      </c>
      <c r="F2171" t="s">
        <v>8135</v>
      </c>
      <c r="I2171" t="s">
        <v>194</v>
      </c>
      <c r="J2171">
        <v>20.9</v>
      </c>
      <c r="K2171" t="str">
        <f t="shared" si="99"/>
        <v>Normal Weight</v>
      </c>
      <c r="L2171">
        <v>5.12</v>
      </c>
      <c r="M2171" t="str">
        <f t="shared" si="100"/>
        <v>Normal</v>
      </c>
      <c r="N2171" t="str">
        <f>PROPER('Medical Examinations'!D2169)</f>
        <v>No</v>
      </c>
      <c r="O2171" t="s">
        <v>2380</v>
      </c>
      <c r="P2171" t="s">
        <v>2383</v>
      </c>
      <c r="Q2171">
        <v>1</v>
      </c>
      <c r="R2171" t="str">
        <f>PROPER('Answer Data Cleaning'!AA2171)</f>
        <v>No</v>
      </c>
      <c r="T2171" t="s">
        <v>2198</v>
      </c>
      <c r="U2171" s="24" t="str">
        <f>TEXT(_xlfn.CONCAT('Answer Data Cleaning'!M2171,"-",'Answer Data Cleaning'!L2171,"-",'Answer Data Cleaning'!K2171),"DD-MMM-YYYY")</f>
        <v>13-Sep-1992</v>
      </c>
      <c r="V2171">
        <f t="shared" si="101"/>
        <v>30</v>
      </c>
      <c r="W2171">
        <v>0</v>
      </c>
      <c r="X2171" s="22">
        <v>36976.449999999997</v>
      </c>
      <c r="Y2171" t="s">
        <v>11</v>
      </c>
      <c r="Z2171" t="s">
        <v>12</v>
      </c>
      <c r="AA2171" t="s">
        <v>42</v>
      </c>
    </row>
    <row r="2172" spans="2:27" ht="15.5" x14ac:dyDescent="0.35">
      <c r="B2172" s="1" t="s">
        <v>193</v>
      </c>
      <c r="C2172" s="1" t="s">
        <v>4553</v>
      </c>
      <c r="D2172" t="s">
        <v>4737</v>
      </c>
      <c r="E2172" t="s">
        <v>8137</v>
      </c>
      <c r="F2172" t="s">
        <v>8136</v>
      </c>
      <c r="I2172" t="s">
        <v>193</v>
      </c>
      <c r="J2172">
        <v>34.4</v>
      </c>
      <c r="K2172" t="str">
        <f t="shared" si="99"/>
        <v>Obesity</v>
      </c>
      <c r="L2172">
        <v>4.04</v>
      </c>
      <c r="M2172" t="str">
        <f t="shared" si="100"/>
        <v>Normal</v>
      </c>
      <c r="N2172" t="str">
        <f>PROPER('Medical Examinations'!D2170)</f>
        <v>No</v>
      </c>
      <c r="O2172" t="s">
        <v>2380</v>
      </c>
      <c r="P2172" t="s">
        <v>2380</v>
      </c>
      <c r="Q2172" s="20">
        <v>0</v>
      </c>
      <c r="R2172" t="str">
        <f>PROPER('Answer Data Cleaning'!AA2172)</f>
        <v>No</v>
      </c>
      <c r="T2172" t="s">
        <v>2199</v>
      </c>
      <c r="U2172" s="24" t="str">
        <f>TEXT(_xlfn.CONCAT('Answer Data Cleaning'!M2172,"-",'Answer Data Cleaning'!L2172,"-",'Answer Data Cleaning'!K2172),"DD-MMM-YYYY")</f>
        <v>01-Nov-1991</v>
      </c>
      <c r="V2172">
        <f t="shared" si="101"/>
        <v>31</v>
      </c>
      <c r="W2172">
        <v>3</v>
      </c>
      <c r="X2172" s="22">
        <v>37040.879999999997</v>
      </c>
      <c r="Y2172" t="s">
        <v>11</v>
      </c>
      <c r="Z2172" t="s">
        <v>11</v>
      </c>
      <c r="AA2172" t="s">
        <v>42</v>
      </c>
    </row>
    <row r="2173" spans="2:27" ht="15.5" x14ac:dyDescent="0.35">
      <c r="B2173" s="1" t="s">
        <v>192</v>
      </c>
      <c r="C2173" s="1" t="s">
        <v>4554</v>
      </c>
      <c r="D2173" t="s">
        <v>4737</v>
      </c>
      <c r="E2173" t="s">
        <v>5015</v>
      </c>
      <c r="F2173" t="s">
        <v>8138</v>
      </c>
      <c r="I2173" t="s">
        <v>192</v>
      </c>
      <c r="J2173">
        <v>32.56</v>
      </c>
      <c r="K2173" t="str">
        <f t="shared" si="99"/>
        <v>Obesity</v>
      </c>
      <c r="L2173">
        <v>5.36</v>
      </c>
      <c r="M2173" t="str">
        <f t="shared" si="100"/>
        <v>Normal</v>
      </c>
      <c r="N2173" t="str">
        <f>PROPER('Medical Examinations'!D2171)</f>
        <v>No</v>
      </c>
      <c r="O2173" t="s">
        <v>2380</v>
      </c>
      <c r="P2173" t="s">
        <v>2380</v>
      </c>
      <c r="Q2173" s="20">
        <v>0</v>
      </c>
      <c r="R2173" t="str">
        <f>PROPER('Answer Data Cleaning'!AA2173)</f>
        <v>No</v>
      </c>
      <c r="T2173" t="s">
        <v>2200</v>
      </c>
      <c r="U2173" s="24" t="str">
        <f>TEXT(_xlfn.CONCAT('Answer Data Cleaning'!M2173,"-",'Answer Data Cleaning'!L2173,"-",'Answer Data Cleaning'!K2173),"DD-MMM-YYYY")</f>
        <v>17-Dec-1988</v>
      </c>
      <c r="V2173">
        <f t="shared" si="101"/>
        <v>34</v>
      </c>
      <c r="W2173">
        <v>3</v>
      </c>
      <c r="X2173" s="22">
        <v>37076.370000000003</v>
      </c>
      <c r="Y2173" t="s">
        <v>11</v>
      </c>
      <c r="Z2173" t="s">
        <v>16</v>
      </c>
      <c r="AA2173" t="s">
        <v>42</v>
      </c>
    </row>
    <row r="2174" spans="2:27" ht="15.5" x14ac:dyDescent="0.35">
      <c r="B2174" s="1" t="s">
        <v>191</v>
      </c>
      <c r="C2174" s="1" t="s">
        <v>4555</v>
      </c>
      <c r="D2174" t="s">
        <v>4734</v>
      </c>
      <c r="E2174" t="s">
        <v>5949</v>
      </c>
      <c r="F2174" t="s">
        <v>8139</v>
      </c>
      <c r="I2174" t="s">
        <v>191</v>
      </c>
      <c r="J2174">
        <v>27.98</v>
      </c>
      <c r="K2174" t="str">
        <f t="shared" si="99"/>
        <v>Overweight</v>
      </c>
      <c r="L2174">
        <v>4.38</v>
      </c>
      <c r="M2174" t="str">
        <f t="shared" si="100"/>
        <v>Normal</v>
      </c>
      <c r="N2174" t="str">
        <f>PROPER('Medical Examinations'!D2172)</f>
        <v>No</v>
      </c>
      <c r="O2174" t="s">
        <v>2382</v>
      </c>
      <c r="P2174" t="s">
        <v>2380</v>
      </c>
      <c r="Q2174">
        <v>1</v>
      </c>
      <c r="R2174" t="str">
        <f>PROPER('Answer Data Cleaning'!AA2174)</f>
        <v>No</v>
      </c>
      <c r="T2174" t="s">
        <v>2201</v>
      </c>
      <c r="U2174" s="24" t="str">
        <f>TEXT(_xlfn.CONCAT('Answer Data Cleaning'!M2174,"-",'Answer Data Cleaning'!L2174,"-",'Answer Data Cleaning'!K2174),"DD-MMM-YYYY")</f>
        <v>10-Jun-1989</v>
      </c>
      <c r="V2174">
        <f t="shared" si="101"/>
        <v>33</v>
      </c>
      <c r="W2174">
        <v>0</v>
      </c>
      <c r="X2174" s="22">
        <v>37079.370000000003</v>
      </c>
      <c r="Y2174" t="s">
        <v>11</v>
      </c>
      <c r="Z2174" t="s">
        <v>12</v>
      </c>
      <c r="AA2174" t="s">
        <v>42</v>
      </c>
    </row>
    <row r="2175" spans="2:27" ht="15.5" x14ac:dyDescent="0.35">
      <c r="B2175" s="1" t="s">
        <v>190</v>
      </c>
      <c r="C2175" s="1" t="s">
        <v>4556</v>
      </c>
      <c r="D2175" t="s">
        <v>4737</v>
      </c>
      <c r="E2175" t="s">
        <v>5029</v>
      </c>
      <c r="F2175" t="s">
        <v>7431</v>
      </c>
      <c r="I2175" t="s">
        <v>190</v>
      </c>
      <c r="J2175">
        <v>26.51</v>
      </c>
      <c r="K2175" t="str">
        <f t="shared" si="99"/>
        <v>Overweight</v>
      </c>
      <c r="L2175">
        <v>4.58</v>
      </c>
      <c r="M2175" t="str">
        <f t="shared" si="100"/>
        <v>Normal</v>
      </c>
      <c r="N2175" t="str">
        <f>PROPER('Medical Examinations'!D2173)</f>
        <v>No</v>
      </c>
      <c r="O2175" t="s">
        <v>2380</v>
      </c>
      <c r="P2175" t="s">
        <v>2380</v>
      </c>
      <c r="Q2175" s="20">
        <v>0</v>
      </c>
      <c r="R2175" t="str">
        <f>PROPER('Answer Data Cleaning'!AA2175)</f>
        <v>No</v>
      </c>
      <c r="T2175" t="s">
        <v>2202</v>
      </c>
      <c r="U2175" s="24" t="str">
        <f>TEXT(_xlfn.CONCAT('Answer Data Cleaning'!M2175,"-",'Answer Data Cleaning'!L2175,"-",'Answer Data Cleaning'!K2175),"DD-MMM-YYYY")</f>
        <v>30-Oct-1995</v>
      </c>
      <c r="V2175">
        <f t="shared" si="101"/>
        <v>27</v>
      </c>
      <c r="W2175">
        <v>0</v>
      </c>
      <c r="X2175" s="22">
        <v>37133.9</v>
      </c>
      <c r="Y2175" t="s">
        <v>11</v>
      </c>
      <c r="Z2175" t="s">
        <v>11</v>
      </c>
      <c r="AA2175" t="s">
        <v>13</v>
      </c>
    </row>
    <row r="2176" spans="2:27" ht="15.5" x14ac:dyDescent="0.35">
      <c r="B2176" s="1" t="s">
        <v>189</v>
      </c>
      <c r="C2176" s="1" t="s">
        <v>4557</v>
      </c>
      <c r="D2176" t="s">
        <v>4737</v>
      </c>
      <c r="E2176" t="s">
        <v>8141</v>
      </c>
      <c r="F2176" t="s">
        <v>8140</v>
      </c>
      <c r="I2176" t="s">
        <v>189</v>
      </c>
      <c r="J2176">
        <v>29.734999999999999</v>
      </c>
      <c r="K2176" t="str">
        <f t="shared" si="99"/>
        <v>Overweight</v>
      </c>
      <c r="L2176">
        <v>11.92</v>
      </c>
      <c r="M2176" t="str">
        <f t="shared" si="100"/>
        <v>Diabetes</v>
      </c>
      <c r="N2176" t="str">
        <f>PROPER('Medical Examinations'!D2174)</f>
        <v>No</v>
      </c>
      <c r="O2176" t="s">
        <v>2380</v>
      </c>
      <c r="P2176" t="s">
        <v>2380</v>
      </c>
      <c r="Q2176" s="20">
        <v>0</v>
      </c>
      <c r="R2176" t="str">
        <f>PROPER('Answer Data Cleaning'!AA2176)</f>
        <v>No</v>
      </c>
      <c r="T2176" t="s">
        <v>2203</v>
      </c>
      <c r="U2176" s="24" t="str">
        <f>TEXT(_xlfn.CONCAT('Answer Data Cleaning'!M2176,"-",'Answer Data Cleaning'!L2176,"-",'Answer Data Cleaning'!K2176),"DD-MMM-YYYY")</f>
        <v>05-Sep-2000</v>
      </c>
      <c r="V2176">
        <f t="shared" si="101"/>
        <v>22</v>
      </c>
      <c r="W2176">
        <v>1</v>
      </c>
      <c r="X2176" s="22">
        <v>37165.160000000003</v>
      </c>
      <c r="Y2176" t="s">
        <v>16</v>
      </c>
      <c r="Z2176" t="s">
        <v>12</v>
      </c>
      <c r="AA2176" t="s">
        <v>8345</v>
      </c>
    </row>
    <row r="2177" spans="2:27" ht="15.5" x14ac:dyDescent="0.35">
      <c r="B2177" s="1" t="s">
        <v>188</v>
      </c>
      <c r="C2177" s="1" t="s">
        <v>4558</v>
      </c>
      <c r="D2177" t="s">
        <v>4734</v>
      </c>
      <c r="E2177" t="s">
        <v>8142</v>
      </c>
      <c r="F2177" t="s">
        <v>6629</v>
      </c>
      <c r="I2177" t="s">
        <v>188</v>
      </c>
      <c r="J2177">
        <v>40.5</v>
      </c>
      <c r="K2177" t="str">
        <f t="shared" si="99"/>
        <v>Obesity</v>
      </c>
      <c r="L2177">
        <v>5.4</v>
      </c>
      <c r="M2177" t="str">
        <f t="shared" si="100"/>
        <v>Normal</v>
      </c>
      <c r="N2177" t="str">
        <f>PROPER('Medical Examinations'!D2175)</f>
        <v>No</v>
      </c>
      <c r="O2177" t="s">
        <v>2380</v>
      </c>
      <c r="P2177" t="s">
        <v>2383</v>
      </c>
      <c r="Q2177">
        <v>1</v>
      </c>
      <c r="R2177" t="str">
        <f>PROPER('Answer Data Cleaning'!AA2177)</f>
        <v>No</v>
      </c>
      <c r="T2177" t="s">
        <v>2204</v>
      </c>
      <c r="U2177" s="24" t="str">
        <f>TEXT(_xlfn.CONCAT('Answer Data Cleaning'!M2177,"-",'Answer Data Cleaning'!L2177,"-",'Answer Data Cleaning'!K2177),"DD-MMM-YYYY")</f>
        <v>17-Oct-1990</v>
      </c>
      <c r="V2177">
        <f t="shared" si="101"/>
        <v>32</v>
      </c>
      <c r="W2177">
        <v>3</v>
      </c>
      <c r="X2177" s="22">
        <v>37251.22</v>
      </c>
      <c r="Y2177" t="s">
        <v>11</v>
      </c>
      <c r="Z2177" t="s">
        <v>11</v>
      </c>
      <c r="AA2177" t="s">
        <v>42</v>
      </c>
    </row>
    <row r="2178" spans="2:27" ht="15.5" x14ac:dyDescent="0.35">
      <c r="B2178" s="1" t="s">
        <v>187</v>
      </c>
      <c r="C2178" s="1" t="s">
        <v>4559</v>
      </c>
      <c r="D2178" t="s">
        <v>4737</v>
      </c>
      <c r="E2178" t="s">
        <v>8144</v>
      </c>
      <c r="F2178" t="s">
        <v>8143</v>
      </c>
      <c r="I2178" t="s">
        <v>187</v>
      </c>
      <c r="J2178">
        <v>25.64</v>
      </c>
      <c r="K2178" t="str">
        <f t="shared" si="99"/>
        <v>Overweight</v>
      </c>
      <c r="L2178">
        <v>4.76</v>
      </c>
      <c r="M2178" t="str">
        <f t="shared" si="100"/>
        <v>Normal</v>
      </c>
      <c r="N2178" t="str">
        <f>PROPER('Medical Examinations'!D2176)</f>
        <v>No</v>
      </c>
      <c r="O2178" t="s">
        <v>2380</v>
      </c>
      <c r="P2178" t="s">
        <v>2380</v>
      </c>
      <c r="Q2178">
        <v>1</v>
      </c>
      <c r="R2178" t="str">
        <f>PROPER('Answer Data Cleaning'!AA2178)</f>
        <v>No</v>
      </c>
      <c r="T2178" t="s">
        <v>2205</v>
      </c>
      <c r="U2178" s="24" t="str">
        <f>TEXT(_xlfn.CONCAT('Answer Data Cleaning'!M2178,"-",'Answer Data Cleaning'!L2178,"-",'Answer Data Cleaning'!K2178),"DD-MMM-YYYY")</f>
        <v>17-Nov-1985</v>
      </c>
      <c r="V2178">
        <f t="shared" si="101"/>
        <v>37</v>
      </c>
      <c r="W2178">
        <v>0</v>
      </c>
      <c r="X2178" s="22">
        <v>37270.15</v>
      </c>
      <c r="Y2178" t="s">
        <v>11</v>
      </c>
      <c r="Z2178" t="s">
        <v>16</v>
      </c>
      <c r="AA2178" t="s">
        <v>247</v>
      </c>
    </row>
    <row r="2179" spans="2:27" ht="15.5" x14ac:dyDescent="0.35">
      <c r="B2179" s="1" t="s">
        <v>186</v>
      </c>
      <c r="C2179" s="1" t="s">
        <v>4560</v>
      </c>
      <c r="D2179" t="s">
        <v>4734</v>
      </c>
      <c r="E2179" t="s">
        <v>8145</v>
      </c>
      <c r="F2179" t="s">
        <v>5163</v>
      </c>
      <c r="I2179" t="s">
        <v>186</v>
      </c>
      <c r="J2179">
        <v>32.9</v>
      </c>
      <c r="K2179" t="str">
        <f t="shared" si="99"/>
        <v>Obesity</v>
      </c>
      <c r="L2179">
        <v>4.78</v>
      </c>
      <c r="M2179" t="str">
        <f t="shared" si="100"/>
        <v>Normal</v>
      </c>
      <c r="N2179" t="str">
        <f>PROPER('Medical Examinations'!D2177)</f>
        <v>No</v>
      </c>
      <c r="O2179" t="s">
        <v>2380</v>
      </c>
      <c r="P2179" t="s">
        <v>2383</v>
      </c>
      <c r="Q2179">
        <v>1</v>
      </c>
      <c r="R2179" t="str">
        <f>PROPER('Answer Data Cleaning'!AA2179)</f>
        <v>No</v>
      </c>
      <c r="T2179" t="s">
        <v>2206</v>
      </c>
      <c r="U2179" s="24" t="str">
        <f>TEXT(_xlfn.CONCAT('Answer Data Cleaning'!M2179,"-",'Answer Data Cleaning'!L2179,"-",'Answer Data Cleaning'!K2179),"DD-MMM-YYYY")</f>
        <v>09-Nov-1975</v>
      </c>
      <c r="V2179">
        <f t="shared" si="101"/>
        <v>47</v>
      </c>
      <c r="W2179">
        <v>1</v>
      </c>
      <c r="X2179" s="22">
        <v>37272.339999999997</v>
      </c>
      <c r="Y2179" t="s">
        <v>11</v>
      </c>
      <c r="Z2179" t="s">
        <v>12</v>
      </c>
      <c r="AA2179" t="s">
        <v>42</v>
      </c>
    </row>
    <row r="2180" spans="2:27" ht="15.5" x14ac:dyDescent="0.35">
      <c r="B2180" s="1" t="s">
        <v>185</v>
      </c>
      <c r="C2180" s="1" t="s">
        <v>4561</v>
      </c>
      <c r="D2180" t="s">
        <v>4734</v>
      </c>
      <c r="E2180" t="s">
        <v>8146</v>
      </c>
      <c r="F2180" t="s">
        <v>5148</v>
      </c>
      <c r="I2180" t="s">
        <v>185</v>
      </c>
      <c r="J2180">
        <v>29.8</v>
      </c>
      <c r="K2180" t="str">
        <f t="shared" ref="K2180:K2243" si="102">IF(J2180&lt;18.5,"Underweight",IF(J2180&lt;25,"Normal Weight",IF(J2180&lt;30,"Overweight","Obesity")))</f>
        <v>Overweight</v>
      </c>
      <c r="L2180">
        <v>4.26</v>
      </c>
      <c r="M2180" t="str">
        <f t="shared" ref="M2180:M2243" si="103">IF(L2180&lt;5.7,"Normal",IF(L2180&lt;6.5,"Prediabetes","Diabetes"))</f>
        <v>Normal</v>
      </c>
      <c r="N2180" t="str">
        <f>PROPER('Medical Examinations'!D2178)</f>
        <v>No</v>
      </c>
      <c r="O2180" t="s">
        <v>2380</v>
      </c>
      <c r="P2180" t="s">
        <v>2383</v>
      </c>
      <c r="Q2180">
        <v>1</v>
      </c>
      <c r="R2180" t="str">
        <f>PROPER('Answer Data Cleaning'!AA2180)</f>
        <v>No</v>
      </c>
      <c r="T2180" t="s">
        <v>2207</v>
      </c>
      <c r="U2180" s="24" t="str">
        <f>TEXT(_xlfn.CONCAT('Answer Data Cleaning'!M2180,"-",'Answer Data Cleaning'!L2180,"-",'Answer Data Cleaning'!K2180),"DD-MMM-YYYY")</f>
        <v>30-Oct-1969</v>
      </c>
      <c r="V2180">
        <f t="shared" si="101"/>
        <v>53</v>
      </c>
      <c r="W2180">
        <v>0</v>
      </c>
      <c r="X2180" s="22">
        <v>37277.269999999997</v>
      </c>
      <c r="Y2180" t="s">
        <v>16</v>
      </c>
      <c r="Z2180" t="s">
        <v>12</v>
      </c>
      <c r="AA2180" t="s">
        <v>42</v>
      </c>
    </row>
    <row r="2181" spans="2:27" ht="15.5" x14ac:dyDescent="0.35">
      <c r="B2181" s="1" t="s">
        <v>184</v>
      </c>
      <c r="C2181" s="1" t="s">
        <v>4562</v>
      </c>
      <c r="D2181" t="s">
        <v>4734</v>
      </c>
      <c r="E2181" t="s">
        <v>5391</v>
      </c>
      <c r="F2181" t="s">
        <v>5913</v>
      </c>
      <c r="I2181" t="s">
        <v>184</v>
      </c>
      <c r="J2181">
        <v>28.9</v>
      </c>
      <c r="K2181" t="str">
        <f t="shared" si="102"/>
        <v>Overweight</v>
      </c>
      <c r="L2181">
        <v>5.85</v>
      </c>
      <c r="M2181" t="str">
        <f t="shared" si="103"/>
        <v>Prediabetes</v>
      </c>
      <c r="N2181" t="str">
        <f>PROPER('Medical Examinations'!D2179)</f>
        <v>No</v>
      </c>
      <c r="O2181" t="s">
        <v>2380</v>
      </c>
      <c r="P2181" t="s">
        <v>2383</v>
      </c>
      <c r="Q2181">
        <v>1</v>
      </c>
      <c r="R2181" t="str">
        <f>PROPER('Answer Data Cleaning'!AA2181)</f>
        <v>No</v>
      </c>
      <c r="T2181" t="s">
        <v>2208</v>
      </c>
      <c r="U2181" s="24" t="str">
        <f>TEXT(_xlfn.CONCAT('Answer Data Cleaning'!M2181,"-",'Answer Data Cleaning'!L2181,"-",'Answer Data Cleaning'!K2181),"DD-MMM-YYYY")</f>
        <v>03-Aug-1979</v>
      </c>
      <c r="V2181">
        <f t="shared" ref="V2181:V2244" si="104">DATEDIF(U2181,"08-jun-2023","y")</f>
        <v>43</v>
      </c>
      <c r="W2181">
        <v>2</v>
      </c>
      <c r="X2181" s="22">
        <v>37425.94</v>
      </c>
      <c r="Y2181" t="s">
        <v>11</v>
      </c>
      <c r="Z2181" t="s">
        <v>16</v>
      </c>
      <c r="AA2181" t="s">
        <v>42</v>
      </c>
    </row>
    <row r="2182" spans="2:27" ht="15.5" x14ac:dyDescent="0.35">
      <c r="B2182" s="1" t="s">
        <v>183</v>
      </c>
      <c r="C2182" s="1" t="s">
        <v>4563</v>
      </c>
      <c r="D2182" t="s">
        <v>4734</v>
      </c>
      <c r="E2182" t="s">
        <v>8148</v>
      </c>
      <c r="F2182" t="s">
        <v>8147</v>
      </c>
      <c r="I2182" t="s">
        <v>183</v>
      </c>
      <c r="J2182">
        <v>24.7</v>
      </c>
      <c r="K2182" t="str">
        <f t="shared" si="102"/>
        <v>Normal Weight</v>
      </c>
      <c r="L2182">
        <v>5.32</v>
      </c>
      <c r="M2182" t="str">
        <f t="shared" si="103"/>
        <v>Normal</v>
      </c>
      <c r="N2182" t="str">
        <f>PROPER('Medical Examinations'!D2180)</f>
        <v>No</v>
      </c>
      <c r="O2182" t="s">
        <v>2380</v>
      </c>
      <c r="P2182" t="s">
        <v>2383</v>
      </c>
      <c r="Q2182">
        <v>1</v>
      </c>
      <c r="R2182" t="str">
        <f>PROPER('Answer Data Cleaning'!AA2182)</f>
        <v>No</v>
      </c>
      <c r="T2182" t="s">
        <v>2209</v>
      </c>
      <c r="U2182" s="24" t="str">
        <f>TEXT(_xlfn.CONCAT('Answer Data Cleaning'!M2182,"-",'Answer Data Cleaning'!L2182,"-",'Answer Data Cleaning'!K2182),"DD-MMM-YYYY")</f>
        <v>27-Sep-2002</v>
      </c>
      <c r="V2182">
        <f t="shared" si="104"/>
        <v>20</v>
      </c>
      <c r="W2182">
        <v>3</v>
      </c>
      <c r="X2182" s="22">
        <v>37465.339999999997</v>
      </c>
      <c r="Y2182" t="s">
        <v>16</v>
      </c>
      <c r="Z2182" t="s">
        <v>11</v>
      </c>
      <c r="AA2182" t="s">
        <v>23</v>
      </c>
    </row>
    <row r="2183" spans="2:27" ht="15.5" x14ac:dyDescent="0.35">
      <c r="B2183" s="1" t="s">
        <v>182</v>
      </c>
      <c r="C2183" s="1" t="s">
        <v>4564</v>
      </c>
      <c r="D2183" t="s">
        <v>4734</v>
      </c>
      <c r="E2183" t="s">
        <v>5354</v>
      </c>
      <c r="F2183" t="s">
        <v>6686</v>
      </c>
      <c r="I2183" t="s">
        <v>182</v>
      </c>
      <c r="J2183">
        <v>20.6</v>
      </c>
      <c r="K2183" t="str">
        <f t="shared" si="102"/>
        <v>Normal Weight</v>
      </c>
      <c r="L2183">
        <v>5.14</v>
      </c>
      <c r="M2183" t="str">
        <f t="shared" si="103"/>
        <v>Normal</v>
      </c>
      <c r="N2183" t="str">
        <f>PROPER('Medical Examinations'!D2181)</f>
        <v>No</v>
      </c>
      <c r="O2183" t="s">
        <v>2380</v>
      </c>
      <c r="P2183" t="s">
        <v>2383</v>
      </c>
      <c r="Q2183">
        <v>1</v>
      </c>
      <c r="R2183" t="str">
        <f>PROPER('Answer Data Cleaning'!AA2183)</f>
        <v>No</v>
      </c>
      <c r="T2183" t="s">
        <v>2210</v>
      </c>
      <c r="U2183" s="24" t="str">
        <f>TEXT(_xlfn.CONCAT('Answer Data Cleaning'!M2183,"-",'Answer Data Cleaning'!L2183,"-",'Answer Data Cleaning'!K2183),"DD-MMM-YYYY")</f>
        <v>12-Oct-2000</v>
      </c>
      <c r="V2183">
        <f t="shared" si="104"/>
        <v>22</v>
      </c>
      <c r="W2183">
        <v>2</v>
      </c>
      <c r="X2183" s="22">
        <v>37484.449999999997</v>
      </c>
      <c r="Y2183" t="s">
        <v>16</v>
      </c>
      <c r="Z2183" t="s">
        <v>16</v>
      </c>
      <c r="AA2183" t="s">
        <v>13</v>
      </c>
    </row>
    <row r="2184" spans="2:27" ht="15.5" x14ac:dyDescent="0.35">
      <c r="B2184" s="1" t="s">
        <v>181</v>
      </c>
      <c r="C2184" s="1" t="s">
        <v>4565</v>
      </c>
      <c r="D2184" t="s">
        <v>4734</v>
      </c>
      <c r="E2184" t="s">
        <v>8150</v>
      </c>
      <c r="F2184" t="s">
        <v>8149</v>
      </c>
      <c r="I2184" t="s">
        <v>181</v>
      </c>
      <c r="J2184">
        <v>18.600000000000001</v>
      </c>
      <c r="K2184" t="str">
        <f t="shared" si="102"/>
        <v>Normal Weight</v>
      </c>
      <c r="L2184">
        <v>5</v>
      </c>
      <c r="M2184" t="str">
        <f t="shared" si="103"/>
        <v>Normal</v>
      </c>
      <c r="N2184" t="str">
        <f>PROPER('Medical Examinations'!D2182)</f>
        <v>No</v>
      </c>
      <c r="O2184" t="s">
        <v>2380</v>
      </c>
      <c r="P2184" t="s">
        <v>2383</v>
      </c>
      <c r="Q2184">
        <v>1</v>
      </c>
      <c r="R2184" t="str">
        <f>PROPER('Answer Data Cleaning'!AA2184)</f>
        <v>No</v>
      </c>
      <c r="T2184" t="s">
        <v>2211</v>
      </c>
      <c r="U2184" s="24" t="str">
        <f>TEXT(_xlfn.CONCAT('Answer Data Cleaning'!M2184,"-",'Answer Data Cleaning'!L2184,"-",'Answer Data Cleaning'!K2184),"DD-MMM-YYYY")</f>
        <v>16-Nov-1990</v>
      </c>
      <c r="V2184">
        <f t="shared" si="104"/>
        <v>32</v>
      </c>
      <c r="W2184">
        <v>1</v>
      </c>
      <c r="X2184" s="22">
        <v>37607.53</v>
      </c>
      <c r="Y2184" t="s">
        <v>16</v>
      </c>
      <c r="Z2184" t="s">
        <v>11</v>
      </c>
      <c r="AA2184" t="s">
        <v>166</v>
      </c>
    </row>
    <row r="2185" spans="2:27" ht="15.5" x14ac:dyDescent="0.35">
      <c r="B2185" s="1" t="s">
        <v>180</v>
      </c>
      <c r="C2185" s="1" t="s">
        <v>4566</v>
      </c>
      <c r="D2185" t="s">
        <v>4734</v>
      </c>
      <c r="E2185" t="s">
        <v>5387</v>
      </c>
      <c r="F2185" t="s">
        <v>8151</v>
      </c>
      <c r="I2185" t="s">
        <v>180</v>
      </c>
      <c r="J2185">
        <v>17.8</v>
      </c>
      <c r="K2185" t="str">
        <f t="shared" si="102"/>
        <v>Underweight</v>
      </c>
      <c r="L2185">
        <v>4.55</v>
      </c>
      <c r="M2185" t="str">
        <f t="shared" si="103"/>
        <v>Normal</v>
      </c>
      <c r="N2185" t="str">
        <f>PROPER('Medical Examinations'!D2183)</f>
        <v>No</v>
      </c>
      <c r="O2185" t="s">
        <v>2380</v>
      </c>
      <c r="P2185" t="s">
        <v>2383</v>
      </c>
      <c r="Q2185">
        <v>1</v>
      </c>
      <c r="R2185" t="str">
        <f>PROPER('Answer Data Cleaning'!AA2185)</f>
        <v>No</v>
      </c>
      <c r="T2185" t="s">
        <v>2212</v>
      </c>
      <c r="U2185" s="24" t="str">
        <f>TEXT(_xlfn.CONCAT('Answer Data Cleaning'!M2185,"-",'Answer Data Cleaning'!L2185,"-",'Answer Data Cleaning'!K2185),"DD-MMM-YYYY")</f>
        <v>20-Jun-1982</v>
      </c>
      <c r="V2185">
        <f t="shared" si="104"/>
        <v>40</v>
      </c>
      <c r="W2185">
        <v>3</v>
      </c>
      <c r="X2185" s="22">
        <v>37650.74</v>
      </c>
      <c r="Y2185" t="s">
        <v>11</v>
      </c>
      <c r="Z2185" t="s">
        <v>11</v>
      </c>
      <c r="AA2185" t="s">
        <v>23</v>
      </c>
    </row>
    <row r="2186" spans="2:27" ht="15.5" x14ac:dyDescent="0.35">
      <c r="B2186" s="1" t="s">
        <v>179</v>
      </c>
      <c r="C2186" s="1" t="s">
        <v>4567</v>
      </c>
      <c r="D2186" t="s">
        <v>4737</v>
      </c>
      <c r="E2186" t="s">
        <v>7630</v>
      </c>
      <c r="F2186" t="s">
        <v>5446</v>
      </c>
      <c r="I2186" t="s">
        <v>179</v>
      </c>
      <c r="J2186">
        <v>35.200000000000003</v>
      </c>
      <c r="K2186" t="str">
        <f t="shared" si="102"/>
        <v>Obesity</v>
      </c>
      <c r="L2186">
        <v>5.97</v>
      </c>
      <c r="M2186" t="str">
        <f t="shared" si="103"/>
        <v>Prediabetes</v>
      </c>
      <c r="N2186" t="str">
        <f>PROPER('Medical Examinations'!D2184)</f>
        <v>No</v>
      </c>
      <c r="O2186" t="s">
        <v>2382</v>
      </c>
      <c r="P2186" t="s">
        <v>2380</v>
      </c>
      <c r="Q2186">
        <v>1</v>
      </c>
      <c r="R2186" t="str">
        <f>PROPER('Answer Data Cleaning'!AA2186)</f>
        <v>No</v>
      </c>
      <c r="T2186" t="s">
        <v>2213</v>
      </c>
      <c r="U2186" s="24" t="str">
        <f>TEXT(_xlfn.CONCAT('Answer Data Cleaning'!M2186,"-",'Answer Data Cleaning'!L2186,"-",'Answer Data Cleaning'!K2186),"DD-MMM-YYYY")</f>
        <v>28-Oct-1970</v>
      </c>
      <c r="V2186">
        <f t="shared" si="104"/>
        <v>52</v>
      </c>
      <c r="W2186">
        <v>0</v>
      </c>
      <c r="X2186" s="22">
        <v>37675.06</v>
      </c>
      <c r="Y2186" t="s">
        <v>11</v>
      </c>
      <c r="Z2186" t="s">
        <v>12</v>
      </c>
      <c r="AA2186" t="s">
        <v>42</v>
      </c>
    </row>
    <row r="2187" spans="2:27" ht="15.5" x14ac:dyDescent="0.35">
      <c r="B2187" s="1" t="s">
        <v>178</v>
      </c>
      <c r="C2187" s="1" t="s">
        <v>4568</v>
      </c>
      <c r="D2187" t="s">
        <v>4737</v>
      </c>
      <c r="E2187" t="s">
        <v>8153</v>
      </c>
      <c r="F2187" t="s">
        <v>8152</v>
      </c>
      <c r="I2187" t="s">
        <v>178</v>
      </c>
      <c r="J2187">
        <v>33.770000000000003</v>
      </c>
      <c r="K2187" t="str">
        <f t="shared" si="102"/>
        <v>Obesity</v>
      </c>
      <c r="L2187">
        <v>4.0199999999999996</v>
      </c>
      <c r="M2187" t="str">
        <f t="shared" si="103"/>
        <v>Normal</v>
      </c>
      <c r="N2187" t="str">
        <f>PROPER('Medical Examinations'!D2185)</f>
        <v>No</v>
      </c>
      <c r="O2187" t="s">
        <v>2382</v>
      </c>
      <c r="P2187" t="s">
        <v>2380</v>
      </c>
      <c r="Q2187">
        <v>1</v>
      </c>
      <c r="R2187" t="str">
        <f>PROPER('Answer Data Cleaning'!AA2187)</f>
        <v>No</v>
      </c>
      <c r="T2187" t="s">
        <v>2214</v>
      </c>
      <c r="U2187" s="24" t="str">
        <f>TEXT(_xlfn.CONCAT('Answer Data Cleaning'!M2187,"-",'Answer Data Cleaning'!L2187,"-",'Answer Data Cleaning'!K2187),"DD-MMM-YYYY")</f>
        <v>10-Oct-1988</v>
      </c>
      <c r="V2187">
        <f t="shared" si="104"/>
        <v>34</v>
      </c>
      <c r="W2187">
        <v>1</v>
      </c>
      <c r="X2187" s="22">
        <v>37701.879999999997</v>
      </c>
      <c r="Y2187" t="s">
        <v>11</v>
      </c>
      <c r="Z2187" t="s">
        <v>12</v>
      </c>
      <c r="AA2187" t="s">
        <v>249</v>
      </c>
    </row>
    <row r="2188" spans="2:27" ht="15.5" x14ac:dyDescent="0.35">
      <c r="B2188" s="1" t="s">
        <v>177</v>
      </c>
      <c r="C2188" s="1" t="s">
        <v>4569</v>
      </c>
      <c r="D2188" t="s">
        <v>4737</v>
      </c>
      <c r="E2188" t="s">
        <v>5220</v>
      </c>
      <c r="F2188" t="s">
        <v>8154</v>
      </c>
      <c r="I2188" t="s">
        <v>177</v>
      </c>
      <c r="J2188">
        <v>30.03</v>
      </c>
      <c r="K2188" t="str">
        <f t="shared" si="102"/>
        <v>Obesity</v>
      </c>
      <c r="L2188">
        <v>4.04</v>
      </c>
      <c r="M2188" t="str">
        <f t="shared" si="103"/>
        <v>Normal</v>
      </c>
      <c r="N2188" t="str">
        <f>PROPER('Medical Examinations'!D2186)</f>
        <v>No</v>
      </c>
      <c r="O2188" t="s">
        <v>2382</v>
      </c>
      <c r="P2188" t="s">
        <v>2380</v>
      </c>
      <c r="Q2188">
        <v>1</v>
      </c>
      <c r="R2188" t="str">
        <f>PROPER('Answer Data Cleaning'!AA2188)</f>
        <v>No</v>
      </c>
      <c r="T2188" t="s">
        <v>2215</v>
      </c>
      <c r="U2188" s="24" t="str">
        <f>TEXT(_xlfn.CONCAT('Answer Data Cleaning'!M2188,"-",'Answer Data Cleaning'!L2188,"-",'Answer Data Cleaning'!K2188),"DD-MMM-YYYY")</f>
        <v>18-Sep-1976</v>
      </c>
      <c r="V2188">
        <f t="shared" si="104"/>
        <v>46</v>
      </c>
      <c r="W2188">
        <v>2</v>
      </c>
      <c r="X2188" s="22">
        <v>37735.199999999997</v>
      </c>
      <c r="Y2188" t="s">
        <v>11</v>
      </c>
      <c r="Z2188" t="s">
        <v>11</v>
      </c>
      <c r="AA2188" t="s">
        <v>42</v>
      </c>
    </row>
    <row r="2189" spans="2:27" ht="15.5" x14ac:dyDescent="0.35">
      <c r="B2189" s="1" t="s">
        <v>176</v>
      </c>
      <c r="C2189" s="1" t="s">
        <v>4570</v>
      </c>
      <c r="D2189" t="s">
        <v>4737</v>
      </c>
      <c r="E2189" t="s">
        <v>8155</v>
      </c>
      <c r="F2189" t="s">
        <v>5716</v>
      </c>
      <c r="I2189" t="s">
        <v>176</v>
      </c>
      <c r="J2189">
        <v>29.37</v>
      </c>
      <c r="K2189" t="str">
        <f t="shared" si="102"/>
        <v>Overweight</v>
      </c>
      <c r="L2189">
        <v>5.54</v>
      </c>
      <c r="M2189" t="str">
        <f t="shared" si="103"/>
        <v>Normal</v>
      </c>
      <c r="N2189" t="str">
        <f>PROPER('Medical Examinations'!D2187)</f>
        <v>No</v>
      </c>
      <c r="O2189" t="s">
        <v>2382</v>
      </c>
      <c r="P2189" t="s">
        <v>2380</v>
      </c>
      <c r="Q2189">
        <v>1</v>
      </c>
      <c r="R2189" t="str">
        <f>PROPER('Answer Data Cleaning'!AA2189)</f>
        <v>No</v>
      </c>
      <c r="T2189" t="s">
        <v>2216</v>
      </c>
      <c r="U2189" s="24" t="str">
        <f>TEXT(_xlfn.CONCAT('Answer Data Cleaning'!M2189,"-",'Answer Data Cleaning'!L2189,"-",'Answer Data Cleaning'!K2189),"DD-MMM-YYYY")</f>
        <v>15-Aug-1986</v>
      </c>
      <c r="V2189">
        <f t="shared" si="104"/>
        <v>36</v>
      </c>
      <c r="W2189">
        <v>0</v>
      </c>
      <c r="X2189" s="22">
        <v>37742.58</v>
      </c>
      <c r="Y2189" t="s">
        <v>16</v>
      </c>
      <c r="Z2189" t="s">
        <v>16</v>
      </c>
      <c r="AA2189" t="s">
        <v>13</v>
      </c>
    </row>
    <row r="2190" spans="2:27" ht="15.5" x14ac:dyDescent="0.35">
      <c r="B2190" s="1" t="s">
        <v>175</v>
      </c>
      <c r="C2190" s="1" t="s">
        <v>4571</v>
      </c>
      <c r="D2190" t="s">
        <v>4737</v>
      </c>
      <c r="E2190" t="s">
        <v>4748</v>
      </c>
      <c r="F2190" t="s">
        <v>8156</v>
      </c>
      <c r="I2190" t="s">
        <v>175</v>
      </c>
      <c r="J2190">
        <v>28.5</v>
      </c>
      <c r="K2190" t="str">
        <f t="shared" si="102"/>
        <v>Overweight</v>
      </c>
      <c r="L2190">
        <v>4.03</v>
      </c>
      <c r="M2190" t="str">
        <f t="shared" si="103"/>
        <v>Normal</v>
      </c>
      <c r="N2190" t="str">
        <f>PROPER('Medical Examinations'!D2188)</f>
        <v>No</v>
      </c>
      <c r="O2190" t="s">
        <v>2382</v>
      </c>
      <c r="P2190" t="s">
        <v>2380</v>
      </c>
      <c r="Q2190">
        <v>1</v>
      </c>
      <c r="R2190" t="str">
        <f>PROPER('Answer Data Cleaning'!AA2190)</f>
        <v>No</v>
      </c>
      <c r="T2190" t="s">
        <v>2217</v>
      </c>
      <c r="U2190" s="24" t="str">
        <f>TEXT(_xlfn.CONCAT('Answer Data Cleaning'!M2190,"-",'Answer Data Cleaning'!L2190,"-",'Answer Data Cleaning'!K2190),"DD-MMM-YYYY")</f>
        <v>26-Jul-1983</v>
      </c>
      <c r="V2190">
        <f t="shared" si="104"/>
        <v>39</v>
      </c>
      <c r="W2190">
        <v>3</v>
      </c>
      <c r="X2190" s="22">
        <v>37800.980000000003</v>
      </c>
      <c r="Y2190" t="s">
        <v>11</v>
      </c>
      <c r="Z2190" t="s">
        <v>11</v>
      </c>
      <c r="AA2190" t="s">
        <v>42</v>
      </c>
    </row>
    <row r="2191" spans="2:27" ht="15.5" x14ac:dyDescent="0.35">
      <c r="B2191" s="1" t="s">
        <v>174</v>
      </c>
      <c r="C2191" s="1" t="s">
        <v>4572</v>
      </c>
      <c r="D2191" t="s">
        <v>4737</v>
      </c>
      <c r="E2191" t="s">
        <v>4898</v>
      </c>
      <c r="F2191" t="s">
        <v>8157</v>
      </c>
      <c r="I2191" t="s">
        <v>174</v>
      </c>
      <c r="J2191">
        <v>23.32</v>
      </c>
      <c r="K2191" t="str">
        <f t="shared" si="102"/>
        <v>Normal Weight</v>
      </c>
      <c r="L2191">
        <v>5.62</v>
      </c>
      <c r="M2191" t="str">
        <f t="shared" si="103"/>
        <v>Normal</v>
      </c>
      <c r="N2191" t="str">
        <f>PROPER('Medical Examinations'!D2189)</f>
        <v>No</v>
      </c>
      <c r="O2191" t="s">
        <v>2382</v>
      </c>
      <c r="P2191" t="s">
        <v>2380</v>
      </c>
      <c r="Q2191">
        <v>1</v>
      </c>
      <c r="R2191" t="str">
        <f>PROPER('Answer Data Cleaning'!AA2191)</f>
        <v>No</v>
      </c>
      <c r="T2191" t="s">
        <v>2218</v>
      </c>
      <c r="U2191" s="24" t="str">
        <f>TEXT(_xlfn.CONCAT('Answer Data Cleaning'!M2191,"-",'Answer Data Cleaning'!L2191,"-",'Answer Data Cleaning'!K2191),"DD-MMM-YYYY")</f>
        <v>09-Sep-1979</v>
      </c>
      <c r="V2191">
        <f t="shared" si="104"/>
        <v>43</v>
      </c>
      <c r="W2191">
        <v>0</v>
      </c>
      <c r="X2191" s="22">
        <v>37829.72</v>
      </c>
      <c r="Y2191" t="s">
        <v>16</v>
      </c>
      <c r="Z2191" t="s">
        <v>11</v>
      </c>
      <c r="AA2191" t="s">
        <v>42</v>
      </c>
    </row>
    <row r="2192" spans="2:27" ht="15.5" x14ac:dyDescent="0.35">
      <c r="B2192" s="1" t="s">
        <v>173</v>
      </c>
      <c r="C2192" s="1" t="s">
        <v>4573</v>
      </c>
      <c r="D2192" t="s">
        <v>4737</v>
      </c>
      <c r="E2192" t="s">
        <v>8158</v>
      </c>
      <c r="F2192" t="s">
        <v>6961</v>
      </c>
      <c r="I2192" t="s">
        <v>173</v>
      </c>
      <c r="J2192">
        <v>26.125</v>
      </c>
      <c r="K2192" t="str">
        <f t="shared" si="102"/>
        <v>Overweight</v>
      </c>
      <c r="L2192">
        <v>5.27</v>
      </c>
      <c r="M2192" t="str">
        <f t="shared" si="103"/>
        <v>Normal</v>
      </c>
      <c r="N2192" t="str">
        <f>PROPER('Medical Examinations'!D2190)</f>
        <v>No</v>
      </c>
      <c r="O2192" t="s">
        <v>2382</v>
      </c>
      <c r="P2192" t="s">
        <v>2380</v>
      </c>
      <c r="Q2192">
        <v>1</v>
      </c>
      <c r="R2192" t="str">
        <f>PROPER('Answer Data Cleaning'!AA2192)</f>
        <v>No</v>
      </c>
      <c r="T2192" t="s">
        <v>2219</v>
      </c>
      <c r="U2192" s="24" t="str">
        <f>TEXT(_xlfn.CONCAT('Answer Data Cleaning'!M2192,"-",'Answer Data Cleaning'!L2192,"-",'Answer Data Cleaning'!K2192),"DD-MMM-YYYY")</f>
        <v>29-Jul-1998</v>
      </c>
      <c r="V2192">
        <f t="shared" si="104"/>
        <v>24</v>
      </c>
      <c r="W2192">
        <v>0</v>
      </c>
      <c r="X2192" s="22">
        <v>38126.25</v>
      </c>
      <c r="Y2192" t="s">
        <v>16</v>
      </c>
      <c r="Z2192" t="s">
        <v>12</v>
      </c>
      <c r="AA2192" t="s">
        <v>13</v>
      </c>
    </row>
    <row r="2193" spans="2:27" ht="15.5" x14ac:dyDescent="0.35">
      <c r="B2193" s="1" t="s">
        <v>172</v>
      </c>
      <c r="C2193" s="1" t="s">
        <v>4574</v>
      </c>
      <c r="D2193" t="s">
        <v>4737</v>
      </c>
      <c r="E2193" t="s">
        <v>8160</v>
      </c>
      <c r="F2193" t="s">
        <v>8159</v>
      </c>
      <c r="I2193" t="s">
        <v>172</v>
      </c>
      <c r="J2193">
        <v>25.46</v>
      </c>
      <c r="K2193" t="str">
        <f t="shared" si="102"/>
        <v>Overweight</v>
      </c>
      <c r="L2193">
        <v>5.18</v>
      </c>
      <c r="M2193" t="str">
        <f t="shared" si="103"/>
        <v>Normal</v>
      </c>
      <c r="N2193" t="str">
        <f>PROPER('Medical Examinations'!D2191)</f>
        <v>No</v>
      </c>
      <c r="O2193" t="s">
        <v>2382</v>
      </c>
      <c r="P2193" t="s">
        <v>2380</v>
      </c>
      <c r="Q2193">
        <v>1</v>
      </c>
      <c r="R2193" t="str">
        <f>PROPER('Answer Data Cleaning'!AA2193)</f>
        <v>No</v>
      </c>
      <c r="T2193" t="s">
        <v>2220</v>
      </c>
      <c r="U2193" s="24" t="str">
        <f>TEXT(_xlfn.CONCAT('Answer Data Cleaning'!M2193,"-",'Answer Data Cleaning'!L2193,"-",'Answer Data Cleaning'!K2193),"DD-MMM-YYYY")</f>
        <v>19-Nov-1972</v>
      </c>
      <c r="V2193">
        <f t="shared" si="104"/>
        <v>50</v>
      </c>
      <c r="W2193">
        <v>0</v>
      </c>
      <c r="X2193" s="22">
        <v>38189.1</v>
      </c>
      <c r="Y2193" t="s">
        <v>11</v>
      </c>
      <c r="Z2193" t="s">
        <v>11</v>
      </c>
      <c r="AA2193" t="s">
        <v>42</v>
      </c>
    </row>
    <row r="2194" spans="2:27" ht="15.5" x14ac:dyDescent="0.35">
      <c r="B2194" s="1" t="s">
        <v>171</v>
      </c>
      <c r="C2194" s="1" t="s">
        <v>4575</v>
      </c>
      <c r="D2194" t="s">
        <v>4737</v>
      </c>
      <c r="E2194" t="s">
        <v>8161</v>
      </c>
      <c r="F2194" t="s">
        <v>5145</v>
      </c>
      <c r="I2194" t="s">
        <v>171</v>
      </c>
      <c r="J2194">
        <v>23.75</v>
      </c>
      <c r="K2194" t="str">
        <f t="shared" si="102"/>
        <v>Normal Weight</v>
      </c>
      <c r="L2194">
        <v>5.27</v>
      </c>
      <c r="M2194" t="str">
        <f t="shared" si="103"/>
        <v>Normal</v>
      </c>
      <c r="N2194" t="str">
        <f>PROPER('Medical Examinations'!D2192)</f>
        <v>No</v>
      </c>
      <c r="O2194" t="s">
        <v>2382</v>
      </c>
      <c r="P2194" t="s">
        <v>2380</v>
      </c>
      <c r="Q2194">
        <v>1</v>
      </c>
      <c r="R2194" t="str">
        <f>PROPER('Answer Data Cleaning'!AA2194)</f>
        <v>No</v>
      </c>
      <c r="T2194" t="s">
        <v>2221</v>
      </c>
      <c r="U2194" s="24" t="str">
        <f>TEXT(_xlfn.CONCAT('Answer Data Cleaning'!M2194,"-",'Answer Data Cleaning'!L2194,"-",'Answer Data Cleaning'!K2194),"DD-MMM-YYYY")</f>
        <v>08-Sep-1989</v>
      </c>
      <c r="V2194">
        <f t="shared" si="104"/>
        <v>33</v>
      </c>
      <c r="W2194">
        <v>3</v>
      </c>
      <c r="X2194" s="22">
        <v>38237.339999999997</v>
      </c>
      <c r="Y2194" t="s">
        <v>11</v>
      </c>
      <c r="Z2194" t="s">
        <v>12</v>
      </c>
      <c r="AA2194" t="s">
        <v>42</v>
      </c>
    </row>
    <row r="2195" spans="2:27" ht="15.5" x14ac:dyDescent="0.35">
      <c r="B2195" s="1" t="s">
        <v>169</v>
      </c>
      <c r="C2195" s="1" t="s">
        <v>4576</v>
      </c>
      <c r="D2195" t="s">
        <v>4737</v>
      </c>
      <c r="E2195" t="s">
        <v>8163</v>
      </c>
      <c r="F2195" t="s">
        <v>8162</v>
      </c>
      <c r="G2195" t="s">
        <v>6012</v>
      </c>
      <c r="I2195" t="s">
        <v>169</v>
      </c>
      <c r="J2195">
        <v>23.085000000000001</v>
      </c>
      <c r="K2195" t="str">
        <f t="shared" si="102"/>
        <v>Normal Weight</v>
      </c>
      <c r="L2195">
        <v>5.62</v>
      </c>
      <c r="M2195" t="str">
        <f t="shared" si="103"/>
        <v>Normal</v>
      </c>
      <c r="N2195" t="str">
        <f>PROPER('Medical Examinations'!D2193)</f>
        <v>No</v>
      </c>
      <c r="O2195" t="s">
        <v>2382</v>
      </c>
      <c r="P2195" t="s">
        <v>2380</v>
      </c>
      <c r="Q2195">
        <v>1</v>
      </c>
      <c r="R2195" t="str">
        <f>PROPER('Answer Data Cleaning'!AA2195)</f>
        <v>No</v>
      </c>
      <c r="T2195" t="s">
        <v>2222</v>
      </c>
      <c r="U2195" s="24" t="str">
        <f>TEXT(_xlfn.CONCAT('Answer Data Cleaning'!M2195,"-",'Answer Data Cleaning'!L2195,"-",'Answer Data Cleaning'!K2195),"DD-MMM-YYYY")</f>
        <v>16-Jun-1964</v>
      </c>
      <c r="V2195">
        <f t="shared" si="104"/>
        <v>58</v>
      </c>
      <c r="W2195">
        <v>0</v>
      </c>
      <c r="X2195" s="22">
        <v>38241.74</v>
      </c>
      <c r="Y2195" t="s">
        <v>11</v>
      </c>
      <c r="Z2195" t="s">
        <v>12</v>
      </c>
      <c r="AA2195" t="s">
        <v>42</v>
      </c>
    </row>
    <row r="2196" spans="2:27" ht="15.5" x14ac:dyDescent="0.35">
      <c r="B2196" s="1" t="s">
        <v>167</v>
      </c>
      <c r="C2196" s="1" t="s">
        <v>4577</v>
      </c>
      <c r="D2196" t="s">
        <v>4737</v>
      </c>
      <c r="E2196" t="s">
        <v>6530</v>
      </c>
      <c r="F2196" t="s">
        <v>7538</v>
      </c>
      <c r="I2196" t="s">
        <v>167</v>
      </c>
      <c r="J2196">
        <v>22.99</v>
      </c>
      <c r="K2196" t="str">
        <f t="shared" si="102"/>
        <v>Normal Weight</v>
      </c>
      <c r="L2196">
        <v>5.0599999999999996</v>
      </c>
      <c r="M2196" t="str">
        <f t="shared" si="103"/>
        <v>Normal</v>
      </c>
      <c r="N2196" t="str">
        <f>PROPER('Medical Examinations'!D2194)</f>
        <v>No</v>
      </c>
      <c r="O2196" t="s">
        <v>2382</v>
      </c>
      <c r="P2196" t="s">
        <v>2380</v>
      </c>
      <c r="Q2196">
        <v>1</v>
      </c>
      <c r="R2196" t="str">
        <f>PROPER('Answer Data Cleaning'!AA2196)</f>
        <v>No</v>
      </c>
      <c r="T2196" t="s">
        <v>2223</v>
      </c>
      <c r="U2196" s="24" t="str">
        <f>TEXT(_xlfn.CONCAT('Answer Data Cleaning'!M2196,"-",'Answer Data Cleaning'!L2196,"-",'Answer Data Cleaning'!K2196),"DD-MMM-YYYY")</f>
        <v>16-Aug-1980</v>
      </c>
      <c r="V2196">
        <f t="shared" si="104"/>
        <v>42</v>
      </c>
      <c r="W2196">
        <v>1</v>
      </c>
      <c r="X2196" s="22">
        <v>38245.589999999997</v>
      </c>
      <c r="Y2196" t="s">
        <v>16</v>
      </c>
      <c r="Z2196" t="s">
        <v>11</v>
      </c>
      <c r="AA2196" t="s">
        <v>13</v>
      </c>
    </row>
    <row r="2197" spans="2:27" ht="15.5" x14ac:dyDescent="0.35">
      <c r="B2197" s="1" t="s">
        <v>165</v>
      </c>
      <c r="C2197" s="1" t="s">
        <v>4578</v>
      </c>
      <c r="D2197" t="s">
        <v>4737</v>
      </c>
      <c r="E2197" t="s">
        <v>8164</v>
      </c>
      <c r="F2197" t="s">
        <v>5829</v>
      </c>
      <c r="I2197" t="s">
        <v>165</v>
      </c>
      <c r="J2197">
        <v>21.47</v>
      </c>
      <c r="K2197" t="str">
        <f t="shared" si="102"/>
        <v>Normal Weight</v>
      </c>
      <c r="L2197">
        <v>4.6900000000000004</v>
      </c>
      <c r="M2197" t="str">
        <f t="shared" si="103"/>
        <v>Normal</v>
      </c>
      <c r="N2197" t="str">
        <f>PROPER('Medical Examinations'!D2195)</f>
        <v>No</v>
      </c>
      <c r="O2197" t="s">
        <v>2382</v>
      </c>
      <c r="P2197" t="s">
        <v>2380</v>
      </c>
      <c r="Q2197">
        <v>1</v>
      </c>
      <c r="R2197" t="str">
        <f>PROPER('Answer Data Cleaning'!AA2197)</f>
        <v>No</v>
      </c>
      <c r="T2197" t="s">
        <v>2224</v>
      </c>
      <c r="U2197" s="24" t="str">
        <f>TEXT(_xlfn.CONCAT('Answer Data Cleaning'!M2197,"-",'Answer Data Cleaning'!L2197,"-",'Answer Data Cleaning'!K2197),"DD-MMM-YYYY")</f>
        <v>30-Oct-1989</v>
      </c>
      <c r="V2197">
        <f t="shared" si="104"/>
        <v>33</v>
      </c>
      <c r="W2197">
        <v>1</v>
      </c>
      <c r="X2197" s="22">
        <v>38282.75</v>
      </c>
      <c r="Y2197" t="s">
        <v>16</v>
      </c>
      <c r="Z2197" t="s">
        <v>11</v>
      </c>
      <c r="AA2197" t="s">
        <v>13</v>
      </c>
    </row>
    <row r="2198" spans="2:27" ht="15.5" x14ac:dyDescent="0.35">
      <c r="B2198" s="1" t="s">
        <v>163</v>
      </c>
      <c r="C2198" s="1" t="s">
        <v>4579</v>
      </c>
      <c r="D2198" t="s">
        <v>4737</v>
      </c>
      <c r="E2198" t="s">
        <v>8166</v>
      </c>
      <c r="F2198" t="s">
        <v>8165</v>
      </c>
      <c r="I2198" t="s">
        <v>163</v>
      </c>
      <c r="J2198">
        <v>15.96</v>
      </c>
      <c r="K2198" t="str">
        <f t="shared" si="102"/>
        <v>Underweight</v>
      </c>
      <c r="L2198">
        <v>5.44</v>
      </c>
      <c r="M2198" t="str">
        <f t="shared" si="103"/>
        <v>Normal</v>
      </c>
      <c r="N2198" t="str">
        <f>PROPER('Medical Examinations'!D2196)</f>
        <v>No</v>
      </c>
      <c r="O2198" t="s">
        <v>2382</v>
      </c>
      <c r="P2198" t="s">
        <v>2380</v>
      </c>
      <c r="Q2198">
        <v>1</v>
      </c>
      <c r="R2198" t="str">
        <f>PROPER('Answer Data Cleaning'!AA2198)</f>
        <v>No</v>
      </c>
      <c r="T2198" t="s">
        <v>2225</v>
      </c>
      <c r="U2198" s="24" t="str">
        <f>TEXT(_xlfn.CONCAT('Answer Data Cleaning'!M2198,"-",'Answer Data Cleaning'!L2198,"-",'Answer Data Cleaning'!K2198),"DD-MMM-YYYY")</f>
        <v>12-Jun-1980</v>
      </c>
      <c r="V2198">
        <f t="shared" si="104"/>
        <v>42</v>
      </c>
      <c r="W2198">
        <v>2</v>
      </c>
      <c r="X2198" s="22">
        <v>38313.129999999997</v>
      </c>
      <c r="Y2198" t="s">
        <v>16</v>
      </c>
      <c r="Z2198" t="s">
        <v>12</v>
      </c>
      <c r="AA2198" t="s">
        <v>42</v>
      </c>
    </row>
    <row r="2199" spans="2:27" ht="15.5" x14ac:dyDescent="0.35">
      <c r="B2199" s="1" t="s">
        <v>162</v>
      </c>
      <c r="C2199" s="1" t="s">
        <v>4580</v>
      </c>
      <c r="D2199" t="s">
        <v>4737</v>
      </c>
      <c r="E2199" t="s">
        <v>8167</v>
      </c>
      <c r="F2199" t="s">
        <v>5660</v>
      </c>
      <c r="I2199" t="s">
        <v>162</v>
      </c>
      <c r="J2199">
        <v>39.5</v>
      </c>
      <c r="K2199" t="str">
        <f t="shared" si="102"/>
        <v>Obesity</v>
      </c>
      <c r="L2199">
        <v>5.05</v>
      </c>
      <c r="M2199" t="str">
        <f t="shared" si="103"/>
        <v>Normal</v>
      </c>
      <c r="N2199" t="str">
        <f>PROPER('Medical Examinations'!D2197)</f>
        <v>No</v>
      </c>
      <c r="O2199" t="s">
        <v>2382</v>
      </c>
      <c r="P2199" t="s">
        <v>2380</v>
      </c>
      <c r="Q2199">
        <v>1</v>
      </c>
      <c r="R2199" t="str">
        <f>PROPER('Answer Data Cleaning'!AA2199)</f>
        <v>No</v>
      </c>
      <c r="T2199" t="s">
        <v>2226</v>
      </c>
      <c r="U2199" s="24" t="str">
        <f>TEXT(_xlfn.CONCAT('Answer Data Cleaning'!M2199,"-",'Answer Data Cleaning'!L2199,"-",'Answer Data Cleaning'!K2199),"DD-MMM-YYYY")</f>
        <v>17-Sep-2002</v>
      </c>
      <c r="V2199">
        <f t="shared" si="104"/>
        <v>20</v>
      </c>
      <c r="W2199">
        <v>2</v>
      </c>
      <c r="X2199" s="22">
        <v>38344.57</v>
      </c>
      <c r="Y2199" t="s">
        <v>16</v>
      </c>
      <c r="Z2199" t="s">
        <v>12</v>
      </c>
      <c r="AA2199" t="s">
        <v>42</v>
      </c>
    </row>
    <row r="2200" spans="2:27" ht="15.5" x14ac:dyDescent="0.35">
      <c r="B2200" s="1" t="s">
        <v>161</v>
      </c>
      <c r="C2200" s="1" t="s">
        <v>4581</v>
      </c>
      <c r="D2200" t="s">
        <v>4737</v>
      </c>
      <c r="E2200" t="s">
        <v>8169</v>
      </c>
      <c r="F2200" t="s">
        <v>8168</v>
      </c>
      <c r="I2200" t="s">
        <v>161</v>
      </c>
      <c r="J2200">
        <v>33.770000000000003</v>
      </c>
      <c r="K2200" t="str">
        <f t="shared" si="102"/>
        <v>Obesity</v>
      </c>
      <c r="L2200">
        <v>6</v>
      </c>
      <c r="M2200" t="str">
        <f t="shared" si="103"/>
        <v>Prediabetes</v>
      </c>
      <c r="N2200" t="str">
        <f>PROPER('Medical Examinations'!D2198)</f>
        <v>No</v>
      </c>
      <c r="O2200" t="s">
        <v>2382</v>
      </c>
      <c r="P2200" t="s">
        <v>2380</v>
      </c>
      <c r="Q2200">
        <v>1</v>
      </c>
      <c r="R2200" t="str">
        <f>PROPER('Answer Data Cleaning'!AA2200)</f>
        <v>No</v>
      </c>
      <c r="T2200" t="s">
        <v>2227</v>
      </c>
      <c r="U2200" s="24" t="str">
        <f>TEXT(_xlfn.CONCAT('Answer Data Cleaning'!M2200,"-",'Answer Data Cleaning'!L2200,"-",'Answer Data Cleaning'!K2200),"DD-MMM-YYYY")</f>
        <v>22-Aug-1970</v>
      </c>
      <c r="V2200">
        <f t="shared" si="104"/>
        <v>52</v>
      </c>
      <c r="W2200">
        <v>0</v>
      </c>
      <c r="X2200" s="22">
        <v>38389.79</v>
      </c>
      <c r="Y2200" t="s">
        <v>11</v>
      </c>
      <c r="Z2200" t="s">
        <v>12</v>
      </c>
      <c r="AA2200" t="s">
        <v>42</v>
      </c>
    </row>
    <row r="2201" spans="2:27" ht="15.5" x14ac:dyDescent="0.35">
      <c r="B2201" s="1" t="s">
        <v>160</v>
      </c>
      <c r="C2201" s="1" t="s">
        <v>4582</v>
      </c>
      <c r="D2201" t="s">
        <v>4737</v>
      </c>
      <c r="E2201" t="s">
        <v>4831</v>
      </c>
      <c r="F2201" t="s">
        <v>8170</v>
      </c>
      <c r="I2201" t="s">
        <v>160</v>
      </c>
      <c r="J2201">
        <v>26.84</v>
      </c>
      <c r="K2201" t="str">
        <f t="shared" si="102"/>
        <v>Overweight</v>
      </c>
      <c r="L2201">
        <v>5.99</v>
      </c>
      <c r="M2201" t="str">
        <f t="shared" si="103"/>
        <v>Prediabetes</v>
      </c>
      <c r="N2201" t="str">
        <f>PROPER('Medical Examinations'!D2199)</f>
        <v>Yes</v>
      </c>
      <c r="O2201" t="s">
        <v>2382</v>
      </c>
      <c r="P2201" t="s">
        <v>2380</v>
      </c>
      <c r="Q2201">
        <v>1</v>
      </c>
      <c r="R2201" t="str">
        <f>PROPER('Answer Data Cleaning'!AA2201)</f>
        <v>No</v>
      </c>
      <c r="T2201" t="s">
        <v>2228</v>
      </c>
      <c r="U2201" s="24" t="str">
        <f>TEXT(_xlfn.CONCAT('Answer Data Cleaning'!M2201,"-",'Answer Data Cleaning'!L2201,"-",'Answer Data Cleaning'!K2201),"DD-MMM-YYYY")</f>
        <v>23-Dec-1971</v>
      </c>
      <c r="V2201">
        <f t="shared" si="104"/>
        <v>51</v>
      </c>
      <c r="W2201">
        <v>0</v>
      </c>
      <c r="X2201" s="22">
        <v>38405.26</v>
      </c>
      <c r="Y2201" t="s">
        <v>11</v>
      </c>
      <c r="Z2201" t="s">
        <v>16</v>
      </c>
      <c r="AA2201" t="s">
        <v>42</v>
      </c>
    </row>
    <row r="2202" spans="2:27" ht="15.5" x14ac:dyDescent="0.35">
      <c r="B2202" s="1" t="s">
        <v>159</v>
      </c>
      <c r="C2202" s="1" t="s">
        <v>4583</v>
      </c>
      <c r="D2202" t="s">
        <v>4737</v>
      </c>
      <c r="E2202" t="s">
        <v>8172</v>
      </c>
      <c r="F2202" t="s">
        <v>8171</v>
      </c>
      <c r="I2202" t="s">
        <v>159</v>
      </c>
      <c r="J2202">
        <v>35.53</v>
      </c>
      <c r="K2202" t="str">
        <f t="shared" si="102"/>
        <v>Obesity</v>
      </c>
      <c r="L2202">
        <v>4.3600000000000003</v>
      </c>
      <c r="M2202" t="str">
        <f t="shared" si="103"/>
        <v>Normal</v>
      </c>
      <c r="N2202" t="str">
        <f>PROPER('Medical Examinations'!D2200)</f>
        <v>No</v>
      </c>
      <c r="O2202" t="s">
        <v>2380</v>
      </c>
      <c r="P2202" t="s">
        <v>2383</v>
      </c>
      <c r="Q2202">
        <v>1</v>
      </c>
      <c r="R2202" t="str">
        <f>PROPER('Answer Data Cleaning'!AA2202)</f>
        <v>No</v>
      </c>
      <c r="T2202" t="s">
        <v>2229</v>
      </c>
      <c r="U2202" s="24" t="str">
        <f>TEXT(_xlfn.CONCAT('Answer Data Cleaning'!M2202,"-",'Answer Data Cleaning'!L2202,"-",'Answer Data Cleaning'!K2202),"DD-MMM-YYYY")</f>
        <v>21-Jun-1986</v>
      </c>
      <c r="V2202">
        <f t="shared" si="104"/>
        <v>36</v>
      </c>
      <c r="W2202">
        <v>2</v>
      </c>
      <c r="X2202" s="22">
        <v>38415.47</v>
      </c>
      <c r="Y2202" t="s">
        <v>16</v>
      </c>
      <c r="Z2202" t="s">
        <v>11</v>
      </c>
      <c r="AA2202" t="s">
        <v>42</v>
      </c>
    </row>
    <row r="2203" spans="2:27" ht="15.5" x14ac:dyDescent="0.35">
      <c r="B2203" s="1" t="s">
        <v>158</v>
      </c>
      <c r="C2203" s="1" t="s">
        <v>4584</v>
      </c>
      <c r="D2203" t="s">
        <v>4737</v>
      </c>
      <c r="E2203" t="s">
        <v>8174</v>
      </c>
      <c r="F2203" t="s">
        <v>8173</v>
      </c>
      <c r="I2203" t="s">
        <v>158</v>
      </c>
      <c r="J2203">
        <v>30.59</v>
      </c>
      <c r="K2203" t="str">
        <f t="shared" si="102"/>
        <v>Obesity</v>
      </c>
      <c r="L2203">
        <v>4.41</v>
      </c>
      <c r="M2203" t="str">
        <f t="shared" si="103"/>
        <v>Normal</v>
      </c>
      <c r="N2203" t="str">
        <f>PROPER('Medical Examinations'!D2201)</f>
        <v>No</v>
      </c>
      <c r="O2203" t="s">
        <v>2380</v>
      </c>
      <c r="P2203" t="s">
        <v>2383</v>
      </c>
      <c r="Q2203">
        <v>1</v>
      </c>
      <c r="R2203" t="str">
        <f>PROPER('Answer Data Cleaning'!AA2203)</f>
        <v>No</v>
      </c>
      <c r="T2203" t="s">
        <v>2230</v>
      </c>
      <c r="U2203" s="24" t="str">
        <f>TEXT(_xlfn.CONCAT('Answer Data Cleaning'!M2203,"-",'Answer Data Cleaning'!L2203,"-",'Answer Data Cleaning'!K2203),"DD-MMM-YYYY")</f>
        <v>12-Nov-1999</v>
      </c>
      <c r="V2203">
        <f t="shared" si="104"/>
        <v>23</v>
      </c>
      <c r="W2203">
        <v>2</v>
      </c>
      <c r="X2203" s="22">
        <v>38511.629999999997</v>
      </c>
      <c r="Y2203" t="s">
        <v>11</v>
      </c>
      <c r="Z2203" t="s">
        <v>11</v>
      </c>
      <c r="AA2203" t="s">
        <v>247</v>
      </c>
    </row>
    <row r="2204" spans="2:27" ht="15.5" x14ac:dyDescent="0.35">
      <c r="B2204" s="1" t="s">
        <v>157</v>
      </c>
      <c r="C2204" s="1" t="s">
        <v>4585</v>
      </c>
      <c r="D2204" t="s">
        <v>4737</v>
      </c>
      <c r="E2204" t="s">
        <v>8176</v>
      </c>
      <c r="F2204" t="s">
        <v>8175</v>
      </c>
      <c r="I2204" t="s">
        <v>157</v>
      </c>
      <c r="J2204">
        <v>30.59</v>
      </c>
      <c r="K2204" t="str">
        <f t="shared" si="102"/>
        <v>Obesity</v>
      </c>
      <c r="L2204">
        <v>4.17</v>
      </c>
      <c r="M2204" t="str">
        <f t="shared" si="103"/>
        <v>Normal</v>
      </c>
      <c r="N2204" t="str">
        <f>PROPER('Medical Examinations'!D2202)</f>
        <v>No</v>
      </c>
      <c r="O2204" t="s">
        <v>2380</v>
      </c>
      <c r="P2204" t="s">
        <v>2383</v>
      </c>
      <c r="Q2204">
        <v>1</v>
      </c>
      <c r="R2204" t="str">
        <f>PROPER('Answer Data Cleaning'!AA2204)</f>
        <v>No</v>
      </c>
      <c r="T2204" t="s">
        <v>2231</v>
      </c>
      <c r="U2204" s="24" t="str">
        <f>TEXT(_xlfn.CONCAT('Answer Data Cleaning'!M2204,"-",'Answer Data Cleaning'!L2204,"-",'Answer Data Cleaning'!K2204),"DD-MMM-YYYY")</f>
        <v>13-Jul-1990</v>
      </c>
      <c r="V2204">
        <f t="shared" si="104"/>
        <v>32</v>
      </c>
      <c r="W2204">
        <v>3</v>
      </c>
      <c r="X2204" s="22">
        <v>38652.089999999997</v>
      </c>
      <c r="Y2204" t="s">
        <v>11</v>
      </c>
      <c r="Z2204" t="s">
        <v>11</v>
      </c>
      <c r="AA2204" t="s">
        <v>42</v>
      </c>
    </row>
    <row r="2205" spans="2:27" ht="15.5" x14ac:dyDescent="0.35">
      <c r="B2205" s="1" t="s">
        <v>156</v>
      </c>
      <c r="C2205" s="1" t="s">
        <v>4586</v>
      </c>
      <c r="D2205" t="s">
        <v>4737</v>
      </c>
      <c r="E2205" t="s">
        <v>5083</v>
      </c>
      <c r="F2205" t="s">
        <v>8177</v>
      </c>
      <c r="I2205" t="s">
        <v>156</v>
      </c>
      <c r="J2205">
        <v>27.835000000000001</v>
      </c>
      <c r="K2205" t="str">
        <f t="shared" si="102"/>
        <v>Overweight</v>
      </c>
      <c r="L2205">
        <v>4.4400000000000004</v>
      </c>
      <c r="M2205" t="str">
        <f t="shared" si="103"/>
        <v>Normal</v>
      </c>
      <c r="N2205" t="str">
        <f>PROPER('Medical Examinations'!D2203)</f>
        <v>No</v>
      </c>
      <c r="O2205" t="s">
        <v>2380</v>
      </c>
      <c r="P2205" t="s">
        <v>2383</v>
      </c>
      <c r="Q2205">
        <v>1</v>
      </c>
      <c r="R2205" t="str">
        <f>PROPER('Answer Data Cleaning'!AA2205)</f>
        <v>No</v>
      </c>
      <c r="T2205" t="s">
        <v>2232</v>
      </c>
      <c r="U2205" s="24" t="str">
        <f>TEXT(_xlfn.CONCAT('Answer Data Cleaning'!M2205,"-",'Answer Data Cleaning'!L2205,"-",'Answer Data Cleaning'!K2205),"DD-MMM-YYYY")</f>
        <v>20-Jul-1986</v>
      </c>
      <c r="V2205">
        <f t="shared" si="104"/>
        <v>36</v>
      </c>
      <c r="W2205">
        <v>1</v>
      </c>
      <c r="X2205" s="22">
        <v>38709.18</v>
      </c>
      <c r="Y2205" t="s">
        <v>16</v>
      </c>
      <c r="Z2205" t="s">
        <v>12</v>
      </c>
      <c r="AA2205" t="s">
        <v>13</v>
      </c>
    </row>
    <row r="2206" spans="2:27" ht="15.5" x14ac:dyDescent="0.35">
      <c r="B2206" s="1" t="s">
        <v>155</v>
      </c>
      <c r="C2206" s="1" t="s">
        <v>4587</v>
      </c>
      <c r="D2206" t="s">
        <v>4734</v>
      </c>
      <c r="E2206" t="s">
        <v>8179</v>
      </c>
      <c r="F2206" t="s">
        <v>8178</v>
      </c>
      <c r="I2206" t="s">
        <v>155</v>
      </c>
      <c r="J2206">
        <v>40.26</v>
      </c>
      <c r="K2206" t="str">
        <f t="shared" si="102"/>
        <v>Obesity</v>
      </c>
      <c r="L2206">
        <v>5.52</v>
      </c>
      <c r="M2206" t="str">
        <f t="shared" si="103"/>
        <v>Normal</v>
      </c>
      <c r="N2206" t="str">
        <f>PROPER('Medical Examinations'!D2204)</f>
        <v>No</v>
      </c>
      <c r="O2206" t="s">
        <v>2382</v>
      </c>
      <c r="P2206" t="s">
        <v>2380</v>
      </c>
      <c r="Q2206">
        <v>1</v>
      </c>
      <c r="R2206" t="str">
        <f>PROPER('Answer Data Cleaning'!AA2206)</f>
        <v>No</v>
      </c>
      <c r="T2206" t="s">
        <v>31</v>
      </c>
      <c r="U2206" s="24" t="str">
        <f>TEXT(_xlfn.CONCAT('Answer Data Cleaning'!M2206,"-",'Answer Data Cleaning'!L2206,"-",'Answer Data Cleaning'!K2206),"DD-MMM-YYYY")</f>
        <v>22-Nov-1991</v>
      </c>
      <c r="V2206">
        <f t="shared" si="104"/>
        <v>31</v>
      </c>
      <c r="W2206">
        <v>2</v>
      </c>
      <c r="X2206" s="22">
        <v>38711</v>
      </c>
      <c r="Y2206" t="s">
        <v>16</v>
      </c>
      <c r="Z2206" t="s">
        <v>12</v>
      </c>
      <c r="AA2206" t="s">
        <v>42</v>
      </c>
    </row>
    <row r="2207" spans="2:27" ht="15.5" x14ac:dyDescent="0.35">
      <c r="B2207" s="1" t="s">
        <v>154</v>
      </c>
      <c r="C2207" s="1" t="s">
        <v>4588</v>
      </c>
      <c r="D2207" t="s">
        <v>4734</v>
      </c>
      <c r="E2207" t="s">
        <v>7393</v>
      </c>
      <c r="F2207" t="s">
        <v>8180</v>
      </c>
      <c r="I2207" t="s">
        <v>154</v>
      </c>
      <c r="J2207">
        <v>39.82</v>
      </c>
      <c r="K2207" t="str">
        <f t="shared" si="102"/>
        <v>Obesity</v>
      </c>
      <c r="L2207">
        <v>6.01</v>
      </c>
      <c r="M2207" t="str">
        <f t="shared" si="103"/>
        <v>Prediabetes</v>
      </c>
      <c r="N2207" t="str">
        <f>PROPER('Medical Examinations'!D2205)</f>
        <v>No</v>
      </c>
      <c r="O2207" t="s">
        <v>2382</v>
      </c>
      <c r="P2207" t="s">
        <v>2380</v>
      </c>
      <c r="Q2207">
        <v>1</v>
      </c>
      <c r="R2207" t="str">
        <f>PROPER('Answer Data Cleaning'!AA2207)</f>
        <v>No</v>
      </c>
      <c r="T2207" t="s">
        <v>2233</v>
      </c>
      <c r="U2207" s="24" t="str">
        <f>TEXT(_xlfn.CONCAT('Answer Data Cleaning'!M2207,"-",'Answer Data Cleaning'!L2207,"-",'Answer Data Cleaning'!K2207),"DD-MMM-YYYY")</f>
        <v>02-Nov-1991</v>
      </c>
      <c r="V2207">
        <f t="shared" si="104"/>
        <v>31</v>
      </c>
      <c r="W2207">
        <v>2</v>
      </c>
      <c r="X2207" s="22">
        <v>38711</v>
      </c>
      <c r="Y2207" t="s">
        <v>11</v>
      </c>
      <c r="Z2207" t="s">
        <v>11</v>
      </c>
      <c r="AA2207" t="s">
        <v>42</v>
      </c>
    </row>
    <row r="2208" spans="2:27" ht="15.5" x14ac:dyDescent="0.35">
      <c r="B2208" s="1" t="s">
        <v>153</v>
      </c>
      <c r="C2208" s="1" t="s">
        <v>4589</v>
      </c>
      <c r="D2208" t="s">
        <v>4734</v>
      </c>
      <c r="E2208" t="s">
        <v>8182</v>
      </c>
      <c r="F2208" t="s">
        <v>8181</v>
      </c>
      <c r="I2208" t="s">
        <v>153</v>
      </c>
      <c r="J2208">
        <v>39.159999999999997</v>
      </c>
      <c r="K2208" t="str">
        <f t="shared" si="102"/>
        <v>Obesity</v>
      </c>
      <c r="L2208">
        <v>5.81</v>
      </c>
      <c r="M2208" t="str">
        <f t="shared" si="103"/>
        <v>Prediabetes</v>
      </c>
      <c r="N2208" t="str">
        <f>PROPER('Medical Examinations'!D2206)</f>
        <v>No</v>
      </c>
      <c r="O2208" t="s">
        <v>2382</v>
      </c>
      <c r="P2208" t="s">
        <v>2380</v>
      </c>
      <c r="Q2208">
        <v>1</v>
      </c>
      <c r="R2208" t="str">
        <f>PROPER('Answer Data Cleaning'!AA2208)</f>
        <v>No</v>
      </c>
      <c r="T2208" t="s">
        <v>2234</v>
      </c>
      <c r="U2208" s="24" t="str">
        <f>TEXT(_xlfn.CONCAT('Answer Data Cleaning'!M2208,"-",'Answer Data Cleaning'!L2208,"-",'Answer Data Cleaning'!K2208),"DD-MMM-YYYY")</f>
        <v>15-Jun-1976</v>
      </c>
      <c r="V2208">
        <f t="shared" si="104"/>
        <v>46</v>
      </c>
      <c r="W2208">
        <v>2</v>
      </c>
      <c r="X2208" s="22">
        <v>38740.120000000003</v>
      </c>
      <c r="Y2208" t="s">
        <v>11</v>
      </c>
      <c r="Z2208" t="s">
        <v>11</v>
      </c>
      <c r="AA2208" t="s">
        <v>23</v>
      </c>
    </row>
    <row r="2209" spans="2:27" ht="15.5" x14ac:dyDescent="0.35">
      <c r="B2209" s="1" t="s">
        <v>152</v>
      </c>
      <c r="C2209" s="1" t="s">
        <v>4590</v>
      </c>
      <c r="D2209" t="s">
        <v>4737</v>
      </c>
      <c r="E2209" t="s">
        <v>8184</v>
      </c>
      <c r="F2209" t="s">
        <v>8183</v>
      </c>
      <c r="I2209" t="s">
        <v>152</v>
      </c>
      <c r="J2209">
        <v>25.555</v>
      </c>
      <c r="K2209" t="str">
        <f t="shared" si="102"/>
        <v>Overweight</v>
      </c>
      <c r="L2209">
        <v>4.37</v>
      </c>
      <c r="M2209" t="str">
        <f t="shared" si="103"/>
        <v>Normal</v>
      </c>
      <c r="N2209" t="str">
        <f>PROPER('Medical Examinations'!D2207)</f>
        <v>No</v>
      </c>
      <c r="O2209" t="s">
        <v>2380</v>
      </c>
      <c r="P2209" t="s">
        <v>2383</v>
      </c>
      <c r="Q2209">
        <v>1</v>
      </c>
      <c r="R2209" t="str">
        <f>PROPER('Answer Data Cleaning'!AA2209)</f>
        <v>No</v>
      </c>
      <c r="T2209" t="s">
        <v>2235</v>
      </c>
      <c r="U2209" s="24" t="str">
        <f>TEXT(_xlfn.CONCAT('Answer Data Cleaning'!M2209,"-",'Answer Data Cleaning'!L2209,"-",'Answer Data Cleaning'!K2209),"DD-MMM-YYYY")</f>
        <v>08-Nov-1991</v>
      </c>
      <c r="V2209">
        <f t="shared" si="104"/>
        <v>31</v>
      </c>
      <c r="W2209">
        <v>3</v>
      </c>
      <c r="X2209" s="22">
        <v>38746.36</v>
      </c>
      <c r="Y2209" t="s">
        <v>16</v>
      </c>
      <c r="Z2209" t="s">
        <v>11</v>
      </c>
      <c r="AA2209" t="s">
        <v>23</v>
      </c>
    </row>
    <row r="2210" spans="2:27" ht="15.5" x14ac:dyDescent="0.35">
      <c r="B2210" s="1" t="s">
        <v>151</v>
      </c>
      <c r="C2210" s="1" t="s">
        <v>4591</v>
      </c>
      <c r="D2210" t="s">
        <v>4737</v>
      </c>
      <c r="E2210" t="s">
        <v>7112</v>
      </c>
      <c r="F2210" t="s">
        <v>8185</v>
      </c>
      <c r="I2210" t="s">
        <v>151</v>
      </c>
      <c r="J2210">
        <v>25.175000000000001</v>
      </c>
      <c r="K2210" t="str">
        <f t="shared" si="102"/>
        <v>Overweight</v>
      </c>
      <c r="L2210">
        <v>5.74</v>
      </c>
      <c r="M2210" t="str">
        <f t="shared" si="103"/>
        <v>Prediabetes</v>
      </c>
      <c r="N2210" t="str">
        <f>PROPER('Medical Examinations'!D2208)</f>
        <v>No</v>
      </c>
      <c r="O2210" t="s">
        <v>2380</v>
      </c>
      <c r="P2210" t="s">
        <v>2383</v>
      </c>
      <c r="Q2210">
        <v>1</v>
      </c>
      <c r="R2210" t="str">
        <f>PROPER('Answer Data Cleaning'!AA2210)</f>
        <v>No</v>
      </c>
      <c r="T2210" t="s">
        <v>2236</v>
      </c>
      <c r="U2210" s="24" t="str">
        <f>TEXT(_xlfn.CONCAT('Answer Data Cleaning'!M2210,"-",'Answer Data Cleaning'!L2210,"-",'Answer Data Cleaning'!K2210),"DD-MMM-YYYY")</f>
        <v>05-Dec-2004</v>
      </c>
      <c r="V2210">
        <f t="shared" si="104"/>
        <v>18</v>
      </c>
      <c r="W2210">
        <v>0</v>
      </c>
      <c r="X2210" s="22">
        <v>38792.69</v>
      </c>
      <c r="Y2210" t="s">
        <v>11</v>
      </c>
      <c r="Z2210" t="s">
        <v>11</v>
      </c>
      <c r="AA2210" t="s">
        <v>13</v>
      </c>
    </row>
    <row r="2211" spans="2:27" ht="15.5" x14ac:dyDescent="0.35">
      <c r="B2211" s="1" t="s">
        <v>150</v>
      </c>
      <c r="C2211" s="1" t="s">
        <v>4592</v>
      </c>
      <c r="D2211" t="s">
        <v>4734</v>
      </c>
      <c r="E2211" t="s">
        <v>8187</v>
      </c>
      <c r="F2211" t="s">
        <v>8186</v>
      </c>
      <c r="I2211" t="s">
        <v>150</v>
      </c>
      <c r="J2211">
        <v>38.28</v>
      </c>
      <c r="K2211" t="str">
        <f t="shared" si="102"/>
        <v>Obesity</v>
      </c>
      <c r="L2211">
        <v>5.39</v>
      </c>
      <c r="M2211" t="str">
        <f t="shared" si="103"/>
        <v>Normal</v>
      </c>
      <c r="N2211" t="str">
        <f>PROPER('Medical Examinations'!D2209)</f>
        <v>No</v>
      </c>
      <c r="O2211" t="s">
        <v>2382</v>
      </c>
      <c r="P2211" t="s">
        <v>2380</v>
      </c>
      <c r="Q2211">
        <v>1</v>
      </c>
      <c r="R2211" t="str">
        <f>PROPER('Answer Data Cleaning'!AA2211)</f>
        <v>No</v>
      </c>
      <c r="T2211" t="s">
        <v>2237</v>
      </c>
      <c r="U2211" s="24" t="str">
        <f>TEXT(_xlfn.CONCAT('Answer Data Cleaning'!M2211,"-",'Answer Data Cleaning'!L2211,"-",'Answer Data Cleaning'!K2211),"DD-MMM-YYYY")</f>
        <v>03-Dec-1979</v>
      </c>
      <c r="V2211">
        <f t="shared" si="104"/>
        <v>43</v>
      </c>
      <c r="W2211">
        <v>2</v>
      </c>
      <c r="X2211" s="22">
        <v>38836.980000000003</v>
      </c>
      <c r="Y2211" t="s">
        <v>11</v>
      </c>
      <c r="Z2211" t="s">
        <v>16</v>
      </c>
      <c r="AA2211" t="s">
        <v>42</v>
      </c>
    </row>
    <row r="2212" spans="2:27" ht="15.5" x14ac:dyDescent="0.35">
      <c r="B2212" s="1" t="s">
        <v>149</v>
      </c>
      <c r="C2212" s="1" t="s">
        <v>4593</v>
      </c>
      <c r="D2212" t="s">
        <v>4734</v>
      </c>
      <c r="E2212" t="s">
        <v>8189</v>
      </c>
      <c r="F2212" t="s">
        <v>8188</v>
      </c>
      <c r="I2212" t="s">
        <v>149</v>
      </c>
      <c r="J2212">
        <v>38.17</v>
      </c>
      <c r="K2212" t="str">
        <f t="shared" si="102"/>
        <v>Obesity</v>
      </c>
      <c r="L2212">
        <v>4.07</v>
      </c>
      <c r="M2212" t="str">
        <f t="shared" si="103"/>
        <v>Normal</v>
      </c>
      <c r="N2212" t="str">
        <f>PROPER('Medical Examinations'!D2210)</f>
        <v>No</v>
      </c>
      <c r="O2212" t="s">
        <v>2382</v>
      </c>
      <c r="P2212" t="s">
        <v>2380</v>
      </c>
      <c r="Q2212">
        <v>1</v>
      </c>
      <c r="R2212" t="str">
        <f>PROPER('Answer Data Cleaning'!AA2212)</f>
        <v>No</v>
      </c>
      <c r="T2212" t="s">
        <v>2238</v>
      </c>
      <c r="U2212" s="24" t="str">
        <f>TEXT(_xlfn.CONCAT('Answer Data Cleaning'!M2212,"-",'Answer Data Cleaning'!L2212,"-",'Answer Data Cleaning'!K2212),"DD-MMM-YYYY")</f>
        <v>06-Jun-1964</v>
      </c>
      <c r="V2212">
        <f t="shared" si="104"/>
        <v>59</v>
      </c>
      <c r="W2212">
        <v>0</v>
      </c>
      <c r="X2212" s="22">
        <v>38869.25</v>
      </c>
      <c r="Y2212" t="s">
        <v>11</v>
      </c>
      <c r="Z2212" t="s">
        <v>11</v>
      </c>
      <c r="AA2212" t="s">
        <v>42</v>
      </c>
    </row>
    <row r="2213" spans="2:27" ht="15.5" x14ac:dyDescent="0.35">
      <c r="B2213" s="1" t="s">
        <v>148</v>
      </c>
      <c r="C2213" s="1" t="s">
        <v>4594</v>
      </c>
      <c r="D2213" t="s">
        <v>4734</v>
      </c>
      <c r="E2213" t="s">
        <v>4768</v>
      </c>
      <c r="F2213" t="s">
        <v>8190</v>
      </c>
      <c r="I2213" t="s">
        <v>148</v>
      </c>
      <c r="J2213">
        <v>36.85</v>
      </c>
      <c r="K2213" t="str">
        <f t="shared" si="102"/>
        <v>Obesity</v>
      </c>
      <c r="L2213">
        <v>5.49</v>
      </c>
      <c r="M2213" t="str">
        <f t="shared" si="103"/>
        <v>Normal</v>
      </c>
      <c r="N2213" t="str">
        <f>PROPER('Medical Examinations'!D2211)</f>
        <v>No</v>
      </c>
      <c r="O2213" t="s">
        <v>2382</v>
      </c>
      <c r="P2213" t="s">
        <v>2380</v>
      </c>
      <c r="Q2213">
        <v>1</v>
      </c>
      <c r="R2213" t="str">
        <f>PROPER('Answer Data Cleaning'!AA2213)</f>
        <v>No</v>
      </c>
      <c r="T2213" t="s">
        <v>2239</v>
      </c>
      <c r="U2213" s="24" t="str">
        <f>TEXT(_xlfn.CONCAT('Answer Data Cleaning'!M2213,"-",'Answer Data Cleaning'!L2213,"-",'Answer Data Cleaning'!K2213),"DD-MMM-YYYY")</f>
        <v>30-Jul-1967</v>
      </c>
      <c r="V2213">
        <f t="shared" si="104"/>
        <v>55</v>
      </c>
      <c r="W2213">
        <v>0</v>
      </c>
      <c r="X2213" s="22">
        <v>38893.360000000001</v>
      </c>
      <c r="Y2213" t="s">
        <v>16</v>
      </c>
      <c r="Z2213" t="s">
        <v>11</v>
      </c>
      <c r="AA2213" t="s">
        <v>42</v>
      </c>
    </row>
    <row r="2214" spans="2:27" ht="15.5" x14ac:dyDescent="0.35">
      <c r="B2214" s="1" t="s">
        <v>147</v>
      </c>
      <c r="C2214" s="1" t="s">
        <v>4595</v>
      </c>
      <c r="D2214" t="s">
        <v>4737</v>
      </c>
      <c r="E2214" t="s">
        <v>7806</v>
      </c>
      <c r="F2214" t="s">
        <v>8191</v>
      </c>
      <c r="I2214" t="s">
        <v>147</v>
      </c>
      <c r="J2214">
        <v>22.61</v>
      </c>
      <c r="K2214" t="str">
        <f t="shared" si="102"/>
        <v>Normal Weight</v>
      </c>
      <c r="L2214">
        <v>5.68</v>
      </c>
      <c r="M2214" t="str">
        <f t="shared" si="103"/>
        <v>Normal</v>
      </c>
      <c r="N2214" t="str">
        <f>PROPER('Medical Examinations'!D2212)</f>
        <v>No</v>
      </c>
      <c r="O2214" t="s">
        <v>2380</v>
      </c>
      <c r="P2214" t="s">
        <v>2383</v>
      </c>
      <c r="Q2214">
        <v>1</v>
      </c>
      <c r="R2214" t="str">
        <f>PROPER('Answer Data Cleaning'!AA2214)</f>
        <v>No</v>
      </c>
      <c r="T2214" t="s">
        <v>2240</v>
      </c>
      <c r="U2214" s="24" t="str">
        <f>TEXT(_xlfn.CONCAT('Answer Data Cleaning'!M2214,"-",'Answer Data Cleaning'!L2214,"-",'Answer Data Cleaning'!K2214),"DD-MMM-YYYY")</f>
        <v>16-Jun-1987</v>
      </c>
      <c r="V2214">
        <f t="shared" si="104"/>
        <v>35</v>
      </c>
      <c r="W2214">
        <v>3</v>
      </c>
      <c r="X2214" s="22">
        <v>38924.04</v>
      </c>
      <c r="Y2214" t="s">
        <v>11</v>
      </c>
      <c r="Z2214" t="s">
        <v>11</v>
      </c>
      <c r="AA2214" t="s">
        <v>42</v>
      </c>
    </row>
    <row r="2215" spans="2:27" ht="15.5" x14ac:dyDescent="0.35">
      <c r="B2215" s="1" t="s">
        <v>146</v>
      </c>
      <c r="C2215" s="1" t="s">
        <v>4596</v>
      </c>
      <c r="D2215" t="s">
        <v>4737</v>
      </c>
      <c r="E2215" t="s">
        <v>7112</v>
      </c>
      <c r="F2215" t="s">
        <v>7619</v>
      </c>
      <c r="I2215" t="s">
        <v>146</v>
      </c>
      <c r="J2215">
        <v>21.754999999999999</v>
      </c>
      <c r="K2215" t="str">
        <f t="shared" si="102"/>
        <v>Normal Weight</v>
      </c>
      <c r="L2215">
        <v>6.09</v>
      </c>
      <c r="M2215" t="str">
        <f t="shared" si="103"/>
        <v>Prediabetes</v>
      </c>
      <c r="N2215" t="str">
        <f>PROPER('Medical Examinations'!D2213)</f>
        <v>No</v>
      </c>
      <c r="O2215" t="s">
        <v>2380</v>
      </c>
      <c r="P2215" t="s">
        <v>2383</v>
      </c>
      <c r="Q2215">
        <v>1</v>
      </c>
      <c r="R2215" t="str">
        <f>PROPER('Answer Data Cleaning'!AA2215)</f>
        <v>No</v>
      </c>
      <c r="T2215" t="s">
        <v>2241</v>
      </c>
      <c r="U2215" s="24" t="str">
        <f>TEXT(_xlfn.CONCAT('Answer Data Cleaning'!M2215,"-",'Answer Data Cleaning'!L2215,"-",'Answer Data Cleaning'!K2215),"DD-MMM-YYYY")</f>
        <v>15-Dec-1976</v>
      </c>
      <c r="V2215">
        <f t="shared" si="104"/>
        <v>46</v>
      </c>
      <c r="W2215">
        <v>2</v>
      </c>
      <c r="X2215" s="22">
        <v>38932.559999999998</v>
      </c>
      <c r="Y2215" t="s">
        <v>11</v>
      </c>
      <c r="Z2215" t="s">
        <v>12</v>
      </c>
      <c r="AA2215" t="s">
        <v>42</v>
      </c>
    </row>
    <row r="2216" spans="2:27" ht="15.5" x14ac:dyDescent="0.35">
      <c r="B2216" s="1" t="s">
        <v>145</v>
      </c>
      <c r="C2216" s="1" t="s">
        <v>4597</v>
      </c>
      <c r="D2216" t="s">
        <v>4737</v>
      </c>
      <c r="E2216" t="s">
        <v>5491</v>
      </c>
      <c r="F2216" t="s">
        <v>8192</v>
      </c>
      <c r="I2216" t="s">
        <v>145</v>
      </c>
      <c r="J2216">
        <v>20.425000000000001</v>
      </c>
      <c r="K2216" t="str">
        <f t="shared" si="102"/>
        <v>Normal Weight</v>
      </c>
      <c r="L2216">
        <v>5.53</v>
      </c>
      <c r="M2216" t="str">
        <f t="shared" si="103"/>
        <v>Normal</v>
      </c>
      <c r="N2216" t="str">
        <f>PROPER('Medical Examinations'!D2214)</f>
        <v>No</v>
      </c>
      <c r="O2216" t="s">
        <v>2380</v>
      </c>
      <c r="P2216" t="s">
        <v>2383</v>
      </c>
      <c r="Q2216">
        <v>1</v>
      </c>
      <c r="R2216" t="str">
        <f>PROPER('Answer Data Cleaning'!AA2216)</f>
        <v>No</v>
      </c>
      <c r="T2216" t="s">
        <v>2242</v>
      </c>
      <c r="U2216" s="24" t="str">
        <f>TEXT(_xlfn.CONCAT('Answer Data Cleaning'!M2216,"-",'Answer Data Cleaning'!L2216,"-",'Answer Data Cleaning'!K2216),"DD-MMM-YYYY")</f>
        <v>24-Sep-1980</v>
      </c>
      <c r="V2216">
        <f t="shared" si="104"/>
        <v>42</v>
      </c>
      <c r="W2216">
        <v>2</v>
      </c>
      <c r="X2216" s="22">
        <v>38947.43</v>
      </c>
      <c r="Y2216" t="s">
        <v>11</v>
      </c>
      <c r="Z2216" t="s">
        <v>12</v>
      </c>
      <c r="AA2216" t="s">
        <v>42</v>
      </c>
    </row>
    <row r="2217" spans="2:27" ht="15.5" x14ac:dyDescent="0.35">
      <c r="B2217" s="1" t="s">
        <v>144</v>
      </c>
      <c r="C2217" s="1" t="s">
        <v>4598</v>
      </c>
      <c r="D2217" t="s">
        <v>4734</v>
      </c>
      <c r="E2217" t="s">
        <v>8194</v>
      </c>
      <c r="F2217" t="s">
        <v>8193</v>
      </c>
      <c r="I2217" t="s">
        <v>144</v>
      </c>
      <c r="J2217">
        <v>31.35</v>
      </c>
      <c r="K2217" t="str">
        <f t="shared" si="102"/>
        <v>Obesity</v>
      </c>
      <c r="L2217">
        <v>4.28</v>
      </c>
      <c r="M2217" t="str">
        <f t="shared" si="103"/>
        <v>Normal</v>
      </c>
      <c r="N2217" t="str">
        <f>PROPER('Medical Examinations'!D2215)</f>
        <v>No</v>
      </c>
      <c r="O2217" t="s">
        <v>2382</v>
      </c>
      <c r="P2217" t="s">
        <v>2380</v>
      </c>
      <c r="Q2217">
        <v>1</v>
      </c>
      <c r="R2217" t="str">
        <f>PROPER('Answer Data Cleaning'!AA2217)</f>
        <v>No</v>
      </c>
      <c r="T2217" t="s">
        <v>2243</v>
      </c>
      <c r="U2217" s="24" t="str">
        <f>TEXT(_xlfn.CONCAT('Answer Data Cleaning'!M2217,"-",'Answer Data Cleaning'!L2217,"-",'Answer Data Cleaning'!K2217),"DD-MMM-YYYY")</f>
        <v>12-Oct-1978</v>
      </c>
      <c r="V2217">
        <f t="shared" si="104"/>
        <v>44</v>
      </c>
      <c r="W2217">
        <v>2</v>
      </c>
      <c r="X2217" s="22">
        <v>38998.550000000003</v>
      </c>
      <c r="Y2217" t="s">
        <v>16</v>
      </c>
      <c r="Z2217" t="s">
        <v>16</v>
      </c>
      <c r="AA2217" t="s">
        <v>42</v>
      </c>
    </row>
    <row r="2218" spans="2:27" ht="15.5" x14ac:dyDescent="0.35">
      <c r="B2218" s="1" t="s">
        <v>143</v>
      </c>
      <c r="C2218" s="1" t="s">
        <v>4599</v>
      </c>
      <c r="D2218" t="s">
        <v>4734</v>
      </c>
      <c r="E2218" t="s">
        <v>5510</v>
      </c>
      <c r="F2218" t="s">
        <v>8195</v>
      </c>
      <c r="I2218" t="s">
        <v>143</v>
      </c>
      <c r="J2218">
        <v>31.13</v>
      </c>
      <c r="K2218" t="str">
        <f t="shared" si="102"/>
        <v>Obesity</v>
      </c>
      <c r="L2218">
        <v>6.01</v>
      </c>
      <c r="M2218" t="str">
        <f t="shared" si="103"/>
        <v>Prediabetes</v>
      </c>
      <c r="N2218" t="str">
        <f>PROPER('Medical Examinations'!D2216)</f>
        <v>No</v>
      </c>
      <c r="O2218" t="s">
        <v>2382</v>
      </c>
      <c r="P2218" t="s">
        <v>2380</v>
      </c>
      <c r="Q2218">
        <v>1</v>
      </c>
      <c r="R2218" t="str">
        <f>PROPER('Answer Data Cleaning'!AA2218)</f>
        <v>No</v>
      </c>
      <c r="T2218" t="s">
        <v>2244</v>
      </c>
      <c r="U2218" s="24" t="str">
        <f>TEXT(_xlfn.CONCAT('Answer Data Cleaning'!M2218,"-",'Answer Data Cleaning'!L2218,"-",'Answer Data Cleaning'!K2218),"DD-MMM-YYYY")</f>
        <v>20-Sep-1985</v>
      </c>
      <c r="V2218">
        <f t="shared" si="104"/>
        <v>37</v>
      </c>
      <c r="W2218">
        <v>1</v>
      </c>
      <c r="X2218" s="22">
        <v>39047.29</v>
      </c>
      <c r="Y2218" t="s">
        <v>16</v>
      </c>
      <c r="Z2218" t="s">
        <v>12</v>
      </c>
      <c r="AA2218" t="s">
        <v>356</v>
      </c>
    </row>
    <row r="2219" spans="2:27" ht="15.5" x14ac:dyDescent="0.35">
      <c r="B2219" s="1" t="s">
        <v>142</v>
      </c>
      <c r="C2219" s="1" t="s">
        <v>4600</v>
      </c>
      <c r="D2219" t="s">
        <v>4737</v>
      </c>
      <c r="E2219" t="s">
        <v>8196</v>
      </c>
      <c r="F2219" t="s">
        <v>6093</v>
      </c>
      <c r="I2219" t="s">
        <v>142</v>
      </c>
      <c r="J2219">
        <v>17.48</v>
      </c>
      <c r="K2219" t="str">
        <f t="shared" si="102"/>
        <v>Underweight</v>
      </c>
      <c r="L2219">
        <v>4.59</v>
      </c>
      <c r="M2219" t="str">
        <f t="shared" si="103"/>
        <v>Normal</v>
      </c>
      <c r="N2219" t="str">
        <f>PROPER('Medical Examinations'!D2217)</f>
        <v>No</v>
      </c>
      <c r="O2219" t="s">
        <v>2380</v>
      </c>
      <c r="P2219" t="s">
        <v>2383</v>
      </c>
      <c r="Q2219">
        <v>1</v>
      </c>
      <c r="R2219" t="str">
        <f>PROPER('Answer Data Cleaning'!AA2219)</f>
        <v>No</v>
      </c>
      <c r="T2219" t="s">
        <v>2245</v>
      </c>
      <c r="U2219" s="24" t="str">
        <f>TEXT(_xlfn.CONCAT('Answer Data Cleaning'!M2219,"-",'Answer Data Cleaning'!L2219,"-",'Answer Data Cleaning'!K2219),"DD-MMM-YYYY")</f>
        <v>04-Aug-1982</v>
      </c>
      <c r="V2219">
        <f t="shared" si="104"/>
        <v>40</v>
      </c>
      <c r="W2219">
        <v>1</v>
      </c>
      <c r="X2219" s="22">
        <v>39125.33</v>
      </c>
      <c r="Y2219" t="s">
        <v>16</v>
      </c>
      <c r="Z2219" t="s">
        <v>16</v>
      </c>
      <c r="AA2219" t="s">
        <v>168</v>
      </c>
    </row>
    <row r="2220" spans="2:27" ht="15.5" x14ac:dyDescent="0.35">
      <c r="B2220" s="1" t="s">
        <v>141</v>
      </c>
      <c r="C2220" s="1" t="s">
        <v>4601</v>
      </c>
      <c r="D2220" t="s">
        <v>4734</v>
      </c>
      <c r="E2220" t="s">
        <v>8197</v>
      </c>
      <c r="F2220" t="s">
        <v>4858</v>
      </c>
      <c r="I2220" t="s">
        <v>141</v>
      </c>
      <c r="J2220">
        <v>22.57</v>
      </c>
      <c r="K2220" t="str">
        <f t="shared" si="102"/>
        <v>Normal Weight</v>
      </c>
      <c r="L2220">
        <v>5.8</v>
      </c>
      <c r="M2220" t="str">
        <f t="shared" si="103"/>
        <v>Prediabetes</v>
      </c>
      <c r="N2220" t="str">
        <f>PROPER('Medical Examinations'!D2218)</f>
        <v>Yes</v>
      </c>
      <c r="O2220" t="s">
        <v>2380</v>
      </c>
      <c r="P2220" t="s">
        <v>2380</v>
      </c>
      <c r="Q2220">
        <v>1</v>
      </c>
      <c r="R2220" t="str">
        <f>PROPER('Answer Data Cleaning'!AA2220)</f>
        <v>No</v>
      </c>
      <c r="T2220" t="s">
        <v>2246</v>
      </c>
      <c r="U2220" s="24" t="str">
        <f>TEXT(_xlfn.CONCAT('Answer Data Cleaning'!M2220,"-",'Answer Data Cleaning'!L2220,"-",'Answer Data Cleaning'!K2220),"DD-MMM-YYYY")</f>
        <v>07-Jul-1962</v>
      </c>
      <c r="V2220">
        <f t="shared" si="104"/>
        <v>60</v>
      </c>
      <c r="W2220">
        <v>0</v>
      </c>
      <c r="X2220" s="22">
        <v>39221.120000000003</v>
      </c>
      <c r="Y2220" t="s">
        <v>11</v>
      </c>
      <c r="Z2220" t="s">
        <v>16</v>
      </c>
      <c r="AA2220" t="s">
        <v>42</v>
      </c>
    </row>
    <row r="2221" spans="2:27" ht="15.5" x14ac:dyDescent="0.35">
      <c r="B2221" s="1" t="s">
        <v>140</v>
      </c>
      <c r="C2221" s="1" t="s">
        <v>4602</v>
      </c>
      <c r="D2221" t="s">
        <v>4734</v>
      </c>
      <c r="E2221" t="s">
        <v>6042</v>
      </c>
      <c r="F2221" t="s">
        <v>8198</v>
      </c>
      <c r="I2221" t="s">
        <v>140</v>
      </c>
      <c r="J2221">
        <v>26.73</v>
      </c>
      <c r="K2221" t="str">
        <f t="shared" si="102"/>
        <v>Overweight</v>
      </c>
      <c r="L2221">
        <v>5.08</v>
      </c>
      <c r="M2221" t="str">
        <f t="shared" si="103"/>
        <v>Normal</v>
      </c>
      <c r="N2221" t="str">
        <f>PROPER('Medical Examinations'!D2219)</f>
        <v>No</v>
      </c>
      <c r="O2221" t="s">
        <v>2382</v>
      </c>
      <c r="P2221" t="s">
        <v>2380</v>
      </c>
      <c r="Q2221">
        <v>1</v>
      </c>
      <c r="R2221" t="str">
        <f>PROPER('Answer Data Cleaning'!AA2221)</f>
        <v>No</v>
      </c>
      <c r="T2221" t="s">
        <v>2247</v>
      </c>
      <c r="U2221" s="24" t="str">
        <f>TEXT(_xlfn.CONCAT('Answer Data Cleaning'!M2221,"-",'Answer Data Cleaning'!L2221,"-",'Answer Data Cleaning'!K2221),"DD-MMM-YYYY")</f>
        <v>30-Nov-1992</v>
      </c>
      <c r="V2221">
        <f t="shared" si="104"/>
        <v>30</v>
      </c>
      <c r="W2221">
        <v>2</v>
      </c>
      <c r="X2221" s="22">
        <v>39241.440000000002</v>
      </c>
      <c r="Y2221" t="s">
        <v>16</v>
      </c>
      <c r="Z2221" t="s">
        <v>12</v>
      </c>
      <c r="AA2221" t="s">
        <v>42</v>
      </c>
    </row>
    <row r="2222" spans="2:27" ht="15.5" x14ac:dyDescent="0.35">
      <c r="B2222" s="1" t="s">
        <v>139</v>
      </c>
      <c r="C2222" s="1" t="s">
        <v>4603</v>
      </c>
      <c r="D2222" t="s">
        <v>4734</v>
      </c>
      <c r="E2222" t="s">
        <v>5170</v>
      </c>
      <c r="F2222" t="s">
        <v>8199</v>
      </c>
      <c r="I2222" t="s">
        <v>139</v>
      </c>
      <c r="J2222">
        <v>20.79</v>
      </c>
      <c r="K2222" t="str">
        <f t="shared" si="102"/>
        <v>Normal Weight</v>
      </c>
      <c r="L2222">
        <v>5.84</v>
      </c>
      <c r="M2222" t="str">
        <f t="shared" si="103"/>
        <v>Prediabetes</v>
      </c>
      <c r="N2222" t="str">
        <f>PROPER('Medical Examinations'!D2220)</f>
        <v>No</v>
      </c>
      <c r="O2222" t="s">
        <v>2382</v>
      </c>
      <c r="P2222" t="s">
        <v>2380</v>
      </c>
      <c r="Q2222">
        <v>1</v>
      </c>
      <c r="R2222" t="str">
        <f>PROPER('Answer Data Cleaning'!AA2222)</f>
        <v>No</v>
      </c>
      <c r="T2222" t="s">
        <v>2248</v>
      </c>
      <c r="U2222" s="24" t="str">
        <f>TEXT(_xlfn.CONCAT('Answer Data Cleaning'!M2222,"-",'Answer Data Cleaning'!L2222,"-",'Answer Data Cleaning'!K2222),"DD-MMM-YYYY")</f>
        <v>16-Aug-1982</v>
      </c>
      <c r="V2222">
        <f t="shared" si="104"/>
        <v>40</v>
      </c>
      <c r="W2222">
        <v>3</v>
      </c>
      <c r="X2222" s="22">
        <v>39315.279999999999</v>
      </c>
      <c r="Y2222" t="s">
        <v>11</v>
      </c>
      <c r="Z2222" t="s">
        <v>12</v>
      </c>
      <c r="AA2222" t="s">
        <v>42</v>
      </c>
    </row>
    <row r="2223" spans="2:27" ht="15.5" x14ac:dyDescent="0.35">
      <c r="B2223" s="1" t="s">
        <v>138</v>
      </c>
      <c r="C2223" s="1" t="s">
        <v>4604</v>
      </c>
      <c r="D2223" t="s">
        <v>4734</v>
      </c>
      <c r="E2223" t="s">
        <v>7210</v>
      </c>
      <c r="F2223" t="s">
        <v>8200</v>
      </c>
      <c r="I2223" t="s">
        <v>138</v>
      </c>
      <c r="J2223">
        <v>20.149999999999999</v>
      </c>
      <c r="K2223" t="str">
        <f t="shared" si="102"/>
        <v>Normal Weight</v>
      </c>
      <c r="L2223">
        <v>4.1500000000000004</v>
      </c>
      <c r="M2223" t="str">
        <f t="shared" si="103"/>
        <v>Normal</v>
      </c>
      <c r="N2223" t="str">
        <f>PROPER('Medical Examinations'!D2221)</f>
        <v>No</v>
      </c>
      <c r="O2223" t="s">
        <v>2380</v>
      </c>
      <c r="P2223" t="s">
        <v>2380</v>
      </c>
      <c r="Q2223">
        <v>1</v>
      </c>
      <c r="R2223" t="str">
        <f>PROPER('Answer Data Cleaning'!AA2223)</f>
        <v>No</v>
      </c>
      <c r="T2223" t="s">
        <v>2249</v>
      </c>
      <c r="U2223" s="24" t="str">
        <f>TEXT(_xlfn.CONCAT('Answer Data Cleaning'!M2223,"-",'Answer Data Cleaning'!L2223,"-",'Answer Data Cleaning'!K2223),"DD-MMM-YYYY")</f>
        <v>05-Aug-1978</v>
      </c>
      <c r="V2223">
        <f t="shared" si="104"/>
        <v>44</v>
      </c>
      <c r="W2223">
        <v>2</v>
      </c>
      <c r="X2223" s="22">
        <v>39352.6</v>
      </c>
      <c r="Y2223" t="s">
        <v>11</v>
      </c>
      <c r="Z2223" t="s">
        <v>12</v>
      </c>
      <c r="AA2223" t="s">
        <v>42</v>
      </c>
    </row>
    <row r="2224" spans="2:27" ht="15.5" x14ac:dyDescent="0.35">
      <c r="B2224" s="1" t="s">
        <v>137</v>
      </c>
      <c r="C2224" s="1" t="s">
        <v>4605</v>
      </c>
      <c r="D2224" t="s">
        <v>4737</v>
      </c>
      <c r="E2224" t="s">
        <v>5007</v>
      </c>
      <c r="F2224" t="s">
        <v>8201</v>
      </c>
      <c r="I2224" t="s">
        <v>137</v>
      </c>
      <c r="J2224">
        <v>36.85</v>
      </c>
      <c r="K2224" t="str">
        <f t="shared" si="102"/>
        <v>Obesity</v>
      </c>
      <c r="L2224">
        <v>4.3600000000000003</v>
      </c>
      <c r="M2224" t="str">
        <f t="shared" si="103"/>
        <v>Normal</v>
      </c>
      <c r="N2224" t="str">
        <f>PROPER('Medical Examinations'!D2222)</f>
        <v>Yes</v>
      </c>
      <c r="O2224" t="s">
        <v>2380</v>
      </c>
      <c r="P2224" t="s">
        <v>2380</v>
      </c>
      <c r="Q2224" s="20">
        <v>0</v>
      </c>
      <c r="R2224" t="str">
        <f>PROPER('Answer Data Cleaning'!AA2224)</f>
        <v>No</v>
      </c>
      <c r="T2224" t="s">
        <v>2250</v>
      </c>
      <c r="U2224" s="24" t="str">
        <f>TEXT(_xlfn.CONCAT('Answer Data Cleaning'!M2224,"-",'Answer Data Cleaning'!L2224,"-",'Answer Data Cleaning'!K2224),"DD-MMM-YYYY")</f>
        <v>24-Jun-1966</v>
      </c>
      <c r="V2224">
        <f t="shared" si="104"/>
        <v>56</v>
      </c>
      <c r="W2224">
        <v>0</v>
      </c>
      <c r="X2224" s="22">
        <v>39396.86</v>
      </c>
      <c r="Y2224" t="s">
        <v>11</v>
      </c>
      <c r="Z2224" t="s">
        <v>11</v>
      </c>
      <c r="AA2224" t="s">
        <v>42</v>
      </c>
    </row>
    <row r="2225" spans="2:27" ht="15.5" x14ac:dyDescent="0.35">
      <c r="B2225" s="1" t="s">
        <v>136</v>
      </c>
      <c r="C2225" s="1" t="s">
        <v>4606</v>
      </c>
      <c r="D2225" t="s">
        <v>4737</v>
      </c>
      <c r="E2225" t="s">
        <v>5579</v>
      </c>
      <c r="F2225" t="s">
        <v>8202</v>
      </c>
      <c r="I2225" t="s">
        <v>136</v>
      </c>
      <c r="J2225">
        <v>35.53</v>
      </c>
      <c r="K2225" t="str">
        <f t="shared" si="102"/>
        <v>Obesity</v>
      </c>
      <c r="L2225">
        <v>4.55</v>
      </c>
      <c r="M2225" t="str">
        <f t="shared" si="103"/>
        <v>Normal</v>
      </c>
      <c r="N2225" t="str">
        <f>PROPER('Medical Examinations'!D2223)</f>
        <v>Yes</v>
      </c>
      <c r="O2225" t="s">
        <v>2380</v>
      </c>
      <c r="P2225" t="s">
        <v>2380</v>
      </c>
      <c r="Q2225" s="20">
        <v>0</v>
      </c>
      <c r="R2225" t="str">
        <f>PROPER('Answer Data Cleaning'!AA2225)</f>
        <v>No</v>
      </c>
      <c r="T2225" t="s">
        <v>2251</v>
      </c>
      <c r="U2225" s="24" t="str">
        <f>TEXT(_xlfn.CONCAT('Answer Data Cleaning'!M2225,"-",'Answer Data Cleaning'!L2225,"-",'Answer Data Cleaning'!K2225),"DD-MMM-YYYY")</f>
        <v>12-Jul-1978</v>
      </c>
      <c r="V2225">
        <f t="shared" si="104"/>
        <v>44</v>
      </c>
      <c r="W2225">
        <v>1</v>
      </c>
      <c r="X2225" s="22">
        <v>39556.49</v>
      </c>
      <c r="Y2225" t="s">
        <v>16</v>
      </c>
      <c r="Z2225" t="s">
        <v>11</v>
      </c>
      <c r="AA2225" t="s">
        <v>164</v>
      </c>
    </row>
    <row r="2226" spans="2:27" ht="15.5" x14ac:dyDescent="0.35">
      <c r="B2226" s="1" t="s">
        <v>135</v>
      </c>
      <c r="C2226" s="1" t="s">
        <v>4607</v>
      </c>
      <c r="D2226" t="s">
        <v>4737</v>
      </c>
      <c r="E2226" t="s">
        <v>5428</v>
      </c>
      <c r="F2226" t="s">
        <v>5604</v>
      </c>
      <c r="I2226" t="s">
        <v>135</v>
      </c>
      <c r="J2226">
        <v>31.1</v>
      </c>
      <c r="K2226" t="str">
        <f t="shared" si="102"/>
        <v>Obesity</v>
      </c>
      <c r="L2226">
        <v>4.37</v>
      </c>
      <c r="M2226" t="str">
        <f t="shared" si="103"/>
        <v>Normal</v>
      </c>
      <c r="N2226" t="str">
        <f>PROPER('Medical Examinations'!D2224)</f>
        <v>Yes</v>
      </c>
      <c r="O2226" t="s">
        <v>2380</v>
      </c>
      <c r="P2226" t="s">
        <v>2380</v>
      </c>
      <c r="Q2226" s="20">
        <v>0</v>
      </c>
      <c r="R2226" t="str">
        <f>PROPER('Answer Data Cleaning'!AA2226)</f>
        <v>No</v>
      </c>
      <c r="T2226" t="s">
        <v>2252</v>
      </c>
      <c r="U2226" s="24" t="str">
        <f>TEXT(_xlfn.CONCAT('Answer Data Cleaning'!M2226,"-",'Answer Data Cleaning'!L2226,"-",'Answer Data Cleaning'!K2226),"DD-MMM-YYYY")</f>
        <v>05-Jul-1981</v>
      </c>
      <c r="V2226">
        <f t="shared" si="104"/>
        <v>41</v>
      </c>
      <c r="W2226">
        <v>3</v>
      </c>
      <c r="X2226" s="22">
        <v>39597.410000000003</v>
      </c>
      <c r="Y2226" t="s">
        <v>16</v>
      </c>
      <c r="Z2226" t="s">
        <v>11</v>
      </c>
      <c r="AA2226" t="s">
        <v>356</v>
      </c>
    </row>
    <row r="2227" spans="2:27" ht="15.5" x14ac:dyDescent="0.35">
      <c r="B2227" s="1" t="s">
        <v>134</v>
      </c>
      <c r="C2227" s="1" t="s">
        <v>4608</v>
      </c>
      <c r="D2227" t="s">
        <v>4737</v>
      </c>
      <c r="E2227" t="s">
        <v>5579</v>
      </c>
      <c r="F2227" t="s">
        <v>8203</v>
      </c>
      <c r="I2227" t="s">
        <v>134</v>
      </c>
      <c r="J2227">
        <v>23.21</v>
      </c>
      <c r="K2227" t="str">
        <f t="shared" si="102"/>
        <v>Normal Weight</v>
      </c>
      <c r="L2227">
        <v>5.24</v>
      </c>
      <c r="M2227" t="str">
        <f t="shared" si="103"/>
        <v>Normal</v>
      </c>
      <c r="N2227" t="str">
        <f>PROPER('Medical Examinations'!D2225)</f>
        <v>Yes</v>
      </c>
      <c r="O2227" t="s">
        <v>2380</v>
      </c>
      <c r="P2227" t="s">
        <v>2380</v>
      </c>
      <c r="Q2227" s="20">
        <v>0</v>
      </c>
      <c r="R2227" t="str">
        <f>PROPER('Answer Data Cleaning'!AA2227)</f>
        <v>No</v>
      </c>
      <c r="T2227" t="s">
        <v>2253</v>
      </c>
      <c r="U2227" s="24" t="str">
        <f>TEXT(_xlfn.CONCAT('Answer Data Cleaning'!M2227,"-",'Answer Data Cleaning'!L2227,"-",'Answer Data Cleaning'!K2227),"DD-MMM-YYYY")</f>
        <v>07-Aug-1995</v>
      </c>
      <c r="V2227">
        <f t="shared" si="104"/>
        <v>27</v>
      </c>
      <c r="W2227">
        <v>0</v>
      </c>
      <c r="X2227" s="22">
        <v>39611.760000000002</v>
      </c>
      <c r="Y2227" t="s">
        <v>16</v>
      </c>
      <c r="Z2227" t="s">
        <v>12</v>
      </c>
      <c r="AA2227" t="s">
        <v>13</v>
      </c>
    </row>
    <row r="2228" spans="2:27" ht="15.5" x14ac:dyDescent="0.35">
      <c r="B2228" s="1" t="s">
        <v>133</v>
      </c>
      <c r="C2228" s="1" t="s">
        <v>4609</v>
      </c>
      <c r="D2228" t="s">
        <v>4737</v>
      </c>
      <c r="E2228" t="s">
        <v>8204</v>
      </c>
      <c r="F2228" t="s">
        <v>7623</v>
      </c>
      <c r="I2228" t="s">
        <v>133</v>
      </c>
      <c r="J2228">
        <v>18.36</v>
      </c>
      <c r="K2228" t="str">
        <f t="shared" si="102"/>
        <v>Underweight</v>
      </c>
      <c r="L2228">
        <v>5.96</v>
      </c>
      <c r="M2228" t="str">
        <f t="shared" si="103"/>
        <v>Prediabetes</v>
      </c>
      <c r="N2228" t="str">
        <f>PROPER('Medical Examinations'!D2226)</f>
        <v>No</v>
      </c>
      <c r="O2228" t="s">
        <v>2380</v>
      </c>
      <c r="P2228" t="s">
        <v>2380</v>
      </c>
      <c r="Q2228">
        <v>1</v>
      </c>
      <c r="R2228" t="str">
        <f>PROPER('Answer Data Cleaning'!AA2228)</f>
        <v>No</v>
      </c>
      <c r="T2228" t="s">
        <v>2254</v>
      </c>
      <c r="U2228" s="24" t="str">
        <f>TEXT(_xlfn.CONCAT('Answer Data Cleaning'!M2228,"-",'Answer Data Cleaning'!L2228,"-",'Answer Data Cleaning'!K2228),"DD-MMM-YYYY")</f>
        <v>17-Dec-1977</v>
      </c>
      <c r="V2228">
        <f t="shared" si="104"/>
        <v>45</v>
      </c>
      <c r="W2228">
        <v>2</v>
      </c>
      <c r="X2228" s="22">
        <v>39670.44</v>
      </c>
      <c r="Y2228" t="s">
        <v>11</v>
      </c>
      <c r="Z2228" t="s">
        <v>16</v>
      </c>
      <c r="AA2228" t="s">
        <v>23</v>
      </c>
    </row>
    <row r="2229" spans="2:27" ht="15.5" x14ac:dyDescent="0.35">
      <c r="B2229" s="1" t="s">
        <v>132</v>
      </c>
      <c r="C2229" s="1" t="s">
        <v>4610</v>
      </c>
      <c r="D2229" t="s">
        <v>4734</v>
      </c>
      <c r="E2229" t="s">
        <v>5206</v>
      </c>
      <c r="F2229" t="s">
        <v>6050</v>
      </c>
      <c r="I2229" t="s">
        <v>132</v>
      </c>
      <c r="J2229">
        <v>15.92</v>
      </c>
      <c r="K2229" t="str">
        <f t="shared" si="102"/>
        <v>Underweight</v>
      </c>
      <c r="L2229">
        <v>4.76</v>
      </c>
      <c r="M2229" t="str">
        <f t="shared" si="103"/>
        <v>Normal</v>
      </c>
      <c r="N2229" t="str">
        <f>PROPER('Medical Examinations'!D2227)</f>
        <v>Yes</v>
      </c>
      <c r="O2229" t="s">
        <v>2380</v>
      </c>
      <c r="P2229" t="s">
        <v>2380</v>
      </c>
      <c r="Q2229">
        <v>1</v>
      </c>
      <c r="R2229" t="str">
        <f>PROPER('Answer Data Cleaning'!AA2229)</f>
        <v>No</v>
      </c>
      <c r="T2229" t="s">
        <v>2255</v>
      </c>
      <c r="U2229" s="24" t="str">
        <f>TEXT(_xlfn.CONCAT('Answer Data Cleaning'!M2229,"-",'Answer Data Cleaning'!L2229,"-",'Answer Data Cleaning'!K2229),"DD-MMM-YYYY")</f>
        <v>29-Sep-1968</v>
      </c>
      <c r="V2229">
        <f t="shared" si="104"/>
        <v>54</v>
      </c>
      <c r="W2229">
        <v>0</v>
      </c>
      <c r="X2229" s="22">
        <v>39721.93</v>
      </c>
      <c r="Y2229" t="s">
        <v>11</v>
      </c>
      <c r="Z2229" t="s">
        <v>11</v>
      </c>
      <c r="AA2229" t="s">
        <v>42</v>
      </c>
    </row>
    <row r="2230" spans="2:27" ht="15.5" x14ac:dyDescent="0.35">
      <c r="B2230" s="1" t="s">
        <v>131</v>
      </c>
      <c r="C2230" s="1" t="s">
        <v>4611</v>
      </c>
      <c r="D2230" t="s">
        <v>4734</v>
      </c>
      <c r="E2230" t="s">
        <v>6881</v>
      </c>
      <c r="F2230" t="s">
        <v>6997</v>
      </c>
      <c r="I2230" t="s">
        <v>131</v>
      </c>
      <c r="J2230">
        <v>15.17</v>
      </c>
      <c r="K2230" t="str">
        <f t="shared" si="102"/>
        <v>Underweight</v>
      </c>
      <c r="L2230">
        <v>4.3</v>
      </c>
      <c r="M2230" t="str">
        <f t="shared" si="103"/>
        <v>Normal</v>
      </c>
      <c r="N2230" t="str">
        <f>PROPER('Medical Examinations'!D2228)</f>
        <v>Yes</v>
      </c>
      <c r="O2230" t="s">
        <v>2380</v>
      </c>
      <c r="P2230" t="s">
        <v>2383</v>
      </c>
      <c r="Q2230">
        <v>1</v>
      </c>
      <c r="R2230" t="str">
        <f>PROPER('Answer Data Cleaning'!AA2230)</f>
        <v>No</v>
      </c>
      <c r="T2230" t="s">
        <v>2256</v>
      </c>
      <c r="U2230" s="24" t="str">
        <f>TEXT(_xlfn.CONCAT('Answer Data Cleaning'!M2230,"-",'Answer Data Cleaning'!L2230,"-",'Answer Data Cleaning'!K2230),"DD-MMM-YYYY")</f>
        <v>16-Jul-2003</v>
      </c>
      <c r="V2230">
        <f t="shared" si="104"/>
        <v>19</v>
      </c>
      <c r="W2230">
        <v>0</v>
      </c>
      <c r="X2230" s="22">
        <v>39722.75</v>
      </c>
      <c r="Y2230" t="s">
        <v>16</v>
      </c>
      <c r="Z2230" t="s">
        <v>16</v>
      </c>
      <c r="AA2230" t="s">
        <v>13</v>
      </c>
    </row>
    <row r="2231" spans="2:27" ht="15.5" x14ac:dyDescent="0.35">
      <c r="B2231" s="1" t="s">
        <v>130</v>
      </c>
      <c r="C2231" s="1" t="s">
        <v>4612</v>
      </c>
      <c r="D2231" t="s">
        <v>4734</v>
      </c>
      <c r="E2231" t="s">
        <v>8206</v>
      </c>
      <c r="F2231" t="s">
        <v>8205</v>
      </c>
      <c r="I2231" t="s">
        <v>130</v>
      </c>
      <c r="J2231">
        <v>16.63</v>
      </c>
      <c r="K2231" t="str">
        <f t="shared" si="102"/>
        <v>Underweight</v>
      </c>
      <c r="L2231">
        <v>4.5</v>
      </c>
      <c r="M2231" t="str">
        <f t="shared" si="103"/>
        <v>Normal</v>
      </c>
      <c r="N2231" t="str">
        <f>PROPER('Medical Examinations'!D2229)</f>
        <v>No</v>
      </c>
      <c r="O2231" t="s">
        <v>2380</v>
      </c>
      <c r="P2231" t="s">
        <v>2380</v>
      </c>
      <c r="Q2231">
        <v>1</v>
      </c>
      <c r="R2231" t="str">
        <f>PROPER('Answer Data Cleaning'!AA2231)</f>
        <v>No</v>
      </c>
      <c r="T2231" t="s">
        <v>2257</v>
      </c>
      <c r="U2231" s="24" t="str">
        <f>TEXT(_xlfn.CONCAT('Answer Data Cleaning'!M2231,"-",'Answer Data Cleaning'!L2231,"-",'Answer Data Cleaning'!K2231),"DD-MMM-YYYY")</f>
        <v>12-Aug-1977</v>
      </c>
      <c r="V2231">
        <f t="shared" si="104"/>
        <v>45</v>
      </c>
      <c r="W2231">
        <v>1</v>
      </c>
      <c r="X2231" s="22">
        <v>39725.519999999997</v>
      </c>
      <c r="Y2231" t="s">
        <v>11</v>
      </c>
      <c r="Z2231" t="s">
        <v>16</v>
      </c>
      <c r="AA2231" t="s">
        <v>23</v>
      </c>
    </row>
    <row r="2232" spans="2:27" ht="15.5" x14ac:dyDescent="0.35">
      <c r="B2232" s="1" t="s">
        <v>129</v>
      </c>
      <c r="C2232" s="1" t="s">
        <v>4613</v>
      </c>
      <c r="D2232" t="s">
        <v>4734</v>
      </c>
      <c r="E2232" t="s">
        <v>8208</v>
      </c>
      <c r="F2232" t="s">
        <v>8207</v>
      </c>
      <c r="I2232" t="s">
        <v>129</v>
      </c>
      <c r="J2232">
        <v>19.39</v>
      </c>
      <c r="K2232" t="str">
        <f t="shared" si="102"/>
        <v>Normal Weight</v>
      </c>
      <c r="L2232">
        <v>5.59</v>
      </c>
      <c r="M2232" t="str">
        <f t="shared" si="103"/>
        <v>Normal</v>
      </c>
      <c r="N2232" t="str">
        <f>PROPER('Medical Examinations'!D2230)</f>
        <v>No</v>
      </c>
      <c r="O2232" t="s">
        <v>2380</v>
      </c>
      <c r="P2232" t="s">
        <v>2383</v>
      </c>
      <c r="Q2232">
        <v>1</v>
      </c>
      <c r="R2232" t="str">
        <f>PROPER('Answer Data Cleaning'!AA2232)</f>
        <v>No</v>
      </c>
      <c r="T2232" t="s">
        <v>2258</v>
      </c>
      <c r="U2232" s="24" t="str">
        <f>TEXT(_xlfn.CONCAT('Answer Data Cleaning'!M2232,"-",'Answer Data Cleaning'!L2232,"-",'Answer Data Cleaning'!K2232),"DD-MMM-YYYY")</f>
        <v>17-Dec-1973</v>
      </c>
      <c r="V2232">
        <f t="shared" si="104"/>
        <v>49</v>
      </c>
      <c r="W2232">
        <v>0</v>
      </c>
      <c r="X2232" s="22">
        <v>39727.61</v>
      </c>
      <c r="Y2232" t="s">
        <v>16</v>
      </c>
      <c r="Z2232" t="s">
        <v>11</v>
      </c>
      <c r="AA2232" t="s">
        <v>42</v>
      </c>
    </row>
    <row r="2233" spans="2:27" ht="15.5" x14ac:dyDescent="0.35">
      <c r="B2233" s="1" t="s">
        <v>128</v>
      </c>
      <c r="C2233" s="1" t="s">
        <v>4614</v>
      </c>
      <c r="D2233" t="s">
        <v>4737</v>
      </c>
      <c r="E2233" t="s">
        <v>8210</v>
      </c>
      <c r="F2233" t="s">
        <v>8209</v>
      </c>
      <c r="I2233" t="s">
        <v>128</v>
      </c>
      <c r="J2233">
        <v>17.34</v>
      </c>
      <c r="K2233" t="str">
        <f t="shared" si="102"/>
        <v>Underweight</v>
      </c>
      <c r="L2233">
        <v>6.29</v>
      </c>
      <c r="M2233" t="str">
        <f t="shared" si="103"/>
        <v>Prediabetes</v>
      </c>
      <c r="N2233" t="str">
        <f>PROPER('Medical Examinations'!D2231)</f>
        <v>Yes</v>
      </c>
      <c r="O2233" t="s">
        <v>2380</v>
      </c>
      <c r="P2233" t="s">
        <v>2383</v>
      </c>
      <c r="Q2233">
        <v>1</v>
      </c>
      <c r="R2233" t="str">
        <f>PROPER('Answer Data Cleaning'!AA2233)</f>
        <v>No</v>
      </c>
      <c r="T2233" t="s">
        <v>2259</v>
      </c>
      <c r="U2233" s="24" t="str">
        <f>TEXT(_xlfn.CONCAT('Answer Data Cleaning'!M2233,"-",'Answer Data Cleaning'!L2233,"-",'Answer Data Cleaning'!K2233),"DD-MMM-YYYY")</f>
        <v>24-Jul-1987</v>
      </c>
      <c r="V2233">
        <f t="shared" si="104"/>
        <v>35</v>
      </c>
      <c r="W2233">
        <v>1</v>
      </c>
      <c r="X2233" s="22">
        <v>39774.28</v>
      </c>
      <c r="Y2233" t="s">
        <v>16</v>
      </c>
      <c r="Z2233" t="s">
        <v>16</v>
      </c>
      <c r="AA2233" t="s">
        <v>276</v>
      </c>
    </row>
    <row r="2234" spans="2:27" ht="15.5" x14ac:dyDescent="0.35">
      <c r="B2234" s="1" t="s">
        <v>127</v>
      </c>
      <c r="C2234" s="1" t="s">
        <v>4615</v>
      </c>
      <c r="D2234" t="s">
        <v>4734</v>
      </c>
      <c r="E2234" t="s">
        <v>8212</v>
      </c>
      <c r="F2234" t="s">
        <v>8211</v>
      </c>
      <c r="I2234" t="s">
        <v>127</v>
      </c>
      <c r="J2234">
        <v>17.940000000000001</v>
      </c>
      <c r="K2234" t="str">
        <f t="shared" si="102"/>
        <v>Underweight</v>
      </c>
      <c r="L2234">
        <v>4.1900000000000004</v>
      </c>
      <c r="M2234" t="str">
        <f t="shared" si="103"/>
        <v>Normal</v>
      </c>
      <c r="N2234" t="str">
        <f>PROPER('Medical Examinations'!D2232)</f>
        <v>No</v>
      </c>
      <c r="O2234" t="s">
        <v>2382</v>
      </c>
      <c r="P2234" t="s">
        <v>2380</v>
      </c>
      <c r="Q2234">
        <v>1</v>
      </c>
      <c r="R2234" t="str">
        <f>PROPER('Answer Data Cleaning'!AA2234)</f>
        <v>No</v>
      </c>
      <c r="T2234" t="s">
        <v>2260</v>
      </c>
      <c r="U2234" s="24" t="str">
        <f>TEXT(_xlfn.CONCAT('Answer Data Cleaning'!M2234,"-",'Answer Data Cleaning'!L2234,"-",'Answer Data Cleaning'!K2234),"DD-MMM-YYYY")</f>
        <v>17-Jul-1985</v>
      </c>
      <c r="V2234">
        <f t="shared" si="104"/>
        <v>37</v>
      </c>
      <c r="W2234">
        <v>2</v>
      </c>
      <c r="X2234" s="22">
        <v>39836.519999999997</v>
      </c>
      <c r="Y2234" t="s">
        <v>11</v>
      </c>
      <c r="Z2234" t="s">
        <v>16</v>
      </c>
      <c r="AA2234" t="s">
        <v>42</v>
      </c>
    </row>
    <row r="2235" spans="2:27" ht="15.5" x14ac:dyDescent="0.35">
      <c r="B2235" s="1" t="s">
        <v>126</v>
      </c>
      <c r="C2235" s="1" t="s">
        <v>4616</v>
      </c>
      <c r="D2235" t="s">
        <v>4734</v>
      </c>
      <c r="E2235" t="s">
        <v>8214</v>
      </c>
      <c r="F2235" t="s">
        <v>8213</v>
      </c>
      <c r="I2235" t="s">
        <v>126</v>
      </c>
      <c r="J2235">
        <v>16.670000000000002</v>
      </c>
      <c r="K2235" t="str">
        <f t="shared" si="102"/>
        <v>Underweight</v>
      </c>
      <c r="L2235">
        <v>4.7</v>
      </c>
      <c r="M2235" t="str">
        <f t="shared" si="103"/>
        <v>Normal</v>
      </c>
      <c r="N2235" t="str">
        <f>PROPER('Medical Examinations'!D2233)</f>
        <v>Yes</v>
      </c>
      <c r="O2235" t="s">
        <v>2380</v>
      </c>
      <c r="P2235" t="s">
        <v>2383</v>
      </c>
      <c r="Q2235">
        <v>1</v>
      </c>
      <c r="R2235" t="str">
        <f>PROPER('Answer Data Cleaning'!AA2235)</f>
        <v>No</v>
      </c>
      <c r="T2235" t="s">
        <v>2261</v>
      </c>
      <c r="U2235" s="24" t="str">
        <f>TEXT(_xlfn.CONCAT('Answer Data Cleaning'!M2235,"-",'Answer Data Cleaning'!L2235,"-",'Answer Data Cleaning'!K2235),"DD-MMM-YYYY")</f>
        <v>01-Jun-1983</v>
      </c>
      <c r="V2235">
        <f t="shared" si="104"/>
        <v>40</v>
      </c>
      <c r="W2235">
        <v>3</v>
      </c>
      <c r="X2235" s="22">
        <v>39865.699999999997</v>
      </c>
      <c r="Y2235" t="s">
        <v>11</v>
      </c>
      <c r="Z2235" t="s">
        <v>11</v>
      </c>
      <c r="AA2235" t="s">
        <v>42</v>
      </c>
    </row>
    <row r="2236" spans="2:27" ht="15.5" x14ac:dyDescent="0.35">
      <c r="B2236" s="1" t="s">
        <v>125</v>
      </c>
      <c r="C2236" s="1" t="s">
        <v>4617</v>
      </c>
      <c r="D2236" t="s">
        <v>4734</v>
      </c>
      <c r="E2236" t="s">
        <v>8216</v>
      </c>
      <c r="F2236" t="s">
        <v>8215</v>
      </c>
      <c r="I2236" t="s">
        <v>125</v>
      </c>
      <c r="J2236">
        <v>20.58</v>
      </c>
      <c r="K2236" t="str">
        <f t="shared" si="102"/>
        <v>Normal Weight</v>
      </c>
      <c r="L2236">
        <v>5.64</v>
      </c>
      <c r="M2236" t="str">
        <f t="shared" si="103"/>
        <v>Normal</v>
      </c>
      <c r="N2236" t="str">
        <f>PROPER('Medical Examinations'!D2234)</f>
        <v>Yes</v>
      </c>
      <c r="O2236" t="s">
        <v>2380</v>
      </c>
      <c r="P2236" t="s">
        <v>2380</v>
      </c>
      <c r="Q2236" s="20">
        <v>0</v>
      </c>
      <c r="R2236" t="str">
        <f>PROPER('Answer Data Cleaning'!AA2236)</f>
        <v>No</v>
      </c>
      <c r="T2236" t="s">
        <v>2262</v>
      </c>
      <c r="U2236" s="24" t="str">
        <f>TEXT(_xlfn.CONCAT('Answer Data Cleaning'!M2236,"-",'Answer Data Cleaning'!L2236,"-",'Answer Data Cleaning'!K2236),"DD-MMM-YYYY")</f>
        <v>22-Aug-1985</v>
      </c>
      <c r="V2236">
        <f t="shared" si="104"/>
        <v>37</v>
      </c>
      <c r="W2236">
        <v>1</v>
      </c>
      <c r="X2236" s="22">
        <v>39871.699999999997</v>
      </c>
      <c r="Y2236" t="s">
        <v>16</v>
      </c>
      <c r="Z2236" t="s">
        <v>11</v>
      </c>
      <c r="AA2236" t="s">
        <v>13</v>
      </c>
    </row>
    <row r="2237" spans="2:27" ht="15.5" x14ac:dyDescent="0.35">
      <c r="B2237" s="1" t="s">
        <v>124</v>
      </c>
      <c r="C2237" s="1" t="s">
        <v>4618</v>
      </c>
      <c r="D2237" t="s">
        <v>4737</v>
      </c>
      <c r="E2237" t="s">
        <v>4748</v>
      </c>
      <c r="F2237" t="s">
        <v>6576</v>
      </c>
      <c r="I2237" t="s">
        <v>124</v>
      </c>
      <c r="J2237">
        <v>16.5</v>
      </c>
      <c r="K2237" t="str">
        <f t="shared" si="102"/>
        <v>Underweight</v>
      </c>
      <c r="L2237">
        <v>4.1100000000000003</v>
      </c>
      <c r="M2237" t="str">
        <f t="shared" si="103"/>
        <v>Normal</v>
      </c>
      <c r="N2237" t="str">
        <f>PROPER('Medical Examinations'!D2235)</f>
        <v>Yes</v>
      </c>
      <c r="O2237" t="s">
        <v>2380</v>
      </c>
      <c r="P2237" t="s">
        <v>2380</v>
      </c>
      <c r="Q2237" s="20">
        <v>0</v>
      </c>
      <c r="R2237" t="str">
        <f>PROPER('Answer Data Cleaning'!AA2237)</f>
        <v>No</v>
      </c>
      <c r="T2237" t="s">
        <v>2263</v>
      </c>
      <c r="U2237" s="24" t="str">
        <f>TEXT(_xlfn.CONCAT('Answer Data Cleaning'!M2237,"-",'Answer Data Cleaning'!L2237,"-",'Answer Data Cleaning'!K2237),"DD-MMM-YYYY")</f>
        <v>02-Dec-1975</v>
      </c>
      <c r="V2237">
        <f t="shared" si="104"/>
        <v>47</v>
      </c>
      <c r="W2237">
        <v>1</v>
      </c>
      <c r="X2237" s="22">
        <v>39963.120000000003</v>
      </c>
      <c r="Y2237" t="s">
        <v>11</v>
      </c>
      <c r="Z2237" t="s">
        <v>11</v>
      </c>
      <c r="AA2237" t="s">
        <v>42</v>
      </c>
    </row>
    <row r="2238" spans="2:27" ht="15.5" x14ac:dyDescent="0.35">
      <c r="B2238" s="1" t="s">
        <v>123</v>
      </c>
      <c r="C2238" s="1" t="s">
        <v>4619</v>
      </c>
      <c r="D2238" t="s">
        <v>4737</v>
      </c>
      <c r="E2238" t="s">
        <v>4774</v>
      </c>
      <c r="F2238" t="s">
        <v>8217</v>
      </c>
      <c r="I2238" t="s">
        <v>123</v>
      </c>
      <c r="J2238">
        <v>15.41</v>
      </c>
      <c r="K2238" t="str">
        <f t="shared" si="102"/>
        <v>Underweight</v>
      </c>
      <c r="L2238">
        <v>5.43</v>
      </c>
      <c r="M2238" t="str">
        <f t="shared" si="103"/>
        <v>Normal</v>
      </c>
      <c r="N2238" t="str">
        <f>PROPER('Medical Examinations'!D2236)</f>
        <v>Yes</v>
      </c>
      <c r="O2238" t="s">
        <v>2380</v>
      </c>
      <c r="P2238" t="s">
        <v>2383</v>
      </c>
      <c r="Q2238">
        <v>1</v>
      </c>
      <c r="R2238" t="str">
        <f>PROPER('Answer Data Cleaning'!AA2238)</f>
        <v>No</v>
      </c>
      <c r="T2238" t="s">
        <v>2264</v>
      </c>
      <c r="U2238" s="24" t="str">
        <f>TEXT(_xlfn.CONCAT('Answer Data Cleaning'!M2238,"-",'Answer Data Cleaning'!L2238,"-",'Answer Data Cleaning'!K2238),"DD-MMM-YYYY")</f>
        <v>08-Aug-1987</v>
      </c>
      <c r="V2238">
        <f t="shared" si="104"/>
        <v>35</v>
      </c>
      <c r="W2238">
        <v>3</v>
      </c>
      <c r="X2238" s="22">
        <v>39983.43</v>
      </c>
      <c r="Y2238" t="s">
        <v>11</v>
      </c>
      <c r="Z2238" t="s">
        <v>12</v>
      </c>
      <c r="AA2238" t="s">
        <v>23</v>
      </c>
    </row>
    <row r="2239" spans="2:27" ht="15.5" x14ac:dyDescent="0.35">
      <c r="B2239" s="1" t="s">
        <v>122</v>
      </c>
      <c r="C2239" s="1" t="s">
        <v>4620</v>
      </c>
      <c r="D2239" t="s">
        <v>4737</v>
      </c>
      <c r="E2239" t="s">
        <v>8219</v>
      </c>
      <c r="F2239" t="s">
        <v>8218</v>
      </c>
      <c r="I2239" t="s">
        <v>122</v>
      </c>
      <c r="J2239">
        <v>24.59</v>
      </c>
      <c r="K2239" t="str">
        <f t="shared" si="102"/>
        <v>Normal Weight</v>
      </c>
      <c r="L2239">
        <v>4.38</v>
      </c>
      <c r="M2239" t="str">
        <f t="shared" si="103"/>
        <v>Normal</v>
      </c>
      <c r="N2239" t="str">
        <f>PROPER('Medical Examinations'!D2237)</f>
        <v>No</v>
      </c>
      <c r="O2239" t="s">
        <v>2380</v>
      </c>
      <c r="P2239" t="s">
        <v>2380</v>
      </c>
      <c r="Q2239">
        <v>1</v>
      </c>
      <c r="R2239" t="str">
        <f>PROPER('Answer Data Cleaning'!AA2239)</f>
        <v>No</v>
      </c>
      <c r="T2239" t="s">
        <v>2265</v>
      </c>
      <c r="U2239" s="24" t="str">
        <f>TEXT(_xlfn.CONCAT('Answer Data Cleaning'!M2239,"-",'Answer Data Cleaning'!L2239,"-",'Answer Data Cleaning'!K2239),"DD-MMM-YYYY")</f>
        <v>25-Dec-1982</v>
      </c>
      <c r="V2239">
        <f t="shared" si="104"/>
        <v>40</v>
      </c>
      <c r="W2239">
        <v>2</v>
      </c>
      <c r="X2239" s="22">
        <v>40003.33</v>
      </c>
      <c r="Y2239" t="s">
        <v>16</v>
      </c>
      <c r="Z2239" t="s">
        <v>16</v>
      </c>
      <c r="AA2239" t="s">
        <v>23</v>
      </c>
    </row>
    <row r="2240" spans="2:27" ht="15.5" x14ac:dyDescent="0.35">
      <c r="B2240" s="1" t="s">
        <v>121</v>
      </c>
      <c r="C2240" s="1" t="s">
        <v>4621</v>
      </c>
      <c r="D2240" t="s">
        <v>4737</v>
      </c>
      <c r="E2240" t="s">
        <v>7092</v>
      </c>
      <c r="F2240" t="s">
        <v>8220</v>
      </c>
      <c r="I2240" t="s">
        <v>121</v>
      </c>
      <c r="J2240">
        <v>33.33</v>
      </c>
      <c r="K2240" t="str">
        <f t="shared" si="102"/>
        <v>Obesity</v>
      </c>
      <c r="L2240">
        <v>9.7899999999999991</v>
      </c>
      <c r="M2240" t="str">
        <f t="shared" si="103"/>
        <v>Diabetes</v>
      </c>
      <c r="N2240" t="str">
        <f>PROPER('Medical Examinations'!D2238)</f>
        <v>No</v>
      </c>
      <c r="O2240" t="s">
        <v>2380</v>
      </c>
      <c r="P2240" t="s">
        <v>2380</v>
      </c>
      <c r="Q2240" s="20">
        <v>0</v>
      </c>
      <c r="R2240" t="str">
        <f>PROPER('Answer Data Cleaning'!AA2240)</f>
        <v>No</v>
      </c>
      <c r="T2240" t="s">
        <v>2266</v>
      </c>
      <c r="U2240" s="24" t="str">
        <f>TEXT(_xlfn.CONCAT('Answer Data Cleaning'!M2240,"-",'Answer Data Cleaning'!L2240,"-",'Answer Data Cleaning'!K2240),"DD-MMM-YYYY")</f>
        <v>20-Dec-1978</v>
      </c>
      <c r="V2240">
        <f t="shared" si="104"/>
        <v>44</v>
      </c>
      <c r="W2240">
        <v>2</v>
      </c>
      <c r="X2240" s="22">
        <v>40054.730000000003</v>
      </c>
      <c r="Y2240" t="s">
        <v>16</v>
      </c>
      <c r="Z2240" t="s">
        <v>12</v>
      </c>
      <c r="AA2240" t="s">
        <v>42</v>
      </c>
    </row>
    <row r="2241" spans="2:27" ht="15.5" x14ac:dyDescent="0.35">
      <c r="B2241" s="1" t="s">
        <v>120</v>
      </c>
      <c r="C2241" s="1" t="s">
        <v>4622</v>
      </c>
      <c r="D2241" t="s">
        <v>4737</v>
      </c>
      <c r="E2241" t="s">
        <v>8222</v>
      </c>
      <c r="F2241" t="s">
        <v>8221</v>
      </c>
      <c r="I2241" t="s">
        <v>120</v>
      </c>
      <c r="J2241">
        <v>18.5</v>
      </c>
      <c r="K2241" t="str">
        <f t="shared" si="102"/>
        <v>Normal Weight</v>
      </c>
      <c r="L2241">
        <v>11.84</v>
      </c>
      <c r="M2241" t="str">
        <f t="shared" si="103"/>
        <v>Diabetes</v>
      </c>
      <c r="N2241" t="str">
        <f>PROPER('Medical Examinations'!D2239)</f>
        <v>No</v>
      </c>
      <c r="O2241" t="s">
        <v>2380</v>
      </c>
      <c r="P2241" t="s">
        <v>2380</v>
      </c>
      <c r="Q2241" s="20">
        <v>0</v>
      </c>
      <c r="R2241" t="str">
        <f>PROPER('Answer Data Cleaning'!AA2241)</f>
        <v>No</v>
      </c>
      <c r="T2241" t="s">
        <v>2267</v>
      </c>
      <c r="U2241" s="24" t="str">
        <f>TEXT(_xlfn.CONCAT('Answer Data Cleaning'!M2241,"-",'Answer Data Cleaning'!L2241,"-",'Answer Data Cleaning'!K2241),"DD-MMM-YYYY")</f>
        <v>12-Aug-1966</v>
      </c>
      <c r="V2241">
        <f t="shared" si="104"/>
        <v>56</v>
      </c>
      <c r="W2241">
        <v>0</v>
      </c>
      <c r="X2241" s="22">
        <v>40069.440000000002</v>
      </c>
      <c r="Y2241" t="s">
        <v>16</v>
      </c>
      <c r="Z2241" t="s">
        <v>12</v>
      </c>
      <c r="AA2241" t="s">
        <v>42</v>
      </c>
    </row>
    <row r="2242" spans="2:27" ht="15.5" x14ac:dyDescent="0.35">
      <c r="B2242" s="1" t="s">
        <v>119</v>
      </c>
      <c r="C2242" s="1" t="s">
        <v>4623</v>
      </c>
      <c r="D2242" t="s">
        <v>4737</v>
      </c>
      <c r="E2242" t="s">
        <v>6753</v>
      </c>
      <c r="F2242" t="s">
        <v>4864</v>
      </c>
      <c r="I2242" t="s">
        <v>119</v>
      </c>
      <c r="J2242">
        <v>18.579999999999998</v>
      </c>
      <c r="K2242" t="str">
        <f t="shared" si="102"/>
        <v>Normal Weight</v>
      </c>
      <c r="L2242">
        <v>6.22</v>
      </c>
      <c r="M2242" t="str">
        <f t="shared" si="103"/>
        <v>Prediabetes</v>
      </c>
      <c r="N2242" t="str">
        <f>PROPER('Medical Examinations'!D2240)</f>
        <v>No</v>
      </c>
      <c r="O2242" t="s">
        <v>2380</v>
      </c>
      <c r="P2242" t="s">
        <v>2380</v>
      </c>
      <c r="Q2242" s="20">
        <v>0</v>
      </c>
      <c r="R2242" t="str">
        <f>PROPER('Answer Data Cleaning'!AA2242)</f>
        <v>No</v>
      </c>
      <c r="T2242" t="s">
        <v>2268</v>
      </c>
      <c r="U2242" s="24" t="str">
        <f>TEXT(_xlfn.CONCAT('Answer Data Cleaning'!M2242,"-",'Answer Data Cleaning'!L2242,"-",'Answer Data Cleaning'!K2242),"DD-MMM-YYYY")</f>
        <v>14-Oct-1983</v>
      </c>
      <c r="V2242">
        <f t="shared" si="104"/>
        <v>39</v>
      </c>
      <c r="W2242">
        <v>2</v>
      </c>
      <c r="X2242" s="22">
        <v>40103.89</v>
      </c>
      <c r="Y2242" t="s">
        <v>16</v>
      </c>
      <c r="Z2242" t="s">
        <v>11</v>
      </c>
      <c r="AA2242" t="s">
        <v>42</v>
      </c>
    </row>
    <row r="2243" spans="2:27" ht="15.5" x14ac:dyDescent="0.35">
      <c r="B2243" s="1" t="s">
        <v>118</v>
      </c>
      <c r="C2243" s="1" t="s">
        <v>4624</v>
      </c>
      <c r="D2243" t="s">
        <v>4734</v>
      </c>
      <c r="E2243" t="s">
        <v>8224</v>
      </c>
      <c r="F2243" t="s">
        <v>8223</v>
      </c>
      <c r="I2243" t="s">
        <v>118</v>
      </c>
      <c r="J2243">
        <v>16.64</v>
      </c>
      <c r="K2243" t="str">
        <f t="shared" si="102"/>
        <v>Underweight</v>
      </c>
      <c r="L2243">
        <v>10.01</v>
      </c>
      <c r="M2243" t="str">
        <f t="shared" si="103"/>
        <v>Diabetes</v>
      </c>
      <c r="N2243" t="str">
        <f>PROPER('Medical Examinations'!D2241)</f>
        <v>No</v>
      </c>
      <c r="O2243" t="s">
        <v>2380</v>
      </c>
      <c r="P2243" t="s">
        <v>2380</v>
      </c>
      <c r="Q2243" s="20">
        <v>0</v>
      </c>
      <c r="R2243" t="str">
        <f>PROPER('Answer Data Cleaning'!AA2243)</f>
        <v>No</v>
      </c>
      <c r="T2243" t="s">
        <v>2269</v>
      </c>
      <c r="U2243" s="24" t="str">
        <f>TEXT(_xlfn.CONCAT('Answer Data Cleaning'!M2243,"-",'Answer Data Cleaning'!L2243,"-",'Answer Data Cleaning'!K2243),"DD-MMM-YYYY")</f>
        <v>21-Oct-1985</v>
      </c>
      <c r="V2243">
        <f t="shared" si="104"/>
        <v>37</v>
      </c>
      <c r="W2243">
        <v>4</v>
      </c>
      <c r="X2243" s="22">
        <v>40182.25</v>
      </c>
      <c r="Y2243" t="s">
        <v>16</v>
      </c>
      <c r="Z2243" t="s">
        <v>11</v>
      </c>
      <c r="AA2243" t="s">
        <v>42</v>
      </c>
    </row>
    <row r="2244" spans="2:27" ht="15.5" x14ac:dyDescent="0.35">
      <c r="B2244" s="1" t="s">
        <v>117</v>
      </c>
      <c r="C2244" s="1" t="s">
        <v>4625</v>
      </c>
      <c r="D2244" t="s">
        <v>4734</v>
      </c>
      <c r="E2244" t="s">
        <v>4924</v>
      </c>
      <c r="F2244" t="s">
        <v>8225</v>
      </c>
      <c r="I2244" t="s">
        <v>117</v>
      </c>
      <c r="J2244">
        <v>19.329999999999998</v>
      </c>
      <c r="K2244" t="str">
        <f t="shared" ref="K2244:K2307" si="105">IF(J2244&lt;18.5,"Underweight",IF(J2244&lt;25,"Normal Weight",IF(J2244&lt;30,"Overweight","Obesity")))</f>
        <v>Normal Weight</v>
      </c>
      <c r="L2244">
        <v>4.32</v>
      </c>
      <c r="M2244" t="str">
        <f t="shared" ref="M2244:M2307" si="106">IF(L2244&lt;5.7,"Normal",IF(L2244&lt;6.5,"Prediabetes","Diabetes"))</f>
        <v>Normal</v>
      </c>
      <c r="N2244" t="str">
        <f>PROPER('Medical Examinations'!D2242)</f>
        <v>No</v>
      </c>
      <c r="O2244" t="s">
        <v>2380</v>
      </c>
      <c r="P2244" t="s">
        <v>2380</v>
      </c>
      <c r="Q2244">
        <v>1</v>
      </c>
      <c r="R2244" t="str">
        <f>PROPER('Answer Data Cleaning'!AA2244)</f>
        <v>No</v>
      </c>
      <c r="T2244" t="s">
        <v>2270</v>
      </c>
      <c r="U2244" s="24" t="str">
        <f>TEXT(_xlfn.CONCAT('Answer Data Cleaning'!M2244,"-",'Answer Data Cleaning'!L2244,"-",'Answer Data Cleaning'!K2244),"DD-MMM-YYYY")</f>
        <v>18-Aug-1979</v>
      </c>
      <c r="V2244">
        <f t="shared" si="104"/>
        <v>43</v>
      </c>
      <c r="W2244">
        <v>2</v>
      </c>
      <c r="X2244" s="22">
        <v>40204.83</v>
      </c>
      <c r="Y2244" t="s">
        <v>16</v>
      </c>
      <c r="Z2244" t="s">
        <v>12</v>
      </c>
      <c r="AA2244" t="s">
        <v>23</v>
      </c>
    </row>
    <row r="2245" spans="2:27" ht="15.5" x14ac:dyDescent="0.35">
      <c r="B2245" s="1" t="s">
        <v>116</v>
      </c>
      <c r="C2245" s="1" t="s">
        <v>4626</v>
      </c>
      <c r="D2245" t="s">
        <v>4734</v>
      </c>
      <c r="E2245" t="s">
        <v>8227</v>
      </c>
      <c r="F2245" t="s">
        <v>8226</v>
      </c>
      <c r="I2245" t="s">
        <v>116</v>
      </c>
      <c r="J2245">
        <v>21.26</v>
      </c>
      <c r="K2245" t="str">
        <f t="shared" si="105"/>
        <v>Normal Weight</v>
      </c>
      <c r="L2245">
        <v>5.65</v>
      </c>
      <c r="M2245" t="str">
        <f t="shared" si="106"/>
        <v>Normal</v>
      </c>
      <c r="N2245" t="str">
        <f>PROPER('Medical Examinations'!D2243)</f>
        <v>Yes</v>
      </c>
      <c r="O2245" t="s">
        <v>2380</v>
      </c>
      <c r="P2245" t="s">
        <v>2383</v>
      </c>
      <c r="Q2245">
        <v>1</v>
      </c>
      <c r="R2245" t="str">
        <f>PROPER('Answer Data Cleaning'!AA2245)</f>
        <v>No</v>
      </c>
      <c r="T2245" t="s">
        <v>2271</v>
      </c>
      <c r="U2245" s="24" t="str">
        <f>TEXT(_xlfn.CONCAT('Answer Data Cleaning'!M2245,"-",'Answer Data Cleaning'!L2245,"-",'Answer Data Cleaning'!K2245),"DD-MMM-YYYY")</f>
        <v>28-Jul-1981</v>
      </c>
      <c r="V2245">
        <f t="shared" ref="V2245:V2308" si="107">DATEDIF(U2245,"08-jun-2023","y")</f>
        <v>41</v>
      </c>
      <c r="W2245">
        <v>1</v>
      </c>
      <c r="X2245" s="22">
        <v>40208.559999999998</v>
      </c>
      <c r="Y2245" t="s">
        <v>16</v>
      </c>
      <c r="Z2245" t="s">
        <v>11</v>
      </c>
      <c r="AA2245" t="s">
        <v>42</v>
      </c>
    </row>
    <row r="2246" spans="2:27" ht="15.5" x14ac:dyDescent="0.35">
      <c r="B2246" s="1" t="s">
        <v>115</v>
      </c>
      <c r="C2246" s="1" t="s">
        <v>4627</v>
      </c>
      <c r="D2246" t="s">
        <v>4737</v>
      </c>
      <c r="E2246" t="s">
        <v>5495</v>
      </c>
      <c r="F2246" t="s">
        <v>6316</v>
      </c>
      <c r="I2246" t="s">
        <v>115</v>
      </c>
      <c r="J2246">
        <v>15.6</v>
      </c>
      <c r="K2246" t="str">
        <f t="shared" si="105"/>
        <v>Underweight</v>
      </c>
      <c r="L2246">
        <v>4.12</v>
      </c>
      <c r="M2246" t="str">
        <f t="shared" si="106"/>
        <v>Normal</v>
      </c>
      <c r="N2246" t="str">
        <f>PROPER('Medical Examinations'!D2244)</f>
        <v>Yes</v>
      </c>
      <c r="O2246" t="s">
        <v>2380</v>
      </c>
      <c r="P2246" t="s">
        <v>2380</v>
      </c>
      <c r="Q2246">
        <v>1</v>
      </c>
      <c r="R2246" t="str">
        <f>PROPER('Answer Data Cleaning'!AA2246)</f>
        <v>No</v>
      </c>
      <c r="T2246" t="s">
        <v>2272</v>
      </c>
      <c r="U2246" s="24" t="str">
        <f>TEXT(_xlfn.CONCAT('Answer Data Cleaning'!M2246,"-",'Answer Data Cleaning'!L2246,"-",'Answer Data Cleaning'!K2246),"DD-MMM-YYYY")</f>
        <v>04-Oct-1981</v>
      </c>
      <c r="V2246">
        <f t="shared" si="107"/>
        <v>41</v>
      </c>
      <c r="W2246">
        <v>1</v>
      </c>
      <c r="X2246" s="22">
        <v>40273.65</v>
      </c>
      <c r="Y2246" t="s">
        <v>16</v>
      </c>
      <c r="Z2246" t="s">
        <v>12</v>
      </c>
      <c r="AA2246" t="s">
        <v>13</v>
      </c>
    </row>
    <row r="2247" spans="2:27" ht="15.5" x14ac:dyDescent="0.35">
      <c r="B2247" s="1" t="s">
        <v>114</v>
      </c>
      <c r="C2247" s="1" t="s">
        <v>4628</v>
      </c>
      <c r="D2247" t="s">
        <v>4737</v>
      </c>
      <c r="E2247" t="s">
        <v>4929</v>
      </c>
      <c r="F2247" t="s">
        <v>8228</v>
      </c>
      <c r="I2247" t="s">
        <v>114</v>
      </c>
      <c r="J2247">
        <v>24.39</v>
      </c>
      <c r="K2247" t="str">
        <f t="shared" si="105"/>
        <v>Normal Weight</v>
      </c>
      <c r="L2247">
        <v>6.24</v>
      </c>
      <c r="M2247" t="str">
        <f t="shared" si="106"/>
        <v>Prediabetes</v>
      </c>
      <c r="N2247" t="str">
        <f>PROPER('Medical Examinations'!D2245)</f>
        <v>No</v>
      </c>
      <c r="O2247" t="s">
        <v>2380</v>
      </c>
      <c r="P2247" t="s">
        <v>2380</v>
      </c>
      <c r="Q2247">
        <v>1</v>
      </c>
      <c r="R2247" t="str">
        <f>PROPER('Answer Data Cleaning'!AA2247)</f>
        <v>No</v>
      </c>
      <c r="T2247" t="s">
        <v>2273</v>
      </c>
      <c r="U2247" s="24" t="str">
        <f>TEXT(_xlfn.CONCAT('Answer Data Cleaning'!M2247,"-",'Answer Data Cleaning'!L2247,"-",'Answer Data Cleaning'!K2247),"DD-MMM-YYYY")</f>
        <v>27-Jun-1977</v>
      </c>
      <c r="V2247">
        <f t="shared" si="107"/>
        <v>45</v>
      </c>
      <c r="W2247">
        <v>2</v>
      </c>
      <c r="X2247" s="22">
        <v>40284.379999999997</v>
      </c>
      <c r="Y2247" t="s">
        <v>16</v>
      </c>
      <c r="Z2247" t="s">
        <v>12</v>
      </c>
      <c r="AA2247" t="s">
        <v>23</v>
      </c>
    </row>
    <row r="2248" spans="2:27" ht="15.5" x14ac:dyDescent="0.35">
      <c r="B2248" s="1" t="s">
        <v>113</v>
      </c>
      <c r="C2248" s="1" t="s">
        <v>4629</v>
      </c>
      <c r="D2248" t="s">
        <v>4734</v>
      </c>
      <c r="E2248" t="s">
        <v>7110</v>
      </c>
      <c r="F2248" t="s">
        <v>5913</v>
      </c>
      <c r="I2248" t="s">
        <v>113</v>
      </c>
      <c r="J2248">
        <v>24.75</v>
      </c>
      <c r="K2248" t="str">
        <f t="shared" si="105"/>
        <v>Normal Weight</v>
      </c>
      <c r="L2248">
        <v>4.83</v>
      </c>
      <c r="M2248" t="str">
        <f t="shared" si="106"/>
        <v>Normal</v>
      </c>
      <c r="N2248" t="str">
        <f>PROPER('Medical Examinations'!D2246)</f>
        <v>No</v>
      </c>
      <c r="O2248" t="s">
        <v>2380</v>
      </c>
      <c r="P2248" t="s">
        <v>2380</v>
      </c>
      <c r="Q2248" s="20">
        <v>0</v>
      </c>
      <c r="R2248" t="str">
        <f>PROPER('Answer Data Cleaning'!AA2248)</f>
        <v>No</v>
      </c>
      <c r="T2248" t="s">
        <v>2274</v>
      </c>
      <c r="U2248" s="24" t="str">
        <f>TEXT(_xlfn.CONCAT('Answer Data Cleaning'!M2248,"-",'Answer Data Cleaning'!L2248,"-",'Answer Data Cleaning'!K2248),"DD-MMM-YYYY")</f>
        <v>04-Sep-1962</v>
      </c>
      <c r="V2248">
        <f t="shared" si="107"/>
        <v>60</v>
      </c>
      <c r="W2248">
        <v>0</v>
      </c>
      <c r="X2248" s="22">
        <v>40309.93</v>
      </c>
      <c r="Y2248" t="s">
        <v>16</v>
      </c>
      <c r="Z2248" t="s">
        <v>12</v>
      </c>
      <c r="AA2248" t="s">
        <v>42</v>
      </c>
    </row>
    <row r="2249" spans="2:27" ht="15.5" x14ac:dyDescent="0.35">
      <c r="B2249" s="1" t="s">
        <v>112</v>
      </c>
      <c r="C2249" s="1" t="s">
        <v>4630</v>
      </c>
      <c r="D2249" t="s">
        <v>4734</v>
      </c>
      <c r="E2249" t="s">
        <v>6103</v>
      </c>
      <c r="F2249" t="s">
        <v>8229</v>
      </c>
      <c r="I2249" t="s">
        <v>112</v>
      </c>
      <c r="J2249">
        <v>20.88</v>
      </c>
      <c r="K2249" t="str">
        <f t="shared" si="105"/>
        <v>Normal Weight</v>
      </c>
      <c r="L2249">
        <v>7.4</v>
      </c>
      <c r="M2249" t="str">
        <f t="shared" si="106"/>
        <v>Diabetes</v>
      </c>
      <c r="N2249" t="str">
        <f>PROPER('Medical Examinations'!D2247)</f>
        <v>No</v>
      </c>
      <c r="O2249" t="s">
        <v>2380</v>
      </c>
      <c r="P2249" t="s">
        <v>2380</v>
      </c>
      <c r="Q2249" s="20">
        <v>0</v>
      </c>
      <c r="R2249" t="str">
        <f>PROPER('Answer Data Cleaning'!AA2249)</f>
        <v>No</v>
      </c>
      <c r="T2249" t="s">
        <v>2275</v>
      </c>
      <c r="U2249" s="24" t="str">
        <f>TEXT(_xlfn.CONCAT('Answer Data Cleaning'!M2249,"-",'Answer Data Cleaning'!L2249,"-",'Answer Data Cleaning'!K2249),"DD-MMM-YYYY")</f>
        <v>12-Aug-1966</v>
      </c>
      <c r="V2249">
        <f t="shared" si="107"/>
        <v>56</v>
      </c>
      <c r="W2249">
        <v>0</v>
      </c>
      <c r="X2249" s="22">
        <v>40373.74</v>
      </c>
      <c r="Y2249" t="s">
        <v>16</v>
      </c>
      <c r="Z2249" t="s">
        <v>12</v>
      </c>
      <c r="AA2249" t="s">
        <v>42</v>
      </c>
    </row>
    <row r="2250" spans="2:27" ht="15.5" x14ac:dyDescent="0.35">
      <c r="B2250" s="1" t="s">
        <v>111</v>
      </c>
      <c r="C2250" s="1" t="s">
        <v>4631</v>
      </c>
      <c r="D2250" t="s">
        <v>4734</v>
      </c>
      <c r="E2250" t="s">
        <v>4924</v>
      </c>
      <c r="F2250" t="s">
        <v>8230</v>
      </c>
      <c r="I2250" t="s">
        <v>111</v>
      </c>
      <c r="J2250">
        <v>20.43</v>
      </c>
      <c r="K2250" t="str">
        <f t="shared" si="105"/>
        <v>Normal Weight</v>
      </c>
      <c r="L2250">
        <v>4.54</v>
      </c>
      <c r="M2250" t="str">
        <f t="shared" si="106"/>
        <v>Normal</v>
      </c>
      <c r="N2250" t="str">
        <f>PROPER('Medical Examinations'!D2248)</f>
        <v>No</v>
      </c>
      <c r="O2250" t="s">
        <v>2380</v>
      </c>
      <c r="P2250" t="s">
        <v>2380</v>
      </c>
      <c r="Q2250" s="20">
        <v>0</v>
      </c>
      <c r="R2250" t="str">
        <f>PROPER('Answer Data Cleaning'!AA2250)</f>
        <v>No</v>
      </c>
      <c r="T2250" t="s">
        <v>2276</v>
      </c>
      <c r="U2250" s="24" t="str">
        <f>TEXT(_xlfn.CONCAT('Answer Data Cleaning'!M2250,"-",'Answer Data Cleaning'!L2250,"-",'Answer Data Cleaning'!K2250),"DD-MMM-YYYY")</f>
        <v>03-Nov-1985</v>
      </c>
      <c r="V2250">
        <f t="shared" si="107"/>
        <v>37</v>
      </c>
      <c r="W2250">
        <v>0</v>
      </c>
      <c r="X2250" s="22">
        <v>40419.019999999997</v>
      </c>
      <c r="Y2250" t="s">
        <v>16</v>
      </c>
      <c r="Z2250" t="s">
        <v>11</v>
      </c>
      <c r="AA2250" t="s">
        <v>13</v>
      </c>
    </row>
    <row r="2251" spans="2:27" ht="15.5" x14ac:dyDescent="0.35">
      <c r="B2251" s="1" t="s">
        <v>110</v>
      </c>
      <c r="C2251" s="1" t="s">
        <v>4632</v>
      </c>
      <c r="D2251" t="s">
        <v>4737</v>
      </c>
      <c r="E2251" t="s">
        <v>8232</v>
      </c>
      <c r="F2251" t="s">
        <v>8231</v>
      </c>
      <c r="I2251" t="s">
        <v>110</v>
      </c>
      <c r="J2251">
        <v>15.18</v>
      </c>
      <c r="K2251" t="str">
        <f t="shared" si="105"/>
        <v>Underweight</v>
      </c>
      <c r="L2251">
        <v>11.11</v>
      </c>
      <c r="M2251" t="str">
        <f t="shared" si="106"/>
        <v>Diabetes</v>
      </c>
      <c r="N2251" t="str">
        <f>PROPER('Medical Examinations'!D2249)</f>
        <v>No</v>
      </c>
      <c r="O2251" t="s">
        <v>2380</v>
      </c>
      <c r="P2251" t="s">
        <v>2380</v>
      </c>
      <c r="Q2251" s="20">
        <v>0</v>
      </c>
      <c r="R2251" t="str">
        <f>PROPER('Answer Data Cleaning'!AA2251)</f>
        <v>No</v>
      </c>
      <c r="T2251" t="s">
        <v>2277</v>
      </c>
      <c r="U2251" s="24" t="str">
        <f>TEXT(_xlfn.CONCAT('Answer Data Cleaning'!M2251,"-",'Answer Data Cleaning'!L2251,"-",'Answer Data Cleaning'!K2251),"DD-MMM-YYYY")</f>
        <v>10-Jul-1975</v>
      </c>
      <c r="V2251">
        <f t="shared" si="107"/>
        <v>47</v>
      </c>
      <c r="W2251">
        <v>1</v>
      </c>
      <c r="X2251" s="22">
        <v>40590.550000000003</v>
      </c>
      <c r="Y2251" t="s">
        <v>16</v>
      </c>
      <c r="Z2251" t="s">
        <v>12</v>
      </c>
      <c r="AA2251" t="s">
        <v>23</v>
      </c>
    </row>
    <row r="2252" spans="2:27" ht="15.5" x14ac:dyDescent="0.35">
      <c r="B2252" s="1" t="s">
        <v>109</v>
      </c>
      <c r="C2252" s="1" t="s">
        <v>4633</v>
      </c>
      <c r="D2252" t="s">
        <v>4737</v>
      </c>
      <c r="E2252" t="s">
        <v>5666</v>
      </c>
      <c r="F2252" t="s">
        <v>8233</v>
      </c>
      <c r="I2252" t="s">
        <v>109</v>
      </c>
      <c r="J2252">
        <v>15.12</v>
      </c>
      <c r="K2252" t="str">
        <f t="shared" si="105"/>
        <v>Underweight</v>
      </c>
      <c r="L2252">
        <v>4.03</v>
      </c>
      <c r="M2252" t="str">
        <f t="shared" si="106"/>
        <v>Normal</v>
      </c>
      <c r="N2252" t="str">
        <f>PROPER('Medical Examinations'!D2250)</f>
        <v>Yes</v>
      </c>
      <c r="O2252" t="s">
        <v>2380</v>
      </c>
      <c r="P2252" t="s">
        <v>2380</v>
      </c>
      <c r="Q2252" s="20">
        <v>0</v>
      </c>
      <c r="R2252" t="str">
        <f>PROPER('Answer Data Cleaning'!AA2252)</f>
        <v>No</v>
      </c>
      <c r="T2252" t="s">
        <v>2278</v>
      </c>
      <c r="U2252" s="24" t="str">
        <f>TEXT(_xlfn.CONCAT('Answer Data Cleaning'!M2252,"-",'Answer Data Cleaning'!L2252,"-",'Answer Data Cleaning'!K2252),"DD-MMM-YYYY")</f>
        <v>25-Sep-1970</v>
      </c>
      <c r="V2252">
        <f t="shared" si="107"/>
        <v>52</v>
      </c>
      <c r="W2252">
        <v>0</v>
      </c>
      <c r="X2252" s="22">
        <v>40692.910000000003</v>
      </c>
      <c r="Y2252" t="s">
        <v>16</v>
      </c>
      <c r="Z2252" t="s">
        <v>16</v>
      </c>
      <c r="AA2252" t="s">
        <v>42</v>
      </c>
    </row>
    <row r="2253" spans="2:27" ht="15.5" x14ac:dyDescent="0.35">
      <c r="B2253" s="1" t="s">
        <v>108</v>
      </c>
      <c r="C2253" s="1" t="s">
        <v>4634</v>
      </c>
      <c r="D2253" t="s">
        <v>4734</v>
      </c>
      <c r="E2253" t="s">
        <v>5783</v>
      </c>
      <c r="F2253" t="s">
        <v>8234</v>
      </c>
      <c r="I2253" t="s">
        <v>108</v>
      </c>
      <c r="J2253">
        <v>23.88</v>
      </c>
      <c r="K2253" t="str">
        <f t="shared" si="105"/>
        <v>Normal Weight</v>
      </c>
      <c r="L2253">
        <v>4.51</v>
      </c>
      <c r="M2253" t="str">
        <f t="shared" si="106"/>
        <v>Normal</v>
      </c>
      <c r="N2253" t="str">
        <f>PROPER('Medical Examinations'!D2251)</f>
        <v>No</v>
      </c>
      <c r="O2253" t="s">
        <v>2380</v>
      </c>
      <c r="P2253" t="s">
        <v>2380</v>
      </c>
      <c r="Q2253">
        <v>1</v>
      </c>
      <c r="R2253" t="str">
        <f>PROPER('Answer Data Cleaning'!AA2253)</f>
        <v>No</v>
      </c>
      <c r="T2253" t="s">
        <v>2279</v>
      </c>
      <c r="U2253" s="24" t="str">
        <f>TEXT(_xlfn.CONCAT('Answer Data Cleaning'!M2253,"-",'Answer Data Cleaning'!L2253,"-",'Answer Data Cleaning'!K2253),"DD-MMM-YYYY")</f>
        <v>26-Dec-1976</v>
      </c>
      <c r="V2253">
        <f t="shared" si="107"/>
        <v>46</v>
      </c>
      <c r="W2253">
        <v>3</v>
      </c>
      <c r="X2253" s="22">
        <v>40720.550000000003</v>
      </c>
      <c r="Y2253" t="s">
        <v>16</v>
      </c>
      <c r="Z2253" t="s">
        <v>12</v>
      </c>
      <c r="AA2253" t="s">
        <v>23</v>
      </c>
    </row>
    <row r="2254" spans="2:27" ht="15.5" x14ac:dyDescent="0.35">
      <c r="B2254" s="1" t="s">
        <v>107</v>
      </c>
      <c r="C2254" s="1" t="s">
        <v>4635</v>
      </c>
      <c r="D2254" t="s">
        <v>4734</v>
      </c>
      <c r="E2254" t="s">
        <v>4793</v>
      </c>
      <c r="F2254" t="s">
        <v>8235</v>
      </c>
      <c r="I2254" t="s">
        <v>107</v>
      </c>
      <c r="J2254">
        <v>16.13</v>
      </c>
      <c r="K2254" t="str">
        <f t="shared" si="105"/>
        <v>Underweight</v>
      </c>
      <c r="L2254">
        <v>5.56</v>
      </c>
      <c r="M2254" t="str">
        <f t="shared" si="106"/>
        <v>Normal</v>
      </c>
      <c r="N2254" t="str">
        <f>PROPER('Medical Examinations'!D2252)</f>
        <v>No</v>
      </c>
      <c r="O2254" t="s">
        <v>2382</v>
      </c>
      <c r="P2254" t="s">
        <v>2380</v>
      </c>
      <c r="Q2254">
        <v>1</v>
      </c>
      <c r="R2254" t="str">
        <f>PROPER('Answer Data Cleaning'!AA2254)</f>
        <v>No</v>
      </c>
      <c r="T2254" t="s">
        <v>2280</v>
      </c>
      <c r="U2254" s="24" t="str">
        <f>TEXT(_xlfn.CONCAT('Answer Data Cleaning'!M2254,"-",'Answer Data Cleaning'!L2254,"-",'Answer Data Cleaning'!K2254),"DD-MMM-YYYY")</f>
        <v>10-Jun-1972</v>
      </c>
      <c r="V2254">
        <f t="shared" si="107"/>
        <v>50</v>
      </c>
      <c r="W2254">
        <v>0</v>
      </c>
      <c r="X2254" s="22">
        <v>40817.85</v>
      </c>
      <c r="Y2254" t="s">
        <v>16</v>
      </c>
      <c r="Z2254" t="s">
        <v>12</v>
      </c>
      <c r="AA2254" t="s">
        <v>42</v>
      </c>
    </row>
    <row r="2255" spans="2:27" ht="15.5" x14ac:dyDescent="0.35">
      <c r="B2255" s="1" t="s">
        <v>106</v>
      </c>
      <c r="C2255" s="1" t="s">
        <v>4636</v>
      </c>
      <c r="D2255" t="s">
        <v>4737</v>
      </c>
      <c r="E2255" t="s">
        <v>5491</v>
      </c>
      <c r="F2255" t="s">
        <v>8236</v>
      </c>
      <c r="I2255" t="s">
        <v>106</v>
      </c>
      <c r="J2255">
        <v>24.09</v>
      </c>
      <c r="K2255" t="str">
        <f t="shared" si="105"/>
        <v>Normal Weight</v>
      </c>
      <c r="L2255">
        <v>4.0999999999999996</v>
      </c>
      <c r="M2255" t="str">
        <f t="shared" si="106"/>
        <v>Normal</v>
      </c>
      <c r="N2255" t="str">
        <f>PROPER('Medical Examinations'!D2253)</f>
        <v>No</v>
      </c>
      <c r="O2255" t="s">
        <v>2382</v>
      </c>
      <c r="P2255" t="s">
        <v>2380</v>
      </c>
      <c r="Q2255">
        <v>1</v>
      </c>
      <c r="R2255" t="str">
        <f>PROPER('Answer Data Cleaning'!AA2255)</f>
        <v>No</v>
      </c>
      <c r="T2255" t="s">
        <v>2281</v>
      </c>
      <c r="U2255" s="24" t="str">
        <f>TEXT(_xlfn.CONCAT('Answer Data Cleaning'!M2255,"-",'Answer Data Cleaning'!L2255,"-",'Answer Data Cleaning'!K2255),"DD-MMM-YYYY")</f>
        <v>02-Jul-1999</v>
      </c>
      <c r="V2255">
        <f t="shared" si="107"/>
        <v>23</v>
      </c>
      <c r="W2255">
        <v>1</v>
      </c>
      <c r="X2255" s="22">
        <v>40904.199999999997</v>
      </c>
      <c r="Y2255" t="s">
        <v>16</v>
      </c>
      <c r="Z2255" t="s">
        <v>16</v>
      </c>
      <c r="AA2255" t="s">
        <v>247</v>
      </c>
    </row>
    <row r="2256" spans="2:27" ht="15.5" x14ac:dyDescent="0.35">
      <c r="B2256" s="1" t="s">
        <v>105</v>
      </c>
      <c r="C2256" s="1" t="s">
        <v>4637</v>
      </c>
      <c r="D2256" t="s">
        <v>4734</v>
      </c>
      <c r="E2256" t="s">
        <v>8238</v>
      </c>
      <c r="F2256" t="s">
        <v>8237</v>
      </c>
      <c r="I2256" t="s">
        <v>105</v>
      </c>
      <c r="J2256">
        <v>19.43</v>
      </c>
      <c r="K2256" t="str">
        <f t="shared" si="105"/>
        <v>Normal Weight</v>
      </c>
      <c r="L2256">
        <v>5.85</v>
      </c>
      <c r="M2256" t="str">
        <f t="shared" si="106"/>
        <v>Prediabetes</v>
      </c>
      <c r="N2256" t="str">
        <f>PROPER('Medical Examinations'!D2254)</f>
        <v>No</v>
      </c>
      <c r="O2256" t="s">
        <v>2382</v>
      </c>
      <c r="P2256" t="s">
        <v>2380</v>
      </c>
      <c r="Q2256">
        <v>1</v>
      </c>
      <c r="R2256" t="str">
        <f>PROPER('Answer Data Cleaning'!AA2256)</f>
        <v>No</v>
      </c>
      <c r="T2256" t="s">
        <v>2282</v>
      </c>
      <c r="U2256" s="24" t="str">
        <f>TEXT(_xlfn.CONCAT('Answer Data Cleaning'!M2256,"-",'Answer Data Cleaning'!L2256,"-",'Answer Data Cleaning'!K2256),"DD-MMM-YYYY")</f>
        <v>04-Aug-1992</v>
      </c>
      <c r="V2256">
        <f t="shared" si="107"/>
        <v>30</v>
      </c>
      <c r="W2256">
        <v>3</v>
      </c>
      <c r="X2256" s="22">
        <v>40932.43</v>
      </c>
      <c r="Y2256" t="s">
        <v>16</v>
      </c>
      <c r="Z2256" t="s">
        <v>11</v>
      </c>
      <c r="AA2256" t="s">
        <v>13</v>
      </c>
    </row>
    <row r="2257" spans="2:27" ht="15.5" x14ac:dyDescent="0.35">
      <c r="B2257" s="1" t="s">
        <v>104</v>
      </c>
      <c r="C2257" s="1" t="s">
        <v>4638</v>
      </c>
      <c r="D2257" t="s">
        <v>4734</v>
      </c>
      <c r="E2257" t="s">
        <v>6512</v>
      </c>
      <c r="F2257" t="s">
        <v>8239</v>
      </c>
      <c r="I2257" t="s">
        <v>104</v>
      </c>
      <c r="J2257">
        <v>15.22</v>
      </c>
      <c r="K2257" t="str">
        <f t="shared" si="105"/>
        <v>Underweight</v>
      </c>
      <c r="L2257">
        <v>4.92</v>
      </c>
      <c r="M2257" t="str">
        <f t="shared" si="106"/>
        <v>Normal</v>
      </c>
      <c r="N2257" t="str">
        <f>PROPER('Medical Examinations'!D2255)</f>
        <v>Yes</v>
      </c>
      <c r="O2257" t="s">
        <v>2380</v>
      </c>
      <c r="P2257" t="s">
        <v>2383</v>
      </c>
      <c r="Q2257">
        <v>1</v>
      </c>
      <c r="R2257" t="str">
        <f>PROPER('Answer Data Cleaning'!AA2257)</f>
        <v>No</v>
      </c>
      <c r="T2257" t="s">
        <v>2283</v>
      </c>
      <c r="U2257" s="24" t="str">
        <f>TEXT(_xlfn.CONCAT('Answer Data Cleaning'!M2257,"-",'Answer Data Cleaning'!L2257,"-",'Answer Data Cleaning'!K2257),"DD-MMM-YYYY")</f>
        <v>16-Sep-1979</v>
      </c>
      <c r="V2257">
        <f t="shared" si="107"/>
        <v>43</v>
      </c>
      <c r="W2257">
        <v>3</v>
      </c>
      <c r="X2257" s="22">
        <v>40941.29</v>
      </c>
      <c r="Y2257" t="s">
        <v>16</v>
      </c>
      <c r="Z2257" t="s">
        <v>11</v>
      </c>
      <c r="AA2257" t="s">
        <v>13</v>
      </c>
    </row>
    <row r="2258" spans="2:27" ht="15.5" x14ac:dyDescent="0.35">
      <c r="B2258" s="1" t="s">
        <v>103</v>
      </c>
      <c r="C2258" s="1" t="s">
        <v>4639</v>
      </c>
      <c r="D2258" t="s">
        <v>4734</v>
      </c>
      <c r="E2258" t="s">
        <v>8241</v>
      </c>
      <c r="F2258" t="s">
        <v>8240</v>
      </c>
      <c r="I2258" t="s">
        <v>103</v>
      </c>
      <c r="J2258">
        <v>20.72</v>
      </c>
      <c r="K2258" t="str">
        <f t="shared" si="105"/>
        <v>Normal Weight</v>
      </c>
      <c r="L2258">
        <v>9.4600000000000009</v>
      </c>
      <c r="M2258" t="str">
        <f t="shared" si="106"/>
        <v>Diabetes</v>
      </c>
      <c r="N2258" t="str">
        <f>PROPER('Medical Examinations'!D2256)</f>
        <v>No</v>
      </c>
      <c r="O2258" t="s">
        <v>2380</v>
      </c>
      <c r="P2258" t="s">
        <v>2380</v>
      </c>
      <c r="Q2258" s="20">
        <v>0</v>
      </c>
      <c r="R2258" t="str">
        <f>PROPER('Answer Data Cleaning'!AA2258)</f>
        <v>No</v>
      </c>
      <c r="T2258" t="s">
        <v>2284</v>
      </c>
      <c r="U2258" s="24" t="str">
        <f>TEXT(_xlfn.CONCAT('Answer Data Cleaning'!M2258,"-",'Answer Data Cleaning'!L2258,"-",'Answer Data Cleaning'!K2258),"DD-MMM-YYYY")</f>
        <v>08-Sep-1983</v>
      </c>
      <c r="V2258">
        <f t="shared" si="107"/>
        <v>39</v>
      </c>
      <c r="W2258">
        <v>3</v>
      </c>
      <c r="X2258" s="22">
        <v>40961.29</v>
      </c>
      <c r="Y2258" t="s">
        <v>16</v>
      </c>
      <c r="Z2258" t="s">
        <v>11</v>
      </c>
      <c r="AA2258" t="s">
        <v>42</v>
      </c>
    </row>
    <row r="2259" spans="2:27" ht="15.5" x14ac:dyDescent="0.35">
      <c r="B2259" s="1" t="s">
        <v>102</v>
      </c>
      <c r="C2259" s="1" t="s">
        <v>4640</v>
      </c>
      <c r="D2259" t="s">
        <v>4737</v>
      </c>
      <c r="E2259" t="s">
        <v>4981</v>
      </c>
      <c r="F2259" t="s">
        <v>4864</v>
      </c>
      <c r="I2259" t="s">
        <v>102</v>
      </c>
      <c r="J2259">
        <v>35.4</v>
      </c>
      <c r="K2259" t="str">
        <f t="shared" si="105"/>
        <v>Obesity</v>
      </c>
      <c r="L2259">
        <v>5.94</v>
      </c>
      <c r="M2259" t="str">
        <f t="shared" si="106"/>
        <v>Prediabetes</v>
      </c>
      <c r="N2259" t="str">
        <f>PROPER('Medical Examinations'!D2257)</f>
        <v>No</v>
      </c>
      <c r="O2259" t="s">
        <v>2380</v>
      </c>
      <c r="P2259" t="s">
        <v>2383</v>
      </c>
      <c r="Q2259">
        <v>1</v>
      </c>
      <c r="R2259" t="str">
        <f>PROPER('Answer Data Cleaning'!AA2259)</f>
        <v>No</v>
      </c>
      <c r="T2259" t="s">
        <v>2285</v>
      </c>
      <c r="U2259" s="24" t="str">
        <f>TEXT(_xlfn.CONCAT('Answer Data Cleaning'!M2259,"-",'Answer Data Cleaning'!L2259,"-",'Answer Data Cleaning'!K2259),"DD-MMM-YYYY")</f>
        <v>05-Jun-1974</v>
      </c>
      <c r="V2259">
        <f t="shared" si="107"/>
        <v>49</v>
      </c>
      <c r="W2259">
        <v>0</v>
      </c>
      <c r="X2259" s="22">
        <v>40974.160000000003</v>
      </c>
      <c r="Y2259" t="s">
        <v>16</v>
      </c>
      <c r="Z2259" t="s">
        <v>11</v>
      </c>
      <c r="AA2259" t="s">
        <v>13</v>
      </c>
    </row>
    <row r="2260" spans="2:27" ht="15.5" x14ac:dyDescent="0.35">
      <c r="B2260" s="1" t="s">
        <v>101</v>
      </c>
      <c r="C2260" s="1" t="s">
        <v>4641</v>
      </c>
      <c r="D2260" t="s">
        <v>4737</v>
      </c>
      <c r="E2260" t="s">
        <v>8243</v>
      </c>
      <c r="F2260" t="s">
        <v>8242</v>
      </c>
      <c r="I2260" t="s">
        <v>101</v>
      </c>
      <c r="J2260">
        <v>34.4</v>
      </c>
      <c r="K2260" t="str">
        <f t="shared" si="105"/>
        <v>Obesity</v>
      </c>
      <c r="L2260">
        <v>5.7</v>
      </c>
      <c r="M2260" t="str">
        <f t="shared" si="106"/>
        <v>Prediabetes</v>
      </c>
      <c r="N2260" t="str">
        <f>PROPER('Medical Examinations'!D2258)</f>
        <v>No</v>
      </c>
      <c r="O2260" t="s">
        <v>2380</v>
      </c>
      <c r="P2260" t="s">
        <v>2383</v>
      </c>
      <c r="Q2260">
        <v>1</v>
      </c>
      <c r="R2260" t="str">
        <f>PROPER('Answer Data Cleaning'!AA2260)</f>
        <v>No</v>
      </c>
      <c r="T2260" t="s">
        <v>2286</v>
      </c>
      <c r="U2260" s="24" t="str">
        <f>TEXT(_xlfn.CONCAT('Answer Data Cleaning'!M2260,"-",'Answer Data Cleaning'!L2260,"-",'Answer Data Cleaning'!K2260),"DD-MMM-YYYY")</f>
        <v>11-Oct-1979</v>
      </c>
      <c r="V2260">
        <f t="shared" si="107"/>
        <v>43</v>
      </c>
      <c r="W2260">
        <v>1</v>
      </c>
      <c r="X2260" s="22">
        <v>41034.22</v>
      </c>
      <c r="Y2260" t="s">
        <v>16</v>
      </c>
      <c r="Z2260" t="s">
        <v>12</v>
      </c>
      <c r="AA2260" t="s">
        <v>356</v>
      </c>
    </row>
    <row r="2261" spans="2:27" ht="15.5" x14ac:dyDescent="0.35">
      <c r="B2261" s="1" t="s">
        <v>100</v>
      </c>
      <c r="C2261" s="1" t="s">
        <v>4642</v>
      </c>
      <c r="D2261" t="s">
        <v>4737</v>
      </c>
      <c r="E2261" t="s">
        <v>8245</v>
      </c>
      <c r="F2261" t="s">
        <v>8244</v>
      </c>
      <c r="I2261" t="s">
        <v>100</v>
      </c>
      <c r="J2261">
        <v>34.1</v>
      </c>
      <c r="K2261" t="str">
        <f t="shared" si="105"/>
        <v>Obesity</v>
      </c>
      <c r="L2261">
        <v>4.13</v>
      </c>
      <c r="M2261" t="str">
        <f t="shared" si="106"/>
        <v>Normal</v>
      </c>
      <c r="N2261" t="str">
        <f>PROPER('Medical Examinations'!D2259)</f>
        <v>No</v>
      </c>
      <c r="O2261" t="s">
        <v>2380</v>
      </c>
      <c r="P2261" t="s">
        <v>2383</v>
      </c>
      <c r="Q2261">
        <v>1</v>
      </c>
      <c r="R2261" t="str">
        <f>PROPER('Answer Data Cleaning'!AA2261)</f>
        <v>No</v>
      </c>
      <c r="T2261" t="s">
        <v>2287</v>
      </c>
      <c r="U2261" s="24" t="str">
        <f>TEXT(_xlfn.CONCAT('Answer Data Cleaning'!M2261,"-",'Answer Data Cleaning'!L2261,"-",'Answer Data Cleaning'!K2261),"DD-MMM-YYYY")</f>
        <v>12-Aug-1972</v>
      </c>
      <c r="V2261">
        <f t="shared" si="107"/>
        <v>50</v>
      </c>
      <c r="W2261">
        <v>0</v>
      </c>
      <c r="X2261" s="22">
        <v>41055.29</v>
      </c>
      <c r="Y2261" t="s">
        <v>16</v>
      </c>
      <c r="Z2261" t="s">
        <v>11</v>
      </c>
      <c r="AA2261" t="s">
        <v>42</v>
      </c>
    </row>
    <row r="2262" spans="2:27" ht="15.5" x14ac:dyDescent="0.35">
      <c r="B2262" s="1" t="s">
        <v>99</v>
      </c>
      <c r="C2262" s="1" t="s">
        <v>4643</v>
      </c>
      <c r="D2262" t="s">
        <v>4737</v>
      </c>
      <c r="E2262" t="s">
        <v>8247</v>
      </c>
      <c r="F2262" t="s">
        <v>8246</v>
      </c>
      <c r="I2262" t="s">
        <v>99</v>
      </c>
      <c r="J2262">
        <v>30.4</v>
      </c>
      <c r="K2262" t="str">
        <f t="shared" si="105"/>
        <v>Obesity</v>
      </c>
      <c r="L2262">
        <v>4.7699999999999996</v>
      </c>
      <c r="M2262" t="str">
        <f t="shared" si="106"/>
        <v>Normal</v>
      </c>
      <c r="N2262" t="str">
        <f>PROPER('Medical Examinations'!D2260)</f>
        <v>No</v>
      </c>
      <c r="O2262" t="s">
        <v>2380</v>
      </c>
      <c r="P2262" t="s">
        <v>2383</v>
      </c>
      <c r="Q2262">
        <v>1</v>
      </c>
      <c r="R2262" t="str">
        <f>PROPER('Answer Data Cleaning'!AA2262)</f>
        <v>No</v>
      </c>
      <c r="T2262" t="s">
        <v>2288</v>
      </c>
      <c r="U2262" s="24" t="str">
        <f>TEXT(_xlfn.CONCAT('Answer Data Cleaning'!M2262,"-",'Answer Data Cleaning'!L2262,"-",'Answer Data Cleaning'!K2262),"DD-MMM-YYYY")</f>
        <v>06-Sep-1972</v>
      </c>
      <c r="V2262">
        <f t="shared" si="107"/>
        <v>50</v>
      </c>
      <c r="W2262">
        <v>0</v>
      </c>
      <c r="X2262" s="22">
        <v>41097.160000000003</v>
      </c>
      <c r="Y2262" t="s">
        <v>16</v>
      </c>
      <c r="Z2262" t="s">
        <v>12</v>
      </c>
      <c r="AA2262" t="s">
        <v>168</v>
      </c>
    </row>
    <row r="2263" spans="2:27" ht="15.5" x14ac:dyDescent="0.35">
      <c r="B2263" s="1" t="s">
        <v>98</v>
      </c>
      <c r="C2263" s="1" t="s">
        <v>4644</v>
      </c>
      <c r="D2263" t="s">
        <v>4737</v>
      </c>
      <c r="E2263" t="s">
        <v>5172</v>
      </c>
      <c r="F2263" t="s">
        <v>8248</v>
      </c>
      <c r="I2263" t="s">
        <v>98</v>
      </c>
      <c r="J2263">
        <v>28.7</v>
      </c>
      <c r="K2263" t="str">
        <f t="shared" si="105"/>
        <v>Overweight</v>
      </c>
      <c r="L2263">
        <v>4.99</v>
      </c>
      <c r="M2263" t="str">
        <f t="shared" si="106"/>
        <v>Normal</v>
      </c>
      <c r="N2263" t="str">
        <f>PROPER('Medical Examinations'!D2261)</f>
        <v>No</v>
      </c>
      <c r="O2263" t="s">
        <v>2380</v>
      </c>
      <c r="P2263" t="s">
        <v>2383</v>
      </c>
      <c r="Q2263">
        <v>1</v>
      </c>
      <c r="R2263" t="str">
        <f>PROPER('Answer Data Cleaning'!AA2263)</f>
        <v>No</v>
      </c>
      <c r="T2263" t="s">
        <v>2289</v>
      </c>
      <c r="U2263" s="24" t="str">
        <f>TEXT(_xlfn.CONCAT('Answer Data Cleaning'!M2263,"-",'Answer Data Cleaning'!L2263,"-",'Answer Data Cleaning'!K2263),"DD-MMM-YYYY")</f>
        <v>08-Aug-1969</v>
      </c>
      <c r="V2263">
        <f t="shared" si="107"/>
        <v>53</v>
      </c>
      <c r="W2263">
        <v>0</v>
      </c>
      <c r="X2263" s="22">
        <v>41191.57</v>
      </c>
      <c r="Y2263" t="s">
        <v>16</v>
      </c>
      <c r="Z2263" t="s">
        <v>11</v>
      </c>
      <c r="AA2263" t="s">
        <v>42</v>
      </c>
    </row>
    <row r="2264" spans="2:27" ht="15.5" x14ac:dyDescent="0.35">
      <c r="B2264" s="1" t="s">
        <v>97</v>
      </c>
      <c r="C2264" s="1" t="s">
        <v>4645</v>
      </c>
      <c r="D2264" t="s">
        <v>4734</v>
      </c>
      <c r="E2264" t="s">
        <v>4886</v>
      </c>
      <c r="F2264" t="s">
        <v>8249</v>
      </c>
      <c r="I2264" t="s">
        <v>97</v>
      </c>
      <c r="J2264">
        <v>17.440000000000001</v>
      </c>
      <c r="K2264" t="str">
        <f t="shared" si="105"/>
        <v>Underweight</v>
      </c>
      <c r="L2264">
        <v>4.42</v>
      </c>
      <c r="M2264" t="str">
        <f t="shared" si="106"/>
        <v>Normal</v>
      </c>
      <c r="N2264" t="str">
        <f>PROPER('Medical Examinations'!D2262)</f>
        <v>Yes</v>
      </c>
      <c r="O2264" t="s">
        <v>2380</v>
      </c>
      <c r="P2264" t="s">
        <v>2383</v>
      </c>
      <c r="Q2264">
        <v>1</v>
      </c>
      <c r="R2264" t="str">
        <f>PROPER('Answer Data Cleaning'!AA2264)</f>
        <v>No</v>
      </c>
      <c r="T2264" t="s">
        <v>2290</v>
      </c>
      <c r="U2264" s="24" t="str">
        <f>TEXT(_xlfn.CONCAT('Answer Data Cleaning'!M2264,"-",'Answer Data Cleaning'!L2264,"-",'Answer Data Cleaning'!K2264),"DD-MMM-YYYY")</f>
        <v>06-Jun-1964</v>
      </c>
      <c r="V2264">
        <f t="shared" si="107"/>
        <v>59</v>
      </c>
      <c r="W2264">
        <v>0</v>
      </c>
      <c r="X2264" s="22">
        <v>41250.39</v>
      </c>
      <c r="Y2264" t="s">
        <v>16</v>
      </c>
      <c r="Z2264" t="s">
        <v>12</v>
      </c>
      <c r="AA2264" t="s">
        <v>42</v>
      </c>
    </row>
    <row r="2265" spans="2:27" ht="15.5" x14ac:dyDescent="0.35">
      <c r="B2265" s="1" t="s">
        <v>96</v>
      </c>
      <c r="C2265" s="1" t="s">
        <v>4646</v>
      </c>
      <c r="D2265" t="s">
        <v>4737</v>
      </c>
      <c r="E2265" t="s">
        <v>4863</v>
      </c>
      <c r="F2265" t="s">
        <v>8250</v>
      </c>
      <c r="I2265" t="s">
        <v>96</v>
      </c>
      <c r="J2265">
        <v>27.6</v>
      </c>
      <c r="K2265" t="str">
        <f t="shared" si="105"/>
        <v>Overweight</v>
      </c>
      <c r="L2265">
        <v>4.01</v>
      </c>
      <c r="M2265" t="str">
        <f t="shared" si="106"/>
        <v>Normal</v>
      </c>
      <c r="N2265" t="str">
        <f>PROPER('Medical Examinations'!D2263)</f>
        <v>No</v>
      </c>
      <c r="O2265" t="s">
        <v>2380</v>
      </c>
      <c r="P2265" t="s">
        <v>2383</v>
      </c>
      <c r="Q2265">
        <v>1</v>
      </c>
      <c r="R2265" t="str">
        <f>PROPER('Answer Data Cleaning'!AA2265)</f>
        <v>No</v>
      </c>
      <c r="T2265" t="s">
        <v>2291</v>
      </c>
      <c r="U2265" s="24" t="str">
        <f>TEXT(_xlfn.CONCAT('Answer Data Cleaning'!M2265,"-",'Answer Data Cleaning'!L2265,"-",'Answer Data Cleaning'!K2265),"DD-MMM-YYYY")</f>
        <v>27-Aug-1977</v>
      </c>
      <c r="V2265">
        <f t="shared" si="107"/>
        <v>45</v>
      </c>
      <c r="W2265">
        <v>2</v>
      </c>
      <c r="X2265" s="22">
        <v>41271.5</v>
      </c>
      <c r="Y2265" t="s">
        <v>16</v>
      </c>
      <c r="Z2265" t="s">
        <v>11</v>
      </c>
      <c r="AA2265" t="s">
        <v>42</v>
      </c>
    </row>
    <row r="2266" spans="2:27" ht="15.5" x14ac:dyDescent="0.35">
      <c r="B2266" s="1" t="s">
        <v>95</v>
      </c>
      <c r="C2266" s="1" t="s">
        <v>4647</v>
      </c>
      <c r="D2266" t="s">
        <v>4737</v>
      </c>
      <c r="E2266" t="s">
        <v>5133</v>
      </c>
      <c r="F2266" t="s">
        <v>8251</v>
      </c>
      <c r="I2266" t="s">
        <v>95</v>
      </c>
      <c r="J2266">
        <v>20.7</v>
      </c>
      <c r="K2266" t="str">
        <f t="shared" si="105"/>
        <v>Normal Weight</v>
      </c>
      <c r="L2266">
        <v>4.49</v>
      </c>
      <c r="M2266" t="str">
        <f t="shared" si="106"/>
        <v>Normal</v>
      </c>
      <c r="N2266" t="str">
        <f>PROPER('Medical Examinations'!D2264)</f>
        <v>No</v>
      </c>
      <c r="O2266" t="s">
        <v>2380</v>
      </c>
      <c r="P2266" t="s">
        <v>2383</v>
      </c>
      <c r="Q2266">
        <v>1</v>
      </c>
      <c r="R2266" t="str">
        <f>PROPER('Answer Data Cleaning'!AA2266)</f>
        <v>No</v>
      </c>
      <c r="T2266" t="s">
        <v>2292</v>
      </c>
      <c r="U2266" s="24" t="str">
        <f>TEXT(_xlfn.CONCAT('Answer Data Cleaning'!M2266,"-",'Answer Data Cleaning'!L2266,"-",'Answer Data Cleaning'!K2266),"DD-MMM-YYYY")</f>
        <v>07-Oct-1964</v>
      </c>
      <c r="V2266">
        <f t="shared" si="107"/>
        <v>58</v>
      </c>
      <c r="W2266">
        <v>0</v>
      </c>
      <c r="X2266" s="22">
        <v>41331.79</v>
      </c>
      <c r="Y2266" t="s">
        <v>16</v>
      </c>
      <c r="Z2266" t="s">
        <v>11</v>
      </c>
      <c r="AA2266" t="s">
        <v>42</v>
      </c>
    </row>
    <row r="2267" spans="2:27" ht="15.5" x14ac:dyDescent="0.35">
      <c r="B2267" s="1" t="s">
        <v>94</v>
      </c>
      <c r="C2267" s="1" t="s">
        <v>4648</v>
      </c>
      <c r="D2267" t="s">
        <v>4737</v>
      </c>
      <c r="E2267" t="s">
        <v>8253</v>
      </c>
      <c r="F2267" t="s">
        <v>8252</v>
      </c>
      <c r="I2267" t="s">
        <v>94</v>
      </c>
      <c r="J2267">
        <v>20.3</v>
      </c>
      <c r="K2267" t="str">
        <f t="shared" si="105"/>
        <v>Normal Weight</v>
      </c>
      <c r="L2267">
        <v>6.37</v>
      </c>
      <c r="M2267" t="str">
        <f t="shared" si="106"/>
        <v>Prediabetes</v>
      </c>
      <c r="N2267" t="str">
        <f>PROPER('Medical Examinations'!D2265)</f>
        <v>No</v>
      </c>
      <c r="O2267" t="s">
        <v>2380</v>
      </c>
      <c r="P2267" t="s">
        <v>2383</v>
      </c>
      <c r="Q2267">
        <v>1</v>
      </c>
      <c r="R2267" t="str">
        <f>PROPER('Answer Data Cleaning'!AA2267)</f>
        <v>No</v>
      </c>
      <c r="T2267" t="s">
        <v>2293</v>
      </c>
      <c r="U2267" s="24" t="str">
        <f>TEXT(_xlfn.CONCAT('Answer Data Cleaning'!M2267,"-",'Answer Data Cleaning'!L2267,"-",'Answer Data Cleaning'!K2267),"DD-MMM-YYYY")</f>
        <v>16-Oct-1971</v>
      </c>
      <c r="V2267">
        <f t="shared" si="107"/>
        <v>51</v>
      </c>
      <c r="W2267">
        <v>0</v>
      </c>
      <c r="X2267" s="22">
        <v>41351.879999999997</v>
      </c>
      <c r="Y2267" t="s">
        <v>16</v>
      </c>
      <c r="Z2267" t="s">
        <v>11</v>
      </c>
      <c r="AA2267" t="s">
        <v>42</v>
      </c>
    </row>
    <row r="2268" spans="2:27" ht="15.5" x14ac:dyDescent="0.35">
      <c r="B2268" s="1" t="s">
        <v>93</v>
      </c>
      <c r="C2268" s="1" t="s">
        <v>4649</v>
      </c>
      <c r="D2268" t="s">
        <v>4737</v>
      </c>
      <c r="E2268" t="s">
        <v>5035</v>
      </c>
      <c r="F2268" t="s">
        <v>7400</v>
      </c>
      <c r="I2268" t="s">
        <v>93</v>
      </c>
      <c r="J2268">
        <v>19.8</v>
      </c>
      <c r="K2268" t="str">
        <f t="shared" si="105"/>
        <v>Normal Weight</v>
      </c>
      <c r="L2268">
        <v>5.12</v>
      </c>
      <c r="M2268" t="str">
        <f t="shared" si="106"/>
        <v>Normal</v>
      </c>
      <c r="N2268" t="str">
        <f>PROPER('Medical Examinations'!D2266)</f>
        <v>No</v>
      </c>
      <c r="O2268" t="s">
        <v>2380</v>
      </c>
      <c r="P2268" t="s">
        <v>2383</v>
      </c>
      <c r="Q2268">
        <v>1</v>
      </c>
      <c r="R2268" t="str">
        <f>PROPER('Answer Data Cleaning'!AA2268)</f>
        <v>No</v>
      </c>
      <c r="T2268" t="s">
        <v>2294</v>
      </c>
      <c r="U2268" s="24" t="str">
        <f>TEXT(_xlfn.CONCAT('Answer Data Cleaning'!M2268,"-",'Answer Data Cleaning'!L2268,"-",'Answer Data Cleaning'!K2268),"DD-MMM-YYYY")</f>
        <v>22-Dec-1967</v>
      </c>
      <c r="V2268">
        <f t="shared" si="107"/>
        <v>55</v>
      </c>
      <c r="W2268">
        <v>0</v>
      </c>
      <c r="X2268" s="22">
        <v>41505.15</v>
      </c>
      <c r="Y2268" t="s">
        <v>16</v>
      </c>
      <c r="Z2268" t="s">
        <v>11</v>
      </c>
      <c r="AA2268" t="s">
        <v>42</v>
      </c>
    </row>
    <row r="2269" spans="2:27" ht="15.5" x14ac:dyDescent="0.35">
      <c r="B2269" s="1" t="s">
        <v>92</v>
      </c>
      <c r="C2269" s="1" t="s">
        <v>4650</v>
      </c>
      <c r="D2269" t="s">
        <v>4734</v>
      </c>
      <c r="E2269" t="s">
        <v>6651</v>
      </c>
      <c r="F2269" t="s">
        <v>8254</v>
      </c>
      <c r="I2269" t="s">
        <v>92</v>
      </c>
      <c r="J2269">
        <v>21.87</v>
      </c>
      <c r="K2269" t="str">
        <f t="shared" si="105"/>
        <v>Normal Weight</v>
      </c>
      <c r="L2269">
        <v>8.59</v>
      </c>
      <c r="M2269" t="str">
        <f t="shared" si="106"/>
        <v>Diabetes</v>
      </c>
      <c r="N2269" t="str">
        <f>PROPER('Medical Examinations'!D2267)</f>
        <v>No</v>
      </c>
      <c r="O2269" t="s">
        <v>2380</v>
      </c>
      <c r="P2269" t="s">
        <v>2380</v>
      </c>
      <c r="Q2269" s="20">
        <v>0</v>
      </c>
      <c r="R2269" t="str">
        <f>PROPER('Answer Data Cleaning'!AA2269)</f>
        <v>No</v>
      </c>
      <c r="T2269" t="s">
        <v>2295</v>
      </c>
      <c r="U2269" s="24" t="str">
        <f>TEXT(_xlfn.CONCAT('Answer Data Cleaning'!M2269,"-",'Answer Data Cleaning'!L2269,"-",'Answer Data Cleaning'!K2269),"DD-MMM-YYYY")</f>
        <v>24-Nov-1974</v>
      </c>
      <c r="V2269">
        <f t="shared" si="107"/>
        <v>48</v>
      </c>
      <c r="W2269">
        <v>0</v>
      </c>
      <c r="X2269" s="22">
        <v>41636.199999999997</v>
      </c>
      <c r="Y2269" t="s">
        <v>16</v>
      </c>
      <c r="Z2269" t="s">
        <v>16</v>
      </c>
      <c r="AA2269" t="s">
        <v>42</v>
      </c>
    </row>
    <row r="2270" spans="2:27" ht="15.5" x14ac:dyDescent="0.35">
      <c r="B2270" s="1" t="s">
        <v>91</v>
      </c>
      <c r="C2270" s="1" t="s">
        <v>4651</v>
      </c>
      <c r="D2270" t="s">
        <v>4734</v>
      </c>
      <c r="E2270" t="s">
        <v>5682</v>
      </c>
      <c r="F2270" t="s">
        <v>8255</v>
      </c>
      <c r="I2270" t="s">
        <v>91</v>
      </c>
      <c r="J2270">
        <v>16.600000000000001</v>
      </c>
      <c r="K2270" t="str">
        <f t="shared" si="105"/>
        <v>Underweight</v>
      </c>
      <c r="L2270">
        <v>5.87</v>
      </c>
      <c r="M2270" t="str">
        <f t="shared" si="106"/>
        <v>Prediabetes</v>
      </c>
      <c r="N2270" t="str">
        <f>PROPER('Medical Examinations'!D2268)</f>
        <v>No</v>
      </c>
      <c r="O2270" t="s">
        <v>2380</v>
      </c>
      <c r="P2270" t="s">
        <v>2380</v>
      </c>
      <c r="Q2270">
        <v>1</v>
      </c>
      <c r="R2270" t="str">
        <f>PROPER('Answer Data Cleaning'!AA2270)</f>
        <v>No</v>
      </c>
      <c r="T2270" t="s">
        <v>2296</v>
      </c>
      <c r="U2270" s="24" t="str">
        <f>TEXT(_xlfn.CONCAT('Answer Data Cleaning'!M2270,"-",'Answer Data Cleaning'!L2270,"-",'Answer Data Cleaning'!K2270),"DD-MMM-YYYY")</f>
        <v>29-Oct-1976</v>
      </c>
      <c r="V2270">
        <f t="shared" si="107"/>
        <v>46</v>
      </c>
      <c r="W2270">
        <v>1</v>
      </c>
      <c r="X2270" s="22">
        <v>41661.599999999999</v>
      </c>
      <c r="Y2270" t="s">
        <v>16</v>
      </c>
      <c r="Z2270" t="s">
        <v>12</v>
      </c>
      <c r="AA2270" t="s">
        <v>42</v>
      </c>
    </row>
    <row r="2271" spans="2:27" ht="15.5" x14ac:dyDescent="0.35">
      <c r="B2271" s="1" t="s">
        <v>90</v>
      </c>
      <c r="C2271" s="1" t="s">
        <v>4652</v>
      </c>
      <c r="D2271" t="s">
        <v>4734</v>
      </c>
      <c r="E2271" t="s">
        <v>8257</v>
      </c>
      <c r="F2271" t="s">
        <v>8256</v>
      </c>
      <c r="I2271" t="s">
        <v>90</v>
      </c>
      <c r="J2271">
        <v>21.98</v>
      </c>
      <c r="K2271" t="str">
        <f t="shared" si="105"/>
        <v>Normal Weight</v>
      </c>
      <c r="L2271">
        <v>7.03</v>
      </c>
      <c r="M2271" t="str">
        <f t="shared" si="106"/>
        <v>Diabetes</v>
      </c>
      <c r="N2271" t="str">
        <f>PROPER('Medical Examinations'!D2269)</f>
        <v>No</v>
      </c>
      <c r="O2271" t="s">
        <v>2380</v>
      </c>
      <c r="P2271" t="s">
        <v>2380</v>
      </c>
      <c r="Q2271" s="20">
        <v>0</v>
      </c>
      <c r="R2271" t="str">
        <f>PROPER('Answer Data Cleaning'!AA2271)</f>
        <v>No</v>
      </c>
      <c r="T2271" t="s">
        <v>2297</v>
      </c>
      <c r="U2271" s="24" t="str">
        <f>TEXT(_xlfn.CONCAT('Answer Data Cleaning'!M2271,"-",'Answer Data Cleaning'!L2271,"-",'Answer Data Cleaning'!K2271),"DD-MMM-YYYY")</f>
        <v>14-Nov-1975</v>
      </c>
      <c r="V2271">
        <f t="shared" si="107"/>
        <v>47</v>
      </c>
      <c r="W2271">
        <v>0</v>
      </c>
      <c r="X2271" s="22">
        <v>41676.080000000002</v>
      </c>
      <c r="Y2271" t="s">
        <v>16</v>
      </c>
      <c r="Z2271" t="s">
        <v>11</v>
      </c>
      <c r="AA2271" t="s">
        <v>13</v>
      </c>
    </row>
    <row r="2272" spans="2:27" ht="15.5" x14ac:dyDescent="0.35">
      <c r="B2272" s="1" t="s">
        <v>89</v>
      </c>
      <c r="C2272" s="1" t="s">
        <v>4653</v>
      </c>
      <c r="D2272" t="s">
        <v>4734</v>
      </c>
      <c r="E2272" t="s">
        <v>8258</v>
      </c>
      <c r="F2272" t="s">
        <v>4992</v>
      </c>
      <c r="I2272" t="s">
        <v>89</v>
      </c>
      <c r="J2272">
        <v>19.7</v>
      </c>
      <c r="K2272" t="str">
        <f t="shared" si="105"/>
        <v>Normal Weight</v>
      </c>
      <c r="L2272">
        <v>5.51</v>
      </c>
      <c r="M2272" t="str">
        <f t="shared" si="106"/>
        <v>Normal</v>
      </c>
      <c r="N2272" t="str">
        <f>PROPER('Medical Examinations'!D2270)</f>
        <v>No</v>
      </c>
      <c r="O2272" t="s">
        <v>2380</v>
      </c>
      <c r="P2272" t="s">
        <v>2380</v>
      </c>
      <c r="Q2272">
        <v>1</v>
      </c>
      <c r="R2272" t="str">
        <f>PROPER('Answer Data Cleaning'!AA2272)</f>
        <v>No</v>
      </c>
      <c r="T2272" t="s">
        <v>2298</v>
      </c>
      <c r="U2272" s="24" t="str">
        <f>TEXT(_xlfn.CONCAT('Answer Data Cleaning'!M2272,"-",'Answer Data Cleaning'!L2272,"-",'Answer Data Cleaning'!K2272),"DD-MMM-YYYY")</f>
        <v>29-Sep-1975</v>
      </c>
      <c r="V2272">
        <f t="shared" si="107"/>
        <v>47</v>
      </c>
      <c r="W2272">
        <v>1</v>
      </c>
      <c r="X2272" s="22">
        <v>41681.86</v>
      </c>
      <c r="Y2272" t="s">
        <v>16</v>
      </c>
      <c r="Z2272" t="s">
        <v>16</v>
      </c>
      <c r="AA2272" t="s">
        <v>42</v>
      </c>
    </row>
    <row r="2273" spans="2:27" ht="15.5" x14ac:dyDescent="0.35">
      <c r="B2273" s="1" t="s">
        <v>88</v>
      </c>
      <c r="C2273" s="1" t="s">
        <v>4654</v>
      </c>
      <c r="D2273" t="s">
        <v>4734</v>
      </c>
      <c r="E2273" t="s">
        <v>7115</v>
      </c>
      <c r="F2273" t="s">
        <v>5782</v>
      </c>
      <c r="I2273" t="s">
        <v>88</v>
      </c>
      <c r="J2273">
        <v>19.21</v>
      </c>
      <c r="K2273" t="str">
        <f t="shared" si="105"/>
        <v>Normal Weight</v>
      </c>
      <c r="L2273">
        <v>4.76</v>
      </c>
      <c r="M2273" t="str">
        <f t="shared" si="106"/>
        <v>Normal</v>
      </c>
      <c r="N2273" t="str">
        <f>PROPER('Medical Examinations'!D2271)</f>
        <v>No</v>
      </c>
      <c r="O2273" t="s">
        <v>2382</v>
      </c>
      <c r="P2273" t="s">
        <v>2380</v>
      </c>
      <c r="Q2273">
        <v>1</v>
      </c>
      <c r="R2273" t="str">
        <f>PROPER('Answer Data Cleaning'!AA2273)</f>
        <v>No</v>
      </c>
      <c r="T2273" t="s">
        <v>2299</v>
      </c>
      <c r="U2273" s="24" t="str">
        <f>TEXT(_xlfn.CONCAT('Answer Data Cleaning'!M2273,"-",'Answer Data Cleaning'!L2273,"-",'Answer Data Cleaning'!K2273),"DD-MMM-YYYY")</f>
        <v>22-Sep-1962</v>
      </c>
      <c r="V2273">
        <f t="shared" si="107"/>
        <v>60</v>
      </c>
      <c r="W2273">
        <v>0</v>
      </c>
      <c r="X2273" s="22">
        <v>41794.629999999997</v>
      </c>
      <c r="Y2273" t="s">
        <v>16</v>
      </c>
      <c r="Z2273" t="s">
        <v>12</v>
      </c>
      <c r="AA2273" t="s">
        <v>42</v>
      </c>
    </row>
    <row r="2274" spans="2:27" ht="15.5" x14ac:dyDescent="0.35">
      <c r="B2274" s="1" t="s">
        <v>87</v>
      </c>
      <c r="C2274" s="1" t="s">
        <v>4655</v>
      </c>
      <c r="D2274" t="s">
        <v>4737</v>
      </c>
      <c r="E2274" t="s">
        <v>8260</v>
      </c>
      <c r="F2274" t="s">
        <v>8259</v>
      </c>
      <c r="I2274" t="s">
        <v>87</v>
      </c>
      <c r="J2274">
        <v>19.3</v>
      </c>
      <c r="K2274" t="str">
        <f t="shared" si="105"/>
        <v>Normal Weight</v>
      </c>
      <c r="L2274">
        <v>4.7</v>
      </c>
      <c r="M2274" t="str">
        <f t="shared" si="106"/>
        <v>Normal</v>
      </c>
      <c r="N2274" t="str">
        <f>PROPER('Medical Examinations'!D2272)</f>
        <v>No</v>
      </c>
      <c r="O2274" t="s">
        <v>2382</v>
      </c>
      <c r="P2274" t="s">
        <v>2380</v>
      </c>
      <c r="Q2274">
        <v>1</v>
      </c>
      <c r="R2274" t="str">
        <f>PROPER('Answer Data Cleaning'!AA2274)</f>
        <v>No</v>
      </c>
      <c r="T2274" t="s">
        <v>2300</v>
      </c>
      <c r="U2274" s="24" t="str">
        <f>TEXT(_xlfn.CONCAT('Answer Data Cleaning'!M2274,"-",'Answer Data Cleaning'!L2274,"-",'Answer Data Cleaning'!K2274),"DD-MMM-YYYY")</f>
        <v>21-Sep-1966</v>
      </c>
      <c r="V2274">
        <f t="shared" si="107"/>
        <v>56</v>
      </c>
      <c r="W2274">
        <v>0</v>
      </c>
      <c r="X2274" s="22">
        <v>41886.54</v>
      </c>
      <c r="Y2274" t="s">
        <v>16</v>
      </c>
      <c r="Z2274" t="s">
        <v>12</v>
      </c>
      <c r="AA2274" t="s">
        <v>42</v>
      </c>
    </row>
    <row r="2275" spans="2:27" ht="15.5" x14ac:dyDescent="0.35">
      <c r="B2275" s="1" t="s">
        <v>86</v>
      </c>
      <c r="C2275" s="1" t="s">
        <v>4656</v>
      </c>
      <c r="D2275" t="s">
        <v>4734</v>
      </c>
      <c r="E2275" t="s">
        <v>8262</v>
      </c>
      <c r="F2275" t="s">
        <v>8261</v>
      </c>
      <c r="I2275" t="s">
        <v>86</v>
      </c>
      <c r="J2275">
        <v>16.22</v>
      </c>
      <c r="K2275" t="str">
        <f t="shared" si="105"/>
        <v>Underweight</v>
      </c>
      <c r="L2275">
        <v>6.21</v>
      </c>
      <c r="M2275" t="str">
        <f t="shared" si="106"/>
        <v>Prediabetes</v>
      </c>
      <c r="N2275" t="str">
        <f>PROPER('Medical Examinations'!D2273)</f>
        <v>Yes</v>
      </c>
      <c r="O2275" t="s">
        <v>2380</v>
      </c>
      <c r="P2275" t="s">
        <v>2380</v>
      </c>
      <c r="Q2275" s="20">
        <v>0</v>
      </c>
      <c r="R2275" t="str">
        <f>PROPER('Answer Data Cleaning'!AA2275)</f>
        <v>No</v>
      </c>
      <c r="T2275" t="s">
        <v>2301</v>
      </c>
      <c r="U2275" s="24" t="str">
        <f>TEXT(_xlfn.CONCAT('Answer Data Cleaning'!M2275,"-",'Answer Data Cleaning'!L2275,"-",'Answer Data Cleaning'!K2275),"DD-MMM-YYYY")</f>
        <v>08-Jun-1972</v>
      </c>
      <c r="V2275">
        <f t="shared" si="107"/>
        <v>51</v>
      </c>
      <c r="W2275">
        <v>1</v>
      </c>
      <c r="X2275" s="22">
        <v>41919.1</v>
      </c>
      <c r="Y2275" t="s">
        <v>16</v>
      </c>
      <c r="Z2275" t="s">
        <v>16</v>
      </c>
      <c r="AA2275" t="s">
        <v>168</v>
      </c>
    </row>
    <row r="2276" spans="2:27" ht="15.5" x14ac:dyDescent="0.35">
      <c r="B2276" s="1" t="s">
        <v>85</v>
      </c>
      <c r="C2276" s="1" t="s">
        <v>4657</v>
      </c>
      <c r="D2276" t="s">
        <v>4737</v>
      </c>
      <c r="E2276" t="s">
        <v>8263</v>
      </c>
      <c r="F2276" t="s">
        <v>4868</v>
      </c>
      <c r="I2276" t="s">
        <v>85</v>
      </c>
      <c r="J2276">
        <v>17.12</v>
      </c>
      <c r="K2276" t="str">
        <f t="shared" si="105"/>
        <v>Underweight</v>
      </c>
      <c r="L2276">
        <v>4.5199999999999996</v>
      </c>
      <c r="M2276" t="str">
        <f t="shared" si="106"/>
        <v>Normal</v>
      </c>
      <c r="N2276" t="str">
        <f>PROPER('Medical Examinations'!D2274)</f>
        <v>No</v>
      </c>
      <c r="O2276" t="s">
        <v>2382</v>
      </c>
      <c r="P2276" t="s">
        <v>2380</v>
      </c>
      <c r="Q2276">
        <v>1</v>
      </c>
      <c r="R2276" t="str">
        <f>PROPER('Answer Data Cleaning'!AA2276)</f>
        <v>No</v>
      </c>
      <c r="T2276" t="s">
        <v>2302</v>
      </c>
      <c r="U2276" s="24" t="str">
        <f>TEXT(_xlfn.CONCAT('Answer Data Cleaning'!M2276,"-",'Answer Data Cleaning'!L2276,"-",'Answer Data Cleaning'!K2276),"DD-MMM-YYYY")</f>
        <v>10-Nov-1984</v>
      </c>
      <c r="V2276">
        <f t="shared" si="107"/>
        <v>38</v>
      </c>
      <c r="W2276">
        <v>3</v>
      </c>
      <c r="X2276" s="22">
        <v>41949.24</v>
      </c>
      <c r="Y2276" t="s">
        <v>16</v>
      </c>
      <c r="Z2276" t="s">
        <v>16</v>
      </c>
      <c r="AA2276" t="s">
        <v>13</v>
      </c>
    </row>
    <row r="2277" spans="2:27" ht="15.5" x14ac:dyDescent="0.35">
      <c r="B2277" s="1" t="s">
        <v>84</v>
      </c>
      <c r="C2277" s="1" t="s">
        <v>4658</v>
      </c>
      <c r="D2277" t="s">
        <v>4734</v>
      </c>
      <c r="E2277" t="s">
        <v>8148</v>
      </c>
      <c r="F2277" t="s">
        <v>8264</v>
      </c>
      <c r="I2277" t="s">
        <v>84</v>
      </c>
      <c r="J2277">
        <v>19.07</v>
      </c>
      <c r="K2277" t="str">
        <f t="shared" si="105"/>
        <v>Normal Weight</v>
      </c>
      <c r="L2277">
        <v>5.45</v>
      </c>
      <c r="M2277" t="str">
        <f t="shared" si="106"/>
        <v>Normal</v>
      </c>
      <c r="N2277" t="str">
        <f>PROPER('Medical Examinations'!D2275)</f>
        <v>No</v>
      </c>
      <c r="O2277" t="s">
        <v>2380</v>
      </c>
      <c r="P2277" t="s">
        <v>2380</v>
      </c>
      <c r="Q2277">
        <v>1</v>
      </c>
      <c r="R2277" t="str">
        <f>PROPER('Answer Data Cleaning'!AA2277)</f>
        <v>No</v>
      </c>
      <c r="T2277" t="s">
        <v>2303</v>
      </c>
      <c r="U2277" s="24" t="str">
        <f>TEXT(_xlfn.CONCAT('Answer Data Cleaning'!M2277,"-",'Answer Data Cleaning'!L2277,"-",'Answer Data Cleaning'!K2277),"DD-MMM-YYYY")</f>
        <v>19-Dec-1968</v>
      </c>
      <c r="V2277">
        <f t="shared" si="107"/>
        <v>54</v>
      </c>
      <c r="W2277">
        <v>1</v>
      </c>
      <c r="X2277" s="22">
        <v>41999.519999999997</v>
      </c>
      <c r="Y2277" t="s">
        <v>16</v>
      </c>
      <c r="Z2277" t="s">
        <v>12</v>
      </c>
      <c r="AA2277" t="s">
        <v>13</v>
      </c>
    </row>
    <row r="2278" spans="2:27" ht="15.5" x14ac:dyDescent="0.35">
      <c r="B2278" s="1" t="s">
        <v>83</v>
      </c>
      <c r="C2278" s="1" t="s">
        <v>4659</v>
      </c>
      <c r="D2278" t="s">
        <v>4737</v>
      </c>
      <c r="E2278" t="s">
        <v>5578</v>
      </c>
      <c r="F2278" t="s">
        <v>8265</v>
      </c>
      <c r="I2278" t="s">
        <v>83</v>
      </c>
      <c r="J2278">
        <v>15.56</v>
      </c>
      <c r="K2278" t="str">
        <f t="shared" si="105"/>
        <v>Underweight</v>
      </c>
      <c r="L2278">
        <v>4.42</v>
      </c>
      <c r="M2278" t="str">
        <f t="shared" si="106"/>
        <v>Normal</v>
      </c>
      <c r="N2278" t="str">
        <f>PROPER('Medical Examinations'!D2276)</f>
        <v>No</v>
      </c>
      <c r="O2278" t="s">
        <v>2380</v>
      </c>
      <c r="P2278" t="s">
        <v>2380</v>
      </c>
      <c r="Q2278" s="20">
        <v>0</v>
      </c>
      <c r="R2278" t="str">
        <f>PROPER('Answer Data Cleaning'!AA2278)</f>
        <v>No</v>
      </c>
      <c r="T2278" t="s">
        <v>2304</v>
      </c>
      <c r="U2278" s="24" t="str">
        <f>TEXT(_xlfn.CONCAT('Answer Data Cleaning'!M2278,"-",'Answer Data Cleaning'!L2278,"-",'Answer Data Cleaning'!K2278),"DD-MMM-YYYY")</f>
        <v>28-Nov-1976</v>
      </c>
      <c r="V2278">
        <f t="shared" si="107"/>
        <v>46</v>
      </c>
      <c r="W2278">
        <v>0</v>
      </c>
      <c r="X2278" s="22">
        <v>42111.66</v>
      </c>
      <c r="Y2278" t="s">
        <v>16</v>
      </c>
      <c r="Z2278" t="s">
        <v>16</v>
      </c>
      <c r="AA2278" t="s">
        <v>247</v>
      </c>
    </row>
    <row r="2279" spans="2:27" ht="15.5" x14ac:dyDescent="0.35">
      <c r="B2279" s="1" t="s">
        <v>82</v>
      </c>
      <c r="C2279" s="1" t="s">
        <v>4660</v>
      </c>
      <c r="D2279" t="s">
        <v>4737</v>
      </c>
      <c r="E2279" t="s">
        <v>6476</v>
      </c>
      <c r="F2279" t="s">
        <v>8266</v>
      </c>
      <c r="I2279" t="s">
        <v>82</v>
      </c>
      <c r="J2279">
        <v>22.76</v>
      </c>
      <c r="K2279" t="str">
        <f t="shared" si="105"/>
        <v>Normal Weight</v>
      </c>
      <c r="L2279">
        <v>9.44</v>
      </c>
      <c r="M2279" t="str">
        <f t="shared" si="106"/>
        <v>Diabetes</v>
      </c>
      <c r="N2279" t="str">
        <f>PROPER('Medical Examinations'!D2277)</f>
        <v>No</v>
      </c>
      <c r="O2279" t="s">
        <v>2380</v>
      </c>
      <c r="P2279" t="s">
        <v>2380</v>
      </c>
      <c r="Q2279" s="20">
        <v>0</v>
      </c>
      <c r="R2279" t="str">
        <f>PROPER('Answer Data Cleaning'!AA2279)</f>
        <v>No</v>
      </c>
      <c r="T2279" t="s">
        <v>2305</v>
      </c>
      <c r="U2279" s="24" t="str">
        <f>TEXT(_xlfn.CONCAT('Answer Data Cleaning'!M2279,"-",'Answer Data Cleaning'!L2279,"-",'Answer Data Cleaning'!K2279),"DD-MMM-YYYY")</f>
        <v>09-Dec-1997</v>
      </c>
      <c r="V2279">
        <f t="shared" si="107"/>
        <v>25</v>
      </c>
      <c r="W2279">
        <v>2</v>
      </c>
      <c r="X2279" s="22">
        <v>42112.24</v>
      </c>
      <c r="Y2279" t="s">
        <v>16</v>
      </c>
      <c r="Z2279" t="s">
        <v>12</v>
      </c>
      <c r="AA2279" t="s">
        <v>13</v>
      </c>
    </row>
    <row r="2280" spans="2:27" ht="15.5" x14ac:dyDescent="0.35">
      <c r="B2280" s="1" t="s">
        <v>81</v>
      </c>
      <c r="C2280" s="1" t="s">
        <v>4661</v>
      </c>
      <c r="D2280" t="s">
        <v>4734</v>
      </c>
      <c r="E2280" t="s">
        <v>8268</v>
      </c>
      <c r="F2280" t="s">
        <v>8267</v>
      </c>
      <c r="I2280" t="s">
        <v>81</v>
      </c>
      <c r="J2280">
        <v>22.79</v>
      </c>
      <c r="K2280" t="str">
        <f t="shared" si="105"/>
        <v>Normal Weight</v>
      </c>
      <c r="L2280">
        <v>6.15</v>
      </c>
      <c r="M2280" t="str">
        <f t="shared" si="106"/>
        <v>Prediabetes</v>
      </c>
      <c r="N2280" t="str">
        <f>PROPER('Medical Examinations'!D2278)</f>
        <v>Yes</v>
      </c>
      <c r="O2280" t="s">
        <v>2380</v>
      </c>
      <c r="P2280" t="s">
        <v>2383</v>
      </c>
      <c r="Q2280">
        <v>1</v>
      </c>
      <c r="R2280" t="str">
        <f>PROPER('Answer Data Cleaning'!AA2280)</f>
        <v>No</v>
      </c>
      <c r="T2280" t="s">
        <v>2306</v>
      </c>
      <c r="U2280" s="24" t="str">
        <f>TEXT(_xlfn.CONCAT('Answer Data Cleaning'!M2280,"-",'Answer Data Cleaning'!L2280,"-",'Answer Data Cleaning'!K2280),"DD-MMM-YYYY")</f>
        <v>03-Jul-1979</v>
      </c>
      <c r="V2280">
        <f t="shared" si="107"/>
        <v>43</v>
      </c>
      <c r="W2280">
        <v>3</v>
      </c>
      <c r="X2280" s="22">
        <v>42124.52</v>
      </c>
      <c r="Y2280" t="s">
        <v>16</v>
      </c>
      <c r="Z2280" t="s">
        <v>16</v>
      </c>
      <c r="AA2280" t="s">
        <v>13</v>
      </c>
    </row>
    <row r="2281" spans="2:27" ht="15.5" x14ac:dyDescent="0.35">
      <c r="B2281" s="1" t="s">
        <v>80</v>
      </c>
      <c r="C2281" s="1" t="s">
        <v>4662</v>
      </c>
      <c r="D2281" t="s">
        <v>4737</v>
      </c>
      <c r="E2281" t="s">
        <v>4939</v>
      </c>
      <c r="F2281" t="s">
        <v>8269</v>
      </c>
      <c r="I2281" t="s">
        <v>80</v>
      </c>
      <c r="J2281">
        <v>17.41</v>
      </c>
      <c r="K2281" t="str">
        <f t="shared" si="105"/>
        <v>Underweight</v>
      </c>
      <c r="L2281">
        <v>5.13</v>
      </c>
      <c r="M2281" t="str">
        <f t="shared" si="106"/>
        <v>Normal</v>
      </c>
      <c r="N2281" t="str">
        <f>PROPER('Medical Examinations'!D2279)</f>
        <v>Yes</v>
      </c>
      <c r="O2281" t="s">
        <v>2380</v>
      </c>
      <c r="P2281" t="s">
        <v>2380</v>
      </c>
      <c r="Q2281" s="20">
        <v>0</v>
      </c>
      <c r="R2281" t="str">
        <f>PROPER('Answer Data Cleaning'!AA2281)</f>
        <v>No</v>
      </c>
      <c r="T2281" t="s">
        <v>2307</v>
      </c>
      <c r="U2281" s="24" t="str">
        <f>TEXT(_xlfn.CONCAT('Answer Data Cleaning'!M2281,"-",'Answer Data Cleaning'!L2281,"-",'Answer Data Cleaning'!K2281),"DD-MMM-YYYY")</f>
        <v>18-Sep-1973</v>
      </c>
      <c r="V2281">
        <f t="shared" si="107"/>
        <v>49</v>
      </c>
      <c r="W2281">
        <v>0</v>
      </c>
      <c r="X2281" s="22">
        <v>42188.15</v>
      </c>
      <c r="Y2281" t="s">
        <v>16</v>
      </c>
      <c r="Z2281" t="s">
        <v>16</v>
      </c>
      <c r="AA2281" t="s">
        <v>42</v>
      </c>
    </row>
    <row r="2282" spans="2:27" ht="15.5" x14ac:dyDescent="0.35">
      <c r="B2282" s="1" t="s">
        <v>79</v>
      </c>
      <c r="C2282" s="1" t="s">
        <v>4663</v>
      </c>
      <c r="D2282" t="s">
        <v>4737</v>
      </c>
      <c r="E2282" t="s">
        <v>8270</v>
      </c>
      <c r="F2282" t="s">
        <v>5078</v>
      </c>
      <c r="I2282" t="s">
        <v>79</v>
      </c>
      <c r="J2282">
        <v>19.32</v>
      </c>
      <c r="K2282" t="str">
        <f t="shared" si="105"/>
        <v>Normal Weight</v>
      </c>
      <c r="L2282">
        <v>4.96</v>
      </c>
      <c r="M2282" t="str">
        <f t="shared" si="106"/>
        <v>Normal</v>
      </c>
      <c r="N2282" t="str">
        <f>PROPER('Medical Examinations'!D2280)</f>
        <v>Yes</v>
      </c>
      <c r="O2282" t="s">
        <v>2380</v>
      </c>
      <c r="P2282" t="s">
        <v>2380</v>
      </c>
      <c r="Q2282" s="20">
        <v>0</v>
      </c>
      <c r="R2282" t="str">
        <f>PROPER('Answer Data Cleaning'!AA2282)</f>
        <v>No</v>
      </c>
      <c r="T2282" t="s">
        <v>2308</v>
      </c>
      <c r="U2282" s="24" t="str">
        <f>TEXT(_xlfn.CONCAT('Answer Data Cleaning'!M2282,"-",'Answer Data Cleaning'!L2282,"-",'Answer Data Cleaning'!K2282),"DD-MMM-YYYY")</f>
        <v>15-Aug-1975</v>
      </c>
      <c r="V2282">
        <f t="shared" si="107"/>
        <v>47</v>
      </c>
      <c r="W2282">
        <v>1</v>
      </c>
      <c r="X2282" s="22">
        <v>42211.14</v>
      </c>
      <c r="Y2282" t="s">
        <v>16</v>
      </c>
      <c r="Z2282" t="s">
        <v>12</v>
      </c>
      <c r="AA2282" t="s">
        <v>13</v>
      </c>
    </row>
    <row r="2283" spans="2:27" ht="15.5" x14ac:dyDescent="0.35">
      <c r="B2283" s="1" t="s">
        <v>78</v>
      </c>
      <c r="C2283" s="1" t="s">
        <v>4664</v>
      </c>
      <c r="D2283" t="s">
        <v>4737</v>
      </c>
      <c r="E2283" t="s">
        <v>4888</v>
      </c>
      <c r="F2283" t="s">
        <v>8271</v>
      </c>
      <c r="I2283" t="s">
        <v>78</v>
      </c>
      <c r="J2283">
        <v>18.25</v>
      </c>
      <c r="K2283" t="str">
        <f t="shared" si="105"/>
        <v>Underweight</v>
      </c>
      <c r="L2283">
        <v>10.95</v>
      </c>
      <c r="M2283" t="str">
        <f t="shared" si="106"/>
        <v>Diabetes</v>
      </c>
      <c r="N2283" t="str">
        <f>PROPER('Medical Examinations'!D2281)</f>
        <v>No</v>
      </c>
      <c r="O2283" t="s">
        <v>2380</v>
      </c>
      <c r="P2283" t="s">
        <v>2380</v>
      </c>
      <c r="Q2283" s="20">
        <v>0</v>
      </c>
      <c r="R2283" t="str">
        <f>PROPER('Answer Data Cleaning'!AA2283)</f>
        <v>No</v>
      </c>
      <c r="T2283" t="s">
        <v>2309</v>
      </c>
      <c r="U2283" s="24" t="str">
        <f>TEXT(_xlfn.CONCAT('Answer Data Cleaning'!M2283,"-",'Answer Data Cleaning'!L2283,"-",'Answer Data Cleaning'!K2283),"DD-MMM-YYYY")</f>
        <v>28-Jun-1967</v>
      </c>
      <c r="V2283">
        <f t="shared" si="107"/>
        <v>55</v>
      </c>
      <c r="W2283">
        <v>0</v>
      </c>
      <c r="X2283" s="22">
        <v>42303.69</v>
      </c>
      <c r="Y2283" t="s">
        <v>16</v>
      </c>
      <c r="Z2283" t="s">
        <v>11</v>
      </c>
      <c r="AA2283" t="s">
        <v>168</v>
      </c>
    </row>
    <row r="2284" spans="2:27" ht="15.5" x14ac:dyDescent="0.35">
      <c r="B2284" s="1" t="s">
        <v>77</v>
      </c>
      <c r="C2284" s="1" t="s">
        <v>4665</v>
      </c>
      <c r="D2284" t="s">
        <v>4737</v>
      </c>
      <c r="E2284" t="s">
        <v>8273</v>
      </c>
      <c r="F2284" t="s">
        <v>8272</v>
      </c>
      <c r="I2284" t="s">
        <v>77</v>
      </c>
      <c r="J2284">
        <v>53.13</v>
      </c>
      <c r="K2284" t="str">
        <f t="shared" si="105"/>
        <v>Obesity</v>
      </c>
      <c r="L2284">
        <v>4.4400000000000004</v>
      </c>
      <c r="M2284" t="str">
        <f t="shared" si="106"/>
        <v>Normal</v>
      </c>
      <c r="N2284" t="str">
        <f>PROPER('Medical Examinations'!D2282)</f>
        <v>No</v>
      </c>
      <c r="O2284" t="s">
        <v>2382</v>
      </c>
      <c r="P2284" t="s">
        <v>2380</v>
      </c>
      <c r="Q2284">
        <v>1</v>
      </c>
      <c r="R2284" t="str">
        <f>PROPER('Answer Data Cleaning'!AA2284)</f>
        <v>No</v>
      </c>
      <c r="T2284" t="s">
        <v>2310</v>
      </c>
      <c r="U2284" s="24" t="str">
        <f>TEXT(_xlfn.CONCAT('Answer Data Cleaning'!M2284,"-",'Answer Data Cleaning'!L2284,"-",'Answer Data Cleaning'!K2284),"DD-MMM-YYYY")</f>
        <v>03-Aug-1968</v>
      </c>
      <c r="V2284">
        <f t="shared" si="107"/>
        <v>54</v>
      </c>
      <c r="W2284">
        <v>0</v>
      </c>
      <c r="X2284" s="22">
        <v>42478.6</v>
      </c>
      <c r="Y2284" t="s">
        <v>16</v>
      </c>
      <c r="Z2284" t="s">
        <v>11</v>
      </c>
      <c r="AA2284" t="s">
        <v>42</v>
      </c>
    </row>
    <row r="2285" spans="2:27" ht="15.5" x14ac:dyDescent="0.35">
      <c r="B2285" s="1" t="s">
        <v>76</v>
      </c>
      <c r="C2285" s="1" t="s">
        <v>4666</v>
      </c>
      <c r="D2285" t="s">
        <v>4734</v>
      </c>
      <c r="E2285" t="s">
        <v>4896</v>
      </c>
      <c r="F2285" t="s">
        <v>4816</v>
      </c>
      <c r="I2285" t="s">
        <v>76</v>
      </c>
      <c r="J2285">
        <v>20.46</v>
      </c>
      <c r="K2285" t="str">
        <f t="shared" si="105"/>
        <v>Normal Weight</v>
      </c>
      <c r="L2285">
        <v>4.0199999999999996</v>
      </c>
      <c r="M2285" t="str">
        <f t="shared" si="106"/>
        <v>Normal</v>
      </c>
      <c r="N2285" t="str">
        <f>PROPER('Medical Examinations'!D2283)</f>
        <v>No</v>
      </c>
      <c r="O2285" t="s">
        <v>2380</v>
      </c>
      <c r="P2285" t="s">
        <v>2380</v>
      </c>
      <c r="Q2285" s="20">
        <v>0</v>
      </c>
      <c r="R2285" t="str">
        <f>PROPER('Answer Data Cleaning'!AA2285)</f>
        <v>No</v>
      </c>
      <c r="T2285" t="s">
        <v>2311</v>
      </c>
      <c r="U2285" s="24" t="str">
        <f>TEXT(_xlfn.CONCAT('Answer Data Cleaning'!M2285,"-",'Answer Data Cleaning'!L2285,"-",'Answer Data Cleaning'!K2285),"DD-MMM-YYYY")</f>
        <v>27-Jun-1967</v>
      </c>
      <c r="V2285">
        <f t="shared" si="107"/>
        <v>55</v>
      </c>
      <c r="W2285">
        <v>0</v>
      </c>
      <c r="X2285" s="22">
        <v>42538.720000000001</v>
      </c>
      <c r="Y2285" t="s">
        <v>16</v>
      </c>
      <c r="Z2285" t="s">
        <v>12</v>
      </c>
      <c r="AA2285" t="s">
        <v>42</v>
      </c>
    </row>
    <row r="2286" spans="2:27" ht="15.5" x14ac:dyDescent="0.35">
      <c r="B2286" s="1" t="s">
        <v>75</v>
      </c>
      <c r="C2286" s="1" t="s">
        <v>4667</v>
      </c>
      <c r="D2286" t="s">
        <v>4737</v>
      </c>
      <c r="E2286" t="s">
        <v>4758</v>
      </c>
      <c r="F2286" t="s">
        <v>8274</v>
      </c>
      <c r="I2286" t="s">
        <v>75</v>
      </c>
      <c r="J2286">
        <v>43.01</v>
      </c>
      <c r="K2286" t="str">
        <f t="shared" si="105"/>
        <v>Obesity</v>
      </c>
      <c r="L2286">
        <v>5.44</v>
      </c>
      <c r="M2286" t="str">
        <f t="shared" si="106"/>
        <v>Normal</v>
      </c>
      <c r="N2286" t="str">
        <f>PROPER('Medical Examinations'!D2284)</f>
        <v>No</v>
      </c>
      <c r="O2286" t="s">
        <v>2382</v>
      </c>
      <c r="P2286" t="s">
        <v>2380</v>
      </c>
      <c r="Q2286">
        <v>1</v>
      </c>
      <c r="R2286" t="str">
        <f>PROPER('Answer Data Cleaning'!AA2286)</f>
        <v>No</v>
      </c>
      <c r="T2286" t="s">
        <v>2312</v>
      </c>
      <c r="U2286" s="24" t="str">
        <f>TEXT(_xlfn.CONCAT('Answer Data Cleaning'!M2286,"-",'Answer Data Cleaning'!L2286,"-",'Answer Data Cleaning'!K2286),"DD-MMM-YYYY")</f>
        <v>27-Dec-1979</v>
      </c>
      <c r="V2286">
        <f t="shared" si="107"/>
        <v>43</v>
      </c>
      <c r="W2286">
        <v>2</v>
      </c>
      <c r="X2286" s="22">
        <v>42560.43</v>
      </c>
      <c r="Y2286" t="s">
        <v>16</v>
      </c>
      <c r="Z2286" t="s">
        <v>12</v>
      </c>
      <c r="AA2286" t="s">
        <v>13</v>
      </c>
    </row>
    <row r="2287" spans="2:27" ht="15.5" x14ac:dyDescent="0.35">
      <c r="B2287" s="1" t="s">
        <v>74</v>
      </c>
      <c r="C2287" s="1" t="s">
        <v>4668</v>
      </c>
      <c r="D2287" t="s">
        <v>4734</v>
      </c>
      <c r="E2287" t="s">
        <v>6327</v>
      </c>
      <c r="F2287" t="s">
        <v>8275</v>
      </c>
      <c r="I2287" t="s">
        <v>74</v>
      </c>
      <c r="J2287">
        <v>15.01</v>
      </c>
      <c r="K2287" t="str">
        <f t="shared" si="105"/>
        <v>Underweight</v>
      </c>
      <c r="L2287">
        <v>4.1500000000000004</v>
      </c>
      <c r="M2287" t="str">
        <f t="shared" si="106"/>
        <v>Normal</v>
      </c>
      <c r="N2287" t="str">
        <f>PROPER('Medical Examinations'!D2285)</f>
        <v>No</v>
      </c>
      <c r="O2287" t="s">
        <v>2380</v>
      </c>
      <c r="P2287" t="s">
        <v>2383</v>
      </c>
      <c r="Q2287">
        <v>1</v>
      </c>
      <c r="R2287" t="str">
        <f>PROPER('Answer Data Cleaning'!AA2287)</f>
        <v>No</v>
      </c>
      <c r="T2287" t="s">
        <v>2313</v>
      </c>
      <c r="U2287" s="24" t="str">
        <f>TEXT(_xlfn.CONCAT('Answer Data Cleaning'!M2287,"-",'Answer Data Cleaning'!L2287,"-",'Answer Data Cleaning'!K2287),"DD-MMM-YYYY")</f>
        <v>03-Nov-1971</v>
      </c>
      <c r="V2287">
        <f t="shared" si="107"/>
        <v>51</v>
      </c>
      <c r="W2287">
        <v>0</v>
      </c>
      <c r="X2287" s="22">
        <v>42644.2</v>
      </c>
      <c r="Y2287" t="s">
        <v>16</v>
      </c>
      <c r="Z2287" t="s">
        <v>12</v>
      </c>
      <c r="AA2287" t="s">
        <v>42</v>
      </c>
    </row>
    <row r="2288" spans="2:27" ht="15.5" x14ac:dyDescent="0.35">
      <c r="B2288" s="1" t="s">
        <v>73</v>
      </c>
      <c r="C2288" s="1" t="s">
        <v>4669</v>
      </c>
      <c r="D2288" t="s">
        <v>4737</v>
      </c>
      <c r="E2288" t="s">
        <v>8277</v>
      </c>
      <c r="F2288" t="s">
        <v>8276</v>
      </c>
      <c r="I2288" t="s">
        <v>73</v>
      </c>
      <c r="J2288">
        <v>41.14</v>
      </c>
      <c r="K2288" t="str">
        <f t="shared" si="105"/>
        <v>Obesity</v>
      </c>
      <c r="L2288">
        <v>6.02</v>
      </c>
      <c r="M2288" t="str">
        <f t="shared" si="106"/>
        <v>Prediabetes</v>
      </c>
      <c r="N2288" t="str">
        <f>PROPER('Medical Examinations'!D2286)</f>
        <v>No</v>
      </c>
      <c r="O2288" t="s">
        <v>2382</v>
      </c>
      <c r="P2288" t="s">
        <v>2380</v>
      </c>
      <c r="Q2288">
        <v>1</v>
      </c>
      <c r="R2288" t="str">
        <f>PROPER('Answer Data Cleaning'!AA2288)</f>
        <v>No</v>
      </c>
      <c r="T2288" t="s">
        <v>2314</v>
      </c>
      <c r="U2288" s="24" t="str">
        <f>TEXT(_xlfn.CONCAT('Answer Data Cleaning'!M2288,"-",'Answer Data Cleaning'!L2288,"-",'Answer Data Cleaning'!K2288),"DD-MMM-YYYY")</f>
        <v>21-Oct-1977</v>
      </c>
      <c r="V2288">
        <f t="shared" si="107"/>
        <v>45</v>
      </c>
      <c r="W2288">
        <v>2</v>
      </c>
      <c r="X2288" s="22">
        <v>42760.5</v>
      </c>
      <c r="Y2288" t="s">
        <v>16</v>
      </c>
      <c r="Z2288" t="s">
        <v>11</v>
      </c>
      <c r="AA2288" t="s">
        <v>23</v>
      </c>
    </row>
    <row r="2289" spans="2:27" ht="15.5" x14ac:dyDescent="0.35">
      <c r="B2289" s="1" t="s">
        <v>72</v>
      </c>
      <c r="C2289" s="1" t="s">
        <v>4670</v>
      </c>
      <c r="D2289" t="s">
        <v>4734</v>
      </c>
      <c r="E2289" t="s">
        <v>4912</v>
      </c>
      <c r="F2289" t="s">
        <v>8236</v>
      </c>
      <c r="I2289" t="s">
        <v>72</v>
      </c>
      <c r="J2289">
        <v>16.55</v>
      </c>
      <c r="K2289" t="str">
        <f t="shared" si="105"/>
        <v>Underweight</v>
      </c>
      <c r="L2289">
        <v>7.73</v>
      </c>
      <c r="M2289" t="str">
        <f t="shared" si="106"/>
        <v>Diabetes</v>
      </c>
      <c r="N2289" t="str">
        <f>PROPER('Medical Examinations'!D2287)</f>
        <v>No</v>
      </c>
      <c r="O2289" t="s">
        <v>2380</v>
      </c>
      <c r="P2289" t="s">
        <v>2380</v>
      </c>
      <c r="Q2289" s="20">
        <v>0</v>
      </c>
      <c r="R2289" t="str">
        <f>PROPER('Answer Data Cleaning'!AA2289)</f>
        <v>No</v>
      </c>
      <c r="T2289" t="s">
        <v>2315</v>
      </c>
      <c r="U2289" s="24" t="str">
        <f>TEXT(_xlfn.CONCAT('Answer Data Cleaning'!M2289,"-",'Answer Data Cleaning'!L2289,"-",'Answer Data Cleaning'!K2289),"DD-MMM-YYYY")</f>
        <v>29-Oct-1965</v>
      </c>
      <c r="V2289">
        <f t="shared" si="107"/>
        <v>57</v>
      </c>
      <c r="W2289">
        <v>0</v>
      </c>
      <c r="X2289" s="22">
        <v>42764.12</v>
      </c>
      <c r="Y2289" t="s">
        <v>16</v>
      </c>
      <c r="Z2289" t="s">
        <v>11</v>
      </c>
      <c r="AA2289" t="s">
        <v>42</v>
      </c>
    </row>
    <row r="2290" spans="2:27" ht="15.5" x14ac:dyDescent="0.35">
      <c r="B2290" s="1" t="s">
        <v>71</v>
      </c>
      <c r="C2290" s="1" t="s">
        <v>4671</v>
      </c>
      <c r="D2290" t="s">
        <v>4737</v>
      </c>
      <c r="E2290" t="s">
        <v>8279</v>
      </c>
      <c r="F2290" t="s">
        <v>8278</v>
      </c>
      <c r="I2290" t="s">
        <v>71</v>
      </c>
      <c r="J2290">
        <v>37.29</v>
      </c>
      <c r="K2290" t="str">
        <f t="shared" si="105"/>
        <v>Obesity</v>
      </c>
      <c r="L2290">
        <v>5.03</v>
      </c>
      <c r="M2290" t="str">
        <f t="shared" si="106"/>
        <v>Normal</v>
      </c>
      <c r="N2290" t="str">
        <f>PROPER('Medical Examinations'!D2288)</f>
        <v>No</v>
      </c>
      <c r="O2290" t="s">
        <v>2382</v>
      </c>
      <c r="P2290" t="s">
        <v>2380</v>
      </c>
      <c r="Q2290">
        <v>1</v>
      </c>
      <c r="R2290" t="str">
        <f>PROPER('Answer Data Cleaning'!AA2290)</f>
        <v>No</v>
      </c>
      <c r="T2290" t="s">
        <v>2316</v>
      </c>
      <c r="U2290" s="24" t="str">
        <f>TEXT(_xlfn.CONCAT('Answer Data Cleaning'!M2290,"-",'Answer Data Cleaning'!L2290,"-",'Answer Data Cleaning'!K2290),"DD-MMM-YYYY")</f>
        <v>10-Sep-1972</v>
      </c>
      <c r="V2290">
        <f t="shared" si="107"/>
        <v>50</v>
      </c>
      <c r="W2290">
        <v>2</v>
      </c>
      <c r="X2290" s="22">
        <v>42856.84</v>
      </c>
      <c r="Y2290" t="s">
        <v>16</v>
      </c>
      <c r="Z2290" t="s">
        <v>16</v>
      </c>
      <c r="AA2290" t="s">
        <v>42</v>
      </c>
    </row>
    <row r="2291" spans="2:27" ht="15.5" x14ac:dyDescent="0.35">
      <c r="B2291" s="1" t="s">
        <v>70</v>
      </c>
      <c r="C2291" s="1" t="s">
        <v>4672</v>
      </c>
      <c r="D2291" t="s">
        <v>4734</v>
      </c>
      <c r="E2291" t="s">
        <v>7119</v>
      </c>
      <c r="F2291" t="s">
        <v>8280</v>
      </c>
      <c r="I2291" t="s">
        <v>70</v>
      </c>
      <c r="J2291">
        <v>16.739999999999998</v>
      </c>
      <c r="K2291" t="str">
        <f t="shared" si="105"/>
        <v>Underweight</v>
      </c>
      <c r="L2291">
        <v>4.08</v>
      </c>
      <c r="M2291" t="str">
        <f t="shared" si="106"/>
        <v>Normal</v>
      </c>
      <c r="N2291" t="str">
        <f>PROPER('Medical Examinations'!D2289)</f>
        <v>Yes</v>
      </c>
      <c r="O2291" t="s">
        <v>2380</v>
      </c>
      <c r="P2291" t="s">
        <v>2380</v>
      </c>
      <c r="Q2291" s="20">
        <v>0</v>
      </c>
      <c r="R2291" t="str">
        <f>PROPER('Answer Data Cleaning'!AA2291)</f>
        <v>No</v>
      </c>
      <c r="T2291" t="s">
        <v>2317</v>
      </c>
      <c r="U2291" s="24" t="str">
        <f>TEXT(_xlfn.CONCAT('Answer Data Cleaning'!M2291,"-",'Answer Data Cleaning'!L2291,"-",'Answer Data Cleaning'!K2291),"DD-MMM-YYYY")</f>
        <v>23-Oct-1975</v>
      </c>
      <c r="V2291">
        <f t="shared" si="107"/>
        <v>47</v>
      </c>
      <c r="W2291">
        <v>1</v>
      </c>
      <c r="X2291" s="22">
        <v>42969.85</v>
      </c>
      <c r="Y2291" t="s">
        <v>16</v>
      </c>
      <c r="Z2291" t="s">
        <v>12</v>
      </c>
      <c r="AA2291" t="s">
        <v>13</v>
      </c>
    </row>
    <row r="2292" spans="2:27" ht="15.5" x14ac:dyDescent="0.35">
      <c r="B2292" s="1" t="s">
        <v>69</v>
      </c>
      <c r="C2292" s="1" t="s">
        <v>4673</v>
      </c>
      <c r="D2292" t="s">
        <v>4737</v>
      </c>
      <c r="E2292" t="s">
        <v>8282</v>
      </c>
      <c r="F2292" t="s">
        <v>8281</v>
      </c>
      <c r="I2292" t="s">
        <v>69</v>
      </c>
      <c r="J2292">
        <v>34.43</v>
      </c>
      <c r="K2292" t="str">
        <f t="shared" si="105"/>
        <v>Obesity</v>
      </c>
      <c r="L2292">
        <v>4.2699999999999996</v>
      </c>
      <c r="M2292" t="str">
        <f t="shared" si="106"/>
        <v>Normal</v>
      </c>
      <c r="N2292" t="str">
        <f>PROPER('Medical Examinations'!D2290)</f>
        <v>No</v>
      </c>
      <c r="O2292" t="s">
        <v>2382</v>
      </c>
      <c r="P2292" t="s">
        <v>2380</v>
      </c>
      <c r="Q2292">
        <v>1</v>
      </c>
      <c r="R2292" t="str">
        <f>PROPER('Answer Data Cleaning'!AA2292)</f>
        <v>No</v>
      </c>
      <c r="T2292" t="s">
        <v>2318</v>
      </c>
      <c r="U2292" s="24" t="str">
        <f>TEXT(_xlfn.CONCAT('Answer Data Cleaning'!M2292,"-",'Answer Data Cleaning'!L2292,"-",'Answer Data Cleaning'!K2292),"DD-MMM-YYYY")</f>
        <v>04-Nov-1978</v>
      </c>
      <c r="V2292">
        <f t="shared" si="107"/>
        <v>44</v>
      </c>
      <c r="W2292">
        <v>0</v>
      </c>
      <c r="X2292" s="22">
        <v>42983.46</v>
      </c>
      <c r="Y2292" t="s">
        <v>16</v>
      </c>
      <c r="Z2292" t="s">
        <v>11</v>
      </c>
      <c r="AA2292" t="s">
        <v>23</v>
      </c>
    </row>
    <row r="2293" spans="2:27" ht="15.5" x14ac:dyDescent="0.35">
      <c r="B2293" s="1" t="s">
        <v>68</v>
      </c>
      <c r="C2293" s="1" t="s">
        <v>4674</v>
      </c>
      <c r="D2293" t="s">
        <v>4737</v>
      </c>
      <c r="E2293" t="s">
        <v>8284</v>
      </c>
      <c r="F2293" t="s">
        <v>8283</v>
      </c>
      <c r="I2293" t="s">
        <v>68</v>
      </c>
      <c r="J2293">
        <v>34.1</v>
      </c>
      <c r="K2293" t="str">
        <f t="shared" si="105"/>
        <v>Obesity</v>
      </c>
      <c r="L2293">
        <v>4.07</v>
      </c>
      <c r="M2293" t="str">
        <f t="shared" si="106"/>
        <v>Normal</v>
      </c>
      <c r="N2293" t="str">
        <f>PROPER('Medical Examinations'!D2291)</f>
        <v>No</v>
      </c>
      <c r="O2293" t="s">
        <v>2382</v>
      </c>
      <c r="P2293" t="s">
        <v>2380</v>
      </c>
      <c r="Q2293">
        <v>1</v>
      </c>
      <c r="R2293" t="str">
        <f>PROPER('Answer Data Cleaning'!AA2293)</f>
        <v>No</v>
      </c>
      <c r="T2293" t="s">
        <v>2319</v>
      </c>
      <c r="U2293" s="24" t="str">
        <f>TEXT(_xlfn.CONCAT('Answer Data Cleaning'!M2293,"-",'Answer Data Cleaning'!L2293,"-",'Answer Data Cleaning'!K2293),"DD-MMM-YYYY")</f>
        <v>29-Nov-1965</v>
      </c>
      <c r="V2293">
        <f t="shared" si="107"/>
        <v>57</v>
      </c>
      <c r="W2293">
        <v>0</v>
      </c>
      <c r="X2293" s="22">
        <v>43073.760000000002</v>
      </c>
      <c r="Y2293" t="s">
        <v>11</v>
      </c>
      <c r="Z2293" t="s">
        <v>11</v>
      </c>
      <c r="AA2293" t="s">
        <v>42</v>
      </c>
    </row>
    <row r="2294" spans="2:27" ht="15.5" x14ac:dyDescent="0.35">
      <c r="B2294" s="1" t="s">
        <v>67</v>
      </c>
      <c r="C2294" s="1" t="s">
        <v>4675</v>
      </c>
      <c r="D2294" t="s">
        <v>4734</v>
      </c>
      <c r="E2294" t="s">
        <v>5239</v>
      </c>
      <c r="F2294" t="s">
        <v>5078</v>
      </c>
      <c r="I2294" t="s">
        <v>67</v>
      </c>
      <c r="J2294">
        <v>19.3</v>
      </c>
      <c r="K2294" t="str">
        <f t="shared" si="105"/>
        <v>Normal Weight</v>
      </c>
      <c r="L2294">
        <v>10.36</v>
      </c>
      <c r="M2294" t="str">
        <f t="shared" si="106"/>
        <v>Diabetes</v>
      </c>
      <c r="N2294" t="str">
        <f>PROPER('Medical Examinations'!D2292)</f>
        <v>No</v>
      </c>
      <c r="O2294" t="s">
        <v>2380</v>
      </c>
      <c r="P2294" t="s">
        <v>2380</v>
      </c>
      <c r="Q2294" s="20">
        <v>0</v>
      </c>
      <c r="R2294" t="str">
        <f>PROPER('Answer Data Cleaning'!AA2294)</f>
        <v>No</v>
      </c>
      <c r="T2294" t="s">
        <v>2320</v>
      </c>
      <c r="U2294" s="24" t="str">
        <f>TEXT(_xlfn.CONCAT('Answer Data Cleaning'!M2294,"-",'Answer Data Cleaning'!L2294,"-",'Answer Data Cleaning'!K2294),"DD-MMM-YYYY")</f>
        <v>03-Dec-1969</v>
      </c>
      <c r="V2294">
        <f t="shared" si="107"/>
        <v>53</v>
      </c>
      <c r="W2294">
        <v>0</v>
      </c>
      <c r="X2294" s="22">
        <v>43254.42</v>
      </c>
      <c r="Y2294" t="s">
        <v>11</v>
      </c>
      <c r="Z2294" t="s">
        <v>11</v>
      </c>
      <c r="AA2294" t="s">
        <v>168</v>
      </c>
    </row>
    <row r="2295" spans="2:27" ht="15.5" x14ac:dyDescent="0.35">
      <c r="B2295" s="1" t="s">
        <v>66</v>
      </c>
      <c r="C2295" s="1" t="s">
        <v>4676</v>
      </c>
      <c r="D2295" t="s">
        <v>4737</v>
      </c>
      <c r="E2295" t="s">
        <v>8286</v>
      </c>
      <c r="F2295" t="s">
        <v>8285</v>
      </c>
      <c r="I2295" t="s">
        <v>66</v>
      </c>
      <c r="J2295">
        <v>33.659999999999997</v>
      </c>
      <c r="K2295" t="str">
        <f t="shared" si="105"/>
        <v>Obesity</v>
      </c>
      <c r="L2295">
        <v>5.71</v>
      </c>
      <c r="M2295" t="str">
        <f t="shared" si="106"/>
        <v>Prediabetes</v>
      </c>
      <c r="N2295" t="str">
        <f>PROPER('Medical Examinations'!D2293)</f>
        <v>No</v>
      </c>
      <c r="O2295" t="s">
        <v>2382</v>
      </c>
      <c r="P2295" t="s">
        <v>2380</v>
      </c>
      <c r="Q2295">
        <v>1</v>
      </c>
      <c r="R2295" t="str">
        <f>PROPER('Answer Data Cleaning'!AA2295)</f>
        <v>No</v>
      </c>
      <c r="T2295" t="s">
        <v>2321</v>
      </c>
      <c r="U2295" s="24" t="str">
        <f>TEXT(_xlfn.CONCAT('Answer Data Cleaning'!M2295,"-",'Answer Data Cleaning'!L2295,"-",'Answer Data Cleaning'!K2295),"DD-MMM-YYYY")</f>
        <v>22-Aug-1965</v>
      </c>
      <c r="V2295">
        <f t="shared" si="107"/>
        <v>57</v>
      </c>
      <c r="W2295">
        <v>0</v>
      </c>
      <c r="X2295" s="22">
        <v>43578.94</v>
      </c>
      <c r="Y2295" t="s">
        <v>11</v>
      </c>
      <c r="Z2295" t="s">
        <v>11</v>
      </c>
      <c r="AA2295" t="s">
        <v>23</v>
      </c>
    </row>
    <row r="2296" spans="2:27" ht="15.5" x14ac:dyDescent="0.35">
      <c r="B2296" s="1" t="s">
        <v>65</v>
      </c>
      <c r="C2296" s="1" t="s">
        <v>4677</v>
      </c>
      <c r="D2296" t="s">
        <v>4737</v>
      </c>
      <c r="E2296" t="s">
        <v>4831</v>
      </c>
      <c r="F2296" t="s">
        <v>4901</v>
      </c>
      <c r="I2296" t="s">
        <v>65</v>
      </c>
      <c r="J2296">
        <v>33.33</v>
      </c>
      <c r="K2296" t="str">
        <f t="shared" si="105"/>
        <v>Obesity</v>
      </c>
      <c r="L2296">
        <v>6.08</v>
      </c>
      <c r="M2296" t="str">
        <f t="shared" si="106"/>
        <v>Prediabetes</v>
      </c>
      <c r="N2296" t="str">
        <f>PROPER('Medical Examinations'!D2294)</f>
        <v>No</v>
      </c>
      <c r="O2296" t="s">
        <v>2382</v>
      </c>
      <c r="P2296" t="s">
        <v>2380</v>
      </c>
      <c r="Q2296">
        <v>1</v>
      </c>
      <c r="R2296" t="str">
        <f>PROPER('Answer Data Cleaning'!AA2296)</f>
        <v>No</v>
      </c>
      <c r="T2296" t="s">
        <v>2322</v>
      </c>
      <c r="U2296" s="24" t="str">
        <f>TEXT(_xlfn.CONCAT('Answer Data Cleaning'!M2296,"-",'Answer Data Cleaning'!L2296,"-",'Answer Data Cleaning'!K2296),"DD-MMM-YYYY")</f>
        <v>29-Dec-1986</v>
      </c>
      <c r="V2296">
        <f t="shared" si="107"/>
        <v>36</v>
      </c>
      <c r="W2296">
        <v>3</v>
      </c>
      <c r="X2296" s="22">
        <v>43753.34</v>
      </c>
      <c r="Y2296" t="s">
        <v>11</v>
      </c>
      <c r="Z2296" t="s">
        <v>16</v>
      </c>
      <c r="AA2296" t="s">
        <v>164</v>
      </c>
    </row>
    <row r="2297" spans="2:27" ht="15.5" x14ac:dyDescent="0.35">
      <c r="B2297" s="1" t="s">
        <v>64</v>
      </c>
      <c r="C2297" s="1" t="s">
        <v>4678</v>
      </c>
      <c r="D2297" t="s">
        <v>4734</v>
      </c>
      <c r="E2297" t="s">
        <v>4912</v>
      </c>
      <c r="F2297" t="s">
        <v>8287</v>
      </c>
      <c r="I2297" t="s">
        <v>64</v>
      </c>
      <c r="J2297">
        <v>21.84</v>
      </c>
      <c r="K2297" t="str">
        <f t="shared" si="105"/>
        <v>Normal Weight</v>
      </c>
      <c r="L2297">
        <v>5.71</v>
      </c>
      <c r="M2297" t="str">
        <f t="shared" si="106"/>
        <v>Prediabetes</v>
      </c>
      <c r="N2297" t="str">
        <f>PROPER('Medical Examinations'!D2295)</f>
        <v>No</v>
      </c>
      <c r="O2297" t="s">
        <v>2382</v>
      </c>
      <c r="P2297" t="s">
        <v>2380</v>
      </c>
      <c r="Q2297">
        <v>1</v>
      </c>
      <c r="R2297" t="str">
        <f>PROPER('Answer Data Cleaning'!AA2297)</f>
        <v>No</v>
      </c>
      <c r="T2297" t="s">
        <v>2323</v>
      </c>
      <c r="U2297" s="24" t="str">
        <f>TEXT(_xlfn.CONCAT('Answer Data Cleaning'!M2297,"-",'Answer Data Cleaning'!L2297,"-",'Answer Data Cleaning'!K2297),"DD-MMM-YYYY")</f>
        <v>25-Oct-1966</v>
      </c>
      <c r="V2297">
        <f t="shared" si="107"/>
        <v>56</v>
      </c>
      <c r="W2297">
        <v>2</v>
      </c>
      <c r="X2297" s="22">
        <v>43813.87</v>
      </c>
      <c r="Y2297" t="s">
        <v>11</v>
      </c>
      <c r="Z2297" t="s">
        <v>11</v>
      </c>
      <c r="AA2297" t="s">
        <v>13</v>
      </c>
    </row>
    <row r="2298" spans="2:27" ht="15.5" x14ac:dyDescent="0.35">
      <c r="B2298" s="1" t="s">
        <v>63</v>
      </c>
      <c r="C2298" s="1" t="s">
        <v>4679</v>
      </c>
      <c r="D2298" t="s">
        <v>4737</v>
      </c>
      <c r="E2298" t="s">
        <v>6002</v>
      </c>
      <c r="F2298" t="s">
        <v>8288</v>
      </c>
      <c r="I2298" t="s">
        <v>63</v>
      </c>
      <c r="J2298">
        <v>16.87</v>
      </c>
      <c r="K2298" t="str">
        <f t="shared" si="105"/>
        <v>Underweight</v>
      </c>
      <c r="L2298">
        <v>9.1300000000000008</v>
      </c>
      <c r="M2298" t="str">
        <f t="shared" si="106"/>
        <v>Diabetes</v>
      </c>
      <c r="N2298" t="str">
        <f>PROPER('Medical Examinations'!D2296)</f>
        <v>No</v>
      </c>
      <c r="O2298" t="s">
        <v>2380</v>
      </c>
      <c r="P2298" t="s">
        <v>2380</v>
      </c>
      <c r="Q2298" s="20">
        <v>0</v>
      </c>
      <c r="R2298" t="str">
        <f>PROPER('Answer Data Cleaning'!AA2298)</f>
        <v>No</v>
      </c>
      <c r="T2298" t="s">
        <v>2324</v>
      </c>
      <c r="U2298" s="24" t="str">
        <f>TEXT(_xlfn.CONCAT('Answer Data Cleaning'!M2298,"-",'Answer Data Cleaning'!L2298,"-",'Answer Data Cleaning'!K2298),"DD-MMM-YYYY")</f>
        <v>02-Jul-1966</v>
      </c>
      <c r="V2298">
        <f t="shared" si="107"/>
        <v>56</v>
      </c>
      <c r="W2298">
        <v>0</v>
      </c>
      <c r="X2298" s="22">
        <v>43817.45</v>
      </c>
      <c r="Y2298" t="s">
        <v>11</v>
      </c>
      <c r="Z2298" t="s">
        <v>12</v>
      </c>
      <c r="AA2298" t="s">
        <v>23</v>
      </c>
    </row>
    <row r="2299" spans="2:27" ht="15.5" x14ac:dyDescent="0.35">
      <c r="B2299" s="1" t="s">
        <v>62</v>
      </c>
      <c r="C2299" s="1" t="s">
        <v>4680</v>
      </c>
      <c r="D2299" t="s">
        <v>4737</v>
      </c>
      <c r="E2299" t="s">
        <v>8290</v>
      </c>
      <c r="F2299" t="s">
        <v>8289</v>
      </c>
      <c r="I2299" t="s">
        <v>62</v>
      </c>
      <c r="J2299">
        <v>30.14</v>
      </c>
      <c r="K2299" t="str">
        <f t="shared" si="105"/>
        <v>Obesity</v>
      </c>
      <c r="L2299">
        <v>5.49</v>
      </c>
      <c r="M2299" t="str">
        <f t="shared" si="106"/>
        <v>Normal</v>
      </c>
      <c r="N2299" t="str">
        <f>PROPER('Medical Examinations'!D2297)</f>
        <v>No</v>
      </c>
      <c r="O2299" t="s">
        <v>2382</v>
      </c>
      <c r="P2299" t="s">
        <v>2380</v>
      </c>
      <c r="Q2299">
        <v>1</v>
      </c>
      <c r="R2299" t="str">
        <f>PROPER('Answer Data Cleaning'!AA2299)</f>
        <v>No</v>
      </c>
      <c r="T2299" t="s">
        <v>2325</v>
      </c>
      <c r="U2299" s="24" t="str">
        <f>TEXT(_xlfn.CONCAT('Answer Data Cleaning'!M2299,"-",'Answer Data Cleaning'!L2299,"-",'Answer Data Cleaning'!K2299),"DD-MMM-YYYY")</f>
        <v>10-Nov-1980</v>
      </c>
      <c r="V2299">
        <f t="shared" si="107"/>
        <v>42</v>
      </c>
      <c r="W2299">
        <v>2</v>
      </c>
      <c r="X2299" s="22">
        <v>43896.38</v>
      </c>
      <c r="Y2299" t="s">
        <v>11</v>
      </c>
      <c r="Z2299" t="s">
        <v>16</v>
      </c>
      <c r="AA2299" t="s">
        <v>13</v>
      </c>
    </row>
    <row r="2300" spans="2:27" ht="15.5" x14ac:dyDescent="0.35">
      <c r="B2300" s="1" t="s">
        <v>61</v>
      </c>
      <c r="C2300" s="1" t="s">
        <v>4681</v>
      </c>
      <c r="D2300" t="s">
        <v>4737</v>
      </c>
      <c r="E2300" t="s">
        <v>8292</v>
      </c>
      <c r="F2300" t="s">
        <v>8291</v>
      </c>
      <c r="I2300" t="s">
        <v>61</v>
      </c>
      <c r="J2300">
        <v>23.21</v>
      </c>
      <c r="K2300" t="str">
        <f t="shared" si="105"/>
        <v>Normal Weight</v>
      </c>
      <c r="L2300">
        <v>4.37</v>
      </c>
      <c r="M2300" t="str">
        <f t="shared" si="106"/>
        <v>Normal</v>
      </c>
      <c r="N2300" t="str">
        <f>PROPER('Medical Examinations'!D2298)</f>
        <v>No</v>
      </c>
      <c r="O2300" t="s">
        <v>2382</v>
      </c>
      <c r="P2300" t="s">
        <v>2380</v>
      </c>
      <c r="Q2300">
        <v>1</v>
      </c>
      <c r="R2300" t="str">
        <f>PROPER('Answer Data Cleaning'!AA2300)</f>
        <v>No</v>
      </c>
      <c r="T2300" t="s">
        <v>2326</v>
      </c>
      <c r="U2300" s="24" t="str">
        <f>TEXT(_xlfn.CONCAT('Answer Data Cleaning'!M2300,"-",'Answer Data Cleaning'!L2300,"-",'Answer Data Cleaning'!K2300),"DD-MMM-YYYY")</f>
        <v>05-Oct-1966</v>
      </c>
      <c r="V2300">
        <f t="shared" si="107"/>
        <v>56</v>
      </c>
      <c r="W2300">
        <v>0</v>
      </c>
      <c r="X2300" s="22">
        <v>43921.18</v>
      </c>
      <c r="Y2300" t="s">
        <v>11</v>
      </c>
      <c r="Z2300" t="s">
        <v>11</v>
      </c>
      <c r="AA2300" t="s">
        <v>23</v>
      </c>
    </row>
    <row r="2301" spans="2:27" ht="15.5" x14ac:dyDescent="0.35">
      <c r="B2301" s="1" t="s">
        <v>60</v>
      </c>
      <c r="C2301" s="1" t="s">
        <v>4682</v>
      </c>
      <c r="D2301" t="s">
        <v>4734</v>
      </c>
      <c r="E2301" t="s">
        <v>8294</v>
      </c>
      <c r="F2301" t="s">
        <v>8293</v>
      </c>
      <c r="I2301" t="s">
        <v>60</v>
      </c>
      <c r="J2301">
        <v>17.170000000000002</v>
      </c>
      <c r="K2301" t="str">
        <f t="shared" si="105"/>
        <v>Underweight</v>
      </c>
      <c r="L2301">
        <v>8.4600000000000009</v>
      </c>
      <c r="M2301" t="str">
        <f t="shared" si="106"/>
        <v>Diabetes</v>
      </c>
      <c r="N2301" t="str">
        <f>PROPER('Medical Examinations'!D2299)</f>
        <v>No</v>
      </c>
      <c r="O2301" t="s">
        <v>2380</v>
      </c>
      <c r="P2301" t="s">
        <v>2380</v>
      </c>
      <c r="Q2301" s="20">
        <v>0</v>
      </c>
      <c r="R2301" t="str">
        <f>PROPER('Answer Data Cleaning'!AA2301)</f>
        <v>No</v>
      </c>
      <c r="T2301" t="s">
        <v>2327</v>
      </c>
      <c r="U2301" s="24" t="str">
        <f>TEXT(_xlfn.CONCAT('Answer Data Cleaning'!M2301,"-",'Answer Data Cleaning'!L2301,"-",'Answer Data Cleaning'!K2301),"DD-MMM-YYYY")</f>
        <v>16-Jul-1988</v>
      </c>
      <c r="V2301">
        <f t="shared" si="107"/>
        <v>34</v>
      </c>
      <c r="W2301">
        <v>1</v>
      </c>
      <c r="X2301" s="22">
        <v>43943.88</v>
      </c>
      <c r="Y2301" t="s">
        <v>11</v>
      </c>
      <c r="Z2301" t="s">
        <v>16</v>
      </c>
      <c r="AA2301" t="s">
        <v>23</v>
      </c>
    </row>
    <row r="2302" spans="2:27" ht="15.5" x14ac:dyDescent="0.35">
      <c r="B2302" s="1" t="s">
        <v>59</v>
      </c>
      <c r="C2302" s="1" t="s">
        <v>4683</v>
      </c>
      <c r="D2302" t="s">
        <v>4737</v>
      </c>
      <c r="E2302" t="s">
        <v>8296</v>
      </c>
      <c r="F2302" t="s">
        <v>8295</v>
      </c>
      <c r="I2302" t="s">
        <v>59</v>
      </c>
      <c r="J2302">
        <v>15.61</v>
      </c>
      <c r="K2302" t="str">
        <f t="shared" si="105"/>
        <v>Underweight</v>
      </c>
      <c r="L2302">
        <v>5.28</v>
      </c>
      <c r="M2302" t="str">
        <f t="shared" si="106"/>
        <v>Normal</v>
      </c>
      <c r="N2302" t="str">
        <f>PROPER('Medical Examinations'!D2300)</f>
        <v>No</v>
      </c>
      <c r="O2302" t="s">
        <v>2380</v>
      </c>
      <c r="P2302" t="s">
        <v>2380</v>
      </c>
      <c r="Q2302">
        <v>1</v>
      </c>
      <c r="R2302" t="str">
        <f>PROPER('Answer Data Cleaning'!AA2302)</f>
        <v>No</v>
      </c>
      <c r="T2302" t="s">
        <v>2328</v>
      </c>
      <c r="U2302" s="24" t="str">
        <f>TEXT(_xlfn.CONCAT('Answer Data Cleaning'!M2302,"-",'Answer Data Cleaning'!L2302,"-",'Answer Data Cleaning'!K2302),"DD-MMM-YYYY")</f>
        <v>01-Jun-1975</v>
      </c>
      <c r="V2302">
        <f t="shared" si="107"/>
        <v>48</v>
      </c>
      <c r="W2302">
        <v>2</v>
      </c>
      <c r="X2302" s="22">
        <v>44202.65</v>
      </c>
      <c r="Y2302" t="s">
        <v>11</v>
      </c>
      <c r="Z2302" t="s">
        <v>11</v>
      </c>
      <c r="AA2302" t="s">
        <v>13</v>
      </c>
    </row>
    <row r="2303" spans="2:27" ht="15.5" x14ac:dyDescent="0.35">
      <c r="B2303" s="1" t="s">
        <v>58</v>
      </c>
      <c r="C2303" s="1" t="s">
        <v>4684</v>
      </c>
      <c r="D2303" t="s">
        <v>4737</v>
      </c>
      <c r="E2303" t="s">
        <v>4894</v>
      </c>
      <c r="F2303" t="s">
        <v>8297</v>
      </c>
      <c r="I2303" t="s">
        <v>58</v>
      </c>
      <c r="J2303">
        <v>17.98</v>
      </c>
      <c r="K2303" t="str">
        <f t="shared" si="105"/>
        <v>Underweight</v>
      </c>
      <c r="L2303">
        <v>5.33</v>
      </c>
      <c r="M2303" t="str">
        <f t="shared" si="106"/>
        <v>Normal</v>
      </c>
      <c r="N2303" t="str">
        <f>PROPER('Medical Examinations'!D2301)</f>
        <v>Yes</v>
      </c>
      <c r="O2303" t="s">
        <v>2380</v>
      </c>
      <c r="P2303" t="s">
        <v>2383</v>
      </c>
      <c r="Q2303">
        <v>1</v>
      </c>
      <c r="R2303" t="str">
        <f>PROPER('Answer Data Cleaning'!AA2303)</f>
        <v>No</v>
      </c>
      <c r="T2303" t="s">
        <v>2329</v>
      </c>
      <c r="U2303" s="24" t="str">
        <f>TEXT(_xlfn.CONCAT('Answer Data Cleaning'!M2303,"-",'Answer Data Cleaning'!L2303,"-",'Answer Data Cleaning'!K2303),"DD-MMM-YYYY")</f>
        <v>24-Nov-1968</v>
      </c>
      <c r="V2303">
        <f t="shared" si="107"/>
        <v>54</v>
      </c>
      <c r="W2303">
        <v>2</v>
      </c>
      <c r="X2303" s="22">
        <v>44260.75</v>
      </c>
      <c r="Y2303" t="s">
        <v>11</v>
      </c>
      <c r="Z2303" t="s">
        <v>16</v>
      </c>
      <c r="AA2303" t="s">
        <v>13</v>
      </c>
    </row>
    <row r="2304" spans="2:27" ht="15.5" x14ac:dyDescent="0.35">
      <c r="B2304" s="1" t="s">
        <v>57</v>
      </c>
      <c r="C2304" s="1" t="s">
        <v>4685</v>
      </c>
      <c r="D2304" t="s">
        <v>4737</v>
      </c>
      <c r="E2304" t="s">
        <v>8299</v>
      </c>
      <c r="F2304" t="s">
        <v>8298</v>
      </c>
      <c r="I2304" t="s">
        <v>57</v>
      </c>
      <c r="J2304">
        <v>21.64</v>
      </c>
      <c r="K2304" t="str">
        <f t="shared" si="105"/>
        <v>Normal Weight</v>
      </c>
      <c r="L2304">
        <v>5.5</v>
      </c>
      <c r="M2304" t="str">
        <f t="shared" si="106"/>
        <v>Normal</v>
      </c>
      <c r="N2304" t="str">
        <f>PROPER('Medical Examinations'!D2302)</f>
        <v>No</v>
      </c>
      <c r="O2304" t="s">
        <v>2382</v>
      </c>
      <c r="P2304" t="s">
        <v>2380</v>
      </c>
      <c r="Q2304">
        <v>1</v>
      </c>
      <c r="R2304" t="str">
        <f>PROPER('Answer Data Cleaning'!AA2304)</f>
        <v>No</v>
      </c>
      <c r="T2304" t="s">
        <v>2330</v>
      </c>
      <c r="U2304" s="24" t="str">
        <f>TEXT(_xlfn.CONCAT('Answer Data Cleaning'!M2304,"-",'Answer Data Cleaning'!L2304,"-",'Answer Data Cleaning'!K2304),"DD-MMM-YYYY")</f>
        <v>29-Oct-1971</v>
      </c>
      <c r="V2304">
        <f t="shared" si="107"/>
        <v>51</v>
      </c>
      <c r="W2304">
        <v>0</v>
      </c>
      <c r="X2304" s="22">
        <v>44400.41</v>
      </c>
      <c r="Y2304" t="s">
        <v>11</v>
      </c>
      <c r="Z2304" t="s">
        <v>11</v>
      </c>
      <c r="AA2304" t="s">
        <v>13</v>
      </c>
    </row>
    <row r="2305" spans="2:27" ht="15.5" x14ac:dyDescent="0.35">
      <c r="B2305" s="1" t="s">
        <v>56</v>
      </c>
      <c r="C2305" s="1" t="s">
        <v>4686</v>
      </c>
      <c r="D2305" t="s">
        <v>4737</v>
      </c>
      <c r="E2305" t="s">
        <v>4758</v>
      </c>
      <c r="F2305" t="s">
        <v>5252</v>
      </c>
      <c r="I2305" t="s">
        <v>56</v>
      </c>
      <c r="J2305">
        <v>16.399999999999999</v>
      </c>
      <c r="K2305" t="str">
        <f t="shared" si="105"/>
        <v>Underweight</v>
      </c>
      <c r="L2305">
        <v>5.4</v>
      </c>
      <c r="M2305" t="str">
        <f t="shared" si="106"/>
        <v>Normal</v>
      </c>
      <c r="N2305" t="str">
        <f>PROPER('Medical Examinations'!D2303)</f>
        <v>No</v>
      </c>
      <c r="O2305" t="s">
        <v>2380</v>
      </c>
      <c r="P2305" t="s">
        <v>2383</v>
      </c>
      <c r="Q2305">
        <v>1</v>
      </c>
      <c r="R2305" t="str">
        <f>PROPER('Answer Data Cleaning'!AA2305)</f>
        <v>No</v>
      </c>
      <c r="T2305" t="s">
        <v>2331</v>
      </c>
      <c r="U2305" s="24" t="str">
        <f>TEXT(_xlfn.CONCAT('Answer Data Cleaning'!M2305,"-",'Answer Data Cleaning'!L2305,"-",'Answer Data Cleaning'!K2305),"DD-MMM-YYYY")</f>
        <v>14-Sep-1967</v>
      </c>
      <c r="V2305">
        <f t="shared" si="107"/>
        <v>55</v>
      </c>
      <c r="W2305">
        <v>0</v>
      </c>
      <c r="X2305" s="22">
        <v>44423.8</v>
      </c>
      <c r="Y2305" t="s">
        <v>11</v>
      </c>
      <c r="Z2305" t="s">
        <v>12</v>
      </c>
      <c r="AA2305" t="s">
        <v>13</v>
      </c>
    </row>
    <row r="2306" spans="2:27" ht="15.5" x14ac:dyDescent="0.35">
      <c r="B2306" s="1" t="s">
        <v>55</v>
      </c>
      <c r="C2306" s="1" t="s">
        <v>4687</v>
      </c>
      <c r="D2306" t="s">
        <v>4734</v>
      </c>
      <c r="E2306" t="s">
        <v>8301</v>
      </c>
      <c r="F2306" t="s">
        <v>8300</v>
      </c>
      <c r="I2306" t="s">
        <v>55</v>
      </c>
      <c r="J2306">
        <v>15.77</v>
      </c>
      <c r="K2306" t="str">
        <f t="shared" si="105"/>
        <v>Underweight</v>
      </c>
      <c r="L2306">
        <v>6.05</v>
      </c>
      <c r="M2306" t="str">
        <f t="shared" si="106"/>
        <v>Prediabetes</v>
      </c>
      <c r="N2306" t="str">
        <f>PROPER('Medical Examinations'!D2304)</f>
        <v>Yes</v>
      </c>
      <c r="O2306" t="s">
        <v>2380</v>
      </c>
      <c r="P2306" t="s">
        <v>2380</v>
      </c>
      <c r="Q2306">
        <v>1</v>
      </c>
      <c r="R2306" t="str">
        <f>PROPER('Answer Data Cleaning'!AA2306)</f>
        <v>No</v>
      </c>
      <c r="T2306" t="s">
        <v>2332</v>
      </c>
      <c r="U2306" s="24" t="str">
        <f>TEXT(_xlfn.CONCAT('Answer Data Cleaning'!M2306,"-",'Answer Data Cleaning'!L2306,"-",'Answer Data Cleaning'!K2306),"DD-MMM-YYYY")</f>
        <v>02-Aug-2000</v>
      </c>
      <c r="V2306">
        <f t="shared" si="107"/>
        <v>22</v>
      </c>
      <c r="W2306">
        <v>1</v>
      </c>
      <c r="X2306" s="22">
        <v>44501.4</v>
      </c>
      <c r="Y2306" t="s">
        <v>11</v>
      </c>
      <c r="Z2306" t="s">
        <v>12</v>
      </c>
      <c r="AA2306" t="s">
        <v>13</v>
      </c>
    </row>
    <row r="2307" spans="2:27" ht="15.5" x14ac:dyDescent="0.35">
      <c r="B2307" s="1" t="s">
        <v>54</v>
      </c>
      <c r="C2307" s="1" t="s">
        <v>4688</v>
      </c>
      <c r="D2307" t="s">
        <v>4737</v>
      </c>
      <c r="E2307" t="s">
        <v>5578</v>
      </c>
      <c r="F2307" t="s">
        <v>8302</v>
      </c>
      <c r="I2307" t="s">
        <v>54</v>
      </c>
      <c r="J2307">
        <v>18.27</v>
      </c>
      <c r="K2307" t="str">
        <f t="shared" si="105"/>
        <v>Underweight</v>
      </c>
      <c r="L2307">
        <v>11.46</v>
      </c>
      <c r="M2307" t="str">
        <f t="shared" si="106"/>
        <v>Diabetes</v>
      </c>
      <c r="N2307" t="str">
        <f>PROPER('Medical Examinations'!D2305)</f>
        <v>No</v>
      </c>
      <c r="O2307" t="s">
        <v>2380</v>
      </c>
      <c r="P2307" t="s">
        <v>2380</v>
      </c>
      <c r="Q2307" s="20">
        <v>0</v>
      </c>
      <c r="R2307" t="str">
        <f>PROPER('Answer Data Cleaning'!AA2307)</f>
        <v>No</v>
      </c>
      <c r="T2307" t="s">
        <v>2333</v>
      </c>
      <c r="U2307" s="24" t="str">
        <f>TEXT(_xlfn.CONCAT('Answer Data Cleaning'!M2307,"-",'Answer Data Cleaning'!L2307,"-",'Answer Data Cleaning'!K2307),"DD-MMM-YYYY")</f>
        <v>11-Oct-1993</v>
      </c>
      <c r="V2307">
        <f t="shared" si="107"/>
        <v>29</v>
      </c>
      <c r="W2307">
        <v>2</v>
      </c>
      <c r="X2307" s="22">
        <v>44585.46</v>
      </c>
      <c r="Y2307" t="s">
        <v>11</v>
      </c>
      <c r="Z2307" t="s">
        <v>11</v>
      </c>
      <c r="AA2307" t="s">
        <v>42</v>
      </c>
    </row>
    <row r="2308" spans="2:27" ht="15.5" x14ac:dyDescent="0.35">
      <c r="B2308" s="1" t="s">
        <v>53</v>
      </c>
      <c r="C2308" s="1" t="s">
        <v>4689</v>
      </c>
      <c r="D2308" t="s">
        <v>4737</v>
      </c>
      <c r="E2308" t="s">
        <v>5013</v>
      </c>
      <c r="F2308" t="s">
        <v>8303</v>
      </c>
      <c r="I2308" t="s">
        <v>53</v>
      </c>
      <c r="J2308">
        <v>16.489999999999998</v>
      </c>
      <c r="K2308" t="str">
        <f t="shared" ref="K2308:K2330" si="108">IF(J2308&lt;18.5,"Underweight",IF(J2308&lt;25,"Normal Weight",IF(J2308&lt;30,"Overweight","Obesity")))</f>
        <v>Underweight</v>
      </c>
      <c r="L2308">
        <v>8.48</v>
      </c>
      <c r="M2308" t="str">
        <f t="shared" ref="M2308:M2330" si="109">IF(L2308&lt;5.7,"Normal",IF(L2308&lt;6.5,"Prediabetes","Diabetes"))</f>
        <v>Diabetes</v>
      </c>
      <c r="N2308" t="str">
        <f>PROPER('Medical Examinations'!D2306)</f>
        <v>No</v>
      </c>
      <c r="O2308" t="s">
        <v>2380</v>
      </c>
      <c r="P2308" t="s">
        <v>2380</v>
      </c>
      <c r="Q2308" s="20">
        <v>0</v>
      </c>
      <c r="R2308" t="str">
        <f>PROPER('Answer Data Cleaning'!AA2308)</f>
        <v>No</v>
      </c>
      <c r="T2308" t="s">
        <v>2334</v>
      </c>
      <c r="U2308" s="24" t="str">
        <f>TEXT(_xlfn.CONCAT('Answer Data Cleaning'!M2308,"-",'Answer Data Cleaning'!L2308,"-",'Answer Data Cleaning'!K2308),"DD-MMM-YYYY")</f>
        <v>13-Aug-1971</v>
      </c>
      <c r="V2308">
        <f t="shared" si="107"/>
        <v>51</v>
      </c>
      <c r="W2308">
        <v>2</v>
      </c>
      <c r="X2308" s="22">
        <v>44641.2</v>
      </c>
      <c r="Y2308" t="s">
        <v>11</v>
      </c>
      <c r="Z2308" t="s">
        <v>12</v>
      </c>
      <c r="AA2308" t="s">
        <v>247</v>
      </c>
    </row>
    <row r="2309" spans="2:27" ht="15.5" x14ac:dyDescent="0.35">
      <c r="B2309" s="1" t="s">
        <v>52</v>
      </c>
      <c r="C2309" s="1" t="s">
        <v>4690</v>
      </c>
      <c r="D2309" t="s">
        <v>4737</v>
      </c>
      <c r="E2309" t="s">
        <v>6620</v>
      </c>
      <c r="F2309" t="s">
        <v>8304</v>
      </c>
      <c r="I2309" t="s">
        <v>52</v>
      </c>
      <c r="J2309">
        <v>16.14</v>
      </c>
      <c r="K2309" t="str">
        <f t="shared" si="108"/>
        <v>Underweight</v>
      </c>
      <c r="L2309">
        <v>4.8600000000000003</v>
      </c>
      <c r="M2309" t="str">
        <f t="shared" si="109"/>
        <v>Normal</v>
      </c>
      <c r="N2309" t="str">
        <f>PROPER('Medical Examinations'!D2307)</f>
        <v>No</v>
      </c>
      <c r="O2309" t="s">
        <v>2380</v>
      </c>
      <c r="P2309" t="s">
        <v>2380</v>
      </c>
      <c r="Q2309" s="20">
        <v>0</v>
      </c>
      <c r="R2309" t="str">
        <f>PROPER('Answer Data Cleaning'!AA2309)</f>
        <v>No</v>
      </c>
      <c r="T2309" t="s">
        <v>2335</v>
      </c>
      <c r="U2309" s="24" t="str">
        <f>TEXT(_xlfn.CONCAT('Answer Data Cleaning'!M2309,"-",'Answer Data Cleaning'!L2309,"-",'Answer Data Cleaning'!K2309),"DD-MMM-YYYY")</f>
        <v>17-Dec-1962</v>
      </c>
      <c r="V2309">
        <f t="shared" ref="V2309:V2346" si="110">DATEDIF(U2309,"08-jun-2023","y")</f>
        <v>60</v>
      </c>
      <c r="W2309">
        <v>0</v>
      </c>
      <c r="X2309" s="22">
        <v>45008.959999999999</v>
      </c>
      <c r="Y2309" t="s">
        <v>11</v>
      </c>
      <c r="Z2309" t="s">
        <v>11</v>
      </c>
      <c r="AA2309" t="s">
        <v>13</v>
      </c>
    </row>
    <row r="2310" spans="2:27" ht="15.5" x14ac:dyDescent="0.35">
      <c r="B2310" s="1" t="s">
        <v>51</v>
      </c>
      <c r="C2310" s="1" t="s">
        <v>4691</v>
      </c>
      <c r="D2310" t="s">
        <v>4734</v>
      </c>
      <c r="E2310" t="s">
        <v>5270</v>
      </c>
      <c r="F2310" t="s">
        <v>8305</v>
      </c>
      <c r="I2310" t="s">
        <v>51</v>
      </c>
      <c r="J2310">
        <v>20.85</v>
      </c>
      <c r="K2310" t="str">
        <f t="shared" si="108"/>
        <v>Normal Weight</v>
      </c>
      <c r="L2310">
        <v>4.45</v>
      </c>
      <c r="M2310" t="str">
        <f t="shared" si="109"/>
        <v>Normal</v>
      </c>
      <c r="N2310" t="str">
        <f>PROPER('Medical Examinations'!D2308)</f>
        <v>Yes</v>
      </c>
      <c r="O2310" t="s">
        <v>2380</v>
      </c>
      <c r="P2310" t="s">
        <v>2380</v>
      </c>
      <c r="Q2310">
        <v>1</v>
      </c>
      <c r="R2310" t="str">
        <f>PROPER('Answer Data Cleaning'!AA2310)</f>
        <v>No</v>
      </c>
      <c r="T2310" t="s">
        <v>2336</v>
      </c>
      <c r="U2310" s="24" t="str">
        <f>TEXT(_xlfn.CONCAT('Answer Data Cleaning'!M2310,"-",'Answer Data Cleaning'!L2310,"-",'Answer Data Cleaning'!K2310),"DD-MMM-YYYY")</f>
        <v>09-Aug-1974</v>
      </c>
      <c r="V2310">
        <f t="shared" si="110"/>
        <v>48</v>
      </c>
      <c r="W2310">
        <v>2</v>
      </c>
      <c r="X2310" s="22">
        <v>45702.02</v>
      </c>
      <c r="Y2310" t="s">
        <v>11</v>
      </c>
      <c r="Z2310" t="s">
        <v>11</v>
      </c>
      <c r="AA2310" t="s">
        <v>23</v>
      </c>
    </row>
    <row r="2311" spans="2:27" ht="15.5" x14ac:dyDescent="0.35">
      <c r="B2311" s="1" t="s">
        <v>50</v>
      </c>
      <c r="C2311" s="1" t="s">
        <v>4692</v>
      </c>
      <c r="D2311" t="s">
        <v>4734</v>
      </c>
      <c r="E2311" t="s">
        <v>7521</v>
      </c>
      <c r="F2311" t="s">
        <v>8306</v>
      </c>
      <c r="I2311" t="s">
        <v>50</v>
      </c>
      <c r="J2311">
        <v>15.88</v>
      </c>
      <c r="K2311" t="str">
        <f t="shared" si="108"/>
        <v>Underweight</v>
      </c>
      <c r="L2311">
        <v>4.3600000000000003</v>
      </c>
      <c r="M2311" t="str">
        <f t="shared" si="109"/>
        <v>Normal</v>
      </c>
      <c r="N2311" t="str">
        <f>PROPER('Medical Examinations'!D2309)</f>
        <v>No</v>
      </c>
      <c r="O2311" t="s">
        <v>2380</v>
      </c>
      <c r="P2311" t="s">
        <v>2380</v>
      </c>
      <c r="Q2311" s="20">
        <v>0</v>
      </c>
      <c r="R2311" t="str">
        <f>PROPER('Answer Data Cleaning'!AA2311)</f>
        <v>No</v>
      </c>
      <c r="T2311" t="s">
        <v>2337</v>
      </c>
      <c r="U2311" s="24" t="str">
        <f>TEXT(_xlfn.CONCAT('Answer Data Cleaning'!M2311,"-",'Answer Data Cleaning'!L2311,"-",'Answer Data Cleaning'!K2311),"DD-MMM-YYYY")</f>
        <v>21-Dec-1960</v>
      </c>
      <c r="V2311">
        <f t="shared" si="110"/>
        <v>62</v>
      </c>
      <c r="W2311">
        <v>0</v>
      </c>
      <c r="X2311" s="22">
        <v>45710.21</v>
      </c>
      <c r="Y2311" t="s">
        <v>11</v>
      </c>
      <c r="Z2311" t="s">
        <v>11</v>
      </c>
      <c r="AA2311" t="s">
        <v>168</v>
      </c>
    </row>
    <row r="2312" spans="2:27" ht="15.5" x14ac:dyDescent="0.35">
      <c r="B2312" s="1" t="s">
        <v>49</v>
      </c>
      <c r="C2312" s="1" t="s">
        <v>4693</v>
      </c>
      <c r="D2312" t="s">
        <v>4734</v>
      </c>
      <c r="E2312" t="s">
        <v>7488</v>
      </c>
      <c r="F2312" t="s">
        <v>7658</v>
      </c>
      <c r="I2312" t="s">
        <v>49</v>
      </c>
      <c r="J2312">
        <v>20.66</v>
      </c>
      <c r="K2312" t="str">
        <f t="shared" si="108"/>
        <v>Normal Weight</v>
      </c>
      <c r="L2312">
        <v>5.8</v>
      </c>
      <c r="M2312" t="str">
        <f t="shared" si="109"/>
        <v>Prediabetes</v>
      </c>
      <c r="N2312" t="str">
        <f>PROPER('Medical Examinations'!D2310)</f>
        <v>No</v>
      </c>
      <c r="O2312" t="s">
        <v>2382</v>
      </c>
      <c r="P2312" t="s">
        <v>2380</v>
      </c>
      <c r="Q2312">
        <v>1</v>
      </c>
      <c r="R2312" t="str">
        <f>PROPER('Answer Data Cleaning'!AA2312)</f>
        <v>No</v>
      </c>
      <c r="T2312" t="s">
        <v>2338</v>
      </c>
      <c r="U2312" s="24" t="str">
        <f>TEXT(_xlfn.CONCAT('Answer Data Cleaning'!M2312,"-",'Answer Data Cleaning'!L2312,"-",'Answer Data Cleaning'!K2312),"DD-MMM-YYYY")</f>
        <v>12-Aug-1979</v>
      </c>
      <c r="V2312">
        <f t="shared" si="110"/>
        <v>43</v>
      </c>
      <c r="W2312">
        <v>0</v>
      </c>
      <c r="X2312" s="22">
        <v>45863.21</v>
      </c>
      <c r="Y2312" t="s">
        <v>11</v>
      </c>
      <c r="Z2312" t="s">
        <v>16</v>
      </c>
      <c r="AA2312" t="s">
        <v>13</v>
      </c>
    </row>
    <row r="2313" spans="2:27" ht="15.5" x14ac:dyDescent="0.35">
      <c r="B2313" s="1" t="s">
        <v>48</v>
      </c>
      <c r="C2313" s="1" t="s">
        <v>4694</v>
      </c>
      <c r="D2313" t="s">
        <v>4737</v>
      </c>
      <c r="E2313" t="s">
        <v>5035</v>
      </c>
      <c r="F2313" t="s">
        <v>4992</v>
      </c>
      <c r="I2313" t="s">
        <v>48</v>
      </c>
      <c r="J2313">
        <v>20.399999999999999</v>
      </c>
      <c r="K2313" t="str">
        <f t="shared" si="108"/>
        <v>Normal Weight</v>
      </c>
      <c r="L2313">
        <v>5.27</v>
      </c>
      <c r="M2313" t="str">
        <f t="shared" si="109"/>
        <v>Normal</v>
      </c>
      <c r="N2313" t="str">
        <f>PROPER('Medical Examinations'!D2311)</f>
        <v>No</v>
      </c>
      <c r="O2313" t="s">
        <v>2380</v>
      </c>
      <c r="P2313" t="s">
        <v>2380</v>
      </c>
      <c r="Q2313" s="20">
        <v>0</v>
      </c>
      <c r="R2313" t="str">
        <f>PROPER('Answer Data Cleaning'!AA2313)</f>
        <v>No</v>
      </c>
      <c r="T2313" t="s">
        <v>2339</v>
      </c>
      <c r="U2313" s="24" t="str">
        <f>TEXT(_xlfn.CONCAT('Answer Data Cleaning'!M2313,"-",'Answer Data Cleaning'!L2313,"-",'Answer Data Cleaning'!K2313),"DD-MMM-YYYY")</f>
        <v>30-Sep-1985</v>
      </c>
      <c r="V2313">
        <f t="shared" si="110"/>
        <v>37</v>
      </c>
      <c r="W2313">
        <v>2</v>
      </c>
      <c r="X2313" s="22">
        <v>46113.51</v>
      </c>
      <c r="Y2313" t="s">
        <v>11</v>
      </c>
      <c r="Z2313" t="s">
        <v>12</v>
      </c>
      <c r="AA2313" t="s">
        <v>42</v>
      </c>
    </row>
    <row r="2314" spans="2:27" ht="15.5" x14ac:dyDescent="0.35">
      <c r="B2314" s="1" t="s">
        <v>47</v>
      </c>
      <c r="C2314" s="1" t="s">
        <v>4695</v>
      </c>
      <c r="D2314" t="s">
        <v>5612</v>
      </c>
      <c r="E2314" t="s">
        <v>5897</v>
      </c>
      <c r="F2314" t="s">
        <v>8307</v>
      </c>
      <c r="I2314" t="s">
        <v>47</v>
      </c>
      <c r="J2314">
        <v>25.19</v>
      </c>
      <c r="K2314" t="str">
        <f t="shared" si="108"/>
        <v>Overweight</v>
      </c>
      <c r="L2314">
        <v>5.64</v>
      </c>
      <c r="M2314" t="str">
        <f t="shared" si="109"/>
        <v>Normal</v>
      </c>
      <c r="N2314" t="str">
        <f>PROPER('Medical Examinations'!D2312)</f>
        <v>Yes</v>
      </c>
      <c r="O2314" t="s">
        <v>2380</v>
      </c>
      <c r="P2314" t="s">
        <v>2380</v>
      </c>
      <c r="Q2314" s="20">
        <v>0</v>
      </c>
      <c r="R2314" t="str">
        <f>PROPER('Answer Data Cleaning'!AA2314)</f>
        <v>No</v>
      </c>
      <c r="T2314" t="s">
        <v>2340</v>
      </c>
      <c r="U2314" s="24" t="str">
        <f>TEXT(_xlfn.CONCAT('Answer Data Cleaning'!M2314,"-",'Answer Data Cleaning'!L2314,"-",'Answer Data Cleaning'!K2314),"DD-MMM-YYYY")</f>
        <v>04-Dec-1962</v>
      </c>
      <c r="V2314">
        <f t="shared" si="110"/>
        <v>60</v>
      </c>
      <c r="W2314">
        <v>3</v>
      </c>
      <c r="X2314" s="22">
        <v>46130.53</v>
      </c>
      <c r="Y2314" t="s">
        <v>16</v>
      </c>
      <c r="Z2314" t="s">
        <v>16</v>
      </c>
      <c r="AA2314" t="s">
        <v>23</v>
      </c>
    </row>
    <row r="2315" spans="2:27" ht="15.5" x14ac:dyDescent="0.35">
      <c r="B2315" s="1" t="s">
        <v>46</v>
      </c>
      <c r="C2315" s="1" t="s">
        <v>4696</v>
      </c>
      <c r="D2315" t="s">
        <v>4734</v>
      </c>
      <c r="E2315" t="s">
        <v>4846</v>
      </c>
      <c r="F2315" t="s">
        <v>8308</v>
      </c>
      <c r="I2315" t="s">
        <v>46</v>
      </c>
      <c r="J2315">
        <v>20.54</v>
      </c>
      <c r="K2315" t="str">
        <f t="shared" si="108"/>
        <v>Normal Weight</v>
      </c>
      <c r="L2315">
        <v>4.2</v>
      </c>
      <c r="M2315" t="str">
        <f t="shared" si="109"/>
        <v>Normal</v>
      </c>
      <c r="N2315" t="str">
        <f>PROPER('Medical Examinations'!D2313)</f>
        <v>Yes</v>
      </c>
      <c r="O2315" t="s">
        <v>2380</v>
      </c>
      <c r="P2315" t="s">
        <v>2380</v>
      </c>
      <c r="Q2315">
        <v>1</v>
      </c>
      <c r="R2315" t="str">
        <f>PROPER('Answer Data Cleaning'!AA2315)</f>
        <v>No</v>
      </c>
      <c r="T2315" t="s">
        <v>2341</v>
      </c>
      <c r="U2315" s="24" t="str">
        <f>TEXT(_xlfn.CONCAT('Answer Data Cleaning'!M2315,"-",'Answer Data Cleaning'!L2315,"-",'Answer Data Cleaning'!K2315),"DD-MMM-YYYY")</f>
        <v>02-Dec-1976</v>
      </c>
      <c r="V2315">
        <f t="shared" si="110"/>
        <v>46</v>
      </c>
      <c r="W2315">
        <v>3</v>
      </c>
      <c r="X2315" s="22">
        <v>46151.12</v>
      </c>
      <c r="Y2315" t="s">
        <v>16</v>
      </c>
      <c r="Z2315" t="s">
        <v>12</v>
      </c>
      <c r="AA2315" t="s">
        <v>13</v>
      </c>
    </row>
    <row r="2316" spans="2:27" ht="15.5" x14ac:dyDescent="0.35">
      <c r="B2316" s="1" t="s">
        <v>45</v>
      </c>
      <c r="C2316" s="1" t="s">
        <v>4697</v>
      </c>
      <c r="D2316" t="s">
        <v>4737</v>
      </c>
      <c r="E2316" t="s">
        <v>4813</v>
      </c>
      <c r="F2316" t="s">
        <v>8309</v>
      </c>
      <c r="I2316" t="s">
        <v>45</v>
      </c>
      <c r="J2316">
        <v>20.13</v>
      </c>
      <c r="K2316" t="str">
        <f t="shared" si="108"/>
        <v>Normal Weight</v>
      </c>
      <c r="L2316">
        <v>5.42</v>
      </c>
      <c r="M2316" t="str">
        <f t="shared" si="109"/>
        <v>Normal</v>
      </c>
      <c r="N2316" t="str">
        <f>PROPER('Medical Examinations'!D2314)</f>
        <v>No</v>
      </c>
      <c r="O2316" t="s">
        <v>2380</v>
      </c>
      <c r="P2316" t="s">
        <v>2380</v>
      </c>
      <c r="Q2316" s="20">
        <v>0</v>
      </c>
      <c r="R2316" t="str">
        <f>PROPER('Answer Data Cleaning'!AA2316)</f>
        <v>No</v>
      </c>
      <c r="T2316" t="s">
        <v>2342</v>
      </c>
      <c r="U2316" s="24" t="str">
        <f>TEXT(_xlfn.CONCAT('Answer Data Cleaning'!M2316,"-",'Answer Data Cleaning'!L2316,"-",'Answer Data Cleaning'!K2316),"DD-MMM-YYYY")</f>
        <v>17-Aug-1978</v>
      </c>
      <c r="V2316">
        <f t="shared" si="110"/>
        <v>44</v>
      </c>
      <c r="W2316">
        <v>2</v>
      </c>
      <c r="X2316" s="22">
        <v>46200.99</v>
      </c>
      <c r="Y2316" t="s">
        <v>16</v>
      </c>
      <c r="Z2316" t="s">
        <v>16</v>
      </c>
      <c r="AA2316" t="s">
        <v>13</v>
      </c>
    </row>
    <row r="2317" spans="2:27" ht="15.5" x14ac:dyDescent="0.35">
      <c r="B2317" s="1" t="s">
        <v>44</v>
      </c>
      <c r="C2317" s="1" t="s">
        <v>4698</v>
      </c>
      <c r="D2317" t="s">
        <v>4734</v>
      </c>
      <c r="E2317" t="s">
        <v>5471</v>
      </c>
      <c r="F2317" t="s">
        <v>8310</v>
      </c>
      <c r="I2317" t="s">
        <v>44</v>
      </c>
      <c r="J2317">
        <v>18.93</v>
      </c>
      <c r="K2317" t="str">
        <f t="shared" si="108"/>
        <v>Normal Weight</v>
      </c>
      <c r="L2317">
        <v>6.11</v>
      </c>
      <c r="M2317" t="str">
        <f t="shared" si="109"/>
        <v>Prediabetes</v>
      </c>
      <c r="N2317" t="str">
        <f>PROPER('Medical Examinations'!D2315)</f>
        <v>No</v>
      </c>
      <c r="O2317" t="s">
        <v>2380</v>
      </c>
      <c r="P2317" t="s">
        <v>2383</v>
      </c>
      <c r="Q2317">
        <v>1</v>
      </c>
      <c r="R2317" t="str">
        <f>PROPER('Answer Data Cleaning'!AA2317)</f>
        <v>No</v>
      </c>
      <c r="T2317" t="s">
        <v>2343</v>
      </c>
      <c r="U2317" s="24" t="str">
        <f>TEXT(_xlfn.CONCAT('Answer Data Cleaning'!M2317,"-",'Answer Data Cleaning'!L2317,"-",'Answer Data Cleaning'!K2317),"DD-MMM-YYYY")</f>
        <v>06-Dec-1971</v>
      </c>
      <c r="V2317">
        <f t="shared" si="110"/>
        <v>51</v>
      </c>
      <c r="W2317">
        <v>3</v>
      </c>
      <c r="X2317" s="22">
        <v>46255.11</v>
      </c>
      <c r="Y2317" t="s">
        <v>16</v>
      </c>
      <c r="Z2317" t="s">
        <v>12</v>
      </c>
      <c r="AA2317" t="s">
        <v>247</v>
      </c>
    </row>
    <row r="2318" spans="2:27" ht="15.5" x14ac:dyDescent="0.35">
      <c r="B2318" s="1" t="s">
        <v>43</v>
      </c>
      <c r="C2318" s="1" t="s">
        <v>4699</v>
      </c>
      <c r="D2318" t="s">
        <v>4734</v>
      </c>
      <c r="E2318" t="s">
        <v>8311</v>
      </c>
      <c r="F2318" t="s">
        <v>6236</v>
      </c>
      <c r="I2318" t="s">
        <v>43</v>
      </c>
      <c r="J2318">
        <v>24.14</v>
      </c>
      <c r="K2318" t="str">
        <f t="shared" si="108"/>
        <v>Normal Weight</v>
      </c>
      <c r="L2318">
        <v>5.29</v>
      </c>
      <c r="M2318" t="str">
        <f t="shared" si="109"/>
        <v>Normal</v>
      </c>
      <c r="N2318" t="str">
        <f>PROPER('Medical Examinations'!D2316)</f>
        <v>No</v>
      </c>
      <c r="O2318" t="s">
        <v>2382</v>
      </c>
      <c r="P2318" t="s">
        <v>2380</v>
      </c>
      <c r="Q2318">
        <v>1</v>
      </c>
      <c r="R2318" t="str">
        <f>PROPER('Answer Data Cleaning'!AA2318)</f>
        <v>No</v>
      </c>
      <c r="T2318" t="s">
        <v>2344</v>
      </c>
      <c r="U2318" s="24" t="str">
        <f>TEXT(_xlfn.CONCAT('Answer Data Cleaning'!M2318,"-",'Answer Data Cleaning'!L2318,"-",'Answer Data Cleaning'!K2318),"DD-MMM-YYYY")</f>
        <v>08-Aug-1961</v>
      </c>
      <c r="V2318">
        <f t="shared" si="110"/>
        <v>61</v>
      </c>
      <c r="W2318">
        <v>0</v>
      </c>
      <c r="X2318" s="22">
        <v>46599.11</v>
      </c>
      <c r="Y2318" t="s">
        <v>16</v>
      </c>
      <c r="Z2318" t="s">
        <v>16</v>
      </c>
      <c r="AA2318" t="s">
        <v>13</v>
      </c>
    </row>
    <row r="2319" spans="2:27" ht="15.5" x14ac:dyDescent="0.35">
      <c r="B2319" s="1" t="s">
        <v>41</v>
      </c>
      <c r="C2319" s="1" t="s">
        <v>4700</v>
      </c>
      <c r="D2319" t="s">
        <v>4737</v>
      </c>
      <c r="E2319" t="s">
        <v>8312</v>
      </c>
      <c r="F2319" t="s">
        <v>5285</v>
      </c>
      <c r="I2319" t="s">
        <v>41</v>
      </c>
      <c r="J2319">
        <v>25.03</v>
      </c>
      <c r="K2319" t="str">
        <f t="shared" si="108"/>
        <v>Overweight</v>
      </c>
      <c r="L2319">
        <v>5.91</v>
      </c>
      <c r="M2319" t="str">
        <f t="shared" si="109"/>
        <v>Prediabetes</v>
      </c>
      <c r="N2319" t="str">
        <f>PROPER('Medical Examinations'!D2317)</f>
        <v>No</v>
      </c>
      <c r="O2319" t="s">
        <v>2382</v>
      </c>
      <c r="P2319" t="s">
        <v>2380</v>
      </c>
      <c r="Q2319">
        <v>1</v>
      </c>
      <c r="R2319" t="str">
        <f>PROPER('Answer Data Cleaning'!AA2319)</f>
        <v>No</v>
      </c>
      <c r="T2319" t="s">
        <v>2345</v>
      </c>
      <c r="U2319" s="24" t="str">
        <f>TEXT(_xlfn.CONCAT('Answer Data Cleaning'!M2319,"-",'Answer Data Cleaning'!L2319,"-",'Answer Data Cleaning'!K2319),"DD-MMM-YYYY")</f>
        <v>23-Jun-1969</v>
      </c>
      <c r="V2319">
        <f t="shared" si="110"/>
        <v>53</v>
      </c>
      <c r="W2319">
        <v>3</v>
      </c>
      <c r="X2319" s="22">
        <v>46661.440000000002</v>
      </c>
      <c r="Y2319" t="s">
        <v>16</v>
      </c>
      <c r="Z2319" t="s">
        <v>12</v>
      </c>
      <c r="AA2319" t="s">
        <v>23</v>
      </c>
    </row>
    <row r="2320" spans="2:27" ht="15.5" x14ac:dyDescent="0.35">
      <c r="B2320" s="1" t="s">
        <v>40</v>
      </c>
      <c r="C2320" s="1" t="s">
        <v>4701</v>
      </c>
      <c r="D2320" t="s">
        <v>4737</v>
      </c>
      <c r="E2320" t="s">
        <v>6121</v>
      </c>
      <c r="F2320" t="s">
        <v>8313</v>
      </c>
      <c r="I2320" t="s">
        <v>40</v>
      </c>
      <c r="J2320">
        <v>20.47</v>
      </c>
      <c r="K2320" t="str">
        <f t="shared" si="108"/>
        <v>Normal Weight</v>
      </c>
      <c r="L2320">
        <v>5.81</v>
      </c>
      <c r="M2320" t="str">
        <f t="shared" si="109"/>
        <v>Prediabetes</v>
      </c>
      <c r="N2320" t="str">
        <f>PROPER('Medical Examinations'!D2318)</f>
        <v>Yes</v>
      </c>
      <c r="O2320" t="s">
        <v>2380</v>
      </c>
      <c r="P2320" t="s">
        <v>2380</v>
      </c>
      <c r="Q2320">
        <v>1</v>
      </c>
      <c r="R2320" t="str">
        <f>PROPER('Answer Data Cleaning'!AA2320)</f>
        <v>No</v>
      </c>
      <c r="T2320" t="s">
        <v>2346</v>
      </c>
      <c r="U2320" s="24" t="str">
        <f>TEXT(_xlfn.CONCAT('Answer Data Cleaning'!M2320,"-",'Answer Data Cleaning'!L2320,"-",'Answer Data Cleaning'!K2320),"DD-MMM-YYYY")</f>
        <v>17-Nov-1960</v>
      </c>
      <c r="V2320">
        <f t="shared" si="110"/>
        <v>62</v>
      </c>
      <c r="W2320">
        <v>3</v>
      </c>
      <c r="X2320" s="22">
        <v>46718.16</v>
      </c>
      <c r="Y2320" t="s">
        <v>16</v>
      </c>
      <c r="Z2320" t="s">
        <v>16</v>
      </c>
      <c r="AA2320" t="s">
        <v>23</v>
      </c>
    </row>
    <row r="2321" spans="2:27" ht="15.5" x14ac:dyDescent="0.35">
      <c r="B2321" s="1" t="s">
        <v>39</v>
      </c>
      <c r="C2321" s="1" t="s">
        <v>4702</v>
      </c>
      <c r="D2321" t="s">
        <v>4734</v>
      </c>
      <c r="E2321" t="s">
        <v>8314</v>
      </c>
      <c r="F2321" t="s">
        <v>7542</v>
      </c>
      <c r="I2321" t="s">
        <v>39</v>
      </c>
      <c r="J2321">
        <v>18.82</v>
      </c>
      <c r="K2321" t="str">
        <f t="shared" si="108"/>
        <v>Normal Weight</v>
      </c>
      <c r="L2321">
        <v>5.51</v>
      </c>
      <c r="M2321" t="str">
        <f t="shared" si="109"/>
        <v>Normal</v>
      </c>
      <c r="N2321" t="str">
        <f>PROPER('Medical Examinations'!D2319)</f>
        <v>Yes</v>
      </c>
      <c r="O2321" t="s">
        <v>2380</v>
      </c>
      <c r="P2321" t="s">
        <v>2380</v>
      </c>
      <c r="Q2321" s="20">
        <v>0</v>
      </c>
      <c r="R2321" t="str">
        <f>PROPER('Answer Data Cleaning'!AA2321)</f>
        <v>No</v>
      </c>
      <c r="T2321" t="s">
        <v>2347</v>
      </c>
      <c r="U2321" s="24" t="str">
        <f>TEXT(_xlfn.CONCAT('Answer Data Cleaning'!M2321,"-",'Answer Data Cleaning'!L2321,"-",'Answer Data Cleaning'!K2321),"DD-MMM-YYYY")</f>
        <v>15-Sep-1958</v>
      </c>
      <c r="V2321">
        <f t="shared" si="110"/>
        <v>64</v>
      </c>
      <c r="W2321">
        <v>0</v>
      </c>
      <c r="X2321" s="22">
        <v>46889.26</v>
      </c>
      <c r="Y2321" t="s">
        <v>11</v>
      </c>
      <c r="Z2321" t="s">
        <v>12</v>
      </c>
      <c r="AA2321" t="s">
        <v>13</v>
      </c>
    </row>
    <row r="2322" spans="2:27" ht="15.5" x14ac:dyDescent="0.35">
      <c r="B2322" s="1" t="s">
        <v>38</v>
      </c>
      <c r="C2322" s="1" t="s">
        <v>4703</v>
      </c>
      <c r="D2322" t="s">
        <v>4737</v>
      </c>
      <c r="E2322" t="s">
        <v>8316</v>
      </c>
      <c r="F2322" t="s">
        <v>8315</v>
      </c>
      <c r="I2322" t="s">
        <v>38</v>
      </c>
      <c r="J2322">
        <v>17.079999999999998</v>
      </c>
      <c r="K2322" t="str">
        <f t="shared" si="108"/>
        <v>Underweight</v>
      </c>
      <c r="L2322">
        <v>5.73</v>
      </c>
      <c r="M2322" t="str">
        <f t="shared" si="109"/>
        <v>Prediabetes</v>
      </c>
      <c r="N2322" t="str">
        <f>PROPER('Medical Examinations'!D2320)</f>
        <v>No</v>
      </c>
      <c r="O2322" t="s">
        <v>2380</v>
      </c>
      <c r="P2322" t="s">
        <v>2383</v>
      </c>
      <c r="Q2322">
        <v>1</v>
      </c>
      <c r="R2322" t="str">
        <f>PROPER('Answer Data Cleaning'!AA2322)</f>
        <v>No</v>
      </c>
      <c r="T2322" t="s">
        <v>2348</v>
      </c>
      <c r="U2322" s="24" t="str">
        <f>TEXT(_xlfn.CONCAT('Answer Data Cleaning'!M2322,"-",'Answer Data Cleaning'!L2322,"-",'Answer Data Cleaning'!K2322),"DD-MMM-YYYY")</f>
        <v>14-Jul-1959</v>
      </c>
      <c r="V2322">
        <f t="shared" si="110"/>
        <v>63</v>
      </c>
      <c r="W2322">
        <v>0</v>
      </c>
      <c r="X2322" s="22">
        <v>47055.53</v>
      </c>
      <c r="Y2322" t="s">
        <v>11</v>
      </c>
      <c r="Z2322" t="s">
        <v>16</v>
      </c>
      <c r="AA2322" t="s">
        <v>13</v>
      </c>
    </row>
    <row r="2323" spans="2:27" ht="15.5" x14ac:dyDescent="0.35">
      <c r="B2323" s="1" t="s">
        <v>36</v>
      </c>
      <c r="C2323" s="1" t="s">
        <v>4704</v>
      </c>
      <c r="D2323" t="s">
        <v>4734</v>
      </c>
      <c r="E2323" t="s">
        <v>8318</v>
      </c>
      <c r="F2323" t="s">
        <v>8317</v>
      </c>
      <c r="I2323" t="s">
        <v>36</v>
      </c>
      <c r="J2323">
        <v>19.21</v>
      </c>
      <c r="K2323" t="str">
        <f t="shared" si="108"/>
        <v>Normal Weight</v>
      </c>
      <c r="L2323">
        <v>5.53</v>
      </c>
      <c r="M2323" t="str">
        <f t="shared" si="109"/>
        <v>Normal</v>
      </c>
      <c r="N2323" t="str">
        <f>PROPER('Medical Examinations'!D2321)</f>
        <v>Yes</v>
      </c>
      <c r="O2323" t="s">
        <v>2380</v>
      </c>
      <c r="P2323" t="s">
        <v>2380</v>
      </c>
      <c r="Q2323" s="20">
        <v>0</v>
      </c>
      <c r="R2323" t="str">
        <f>PROPER('Answer Data Cleaning'!AA2323)</f>
        <v>No</v>
      </c>
      <c r="T2323" t="s">
        <v>2349</v>
      </c>
      <c r="U2323" s="24" t="str">
        <f>TEXT(_xlfn.CONCAT('Answer Data Cleaning'!M2323,"-",'Answer Data Cleaning'!L2323,"-",'Answer Data Cleaning'!K2323),"DD-MMM-YYYY")</f>
        <v>28-Dec-1970</v>
      </c>
      <c r="V2323">
        <f t="shared" si="110"/>
        <v>52</v>
      </c>
      <c r="W2323">
        <v>2</v>
      </c>
      <c r="X2323" s="22">
        <v>47269.85</v>
      </c>
      <c r="Y2323" t="s">
        <v>16</v>
      </c>
      <c r="Z2323" t="s">
        <v>11</v>
      </c>
      <c r="AA2323" t="s">
        <v>13</v>
      </c>
    </row>
    <row r="2324" spans="2:27" ht="15.5" x14ac:dyDescent="0.35">
      <c r="B2324" s="1" t="s">
        <v>34</v>
      </c>
      <c r="C2324" s="1" t="s">
        <v>4705</v>
      </c>
      <c r="D2324" t="s">
        <v>4737</v>
      </c>
      <c r="E2324" t="s">
        <v>4920</v>
      </c>
      <c r="F2324" t="s">
        <v>8319</v>
      </c>
      <c r="I2324" t="s">
        <v>34</v>
      </c>
      <c r="J2324">
        <v>17.86</v>
      </c>
      <c r="K2324" t="str">
        <f t="shared" si="108"/>
        <v>Underweight</v>
      </c>
      <c r="L2324">
        <v>5.43</v>
      </c>
      <c r="M2324" t="str">
        <f t="shared" si="109"/>
        <v>Normal</v>
      </c>
      <c r="N2324" t="str">
        <f>PROPER('Medical Examinations'!D2322)</f>
        <v>No</v>
      </c>
      <c r="O2324" t="s">
        <v>2380</v>
      </c>
      <c r="P2324" t="s">
        <v>2383</v>
      </c>
      <c r="Q2324">
        <v>1</v>
      </c>
      <c r="R2324" t="str">
        <f>PROPER('Answer Data Cleaning'!AA2324)</f>
        <v>No</v>
      </c>
      <c r="T2324" t="s">
        <v>2350</v>
      </c>
      <c r="U2324" s="24" t="str">
        <f>TEXT(_xlfn.CONCAT('Answer Data Cleaning'!M2324,"-",'Answer Data Cleaning'!L2324,"-",'Answer Data Cleaning'!K2324),"DD-MMM-YYYY")</f>
        <v>03-Sep-1958</v>
      </c>
      <c r="V2324">
        <f t="shared" si="110"/>
        <v>64</v>
      </c>
      <c r="W2324">
        <v>2</v>
      </c>
      <c r="X2324" s="22">
        <v>47291.06</v>
      </c>
      <c r="Y2324" t="s">
        <v>11</v>
      </c>
      <c r="Z2324" t="s">
        <v>16</v>
      </c>
      <c r="AA2324" t="s">
        <v>42</v>
      </c>
    </row>
    <row r="2325" spans="2:27" ht="15.5" x14ac:dyDescent="0.35">
      <c r="B2325" s="1" t="s">
        <v>33</v>
      </c>
      <c r="C2325" s="1" t="s">
        <v>4706</v>
      </c>
      <c r="D2325" t="s">
        <v>4734</v>
      </c>
      <c r="E2325" t="s">
        <v>8321</v>
      </c>
      <c r="F2325" t="s">
        <v>8320</v>
      </c>
      <c r="I2325" t="s">
        <v>33</v>
      </c>
      <c r="J2325">
        <v>21.38</v>
      </c>
      <c r="K2325" t="str">
        <f t="shared" si="108"/>
        <v>Normal Weight</v>
      </c>
      <c r="L2325">
        <v>8.01</v>
      </c>
      <c r="M2325" t="str">
        <f t="shared" si="109"/>
        <v>Diabetes</v>
      </c>
      <c r="N2325" t="str">
        <f>PROPER('Medical Examinations'!D2323)</f>
        <v>No</v>
      </c>
      <c r="O2325" t="s">
        <v>2380</v>
      </c>
      <c r="P2325" t="s">
        <v>2380</v>
      </c>
      <c r="Q2325" s="20">
        <v>0</v>
      </c>
      <c r="R2325" t="str">
        <f>PROPER('Answer Data Cleaning'!AA2325)</f>
        <v>No</v>
      </c>
      <c r="T2325" t="s">
        <v>2351</v>
      </c>
      <c r="U2325" s="24" t="str">
        <f>TEXT(_xlfn.CONCAT('Answer Data Cleaning'!M2325,"-",'Answer Data Cleaning'!L2325,"-",'Answer Data Cleaning'!K2325),"DD-MMM-YYYY")</f>
        <v>04-Oct-1959</v>
      </c>
      <c r="V2325">
        <f t="shared" si="110"/>
        <v>63</v>
      </c>
      <c r="W2325">
        <v>2</v>
      </c>
      <c r="X2325" s="22">
        <v>47305.31</v>
      </c>
      <c r="Y2325" t="s">
        <v>11</v>
      </c>
      <c r="Z2325" t="s">
        <v>16</v>
      </c>
      <c r="AA2325" t="s">
        <v>42</v>
      </c>
    </row>
    <row r="2326" spans="2:27" ht="15.5" x14ac:dyDescent="0.35">
      <c r="B2326" s="1" t="s">
        <v>32</v>
      </c>
      <c r="C2326" s="1" t="s">
        <v>4707</v>
      </c>
      <c r="D2326" t="s">
        <v>4737</v>
      </c>
      <c r="E2326" t="s">
        <v>5035</v>
      </c>
      <c r="F2326" t="s">
        <v>8322</v>
      </c>
      <c r="I2326" t="s">
        <v>32</v>
      </c>
      <c r="J2326">
        <v>23.35</v>
      </c>
      <c r="K2326" t="str">
        <f t="shared" si="108"/>
        <v>Normal Weight</v>
      </c>
      <c r="L2326">
        <v>5.94</v>
      </c>
      <c r="M2326" t="str">
        <f t="shared" si="109"/>
        <v>Prediabetes</v>
      </c>
      <c r="N2326" t="str">
        <f>PROPER('Medical Examinations'!D2324)</f>
        <v>No</v>
      </c>
      <c r="O2326" t="s">
        <v>2380</v>
      </c>
      <c r="P2326" t="s">
        <v>2380</v>
      </c>
      <c r="Q2326" s="20">
        <v>0</v>
      </c>
      <c r="R2326" t="str">
        <f>PROPER('Answer Data Cleaning'!AA2326)</f>
        <v>No</v>
      </c>
      <c r="T2326" t="s">
        <v>2352</v>
      </c>
      <c r="U2326" s="24" t="str">
        <f>TEXT(_xlfn.CONCAT('Answer Data Cleaning'!M2326,"-",'Answer Data Cleaning'!L2326,"-",'Answer Data Cleaning'!K2326),"DD-MMM-YYYY")</f>
        <v>13-Jun-1961</v>
      </c>
      <c r="V2326">
        <f t="shared" si="110"/>
        <v>61</v>
      </c>
      <c r="W2326">
        <v>1</v>
      </c>
      <c r="X2326" s="22">
        <v>47403.88</v>
      </c>
      <c r="Y2326" t="s">
        <v>16</v>
      </c>
      <c r="Z2326" t="s">
        <v>12</v>
      </c>
      <c r="AA2326" t="s">
        <v>42</v>
      </c>
    </row>
    <row r="2327" spans="2:27" ht="15.5" x14ac:dyDescent="0.35">
      <c r="B2327" s="1" t="s">
        <v>29</v>
      </c>
      <c r="C2327" s="1" t="s">
        <v>4708</v>
      </c>
      <c r="D2327" t="s">
        <v>4734</v>
      </c>
      <c r="E2327" t="s">
        <v>8324</v>
      </c>
      <c r="F2327" t="s">
        <v>8323</v>
      </c>
      <c r="I2327" t="s">
        <v>29</v>
      </c>
      <c r="J2327">
        <v>22.24</v>
      </c>
      <c r="K2327" t="str">
        <f t="shared" si="108"/>
        <v>Normal Weight</v>
      </c>
      <c r="L2327">
        <v>5.04</v>
      </c>
      <c r="M2327" t="str">
        <f t="shared" si="109"/>
        <v>Normal</v>
      </c>
      <c r="N2327" t="str">
        <f>PROPER('Medical Examinations'!D2325)</f>
        <v>No</v>
      </c>
      <c r="O2327" t="s">
        <v>2380</v>
      </c>
      <c r="P2327" t="s">
        <v>2380</v>
      </c>
      <c r="Q2327" s="20">
        <v>0</v>
      </c>
      <c r="R2327" t="str">
        <f>PROPER('Answer Data Cleaning'!AA2327)</f>
        <v>No</v>
      </c>
      <c r="T2327" t="s">
        <v>2353</v>
      </c>
      <c r="U2327" s="24" t="str">
        <f>TEXT(_xlfn.CONCAT('Answer Data Cleaning'!M2327,"-",'Answer Data Cleaning'!L2327,"-",'Answer Data Cleaning'!K2327),"DD-MMM-YYYY")</f>
        <v>27-Sep-1971</v>
      </c>
      <c r="V2327">
        <f t="shared" si="110"/>
        <v>51</v>
      </c>
      <c r="W2327">
        <v>2</v>
      </c>
      <c r="X2327" s="22">
        <v>47462.89</v>
      </c>
      <c r="Y2327" t="s">
        <v>16</v>
      </c>
      <c r="Z2327" t="s">
        <v>11</v>
      </c>
      <c r="AA2327" t="s">
        <v>13</v>
      </c>
    </row>
    <row r="2328" spans="2:27" ht="15.5" x14ac:dyDescent="0.35">
      <c r="B2328" s="1" t="s">
        <v>28</v>
      </c>
      <c r="C2328" s="1" t="s">
        <v>4709</v>
      </c>
      <c r="D2328" t="s">
        <v>4737</v>
      </c>
      <c r="E2328" t="s">
        <v>8325</v>
      </c>
      <c r="F2328" t="s">
        <v>6057</v>
      </c>
      <c r="I2328" t="s">
        <v>28</v>
      </c>
      <c r="J2328">
        <v>24.76</v>
      </c>
      <c r="K2328" t="str">
        <f t="shared" si="108"/>
        <v>Normal Weight</v>
      </c>
      <c r="L2328">
        <v>4.54</v>
      </c>
      <c r="M2328" t="str">
        <f t="shared" si="109"/>
        <v>Normal</v>
      </c>
      <c r="N2328" t="str">
        <f>PROPER('Medical Examinations'!D2326)</f>
        <v>Yes</v>
      </c>
      <c r="O2328" t="s">
        <v>2380</v>
      </c>
      <c r="P2328" t="s">
        <v>2380</v>
      </c>
      <c r="Q2328" s="20">
        <v>0</v>
      </c>
      <c r="R2328" t="str">
        <f>PROPER('Answer Data Cleaning'!AA2328)</f>
        <v>No</v>
      </c>
      <c r="T2328" t="s">
        <v>2354</v>
      </c>
      <c r="U2328" s="24" t="str">
        <f>TEXT(_xlfn.CONCAT('Answer Data Cleaning'!M2328,"-",'Answer Data Cleaning'!L2328,"-",'Answer Data Cleaning'!K2328),"DD-MMM-YYYY")</f>
        <v>07-Nov-1964</v>
      </c>
      <c r="V2328">
        <f t="shared" si="110"/>
        <v>58</v>
      </c>
      <c r="W2328">
        <v>2</v>
      </c>
      <c r="X2328" s="22">
        <v>47496.49</v>
      </c>
      <c r="Y2328" t="s">
        <v>16</v>
      </c>
      <c r="Z2328" t="s">
        <v>12</v>
      </c>
      <c r="AA2328" t="s">
        <v>23</v>
      </c>
    </row>
    <row r="2329" spans="2:27" ht="15.5" x14ac:dyDescent="0.35">
      <c r="B2329" s="1" t="s">
        <v>27</v>
      </c>
      <c r="C2329" s="1" t="s">
        <v>4710</v>
      </c>
      <c r="D2329" t="s">
        <v>4737</v>
      </c>
      <c r="E2329" t="s">
        <v>8327</v>
      </c>
      <c r="F2329" t="s">
        <v>8326</v>
      </c>
      <c r="I2329" t="s">
        <v>27</v>
      </c>
      <c r="J2329">
        <v>20.100000000000001</v>
      </c>
      <c r="K2329" t="str">
        <f t="shared" si="108"/>
        <v>Normal Weight</v>
      </c>
      <c r="L2329">
        <v>5.6</v>
      </c>
      <c r="M2329" t="str">
        <f t="shared" si="109"/>
        <v>Normal</v>
      </c>
      <c r="N2329" t="str">
        <f>PROPER('Medical Examinations'!D2327)</f>
        <v>Yes</v>
      </c>
      <c r="O2329" t="s">
        <v>2380</v>
      </c>
      <c r="P2329" t="s">
        <v>2383</v>
      </c>
      <c r="Q2329">
        <v>1</v>
      </c>
      <c r="R2329" t="str">
        <f>PROPER('Answer Data Cleaning'!AA2329)</f>
        <v>No</v>
      </c>
      <c r="T2329" t="s">
        <v>2355</v>
      </c>
      <c r="U2329" s="24" t="str">
        <f>TEXT(_xlfn.CONCAT('Answer Data Cleaning'!M2329,"-",'Answer Data Cleaning'!L2329,"-",'Answer Data Cleaning'!K2329),"DD-MMM-YYYY")</f>
        <v>05-Aug-1963</v>
      </c>
      <c r="V2329">
        <f t="shared" si="110"/>
        <v>59</v>
      </c>
      <c r="W2329">
        <v>1</v>
      </c>
      <c r="X2329" s="22">
        <v>47896.79</v>
      </c>
      <c r="Y2329" t="s">
        <v>16</v>
      </c>
      <c r="Z2329" t="s">
        <v>12</v>
      </c>
      <c r="AA2329" t="s">
        <v>247</v>
      </c>
    </row>
    <row r="2330" spans="2:27" ht="15.5" x14ac:dyDescent="0.35">
      <c r="B2330" s="1" t="s">
        <v>26</v>
      </c>
      <c r="C2330" s="1" t="s">
        <v>4711</v>
      </c>
      <c r="D2330" t="s">
        <v>4734</v>
      </c>
      <c r="E2330" t="s">
        <v>6577</v>
      </c>
      <c r="F2330" t="s">
        <v>5377</v>
      </c>
      <c r="I2330" t="s">
        <v>26</v>
      </c>
      <c r="J2330">
        <v>21.77</v>
      </c>
      <c r="K2330" t="str">
        <f t="shared" si="108"/>
        <v>Normal Weight</v>
      </c>
      <c r="L2330">
        <v>10.67</v>
      </c>
      <c r="M2330" t="str">
        <f t="shared" si="109"/>
        <v>Diabetes</v>
      </c>
      <c r="N2330" t="str">
        <f>PROPER('Medical Examinations'!D2328)</f>
        <v>No</v>
      </c>
      <c r="O2330" t="s">
        <v>2380</v>
      </c>
      <c r="P2330" t="s">
        <v>2380</v>
      </c>
      <c r="Q2330" s="20">
        <v>0</v>
      </c>
      <c r="R2330" t="str">
        <f>PROPER('Answer Data Cleaning'!AA2330)</f>
        <v>No</v>
      </c>
      <c r="T2330" t="s">
        <v>2356</v>
      </c>
      <c r="U2330" s="24" t="str">
        <f>TEXT(_xlfn.CONCAT('Answer Data Cleaning'!M2330,"-",'Answer Data Cleaning'!L2330,"-",'Answer Data Cleaning'!K2330),"DD-MMM-YYYY")</f>
        <v>16-Nov-1958</v>
      </c>
      <c r="V2330">
        <f t="shared" si="110"/>
        <v>64</v>
      </c>
      <c r="W2330">
        <v>1</v>
      </c>
      <c r="X2330" s="22">
        <v>47928.03</v>
      </c>
      <c r="Y2330" t="s">
        <v>11</v>
      </c>
      <c r="Z2330" t="s">
        <v>12</v>
      </c>
      <c r="AA2330" t="s">
        <v>42</v>
      </c>
    </row>
    <row r="2331" spans="2:27" ht="15.5" x14ac:dyDescent="0.35">
      <c r="B2331" s="1" t="s">
        <v>25</v>
      </c>
      <c r="C2331" s="1" t="s">
        <v>4712</v>
      </c>
      <c r="D2331" t="s">
        <v>4734</v>
      </c>
      <c r="E2331" t="s">
        <v>4780</v>
      </c>
      <c r="F2331" t="s">
        <v>8328</v>
      </c>
      <c r="I2331" t="s">
        <v>25</v>
      </c>
      <c r="J2331">
        <v>17.82</v>
      </c>
      <c r="K2331" t="str">
        <f t="shared" ref="K2331:K2338" si="111">IF(J2331&lt;18.5,"Underweight",IF(J2331&lt;25,"Normal Weight",IF(J2331&lt;30,"Overweight","Obesity")))</f>
        <v>Underweight</v>
      </c>
      <c r="L2331">
        <v>5.26</v>
      </c>
      <c r="M2331" t="str">
        <f t="shared" ref="M2331:M2338" si="112">IF(L2331&lt;5.7,"Normal",IF(L2331&lt;6.5,"Prediabetes","Diabetes"))</f>
        <v>Normal</v>
      </c>
      <c r="N2331" t="str">
        <f>PROPER('Medical Examinations'!D2329)</f>
        <v>Yes</v>
      </c>
      <c r="O2331" t="s">
        <v>2380</v>
      </c>
      <c r="P2331" t="s">
        <v>2380</v>
      </c>
      <c r="Q2331">
        <v>1</v>
      </c>
      <c r="R2331" t="str">
        <f>PROPER('Answer Data Cleaning'!AA2331)</f>
        <v>No</v>
      </c>
      <c r="T2331" t="s">
        <v>2357</v>
      </c>
      <c r="U2331" s="24" t="str">
        <f>TEXT(_xlfn.CONCAT('Answer Data Cleaning'!M2331,"-",'Answer Data Cleaning'!L2331,"-",'Answer Data Cleaning'!K2331),"DD-MMM-YYYY")</f>
        <v>27-Aug-1962</v>
      </c>
      <c r="V2331">
        <f t="shared" si="110"/>
        <v>60</v>
      </c>
      <c r="W2331">
        <v>0</v>
      </c>
      <c r="X2331" s="22">
        <v>48173.36</v>
      </c>
      <c r="Y2331" t="s">
        <v>16</v>
      </c>
      <c r="Z2331" t="s">
        <v>12</v>
      </c>
      <c r="AA2331" t="s">
        <v>42</v>
      </c>
    </row>
    <row r="2332" spans="2:27" ht="15.5" x14ac:dyDescent="0.35">
      <c r="B2332" s="1" t="s">
        <v>24</v>
      </c>
      <c r="C2332" s="1" t="s">
        <v>4713</v>
      </c>
      <c r="D2332" t="s">
        <v>4734</v>
      </c>
      <c r="E2332" t="s">
        <v>8330</v>
      </c>
      <c r="F2332" t="s">
        <v>8329</v>
      </c>
      <c r="I2332" t="s">
        <v>24</v>
      </c>
      <c r="J2332">
        <v>17.07</v>
      </c>
      <c r="K2332" t="str">
        <f t="shared" si="111"/>
        <v>Underweight</v>
      </c>
      <c r="L2332">
        <v>5.22</v>
      </c>
      <c r="M2332" t="str">
        <f t="shared" si="112"/>
        <v>Normal</v>
      </c>
      <c r="N2332" t="str">
        <f>PROPER('Medical Examinations'!D2330)</f>
        <v>No</v>
      </c>
      <c r="O2332" t="s">
        <v>2380</v>
      </c>
      <c r="P2332" t="s">
        <v>2383</v>
      </c>
      <c r="Q2332">
        <v>1</v>
      </c>
      <c r="R2332" t="str">
        <f>PROPER('Answer Data Cleaning'!AA2332)</f>
        <v>No</v>
      </c>
      <c r="T2332" t="s">
        <v>2358</v>
      </c>
      <c r="U2332" s="24" t="str">
        <f>TEXT(_xlfn.CONCAT('Answer Data Cleaning'!M2332,"-",'Answer Data Cleaning'!L2332,"-",'Answer Data Cleaning'!K2332),"DD-MMM-YYYY")</f>
        <v>21-Dec-1961</v>
      </c>
      <c r="V2332">
        <f t="shared" si="110"/>
        <v>61</v>
      </c>
      <c r="W2332">
        <v>1</v>
      </c>
      <c r="X2332" s="22">
        <v>48517.56</v>
      </c>
      <c r="Y2332" t="s">
        <v>16</v>
      </c>
      <c r="Z2332" t="s">
        <v>12</v>
      </c>
      <c r="AA2332" t="s">
        <v>247</v>
      </c>
    </row>
    <row r="2333" spans="2:27" ht="15.5" x14ac:dyDescent="0.35">
      <c r="B2333" s="1" t="s">
        <v>22</v>
      </c>
      <c r="C2333" s="1" t="s">
        <v>4714</v>
      </c>
      <c r="D2333" t="s">
        <v>4734</v>
      </c>
      <c r="E2333" t="s">
        <v>8332</v>
      </c>
      <c r="F2333" t="s">
        <v>8331</v>
      </c>
      <c r="I2333" t="s">
        <v>22</v>
      </c>
      <c r="J2333">
        <v>22.24</v>
      </c>
      <c r="K2333" t="str">
        <f t="shared" si="111"/>
        <v>Normal Weight</v>
      </c>
      <c r="L2333">
        <v>4.29</v>
      </c>
      <c r="M2333" t="str">
        <f t="shared" si="112"/>
        <v>Normal</v>
      </c>
      <c r="N2333" t="str">
        <f>PROPER('Medical Examinations'!D2331)</f>
        <v>Yes</v>
      </c>
      <c r="O2333" t="s">
        <v>2380</v>
      </c>
      <c r="P2333" t="s">
        <v>2380</v>
      </c>
      <c r="Q2333" s="20">
        <v>0</v>
      </c>
      <c r="R2333" t="str">
        <f>PROPER('Answer Data Cleaning'!AA2333)</f>
        <v>No</v>
      </c>
      <c r="T2333" t="s">
        <v>2359</v>
      </c>
      <c r="U2333" s="24" t="str">
        <f>TEXT(_xlfn.CONCAT('Answer Data Cleaning'!M2333,"-",'Answer Data Cleaning'!L2333,"-",'Answer Data Cleaning'!K2333),"DD-MMM-YYYY")</f>
        <v>01-Dec-1968</v>
      </c>
      <c r="V2333">
        <f t="shared" si="110"/>
        <v>54</v>
      </c>
      <c r="W2333">
        <v>3</v>
      </c>
      <c r="X2333" s="22">
        <v>48549.18</v>
      </c>
      <c r="Y2333" t="s">
        <v>16</v>
      </c>
      <c r="Z2333" t="s">
        <v>12</v>
      </c>
      <c r="AA2333" t="s">
        <v>168</v>
      </c>
    </row>
    <row r="2334" spans="2:27" ht="15.5" x14ac:dyDescent="0.35">
      <c r="B2334" s="1" t="s">
        <v>21</v>
      </c>
      <c r="C2334" s="1" t="s">
        <v>4715</v>
      </c>
      <c r="D2334" t="s">
        <v>4737</v>
      </c>
      <c r="E2334" t="s">
        <v>5495</v>
      </c>
      <c r="F2334" t="s">
        <v>8333</v>
      </c>
      <c r="I2334" t="s">
        <v>21</v>
      </c>
      <c r="J2334">
        <v>22.34</v>
      </c>
      <c r="K2334" t="str">
        <f t="shared" si="111"/>
        <v>Normal Weight</v>
      </c>
      <c r="L2334">
        <v>5.57</v>
      </c>
      <c r="M2334" t="str">
        <f t="shared" si="112"/>
        <v>Normal</v>
      </c>
      <c r="N2334" t="str">
        <f>PROPER('Medical Examinations'!D2332)</f>
        <v>No</v>
      </c>
      <c r="O2334" t="s">
        <v>2380</v>
      </c>
      <c r="P2334" t="s">
        <v>2380</v>
      </c>
      <c r="Q2334">
        <v>1</v>
      </c>
      <c r="R2334" t="str">
        <f>PROPER('Answer Data Cleaning'!AA2334)</f>
        <v>No</v>
      </c>
      <c r="T2334" t="s">
        <v>2360</v>
      </c>
      <c r="U2334" s="24" t="str">
        <f>TEXT(_xlfn.CONCAT('Answer Data Cleaning'!M2334,"-",'Answer Data Cleaning'!L2334,"-",'Answer Data Cleaning'!K2334),"DD-MMM-YYYY")</f>
        <v>11-Oct-1962</v>
      </c>
      <c r="V2334">
        <f t="shared" si="110"/>
        <v>60</v>
      </c>
      <c r="W2334">
        <v>0</v>
      </c>
      <c r="X2334" s="22">
        <v>48673.56</v>
      </c>
      <c r="Y2334" t="s">
        <v>16</v>
      </c>
      <c r="Z2334" t="s">
        <v>11</v>
      </c>
      <c r="AA2334" t="s">
        <v>13</v>
      </c>
    </row>
    <row r="2335" spans="2:27" ht="15.5" x14ac:dyDescent="0.35">
      <c r="B2335" s="1" t="s">
        <v>19</v>
      </c>
      <c r="C2335" s="1" t="s">
        <v>4716</v>
      </c>
      <c r="D2335" t="s">
        <v>4737</v>
      </c>
      <c r="E2335" t="s">
        <v>8335</v>
      </c>
      <c r="F2335" t="s">
        <v>8334</v>
      </c>
      <c r="G2335" t="s">
        <v>4874</v>
      </c>
      <c r="I2335" t="s">
        <v>19</v>
      </c>
      <c r="J2335">
        <v>17.7</v>
      </c>
      <c r="K2335" t="str">
        <f t="shared" si="111"/>
        <v>Underweight</v>
      </c>
      <c r="L2335">
        <v>6.28</v>
      </c>
      <c r="M2335" t="str">
        <f t="shared" si="112"/>
        <v>Prediabetes</v>
      </c>
      <c r="N2335" t="str">
        <f>PROPER('Medical Examinations'!D2333)</f>
        <v>No</v>
      </c>
      <c r="O2335" t="s">
        <v>2380</v>
      </c>
      <c r="P2335" t="s">
        <v>2380</v>
      </c>
      <c r="Q2335">
        <v>1</v>
      </c>
      <c r="R2335" t="str">
        <f>PROPER('Answer Data Cleaning'!AA2335)</f>
        <v>No</v>
      </c>
      <c r="T2335" t="s">
        <v>2361</v>
      </c>
      <c r="U2335" s="24" t="str">
        <f>TEXT(_xlfn.CONCAT('Answer Data Cleaning'!M2335,"-",'Answer Data Cleaning'!L2335,"-",'Answer Data Cleaning'!K2335),"DD-MMM-YYYY")</f>
        <v>27-Oct-1965</v>
      </c>
      <c r="V2335">
        <f t="shared" si="110"/>
        <v>57</v>
      </c>
      <c r="W2335">
        <v>1</v>
      </c>
      <c r="X2335" s="22">
        <v>48675.519999999997</v>
      </c>
      <c r="Y2335" t="s">
        <v>16</v>
      </c>
      <c r="Z2335" t="s">
        <v>11</v>
      </c>
      <c r="AA2335" t="s">
        <v>13</v>
      </c>
    </row>
    <row r="2336" spans="2:27" ht="15.5" x14ac:dyDescent="0.35">
      <c r="B2336" s="1" t="s">
        <v>17</v>
      </c>
      <c r="C2336" s="1" t="s">
        <v>4717</v>
      </c>
      <c r="D2336" t="s">
        <v>4734</v>
      </c>
      <c r="E2336" t="s">
        <v>7507</v>
      </c>
      <c r="F2336" t="s">
        <v>8336</v>
      </c>
      <c r="I2336" t="s">
        <v>17</v>
      </c>
      <c r="J2336">
        <v>16.47</v>
      </c>
      <c r="K2336" t="str">
        <f t="shared" si="111"/>
        <v>Underweight</v>
      </c>
      <c r="L2336">
        <v>6.35</v>
      </c>
      <c r="M2336" t="str">
        <f t="shared" si="112"/>
        <v>Prediabetes</v>
      </c>
      <c r="N2336" t="str">
        <f>PROPER('Medical Examinations'!D2334)</f>
        <v>No</v>
      </c>
      <c r="O2336" t="s">
        <v>2380</v>
      </c>
      <c r="P2336" t="s">
        <v>2383</v>
      </c>
      <c r="Q2336">
        <v>1</v>
      </c>
      <c r="R2336" t="str">
        <f>PROPER('Answer Data Cleaning'!AA2336)</f>
        <v>No</v>
      </c>
      <c r="T2336" t="s">
        <v>2362</v>
      </c>
      <c r="U2336" s="24" t="str">
        <f>TEXT(_xlfn.CONCAT('Answer Data Cleaning'!M2336,"-",'Answer Data Cleaning'!L2336,"-",'Answer Data Cleaning'!K2336),"DD-MMM-YYYY")</f>
        <v>22-Jul-1959</v>
      </c>
      <c r="V2336">
        <f t="shared" si="110"/>
        <v>63</v>
      </c>
      <c r="W2336">
        <v>0</v>
      </c>
      <c r="X2336" s="22">
        <v>48824.45</v>
      </c>
      <c r="Y2336" t="s">
        <v>11</v>
      </c>
      <c r="Z2336" t="s">
        <v>16</v>
      </c>
      <c r="AA2336" t="s">
        <v>42</v>
      </c>
    </row>
    <row r="2337" spans="2:27" ht="15.5" x14ac:dyDescent="0.35">
      <c r="B2337" s="1" t="s">
        <v>14</v>
      </c>
      <c r="C2337" s="1" t="s">
        <v>4718</v>
      </c>
      <c r="D2337" t="s">
        <v>4737</v>
      </c>
      <c r="E2337" t="s">
        <v>8338</v>
      </c>
      <c r="F2337" t="s">
        <v>8337</v>
      </c>
      <c r="I2337" t="s">
        <v>14</v>
      </c>
      <c r="J2337">
        <v>17.600000000000001</v>
      </c>
      <c r="K2337" t="str">
        <f t="shared" si="111"/>
        <v>Underweight</v>
      </c>
      <c r="L2337">
        <v>4.3899999999999997</v>
      </c>
      <c r="M2337" t="str">
        <f t="shared" si="112"/>
        <v>Normal</v>
      </c>
      <c r="N2337" t="str">
        <f>PROPER('Medical Examinations'!D2335)</f>
        <v>No</v>
      </c>
      <c r="O2337" t="s">
        <v>2380</v>
      </c>
      <c r="P2337" t="s">
        <v>2380</v>
      </c>
      <c r="Q2337">
        <v>1</v>
      </c>
      <c r="R2337" t="str">
        <f>PROPER('Answer Data Cleaning'!AA2337)</f>
        <v>No</v>
      </c>
      <c r="T2337" t="s">
        <v>2363</v>
      </c>
      <c r="U2337" s="24" t="str">
        <f>TEXT(_xlfn.CONCAT('Answer Data Cleaning'!M2337,"-",'Answer Data Cleaning'!L2337,"-",'Answer Data Cleaning'!K2337),"DD-MMM-YYYY")</f>
        <v>29-Dec-1978</v>
      </c>
      <c r="V2337">
        <f t="shared" si="110"/>
        <v>44</v>
      </c>
      <c r="W2337">
        <v>0</v>
      </c>
      <c r="X2337" s="22">
        <v>48885.14</v>
      </c>
      <c r="Y2337" t="s">
        <v>16</v>
      </c>
      <c r="Z2337" t="s">
        <v>11</v>
      </c>
      <c r="AA2337" t="s">
        <v>13</v>
      </c>
    </row>
    <row r="2338" spans="2:27" ht="15.5" x14ac:dyDescent="0.35">
      <c r="B2338" s="1" t="s">
        <v>9</v>
      </c>
      <c r="C2338" s="1" t="s">
        <v>4719</v>
      </c>
      <c r="D2338" t="s">
        <v>4737</v>
      </c>
      <c r="E2338" t="s">
        <v>8340</v>
      </c>
      <c r="F2338" t="s">
        <v>8339</v>
      </c>
      <c r="I2338" t="s">
        <v>9</v>
      </c>
      <c r="J2338">
        <v>17.579999999999998</v>
      </c>
      <c r="K2338" t="str">
        <f t="shared" si="111"/>
        <v>Underweight</v>
      </c>
      <c r="L2338">
        <v>4.51</v>
      </c>
      <c r="M2338" t="str">
        <f t="shared" si="112"/>
        <v>Normal</v>
      </c>
      <c r="N2338" t="str">
        <f>PROPER('Medical Examinations'!D2336)</f>
        <v>No</v>
      </c>
      <c r="O2338" t="s">
        <v>2380</v>
      </c>
      <c r="P2338" t="s">
        <v>2380</v>
      </c>
      <c r="Q2338">
        <v>1</v>
      </c>
      <c r="R2338" t="str">
        <f>PROPER('Answer Data Cleaning'!AA2338)</f>
        <v>No</v>
      </c>
      <c r="T2338" t="s">
        <v>2364</v>
      </c>
      <c r="U2338" s="24" t="str">
        <f>TEXT(_xlfn.CONCAT('Answer Data Cleaning'!M2338,"-",'Answer Data Cleaning'!L2338,"-",'Answer Data Cleaning'!K2338),"DD-MMM-YYYY")</f>
        <v>04-Sep-1963</v>
      </c>
      <c r="V2338">
        <f t="shared" si="110"/>
        <v>59</v>
      </c>
      <c r="W2338">
        <v>1</v>
      </c>
      <c r="X2338" s="22">
        <v>48970.25</v>
      </c>
      <c r="Y2338" t="s">
        <v>16</v>
      </c>
      <c r="Z2338" t="s">
        <v>11</v>
      </c>
      <c r="AA2338" t="s">
        <v>13</v>
      </c>
    </row>
    <row r="2339" spans="2:27" x14ac:dyDescent="0.35">
      <c r="T2339" t="s">
        <v>2365</v>
      </c>
      <c r="U2339" s="24" t="str">
        <f>TEXT(_xlfn.CONCAT('Answer Data Cleaning'!M2339,"-",'Answer Data Cleaning'!L2339,"-",'Answer Data Cleaning'!K2339),"DD-MMM-YYYY")</f>
        <v>27-Jun-1958</v>
      </c>
      <c r="V2339">
        <f t="shared" si="110"/>
        <v>64</v>
      </c>
      <c r="W2339">
        <v>2</v>
      </c>
      <c r="X2339" s="22">
        <v>49577.66</v>
      </c>
      <c r="Y2339" t="s">
        <v>11</v>
      </c>
      <c r="Z2339" t="s">
        <v>11</v>
      </c>
      <c r="AA2339" t="s">
        <v>13</v>
      </c>
    </row>
    <row r="2340" spans="2:27" x14ac:dyDescent="0.35">
      <c r="T2340" t="s">
        <v>2366</v>
      </c>
      <c r="U2340" s="24" t="str">
        <f>TEXT(_xlfn.CONCAT('Answer Data Cleaning'!M2340,"-",'Answer Data Cleaning'!L2340,"-",'Answer Data Cleaning'!K2340),"DD-MMM-YYYY")</f>
        <v>27-Oct-1994</v>
      </c>
      <c r="V2340">
        <f t="shared" si="110"/>
        <v>28</v>
      </c>
      <c r="W2340">
        <v>1</v>
      </c>
      <c r="X2340" s="22">
        <v>51194.559999999998</v>
      </c>
      <c r="Y2340" t="s">
        <v>16</v>
      </c>
      <c r="Z2340" t="s">
        <v>12</v>
      </c>
      <c r="AA2340" t="s">
        <v>42</v>
      </c>
    </row>
    <row r="2341" spans="2:27" x14ac:dyDescent="0.35">
      <c r="T2341" t="s">
        <v>2367</v>
      </c>
      <c r="U2341" s="24" t="str">
        <f>TEXT(_xlfn.CONCAT('Answer Data Cleaning'!M2341,"-",'Answer Data Cleaning'!L2341,"-",'Answer Data Cleaning'!K2341),"DD-MMM-YYYY")</f>
        <v>04-Aug-1962</v>
      </c>
      <c r="V2341">
        <f t="shared" si="110"/>
        <v>60</v>
      </c>
      <c r="W2341">
        <v>0</v>
      </c>
      <c r="X2341" s="22">
        <v>52590.83</v>
      </c>
      <c r="Y2341" t="s">
        <v>16</v>
      </c>
      <c r="Z2341" t="s">
        <v>12</v>
      </c>
      <c r="AA2341" t="s">
        <v>42</v>
      </c>
    </row>
    <row r="2342" spans="2:27" x14ac:dyDescent="0.35">
      <c r="T2342" t="s">
        <v>2368</v>
      </c>
      <c r="U2342" s="24" t="str">
        <f>TEXT(_xlfn.CONCAT('Answer Data Cleaning'!M2342,"-",'Answer Data Cleaning'!L2342,"-",'Answer Data Cleaning'!K2342),"DD-MMM-YYYY")</f>
        <v>19-Jun-1989</v>
      </c>
      <c r="V2342">
        <f t="shared" si="110"/>
        <v>33</v>
      </c>
      <c r="W2342">
        <v>0</v>
      </c>
      <c r="X2342" s="22">
        <v>55135.4</v>
      </c>
      <c r="Y2342" t="s">
        <v>16</v>
      </c>
      <c r="Z2342" t="s">
        <v>11</v>
      </c>
      <c r="AA2342" t="s">
        <v>23</v>
      </c>
    </row>
    <row r="2343" spans="2:27" x14ac:dyDescent="0.35">
      <c r="T2343" t="s">
        <v>2369</v>
      </c>
      <c r="U2343" s="24" t="str">
        <f>TEXT(_xlfn.CONCAT('Answer Data Cleaning'!M2343,"-",'Answer Data Cleaning'!L2343,"-",'Answer Data Cleaning'!K2343),"DD-MMM-YYYY")</f>
        <v>06-Jun-1991</v>
      </c>
      <c r="V2343">
        <f t="shared" si="110"/>
        <v>32</v>
      </c>
      <c r="W2343">
        <v>1</v>
      </c>
      <c r="X2343" s="22">
        <v>58571.07</v>
      </c>
      <c r="Y2343" t="s">
        <v>16</v>
      </c>
      <c r="Z2343" t="s">
        <v>12</v>
      </c>
      <c r="AA2343" t="s">
        <v>247</v>
      </c>
    </row>
    <row r="2344" spans="2:27" x14ac:dyDescent="0.35">
      <c r="T2344" t="s">
        <v>2370</v>
      </c>
      <c r="U2344" s="24" t="str">
        <f>TEXT(_xlfn.CONCAT('Answer Data Cleaning'!M2344,"-",'Answer Data Cleaning'!L2344,"-",'Answer Data Cleaning'!K2344),"DD-MMM-YYYY")</f>
        <v>11-Sep-1970</v>
      </c>
      <c r="V2344">
        <f t="shared" si="110"/>
        <v>52</v>
      </c>
      <c r="W2344">
        <v>3</v>
      </c>
      <c r="X2344" s="22">
        <v>60021.4</v>
      </c>
      <c r="Y2344" t="s">
        <v>16</v>
      </c>
      <c r="Z2344" t="s">
        <v>16</v>
      </c>
      <c r="AA2344" t="s">
        <v>23</v>
      </c>
    </row>
    <row r="2345" spans="2:27" x14ac:dyDescent="0.35">
      <c r="T2345" t="s">
        <v>2371</v>
      </c>
      <c r="U2345" s="24" t="str">
        <f>TEXT(_xlfn.CONCAT('Answer Data Cleaning'!M2345,"-",'Answer Data Cleaning'!L2345,"-",'Answer Data Cleaning'!K2345),"DD-MMM-YYYY")</f>
        <v>08-Jun-1977</v>
      </c>
      <c r="V2345">
        <f t="shared" si="110"/>
        <v>46</v>
      </c>
      <c r="W2345">
        <v>0</v>
      </c>
      <c r="X2345" s="22">
        <v>62592.87</v>
      </c>
      <c r="Y2345" t="s">
        <v>11</v>
      </c>
      <c r="Z2345" t="s">
        <v>12</v>
      </c>
      <c r="AA2345" t="s">
        <v>13</v>
      </c>
    </row>
    <row r="2346" spans="2:27" x14ac:dyDescent="0.35">
      <c r="T2346" t="s">
        <v>2372</v>
      </c>
      <c r="U2346" s="24" t="str">
        <f>TEXT(_xlfn.CONCAT('Answer Data Cleaning'!M2346,"-",'Answer Data Cleaning'!L2346,"-",'Answer Data Cleaning'!K2346),"DD-MMM-YYYY")</f>
        <v>12-Oct-1968</v>
      </c>
      <c r="V2346">
        <f t="shared" si="110"/>
        <v>54</v>
      </c>
      <c r="W2346">
        <v>0</v>
      </c>
      <c r="X2346" s="22">
        <v>63770.43</v>
      </c>
      <c r="Y2346" t="s">
        <v>16</v>
      </c>
      <c r="Z2346" t="s">
        <v>12</v>
      </c>
      <c r="AA2346" t="s">
        <v>13</v>
      </c>
    </row>
  </sheetData>
  <mergeCells count="1">
    <mergeCell ref="B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D983-FCFB-4765-B6DB-16D4151A80C4}">
  <dimension ref="A1:S2336"/>
  <sheetViews>
    <sheetView topLeftCell="E1" workbookViewId="0">
      <selection activeCell="S1" sqref="S1"/>
    </sheetView>
  </sheetViews>
  <sheetFormatPr defaultRowHeight="14.5" x14ac:dyDescent="0.35"/>
  <cols>
    <col min="2" max="2" width="12.08984375" bestFit="1" customWidth="1"/>
    <col min="3" max="3" width="19.6328125" bestFit="1" customWidth="1"/>
    <col min="6" max="6" width="11.08984375" customWidth="1"/>
    <col min="7" max="7" width="14.36328125" bestFit="1" customWidth="1"/>
    <col min="8" max="8" width="12.90625" customWidth="1"/>
    <col min="9" max="9" width="12.1796875" customWidth="1"/>
    <col min="10" max="10" width="9.08984375" customWidth="1"/>
    <col min="11" max="11" width="12.54296875" bestFit="1" customWidth="1"/>
    <col min="12" max="12" width="14" bestFit="1" customWidth="1"/>
    <col min="13" max="13" width="12.26953125" customWidth="1"/>
  </cols>
  <sheetData>
    <row r="1" spans="1:19" s="2" customFormat="1" ht="27" customHeight="1" x14ac:dyDescent="0.35">
      <c r="A1" s="26" t="s">
        <v>8348</v>
      </c>
      <c r="B1" s="25" t="s">
        <v>0</v>
      </c>
      <c r="C1" s="26" t="str">
        <f>VLOOKUP($B1,'Answer Data Transformation'!$B$3:$F$2338,4,FALSE)</f>
        <v>First Name</v>
      </c>
      <c r="D1" s="26" t="str">
        <f>VLOOKUP($B1,'Answer Data Transformation'!$I$3:$R$2338,2,FALSE)</f>
        <v>BMI</v>
      </c>
      <c r="E1" s="26" t="str">
        <f>VLOOKUP($B1,'Answer Data Transformation'!$I$3:$R$2338,4,FALSE)</f>
        <v>HBA1C</v>
      </c>
      <c r="F1" s="26" t="str">
        <f>VLOOKUP($B1,'Answer Data Transformation'!$I$3:$R$2338,6,FALSE)</f>
        <v>Heart Issues</v>
      </c>
      <c r="G1" s="26" t="str">
        <f>VLOOKUP($B1,'Answer Data Transformation'!$I$3:$R$2338,7,FALSE)</f>
        <v>Any Transplants</v>
      </c>
      <c r="H1" s="26" t="str">
        <f>VLOOKUP($B1,'Answer Data Transformation'!$I$3:$R$2338,8,FALSE)</f>
        <v>Cancer history</v>
      </c>
      <c r="I1" s="27" t="str">
        <f>VLOOKUP($B1,'Answer Data Transformation'!$I$3:$R$2338,9,FALSE)</f>
        <v>NumberOfMajorSurgeries</v>
      </c>
      <c r="J1" s="26" t="str">
        <f>VLOOKUP($B1,'Answer Data Transformation'!$I$3:$R$2338,10,FALSE)</f>
        <v>Smoker</v>
      </c>
      <c r="K1" s="26" t="str">
        <f>VLOOKUP($B1,'Answer Data Transformation'!$I$3:$R$2338,3,FALSE)</f>
        <v>Weight Status</v>
      </c>
      <c r="L1" s="26" t="str">
        <f>VLOOKUP($B1,'Answer Data Transformation'!$I$3:$R$2338,5,FALSE)</f>
        <v>Diabetes Status</v>
      </c>
      <c r="M1" s="26" t="str">
        <f>VLOOKUP($B1,'Answer Data Transformation'!$T$3:$AA$2346,2,FALSE)</f>
        <v>Date of Birth</v>
      </c>
      <c r="N1" s="26" t="str">
        <f>VLOOKUP($B1,'Answer Data Transformation'!$T$3:$AA$2346,4,FALSE)</f>
        <v>children</v>
      </c>
      <c r="O1" s="26" t="str">
        <f>VLOOKUP($B1,'Answer Data Transformation'!$T$3:$AA$2346,5,FALSE)</f>
        <v>charges</v>
      </c>
      <c r="P1" s="26" t="str">
        <f>VLOOKUP($B1,'Answer Data Transformation'!$T$3:$AA$2346,6,FALSE)</f>
        <v>Hospital tier</v>
      </c>
      <c r="Q1" s="26" t="str">
        <f>VLOOKUP($B1,'Answer Data Transformation'!$T$3:$AA$2346,7,FALSE)</f>
        <v>City tier</v>
      </c>
      <c r="R1" s="26" t="str">
        <f>VLOOKUP($B1,'Answer Data Transformation'!$T$3:$AA$2346,8,FALSE)</f>
        <v>State ID</v>
      </c>
      <c r="S1" s="26" t="str">
        <f>VLOOKUP($B1,'Answer Data Transformation'!$T$3:$AA$2346,3,FALSE)</f>
        <v>Age</v>
      </c>
    </row>
    <row r="2" spans="1:19" ht="15.5" x14ac:dyDescent="0.35">
      <c r="B2" s="1" t="s">
        <v>2372</v>
      </c>
      <c r="C2" s="28" t="str">
        <f>VLOOKUP(B2,'Answer Data Transformation'!$B$3:$F$2338,4,FALSE)</f>
        <v xml:space="preserve">  Kelly</v>
      </c>
      <c r="D2" s="2">
        <f>VLOOKUP($B2,'Answer Data Transformation'!$I$3:$R$2338,2,FALSE)</f>
        <v>47.41</v>
      </c>
      <c r="E2" s="2">
        <f>VLOOKUP($B2,'Answer Data Transformation'!$I$3:$R$2338,4,FALSE)</f>
        <v>7.47</v>
      </c>
      <c r="F2" s="2" t="str">
        <f>VLOOKUP($B2,'Answer Data Transformation'!$I$3:$R$2338,6,FALSE)</f>
        <v>No</v>
      </c>
      <c r="G2" s="2" t="str">
        <f>VLOOKUP($B2,'Answer Data Transformation'!$I$3:$R$2338,7,FALSE)</f>
        <v>No</v>
      </c>
      <c r="H2" s="2" t="str">
        <f>VLOOKUP($B2,'Answer Data Transformation'!$I$3:$R$2338,8,FALSE)</f>
        <v>No</v>
      </c>
      <c r="I2" s="29">
        <f>VLOOKUP($B2,'Answer Data Transformation'!$I$3:$R$2338,9,FALSE)</f>
        <v>0</v>
      </c>
      <c r="J2" s="2" t="str">
        <f>VLOOKUP($B2,'Answer Data Transformation'!$I$3:$R$2338,10,FALSE)</f>
        <v>Yes</v>
      </c>
      <c r="K2" s="2" t="str">
        <f>VLOOKUP($B2,'Answer Data Transformation'!$I$3:$R$2338,3,FALSE)</f>
        <v>Obesity</v>
      </c>
      <c r="L2" s="2" t="str">
        <f>VLOOKUP($B2,'Answer Data Transformation'!$I$3:$R$2338,5,FALSE)</f>
        <v>Diabetes</v>
      </c>
      <c r="M2" s="2" t="str">
        <f>VLOOKUP($B2,'Answer Data Transformation'!$T$3:$AA$2346,2,FALSE)</f>
        <v>12-Oct-1968</v>
      </c>
      <c r="N2" s="2">
        <f>VLOOKUP($B2,'Answer Data Transformation'!$T$3:$AA$2346,4,FALSE)</f>
        <v>0</v>
      </c>
      <c r="O2" s="2">
        <f>VLOOKUP($B2,'Answer Data Transformation'!$T$3:$AA$2346,5,FALSE)</f>
        <v>63770.43</v>
      </c>
      <c r="P2" s="2" t="str">
        <f>VLOOKUP($B2,'Answer Data Transformation'!$T$3:$AA$2346,6,FALSE)</f>
        <v>tier - 1</v>
      </c>
      <c r="Q2" s="2" t="str">
        <f>VLOOKUP($B2,'Answer Data Transformation'!$T$3:$AA$2346,7,FALSE)</f>
        <v>tier - 3</v>
      </c>
      <c r="R2" s="2" t="str">
        <f>VLOOKUP($B2,'Answer Data Transformation'!$T$3:$AA$2346,8,FALSE)</f>
        <v>R1013</v>
      </c>
      <c r="S2" s="2">
        <f>VLOOKUP($B2,'Answer Data Transformation'!$T$3:$AA$2346,3,FALSE)</f>
        <v>54</v>
      </c>
    </row>
    <row r="3" spans="1:19" ht="15.5" x14ac:dyDescent="0.35">
      <c r="B3" s="1" t="s">
        <v>2371</v>
      </c>
      <c r="C3" s="28" t="str">
        <f>VLOOKUP(B3,'Answer Data Transformation'!$B$3:$F$2338,4,FALSE)</f>
        <v xml:space="preserve">  Matthew D</v>
      </c>
      <c r="D3" s="2">
        <f>VLOOKUP($B3,'Answer Data Transformation'!$I$3:$R$2338,2,FALSE)</f>
        <v>30.36</v>
      </c>
      <c r="E3" s="2">
        <f>VLOOKUP($B3,'Answer Data Transformation'!$I$3:$R$2338,4,FALSE)</f>
        <v>5.77</v>
      </c>
      <c r="F3" s="2" t="str">
        <f>VLOOKUP($B3,'Answer Data Transformation'!$I$3:$R$2338,6,FALSE)</f>
        <v>No</v>
      </c>
      <c r="G3" s="2" t="str">
        <f>VLOOKUP($B3,'Answer Data Transformation'!$I$3:$R$2338,7,FALSE)</f>
        <v>No</v>
      </c>
      <c r="H3" s="2" t="str">
        <f>VLOOKUP($B3,'Answer Data Transformation'!$I$3:$R$2338,8,FALSE)</f>
        <v>No</v>
      </c>
      <c r="I3" s="29">
        <f>VLOOKUP($B3,'Answer Data Transformation'!$I$3:$R$2338,9,FALSE)</f>
        <v>0</v>
      </c>
      <c r="J3" s="2" t="str">
        <f>VLOOKUP($B3,'Answer Data Transformation'!$I$3:$R$2338,10,FALSE)</f>
        <v>Yes</v>
      </c>
      <c r="K3" s="2" t="str">
        <f>VLOOKUP($B3,'Answer Data Transformation'!$I$3:$R$2338,3,FALSE)</f>
        <v>Obesity</v>
      </c>
      <c r="L3" s="2" t="str">
        <f>VLOOKUP($B3,'Answer Data Transformation'!$I$3:$R$2338,5,FALSE)</f>
        <v>Prediabetes</v>
      </c>
      <c r="M3" s="2" t="str">
        <f>VLOOKUP($B3,'Answer Data Transformation'!$T$3:$AA$2346,2,FALSE)</f>
        <v>08-Jun-1977</v>
      </c>
      <c r="N3" s="2">
        <f>VLOOKUP($B3,'Answer Data Transformation'!$T$3:$AA$2346,4,FALSE)</f>
        <v>0</v>
      </c>
      <c r="O3" s="2">
        <f>VLOOKUP($B3,'Answer Data Transformation'!$T$3:$AA$2346,5,FALSE)</f>
        <v>62592.87</v>
      </c>
      <c r="P3" s="2" t="str">
        <f>VLOOKUP($B3,'Answer Data Transformation'!$T$3:$AA$2346,6,FALSE)</f>
        <v>tier - 2</v>
      </c>
      <c r="Q3" s="2" t="str">
        <f>VLOOKUP($B3,'Answer Data Transformation'!$T$3:$AA$2346,7,FALSE)</f>
        <v>tier - 3</v>
      </c>
      <c r="R3" s="2" t="str">
        <f>VLOOKUP($B3,'Answer Data Transformation'!$T$3:$AA$2346,8,FALSE)</f>
        <v>R1013</v>
      </c>
      <c r="S3" s="2">
        <f>VLOOKUP($B3,'Answer Data Transformation'!$T$3:$AA$2346,3,FALSE)</f>
        <v>46</v>
      </c>
    </row>
    <row r="4" spans="1:19" ht="15.5" x14ac:dyDescent="0.35">
      <c r="B4" s="1" t="s">
        <v>2370</v>
      </c>
      <c r="C4" s="28" t="str">
        <f>VLOOKUP(B4,'Answer Data Transformation'!$B$3:$F$2338,4,FALSE)</f>
        <v xml:space="preserve">  Phil</v>
      </c>
      <c r="D4" s="2">
        <f>VLOOKUP($B4,'Answer Data Transformation'!$I$3:$R$2338,2,FALSE)</f>
        <v>34.484999999999999</v>
      </c>
      <c r="E4" s="2">
        <f>VLOOKUP($B4,'Answer Data Transformation'!$I$3:$R$2338,4,FALSE)</f>
        <v>11.87</v>
      </c>
      <c r="F4" s="2" t="str">
        <f>VLOOKUP($B4,'Answer Data Transformation'!$I$3:$R$2338,6,FALSE)</f>
        <v>Yes</v>
      </c>
      <c r="G4" s="2" t="str">
        <f>VLOOKUP($B4,'Answer Data Transformation'!$I$3:$R$2338,7,FALSE)</f>
        <v>No</v>
      </c>
      <c r="H4" s="2" t="str">
        <f>VLOOKUP($B4,'Answer Data Transformation'!$I$3:$R$2338,8,FALSE)</f>
        <v>No</v>
      </c>
      <c r="I4" s="29">
        <f>VLOOKUP($B4,'Answer Data Transformation'!$I$3:$R$2338,9,FALSE)</f>
        <v>2</v>
      </c>
      <c r="J4" s="2" t="str">
        <f>VLOOKUP($B4,'Answer Data Transformation'!$I$3:$R$2338,10,FALSE)</f>
        <v>Yes</v>
      </c>
      <c r="K4" s="2" t="str">
        <f>VLOOKUP($B4,'Answer Data Transformation'!$I$3:$R$2338,3,FALSE)</f>
        <v>Obesity</v>
      </c>
      <c r="L4" s="2" t="str">
        <f>VLOOKUP($B4,'Answer Data Transformation'!$I$3:$R$2338,5,FALSE)</f>
        <v>Diabetes</v>
      </c>
      <c r="M4" s="2" t="str">
        <f>VLOOKUP($B4,'Answer Data Transformation'!$T$3:$AA$2346,2,FALSE)</f>
        <v>11-Sep-1970</v>
      </c>
      <c r="N4" s="2">
        <f>VLOOKUP($B4,'Answer Data Transformation'!$T$3:$AA$2346,4,FALSE)</f>
        <v>3</v>
      </c>
      <c r="O4" s="2">
        <f>VLOOKUP($B4,'Answer Data Transformation'!$T$3:$AA$2346,5,FALSE)</f>
        <v>60021.4</v>
      </c>
      <c r="P4" s="2" t="str">
        <f>VLOOKUP($B4,'Answer Data Transformation'!$T$3:$AA$2346,6,FALSE)</f>
        <v>tier - 1</v>
      </c>
      <c r="Q4" s="2" t="str">
        <f>VLOOKUP($B4,'Answer Data Transformation'!$T$3:$AA$2346,7,FALSE)</f>
        <v>tier - 1</v>
      </c>
      <c r="R4" s="2" t="str">
        <f>VLOOKUP($B4,'Answer Data Transformation'!$T$3:$AA$2346,8,FALSE)</f>
        <v>R1012</v>
      </c>
      <c r="S4" s="2">
        <f>VLOOKUP($B4,'Answer Data Transformation'!$T$3:$AA$2346,3,FALSE)</f>
        <v>52</v>
      </c>
    </row>
    <row r="5" spans="1:19" ht="15.5" x14ac:dyDescent="0.35">
      <c r="B5" s="1" t="s">
        <v>2369</v>
      </c>
      <c r="C5" s="28" t="str">
        <f>VLOOKUP(B5,'Answer Data Transformation'!$B$3:$F$2338,4,FALSE)</f>
        <v xml:space="preserve">  Kelsey</v>
      </c>
      <c r="D5" s="2">
        <f>VLOOKUP($B5,'Answer Data Transformation'!$I$3:$R$2338,2,FALSE)</f>
        <v>38.094999999999999</v>
      </c>
      <c r="E5" s="2">
        <f>VLOOKUP($B5,'Answer Data Transformation'!$I$3:$R$2338,4,FALSE)</f>
        <v>6.05</v>
      </c>
      <c r="F5" s="2" t="str">
        <f>VLOOKUP($B5,'Answer Data Transformation'!$I$3:$R$2338,6,FALSE)</f>
        <v>No</v>
      </c>
      <c r="G5" s="2" t="str">
        <f>VLOOKUP($B5,'Answer Data Transformation'!$I$3:$R$2338,7,FALSE)</f>
        <v>No</v>
      </c>
      <c r="H5" s="2" t="str">
        <f>VLOOKUP($B5,'Answer Data Transformation'!$I$3:$R$2338,8,FALSE)</f>
        <v>No</v>
      </c>
      <c r="I5" s="29">
        <f>VLOOKUP($B5,'Answer Data Transformation'!$I$3:$R$2338,9,FALSE)</f>
        <v>0</v>
      </c>
      <c r="J5" s="2" t="str">
        <f>VLOOKUP($B5,'Answer Data Transformation'!$I$3:$R$2338,10,FALSE)</f>
        <v>Yes</v>
      </c>
      <c r="K5" s="2" t="str">
        <f>VLOOKUP($B5,'Answer Data Transformation'!$I$3:$R$2338,3,FALSE)</f>
        <v>Obesity</v>
      </c>
      <c r="L5" s="2" t="str">
        <f>VLOOKUP($B5,'Answer Data Transformation'!$I$3:$R$2338,5,FALSE)</f>
        <v>Prediabetes</v>
      </c>
      <c r="M5" s="2" t="str">
        <f>VLOOKUP($B5,'Answer Data Transformation'!$T$3:$AA$2346,2,FALSE)</f>
        <v>06-Jun-1991</v>
      </c>
      <c r="N5" s="2">
        <f>VLOOKUP($B5,'Answer Data Transformation'!$T$3:$AA$2346,4,FALSE)</f>
        <v>1</v>
      </c>
      <c r="O5" s="2">
        <f>VLOOKUP($B5,'Answer Data Transformation'!$T$3:$AA$2346,5,FALSE)</f>
        <v>58571.07</v>
      </c>
      <c r="P5" s="2" t="str">
        <f>VLOOKUP($B5,'Answer Data Transformation'!$T$3:$AA$2346,6,FALSE)</f>
        <v>tier - 1</v>
      </c>
      <c r="Q5" s="2" t="str">
        <f>VLOOKUP($B5,'Answer Data Transformation'!$T$3:$AA$2346,7,FALSE)</f>
        <v>tier - 3</v>
      </c>
      <c r="R5" s="2" t="str">
        <f>VLOOKUP($B5,'Answer Data Transformation'!$T$3:$AA$2346,8,FALSE)</f>
        <v>R1024</v>
      </c>
      <c r="S5" s="2">
        <f>VLOOKUP($B5,'Answer Data Transformation'!$T$3:$AA$2346,3,FALSE)</f>
        <v>32</v>
      </c>
    </row>
    <row r="6" spans="1:19" ht="15.5" x14ac:dyDescent="0.35">
      <c r="B6" s="1" t="s">
        <v>2368</v>
      </c>
      <c r="C6" s="28" t="str">
        <f>VLOOKUP(B6,'Answer Data Transformation'!$B$3:$F$2338,4,FALSE)</f>
        <v xml:space="preserve">  Kristyn</v>
      </c>
      <c r="D6" s="2">
        <f>VLOOKUP($B6,'Answer Data Transformation'!$I$3:$R$2338,2,FALSE)</f>
        <v>35.53</v>
      </c>
      <c r="E6" s="2">
        <f>VLOOKUP($B6,'Answer Data Transformation'!$I$3:$R$2338,4,FALSE)</f>
        <v>5.45</v>
      </c>
      <c r="F6" s="2" t="str">
        <f>VLOOKUP($B6,'Answer Data Transformation'!$I$3:$R$2338,6,FALSE)</f>
        <v>No</v>
      </c>
      <c r="G6" s="2" t="str">
        <f>VLOOKUP($B6,'Answer Data Transformation'!$I$3:$R$2338,7,FALSE)</f>
        <v>No</v>
      </c>
      <c r="H6" s="2" t="str">
        <f>VLOOKUP($B6,'Answer Data Transformation'!$I$3:$R$2338,8,FALSE)</f>
        <v>No</v>
      </c>
      <c r="I6" s="29">
        <f>VLOOKUP($B6,'Answer Data Transformation'!$I$3:$R$2338,9,FALSE)</f>
        <v>0</v>
      </c>
      <c r="J6" s="2" t="str">
        <f>VLOOKUP($B6,'Answer Data Transformation'!$I$3:$R$2338,10,FALSE)</f>
        <v>Yes</v>
      </c>
      <c r="K6" s="2" t="str">
        <f>VLOOKUP($B6,'Answer Data Transformation'!$I$3:$R$2338,3,FALSE)</f>
        <v>Obesity</v>
      </c>
      <c r="L6" s="2" t="str">
        <f>VLOOKUP($B6,'Answer Data Transformation'!$I$3:$R$2338,5,FALSE)</f>
        <v>Normal</v>
      </c>
      <c r="M6" s="2" t="str">
        <f>VLOOKUP($B6,'Answer Data Transformation'!$T$3:$AA$2346,2,FALSE)</f>
        <v>19-Jun-1989</v>
      </c>
      <c r="N6" s="2">
        <f>VLOOKUP($B6,'Answer Data Transformation'!$T$3:$AA$2346,4,FALSE)</f>
        <v>0</v>
      </c>
      <c r="O6" s="2">
        <f>VLOOKUP($B6,'Answer Data Transformation'!$T$3:$AA$2346,5,FALSE)</f>
        <v>55135.4</v>
      </c>
      <c r="P6" s="2" t="str">
        <f>VLOOKUP($B6,'Answer Data Transformation'!$T$3:$AA$2346,6,FALSE)</f>
        <v>tier - 1</v>
      </c>
      <c r="Q6" s="2" t="str">
        <f>VLOOKUP($B6,'Answer Data Transformation'!$T$3:$AA$2346,7,FALSE)</f>
        <v>tier - 2</v>
      </c>
      <c r="R6" s="2" t="str">
        <f>VLOOKUP($B6,'Answer Data Transformation'!$T$3:$AA$2346,8,FALSE)</f>
        <v>R1012</v>
      </c>
      <c r="S6" s="2">
        <f>VLOOKUP($B6,'Answer Data Transformation'!$T$3:$AA$2346,3,FALSE)</f>
        <v>33</v>
      </c>
    </row>
    <row r="7" spans="1:19" ht="15.5" x14ac:dyDescent="0.35">
      <c r="B7" s="1" t="s">
        <v>2367</v>
      </c>
      <c r="C7" s="28" t="str">
        <f>VLOOKUP(B7,'Answer Data Transformation'!$B$3:$F$2338,4,FALSE)</f>
        <v xml:space="preserve">  Russell B</v>
      </c>
      <c r="D7" s="2">
        <f>VLOOKUP($B7,'Answer Data Transformation'!$I$3:$R$2338,2,FALSE)</f>
        <v>32.799999999999997</v>
      </c>
      <c r="E7" s="2">
        <f>VLOOKUP($B7,'Answer Data Transformation'!$I$3:$R$2338,4,FALSE)</f>
        <v>6.59</v>
      </c>
      <c r="F7" s="2" t="str">
        <f>VLOOKUP($B7,'Answer Data Transformation'!$I$3:$R$2338,6,FALSE)</f>
        <v>No</v>
      </c>
      <c r="G7" s="2" t="str">
        <f>VLOOKUP($B7,'Answer Data Transformation'!$I$3:$R$2338,7,FALSE)</f>
        <v>No</v>
      </c>
      <c r="H7" s="2" t="str">
        <f>VLOOKUP($B7,'Answer Data Transformation'!$I$3:$R$2338,8,FALSE)</f>
        <v>No</v>
      </c>
      <c r="I7" s="29">
        <f>VLOOKUP($B7,'Answer Data Transformation'!$I$3:$R$2338,9,FALSE)</f>
        <v>0</v>
      </c>
      <c r="J7" s="2" t="str">
        <f>VLOOKUP($B7,'Answer Data Transformation'!$I$3:$R$2338,10,FALSE)</f>
        <v>Yes</v>
      </c>
      <c r="K7" s="2" t="str">
        <f>VLOOKUP($B7,'Answer Data Transformation'!$I$3:$R$2338,3,FALSE)</f>
        <v>Obesity</v>
      </c>
      <c r="L7" s="2" t="str">
        <f>VLOOKUP($B7,'Answer Data Transformation'!$I$3:$R$2338,5,FALSE)</f>
        <v>Diabetes</v>
      </c>
      <c r="M7" s="2" t="str">
        <f>VLOOKUP($B7,'Answer Data Transformation'!$T$3:$AA$2346,2,FALSE)</f>
        <v>04-Aug-1962</v>
      </c>
      <c r="N7" s="2">
        <f>VLOOKUP($B7,'Answer Data Transformation'!$T$3:$AA$2346,4,FALSE)</f>
        <v>0</v>
      </c>
      <c r="O7" s="2">
        <f>VLOOKUP($B7,'Answer Data Transformation'!$T$3:$AA$2346,5,FALSE)</f>
        <v>52590.83</v>
      </c>
      <c r="P7" s="2" t="str">
        <f>VLOOKUP($B7,'Answer Data Transformation'!$T$3:$AA$2346,6,FALSE)</f>
        <v>tier - 1</v>
      </c>
      <c r="Q7" s="2" t="str">
        <f>VLOOKUP($B7,'Answer Data Transformation'!$T$3:$AA$2346,7,FALSE)</f>
        <v>tier - 3</v>
      </c>
      <c r="R7" s="2" t="str">
        <f>VLOOKUP($B7,'Answer Data Transformation'!$T$3:$AA$2346,8,FALSE)</f>
        <v>R1011</v>
      </c>
      <c r="S7" s="2">
        <f>VLOOKUP($B7,'Answer Data Transformation'!$T$3:$AA$2346,3,FALSE)</f>
        <v>60</v>
      </c>
    </row>
    <row r="8" spans="1:19" ht="15.5" x14ac:dyDescent="0.35">
      <c r="B8" s="1" t="s">
        <v>2366</v>
      </c>
      <c r="C8" s="28" t="str">
        <f>VLOOKUP(B8,'Answer Data Transformation'!$B$3:$F$2338,4,FALSE)</f>
        <v xml:space="preserve">  Scott</v>
      </c>
      <c r="D8" s="2">
        <f>VLOOKUP($B8,'Answer Data Transformation'!$I$3:$R$2338,2,FALSE)</f>
        <v>36.4</v>
      </c>
      <c r="E8" s="2">
        <f>VLOOKUP($B8,'Answer Data Transformation'!$I$3:$R$2338,4,FALSE)</f>
        <v>6.07</v>
      </c>
      <c r="F8" s="2" t="str">
        <f>VLOOKUP($B8,'Answer Data Transformation'!$I$3:$R$2338,6,FALSE)</f>
        <v>No</v>
      </c>
      <c r="G8" s="2" t="str">
        <f>VLOOKUP($B8,'Answer Data Transformation'!$I$3:$R$2338,7,FALSE)</f>
        <v>No</v>
      </c>
      <c r="H8" s="2" t="str">
        <f>VLOOKUP($B8,'Answer Data Transformation'!$I$3:$R$2338,8,FALSE)</f>
        <v>No</v>
      </c>
      <c r="I8" s="29">
        <f>VLOOKUP($B8,'Answer Data Transformation'!$I$3:$R$2338,9,FALSE)</f>
        <v>0</v>
      </c>
      <c r="J8" s="2" t="str">
        <f>VLOOKUP($B8,'Answer Data Transformation'!$I$3:$R$2338,10,FALSE)</f>
        <v>Yes</v>
      </c>
      <c r="K8" s="2" t="str">
        <f>VLOOKUP($B8,'Answer Data Transformation'!$I$3:$R$2338,3,FALSE)</f>
        <v>Obesity</v>
      </c>
      <c r="L8" s="2" t="str">
        <f>VLOOKUP($B8,'Answer Data Transformation'!$I$3:$R$2338,5,FALSE)</f>
        <v>Prediabetes</v>
      </c>
      <c r="M8" s="2" t="str">
        <f>VLOOKUP($B8,'Answer Data Transformation'!$T$3:$AA$2346,2,FALSE)</f>
        <v>27-Oct-1994</v>
      </c>
      <c r="N8" s="2">
        <f>VLOOKUP($B8,'Answer Data Transformation'!$T$3:$AA$2346,4,FALSE)</f>
        <v>1</v>
      </c>
      <c r="O8" s="2">
        <f>VLOOKUP($B8,'Answer Data Transformation'!$T$3:$AA$2346,5,FALSE)</f>
        <v>51194.559999999998</v>
      </c>
      <c r="P8" s="2" t="str">
        <f>VLOOKUP($B8,'Answer Data Transformation'!$T$3:$AA$2346,6,FALSE)</f>
        <v>tier - 1</v>
      </c>
      <c r="Q8" s="2" t="str">
        <f>VLOOKUP($B8,'Answer Data Transformation'!$T$3:$AA$2346,7,FALSE)</f>
        <v>tier - 3</v>
      </c>
      <c r="R8" s="2" t="str">
        <f>VLOOKUP($B8,'Answer Data Transformation'!$T$3:$AA$2346,8,FALSE)</f>
        <v>R1011</v>
      </c>
      <c r="S8" s="2">
        <f>VLOOKUP($B8,'Answer Data Transformation'!$T$3:$AA$2346,3,FALSE)</f>
        <v>28</v>
      </c>
    </row>
    <row r="9" spans="1:19" ht="15.5" x14ac:dyDescent="0.35">
      <c r="B9" s="1" t="s">
        <v>2365</v>
      </c>
      <c r="C9" s="28" t="str">
        <f>VLOOKUP(B9,'Answer Data Transformation'!$B$3:$F$2338,4,FALSE)</f>
        <v xml:space="preserve">  Stephen</v>
      </c>
      <c r="D9" s="2">
        <f>VLOOKUP($B9,'Answer Data Transformation'!$I$3:$R$2338,2,FALSE)</f>
        <v>36.96</v>
      </c>
      <c r="E9" s="2">
        <f>VLOOKUP($B9,'Answer Data Transformation'!$I$3:$R$2338,4,FALSE)</f>
        <v>7.93</v>
      </c>
      <c r="F9" s="2" t="str">
        <f>VLOOKUP($B9,'Answer Data Transformation'!$I$3:$R$2338,6,FALSE)</f>
        <v>No</v>
      </c>
      <c r="G9" s="2" t="str">
        <f>VLOOKUP($B9,'Answer Data Transformation'!$I$3:$R$2338,7,FALSE)</f>
        <v>No</v>
      </c>
      <c r="H9" s="2" t="str">
        <f>VLOOKUP($B9,'Answer Data Transformation'!$I$3:$R$2338,8,FALSE)</f>
        <v>No</v>
      </c>
      <c r="I9" s="29">
        <f>VLOOKUP($B9,'Answer Data Transformation'!$I$3:$R$2338,9,FALSE)</f>
        <v>3</v>
      </c>
      <c r="J9" s="2" t="str">
        <f>VLOOKUP($B9,'Answer Data Transformation'!$I$3:$R$2338,10,FALSE)</f>
        <v>Yes</v>
      </c>
      <c r="K9" s="2" t="str">
        <f>VLOOKUP($B9,'Answer Data Transformation'!$I$3:$R$2338,3,FALSE)</f>
        <v>Obesity</v>
      </c>
      <c r="L9" s="2" t="str">
        <f>VLOOKUP($B9,'Answer Data Transformation'!$I$3:$R$2338,5,FALSE)</f>
        <v>Diabetes</v>
      </c>
      <c r="M9" s="2" t="str">
        <f>VLOOKUP($B9,'Answer Data Transformation'!$T$3:$AA$2346,2,FALSE)</f>
        <v>27-Jun-1958</v>
      </c>
      <c r="N9" s="2">
        <f>VLOOKUP($B9,'Answer Data Transformation'!$T$3:$AA$2346,4,FALSE)</f>
        <v>2</v>
      </c>
      <c r="O9" s="2">
        <f>VLOOKUP($B9,'Answer Data Transformation'!$T$3:$AA$2346,5,FALSE)</f>
        <v>49577.66</v>
      </c>
      <c r="P9" s="2" t="str">
        <f>VLOOKUP($B9,'Answer Data Transformation'!$T$3:$AA$2346,6,FALSE)</f>
        <v>tier - 2</v>
      </c>
      <c r="Q9" s="2" t="str">
        <f>VLOOKUP($B9,'Answer Data Transformation'!$T$3:$AA$2346,7,FALSE)</f>
        <v>tier - 2</v>
      </c>
      <c r="R9" s="2" t="str">
        <f>VLOOKUP($B9,'Answer Data Transformation'!$T$3:$AA$2346,8,FALSE)</f>
        <v>R1013</v>
      </c>
      <c r="S9" s="2">
        <f>VLOOKUP($B9,'Answer Data Transformation'!$T$3:$AA$2346,3,FALSE)</f>
        <v>64</v>
      </c>
    </row>
    <row r="10" spans="1:19" ht="15.5" x14ac:dyDescent="0.35">
      <c r="B10" s="1" t="s">
        <v>2364</v>
      </c>
      <c r="C10" s="28" t="str">
        <f>VLOOKUP(B10,'Answer Data Transformation'!$B$3:$F$2338,4,FALSE)</f>
        <v xml:space="preserve">  Patrick R</v>
      </c>
      <c r="D10" s="2">
        <f>VLOOKUP($B10,'Answer Data Transformation'!$I$3:$R$2338,2,FALSE)</f>
        <v>41.14</v>
      </c>
      <c r="E10" s="2">
        <f>VLOOKUP($B10,'Answer Data Transformation'!$I$3:$R$2338,4,FALSE)</f>
        <v>9.58</v>
      </c>
      <c r="F10" s="2" t="str">
        <f>VLOOKUP($B10,'Answer Data Transformation'!$I$3:$R$2338,6,FALSE)</f>
        <v>Yes</v>
      </c>
      <c r="G10" s="2" t="str">
        <f>VLOOKUP($B10,'Answer Data Transformation'!$I$3:$R$2338,7,FALSE)</f>
        <v>No</v>
      </c>
      <c r="H10" s="2" t="str">
        <f>VLOOKUP($B10,'Answer Data Transformation'!$I$3:$R$2338,8,FALSE)</f>
        <v>Yes</v>
      </c>
      <c r="I10" s="29">
        <f>VLOOKUP($B10,'Answer Data Transformation'!$I$3:$R$2338,9,FALSE)</f>
        <v>1</v>
      </c>
      <c r="J10" s="2" t="str">
        <f>VLOOKUP($B10,'Answer Data Transformation'!$I$3:$R$2338,10,FALSE)</f>
        <v>Yes</v>
      </c>
      <c r="K10" s="2" t="str">
        <f>VLOOKUP($B10,'Answer Data Transformation'!$I$3:$R$2338,3,FALSE)</f>
        <v>Obesity</v>
      </c>
      <c r="L10" s="2" t="str">
        <f>VLOOKUP($B10,'Answer Data Transformation'!$I$3:$R$2338,5,FALSE)</f>
        <v>Diabetes</v>
      </c>
      <c r="M10" s="2" t="str">
        <f>VLOOKUP($B10,'Answer Data Transformation'!$T$3:$AA$2346,2,FALSE)</f>
        <v>04-Sep-1963</v>
      </c>
      <c r="N10" s="2">
        <f>VLOOKUP($B10,'Answer Data Transformation'!$T$3:$AA$2346,4,FALSE)</f>
        <v>1</v>
      </c>
      <c r="O10" s="2">
        <f>VLOOKUP($B10,'Answer Data Transformation'!$T$3:$AA$2346,5,FALSE)</f>
        <v>48970.25</v>
      </c>
      <c r="P10" s="2" t="str">
        <f>VLOOKUP($B10,'Answer Data Transformation'!$T$3:$AA$2346,6,FALSE)</f>
        <v>tier - 1</v>
      </c>
      <c r="Q10" s="2" t="str">
        <f>VLOOKUP($B10,'Answer Data Transformation'!$T$3:$AA$2346,7,FALSE)</f>
        <v>tier - 2</v>
      </c>
      <c r="R10" s="2" t="str">
        <f>VLOOKUP($B10,'Answer Data Transformation'!$T$3:$AA$2346,8,FALSE)</f>
        <v>R1013</v>
      </c>
      <c r="S10" s="2">
        <f>VLOOKUP($B10,'Answer Data Transformation'!$T$3:$AA$2346,3,FALSE)</f>
        <v>59</v>
      </c>
    </row>
    <row r="11" spans="1:19" ht="15.5" x14ac:dyDescent="0.35">
      <c r="B11" s="1" t="s">
        <v>2363</v>
      </c>
      <c r="C11" s="28" t="str">
        <f>VLOOKUP(B11,'Answer Data Transformation'!$B$3:$F$2338,4,FALSE)</f>
        <v xml:space="preserve">  Brooke N</v>
      </c>
      <c r="D11" s="2">
        <f>VLOOKUP($B11,'Answer Data Transformation'!$I$3:$R$2338,2,FALSE)</f>
        <v>38.06</v>
      </c>
      <c r="E11" s="2">
        <f>VLOOKUP($B11,'Answer Data Transformation'!$I$3:$R$2338,4,FALSE)</f>
        <v>10.79</v>
      </c>
      <c r="F11" s="2" t="str">
        <f>VLOOKUP($B11,'Answer Data Transformation'!$I$3:$R$2338,6,FALSE)</f>
        <v>No</v>
      </c>
      <c r="G11" s="2" t="str">
        <f>VLOOKUP($B11,'Answer Data Transformation'!$I$3:$R$2338,7,FALSE)</f>
        <v>No</v>
      </c>
      <c r="H11" s="2" t="str">
        <f>VLOOKUP($B11,'Answer Data Transformation'!$I$3:$R$2338,8,FALSE)</f>
        <v>No</v>
      </c>
      <c r="I11" s="29">
        <f>VLOOKUP($B11,'Answer Data Transformation'!$I$3:$R$2338,9,FALSE)</f>
        <v>0</v>
      </c>
      <c r="J11" s="2" t="str">
        <f>VLOOKUP($B11,'Answer Data Transformation'!$I$3:$R$2338,10,FALSE)</f>
        <v>Yes</v>
      </c>
      <c r="K11" s="2" t="str">
        <f>VLOOKUP($B11,'Answer Data Transformation'!$I$3:$R$2338,3,FALSE)</f>
        <v>Obesity</v>
      </c>
      <c r="L11" s="2" t="str">
        <f>VLOOKUP($B11,'Answer Data Transformation'!$I$3:$R$2338,5,FALSE)</f>
        <v>Diabetes</v>
      </c>
      <c r="M11" s="2" t="str">
        <f>VLOOKUP($B11,'Answer Data Transformation'!$T$3:$AA$2346,2,FALSE)</f>
        <v>29-Dec-1978</v>
      </c>
      <c r="N11" s="2">
        <f>VLOOKUP($B11,'Answer Data Transformation'!$T$3:$AA$2346,4,FALSE)</f>
        <v>0</v>
      </c>
      <c r="O11" s="2">
        <f>VLOOKUP($B11,'Answer Data Transformation'!$T$3:$AA$2346,5,FALSE)</f>
        <v>48885.14</v>
      </c>
      <c r="P11" s="2" t="str">
        <f>VLOOKUP($B11,'Answer Data Transformation'!$T$3:$AA$2346,6,FALSE)</f>
        <v>tier - 1</v>
      </c>
      <c r="Q11" s="2" t="str">
        <f>VLOOKUP($B11,'Answer Data Transformation'!$T$3:$AA$2346,7,FALSE)</f>
        <v>tier - 2</v>
      </c>
      <c r="R11" s="2" t="str">
        <f>VLOOKUP($B11,'Answer Data Transformation'!$T$3:$AA$2346,8,FALSE)</f>
        <v>R1013</v>
      </c>
      <c r="S11" s="2">
        <f>VLOOKUP($B11,'Answer Data Transformation'!$T$3:$AA$2346,3,FALSE)</f>
        <v>44</v>
      </c>
    </row>
    <row r="12" spans="1:19" ht="15.5" x14ac:dyDescent="0.35">
      <c r="B12" s="1" t="s">
        <v>2362</v>
      </c>
      <c r="C12" s="28" t="str">
        <f>VLOOKUP(B12,'Answer Data Transformation'!$B$3:$F$2338,4,FALSE)</f>
        <v xml:space="preserve">  Paola Andrea</v>
      </c>
      <c r="D12" s="2">
        <f>VLOOKUP($B12,'Answer Data Transformation'!$I$3:$R$2338,2,FALSE)</f>
        <v>37.700000000000003</v>
      </c>
      <c r="E12" s="2">
        <f>VLOOKUP($B12,'Answer Data Transformation'!$I$3:$R$2338,4,FALSE)</f>
        <v>5.96</v>
      </c>
      <c r="F12" s="2" t="str">
        <f>VLOOKUP($B12,'Answer Data Transformation'!$I$3:$R$2338,6,FALSE)</f>
        <v>Yes</v>
      </c>
      <c r="G12" s="2" t="str">
        <f>VLOOKUP($B12,'Answer Data Transformation'!$I$3:$R$2338,7,FALSE)</f>
        <v>No</v>
      </c>
      <c r="H12" s="2" t="str">
        <f>VLOOKUP($B12,'Answer Data Transformation'!$I$3:$R$2338,8,FALSE)</f>
        <v>No</v>
      </c>
      <c r="I12" s="29">
        <f>VLOOKUP($B12,'Answer Data Transformation'!$I$3:$R$2338,9,FALSE)</f>
        <v>2</v>
      </c>
      <c r="J12" s="2" t="str">
        <f>VLOOKUP($B12,'Answer Data Transformation'!$I$3:$R$2338,10,FALSE)</f>
        <v>Yes</v>
      </c>
      <c r="K12" s="2" t="str">
        <f>VLOOKUP($B12,'Answer Data Transformation'!$I$3:$R$2338,3,FALSE)</f>
        <v>Obesity</v>
      </c>
      <c r="L12" s="2" t="str">
        <f>VLOOKUP($B12,'Answer Data Transformation'!$I$3:$R$2338,5,FALSE)</f>
        <v>Prediabetes</v>
      </c>
      <c r="M12" s="2" t="str">
        <f>VLOOKUP($B12,'Answer Data Transformation'!$T$3:$AA$2346,2,FALSE)</f>
        <v>22-Jul-1959</v>
      </c>
      <c r="N12" s="2">
        <f>VLOOKUP($B12,'Answer Data Transformation'!$T$3:$AA$2346,4,FALSE)</f>
        <v>0</v>
      </c>
      <c r="O12" s="2">
        <f>VLOOKUP($B12,'Answer Data Transformation'!$T$3:$AA$2346,5,FALSE)</f>
        <v>48824.45</v>
      </c>
      <c r="P12" s="2" t="str">
        <f>VLOOKUP($B12,'Answer Data Transformation'!$T$3:$AA$2346,6,FALSE)</f>
        <v>tier - 2</v>
      </c>
      <c r="Q12" s="2" t="str">
        <f>VLOOKUP($B12,'Answer Data Transformation'!$T$3:$AA$2346,7,FALSE)</f>
        <v>tier - 1</v>
      </c>
      <c r="R12" s="2" t="str">
        <f>VLOOKUP($B12,'Answer Data Transformation'!$T$3:$AA$2346,8,FALSE)</f>
        <v>R1011</v>
      </c>
      <c r="S12" s="2">
        <f>VLOOKUP($B12,'Answer Data Transformation'!$T$3:$AA$2346,3,FALSE)</f>
        <v>63</v>
      </c>
    </row>
    <row r="13" spans="1:19" ht="15.5" x14ac:dyDescent="0.35">
      <c r="B13" s="1" t="s">
        <v>2361</v>
      </c>
      <c r="C13" s="28" t="str">
        <f>VLOOKUP(B13,'Answer Data Transformation'!$B$3:$F$2338,4,FALSE)</f>
        <v xml:space="preserve">  David</v>
      </c>
      <c r="D13" s="2">
        <f>VLOOKUP($B13,'Answer Data Transformation'!$I$3:$R$2338,2,FALSE)</f>
        <v>42.13</v>
      </c>
      <c r="E13" s="2">
        <f>VLOOKUP($B13,'Answer Data Transformation'!$I$3:$R$2338,4,FALSE)</f>
        <v>11.9</v>
      </c>
      <c r="F13" s="2" t="str">
        <f>VLOOKUP($B13,'Answer Data Transformation'!$I$3:$R$2338,6,FALSE)</f>
        <v>No</v>
      </c>
      <c r="G13" s="2" t="str">
        <f>VLOOKUP($B13,'Answer Data Transformation'!$I$3:$R$2338,7,FALSE)</f>
        <v>No</v>
      </c>
      <c r="H13" s="2" t="str">
        <f>VLOOKUP($B13,'Answer Data Transformation'!$I$3:$R$2338,8,FALSE)</f>
        <v>No</v>
      </c>
      <c r="I13" s="29">
        <f>VLOOKUP($B13,'Answer Data Transformation'!$I$3:$R$2338,9,FALSE)</f>
        <v>0</v>
      </c>
      <c r="J13" s="2" t="str">
        <f>VLOOKUP($B13,'Answer Data Transformation'!$I$3:$R$2338,10,FALSE)</f>
        <v>Yes</v>
      </c>
      <c r="K13" s="2" t="str">
        <f>VLOOKUP($B13,'Answer Data Transformation'!$I$3:$R$2338,3,FALSE)</f>
        <v>Obesity</v>
      </c>
      <c r="L13" s="2" t="str">
        <f>VLOOKUP($B13,'Answer Data Transformation'!$I$3:$R$2338,5,FALSE)</f>
        <v>Diabetes</v>
      </c>
      <c r="M13" s="2" t="str">
        <f>VLOOKUP($B13,'Answer Data Transformation'!$T$3:$AA$2346,2,FALSE)</f>
        <v>27-Oct-1965</v>
      </c>
      <c r="N13" s="2">
        <f>VLOOKUP($B13,'Answer Data Transformation'!$T$3:$AA$2346,4,FALSE)</f>
        <v>1</v>
      </c>
      <c r="O13" s="2">
        <f>VLOOKUP($B13,'Answer Data Transformation'!$T$3:$AA$2346,5,FALSE)</f>
        <v>48675.519999999997</v>
      </c>
      <c r="P13" s="2" t="str">
        <f>VLOOKUP($B13,'Answer Data Transformation'!$T$3:$AA$2346,6,FALSE)</f>
        <v>tier - 1</v>
      </c>
      <c r="Q13" s="2" t="str">
        <f>VLOOKUP($B13,'Answer Data Transformation'!$T$3:$AA$2346,7,FALSE)</f>
        <v>tier - 2</v>
      </c>
      <c r="R13" s="2" t="str">
        <f>VLOOKUP($B13,'Answer Data Transformation'!$T$3:$AA$2346,8,FALSE)</f>
        <v>R1013</v>
      </c>
      <c r="S13" s="2">
        <f>VLOOKUP($B13,'Answer Data Transformation'!$T$3:$AA$2346,3,FALSE)</f>
        <v>57</v>
      </c>
    </row>
    <row r="14" spans="1:19" ht="15.5" x14ac:dyDescent="0.35">
      <c r="B14" s="1" t="s">
        <v>2360</v>
      </c>
      <c r="C14" s="28" t="str">
        <f>VLOOKUP(B14,'Answer Data Transformation'!$B$3:$F$2338,4,FALSE)</f>
        <v xml:space="preserve">  Wade</v>
      </c>
      <c r="D14" s="2">
        <f>VLOOKUP($B14,'Answer Data Transformation'!$I$3:$R$2338,2,FALSE)</f>
        <v>40.92</v>
      </c>
      <c r="E14" s="2">
        <f>VLOOKUP($B14,'Answer Data Transformation'!$I$3:$R$2338,4,FALSE)</f>
        <v>8.41</v>
      </c>
      <c r="F14" s="2" t="str">
        <f>VLOOKUP($B14,'Answer Data Transformation'!$I$3:$R$2338,6,FALSE)</f>
        <v>No</v>
      </c>
      <c r="G14" s="2" t="str">
        <f>VLOOKUP($B14,'Answer Data Transformation'!$I$3:$R$2338,7,FALSE)</f>
        <v>No</v>
      </c>
      <c r="H14" s="2" t="str">
        <f>VLOOKUP($B14,'Answer Data Transformation'!$I$3:$R$2338,8,FALSE)</f>
        <v>No</v>
      </c>
      <c r="I14" s="29">
        <f>VLOOKUP($B14,'Answer Data Transformation'!$I$3:$R$2338,9,FALSE)</f>
        <v>0</v>
      </c>
      <c r="J14" s="2" t="str">
        <f>VLOOKUP($B14,'Answer Data Transformation'!$I$3:$R$2338,10,FALSE)</f>
        <v>Yes</v>
      </c>
      <c r="K14" s="2" t="str">
        <f>VLOOKUP($B14,'Answer Data Transformation'!$I$3:$R$2338,3,FALSE)</f>
        <v>Obesity</v>
      </c>
      <c r="L14" s="2" t="str">
        <f>VLOOKUP($B14,'Answer Data Transformation'!$I$3:$R$2338,5,FALSE)</f>
        <v>Diabetes</v>
      </c>
      <c r="M14" s="2" t="str">
        <f>VLOOKUP($B14,'Answer Data Transformation'!$T$3:$AA$2346,2,FALSE)</f>
        <v>11-Oct-1962</v>
      </c>
      <c r="N14" s="2">
        <f>VLOOKUP($B14,'Answer Data Transformation'!$T$3:$AA$2346,4,FALSE)</f>
        <v>0</v>
      </c>
      <c r="O14" s="2">
        <f>VLOOKUP($B14,'Answer Data Transformation'!$T$3:$AA$2346,5,FALSE)</f>
        <v>48673.56</v>
      </c>
      <c r="P14" s="2" t="str">
        <f>VLOOKUP($B14,'Answer Data Transformation'!$T$3:$AA$2346,6,FALSE)</f>
        <v>tier - 1</v>
      </c>
      <c r="Q14" s="2" t="str">
        <f>VLOOKUP($B14,'Answer Data Transformation'!$T$3:$AA$2346,7,FALSE)</f>
        <v>tier - 2</v>
      </c>
      <c r="R14" s="2" t="str">
        <f>VLOOKUP($B14,'Answer Data Transformation'!$T$3:$AA$2346,8,FALSE)</f>
        <v>R1013</v>
      </c>
      <c r="S14" s="2">
        <f>VLOOKUP($B14,'Answer Data Transformation'!$T$3:$AA$2346,3,FALSE)</f>
        <v>60</v>
      </c>
    </row>
    <row r="15" spans="1:19" ht="15.5" x14ac:dyDescent="0.35">
      <c r="B15" s="1" t="s">
        <v>2359</v>
      </c>
      <c r="C15" s="28" t="str">
        <f>VLOOKUP(B15,'Answer Data Transformation'!$B$3:$F$2338,4,FALSE)</f>
        <v xml:space="preserve">  Franklin</v>
      </c>
      <c r="D15" s="2">
        <f>VLOOKUP($B15,'Answer Data Transformation'!$I$3:$R$2338,2,FALSE)</f>
        <v>40.564999999999998</v>
      </c>
      <c r="E15" s="2">
        <f>VLOOKUP($B15,'Answer Data Transformation'!$I$3:$R$2338,4,FALSE)</f>
        <v>7.02</v>
      </c>
      <c r="F15" s="2" t="str">
        <f>VLOOKUP($B15,'Answer Data Transformation'!$I$3:$R$2338,6,FALSE)</f>
        <v>No</v>
      </c>
      <c r="G15" s="2" t="str">
        <f>VLOOKUP($B15,'Answer Data Transformation'!$I$3:$R$2338,7,FALSE)</f>
        <v>No</v>
      </c>
      <c r="H15" s="2" t="str">
        <f>VLOOKUP($B15,'Answer Data Transformation'!$I$3:$R$2338,8,FALSE)</f>
        <v>No</v>
      </c>
      <c r="I15" s="29">
        <f>VLOOKUP($B15,'Answer Data Transformation'!$I$3:$R$2338,9,FALSE)</f>
        <v>0</v>
      </c>
      <c r="J15" s="2" t="str">
        <f>VLOOKUP($B15,'Answer Data Transformation'!$I$3:$R$2338,10,FALSE)</f>
        <v>Yes</v>
      </c>
      <c r="K15" s="2" t="str">
        <f>VLOOKUP($B15,'Answer Data Transformation'!$I$3:$R$2338,3,FALSE)</f>
        <v>Obesity</v>
      </c>
      <c r="L15" s="2" t="str">
        <f>VLOOKUP($B15,'Answer Data Transformation'!$I$3:$R$2338,5,FALSE)</f>
        <v>Diabetes</v>
      </c>
      <c r="M15" s="2" t="str">
        <f>VLOOKUP($B15,'Answer Data Transformation'!$T$3:$AA$2346,2,FALSE)</f>
        <v>01-Dec-1968</v>
      </c>
      <c r="N15" s="2">
        <f>VLOOKUP($B15,'Answer Data Transformation'!$T$3:$AA$2346,4,FALSE)</f>
        <v>3</v>
      </c>
      <c r="O15" s="2">
        <f>VLOOKUP($B15,'Answer Data Transformation'!$T$3:$AA$2346,5,FALSE)</f>
        <v>48549.18</v>
      </c>
      <c r="P15" s="2" t="str">
        <f>VLOOKUP($B15,'Answer Data Transformation'!$T$3:$AA$2346,6,FALSE)</f>
        <v>tier - 1</v>
      </c>
      <c r="Q15" s="2" t="str">
        <f>VLOOKUP($B15,'Answer Data Transformation'!$T$3:$AA$2346,7,FALSE)</f>
        <v>tier - 3</v>
      </c>
      <c r="R15" s="2" t="str">
        <f>VLOOKUP($B15,'Answer Data Transformation'!$T$3:$AA$2346,8,FALSE)</f>
        <v>R1016</v>
      </c>
      <c r="S15" s="2">
        <f>VLOOKUP($B15,'Answer Data Transformation'!$T$3:$AA$2346,3,FALSE)</f>
        <v>54</v>
      </c>
    </row>
    <row r="16" spans="1:19" ht="15.5" x14ac:dyDescent="0.35">
      <c r="B16" s="1" t="s">
        <v>2358</v>
      </c>
      <c r="C16" s="28" t="str">
        <f>VLOOKUP(B16,'Answer Data Transformation'!$B$3:$F$2338,4,FALSE)</f>
        <v xml:space="preserve">  Leilani M</v>
      </c>
      <c r="D16" s="2">
        <f>VLOOKUP($B16,'Answer Data Transformation'!$I$3:$R$2338,2,FALSE)</f>
        <v>36.384999999999998</v>
      </c>
      <c r="E16" s="2">
        <f>VLOOKUP($B16,'Answer Data Transformation'!$I$3:$R$2338,4,FALSE)</f>
        <v>7.59</v>
      </c>
      <c r="F16" s="2" t="str">
        <f>VLOOKUP($B16,'Answer Data Transformation'!$I$3:$R$2338,6,FALSE)</f>
        <v>Yes</v>
      </c>
      <c r="G16" s="2" t="str">
        <f>VLOOKUP($B16,'Answer Data Transformation'!$I$3:$R$2338,7,FALSE)</f>
        <v>No</v>
      </c>
      <c r="H16" s="2" t="str">
        <f>VLOOKUP($B16,'Answer Data Transformation'!$I$3:$R$2338,8,FALSE)</f>
        <v>No</v>
      </c>
      <c r="I16" s="29">
        <f>VLOOKUP($B16,'Answer Data Transformation'!$I$3:$R$2338,9,FALSE)</f>
        <v>2</v>
      </c>
      <c r="J16" s="2" t="str">
        <f>VLOOKUP($B16,'Answer Data Transformation'!$I$3:$R$2338,10,FALSE)</f>
        <v>Yes</v>
      </c>
      <c r="K16" s="2" t="str">
        <f>VLOOKUP($B16,'Answer Data Transformation'!$I$3:$R$2338,3,FALSE)</f>
        <v>Obesity</v>
      </c>
      <c r="L16" s="2" t="str">
        <f>VLOOKUP($B16,'Answer Data Transformation'!$I$3:$R$2338,5,FALSE)</f>
        <v>Diabetes</v>
      </c>
      <c r="M16" s="2" t="str">
        <f>VLOOKUP($B16,'Answer Data Transformation'!$T$3:$AA$2346,2,FALSE)</f>
        <v>21-Dec-1961</v>
      </c>
      <c r="N16" s="2">
        <f>VLOOKUP($B16,'Answer Data Transformation'!$T$3:$AA$2346,4,FALSE)</f>
        <v>1</v>
      </c>
      <c r="O16" s="2">
        <f>VLOOKUP($B16,'Answer Data Transformation'!$T$3:$AA$2346,5,FALSE)</f>
        <v>48517.56</v>
      </c>
      <c r="P16" s="2" t="str">
        <f>VLOOKUP($B16,'Answer Data Transformation'!$T$3:$AA$2346,6,FALSE)</f>
        <v>tier - 1</v>
      </c>
      <c r="Q16" s="2" t="str">
        <f>VLOOKUP($B16,'Answer Data Transformation'!$T$3:$AA$2346,7,FALSE)</f>
        <v>tier - 3</v>
      </c>
      <c r="R16" s="2" t="str">
        <f>VLOOKUP($B16,'Answer Data Transformation'!$T$3:$AA$2346,8,FALSE)</f>
        <v>R1024</v>
      </c>
      <c r="S16" s="2">
        <f>VLOOKUP($B16,'Answer Data Transformation'!$T$3:$AA$2346,3,FALSE)</f>
        <v>61</v>
      </c>
    </row>
    <row r="17" spans="2:19" ht="15.5" x14ac:dyDescent="0.35">
      <c r="B17" s="1" t="s">
        <v>2357</v>
      </c>
      <c r="C17" s="28" t="str">
        <f>VLOOKUP(B17,'Answer Data Transformation'!$B$3:$F$2338,4,FALSE)</f>
        <v xml:space="preserve">  Philippe</v>
      </c>
      <c r="D17" s="2">
        <f>VLOOKUP($B17,'Answer Data Transformation'!$I$3:$R$2338,2,FALSE)</f>
        <v>39.9</v>
      </c>
      <c r="E17" s="2">
        <f>VLOOKUP($B17,'Answer Data Transformation'!$I$3:$R$2338,4,FALSE)</f>
        <v>11.32</v>
      </c>
      <c r="F17" s="2" t="str">
        <f>VLOOKUP($B17,'Answer Data Transformation'!$I$3:$R$2338,6,FALSE)</f>
        <v>No</v>
      </c>
      <c r="G17" s="2" t="str">
        <f>VLOOKUP($B17,'Answer Data Transformation'!$I$3:$R$2338,7,FALSE)</f>
        <v>No</v>
      </c>
      <c r="H17" s="2" t="str">
        <f>VLOOKUP($B17,'Answer Data Transformation'!$I$3:$R$2338,8,FALSE)</f>
        <v>No</v>
      </c>
      <c r="I17" s="29">
        <f>VLOOKUP($B17,'Answer Data Transformation'!$I$3:$R$2338,9,FALSE)</f>
        <v>0</v>
      </c>
      <c r="J17" s="2" t="str">
        <f>VLOOKUP($B17,'Answer Data Transformation'!$I$3:$R$2338,10,FALSE)</f>
        <v>Yes</v>
      </c>
      <c r="K17" s="2" t="str">
        <f>VLOOKUP($B17,'Answer Data Transformation'!$I$3:$R$2338,3,FALSE)</f>
        <v>Obesity</v>
      </c>
      <c r="L17" s="2" t="str">
        <f>VLOOKUP($B17,'Answer Data Transformation'!$I$3:$R$2338,5,FALSE)</f>
        <v>Diabetes</v>
      </c>
      <c r="M17" s="2" t="str">
        <f>VLOOKUP($B17,'Answer Data Transformation'!$T$3:$AA$2346,2,FALSE)</f>
        <v>27-Aug-1962</v>
      </c>
      <c r="N17" s="2">
        <f>VLOOKUP($B17,'Answer Data Transformation'!$T$3:$AA$2346,4,FALSE)</f>
        <v>0</v>
      </c>
      <c r="O17" s="2">
        <f>VLOOKUP($B17,'Answer Data Transformation'!$T$3:$AA$2346,5,FALSE)</f>
        <v>48173.36</v>
      </c>
      <c r="P17" s="2" t="str">
        <f>VLOOKUP($B17,'Answer Data Transformation'!$T$3:$AA$2346,6,FALSE)</f>
        <v>tier - 1</v>
      </c>
      <c r="Q17" s="2" t="str">
        <f>VLOOKUP($B17,'Answer Data Transformation'!$T$3:$AA$2346,7,FALSE)</f>
        <v>tier - 3</v>
      </c>
      <c r="R17" s="2" t="str">
        <f>VLOOKUP($B17,'Answer Data Transformation'!$T$3:$AA$2346,8,FALSE)</f>
        <v>R1011</v>
      </c>
      <c r="S17" s="2">
        <f>VLOOKUP($B17,'Answer Data Transformation'!$T$3:$AA$2346,3,FALSE)</f>
        <v>60</v>
      </c>
    </row>
    <row r="18" spans="2:19" ht="15.5" x14ac:dyDescent="0.35">
      <c r="B18" s="1" t="s">
        <v>2356</v>
      </c>
      <c r="C18" s="28" t="str">
        <f>VLOOKUP(B18,'Answer Data Transformation'!$B$3:$F$2338,4,FALSE)</f>
        <v xml:space="preserve">  Jennifer A</v>
      </c>
      <c r="D18" s="2">
        <f>VLOOKUP($B18,'Answer Data Transformation'!$I$3:$R$2338,2,FALSE)</f>
        <v>33.799999999999997</v>
      </c>
      <c r="E18" s="2">
        <f>VLOOKUP($B18,'Answer Data Transformation'!$I$3:$R$2338,4,FALSE)</f>
        <v>7.67</v>
      </c>
      <c r="F18" s="2" t="str">
        <f>VLOOKUP($B18,'Answer Data Transformation'!$I$3:$R$2338,6,FALSE)</f>
        <v>No</v>
      </c>
      <c r="G18" s="2" t="str">
        <f>VLOOKUP($B18,'Answer Data Transformation'!$I$3:$R$2338,7,FALSE)</f>
        <v>No</v>
      </c>
      <c r="H18" s="2" t="str">
        <f>VLOOKUP($B18,'Answer Data Transformation'!$I$3:$R$2338,8,FALSE)</f>
        <v>No</v>
      </c>
      <c r="I18" s="29">
        <f>VLOOKUP($B18,'Answer Data Transformation'!$I$3:$R$2338,9,FALSE)</f>
        <v>3</v>
      </c>
      <c r="J18" s="2" t="str">
        <f>VLOOKUP($B18,'Answer Data Transformation'!$I$3:$R$2338,10,FALSE)</f>
        <v>Yes</v>
      </c>
      <c r="K18" s="2" t="str">
        <f>VLOOKUP($B18,'Answer Data Transformation'!$I$3:$R$2338,3,FALSE)</f>
        <v>Obesity</v>
      </c>
      <c r="L18" s="2" t="str">
        <f>VLOOKUP($B18,'Answer Data Transformation'!$I$3:$R$2338,5,FALSE)</f>
        <v>Diabetes</v>
      </c>
      <c r="M18" s="2" t="str">
        <f>VLOOKUP($B18,'Answer Data Transformation'!$T$3:$AA$2346,2,FALSE)</f>
        <v>16-Nov-1958</v>
      </c>
      <c r="N18" s="2">
        <f>VLOOKUP($B18,'Answer Data Transformation'!$T$3:$AA$2346,4,FALSE)</f>
        <v>1</v>
      </c>
      <c r="O18" s="2">
        <f>VLOOKUP($B18,'Answer Data Transformation'!$T$3:$AA$2346,5,FALSE)</f>
        <v>47928.03</v>
      </c>
      <c r="P18" s="2" t="str">
        <f>VLOOKUP($B18,'Answer Data Transformation'!$T$3:$AA$2346,6,FALSE)</f>
        <v>tier - 2</v>
      </c>
      <c r="Q18" s="2" t="str">
        <f>VLOOKUP($B18,'Answer Data Transformation'!$T$3:$AA$2346,7,FALSE)</f>
        <v>tier - 3</v>
      </c>
      <c r="R18" s="2" t="str">
        <f>VLOOKUP($B18,'Answer Data Transformation'!$T$3:$AA$2346,8,FALSE)</f>
        <v>R1011</v>
      </c>
      <c r="S18" s="2">
        <f>VLOOKUP($B18,'Answer Data Transformation'!$T$3:$AA$2346,3,FALSE)</f>
        <v>64</v>
      </c>
    </row>
    <row r="19" spans="2:19" ht="15.5" x14ac:dyDescent="0.35">
      <c r="B19" s="1" t="s">
        <v>2355</v>
      </c>
      <c r="C19" s="28" t="str">
        <f>VLOOKUP(B19,'Answer Data Transformation'!$B$3:$F$2338,4,FALSE)</f>
        <v xml:space="preserve">  Christina M</v>
      </c>
      <c r="D19" s="2">
        <f>VLOOKUP($B19,'Answer Data Transformation'!$I$3:$R$2338,2,FALSE)</f>
        <v>36.765000000000001</v>
      </c>
      <c r="E19" s="2">
        <f>VLOOKUP($B19,'Answer Data Transformation'!$I$3:$R$2338,4,FALSE)</f>
        <v>7.29</v>
      </c>
      <c r="F19" s="2" t="str">
        <f>VLOOKUP($B19,'Answer Data Transformation'!$I$3:$R$2338,6,FALSE)</f>
        <v>Yes</v>
      </c>
      <c r="G19" s="2" t="str">
        <f>VLOOKUP($B19,'Answer Data Transformation'!$I$3:$R$2338,7,FALSE)</f>
        <v>No</v>
      </c>
      <c r="H19" s="2" t="str">
        <f>VLOOKUP($B19,'Answer Data Transformation'!$I$3:$R$2338,8,FALSE)</f>
        <v>Yes</v>
      </c>
      <c r="I19" s="29">
        <f>VLOOKUP($B19,'Answer Data Transformation'!$I$3:$R$2338,9,FALSE)</f>
        <v>1</v>
      </c>
      <c r="J19" s="2" t="str">
        <f>VLOOKUP($B19,'Answer Data Transformation'!$I$3:$R$2338,10,FALSE)</f>
        <v>Yes</v>
      </c>
      <c r="K19" s="2" t="str">
        <f>VLOOKUP($B19,'Answer Data Transformation'!$I$3:$R$2338,3,FALSE)</f>
        <v>Obesity</v>
      </c>
      <c r="L19" s="2" t="str">
        <f>VLOOKUP($B19,'Answer Data Transformation'!$I$3:$R$2338,5,FALSE)</f>
        <v>Diabetes</v>
      </c>
      <c r="M19" s="2" t="str">
        <f>VLOOKUP($B19,'Answer Data Transformation'!$T$3:$AA$2346,2,FALSE)</f>
        <v>05-Aug-1963</v>
      </c>
      <c r="N19" s="2">
        <f>VLOOKUP($B19,'Answer Data Transformation'!$T$3:$AA$2346,4,FALSE)</f>
        <v>1</v>
      </c>
      <c r="O19" s="2">
        <f>VLOOKUP($B19,'Answer Data Transformation'!$T$3:$AA$2346,5,FALSE)</f>
        <v>47896.79</v>
      </c>
      <c r="P19" s="2" t="str">
        <f>VLOOKUP($B19,'Answer Data Transformation'!$T$3:$AA$2346,6,FALSE)</f>
        <v>tier - 1</v>
      </c>
      <c r="Q19" s="2" t="str">
        <f>VLOOKUP($B19,'Answer Data Transformation'!$T$3:$AA$2346,7,FALSE)</f>
        <v>tier - 3</v>
      </c>
      <c r="R19" s="2" t="str">
        <f>VLOOKUP($B19,'Answer Data Transformation'!$T$3:$AA$2346,8,FALSE)</f>
        <v>R1024</v>
      </c>
      <c r="S19" s="2">
        <f>VLOOKUP($B19,'Answer Data Transformation'!$T$3:$AA$2346,3,FALSE)</f>
        <v>59</v>
      </c>
    </row>
    <row r="20" spans="2:19" ht="15.5" x14ac:dyDescent="0.35">
      <c r="B20" s="1" t="s">
        <v>2354</v>
      </c>
      <c r="C20" s="28" t="str">
        <f>VLOOKUP(B20,'Answer Data Transformation'!$B$3:$F$2338,4,FALSE)</f>
        <v xml:space="preserve">  Said Sr</v>
      </c>
      <c r="D20" s="2">
        <f>VLOOKUP($B20,'Answer Data Transformation'!$I$3:$R$2338,2,FALSE)</f>
        <v>36.954999999999998</v>
      </c>
      <c r="E20" s="2">
        <f>VLOOKUP($B20,'Answer Data Transformation'!$I$3:$R$2338,4,FALSE)</f>
        <v>4.72</v>
      </c>
      <c r="F20" s="2" t="str">
        <f>VLOOKUP($B20,'Answer Data Transformation'!$I$3:$R$2338,6,FALSE)</f>
        <v>Yes</v>
      </c>
      <c r="G20" s="2" t="str">
        <f>VLOOKUP($B20,'Answer Data Transformation'!$I$3:$R$2338,7,FALSE)</f>
        <v>No</v>
      </c>
      <c r="H20" s="2" t="str">
        <f>VLOOKUP($B20,'Answer Data Transformation'!$I$3:$R$2338,8,FALSE)</f>
        <v>No</v>
      </c>
      <c r="I20" s="29">
        <f>VLOOKUP($B20,'Answer Data Transformation'!$I$3:$R$2338,9,FALSE)</f>
        <v>1</v>
      </c>
      <c r="J20" s="2" t="str">
        <f>VLOOKUP($B20,'Answer Data Transformation'!$I$3:$R$2338,10,FALSE)</f>
        <v>Yes</v>
      </c>
      <c r="K20" s="2" t="str">
        <f>VLOOKUP($B20,'Answer Data Transformation'!$I$3:$R$2338,3,FALSE)</f>
        <v>Obesity</v>
      </c>
      <c r="L20" s="2" t="str">
        <f>VLOOKUP($B20,'Answer Data Transformation'!$I$3:$R$2338,5,FALSE)</f>
        <v>Normal</v>
      </c>
      <c r="M20" s="2" t="str">
        <f>VLOOKUP($B20,'Answer Data Transformation'!$T$3:$AA$2346,2,FALSE)</f>
        <v>07-Nov-1964</v>
      </c>
      <c r="N20" s="2">
        <f>VLOOKUP($B20,'Answer Data Transformation'!$T$3:$AA$2346,4,FALSE)</f>
        <v>2</v>
      </c>
      <c r="O20" s="2">
        <f>VLOOKUP($B20,'Answer Data Transformation'!$T$3:$AA$2346,5,FALSE)</f>
        <v>47496.49</v>
      </c>
      <c r="P20" s="2" t="str">
        <f>VLOOKUP($B20,'Answer Data Transformation'!$T$3:$AA$2346,6,FALSE)</f>
        <v>tier - 1</v>
      </c>
      <c r="Q20" s="2" t="str">
        <f>VLOOKUP($B20,'Answer Data Transformation'!$T$3:$AA$2346,7,FALSE)</f>
        <v>tier - 3</v>
      </c>
      <c r="R20" s="2" t="str">
        <f>VLOOKUP($B20,'Answer Data Transformation'!$T$3:$AA$2346,8,FALSE)</f>
        <v>R1012</v>
      </c>
      <c r="S20" s="2">
        <f>VLOOKUP($B20,'Answer Data Transformation'!$T$3:$AA$2346,3,FALSE)</f>
        <v>58</v>
      </c>
    </row>
    <row r="21" spans="2:19" ht="15.5" x14ac:dyDescent="0.35">
      <c r="B21" s="1" t="s">
        <v>2353</v>
      </c>
      <c r="C21" s="28" t="str">
        <f>VLOOKUP(B21,'Answer Data Transformation'!$B$3:$F$2338,4,FALSE)</f>
        <v xml:space="preserve">  John</v>
      </c>
      <c r="D21" s="2">
        <f>VLOOKUP($B21,'Answer Data Transformation'!$I$3:$R$2338,2,FALSE)</f>
        <v>42.9</v>
      </c>
      <c r="E21" s="2">
        <f>VLOOKUP($B21,'Answer Data Transformation'!$I$3:$R$2338,4,FALSE)</f>
        <v>11.41</v>
      </c>
      <c r="F21" s="2" t="str">
        <f>VLOOKUP($B21,'Answer Data Transformation'!$I$3:$R$2338,6,FALSE)</f>
        <v>No</v>
      </c>
      <c r="G21" s="2" t="str">
        <f>VLOOKUP($B21,'Answer Data Transformation'!$I$3:$R$2338,7,FALSE)</f>
        <v>No</v>
      </c>
      <c r="H21" s="2" t="str">
        <f>VLOOKUP($B21,'Answer Data Transformation'!$I$3:$R$2338,8,FALSE)</f>
        <v>No</v>
      </c>
      <c r="I21" s="29">
        <f>VLOOKUP($B21,'Answer Data Transformation'!$I$3:$R$2338,9,FALSE)</f>
        <v>0</v>
      </c>
      <c r="J21" s="2" t="str">
        <f>VLOOKUP($B21,'Answer Data Transformation'!$I$3:$R$2338,10,FALSE)</f>
        <v>Yes</v>
      </c>
      <c r="K21" s="2" t="str">
        <f>VLOOKUP($B21,'Answer Data Transformation'!$I$3:$R$2338,3,FALSE)</f>
        <v>Obesity</v>
      </c>
      <c r="L21" s="2" t="str">
        <f>VLOOKUP($B21,'Answer Data Transformation'!$I$3:$R$2338,5,FALSE)</f>
        <v>Diabetes</v>
      </c>
      <c r="M21" s="2" t="str">
        <f>VLOOKUP($B21,'Answer Data Transformation'!$T$3:$AA$2346,2,FALSE)</f>
        <v>27-Sep-1971</v>
      </c>
      <c r="N21" s="2">
        <f>VLOOKUP($B21,'Answer Data Transformation'!$T$3:$AA$2346,4,FALSE)</f>
        <v>2</v>
      </c>
      <c r="O21" s="2">
        <f>VLOOKUP($B21,'Answer Data Transformation'!$T$3:$AA$2346,5,FALSE)</f>
        <v>47462.89</v>
      </c>
      <c r="P21" s="2" t="str">
        <f>VLOOKUP($B21,'Answer Data Transformation'!$T$3:$AA$2346,6,FALSE)</f>
        <v>tier - 1</v>
      </c>
      <c r="Q21" s="2" t="str">
        <f>VLOOKUP($B21,'Answer Data Transformation'!$T$3:$AA$2346,7,FALSE)</f>
        <v>tier - 2</v>
      </c>
      <c r="R21" s="2" t="str">
        <f>VLOOKUP($B21,'Answer Data Transformation'!$T$3:$AA$2346,8,FALSE)</f>
        <v>R1013</v>
      </c>
      <c r="S21" s="2">
        <f>VLOOKUP($B21,'Answer Data Transformation'!$T$3:$AA$2346,3,FALSE)</f>
        <v>51</v>
      </c>
    </row>
    <row r="22" spans="2:19" ht="15.5" x14ac:dyDescent="0.35">
      <c r="B22" s="1" t="s">
        <v>2352</v>
      </c>
      <c r="C22" s="28" t="str">
        <f>VLOOKUP(B22,'Answer Data Transformation'!$B$3:$F$2338,4,FALSE)</f>
        <v xml:space="preserve">  Myles</v>
      </c>
      <c r="D22" s="2">
        <f>VLOOKUP($B22,'Answer Data Transformation'!$I$3:$R$2338,2,FALSE)</f>
        <v>36.299999999999997</v>
      </c>
      <c r="E22" s="2">
        <f>VLOOKUP($B22,'Answer Data Transformation'!$I$3:$R$2338,4,FALSE)</f>
        <v>11.5</v>
      </c>
      <c r="F22" s="2" t="str">
        <f>VLOOKUP($B22,'Answer Data Transformation'!$I$3:$R$2338,6,FALSE)</f>
        <v>Yes</v>
      </c>
      <c r="G22" s="2" t="str">
        <f>VLOOKUP($B22,'Answer Data Transformation'!$I$3:$R$2338,7,FALSE)</f>
        <v>No</v>
      </c>
      <c r="H22" s="2" t="str">
        <f>VLOOKUP($B22,'Answer Data Transformation'!$I$3:$R$2338,8,FALSE)</f>
        <v>No</v>
      </c>
      <c r="I22" s="29">
        <f>VLOOKUP($B22,'Answer Data Transformation'!$I$3:$R$2338,9,FALSE)</f>
        <v>2</v>
      </c>
      <c r="J22" s="2" t="str">
        <f>VLOOKUP($B22,'Answer Data Transformation'!$I$3:$R$2338,10,FALSE)</f>
        <v>Yes</v>
      </c>
      <c r="K22" s="2" t="str">
        <f>VLOOKUP($B22,'Answer Data Transformation'!$I$3:$R$2338,3,FALSE)</f>
        <v>Obesity</v>
      </c>
      <c r="L22" s="2" t="str">
        <f>VLOOKUP($B22,'Answer Data Transformation'!$I$3:$R$2338,5,FALSE)</f>
        <v>Diabetes</v>
      </c>
      <c r="M22" s="2" t="str">
        <f>VLOOKUP($B22,'Answer Data Transformation'!$T$3:$AA$2346,2,FALSE)</f>
        <v>13-Jun-1961</v>
      </c>
      <c r="N22" s="2">
        <f>VLOOKUP($B22,'Answer Data Transformation'!$T$3:$AA$2346,4,FALSE)</f>
        <v>1</v>
      </c>
      <c r="O22" s="2">
        <f>VLOOKUP($B22,'Answer Data Transformation'!$T$3:$AA$2346,5,FALSE)</f>
        <v>47403.88</v>
      </c>
      <c r="P22" s="2" t="str">
        <f>VLOOKUP($B22,'Answer Data Transformation'!$T$3:$AA$2346,6,FALSE)</f>
        <v>tier - 1</v>
      </c>
      <c r="Q22" s="2" t="str">
        <f>VLOOKUP($B22,'Answer Data Transformation'!$T$3:$AA$2346,7,FALSE)</f>
        <v>tier - 3</v>
      </c>
      <c r="R22" s="2" t="str">
        <f>VLOOKUP($B22,'Answer Data Transformation'!$T$3:$AA$2346,8,FALSE)</f>
        <v>R1011</v>
      </c>
      <c r="S22" s="2">
        <f>VLOOKUP($B22,'Answer Data Transformation'!$T$3:$AA$2346,3,FALSE)</f>
        <v>61</v>
      </c>
    </row>
    <row r="23" spans="2:19" ht="15.5" x14ac:dyDescent="0.35">
      <c r="B23" s="1" t="s">
        <v>2351</v>
      </c>
      <c r="C23" s="28" t="str">
        <f>VLOOKUP(B23,'Answer Data Transformation'!$B$3:$F$2338,4,FALSE)</f>
        <v xml:space="preserve">  Madelyn C</v>
      </c>
      <c r="D23" s="2">
        <f>VLOOKUP($B23,'Answer Data Transformation'!$I$3:$R$2338,2,FALSE)</f>
        <v>32.200000000000003</v>
      </c>
      <c r="E23" s="2">
        <f>VLOOKUP($B23,'Answer Data Transformation'!$I$3:$R$2338,4,FALSE)</f>
        <v>6.22</v>
      </c>
      <c r="F23" s="2" t="str">
        <f>VLOOKUP($B23,'Answer Data Transformation'!$I$3:$R$2338,6,FALSE)</f>
        <v>Yes</v>
      </c>
      <c r="G23" s="2" t="str">
        <f>VLOOKUP($B23,'Answer Data Transformation'!$I$3:$R$2338,7,FALSE)</f>
        <v>No</v>
      </c>
      <c r="H23" s="2" t="str">
        <f>VLOOKUP($B23,'Answer Data Transformation'!$I$3:$R$2338,8,FALSE)</f>
        <v>No</v>
      </c>
      <c r="I23" s="29">
        <f>VLOOKUP($B23,'Answer Data Transformation'!$I$3:$R$2338,9,FALSE)</f>
        <v>2</v>
      </c>
      <c r="J23" s="2" t="str">
        <f>VLOOKUP($B23,'Answer Data Transformation'!$I$3:$R$2338,10,FALSE)</f>
        <v>Yes</v>
      </c>
      <c r="K23" s="2" t="str">
        <f>VLOOKUP($B23,'Answer Data Transformation'!$I$3:$R$2338,3,FALSE)</f>
        <v>Obesity</v>
      </c>
      <c r="L23" s="2" t="str">
        <f>VLOOKUP($B23,'Answer Data Transformation'!$I$3:$R$2338,5,FALSE)</f>
        <v>Prediabetes</v>
      </c>
      <c r="M23" s="2" t="str">
        <f>VLOOKUP($B23,'Answer Data Transformation'!$T$3:$AA$2346,2,FALSE)</f>
        <v>04-Oct-1959</v>
      </c>
      <c r="N23" s="2">
        <f>VLOOKUP($B23,'Answer Data Transformation'!$T$3:$AA$2346,4,FALSE)</f>
        <v>2</v>
      </c>
      <c r="O23" s="2">
        <f>VLOOKUP($B23,'Answer Data Transformation'!$T$3:$AA$2346,5,FALSE)</f>
        <v>47305.31</v>
      </c>
      <c r="P23" s="2" t="str">
        <f>VLOOKUP($B23,'Answer Data Transformation'!$T$3:$AA$2346,6,FALSE)</f>
        <v>tier - 2</v>
      </c>
      <c r="Q23" s="2" t="str">
        <f>VLOOKUP($B23,'Answer Data Transformation'!$T$3:$AA$2346,7,FALSE)</f>
        <v>tier - 1</v>
      </c>
      <c r="R23" s="2" t="str">
        <f>VLOOKUP($B23,'Answer Data Transformation'!$T$3:$AA$2346,8,FALSE)</f>
        <v>R1011</v>
      </c>
      <c r="S23" s="2">
        <f>VLOOKUP($B23,'Answer Data Transformation'!$T$3:$AA$2346,3,FALSE)</f>
        <v>63</v>
      </c>
    </row>
    <row r="24" spans="2:19" ht="15.5" x14ac:dyDescent="0.35">
      <c r="B24" s="1" t="s">
        <v>2350</v>
      </c>
      <c r="C24" s="28" t="str">
        <f>VLOOKUP(B24,'Answer Data Transformation'!$B$3:$F$2338,4,FALSE)</f>
        <v xml:space="preserve">  Nicole</v>
      </c>
      <c r="D24" s="2">
        <f>VLOOKUP($B24,'Answer Data Transformation'!$I$3:$R$2338,2,FALSE)</f>
        <v>31.3</v>
      </c>
      <c r="E24" s="2">
        <f>VLOOKUP($B24,'Answer Data Transformation'!$I$3:$R$2338,4,FALSE)</f>
        <v>11.38</v>
      </c>
      <c r="F24" s="2" t="str">
        <f>VLOOKUP($B24,'Answer Data Transformation'!$I$3:$R$2338,6,FALSE)</f>
        <v>No</v>
      </c>
      <c r="G24" s="2" t="str">
        <f>VLOOKUP($B24,'Answer Data Transformation'!$I$3:$R$2338,7,FALSE)</f>
        <v>No</v>
      </c>
      <c r="H24" s="2" t="str">
        <f>VLOOKUP($B24,'Answer Data Transformation'!$I$3:$R$2338,8,FALSE)</f>
        <v>No</v>
      </c>
      <c r="I24" s="29">
        <f>VLOOKUP($B24,'Answer Data Transformation'!$I$3:$R$2338,9,FALSE)</f>
        <v>3</v>
      </c>
      <c r="J24" s="2" t="str">
        <f>VLOOKUP($B24,'Answer Data Transformation'!$I$3:$R$2338,10,FALSE)</f>
        <v>Yes</v>
      </c>
      <c r="K24" s="2" t="str">
        <f>VLOOKUP($B24,'Answer Data Transformation'!$I$3:$R$2338,3,FALSE)</f>
        <v>Obesity</v>
      </c>
      <c r="L24" s="2" t="str">
        <f>VLOOKUP($B24,'Answer Data Transformation'!$I$3:$R$2338,5,FALSE)</f>
        <v>Diabetes</v>
      </c>
      <c r="M24" s="2" t="str">
        <f>VLOOKUP($B24,'Answer Data Transformation'!$T$3:$AA$2346,2,FALSE)</f>
        <v>03-Sep-1958</v>
      </c>
      <c r="N24" s="2">
        <f>VLOOKUP($B24,'Answer Data Transformation'!$T$3:$AA$2346,4,FALSE)</f>
        <v>2</v>
      </c>
      <c r="O24" s="2">
        <f>VLOOKUP($B24,'Answer Data Transformation'!$T$3:$AA$2346,5,FALSE)</f>
        <v>47291.06</v>
      </c>
      <c r="P24" s="2" t="str">
        <f>VLOOKUP($B24,'Answer Data Transformation'!$T$3:$AA$2346,6,FALSE)</f>
        <v>tier - 2</v>
      </c>
      <c r="Q24" s="2" t="str">
        <f>VLOOKUP($B24,'Answer Data Transformation'!$T$3:$AA$2346,7,FALSE)</f>
        <v>tier - 1</v>
      </c>
      <c r="R24" s="2" t="str">
        <f>VLOOKUP($B24,'Answer Data Transformation'!$T$3:$AA$2346,8,FALSE)</f>
        <v>R1011</v>
      </c>
      <c r="S24" s="2">
        <f>VLOOKUP($B24,'Answer Data Transformation'!$T$3:$AA$2346,3,FALSE)</f>
        <v>64</v>
      </c>
    </row>
    <row r="25" spans="2:19" ht="15.5" x14ac:dyDescent="0.35">
      <c r="B25" s="1" t="s">
        <v>2349</v>
      </c>
      <c r="C25" s="28" t="str">
        <f>VLOOKUP(B25,'Answer Data Transformation'!$B$3:$F$2338,4,FALSE)</f>
        <v xml:space="preserve">  Eric A</v>
      </c>
      <c r="D25" s="2">
        <f>VLOOKUP($B25,'Answer Data Transformation'!$I$3:$R$2338,2,FALSE)</f>
        <v>41.8</v>
      </c>
      <c r="E25" s="2">
        <f>VLOOKUP($B25,'Answer Data Transformation'!$I$3:$R$2338,4,FALSE)</f>
        <v>7.89</v>
      </c>
      <c r="F25" s="2" t="str">
        <f>VLOOKUP($B25,'Answer Data Transformation'!$I$3:$R$2338,6,FALSE)</f>
        <v>Yes</v>
      </c>
      <c r="G25" s="2" t="str">
        <f>VLOOKUP($B25,'Answer Data Transformation'!$I$3:$R$2338,7,FALSE)</f>
        <v>No</v>
      </c>
      <c r="H25" s="2" t="str">
        <f>VLOOKUP($B25,'Answer Data Transformation'!$I$3:$R$2338,8,FALSE)</f>
        <v>No</v>
      </c>
      <c r="I25" s="29">
        <f>VLOOKUP($B25,'Answer Data Transformation'!$I$3:$R$2338,9,FALSE)</f>
        <v>2</v>
      </c>
      <c r="J25" s="2" t="str">
        <f>VLOOKUP($B25,'Answer Data Transformation'!$I$3:$R$2338,10,FALSE)</f>
        <v>Yes</v>
      </c>
      <c r="K25" s="2" t="str">
        <f>VLOOKUP($B25,'Answer Data Transformation'!$I$3:$R$2338,3,FALSE)</f>
        <v>Obesity</v>
      </c>
      <c r="L25" s="2" t="str">
        <f>VLOOKUP($B25,'Answer Data Transformation'!$I$3:$R$2338,5,FALSE)</f>
        <v>Diabetes</v>
      </c>
      <c r="M25" s="2" t="str">
        <f>VLOOKUP($B25,'Answer Data Transformation'!$T$3:$AA$2346,2,FALSE)</f>
        <v>28-Dec-1970</v>
      </c>
      <c r="N25" s="2">
        <f>VLOOKUP($B25,'Answer Data Transformation'!$T$3:$AA$2346,4,FALSE)</f>
        <v>2</v>
      </c>
      <c r="O25" s="2">
        <f>VLOOKUP($B25,'Answer Data Transformation'!$T$3:$AA$2346,5,FALSE)</f>
        <v>47269.85</v>
      </c>
      <c r="P25" s="2" t="str">
        <f>VLOOKUP($B25,'Answer Data Transformation'!$T$3:$AA$2346,6,FALSE)</f>
        <v>tier - 1</v>
      </c>
      <c r="Q25" s="2" t="str">
        <f>VLOOKUP($B25,'Answer Data Transformation'!$T$3:$AA$2346,7,FALSE)</f>
        <v>tier - 2</v>
      </c>
      <c r="R25" s="2" t="str">
        <f>VLOOKUP($B25,'Answer Data Transformation'!$T$3:$AA$2346,8,FALSE)</f>
        <v>R1013</v>
      </c>
      <c r="S25" s="2">
        <f>VLOOKUP($B25,'Answer Data Transformation'!$T$3:$AA$2346,3,FALSE)</f>
        <v>52</v>
      </c>
    </row>
    <row r="26" spans="2:19" ht="15.5" x14ac:dyDescent="0.35">
      <c r="B26" s="1" t="s">
        <v>2348</v>
      </c>
      <c r="C26" s="28" t="str">
        <f>VLOOKUP(B26,'Answer Data Transformation'!$B$3:$F$2338,4,FALSE)</f>
        <v xml:space="preserve">  Emiliano I</v>
      </c>
      <c r="D26" s="2">
        <f>VLOOKUP($B26,'Answer Data Transformation'!$I$3:$R$2338,2,FALSE)</f>
        <v>35.090000000000003</v>
      </c>
      <c r="E26" s="2">
        <f>VLOOKUP($B26,'Answer Data Transformation'!$I$3:$R$2338,4,FALSE)</f>
        <v>4.38</v>
      </c>
      <c r="F26" s="2" t="str">
        <f>VLOOKUP($B26,'Answer Data Transformation'!$I$3:$R$2338,6,FALSE)</f>
        <v>Yes</v>
      </c>
      <c r="G26" s="2" t="str">
        <f>VLOOKUP($B26,'Answer Data Transformation'!$I$3:$R$2338,7,FALSE)</f>
        <v>No</v>
      </c>
      <c r="H26" s="2" t="str">
        <f>VLOOKUP($B26,'Answer Data Transformation'!$I$3:$R$2338,8,FALSE)</f>
        <v>No</v>
      </c>
      <c r="I26" s="29">
        <f>VLOOKUP($B26,'Answer Data Transformation'!$I$3:$R$2338,9,FALSE)</f>
        <v>2</v>
      </c>
      <c r="J26" s="2" t="str">
        <f>VLOOKUP($B26,'Answer Data Transformation'!$I$3:$R$2338,10,FALSE)</f>
        <v>Yes</v>
      </c>
      <c r="K26" s="2" t="str">
        <f>VLOOKUP($B26,'Answer Data Transformation'!$I$3:$R$2338,3,FALSE)</f>
        <v>Obesity</v>
      </c>
      <c r="L26" s="2" t="str">
        <f>VLOOKUP($B26,'Answer Data Transformation'!$I$3:$R$2338,5,FALSE)</f>
        <v>Normal</v>
      </c>
      <c r="M26" s="2" t="str">
        <f>VLOOKUP($B26,'Answer Data Transformation'!$T$3:$AA$2346,2,FALSE)</f>
        <v>14-Jul-1959</v>
      </c>
      <c r="N26" s="2">
        <f>VLOOKUP($B26,'Answer Data Transformation'!$T$3:$AA$2346,4,FALSE)</f>
        <v>0</v>
      </c>
      <c r="O26" s="2">
        <f>VLOOKUP($B26,'Answer Data Transformation'!$T$3:$AA$2346,5,FALSE)</f>
        <v>47055.53</v>
      </c>
      <c r="P26" s="2" t="str">
        <f>VLOOKUP($B26,'Answer Data Transformation'!$T$3:$AA$2346,6,FALSE)</f>
        <v>tier - 2</v>
      </c>
      <c r="Q26" s="2" t="str">
        <f>VLOOKUP($B26,'Answer Data Transformation'!$T$3:$AA$2346,7,FALSE)</f>
        <v>tier - 1</v>
      </c>
      <c r="R26" s="2" t="str">
        <f>VLOOKUP($B26,'Answer Data Transformation'!$T$3:$AA$2346,8,FALSE)</f>
        <v>R1013</v>
      </c>
      <c r="S26" s="2">
        <f>VLOOKUP($B26,'Answer Data Transformation'!$T$3:$AA$2346,3,FALSE)</f>
        <v>63</v>
      </c>
    </row>
    <row r="27" spans="2:19" ht="15.5" x14ac:dyDescent="0.35">
      <c r="B27" s="1" t="s">
        <v>2347</v>
      </c>
      <c r="C27" s="28" t="str">
        <f>VLOOKUP(B27,'Answer Data Transformation'!$B$3:$F$2338,4,FALSE)</f>
        <v xml:space="preserve">  Adam</v>
      </c>
      <c r="D27" s="2">
        <f>VLOOKUP($B27,'Answer Data Transformation'!$I$3:$R$2338,2,FALSE)</f>
        <v>33.880000000000003</v>
      </c>
      <c r="E27" s="2">
        <f>VLOOKUP($B27,'Answer Data Transformation'!$I$3:$R$2338,4,FALSE)</f>
        <v>7.01</v>
      </c>
      <c r="F27" s="2" t="str">
        <f>VLOOKUP($B27,'Answer Data Transformation'!$I$3:$R$2338,6,FALSE)</f>
        <v>No</v>
      </c>
      <c r="G27" s="2" t="str">
        <f>VLOOKUP($B27,'Answer Data Transformation'!$I$3:$R$2338,7,FALSE)</f>
        <v>No</v>
      </c>
      <c r="H27" s="2" t="str">
        <f>VLOOKUP($B27,'Answer Data Transformation'!$I$3:$R$2338,8,FALSE)</f>
        <v>No</v>
      </c>
      <c r="I27" s="29">
        <f>VLOOKUP($B27,'Answer Data Transformation'!$I$3:$R$2338,9,FALSE)</f>
        <v>3</v>
      </c>
      <c r="J27" s="2" t="str">
        <f>VLOOKUP($B27,'Answer Data Transformation'!$I$3:$R$2338,10,FALSE)</f>
        <v>Yes</v>
      </c>
      <c r="K27" s="2" t="str">
        <f>VLOOKUP($B27,'Answer Data Transformation'!$I$3:$R$2338,3,FALSE)</f>
        <v>Obesity</v>
      </c>
      <c r="L27" s="2" t="str">
        <f>VLOOKUP($B27,'Answer Data Transformation'!$I$3:$R$2338,5,FALSE)</f>
        <v>Diabetes</v>
      </c>
      <c r="M27" s="2" t="str">
        <f>VLOOKUP($B27,'Answer Data Transformation'!$T$3:$AA$2346,2,FALSE)</f>
        <v>15-Sep-1958</v>
      </c>
      <c r="N27" s="2">
        <f>VLOOKUP($B27,'Answer Data Transformation'!$T$3:$AA$2346,4,FALSE)</f>
        <v>0</v>
      </c>
      <c r="O27" s="2">
        <f>VLOOKUP($B27,'Answer Data Transformation'!$T$3:$AA$2346,5,FALSE)</f>
        <v>46889.26</v>
      </c>
      <c r="P27" s="2" t="str">
        <f>VLOOKUP($B27,'Answer Data Transformation'!$T$3:$AA$2346,6,FALSE)</f>
        <v>tier - 2</v>
      </c>
      <c r="Q27" s="2" t="str">
        <f>VLOOKUP($B27,'Answer Data Transformation'!$T$3:$AA$2346,7,FALSE)</f>
        <v>tier - 3</v>
      </c>
      <c r="R27" s="2" t="str">
        <f>VLOOKUP($B27,'Answer Data Transformation'!$T$3:$AA$2346,8,FALSE)</f>
        <v>R1013</v>
      </c>
      <c r="S27" s="2">
        <f>VLOOKUP($B27,'Answer Data Transformation'!$T$3:$AA$2346,3,FALSE)</f>
        <v>64</v>
      </c>
    </row>
    <row r="28" spans="2:19" ht="15.5" x14ac:dyDescent="0.35">
      <c r="B28" s="1" t="s">
        <v>2346</v>
      </c>
      <c r="C28" s="28" t="str">
        <f>VLOOKUP(B28,'Answer Data Transformation'!$B$3:$F$2338,4,FALSE)</f>
        <v xml:space="preserve">  Zach</v>
      </c>
      <c r="D28" s="2">
        <f>VLOOKUP($B28,'Answer Data Transformation'!$I$3:$R$2338,2,FALSE)</f>
        <v>30.875</v>
      </c>
      <c r="E28" s="2">
        <f>VLOOKUP($B28,'Answer Data Transformation'!$I$3:$R$2338,4,FALSE)</f>
        <v>11.88</v>
      </c>
      <c r="F28" s="2" t="str">
        <f>VLOOKUP($B28,'Answer Data Transformation'!$I$3:$R$2338,6,FALSE)</f>
        <v>No</v>
      </c>
      <c r="G28" s="2" t="str">
        <f>VLOOKUP($B28,'Answer Data Transformation'!$I$3:$R$2338,7,FALSE)</f>
        <v>No</v>
      </c>
      <c r="H28" s="2" t="str">
        <f>VLOOKUP($B28,'Answer Data Transformation'!$I$3:$R$2338,8,FALSE)</f>
        <v>No</v>
      </c>
      <c r="I28" s="29">
        <f>VLOOKUP($B28,'Answer Data Transformation'!$I$3:$R$2338,9,FALSE)</f>
        <v>0</v>
      </c>
      <c r="J28" s="2" t="str">
        <f>VLOOKUP($B28,'Answer Data Transformation'!$I$3:$R$2338,10,FALSE)</f>
        <v>Yes</v>
      </c>
      <c r="K28" s="2" t="str">
        <f>VLOOKUP($B28,'Answer Data Transformation'!$I$3:$R$2338,3,FALSE)</f>
        <v>Obesity</v>
      </c>
      <c r="L28" s="2" t="str">
        <f>VLOOKUP($B28,'Answer Data Transformation'!$I$3:$R$2338,5,FALSE)</f>
        <v>Diabetes</v>
      </c>
      <c r="M28" s="2" t="str">
        <f>VLOOKUP($B28,'Answer Data Transformation'!$T$3:$AA$2346,2,FALSE)</f>
        <v>17-Nov-1960</v>
      </c>
      <c r="N28" s="2">
        <f>VLOOKUP($B28,'Answer Data Transformation'!$T$3:$AA$2346,4,FALSE)</f>
        <v>3</v>
      </c>
      <c r="O28" s="2">
        <f>VLOOKUP($B28,'Answer Data Transformation'!$T$3:$AA$2346,5,FALSE)</f>
        <v>46718.16</v>
      </c>
      <c r="P28" s="2" t="str">
        <f>VLOOKUP($B28,'Answer Data Transformation'!$T$3:$AA$2346,6,FALSE)</f>
        <v>tier - 1</v>
      </c>
      <c r="Q28" s="2" t="str">
        <f>VLOOKUP($B28,'Answer Data Transformation'!$T$3:$AA$2346,7,FALSE)</f>
        <v>tier - 1</v>
      </c>
      <c r="R28" s="2" t="str">
        <f>VLOOKUP($B28,'Answer Data Transformation'!$T$3:$AA$2346,8,FALSE)</f>
        <v>R1012</v>
      </c>
      <c r="S28" s="2">
        <f>VLOOKUP($B28,'Answer Data Transformation'!$T$3:$AA$2346,3,FALSE)</f>
        <v>62</v>
      </c>
    </row>
    <row r="29" spans="2:19" ht="15.5" x14ac:dyDescent="0.35">
      <c r="B29" s="1" t="s">
        <v>2345</v>
      </c>
      <c r="C29" s="28" t="str">
        <f>VLOOKUP(B29,'Answer Data Transformation'!$B$3:$F$2338,4,FALSE)</f>
        <v xml:space="preserve">  Stephanie W</v>
      </c>
      <c r="D29" s="2">
        <f>VLOOKUP($B29,'Answer Data Transformation'!$I$3:$R$2338,2,FALSE)</f>
        <v>36.86</v>
      </c>
      <c r="E29" s="2">
        <f>VLOOKUP($B29,'Answer Data Transformation'!$I$3:$R$2338,4,FALSE)</f>
        <v>5.19</v>
      </c>
      <c r="F29" s="2" t="str">
        <f>VLOOKUP($B29,'Answer Data Transformation'!$I$3:$R$2338,6,FALSE)</f>
        <v>Yes</v>
      </c>
      <c r="G29" s="2" t="str">
        <f>VLOOKUP($B29,'Answer Data Transformation'!$I$3:$R$2338,7,FALSE)</f>
        <v>No</v>
      </c>
      <c r="H29" s="2" t="str">
        <f>VLOOKUP($B29,'Answer Data Transformation'!$I$3:$R$2338,8,FALSE)</f>
        <v>Yes</v>
      </c>
      <c r="I29" s="29">
        <f>VLOOKUP($B29,'Answer Data Transformation'!$I$3:$R$2338,9,FALSE)</f>
        <v>1</v>
      </c>
      <c r="J29" s="2" t="str">
        <f>VLOOKUP($B29,'Answer Data Transformation'!$I$3:$R$2338,10,FALSE)</f>
        <v>Yes</v>
      </c>
      <c r="K29" s="2" t="str">
        <f>VLOOKUP($B29,'Answer Data Transformation'!$I$3:$R$2338,3,FALSE)</f>
        <v>Obesity</v>
      </c>
      <c r="L29" s="2" t="str">
        <f>VLOOKUP($B29,'Answer Data Transformation'!$I$3:$R$2338,5,FALSE)</f>
        <v>Normal</v>
      </c>
      <c r="M29" s="2" t="str">
        <f>VLOOKUP($B29,'Answer Data Transformation'!$T$3:$AA$2346,2,FALSE)</f>
        <v>23-Jun-1969</v>
      </c>
      <c r="N29" s="2">
        <f>VLOOKUP($B29,'Answer Data Transformation'!$T$3:$AA$2346,4,FALSE)</f>
        <v>3</v>
      </c>
      <c r="O29" s="2">
        <f>VLOOKUP($B29,'Answer Data Transformation'!$T$3:$AA$2346,5,FALSE)</f>
        <v>46661.440000000002</v>
      </c>
      <c r="P29" s="2" t="str">
        <f>VLOOKUP($B29,'Answer Data Transformation'!$T$3:$AA$2346,6,FALSE)</f>
        <v>tier - 1</v>
      </c>
      <c r="Q29" s="2" t="str">
        <f>VLOOKUP($B29,'Answer Data Transformation'!$T$3:$AA$2346,7,FALSE)</f>
        <v>tier - 3</v>
      </c>
      <c r="R29" s="2" t="str">
        <f>VLOOKUP($B29,'Answer Data Transformation'!$T$3:$AA$2346,8,FALSE)</f>
        <v>R1012</v>
      </c>
      <c r="S29" s="2">
        <f>VLOOKUP($B29,'Answer Data Transformation'!$T$3:$AA$2346,3,FALSE)</f>
        <v>53</v>
      </c>
    </row>
    <row r="30" spans="2:19" ht="15.5" x14ac:dyDescent="0.35">
      <c r="B30" s="1" t="s">
        <v>2344</v>
      </c>
      <c r="C30" s="28" t="str">
        <f>VLOOKUP(B30,'Answer Data Transformation'!$B$3:$F$2338,4,FALSE)</f>
        <v xml:space="preserve">  Stephen</v>
      </c>
      <c r="D30" s="2">
        <f>VLOOKUP($B30,'Answer Data Transformation'!$I$3:$R$2338,2,FALSE)</f>
        <v>35.86</v>
      </c>
      <c r="E30" s="2">
        <f>VLOOKUP($B30,'Answer Data Transformation'!$I$3:$R$2338,4,FALSE)</f>
        <v>6.74</v>
      </c>
      <c r="F30" s="2" t="str">
        <f>VLOOKUP($B30,'Answer Data Transformation'!$I$3:$R$2338,6,FALSE)</f>
        <v>Yes</v>
      </c>
      <c r="G30" s="2" t="str">
        <f>VLOOKUP($B30,'Answer Data Transformation'!$I$3:$R$2338,7,FALSE)</f>
        <v>No</v>
      </c>
      <c r="H30" s="2" t="str">
        <f>VLOOKUP($B30,'Answer Data Transformation'!$I$3:$R$2338,8,FALSE)</f>
        <v>No</v>
      </c>
      <c r="I30" s="29">
        <f>VLOOKUP($B30,'Answer Data Transformation'!$I$3:$R$2338,9,FALSE)</f>
        <v>2</v>
      </c>
      <c r="J30" s="2" t="str">
        <f>VLOOKUP($B30,'Answer Data Transformation'!$I$3:$R$2338,10,FALSE)</f>
        <v>Yes</v>
      </c>
      <c r="K30" s="2" t="str">
        <f>VLOOKUP($B30,'Answer Data Transformation'!$I$3:$R$2338,3,FALSE)</f>
        <v>Obesity</v>
      </c>
      <c r="L30" s="2" t="str">
        <f>VLOOKUP($B30,'Answer Data Transformation'!$I$3:$R$2338,5,FALSE)</f>
        <v>Diabetes</v>
      </c>
      <c r="M30" s="2" t="str">
        <f>VLOOKUP($B30,'Answer Data Transformation'!$T$3:$AA$2346,2,FALSE)</f>
        <v>08-Aug-1961</v>
      </c>
      <c r="N30" s="2">
        <f>VLOOKUP($B30,'Answer Data Transformation'!$T$3:$AA$2346,4,FALSE)</f>
        <v>0</v>
      </c>
      <c r="O30" s="2">
        <f>VLOOKUP($B30,'Answer Data Transformation'!$T$3:$AA$2346,5,FALSE)</f>
        <v>46599.11</v>
      </c>
      <c r="P30" s="2" t="str">
        <f>VLOOKUP($B30,'Answer Data Transformation'!$T$3:$AA$2346,6,FALSE)</f>
        <v>tier - 1</v>
      </c>
      <c r="Q30" s="2" t="str">
        <f>VLOOKUP($B30,'Answer Data Transformation'!$T$3:$AA$2346,7,FALSE)</f>
        <v>tier - 1</v>
      </c>
      <c r="R30" s="2" t="str">
        <f>VLOOKUP($B30,'Answer Data Transformation'!$T$3:$AA$2346,8,FALSE)</f>
        <v>R1013</v>
      </c>
      <c r="S30" s="2">
        <f>VLOOKUP($B30,'Answer Data Transformation'!$T$3:$AA$2346,3,FALSE)</f>
        <v>61</v>
      </c>
    </row>
    <row r="31" spans="2:19" ht="15.5" x14ac:dyDescent="0.35">
      <c r="B31" s="1" t="s">
        <v>2343</v>
      </c>
      <c r="C31" s="28" t="str">
        <f>VLOOKUP(B31,'Answer Data Transformation'!$B$3:$F$2338,4,FALSE)</f>
        <v xml:space="preserve">  Natalie</v>
      </c>
      <c r="D31" s="2">
        <f>VLOOKUP($B31,'Answer Data Transformation'!$I$3:$R$2338,2,FALSE)</f>
        <v>37.049999999999997</v>
      </c>
      <c r="E31" s="2">
        <f>VLOOKUP($B31,'Answer Data Transformation'!$I$3:$R$2338,4,FALSE)</f>
        <v>8.44</v>
      </c>
      <c r="F31" s="2" t="str">
        <f>VLOOKUP($B31,'Answer Data Transformation'!$I$3:$R$2338,6,FALSE)</f>
        <v>No</v>
      </c>
      <c r="G31" s="2" t="str">
        <f>VLOOKUP($B31,'Answer Data Transformation'!$I$3:$R$2338,7,FALSE)</f>
        <v>No</v>
      </c>
      <c r="H31" s="2" t="str">
        <f>VLOOKUP($B31,'Answer Data Transformation'!$I$3:$R$2338,8,FALSE)</f>
        <v>No</v>
      </c>
      <c r="I31" s="29">
        <f>VLOOKUP($B31,'Answer Data Transformation'!$I$3:$R$2338,9,FALSE)</f>
        <v>0</v>
      </c>
      <c r="J31" s="2" t="str">
        <f>VLOOKUP($B31,'Answer Data Transformation'!$I$3:$R$2338,10,FALSE)</f>
        <v>Yes</v>
      </c>
      <c r="K31" s="2" t="str">
        <f>VLOOKUP($B31,'Answer Data Transformation'!$I$3:$R$2338,3,FALSE)</f>
        <v>Obesity</v>
      </c>
      <c r="L31" s="2" t="str">
        <f>VLOOKUP($B31,'Answer Data Transformation'!$I$3:$R$2338,5,FALSE)</f>
        <v>Diabetes</v>
      </c>
      <c r="M31" s="2" t="str">
        <f>VLOOKUP($B31,'Answer Data Transformation'!$T$3:$AA$2346,2,FALSE)</f>
        <v>06-Dec-1971</v>
      </c>
      <c r="N31" s="2">
        <f>VLOOKUP($B31,'Answer Data Transformation'!$T$3:$AA$2346,4,FALSE)</f>
        <v>3</v>
      </c>
      <c r="O31" s="2">
        <f>VLOOKUP($B31,'Answer Data Transformation'!$T$3:$AA$2346,5,FALSE)</f>
        <v>46255.11</v>
      </c>
      <c r="P31" s="2" t="str">
        <f>VLOOKUP($B31,'Answer Data Transformation'!$T$3:$AA$2346,6,FALSE)</f>
        <v>tier - 1</v>
      </c>
      <c r="Q31" s="2" t="str">
        <f>VLOOKUP($B31,'Answer Data Transformation'!$T$3:$AA$2346,7,FALSE)</f>
        <v>tier - 3</v>
      </c>
      <c r="R31" s="2" t="str">
        <f>VLOOKUP($B31,'Answer Data Transformation'!$T$3:$AA$2346,8,FALSE)</f>
        <v>R1024</v>
      </c>
      <c r="S31" s="2">
        <f>VLOOKUP($B31,'Answer Data Transformation'!$T$3:$AA$2346,3,FALSE)</f>
        <v>51</v>
      </c>
    </row>
    <row r="32" spans="2:19" ht="15.5" x14ac:dyDescent="0.35">
      <c r="B32" s="1" t="s">
        <v>2342</v>
      </c>
      <c r="C32" s="28" t="str">
        <f>VLOOKUP(B32,'Answer Data Transformation'!$B$3:$F$2338,4,FALSE)</f>
        <v xml:space="preserve">  Nicole J</v>
      </c>
      <c r="D32" s="2">
        <f>VLOOKUP($B32,'Answer Data Transformation'!$I$3:$R$2338,2,FALSE)</f>
        <v>43.89</v>
      </c>
      <c r="E32" s="2">
        <f>VLOOKUP($B32,'Answer Data Transformation'!$I$3:$R$2338,4,FALSE)</f>
        <v>8.7100000000000009</v>
      </c>
      <c r="F32" s="2" t="str">
        <f>VLOOKUP($B32,'Answer Data Transformation'!$I$3:$R$2338,6,FALSE)</f>
        <v>No</v>
      </c>
      <c r="G32" s="2" t="str">
        <f>VLOOKUP($B32,'Answer Data Transformation'!$I$3:$R$2338,7,FALSE)</f>
        <v>No</v>
      </c>
      <c r="H32" s="2" t="str">
        <f>VLOOKUP($B32,'Answer Data Transformation'!$I$3:$R$2338,8,FALSE)</f>
        <v>No</v>
      </c>
      <c r="I32" s="29">
        <f>VLOOKUP($B32,'Answer Data Transformation'!$I$3:$R$2338,9,FALSE)</f>
        <v>0</v>
      </c>
      <c r="J32" s="2" t="str">
        <f>VLOOKUP($B32,'Answer Data Transformation'!$I$3:$R$2338,10,FALSE)</f>
        <v>Yes</v>
      </c>
      <c r="K32" s="2" t="str">
        <f>VLOOKUP($B32,'Answer Data Transformation'!$I$3:$R$2338,3,FALSE)</f>
        <v>Obesity</v>
      </c>
      <c r="L32" s="2" t="str">
        <f>VLOOKUP($B32,'Answer Data Transformation'!$I$3:$R$2338,5,FALSE)</f>
        <v>Diabetes</v>
      </c>
      <c r="M32" s="2" t="str">
        <f>VLOOKUP($B32,'Answer Data Transformation'!$T$3:$AA$2346,2,FALSE)</f>
        <v>17-Aug-1978</v>
      </c>
      <c r="N32" s="2">
        <f>VLOOKUP($B32,'Answer Data Transformation'!$T$3:$AA$2346,4,FALSE)</f>
        <v>2</v>
      </c>
      <c r="O32" s="2">
        <f>VLOOKUP($B32,'Answer Data Transformation'!$T$3:$AA$2346,5,FALSE)</f>
        <v>46200.99</v>
      </c>
      <c r="P32" s="2" t="str">
        <f>VLOOKUP($B32,'Answer Data Transformation'!$T$3:$AA$2346,6,FALSE)</f>
        <v>tier - 1</v>
      </c>
      <c r="Q32" s="2" t="str">
        <f>VLOOKUP($B32,'Answer Data Transformation'!$T$3:$AA$2346,7,FALSE)</f>
        <v>tier - 1</v>
      </c>
      <c r="R32" s="2" t="str">
        <f>VLOOKUP($B32,'Answer Data Transformation'!$T$3:$AA$2346,8,FALSE)</f>
        <v>R1013</v>
      </c>
      <c r="S32" s="2">
        <f>VLOOKUP($B32,'Answer Data Transformation'!$T$3:$AA$2346,3,FALSE)</f>
        <v>44</v>
      </c>
    </row>
    <row r="33" spans="2:19" ht="15.5" x14ac:dyDescent="0.35">
      <c r="B33" s="1" t="s">
        <v>2341</v>
      </c>
      <c r="C33" s="28" t="str">
        <f>VLOOKUP(B33,'Answer Data Transformation'!$B$3:$F$2338,4,FALSE)</f>
        <v xml:space="preserve">  Jefferson D</v>
      </c>
      <c r="D33" s="2">
        <f>VLOOKUP($B33,'Answer Data Transformation'!$I$3:$R$2338,2,FALSE)</f>
        <v>42.35</v>
      </c>
      <c r="E33" s="2">
        <f>VLOOKUP($B33,'Answer Data Transformation'!$I$3:$R$2338,4,FALSE)</f>
        <v>5.08</v>
      </c>
      <c r="F33" s="2" t="str">
        <f>VLOOKUP($B33,'Answer Data Transformation'!$I$3:$R$2338,6,FALSE)</f>
        <v>Yes</v>
      </c>
      <c r="G33" s="2" t="str">
        <f>VLOOKUP($B33,'Answer Data Transformation'!$I$3:$R$2338,7,FALSE)</f>
        <v>No</v>
      </c>
      <c r="H33" s="2" t="str">
        <f>VLOOKUP($B33,'Answer Data Transformation'!$I$3:$R$2338,8,FALSE)</f>
        <v>No</v>
      </c>
      <c r="I33" s="29">
        <f>VLOOKUP($B33,'Answer Data Transformation'!$I$3:$R$2338,9,FALSE)</f>
        <v>0</v>
      </c>
      <c r="J33" s="2" t="str">
        <f>VLOOKUP($B33,'Answer Data Transformation'!$I$3:$R$2338,10,FALSE)</f>
        <v>Yes</v>
      </c>
      <c r="K33" s="2" t="str">
        <f>VLOOKUP($B33,'Answer Data Transformation'!$I$3:$R$2338,3,FALSE)</f>
        <v>Obesity</v>
      </c>
      <c r="L33" s="2" t="str">
        <f>VLOOKUP($B33,'Answer Data Transformation'!$I$3:$R$2338,5,FALSE)</f>
        <v>Normal</v>
      </c>
      <c r="M33" s="2" t="str">
        <f>VLOOKUP($B33,'Answer Data Transformation'!$T$3:$AA$2346,2,FALSE)</f>
        <v>02-Dec-1976</v>
      </c>
      <c r="N33" s="2">
        <f>VLOOKUP($B33,'Answer Data Transformation'!$T$3:$AA$2346,4,FALSE)</f>
        <v>3</v>
      </c>
      <c r="O33" s="2">
        <f>VLOOKUP($B33,'Answer Data Transformation'!$T$3:$AA$2346,5,FALSE)</f>
        <v>46151.12</v>
      </c>
      <c r="P33" s="2" t="str">
        <f>VLOOKUP($B33,'Answer Data Transformation'!$T$3:$AA$2346,6,FALSE)</f>
        <v>tier - 1</v>
      </c>
      <c r="Q33" s="2" t="str">
        <f>VLOOKUP($B33,'Answer Data Transformation'!$T$3:$AA$2346,7,FALSE)</f>
        <v>tier - 3</v>
      </c>
      <c r="R33" s="2" t="str">
        <f>VLOOKUP($B33,'Answer Data Transformation'!$T$3:$AA$2346,8,FALSE)</f>
        <v>R1013</v>
      </c>
      <c r="S33" s="2">
        <f>VLOOKUP($B33,'Answer Data Transformation'!$T$3:$AA$2346,3,FALSE)</f>
        <v>46</v>
      </c>
    </row>
    <row r="34" spans="2:19" ht="15.5" x14ac:dyDescent="0.35">
      <c r="B34" s="1" t="s">
        <v>2340</v>
      </c>
      <c r="C34" s="28" t="str">
        <f>VLOOKUP(B34,'Answer Data Transformation'!$B$3:$F$2338,4,FALSE)</f>
        <v xml:space="preserve">  Brendan D</v>
      </c>
      <c r="D34" s="2">
        <f>VLOOKUP($B34,'Answer Data Transformation'!$I$3:$R$2338,2,FALSE)</f>
        <v>31.35</v>
      </c>
      <c r="E34" s="2">
        <f>VLOOKUP($B34,'Answer Data Transformation'!$I$3:$R$2338,4,FALSE)</f>
        <v>6.86</v>
      </c>
      <c r="F34" s="2" t="str">
        <f>VLOOKUP($B34,'Answer Data Transformation'!$I$3:$R$2338,6,FALSE)</f>
        <v>No</v>
      </c>
      <c r="G34" s="2" t="str">
        <f>VLOOKUP($B34,'Answer Data Transformation'!$I$3:$R$2338,7,FALSE)</f>
        <v>No</v>
      </c>
      <c r="H34" s="2" t="str">
        <f>VLOOKUP($B34,'Answer Data Transformation'!$I$3:$R$2338,8,FALSE)</f>
        <v>No</v>
      </c>
      <c r="I34" s="29">
        <f>VLOOKUP($B34,'Answer Data Transformation'!$I$3:$R$2338,9,FALSE)</f>
        <v>0</v>
      </c>
      <c r="J34" s="2" t="str">
        <f>VLOOKUP($B34,'Answer Data Transformation'!$I$3:$R$2338,10,FALSE)</f>
        <v>Yes</v>
      </c>
      <c r="K34" s="2" t="str">
        <f>VLOOKUP($B34,'Answer Data Transformation'!$I$3:$R$2338,3,FALSE)</f>
        <v>Obesity</v>
      </c>
      <c r="L34" s="2" t="str">
        <f>VLOOKUP($B34,'Answer Data Transformation'!$I$3:$R$2338,5,FALSE)</f>
        <v>Diabetes</v>
      </c>
      <c r="M34" s="2" t="str">
        <f>VLOOKUP($B34,'Answer Data Transformation'!$T$3:$AA$2346,2,FALSE)</f>
        <v>04-Dec-1962</v>
      </c>
      <c r="N34" s="2">
        <f>VLOOKUP($B34,'Answer Data Transformation'!$T$3:$AA$2346,4,FALSE)</f>
        <v>3</v>
      </c>
      <c r="O34" s="2">
        <f>VLOOKUP($B34,'Answer Data Transformation'!$T$3:$AA$2346,5,FALSE)</f>
        <v>46130.53</v>
      </c>
      <c r="P34" s="2" t="str">
        <f>VLOOKUP($B34,'Answer Data Transformation'!$T$3:$AA$2346,6,FALSE)</f>
        <v>tier - 1</v>
      </c>
      <c r="Q34" s="2" t="str">
        <f>VLOOKUP($B34,'Answer Data Transformation'!$T$3:$AA$2346,7,FALSE)</f>
        <v>tier - 1</v>
      </c>
      <c r="R34" s="2" t="str">
        <f>VLOOKUP($B34,'Answer Data Transformation'!$T$3:$AA$2346,8,FALSE)</f>
        <v>R1012</v>
      </c>
      <c r="S34" s="2">
        <f>VLOOKUP($B34,'Answer Data Transformation'!$T$3:$AA$2346,3,FALSE)</f>
        <v>60</v>
      </c>
    </row>
    <row r="35" spans="2:19" ht="15.5" x14ac:dyDescent="0.35">
      <c r="B35" s="1" t="s">
        <v>2339</v>
      </c>
      <c r="C35" s="28" t="str">
        <f>VLOOKUP(B35,'Answer Data Transformation'!$B$3:$F$2338,4,FALSE)</f>
        <v xml:space="preserve">  Courtney</v>
      </c>
      <c r="D35" s="2">
        <f>VLOOKUP($B35,'Answer Data Transformation'!$I$3:$R$2338,2,FALSE)</f>
        <v>47.6</v>
      </c>
      <c r="E35" s="2">
        <f>VLOOKUP($B35,'Answer Data Transformation'!$I$3:$R$2338,4,FALSE)</f>
        <v>5.95</v>
      </c>
      <c r="F35" s="2" t="str">
        <f>VLOOKUP($B35,'Answer Data Transformation'!$I$3:$R$2338,6,FALSE)</f>
        <v>Yes</v>
      </c>
      <c r="G35" s="2" t="str">
        <f>VLOOKUP($B35,'Answer Data Transformation'!$I$3:$R$2338,7,FALSE)</f>
        <v>No</v>
      </c>
      <c r="H35" s="2" t="str">
        <f>VLOOKUP($B35,'Answer Data Transformation'!$I$3:$R$2338,8,FALSE)</f>
        <v>No</v>
      </c>
      <c r="I35" s="29">
        <f>VLOOKUP($B35,'Answer Data Transformation'!$I$3:$R$2338,9,FALSE)</f>
        <v>0</v>
      </c>
      <c r="J35" s="2" t="str">
        <f>VLOOKUP($B35,'Answer Data Transformation'!$I$3:$R$2338,10,FALSE)</f>
        <v>Yes</v>
      </c>
      <c r="K35" s="2" t="str">
        <f>VLOOKUP($B35,'Answer Data Transformation'!$I$3:$R$2338,3,FALSE)</f>
        <v>Obesity</v>
      </c>
      <c r="L35" s="2" t="str">
        <f>VLOOKUP($B35,'Answer Data Transformation'!$I$3:$R$2338,5,FALSE)</f>
        <v>Prediabetes</v>
      </c>
      <c r="M35" s="2" t="str">
        <f>VLOOKUP($B35,'Answer Data Transformation'!$T$3:$AA$2346,2,FALSE)</f>
        <v>30-Sep-1985</v>
      </c>
      <c r="N35" s="2">
        <f>VLOOKUP($B35,'Answer Data Transformation'!$T$3:$AA$2346,4,FALSE)</f>
        <v>2</v>
      </c>
      <c r="O35" s="2">
        <f>VLOOKUP($B35,'Answer Data Transformation'!$T$3:$AA$2346,5,FALSE)</f>
        <v>46113.51</v>
      </c>
      <c r="P35" s="2" t="str">
        <f>VLOOKUP($B35,'Answer Data Transformation'!$T$3:$AA$2346,6,FALSE)</f>
        <v>tier - 2</v>
      </c>
      <c r="Q35" s="2" t="str">
        <f>VLOOKUP($B35,'Answer Data Transformation'!$T$3:$AA$2346,7,FALSE)</f>
        <v>tier - 3</v>
      </c>
      <c r="R35" s="2" t="str">
        <f>VLOOKUP($B35,'Answer Data Transformation'!$T$3:$AA$2346,8,FALSE)</f>
        <v>R1011</v>
      </c>
      <c r="S35" s="2">
        <f>VLOOKUP($B35,'Answer Data Transformation'!$T$3:$AA$2346,3,FALSE)</f>
        <v>37</v>
      </c>
    </row>
    <row r="36" spans="2:19" ht="15.5" x14ac:dyDescent="0.35">
      <c r="B36" s="1" t="s">
        <v>2338</v>
      </c>
      <c r="C36" s="28" t="str">
        <f>VLOOKUP(B36,'Answer Data Transformation'!$B$3:$F$2338,4,FALSE)</f>
        <v xml:space="preserve">  Sydney L</v>
      </c>
      <c r="D36" s="2">
        <f>VLOOKUP($B36,'Answer Data Transformation'!$I$3:$R$2338,2,FALSE)</f>
        <v>46.2</v>
      </c>
      <c r="E36" s="2">
        <f>VLOOKUP($B36,'Answer Data Transformation'!$I$3:$R$2338,4,FALSE)</f>
        <v>6.09</v>
      </c>
      <c r="F36" s="2" t="str">
        <f>VLOOKUP($B36,'Answer Data Transformation'!$I$3:$R$2338,6,FALSE)</f>
        <v>No</v>
      </c>
      <c r="G36" s="2" t="str">
        <f>VLOOKUP($B36,'Answer Data Transformation'!$I$3:$R$2338,7,FALSE)</f>
        <v>No</v>
      </c>
      <c r="H36" s="2" t="str">
        <f>VLOOKUP($B36,'Answer Data Transformation'!$I$3:$R$2338,8,FALSE)</f>
        <v>Yes</v>
      </c>
      <c r="I36" s="29">
        <f>VLOOKUP($B36,'Answer Data Transformation'!$I$3:$R$2338,9,FALSE)</f>
        <v>1</v>
      </c>
      <c r="J36" s="2" t="str">
        <f>VLOOKUP($B36,'Answer Data Transformation'!$I$3:$R$2338,10,FALSE)</f>
        <v>Yes</v>
      </c>
      <c r="K36" s="2" t="str">
        <f>VLOOKUP($B36,'Answer Data Transformation'!$I$3:$R$2338,3,FALSE)</f>
        <v>Obesity</v>
      </c>
      <c r="L36" s="2" t="str">
        <f>VLOOKUP($B36,'Answer Data Transformation'!$I$3:$R$2338,5,FALSE)</f>
        <v>Prediabetes</v>
      </c>
      <c r="M36" s="2" t="str">
        <f>VLOOKUP($B36,'Answer Data Transformation'!$T$3:$AA$2346,2,FALSE)</f>
        <v>12-Aug-1979</v>
      </c>
      <c r="N36" s="2">
        <f>VLOOKUP($B36,'Answer Data Transformation'!$T$3:$AA$2346,4,FALSE)</f>
        <v>0</v>
      </c>
      <c r="O36" s="2">
        <f>VLOOKUP($B36,'Answer Data Transformation'!$T$3:$AA$2346,5,FALSE)</f>
        <v>45863.21</v>
      </c>
      <c r="P36" s="2" t="str">
        <f>VLOOKUP($B36,'Answer Data Transformation'!$T$3:$AA$2346,6,FALSE)</f>
        <v>tier - 2</v>
      </c>
      <c r="Q36" s="2" t="str">
        <f>VLOOKUP($B36,'Answer Data Transformation'!$T$3:$AA$2346,7,FALSE)</f>
        <v>tier - 1</v>
      </c>
      <c r="R36" s="2" t="str">
        <f>VLOOKUP($B36,'Answer Data Transformation'!$T$3:$AA$2346,8,FALSE)</f>
        <v>R1013</v>
      </c>
      <c r="S36" s="2">
        <f>VLOOKUP($B36,'Answer Data Transformation'!$T$3:$AA$2346,3,FALSE)</f>
        <v>43</v>
      </c>
    </row>
    <row r="37" spans="2:19" ht="15.5" x14ac:dyDescent="0.35">
      <c r="B37" s="1" t="s">
        <v>2337</v>
      </c>
      <c r="C37" s="28" t="str">
        <f>VLOOKUP(B37,'Answer Data Transformation'!$B$3:$F$2338,4,FALSE)</f>
        <v xml:space="preserve">  Julien</v>
      </c>
      <c r="D37" s="2">
        <f>VLOOKUP($B37,'Answer Data Transformation'!$I$3:$R$2338,2,FALSE)</f>
        <v>32.015000000000001</v>
      </c>
      <c r="E37" s="2">
        <f>VLOOKUP($B37,'Answer Data Transformation'!$I$3:$R$2338,4,FALSE)</f>
        <v>11.75</v>
      </c>
      <c r="F37" s="2" t="str">
        <f>VLOOKUP($B37,'Answer Data Transformation'!$I$3:$R$2338,6,FALSE)</f>
        <v>No</v>
      </c>
      <c r="G37" s="2" t="str">
        <f>VLOOKUP($B37,'Answer Data Transformation'!$I$3:$R$2338,7,FALSE)</f>
        <v>No</v>
      </c>
      <c r="H37" s="2" t="str">
        <f>VLOOKUP($B37,'Answer Data Transformation'!$I$3:$R$2338,8,FALSE)</f>
        <v>No</v>
      </c>
      <c r="I37" s="29">
        <f>VLOOKUP($B37,'Answer Data Transformation'!$I$3:$R$2338,9,FALSE)</f>
        <v>0</v>
      </c>
      <c r="J37" s="2" t="str">
        <f>VLOOKUP($B37,'Answer Data Transformation'!$I$3:$R$2338,10,FALSE)</f>
        <v>Yes</v>
      </c>
      <c r="K37" s="2" t="str">
        <f>VLOOKUP($B37,'Answer Data Transformation'!$I$3:$R$2338,3,FALSE)</f>
        <v>Obesity</v>
      </c>
      <c r="L37" s="2" t="str">
        <f>VLOOKUP($B37,'Answer Data Transformation'!$I$3:$R$2338,5,FALSE)</f>
        <v>Diabetes</v>
      </c>
      <c r="M37" s="2" t="str">
        <f>VLOOKUP($B37,'Answer Data Transformation'!$T$3:$AA$2346,2,FALSE)</f>
        <v>21-Dec-1960</v>
      </c>
      <c r="N37" s="2">
        <f>VLOOKUP($B37,'Answer Data Transformation'!$T$3:$AA$2346,4,FALSE)</f>
        <v>0</v>
      </c>
      <c r="O37" s="2">
        <f>VLOOKUP($B37,'Answer Data Transformation'!$T$3:$AA$2346,5,FALSE)</f>
        <v>45710.21</v>
      </c>
      <c r="P37" s="2" t="str">
        <f>VLOOKUP($B37,'Answer Data Transformation'!$T$3:$AA$2346,6,FALSE)</f>
        <v>tier - 2</v>
      </c>
      <c r="Q37" s="2" t="str">
        <f>VLOOKUP($B37,'Answer Data Transformation'!$T$3:$AA$2346,7,FALSE)</f>
        <v>tier - 2</v>
      </c>
      <c r="R37" s="2" t="str">
        <f>VLOOKUP($B37,'Answer Data Transformation'!$T$3:$AA$2346,8,FALSE)</f>
        <v>R1016</v>
      </c>
      <c r="S37" s="2">
        <f>VLOOKUP($B37,'Answer Data Transformation'!$T$3:$AA$2346,3,FALSE)</f>
        <v>62</v>
      </c>
    </row>
    <row r="38" spans="2:19" ht="15.5" x14ac:dyDescent="0.35">
      <c r="B38" s="1" t="s">
        <v>2336</v>
      </c>
      <c r="C38" s="28" t="str">
        <f>VLOOKUP(B38,'Answer Data Transformation'!$B$3:$F$2338,4,FALSE)</f>
        <v xml:space="preserve">  Ryan M</v>
      </c>
      <c r="D38" s="2">
        <f>VLOOKUP($B38,'Answer Data Transformation'!$I$3:$R$2338,2,FALSE)</f>
        <v>40.564999999999998</v>
      </c>
      <c r="E38" s="2">
        <f>VLOOKUP($B38,'Answer Data Transformation'!$I$3:$R$2338,4,FALSE)</f>
        <v>7.37</v>
      </c>
      <c r="F38" s="2" t="str">
        <f>VLOOKUP($B38,'Answer Data Transformation'!$I$3:$R$2338,6,FALSE)</f>
        <v>No</v>
      </c>
      <c r="G38" s="2" t="str">
        <f>VLOOKUP($B38,'Answer Data Transformation'!$I$3:$R$2338,7,FALSE)</f>
        <v>No</v>
      </c>
      <c r="H38" s="2" t="str">
        <f>VLOOKUP($B38,'Answer Data Transformation'!$I$3:$R$2338,8,FALSE)</f>
        <v>No</v>
      </c>
      <c r="I38" s="29">
        <f>VLOOKUP($B38,'Answer Data Transformation'!$I$3:$R$2338,9,FALSE)</f>
        <v>0</v>
      </c>
      <c r="J38" s="2" t="str">
        <f>VLOOKUP($B38,'Answer Data Transformation'!$I$3:$R$2338,10,FALSE)</f>
        <v>Yes</v>
      </c>
      <c r="K38" s="2" t="str">
        <f>VLOOKUP($B38,'Answer Data Transformation'!$I$3:$R$2338,3,FALSE)</f>
        <v>Obesity</v>
      </c>
      <c r="L38" s="2" t="str">
        <f>VLOOKUP($B38,'Answer Data Transformation'!$I$3:$R$2338,5,FALSE)</f>
        <v>Diabetes</v>
      </c>
      <c r="M38" s="2" t="str">
        <f>VLOOKUP($B38,'Answer Data Transformation'!$T$3:$AA$2346,2,FALSE)</f>
        <v>09-Aug-1974</v>
      </c>
      <c r="N38" s="2">
        <f>VLOOKUP($B38,'Answer Data Transformation'!$T$3:$AA$2346,4,FALSE)</f>
        <v>2</v>
      </c>
      <c r="O38" s="2">
        <f>VLOOKUP($B38,'Answer Data Transformation'!$T$3:$AA$2346,5,FALSE)</f>
        <v>45702.02</v>
      </c>
      <c r="P38" s="2" t="str">
        <f>VLOOKUP($B38,'Answer Data Transformation'!$T$3:$AA$2346,6,FALSE)</f>
        <v>tier - 2</v>
      </c>
      <c r="Q38" s="2" t="str">
        <f>VLOOKUP($B38,'Answer Data Transformation'!$T$3:$AA$2346,7,FALSE)</f>
        <v>tier - 2</v>
      </c>
      <c r="R38" s="2" t="str">
        <f>VLOOKUP($B38,'Answer Data Transformation'!$T$3:$AA$2346,8,FALSE)</f>
        <v>R1012</v>
      </c>
      <c r="S38" s="2">
        <f>VLOOKUP($B38,'Answer Data Transformation'!$T$3:$AA$2346,3,FALSE)</f>
        <v>48</v>
      </c>
    </row>
    <row r="39" spans="2:19" ht="15.5" x14ac:dyDescent="0.35">
      <c r="B39" s="1" t="s">
        <v>2335</v>
      </c>
      <c r="C39" s="28" t="str">
        <f>VLOOKUP(B39,'Answer Data Transformation'!$B$3:$F$2338,4,FALSE)</f>
        <v xml:space="preserve">  Anna H</v>
      </c>
      <c r="D39" s="2">
        <f>VLOOKUP($B39,'Answer Data Transformation'!$I$3:$R$2338,2,FALSE)</f>
        <v>32.450000000000003</v>
      </c>
      <c r="E39" s="2">
        <f>VLOOKUP($B39,'Answer Data Transformation'!$I$3:$R$2338,4,FALSE)</f>
        <v>11.91</v>
      </c>
      <c r="F39" s="2" t="str">
        <f>VLOOKUP($B39,'Answer Data Transformation'!$I$3:$R$2338,6,FALSE)</f>
        <v>No</v>
      </c>
      <c r="G39" s="2" t="str">
        <f>VLOOKUP($B39,'Answer Data Transformation'!$I$3:$R$2338,7,FALSE)</f>
        <v>No</v>
      </c>
      <c r="H39" s="2" t="str">
        <f>VLOOKUP($B39,'Answer Data Transformation'!$I$3:$R$2338,8,FALSE)</f>
        <v>No</v>
      </c>
      <c r="I39" s="29">
        <f>VLOOKUP($B39,'Answer Data Transformation'!$I$3:$R$2338,9,FALSE)</f>
        <v>0</v>
      </c>
      <c r="J39" s="2" t="str">
        <f>VLOOKUP($B39,'Answer Data Transformation'!$I$3:$R$2338,10,FALSE)</f>
        <v>Yes</v>
      </c>
      <c r="K39" s="2" t="str">
        <f>VLOOKUP($B39,'Answer Data Transformation'!$I$3:$R$2338,3,FALSE)</f>
        <v>Obesity</v>
      </c>
      <c r="L39" s="2" t="str">
        <f>VLOOKUP($B39,'Answer Data Transformation'!$I$3:$R$2338,5,FALSE)</f>
        <v>Diabetes</v>
      </c>
      <c r="M39" s="2" t="str">
        <f>VLOOKUP($B39,'Answer Data Transformation'!$T$3:$AA$2346,2,FALSE)</f>
        <v>17-Dec-1962</v>
      </c>
      <c r="N39" s="2">
        <f>VLOOKUP($B39,'Answer Data Transformation'!$T$3:$AA$2346,4,FALSE)</f>
        <v>0</v>
      </c>
      <c r="O39" s="2">
        <f>VLOOKUP($B39,'Answer Data Transformation'!$T$3:$AA$2346,5,FALSE)</f>
        <v>45008.959999999999</v>
      </c>
      <c r="P39" s="2" t="str">
        <f>VLOOKUP($B39,'Answer Data Transformation'!$T$3:$AA$2346,6,FALSE)</f>
        <v>tier - 2</v>
      </c>
      <c r="Q39" s="2" t="str">
        <f>VLOOKUP($B39,'Answer Data Transformation'!$T$3:$AA$2346,7,FALSE)</f>
        <v>tier - 2</v>
      </c>
      <c r="R39" s="2" t="str">
        <f>VLOOKUP($B39,'Answer Data Transformation'!$T$3:$AA$2346,8,FALSE)</f>
        <v>R1013</v>
      </c>
      <c r="S39" s="2">
        <f>VLOOKUP($B39,'Answer Data Transformation'!$T$3:$AA$2346,3,FALSE)</f>
        <v>60</v>
      </c>
    </row>
    <row r="40" spans="2:19" ht="15.5" x14ac:dyDescent="0.35">
      <c r="B40" s="1" t="s">
        <v>2334</v>
      </c>
      <c r="C40" s="28" t="str">
        <f>VLOOKUP(B40,'Answer Data Transformation'!$B$3:$F$2338,4,FALSE)</f>
        <v xml:space="preserve">  Samantha</v>
      </c>
      <c r="D40" s="2">
        <f>VLOOKUP($B40,'Answer Data Transformation'!$I$3:$R$2338,2,FALSE)</f>
        <v>34.96</v>
      </c>
      <c r="E40" s="2">
        <f>VLOOKUP($B40,'Answer Data Transformation'!$I$3:$R$2338,4,FALSE)</f>
        <v>6.52</v>
      </c>
      <c r="F40" s="2" t="str">
        <f>VLOOKUP($B40,'Answer Data Transformation'!$I$3:$R$2338,6,FALSE)</f>
        <v>No</v>
      </c>
      <c r="G40" s="2" t="str">
        <f>VLOOKUP($B40,'Answer Data Transformation'!$I$3:$R$2338,7,FALSE)</f>
        <v>No</v>
      </c>
      <c r="H40" s="2" t="str">
        <f>VLOOKUP($B40,'Answer Data Transformation'!$I$3:$R$2338,8,FALSE)</f>
        <v>No</v>
      </c>
      <c r="I40" s="29">
        <f>VLOOKUP($B40,'Answer Data Transformation'!$I$3:$R$2338,9,FALSE)</f>
        <v>0</v>
      </c>
      <c r="J40" s="2" t="str">
        <f>VLOOKUP($B40,'Answer Data Transformation'!$I$3:$R$2338,10,FALSE)</f>
        <v>Yes</v>
      </c>
      <c r="K40" s="2" t="str">
        <f>VLOOKUP($B40,'Answer Data Transformation'!$I$3:$R$2338,3,FALSE)</f>
        <v>Obesity</v>
      </c>
      <c r="L40" s="2" t="str">
        <f>VLOOKUP($B40,'Answer Data Transformation'!$I$3:$R$2338,5,FALSE)</f>
        <v>Diabetes</v>
      </c>
      <c r="M40" s="2" t="str">
        <f>VLOOKUP($B40,'Answer Data Transformation'!$T$3:$AA$2346,2,FALSE)</f>
        <v>13-Aug-1971</v>
      </c>
      <c r="N40" s="2">
        <f>VLOOKUP($B40,'Answer Data Transformation'!$T$3:$AA$2346,4,FALSE)</f>
        <v>2</v>
      </c>
      <c r="O40" s="2">
        <f>VLOOKUP($B40,'Answer Data Transformation'!$T$3:$AA$2346,5,FALSE)</f>
        <v>44641.2</v>
      </c>
      <c r="P40" s="2" t="str">
        <f>VLOOKUP($B40,'Answer Data Transformation'!$T$3:$AA$2346,6,FALSE)</f>
        <v>tier - 2</v>
      </c>
      <c r="Q40" s="2" t="str">
        <f>VLOOKUP($B40,'Answer Data Transformation'!$T$3:$AA$2346,7,FALSE)</f>
        <v>tier - 3</v>
      </c>
      <c r="R40" s="2" t="str">
        <f>VLOOKUP($B40,'Answer Data Transformation'!$T$3:$AA$2346,8,FALSE)</f>
        <v>R1024</v>
      </c>
      <c r="S40" s="2">
        <f>VLOOKUP($B40,'Answer Data Transformation'!$T$3:$AA$2346,3,FALSE)</f>
        <v>51</v>
      </c>
    </row>
    <row r="41" spans="2:19" ht="15.5" x14ac:dyDescent="0.35">
      <c r="B41" s="1" t="s">
        <v>2333</v>
      </c>
      <c r="C41" s="28" t="str">
        <f>VLOOKUP(B41,'Answer Data Transformation'!$B$3:$F$2338,4,FALSE)</f>
        <v xml:space="preserve">  Robert</v>
      </c>
      <c r="D41" s="2">
        <f>VLOOKUP($B41,'Answer Data Transformation'!$I$3:$R$2338,2,FALSE)</f>
        <v>35.5</v>
      </c>
      <c r="E41" s="2">
        <f>VLOOKUP($B41,'Answer Data Transformation'!$I$3:$R$2338,4,FALSE)</f>
        <v>5.14</v>
      </c>
      <c r="F41" s="2" t="str">
        <f>VLOOKUP($B41,'Answer Data Transformation'!$I$3:$R$2338,6,FALSE)</f>
        <v>No</v>
      </c>
      <c r="G41" s="2" t="str">
        <f>VLOOKUP($B41,'Answer Data Transformation'!$I$3:$R$2338,7,FALSE)</f>
        <v>No</v>
      </c>
      <c r="H41" s="2" t="str">
        <f>VLOOKUP($B41,'Answer Data Transformation'!$I$3:$R$2338,8,FALSE)</f>
        <v>Yes</v>
      </c>
      <c r="I41" s="29">
        <f>VLOOKUP($B41,'Answer Data Transformation'!$I$3:$R$2338,9,FALSE)</f>
        <v>1</v>
      </c>
      <c r="J41" s="2" t="str">
        <f>VLOOKUP($B41,'Answer Data Transformation'!$I$3:$R$2338,10,FALSE)</f>
        <v>Yes</v>
      </c>
      <c r="K41" s="2" t="str">
        <f>VLOOKUP($B41,'Answer Data Transformation'!$I$3:$R$2338,3,FALSE)</f>
        <v>Obesity</v>
      </c>
      <c r="L41" s="2" t="str">
        <f>VLOOKUP($B41,'Answer Data Transformation'!$I$3:$R$2338,5,FALSE)</f>
        <v>Normal</v>
      </c>
      <c r="M41" s="2" t="str">
        <f>VLOOKUP($B41,'Answer Data Transformation'!$T$3:$AA$2346,2,FALSE)</f>
        <v>11-Oct-1993</v>
      </c>
      <c r="N41" s="2">
        <f>VLOOKUP($B41,'Answer Data Transformation'!$T$3:$AA$2346,4,FALSE)</f>
        <v>2</v>
      </c>
      <c r="O41" s="2">
        <f>VLOOKUP($B41,'Answer Data Transformation'!$T$3:$AA$2346,5,FALSE)</f>
        <v>44585.46</v>
      </c>
      <c r="P41" s="2" t="str">
        <f>VLOOKUP($B41,'Answer Data Transformation'!$T$3:$AA$2346,6,FALSE)</f>
        <v>tier - 2</v>
      </c>
      <c r="Q41" s="2" t="str">
        <f>VLOOKUP($B41,'Answer Data Transformation'!$T$3:$AA$2346,7,FALSE)</f>
        <v>tier - 2</v>
      </c>
      <c r="R41" s="2" t="str">
        <f>VLOOKUP($B41,'Answer Data Transformation'!$T$3:$AA$2346,8,FALSE)</f>
        <v>R1011</v>
      </c>
      <c r="S41" s="2">
        <f>VLOOKUP($B41,'Answer Data Transformation'!$T$3:$AA$2346,3,FALSE)</f>
        <v>29</v>
      </c>
    </row>
    <row r="42" spans="2:19" ht="15.5" x14ac:dyDescent="0.35">
      <c r="B42" s="1" t="s">
        <v>2332</v>
      </c>
      <c r="C42" s="28" t="str">
        <f>VLOOKUP(B42,'Answer Data Transformation'!$B$3:$F$2338,4,FALSE)</f>
        <v xml:space="preserve">  James R</v>
      </c>
      <c r="D42" s="2">
        <f>VLOOKUP($B42,'Answer Data Transformation'!$I$3:$R$2338,2,FALSE)</f>
        <v>52.58</v>
      </c>
      <c r="E42" s="2">
        <f>VLOOKUP($B42,'Answer Data Transformation'!$I$3:$R$2338,4,FALSE)</f>
        <v>4.1900000000000004</v>
      </c>
      <c r="F42" s="2" t="str">
        <f>VLOOKUP($B42,'Answer Data Transformation'!$I$3:$R$2338,6,FALSE)</f>
        <v>No</v>
      </c>
      <c r="G42" s="2" t="str">
        <f>VLOOKUP($B42,'Answer Data Transformation'!$I$3:$R$2338,7,FALSE)</f>
        <v>yes</v>
      </c>
      <c r="H42" s="2" t="str">
        <f>VLOOKUP($B42,'Answer Data Transformation'!$I$3:$R$2338,8,FALSE)</f>
        <v>No</v>
      </c>
      <c r="I42" s="29">
        <f>VLOOKUP($B42,'Answer Data Transformation'!$I$3:$R$2338,9,FALSE)</f>
        <v>1</v>
      </c>
      <c r="J42" s="2" t="str">
        <f>VLOOKUP($B42,'Answer Data Transformation'!$I$3:$R$2338,10,FALSE)</f>
        <v>Yes</v>
      </c>
      <c r="K42" s="2" t="str">
        <f>VLOOKUP($B42,'Answer Data Transformation'!$I$3:$R$2338,3,FALSE)</f>
        <v>Obesity</v>
      </c>
      <c r="L42" s="2" t="str">
        <f>VLOOKUP($B42,'Answer Data Transformation'!$I$3:$R$2338,5,FALSE)</f>
        <v>Normal</v>
      </c>
      <c r="M42" s="2" t="str">
        <f>VLOOKUP($B42,'Answer Data Transformation'!$T$3:$AA$2346,2,FALSE)</f>
        <v>02-Aug-2000</v>
      </c>
      <c r="N42" s="2">
        <f>VLOOKUP($B42,'Answer Data Transformation'!$T$3:$AA$2346,4,FALSE)</f>
        <v>1</v>
      </c>
      <c r="O42" s="2">
        <f>VLOOKUP($B42,'Answer Data Transformation'!$T$3:$AA$2346,5,FALSE)</f>
        <v>44501.4</v>
      </c>
      <c r="P42" s="2" t="str">
        <f>VLOOKUP($B42,'Answer Data Transformation'!$T$3:$AA$2346,6,FALSE)</f>
        <v>tier - 2</v>
      </c>
      <c r="Q42" s="2" t="str">
        <f>VLOOKUP($B42,'Answer Data Transformation'!$T$3:$AA$2346,7,FALSE)</f>
        <v>tier - 3</v>
      </c>
      <c r="R42" s="2" t="str">
        <f>VLOOKUP($B42,'Answer Data Transformation'!$T$3:$AA$2346,8,FALSE)</f>
        <v>R1013</v>
      </c>
      <c r="S42" s="2">
        <f>VLOOKUP($B42,'Answer Data Transformation'!$T$3:$AA$2346,3,FALSE)</f>
        <v>22</v>
      </c>
    </row>
    <row r="43" spans="2:19" ht="15.5" x14ac:dyDescent="0.35">
      <c r="B43" s="1" t="s">
        <v>2331</v>
      </c>
      <c r="C43" s="28" t="str">
        <f>VLOOKUP(B43,'Answer Data Transformation'!$B$3:$F$2338,4,FALSE)</f>
        <v xml:space="preserve">  Roseann</v>
      </c>
      <c r="D43" s="2">
        <f>VLOOKUP($B43,'Answer Data Transformation'!$I$3:$R$2338,2,FALSE)</f>
        <v>35.200000000000003</v>
      </c>
      <c r="E43" s="2">
        <f>VLOOKUP($B43,'Answer Data Transformation'!$I$3:$R$2338,4,FALSE)</f>
        <v>11.68</v>
      </c>
      <c r="F43" s="2" t="str">
        <f>VLOOKUP($B43,'Answer Data Transformation'!$I$3:$R$2338,6,FALSE)</f>
        <v>Yes</v>
      </c>
      <c r="G43" s="2" t="str">
        <f>VLOOKUP($B43,'Answer Data Transformation'!$I$3:$R$2338,7,FALSE)</f>
        <v>No</v>
      </c>
      <c r="H43" s="2" t="str">
        <f>VLOOKUP($B43,'Answer Data Transformation'!$I$3:$R$2338,8,FALSE)</f>
        <v>No</v>
      </c>
      <c r="I43" s="29">
        <f>VLOOKUP($B43,'Answer Data Transformation'!$I$3:$R$2338,9,FALSE)</f>
        <v>0</v>
      </c>
      <c r="J43" s="2" t="str">
        <f>VLOOKUP($B43,'Answer Data Transformation'!$I$3:$R$2338,10,FALSE)</f>
        <v>Yes</v>
      </c>
      <c r="K43" s="2" t="str">
        <f>VLOOKUP($B43,'Answer Data Transformation'!$I$3:$R$2338,3,FALSE)</f>
        <v>Obesity</v>
      </c>
      <c r="L43" s="2" t="str">
        <f>VLOOKUP($B43,'Answer Data Transformation'!$I$3:$R$2338,5,FALSE)</f>
        <v>Diabetes</v>
      </c>
      <c r="M43" s="2" t="str">
        <f>VLOOKUP($B43,'Answer Data Transformation'!$T$3:$AA$2346,2,FALSE)</f>
        <v>14-Sep-1967</v>
      </c>
      <c r="N43" s="2">
        <f>VLOOKUP($B43,'Answer Data Transformation'!$T$3:$AA$2346,4,FALSE)</f>
        <v>0</v>
      </c>
      <c r="O43" s="2">
        <f>VLOOKUP($B43,'Answer Data Transformation'!$T$3:$AA$2346,5,FALSE)</f>
        <v>44423.8</v>
      </c>
      <c r="P43" s="2" t="str">
        <f>VLOOKUP($B43,'Answer Data Transformation'!$T$3:$AA$2346,6,FALSE)</f>
        <v>tier - 2</v>
      </c>
      <c r="Q43" s="2" t="str">
        <f>VLOOKUP($B43,'Answer Data Transformation'!$T$3:$AA$2346,7,FALSE)</f>
        <v>tier - 3</v>
      </c>
      <c r="R43" s="2" t="str">
        <f>VLOOKUP($B43,'Answer Data Transformation'!$T$3:$AA$2346,8,FALSE)</f>
        <v>R1013</v>
      </c>
      <c r="S43" s="2">
        <f>VLOOKUP($B43,'Answer Data Transformation'!$T$3:$AA$2346,3,FALSE)</f>
        <v>55</v>
      </c>
    </row>
    <row r="44" spans="2:19" ht="15.5" x14ac:dyDescent="0.35">
      <c r="B44" s="1" t="s">
        <v>2330</v>
      </c>
      <c r="C44" s="28" t="str">
        <f>VLOOKUP(B44,'Answer Data Transformation'!$B$3:$F$2338,4,FALSE)</f>
        <v xml:space="preserve">  Nicole</v>
      </c>
      <c r="D44" s="2">
        <f>VLOOKUP($B44,'Answer Data Transformation'!$I$3:$R$2338,2,FALSE)</f>
        <v>38.06</v>
      </c>
      <c r="E44" s="2">
        <f>VLOOKUP($B44,'Answer Data Transformation'!$I$3:$R$2338,4,FALSE)</f>
        <v>6.98</v>
      </c>
      <c r="F44" s="2" t="str">
        <f>VLOOKUP($B44,'Answer Data Transformation'!$I$3:$R$2338,6,FALSE)</f>
        <v>No</v>
      </c>
      <c r="G44" s="2" t="str">
        <f>VLOOKUP($B44,'Answer Data Transformation'!$I$3:$R$2338,7,FALSE)</f>
        <v>No</v>
      </c>
      <c r="H44" s="2" t="str">
        <f>VLOOKUP($B44,'Answer Data Transformation'!$I$3:$R$2338,8,FALSE)</f>
        <v>No</v>
      </c>
      <c r="I44" s="29">
        <f>VLOOKUP($B44,'Answer Data Transformation'!$I$3:$R$2338,9,FALSE)</f>
        <v>0</v>
      </c>
      <c r="J44" s="2" t="str">
        <f>VLOOKUP($B44,'Answer Data Transformation'!$I$3:$R$2338,10,FALSE)</f>
        <v>Yes</v>
      </c>
      <c r="K44" s="2" t="str">
        <f>VLOOKUP($B44,'Answer Data Transformation'!$I$3:$R$2338,3,FALSE)</f>
        <v>Obesity</v>
      </c>
      <c r="L44" s="2" t="str">
        <f>VLOOKUP($B44,'Answer Data Transformation'!$I$3:$R$2338,5,FALSE)</f>
        <v>Diabetes</v>
      </c>
      <c r="M44" s="2" t="str">
        <f>VLOOKUP($B44,'Answer Data Transformation'!$T$3:$AA$2346,2,FALSE)</f>
        <v>29-Oct-1971</v>
      </c>
      <c r="N44" s="2">
        <f>VLOOKUP($B44,'Answer Data Transformation'!$T$3:$AA$2346,4,FALSE)</f>
        <v>0</v>
      </c>
      <c r="O44" s="2">
        <f>VLOOKUP($B44,'Answer Data Transformation'!$T$3:$AA$2346,5,FALSE)</f>
        <v>44400.41</v>
      </c>
      <c r="P44" s="2" t="str">
        <f>VLOOKUP($B44,'Answer Data Transformation'!$T$3:$AA$2346,6,FALSE)</f>
        <v>tier - 2</v>
      </c>
      <c r="Q44" s="2" t="str">
        <f>VLOOKUP($B44,'Answer Data Transformation'!$T$3:$AA$2346,7,FALSE)</f>
        <v>tier - 2</v>
      </c>
      <c r="R44" s="2" t="str">
        <f>VLOOKUP($B44,'Answer Data Transformation'!$T$3:$AA$2346,8,FALSE)</f>
        <v>R1013</v>
      </c>
      <c r="S44" s="2">
        <f>VLOOKUP($B44,'Answer Data Transformation'!$T$3:$AA$2346,3,FALSE)</f>
        <v>51</v>
      </c>
    </row>
    <row r="45" spans="2:19" ht="15.5" x14ac:dyDescent="0.35">
      <c r="B45" s="1" t="s">
        <v>2329</v>
      </c>
      <c r="C45" s="28" t="str">
        <f>VLOOKUP(B45,'Answer Data Transformation'!$B$3:$F$2338,4,FALSE)</f>
        <v xml:space="preserve">  Spencer</v>
      </c>
      <c r="D45" s="2">
        <f>VLOOKUP($B45,'Answer Data Transformation'!$I$3:$R$2338,2,FALSE)</f>
        <v>34.21</v>
      </c>
      <c r="E45" s="2">
        <f>VLOOKUP($B45,'Answer Data Transformation'!$I$3:$R$2338,4,FALSE)</f>
        <v>8.34</v>
      </c>
      <c r="F45" s="2" t="str">
        <f>VLOOKUP($B45,'Answer Data Transformation'!$I$3:$R$2338,6,FALSE)</f>
        <v>No</v>
      </c>
      <c r="G45" s="2" t="str">
        <f>VLOOKUP($B45,'Answer Data Transformation'!$I$3:$R$2338,7,FALSE)</f>
        <v>No</v>
      </c>
      <c r="H45" s="2" t="str">
        <f>VLOOKUP($B45,'Answer Data Transformation'!$I$3:$R$2338,8,FALSE)</f>
        <v>No</v>
      </c>
      <c r="I45" s="29">
        <f>VLOOKUP($B45,'Answer Data Transformation'!$I$3:$R$2338,9,FALSE)</f>
        <v>0</v>
      </c>
      <c r="J45" s="2" t="str">
        <f>VLOOKUP($B45,'Answer Data Transformation'!$I$3:$R$2338,10,FALSE)</f>
        <v>Yes</v>
      </c>
      <c r="K45" s="2" t="str">
        <f>VLOOKUP($B45,'Answer Data Transformation'!$I$3:$R$2338,3,FALSE)</f>
        <v>Obesity</v>
      </c>
      <c r="L45" s="2" t="str">
        <f>VLOOKUP($B45,'Answer Data Transformation'!$I$3:$R$2338,5,FALSE)</f>
        <v>Diabetes</v>
      </c>
      <c r="M45" s="2" t="str">
        <f>VLOOKUP($B45,'Answer Data Transformation'!$T$3:$AA$2346,2,FALSE)</f>
        <v>24-Nov-1968</v>
      </c>
      <c r="N45" s="2">
        <f>VLOOKUP($B45,'Answer Data Transformation'!$T$3:$AA$2346,4,FALSE)</f>
        <v>2</v>
      </c>
      <c r="O45" s="2">
        <f>VLOOKUP($B45,'Answer Data Transformation'!$T$3:$AA$2346,5,FALSE)</f>
        <v>44260.75</v>
      </c>
      <c r="P45" s="2" t="str">
        <f>VLOOKUP($B45,'Answer Data Transformation'!$T$3:$AA$2346,6,FALSE)</f>
        <v>tier - 2</v>
      </c>
      <c r="Q45" s="2" t="str">
        <f>VLOOKUP($B45,'Answer Data Transformation'!$T$3:$AA$2346,7,FALSE)</f>
        <v>tier - 1</v>
      </c>
      <c r="R45" s="2" t="str">
        <f>VLOOKUP($B45,'Answer Data Transformation'!$T$3:$AA$2346,8,FALSE)</f>
        <v>R1013</v>
      </c>
      <c r="S45" s="2">
        <f>VLOOKUP($B45,'Answer Data Transformation'!$T$3:$AA$2346,3,FALSE)</f>
        <v>54</v>
      </c>
    </row>
    <row r="46" spans="2:19" ht="15.5" x14ac:dyDescent="0.35">
      <c r="B46" s="1" t="s">
        <v>2328</v>
      </c>
      <c r="C46" s="28" t="str">
        <f>VLOOKUP(B46,'Answer Data Transformation'!$B$3:$F$2338,4,FALSE)</f>
        <v xml:space="preserve">  Eric W</v>
      </c>
      <c r="D46" s="2">
        <f>VLOOKUP($B46,'Answer Data Transformation'!$I$3:$R$2338,2,FALSE)</f>
        <v>38.94</v>
      </c>
      <c r="E46" s="2">
        <f>VLOOKUP($B46,'Answer Data Transformation'!$I$3:$R$2338,4,FALSE)</f>
        <v>8.49</v>
      </c>
      <c r="F46" s="2" t="str">
        <f>VLOOKUP($B46,'Answer Data Transformation'!$I$3:$R$2338,6,FALSE)</f>
        <v>Yes</v>
      </c>
      <c r="G46" s="2" t="str">
        <f>VLOOKUP($B46,'Answer Data Transformation'!$I$3:$R$2338,7,FALSE)</f>
        <v>No</v>
      </c>
      <c r="H46" s="2" t="str">
        <f>VLOOKUP($B46,'Answer Data Transformation'!$I$3:$R$2338,8,FALSE)</f>
        <v>No</v>
      </c>
      <c r="I46" s="29">
        <f>VLOOKUP($B46,'Answer Data Transformation'!$I$3:$R$2338,9,FALSE)</f>
        <v>1</v>
      </c>
      <c r="J46" s="2" t="str">
        <f>VLOOKUP($B46,'Answer Data Transformation'!$I$3:$R$2338,10,FALSE)</f>
        <v>Yes</v>
      </c>
      <c r="K46" s="2" t="str">
        <f>VLOOKUP($B46,'Answer Data Transformation'!$I$3:$R$2338,3,FALSE)</f>
        <v>Obesity</v>
      </c>
      <c r="L46" s="2" t="str">
        <f>VLOOKUP($B46,'Answer Data Transformation'!$I$3:$R$2338,5,FALSE)</f>
        <v>Diabetes</v>
      </c>
      <c r="M46" s="2" t="str">
        <f>VLOOKUP($B46,'Answer Data Transformation'!$T$3:$AA$2346,2,FALSE)</f>
        <v>01-Jun-1975</v>
      </c>
      <c r="N46" s="2">
        <f>VLOOKUP($B46,'Answer Data Transformation'!$T$3:$AA$2346,4,FALSE)</f>
        <v>2</v>
      </c>
      <c r="O46" s="2">
        <f>VLOOKUP($B46,'Answer Data Transformation'!$T$3:$AA$2346,5,FALSE)</f>
        <v>44202.65</v>
      </c>
      <c r="P46" s="2" t="str">
        <f>VLOOKUP($B46,'Answer Data Transformation'!$T$3:$AA$2346,6,FALSE)</f>
        <v>tier - 2</v>
      </c>
      <c r="Q46" s="2" t="str">
        <f>VLOOKUP($B46,'Answer Data Transformation'!$T$3:$AA$2346,7,FALSE)</f>
        <v>tier - 2</v>
      </c>
      <c r="R46" s="2" t="str">
        <f>VLOOKUP($B46,'Answer Data Transformation'!$T$3:$AA$2346,8,FALSE)</f>
        <v>R1013</v>
      </c>
      <c r="S46" s="2">
        <f>VLOOKUP($B46,'Answer Data Transformation'!$T$3:$AA$2346,3,FALSE)</f>
        <v>48</v>
      </c>
    </row>
    <row r="47" spans="2:19" ht="15.5" x14ac:dyDescent="0.35">
      <c r="B47" s="1" t="s">
        <v>2327</v>
      </c>
      <c r="C47" s="28" t="str">
        <f>VLOOKUP(B47,'Answer Data Transformation'!$B$3:$F$2338,4,FALSE)</f>
        <v xml:space="preserve">  Brianna L</v>
      </c>
      <c r="D47" s="2">
        <f>VLOOKUP($B47,'Answer Data Transformation'!$I$3:$R$2338,2,FALSE)</f>
        <v>30.21</v>
      </c>
      <c r="E47" s="2">
        <f>VLOOKUP($B47,'Answer Data Transformation'!$I$3:$R$2338,4,FALSE)</f>
        <v>5.34</v>
      </c>
      <c r="F47" s="2" t="str">
        <f>VLOOKUP($B47,'Answer Data Transformation'!$I$3:$R$2338,6,FALSE)</f>
        <v>Yes</v>
      </c>
      <c r="G47" s="2" t="str">
        <f>VLOOKUP($B47,'Answer Data Transformation'!$I$3:$R$2338,7,FALSE)</f>
        <v>No</v>
      </c>
      <c r="H47" s="2" t="str">
        <f>VLOOKUP($B47,'Answer Data Transformation'!$I$3:$R$2338,8,FALSE)</f>
        <v>No</v>
      </c>
      <c r="I47" s="29">
        <f>VLOOKUP($B47,'Answer Data Transformation'!$I$3:$R$2338,9,FALSE)</f>
        <v>1</v>
      </c>
      <c r="J47" s="2" t="str">
        <f>VLOOKUP($B47,'Answer Data Transformation'!$I$3:$R$2338,10,FALSE)</f>
        <v>Yes</v>
      </c>
      <c r="K47" s="2" t="str">
        <f>VLOOKUP($B47,'Answer Data Transformation'!$I$3:$R$2338,3,FALSE)</f>
        <v>Obesity</v>
      </c>
      <c r="L47" s="2" t="str">
        <f>VLOOKUP($B47,'Answer Data Transformation'!$I$3:$R$2338,5,FALSE)</f>
        <v>Normal</v>
      </c>
      <c r="M47" s="2" t="str">
        <f>VLOOKUP($B47,'Answer Data Transformation'!$T$3:$AA$2346,2,FALSE)</f>
        <v>16-Jul-1988</v>
      </c>
      <c r="N47" s="2">
        <f>VLOOKUP($B47,'Answer Data Transformation'!$T$3:$AA$2346,4,FALSE)</f>
        <v>1</v>
      </c>
      <c r="O47" s="2">
        <f>VLOOKUP($B47,'Answer Data Transformation'!$T$3:$AA$2346,5,FALSE)</f>
        <v>43943.88</v>
      </c>
      <c r="P47" s="2" t="str">
        <f>VLOOKUP($B47,'Answer Data Transformation'!$T$3:$AA$2346,6,FALSE)</f>
        <v>tier - 2</v>
      </c>
      <c r="Q47" s="2" t="str">
        <f>VLOOKUP($B47,'Answer Data Transformation'!$T$3:$AA$2346,7,FALSE)</f>
        <v>tier - 1</v>
      </c>
      <c r="R47" s="2" t="str">
        <f>VLOOKUP($B47,'Answer Data Transformation'!$T$3:$AA$2346,8,FALSE)</f>
        <v>R1012</v>
      </c>
      <c r="S47" s="2">
        <f>VLOOKUP($B47,'Answer Data Transformation'!$T$3:$AA$2346,3,FALSE)</f>
        <v>34</v>
      </c>
    </row>
    <row r="48" spans="2:19" ht="15.5" x14ac:dyDescent="0.35">
      <c r="B48" s="1" t="s">
        <v>2326</v>
      </c>
      <c r="C48" s="28" t="str">
        <f>VLOOKUP(B48,'Answer Data Transformation'!$B$3:$F$2338,4,FALSE)</f>
        <v xml:space="preserve">  Thomas J</v>
      </c>
      <c r="D48" s="2">
        <f>VLOOKUP($B48,'Answer Data Transformation'!$I$3:$R$2338,2,FALSE)</f>
        <v>33.630000000000003</v>
      </c>
      <c r="E48" s="2">
        <f>VLOOKUP($B48,'Answer Data Transformation'!$I$3:$R$2338,4,FALSE)</f>
        <v>4.43</v>
      </c>
      <c r="F48" s="2" t="str">
        <f>VLOOKUP($B48,'Answer Data Transformation'!$I$3:$R$2338,6,FALSE)</f>
        <v>Yes</v>
      </c>
      <c r="G48" s="2" t="str">
        <f>VLOOKUP($B48,'Answer Data Transformation'!$I$3:$R$2338,7,FALSE)</f>
        <v>No</v>
      </c>
      <c r="H48" s="2" t="str">
        <f>VLOOKUP($B48,'Answer Data Transformation'!$I$3:$R$2338,8,FALSE)</f>
        <v>No</v>
      </c>
      <c r="I48" s="29">
        <f>VLOOKUP($B48,'Answer Data Transformation'!$I$3:$R$2338,9,FALSE)</f>
        <v>2</v>
      </c>
      <c r="J48" s="2" t="str">
        <f>VLOOKUP($B48,'Answer Data Transformation'!$I$3:$R$2338,10,FALSE)</f>
        <v>Yes</v>
      </c>
      <c r="K48" s="2" t="str">
        <f>VLOOKUP($B48,'Answer Data Transformation'!$I$3:$R$2338,3,FALSE)</f>
        <v>Obesity</v>
      </c>
      <c r="L48" s="2" t="str">
        <f>VLOOKUP($B48,'Answer Data Transformation'!$I$3:$R$2338,5,FALSE)</f>
        <v>Normal</v>
      </c>
      <c r="M48" s="2" t="str">
        <f>VLOOKUP($B48,'Answer Data Transformation'!$T$3:$AA$2346,2,FALSE)</f>
        <v>05-Oct-1966</v>
      </c>
      <c r="N48" s="2">
        <f>VLOOKUP($B48,'Answer Data Transformation'!$T$3:$AA$2346,4,FALSE)</f>
        <v>0</v>
      </c>
      <c r="O48" s="2">
        <f>VLOOKUP($B48,'Answer Data Transformation'!$T$3:$AA$2346,5,FALSE)</f>
        <v>43921.18</v>
      </c>
      <c r="P48" s="2" t="str">
        <f>VLOOKUP($B48,'Answer Data Transformation'!$T$3:$AA$2346,6,FALSE)</f>
        <v>tier - 2</v>
      </c>
      <c r="Q48" s="2" t="str">
        <f>VLOOKUP($B48,'Answer Data Transformation'!$T$3:$AA$2346,7,FALSE)</f>
        <v>tier - 2</v>
      </c>
      <c r="R48" s="2" t="str">
        <f>VLOOKUP($B48,'Answer Data Transformation'!$T$3:$AA$2346,8,FALSE)</f>
        <v>R1012</v>
      </c>
      <c r="S48" s="2">
        <f>VLOOKUP($B48,'Answer Data Transformation'!$T$3:$AA$2346,3,FALSE)</f>
        <v>56</v>
      </c>
    </row>
    <row r="49" spans="2:19" ht="15.5" x14ac:dyDescent="0.35">
      <c r="B49" s="1" t="s">
        <v>2325</v>
      </c>
      <c r="C49" s="28" t="str">
        <f>VLOOKUP(B49,'Answer Data Transformation'!$B$3:$F$2338,4,FALSE)</f>
        <v xml:space="preserve">  Melissa L</v>
      </c>
      <c r="D49" s="2">
        <f>VLOOKUP($B49,'Answer Data Transformation'!$I$3:$R$2338,2,FALSE)</f>
        <v>40.369999999999997</v>
      </c>
      <c r="E49" s="2">
        <f>VLOOKUP($B49,'Answer Data Transformation'!$I$3:$R$2338,4,FALSE)</f>
        <v>4.47</v>
      </c>
      <c r="F49" s="2" t="str">
        <f>VLOOKUP($B49,'Answer Data Transformation'!$I$3:$R$2338,6,FALSE)</f>
        <v>No</v>
      </c>
      <c r="G49" s="2" t="str">
        <f>VLOOKUP($B49,'Answer Data Transformation'!$I$3:$R$2338,7,FALSE)</f>
        <v>No</v>
      </c>
      <c r="H49" s="2" t="str">
        <f>VLOOKUP($B49,'Answer Data Transformation'!$I$3:$R$2338,8,FALSE)</f>
        <v>No</v>
      </c>
      <c r="I49" s="29">
        <f>VLOOKUP($B49,'Answer Data Transformation'!$I$3:$R$2338,9,FALSE)</f>
        <v>0</v>
      </c>
      <c r="J49" s="2" t="str">
        <f>VLOOKUP($B49,'Answer Data Transformation'!$I$3:$R$2338,10,FALSE)</f>
        <v>Yes</v>
      </c>
      <c r="K49" s="2" t="str">
        <f>VLOOKUP($B49,'Answer Data Transformation'!$I$3:$R$2338,3,FALSE)</f>
        <v>Obesity</v>
      </c>
      <c r="L49" s="2" t="str">
        <f>VLOOKUP($B49,'Answer Data Transformation'!$I$3:$R$2338,5,FALSE)</f>
        <v>Normal</v>
      </c>
      <c r="M49" s="2" t="str">
        <f>VLOOKUP($B49,'Answer Data Transformation'!$T$3:$AA$2346,2,FALSE)</f>
        <v>10-Nov-1980</v>
      </c>
      <c r="N49" s="2">
        <f>VLOOKUP($B49,'Answer Data Transformation'!$T$3:$AA$2346,4,FALSE)</f>
        <v>2</v>
      </c>
      <c r="O49" s="2">
        <f>VLOOKUP($B49,'Answer Data Transformation'!$T$3:$AA$2346,5,FALSE)</f>
        <v>43896.38</v>
      </c>
      <c r="P49" s="2" t="str">
        <f>VLOOKUP($B49,'Answer Data Transformation'!$T$3:$AA$2346,6,FALSE)</f>
        <v>tier - 2</v>
      </c>
      <c r="Q49" s="2" t="str">
        <f>VLOOKUP($B49,'Answer Data Transformation'!$T$3:$AA$2346,7,FALSE)</f>
        <v>tier - 1</v>
      </c>
      <c r="R49" s="2" t="str">
        <f>VLOOKUP($B49,'Answer Data Transformation'!$T$3:$AA$2346,8,FALSE)</f>
        <v>R1013</v>
      </c>
      <c r="S49" s="2">
        <f>VLOOKUP($B49,'Answer Data Transformation'!$T$3:$AA$2346,3,FALSE)</f>
        <v>42</v>
      </c>
    </row>
    <row r="50" spans="2:19" ht="15.5" x14ac:dyDescent="0.35">
      <c r="B50" s="1" t="s">
        <v>2324</v>
      </c>
      <c r="C50" s="28" t="str">
        <f>VLOOKUP(B50,'Answer Data Transformation'!$B$3:$F$2338,4,FALSE)</f>
        <v xml:space="preserve">  Flavio</v>
      </c>
      <c r="D50" s="2">
        <f>VLOOKUP($B50,'Answer Data Transformation'!$I$3:$R$2338,2,FALSE)</f>
        <v>53.09</v>
      </c>
      <c r="E50" s="2">
        <f>VLOOKUP($B50,'Answer Data Transformation'!$I$3:$R$2338,4,FALSE)</f>
        <v>4.82</v>
      </c>
      <c r="F50" s="2" t="str">
        <f>VLOOKUP($B50,'Answer Data Transformation'!$I$3:$R$2338,6,FALSE)</f>
        <v>Yes</v>
      </c>
      <c r="G50" s="2" t="str">
        <f>VLOOKUP($B50,'Answer Data Transformation'!$I$3:$R$2338,7,FALSE)</f>
        <v>No</v>
      </c>
      <c r="H50" s="2" t="str">
        <f>VLOOKUP($B50,'Answer Data Transformation'!$I$3:$R$2338,8,FALSE)</f>
        <v>No</v>
      </c>
      <c r="I50" s="29">
        <f>VLOOKUP($B50,'Answer Data Transformation'!$I$3:$R$2338,9,FALSE)</f>
        <v>2</v>
      </c>
      <c r="J50" s="2" t="str">
        <f>VLOOKUP($B50,'Answer Data Transformation'!$I$3:$R$2338,10,FALSE)</f>
        <v>Yes</v>
      </c>
      <c r="K50" s="2" t="str">
        <f>VLOOKUP($B50,'Answer Data Transformation'!$I$3:$R$2338,3,FALSE)</f>
        <v>Obesity</v>
      </c>
      <c r="L50" s="2" t="str">
        <f>VLOOKUP($B50,'Answer Data Transformation'!$I$3:$R$2338,5,FALSE)</f>
        <v>Normal</v>
      </c>
      <c r="M50" s="2" t="str">
        <f>VLOOKUP($B50,'Answer Data Transformation'!$T$3:$AA$2346,2,FALSE)</f>
        <v>02-Jul-1966</v>
      </c>
      <c r="N50" s="2">
        <f>VLOOKUP($B50,'Answer Data Transformation'!$T$3:$AA$2346,4,FALSE)</f>
        <v>0</v>
      </c>
      <c r="O50" s="2">
        <f>VLOOKUP($B50,'Answer Data Transformation'!$T$3:$AA$2346,5,FALSE)</f>
        <v>43817.45</v>
      </c>
      <c r="P50" s="2" t="str">
        <f>VLOOKUP($B50,'Answer Data Transformation'!$T$3:$AA$2346,6,FALSE)</f>
        <v>tier - 2</v>
      </c>
      <c r="Q50" s="2" t="str">
        <f>VLOOKUP($B50,'Answer Data Transformation'!$T$3:$AA$2346,7,FALSE)</f>
        <v>tier - 3</v>
      </c>
      <c r="R50" s="2" t="str">
        <f>VLOOKUP($B50,'Answer Data Transformation'!$T$3:$AA$2346,8,FALSE)</f>
        <v>R1012</v>
      </c>
      <c r="S50" s="2">
        <f>VLOOKUP($B50,'Answer Data Transformation'!$T$3:$AA$2346,3,FALSE)</f>
        <v>56</v>
      </c>
    </row>
    <row r="51" spans="2:19" ht="15.5" x14ac:dyDescent="0.35">
      <c r="B51" s="1" t="s">
        <v>2323</v>
      </c>
      <c r="C51" s="28" t="str">
        <f>VLOOKUP(B51,'Answer Data Transformation'!$B$3:$F$2338,4,FALSE)</f>
        <v xml:space="preserve">  Ryan</v>
      </c>
      <c r="D51" s="2">
        <f>VLOOKUP($B51,'Answer Data Transformation'!$I$3:$R$2338,2,FALSE)</f>
        <v>31.79</v>
      </c>
      <c r="E51" s="2">
        <f>VLOOKUP($B51,'Answer Data Transformation'!$I$3:$R$2338,4,FALSE)</f>
        <v>5.51</v>
      </c>
      <c r="F51" s="2" t="str">
        <f>VLOOKUP($B51,'Answer Data Transformation'!$I$3:$R$2338,6,FALSE)</f>
        <v>Yes</v>
      </c>
      <c r="G51" s="2" t="str">
        <f>VLOOKUP($B51,'Answer Data Transformation'!$I$3:$R$2338,7,FALSE)</f>
        <v>No</v>
      </c>
      <c r="H51" s="2" t="str">
        <f>VLOOKUP($B51,'Answer Data Transformation'!$I$3:$R$2338,8,FALSE)</f>
        <v>No</v>
      </c>
      <c r="I51" s="29">
        <f>VLOOKUP($B51,'Answer Data Transformation'!$I$3:$R$2338,9,FALSE)</f>
        <v>2</v>
      </c>
      <c r="J51" s="2" t="str">
        <f>VLOOKUP($B51,'Answer Data Transformation'!$I$3:$R$2338,10,FALSE)</f>
        <v>Yes</v>
      </c>
      <c r="K51" s="2" t="str">
        <f>VLOOKUP($B51,'Answer Data Transformation'!$I$3:$R$2338,3,FALSE)</f>
        <v>Obesity</v>
      </c>
      <c r="L51" s="2" t="str">
        <f>VLOOKUP($B51,'Answer Data Transformation'!$I$3:$R$2338,5,FALSE)</f>
        <v>Normal</v>
      </c>
      <c r="M51" s="2" t="str">
        <f>VLOOKUP($B51,'Answer Data Transformation'!$T$3:$AA$2346,2,FALSE)</f>
        <v>25-Oct-1966</v>
      </c>
      <c r="N51" s="2">
        <f>VLOOKUP($B51,'Answer Data Transformation'!$T$3:$AA$2346,4,FALSE)</f>
        <v>2</v>
      </c>
      <c r="O51" s="2">
        <f>VLOOKUP($B51,'Answer Data Transformation'!$T$3:$AA$2346,5,FALSE)</f>
        <v>43813.87</v>
      </c>
      <c r="P51" s="2" t="str">
        <f>VLOOKUP($B51,'Answer Data Transformation'!$T$3:$AA$2346,6,FALSE)</f>
        <v>tier - 2</v>
      </c>
      <c r="Q51" s="2" t="str">
        <f>VLOOKUP($B51,'Answer Data Transformation'!$T$3:$AA$2346,7,FALSE)</f>
        <v>tier - 2</v>
      </c>
      <c r="R51" s="2" t="str">
        <f>VLOOKUP($B51,'Answer Data Transformation'!$T$3:$AA$2346,8,FALSE)</f>
        <v>R1013</v>
      </c>
      <c r="S51" s="2">
        <f>VLOOKUP($B51,'Answer Data Transformation'!$T$3:$AA$2346,3,FALSE)</f>
        <v>56</v>
      </c>
    </row>
    <row r="52" spans="2:19" ht="15.5" x14ac:dyDescent="0.35">
      <c r="B52" s="1" t="s">
        <v>2322</v>
      </c>
      <c r="C52" s="28" t="str">
        <f>VLOOKUP(B52,'Answer Data Transformation'!$B$3:$F$2338,4,FALSE)</f>
        <v xml:space="preserve">  Anthony J</v>
      </c>
      <c r="D52" s="2">
        <f>VLOOKUP($B52,'Answer Data Transformation'!$I$3:$R$2338,2,FALSE)</f>
        <v>41.895000000000003</v>
      </c>
      <c r="E52" s="2">
        <f>VLOOKUP($B52,'Answer Data Transformation'!$I$3:$R$2338,4,FALSE)</f>
        <v>10.87</v>
      </c>
      <c r="F52" s="2" t="str">
        <f>VLOOKUP($B52,'Answer Data Transformation'!$I$3:$R$2338,6,FALSE)</f>
        <v>Yes</v>
      </c>
      <c r="G52" s="2" t="str">
        <f>VLOOKUP($B52,'Answer Data Transformation'!$I$3:$R$2338,7,FALSE)</f>
        <v>No</v>
      </c>
      <c r="H52" s="2" t="str">
        <f>VLOOKUP($B52,'Answer Data Transformation'!$I$3:$R$2338,8,FALSE)</f>
        <v>No</v>
      </c>
      <c r="I52" s="29">
        <f>VLOOKUP($B52,'Answer Data Transformation'!$I$3:$R$2338,9,FALSE)</f>
        <v>1</v>
      </c>
      <c r="J52" s="2" t="str">
        <f>VLOOKUP($B52,'Answer Data Transformation'!$I$3:$R$2338,10,FALSE)</f>
        <v>Yes</v>
      </c>
      <c r="K52" s="2" t="str">
        <f>VLOOKUP($B52,'Answer Data Transformation'!$I$3:$R$2338,3,FALSE)</f>
        <v>Obesity</v>
      </c>
      <c r="L52" s="2" t="str">
        <f>VLOOKUP($B52,'Answer Data Transformation'!$I$3:$R$2338,5,FALSE)</f>
        <v>Diabetes</v>
      </c>
      <c r="M52" s="2" t="str">
        <f>VLOOKUP($B52,'Answer Data Transformation'!$T$3:$AA$2346,2,FALSE)</f>
        <v>29-Dec-1986</v>
      </c>
      <c r="N52" s="2">
        <f>VLOOKUP($B52,'Answer Data Transformation'!$T$3:$AA$2346,4,FALSE)</f>
        <v>3</v>
      </c>
      <c r="O52" s="2">
        <f>VLOOKUP($B52,'Answer Data Transformation'!$T$3:$AA$2346,5,FALSE)</f>
        <v>43753.34</v>
      </c>
      <c r="P52" s="2" t="str">
        <f>VLOOKUP($B52,'Answer Data Transformation'!$T$3:$AA$2346,6,FALSE)</f>
        <v>tier - 2</v>
      </c>
      <c r="Q52" s="2" t="str">
        <f>VLOOKUP($B52,'Answer Data Transformation'!$T$3:$AA$2346,7,FALSE)</f>
        <v>tier - 1</v>
      </c>
      <c r="R52" s="2" t="str">
        <f>VLOOKUP($B52,'Answer Data Transformation'!$T$3:$AA$2346,8,FALSE)</f>
        <v>R1015</v>
      </c>
      <c r="S52" s="2">
        <f>VLOOKUP($B52,'Answer Data Transformation'!$T$3:$AA$2346,3,FALSE)</f>
        <v>36</v>
      </c>
    </row>
    <row r="53" spans="2:19" ht="15.5" x14ac:dyDescent="0.35">
      <c r="B53" s="1" t="s">
        <v>2321</v>
      </c>
      <c r="C53" s="28" t="str">
        <f>VLOOKUP(B53,'Answer Data Transformation'!$B$3:$F$2338,4,FALSE)</f>
        <v xml:space="preserve">  Alex</v>
      </c>
      <c r="D53" s="2">
        <f>VLOOKUP($B53,'Answer Data Transformation'!$I$3:$R$2338,2,FALSE)</f>
        <v>31.16</v>
      </c>
      <c r="E53" s="2">
        <f>VLOOKUP($B53,'Answer Data Transformation'!$I$3:$R$2338,4,FALSE)</f>
        <v>9.34</v>
      </c>
      <c r="F53" s="2" t="str">
        <f>VLOOKUP($B53,'Answer Data Transformation'!$I$3:$R$2338,6,FALSE)</f>
        <v>No</v>
      </c>
      <c r="G53" s="2" t="str">
        <f>VLOOKUP($B53,'Answer Data Transformation'!$I$3:$R$2338,7,FALSE)</f>
        <v>No</v>
      </c>
      <c r="H53" s="2" t="str">
        <f>VLOOKUP($B53,'Answer Data Transformation'!$I$3:$R$2338,8,FALSE)</f>
        <v>No</v>
      </c>
      <c r="I53" s="29">
        <f>VLOOKUP($B53,'Answer Data Transformation'!$I$3:$R$2338,9,FALSE)</f>
        <v>0</v>
      </c>
      <c r="J53" s="2" t="str">
        <f>VLOOKUP($B53,'Answer Data Transformation'!$I$3:$R$2338,10,FALSE)</f>
        <v>Yes</v>
      </c>
      <c r="K53" s="2" t="str">
        <f>VLOOKUP($B53,'Answer Data Transformation'!$I$3:$R$2338,3,FALSE)</f>
        <v>Obesity</v>
      </c>
      <c r="L53" s="2" t="str">
        <f>VLOOKUP($B53,'Answer Data Transformation'!$I$3:$R$2338,5,FALSE)</f>
        <v>Diabetes</v>
      </c>
      <c r="M53" s="2" t="str">
        <f>VLOOKUP($B53,'Answer Data Transformation'!$T$3:$AA$2346,2,FALSE)</f>
        <v>22-Aug-1965</v>
      </c>
      <c r="N53" s="2">
        <f>VLOOKUP($B53,'Answer Data Transformation'!$T$3:$AA$2346,4,FALSE)</f>
        <v>0</v>
      </c>
      <c r="O53" s="2">
        <f>VLOOKUP($B53,'Answer Data Transformation'!$T$3:$AA$2346,5,FALSE)</f>
        <v>43578.94</v>
      </c>
      <c r="P53" s="2" t="str">
        <f>VLOOKUP($B53,'Answer Data Transformation'!$T$3:$AA$2346,6,FALSE)</f>
        <v>tier - 2</v>
      </c>
      <c r="Q53" s="2" t="str">
        <f>VLOOKUP($B53,'Answer Data Transformation'!$T$3:$AA$2346,7,FALSE)</f>
        <v>tier - 2</v>
      </c>
      <c r="R53" s="2" t="str">
        <f>VLOOKUP($B53,'Answer Data Transformation'!$T$3:$AA$2346,8,FALSE)</f>
        <v>R1012</v>
      </c>
      <c r="S53" s="2">
        <f>VLOOKUP($B53,'Answer Data Transformation'!$T$3:$AA$2346,3,FALSE)</f>
        <v>57</v>
      </c>
    </row>
    <row r="54" spans="2:19" ht="15.5" x14ac:dyDescent="0.35">
      <c r="B54" s="1" t="s">
        <v>2320</v>
      </c>
      <c r="C54" s="28" t="str">
        <f>VLOOKUP(B54,'Answer Data Transformation'!$B$3:$F$2338,4,FALSE)</f>
        <v xml:space="preserve">  David</v>
      </c>
      <c r="D54" s="2">
        <f>VLOOKUP($B54,'Answer Data Transformation'!$I$3:$R$2338,2,FALSE)</f>
        <v>34.104999999999997</v>
      </c>
      <c r="E54" s="2">
        <f>VLOOKUP($B54,'Answer Data Transformation'!$I$3:$R$2338,4,FALSE)</f>
        <v>5.03</v>
      </c>
      <c r="F54" s="2" t="str">
        <f>VLOOKUP($B54,'Answer Data Transformation'!$I$3:$R$2338,6,FALSE)</f>
        <v>Yes</v>
      </c>
      <c r="G54" s="2" t="str">
        <f>VLOOKUP($B54,'Answer Data Transformation'!$I$3:$R$2338,7,FALSE)</f>
        <v>No</v>
      </c>
      <c r="H54" s="2" t="str">
        <f>VLOOKUP($B54,'Answer Data Transformation'!$I$3:$R$2338,8,FALSE)</f>
        <v>Yes</v>
      </c>
      <c r="I54" s="29">
        <f>VLOOKUP($B54,'Answer Data Transformation'!$I$3:$R$2338,9,FALSE)</f>
        <v>1</v>
      </c>
      <c r="J54" s="2" t="str">
        <f>VLOOKUP($B54,'Answer Data Transformation'!$I$3:$R$2338,10,FALSE)</f>
        <v>Yes</v>
      </c>
      <c r="K54" s="2" t="str">
        <f>VLOOKUP($B54,'Answer Data Transformation'!$I$3:$R$2338,3,FALSE)</f>
        <v>Obesity</v>
      </c>
      <c r="L54" s="2" t="str">
        <f>VLOOKUP($B54,'Answer Data Transformation'!$I$3:$R$2338,5,FALSE)</f>
        <v>Normal</v>
      </c>
      <c r="M54" s="2" t="str">
        <f>VLOOKUP($B54,'Answer Data Transformation'!$T$3:$AA$2346,2,FALSE)</f>
        <v>03-Dec-1969</v>
      </c>
      <c r="N54" s="2">
        <f>VLOOKUP($B54,'Answer Data Transformation'!$T$3:$AA$2346,4,FALSE)</f>
        <v>0</v>
      </c>
      <c r="O54" s="2">
        <f>VLOOKUP($B54,'Answer Data Transformation'!$T$3:$AA$2346,5,FALSE)</f>
        <v>43254.42</v>
      </c>
      <c r="P54" s="2" t="str">
        <f>VLOOKUP($B54,'Answer Data Transformation'!$T$3:$AA$2346,6,FALSE)</f>
        <v>tier - 2</v>
      </c>
      <c r="Q54" s="2" t="str">
        <f>VLOOKUP($B54,'Answer Data Transformation'!$T$3:$AA$2346,7,FALSE)</f>
        <v>tier - 2</v>
      </c>
      <c r="R54" s="2" t="str">
        <f>VLOOKUP($B54,'Answer Data Transformation'!$T$3:$AA$2346,8,FALSE)</f>
        <v>R1016</v>
      </c>
      <c r="S54" s="2">
        <f>VLOOKUP($B54,'Answer Data Transformation'!$T$3:$AA$2346,3,FALSE)</f>
        <v>53</v>
      </c>
    </row>
    <row r="55" spans="2:19" ht="15.5" x14ac:dyDescent="0.35">
      <c r="B55" s="1" t="s">
        <v>2319</v>
      </c>
      <c r="C55" s="28" t="str">
        <f>VLOOKUP(B55,'Answer Data Transformation'!$B$3:$F$2338,4,FALSE)</f>
        <v xml:space="preserve">  Andrew B</v>
      </c>
      <c r="D55" s="2">
        <f>VLOOKUP($B55,'Answer Data Transformation'!$I$3:$R$2338,2,FALSE)</f>
        <v>51.93</v>
      </c>
      <c r="E55" s="2">
        <f>VLOOKUP($B55,'Answer Data Transformation'!$I$3:$R$2338,4,FALSE)</f>
        <v>11.05</v>
      </c>
      <c r="F55" s="2" t="str">
        <f>VLOOKUP($B55,'Answer Data Transformation'!$I$3:$R$2338,6,FALSE)</f>
        <v>No</v>
      </c>
      <c r="G55" s="2" t="str">
        <f>VLOOKUP($B55,'Answer Data Transformation'!$I$3:$R$2338,7,FALSE)</f>
        <v>No</v>
      </c>
      <c r="H55" s="2" t="str">
        <f>VLOOKUP($B55,'Answer Data Transformation'!$I$3:$R$2338,8,FALSE)</f>
        <v>No</v>
      </c>
      <c r="I55" s="29">
        <f>VLOOKUP($B55,'Answer Data Transformation'!$I$3:$R$2338,9,FALSE)</f>
        <v>0</v>
      </c>
      <c r="J55" s="2" t="str">
        <f>VLOOKUP($B55,'Answer Data Transformation'!$I$3:$R$2338,10,FALSE)</f>
        <v>Yes</v>
      </c>
      <c r="K55" s="2" t="str">
        <f>VLOOKUP($B55,'Answer Data Transformation'!$I$3:$R$2338,3,FALSE)</f>
        <v>Obesity</v>
      </c>
      <c r="L55" s="2" t="str">
        <f>VLOOKUP($B55,'Answer Data Transformation'!$I$3:$R$2338,5,FALSE)</f>
        <v>Diabetes</v>
      </c>
      <c r="M55" s="2" t="str">
        <f>VLOOKUP($B55,'Answer Data Transformation'!$T$3:$AA$2346,2,FALSE)</f>
        <v>29-Nov-1965</v>
      </c>
      <c r="N55" s="2">
        <f>VLOOKUP($B55,'Answer Data Transformation'!$T$3:$AA$2346,4,FALSE)</f>
        <v>0</v>
      </c>
      <c r="O55" s="2">
        <f>VLOOKUP($B55,'Answer Data Transformation'!$T$3:$AA$2346,5,FALSE)</f>
        <v>43073.760000000002</v>
      </c>
      <c r="P55" s="2" t="str">
        <f>VLOOKUP($B55,'Answer Data Transformation'!$T$3:$AA$2346,6,FALSE)</f>
        <v>tier - 2</v>
      </c>
      <c r="Q55" s="2" t="str">
        <f>VLOOKUP($B55,'Answer Data Transformation'!$T$3:$AA$2346,7,FALSE)</f>
        <v>tier - 2</v>
      </c>
      <c r="R55" s="2" t="str">
        <f>VLOOKUP($B55,'Answer Data Transformation'!$T$3:$AA$2346,8,FALSE)</f>
        <v>R1011</v>
      </c>
      <c r="S55" s="2">
        <f>VLOOKUP($B55,'Answer Data Transformation'!$T$3:$AA$2346,3,FALSE)</f>
        <v>57</v>
      </c>
    </row>
    <row r="56" spans="2:19" ht="15.5" x14ac:dyDescent="0.35">
      <c r="B56" s="1" t="s">
        <v>2318</v>
      </c>
      <c r="C56" s="28" t="str">
        <f>VLOOKUP(B56,'Answer Data Transformation'!$B$3:$F$2338,4,FALSE)</f>
        <v xml:space="preserve">  Dara E</v>
      </c>
      <c r="D56" s="2">
        <f>VLOOKUP($B56,'Answer Data Transformation'!$I$3:$R$2338,2,FALSE)</f>
        <v>38.950000000000003</v>
      </c>
      <c r="E56" s="2">
        <f>VLOOKUP($B56,'Answer Data Transformation'!$I$3:$R$2338,4,FALSE)</f>
        <v>11.95</v>
      </c>
      <c r="F56" s="2" t="str">
        <f>VLOOKUP($B56,'Answer Data Transformation'!$I$3:$R$2338,6,FALSE)</f>
        <v>No</v>
      </c>
      <c r="G56" s="2" t="str">
        <f>VLOOKUP($B56,'Answer Data Transformation'!$I$3:$R$2338,7,FALSE)</f>
        <v>No</v>
      </c>
      <c r="H56" s="2" t="str">
        <f>VLOOKUP($B56,'Answer Data Transformation'!$I$3:$R$2338,8,FALSE)</f>
        <v>No</v>
      </c>
      <c r="I56" s="29">
        <f>VLOOKUP($B56,'Answer Data Transformation'!$I$3:$R$2338,9,FALSE)</f>
        <v>0</v>
      </c>
      <c r="J56" s="2" t="str">
        <f>VLOOKUP($B56,'Answer Data Transformation'!$I$3:$R$2338,10,FALSE)</f>
        <v>Yes</v>
      </c>
      <c r="K56" s="2" t="str">
        <f>VLOOKUP($B56,'Answer Data Transformation'!$I$3:$R$2338,3,FALSE)</f>
        <v>Obesity</v>
      </c>
      <c r="L56" s="2" t="str">
        <f>VLOOKUP($B56,'Answer Data Transformation'!$I$3:$R$2338,5,FALSE)</f>
        <v>Diabetes</v>
      </c>
      <c r="M56" s="2" t="str">
        <f>VLOOKUP($B56,'Answer Data Transformation'!$T$3:$AA$2346,2,FALSE)</f>
        <v>04-Nov-1978</v>
      </c>
      <c r="N56" s="2">
        <f>VLOOKUP($B56,'Answer Data Transformation'!$T$3:$AA$2346,4,FALSE)</f>
        <v>0</v>
      </c>
      <c r="O56" s="2">
        <f>VLOOKUP($B56,'Answer Data Transformation'!$T$3:$AA$2346,5,FALSE)</f>
        <v>42983.46</v>
      </c>
      <c r="P56" s="2" t="str">
        <f>VLOOKUP($B56,'Answer Data Transformation'!$T$3:$AA$2346,6,FALSE)</f>
        <v>tier - 1</v>
      </c>
      <c r="Q56" s="2" t="str">
        <f>VLOOKUP($B56,'Answer Data Transformation'!$T$3:$AA$2346,7,FALSE)</f>
        <v>tier - 2</v>
      </c>
      <c r="R56" s="2" t="str">
        <f>VLOOKUP($B56,'Answer Data Transformation'!$T$3:$AA$2346,8,FALSE)</f>
        <v>R1012</v>
      </c>
      <c r="S56" s="2">
        <f>VLOOKUP($B56,'Answer Data Transformation'!$T$3:$AA$2346,3,FALSE)</f>
        <v>44</v>
      </c>
    </row>
    <row r="57" spans="2:19" ht="15.5" x14ac:dyDescent="0.35">
      <c r="B57" s="1" t="s">
        <v>2317</v>
      </c>
      <c r="C57" s="28" t="str">
        <f>VLOOKUP(B57,'Answer Data Transformation'!$B$3:$F$2338,4,FALSE)</f>
        <v xml:space="preserve">  Inna</v>
      </c>
      <c r="D57" s="2">
        <f>VLOOKUP($B57,'Answer Data Transformation'!$I$3:$R$2338,2,FALSE)</f>
        <v>36.630000000000003</v>
      </c>
      <c r="E57" s="2">
        <f>VLOOKUP($B57,'Answer Data Transformation'!$I$3:$R$2338,4,FALSE)</f>
        <v>7.72</v>
      </c>
      <c r="F57" s="2" t="str">
        <f>VLOOKUP($B57,'Answer Data Transformation'!$I$3:$R$2338,6,FALSE)</f>
        <v>Yes</v>
      </c>
      <c r="G57" s="2" t="str">
        <f>VLOOKUP($B57,'Answer Data Transformation'!$I$3:$R$2338,7,FALSE)</f>
        <v>No</v>
      </c>
      <c r="H57" s="2" t="str">
        <f>VLOOKUP($B57,'Answer Data Transformation'!$I$3:$R$2338,8,FALSE)</f>
        <v>No</v>
      </c>
      <c r="I57" s="29">
        <f>VLOOKUP($B57,'Answer Data Transformation'!$I$3:$R$2338,9,FALSE)</f>
        <v>1</v>
      </c>
      <c r="J57" s="2" t="str">
        <f>VLOOKUP($B57,'Answer Data Transformation'!$I$3:$R$2338,10,FALSE)</f>
        <v>Yes</v>
      </c>
      <c r="K57" s="2" t="str">
        <f>VLOOKUP($B57,'Answer Data Transformation'!$I$3:$R$2338,3,FALSE)</f>
        <v>Obesity</v>
      </c>
      <c r="L57" s="2" t="str">
        <f>VLOOKUP($B57,'Answer Data Transformation'!$I$3:$R$2338,5,FALSE)</f>
        <v>Diabetes</v>
      </c>
      <c r="M57" s="2" t="str">
        <f>VLOOKUP($B57,'Answer Data Transformation'!$T$3:$AA$2346,2,FALSE)</f>
        <v>23-Oct-1975</v>
      </c>
      <c r="N57" s="2">
        <f>VLOOKUP($B57,'Answer Data Transformation'!$T$3:$AA$2346,4,FALSE)</f>
        <v>1</v>
      </c>
      <c r="O57" s="2">
        <f>VLOOKUP($B57,'Answer Data Transformation'!$T$3:$AA$2346,5,FALSE)</f>
        <v>42969.85</v>
      </c>
      <c r="P57" s="2" t="str">
        <f>VLOOKUP($B57,'Answer Data Transformation'!$T$3:$AA$2346,6,FALSE)</f>
        <v>tier - 1</v>
      </c>
      <c r="Q57" s="2" t="str">
        <f>VLOOKUP($B57,'Answer Data Transformation'!$T$3:$AA$2346,7,FALSE)</f>
        <v>tier - 3</v>
      </c>
      <c r="R57" s="2" t="str">
        <f>VLOOKUP($B57,'Answer Data Transformation'!$T$3:$AA$2346,8,FALSE)</f>
        <v>R1013</v>
      </c>
      <c r="S57" s="2">
        <f>VLOOKUP($B57,'Answer Data Transformation'!$T$3:$AA$2346,3,FALSE)</f>
        <v>47</v>
      </c>
    </row>
    <row r="58" spans="2:19" ht="15.5" x14ac:dyDescent="0.35">
      <c r="B58" s="1" t="s">
        <v>2316</v>
      </c>
      <c r="C58" s="28" t="str">
        <f>VLOOKUP(B58,'Answer Data Transformation'!$B$3:$F$2338,4,FALSE)</f>
        <v xml:space="preserve">  Ari</v>
      </c>
      <c r="D58" s="2">
        <f>VLOOKUP($B58,'Answer Data Transformation'!$I$3:$R$2338,2,FALSE)</f>
        <v>34.200000000000003</v>
      </c>
      <c r="E58" s="2">
        <f>VLOOKUP($B58,'Answer Data Transformation'!$I$3:$R$2338,4,FALSE)</f>
        <v>5.75</v>
      </c>
      <c r="F58" s="2" t="str">
        <f>VLOOKUP($B58,'Answer Data Transformation'!$I$3:$R$2338,6,FALSE)</f>
        <v>No</v>
      </c>
      <c r="G58" s="2" t="str">
        <f>VLOOKUP($B58,'Answer Data Transformation'!$I$3:$R$2338,7,FALSE)</f>
        <v>No</v>
      </c>
      <c r="H58" s="2" t="str">
        <f>VLOOKUP($B58,'Answer Data Transformation'!$I$3:$R$2338,8,FALSE)</f>
        <v>No</v>
      </c>
      <c r="I58" s="29">
        <f>VLOOKUP($B58,'Answer Data Transformation'!$I$3:$R$2338,9,FALSE)</f>
        <v>2</v>
      </c>
      <c r="J58" s="2" t="str">
        <f>VLOOKUP($B58,'Answer Data Transformation'!$I$3:$R$2338,10,FALSE)</f>
        <v>Yes</v>
      </c>
      <c r="K58" s="2" t="str">
        <f>VLOOKUP($B58,'Answer Data Transformation'!$I$3:$R$2338,3,FALSE)</f>
        <v>Obesity</v>
      </c>
      <c r="L58" s="2" t="str">
        <f>VLOOKUP($B58,'Answer Data Transformation'!$I$3:$R$2338,5,FALSE)</f>
        <v>Prediabetes</v>
      </c>
      <c r="M58" s="2" t="str">
        <f>VLOOKUP($B58,'Answer Data Transformation'!$T$3:$AA$2346,2,FALSE)</f>
        <v>10-Sep-1972</v>
      </c>
      <c r="N58" s="2">
        <f>VLOOKUP($B58,'Answer Data Transformation'!$T$3:$AA$2346,4,FALSE)</f>
        <v>2</v>
      </c>
      <c r="O58" s="2">
        <f>VLOOKUP($B58,'Answer Data Transformation'!$T$3:$AA$2346,5,FALSE)</f>
        <v>42856.84</v>
      </c>
      <c r="P58" s="2" t="str">
        <f>VLOOKUP($B58,'Answer Data Transformation'!$T$3:$AA$2346,6,FALSE)</f>
        <v>tier - 1</v>
      </c>
      <c r="Q58" s="2" t="str">
        <f>VLOOKUP($B58,'Answer Data Transformation'!$T$3:$AA$2346,7,FALSE)</f>
        <v>tier - 1</v>
      </c>
      <c r="R58" s="2" t="str">
        <f>VLOOKUP($B58,'Answer Data Transformation'!$T$3:$AA$2346,8,FALSE)</f>
        <v>R1011</v>
      </c>
      <c r="S58" s="2">
        <f>VLOOKUP($B58,'Answer Data Transformation'!$T$3:$AA$2346,3,FALSE)</f>
        <v>50</v>
      </c>
    </row>
    <row r="59" spans="2:19" ht="15.5" x14ac:dyDescent="0.35">
      <c r="B59" s="1" t="s">
        <v>2315</v>
      </c>
      <c r="C59" s="28" t="str">
        <f>VLOOKUP(B59,'Answer Data Transformation'!$B$3:$F$2338,4,FALSE)</f>
        <v xml:space="preserve">  Lindsey</v>
      </c>
      <c r="D59" s="2">
        <f>VLOOKUP($B59,'Answer Data Transformation'!$I$3:$R$2338,2,FALSE)</f>
        <v>50.63</v>
      </c>
      <c r="E59" s="2">
        <f>VLOOKUP($B59,'Answer Data Transformation'!$I$3:$R$2338,4,FALSE)</f>
        <v>11.89</v>
      </c>
      <c r="F59" s="2" t="str">
        <f>VLOOKUP($B59,'Answer Data Transformation'!$I$3:$R$2338,6,FALSE)</f>
        <v>No</v>
      </c>
      <c r="G59" s="2" t="str">
        <f>VLOOKUP($B59,'Answer Data Transformation'!$I$3:$R$2338,7,FALSE)</f>
        <v>No</v>
      </c>
      <c r="H59" s="2" t="str">
        <f>VLOOKUP($B59,'Answer Data Transformation'!$I$3:$R$2338,8,FALSE)</f>
        <v>No</v>
      </c>
      <c r="I59" s="29">
        <f>VLOOKUP($B59,'Answer Data Transformation'!$I$3:$R$2338,9,FALSE)</f>
        <v>0</v>
      </c>
      <c r="J59" s="2" t="str">
        <f>VLOOKUP($B59,'Answer Data Transformation'!$I$3:$R$2338,10,FALSE)</f>
        <v>Yes</v>
      </c>
      <c r="K59" s="2" t="str">
        <f>VLOOKUP($B59,'Answer Data Transformation'!$I$3:$R$2338,3,FALSE)</f>
        <v>Obesity</v>
      </c>
      <c r="L59" s="2" t="str">
        <f>VLOOKUP($B59,'Answer Data Transformation'!$I$3:$R$2338,5,FALSE)</f>
        <v>Diabetes</v>
      </c>
      <c r="M59" s="2" t="str">
        <f>VLOOKUP($B59,'Answer Data Transformation'!$T$3:$AA$2346,2,FALSE)</f>
        <v>29-Oct-1965</v>
      </c>
      <c r="N59" s="2">
        <f>VLOOKUP($B59,'Answer Data Transformation'!$T$3:$AA$2346,4,FALSE)</f>
        <v>0</v>
      </c>
      <c r="O59" s="2">
        <f>VLOOKUP($B59,'Answer Data Transformation'!$T$3:$AA$2346,5,FALSE)</f>
        <v>42764.12</v>
      </c>
      <c r="P59" s="2" t="str">
        <f>VLOOKUP($B59,'Answer Data Transformation'!$T$3:$AA$2346,6,FALSE)</f>
        <v>tier - 1</v>
      </c>
      <c r="Q59" s="2" t="str">
        <f>VLOOKUP($B59,'Answer Data Transformation'!$T$3:$AA$2346,7,FALSE)</f>
        <v>tier - 2</v>
      </c>
      <c r="R59" s="2" t="str">
        <f>VLOOKUP($B59,'Answer Data Transformation'!$T$3:$AA$2346,8,FALSE)</f>
        <v>R1011</v>
      </c>
      <c r="S59" s="2">
        <f>VLOOKUP($B59,'Answer Data Transformation'!$T$3:$AA$2346,3,FALSE)</f>
        <v>57</v>
      </c>
    </row>
    <row r="60" spans="2:19" ht="15.5" x14ac:dyDescent="0.35">
      <c r="B60" s="1" t="s">
        <v>2314</v>
      </c>
      <c r="C60" s="28" t="str">
        <f>VLOOKUP(B60,'Answer Data Transformation'!$B$3:$F$2338,4,FALSE)</f>
        <v xml:space="preserve">  Kenny</v>
      </c>
      <c r="D60" s="2">
        <f>VLOOKUP($B60,'Answer Data Transformation'!$I$3:$R$2338,2,FALSE)</f>
        <v>36.479999999999997</v>
      </c>
      <c r="E60" s="2">
        <f>VLOOKUP($B60,'Answer Data Transformation'!$I$3:$R$2338,4,FALSE)</f>
        <v>6.2</v>
      </c>
      <c r="F60" s="2" t="str">
        <f>VLOOKUP($B60,'Answer Data Transformation'!$I$3:$R$2338,6,FALSE)</f>
        <v>No</v>
      </c>
      <c r="G60" s="2" t="str">
        <f>VLOOKUP($B60,'Answer Data Transformation'!$I$3:$R$2338,7,FALSE)</f>
        <v>No</v>
      </c>
      <c r="H60" s="2" t="str">
        <f>VLOOKUP($B60,'Answer Data Transformation'!$I$3:$R$2338,8,FALSE)</f>
        <v>No</v>
      </c>
      <c r="I60" s="29">
        <f>VLOOKUP($B60,'Answer Data Transformation'!$I$3:$R$2338,9,FALSE)</f>
        <v>0</v>
      </c>
      <c r="J60" s="2" t="str">
        <f>VLOOKUP($B60,'Answer Data Transformation'!$I$3:$R$2338,10,FALSE)</f>
        <v>Yes</v>
      </c>
      <c r="K60" s="2" t="str">
        <f>VLOOKUP($B60,'Answer Data Transformation'!$I$3:$R$2338,3,FALSE)</f>
        <v>Obesity</v>
      </c>
      <c r="L60" s="2" t="str">
        <f>VLOOKUP($B60,'Answer Data Transformation'!$I$3:$R$2338,5,FALSE)</f>
        <v>Prediabetes</v>
      </c>
      <c r="M60" s="2" t="str">
        <f>VLOOKUP($B60,'Answer Data Transformation'!$T$3:$AA$2346,2,FALSE)</f>
        <v>21-Oct-1977</v>
      </c>
      <c r="N60" s="2">
        <f>VLOOKUP($B60,'Answer Data Transformation'!$T$3:$AA$2346,4,FALSE)</f>
        <v>2</v>
      </c>
      <c r="O60" s="2">
        <f>VLOOKUP($B60,'Answer Data Transformation'!$T$3:$AA$2346,5,FALSE)</f>
        <v>42760.5</v>
      </c>
      <c r="P60" s="2" t="str">
        <f>VLOOKUP($B60,'Answer Data Transformation'!$T$3:$AA$2346,6,FALSE)</f>
        <v>tier - 1</v>
      </c>
      <c r="Q60" s="2" t="str">
        <f>VLOOKUP($B60,'Answer Data Transformation'!$T$3:$AA$2346,7,FALSE)</f>
        <v>tier - 2</v>
      </c>
      <c r="R60" s="2" t="str">
        <f>VLOOKUP($B60,'Answer Data Transformation'!$T$3:$AA$2346,8,FALSE)</f>
        <v>R1012</v>
      </c>
      <c r="S60" s="2">
        <f>VLOOKUP($B60,'Answer Data Transformation'!$T$3:$AA$2346,3,FALSE)</f>
        <v>45</v>
      </c>
    </row>
    <row r="61" spans="2:19" ht="15.5" x14ac:dyDescent="0.35">
      <c r="B61" s="1" t="s">
        <v>2313</v>
      </c>
      <c r="C61" s="28" t="str">
        <f>VLOOKUP(B61,'Answer Data Transformation'!$B$3:$F$2338,4,FALSE)</f>
        <v xml:space="preserve">  Louise</v>
      </c>
      <c r="D61" s="2">
        <f>VLOOKUP($B61,'Answer Data Transformation'!$I$3:$R$2338,2,FALSE)</f>
        <v>54.82</v>
      </c>
      <c r="E61" s="2">
        <f>VLOOKUP($B61,'Answer Data Transformation'!$I$3:$R$2338,4,FALSE)</f>
        <v>10.61</v>
      </c>
      <c r="F61" s="2" t="str">
        <f>VLOOKUP($B61,'Answer Data Transformation'!$I$3:$R$2338,6,FALSE)</f>
        <v>No</v>
      </c>
      <c r="G61" s="2" t="str">
        <f>VLOOKUP($B61,'Answer Data Transformation'!$I$3:$R$2338,7,FALSE)</f>
        <v>No</v>
      </c>
      <c r="H61" s="2" t="str">
        <f>VLOOKUP($B61,'Answer Data Transformation'!$I$3:$R$2338,8,FALSE)</f>
        <v>No</v>
      </c>
      <c r="I61" s="29">
        <f>VLOOKUP($B61,'Answer Data Transformation'!$I$3:$R$2338,9,FALSE)</f>
        <v>0</v>
      </c>
      <c r="J61" s="2" t="str">
        <f>VLOOKUP($B61,'Answer Data Transformation'!$I$3:$R$2338,10,FALSE)</f>
        <v>Yes</v>
      </c>
      <c r="K61" s="2" t="str">
        <f>VLOOKUP($B61,'Answer Data Transformation'!$I$3:$R$2338,3,FALSE)</f>
        <v>Obesity</v>
      </c>
      <c r="L61" s="2" t="str">
        <f>VLOOKUP($B61,'Answer Data Transformation'!$I$3:$R$2338,5,FALSE)</f>
        <v>Diabetes</v>
      </c>
      <c r="M61" s="2" t="str">
        <f>VLOOKUP($B61,'Answer Data Transformation'!$T$3:$AA$2346,2,FALSE)</f>
        <v>03-Nov-1971</v>
      </c>
      <c r="N61" s="2">
        <f>VLOOKUP($B61,'Answer Data Transformation'!$T$3:$AA$2346,4,FALSE)</f>
        <v>0</v>
      </c>
      <c r="O61" s="2">
        <f>VLOOKUP($B61,'Answer Data Transformation'!$T$3:$AA$2346,5,FALSE)</f>
        <v>42644.2</v>
      </c>
      <c r="P61" s="2" t="str">
        <f>VLOOKUP($B61,'Answer Data Transformation'!$T$3:$AA$2346,6,FALSE)</f>
        <v>tier - 1</v>
      </c>
      <c r="Q61" s="2" t="str">
        <f>VLOOKUP($B61,'Answer Data Transformation'!$T$3:$AA$2346,7,FALSE)</f>
        <v>tier - 3</v>
      </c>
      <c r="R61" s="2" t="str">
        <f>VLOOKUP($B61,'Answer Data Transformation'!$T$3:$AA$2346,8,FALSE)</f>
        <v>R1011</v>
      </c>
      <c r="S61" s="2">
        <f>VLOOKUP($B61,'Answer Data Transformation'!$T$3:$AA$2346,3,FALSE)</f>
        <v>51</v>
      </c>
    </row>
    <row r="62" spans="2:19" ht="15.5" x14ac:dyDescent="0.35">
      <c r="B62" s="1" t="s">
        <v>2312</v>
      </c>
      <c r="C62" s="28" t="str">
        <f>VLOOKUP(B62,'Answer Data Transformation'!$B$3:$F$2338,4,FALSE)</f>
        <v xml:space="preserve">  Cameron</v>
      </c>
      <c r="D62" s="2">
        <f>VLOOKUP($B62,'Answer Data Transformation'!$I$3:$R$2338,2,FALSE)</f>
        <v>38.06</v>
      </c>
      <c r="E62" s="2">
        <f>VLOOKUP($B62,'Answer Data Transformation'!$I$3:$R$2338,4,FALSE)</f>
        <v>6.04</v>
      </c>
      <c r="F62" s="2" t="str">
        <f>VLOOKUP($B62,'Answer Data Transformation'!$I$3:$R$2338,6,FALSE)</f>
        <v>No</v>
      </c>
      <c r="G62" s="2" t="str">
        <f>VLOOKUP($B62,'Answer Data Transformation'!$I$3:$R$2338,7,FALSE)</f>
        <v>No</v>
      </c>
      <c r="H62" s="2" t="str">
        <f>VLOOKUP($B62,'Answer Data Transformation'!$I$3:$R$2338,8,FALSE)</f>
        <v>Yes</v>
      </c>
      <c r="I62" s="29">
        <f>VLOOKUP($B62,'Answer Data Transformation'!$I$3:$R$2338,9,FALSE)</f>
        <v>1</v>
      </c>
      <c r="J62" s="2" t="str">
        <f>VLOOKUP($B62,'Answer Data Transformation'!$I$3:$R$2338,10,FALSE)</f>
        <v>Yes</v>
      </c>
      <c r="K62" s="2" t="str">
        <f>VLOOKUP($B62,'Answer Data Transformation'!$I$3:$R$2338,3,FALSE)</f>
        <v>Obesity</v>
      </c>
      <c r="L62" s="2" t="str">
        <f>VLOOKUP($B62,'Answer Data Transformation'!$I$3:$R$2338,5,FALSE)</f>
        <v>Prediabetes</v>
      </c>
      <c r="M62" s="2" t="str">
        <f>VLOOKUP($B62,'Answer Data Transformation'!$T$3:$AA$2346,2,FALSE)</f>
        <v>27-Dec-1979</v>
      </c>
      <c r="N62" s="2">
        <f>VLOOKUP($B62,'Answer Data Transformation'!$T$3:$AA$2346,4,FALSE)</f>
        <v>2</v>
      </c>
      <c r="O62" s="2">
        <f>VLOOKUP($B62,'Answer Data Transformation'!$T$3:$AA$2346,5,FALSE)</f>
        <v>42560.43</v>
      </c>
      <c r="P62" s="2" t="str">
        <f>VLOOKUP($B62,'Answer Data Transformation'!$T$3:$AA$2346,6,FALSE)</f>
        <v>tier - 1</v>
      </c>
      <c r="Q62" s="2" t="str">
        <f>VLOOKUP($B62,'Answer Data Transformation'!$T$3:$AA$2346,7,FALSE)</f>
        <v>tier - 3</v>
      </c>
      <c r="R62" s="2" t="str">
        <f>VLOOKUP($B62,'Answer Data Transformation'!$T$3:$AA$2346,8,FALSE)</f>
        <v>R1013</v>
      </c>
      <c r="S62" s="2">
        <f>VLOOKUP($B62,'Answer Data Transformation'!$T$3:$AA$2346,3,FALSE)</f>
        <v>43</v>
      </c>
    </row>
    <row r="63" spans="2:19" ht="15.5" x14ac:dyDescent="0.35">
      <c r="B63" s="1" t="s">
        <v>2311</v>
      </c>
      <c r="C63" s="28" t="str">
        <f>VLOOKUP(B63,'Answer Data Transformation'!$B$3:$F$2338,4,FALSE)</f>
        <v xml:space="preserve">  Katie T</v>
      </c>
      <c r="D63" s="2">
        <f>VLOOKUP($B63,'Answer Data Transformation'!$I$3:$R$2338,2,FALSE)</f>
        <v>51.48</v>
      </c>
      <c r="E63" s="2">
        <f>VLOOKUP($B63,'Answer Data Transformation'!$I$3:$R$2338,4,FALSE)</f>
        <v>9.33</v>
      </c>
      <c r="F63" s="2" t="str">
        <f>VLOOKUP($B63,'Answer Data Transformation'!$I$3:$R$2338,6,FALSE)</f>
        <v>Yes</v>
      </c>
      <c r="G63" s="2" t="str">
        <f>VLOOKUP($B63,'Answer Data Transformation'!$I$3:$R$2338,7,FALSE)</f>
        <v>No</v>
      </c>
      <c r="H63" s="2" t="str">
        <f>VLOOKUP($B63,'Answer Data Transformation'!$I$3:$R$2338,8,FALSE)</f>
        <v>No</v>
      </c>
      <c r="I63" s="29">
        <f>VLOOKUP($B63,'Answer Data Transformation'!$I$3:$R$2338,9,FALSE)</f>
        <v>0</v>
      </c>
      <c r="J63" s="2" t="str">
        <f>VLOOKUP($B63,'Answer Data Transformation'!$I$3:$R$2338,10,FALSE)</f>
        <v>Yes</v>
      </c>
      <c r="K63" s="2" t="str">
        <f>VLOOKUP($B63,'Answer Data Transformation'!$I$3:$R$2338,3,FALSE)</f>
        <v>Obesity</v>
      </c>
      <c r="L63" s="2" t="str">
        <f>VLOOKUP($B63,'Answer Data Transformation'!$I$3:$R$2338,5,FALSE)</f>
        <v>Diabetes</v>
      </c>
      <c r="M63" s="2" t="str">
        <f>VLOOKUP($B63,'Answer Data Transformation'!$T$3:$AA$2346,2,FALSE)</f>
        <v>27-Jun-1967</v>
      </c>
      <c r="N63" s="2">
        <f>VLOOKUP($B63,'Answer Data Transformation'!$T$3:$AA$2346,4,FALSE)</f>
        <v>0</v>
      </c>
      <c r="O63" s="2">
        <f>VLOOKUP($B63,'Answer Data Transformation'!$T$3:$AA$2346,5,FALSE)</f>
        <v>42538.720000000001</v>
      </c>
      <c r="P63" s="2" t="str">
        <f>VLOOKUP($B63,'Answer Data Transformation'!$T$3:$AA$2346,6,FALSE)</f>
        <v>tier - 1</v>
      </c>
      <c r="Q63" s="2" t="str">
        <f>VLOOKUP($B63,'Answer Data Transformation'!$T$3:$AA$2346,7,FALSE)</f>
        <v>tier - 3</v>
      </c>
      <c r="R63" s="2" t="str">
        <f>VLOOKUP($B63,'Answer Data Transformation'!$T$3:$AA$2346,8,FALSE)</f>
        <v>R1011</v>
      </c>
      <c r="S63" s="2">
        <f>VLOOKUP($B63,'Answer Data Transformation'!$T$3:$AA$2346,3,FALSE)</f>
        <v>55</v>
      </c>
    </row>
    <row r="64" spans="2:19" ht="15.5" x14ac:dyDescent="0.35">
      <c r="B64" s="1" t="s">
        <v>2310</v>
      </c>
      <c r="C64" s="28" t="str">
        <f>VLOOKUP(B64,'Answer Data Transformation'!$B$3:$F$2338,4,FALSE)</f>
        <v xml:space="preserve">  Casey</v>
      </c>
      <c r="D64" s="2">
        <f>VLOOKUP($B64,'Answer Data Transformation'!$I$3:$R$2338,2,FALSE)</f>
        <v>52.06</v>
      </c>
      <c r="E64" s="2">
        <f>VLOOKUP($B64,'Answer Data Transformation'!$I$3:$R$2338,4,FALSE)</f>
        <v>11.47</v>
      </c>
      <c r="F64" s="2" t="str">
        <f>VLOOKUP($B64,'Answer Data Transformation'!$I$3:$R$2338,6,FALSE)</f>
        <v>No</v>
      </c>
      <c r="G64" s="2" t="str">
        <f>VLOOKUP($B64,'Answer Data Transformation'!$I$3:$R$2338,7,FALSE)</f>
        <v>No</v>
      </c>
      <c r="H64" s="2" t="str">
        <f>VLOOKUP($B64,'Answer Data Transformation'!$I$3:$R$2338,8,FALSE)</f>
        <v>No</v>
      </c>
      <c r="I64" s="29">
        <f>VLOOKUP($B64,'Answer Data Transformation'!$I$3:$R$2338,9,FALSE)</f>
        <v>0</v>
      </c>
      <c r="J64" s="2" t="str">
        <f>VLOOKUP($B64,'Answer Data Transformation'!$I$3:$R$2338,10,FALSE)</f>
        <v>Yes</v>
      </c>
      <c r="K64" s="2" t="str">
        <f>VLOOKUP($B64,'Answer Data Transformation'!$I$3:$R$2338,3,FALSE)</f>
        <v>Obesity</v>
      </c>
      <c r="L64" s="2" t="str">
        <f>VLOOKUP($B64,'Answer Data Transformation'!$I$3:$R$2338,5,FALSE)</f>
        <v>Diabetes</v>
      </c>
      <c r="M64" s="2" t="str">
        <f>VLOOKUP($B64,'Answer Data Transformation'!$T$3:$AA$2346,2,FALSE)</f>
        <v>03-Aug-1968</v>
      </c>
      <c r="N64" s="2">
        <f>VLOOKUP($B64,'Answer Data Transformation'!$T$3:$AA$2346,4,FALSE)</f>
        <v>0</v>
      </c>
      <c r="O64" s="2">
        <f>VLOOKUP($B64,'Answer Data Transformation'!$T$3:$AA$2346,5,FALSE)</f>
        <v>42478.6</v>
      </c>
      <c r="P64" s="2" t="str">
        <f>VLOOKUP($B64,'Answer Data Transformation'!$T$3:$AA$2346,6,FALSE)</f>
        <v>tier - 1</v>
      </c>
      <c r="Q64" s="2" t="str">
        <f>VLOOKUP($B64,'Answer Data Transformation'!$T$3:$AA$2346,7,FALSE)</f>
        <v>tier - 2</v>
      </c>
      <c r="R64" s="2" t="str">
        <f>VLOOKUP($B64,'Answer Data Transformation'!$T$3:$AA$2346,8,FALSE)</f>
        <v>R1011</v>
      </c>
      <c r="S64" s="2">
        <f>VLOOKUP($B64,'Answer Data Transformation'!$T$3:$AA$2346,3,FALSE)</f>
        <v>54</v>
      </c>
    </row>
    <row r="65" spans="2:19" ht="15.5" x14ac:dyDescent="0.35">
      <c r="B65" s="1" t="s">
        <v>2309</v>
      </c>
      <c r="C65" s="28" t="str">
        <f>VLOOKUP(B65,'Answer Data Transformation'!$B$3:$F$2338,4,FALSE)</f>
        <v xml:space="preserve">  David</v>
      </c>
      <c r="D65" s="2">
        <f>VLOOKUP($B65,'Answer Data Transformation'!$I$3:$R$2338,2,FALSE)</f>
        <v>30.684999999999999</v>
      </c>
      <c r="E65" s="2">
        <f>VLOOKUP($B65,'Answer Data Transformation'!$I$3:$R$2338,4,FALSE)</f>
        <v>7.02</v>
      </c>
      <c r="F65" s="2" t="str">
        <f>VLOOKUP($B65,'Answer Data Transformation'!$I$3:$R$2338,6,FALSE)</f>
        <v>Yes</v>
      </c>
      <c r="G65" s="2" t="str">
        <f>VLOOKUP($B65,'Answer Data Transformation'!$I$3:$R$2338,7,FALSE)</f>
        <v>No</v>
      </c>
      <c r="H65" s="2" t="str">
        <f>VLOOKUP($B65,'Answer Data Transformation'!$I$3:$R$2338,8,FALSE)</f>
        <v>No</v>
      </c>
      <c r="I65" s="29">
        <f>VLOOKUP($B65,'Answer Data Transformation'!$I$3:$R$2338,9,FALSE)</f>
        <v>0</v>
      </c>
      <c r="J65" s="2" t="str">
        <f>VLOOKUP($B65,'Answer Data Transformation'!$I$3:$R$2338,10,FALSE)</f>
        <v>Yes</v>
      </c>
      <c r="K65" s="2" t="str">
        <f>VLOOKUP($B65,'Answer Data Transformation'!$I$3:$R$2338,3,FALSE)</f>
        <v>Obesity</v>
      </c>
      <c r="L65" s="2" t="str">
        <f>VLOOKUP($B65,'Answer Data Transformation'!$I$3:$R$2338,5,FALSE)</f>
        <v>Diabetes</v>
      </c>
      <c r="M65" s="2" t="str">
        <f>VLOOKUP($B65,'Answer Data Transformation'!$T$3:$AA$2346,2,FALSE)</f>
        <v>28-Jun-1967</v>
      </c>
      <c r="N65" s="2">
        <f>VLOOKUP($B65,'Answer Data Transformation'!$T$3:$AA$2346,4,FALSE)</f>
        <v>0</v>
      </c>
      <c r="O65" s="2">
        <f>VLOOKUP($B65,'Answer Data Transformation'!$T$3:$AA$2346,5,FALSE)</f>
        <v>42303.69</v>
      </c>
      <c r="P65" s="2" t="str">
        <f>VLOOKUP($B65,'Answer Data Transformation'!$T$3:$AA$2346,6,FALSE)</f>
        <v>tier - 1</v>
      </c>
      <c r="Q65" s="2" t="str">
        <f>VLOOKUP($B65,'Answer Data Transformation'!$T$3:$AA$2346,7,FALSE)</f>
        <v>tier - 2</v>
      </c>
      <c r="R65" s="2" t="str">
        <f>VLOOKUP($B65,'Answer Data Transformation'!$T$3:$AA$2346,8,FALSE)</f>
        <v>R1016</v>
      </c>
      <c r="S65" s="2">
        <f>VLOOKUP($B65,'Answer Data Transformation'!$T$3:$AA$2346,3,FALSE)</f>
        <v>55</v>
      </c>
    </row>
    <row r="66" spans="2:19" ht="15.5" x14ac:dyDescent="0.35">
      <c r="B66" s="1" t="s">
        <v>2308</v>
      </c>
      <c r="C66" s="28" t="str">
        <f>VLOOKUP(B66,'Answer Data Transformation'!$B$3:$F$2338,4,FALSE)</f>
        <v xml:space="preserve">  Bryson C</v>
      </c>
      <c r="D66" s="2">
        <f>VLOOKUP($B66,'Answer Data Transformation'!$I$3:$R$2338,2,FALSE)</f>
        <v>36.08</v>
      </c>
      <c r="E66" s="2">
        <f>VLOOKUP($B66,'Answer Data Transformation'!$I$3:$R$2338,4,FALSE)</f>
        <v>8.8000000000000007</v>
      </c>
      <c r="F66" s="2" t="str">
        <f>VLOOKUP($B66,'Answer Data Transformation'!$I$3:$R$2338,6,FALSE)</f>
        <v>Yes</v>
      </c>
      <c r="G66" s="2" t="str">
        <f>VLOOKUP($B66,'Answer Data Transformation'!$I$3:$R$2338,7,FALSE)</f>
        <v>No</v>
      </c>
      <c r="H66" s="2" t="str">
        <f>VLOOKUP($B66,'Answer Data Transformation'!$I$3:$R$2338,8,FALSE)</f>
        <v>No</v>
      </c>
      <c r="I66" s="29">
        <f>VLOOKUP($B66,'Answer Data Transformation'!$I$3:$R$2338,9,FALSE)</f>
        <v>1</v>
      </c>
      <c r="J66" s="2" t="str">
        <f>VLOOKUP($B66,'Answer Data Transformation'!$I$3:$R$2338,10,FALSE)</f>
        <v>Yes</v>
      </c>
      <c r="K66" s="2" t="str">
        <f>VLOOKUP($B66,'Answer Data Transformation'!$I$3:$R$2338,3,FALSE)</f>
        <v>Obesity</v>
      </c>
      <c r="L66" s="2" t="str">
        <f>VLOOKUP($B66,'Answer Data Transformation'!$I$3:$R$2338,5,FALSE)</f>
        <v>Diabetes</v>
      </c>
      <c r="M66" s="2" t="str">
        <f>VLOOKUP($B66,'Answer Data Transformation'!$T$3:$AA$2346,2,FALSE)</f>
        <v>15-Aug-1975</v>
      </c>
      <c r="N66" s="2">
        <f>VLOOKUP($B66,'Answer Data Transformation'!$T$3:$AA$2346,4,FALSE)</f>
        <v>1</v>
      </c>
      <c r="O66" s="2">
        <f>VLOOKUP($B66,'Answer Data Transformation'!$T$3:$AA$2346,5,FALSE)</f>
        <v>42211.14</v>
      </c>
      <c r="P66" s="2" t="str">
        <f>VLOOKUP($B66,'Answer Data Transformation'!$T$3:$AA$2346,6,FALSE)</f>
        <v>tier - 1</v>
      </c>
      <c r="Q66" s="2" t="str">
        <f>VLOOKUP($B66,'Answer Data Transformation'!$T$3:$AA$2346,7,FALSE)</f>
        <v>tier - 3</v>
      </c>
      <c r="R66" s="2" t="str">
        <f>VLOOKUP($B66,'Answer Data Transformation'!$T$3:$AA$2346,8,FALSE)</f>
        <v>R1013</v>
      </c>
      <c r="S66" s="2">
        <f>VLOOKUP($B66,'Answer Data Transformation'!$T$3:$AA$2346,3,FALSE)</f>
        <v>47</v>
      </c>
    </row>
    <row r="67" spans="2:19" ht="15.5" x14ac:dyDescent="0.35">
      <c r="B67" s="1" t="s">
        <v>2307</v>
      </c>
      <c r="C67" s="28" t="str">
        <f>VLOOKUP(B67,'Answer Data Transformation'!$B$3:$F$2338,4,FALSE)</f>
        <v xml:space="preserve">  Megan</v>
      </c>
      <c r="D67" s="2">
        <f>VLOOKUP($B67,'Answer Data Transformation'!$I$3:$R$2338,2,FALSE)</f>
        <v>54.99</v>
      </c>
      <c r="E67" s="2">
        <f>VLOOKUP($B67,'Answer Data Transformation'!$I$3:$R$2338,4,FALSE)</f>
        <v>8.68</v>
      </c>
      <c r="F67" s="2" t="str">
        <f>VLOOKUP($B67,'Answer Data Transformation'!$I$3:$R$2338,6,FALSE)</f>
        <v>No</v>
      </c>
      <c r="G67" s="2" t="str">
        <f>VLOOKUP($B67,'Answer Data Transformation'!$I$3:$R$2338,7,FALSE)</f>
        <v>No</v>
      </c>
      <c r="H67" s="2" t="str">
        <f>VLOOKUP($B67,'Answer Data Transformation'!$I$3:$R$2338,8,FALSE)</f>
        <v>No</v>
      </c>
      <c r="I67" s="29">
        <f>VLOOKUP($B67,'Answer Data Transformation'!$I$3:$R$2338,9,FALSE)</f>
        <v>2</v>
      </c>
      <c r="J67" s="2" t="str">
        <f>VLOOKUP($B67,'Answer Data Transformation'!$I$3:$R$2338,10,FALSE)</f>
        <v>Yes</v>
      </c>
      <c r="K67" s="2" t="str">
        <f>VLOOKUP($B67,'Answer Data Transformation'!$I$3:$R$2338,3,FALSE)</f>
        <v>Obesity</v>
      </c>
      <c r="L67" s="2" t="str">
        <f>VLOOKUP($B67,'Answer Data Transformation'!$I$3:$R$2338,5,FALSE)</f>
        <v>Diabetes</v>
      </c>
      <c r="M67" s="2" t="str">
        <f>VLOOKUP($B67,'Answer Data Transformation'!$T$3:$AA$2346,2,FALSE)</f>
        <v>18-Sep-1973</v>
      </c>
      <c r="N67" s="2">
        <f>VLOOKUP($B67,'Answer Data Transformation'!$T$3:$AA$2346,4,FALSE)</f>
        <v>0</v>
      </c>
      <c r="O67" s="2">
        <f>VLOOKUP($B67,'Answer Data Transformation'!$T$3:$AA$2346,5,FALSE)</f>
        <v>42188.15</v>
      </c>
      <c r="P67" s="2" t="str">
        <f>VLOOKUP($B67,'Answer Data Transformation'!$T$3:$AA$2346,6,FALSE)</f>
        <v>tier - 1</v>
      </c>
      <c r="Q67" s="2" t="str">
        <f>VLOOKUP($B67,'Answer Data Transformation'!$T$3:$AA$2346,7,FALSE)</f>
        <v>tier - 1</v>
      </c>
      <c r="R67" s="2" t="str">
        <f>VLOOKUP($B67,'Answer Data Transformation'!$T$3:$AA$2346,8,FALSE)</f>
        <v>R1011</v>
      </c>
      <c r="S67" s="2">
        <f>VLOOKUP($B67,'Answer Data Transformation'!$T$3:$AA$2346,3,FALSE)</f>
        <v>49</v>
      </c>
    </row>
    <row r="68" spans="2:19" ht="15.5" x14ac:dyDescent="0.35">
      <c r="B68" s="1" t="s">
        <v>2306</v>
      </c>
      <c r="C68" s="28" t="str">
        <f>VLOOKUP(B68,'Answer Data Transformation'!$B$3:$F$2338,4,FALSE)</f>
        <v xml:space="preserve">  Daniel</v>
      </c>
      <c r="D68" s="2">
        <f>VLOOKUP($B68,'Answer Data Transformation'!$I$3:$R$2338,2,FALSE)</f>
        <v>35.97</v>
      </c>
      <c r="E68" s="2">
        <f>VLOOKUP($B68,'Answer Data Transformation'!$I$3:$R$2338,4,FALSE)</f>
        <v>6.12</v>
      </c>
      <c r="F68" s="2" t="str">
        <f>VLOOKUP($B68,'Answer Data Transformation'!$I$3:$R$2338,6,FALSE)</f>
        <v>No</v>
      </c>
      <c r="G68" s="2" t="str">
        <f>VLOOKUP($B68,'Answer Data Transformation'!$I$3:$R$2338,7,FALSE)</f>
        <v>No</v>
      </c>
      <c r="H68" s="2" t="str">
        <f>VLOOKUP($B68,'Answer Data Transformation'!$I$3:$R$2338,8,FALSE)</f>
        <v>Yes</v>
      </c>
      <c r="I68" s="29">
        <f>VLOOKUP($B68,'Answer Data Transformation'!$I$3:$R$2338,9,FALSE)</f>
        <v>1</v>
      </c>
      <c r="J68" s="2" t="str">
        <f>VLOOKUP($B68,'Answer Data Transformation'!$I$3:$R$2338,10,FALSE)</f>
        <v>Yes</v>
      </c>
      <c r="K68" s="2" t="str">
        <f>VLOOKUP($B68,'Answer Data Transformation'!$I$3:$R$2338,3,FALSE)</f>
        <v>Obesity</v>
      </c>
      <c r="L68" s="2" t="str">
        <f>VLOOKUP($B68,'Answer Data Transformation'!$I$3:$R$2338,5,FALSE)</f>
        <v>Prediabetes</v>
      </c>
      <c r="M68" s="2" t="str">
        <f>VLOOKUP($B68,'Answer Data Transformation'!$T$3:$AA$2346,2,FALSE)</f>
        <v>03-Jul-1979</v>
      </c>
      <c r="N68" s="2">
        <f>VLOOKUP($B68,'Answer Data Transformation'!$T$3:$AA$2346,4,FALSE)</f>
        <v>3</v>
      </c>
      <c r="O68" s="2">
        <f>VLOOKUP($B68,'Answer Data Transformation'!$T$3:$AA$2346,5,FALSE)</f>
        <v>42124.52</v>
      </c>
      <c r="P68" s="2" t="str">
        <f>VLOOKUP($B68,'Answer Data Transformation'!$T$3:$AA$2346,6,FALSE)</f>
        <v>tier - 1</v>
      </c>
      <c r="Q68" s="2" t="str">
        <f>VLOOKUP($B68,'Answer Data Transformation'!$T$3:$AA$2346,7,FALSE)</f>
        <v>tier - 1</v>
      </c>
      <c r="R68" s="2" t="str">
        <f>VLOOKUP($B68,'Answer Data Transformation'!$T$3:$AA$2346,8,FALSE)</f>
        <v>R1013</v>
      </c>
      <c r="S68" s="2">
        <f>VLOOKUP($B68,'Answer Data Transformation'!$T$3:$AA$2346,3,FALSE)</f>
        <v>43</v>
      </c>
    </row>
    <row r="69" spans="2:19" ht="15.5" x14ac:dyDescent="0.35">
      <c r="B69" s="1" t="s">
        <v>2305</v>
      </c>
      <c r="C69" s="28" t="str">
        <f>VLOOKUP(B69,'Answer Data Transformation'!$B$3:$F$2338,4,FALSE)</f>
        <v xml:space="preserve">  Steven M</v>
      </c>
      <c r="D69" s="2">
        <f>VLOOKUP($B69,'Answer Data Transformation'!$I$3:$R$2338,2,FALSE)</f>
        <v>45.54</v>
      </c>
      <c r="E69" s="2">
        <f>VLOOKUP($B69,'Answer Data Transformation'!$I$3:$R$2338,4,FALSE)</f>
        <v>5.4</v>
      </c>
      <c r="F69" s="2" t="str">
        <f>VLOOKUP($B69,'Answer Data Transformation'!$I$3:$R$2338,6,FALSE)</f>
        <v>Yes</v>
      </c>
      <c r="G69" s="2" t="str">
        <f>VLOOKUP($B69,'Answer Data Transformation'!$I$3:$R$2338,7,FALSE)</f>
        <v>No</v>
      </c>
      <c r="H69" s="2" t="str">
        <f>VLOOKUP($B69,'Answer Data Transformation'!$I$3:$R$2338,8,FALSE)</f>
        <v>Yes</v>
      </c>
      <c r="I69" s="29">
        <f>VLOOKUP($B69,'Answer Data Transformation'!$I$3:$R$2338,9,FALSE)</f>
        <v>1</v>
      </c>
      <c r="J69" s="2" t="str">
        <f>VLOOKUP($B69,'Answer Data Transformation'!$I$3:$R$2338,10,FALSE)</f>
        <v>Yes</v>
      </c>
      <c r="K69" s="2" t="str">
        <f>VLOOKUP($B69,'Answer Data Transformation'!$I$3:$R$2338,3,FALSE)</f>
        <v>Obesity</v>
      </c>
      <c r="L69" s="2" t="str">
        <f>VLOOKUP($B69,'Answer Data Transformation'!$I$3:$R$2338,5,FALSE)</f>
        <v>Normal</v>
      </c>
      <c r="M69" s="2" t="str">
        <f>VLOOKUP($B69,'Answer Data Transformation'!$T$3:$AA$2346,2,FALSE)</f>
        <v>09-Dec-1997</v>
      </c>
      <c r="N69" s="2">
        <f>VLOOKUP($B69,'Answer Data Transformation'!$T$3:$AA$2346,4,FALSE)</f>
        <v>2</v>
      </c>
      <c r="O69" s="2">
        <f>VLOOKUP($B69,'Answer Data Transformation'!$T$3:$AA$2346,5,FALSE)</f>
        <v>42112.24</v>
      </c>
      <c r="P69" s="2" t="str">
        <f>VLOOKUP($B69,'Answer Data Transformation'!$T$3:$AA$2346,6,FALSE)</f>
        <v>tier - 1</v>
      </c>
      <c r="Q69" s="2" t="str">
        <f>VLOOKUP($B69,'Answer Data Transformation'!$T$3:$AA$2346,7,FALSE)</f>
        <v>tier - 3</v>
      </c>
      <c r="R69" s="2" t="str">
        <f>VLOOKUP($B69,'Answer Data Transformation'!$T$3:$AA$2346,8,FALSE)</f>
        <v>R1013</v>
      </c>
      <c r="S69" s="2">
        <f>VLOOKUP($B69,'Answer Data Transformation'!$T$3:$AA$2346,3,FALSE)</f>
        <v>25</v>
      </c>
    </row>
    <row r="70" spans="2:19" ht="15.5" x14ac:dyDescent="0.35">
      <c r="B70" s="1" t="s">
        <v>2304</v>
      </c>
      <c r="C70" s="28" t="str">
        <f>VLOOKUP(B70,'Answer Data Transformation'!$B$3:$F$2338,4,FALSE)</f>
        <v xml:space="preserve">  Jenna L</v>
      </c>
      <c r="D70" s="2">
        <f>VLOOKUP($B70,'Answer Data Transformation'!$I$3:$R$2338,2,FALSE)</f>
        <v>35.53</v>
      </c>
      <c r="E70" s="2">
        <f>VLOOKUP($B70,'Answer Data Transformation'!$I$3:$R$2338,4,FALSE)</f>
        <v>4.3600000000000003</v>
      </c>
      <c r="F70" s="2" t="str">
        <f>VLOOKUP($B70,'Answer Data Transformation'!$I$3:$R$2338,6,FALSE)</f>
        <v>Yes</v>
      </c>
      <c r="G70" s="2" t="str">
        <f>VLOOKUP($B70,'Answer Data Transformation'!$I$3:$R$2338,7,FALSE)</f>
        <v>No</v>
      </c>
      <c r="H70" s="2" t="str">
        <f>VLOOKUP($B70,'Answer Data Transformation'!$I$3:$R$2338,8,FALSE)</f>
        <v>No</v>
      </c>
      <c r="I70" s="29">
        <f>VLOOKUP($B70,'Answer Data Transformation'!$I$3:$R$2338,9,FALSE)</f>
        <v>0</v>
      </c>
      <c r="J70" s="2" t="str">
        <f>VLOOKUP($B70,'Answer Data Transformation'!$I$3:$R$2338,10,FALSE)</f>
        <v>Yes</v>
      </c>
      <c r="K70" s="2" t="str">
        <f>VLOOKUP($B70,'Answer Data Transformation'!$I$3:$R$2338,3,FALSE)</f>
        <v>Obesity</v>
      </c>
      <c r="L70" s="2" t="str">
        <f>VLOOKUP($B70,'Answer Data Transformation'!$I$3:$R$2338,5,FALSE)</f>
        <v>Normal</v>
      </c>
      <c r="M70" s="2" t="str">
        <f>VLOOKUP($B70,'Answer Data Transformation'!$T$3:$AA$2346,2,FALSE)</f>
        <v>28-Nov-1976</v>
      </c>
      <c r="N70" s="2">
        <f>VLOOKUP($B70,'Answer Data Transformation'!$T$3:$AA$2346,4,FALSE)</f>
        <v>0</v>
      </c>
      <c r="O70" s="2">
        <f>VLOOKUP($B70,'Answer Data Transformation'!$T$3:$AA$2346,5,FALSE)</f>
        <v>42111.66</v>
      </c>
      <c r="P70" s="2" t="str">
        <f>VLOOKUP($B70,'Answer Data Transformation'!$T$3:$AA$2346,6,FALSE)</f>
        <v>tier - 1</v>
      </c>
      <c r="Q70" s="2" t="str">
        <f>VLOOKUP($B70,'Answer Data Transformation'!$T$3:$AA$2346,7,FALSE)</f>
        <v>tier - 1</v>
      </c>
      <c r="R70" s="2" t="str">
        <f>VLOOKUP($B70,'Answer Data Transformation'!$T$3:$AA$2346,8,FALSE)</f>
        <v>R1024</v>
      </c>
      <c r="S70" s="2">
        <f>VLOOKUP($B70,'Answer Data Transformation'!$T$3:$AA$2346,3,FALSE)</f>
        <v>46</v>
      </c>
    </row>
    <row r="71" spans="2:19" ht="15.5" x14ac:dyDescent="0.35">
      <c r="B71" s="1" t="s">
        <v>2303</v>
      </c>
      <c r="C71" s="28" t="str">
        <f>VLOOKUP(B71,'Answer Data Transformation'!$B$3:$F$2338,4,FALSE)</f>
        <v xml:space="preserve">  Freeman</v>
      </c>
      <c r="D71" s="2">
        <f>VLOOKUP($B71,'Answer Data Transformation'!$I$3:$R$2338,2,FALSE)</f>
        <v>30.8</v>
      </c>
      <c r="E71" s="2">
        <f>VLOOKUP($B71,'Answer Data Transformation'!$I$3:$R$2338,4,FALSE)</f>
        <v>9.77</v>
      </c>
      <c r="F71" s="2" t="str">
        <f>VLOOKUP($B71,'Answer Data Transformation'!$I$3:$R$2338,6,FALSE)</f>
        <v>No</v>
      </c>
      <c r="G71" s="2" t="str">
        <f>VLOOKUP($B71,'Answer Data Transformation'!$I$3:$R$2338,7,FALSE)</f>
        <v>No</v>
      </c>
      <c r="H71" s="2" t="str">
        <f>VLOOKUP($B71,'Answer Data Transformation'!$I$3:$R$2338,8,FALSE)</f>
        <v>No</v>
      </c>
      <c r="I71" s="29">
        <f>VLOOKUP($B71,'Answer Data Transformation'!$I$3:$R$2338,9,FALSE)</f>
        <v>0</v>
      </c>
      <c r="J71" s="2" t="str">
        <f>VLOOKUP($B71,'Answer Data Transformation'!$I$3:$R$2338,10,FALSE)</f>
        <v>Yes</v>
      </c>
      <c r="K71" s="2" t="str">
        <f>VLOOKUP($B71,'Answer Data Transformation'!$I$3:$R$2338,3,FALSE)</f>
        <v>Obesity</v>
      </c>
      <c r="L71" s="2" t="str">
        <f>VLOOKUP($B71,'Answer Data Transformation'!$I$3:$R$2338,5,FALSE)</f>
        <v>Diabetes</v>
      </c>
      <c r="M71" s="2" t="str">
        <f>VLOOKUP($B71,'Answer Data Transformation'!$T$3:$AA$2346,2,FALSE)</f>
        <v>19-Dec-1968</v>
      </c>
      <c r="N71" s="2">
        <f>VLOOKUP($B71,'Answer Data Transformation'!$T$3:$AA$2346,4,FALSE)</f>
        <v>1</v>
      </c>
      <c r="O71" s="2">
        <f>VLOOKUP($B71,'Answer Data Transformation'!$T$3:$AA$2346,5,FALSE)</f>
        <v>41999.519999999997</v>
      </c>
      <c r="P71" s="2" t="str">
        <f>VLOOKUP($B71,'Answer Data Transformation'!$T$3:$AA$2346,6,FALSE)</f>
        <v>tier - 1</v>
      </c>
      <c r="Q71" s="2" t="str">
        <f>VLOOKUP($B71,'Answer Data Transformation'!$T$3:$AA$2346,7,FALSE)</f>
        <v>tier - 3</v>
      </c>
      <c r="R71" s="2" t="str">
        <f>VLOOKUP($B71,'Answer Data Transformation'!$T$3:$AA$2346,8,FALSE)</f>
        <v>R1013</v>
      </c>
      <c r="S71" s="2">
        <f>VLOOKUP($B71,'Answer Data Transformation'!$T$3:$AA$2346,3,FALSE)</f>
        <v>54</v>
      </c>
    </row>
    <row r="72" spans="2:19" ht="15.5" x14ac:dyDescent="0.35">
      <c r="B72" s="1" t="s">
        <v>2302</v>
      </c>
      <c r="C72" s="28" t="str">
        <f>VLOOKUP(B72,'Answer Data Transformation'!$B$3:$F$2338,4,FALSE)</f>
        <v xml:space="preserve">  Jeff</v>
      </c>
      <c r="D72" s="2">
        <f>VLOOKUP($B72,'Answer Data Transformation'!$I$3:$R$2338,2,FALSE)</f>
        <v>38.39</v>
      </c>
      <c r="E72" s="2">
        <f>VLOOKUP($B72,'Answer Data Transformation'!$I$3:$R$2338,4,FALSE)</f>
        <v>4.25</v>
      </c>
      <c r="F72" s="2" t="str">
        <f>VLOOKUP($B72,'Answer Data Transformation'!$I$3:$R$2338,6,FALSE)</f>
        <v>No</v>
      </c>
      <c r="G72" s="2" t="str">
        <f>VLOOKUP($B72,'Answer Data Transformation'!$I$3:$R$2338,7,FALSE)</f>
        <v>No</v>
      </c>
      <c r="H72" s="2" t="str">
        <f>VLOOKUP($B72,'Answer Data Transformation'!$I$3:$R$2338,8,FALSE)</f>
        <v>No</v>
      </c>
      <c r="I72" s="29">
        <f>VLOOKUP($B72,'Answer Data Transformation'!$I$3:$R$2338,9,FALSE)</f>
        <v>1</v>
      </c>
      <c r="J72" s="2" t="str">
        <f>VLOOKUP($B72,'Answer Data Transformation'!$I$3:$R$2338,10,FALSE)</f>
        <v>Yes</v>
      </c>
      <c r="K72" s="2" t="str">
        <f>VLOOKUP($B72,'Answer Data Transformation'!$I$3:$R$2338,3,FALSE)</f>
        <v>Obesity</v>
      </c>
      <c r="L72" s="2" t="str">
        <f>VLOOKUP($B72,'Answer Data Transformation'!$I$3:$R$2338,5,FALSE)</f>
        <v>Normal</v>
      </c>
      <c r="M72" s="2" t="str">
        <f>VLOOKUP($B72,'Answer Data Transformation'!$T$3:$AA$2346,2,FALSE)</f>
        <v>10-Nov-1984</v>
      </c>
      <c r="N72" s="2">
        <f>VLOOKUP($B72,'Answer Data Transformation'!$T$3:$AA$2346,4,FALSE)</f>
        <v>3</v>
      </c>
      <c r="O72" s="2">
        <f>VLOOKUP($B72,'Answer Data Transformation'!$T$3:$AA$2346,5,FALSE)</f>
        <v>41949.24</v>
      </c>
      <c r="P72" s="2" t="str">
        <f>VLOOKUP($B72,'Answer Data Transformation'!$T$3:$AA$2346,6,FALSE)</f>
        <v>tier - 1</v>
      </c>
      <c r="Q72" s="2" t="str">
        <f>VLOOKUP($B72,'Answer Data Transformation'!$T$3:$AA$2346,7,FALSE)</f>
        <v>tier - 1</v>
      </c>
      <c r="R72" s="2" t="str">
        <f>VLOOKUP($B72,'Answer Data Transformation'!$T$3:$AA$2346,8,FALSE)</f>
        <v>R1013</v>
      </c>
      <c r="S72" s="2">
        <f>VLOOKUP($B72,'Answer Data Transformation'!$T$3:$AA$2346,3,FALSE)</f>
        <v>38</v>
      </c>
    </row>
    <row r="73" spans="2:19" ht="15.5" x14ac:dyDescent="0.35">
      <c r="B73" s="1" t="s">
        <v>2301</v>
      </c>
      <c r="C73" s="28" t="str">
        <f>VLOOKUP(B73,'Answer Data Transformation'!$B$3:$F$2338,4,FALSE)</f>
        <v xml:space="preserve">  Elenilton V</v>
      </c>
      <c r="D73" s="2">
        <f>VLOOKUP($B73,'Answer Data Transformation'!$I$3:$R$2338,2,FALSE)</f>
        <v>32.299999999999997</v>
      </c>
      <c r="E73" s="2">
        <f>VLOOKUP($B73,'Answer Data Transformation'!$I$3:$R$2338,4,FALSE)</f>
        <v>4.76</v>
      </c>
      <c r="F73" s="2" t="str">
        <f>VLOOKUP($B73,'Answer Data Transformation'!$I$3:$R$2338,6,FALSE)</f>
        <v>No</v>
      </c>
      <c r="G73" s="2" t="str">
        <f>VLOOKUP($B73,'Answer Data Transformation'!$I$3:$R$2338,7,FALSE)</f>
        <v>No</v>
      </c>
      <c r="H73" s="2" t="str">
        <f>VLOOKUP($B73,'Answer Data Transformation'!$I$3:$R$2338,8,FALSE)</f>
        <v>No</v>
      </c>
      <c r="I73" s="29">
        <f>VLOOKUP($B73,'Answer Data Transformation'!$I$3:$R$2338,9,FALSE)</f>
        <v>2</v>
      </c>
      <c r="J73" s="2" t="str">
        <f>VLOOKUP($B73,'Answer Data Transformation'!$I$3:$R$2338,10,FALSE)</f>
        <v>Yes</v>
      </c>
      <c r="K73" s="2" t="str">
        <f>VLOOKUP($B73,'Answer Data Transformation'!$I$3:$R$2338,3,FALSE)</f>
        <v>Obesity</v>
      </c>
      <c r="L73" s="2" t="str">
        <f>VLOOKUP($B73,'Answer Data Transformation'!$I$3:$R$2338,5,FALSE)</f>
        <v>Normal</v>
      </c>
      <c r="M73" s="2" t="str">
        <f>VLOOKUP($B73,'Answer Data Transformation'!$T$3:$AA$2346,2,FALSE)</f>
        <v>08-Jun-1972</v>
      </c>
      <c r="N73" s="2">
        <f>VLOOKUP($B73,'Answer Data Transformation'!$T$3:$AA$2346,4,FALSE)</f>
        <v>1</v>
      </c>
      <c r="O73" s="2">
        <f>VLOOKUP($B73,'Answer Data Transformation'!$T$3:$AA$2346,5,FALSE)</f>
        <v>41919.1</v>
      </c>
      <c r="P73" s="2" t="str">
        <f>VLOOKUP($B73,'Answer Data Transformation'!$T$3:$AA$2346,6,FALSE)</f>
        <v>tier - 1</v>
      </c>
      <c r="Q73" s="2" t="str">
        <f>VLOOKUP($B73,'Answer Data Transformation'!$T$3:$AA$2346,7,FALSE)</f>
        <v>tier - 1</v>
      </c>
      <c r="R73" s="2" t="str">
        <f>VLOOKUP($B73,'Answer Data Transformation'!$T$3:$AA$2346,8,FALSE)</f>
        <v>R1016</v>
      </c>
      <c r="S73" s="2">
        <f>VLOOKUP($B73,'Answer Data Transformation'!$T$3:$AA$2346,3,FALSE)</f>
        <v>51</v>
      </c>
    </row>
    <row r="74" spans="2:19" ht="15.5" x14ac:dyDescent="0.35">
      <c r="B74" s="1" t="s">
        <v>2300</v>
      </c>
      <c r="C74" s="28" t="str">
        <f>VLOOKUP(B74,'Answer Data Transformation'!$B$3:$F$2338,4,FALSE)</f>
        <v xml:space="preserve">  Maurya</v>
      </c>
      <c r="D74" s="2">
        <f>VLOOKUP($B74,'Answer Data Transformation'!$I$3:$R$2338,2,FALSE)</f>
        <v>48.8</v>
      </c>
      <c r="E74" s="2">
        <f>VLOOKUP($B74,'Answer Data Transformation'!$I$3:$R$2338,4,FALSE)</f>
        <v>6.22</v>
      </c>
      <c r="F74" s="2" t="str">
        <f>VLOOKUP($B74,'Answer Data Transformation'!$I$3:$R$2338,6,FALSE)</f>
        <v>Yes</v>
      </c>
      <c r="G74" s="2" t="str">
        <f>VLOOKUP($B74,'Answer Data Transformation'!$I$3:$R$2338,7,FALSE)</f>
        <v>No</v>
      </c>
      <c r="H74" s="2" t="str">
        <f>VLOOKUP($B74,'Answer Data Transformation'!$I$3:$R$2338,8,FALSE)</f>
        <v>No</v>
      </c>
      <c r="I74" s="29">
        <f>VLOOKUP($B74,'Answer Data Transformation'!$I$3:$R$2338,9,FALSE)</f>
        <v>2</v>
      </c>
      <c r="J74" s="2" t="str">
        <f>VLOOKUP($B74,'Answer Data Transformation'!$I$3:$R$2338,10,FALSE)</f>
        <v>Yes</v>
      </c>
      <c r="K74" s="2" t="str">
        <f>VLOOKUP($B74,'Answer Data Transformation'!$I$3:$R$2338,3,FALSE)</f>
        <v>Obesity</v>
      </c>
      <c r="L74" s="2" t="str">
        <f>VLOOKUP($B74,'Answer Data Transformation'!$I$3:$R$2338,5,FALSE)</f>
        <v>Prediabetes</v>
      </c>
      <c r="M74" s="2" t="str">
        <f>VLOOKUP($B74,'Answer Data Transformation'!$T$3:$AA$2346,2,FALSE)</f>
        <v>21-Sep-1966</v>
      </c>
      <c r="N74" s="2">
        <f>VLOOKUP($B74,'Answer Data Transformation'!$T$3:$AA$2346,4,FALSE)</f>
        <v>0</v>
      </c>
      <c r="O74" s="2">
        <f>VLOOKUP($B74,'Answer Data Transformation'!$T$3:$AA$2346,5,FALSE)</f>
        <v>41886.54</v>
      </c>
      <c r="P74" s="2" t="str">
        <f>VLOOKUP($B74,'Answer Data Transformation'!$T$3:$AA$2346,6,FALSE)</f>
        <v>tier - 1</v>
      </c>
      <c r="Q74" s="2" t="str">
        <f>VLOOKUP($B74,'Answer Data Transformation'!$T$3:$AA$2346,7,FALSE)</f>
        <v>tier - 3</v>
      </c>
      <c r="R74" s="2" t="str">
        <f>VLOOKUP($B74,'Answer Data Transformation'!$T$3:$AA$2346,8,FALSE)</f>
        <v>R1011</v>
      </c>
      <c r="S74" s="2">
        <f>VLOOKUP($B74,'Answer Data Transformation'!$T$3:$AA$2346,3,FALSE)</f>
        <v>56</v>
      </c>
    </row>
    <row r="75" spans="2:19" ht="15.5" x14ac:dyDescent="0.35">
      <c r="B75" s="1" t="s">
        <v>2299</v>
      </c>
      <c r="C75" s="28" t="str">
        <f>VLOOKUP(B75,'Answer Data Transformation'!$B$3:$F$2338,4,FALSE)</f>
        <v xml:space="preserve">  Samantha C</v>
      </c>
      <c r="D75" s="2">
        <f>VLOOKUP($B75,'Answer Data Transformation'!$I$3:$R$2338,2,FALSE)</f>
        <v>45.5</v>
      </c>
      <c r="E75" s="2">
        <f>VLOOKUP($B75,'Answer Data Transformation'!$I$3:$R$2338,4,FALSE)</f>
        <v>7.96</v>
      </c>
      <c r="F75" s="2" t="str">
        <f>VLOOKUP($B75,'Answer Data Transformation'!$I$3:$R$2338,6,FALSE)</f>
        <v>No</v>
      </c>
      <c r="G75" s="2" t="str">
        <f>VLOOKUP($B75,'Answer Data Transformation'!$I$3:$R$2338,7,FALSE)</f>
        <v>No</v>
      </c>
      <c r="H75" s="2" t="str">
        <f>VLOOKUP($B75,'Answer Data Transformation'!$I$3:$R$2338,8,FALSE)</f>
        <v>No</v>
      </c>
      <c r="I75" s="29">
        <f>VLOOKUP($B75,'Answer Data Transformation'!$I$3:$R$2338,9,FALSE)</f>
        <v>0</v>
      </c>
      <c r="J75" s="2" t="str">
        <f>VLOOKUP($B75,'Answer Data Transformation'!$I$3:$R$2338,10,FALSE)</f>
        <v>Yes</v>
      </c>
      <c r="K75" s="2" t="str">
        <f>VLOOKUP($B75,'Answer Data Transformation'!$I$3:$R$2338,3,FALSE)</f>
        <v>Obesity</v>
      </c>
      <c r="L75" s="2" t="str">
        <f>VLOOKUP($B75,'Answer Data Transformation'!$I$3:$R$2338,5,FALSE)</f>
        <v>Diabetes</v>
      </c>
      <c r="M75" s="2" t="str">
        <f>VLOOKUP($B75,'Answer Data Transformation'!$T$3:$AA$2346,2,FALSE)</f>
        <v>22-Sep-1962</v>
      </c>
      <c r="N75" s="2">
        <f>VLOOKUP($B75,'Answer Data Transformation'!$T$3:$AA$2346,4,FALSE)</f>
        <v>0</v>
      </c>
      <c r="O75" s="2">
        <f>VLOOKUP($B75,'Answer Data Transformation'!$T$3:$AA$2346,5,FALSE)</f>
        <v>41794.629999999997</v>
      </c>
      <c r="P75" s="2" t="str">
        <f>VLOOKUP($B75,'Answer Data Transformation'!$T$3:$AA$2346,6,FALSE)</f>
        <v>tier - 1</v>
      </c>
      <c r="Q75" s="2" t="str">
        <f>VLOOKUP($B75,'Answer Data Transformation'!$T$3:$AA$2346,7,FALSE)</f>
        <v>tier - 3</v>
      </c>
      <c r="R75" s="2" t="str">
        <f>VLOOKUP($B75,'Answer Data Transformation'!$T$3:$AA$2346,8,FALSE)</f>
        <v>R1011</v>
      </c>
      <c r="S75" s="2">
        <f>VLOOKUP($B75,'Answer Data Transformation'!$T$3:$AA$2346,3,FALSE)</f>
        <v>60</v>
      </c>
    </row>
    <row r="76" spans="2:19" ht="15.5" x14ac:dyDescent="0.35">
      <c r="B76" s="1" t="s">
        <v>2298</v>
      </c>
      <c r="C76" s="28" t="str">
        <f>VLOOKUP(B76,'Answer Data Transformation'!$B$3:$F$2338,4,FALSE)</f>
        <v xml:space="preserve">  Bethany A</v>
      </c>
      <c r="D76" s="2">
        <f>VLOOKUP($B76,'Answer Data Transformation'!$I$3:$R$2338,2,FALSE)</f>
        <v>53.61</v>
      </c>
      <c r="E76" s="2">
        <f>VLOOKUP($B76,'Answer Data Transformation'!$I$3:$R$2338,4,FALSE)</f>
        <v>10.92</v>
      </c>
      <c r="F76" s="2" t="str">
        <f>VLOOKUP($B76,'Answer Data Transformation'!$I$3:$R$2338,6,FALSE)</f>
        <v>Yes</v>
      </c>
      <c r="G76" s="2" t="str">
        <f>VLOOKUP($B76,'Answer Data Transformation'!$I$3:$R$2338,7,FALSE)</f>
        <v>No</v>
      </c>
      <c r="H76" s="2" t="str">
        <f>VLOOKUP($B76,'Answer Data Transformation'!$I$3:$R$2338,8,FALSE)</f>
        <v>No</v>
      </c>
      <c r="I76" s="29">
        <f>VLOOKUP($B76,'Answer Data Transformation'!$I$3:$R$2338,9,FALSE)</f>
        <v>1</v>
      </c>
      <c r="J76" s="2" t="str">
        <f>VLOOKUP($B76,'Answer Data Transformation'!$I$3:$R$2338,10,FALSE)</f>
        <v>Yes</v>
      </c>
      <c r="K76" s="2" t="str">
        <f>VLOOKUP($B76,'Answer Data Transformation'!$I$3:$R$2338,3,FALSE)</f>
        <v>Obesity</v>
      </c>
      <c r="L76" s="2" t="str">
        <f>VLOOKUP($B76,'Answer Data Transformation'!$I$3:$R$2338,5,FALSE)</f>
        <v>Diabetes</v>
      </c>
      <c r="M76" s="2" t="str">
        <f>VLOOKUP($B76,'Answer Data Transformation'!$T$3:$AA$2346,2,FALSE)</f>
        <v>29-Sep-1975</v>
      </c>
      <c r="N76" s="2">
        <f>VLOOKUP($B76,'Answer Data Transformation'!$T$3:$AA$2346,4,FALSE)</f>
        <v>1</v>
      </c>
      <c r="O76" s="2">
        <f>VLOOKUP($B76,'Answer Data Transformation'!$T$3:$AA$2346,5,FALSE)</f>
        <v>41681.86</v>
      </c>
      <c r="P76" s="2" t="str">
        <f>VLOOKUP($B76,'Answer Data Transformation'!$T$3:$AA$2346,6,FALSE)</f>
        <v>tier - 1</v>
      </c>
      <c r="Q76" s="2" t="str">
        <f>VLOOKUP($B76,'Answer Data Transformation'!$T$3:$AA$2346,7,FALSE)</f>
        <v>tier - 1</v>
      </c>
      <c r="R76" s="2" t="str">
        <f>VLOOKUP($B76,'Answer Data Transformation'!$T$3:$AA$2346,8,FALSE)</f>
        <v>R1011</v>
      </c>
      <c r="S76" s="2">
        <f>VLOOKUP($B76,'Answer Data Transformation'!$T$3:$AA$2346,3,FALSE)</f>
        <v>47</v>
      </c>
    </row>
    <row r="77" spans="2:19" ht="15.5" x14ac:dyDescent="0.35">
      <c r="B77" s="1" t="s">
        <v>2297</v>
      </c>
      <c r="C77" s="28" t="str">
        <f>VLOOKUP(B77,'Answer Data Transformation'!$B$3:$F$2338,4,FALSE)</f>
        <v xml:space="preserve">  Yves</v>
      </c>
      <c r="D77" s="2">
        <f>VLOOKUP($B77,'Answer Data Transformation'!$I$3:$R$2338,2,FALSE)</f>
        <v>36.19</v>
      </c>
      <c r="E77" s="2">
        <f>VLOOKUP($B77,'Answer Data Transformation'!$I$3:$R$2338,4,FALSE)</f>
        <v>11.51</v>
      </c>
      <c r="F77" s="2" t="str">
        <f>VLOOKUP($B77,'Answer Data Transformation'!$I$3:$R$2338,6,FALSE)</f>
        <v>Yes</v>
      </c>
      <c r="G77" s="2" t="str">
        <f>VLOOKUP($B77,'Answer Data Transformation'!$I$3:$R$2338,7,FALSE)</f>
        <v>No</v>
      </c>
      <c r="H77" s="2" t="str">
        <f>VLOOKUP($B77,'Answer Data Transformation'!$I$3:$R$2338,8,FALSE)</f>
        <v>No</v>
      </c>
      <c r="I77" s="29">
        <f>VLOOKUP($B77,'Answer Data Transformation'!$I$3:$R$2338,9,FALSE)</f>
        <v>1</v>
      </c>
      <c r="J77" s="2" t="str">
        <f>VLOOKUP($B77,'Answer Data Transformation'!$I$3:$R$2338,10,FALSE)</f>
        <v>Yes</v>
      </c>
      <c r="K77" s="2" t="str">
        <f>VLOOKUP($B77,'Answer Data Transformation'!$I$3:$R$2338,3,FALSE)</f>
        <v>Obesity</v>
      </c>
      <c r="L77" s="2" t="str">
        <f>VLOOKUP($B77,'Answer Data Transformation'!$I$3:$R$2338,5,FALSE)</f>
        <v>Diabetes</v>
      </c>
      <c r="M77" s="2" t="str">
        <f>VLOOKUP($B77,'Answer Data Transformation'!$T$3:$AA$2346,2,FALSE)</f>
        <v>14-Nov-1975</v>
      </c>
      <c r="N77" s="2">
        <f>VLOOKUP($B77,'Answer Data Transformation'!$T$3:$AA$2346,4,FALSE)</f>
        <v>0</v>
      </c>
      <c r="O77" s="2">
        <f>VLOOKUP($B77,'Answer Data Transformation'!$T$3:$AA$2346,5,FALSE)</f>
        <v>41676.080000000002</v>
      </c>
      <c r="P77" s="2" t="str">
        <f>VLOOKUP($B77,'Answer Data Transformation'!$T$3:$AA$2346,6,FALSE)</f>
        <v>tier - 1</v>
      </c>
      <c r="Q77" s="2" t="str">
        <f>VLOOKUP($B77,'Answer Data Transformation'!$T$3:$AA$2346,7,FALSE)</f>
        <v>tier - 2</v>
      </c>
      <c r="R77" s="2" t="str">
        <f>VLOOKUP($B77,'Answer Data Transformation'!$T$3:$AA$2346,8,FALSE)</f>
        <v>R1013</v>
      </c>
      <c r="S77" s="2">
        <f>VLOOKUP($B77,'Answer Data Transformation'!$T$3:$AA$2346,3,FALSE)</f>
        <v>47</v>
      </c>
    </row>
    <row r="78" spans="2:19" ht="15.5" x14ac:dyDescent="0.35">
      <c r="B78" s="1" t="s">
        <v>2296</v>
      </c>
      <c r="C78" s="28" t="str">
        <f>VLOOKUP(B78,'Answer Data Transformation'!$B$3:$F$2338,4,FALSE)</f>
        <v xml:space="preserve">  Danielle</v>
      </c>
      <c r="D78" s="2">
        <f>VLOOKUP($B78,'Answer Data Transformation'!$I$3:$R$2338,2,FALSE)</f>
        <v>34.6</v>
      </c>
      <c r="E78" s="2">
        <f>VLOOKUP($B78,'Answer Data Transformation'!$I$3:$R$2338,4,FALSE)</f>
        <v>5.99</v>
      </c>
      <c r="F78" s="2" t="str">
        <f>VLOOKUP($B78,'Answer Data Transformation'!$I$3:$R$2338,6,FALSE)</f>
        <v>Yes</v>
      </c>
      <c r="G78" s="2" t="str">
        <f>VLOOKUP($B78,'Answer Data Transformation'!$I$3:$R$2338,7,FALSE)</f>
        <v>No</v>
      </c>
      <c r="H78" s="2" t="str">
        <f>VLOOKUP($B78,'Answer Data Transformation'!$I$3:$R$2338,8,FALSE)</f>
        <v>No</v>
      </c>
      <c r="I78" s="29">
        <f>VLOOKUP($B78,'Answer Data Transformation'!$I$3:$R$2338,9,FALSE)</f>
        <v>0</v>
      </c>
      <c r="J78" s="2" t="str">
        <f>VLOOKUP($B78,'Answer Data Transformation'!$I$3:$R$2338,10,FALSE)</f>
        <v>Yes</v>
      </c>
      <c r="K78" s="2" t="str">
        <f>VLOOKUP($B78,'Answer Data Transformation'!$I$3:$R$2338,3,FALSE)</f>
        <v>Obesity</v>
      </c>
      <c r="L78" s="2" t="str">
        <f>VLOOKUP($B78,'Answer Data Transformation'!$I$3:$R$2338,5,FALSE)</f>
        <v>Prediabetes</v>
      </c>
      <c r="M78" s="2" t="str">
        <f>VLOOKUP($B78,'Answer Data Transformation'!$T$3:$AA$2346,2,FALSE)</f>
        <v>29-Oct-1976</v>
      </c>
      <c r="N78" s="2">
        <f>VLOOKUP($B78,'Answer Data Transformation'!$T$3:$AA$2346,4,FALSE)</f>
        <v>1</v>
      </c>
      <c r="O78" s="2">
        <f>VLOOKUP($B78,'Answer Data Transformation'!$T$3:$AA$2346,5,FALSE)</f>
        <v>41661.599999999999</v>
      </c>
      <c r="P78" s="2" t="str">
        <f>VLOOKUP($B78,'Answer Data Transformation'!$T$3:$AA$2346,6,FALSE)</f>
        <v>tier - 1</v>
      </c>
      <c r="Q78" s="2" t="str">
        <f>VLOOKUP($B78,'Answer Data Transformation'!$T$3:$AA$2346,7,FALSE)</f>
        <v>tier - 3</v>
      </c>
      <c r="R78" s="2" t="str">
        <f>VLOOKUP($B78,'Answer Data Transformation'!$T$3:$AA$2346,8,FALSE)</f>
        <v>R1011</v>
      </c>
      <c r="S78" s="2">
        <f>VLOOKUP($B78,'Answer Data Transformation'!$T$3:$AA$2346,3,FALSE)</f>
        <v>46</v>
      </c>
    </row>
    <row r="79" spans="2:19" ht="15.5" x14ac:dyDescent="0.35">
      <c r="B79" s="1" t="s">
        <v>2295</v>
      </c>
      <c r="C79" s="28" t="str">
        <f>VLOOKUP(B79,'Answer Data Transformation'!$B$3:$F$2338,4,FALSE)</f>
        <v xml:space="preserve">  Julia</v>
      </c>
      <c r="D79" s="2">
        <f>VLOOKUP($B79,'Answer Data Transformation'!$I$3:$R$2338,2,FALSE)</f>
        <v>54.12</v>
      </c>
      <c r="E79" s="2">
        <f>VLOOKUP($B79,'Answer Data Transformation'!$I$3:$R$2338,4,FALSE)</f>
        <v>11.57</v>
      </c>
      <c r="F79" s="2" t="str">
        <f>VLOOKUP($B79,'Answer Data Transformation'!$I$3:$R$2338,6,FALSE)</f>
        <v>No</v>
      </c>
      <c r="G79" s="2" t="str">
        <f>VLOOKUP($B79,'Answer Data Transformation'!$I$3:$R$2338,7,FALSE)</f>
        <v>No</v>
      </c>
      <c r="H79" s="2" t="str">
        <f>VLOOKUP($B79,'Answer Data Transformation'!$I$3:$R$2338,8,FALSE)</f>
        <v>No</v>
      </c>
      <c r="I79" s="29">
        <f>VLOOKUP($B79,'Answer Data Transformation'!$I$3:$R$2338,9,FALSE)</f>
        <v>0</v>
      </c>
      <c r="J79" s="2" t="str">
        <f>VLOOKUP($B79,'Answer Data Transformation'!$I$3:$R$2338,10,FALSE)</f>
        <v>Yes</v>
      </c>
      <c r="K79" s="2" t="str">
        <f>VLOOKUP($B79,'Answer Data Transformation'!$I$3:$R$2338,3,FALSE)</f>
        <v>Obesity</v>
      </c>
      <c r="L79" s="2" t="str">
        <f>VLOOKUP($B79,'Answer Data Transformation'!$I$3:$R$2338,5,FALSE)</f>
        <v>Diabetes</v>
      </c>
      <c r="M79" s="2" t="str">
        <f>VLOOKUP($B79,'Answer Data Transformation'!$T$3:$AA$2346,2,FALSE)</f>
        <v>24-Nov-1974</v>
      </c>
      <c r="N79" s="2">
        <f>VLOOKUP($B79,'Answer Data Transformation'!$T$3:$AA$2346,4,FALSE)</f>
        <v>0</v>
      </c>
      <c r="O79" s="2">
        <f>VLOOKUP($B79,'Answer Data Transformation'!$T$3:$AA$2346,5,FALSE)</f>
        <v>41636.199999999997</v>
      </c>
      <c r="P79" s="2" t="str">
        <f>VLOOKUP($B79,'Answer Data Transformation'!$T$3:$AA$2346,6,FALSE)</f>
        <v>tier - 1</v>
      </c>
      <c r="Q79" s="2" t="str">
        <f>VLOOKUP($B79,'Answer Data Transformation'!$T$3:$AA$2346,7,FALSE)</f>
        <v>tier - 1</v>
      </c>
      <c r="R79" s="2" t="str">
        <f>VLOOKUP($B79,'Answer Data Transformation'!$T$3:$AA$2346,8,FALSE)</f>
        <v>R1011</v>
      </c>
      <c r="S79" s="2">
        <f>VLOOKUP($B79,'Answer Data Transformation'!$T$3:$AA$2346,3,FALSE)</f>
        <v>48</v>
      </c>
    </row>
    <row r="80" spans="2:19" ht="15.5" x14ac:dyDescent="0.35">
      <c r="B80" s="1" t="s">
        <v>2294</v>
      </c>
      <c r="C80" s="28" t="str">
        <f>VLOOKUP(B80,'Answer Data Transformation'!$B$3:$F$2338,4,FALSE)</f>
        <v xml:space="preserve">  Joshua</v>
      </c>
      <c r="D80" s="2">
        <f>VLOOKUP($B80,'Answer Data Transformation'!$I$3:$R$2338,2,FALSE)</f>
        <v>48.82</v>
      </c>
      <c r="E80" s="2">
        <f>VLOOKUP($B80,'Answer Data Transformation'!$I$3:$R$2338,4,FALSE)</f>
        <v>6.67</v>
      </c>
      <c r="F80" s="2" t="str">
        <f>VLOOKUP($B80,'Answer Data Transformation'!$I$3:$R$2338,6,FALSE)</f>
        <v>Yes</v>
      </c>
      <c r="G80" s="2" t="str">
        <f>VLOOKUP($B80,'Answer Data Transformation'!$I$3:$R$2338,7,FALSE)</f>
        <v>No</v>
      </c>
      <c r="H80" s="2" t="str">
        <f>VLOOKUP($B80,'Answer Data Transformation'!$I$3:$R$2338,8,FALSE)</f>
        <v>No</v>
      </c>
      <c r="I80" s="29">
        <f>VLOOKUP($B80,'Answer Data Transformation'!$I$3:$R$2338,9,FALSE)</f>
        <v>0</v>
      </c>
      <c r="J80" s="2" t="str">
        <f>VLOOKUP($B80,'Answer Data Transformation'!$I$3:$R$2338,10,FALSE)</f>
        <v>Yes</v>
      </c>
      <c r="K80" s="2" t="str">
        <f>VLOOKUP($B80,'Answer Data Transformation'!$I$3:$R$2338,3,FALSE)</f>
        <v>Obesity</v>
      </c>
      <c r="L80" s="2" t="str">
        <f>VLOOKUP($B80,'Answer Data Transformation'!$I$3:$R$2338,5,FALSE)</f>
        <v>Diabetes</v>
      </c>
      <c r="M80" s="2" t="str">
        <f>VLOOKUP($B80,'Answer Data Transformation'!$T$3:$AA$2346,2,FALSE)</f>
        <v>22-Dec-1967</v>
      </c>
      <c r="N80" s="2">
        <f>VLOOKUP($B80,'Answer Data Transformation'!$T$3:$AA$2346,4,FALSE)</f>
        <v>0</v>
      </c>
      <c r="O80" s="2">
        <f>VLOOKUP($B80,'Answer Data Transformation'!$T$3:$AA$2346,5,FALSE)</f>
        <v>41505.15</v>
      </c>
      <c r="P80" s="2" t="str">
        <f>VLOOKUP($B80,'Answer Data Transformation'!$T$3:$AA$2346,6,FALSE)</f>
        <v>tier - 1</v>
      </c>
      <c r="Q80" s="2" t="str">
        <f>VLOOKUP($B80,'Answer Data Transformation'!$T$3:$AA$2346,7,FALSE)</f>
        <v>tier - 2</v>
      </c>
      <c r="R80" s="2" t="str">
        <f>VLOOKUP($B80,'Answer Data Transformation'!$T$3:$AA$2346,8,FALSE)</f>
        <v>R1011</v>
      </c>
      <c r="S80" s="2">
        <f>VLOOKUP($B80,'Answer Data Transformation'!$T$3:$AA$2346,3,FALSE)</f>
        <v>55</v>
      </c>
    </row>
    <row r="81" spans="2:19" ht="15.5" x14ac:dyDescent="0.35">
      <c r="B81" s="1" t="s">
        <v>2293</v>
      </c>
      <c r="C81" s="28" t="str">
        <f>VLOOKUP(B81,'Answer Data Transformation'!$B$3:$F$2338,4,FALSE)</f>
        <v xml:space="preserve">  Jennifer</v>
      </c>
      <c r="D81" s="2">
        <f>VLOOKUP($B81,'Answer Data Transformation'!$I$3:$R$2338,2,FALSE)</f>
        <v>51.01</v>
      </c>
      <c r="E81" s="2">
        <f>VLOOKUP($B81,'Answer Data Transformation'!$I$3:$R$2338,4,FALSE)</f>
        <v>9.1999999999999993</v>
      </c>
      <c r="F81" s="2" t="str">
        <f>VLOOKUP($B81,'Answer Data Transformation'!$I$3:$R$2338,6,FALSE)</f>
        <v>No</v>
      </c>
      <c r="G81" s="2" t="str">
        <f>VLOOKUP($B81,'Answer Data Transformation'!$I$3:$R$2338,7,FALSE)</f>
        <v>No</v>
      </c>
      <c r="H81" s="2" t="str">
        <f>VLOOKUP($B81,'Answer Data Transformation'!$I$3:$R$2338,8,FALSE)</f>
        <v>No</v>
      </c>
      <c r="I81" s="29">
        <f>VLOOKUP($B81,'Answer Data Transformation'!$I$3:$R$2338,9,FALSE)</f>
        <v>0</v>
      </c>
      <c r="J81" s="2" t="str">
        <f>VLOOKUP($B81,'Answer Data Transformation'!$I$3:$R$2338,10,FALSE)</f>
        <v>Yes</v>
      </c>
      <c r="K81" s="2" t="str">
        <f>VLOOKUP($B81,'Answer Data Transformation'!$I$3:$R$2338,3,FALSE)</f>
        <v>Obesity</v>
      </c>
      <c r="L81" s="2" t="str">
        <f>VLOOKUP($B81,'Answer Data Transformation'!$I$3:$R$2338,5,FALSE)</f>
        <v>Diabetes</v>
      </c>
      <c r="M81" s="2" t="str">
        <f>VLOOKUP($B81,'Answer Data Transformation'!$T$3:$AA$2346,2,FALSE)</f>
        <v>16-Oct-1971</v>
      </c>
      <c r="N81" s="2">
        <f>VLOOKUP($B81,'Answer Data Transformation'!$T$3:$AA$2346,4,FALSE)</f>
        <v>0</v>
      </c>
      <c r="O81" s="2">
        <f>VLOOKUP($B81,'Answer Data Transformation'!$T$3:$AA$2346,5,FALSE)</f>
        <v>41351.879999999997</v>
      </c>
      <c r="P81" s="2" t="str">
        <f>VLOOKUP($B81,'Answer Data Transformation'!$T$3:$AA$2346,6,FALSE)</f>
        <v>tier - 1</v>
      </c>
      <c r="Q81" s="2" t="str">
        <f>VLOOKUP($B81,'Answer Data Transformation'!$T$3:$AA$2346,7,FALSE)</f>
        <v>tier - 2</v>
      </c>
      <c r="R81" s="2" t="str">
        <f>VLOOKUP($B81,'Answer Data Transformation'!$T$3:$AA$2346,8,FALSE)</f>
        <v>R1011</v>
      </c>
      <c r="S81" s="2">
        <f>VLOOKUP($B81,'Answer Data Transformation'!$T$3:$AA$2346,3,FALSE)</f>
        <v>51</v>
      </c>
    </row>
    <row r="82" spans="2:19" ht="15.5" x14ac:dyDescent="0.35">
      <c r="B82" s="1" t="s">
        <v>2292</v>
      </c>
      <c r="C82" s="28" t="str">
        <f>VLOOKUP(B82,'Answer Data Transformation'!$B$3:$F$2338,4,FALSE)</f>
        <v xml:space="preserve">  Gwen M</v>
      </c>
      <c r="D82" s="2">
        <f>VLOOKUP($B82,'Answer Data Transformation'!$I$3:$R$2338,2,FALSE)</f>
        <v>45.65</v>
      </c>
      <c r="E82" s="2">
        <f>VLOOKUP($B82,'Answer Data Transformation'!$I$3:$R$2338,4,FALSE)</f>
        <v>5.1100000000000003</v>
      </c>
      <c r="F82" s="2" t="str">
        <f>VLOOKUP($B82,'Answer Data Transformation'!$I$3:$R$2338,6,FALSE)</f>
        <v>Yes</v>
      </c>
      <c r="G82" s="2" t="str">
        <f>VLOOKUP($B82,'Answer Data Transformation'!$I$3:$R$2338,7,FALSE)</f>
        <v>No</v>
      </c>
      <c r="H82" s="2" t="str">
        <f>VLOOKUP($B82,'Answer Data Transformation'!$I$3:$R$2338,8,FALSE)</f>
        <v>No</v>
      </c>
      <c r="I82" s="29">
        <f>VLOOKUP($B82,'Answer Data Transformation'!$I$3:$R$2338,9,FALSE)</f>
        <v>1</v>
      </c>
      <c r="J82" s="2" t="str">
        <f>VLOOKUP($B82,'Answer Data Transformation'!$I$3:$R$2338,10,FALSE)</f>
        <v>Yes</v>
      </c>
      <c r="K82" s="2" t="str">
        <f>VLOOKUP($B82,'Answer Data Transformation'!$I$3:$R$2338,3,FALSE)</f>
        <v>Obesity</v>
      </c>
      <c r="L82" s="2" t="str">
        <f>VLOOKUP($B82,'Answer Data Transformation'!$I$3:$R$2338,5,FALSE)</f>
        <v>Normal</v>
      </c>
      <c r="M82" s="2" t="str">
        <f>VLOOKUP($B82,'Answer Data Transformation'!$T$3:$AA$2346,2,FALSE)</f>
        <v>07-Oct-1964</v>
      </c>
      <c r="N82" s="2">
        <f>VLOOKUP($B82,'Answer Data Transformation'!$T$3:$AA$2346,4,FALSE)</f>
        <v>0</v>
      </c>
      <c r="O82" s="2">
        <f>VLOOKUP($B82,'Answer Data Transformation'!$T$3:$AA$2346,5,FALSE)</f>
        <v>41331.79</v>
      </c>
      <c r="P82" s="2" t="str">
        <f>VLOOKUP($B82,'Answer Data Transformation'!$T$3:$AA$2346,6,FALSE)</f>
        <v>tier - 1</v>
      </c>
      <c r="Q82" s="2" t="str">
        <f>VLOOKUP($B82,'Answer Data Transformation'!$T$3:$AA$2346,7,FALSE)</f>
        <v>tier - 2</v>
      </c>
      <c r="R82" s="2" t="str">
        <f>VLOOKUP($B82,'Answer Data Transformation'!$T$3:$AA$2346,8,FALSE)</f>
        <v>R1011</v>
      </c>
      <c r="S82" s="2">
        <f>VLOOKUP($B82,'Answer Data Transformation'!$T$3:$AA$2346,3,FALSE)</f>
        <v>58</v>
      </c>
    </row>
    <row r="83" spans="2:19" ht="15.5" x14ac:dyDescent="0.35">
      <c r="B83" s="1" t="s">
        <v>2291</v>
      </c>
      <c r="C83" s="28" t="str">
        <f>VLOOKUP(B83,'Answer Data Transformation'!$B$3:$F$2338,4,FALSE)</f>
        <v xml:space="preserve">  Patrick</v>
      </c>
      <c r="D83" s="2">
        <f>VLOOKUP($B83,'Answer Data Transformation'!$I$3:$R$2338,2,FALSE)</f>
        <v>52.9</v>
      </c>
      <c r="E83" s="2">
        <f>VLOOKUP($B83,'Answer Data Transformation'!$I$3:$R$2338,4,FALSE)</f>
        <v>5.34</v>
      </c>
      <c r="F83" s="2" t="str">
        <f>VLOOKUP($B83,'Answer Data Transformation'!$I$3:$R$2338,6,FALSE)</f>
        <v>No</v>
      </c>
      <c r="G83" s="2" t="str">
        <f>VLOOKUP($B83,'Answer Data Transformation'!$I$3:$R$2338,7,FALSE)</f>
        <v>No</v>
      </c>
      <c r="H83" s="2" t="str">
        <f>VLOOKUP($B83,'Answer Data Transformation'!$I$3:$R$2338,8,FALSE)</f>
        <v>No</v>
      </c>
      <c r="I83" s="29">
        <f>VLOOKUP($B83,'Answer Data Transformation'!$I$3:$R$2338,9,FALSE)</f>
        <v>0</v>
      </c>
      <c r="J83" s="2" t="str">
        <f>VLOOKUP($B83,'Answer Data Transformation'!$I$3:$R$2338,10,FALSE)</f>
        <v>Yes</v>
      </c>
      <c r="K83" s="2" t="str">
        <f>VLOOKUP($B83,'Answer Data Transformation'!$I$3:$R$2338,3,FALSE)</f>
        <v>Obesity</v>
      </c>
      <c r="L83" s="2" t="str">
        <f>VLOOKUP($B83,'Answer Data Transformation'!$I$3:$R$2338,5,FALSE)</f>
        <v>Normal</v>
      </c>
      <c r="M83" s="2" t="str">
        <f>VLOOKUP($B83,'Answer Data Transformation'!$T$3:$AA$2346,2,FALSE)</f>
        <v>27-Aug-1977</v>
      </c>
      <c r="N83" s="2">
        <f>VLOOKUP($B83,'Answer Data Transformation'!$T$3:$AA$2346,4,FALSE)</f>
        <v>2</v>
      </c>
      <c r="O83" s="2">
        <f>VLOOKUP($B83,'Answer Data Transformation'!$T$3:$AA$2346,5,FALSE)</f>
        <v>41271.5</v>
      </c>
      <c r="P83" s="2" t="str">
        <f>VLOOKUP($B83,'Answer Data Transformation'!$T$3:$AA$2346,6,FALSE)</f>
        <v>tier - 1</v>
      </c>
      <c r="Q83" s="2" t="str">
        <f>VLOOKUP($B83,'Answer Data Transformation'!$T$3:$AA$2346,7,FALSE)</f>
        <v>tier - 2</v>
      </c>
      <c r="R83" s="2" t="str">
        <f>VLOOKUP($B83,'Answer Data Transformation'!$T$3:$AA$2346,8,FALSE)</f>
        <v>R1011</v>
      </c>
      <c r="S83" s="2">
        <f>VLOOKUP($B83,'Answer Data Transformation'!$T$3:$AA$2346,3,FALSE)</f>
        <v>45</v>
      </c>
    </row>
    <row r="84" spans="2:19" ht="15.5" x14ac:dyDescent="0.35">
      <c r="B84" s="1" t="s">
        <v>2290</v>
      </c>
      <c r="C84" s="28" t="str">
        <f>VLOOKUP(B84,'Answer Data Transformation'!$B$3:$F$2338,4,FALSE)</f>
        <v xml:space="preserve">  Kate</v>
      </c>
      <c r="D84" s="2">
        <f>VLOOKUP($B84,'Answer Data Transformation'!$I$3:$R$2338,2,FALSE)</f>
        <v>45.41</v>
      </c>
      <c r="E84" s="2">
        <f>VLOOKUP($B84,'Answer Data Transformation'!$I$3:$R$2338,4,FALSE)</f>
        <v>4.03</v>
      </c>
      <c r="F84" s="2" t="str">
        <f>VLOOKUP($B84,'Answer Data Transformation'!$I$3:$R$2338,6,FALSE)</f>
        <v>Yes</v>
      </c>
      <c r="G84" s="2" t="str">
        <f>VLOOKUP($B84,'Answer Data Transformation'!$I$3:$R$2338,7,FALSE)</f>
        <v>No</v>
      </c>
      <c r="H84" s="2" t="str">
        <f>VLOOKUP($B84,'Answer Data Transformation'!$I$3:$R$2338,8,FALSE)</f>
        <v>No</v>
      </c>
      <c r="I84" s="29">
        <f>VLOOKUP($B84,'Answer Data Transformation'!$I$3:$R$2338,9,FALSE)</f>
        <v>1</v>
      </c>
      <c r="J84" s="2" t="str">
        <f>VLOOKUP($B84,'Answer Data Transformation'!$I$3:$R$2338,10,FALSE)</f>
        <v>Yes</v>
      </c>
      <c r="K84" s="2" t="str">
        <f>VLOOKUP($B84,'Answer Data Transformation'!$I$3:$R$2338,3,FALSE)</f>
        <v>Obesity</v>
      </c>
      <c r="L84" s="2" t="str">
        <f>VLOOKUP($B84,'Answer Data Transformation'!$I$3:$R$2338,5,FALSE)</f>
        <v>Normal</v>
      </c>
      <c r="M84" s="2" t="str">
        <f>VLOOKUP($B84,'Answer Data Transformation'!$T$3:$AA$2346,2,FALSE)</f>
        <v>06-Jun-1964</v>
      </c>
      <c r="N84" s="2">
        <f>VLOOKUP($B84,'Answer Data Transformation'!$T$3:$AA$2346,4,FALSE)</f>
        <v>0</v>
      </c>
      <c r="O84" s="2">
        <f>VLOOKUP($B84,'Answer Data Transformation'!$T$3:$AA$2346,5,FALSE)</f>
        <v>41250.39</v>
      </c>
      <c r="P84" s="2" t="str">
        <f>VLOOKUP($B84,'Answer Data Transformation'!$T$3:$AA$2346,6,FALSE)</f>
        <v>tier - 1</v>
      </c>
      <c r="Q84" s="2" t="str">
        <f>VLOOKUP($B84,'Answer Data Transformation'!$T$3:$AA$2346,7,FALSE)</f>
        <v>tier - 3</v>
      </c>
      <c r="R84" s="2" t="str">
        <f>VLOOKUP($B84,'Answer Data Transformation'!$T$3:$AA$2346,8,FALSE)</f>
        <v>R1011</v>
      </c>
      <c r="S84" s="2">
        <f>VLOOKUP($B84,'Answer Data Transformation'!$T$3:$AA$2346,3,FALSE)</f>
        <v>59</v>
      </c>
    </row>
    <row r="85" spans="2:19" ht="15.5" x14ac:dyDescent="0.35">
      <c r="B85" s="1" t="s">
        <v>2289</v>
      </c>
      <c r="C85" s="28" t="str">
        <f>VLOOKUP(B85,'Answer Data Transformation'!$B$3:$F$2338,4,FALSE)</f>
        <v xml:space="preserve">  Kevin</v>
      </c>
      <c r="D85" s="2">
        <f>VLOOKUP($B85,'Answer Data Transformation'!$I$3:$R$2338,2,FALSE)</f>
        <v>49.41</v>
      </c>
      <c r="E85" s="2">
        <f>VLOOKUP($B85,'Answer Data Transformation'!$I$3:$R$2338,4,FALSE)</f>
        <v>4.2300000000000004</v>
      </c>
      <c r="F85" s="2" t="str">
        <f>VLOOKUP($B85,'Answer Data Transformation'!$I$3:$R$2338,6,FALSE)</f>
        <v>Yes</v>
      </c>
      <c r="G85" s="2" t="str">
        <f>VLOOKUP($B85,'Answer Data Transformation'!$I$3:$R$2338,7,FALSE)</f>
        <v>No</v>
      </c>
      <c r="H85" s="2" t="str">
        <f>VLOOKUP($B85,'Answer Data Transformation'!$I$3:$R$2338,8,FALSE)</f>
        <v>Yes</v>
      </c>
      <c r="I85" s="29">
        <f>VLOOKUP($B85,'Answer Data Transformation'!$I$3:$R$2338,9,FALSE)</f>
        <v>1</v>
      </c>
      <c r="J85" s="2" t="str">
        <f>VLOOKUP($B85,'Answer Data Transformation'!$I$3:$R$2338,10,FALSE)</f>
        <v>Yes</v>
      </c>
      <c r="K85" s="2" t="str">
        <f>VLOOKUP($B85,'Answer Data Transformation'!$I$3:$R$2338,3,FALSE)</f>
        <v>Obesity</v>
      </c>
      <c r="L85" s="2" t="str">
        <f>VLOOKUP($B85,'Answer Data Transformation'!$I$3:$R$2338,5,FALSE)</f>
        <v>Normal</v>
      </c>
      <c r="M85" s="2" t="str">
        <f>VLOOKUP($B85,'Answer Data Transformation'!$T$3:$AA$2346,2,FALSE)</f>
        <v>08-Aug-1969</v>
      </c>
      <c r="N85" s="2">
        <f>VLOOKUP($B85,'Answer Data Transformation'!$T$3:$AA$2346,4,FALSE)</f>
        <v>0</v>
      </c>
      <c r="O85" s="2">
        <f>VLOOKUP($B85,'Answer Data Transformation'!$T$3:$AA$2346,5,FALSE)</f>
        <v>41191.57</v>
      </c>
      <c r="P85" s="2" t="str">
        <f>VLOOKUP($B85,'Answer Data Transformation'!$T$3:$AA$2346,6,FALSE)</f>
        <v>tier - 1</v>
      </c>
      <c r="Q85" s="2" t="str">
        <f>VLOOKUP($B85,'Answer Data Transformation'!$T$3:$AA$2346,7,FALSE)</f>
        <v>tier - 2</v>
      </c>
      <c r="R85" s="2" t="str">
        <f>VLOOKUP($B85,'Answer Data Transformation'!$T$3:$AA$2346,8,FALSE)</f>
        <v>R1011</v>
      </c>
      <c r="S85" s="2">
        <f>VLOOKUP($B85,'Answer Data Transformation'!$T$3:$AA$2346,3,FALSE)</f>
        <v>53</v>
      </c>
    </row>
    <row r="86" spans="2:19" ht="15.5" x14ac:dyDescent="0.35">
      <c r="B86" s="1" t="s">
        <v>2288</v>
      </c>
      <c r="C86" s="28" t="str">
        <f>VLOOKUP(B86,'Answer Data Transformation'!$B$3:$F$2338,4,FALSE)</f>
        <v xml:space="preserve">  Stephen II</v>
      </c>
      <c r="D86" s="2">
        <f>VLOOKUP($B86,'Answer Data Transformation'!$I$3:$R$2338,2,FALSE)</f>
        <v>31.824999999999999</v>
      </c>
      <c r="E86" s="2">
        <f>VLOOKUP($B86,'Answer Data Transformation'!$I$3:$R$2338,4,FALSE)</f>
        <v>4.0599999999999996</v>
      </c>
      <c r="F86" s="2" t="str">
        <f>VLOOKUP($B86,'Answer Data Transformation'!$I$3:$R$2338,6,FALSE)</f>
        <v>No</v>
      </c>
      <c r="G86" s="2" t="str">
        <f>VLOOKUP($B86,'Answer Data Transformation'!$I$3:$R$2338,7,FALSE)</f>
        <v>No</v>
      </c>
      <c r="H86" s="2" t="str">
        <f>VLOOKUP($B86,'Answer Data Transformation'!$I$3:$R$2338,8,FALSE)</f>
        <v>No</v>
      </c>
      <c r="I86" s="29">
        <f>VLOOKUP($B86,'Answer Data Transformation'!$I$3:$R$2338,9,FALSE)</f>
        <v>2</v>
      </c>
      <c r="J86" s="2" t="str">
        <f>VLOOKUP($B86,'Answer Data Transformation'!$I$3:$R$2338,10,FALSE)</f>
        <v>Yes</v>
      </c>
      <c r="K86" s="2" t="str">
        <f>VLOOKUP($B86,'Answer Data Transformation'!$I$3:$R$2338,3,FALSE)</f>
        <v>Obesity</v>
      </c>
      <c r="L86" s="2" t="str">
        <f>VLOOKUP($B86,'Answer Data Transformation'!$I$3:$R$2338,5,FALSE)</f>
        <v>Normal</v>
      </c>
      <c r="M86" s="2" t="str">
        <f>VLOOKUP($B86,'Answer Data Transformation'!$T$3:$AA$2346,2,FALSE)</f>
        <v>06-Sep-1972</v>
      </c>
      <c r="N86" s="2">
        <f>VLOOKUP($B86,'Answer Data Transformation'!$T$3:$AA$2346,4,FALSE)</f>
        <v>0</v>
      </c>
      <c r="O86" s="2">
        <f>VLOOKUP($B86,'Answer Data Transformation'!$T$3:$AA$2346,5,FALSE)</f>
        <v>41097.160000000003</v>
      </c>
      <c r="P86" s="2" t="str">
        <f>VLOOKUP($B86,'Answer Data Transformation'!$T$3:$AA$2346,6,FALSE)</f>
        <v>tier - 1</v>
      </c>
      <c r="Q86" s="2" t="str">
        <f>VLOOKUP($B86,'Answer Data Transformation'!$T$3:$AA$2346,7,FALSE)</f>
        <v>tier - 3</v>
      </c>
      <c r="R86" s="2" t="str">
        <f>VLOOKUP($B86,'Answer Data Transformation'!$T$3:$AA$2346,8,FALSE)</f>
        <v>R1016</v>
      </c>
      <c r="S86" s="2">
        <f>VLOOKUP($B86,'Answer Data Transformation'!$T$3:$AA$2346,3,FALSE)</f>
        <v>50</v>
      </c>
    </row>
    <row r="87" spans="2:19" ht="15.5" x14ac:dyDescent="0.35">
      <c r="B87" s="1" t="s">
        <v>2287</v>
      </c>
      <c r="C87" s="28" t="str">
        <f>VLOOKUP(B87,'Answer Data Transformation'!$B$3:$F$2338,4,FALSE)</f>
        <v xml:space="preserve">  Philip</v>
      </c>
      <c r="D87" s="2">
        <f>VLOOKUP($B87,'Answer Data Transformation'!$I$3:$R$2338,2,FALSE)</f>
        <v>51.28</v>
      </c>
      <c r="E87" s="2">
        <f>VLOOKUP($B87,'Answer Data Transformation'!$I$3:$R$2338,4,FALSE)</f>
        <v>4.68</v>
      </c>
      <c r="F87" s="2" t="str">
        <f>VLOOKUP($B87,'Answer Data Transformation'!$I$3:$R$2338,6,FALSE)</f>
        <v>No</v>
      </c>
      <c r="G87" s="2" t="str">
        <f>VLOOKUP($B87,'Answer Data Transformation'!$I$3:$R$2338,7,FALSE)</f>
        <v>No</v>
      </c>
      <c r="H87" s="2" t="str">
        <f>VLOOKUP($B87,'Answer Data Transformation'!$I$3:$R$2338,8,FALSE)</f>
        <v>No</v>
      </c>
      <c r="I87" s="29">
        <f>VLOOKUP($B87,'Answer Data Transformation'!$I$3:$R$2338,9,FALSE)</f>
        <v>2</v>
      </c>
      <c r="J87" s="2" t="str">
        <f>VLOOKUP($B87,'Answer Data Transformation'!$I$3:$R$2338,10,FALSE)</f>
        <v>Yes</v>
      </c>
      <c r="K87" s="2" t="str">
        <f>VLOOKUP($B87,'Answer Data Transformation'!$I$3:$R$2338,3,FALSE)</f>
        <v>Obesity</v>
      </c>
      <c r="L87" s="2" t="str">
        <f>VLOOKUP($B87,'Answer Data Transformation'!$I$3:$R$2338,5,FALSE)</f>
        <v>Normal</v>
      </c>
      <c r="M87" s="2" t="str">
        <f>VLOOKUP($B87,'Answer Data Transformation'!$T$3:$AA$2346,2,FALSE)</f>
        <v>12-Aug-1972</v>
      </c>
      <c r="N87" s="2">
        <f>VLOOKUP($B87,'Answer Data Transformation'!$T$3:$AA$2346,4,FALSE)</f>
        <v>0</v>
      </c>
      <c r="O87" s="2">
        <f>VLOOKUP($B87,'Answer Data Transformation'!$T$3:$AA$2346,5,FALSE)</f>
        <v>41055.29</v>
      </c>
      <c r="P87" s="2" t="str">
        <f>VLOOKUP($B87,'Answer Data Transformation'!$T$3:$AA$2346,6,FALSE)</f>
        <v>tier - 1</v>
      </c>
      <c r="Q87" s="2" t="str">
        <f>VLOOKUP($B87,'Answer Data Transformation'!$T$3:$AA$2346,7,FALSE)</f>
        <v>tier - 2</v>
      </c>
      <c r="R87" s="2" t="str">
        <f>VLOOKUP($B87,'Answer Data Transformation'!$T$3:$AA$2346,8,FALSE)</f>
        <v>R1011</v>
      </c>
      <c r="S87" s="2">
        <f>VLOOKUP($B87,'Answer Data Transformation'!$T$3:$AA$2346,3,FALSE)</f>
        <v>50</v>
      </c>
    </row>
    <row r="88" spans="2:19" ht="15.5" x14ac:dyDescent="0.35">
      <c r="B88" s="1" t="s">
        <v>2286</v>
      </c>
      <c r="C88" s="28" t="str">
        <f>VLOOKUP(B88,'Answer Data Transformation'!$B$3:$F$2338,4,FALSE)</f>
        <v xml:space="preserve">  Brett A</v>
      </c>
      <c r="D88" s="2">
        <f>VLOOKUP($B88,'Answer Data Transformation'!$I$3:$R$2338,2,FALSE)</f>
        <v>34.96</v>
      </c>
      <c r="E88" s="2">
        <f>VLOOKUP($B88,'Answer Data Transformation'!$I$3:$R$2338,4,FALSE)</f>
        <v>4.34</v>
      </c>
      <c r="F88" s="2" t="str">
        <f>VLOOKUP($B88,'Answer Data Transformation'!$I$3:$R$2338,6,FALSE)</f>
        <v>No</v>
      </c>
      <c r="G88" s="2" t="str">
        <f>VLOOKUP($B88,'Answer Data Transformation'!$I$3:$R$2338,7,FALSE)</f>
        <v>No</v>
      </c>
      <c r="H88" s="2" t="str">
        <f>VLOOKUP($B88,'Answer Data Transformation'!$I$3:$R$2338,8,FALSE)</f>
        <v>Yes</v>
      </c>
      <c r="I88" s="29">
        <f>VLOOKUP($B88,'Answer Data Transformation'!$I$3:$R$2338,9,FALSE)</f>
        <v>1</v>
      </c>
      <c r="J88" s="2" t="str">
        <f>VLOOKUP($B88,'Answer Data Transformation'!$I$3:$R$2338,10,FALSE)</f>
        <v>Yes</v>
      </c>
      <c r="K88" s="2" t="str">
        <f>VLOOKUP($B88,'Answer Data Transformation'!$I$3:$R$2338,3,FALSE)</f>
        <v>Obesity</v>
      </c>
      <c r="L88" s="2" t="str">
        <f>VLOOKUP($B88,'Answer Data Transformation'!$I$3:$R$2338,5,FALSE)</f>
        <v>Normal</v>
      </c>
      <c r="M88" s="2" t="str">
        <f>VLOOKUP($B88,'Answer Data Transformation'!$T$3:$AA$2346,2,FALSE)</f>
        <v>11-Oct-1979</v>
      </c>
      <c r="N88" s="2">
        <f>VLOOKUP($B88,'Answer Data Transformation'!$T$3:$AA$2346,4,FALSE)</f>
        <v>1</v>
      </c>
      <c r="O88" s="2">
        <f>VLOOKUP($B88,'Answer Data Transformation'!$T$3:$AA$2346,5,FALSE)</f>
        <v>41034.22</v>
      </c>
      <c r="P88" s="2" t="str">
        <f>VLOOKUP($B88,'Answer Data Transformation'!$T$3:$AA$2346,6,FALSE)</f>
        <v>tier - 1</v>
      </c>
      <c r="Q88" s="2" t="str">
        <f>VLOOKUP($B88,'Answer Data Transformation'!$T$3:$AA$2346,7,FALSE)</f>
        <v>tier - 3</v>
      </c>
      <c r="R88" s="2" t="str">
        <f>VLOOKUP($B88,'Answer Data Transformation'!$T$3:$AA$2346,8,FALSE)</f>
        <v>R1017</v>
      </c>
      <c r="S88" s="2">
        <f>VLOOKUP($B88,'Answer Data Transformation'!$T$3:$AA$2346,3,FALSE)</f>
        <v>43</v>
      </c>
    </row>
    <row r="89" spans="2:19" ht="15.5" x14ac:dyDescent="0.35">
      <c r="B89" s="1" t="s">
        <v>2285</v>
      </c>
      <c r="C89" s="28" t="str">
        <f>VLOOKUP(B89,'Answer Data Transformation'!$B$3:$F$2338,4,FALSE)</f>
        <v xml:space="preserve">  Rebecca</v>
      </c>
      <c r="D89" s="2">
        <f>VLOOKUP($B89,'Answer Data Transformation'!$I$3:$R$2338,2,FALSE)</f>
        <v>33.11</v>
      </c>
      <c r="E89" s="2">
        <f>VLOOKUP($B89,'Answer Data Transformation'!$I$3:$R$2338,4,FALSE)</f>
        <v>10.51</v>
      </c>
      <c r="F89" s="2" t="str">
        <f>VLOOKUP($B89,'Answer Data Transformation'!$I$3:$R$2338,6,FALSE)</f>
        <v>No</v>
      </c>
      <c r="G89" s="2" t="str">
        <f>VLOOKUP($B89,'Answer Data Transformation'!$I$3:$R$2338,7,FALSE)</f>
        <v>No</v>
      </c>
      <c r="H89" s="2" t="str">
        <f>VLOOKUP($B89,'Answer Data Transformation'!$I$3:$R$2338,8,FALSE)</f>
        <v>No</v>
      </c>
      <c r="I89" s="29">
        <f>VLOOKUP($B89,'Answer Data Transformation'!$I$3:$R$2338,9,FALSE)</f>
        <v>0</v>
      </c>
      <c r="J89" s="2" t="str">
        <f>VLOOKUP($B89,'Answer Data Transformation'!$I$3:$R$2338,10,FALSE)</f>
        <v>Yes</v>
      </c>
      <c r="K89" s="2" t="str">
        <f>VLOOKUP($B89,'Answer Data Transformation'!$I$3:$R$2338,3,FALSE)</f>
        <v>Obesity</v>
      </c>
      <c r="L89" s="2" t="str">
        <f>VLOOKUP($B89,'Answer Data Transformation'!$I$3:$R$2338,5,FALSE)</f>
        <v>Diabetes</v>
      </c>
      <c r="M89" s="2" t="str">
        <f>VLOOKUP($B89,'Answer Data Transformation'!$T$3:$AA$2346,2,FALSE)</f>
        <v>05-Jun-1974</v>
      </c>
      <c r="N89" s="2">
        <f>VLOOKUP($B89,'Answer Data Transformation'!$T$3:$AA$2346,4,FALSE)</f>
        <v>0</v>
      </c>
      <c r="O89" s="2">
        <f>VLOOKUP($B89,'Answer Data Transformation'!$T$3:$AA$2346,5,FALSE)</f>
        <v>40974.160000000003</v>
      </c>
      <c r="P89" s="2" t="str">
        <f>VLOOKUP($B89,'Answer Data Transformation'!$T$3:$AA$2346,6,FALSE)</f>
        <v>tier - 1</v>
      </c>
      <c r="Q89" s="2" t="str">
        <f>VLOOKUP($B89,'Answer Data Transformation'!$T$3:$AA$2346,7,FALSE)</f>
        <v>tier - 2</v>
      </c>
      <c r="R89" s="2" t="str">
        <f>VLOOKUP($B89,'Answer Data Transformation'!$T$3:$AA$2346,8,FALSE)</f>
        <v>R1013</v>
      </c>
      <c r="S89" s="2">
        <f>VLOOKUP($B89,'Answer Data Transformation'!$T$3:$AA$2346,3,FALSE)</f>
        <v>49</v>
      </c>
    </row>
    <row r="90" spans="2:19" ht="15.5" x14ac:dyDescent="0.35">
      <c r="B90" s="1" t="s">
        <v>2284</v>
      </c>
      <c r="C90" s="28" t="str">
        <f>VLOOKUP(B90,'Answer Data Transformation'!$B$3:$F$2338,4,FALSE)</f>
        <v xml:space="preserve">  Kelley</v>
      </c>
      <c r="D90" s="2">
        <f>VLOOKUP($B90,'Answer Data Transformation'!$I$3:$R$2338,2,FALSE)</f>
        <v>54.74</v>
      </c>
      <c r="E90" s="2">
        <f>VLOOKUP($B90,'Answer Data Transformation'!$I$3:$R$2338,4,FALSE)</f>
        <v>5.84</v>
      </c>
      <c r="F90" s="2" t="str">
        <f>VLOOKUP($B90,'Answer Data Transformation'!$I$3:$R$2338,6,FALSE)</f>
        <v>Yes</v>
      </c>
      <c r="G90" s="2" t="str">
        <f>VLOOKUP($B90,'Answer Data Transformation'!$I$3:$R$2338,7,FALSE)</f>
        <v>No</v>
      </c>
      <c r="H90" s="2" t="str">
        <f>VLOOKUP($B90,'Answer Data Transformation'!$I$3:$R$2338,8,FALSE)</f>
        <v>Yes</v>
      </c>
      <c r="I90" s="29">
        <f>VLOOKUP($B90,'Answer Data Transformation'!$I$3:$R$2338,9,FALSE)</f>
        <v>1</v>
      </c>
      <c r="J90" s="2" t="str">
        <f>VLOOKUP($B90,'Answer Data Transformation'!$I$3:$R$2338,10,FALSE)</f>
        <v>Yes</v>
      </c>
      <c r="K90" s="2" t="str">
        <f>VLOOKUP($B90,'Answer Data Transformation'!$I$3:$R$2338,3,FALSE)</f>
        <v>Obesity</v>
      </c>
      <c r="L90" s="2" t="str">
        <f>VLOOKUP($B90,'Answer Data Transformation'!$I$3:$R$2338,5,FALSE)</f>
        <v>Prediabetes</v>
      </c>
      <c r="M90" s="2" t="str">
        <f>VLOOKUP($B90,'Answer Data Transformation'!$T$3:$AA$2346,2,FALSE)</f>
        <v>08-Sep-1983</v>
      </c>
      <c r="N90" s="2">
        <f>VLOOKUP($B90,'Answer Data Transformation'!$T$3:$AA$2346,4,FALSE)</f>
        <v>3</v>
      </c>
      <c r="O90" s="2">
        <f>VLOOKUP($B90,'Answer Data Transformation'!$T$3:$AA$2346,5,FALSE)</f>
        <v>40961.29</v>
      </c>
      <c r="P90" s="2" t="str">
        <f>VLOOKUP($B90,'Answer Data Transformation'!$T$3:$AA$2346,6,FALSE)</f>
        <v>tier - 1</v>
      </c>
      <c r="Q90" s="2" t="str">
        <f>VLOOKUP($B90,'Answer Data Transformation'!$T$3:$AA$2346,7,FALSE)</f>
        <v>tier - 2</v>
      </c>
      <c r="R90" s="2" t="str">
        <f>VLOOKUP($B90,'Answer Data Transformation'!$T$3:$AA$2346,8,FALSE)</f>
        <v>R1011</v>
      </c>
      <c r="S90" s="2">
        <f>VLOOKUP($B90,'Answer Data Transformation'!$T$3:$AA$2346,3,FALSE)</f>
        <v>39</v>
      </c>
    </row>
    <row r="91" spans="2:19" ht="15.5" x14ac:dyDescent="0.35">
      <c r="B91" s="1" t="s">
        <v>2283</v>
      </c>
      <c r="C91" s="28" t="str">
        <f>VLOOKUP(B91,'Answer Data Transformation'!$B$3:$F$2338,4,FALSE)</f>
        <v xml:space="preserve">  Abigail K</v>
      </c>
      <c r="D91" s="2">
        <f>VLOOKUP($B91,'Answer Data Transformation'!$I$3:$R$2338,2,FALSE)</f>
        <v>32.56</v>
      </c>
      <c r="E91" s="2">
        <f>VLOOKUP($B91,'Answer Data Transformation'!$I$3:$R$2338,4,FALSE)</f>
        <v>5.41</v>
      </c>
      <c r="F91" s="2" t="str">
        <f>VLOOKUP($B91,'Answer Data Transformation'!$I$3:$R$2338,6,FALSE)</f>
        <v>No</v>
      </c>
      <c r="G91" s="2" t="str">
        <f>VLOOKUP($B91,'Answer Data Transformation'!$I$3:$R$2338,7,FALSE)</f>
        <v>No</v>
      </c>
      <c r="H91" s="2" t="str">
        <f>VLOOKUP($B91,'Answer Data Transformation'!$I$3:$R$2338,8,FALSE)</f>
        <v>Yes</v>
      </c>
      <c r="I91" s="29">
        <f>VLOOKUP($B91,'Answer Data Transformation'!$I$3:$R$2338,9,FALSE)</f>
        <v>1</v>
      </c>
      <c r="J91" s="2" t="str">
        <f>VLOOKUP($B91,'Answer Data Transformation'!$I$3:$R$2338,10,FALSE)</f>
        <v>Yes</v>
      </c>
      <c r="K91" s="2" t="str">
        <f>VLOOKUP($B91,'Answer Data Transformation'!$I$3:$R$2338,3,FALSE)</f>
        <v>Obesity</v>
      </c>
      <c r="L91" s="2" t="str">
        <f>VLOOKUP($B91,'Answer Data Transformation'!$I$3:$R$2338,5,FALSE)</f>
        <v>Normal</v>
      </c>
      <c r="M91" s="2" t="str">
        <f>VLOOKUP($B91,'Answer Data Transformation'!$T$3:$AA$2346,2,FALSE)</f>
        <v>16-Sep-1979</v>
      </c>
      <c r="N91" s="2">
        <f>VLOOKUP($B91,'Answer Data Transformation'!$T$3:$AA$2346,4,FALSE)</f>
        <v>3</v>
      </c>
      <c r="O91" s="2">
        <f>VLOOKUP($B91,'Answer Data Transformation'!$T$3:$AA$2346,5,FALSE)</f>
        <v>40941.29</v>
      </c>
      <c r="P91" s="2" t="str">
        <f>VLOOKUP($B91,'Answer Data Transformation'!$T$3:$AA$2346,6,FALSE)</f>
        <v>tier - 1</v>
      </c>
      <c r="Q91" s="2" t="str">
        <f>VLOOKUP($B91,'Answer Data Transformation'!$T$3:$AA$2346,7,FALSE)</f>
        <v>tier - 2</v>
      </c>
      <c r="R91" s="2" t="str">
        <f>VLOOKUP($B91,'Answer Data Transformation'!$T$3:$AA$2346,8,FALSE)</f>
        <v>R1013</v>
      </c>
      <c r="S91" s="2">
        <f>VLOOKUP($B91,'Answer Data Transformation'!$T$3:$AA$2346,3,FALSE)</f>
        <v>43</v>
      </c>
    </row>
    <row r="92" spans="2:19" ht="15.5" x14ac:dyDescent="0.35">
      <c r="B92" s="1" t="s">
        <v>2282</v>
      </c>
      <c r="C92" s="28" t="str">
        <f>VLOOKUP(B92,'Answer Data Transformation'!$B$3:$F$2338,4,FALSE)</f>
        <v xml:space="preserve">  Hope</v>
      </c>
      <c r="D92" s="2">
        <f>VLOOKUP($B92,'Answer Data Transformation'!$I$3:$R$2338,2,FALSE)</f>
        <v>39.049999999999997</v>
      </c>
      <c r="E92" s="2">
        <f>VLOOKUP($B92,'Answer Data Transformation'!$I$3:$R$2338,4,FALSE)</f>
        <v>6.06</v>
      </c>
      <c r="F92" s="2" t="str">
        <f>VLOOKUP($B92,'Answer Data Transformation'!$I$3:$R$2338,6,FALSE)</f>
        <v>No</v>
      </c>
      <c r="G92" s="2" t="str">
        <f>VLOOKUP($B92,'Answer Data Transformation'!$I$3:$R$2338,7,FALSE)</f>
        <v>No</v>
      </c>
      <c r="H92" s="2" t="str">
        <f>VLOOKUP($B92,'Answer Data Transformation'!$I$3:$R$2338,8,FALSE)</f>
        <v>No</v>
      </c>
      <c r="I92" s="29">
        <f>VLOOKUP($B92,'Answer Data Transformation'!$I$3:$R$2338,9,FALSE)</f>
        <v>1</v>
      </c>
      <c r="J92" s="2" t="str">
        <f>VLOOKUP($B92,'Answer Data Transformation'!$I$3:$R$2338,10,FALSE)</f>
        <v>Yes</v>
      </c>
      <c r="K92" s="2" t="str">
        <f>VLOOKUP($B92,'Answer Data Transformation'!$I$3:$R$2338,3,FALSE)</f>
        <v>Obesity</v>
      </c>
      <c r="L92" s="2" t="str">
        <f>VLOOKUP($B92,'Answer Data Transformation'!$I$3:$R$2338,5,FALSE)</f>
        <v>Prediabetes</v>
      </c>
      <c r="M92" s="2" t="str">
        <f>VLOOKUP($B92,'Answer Data Transformation'!$T$3:$AA$2346,2,FALSE)</f>
        <v>04-Aug-1992</v>
      </c>
      <c r="N92" s="2">
        <f>VLOOKUP($B92,'Answer Data Transformation'!$T$3:$AA$2346,4,FALSE)</f>
        <v>3</v>
      </c>
      <c r="O92" s="2">
        <f>VLOOKUP($B92,'Answer Data Transformation'!$T$3:$AA$2346,5,FALSE)</f>
        <v>40932.43</v>
      </c>
      <c r="P92" s="2" t="str">
        <f>VLOOKUP($B92,'Answer Data Transformation'!$T$3:$AA$2346,6,FALSE)</f>
        <v>tier - 1</v>
      </c>
      <c r="Q92" s="2" t="str">
        <f>VLOOKUP($B92,'Answer Data Transformation'!$T$3:$AA$2346,7,FALSE)</f>
        <v>tier - 2</v>
      </c>
      <c r="R92" s="2" t="str">
        <f>VLOOKUP($B92,'Answer Data Transformation'!$T$3:$AA$2346,8,FALSE)</f>
        <v>R1013</v>
      </c>
      <c r="S92" s="2">
        <f>VLOOKUP($B92,'Answer Data Transformation'!$T$3:$AA$2346,3,FALSE)</f>
        <v>30</v>
      </c>
    </row>
    <row r="93" spans="2:19" ht="15.5" x14ac:dyDescent="0.35">
      <c r="B93" s="1" t="s">
        <v>2281</v>
      </c>
      <c r="C93" s="28" t="str">
        <f>VLOOKUP(B93,'Answer Data Transformation'!$B$3:$F$2338,4,FALSE)</f>
        <v xml:space="preserve">  Elyse M</v>
      </c>
      <c r="D93" s="2">
        <f>VLOOKUP($B93,'Answer Data Transformation'!$I$3:$R$2338,2,FALSE)</f>
        <v>42.75</v>
      </c>
      <c r="E93" s="2">
        <f>VLOOKUP($B93,'Answer Data Transformation'!$I$3:$R$2338,4,FALSE)</f>
        <v>4.22</v>
      </c>
      <c r="F93" s="2" t="str">
        <f>VLOOKUP($B93,'Answer Data Transformation'!$I$3:$R$2338,6,FALSE)</f>
        <v>No</v>
      </c>
      <c r="G93" s="2" t="str">
        <f>VLOOKUP($B93,'Answer Data Transformation'!$I$3:$R$2338,7,FALSE)</f>
        <v>No</v>
      </c>
      <c r="H93" s="2" t="str">
        <f>VLOOKUP($B93,'Answer Data Transformation'!$I$3:$R$2338,8,FALSE)</f>
        <v>No</v>
      </c>
      <c r="I93" s="29">
        <f>VLOOKUP($B93,'Answer Data Transformation'!$I$3:$R$2338,9,FALSE)</f>
        <v>0</v>
      </c>
      <c r="J93" s="2" t="str">
        <f>VLOOKUP($B93,'Answer Data Transformation'!$I$3:$R$2338,10,FALSE)</f>
        <v>Yes</v>
      </c>
      <c r="K93" s="2" t="str">
        <f>VLOOKUP($B93,'Answer Data Transformation'!$I$3:$R$2338,3,FALSE)</f>
        <v>Obesity</v>
      </c>
      <c r="L93" s="2" t="str">
        <f>VLOOKUP($B93,'Answer Data Transformation'!$I$3:$R$2338,5,FALSE)</f>
        <v>Normal</v>
      </c>
      <c r="M93" s="2" t="str">
        <f>VLOOKUP($B93,'Answer Data Transformation'!$T$3:$AA$2346,2,FALSE)</f>
        <v>02-Jul-1999</v>
      </c>
      <c r="N93" s="2">
        <f>VLOOKUP($B93,'Answer Data Transformation'!$T$3:$AA$2346,4,FALSE)</f>
        <v>1</v>
      </c>
      <c r="O93" s="2">
        <f>VLOOKUP($B93,'Answer Data Transformation'!$T$3:$AA$2346,5,FALSE)</f>
        <v>40904.199999999997</v>
      </c>
      <c r="P93" s="2" t="str">
        <f>VLOOKUP($B93,'Answer Data Transformation'!$T$3:$AA$2346,6,FALSE)</f>
        <v>tier - 1</v>
      </c>
      <c r="Q93" s="2" t="str">
        <f>VLOOKUP($B93,'Answer Data Transformation'!$T$3:$AA$2346,7,FALSE)</f>
        <v>tier - 1</v>
      </c>
      <c r="R93" s="2" t="str">
        <f>VLOOKUP($B93,'Answer Data Transformation'!$T$3:$AA$2346,8,FALSE)</f>
        <v>R1024</v>
      </c>
      <c r="S93" s="2">
        <f>VLOOKUP($B93,'Answer Data Transformation'!$T$3:$AA$2346,3,FALSE)</f>
        <v>23</v>
      </c>
    </row>
    <row r="94" spans="2:19" ht="15.5" x14ac:dyDescent="0.35">
      <c r="B94" s="1" t="s">
        <v>2280</v>
      </c>
      <c r="C94" s="28" t="str">
        <f>VLOOKUP(B94,'Answer Data Transformation'!$B$3:$F$2338,4,FALSE)</f>
        <v xml:space="preserve">  Nicholas</v>
      </c>
      <c r="D94" s="2">
        <f>VLOOKUP($B94,'Answer Data Transformation'!$I$3:$R$2338,2,FALSE)</f>
        <v>50.58</v>
      </c>
      <c r="E94" s="2">
        <f>VLOOKUP($B94,'Answer Data Transformation'!$I$3:$R$2338,4,FALSE)</f>
        <v>5.12</v>
      </c>
      <c r="F94" s="2" t="str">
        <f>VLOOKUP($B94,'Answer Data Transformation'!$I$3:$R$2338,6,FALSE)</f>
        <v>No</v>
      </c>
      <c r="G94" s="2" t="str">
        <f>VLOOKUP($B94,'Answer Data Transformation'!$I$3:$R$2338,7,FALSE)</f>
        <v>No</v>
      </c>
      <c r="H94" s="2" t="str">
        <f>VLOOKUP($B94,'Answer Data Transformation'!$I$3:$R$2338,8,FALSE)</f>
        <v>No</v>
      </c>
      <c r="I94" s="29">
        <f>VLOOKUP($B94,'Answer Data Transformation'!$I$3:$R$2338,9,FALSE)</f>
        <v>2</v>
      </c>
      <c r="J94" s="2" t="str">
        <f>VLOOKUP($B94,'Answer Data Transformation'!$I$3:$R$2338,10,FALSE)</f>
        <v>Yes</v>
      </c>
      <c r="K94" s="2" t="str">
        <f>VLOOKUP($B94,'Answer Data Transformation'!$I$3:$R$2338,3,FALSE)</f>
        <v>Obesity</v>
      </c>
      <c r="L94" s="2" t="str">
        <f>VLOOKUP($B94,'Answer Data Transformation'!$I$3:$R$2338,5,FALSE)</f>
        <v>Normal</v>
      </c>
      <c r="M94" s="2" t="str">
        <f>VLOOKUP($B94,'Answer Data Transformation'!$T$3:$AA$2346,2,FALSE)</f>
        <v>10-Jun-1972</v>
      </c>
      <c r="N94" s="2">
        <f>VLOOKUP($B94,'Answer Data Transformation'!$T$3:$AA$2346,4,FALSE)</f>
        <v>0</v>
      </c>
      <c r="O94" s="2">
        <f>VLOOKUP($B94,'Answer Data Transformation'!$T$3:$AA$2346,5,FALSE)</f>
        <v>40817.85</v>
      </c>
      <c r="P94" s="2" t="str">
        <f>VLOOKUP($B94,'Answer Data Transformation'!$T$3:$AA$2346,6,FALSE)</f>
        <v>tier - 1</v>
      </c>
      <c r="Q94" s="2" t="str">
        <f>VLOOKUP($B94,'Answer Data Transformation'!$T$3:$AA$2346,7,FALSE)</f>
        <v>tier - 3</v>
      </c>
      <c r="R94" s="2" t="str">
        <f>VLOOKUP($B94,'Answer Data Transformation'!$T$3:$AA$2346,8,FALSE)</f>
        <v>R1011</v>
      </c>
      <c r="S94" s="2">
        <f>VLOOKUP($B94,'Answer Data Transformation'!$T$3:$AA$2346,3,FALSE)</f>
        <v>50</v>
      </c>
    </row>
    <row r="95" spans="2:19" ht="15.5" x14ac:dyDescent="0.35">
      <c r="B95" s="1" t="s">
        <v>2279</v>
      </c>
      <c r="C95" s="28" t="str">
        <f>VLOOKUP(B95,'Answer Data Transformation'!$B$3:$F$2338,4,FALSE)</f>
        <v xml:space="preserve">  David</v>
      </c>
      <c r="D95" s="2">
        <f>VLOOKUP($B95,'Answer Data Transformation'!$I$3:$R$2338,2,FALSE)</f>
        <v>30.495000000000001</v>
      </c>
      <c r="E95" s="2">
        <f>VLOOKUP($B95,'Answer Data Transformation'!$I$3:$R$2338,4,FALSE)</f>
        <v>4.57</v>
      </c>
      <c r="F95" s="2" t="str">
        <f>VLOOKUP($B95,'Answer Data Transformation'!$I$3:$R$2338,6,FALSE)</f>
        <v>Yes</v>
      </c>
      <c r="G95" s="2" t="str">
        <f>VLOOKUP($B95,'Answer Data Transformation'!$I$3:$R$2338,7,FALSE)</f>
        <v>No</v>
      </c>
      <c r="H95" s="2" t="str">
        <f>VLOOKUP($B95,'Answer Data Transformation'!$I$3:$R$2338,8,FALSE)</f>
        <v>No</v>
      </c>
      <c r="I95" s="29">
        <f>VLOOKUP($B95,'Answer Data Transformation'!$I$3:$R$2338,9,FALSE)</f>
        <v>0</v>
      </c>
      <c r="J95" s="2" t="str">
        <f>VLOOKUP($B95,'Answer Data Transformation'!$I$3:$R$2338,10,FALSE)</f>
        <v>Yes</v>
      </c>
      <c r="K95" s="2" t="str">
        <f>VLOOKUP($B95,'Answer Data Transformation'!$I$3:$R$2338,3,FALSE)</f>
        <v>Obesity</v>
      </c>
      <c r="L95" s="2" t="str">
        <f>VLOOKUP($B95,'Answer Data Transformation'!$I$3:$R$2338,5,FALSE)</f>
        <v>Normal</v>
      </c>
      <c r="M95" s="2" t="str">
        <f>VLOOKUP($B95,'Answer Data Transformation'!$T$3:$AA$2346,2,FALSE)</f>
        <v>26-Dec-1976</v>
      </c>
      <c r="N95" s="2">
        <f>VLOOKUP($B95,'Answer Data Transformation'!$T$3:$AA$2346,4,FALSE)</f>
        <v>3</v>
      </c>
      <c r="O95" s="2">
        <f>VLOOKUP($B95,'Answer Data Transformation'!$T$3:$AA$2346,5,FALSE)</f>
        <v>40720.550000000003</v>
      </c>
      <c r="P95" s="2" t="str">
        <f>VLOOKUP($B95,'Answer Data Transformation'!$T$3:$AA$2346,6,FALSE)</f>
        <v>tier - 1</v>
      </c>
      <c r="Q95" s="2" t="str">
        <f>VLOOKUP($B95,'Answer Data Transformation'!$T$3:$AA$2346,7,FALSE)</f>
        <v>tier - 3</v>
      </c>
      <c r="R95" s="2" t="str">
        <f>VLOOKUP($B95,'Answer Data Transformation'!$T$3:$AA$2346,8,FALSE)</f>
        <v>R1012</v>
      </c>
      <c r="S95" s="2">
        <f>VLOOKUP($B95,'Answer Data Transformation'!$T$3:$AA$2346,3,FALSE)</f>
        <v>46</v>
      </c>
    </row>
    <row r="96" spans="2:19" ht="15.5" x14ac:dyDescent="0.35">
      <c r="B96" s="1" t="s">
        <v>2278</v>
      </c>
      <c r="C96" s="28" t="str">
        <f>VLOOKUP(B96,'Answer Data Transformation'!$B$3:$F$2338,4,FALSE)</f>
        <v xml:space="preserve">  Natalie</v>
      </c>
      <c r="D96" s="2">
        <f>VLOOKUP($B96,'Answer Data Transformation'!$I$3:$R$2338,2,FALSE)</f>
        <v>48.31</v>
      </c>
      <c r="E96" s="2">
        <f>VLOOKUP($B96,'Answer Data Transformation'!$I$3:$R$2338,4,FALSE)</f>
        <v>9.58</v>
      </c>
      <c r="F96" s="2" t="str">
        <f>VLOOKUP($B96,'Answer Data Transformation'!$I$3:$R$2338,6,FALSE)</f>
        <v>Yes</v>
      </c>
      <c r="G96" s="2" t="str">
        <f>VLOOKUP($B96,'Answer Data Transformation'!$I$3:$R$2338,7,FALSE)</f>
        <v>No</v>
      </c>
      <c r="H96" s="2" t="str">
        <f>VLOOKUP($B96,'Answer Data Transformation'!$I$3:$R$2338,8,FALSE)</f>
        <v>No</v>
      </c>
      <c r="I96" s="29">
        <f>VLOOKUP($B96,'Answer Data Transformation'!$I$3:$R$2338,9,FALSE)</f>
        <v>2</v>
      </c>
      <c r="J96" s="2" t="str">
        <f>VLOOKUP($B96,'Answer Data Transformation'!$I$3:$R$2338,10,FALSE)</f>
        <v>Yes</v>
      </c>
      <c r="K96" s="2" t="str">
        <f>VLOOKUP($B96,'Answer Data Transformation'!$I$3:$R$2338,3,FALSE)</f>
        <v>Obesity</v>
      </c>
      <c r="L96" s="2" t="str">
        <f>VLOOKUP($B96,'Answer Data Transformation'!$I$3:$R$2338,5,FALSE)</f>
        <v>Diabetes</v>
      </c>
      <c r="M96" s="2" t="str">
        <f>VLOOKUP($B96,'Answer Data Transformation'!$T$3:$AA$2346,2,FALSE)</f>
        <v>25-Sep-1970</v>
      </c>
      <c r="N96" s="2">
        <f>VLOOKUP($B96,'Answer Data Transformation'!$T$3:$AA$2346,4,FALSE)</f>
        <v>0</v>
      </c>
      <c r="O96" s="2">
        <f>VLOOKUP($B96,'Answer Data Transformation'!$T$3:$AA$2346,5,FALSE)</f>
        <v>40692.910000000003</v>
      </c>
      <c r="P96" s="2" t="str">
        <f>VLOOKUP($B96,'Answer Data Transformation'!$T$3:$AA$2346,6,FALSE)</f>
        <v>tier - 1</v>
      </c>
      <c r="Q96" s="2" t="str">
        <f>VLOOKUP($B96,'Answer Data Transformation'!$T$3:$AA$2346,7,FALSE)</f>
        <v>tier - 1</v>
      </c>
      <c r="R96" s="2" t="str">
        <f>VLOOKUP($B96,'Answer Data Transformation'!$T$3:$AA$2346,8,FALSE)</f>
        <v>R1011</v>
      </c>
      <c r="S96" s="2">
        <f>VLOOKUP($B96,'Answer Data Transformation'!$T$3:$AA$2346,3,FALSE)</f>
        <v>52</v>
      </c>
    </row>
    <row r="97" spans="2:19" ht="15.5" x14ac:dyDescent="0.35">
      <c r="B97" s="1" t="s">
        <v>2277</v>
      </c>
      <c r="C97" s="28" t="str">
        <f>VLOOKUP(B97,'Answer Data Transformation'!$B$3:$F$2338,4,FALSE)</f>
        <v xml:space="preserve">  Thomas</v>
      </c>
      <c r="D97" s="2">
        <f>VLOOKUP($B97,'Answer Data Transformation'!$I$3:$R$2338,2,FALSE)</f>
        <v>48.99</v>
      </c>
      <c r="E97" s="2">
        <f>VLOOKUP($B97,'Answer Data Transformation'!$I$3:$R$2338,4,FALSE)</f>
        <v>9.7799999999999994</v>
      </c>
      <c r="F97" s="2" t="str">
        <f>VLOOKUP($B97,'Answer Data Transformation'!$I$3:$R$2338,6,FALSE)</f>
        <v>Yes</v>
      </c>
      <c r="G97" s="2" t="str">
        <f>VLOOKUP($B97,'Answer Data Transformation'!$I$3:$R$2338,7,FALSE)</f>
        <v>No</v>
      </c>
      <c r="H97" s="2" t="str">
        <f>VLOOKUP($B97,'Answer Data Transformation'!$I$3:$R$2338,8,FALSE)</f>
        <v>No</v>
      </c>
      <c r="I97" s="29">
        <f>VLOOKUP($B97,'Answer Data Transformation'!$I$3:$R$2338,9,FALSE)</f>
        <v>1</v>
      </c>
      <c r="J97" s="2" t="str">
        <f>VLOOKUP($B97,'Answer Data Transformation'!$I$3:$R$2338,10,FALSE)</f>
        <v>Yes</v>
      </c>
      <c r="K97" s="2" t="str">
        <f>VLOOKUP($B97,'Answer Data Transformation'!$I$3:$R$2338,3,FALSE)</f>
        <v>Obesity</v>
      </c>
      <c r="L97" s="2" t="str">
        <f>VLOOKUP($B97,'Answer Data Transformation'!$I$3:$R$2338,5,FALSE)</f>
        <v>Diabetes</v>
      </c>
      <c r="M97" s="2" t="str">
        <f>VLOOKUP($B97,'Answer Data Transformation'!$T$3:$AA$2346,2,FALSE)</f>
        <v>10-Jul-1975</v>
      </c>
      <c r="N97" s="2">
        <f>VLOOKUP($B97,'Answer Data Transformation'!$T$3:$AA$2346,4,FALSE)</f>
        <v>1</v>
      </c>
      <c r="O97" s="2">
        <f>VLOOKUP($B97,'Answer Data Transformation'!$T$3:$AA$2346,5,FALSE)</f>
        <v>40590.550000000003</v>
      </c>
      <c r="P97" s="2" t="str">
        <f>VLOOKUP($B97,'Answer Data Transformation'!$T$3:$AA$2346,6,FALSE)</f>
        <v>tier - 1</v>
      </c>
      <c r="Q97" s="2" t="str">
        <f>VLOOKUP($B97,'Answer Data Transformation'!$T$3:$AA$2346,7,FALSE)</f>
        <v>tier - 3</v>
      </c>
      <c r="R97" s="2" t="str">
        <f>VLOOKUP($B97,'Answer Data Transformation'!$T$3:$AA$2346,8,FALSE)</f>
        <v>R1012</v>
      </c>
      <c r="S97" s="2">
        <f>VLOOKUP($B97,'Answer Data Transformation'!$T$3:$AA$2346,3,FALSE)</f>
        <v>47</v>
      </c>
    </row>
    <row r="98" spans="2:19" ht="15.5" x14ac:dyDescent="0.35">
      <c r="B98" s="1" t="s">
        <v>2276</v>
      </c>
      <c r="C98" s="28" t="str">
        <f>VLOOKUP(B98,'Answer Data Transformation'!$B$3:$F$2338,4,FALSE)</f>
        <v xml:space="preserve">  Pamela J</v>
      </c>
      <c r="D98" s="2">
        <f>VLOOKUP($B98,'Answer Data Transformation'!$I$3:$R$2338,2,FALSE)</f>
        <v>38.39</v>
      </c>
      <c r="E98" s="2">
        <f>VLOOKUP($B98,'Answer Data Transformation'!$I$3:$R$2338,4,FALSE)</f>
        <v>4.1100000000000003</v>
      </c>
      <c r="F98" s="2" t="str">
        <f>VLOOKUP($B98,'Answer Data Transformation'!$I$3:$R$2338,6,FALSE)</f>
        <v>Yes</v>
      </c>
      <c r="G98" s="2" t="str">
        <f>VLOOKUP($B98,'Answer Data Transformation'!$I$3:$R$2338,7,FALSE)</f>
        <v>No</v>
      </c>
      <c r="H98" s="2" t="str">
        <f>VLOOKUP($B98,'Answer Data Transformation'!$I$3:$R$2338,8,FALSE)</f>
        <v>No</v>
      </c>
      <c r="I98" s="29">
        <f>VLOOKUP($B98,'Answer Data Transformation'!$I$3:$R$2338,9,FALSE)</f>
        <v>0</v>
      </c>
      <c r="J98" s="2" t="str">
        <f>VLOOKUP($B98,'Answer Data Transformation'!$I$3:$R$2338,10,FALSE)</f>
        <v>Yes</v>
      </c>
      <c r="K98" s="2" t="str">
        <f>VLOOKUP($B98,'Answer Data Transformation'!$I$3:$R$2338,3,FALSE)</f>
        <v>Obesity</v>
      </c>
      <c r="L98" s="2" t="str">
        <f>VLOOKUP($B98,'Answer Data Transformation'!$I$3:$R$2338,5,FALSE)</f>
        <v>Normal</v>
      </c>
      <c r="M98" s="2" t="str">
        <f>VLOOKUP($B98,'Answer Data Transformation'!$T$3:$AA$2346,2,FALSE)</f>
        <v>03-Nov-1985</v>
      </c>
      <c r="N98" s="2">
        <f>VLOOKUP($B98,'Answer Data Transformation'!$T$3:$AA$2346,4,FALSE)</f>
        <v>0</v>
      </c>
      <c r="O98" s="2">
        <f>VLOOKUP($B98,'Answer Data Transformation'!$T$3:$AA$2346,5,FALSE)</f>
        <v>40419.019999999997</v>
      </c>
      <c r="P98" s="2" t="str">
        <f>VLOOKUP($B98,'Answer Data Transformation'!$T$3:$AA$2346,6,FALSE)</f>
        <v>tier - 1</v>
      </c>
      <c r="Q98" s="2" t="str">
        <f>VLOOKUP($B98,'Answer Data Transformation'!$T$3:$AA$2346,7,FALSE)</f>
        <v>tier - 2</v>
      </c>
      <c r="R98" s="2" t="str">
        <f>VLOOKUP($B98,'Answer Data Transformation'!$T$3:$AA$2346,8,FALSE)</f>
        <v>R1013</v>
      </c>
      <c r="S98" s="2">
        <f>VLOOKUP($B98,'Answer Data Transformation'!$T$3:$AA$2346,3,FALSE)</f>
        <v>37</v>
      </c>
    </row>
    <row r="99" spans="2:19" ht="15.5" x14ac:dyDescent="0.35">
      <c r="B99" s="1" t="s">
        <v>2275</v>
      </c>
      <c r="C99" s="28" t="str">
        <f>VLOOKUP(B99,'Answer Data Transformation'!$B$3:$F$2338,4,FALSE)</f>
        <v xml:space="preserve">  Jessica</v>
      </c>
      <c r="D99" s="2">
        <f>VLOOKUP($B99,'Answer Data Transformation'!$I$3:$R$2338,2,FALSE)</f>
        <v>44.34</v>
      </c>
      <c r="E99" s="2">
        <f>VLOOKUP($B99,'Answer Data Transformation'!$I$3:$R$2338,4,FALSE)</f>
        <v>4.0199999999999996</v>
      </c>
      <c r="F99" s="2" t="str">
        <f>VLOOKUP($B99,'Answer Data Transformation'!$I$3:$R$2338,6,FALSE)</f>
        <v>Yes</v>
      </c>
      <c r="G99" s="2" t="str">
        <f>VLOOKUP($B99,'Answer Data Transformation'!$I$3:$R$2338,7,FALSE)</f>
        <v>No</v>
      </c>
      <c r="H99" s="2" t="str">
        <f>VLOOKUP($B99,'Answer Data Transformation'!$I$3:$R$2338,8,FALSE)</f>
        <v>No</v>
      </c>
      <c r="I99" s="29">
        <f>VLOOKUP($B99,'Answer Data Transformation'!$I$3:$R$2338,9,FALSE)</f>
        <v>2</v>
      </c>
      <c r="J99" s="2" t="str">
        <f>VLOOKUP($B99,'Answer Data Transformation'!$I$3:$R$2338,10,FALSE)</f>
        <v>Yes</v>
      </c>
      <c r="K99" s="2" t="str">
        <f>VLOOKUP($B99,'Answer Data Transformation'!$I$3:$R$2338,3,FALSE)</f>
        <v>Obesity</v>
      </c>
      <c r="L99" s="2" t="str">
        <f>VLOOKUP($B99,'Answer Data Transformation'!$I$3:$R$2338,5,FALSE)</f>
        <v>Normal</v>
      </c>
      <c r="M99" s="2" t="str">
        <f>VLOOKUP($B99,'Answer Data Transformation'!$T$3:$AA$2346,2,FALSE)</f>
        <v>12-Aug-1966</v>
      </c>
      <c r="N99" s="2">
        <f>VLOOKUP($B99,'Answer Data Transformation'!$T$3:$AA$2346,4,FALSE)</f>
        <v>0</v>
      </c>
      <c r="O99" s="2">
        <f>VLOOKUP($B99,'Answer Data Transformation'!$T$3:$AA$2346,5,FALSE)</f>
        <v>40373.74</v>
      </c>
      <c r="P99" s="2" t="str">
        <f>VLOOKUP($B99,'Answer Data Transformation'!$T$3:$AA$2346,6,FALSE)</f>
        <v>tier - 1</v>
      </c>
      <c r="Q99" s="2" t="str">
        <f>VLOOKUP($B99,'Answer Data Transformation'!$T$3:$AA$2346,7,FALSE)</f>
        <v>tier - 3</v>
      </c>
      <c r="R99" s="2" t="str">
        <f>VLOOKUP($B99,'Answer Data Transformation'!$T$3:$AA$2346,8,FALSE)</f>
        <v>R1011</v>
      </c>
      <c r="S99" s="2">
        <f>VLOOKUP($B99,'Answer Data Transformation'!$T$3:$AA$2346,3,FALSE)</f>
        <v>56</v>
      </c>
    </row>
    <row r="100" spans="2:19" ht="15.5" x14ac:dyDescent="0.35">
      <c r="B100" s="1" t="s">
        <v>2274</v>
      </c>
      <c r="C100" s="28" t="str">
        <f>VLOOKUP(B100,'Answer Data Transformation'!$B$3:$F$2338,4,FALSE)</f>
        <v xml:space="preserve">  Ron N</v>
      </c>
      <c r="D100" s="2">
        <f>VLOOKUP($B100,'Answer Data Transformation'!$I$3:$R$2338,2,FALSE)</f>
        <v>41.51</v>
      </c>
      <c r="E100" s="2">
        <f>VLOOKUP($B100,'Answer Data Transformation'!$I$3:$R$2338,4,FALSE)</f>
        <v>6.92</v>
      </c>
      <c r="F100" s="2" t="str">
        <f>VLOOKUP($B100,'Answer Data Transformation'!$I$3:$R$2338,6,FALSE)</f>
        <v>No</v>
      </c>
      <c r="G100" s="2" t="str">
        <f>VLOOKUP($B100,'Answer Data Transformation'!$I$3:$R$2338,7,FALSE)</f>
        <v>No</v>
      </c>
      <c r="H100" s="2" t="str">
        <f>VLOOKUP($B100,'Answer Data Transformation'!$I$3:$R$2338,8,FALSE)</f>
        <v>No</v>
      </c>
      <c r="I100" s="29">
        <f>VLOOKUP($B100,'Answer Data Transformation'!$I$3:$R$2338,9,FALSE)</f>
        <v>0</v>
      </c>
      <c r="J100" s="2" t="str">
        <f>VLOOKUP($B100,'Answer Data Transformation'!$I$3:$R$2338,10,FALSE)</f>
        <v>Yes</v>
      </c>
      <c r="K100" s="2" t="str">
        <f>VLOOKUP($B100,'Answer Data Transformation'!$I$3:$R$2338,3,FALSE)</f>
        <v>Obesity</v>
      </c>
      <c r="L100" s="2" t="str">
        <f>VLOOKUP($B100,'Answer Data Transformation'!$I$3:$R$2338,5,FALSE)</f>
        <v>Diabetes</v>
      </c>
      <c r="M100" s="2" t="str">
        <f>VLOOKUP($B100,'Answer Data Transformation'!$T$3:$AA$2346,2,FALSE)</f>
        <v>04-Sep-1962</v>
      </c>
      <c r="N100" s="2">
        <f>VLOOKUP($B100,'Answer Data Transformation'!$T$3:$AA$2346,4,FALSE)</f>
        <v>0</v>
      </c>
      <c r="O100" s="2">
        <f>VLOOKUP($B100,'Answer Data Transformation'!$T$3:$AA$2346,5,FALSE)</f>
        <v>40309.93</v>
      </c>
      <c r="P100" s="2" t="str">
        <f>VLOOKUP($B100,'Answer Data Transformation'!$T$3:$AA$2346,6,FALSE)</f>
        <v>tier - 1</v>
      </c>
      <c r="Q100" s="2" t="str">
        <f>VLOOKUP($B100,'Answer Data Transformation'!$T$3:$AA$2346,7,FALSE)</f>
        <v>tier - 3</v>
      </c>
      <c r="R100" s="2" t="str">
        <f>VLOOKUP($B100,'Answer Data Transformation'!$T$3:$AA$2346,8,FALSE)</f>
        <v>R1011</v>
      </c>
      <c r="S100" s="2">
        <f>VLOOKUP($B100,'Answer Data Transformation'!$T$3:$AA$2346,3,FALSE)</f>
        <v>60</v>
      </c>
    </row>
    <row r="101" spans="2:19" ht="15.5" x14ac:dyDescent="0.35">
      <c r="B101" s="1" t="s">
        <v>2273</v>
      </c>
      <c r="C101" s="28" t="str">
        <f>VLOOKUP(B101,'Answer Data Transformation'!$B$3:$F$2338,4,FALSE)</f>
        <v xml:space="preserve">  Daniel</v>
      </c>
      <c r="D101" s="2">
        <f>VLOOKUP($B101,'Answer Data Transformation'!$I$3:$R$2338,2,FALSE)</f>
        <v>48.2</v>
      </c>
      <c r="E101" s="2">
        <f>VLOOKUP($B101,'Answer Data Transformation'!$I$3:$R$2338,4,FALSE)</f>
        <v>4.84</v>
      </c>
      <c r="F101" s="2" t="str">
        <f>VLOOKUP($B101,'Answer Data Transformation'!$I$3:$R$2338,6,FALSE)</f>
        <v>No</v>
      </c>
      <c r="G101" s="2" t="str">
        <f>VLOOKUP($B101,'Answer Data Transformation'!$I$3:$R$2338,7,FALSE)</f>
        <v>No</v>
      </c>
      <c r="H101" s="2" t="str">
        <f>VLOOKUP($B101,'Answer Data Transformation'!$I$3:$R$2338,8,FALSE)</f>
        <v>No</v>
      </c>
      <c r="I101" s="29">
        <f>VLOOKUP($B101,'Answer Data Transformation'!$I$3:$R$2338,9,FALSE)</f>
        <v>0</v>
      </c>
      <c r="J101" s="2" t="str">
        <f>VLOOKUP($B101,'Answer Data Transformation'!$I$3:$R$2338,10,FALSE)</f>
        <v>Yes</v>
      </c>
      <c r="K101" s="2" t="str">
        <f>VLOOKUP($B101,'Answer Data Transformation'!$I$3:$R$2338,3,FALSE)</f>
        <v>Obesity</v>
      </c>
      <c r="L101" s="2" t="str">
        <f>VLOOKUP($B101,'Answer Data Transformation'!$I$3:$R$2338,5,FALSE)</f>
        <v>Normal</v>
      </c>
      <c r="M101" s="2" t="str">
        <f>VLOOKUP($B101,'Answer Data Transformation'!$T$3:$AA$2346,2,FALSE)</f>
        <v>27-Jun-1977</v>
      </c>
      <c r="N101" s="2">
        <f>VLOOKUP($B101,'Answer Data Transformation'!$T$3:$AA$2346,4,FALSE)</f>
        <v>2</v>
      </c>
      <c r="O101" s="2">
        <f>VLOOKUP($B101,'Answer Data Transformation'!$T$3:$AA$2346,5,FALSE)</f>
        <v>40284.379999999997</v>
      </c>
      <c r="P101" s="2" t="str">
        <f>VLOOKUP($B101,'Answer Data Transformation'!$T$3:$AA$2346,6,FALSE)</f>
        <v>tier - 1</v>
      </c>
      <c r="Q101" s="2" t="str">
        <f>VLOOKUP($B101,'Answer Data Transformation'!$T$3:$AA$2346,7,FALSE)</f>
        <v>tier - 3</v>
      </c>
      <c r="R101" s="2" t="str">
        <f>VLOOKUP($B101,'Answer Data Transformation'!$T$3:$AA$2346,8,FALSE)</f>
        <v>R1012</v>
      </c>
      <c r="S101" s="2">
        <f>VLOOKUP($B101,'Answer Data Transformation'!$T$3:$AA$2346,3,FALSE)</f>
        <v>45</v>
      </c>
    </row>
    <row r="102" spans="2:19" ht="15.5" x14ac:dyDescent="0.35">
      <c r="B102" s="1" t="s">
        <v>2272</v>
      </c>
      <c r="C102" s="28" t="str">
        <f>VLOOKUP(B102,'Answer Data Transformation'!$B$3:$F$2338,4,FALSE)</f>
        <v xml:space="preserve">  Brian</v>
      </c>
      <c r="D102" s="2">
        <f>VLOOKUP($B102,'Answer Data Transformation'!$I$3:$R$2338,2,FALSE)</f>
        <v>35.75</v>
      </c>
      <c r="E102" s="2">
        <f>VLOOKUP($B102,'Answer Data Transformation'!$I$3:$R$2338,4,FALSE)</f>
        <v>8</v>
      </c>
      <c r="F102" s="2" t="str">
        <f>VLOOKUP($B102,'Answer Data Transformation'!$I$3:$R$2338,6,FALSE)</f>
        <v>Yes</v>
      </c>
      <c r="G102" s="2" t="str">
        <f>VLOOKUP($B102,'Answer Data Transformation'!$I$3:$R$2338,7,FALSE)</f>
        <v>No</v>
      </c>
      <c r="H102" s="2" t="str">
        <f>VLOOKUP($B102,'Answer Data Transformation'!$I$3:$R$2338,8,FALSE)</f>
        <v>No</v>
      </c>
      <c r="I102" s="29">
        <f>VLOOKUP($B102,'Answer Data Transformation'!$I$3:$R$2338,9,FALSE)</f>
        <v>0</v>
      </c>
      <c r="J102" s="2" t="str">
        <f>VLOOKUP($B102,'Answer Data Transformation'!$I$3:$R$2338,10,FALSE)</f>
        <v>Yes</v>
      </c>
      <c r="K102" s="2" t="str">
        <f>VLOOKUP($B102,'Answer Data Transformation'!$I$3:$R$2338,3,FALSE)</f>
        <v>Obesity</v>
      </c>
      <c r="L102" s="2" t="str">
        <f>VLOOKUP($B102,'Answer Data Transformation'!$I$3:$R$2338,5,FALSE)</f>
        <v>Diabetes</v>
      </c>
      <c r="M102" s="2" t="str">
        <f>VLOOKUP($B102,'Answer Data Transformation'!$T$3:$AA$2346,2,FALSE)</f>
        <v>04-Oct-1981</v>
      </c>
      <c r="N102" s="2">
        <f>VLOOKUP($B102,'Answer Data Transformation'!$T$3:$AA$2346,4,FALSE)</f>
        <v>1</v>
      </c>
      <c r="O102" s="2">
        <f>VLOOKUP($B102,'Answer Data Transformation'!$T$3:$AA$2346,5,FALSE)</f>
        <v>40273.65</v>
      </c>
      <c r="P102" s="2" t="str">
        <f>VLOOKUP($B102,'Answer Data Transformation'!$T$3:$AA$2346,6,FALSE)</f>
        <v>tier - 1</v>
      </c>
      <c r="Q102" s="2" t="str">
        <f>VLOOKUP($B102,'Answer Data Transformation'!$T$3:$AA$2346,7,FALSE)</f>
        <v>tier - 3</v>
      </c>
      <c r="R102" s="2" t="str">
        <f>VLOOKUP($B102,'Answer Data Transformation'!$T$3:$AA$2346,8,FALSE)</f>
        <v>R1013</v>
      </c>
      <c r="S102" s="2">
        <f>VLOOKUP($B102,'Answer Data Transformation'!$T$3:$AA$2346,3,FALSE)</f>
        <v>41</v>
      </c>
    </row>
    <row r="103" spans="2:19" ht="15.5" x14ac:dyDescent="0.35">
      <c r="B103" s="1" t="s">
        <v>2271</v>
      </c>
      <c r="C103" s="28" t="str">
        <f>VLOOKUP(B103,'Answer Data Transformation'!$B$3:$F$2338,4,FALSE)</f>
        <v xml:space="preserve">  Sari</v>
      </c>
      <c r="D103" s="2">
        <f>VLOOKUP($B103,'Answer Data Transformation'!$I$3:$R$2338,2,FALSE)</f>
        <v>53.81</v>
      </c>
      <c r="E103" s="2">
        <f>VLOOKUP($B103,'Answer Data Transformation'!$I$3:$R$2338,4,FALSE)</f>
        <v>8.77</v>
      </c>
      <c r="F103" s="2" t="str">
        <f>VLOOKUP($B103,'Answer Data Transformation'!$I$3:$R$2338,6,FALSE)</f>
        <v>Yes</v>
      </c>
      <c r="G103" s="2" t="str">
        <f>VLOOKUP($B103,'Answer Data Transformation'!$I$3:$R$2338,7,FALSE)</f>
        <v>No</v>
      </c>
      <c r="H103" s="2" t="str">
        <f>VLOOKUP($B103,'Answer Data Transformation'!$I$3:$R$2338,8,FALSE)</f>
        <v>No</v>
      </c>
      <c r="I103" s="29">
        <f>VLOOKUP($B103,'Answer Data Transformation'!$I$3:$R$2338,9,FALSE)</f>
        <v>0</v>
      </c>
      <c r="J103" s="2" t="str">
        <f>VLOOKUP($B103,'Answer Data Transformation'!$I$3:$R$2338,10,FALSE)</f>
        <v>Yes</v>
      </c>
      <c r="K103" s="2" t="str">
        <f>VLOOKUP($B103,'Answer Data Transformation'!$I$3:$R$2338,3,FALSE)</f>
        <v>Obesity</v>
      </c>
      <c r="L103" s="2" t="str">
        <f>VLOOKUP($B103,'Answer Data Transformation'!$I$3:$R$2338,5,FALSE)</f>
        <v>Diabetes</v>
      </c>
      <c r="M103" s="2" t="str">
        <f>VLOOKUP($B103,'Answer Data Transformation'!$T$3:$AA$2346,2,FALSE)</f>
        <v>28-Jul-1981</v>
      </c>
      <c r="N103" s="2">
        <f>VLOOKUP($B103,'Answer Data Transformation'!$T$3:$AA$2346,4,FALSE)</f>
        <v>1</v>
      </c>
      <c r="O103" s="2">
        <f>VLOOKUP($B103,'Answer Data Transformation'!$T$3:$AA$2346,5,FALSE)</f>
        <v>40208.559999999998</v>
      </c>
      <c r="P103" s="2" t="str">
        <f>VLOOKUP($B103,'Answer Data Transformation'!$T$3:$AA$2346,6,FALSE)</f>
        <v>tier - 1</v>
      </c>
      <c r="Q103" s="2" t="str">
        <f>VLOOKUP($B103,'Answer Data Transformation'!$T$3:$AA$2346,7,FALSE)</f>
        <v>tier - 2</v>
      </c>
      <c r="R103" s="2" t="str">
        <f>VLOOKUP($B103,'Answer Data Transformation'!$T$3:$AA$2346,8,FALSE)</f>
        <v>R1011</v>
      </c>
      <c r="S103" s="2">
        <f>VLOOKUP($B103,'Answer Data Transformation'!$T$3:$AA$2346,3,FALSE)</f>
        <v>41</v>
      </c>
    </row>
    <row r="104" spans="2:19" ht="15.5" x14ac:dyDescent="0.35">
      <c r="B104" s="1" t="s">
        <v>2270</v>
      </c>
      <c r="C104" s="28" t="str">
        <f>VLOOKUP(B104,'Answer Data Transformation'!$B$3:$F$2338,4,FALSE)</f>
        <v xml:space="preserve">  Robert M</v>
      </c>
      <c r="D104" s="2">
        <f>VLOOKUP($B104,'Answer Data Transformation'!$I$3:$R$2338,2,FALSE)</f>
        <v>49.48</v>
      </c>
      <c r="E104" s="2">
        <f>VLOOKUP($B104,'Answer Data Transformation'!$I$3:$R$2338,4,FALSE)</f>
        <v>4.96</v>
      </c>
      <c r="F104" s="2" t="str">
        <f>VLOOKUP($B104,'Answer Data Transformation'!$I$3:$R$2338,6,FALSE)</f>
        <v>No</v>
      </c>
      <c r="G104" s="2" t="str">
        <f>VLOOKUP($B104,'Answer Data Transformation'!$I$3:$R$2338,7,FALSE)</f>
        <v>No</v>
      </c>
      <c r="H104" s="2" t="str">
        <f>VLOOKUP($B104,'Answer Data Transformation'!$I$3:$R$2338,8,FALSE)</f>
        <v>Yes</v>
      </c>
      <c r="I104" s="29">
        <f>VLOOKUP($B104,'Answer Data Transformation'!$I$3:$R$2338,9,FALSE)</f>
        <v>1</v>
      </c>
      <c r="J104" s="2" t="str">
        <f>VLOOKUP($B104,'Answer Data Transformation'!$I$3:$R$2338,10,FALSE)</f>
        <v>Yes</v>
      </c>
      <c r="K104" s="2" t="str">
        <f>VLOOKUP($B104,'Answer Data Transformation'!$I$3:$R$2338,3,FALSE)</f>
        <v>Obesity</v>
      </c>
      <c r="L104" s="2" t="str">
        <f>VLOOKUP($B104,'Answer Data Transformation'!$I$3:$R$2338,5,FALSE)</f>
        <v>Normal</v>
      </c>
      <c r="M104" s="2" t="str">
        <f>VLOOKUP($B104,'Answer Data Transformation'!$T$3:$AA$2346,2,FALSE)</f>
        <v>18-Aug-1979</v>
      </c>
      <c r="N104" s="2">
        <f>VLOOKUP($B104,'Answer Data Transformation'!$T$3:$AA$2346,4,FALSE)</f>
        <v>2</v>
      </c>
      <c r="O104" s="2">
        <f>VLOOKUP($B104,'Answer Data Transformation'!$T$3:$AA$2346,5,FALSE)</f>
        <v>40204.83</v>
      </c>
      <c r="P104" s="2" t="str">
        <f>VLOOKUP($B104,'Answer Data Transformation'!$T$3:$AA$2346,6,FALSE)</f>
        <v>tier - 1</v>
      </c>
      <c r="Q104" s="2" t="str">
        <f>VLOOKUP($B104,'Answer Data Transformation'!$T$3:$AA$2346,7,FALSE)</f>
        <v>tier - 3</v>
      </c>
      <c r="R104" s="2" t="str">
        <f>VLOOKUP($B104,'Answer Data Transformation'!$T$3:$AA$2346,8,FALSE)</f>
        <v>R1012</v>
      </c>
      <c r="S104" s="2">
        <f>VLOOKUP($B104,'Answer Data Transformation'!$T$3:$AA$2346,3,FALSE)</f>
        <v>43</v>
      </c>
    </row>
    <row r="105" spans="2:19" ht="15.5" x14ac:dyDescent="0.35">
      <c r="B105" s="1" t="s">
        <v>2269</v>
      </c>
      <c r="C105" s="28" t="str">
        <f>VLOOKUP(B105,'Answer Data Transformation'!$B$3:$F$2338,4,FALSE)</f>
        <v xml:space="preserve">  Ricardo</v>
      </c>
      <c r="D105" s="2">
        <f>VLOOKUP($B105,'Answer Data Transformation'!$I$3:$R$2338,2,FALSE)</f>
        <v>34.1</v>
      </c>
      <c r="E105" s="2">
        <f>VLOOKUP($B105,'Answer Data Transformation'!$I$3:$R$2338,4,FALSE)</f>
        <v>4.43</v>
      </c>
      <c r="F105" s="2" t="str">
        <f>VLOOKUP($B105,'Answer Data Transformation'!$I$3:$R$2338,6,FALSE)</f>
        <v>Yes</v>
      </c>
      <c r="G105" s="2" t="str">
        <f>VLOOKUP($B105,'Answer Data Transformation'!$I$3:$R$2338,7,FALSE)</f>
        <v>No</v>
      </c>
      <c r="H105" s="2" t="str">
        <f>VLOOKUP($B105,'Answer Data Transformation'!$I$3:$R$2338,8,FALSE)</f>
        <v>No</v>
      </c>
      <c r="I105" s="29">
        <f>VLOOKUP($B105,'Answer Data Transformation'!$I$3:$R$2338,9,FALSE)</f>
        <v>0</v>
      </c>
      <c r="J105" s="2" t="str">
        <f>VLOOKUP($B105,'Answer Data Transformation'!$I$3:$R$2338,10,FALSE)</f>
        <v>Yes</v>
      </c>
      <c r="K105" s="2" t="str">
        <f>VLOOKUP($B105,'Answer Data Transformation'!$I$3:$R$2338,3,FALSE)</f>
        <v>Obesity</v>
      </c>
      <c r="L105" s="2" t="str">
        <f>VLOOKUP($B105,'Answer Data Transformation'!$I$3:$R$2338,5,FALSE)</f>
        <v>Normal</v>
      </c>
      <c r="M105" s="2" t="str">
        <f>VLOOKUP($B105,'Answer Data Transformation'!$T$3:$AA$2346,2,FALSE)</f>
        <v>21-Oct-1985</v>
      </c>
      <c r="N105" s="2">
        <f>VLOOKUP($B105,'Answer Data Transformation'!$T$3:$AA$2346,4,FALSE)</f>
        <v>4</v>
      </c>
      <c r="O105" s="2">
        <f>VLOOKUP($B105,'Answer Data Transformation'!$T$3:$AA$2346,5,FALSE)</f>
        <v>40182.25</v>
      </c>
      <c r="P105" s="2" t="str">
        <f>VLOOKUP($B105,'Answer Data Transformation'!$T$3:$AA$2346,6,FALSE)</f>
        <v>tier - 1</v>
      </c>
      <c r="Q105" s="2" t="str">
        <f>VLOOKUP($B105,'Answer Data Transformation'!$T$3:$AA$2346,7,FALSE)</f>
        <v>tier - 2</v>
      </c>
      <c r="R105" s="2" t="str">
        <f>VLOOKUP($B105,'Answer Data Transformation'!$T$3:$AA$2346,8,FALSE)</f>
        <v>R1011</v>
      </c>
      <c r="S105" s="2">
        <f>VLOOKUP($B105,'Answer Data Transformation'!$T$3:$AA$2346,3,FALSE)</f>
        <v>37</v>
      </c>
    </row>
    <row r="106" spans="2:19" ht="15.5" x14ac:dyDescent="0.35">
      <c r="B106" s="1" t="s">
        <v>2268</v>
      </c>
      <c r="C106" s="28" t="str">
        <f>VLOOKUP(B106,'Answer Data Transformation'!$B$3:$F$2338,4,FALSE)</f>
        <v xml:space="preserve">  Gedion</v>
      </c>
      <c r="D106" s="2">
        <f>VLOOKUP($B106,'Answer Data Transformation'!$I$3:$R$2338,2,FALSE)</f>
        <v>35.299999999999997</v>
      </c>
      <c r="E106" s="2">
        <f>VLOOKUP($B106,'Answer Data Transformation'!$I$3:$R$2338,4,FALSE)</f>
        <v>5.82</v>
      </c>
      <c r="F106" s="2" t="str">
        <f>VLOOKUP($B106,'Answer Data Transformation'!$I$3:$R$2338,6,FALSE)</f>
        <v>Yes</v>
      </c>
      <c r="G106" s="2" t="str">
        <f>VLOOKUP($B106,'Answer Data Transformation'!$I$3:$R$2338,7,FALSE)</f>
        <v>No</v>
      </c>
      <c r="H106" s="2" t="str">
        <f>VLOOKUP($B106,'Answer Data Transformation'!$I$3:$R$2338,8,FALSE)</f>
        <v>Yes</v>
      </c>
      <c r="I106" s="29">
        <f>VLOOKUP($B106,'Answer Data Transformation'!$I$3:$R$2338,9,FALSE)</f>
        <v>1</v>
      </c>
      <c r="J106" s="2" t="str">
        <f>VLOOKUP($B106,'Answer Data Transformation'!$I$3:$R$2338,10,FALSE)</f>
        <v>Yes</v>
      </c>
      <c r="K106" s="2" t="str">
        <f>VLOOKUP($B106,'Answer Data Transformation'!$I$3:$R$2338,3,FALSE)</f>
        <v>Obesity</v>
      </c>
      <c r="L106" s="2" t="str">
        <f>VLOOKUP($B106,'Answer Data Transformation'!$I$3:$R$2338,5,FALSE)</f>
        <v>Prediabetes</v>
      </c>
      <c r="M106" s="2" t="str">
        <f>VLOOKUP($B106,'Answer Data Transformation'!$T$3:$AA$2346,2,FALSE)</f>
        <v>14-Oct-1983</v>
      </c>
      <c r="N106" s="2">
        <f>VLOOKUP($B106,'Answer Data Transformation'!$T$3:$AA$2346,4,FALSE)</f>
        <v>2</v>
      </c>
      <c r="O106" s="2">
        <f>VLOOKUP($B106,'Answer Data Transformation'!$T$3:$AA$2346,5,FALSE)</f>
        <v>40103.89</v>
      </c>
      <c r="P106" s="2" t="str">
        <f>VLOOKUP($B106,'Answer Data Transformation'!$T$3:$AA$2346,6,FALSE)</f>
        <v>tier - 1</v>
      </c>
      <c r="Q106" s="2" t="str">
        <f>VLOOKUP($B106,'Answer Data Transformation'!$T$3:$AA$2346,7,FALSE)</f>
        <v>tier - 2</v>
      </c>
      <c r="R106" s="2" t="str">
        <f>VLOOKUP($B106,'Answer Data Transformation'!$T$3:$AA$2346,8,FALSE)</f>
        <v>R1011</v>
      </c>
      <c r="S106" s="2">
        <f>VLOOKUP($B106,'Answer Data Transformation'!$T$3:$AA$2346,3,FALSE)</f>
        <v>39</v>
      </c>
    </row>
    <row r="107" spans="2:19" ht="15.5" x14ac:dyDescent="0.35">
      <c r="B107" s="1" t="s">
        <v>2267</v>
      </c>
      <c r="C107" s="28" t="str">
        <f>VLOOKUP(B107,'Answer Data Transformation'!$B$3:$F$2338,4,FALSE)</f>
        <v xml:space="preserve">  Mark</v>
      </c>
      <c r="D107" s="2">
        <f>VLOOKUP($B107,'Answer Data Transformation'!$I$3:$R$2338,2,FALSE)</f>
        <v>43.83</v>
      </c>
      <c r="E107" s="2">
        <f>VLOOKUP($B107,'Answer Data Transformation'!$I$3:$R$2338,4,FALSE)</f>
        <v>6.03</v>
      </c>
      <c r="F107" s="2" t="str">
        <f>VLOOKUP($B107,'Answer Data Transformation'!$I$3:$R$2338,6,FALSE)</f>
        <v>Yes</v>
      </c>
      <c r="G107" s="2" t="str">
        <f>VLOOKUP($B107,'Answer Data Transformation'!$I$3:$R$2338,7,FALSE)</f>
        <v>No</v>
      </c>
      <c r="H107" s="2" t="str">
        <f>VLOOKUP($B107,'Answer Data Transformation'!$I$3:$R$2338,8,FALSE)</f>
        <v>No</v>
      </c>
      <c r="I107" s="29">
        <f>VLOOKUP($B107,'Answer Data Transformation'!$I$3:$R$2338,9,FALSE)</f>
        <v>2</v>
      </c>
      <c r="J107" s="2" t="str">
        <f>VLOOKUP($B107,'Answer Data Transformation'!$I$3:$R$2338,10,FALSE)</f>
        <v>Yes</v>
      </c>
      <c r="K107" s="2" t="str">
        <f>VLOOKUP($B107,'Answer Data Transformation'!$I$3:$R$2338,3,FALSE)</f>
        <v>Obesity</v>
      </c>
      <c r="L107" s="2" t="str">
        <f>VLOOKUP($B107,'Answer Data Transformation'!$I$3:$R$2338,5,FALSE)</f>
        <v>Prediabetes</v>
      </c>
      <c r="M107" s="2" t="str">
        <f>VLOOKUP($B107,'Answer Data Transformation'!$T$3:$AA$2346,2,FALSE)</f>
        <v>12-Aug-1966</v>
      </c>
      <c r="N107" s="2">
        <f>VLOOKUP($B107,'Answer Data Transformation'!$T$3:$AA$2346,4,FALSE)</f>
        <v>0</v>
      </c>
      <c r="O107" s="2">
        <f>VLOOKUP($B107,'Answer Data Transformation'!$T$3:$AA$2346,5,FALSE)</f>
        <v>40069.440000000002</v>
      </c>
      <c r="P107" s="2" t="str">
        <f>VLOOKUP($B107,'Answer Data Transformation'!$T$3:$AA$2346,6,FALSE)</f>
        <v>tier - 1</v>
      </c>
      <c r="Q107" s="2" t="str">
        <f>VLOOKUP($B107,'Answer Data Transformation'!$T$3:$AA$2346,7,FALSE)</f>
        <v>tier - 3</v>
      </c>
      <c r="R107" s="2" t="str">
        <f>VLOOKUP($B107,'Answer Data Transformation'!$T$3:$AA$2346,8,FALSE)</f>
        <v>R1011</v>
      </c>
      <c r="S107" s="2">
        <f>VLOOKUP($B107,'Answer Data Transformation'!$T$3:$AA$2346,3,FALSE)</f>
        <v>56</v>
      </c>
    </row>
    <row r="108" spans="2:19" ht="15.5" x14ac:dyDescent="0.35">
      <c r="B108" s="1" t="s">
        <v>2266</v>
      </c>
      <c r="C108" s="28" t="str">
        <f>VLOOKUP(B108,'Answer Data Transformation'!$B$3:$F$2338,4,FALSE)</f>
        <v xml:space="preserve">  Gamini P</v>
      </c>
      <c r="D108" s="2">
        <f>VLOOKUP($B108,'Answer Data Transformation'!$I$3:$R$2338,2,FALSE)</f>
        <v>50.07</v>
      </c>
      <c r="E108" s="2">
        <f>VLOOKUP($B108,'Answer Data Transformation'!$I$3:$R$2338,4,FALSE)</f>
        <v>9.27</v>
      </c>
      <c r="F108" s="2" t="str">
        <f>VLOOKUP($B108,'Answer Data Transformation'!$I$3:$R$2338,6,FALSE)</f>
        <v>No</v>
      </c>
      <c r="G108" s="2" t="str">
        <f>VLOOKUP($B108,'Answer Data Transformation'!$I$3:$R$2338,7,FALSE)</f>
        <v>No</v>
      </c>
      <c r="H108" s="2" t="str">
        <f>VLOOKUP($B108,'Answer Data Transformation'!$I$3:$R$2338,8,FALSE)</f>
        <v>No</v>
      </c>
      <c r="I108" s="29">
        <f>VLOOKUP($B108,'Answer Data Transformation'!$I$3:$R$2338,9,FALSE)</f>
        <v>0</v>
      </c>
      <c r="J108" s="2" t="str">
        <f>VLOOKUP($B108,'Answer Data Transformation'!$I$3:$R$2338,10,FALSE)</f>
        <v>Yes</v>
      </c>
      <c r="K108" s="2" t="str">
        <f>VLOOKUP($B108,'Answer Data Transformation'!$I$3:$R$2338,3,FALSE)</f>
        <v>Obesity</v>
      </c>
      <c r="L108" s="2" t="str">
        <f>VLOOKUP($B108,'Answer Data Transformation'!$I$3:$R$2338,5,FALSE)</f>
        <v>Diabetes</v>
      </c>
      <c r="M108" s="2" t="str">
        <f>VLOOKUP($B108,'Answer Data Transformation'!$T$3:$AA$2346,2,FALSE)</f>
        <v>20-Dec-1978</v>
      </c>
      <c r="N108" s="2">
        <f>VLOOKUP($B108,'Answer Data Transformation'!$T$3:$AA$2346,4,FALSE)</f>
        <v>2</v>
      </c>
      <c r="O108" s="2">
        <f>VLOOKUP($B108,'Answer Data Transformation'!$T$3:$AA$2346,5,FALSE)</f>
        <v>40054.730000000003</v>
      </c>
      <c r="P108" s="2" t="str">
        <f>VLOOKUP($B108,'Answer Data Transformation'!$T$3:$AA$2346,6,FALSE)</f>
        <v>tier - 1</v>
      </c>
      <c r="Q108" s="2" t="str">
        <f>VLOOKUP($B108,'Answer Data Transformation'!$T$3:$AA$2346,7,FALSE)</f>
        <v>tier - 3</v>
      </c>
      <c r="R108" s="2" t="str">
        <f>VLOOKUP($B108,'Answer Data Transformation'!$T$3:$AA$2346,8,FALSE)</f>
        <v>R1011</v>
      </c>
      <c r="S108" s="2">
        <f>VLOOKUP($B108,'Answer Data Transformation'!$T$3:$AA$2346,3,FALSE)</f>
        <v>44</v>
      </c>
    </row>
    <row r="109" spans="2:19" ht="15.5" x14ac:dyDescent="0.35">
      <c r="B109" s="1" t="s">
        <v>2265</v>
      </c>
      <c r="C109" s="28" t="str">
        <f>VLOOKUP(B109,'Answer Data Transformation'!$B$3:$F$2338,4,FALSE)</f>
        <v xml:space="preserve">  Emily J</v>
      </c>
      <c r="D109" s="2">
        <f>VLOOKUP($B109,'Answer Data Transformation'!$I$3:$R$2338,2,FALSE)</f>
        <v>32.774999999999999</v>
      </c>
      <c r="E109" s="2">
        <f>VLOOKUP($B109,'Answer Data Transformation'!$I$3:$R$2338,4,FALSE)</f>
        <v>5.53</v>
      </c>
      <c r="F109" s="2" t="str">
        <f>VLOOKUP($B109,'Answer Data Transformation'!$I$3:$R$2338,6,FALSE)</f>
        <v>No</v>
      </c>
      <c r="G109" s="2" t="str">
        <f>VLOOKUP($B109,'Answer Data Transformation'!$I$3:$R$2338,7,FALSE)</f>
        <v>No</v>
      </c>
      <c r="H109" s="2" t="str">
        <f>VLOOKUP($B109,'Answer Data Transformation'!$I$3:$R$2338,8,FALSE)</f>
        <v>No</v>
      </c>
      <c r="I109" s="29">
        <f>VLOOKUP($B109,'Answer Data Transformation'!$I$3:$R$2338,9,FALSE)</f>
        <v>0</v>
      </c>
      <c r="J109" s="2" t="str">
        <f>VLOOKUP($B109,'Answer Data Transformation'!$I$3:$R$2338,10,FALSE)</f>
        <v>Yes</v>
      </c>
      <c r="K109" s="2" t="str">
        <f>VLOOKUP($B109,'Answer Data Transformation'!$I$3:$R$2338,3,FALSE)</f>
        <v>Obesity</v>
      </c>
      <c r="L109" s="2" t="str">
        <f>VLOOKUP($B109,'Answer Data Transformation'!$I$3:$R$2338,5,FALSE)</f>
        <v>Normal</v>
      </c>
      <c r="M109" s="2" t="str">
        <f>VLOOKUP($B109,'Answer Data Transformation'!$T$3:$AA$2346,2,FALSE)</f>
        <v>25-Dec-1982</v>
      </c>
      <c r="N109" s="2">
        <f>VLOOKUP($B109,'Answer Data Transformation'!$T$3:$AA$2346,4,FALSE)</f>
        <v>2</v>
      </c>
      <c r="O109" s="2">
        <f>VLOOKUP($B109,'Answer Data Transformation'!$T$3:$AA$2346,5,FALSE)</f>
        <v>40003.33</v>
      </c>
      <c r="P109" s="2" t="str">
        <f>VLOOKUP($B109,'Answer Data Transformation'!$T$3:$AA$2346,6,FALSE)</f>
        <v>tier - 1</v>
      </c>
      <c r="Q109" s="2" t="str">
        <f>VLOOKUP($B109,'Answer Data Transformation'!$T$3:$AA$2346,7,FALSE)</f>
        <v>tier - 1</v>
      </c>
      <c r="R109" s="2" t="str">
        <f>VLOOKUP($B109,'Answer Data Transformation'!$T$3:$AA$2346,8,FALSE)</f>
        <v>R1012</v>
      </c>
      <c r="S109" s="2">
        <f>VLOOKUP($B109,'Answer Data Transformation'!$T$3:$AA$2346,3,FALSE)</f>
        <v>40</v>
      </c>
    </row>
    <row r="110" spans="2:19" ht="15.5" x14ac:dyDescent="0.35">
      <c r="B110" s="1" t="s">
        <v>2264</v>
      </c>
      <c r="C110" s="28" t="str">
        <f>VLOOKUP(B110,'Answer Data Transformation'!$B$3:$F$2338,4,FALSE)</f>
        <v xml:space="preserve">  Amanda</v>
      </c>
      <c r="D110" s="2">
        <f>VLOOKUP($B110,'Answer Data Transformation'!$I$3:$R$2338,2,FALSE)</f>
        <v>34.104999999999997</v>
      </c>
      <c r="E110" s="2">
        <f>VLOOKUP($B110,'Answer Data Transformation'!$I$3:$R$2338,4,FALSE)</f>
        <v>5.07</v>
      </c>
      <c r="F110" s="2" t="str">
        <f>VLOOKUP($B110,'Answer Data Transformation'!$I$3:$R$2338,6,FALSE)</f>
        <v>No</v>
      </c>
      <c r="G110" s="2" t="str">
        <f>VLOOKUP($B110,'Answer Data Transformation'!$I$3:$R$2338,7,FALSE)</f>
        <v>No</v>
      </c>
      <c r="H110" s="2" t="str">
        <f>VLOOKUP($B110,'Answer Data Transformation'!$I$3:$R$2338,8,FALSE)</f>
        <v>No</v>
      </c>
      <c r="I110" s="29">
        <f>VLOOKUP($B110,'Answer Data Transformation'!$I$3:$R$2338,9,FALSE)</f>
        <v>1</v>
      </c>
      <c r="J110" s="2" t="str">
        <f>VLOOKUP($B110,'Answer Data Transformation'!$I$3:$R$2338,10,FALSE)</f>
        <v>Yes</v>
      </c>
      <c r="K110" s="2" t="str">
        <f>VLOOKUP($B110,'Answer Data Transformation'!$I$3:$R$2338,3,FALSE)</f>
        <v>Obesity</v>
      </c>
      <c r="L110" s="2" t="str">
        <f>VLOOKUP($B110,'Answer Data Transformation'!$I$3:$R$2338,5,FALSE)</f>
        <v>Normal</v>
      </c>
      <c r="M110" s="2" t="str">
        <f>VLOOKUP($B110,'Answer Data Transformation'!$T$3:$AA$2346,2,FALSE)</f>
        <v>08-Aug-1987</v>
      </c>
      <c r="N110" s="2">
        <f>VLOOKUP($B110,'Answer Data Transformation'!$T$3:$AA$2346,4,FALSE)</f>
        <v>3</v>
      </c>
      <c r="O110" s="2">
        <f>VLOOKUP($B110,'Answer Data Transformation'!$T$3:$AA$2346,5,FALSE)</f>
        <v>39983.43</v>
      </c>
      <c r="P110" s="2" t="str">
        <f>VLOOKUP($B110,'Answer Data Transformation'!$T$3:$AA$2346,6,FALSE)</f>
        <v>tier - 2</v>
      </c>
      <c r="Q110" s="2" t="str">
        <f>VLOOKUP($B110,'Answer Data Transformation'!$T$3:$AA$2346,7,FALSE)</f>
        <v>tier - 3</v>
      </c>
      <c r="R110" s="2" t="str">
        <f>VLOOKUP($B110,'Answer Data Transformation'!$T$3:$AA$2346,8,FALSE)</f>
        <v>R1012</v>
      </c>
      <c r="S110" s="2">
        <f>VLOOKUP($B110,'Answer Data Transformation'!$T$3:$AA$2346,3,FALSE)</f>
        <v>35</v>
      </c>
    </row>
    <row r="111" spans="2:19" ht="15.5" x14ac:dyDescent="0.35">
      <c r="B111" s="1" t="s">
        <v>2263</v>
      </c>
      <c r="C111" s="28" t="str">
        <f>VLOOKUP(B111,'Answer Data Transformation'!$B$3:$F$2338,4,FALSE)</f>
        <v xml:space="preserve">  Nicholas</v>
      </c>
      <c r="D111" s="2">
        <f>VLOOKUP($B111,'Answer Data Transformation'!$I$3:$R$2338,2,FALSE)</f>
        <v>48.93</v>
      </c>
      <c r="E111" s="2">
        <f>VLOOKUP($B111,'Answer Data Transformation'!$I$3:$R$2338,4,FALSE)</f>
        <v>11.17</v>
      </c>
      <c r="F111" s="2" t="str">
        <f>VLOOKUP($B111,'Answer Data Transformation'!$I$3:$R$2338,6,FALSE)</f>
        <v>Yes</v>
      </c>
      <c r="G111" s="2" t="str">
        <f>VLOOKUP($B111,'Answer Data Transformation'!$I$3:$R$2338,7,FALSE)</f>
        <v>No</v>
      </c>
      <c r="H111" s="2" t="str">
        <f>VLOOKUP($B111,'Answer Data Transformation'!$I$3:$R$2338,8,FALSE)</f>
        <v>No</v>
      </c>
      <c r="I111" s="29">
        <f>VLOOKUP($B111,'Answer Data Transformation'!$I$3:$R$2338,9,FALSE)</f>
        <v>1</v>
      </c>
      <c r="J111" s="2" t="str">
        <f>VLOOKUP($B111,'Answer Data Transformation'!$I$3:$R$2338,10,FALSE)</f>
        <v>Yes</v>
      </c>
      <c r="K111" s="2" t="str">
        <f>VLOOKUP($B111,'Answer Data Transformation'!$I$3:$R$2338,3,FALSE)</f>
        <v>Obesity</v>
      </c>
      <c r="L111" s="2" t="str">
        <f>VLOOKUP($B111,'Answer Data Transformation'!$I$3:$R$2338,5,FALSE)</f>
        <v>Diabetes</v>
      </c>
      <c r="M111" s="2" t="str">
        <f>VLOOKUP($B111,'Answer Data Transformation'!$T$3:$AA$2346,2,FALSE)</f>
        <v>02-Dec-1975</v>
      </c>
      <c r="N111" s="2">
        <f>VLOOKUP($B111,'Answer Data Transformation'!$T$3:$AA$2346,4,FALSE)</f>
        <v>1</v>
      </c>
      <c r="O111" s="2">
        <f>VLOOKUP($B111,'Answer Data Transformation'!$T$3:$AA$2346,5,FALSE)</f>
        <v>39963.120000000003</v>
      </c>
      <c r="P111" s="2" t="str">
        <f>VLOOKUP($B111,'Answer Data Transformation'!$T$3:$AA$2346,6,FALSE)</f>
        <v>tier - 2</v>
      </c>
      <c r="Q111" s="2" t="str">
        <f>VLOOKUP($B111,'Answer Data Transformation'!$T$3:$AA$2346,7,FALSE)</f>
        <v>tier - 2</v>
      </c>
      <c r="R111" s="2" t="str">
        <f>VLOOKUP($B111,'Answer Data Transformation'!$T$3:$AA$2346,8,FALSE)</f>
        <v>R1011</v>
      </c>
      <c r="S111" s="2">
        <f>VLOOKUP($B111,'Answer Data Transformation'!$T$3:$AA$2346,3,FALSE)</f>
        <v>47</v>
      </c>
    </row>
    <row r="112" spans="2:19" ht="15.5" x14ac:dyDescent="0.35">
      <c r="B112" s="1" t="s">
        <v>2262</v>
      </c>
      <c r="C112" s="28" t="str">
        <f>VLOOKUP(B112,'Answer Data Transformation'!$B$3:$F$2338,4,FALSE)</f>
        <v xml:space="preserve">  Knox</v>
      </c>
      <c r="D112" s="2">
        <f>VLOOKUP($B112,'Answer Data Transformation'!$I$3:$R$2338,2,FALSE)</f>
        <v>37.07</v>
      </c>
      <c r="E112" s="2">
        <f>VLOOKUP($B112,'Answer Data Transformation'!$I$3:$R$2338,4,FALSE)</f>
        <v>6.14</v>
      </c>
      <c r="F112" s="2" t="str">
        <f>VLOOKUP($B112,'Answer Data Transformation'!$I$3:$R$2338,6,FALSE)</f>
        <v>Yes</v>
      </c>
      <c r="G112" s="2" t="str">
        <f>VLOOKUP($B112,'Answer Data Transformation'!$I$3:$R$2338,7,FALSE)</f>
        <v>No</v>
      </c>
      <c r="H112" s="2" t="str">
        <f>VLOOKUP($B112,'Answer Data Transformation'!$I$3:$R$2338,8,FALSE)</f>
        <v>No</v>
      </c>
      <c r="I112" s="29">
        <f>VLOOKUP($B112,'Answer Data Transformation'!$I$3:$R$2338,9,FALSE)</f>
        <v>0</v>
      </c>
      <c r="J112" s="2" t="str">
        <f>VLOOKUP($B112,'Answer Data Transformation'!$I$3:$R$2338,10,FALSE)</f>
        <v>Yes</v>
      </c>
      <c r="K112" s="2" t="str">
        <f>VLOOKUP($B112,'Answer Data Transformation'!$I$3:$R$2338,3,FALSE)</f>
        <v>Obesity</v>
      </c>
      <c r="L112" s="2" t="str">
        <f>VLOOKUP($B112,'Answer Data Transformation'!$I$3:$R$2338,5,FALSE)</f>
        <v>Prediabetes</v>
      </c>
      <c r="M112" s="2" t="str">
        <f>VLOOKUP($B112,'Answer Data Transformation'!$T$3:$AA$2346,2,FALSE)</f>
        <v>22-Aug-1985</v>
      </c>
      <c r="N112" s="2">
        <f>VLOOKUP($B112,'Answer Data Transformation'!$T$3:$AA$2346,4,FALSE)</f>
        <v>1</v>
      </c>
      <c r="O112" s="2">
        <f>VLOOKUP($B112,'Answer Data Transformation'!$T$3:$AA$2346,5,FALSE)</f>
        <v>39871.699999999997</v>
      </c>
      <c r="P112" s="2" t="str">
        <f>VLOOKUP($B112,'Answer Data Transformation'!$T$3:$AA$2346,6,FALSE)</f>
        <v>tier - 1</v>
      </c>
      <c r="Q112" s="2" t="str">
        <f>VLOOKUP($B112,'Answer Data Transformation'!$T$3:$AA$2346,7,FALSE)</f>
        <v>tier - 2</v>
      </c>
      <c r="R112" s="2" t="str">
        <f>VLOOKUP($B112,'Answer Data Transformation'!$T$3:$AA$2346,8,FALSE)</f>
        <v>R1013</v>
      </c>
      <c r="S112" s="2">
        <f>VLOOKUP($B112,'Answer Data Transformation'!$T$3:$AA$2346,3,FALSE)</f>
        <v>37</v>
      </c>
    </row>
    <row r="113" spans="2:19" ht="15.5" x14ac:dyDescent="0.35">
      <c r="B113" s="1" t="s">
        <v>2261</v>
      </c>
      <c r="C113" s="28" t="str">
        <f>VLOOKUP(B113,'Answer Data Transformation'!$B$3:$F$2338,4,FALSE)</f>
        <v xml:space="preserve">  Yianna</v>
      </c>
      <c r="D113" s="2">
        <f>VLOOKUP($B113,'Answer Data Transformation'!$I$3:$R$2338,2,FALSE)</f>
        <v>51.51</v>
      </c>
      <c r="E113" s="2">
        <f>VLOOKUP($B113,'Answer Data Transformation'!$I$3:$R$2338,4,FALSE)</f>
        <v>6.26</v>
      </c>
      <c r="F113" s="2" t="str">
        <f>VLOOKUP($B113,'Answer Data Transformation'!$I$3:$R$2338,6,FALSE)</f>
        <v>Yes</v>
      </c>
      <c r="G113" s="2" t="str">
        <f>VLOOKUP($B113,'Answer Data Transformation'!$I$3:$R$2338,7,FALSE)</f>
        <v>No</v>
      </c>
      <c r="H113" s="2" t="str">
        <f>VLOOKUP($B113,'Answer Data Transformation'!$I$3:$R$2338,8,FALSE)</f>
        <v>Yes</v>
      </c>
      <c r="I113" s="29">
        <f>VLOOKUP($B113,'Answer Data Transformation'!$I$3:$R$2338,9,FALSE)</f>
        <v>1</v>
      </c>
      <c r="J113" s="2" t="str">
        <f>VLOOKUP($B113,'Answer Data Transformation'!$I$3:$R$2338,10,FALSE)</f>
        <v>Yes</v>
      </c>
      <c r="K113" s="2" t="str">
        <f>VLOOKUP($B113,'Answer Data Transformation'!$I$3:$R$2338,3,FALSE)</f>
        <v>Obesity</v>
      </c>
      <c r="L113" s="2" t="str">
        <f>VLOOKUP($B113,'Answer Data Transformation'!$I$3:$R$2338,5,FALSE)</f>
        <v>Prediabetes</v>
      </c>
      <c r="M113" s="2" t="str">
        <f>VLOOKUP($B113,'Answer Data Transformation'!$T$3:$AA$2346,2,FALSE)</f>
        <v>01-Jun-1983</v>
      </c>
      <c r="N113" s="2">
        <f>VLOOKUP($B113,'Answer Data Transformation'!$T$3:$AA$2346,4,FALSE)</f>
        <v>3</v>
      </c>
      <c r="O113" s="2">
        <f>VLOOKUP($B113,'Answer Data Transformation'!$T$3:$AA$2346,5,FALSE)</f>
        <v>39865.699999999997</v>
      </c>
      <c r="P113" s="2" t="str">
        <f>VLOOKUP($B113,'Answer Data Transformation'!$T$3:$AA$2346,6,FALSE)</f>
        <v>tier - 2</v>
      </c>
      <c r="Q113" s="2" t="str">
        <f>VLOOKUP($B113,'Answer Data Transformation'!$T$3:$AA$2346,7,FALSE)</f>
        <v>tier - 2</v>
      </c>
      <c r="R113" s="2" t="str">
        <f>VLOOKUP($B113,'Answer Data Transformation'!$T$3:$AA$2346,8,FALSE)</f>
        <v>R1011</v>
      </c>
      <c r="S113" s="2">
        <f>VLOOKUP($B113,'Answer Data Transformation'!$T$3:$AA$2346,3,FALSE)</f>
        <v>40</v>
      </c>
    </row>
    <row r="114" spans="2:19" ht="15.5" x14ac:dyDescent="0.35">
      <c r="B114" s="1" t="s">
        <v>2260</v>
      </c>
      <c r="C114" s="28" t="str">
        <f>VLOOKUP(B114,'Answer Data Transformation'!$B$3:$F$2338,4,FALSE)</f>
        <v xml:space="preserve">  Roberta</v>
      </c>
      <c r="D114" s="2">
        <f>VLOOKUP($B114,'Answer Data Transformation'!$I$3:$R$2338,2,FALSE)</f>
        <v>34.799999999999997</v>
      </c>
      <c r="E114" s="2">
        <f>VLOOKUP($B114,'Answer Data Transformation'!$I$3:$R$2338,4,FALSE)</f>
        <v>4.72</v>
      </c>
      <c r="F114" s="2" t="str">
        <f>VLOOKUP($B114,'Answer Data Transformation'!$I$3:$R$2338,6,FALSE)</f>
        <v>Yes</v>
      </c>
      <c r="G114" s="2" t="str">
        <f>VLOOKUP($B114,'Answer Data Transformation'!$I$3:$R$2338,7,FALSE)</f>
        <v>No</v>
      </c>
      <c r="H114" s="2" t="str">
        <f>VLOOKUP($B114,'Answer Data Transformation'!$I$3:$R$2338,8,FALSE)</f>
        <v>No</v>
      </c>
      <c r="I114" s="29">
        <f>VLOOKUP($B114,'Answer Data Transformation'!$I$3:$R$2338,9,FALSE)</f>
        <v>0</v>
      </c>
      <c r="J114" s="2" t="str">
        <f>VLOOKUP($B114,'Answer Data Transformation'!$I$3:$R$2338,10,FALSE)</f>
        <v>Yes</v>
      </c>
      <c r="K114" s="2" t="str">
        <f>VLOOKUP($B114,'Answer Data Transformation'!$I$3:$R$2338,3,FALSE)</f>
        <v>Obesity</v>
      </c>
      <c r="L114" s="2" t="str">
        <f>VLOOKUP($B114,'Answer Data Transformation'!$I$3:$R$2338,5,FALSE)</f>
        <v>Normal</v>
      </c>
      <c r="M114" s="2" t="str">
        <f>VLOOKUP($B114,'Answer Data Transformation'!$T$3:$AA$2346,2,FALSE)</f>
        <v>17-Jul-1985</v>
      </c>
      <c r="N114" s="2">
        <f>VLOOKUP($B114,'Answer Data Transformation'!$T$3:$AA$2346,4,FALSE)</f>
        <v>2</v>
      </c>
      <c r="O114" s="2">
        <f>VLOOKUP($B114,'Answer Data Transformation'!$T$3:$AA$2346,5,FALSE)</f>
        <v>39836.519999999997</v>
      </c>
      <c r="P114" s="2" t="str">
        <f>VLOOKUP($B114,'Answer Data Transformation'!$T$3:$AA$2346,6,FALSE)</f>
        <v>tier - 2</v>
      </c>
      <c r="Q114" s="2" t="str">
        <f>VLOOKUP($B114,'Answer Data Transformation'!$T$3:$AA$2346,7,FALSE)</f>
        <v>tier - 1</v>
      </c>
      <c r="R114" s="2" t="str">
        <f>VLOOKUP($B114,'Answer Data Transformation'!$T$3:$AA$2346,8,FALSE)</f>
        <v>R1011</v>
      </c>
      <c r="S114" s="2">
        <f>VLOOKUP($B114,'Answer Data Transformation'!$T$3:$AA$2346,3,FALSE)</f>
        <v>37</v>
      </c>
    </row>
    <row r="115" spans="2:19" ht="15.5" x14ac:dyDescent="0.35">
      <c r="B115" s="1" t="s">
        <v>2259</v>
      </c>
      <c r="C115" s="28" t="str">
        <f>VLOOKUP(B115,'Answer Data Transformation'!$B$3:$F$2338,4,FALSE)</f>
        <v xml:space="preserve">  Benjamin P</v>
      </c>
      <c r="D115" s="2">
        <f>VLOOKUP($B115,'Answer Data Transformation'!$I$3:$R$2338,2,FALSE)</f>
        <v>36.67</v>
      </c>
      <c r="E115" s="2">
        <f>VLOOKUP($B115,'Answer Data Transformation'!$I$3:$R$2338,4,FALSE)</f>
        <v>5.18</v>
      </c>
      <c r="F115" s="2" t="str">
        <f>VLOOKUP($B115,'Answer Data Transformation'!$I$3:$R$2338,6,FALSE)</f>
        <v>No</v>
      </c>
      <c r="G115" s="2" t="str">
        <f>VLOOKUP($B115,'Answer Data Transformation'!$I$3:$R$2338,7,FALSE)</f>
        <v>No</v>
      </c>
      <c r="H115" s="2" t="str">
        <f>VLOOKUP($B115,'Answer Data Transformation'!$I$3:$R$2338,8,FALSE)</f>
        <v>No</v>
      </c>
      <c r="I115" s="29">
        <f>VLOOKUP($B115,'Answer Data Transformation'!$I$3:$R$2338,9,FALSE)</f>
        <v>1</v>
      </c>
      <c r="J115" s="2" t="str">
        <f>VLOOKUP($B115,'Answer Data Transformation'!$I$3:$R$2338,10,FALSE)</f>
        <v>Yes</v>
      </c>
      <c r="K115" s="2" t="str">
        <f>VLOOKUP($B115,'Answer Data Transformation'!$I$3:$R$2338,3,FALSE)</f>
        <v>Obesity</v>
      </c>
      <c r="L115" s="2" t="str">
        <f>VLOOKUP($B115,'Answer Data Transformation'!$I$3:$R$2338,5,FALSE)</f>
        <v>Normal</v>
      </c>
      <c r="M115" s="2" t="str">
        <f>VLOOKUP($B115,'Answer Data Transformation'!$T$3:$AA$2346,2,FALSE)</f>
        <v>24-Jul-1987</v>
      </c>
      <c r="N115" s="2">
        <f>VLOOKUP($B115,'Answer Data Transformation'!$T$3:$AA$2346,4,FALSE)</f>
        <v>1</v>
      </c>
      <c r="O115" s="2">
        <f>VLOOKUP($B115,'Answer Data Transformation'!$T$3:$AA$2346,5,FALSE)</f>
        <v>39774.28</v>
      </c>
      <c r="P115" s="2" t="str">
        <f>VLOOKUP($B115,'Answer Data Transformation'!$T$3:$AA$2346,6,FALSE)</f>
        <v>tier - 1</v>
      </c>
      <c r="Q115" s="2" t="str">
        <f>VLOOKUP($B115,'Answer Data Transformation'!$T$3:$AA$2346,7,FALSE)</f>
        <v>tier - 1</v>
      </c>
      <c r="R115" s="2" t="str">
        <f>VLOOKUP($B115,'Answer Data Transformation'!$T$3:$AA$2346,8,FALSE)</f>
        <v>R1014</v>
      </c>
      <c r="S115" s="2">
        <f>VLOOKUP($B115,'Answer Data Transformation'!$T$3:$AA$2346,3,FALSE)</f>
        <v>35</v>
      </c>
    </row>
    <row r="116" spans="2:19" ht="15.5" x14ac:dyDescent="0.35">
      <c r="B116" s="1" t="s">
        <v>2258</v>
      </c>
      <c r="C116" s="28" t="str">
        <f>VLOOKUP(B116,'Answer Data Transformation'!$B$3:$F$2338,4,FALSE)</f>
        <v xml:space="preserve">  Craig</v>
      </c>
      <c r="D116" s="2">
        <f>VLOOKUP($B116,'Answer Data Transformation'!$I$3:$R$2338,2,FALSE)</f>
        <v>30.9</v>
      </c>
      <c r="E116" s="2">
        <f>VLOOKUP($B116,'Answer Data Transformation'!$I$3:$R$2338,4,FALSE)</f>
        <v>9.4</v>
      </c>
      <c r="F116" s="2" t="str">
        <f>VLOOKUP($B116,'Answer Data Transformation'!$I$3:$R$2338,6,FALSE)</f>
        <v>No</v>
      </c>
      <c r="G116" s="2" t="str">
        <f>VLOOKUP($B116,'Answer Data Transformation'!$I$3:$R$2338,7,FALSE)</f>
        <v>No</v>
      </c>
      <c r="H116" s="2" t="str">
        <f>VLOOKUP($B116,'Answer Data Transformation'!$I$3:$R$2338,8,FALSE)</f>
        <v>No</v>
      </c>
      <c r="I116" s="29">
        <f>VLOOKUP($B116,'Answer Data Transformation'!$I$3:$R$2338,9,FALSE)</f>
        <v>2</v>
      </c>
      <c r="J116" s="2" t="str">
        <f>VLOOKUP($B116,'Answer Data Transformation'!$I$3:$R$2338,10,FALSE)</f>
        <v>Yes</v>
      </c>
      <c r="K116" s="2" t="str">
        <f>VLOOKUP($B116,'Answer Data Transformation'!$I$3:$R$2338,3,FALSE)</f>
        <v>Obesity</v>
      </c>
      <c r="L116" s="2" t="str">
        <f>VLOOKUP($B116,'Answer Data Transformation'!$I$3:$R$2338,5,FALSE)</f>
        <v>Diabetes</v>
      </c>
      <c r="M116" s="2" t="str">
        <f>VLOOKUP($B116,'Answer Data Transformation'!$T$3:$AA$2346,2,FALSE)</f>
        <v>17-Dec-1973</v>
      </c>
      <c r="N116" s="2">
        <f>VLOOKUP($B116,'Answer Data Transformation'!$T$3:$AA$2346,4,FALSE)</f>
        <v>0</v>
      </c>
      <c r="O116" s="2">
        <f>VLOOKUP($B116,'Answer Data Transformation'!$T$3:$AA$2346,5,FALSE)</f>
        <v>39727.61</v>
      </c>
      <c r="P116" s="2" t="str">
        <f>VLOOKUP($B116,'Answer Data Transformation'!$T$3:$AA$2346,6,FALSE)</f>
        <v>tier - 1</v>
      </c>
      <c r="Q116" s="2" t="str">
        <f>VLOOKUP($B116,'Answer Data Transformation'!$T$3:$AA$2346,7,FALSE)</f>
        <v>tier - 2</v>
      </c>
      <c r="R116" s="2" t="str">
        <f>VLOOKUP($B116,'Answer Data Transformation'!$T$3:$AA$2346,8,FALSE)</f>
        <v>R1011</v>
      </c>
      <c r="S116" s="2">
        <f>VLOOKUP($B116,'Answer Data Transformation'!$T$3:$AA$2346,3,FALSE)</f>
        <v>49</v>
      </c>
    </row>
    <row r="117" spans="2:19" ht="15.5" x14ac:dyDescent="0.35">
      <c r="B117" s="1" t="s">
        <v>2257</v>
      </c>
      <c r="C117" s="28" t="str">
        <f>VLOOKUP(B117,'Answer Data Transformation'!$B$3:$F$2338,4,FALSE)</f>
        <v xml:space="preserve">  Ann</v>
      </c>
      <c r="D117" s="2">
        <f>VLOOKUP($B117,'Answer Data Transformation'!$I$3:$R$2338,2,FALSE)</f>
        <v>30.495000000000001</v>
      </c>
      <c r="E117" s="2">
        <f>VLOOKUP($B117,'Answer Data Transformation'!$I$3:$R$2338,4,FALSE)</f>
        <v>6.29</v>
      </c>
      <c r="F117" s="2" t="str">
        <f>VLOOKUP($B117,'Answer Data Transformation'!$I$3:$R$2338,6,FALSE)</f>
        <v>No</v>
      </c>
      <c r="G117" s="2" t="str">
        <f>VLOOKUP($B117,'Answer Data Transformation'!$I$3:$R$2338,7,FALSE)</f>
        <v>No</v>
      </c>
      <c r="H117" s="2" t="str">
        <f>VLOOKUP($B117,'Answer Data Transformation'!$I$3:$R$2338,8,FALSE)</f>
        <v>No</v>
      </c>
      <c r="I117" s="29">
        <f>VLOOKUP($B117,'Answer Data Transformation'!$I$3:$R$2338,9,FALSE)</f>
        <v>0</v>
      </c>
      <c r="J117" s="2" t="str">
        <f>VLOOKUP($B117,'Answer Data Transformation'!$I$3:$R$2338,10,FALSE)</f>
        <v>Yes</v>
      </c>
      <c r="K117" s="2" t="str">
        <f>VLOOKUP($B117,'Answer Data Transformation'!$I$3:$R$2338,3,FALSE)</f>
        <v>Obesity</v>
      </c>
      <c r="L117" s="2" t="str">
        <f>VLOOKUP($B117,'Answer Data Transformation'!$I$3:$R$2338,5,FALSE)</f>
        <v>Prediabetes</v>
      </c>
      <c r="M117" s="2" t="str">
        <f>VLOOKUP($B117,'Answer Data Transformation'!$T$3:$AA$2346,2,FALSE)</f>
        <v>12-Aug-1977</v>
      </c>
      <c r="N117" s="2">
        <f>VLOOKUP($B117,'Answer Data Transformation'!$T$3:$AA$2346,4,FALSE)</f>
        <v>1</v>
      </c>
      <c r="O117" s="2">
        <f>VLOOKUP($B117,'Answer Data Transformation'!$T$3:$AA$2346,5,FALSE)</f>
        <v>39725.519999999997</v>
      </c>
      <c r="P117" s="2" t="str">
        <f>VLOOKUP($B117,'Answer Data Transformation'!$T$3:$AA$2346,6,FALSE)</f>
        <v>tier - 2</v>
      </c>
      <c r="Q117" s="2" t="str">
        <f>VLOOKUP($B117,'Answer Data Transformation'!$T$3:$AA$2346,7,FALSE)</f>
        <v>tier - 1</v>
      </c>
      <c r="R117" s="2" t="str">
        <f>VLOOKUP($B117,'Answer Data Transformation'!$T$3:$AA$2346,8,FALSE)</f>
        <v>R1012</v>
      </c>
      <c r="S117" s="2">
        <f>VLOOKUP($B117,'Answer Data Transformation'!$T$3:$AA$2346,3,FALSE)</f>
        <v>45</v>
      </c>
    </row>
    <row r="118" spans="2:19" ht="15.5" x14ac:dyDescent="0.35">
      <c r="B118" s="1" t="s">
        <v>2256</v>
      </c>
      <c r="C118" s="28" t="str">
        <f>VLOOKUP(B118,'Answer Data Transformation'!$B$3:$F$2338,4,FALSE)</f>
        <v xml:space="preserve">  Jamie P</v>
      </c>
      <c r="D118" s="2">
        <f>VLOOKUP($B118,'Answer Data Transformation'!$I$3:$R$2338,2,FALSE)</f>
        <v>44.88</v>
      </c>
      <c r="E118" s="2">
        <f>VLOOKUP($B118,'Answer Data Transformation'!$I$3:$R$2338,4,FALSE)</f>
        <v>6.04</v>
      </c>
      <c r="F118" s="2" t="str">
        <f>VLOOKUP($B118,'Answer Data Transformation'!$I$3:$R$2338,6,FALSE)</f>
        <v>No</v>
      </c>
      <c r="G118" s="2" t="str">
        <f>VLOOKUP($B118,'Answer Data Transformation'!$I$3:$R$2338,7,FALSE)</f>
        <v>No</v>
      </c>
      <c r="H118" s="2" t="str">
        <f>VLOOKUP($B118,'Answer Data Transformation'!$I$3:$R$2338,8,FALSE)</f>
        <v>Yes</v>
      </c>
      <c r="I118" s="29">
        <f>VLOOKUP($B118,'Answer Data Transformation'!$I$3:$R$2338,9,FALSE)</f>
        <v>1</v>
      </c>
      <c r="J118" s="2" t="str">
        <f>VLOOKUP($B118,'Answer Data Transformation'!$I$3:$R$2338,10,FALSE)</f>
        <v>Yes</v>
      </c>
      <c r="K118" s="2" t="str">
        <f>VLOOKUP($B118,'Answer Data Transformation'!$I$3:$R$2338,3,FALSE)</f>
        <v>Obesity</v>
      </c>
      <c r="L118" s="2" t="str">
        <f>VLOOKUP($B118,'Answer Data Transformation'!$I$3:$R$2338,5,FALSE)</f>
        <v>Prediabetes</v>
      </c>
      <c r="M118" s="2" t="str">
        <f>VLOOKUP($B118,'Answer Data Transformation'!$T$3:$AA$2346,2,FALSE)</f>
        <v>16-Jul-2003</v>
      </c>
      <c r="N118" s="2">
        <f>VLOOKUP($B118,'Answer Data Transformation'!$T$3:$AA$2346,4,FALSE)</f>
        <v>0</v>
      </c>
      <c r="O118" s="2">
        <f>VLOOKUP($B118,'Answer Data Transformation'!$T$3:$AA$2346,5,FALSE)</f>
        <v>39722.75</v>
      </c>
      <c r="P118" s="2" t="str">
        <f>VLOOKUP($B118,'Answer Data Transformation'!$T$3:$AA$2346,6,FALSE)</f>
        <v>tier - 1</v>
      </c>
      <c r="Q118" s="2" t="str">
        <f>VLOOKUP($B118,'Answer Data Transformation'!$T$3:$AA$2346,7,FALSE)</f>
        <v>tier - 1</v>
      </c>
      <c r="R118" s="2" t="str">
        <f>VLOOKUP($B118,'Answer Data Transformation'!$T$3:$AA$2346,8,FALSE)</f>
        <v>R1013</v>
      </c>
      <c r="S118" s="2">
        <f>VLOOKUP($B118,'Answer Data Transformation'!$T$3:$AA$2346,3,FALSE)</f>
        <v>19</v>
      </c>
    </row>
    <row r="119" spans="2:19" ht="15.5" x14ac:dyDescent="0.35">
      <c r="B119" s="1" t="s">
        <v>2255</v>
      </c>
      <c r="C119" s="28" t="str">
        <f>VLOOKUP(B119,'Answer Data Transformation'!$B$3:$F$2338,4,FALSE)</f>
        <v xml:space="preserve">  John</v>
      </c>
      <c r="D119" s="2">
        <f>VLOOKUP($B119,'Answer Data Transformation'!$I$3:$R$2338,2,FALSE)</f>
        <v>44.32</v>
      </c>
      <c r="E119" s="2">
        <f>VLOOKUP($B119,'Answer Data Transformation'!$I$3:$R$2338,4,FALSE)</f>
        <v>10.55</v>
      </c>
      <c r="F119" s="2" t="str">
        <f>VLOOKUP($B119,'Answer Data Transformation'!$I$3:$R$2338,6,FALSE)</f>
        <v>No</v>
      </c>
      <c r="G119" s="2" t="str">
        <f>VLOOKUP($B119,'Answer Data Transformation'!$I$3:$R$2338,7,FALSE)</f>
        <v>No</v>
      </c>
      <c r="H119" s="2" t="str">
        <f>VLOOKUP($B119,'Answer Data Transformation'!$I$3:$R$2338,8,FALSE)</f>
        <v>No</v>
      </c>
      <c r="I119" s="29">
        <f>VLOOKUP($B119,'Answer Data Transformation'!$I$3:$R$2338,9,FALSE)</f>
        <v>0</v>
      </c>
      <c r="J119" s="2" t="str">
        <f>VLOOKUP($B119,'Answer Data Transformation'!$I$3:$R$2338,10,FALSE)</f>
        <v>Yes</v>
      </c>
      <c r="K119" s="2" t="str">
        <f>VLOOKUP($B119,'Answer Data Transformation'!$I$3:$R$2338,3,FALSE)</f>
        <v>Obesity</v>
      </c>
      <c r="L119" s="2" t="str">
        <f>VLOOKUP($B119,'Answer Data Transformation'!$I$3:$R$2338,5,FALSE)</f>
        <v>Diabetes</v>
      </c>
      <c r="M119" s="2" t="str">
        <f>VLOOKUP($B119,'Answer Data Transformation'!$T$3:$AA$2346,2,FALSE)</f>
        <v>29-Sep-1968</v>
      </c>
      <c r="N119" s="2">
        <f>VLOOKUP($B119,'Answer Data Transformation'!$T$3:$AA$2346,4,FALSE)</f>
        <v>0</v>
      </c>
      <c r="O119" s="2">
        <f>VLOOKUP($B119,'Answer Data Transformation'!$T$3:$AA$2346,5,FALSE)</f>
        <v>39721.93</v>
      </c>
      <c r="P119" s="2" t="str">
        <f>VLOOKUP($B119,'Answer Data Transformation'!$T$3:$AA$2346,6,FALSE)</f>
        <v>tier - 2</v>
      </c>
      <c r="Q119" s="2" t="str">
        <f>VLOOKUP($B119,'Answer Data Transformation'!$T$3:$AA$2346,7,FALSE)</f>
        <v>tier - 2</v>
      </c>
      <c r="R119" s="2" t="str">
        <f>VLOOKUP($B119,'Answer Data Transformation'!$T$3:$AA$2346,8,FALSE)</f>
        <v>R1011</v>
      </c>
      <c r="S119" s="2">
        <f>VLOOKUP($B119,'Answer Data Transformation'!$T$3:$AA$2346,3,FALSE)</f>
        <v>54</v>
      </c>
    </row>
    <row r="120" spans="2:19" ht="15.5" x14ac:dyDescent="0.35">
      <c r="B120" s="1" t="s">
        <v>2254</v>
      </c>
      <c r="C120" s="28" t="str">
        <f>VLOOKUP(B120,'Answer Data Transformation'!$B$3:$F$2338,4,FALSE)</f>
        <v xml:space="preserve">  Charlie</v>
      </c>
      <c r="D120" s="2">
        <f>VLOOKUP($B120,'Answer Data Transformation'!$I$3:$R$2338,2,FALSE)</f>
        <v>46.39</v>
      </c>
      <c r="E120" s="2">
        <f>VLOOKUP($B120,'Answer Data Transformation'!$I$3:$R$2338,4,FALSE)</f>
        <v>5.09</v>
      </c>
      <c r="F120" s="2" t="str">
        <f>VLOOKUP($B120,'Answer Data Transformation'!$I$3:$R$2338,6,FALSE)</f>
        <v>No</v>
      </c>
      <c r="G120" s="2" t="str">
        <f>VLOOKUP($B120,'Answer Data Transformation'!$I$3:$R$2338,7,FALSE)</f>
        <v>No</v>
      </c>
      <c r="H120" s="2" t="str">
        <f>VLOOKUP($B120,'Answer Data Transformation'!$I$3:$R$2338,8,FALSE)</f>
        <v>No</v>
      </c>
      <c r="I120" s="29">
        <f>VLOOKUP($B120,'Answer Data Transformation'!$I$3:$R$2338,9,FALSE)</f>
        <v>0</v>
      </c>
      <c r="J120" s="2" t="str">
        <f>VLOOKUP($B120,'Answer Data Transformation'!$I$3:$R$2338,10,FALSE)</f>
        <v>Yes</v>
      </c>
      <c r="K120" s="2" t="str">
        <f>VLOOKUP($B120,'Answer Data Transformation'!$I$3:$R$2338,3,FALSE)</f>
        <v>Obesity</v>
      </c>
      <c r="L120" s="2" t="str">
        <f>VLOOKUP($B120,'Answer Data Transformation'!$I$3:$R$2338,5,FALSE)</f>
        <v>Normal</v>
      </c>
      <c r="M120" s="2" t="str">
        <f>VLOOKUP($B120,'Answer Data Transformation'!$T$3:$AA$2346,2,FALSE)</f>
        <v>17-Dec-1977</v>
      </c>
      <c r="N120" s="2">
        <f>VLOOKUP($B120,'Answer Data Transformation'!$T$3:$AA$2346,4,FALSE)</f>
        <v>2</v>
      </c>
      <c r="O120" s="2">
        <f>VLOOKUP($B120,'Answer Data Transformation'!$T$3:$AA$2346,5,FALSE)</f>
        <v>39670.44</v>
      </c>
      <c r="P120" s="2" t="str">
        <f>VLOOKUP($B120,'Answer Data Transformation'!$T$3:$AA$2346,6,FALSE)</f>
        <v>tier - 2</v>
      </c>
      <c r="Q120" s="2" t="str">
        <f>VLOOKUP($B120,'Answer Data Transformation'!$T$3:$AA$2346,7,FALSE)</f>
        <v>tier - 1</v>
      </c>
      <c r="R120" s="2" t="str">
        <f>VLOOKUP($B120,'Answer Data Transformation'!$T$3:$AA$2346,8,FALSE)</f>
        <v>R1012</v>
      </c>
      <c r="S120" s="2">
        <f>VLOOKUP($B120,'Answer Data Transformation'!$T$3:$AA$2346,3,FALSE)</f>
        <v>45</v>
      </c>
    </row>
    <row r="121" spans="2:19" ht="15.5" x14ac:dyDescent="0.35">
      <c r="B121" s="1" t="s">
        <v>2253</v>
      </c>
      <c r="C121" s="28" t="str">
        <f>VLOOKUP(B121,'Answer Data Transformation'!$B$3:$F$2338,4,FALSE)</f>
        <v xml:space="preserve">  Meb</v>
      </c>
      <c r="D121" s="2">
        <f>VLOOKUP($B121,'Answer Data Transformation'!$I$3:$R$2338,2,FALSE)</f>
        <v>42.13</v>
      </c>
      <c r="E121" s="2">
        <f>VLOOKUP($B121,'Answer Data Transformation'!$I$3:$R$2338,4,FALSE)</f>
        <v>5.2</v>
      </c>
      <c r="F121" s="2" t="str">
        <f>VLOOKUP($B121,'Answer Data Transformation'!$I$3:$R$2338,6,FALSE)</f>
        <v>Yes</v>
      </c>
      <c r="G121" s="2" t="str">
        <f>VLOOKUP($B121,'Answer Data Transformation'!$I$3:$R$2338,7,FALSE)</f>
        <v>No</v>
      </c>
      <c r="H121" s="2" t="str">
        <f>VLOOKUP($B121,'Answer Data Transformation'!$I$3:$R$2338,8,FALSE)</f>
        <v>No</v>
      </c>
      <c r="I121" s="29">
        <f>VLOOKUP($B121,'Answer Data Transformation'!$I$3:$R$2338,9,FALSE)</f>
        <v>1</v>
      </c>
      <c r="J121" s="2" t="str">
        <f>VLOOKUP($B121,'Answer Data Transformation'!$I$3:$R$2338,10,FALSE)</f>
        <v>Yes</v>
      </c>
      <c r="K121" s="2" t="str">
        <f>VLOOKUP($B121,'Answer Data Transformation'!$I$3:$R$2338,3,FALSE)</f>
        <v>Obesity</v>
      </c>
      <c r="L121" s="2" t="str">
        <f>VLOOKUP($B121,'Answer Data Transformation'!$I$3:$R$2338,5,FALSE)</f>
        <v>Normal</v>
      </c>
      <c r="M121" s="2" t="str">
        <f>VLOOKUP($B121,'Answer Data Transformation'!$T$3:$AA$2346,2,FALSE)</f>
        <v>07-Aug-1995</v>
      </c>
      <c r="N121" s="2">
        <f>VLOOKUP($B121,'Answer Data Transformation'!$T$3:$AA$2346,4,FALSE)</f>
        <v>0</v>
      </c>
      <c r="O121" s="2">
        <f>VLOOKUP($B121,'Answer Data Transformation'!$T$3:$AA$2346,5,FALSE)</f>
        <v>39611.760000000002</v>
      </c>
      <c r="P121" s="2" t="str">
        <f>VLOOKUP($B121,'Answer Data Transformation'!$T$3:$AA$2346,6,FALSE)</f>
        <v>tier - 1</v>
      </c>
      <c r="Q121" s="2" t="str">
        <f>VLOOKUP($B121,'Answer Data Transformation'!$T$3:$AA$2346,7,FALSE)</f>
        <v>tier - 3</v>
      </c>
      <c r="R121" s="2" t="str">
        <f>VLOOKUP($B121,'Answer Data Transformation'!$T$3:$AA$2346,8,FALSE)</f>
        <v>R1013</v>
      </c>
      <c r="S121" s="2">
        <f>VLOOKUP($B121,'Answer Data Transformation'!$T$3:$AA$2346,3,FALSE)</f>
        <v>27</v>
      </c>
    </row>
    <row r="122" spans="2:19" ht="15.5" x14ac:dyDescent="0.35">
      <c r="B122" s="1" t="s">
        <v>2252</v>
      </c>
      <c r="C122" s="28" t="str">
        <f>VLOOKUP(B122,'Answer Data Transformation'!$B$3:$F$2338,4,FALSE)</f>
        <v xml:space="preserve">  Aaqib L</v>
      </c>
      <c r="D122" s="2">
        <f>VLOOKUP($B122,'Answer Data Transformation'!$I$3:$R$2338,2,FALSE)</f>
        <v>30.78</v>
      </c>
      <c r="E122" s="2">
        <f>VLOOKUP($B122,'Answer Data Transformation'!$I$3:$R$2338,4,FALSE)</f>
        <v>8.4499999999999993</v>
      </c>
      <c r="F122" s="2" t="str">
        <f>VLOOKUP($B122,'Answer Data Transformation'!$I$3:$R$2338,6,FALSE)</f>
        <v>Yes</v>
      </c>
      <c r="G122" s="2" t="str">
        <f>VLOOKUP($B122,'Answer Data Transformation'!$I$3:$R$2338,7,FALSE)</f>
        <v>No</v>
      </c>
      <c r="H122" s="2" t="str">
        <f>VLOOKUP($B122,'Answer Data Transformation'!$I$3:$R$2338,8,FALSE)</f>
        <v>No</v>
      </c>
      <c r="I122" s="29">
        <f>VLOOKUP($B122,'Answer Data Transformation'!$I$3:$R$2338,9,FALSE)</f>
        <v>0</v>
      </c>
      <c r="J122" s="2" t="str">
        <f>VLOOKUP($B122,'Answer Data Transformation'!$I$3:$R$2338,10,FALSE)</f>
        <v>Yes</v>
      </c>
      <c r="K122" s="2" t="str">
        <f>VLOOKUP($B122,'Answer Data Transformation'!$I$3:$R$2338,3,FALSE)</f>
        <v>Obesity</v>
      </c>
      <c r="L122" s="2" t="str">
        <f>VLOOKUP($B122,'Answer Data Transformation'!$I$3:$R$2338,5,FALSE)</f>
        <v>Diabetes</v>
      </c>
      <c r="M122" s="2" t="str">
        <f>VLOOKUP($B122,'Answer Data Transformation'!$T$3:$AA$2346,2,FALSE)</f>
        <v>05-Jul-1981</v>
      </c>
      <c r="N122" s="2">
        <f>VLOOKUP($B122,'Answer Data Transformation'!$T$3:$AA$2346,4,FALSE)</f>
        <v>3</v>
      </c>
      <c r="O122" s="2">
        <f>VLOOKUP($B122,'Answer Data Transformation'!$T$3:$AA$2346,5,FALSE)</f>
        <v>39597.410000000003</v>
      </c>
      <c r="P122" s="2" t="str">
        <f>VLOOKUP($B122,'Answer Data Transformation'!$T$3:$AA$2346,6,FALSE)</f>
        <v>tier - 1</v>
      </c>
      <c r="Q122" s="2" t="str">
        <f>VLOOKUP($B122,'Answer Data Transformation'!$T$3:$AA$2346,7,FALSE)</f>
        <v>tier - 2</v>
      </c>
      <c r="R122" s="2" t="str">
        <f>VLOOKUP($B122,'Answer Data Transformation'!$T$3:$AA$2346,8,FALSE)</f>
        <v>R1017</v>
      </c>
      <c r="S122" s="2">
        <f>VLOOKUP($B122,'Answer Data Transformation'!$T$3:$AA$2346,3,FALSE)</f>
        <v>41</v>
      </c>
    </row>
    <row r="123" spans="2:19" ht="15.5" x14ac:dyDescent="0.35">
      <c r="B123" s="1" t="s">
        <v>2251</v>
      </c>
      <c r="C123" s="28" t="str">
        <f>VLOOKUP(B123,'Answer Data Transformation'!$B$3:$F$2338,4,FALSE)</f>
        <v xml:space="preserve">  Craig A</v>
      </c>
      <c r="D123" s="2">
        <f>VLOOKUP($B123,'Answer Data Transformation'!$I$3:$R$2338,2,FALSE)</f>
        <v>31.35</v>
      </c>
      <c r="E123" s="2">
        <f>VLOOKUP($B123,'Answer Data Transformation'!$I$3:$R$2338,4,FALSE)</f>
        <v>9.5399999999999991</v>
      </c>
      <c r="F123" s="2" t="str">
        <f>VLOOKUP($B123,'Answer Data Transformation'!$I$3:$R$2338,6,FALSE)</f>
        <v>No</v>
      </c>
      <c r="G123" s="2" t="str">
        <f>VLOOKUP($B123,'Answer Data Transformation'!$I$3:$R$2338,7,FALSE)</f>
        <v>No</v>
      </c>
      <c r="H123" s="2" t="str">
        <f>VLOOKUP($B123,'Answer Data Transformation'!$I$3:$R$2338,8,FALSE)</f>
        <v>No</v>
      </c>
      <c r="I123" s="29">
        <f>VLOOKUP($B123,'Answer Data Transformation'!$I$3:$R$2338,9,FALSE)</f>
        <v>0</v>
      </c>
      <c r="J123" s="2" t="str">
        <f>VLOOKUP($B123,'Answer Data Transformation'!$I$3:$R$2338,10,FALSE)</f>
        <v>Yes</v>
      </c>
      <c r="K123" s="2" t="str">
        <f>VLOOKUP($B123,'Answer Data Transformation'!$I$3:$R$2338,3,FALSE)</f>
        <v>Obesity</v>
      </c>
      <c r="L123" s="2" t="str">
        <f>VLOOKUP($B123,'Answer Data Transformation'!$I$3:$R$2338,5,FALSE)</f>
        <v>Diabetes</v>
      </c>
      <c r="M123" s="2" t="str">
        <f>VLOOKUP($B123,'Answer Data Transformation'!$T$3:$AA$2346,2,FALSE)</f>
        <v>12-Jul-1978</v>
      </c>
      <c r="N123" s="2">
        <f>VLOOKUP($B123,'Answer Data Transformation'!$T$3:$AA$2346,4,FALSE)</f>
        <v>1</v>
      </c>
      <c r="O123" s="2">
        <f>VLOOKUP($B123,'Answer Data Transformation'!$T$3:$AA$2346,5,FALSE)</f>
        <v>39556.49</v>
      </c>
      <c r="P123" s="2" t="str">
        <f>VLOOKUP($B123,'Answer Data Transformation'!$T$3:$AA$2346,6,FALSE)</f>
        <v>tier - 1</v>
      </c>
      <c r="Q123" s="2" t="str">
        <f>VLOOKUP($B123,'Answer Data Transformation'!$T$3:$AA$2346,7,FALSE)</f>
        <v>tier - 2</v>
      </c>
      <c r="R123" s="2" t="str">
        <f>VLOOKUP($B123,'Answer Data Transformation'!$T$3:$AA$2346,8,FALSE)</f>
        <v>R1015</v>
      </c>
      <c r="S123" s="2">
        <f>VLOOKUP($B123,'Answer Data Transformation'!$T$3:$AA$2346,3,FALSE)</f>
        <v>44</v>
      </c>
    </row>
    <row r="124" spans="2:19" ht="15.5" x14ac:dyDescent="0.35">
      <c r="B124" s="1" t="s">
        <v>2250</v>
      </c>
      <c r="C124" s="28" t="str">
        <f>VLOOKUP(B124,'Answer Data Transformation'!$B$3:$F$2338,4,FALSE)</f>
        <v xml:space="preserve">  Meredith</v>
      </c>
      <c r="D124" s="2">
        <f>VLOOKUP($B124,'Answer Data Transformation'!$I$3:$R$2338,2,FALSE)</f>
        <v>41.46</v>
      </c>
      <c r="E124" s="2">
        <f>VLOOKUP($B124,'Answer Data Transformation'!$I$3:$R$2338,4,FALSE)</f>
        <v>4.99</v>
      </c>
      <c r="F124" s="2" t="str">
        <f>VLOOKUP($B124,'Answer Data Transformation'!$I$3:$R$2338,6,FALSE)</f>
        <v>Yes</v>
      </c>
      <c r="G124" s="2" t="str">
        <f>VLOOKUP($B124,'Answer Data Transformation'!$I$3:$R$2338,7,FALSE)</f>
        <v>No</v>
      </c>
      <c r="H124" s="2" t="str">
        <f>VLOOKUP($B124,'Answer Data Transformation'!$I$3:$R$2338,8,FALSE)</f>
        <v>No</v>
      </c>
      <c r="I124" s="29">
        <f>VLOOKUP($B124,'Answer Data Transformation'!$I$3:$R$2338,9,FALSE)</f>
        <v>2</v>
      </c>
      <c r="J124" s="2" t="str">
        <f>VLOOKUP($B124,'Answer Data Transformation'!$I$3:$R$2338,10,FALSE)</f>
        <v>Yes</v>
      </c>
      <c r="K124" s="2" t="str">
        <f>VLOOKUP($B124,'Answer Data Transformation'!$I$3:$R$2338,3,FALSE)</f>
        <v>Obesity</v>
      </c>
      <c r="L124" s="2" t="str">
        <f>VLOOKUP($B124,'Answer Data Transformation'!$I$3:$R$2338,5,FALSE)</f>
        <v>Normal</v>
      </c>
      <c r="M124" s="2" t="str">
        <f>VLOOKUP($B124,'Answer Data Transformation'!$T$3:$AA$2346,2,FALSE)</f>
        <v>24-Jun-1966</v>
      </c>
      <c r="N124" s="2">
        <f>VLOOKUP($B124,'Answer Data Transformation'!$T$3:$AA$2346,4,FALSE)</f>
        <v>0</v>
      </c>
      <c r="O124" s="2">
        <f>VLOOKUP($B124,'Answer Data Transformation'!$T$3:$AA$2346,5,FALSE)</f>
        <v>39396.86</v>
      </c>
      <c r="P124" s="2" t="str">
        <f>VLOOKUP($B124,'Answer Data Transformation'!$T$3:$AA$2346,6,FALSE)</f>
        <v>tier - 2</v>
      </c>
      <c r="Q124" s="2" t="str">
        <f>VLOOKUP($B124,'Answer Data Transformation'!$T$3:$AA$2346,7,FALSE)</f>
        <v>tier - 2</v>
      </c>
      <c r="R124" s="2" t="str">
        <f>VLOOKUP($B124,'Answer Data Transformation'!$T$3:$AA$2346,8,FALSE)</f>
        <v>R1011</v>
      </c>
      <c r="S124" s="2">
        <f>VLOOKUP($B124,'Answer Data Transformation'!$T$3:$AA$2346,3,FALSE)</f>
        <v>56</v>
      </c>
    </row>
    <row r="125" spans="2:19" ht="15.5" x14ac:dyDescent="0.35">
      <c r="B125" s="1" t="s">
        <v>2249</v>
      </c>
      <c r="C125" s="28" t="str">
        <f>VLOOKUP(B125,'Answer Data Transformation'!$B$3:$F$2338,4,FALSE)</f>
        <v xml:space="preserve">  Doug</v>
      </c>
      <c r="D125" s="2">
        <f>VLOOKUP($B125,'Answer Data Transformation'!$I$3:$R$2338,2,FALSE)</f>
        <v>48</v>
      </c>
      <c r="E125" s="2">
        <f>VLOOKUP($B125,'Answer Data Transformation'!$I$3:$R$2338,4,FALSE)</f>
        <v>10.54</v>
      </c>
      <c r="F125" s="2" t="str">
        <f>VLOOKUP($B125,'Answer Data Transformation'!$I$3:$R$2338,6,FALSE)</f>
        <v>No</v>
      </c>
      <c r="G125" s="2" t="str">
        <f>VLOOKUP($B125,'Answer Data Transformation'!$I$3:$R$2338,7,FALSE)</f>
        <v>No</v>
      </c>
      <c r="H125" s="2" t="str">
        <f>VLOOKUP($B125,'Answer Data Transformation'!$I$3:$R$2338,8,FALSE)</f>
        <v>No</v>
      </c>
      <c r="I125" s="29">
        <f>VLOOKUP($B125,'Answer Data Transformation'!$I$3:$R$2338,9,FALSE)</f>
        <v>0</v>
      </c>
      <c r="J125" s="2" t="str">
        <f>VLOOKUP($B125,'Answer Data Transformation'!$I$3:$R$2338,10,FALSE)</f>
        <v>Yes</v>
      </c>
      <c r="K125" s="2" t="str">
        <f>VLOOKUP($B125,'Answer Data Transformation'!$I$3:$R$2338,3,FALSE)</f>
        <v>Obesity</v>
      </c>
      <c r="L125" s="2" t="str">
        <f>VLOOKUP($B125,'Answer Data Transformation'!$I$3:$R$2338,5,FALSE)</f>
        <v>Diabetes</v>
      </c>
      <c r="M125" s="2" t="str">
        <f>VLOOKUP($B125,'Answer Data Transformation'!$T$3:$AA$2346,2,FALSE)</f>
        <v>05-Aug-1978</v>
      </c>
      <c r="N125" s="2">
        <f>VLOOKUP($B125,'Answer Data Transformation'!$T$3:$AA$2346,4,FALSE)</f>
        <v>2</v>
      </c>
      <c r="O125" s="2">
        <f>VLOOKUP($B125,'Answer Data Transformation'!$T$3:$AA$2346,5,FALSE)</f>
        <v>39352.6</v>
      </c>
      <c r="P125" s="2" t="str">
        <f>VLOOKUP($B125,'Answer Data Transformation'!$T$3:$AA$2346,6,FALSE)</f>
        <v>tier - 2</v>
      </c>
      <c r="Q125" s="2" t="str">
        <f>VLOOKUP($B125,'Answer Data Transformation'!$T$3:$AA$2346,7,FALSE)</f>
        <v>tier - 3</v>
      </c>
      <c r="R125" s="2" t="str">
        <f>VLOOKUP($B125,'Answer Data Transformation'!$T$3:$AA$2346,8,FALSE)</f>
        <v>R1011</v>
      </c>
      <c r="S125" s="2">
        <f>VLOOKUP($B125,'Answer Data Transformation'!$T$3:$AA$2346,3,FALSE)</f>
        <v>44</v>
      </c>
    </row>
    <row r="126" spans="2:19" ht="15.5" x14ac:dyDescent="0.35">
      <c r="B126" s="1" t="s">
        <v>2248</v>
      </c>
      <c r="C126" s="28" t="str">
        <f>VLOOKUP(B126,'Answer Data Transformation'!$B$3:$F$2338,4,FALSE)</f>
        <v xml:space="preserve">  Elizabeth J</v>
      </c>
      <c r="D126" s="2">
        <f>VLOOKUP($B126,'Answer Data Transformation'!$I$3:$R$2338,2,FALSE)</f>
        <v>49.13</v>
      </c>
      <c r="E126" s="2">
        <f>VLOOKUP($B126,'Answer Data Transformation'!$I$3:$R$2338,4,FALSE)</f>
        <v>4.54</v>
      </c>
      <c r="F126" s="2" t="str">
        <f>VLOOKUP($B126,'Answer Data Transformation'!$I$3:$R$2338,6,FALSE)</f>
        <v>No</v>
      </c>
      <c r="G126" s="2" t="str">
        <f>VLOOKUP($B126,'Answer Data Transformation'!$I$3:$R$2338,7,FALSE)</f>
        <v>No</v>
      </c>
      <c r="H126" s="2" t="str">
        <f>VLOOKUP($B126,'Answer Data Transformation'!$I$3:$R$2338,8,FALSE)</f>
        <v>No</v>
      </c>
      <c r="I126" s="29">
        <f>VLOOKUP($B126,'Answer Data Transformation'!$I$3:$R$2338,9,FALSE)</f>
        <v>0</v>
      </c>
      <c r="J126" s="2" t="str">
        <f>VLOOKUP($B126,'Answer Data Transformation'!$I$3:$R$2338,10,FALSE)</f>
        <v>Yes</v>
      </c>
      <c r="K126" s="2" t="str">
        <f>VLOOKUP($B126,'Answer Data Transformation'!$I$3:$R$2338,3,FALSE)</f>
        <v>Obesity</v>
      </c>
      <c r="L126" s="2" t="str">
        <f>VLOOKUP($B126,'Answer Data Transformation'!$I$3:$R$2338,5,FALSE)</f>
        <v>Normal</v>
      </c>
      <c r="M126" s="2" t="str">
        <f>VLOOKUP($B126,'Answer Data Transformation'!$T$3:$AA$2346,2,FALSE)</f>
        <v>16-Aug-1982</v>
      </c>
      <c r="N126" s="2">
        <f>VLOOKUP($B126,'Answer Data Transformation'!$T$3:$AA$2346,4,FALSE)</f>
        <v>3</v>
      </c>
      <c r="O126" s="2">
        <f>VLOOKUP($B126,'Answer Data Transformation'!$T$3:$AA$2346,5,FALSE)</f>
        <v>39315.279999999999</v>
      </c>
      <c r="P126" s="2" t="str">
        <f>VLOOKUP($B126,'Answer Data Transformation'!$T$3:$AA$2346,6,FALSE)</f>
        <v>tier - 2</v>
      </c>
      <c r="Q126" s="2" t="str">
        <f>VLOOKUP($B126,'Answer Data Transformation'!$T$3:$AA$2346,7,FALSE)</f>
        <v>tier - 3</v>
      </c>
      <c r="R126" s="2" t="str">
        <f>VLOOKUP($B126,'Answer Data Transformation'!$T$3:$AA$2346,8,FALSE)</f>
        <v>R1011</v>
      </c>
      <c r="S126" s="2">
        <f>VLOOKUP($B126,'Answer Data Transformation'!$T$3:$AA$2346,3,FALSE)</f>
        <v>40</v>
      </c>
    </row>
    <row r="127" spans="2:19" ht="15.5" x14ac:dyDescent="0.35">
      <c r="B127" s="1" t="s">
        <v>2247</v>
      </c>
      <c r="C127" s="28" t="str">
        <f>VLOOKUP(B127,'Answer Data Transformation'!$B$3:$F$2338,4,FALSE)</f>
        <v xml:space="preserve">  Matthew P</v>
      </c>
      <c r="D127" s="2">
        <f>VLOOKUP($B127,'Answer Data Transformation'!$I$3:$R$2338,2,FALSE)</f>
        <v>37.799999999999997</v>
      </c>
      <c r="E127" s="2">
        <f>VLOOKUP($B127,'Answer Data Transformation'!$I$3:$R$2338,4,FALSE)</f>
        <v>6.29</v>
      </c>
      <c r="F127" s="2" t="str">
        <f>VLOOKUP($B127,'Answer Data Transformation'!$I$3:$R$2338,6,FALSE)</f>
        <v>No</v>
      </c>
      <c r="G127" s="2" t="str">
        <f>VLOOKUP($B127,'Answer Data Transformation'!$I$3:$R$2338,7,FALSE)</f>
        <v>No</v>
      </c>
      <c r="H127" s="2" t="str">
        <f>VLOOKUP($B127,'Answer Data Transformation'!$I$3:$R$2338,8,FALSE)</f>
        <v>No</v>
      </c>
      <c r="I127" s="29">
        <f>VLOOKUP($B127,'Answer Data Transformation'!$I$3:$R$2338,9,FALSE)</f>
        <v>1</v>
      </c>
      <c r="J127" s="2" t="str">
        <f>VLOOKUP($B127,'Answer Data Transformation'!$I$3:$R$2338,10,FALSE)</f>
        <v>Yes</v>
      </c>
      <c r="K127" s="2" t="str">
        <f>VLOOKUP($B127,'Answer Data Transformation'!$I$3:$R$2338,3,FALSE)</f>
        <v>Obesity</v>
      </c>
      <c r="L127" s="2" t="str">
        <f>VLOOKUP($B127,'Answer Data Transformation'!$I$3:$R$2338,5,FALSE)</f>
        <v>Prediabetes</v>
      </c>
      <c r="M127" s="2" t="str">
        <f>VLOOKUP($B127,'Answer Data Transformation'!$T$3:$AA$2346,2,FALSE)</f>
        <v>30-Nov-1992</v>
      </c>
      <c r="N127" s="2">
        <f>VLOOKUP($B127,'Answer Data Transformation'!$T$3:$AA$2346,4,FALSE)</f>
        <v>2</v>
      </c>
      <c r="O127" s="2">
        <f>VLOOKUP($B127,'Answer Data Transformation'!$T$3:$AA$2346,5,FALSE)</f>
        <v>39241.440000000002</v>
      </c>
      <c r="P127" s="2" t="str">
        <f>VLOOKUP($B127,'Answer Data Transformation'!$T$3:$AA$2346,6,FALSE)</f>
        <v>tier - 1</v>
      </c>
      <c r="Q127" s="2" t="str">
        <f>VLOOKUP($B127,'Answer Data Transformation'!$T$3:$AA$2346,7,FALSE)</f>
        <v>tier - 3</v>
      </c>
      <c r="R127" s="2" t="str">
        <f>VLOOKUP($B127,'Answer Data Transformation'!$T$3:$AA$2346,8,FALSE)</f>
        <v>R1011</v>
      </c>
      <c r="S127" s="2">
        <f>VLOOKUP($B127,'Answer Data Transformation'!$T$3:$AA$2346,3,FALSE)</f>
        <v>30</v>
      </c>
    </row>
    <row r="128" spans="2:19" ht="15.5" x14ac:dyDescent="0.35">
      <c r="B128" s="1" t="s">
        <v>2246</v>
      </c>
      <c r="C128" s="28" t="str">
        <f>VLOOKUP(B128,'Answer Data Transformation'!$B$3:$F$2338,4,FALSE)</f>
        <v xml:space="preserve">  Guillermo Sr</v>
      </c>
      <c r="D128" s="2">
        <f>VLOOKUP($B128,'Answer Data Transformation'!$I$3:$R$2338,2,FALSE)</f>
        <v>38.299999999999997</v>
      </c>
      <c r="E128" s="2">
        <f>VLOOKUP($B128,'Answer Data Transformation'!$I$3:$R$2338,4,FALSE)</f>
        <v>9.51</v>
      </c>
      <c r="F128" s="2" t="str">
        <f>VLOOKUP($B128,'Answer Data Transformation'!$I$3:$R$2338,6,FALSE)</f>
        <v>No</v>
      </c>
      <c r="G128" s="2" t="str">
        <f>VLOOKUP($B128,'Answer Data Transformation'!$I$3:$R$2338,7,FALSE)</f>
        <v>No</v>
      </c>
      <c r="H128" s="2" t="str">
        <f>VLOOKUP($B128,'Answer Data Transformation'!$I$3:$R$2338,8,FALSE)</f>
        <v>No</v>
      </c>
      <c r="I128" s="29">
        <f>VLOOKUP($B128,'Answer Data Transformation'!$I$3:$R$2338,9,FALSE)</f>
        <v>0</v>
      </c>
      <c r="J128" s="2" t="str">
        <f>VLOOKUP($B128,'Answer Data Transformation'!$I$3:$R$2338,10,FALSE)</f>
        <v>Yes</v>
      </c>
      <c r="K128" s="2" t="str">
        <f>VLOOKUP($B128,'Answer Data Transformation'!$I$3:$R$2338,3,FALSE)</f>
        <v>Obesity</v>
      </c>
      <c r="L128" s="2" t="str">
        <f>VLOOKUP($B128,'Answer Data Transformation'!$I$3:$R$2338,5,FALSE)</f>
        <v>Diabetes</v>
      </c>
      <c r="M128" s="2" t="str">
        <f>VLOOKUP($B128,'Answer Data Transformation'!$T$3:$AA$2346,2,FALSE)</f>
        <v>07-Jul-1962</v>
      </c>
      <c r="N128" s="2">
        <f>VLOOKUP($B128,'Answer Data Transformation'!$T$3:$AA$2346,4,FALSE)</f>
        <v>0</v>
      </c>
      <c r="O128" s="2">
        <f>VLOOKUP($B128,'Answer Data Transformation'!$T$3:$AA$2346,5,FALSE)</f>
        <v>39221.120000000003</v>
      </c>
      <c r="P128" s="2" t="str">
        <f>VLOOKUP($B128,'Answer Data Transformation'!$T$3:$AA$2346,6,FALSE)</f>
        <v>tier - 2</v>
      </c>
      <c r="Q128" s="2" t="str">
        <f>VLOOKUP($B128,'Answer Data Transformation'!$T$3:$AA$2346,7,FALSE)</f>
        <v>tier - 1</v>
      </c>
      <c r="R128" s="2" t="str">
        <f>VLOOKUP($B128,'Answer Data Transformation'!$T$3:$AA$2346,8,FALSE)</f>
        <v>R1011</v>
      </c>
      <c r="S128" s="2">
        <f>VLOOKUP($B128,'Answer Data Transformation'!$T$3:$AA$2346,3,FALSE)</f>
        <v>60</v>
      </c>
    </row>
    <row r="129" spans="2:19" ht="15.5" x14ac:dyDescent="0.35">
      <c r="B129" s="1" t="s">
        <v>2245</v>
      </c>
      <c r="C129" s="28" t="str">
        <f>VLOOKUP(B129,'Answer Data Transformation'!$B$3:$F$2338,4,FALSE)</f>
        <v xml:space="preserve">  Ryan C</v>
      </c>
      <c r="D129" s="2">
        <f>VLOOKUP($B129,'Answer Data Transformation'!$I$3:$R$2338,2,FALSE)</f>
        <v>32.774999999999999</v>
      </c>
      <c r="E129" s="2">
        <f>VLOOKUP($B129,'Answer Data Transformation'!$I$3:$R$2338,4,FALSE)</f>
        <v>4.72</v>
      </c>
      <c r="F129" s="2" t="str">
        <f>VLOOKUP($B129,'Answer Data Transformation'!$I$3:$R$2338,6,FALSE)</f>
        <v>No</v>
      </c>
      <c r="G129" s="2" t="str">
        <f>VLOOKUP($B129,'Answer Data Transformation'!$I$3:$R$2338,7,FALSE)</f>
        <v>No</v>
      </c>
      <c r="H129" s="2" t="str">
        <f>VLOOKUP($B129,'Answer Data Transformation'!$I$3:$R$2338,8,FALSE)</f>
        <v>No</v>
      </c>
      <c r="I129" s="29">
        <f>VLOOKUP($B129,'Answer Data Transformation'!$I$3:$R$2338,9,FALSE)</f>
        <v>0</v>
      </c>
      <c r="J129" s="2" t="str">
        <f>VLOOKUP($B129,'Answer Data Transformation'!$I$3:$R$2338,10,FALSE)</f>
        <v>Yes</v>
      </c>
      <c r="K129" s="2" t="str">
        <f>VLOOKUP($B129,'Answer Data Transformation'!$I$3:$R$2338,3,FALSE)</f>
        <v>Obesity</v>
      </c>
      <c r="L129" s="2" t="str">
        <f>VLOOKUP($B129,'Answer Data Transformation'!$I$3:$R$2338,5,FALSE)</f>
        <v>Normal</v>
      </c>
      <c r="M129" s="2" t="str">
        <f>VLOOKUP($B129,'Answer Data Transformation'!$T$3:$AA$2346,2,FALSE)</f>
        <v>04-Aug-1982</v>
      </c>
      <c r="N129" s="2">
        <f>VLOOKUP($B129,'Answer Data Transformation'!$T$3:$AA$2346,4,FALSE)</f>
        <v>1</v>
      </c>
      <c r="O129" s="2">
        <f>VLOOKUP($B129,'Answer Data Transformation'!$T$3:$AA$2346,5,FALSE)</f>
        <v>39125.33</v>
      </c>
      <c r="P129" s="2" t="str">
        <f>VLOOKUP($B129,'Answer Data Transformation'!$T$3:$AA$2346,6,FALSE)</f>
        <v>tier - 1</v>
      </c>
      <c r="Q129" s="2" t="str">
        <f>VLOOKUP($B129,'Answer Data Transformation'!$T$3:$AA$2346,7,FALSE)</f>
        <v>tier - 1</v>
      </c>
      <c r="R129" s="2" t="str">
        <f>VLOOKUP($B129,'Answer Data Transformation'!$T$3:$AA$2346,8,FALSE)</f>
        <v>R1016</v>
      </c>
      <c r="S129" s="2">
        <f>VLOOKUP($B129,'Answer Data Transformation'!$T$3:$AA$2346,3,FALSE)</f>
        <v>40</v>
      </c>
    </row>
    <row r="130" spans="2:19" ht="15.5" x14ac:dyDescent="0.35">
      <c r="B130" s="1" t="s">
        <v>2244</v>
      </c>
      <c r="C130" s="28" t="str">
        <f>VLOOKUP(B130,'Answer Data Transformation'!$B$3:$F$2338,4,FALSE)</f>
        <v xml:space="preserve">  Dane</v>
      </c>
      <c r="D130" s="2">
        <f>VLOOKUP($B130,'Answer Data Transformation'!$I$3:$R$2338,2,FALSE)</f>
        <v>34.200000000000003</v>
      </c>
      <c r="E130" s="2">
        <f>VLOOKUP($B130,'Answer Data Transformation'!$I$3:$R$2338,4,FALSE)</f>
        <v>5.91</v>
      </c>
      <c r="F130" s="2" t="str">
        <f>VLOOKUP($B130,'Answer Data Transformation'!$I$3:$R$2338,6,FALSE)</f>
        <v>Yes</v>
      </c>
      <c r="G130" s="2" t="str">
        <f>VLOOKUP($B130,'Answer Data Transformation'!$I$3:$R$2338,7,FALSE)</f>
        <v>No</v>
      </c>
      <c r="H130" s="2" t="str">
        <f>VLOOKUP($B130,'Answer Data Transformation'!$I$3:$R$2338,8,FALSE)</f>
        <v>No</v>
      </c>
      <c r="I130" s="29">
        <f>VLOOKUP($B130,'Answer Data Transformation'!$I$3:$R$2338,9,FALSE)</f>
        <v>0</v>
      </c>
      <c r="J130" s="2" t="str">
        <f>VLOOKUP($B130,'Answer Data Transformation'!$I$3:$R$2338,10,FALSE)</f>
        <v>Yes</v>
      </c>
      <c r="K130" s="2" t="str">
        <f>VLOOKUP($B130,'Answer Data Transformation'!$I$3:$R$2338,3,FALSE)</f>
        <v>Obesity</v>
      </c>
      <c r="L130" s="2" t="str">
        <f>VLOOKUP($B130,'Answer Data Transformation'!$I$3:$R$2338,5,FALSE)</f>
        <v>Prediabetes</v>
      </c>
      <c r="M130" s="2" t="str">
        <f>VLOOKUP($B130,'Answer Data Transformation'!$T$3:$AA$2346,2,FALSE)</f>
        <v>20-Sep-1985</v>
      </c>
      <c r="N130" s="2">
        <f>VLOOKUP($B130,'Answer Data Transformation'!$T$3:$AA$2346,4,FALSE)</f>
        <v>1</v>
      </c>
      <c r="O130" s="2">
        <f>VLOOKUP($B130,'Answer Data Transformation'!$T$3:$AA$2346,5,FALSE)</f>
        <v>39047.29</v>
      </c>
      <c r="P130" s="2" t="str">
        <f>VLOOKUP($B130,'Answer Data Transformation'!$T$3:$AA$2346,6,FALSE)</f>
        <v>tier - 1</v>
      </c>
      <c r="Q130" s="2" t="str">
        <f>VLOOKUP($B130,'Answer Data Transformation'!$T$3:$AA$2346,7,FALSE)</f>
        <v>tier - 3</v>
      </c>
      <c r="R130" s="2" t="str">
        <f>VLOOKUP($B130,'Answer Data Transformation'!$T$3:$AA$2346,8,FALSE)</f>
        <v>R1017</v>
      </c>
      <c r="S130" s="2">
        <f>VLOOKUP($B130,'Answer Data Transformation'!$T$3:$AA$2346,3,FALSE)</f>
        <v>37</v>
      </c>
    </row>
    <row r="131" spans="2:19" ht="15.5" x14ac:dyDescent="0.35">
      <c r="B131" s="1" t="s">
        <v>2243</v>
      </c>
      <c r="C131" s="28" t="str">
        <f>VLOOKUP(B131,'Answer Data Transformation'!$B$3:$F$2338,4,FALSE)</f>
        <v xml:space="preserve">  Jonas</v>
      </c>
      <c r="D131" s="2">
        <f>VLOOKUP($B131,'Answer Data Transformation'!$I$3:$R$2338,2,FALSE)</f>
        <v>30.2</v>
      </c>
      <c r="E131" s="2">
        <f>VLOOKUP($B131,'Answer Data Transformation'!$I$3:$R$2338,4,FALSE)</f>
        <v>9.58</v>
      </c>
      <c r="F131" s="2" t="str">
        <f>VLOOKUP($B131,'Answer Data Transformation'!$I$3:$R$2338,6,FALSE)</f>
        <v>No</v>
      </c>
      <c r="G131" s="2" t="str">
        <f>VLOOKUP($B131,'Answer Data Transformation'!$I$3:$R$2338,7,FALSE)</f>
        <v>No</v>
      </c>
      <c r="H131" s="2" t="str">
        <f>VLOOKUP($B131,'Answer Data Transformation'!$I$3:$R$2338,8,FALSE)</f>
        <v>No</v>
      </c>
      <c r="I131" s="29">
        <f>VLOOKUP($B131,'Answer Data Transformation'!$I$3:$R$2338,9,FALSE)</f>
        <v>0</v>
      </c>
      <c r="J131" s="2" t="str">
        <f>VLOOKUP($B131,'Answer Data Transformation'!$I$3:$R$2338,10,FALSE)</f>
        <v>Yes</v>
      </c>
      <c r="K131" s="2" t="str">
        <f>VLOOKUP($B131,'Answer Data Transformation'!$I$3:$R$2338,3,FALSE)</f>
        <v>Obesity</v>
      </c>
      <c r="L131" s="2" t="str">
        <f>VLOOKUP($B131,'Answer Data Transformation'!$I$3:$R$2338,5,FALSE)</f>
        <v>Diabetes</v>
      </c>
      <c r="M131" s="2" t="str">
        <f>VLOOKUP($B131,'Answer Data Transformation'!$T$3:$AA$2346,2,FALSE)</f>
        <v>12-Oct-1978</v>
      </c>
      <c r="N131" s="2">
        <f>VLOOKUP($B131,'Answer Data Transformation'!$T$3:$AA$2346,4,FALSE)</f>
        <v>2</v>
      </c>
      <c r="O131" s="2">
        <f>VLOOKUP($B131,'Answer Data Transformation'!$T$3:$AA$2346,5,FALSE)</f>
        <v>38998.550000000003</v>
      </c>
      <c r="P131" s="2" t="str">
        <f>VLOOKUP($B131,'Answer Data Transformation'!$T$3:$AA$2346,6,FALSE)</f>
        <v>tier - 1</v>
      </c>
      <c r="Q131" s="2" t="str">
        <f>VLOOKUP($B131,'Answer Data Transformation'!$T$3:$AA$2346,7,FALSE)</f>
        <v>tier - 1</v>
      </c>
      <c r="R131" s="2" t="str">
        <f>VLOOKUP($B131,'Answer Data Transformation'!$T$3:$AA$2346,8,FALSE)</f>
        <v>R1011</v>
      </c>
      <c r="S131" s="2">
        <f>VLOOKUP($B131,'Answer Data Transformation'!$T$3:$AA$2346,3,FALSE)</f>
        <v>44</v>
      </c>
    </row>
    <row r="132" spans="2:19" ht="15.5" x14ac:dyDescent="0.35">
      <c r="B132" s="1" t="s">
        <v>2242</v>
      </c>
      <c r="C132" s="28" t="str">
        <f>VLOOKUP(B132,'Answer Data Transformation'!$B$3:$F$2338,4,FALSE)</f>
        <v xml:space="preserve">  George E</v>
      </c>
      <c r="D132" s="2">
        <f>VLOOKUP($B132,'Answer Data Transformation'!$I$3:$R$2338,2,FALSE)</f>
        <v>48.32</v>
      </c>
      <c r="E132" s="2">
        <f>VLOOKUP($B132,'Answer Data Transformation'!$I$3:$R$2338,4,FALSE)</f>
        <v>5.77</v>
      </c>
      <c r="F132" s="2" t="str">
        <f>VLOOKUP($B132,'Answer Data Transformation'!$I$3:$R$2338,6,FALSE)</f>
        <v>No</v>
      </c>
      <c r="G132" s="2" t="str">
        <f>VLOOKUP($B132,'Answer Data Transformation'!$I$3:$R$2338,7,FALSE)</f>
        <v>No</v>
      </c>
      <c r="H132" s="2" t="str">
        <f>VLOOKUP($B132,'Answer Data Transformation'!$I$3:$R$2338,8,FALSE)</f>
        <v>No</v>
      </c>
      <c r="I132" s="29">
        <f>VLOOKUP($B132,'Answer Data Transformation'!$I$3:$R$2338,9,FALSE)</f>
        <v>0</v>
      </c>
      <c r="J132" s="2" t="str">
        <f>VLOOKUP($B132,'Answer Data Transformation'!$I$3:$R$2338,10,FALSE)</f>
        <v>Yes</v>
      </c>
      <c r="K132" s="2" t="str">
        <f>VLOOKUP($B132,'Answer Data Transformation'!$I$3:$R$2338,3,FALSE)</f>
        <v>Obesity</v>
      </c>
      <c r="L132" s="2" t="str">
        <f>VLOOKUP($B132,'Answer Data Transformation'!$I$3:$R$2338,5,FALSE)</f>
        <v>Prediabetes</v>
      </c>
      <c r="M132" s="2" t="str">
        <f>VLOOKUP($B132,'Answer Data Transformation'!$T$3:$AA$2346,2,FALSE)</f>
        <v>24-Sep-1980</v>
      </c>
      <c r="N132" s="2">
        <f>VLOOKUP($B132,'Answer Data Transformation'!$T$3:$AA$2346,4,FALSE)</f>
        <v>2</v>
      </c>
      <c r="O132" s="2">
        <f>VLOOKUP($B132,'Answer Data Transformation'!$T$3:$AA$2346,5,FALSE)</f>
        <v>38947.43</v>
      </c>
      <c r="P132" s="2" t="str">
        <f>VLOOKUP($B132,'Answer Data Transformation'!$T$3:$AA$2346,6,FALSE)</f>
        <v>tier - 2</v>
      </c>
      <c r="Q132" s="2" t="str">
        <f>VLOOKUP($B132,'Answer Data Transformation'!$T$3:$AA$2346,7,FALSE)</f>
        <v>tier - 3</v>
      </c>
      <c r="R132" s="2" t="str">
        <f>VLOOKUP($B132,'Answer Data Transformation'!$T$3:$AA$2346,8,FALSE)</f>
        <v>R1011</v>
      </c>
      <c r="S132" s="2">
        <f>VLOOKUP($B132,'Answer Data Transformation'!$T$3:$AA$2346,3,FALSE)</f>
        <v>42</v>
      </c>
    </row>
    <row r="133" spans="2:19" ht="15.5" x14ac:dyDescent="0.35">
      <c r="B133" s="1" t="s">
        <v>2241</v>
      </c>
      <c r="C133" s="28" t="str">
        <f>VLOOKUP(B133,'Answer Data Transformation'!$B$3:$F$2338,4,FALSE)</f>
        <v xml:space="preserve">  Sara S</v>
      </c>
      <c r="D133" s="2">
        <f>VLOOKUP($B133,'Answer Data Transformation'!$I$3:$R$2338,2,FALSE)</f>
        <v>44.86</v>
      </c>
      <c r="E133" s="2">
        <f>VLOOKUP($B133,'Answer Data Transformation'!$I$3:$R$2338,4,FALSE)</f>
        <v>4.38</v>
      </c>
      <c r="F133" s="2" t="str">
        <f>VLOOKUP($B133,'Answer Data Transformation'!$I$3:$R$2338,6,FALSE)</f>
        <v>Yes</v>
      </c>
      <c r="G133" s="2" t="str">
        <f>VLOOKUP($B133,'Answer Data Transformation'!$I$3:$R$2338,7,FALSE)</f>
        <v>No</v>
      </c>
      <c r="H133" s="2" t="str">
        <f>VLOOKUP($B133,'Answer Data Transformation'!$I$3:$R$2338,8,FALSE)</f>
        <v>No</v>
      </c>
      <c r="I133" s="29">
        <f>VLOOKUP($B133,'Answer Data Transformation'!$I$3:$R$2338,9,FALSE)</f>
        <v>0</v>
      </c>
      <c r="J133" s="2" t="str">
        <f>VLOOKUP($B133,'Answer Data Transformation'!$I$3:$R$2338,10,FALSE)</f>
        <v>Yes</v>
      </c>
      <c r="K133" s="2" t="str">
        <f>VLOOKUP($B133,'Answer Data Transformation'!$I$3:$R$2338,3,FALSE)</f>
        <v>Obesity</v>
      </c>
      <c r="L133" s="2" t="str">
        <f>VLOOKUP($B133,'Answer Data Transformation'!$I$3:$R$2338,5,FALSE)</f>
        <v>Normal</v>
      </c>
      <c r="M133" s="2" t="str">
        <f>VLOOKUP($B133,'Answer Data Transformation'!$T$3:$AA$2346,2,FALSE)</f>
        <v>15-Dec-1976</v>
      </c>
      <c r="N133" s="2">
        <f>VLOOKUP($B133,'Answer Data Transformation'!$T$3:$AA$2346,4,FALSE)</f>
        <v>2</v>
      </c>
      <c r="O133" s="2">
        <f>VLOOKUP($B133,'Answer Data Transformation'!$T$3:$AA$2346,5,FALSE)</f>
        <v>38932.559999999998</v>
      </c>
      <c r="P133" s="2" t="str">
        <f>VLOOKUP($B133,'Answer Data Transformation'!$T$3:$AA$2346,6,FALSE)</f>
        <v>tier - 2</v>
      </c>
      <c r="Q133" s="2" t="str">
        <f>VLOOKUP($B133,'Answer Data Transformation'!$T$3:$AA$2346,7,FALSE)</f>
        <v>tier - 3</v>
      </c>
      <c r="R133" s="2" t="str">
        <f>VLOOKUP($B133,'Answer Data Transformation'!$T$3:$AA$2346,8,FALSE)</f>
        <v>R1011</v>
      </c>
      <c r="S133" s="2">
        <f>VLOOKUP($B133,'Answer Data Transformation'!$T$3:$AA$2346,3,FALSE)</f>
        <v>46</v>
      </c>
    </row>
    <row r="134" spans="2:19" ht="15.5" x14ac:dyDescent="0.35">
      <c r="B134" s="1" t="s">
        <v>2240</v>
      </c>
      <c r="C134" s="28" t="str">
        <f>VLOOKUP(B134,'Answer Data Transformation'!$B$3:$F$2338,4,FALSE)</f>
        <v xml:space="preserve">  Nick</v>
      </c>
      <c r="D134" s="2">
        <f>VLOOKUP($B134,'Answer Data Transformation'!$I$3:$R$2338,2,FALSE)</f>
        <v>52.15</v>
      </c>
      <c r="E134" s="2">
        <f>VLOOKUP($B134,'Answer Data Transformation'!$I$3:$R$2338,4,FALSE)</f>
        <v>5.65</v>
      </c>
      <c r="F134" s="2" t="str">
        <f>VLOOKUP($B134,'Answer Data Transformation'!$I$3:$R$2338,6,FALSE)</f>
        <v>No</v>
      </c>
      <c r="G134" s="2" t="str">
        <f>VLOOKUP($B134,'Answer Data Transformation'!$I$3:$R$2338,7,FALSE)</f>
        <v>No</v>
      </c>
      <c r="H134" s="2" t="str">
        <f>VLOOKUP($B134,'Answer Data Transformation'!$I$3:$R$2338,8,FALSE)</f>
        <v>No</v>
      </c>
      <c r="I134" s="29">
        <f>VLOOKUP($B134,'Answer Data Transformation'!$I$3:$R$2338,9,FALSE)</f>
        <v>1</v>
      </c>
      <c r="J134" s="2" t="str">
        <f>VLOOKUP($B134,'Answer Data Transformation'!$I$3:$R$2338,10,FALSE)</f>
        <v>Yes</v>
      </c>
      <c r="K134" s="2" t="str">
        <f>VLOOKUP($B134,'Answer Data Transformation'!$I$3:$R$2338,3,FALSE)</f>
        <v>Obesity</v>
      </c>
      <c r="L134" s="2" t="str">
        <f>VLOOKUP($B134,'Answer Data Transformation'!$I$3:$R$2338,5,FALSE)</f>
        <v>Normal</v>
      </c>
      <c r="M134" s="2" t="str">
        <f>VLOOKUP($B134,'Answer Data Transformation'!$T$3:$AA$2346,2,FALSE)</f>
        <v>16-Jun-1987</v>
      </c>
      <c r="N134" s="2">
        <f>VLOOKUP($B134,'Answer Data Transformation'!$T$3:$AA$2346,4,FALSE)</f>
        <v>3</v>
      </c>
      <c r="O134" s="2">
        <f>VLOOKUP($B134,'Answer Data Transformation'!$T$3:$AA$2346,5,FALSE)</f>
        <v>38924.04</v>
      </c>
      <c r="P134" s="2" t="str">
        <f>VLOOKUP($B134,'Answer Data Transformation'!$T$3:$AA$2346,6,FALSE)</f>
        <v>tier - 2</v>
      </c>
      <c r="Q134" s="2" t="str">
        <f>VLOOKUP($B134,'Answer Data Transformation'!$T$3:$AA$2346,7,FALSE)</f>
        <v>tier - 2</v>
      </c>
      <c r="R134" s="2" t="str">
        <f>VLOOKUP($B134,'Answer Data Transformation'!$T$3:$AA$2346,8,FALSE)</f>
        <v>R1011</v>
      </c>
      <c r="S134" s="2">
        <f>VLOOKUP($B134,'Answer Data Transformation'!$T$3:$AA$2346,3,FALSE)</f>
        <v>35</v>
      </c>
    </row>
    <row r="135" spans="2:19" ht="15.5" x14ac:dyDescent="0.35">
      <c r="B135" s="1" t="s">
        <v>2239</v>
      </c>
      <c r="C135" s="28" t="str">
        <f>VLOOKUP(B135,'Answer Data Transformation'!$B$3:$F$2338,4,FALSE)</f>
        <v xml:space="preserve">  Timothy</v>
      </c>
      <c r="D135" s="2">
        <f>VLOOKUP($B135,'Answer Data Transformation'!$I$3:$R$2338,2,FALSE)</f>
        <v>41.12</v>
      </c>
      <c r="E135" s="2">
        <f>VLOOKUP($B135,'Answer Data Transformation'!$I$3:$R$2338,4,FALSE)</f>
        <v>7.54</v>
      </c>
      <c r="F135" s="2" t="str">
        <f>VLOOKUP($B135,'Answer Data Transformation'!$I$3:$R$2338,6,FALSE)</f>
        <v>Yes</v>
      </c>
      <c r="G135" s="2" t="str">
        <f>VLOOKUP($B135,'Answer Data Transformation'!$I$3:$R$2338,7,FALSE)</f>
        <v>No</v>
      </c>
      <c r="H135" s="2" t="str">
        <f>VLOOKUP($B135,'Answer Data Transformation'!$I$3:$R$2338,8,FALSE)</f>
        <v>No</v>
      </c>
      <c r="I135" s="29">
        <f>VLOOKUP($B135,'Answer Data Transformation'!$I$3:$R$2338,9,FALSE)</f>
        <v>0</v>
      </c>
      <c r="J135" s="2" t="str">
        <f>VLOOKUP($B135,'Answer Data Transformation'!$I$3:$R$2338,10,FALSE)</f>
        <v>Yes</v>
      </c>
      <c r="K135" s="2" t="str">
        <f>VLOOKUP($B135,'Answer Data Transformation'!$I$3:$R$2338,3,FALSE)</f>
        <v>Obesity</v>
      </c>
      <c r="L135" s="2" t="str">
        <f>VLOOKUP($B135,'Answer Data Transformation'!$I$3:$R$2338,5,FALSE)</f>
        <v>Diabetes</v>
      </c>
      <c r="M135" s="2" t="str">
        <f>VLOOKUP($B135,'Answer Data Transformation'!$T$3:$AA$2346,2,FALSE)</f>
        <v>30-Jul-1967</v>
      </c>
      <c r="N135" s="2">
        <f>VLOOKUP($B135,'Answer Data Transformation'!$T$3:$AA$2346,4,FALSE)</f>
        <v>0</v>
      </c>
      <c r="O135" s="2">
        <f>VLOOKUP($B135,'Answer Data Transformation'!$T$3:$AA$2346,5,FALSE)</f>
        <v>38893.360000000001</v>
      </c>
      <c r="P135" s="2" t="str">
        <f>VLOOKUP($B135,'Answer Data Transformation'!$T$3:$AA$2346,6,FALSE)</f>
        <v>tier - 1</v>
      </c>
      <c r="Q135" s="2" t="str">
        <f>VLOOKUP($B135,'Answer Data Transformation'!$T$3:$AA$2346,7,FALSE)</f>
        <v>tier - 2</v>
      </c>
      <c r="R135" s="2" t="str">
        <f>VLOOKUP($B135,'Answer Data Transformation'!$T$3:$AA$2346,8,FALSE)</f>
        <v>R1011</v>
      </c>
      <c r="S135" s="2">
        <f>VLOOKUP($B135,'Answer Data Transformation'!$T$3:$AA$2346,3,FALSE)</f>
        <v>55</v>
      </c>
    </row>
    <row r="136" spans="2:19" ht="15.5" x14ac:dyDescent="0.35">
      <c r="B136" s="1" t="s">
        <v>2238</v>
      </c>
      <c r="C136" s="28" t="str">
        <f>VLOOKUP(B136,'Answer Data Transformation'!$B$3:$F$2338,4,FALSE)</f>
        <v xml:space="preserve">  Becky L</v>
      </c>
      <c r="D136" s="2">
        <f>VLOOKUP($B136,'Answer Data Transformation'!$I$3:$R$2338,2,FALSE)</f>
        <v>38.39</v>
      </c>
      <c r="E136" s="2">
        <f>VLOOKUP($B136,'Answer Data Transformation'!$I$3:$R$2338,4,FALSE)</f>
        <v>5.1100000000000003</v>
      </c>
      <c r="F136" s="2" t="str">
        <f>VLOOKUP($B136,'Answer Data Transformation'!$I$3:$R$2338,6,FALSE)</f>
        <v>Yes</v>
      </c>
      <c r="G136" s="2" t="str">
        <f>VLOOKUP($B136,'Answer Data Transformation'!$I$3:$R$2338,7,FALSE)</f>
        <v>No</v>
      </c>
      <c r="H136" s="2" t="str">
        <f>VLOOKUP($B136,'Answer Data Transformation'!$I$3:$R$2338,8,FALSE)</f>
        <v>No</v>
      </c>
      <c r="I136" s="29">
        <f>VLOOKUP($B136,'Answer Data Transformation'!$I$3:$R$2338,9,FALSE)</f>
        <v>1</v>
      </c>
      <c r="J136" s="2" t="str">
        <f>VLOOKUP($B136,'Answer Data Transformation'!$I$3:$R$2338,10,FALSE)</f>
        <v>Yes</v>
      </c>
      <c r="K136" s="2" t="str">
        <f>VLOOKUP($B136,'Answer Data Transformation'!$I$3:$R$2338,3,FALSE)</f>
        <v>Obesity</v>
      </c>
      <c r="L136" s="2" t="str">
        <f>VLOOKUP($B136,'Answer Data Transformation'!$I$3:$R$2338,5,FALSE)</f>
        <v>Normal</v>
      </c>
      <c r="M136" s="2" t="str">
        <f>VLOOKUP($B136,'Answer Data Transformation'!$T$3:$AA$2346,2,FALSE)</f>
        <v>06-Jun-1964</v>
      </c>
      <c r="N136" s="2">
        <f>VLOOKUP($B136,'Answer Data Transformation'!$T$3:$AA$2346,4,FALSE)</f>
        <v>0</v>
      </c>
      <c r="O136" s="2">
        <f>VLOOKUP($B136,'Answer Data Transformation'!$T$3:$AA$2346,5,FALSE)</f>
        <v>38869.25</v>
      </c>
      <c r="P136" s="2" t="str">
        <f>VLOOKUP($B136,'Answer Data Transformation'!$T$3:$AA$2346,6,FALSE)</f>
        <v>tier - 2</v>
      </c>
      <c r="Q136" s="2" t="str">
        <f>VLOOKUP($B136,'Answer Data Transformation'!$T$3:$AA$2346,7,FALSE)</f>
        <v>tier - 2</v>
      </c>
      <c r="R136" s="2" t="str">
        <f>VLOOKUP($B136,'Answer Data Transformation'!$T$3:$AA$2346,8,FALSE)</f>
        <v>R1011</v>
      </c>
      <c r="S136" s="2">
        <f>VLOOKUP($B136,'Answer Data Transformation'!$T$3:$AA$2346,3,FALSE)</f>
        <v>59</v>
      </c>
    </row>
    <row r="137" spans="2:19" ht="15.5" x14ac:dyDescent="0.35">
      <c r="B137" s="1" t="s">
        <v>2237</v>
      </c>
      <c r="C137" s="28" t="str">
        <f>VLOOKUP(B137,'Answer Data Transformation'!$B$3:$F$2338,4,FALSE)</f>
        <v xml:space="preserve">  Steph K</v>
      </c>
      <c r="D137" s="2">
        <f>VLOOKUP($B137,'Answer Data Transformation'!$I$3:$R$2338,2,FALSE)</f>
        <v>46.85</v>
      </c>
      <c r="E137" s="2">
        <f>VLOOKUP($B137,'Answer Data Transformation'!$I$3:$R$2338,4,FALSE)</f>
        <v>4.25</v>
      </c>
      <c r="F137" s="2" t="str">
        <f>VLOOKUP($B137,'Answer Data Transformation'!$I$3:$R$2338,6,FALSE)</f>
        <v>No</v>
      </c>
      <c r="G137" s="2" t="str">
        <f>VLOOKUP($B137,'Answer Data Transformation'!$I$3:$R$2338,7,FALSE)</f>
        <v>No</v>
      </c>
      <c r="H137" s="2" t="str">
        <f>VLOOKUP($B137,'Answer Data Transformation'!$I$3:$R$2338,8,FALSE)</f>
        <v>Yes</v>
      </c>
      <c r="I137" s="29">
        <f>VLOOKUP($B137,'Answer Data Transformation'!$I$3:$R$2338,9,FALSE)</f>
        <v>1</v>
      </c>
      <c r="J137" s="2" t="str">
        <f>VLOOKUP($B137,'Answer Data Transformation'!$I$3:$R$2338,10,FALSE)</f>
        <v>Yes</v>
      </c>
      <c r="K137" s="2" t="str">
        <f>VLOOKUP($B137,'Answer Data Transformation'!$I$3:$R$2338,3,FALSE)</f>
        <v>Obesity</v>
      </c>
      <c r="L137" s="2" t="str">
        <f>VLOOKUP($B137,'Answer Data Transformation'!$I$3:$R$2338,5,FALSE)</f>
        <v>Normal</v>
      </c>
      <c r="M137" s="2" t="str">
        <f>VLOOKUP($B137,'Answer Data Transformation'!$T$3:$AA$2346,2,FALSE)</f>
        <v>03-Dec-1979</v>
      </c>
      <c r="N137" s="2">
        <f>VLOOKUP($B137,'Answer Data Transformation'!$T$3:$AA$2346,4,FALSE)</f>
        <v>2</v>
      </c>
      <c r="O137" s="2">
        <f>VLOOKUP($B137,'Answer Data Transformation'!$T$3:$AA$2346,5,FALSE)</f>
        <v>38836.980000000003</v>
      </c>
      <c r="P137" s="2" t="str">
        <f>VLOOKUP($B137,'Answer Data Transformation'!$T$3:$AA$2346,6,FALSE)</f>
        <v>tier - 2</v>
      </c>
      <c r="Q137" s="2" t="str">
        <f>VLOOKUP($B137,'Answer Data Transformation'!$T$3:$AA$2346,7,FALSE)</f>
        <v>tier - 1</v>
      </c>
      <c r="R137" s="2" t="str">
        <f>VLOOKUP($B137,'Answer Data Transformation'!$T$3:$AA$2346,8,FALSE)</f>
        <v>R1011</v>
      </c>
      <c r="S137" s="2">
        <f>VLOOKUP($B137,'Answer Data Transformation'!$T$3:$AA$2346,3,FALSE)</f>
        <v>43</v>
      </c>
    </row>
    <row r="138" spans="2:19" ht="15.5" x14ac:dyDescent="0.35">
      <c r="B138" s="1" t="s">
        <v>2236</v>
      </c>
      <c r="C138" s="28" t="str">
        <f>VLOOKUP(B138,'Answer Data Transformation'!$B$3:$F$2338,4,FALSE)</f>
        <v xml:space="preserve">  Kristine B</v>
      </c>
      <c r="D138" s="2">
        <f>VLOOKUP($B138,'Answer Data Transformation'!$I$3:$R$2338,2,FALSE)</f>
        <v>42.24</v>
      </c>
      <c r="E138" s="2">
        <f>VLOOKUP($B138,'Answer Data Transformation'!$I$3:$R$2338,4,FALSE)</f>
        <v>5.55</v>
      </c>
      <c r="F138" s="2" t="str">
        <f>VLOOKUP($B138,'Answer Data Transformation'!$I$3:$R$2338,6,FALSE)</f>
        <v>No</v>
      </c>
      <c r="G138" s="2" t="str">
        <f>VLOOKUP($B138,'Answer Data Transformation'!$I$3:$R$2338,7,FALSE)</f>
        <v>yes</v>
      </c>
      <c r="H138" s="2" t="str">
        <f>VLOOKUP($B138,'Answer Data Transformation'!$I$3:$R$2338,8,FALSE)</f>
        <v>No</v>
      </c>
      <c r="I138" s="29">
        <f>VLOOKUP($B138,'Answer Data Transformation'!$I$3:$R$2338,9,FALSE)</f>
        <v>1</v>
      </c>
      <c r="J138" s="2" t="str">
        <f>VLOOKUP($B138,'Answer Data Transformation'!$I$3:$R$2338,10,FALSE)</f>
        <v>Yes</v>
      </c>
      <c r="K138" s="2" t="str">
        <f>VLOOKUP($B138,'Answer Data Transformation'!$I$3:$R$2338,3,FALSE)</f>
        <v>Obesity</v>
      </c>
      <c r="L138" s="2" t="str">
        <f>VLOOKUP($B138,'Answer Data Transformation'!$I$3:$R$2338,5,FALSE)</f>
        <v>Normal</v>
      </c>
      <c r="M138" s="2" t="str">
        <f>VLOOKUP($B138,'Answer Data Transformation'!$T$3:$AA$2346,2,FALSE)</f>
        <v>05-Dec-2004</v>
      </c>
      <c r="N138" s="2">
        <f>VLOOKUP($B138,'Answer Data Transformation'!$T$3:$AA$2346,4,FALSE)</f>
        <v>0</v>
      </c>
      <c r="O138" s="2">
        <f>VLOOKUP($B138,'Answer Data Transformation'!$T$3:$AA$2346,5,FALSE)</f>
        <v>38792.69</v>
      </c>
      <c r="P138" s="2" t="str">
        <f>VLOOKUP($B138,'Answer Data Transformation'!$T$3:$AA$2346,6,FALSE)</f>
        <v>tier - 2</v>
      </c>
      <c r="Q138" s="2" t="str">
        <f>VLOOKUP($B138,'Answer Data Transformation'!$T$3:$AA$2346,7,FALSE)</f>
        <v>tier - 2</v>
      </c>
      <c r="R138" s="2" t="str">
        <f>VLOOKUP($B138,'Answer Data Transformation'!$T$3:$AA$2346,8,FALSE)</f>
        <v>R1013</v>
      </c>
      <c r="S138" s="2">
        <f>VLOOKUP($B138,'Answer Data Transformation'!$T$3:$AA$2346,3,FALSE)</f>
        <v>18</v>
      </c>
    </row>
    <row r="139" spans="2:19" ht="15.5" x14ac:dyDescent="0.35">
      <c r="B139" s="1" t="s">
        <v>2235</v>
      </c>
      <c r="C139" s="28" t="str">
        <f>VLOOKUP(B139,'Answer Data Transformation'!$B$3:$F$2338,4,FALSE)</f>
        <v xml:space="preserve">  Taylor B</v>
      </c>
      <c r="D139" s="2">
        <f>VLOOKUP($B139,'Answer Data Transformation'!$I$3:$R$2338,2,FALSE)</f>
        <v>34.39</v>
      </c>
      <c r="E139" s="2">
        <f>VLOOKUP($B139,'Answer Data Transformation'!$I$3:$R$2338,4,FALSE)</f>
        <v>5.78</v>
      </c>
      <c r="F139" s="2" t="str">
        <f>VLOOKUP($B139,'Answer Data Transformation'!$I$3:$R$2338,6,FALSE)</f>
        <v>No</v>
      </c>
      <c r="G139" s="2" t="str">
        <f>VLOOKUP($B139,'Answer Data Transformation'!$I$3:$R$2338,7,FALSE)</f>
        <v>No</v>
      </c>
      <c r="H139" s="2" t="str">
        <f>VLOOKUP($B139,'Answer Data Transformation'!$I$3:$R$2338,8,FALSE)</f>
        <v>No</v>
      </c>
      <c r="I139" s="29">
        <f>VLOOKUP($B139,'Answer Data Transformation'!$I$3:$R$2338,9,FALSE)</f>
        <v>0</v>
      </c>
      <c r="J139" s="2" t="str">
        <f>VLOOKUP($B139,'Answer Data Transformation'!$I$3:$R$2338,10,FALSE)</f>
        <v>Yes</v>
      </c>
      <c r="K139" s="2" t="str">
        <f>VLOOKUP($B139,'Answer Data Transformation'!$I$3:$R$2338,3,FALSE)</f>
        <v>Obesity</v>
      </c>
      <c r="L139" s="2" t="str">
        <f>VLOOKUP($B139,'Answer Data Transformation'!$I$3:$R$2338,5,FALSE)</f>
        <v>Prediabetes</v>
      </c>
      <c r="M139" s="2" t="str">
        <f>VLOOKUP($B139,'Answer Data Transformation'!$T$3:$AA$2346,2,FALSE)</f>
        <v>08-Nov-1991</v>
      </c>
      <c r="N139" s="2">
        <f>VLOOKUP($B139,'Answer Data Transformation'!$T$3:$AA$2346,4,FALSE)</f>
        <v>3</v>
      </c>
      <c r="O139" s="2">
        <f>VLOOKUP($B139,'Answer Data Transformation'!$T$3:$AA$2346,5,FALSE)</f>
        <v>38746.36</v>
      </c>
      <c r="P139" s="2" t="str">
        <f>VLOOKUP($B139,'Answer Data Transformation'!$T$3:$AA$2346,6,FALSE)</f>
        <v>tier - 1</v>
      </c>
      <c r="Q139" s="2" t="str">
        <f>VLOOKUP($B139,'Answer Data Transformation'!$T$3:$AA$2346,7,FALSE)</f>
        <v>tier - 2</v>
      </c>
      <c r="R139" s="2" t="str">
        <f>VLOOKUP($B139,'Answer Data Transformation'!$T$3:$AA$2346,8,FALSE)</f>
        <v>R1012</v>
      </c>
      <c r="S139" s="2">
        <f>VLOOKUP($B139,'Answer Data Transformation'!$T$3:$AA$2346,3,FALSE)</f>
        <v>31</v>
      </c>
    </row>
    <row r="140" spans="2:19" ht="15.5" x14ac:dyDescent="0.35">
      <c r="B140" s="1" t="s">
        <v>2234</v>
      </c>
      <c r="C140" s="28" t="str">
        <f>VLOOKUP(B140,'Answer Data Transformation'!$B$3:$F$2338,4,FALSE)</f>
        <v xml:space="preserve">  William</v>
      </c>
      <c r="D140" s="2">
        <f>VLOOKUP($B140,'Answer Data Transformation'!$I$3:$R$2338,2,FALSE)</f>
        <v>42.89</v>
      </c>
      <c r="E140" s="2">
        <f>VLOOKUP($B140,'Answer Data Transformation'!$I$3:$R$2338,4,FALSE)</f>
        <v>5.28</v>
      </c>
      <c r="F140" s="2" t="str">
        <f>VLOOKUP($B140,'Answer Data Transformation'!$I$3:$R$2338,6,FALSE)</f>
        <v>Yes</v>
      </c>
      <c r="G140" s="2" t="str">
        <f>VLOOKUP($B140,'Answer Data Transformation'!$I$3:$R$2338,7,FALSE)</f>
        <v>No</v>
      </c>
      <c r="H140" s="2" t="str">
        <f>VLOOKUP($B140,'Answer Data Transformation'!$I$3:$R$2338,8,FALSE)</f>
        <v>No</v>
      </c>
      <c r="I140" s="29">
        <f>VLOOKUP($B140,'Answer Data Transformation'!$I$3:$R$2338,9,FALSE)</f>
        <v>0</v>
      </c>
      <c r="J140" s="2" t="str">
        <f>VLOOKUP($B140,'Answer Data Transformation'!$I$3:$R$2338,10,FALSE)</f>
        <v>Yes</v>
      </c>
      <c r="K140" s="2" t="str">
        <f>VLOOKUP($B140,'Answer Data Transformation'!$I$3:$R$2338,3,FALSE)</f>
        <v>Obesity</v>
      </c>
      <c r="L140" s="2" t="str">
        <f>VLOOKUP($B140,'Answer Data Transformation'!$I$3:$R$2338,5,FALSE)</f>
        <v>Normal</v>
      </c>
      <c r="M140" s="2" t="str">
        <f>VLOOKUP($B140,'Answer Data Transformation'!$T$3:$AA$2346,2,FALSE)</f>
        <v>15-Jun-1976</v>
      </c>
      <c r="N140" s="2">
        <f>VLOOKUP($B140,'Answer Data Transformation'!$T$3:$AA$2346,4,FALSE)</f>
        <v>2</v>
      </c>
      <c r="O140" s="2">
        <f>VLOOKUP($B140,'Answer Data Transformation'!$T$3:$AA$2346,5,FALSE)</f>
        <v>38740.120000000003</v>
      </c>
      <c r="P140" s="2" t="str">
        <f>VLOOKUP($B140,'Answer Data Transformation'!$T$3:$AA$2346,6,FALSE)</f>
        <v>tier - 2</v>
      </c>
      <c r="Q140" s="2" t="str">
        <f>VLOOKUP($B140,'Answer Data Transformation'!$T$3:$AA$2346,7,FALSE)</f>
        <v>tier - 2</v>
      </c>
      <c r="R140" s="2" t="str">
        <f>VLOOKUP($B140,'Answer Data Transformation'!$T$3:$AA$2346,8,FALSE)</f>
        <v>R1012</v>
      </c>
      <c r="S140" s="2">
        <f>VLOOKUP($B140,'Answer Data Transformation'!$T$3:$AA$2346,3,FALSE)</f>
        <v>46</v>
      </c>
    </row>
    <row r="141" spans="2:19" ht="15.5" x14ac:dyDescent="0.35">
      <c r="B141" s="1" t="s">
        <v>2233</v>
      </c>
      <c r="C141" s="28" t="str">
        <f>VLOOKUP(B141,'Answer Data Transformation'!$B$3:$F$2338,4,FALSE)</f>
        <v xml:space="preserve">  Sage</v>
      </c>
      <c r="D141" s="2">
        <f>VLOOKUP($B141,'Answer Data Transformation'!$I$3:$R$2338,2,FALSE)</f>
        <v>36.299999999999997</v>
      </c>
      <c r="E141" s="2">
        <f>VLOOKUP($B141,'Answer Data Transformation'!$I$3:$R$2338,4,FALSE)</f>
        <v>5.39</v>
      </c>
      <c r="F141" s="2" t="str">
        <f>VLOOKUP($B141,'Answer Data Transformation'!$I$3:$R$2338,6,FALSE)</f>
        <v>No</v>
      </c>
      <c r="G141" s="2" t="str">
        <f>VLOOKUP($B141,'Answer Data Transformation'!$I$3:$R$2338,7,FALSE)</f>
        <v>No</v>
      </c>
      <c r="H141" s="2" t="str">
        <f>VLOOKUP($B141,'Answer Data Transformation'!$I$3:$R$2338,8,FALSE)</f>
        <v>No</v>
      </c>
      <c r="I141" s="29">
        <f>VLOOKUP($B141,'Answer Data Transformation'!$I$3:$R$2338,9,FALSE)</f>
        <v>0</v>
      </c>
      <c r="J141" s="2" t="str">
        <f>VLOOKUP($B141,'Answer Data Transformation'!$I$3:$R$2338,10,FALSE)</f>
        <v>Yes</v>
      </c>
      <c r="K141" s="2" t="str">
        <f>VLOOKUP($B141,'Answer Data Transformation'!$I$3:$R$2338,3,FALSE)</f>
        <v>Obesity</v>
      </c>
      <c r="L141" s="2" t="str">
        <f>VLOOKUP($B141,'Answer Data Transformation'!$I$3:$R$2338,5,FALSE)</f>
        <v>Normal</v>
      </c>
      <c r="M141" s="2" t="str">
        <f>VLOOKUP($B141,'Answer Data Transformation'!$T$3:$AA$2346,2,FALSE)</f>
        <v>02-Nov-1991</v>
      </c>
      <c r="N141" s="2">
        <f>VLOOKUP($B141,'Answer Data Transformation'!$T$3:$AA$2346,4,FALSE)</f>
        <v>2</v>
      </c>
      <c r="O141" s="2">
        <f>VLOOKUP($B141,'Answer Data Transformation'!$T$3:$AA$2346,5,FALSE)</f>
        <v>38711</v>
      </c>
      <c r="P141" s="2" t="str">
        <f>VLOOKUP($B141,'Answer Data Transformation'!$T$3:$AA$2346,6,FALSE)</f>
        <v>tier - 2</v>
      </c>
      <c r="Q141" s="2" t="str">
        <f>VLOOKUP($B141,'Answer Data Transformation'!$T$3:$AA$2346,7,FALSE)</f>
        <v>tier - 2</v>
      </c>
      <c r="R141" s="2" t="str">
        <f>VLOOKUP($B141,'Answer Data Transformation'!$T$3:$AA$2346,8,FALSE)</f>
        <v>R1011</v>
      </c>
      <c r="S141" s="2">
        <f>VLOOKUP($B141,'Answer Data Transformation'!$T$3:$AA$2346,3,FALSE)</f>
        <v>31</v>
      </c>
    </row>
    <row r="142" spans="2:19" ht="15.5" x14ac:dyDescent="0.35">
      <c r="B142" s="1" t="s">
        <v>2232</v>
      </c>
      <c r="C142" s="28" t="str">
        <f>VLOOKUP(B142,'Answer Data Transformation'!$B$3:$F$2338,4,FALSE)</f>
        <v xml:space="preserve">  Cole</v>
      </c>
      <c r="D142" s="2">
        <f>VLOOKUP($B142,'Answer Data Transformation'!$I$3:$R$2338,2,FALSE)</f>
        <v>35.200000000000003</v>
      </c>
      <c r="E142" s="2">
        <f>VLOOKUP($B142,'Answer Data Transformation'!$I$3:$R$2338,4,FALSE)</f>
        <v>8.01</v>
      </c>
      <c r="F142" s="2" t="str">
        <f>VLOOKUP($B142,'Answer Data Transformation'!$I$3:$R$2338,6,FALSE)</f>
        <v>Yes</v>
      </c>
      <c r="G142" s="2" t="str">
        <f>VLOOKUP($B142,'Answer Data Transformation'!$I$3:$R$2338,7,FALSE)</f>
        <v>No</v>
      </c>
      <c r="H142" s="2" t="str">
        <f>VLOOKUP($B142,'Answer Data Transformation'!$I$3:$R$2338,8,FALSE)</f>
        <v>No</v>
      </c>
      <c r="I142" s="29">
        <f>VLOOKUP($B142,'Answer Data Transformation'!$I$3:$R$2338,9,FALSE)</f>
        <v>1</v>
      </c>
      <c r="J142" s="2" t="str">
        <f>VLOOKUP($B142,'Answer Data Transformation'!$I$3:$R$2338,10,FALSE)</f>
        <v>Yes</v>
      </c>
      <c r="K142" s="2" t="str">
        <f>VLOOKUP($B142,'Answer Data Transformation'!$I$3:$R$2338,3,FALSE)</f>
        <v>Obesity</v>
      </c>
      <c r="L142" s="2" t="str">
        <f>VLOOKUP($B142,'Answer Data Transformation'!$I$3:$R$2338,5,FALSE)</f>
        <v>Diabetes</v>
      </c>
      <c r="M142" s="2" t="str">
        <f>VLOOKUP($B142,'Answer Data Transformation'!$T$3:$AA$2346,2,FALSE)</f>
        <v>20-Jul-1986</v>
      </c>
      <c r="N142" s="2">
        <f>VLOOKUP($B142,'Answer Data Transformation'!$T$3:$AA$2346,4,FALSE)</f>
        <v>1</v>
      </c>
      <c r="O142" s="2">
        <f>VLOOKUP($B142,'Answer Data Transformation'!$T$3:$AA$2346,5,FALSE)</f>
        <v>38709.18</v>
      </c>
      <c r="P142" s="2" t="str">
        <f>VLOOKUP($B142,'Answer Data Transformation'!$T$3:$AA$2346,6,FALSE)</f>
        <v>tier - 1</v>
      </c>
      <c r="Q142" s="2" t="str">
        <f>VLOOKUP($B142,'Answer Data Transformation'!$T$3:$AA$2346,7,FALSE)</f>
        <v>tier - 3</v>
      </c>
      <c r="R142" s="2" t="str">
        <f>VLOOKUP($B142,'Answer Data Transformation'!$T$3:$AA$2346,8,FALSE)</f>
        <v>R1013</v>
      </c>
      <c r="S142" s="2">
        <f>VLOOKUP($B142,'Answer Data Transformation'!$T$3:$AA$2346,3,FALSE)</f>
        <v>36</v>
      </c>
    </row>
    <row r="143" spans="2:19" ht="15.5" x14ac:dyDescent="0.35">
      <c r="B143" s="1" t="s">
        <v>2231</v>
      </c>
      <c r="C143" s="28" t="str">
        <f>VLOOKUP(B143,'Answer Data Transformation'!$B$3:$F$2338,4,FALSE)</f>
        <v xml:space="preserve">  Jesse</v>
      </c>
      <c r="D143" s="2">
        <f>VLOOKUP($B143,'Answer Data Transformation'!$I$3:$R$2338,2,FALSE)</f>
        <v>53.62</v>
      </c>
      <c r="E143" s="2">
        <f>VLOOKUP($B143,'Answer Data Transformation'!$I$3:$R$2338,4,FALSE)</f>
        <v>5.21</v>
      </c>
      <c r="F143" s="2" t="str">
        <f>VLOOKUP($B143,'Answer Data Transformation'!$I$3:$R$2338,6,FALSE)</f>
        <v>No</v>
      </c>
      <c r="G143" s="2" t="str">
        <f>VLOOKUP($B143,'Answer Data Transformation'!$I$3:$R$2338,7,FALSE)</f>
        <v>No</v>
      </c>
      <c r="H143" s="2" t="str">
        <f>VLOOKUP($B143,'Answer Data Transformation'!$I$3:$R$2338,8,FALSE)</f>
        <v>No</v>
      </c>
      <c r="I143" s="29">
        <f>VLOOKUP($B143,'Answer Data Transformation'!$I$3:$R$2338,9,FALSE)</f>
        <v>0</v>
      </c>
      <c r="J143" s="2" t="str">
        <f>VLOOKUP($B143,'Answer Data Transformation'!$I$3:$R$2338,10,FALSE)</f>
        <v>Yes</v>
      </c>
      <c r="K143" s="2" t="str">
        <f>VLOOKUP($B143,'Answer Data Transformation'!$I$3:$R$2338,3,FALSE)</f>
        <v>Obesity</v>
      </c>
      <c r="L143" s="2" t="str">
        <f>VLOOKUP($B143,'Answer Data Transformation'!$I$3:$R$2338,5,FALSE)</f>
        <v>Normal</v>
      </c>
      <c r="M143" s="2" t="str">
        <f>VLOOKUP($B143,'Answer Data Transformation'!$T$3:$AA$2346,2,FALSE)</f>
        <v>13-Jul-1990</v>
      </c>
      <c r="N143" s="2">
        <f>VLOOKUP($B143,'Answer Data Transformation'!$T$3:$AA$2346,4,FALSE)</f>
        <v>3</v>
      </c>
      <c r="O143" s="2">
        <f>VLOOKUP($B143,'Answer Data Transformation'!$T$3:$AA$2346,5,FALSE)</f>
        <v>38652.089999999997</v>
      </c>
      <c r="P143" s="2" t="str">
        <f>VLOOKUP($B143,'Answer Data Transformation'!$T$3:$AA$2346,6,FALSE)</f>
        <v>tier - 2</v>
      </c>
      <c r="Q143" s="2" t="str">
        <f>VLOOKUP($B143,'Answer Data Transformation'!$T$3:$AA$2346,7,FALSE)</f>
        <v>tier - 2</v>
      </c>
      <c r="R143" s="2" t="str">
        <f>VLOOKUP($B143,'Answer Data Transformation'!$T$3:$AA$2346,8,FALSE)</f>
        <v>R1011</v>
      </c>
      <c r="S143" s="2">
        <f>VLOOKUP($B143,'Answer Data Transformation'!$T$3:$AA$2346,3,FALSE)</f>
        <v>32</v>
      </c>
    </row>
    <row r="144" spans="2:19" ht="15.5" x14ac:dyDescent="0.35">
      <c r="B144" s="1" t="s">
        <v>2230</v>
      </c>
      <c r="C144" s="28" t="str">
        <f>VLOOKUP(B144,'Answer Data Transformation'!$B$3:$F$2338,4,FALSE)</f>
        <v xml:space="preserve">  Tammi J</v>
      </c>
      <c r="D144" s="2">
        <f>VLOOKUP($B144,'Answer Data Transformation'!$I$3:$R$2338,2,FALSE)</f>
        <v>36.67</v>
      </c>
      <c r="E144" s="2">
        <f>VLOOKUP($B144,'Answer Data Transformation'!$I$3:$R$2338,4,FALSE)</f>
        <v>6.27</v>
      </c>
      <c r="F144" s="2" t="str">
        <f>VLOOKUP($B144,'Answer Data Transformation'!$I$3:$R$2338,6,FALSE)</f>
        <v>No</v>
      </c>
      <c r="G144" s="2" t="str">
        <f>VLOOKUP($B144,'Answer Data Transformation'!$I$3:$R$2338,7,FALSE)</f>
        <v>No</v>
      </c>
      <c r="H144" s="2" t="str">
        <f>VLOOKUP($B144,'Answer Data Transformation'!$I$3:$R$2338,8,FALSE)</f>
        <v>No</v>
      </c>
      <c r="I144" s="29">
        <f>VLOOKUP($B144,'Answer Data Transformation'!$I$3:$R$2338,9,FALSE)</f>
        <v>0</v>
      </c>
      <c r="J144" s="2" t="str">
        <f>VLOOKUP($B144,'Answer Data Transformation'!$I$3:$R$2338,10,FALSE)</f>
        <v>Yes</v>
      </c>
      <c r="K144" s="2" t="str">
        <f>VLOOKUP($B144,'Answer Data Transformation'!$I$3:$R$2338,3,FALSE)</f>
        <v>Obesity</v>
      </c>
      <c r="L144" s="2" t="str">
        <f>VLOOKUP($B144,'Answer Data Transformation'!$I$3:$R$2338,5,FALSE)</f>
        <v>Prediabetes</v>
      </c>
      <c r="M144" s="2" t="str">
        <f>VLOOKUP($B144,'Answer Data Transformation'!$T$3:$AA$2346,2,FALSE)</f>
        <v>12-Nov-1999</v>
      </c>
      <c r="N144" s="2">
        <f>VLOOKUP($B144,'Answer Data Transformation'!$T$3:$AA$2346,4,FALSE)</f>
        <v>2</v>
      </c>
      <c r="O144" s="2">
        <f>VLOOKUP($B144,'Answer Data Transformation'!$T$3:$AA$2346,5,FALSE)</f>
        <v>38511.629999999997</v>
      </c>
      <c r="P144" s="2" t="str">
        <f>VLOOKUP($B144,'Answer Data Transformation'!$T$3:$AA$2346,6,FALSE)</f>
        <v>tier - 2</v>
      </c>
      <c r="Q144" s="2" t="str">
        <f>VLOOKUP($B144,'Answer Data Transformation'!$T$3:$AA$2346,7,FALSE)</f>
        <v>tier - 2</v>
      </c>
      <c r="R144" s="2" t="str">
        <f>VLOOKUP($B144,'Answer Data Transformation'!$T$3:$AA$2346,8,FALSE)</f>
        <v>R1024</v>
      </c>
      <c r="S144" s="2">
        <f>VLOOKUP($B144,'Answer Data Transformation'!$T$3:$AA$2346,3,FALSE)</f>
        <v>23</v>
      </c>
    </row>
    <row r="145" spans="2:19" ht="15.5" x14ac:dyDescent="0.35">
      <c r="B145" s="1" t="s">
        <v>2229</v>
      </c>
      <c r="C145" s="28" t="str">
        <f>VLOOKUP(B145,'Answer Data Transformation'!$B$3:$F$2338,4,FALSE)</f>
        <v xml:space="preserve">  Matthew S</v>
      </c>
      <c r="D145" s="2">
        <f>VLOOKUP($B145,'Answer Data Transformation'!$I$3:$R$2338,2,FALSE)</f>
        <v>33.4</v>
      </c>
      <c r="E145" s="2">
        <f>VLOOKUP($B145,'Answer Data Transformation'!$I$3:$R$2338,4,FALSE)</f>
        <v>10.73</v>
      </c>
      <c r="F145" s="2" t="str">
        <f>VLOOKUP($B145,'Answer Data Transformation'!$I$3:$R$2338,6,FALSE)</f>
        <v>Yes</v>
      </c>
      <c r="G145" s="2" t="str">
        <f>VLOOKUP($B145,'Answer Data Transformation'!$I$3:$R$2338,7,FALSE)</f>
        <v>No</v>
      </c>
      <c r="H145" s="2" t="str">
        <f>VLOOKUP($B145,'Answer Data Transformation'!$I$3:$R$2338,8,FALSE)</f>
        <v>No</v>
      </c>
      <c r="I145" s="29">
        <f>VLOOKUP($B145,'Answer Data Transformation'!$I$3:$R$2338,9,FALSE)</f>
        <v>1</v>
      </c>
      <c r="J145" s="2" t="str">
        <f>VLOOKUP($B145,'Answer Data Transformation'!$I$3:$R$2338,10,FALSE)</f>
        <v>Yes</v>
      </c>
      <c r="K145" s="2" t="str">
        <f>VLOOKUP($B145,'Answer Data Transformation'!$I$3:$R$2338,3,FALSE)</f>
        <v>Obesity</v>
      </c>
      <c r="L145" s="2" t="str">
        <f>VLOOKUP($B145,'Answer Data Transformation'!$I$3:$R$2338,5,FALSE)</f>
        <v>Diabetes</v>
      </c>
      <c r="M145" s="2" t="str">
        <f>VLOOKUP($B145,'Answer Data Transformation'!$T$3:$AA$2346,2,FALSE)</f>
        <v>21-Jun-1986</v>
      </c>
      <c r="N145" s="2">
        <f>VLOOKUP($B145,'Answer Data Transformation'!$T$3:$AA$2346,4,FALSE)</f>
        <v>2</v>
      </c>
      <c r="O145" s="2">
        <f>VLOOKUP($B145,'Answer Data Transformation'!$T$3:$AA$2346,5,FALSE)</f>
        <v>38415.47</v>
      </c>
      <c r="P145" s="2" t="str">
        <f>VLOOKUP($B145,'Answer Data Transformation'!$T$3:$AA$2346,6,FALSE)</f>
        <v>tier - 1</v>
      </c>
      <c r="Q145" s="2" t="str">
        <f>VLOOKUP($B145,'Answer Data Transformation'!$T$3:$AA$2346,7,FALSE)</f>
        <v>tier - 2</v>
      </c>
      <c r="R145" s="2" t="str">
        <f>VLOOKUP($B145,'Answer Data Transformation'!$T$3:$AA$2346,8,FALSE)</f>
        <v>R1011</v>
      </c>
      <c r="S145" s="2">
        <f>VLOOKUP($B145,'Answer Data Transformation'!$T$3:$AA$2346,3,FALSE)</f>
        <v>36</v>
      </c>
    </row>
    <row r="146" spans="2:19" ht="15.5" x14ac:dyDescent="0.35">
      <c r="B146" s="1" t="s">
        <v>2228</v>
      </c>
      <c r="C146" s="28" t="str">
        <f>VLOOKUP(B146,'Answer Data Transformation'!$B$3:$F$2338,4,FALSE)</f>
        <v xml:space="preserve">  Eric</v>
      </c>
      <c r="D146" s="2">
        <f>VLOOKUP($B146,'Answer Data Transformation'!$I$3:$R$2338,2,FALSE)</f>
        <v>42.71</v>
      </c>
      <c r="E146" s="2">
        <f>VLOOKUP($B146,'Answer Data Transformation'!$I$3:$R$2338,4,FALSE)</f>
        <v>10.52</v>
      </c>
      <c r="F146" s="2" t="str">
        <f>VLOOKUP($B146,'Answer Data Transformation'!$I$3:$R$2338,6,FALSE)</f>
        <v>No</v>
      </c>
      <c r="G146" s="2" t="str">
        <f>VLOOKUP($B146,'Answer Data Transformation'!$I$3:$R$2338,7,FALSE)</f>
        <v>No</v>
      </c>
      <c r="H146" s="2" t="str">
        <f>VLOOKUP($B146,'Answer Data Transformation'!$I$3:$R$2338,8,FALSE)</f>
        <v>No</v>
      </c>
      <c r="I146" s="29">
        <f>VLOOKUP($B146,'Answer Data Transformation'!$I$3:$R$2338,9,FALSE)</f>
        <v>0</v>
      </c>
      <c r="J146" s="2" t="str">
        <f>VLOOKUP($B146,'Answer Data Transformation'!$I$3:$R$2338,10,FALSE)</f>
        <v>Yes</v>
      </c>
      <c r="K146" s="2" t="str">
        <f>VLOOKUP($B146,'Answer Data Transformation'!$I$3:$R$2338,3,FALSE)</f>
        <v>Obesity</v>
      </c>
      <c r="L146" s="2" t="str">
        <f>VLOOKUP($B146,'Answer Data Transformation'!$I$3:$R$2338,5,FALSE)</f>
        <v>Diabetes</v>
      </c>
      <c r="M146" s="2" t="str">
        <f>VLOOKUP($B146,'Answer Data Transformation'!$T$3:$AA$2346,2,FALSE)</f>
        <v>23-Dec-1971</v>
      </c>
      <c r="N146" s="2">
        <f>VLOOKUP($B146,'Answer Data Transformation'!$T$3:$AA$2346,4,FALSE)</f>
        <v>0</v>
      </c>
      <c r="O146" s="2">
        <f>VLOOKUP($B146,'Answer Data Transformation'!$T$3:$AA$2346,5,FALSE)</f>
        <v>38405.26</v>
      </c>
      <c r="P146" s="2" t="str">
        <f>VLOOKUP($B146,'Answer Data Transformation'!$T$3:$AA$2346,6,FALSE)</f>
        <v>tier - 2</v>
      </c>
      <c r="Q146" s="2" t="str">
        <f>VLOOKUP($B146,'Answer Data Transformation'!$T$3:$AA$2346,7,FALSE)</f>
        <v>tier - 1</v>
      </c>
      <c r="R146" s="2" t="str">
        <f>VLOOKUP($B146,'Answer Data Transformation'!$T$3:$AA$2346,8,FALSE)</f>
        <v>R1011</v>
      </c>
      <c r="S146" s="2">
        <f>VLOOKUP($B146,'Answer Data Transformation'!$T$3:$AA$2346,3,FALSE)</f>
        <v>51</v>
      </c>
    </row>
    <row r="147" spans="2:19" ht="15.5" x14ac:dyDescent="0.35">
      <c r="B147" s="1" t="s">
        <v>2227</v>
      </c>
      <c r="C147" s="28" t="str">
        <f>VLOOKUP(B147,'Answer Data Transformation'!$B$3:$F$2338,4,FALSE)</f>
        <v xml:space="preserve">  Valeria R</v>
      </c>
      <c r="D147" s="2">
        <f>VLOOKUP($B147,'Answer Data Transformation'!$I$3:$R$2338,2,FALSE)</f>
        <v>41.52</v>
      </c>
      <c r="E147" s="2">
        <f>VLOOKUP($B147,'Answer Data Transformation'!$I$3:$R$2338,4,FALSE)</f>
        <v>11.82</v>
      </c>
      <c r="F147" s="2" t="str">
        <f>VLOOKUP($B147,'Answer Data Transformation'!$I$3:$R$2338,6,FALSE)</f>
        <v>Yes</v>
      </c>
      <c r="G147" s="2" t="str">
        <f>VLOOKUP($B147,'Answer Data Transformation'!$I$3:$R$2338,7,FALSE)</f>
        <v>No</v>
      </c>
      <c r="H147" s="2" t="str">
        <f>VLOOKUP($B147,'Answer Data Transformation'!$I$3:$R$2338,8,FALSE)</f>
        <v>No</v>
      </c>
      <c r="I147" s="29">
        <f>VLOOKUP($B147,'Answer Data Transformation'!$I$3:$R$2338,9,FALSE)</f>
        <v>2</v>
      </c>
      <c r="J147" s="2" t="str">
        <f>VLOOKUP($B147,'Answer Data Transformation'!$I$3:$R$2338,10,FALSE)</f>
        <v>Yes</v>
      </c>
      <c r="K147" s="2" t="str">
        <f>VLOOKUP($B147,'Answer Data Transformation'!$I$3:$R$2338,3,FALSE)</f>
        <v>Obesity</v>
      </c>
      <c r="L147" s="2" t="str">
        <f>VLOOKUP($B147,'Answer Data Transformation'!$I$3:$R$2338,5,FALSE)</f>
        <v>Diabetes</v>
      </c>
      <c r="M147" s="2" t="str">
        <f>VLOOKUP($B147,'Answer Data Transformation'!$T$3:$AA$2346,2,FALSE)</f>
        <v>22-Aug-1970</v>
      </c>
      <c r="N147" s="2">
        <f>VLOOKUP($B147,'Answer Data Transformation'!$T$3:$AA$2346,4,FALSE)</f>
        <v>0</v>
      </c>
      <c r="O147" s="2">
        <f>VLOOKUP($B147,'Answer Data Transformation'!$T$3:$AA$2346,5,FALSE)</f>
        <v>38389.79</v>
      </c>
      <c r="P147" s="2" t="str">
        <f>VLOOKUP($B147,'Answer Data Transformation'!$T$3:$AA$2346,6,FALSE)</f>
        <v>tier - 2</v>
      </c>
      <c r="Q147" s="2" t="str">
        <f>VLOOKUP($B147,'Answer Data Transformation'!$T$3:$AA$2346,7,FALSE)</f>
        <v>tier - 3</v>
      </c>
      <c r="R147" s="2" t="str">
        <f>VLOOKUP($B147,'Answer Data Transformation'!$T$3:$AA$2346,8,FALSE)</f>
        <v>R1011</v>
      </c>
      <c r="S147" s="2">
        <f>VLOOKUP($B147,'Answer Data Transformation'!$T$3:$AA$2346,3,FALSE)</f>
        <v>52</v>
      </c>
    </row>
    <row r="148" spans="2:19" ht="15.5" x14ac:dyDescent="0.35">
      <c r="B148" s="1" t="s">
        <v>2226</v>
      </c>
      <c r="C148" s="28" t="str">
        <f>VLOOKUP(B148,'Answer Data Transformation'!$B$3:$F$2338,4,FALSE)</f>
        <v xml:space="preserve">  Michael P</v>
      </c>
      <c r="D148" s="2">
        <f>VLOOKUP($B148,'Answer Data Transformation'!$I$3:$R$2338,2,FALSE)</f>
        <v>39.4</v>
      </c>
      <c r="E148" s="2">
        <f>VLOOKUP($B148,'Answer Data Transformation'!$I$3:$R$2338,4,FALSE)</f>
        <v>6.76</v>
      </c>
      <c r="F148" s="2" t="str">
        <f>VLOOKUP($B148,'Answer Data Transformation'!$I$3:$R$2338,6,FALSE)</f>
        <v>No</v>
      </c>
      <c r="G148" s="2" t="str">
        <f>VLOOKUP($B148,'Answer Data Transformation'!$I$3:$R$2338,7,FALSE)</f>
        <v>No</v>
      </c>
      <c r="H148" s="2" t="str">
        <f>VLOOKUP($B148,'Answer Data Transformation'!$I$3:$R$2338,8,FALSE)</f>
        <v>No</v>
      </c>
      <c r="I148" s="29">
        <f>VLOOKUP($B148,'Answer Data Transformation'!$I$3:$R$2338,9,FALSE)</f>
        <v>0</v>
      </c>
      <c r="J148" s="2" t="str">
        <f>VLOOKUP($B148,'Answer Data Transformation'!$I$3:$R$2338,10,FALSE)</f>
        <v>Yes</v>
      </c>
      <c r="K148" s="2" t="str">
        <f>VLOOKUP($B148,'Answer Data Transformation'!$I$3:$R$2338,3,FALSE)</f>
        <v>Obesity</v>
      </c>
      <c r="L148" s="2" t="str">
        <f>VLOOKUP($B148,'Answer Data Transformation'!$I$3:$R$2338,5,FALSE)</f>
        <v>Diabetes</v>
      </c>
      <c r="M148" s="2" t="str">
        <f>VLOOKUP($B148,'Answer Data Transformation'!$T$3:$AA$2346,2,FALSE)</f>
        <v>17-Sep-2002</v>
      </c>
      <c r="N148" s="2">
        <f>VLOOKUP($B148,'Answer Data Transformation'!$T$3:$AA$2346,4,FALSE)</f>
        <v>2</v>
      </c>
      <c r="O148" s="2">
        <f>VLOOKUP($B148,'Answer Data Transformation'!$T$3:$AA$2346,5,FALSE)</f>
        <v>38344.57</v>
      </c>
      <c r="P148" s="2" t="str">
        <f>VLOOKUP($B148,'Answer Data Transformation'!$T$3:$AA$2346,6,FALSE)</f>
        <v>tier - 1</v>
      </c>
      <c r="Q148" s="2" t="str">
        <f>VLOOKUP($B148,'Answer Data Transformation'!$T$3:$AA$2346,7,FALSE)</f>
        <v>tier - 3</v>
      </c>
      <c r="R148" s="2" t="str">
        <f>VLOOKUP($B148,'Answer Data Transformation'!$T$3:$AA$2346,8,FALSE)</f>
        <v>R1011</v>
      </c>
      <c r="S148" s="2">
        <f>VLOOKUP($B148,'Answer Data Transformation'!$T$3:$AA$2346,3,FALSE)</f>
        <v>20</v>
      </c>
    </row>
    <row r="149" spans="2:19" ht="15.5" x14ac:dyDescent="0.35">
      <c r="B149" s="1" t="s">
        <v>2225</v>
      </c>
      <c r="C149" s="28" t="str">
        <f>VLOOKUP(B149,'Answer Data Transformation'!$B$3:$F$2338,4,FALSE)</f>
        <v xml:space="preserve">  Rami</v>
      </c>
      <c r="D149" s="2">
        <f>VLOOKUP($B149,'Answer Data Transformation'!$I$3:$R$2338,2,FALSE)</f>
        <v>46.45</v>
      </c>
      <c r="E149" s="2">
        <f>VLOOKUP($B149,'Answer Data Transformation'!$I$3:$R$2338,4,FALSE)</f>
        <v>5.62</v>
      </c>
      <c r="F149" s="2" t="str">
        <f>VLOOKUP($B149,'Answer Data Transformation'!$I$3:$R$2338,6,FALSE)</f>
        <v>No</v>
      </c>
      <c r="G149" s="2" t="str">
        <f>VLOOKUP($B149,'Answer Data Transformation'!$I$3:$R$2338,7,FALSE)</f>
        <v>No</v>
      </c>
      <c r="H149" s="2" t="str">
        <f>VLOOKUP($B149,'Answer Data Transformation'!$I$3:$R$2338,8,FALSE)</f>
        <v>No</v>
      </c>
      <c r="I149" s="29">
        <f>VLOOKUP($B149,'Answer Data Transformation'!$I$3:$R$2338,9,FALSE)</f>
        <v>0</v>
      </c>
      <c r="J149" s="2" t="str">
        <f>VLOOKUP($B149,'Answer Data Transformation'!$I$3:$R$2338,10,FALSE)</f>
        <v>Yes</v>
      </c>
      <c r="K149" s="2" t="str">
        <f>VLOOKUP($B149,'Answer Data Transformation'!$I$3:$R$2338,3,FALSE)</f>
        <v>Obesity</v>
      </c>
      <c r="L149" s="2" t="str">
        <f>VLOOKUP($B149,'Answer Data Transformation'!$I$3:$R$2338,5,FALSE)</f>
        <v>Normal</v>
      </c>
      <c r="M149" s="2" t="str">
        <f>VLOOKUP($B149,'Answer Data Transformation'!$T$3:$AA$2346,2,FALSE)</f>
        <v>12-Jun-1980</v>
      </c>
      <c r="N149" s="2">
        <f>VLOOKUP($B149,'Answer Data Transformation'!$T$3:$AA$2346,4,FALSE)</f>
        <v>2</v>
      </c>
      <c r="O149" s="2">
        <f>VLOOKUP($B149,'Answer Data Transformation'!$T$3:$AA$2346,5,FALSE)</f>
        <v>38313.129999999997</v>
      </c>
      <c r="P149" s="2" t="str">
        <f>VLOOKUP($B149,'Answer Data Transformation'!$T$3:$AA$2346,6,FALSE)</f>
        <v>tier - 1</v>
      </c>
      <c r="Q149" s="2" t="str">
        <f>VLOOKUP($B149,'Answer Data Transformation'!$T$3:$AA$2346,7,FALSE)</f>
        <v>tier - 3</v>
      </c>
      <c r="R149" s="2" t="str">
        <f>VLOOKUP($B149,'Answer Data Transformation'!$T$3:$AA$2346,8,FALSE)</f>
        <v>R1011</v>
      </c>
      <c r="S149" s="2">
        <f>VLOOKUP($B149,'Answer Data Transformation'!$T$3:$AA$2346,3,FALSE)</f>
        <v>42</v>
      </c>
    </row>
    <row r="150" spans="2:19" ht="15.5" x14ac:dyDescent="0.35">
      <c r="B150" s="1" t="s">
        <v>2224</v>
      </c>
      <c r="C150" s="28" t="str">
        <f>VLOOKUP(B150,'Answer Data Transformation'!$B$3:$F$2338,4,FALSE)</f>
        <v xml:space="preserve">  Denis</v>
      </c>
      <c r="D150" s="2">
        <f>VLOOKUP($B150,'Answer Data Transformation'!$I$3:$R$2338,2,FALSE)</f>
        <v>35.75</v>
      </c>
      <c r="E150" s="2">
        <f>VLOOKUP($B150,'Answer Data Transformation'!$I$3:$R$2338,4,FALSE)</f>
        <v>4.1900000000000004</v>
      </c>
      <c r="F150" s="2" t="str">
        <f>VLOOKUP($B150,'Answer Data Transformation'!$I$3:$R$2338,6,FALSE)</f>
        <v>No</v>
      </c>
      <c r="G150" s="2" t="str">
        <f>VLOOKUP($B150,'Answer Data Transformation'!$I$3:$R$2338,7,FALSE)</f>
        <v>No</v>
      </c>
      <c r="H150" s="2" t="str">
        <f>VLOOKUP($B150,'Answer Data Transformation'!$I$3:$R$2338,8,FALSE)</f>
        <v>No</v>
      </c>
      <c r="I150" s="29">
        <f>VLOOKUP($B150,'Answer Data Transformation'!$I$3:$R$2338,9,FALSE)</f>
        <v>0</v>
      </c>
      <c r="J150" s="2" t="str">
        <f>VLOOKUP($B150,'Answer Data Transformation'!$I$3:$R$2338,10,FALSE)</f>
        <v>Yes</v>
      </c>
      <c r="K150" s="2" t="str">
        <f>VLOOKUP($B150,'Answer Data Transformation'!$I$3:$R$2338,3,FALSE)</f>
        <v>Obesity</v>
      </c>
      <c r="L150" s="2" t="str">
        <f>VLOOKUP($B150,'Answer Data Transformation'!$I$3:$R$2338,5,FALSE)</f>
        <v>Normal</v>
      </c>
      <c r="M150" s="2" t="str">
        <f>VLOOKUP($B150,'Answer Data Transformation'!$T$3:$AA$2346,2,FALSE)</f>
        <v>30-Oct-1989</v>
      </c>
      <c r="N150" s="2">
        <f>VLOOKUP($B150,'Answer Data Transformation'!$T$3:$AA$2346,4,FALSE)</f>
        <v>1</v>
      </c>
      <c r="O150" s="2">
        <f>VLOOKUP($B150,'Answer Data Transformation'!$T$3:$AA$2346,5,FALSE)</f>
        <v>38282.75</v>
      </c>
      <c r="P150" s="2" t="str">
        <f>VLOOKUP($B150,'Answer Data Transformation'!$T$3:$AA$2346,6,FALSE)</f>
        <v>tier - 1</v>
      </c>
      <c r="Q150" s="2" t="str">
        <f>VLOOKUP($B150,'Answer Data Transformation'!$T$3:$AA$2346,7,FALSE)</f>
        <v>tier - 2</v>
      </c>
      <c r="R150" s="2" t="str">
        <f>VLOOKUP($B150,'Answer Data Transformation'!$T$3:$AA$2346,8,FALSE)</f>
        <v>R1013</v>
      </c>
      <c r="S150" s="2">
        <f>VLOOKUP($B150,'Answer Data Transformation'!$T$3:$AA$2346,3,FALSE)</f>
        <v>33</v>
      </c>
    </row>
    <row r="151" spans="2:19" ht="15.5" x14ac:dyDescent="0.35">
      <c r="B151" s="1" t="s">
        <v>2223</v>
      </c>
      <c r="C151" s="28" t="str">
        <f>VLOOKUP(B151,'Answer Data Transformation'!$B$3:$F$2338,4,FALSE)</f>
        <v xml:space="preserve">  Brian E</v>
      </c>
      <c r="D151" s="2">
        <f>VLOOKUP($B151,'Answer Data Transformation'!$I$3:$R$2338,2,FALSE)</f>
        <v>26.07</v>
      </c>
      <c r="E151" s="2">
        <f>VLOOKUP($B151,'Answer Data Transformation'!$I$3:$R$2338,4,FALSE)</f>
        <v>5.32</v>
      </c>
      <c r="F151" s="2" t="str">
        <f>VLOOKUP($B151,'Answer Data Transformation'!$I$3:$R$2338,6,FALSE)</f>
        <v>No</v>
      </c>
      <c r="G151" s="2" t="str">
        <f>VLOOKUP($B151,'Answer Data Transformation'!$I$3:$R$2338,7,FALSE)</f>
        <v>No</v>
      </c>
      <c r="H151" s="2" t="str">
        <f>VLOOKUP($B151,'Answer Data Transformation'!$I$3:$R$2338,8,FALSE)</f>
        <v>No</v>
      </c>
      <c r="I151" s="29">
        <f>VLOOKUP($B151,'Answer Data Transformation'!$I$3:$R$2338,9,FALSE)</f>
        <v>0</v>
      </c>
      <c r="J151" s="2" t="str">
        <f>VLOOKUP($B151,'Answer Data Transformation'!$I$3:$R$2338,10,FALSE)</f>
        <v>Yes</v>
      </c>
      <c r="K151" s="2" t="str">
        <f>VLOOKUP($B151,'Answer Data Transformation'!$I$3:$R$2338,3,FALSE)</f>
        <v>Overweight</v>
      </c>
      <c r="L151" s="2" t="str">
        <f>VLOOKUP($B151,'Answer Data Transformation'!$I$3:$R$2338,5,FALSE)</f>
        <v>Normal</v>
      </c>
      <c r="M151" s="2" t="str">
        <f>VLOOKUP($B151,'Answer Data Transformation'!$T$3:$AA$2346,2,FALSE)</f>
        <v>16-Aug-1980</v>
      </c>
      <c r="N151" s="2">
        <f>VLOOKUP($B151,'Answer Data Transformation'!$T$3:$AA$2346,4,FALSE)</f>
        <v>1</v>
      </c>
      <c r="O151" s="2">
        <f>VLOOKUP($B151,'Answer Data Transformation'!$T$3:$AA$2346,5,FALSE)</f>
        <v>38245.589999999997</v>
      </c>
      <c r="P151" s="2" t="str">
        <f>VLOOKUP($B151,'Answer Data Transformation'!$T$3:$AA$2346,6,FALSE)</f>
        <v>tier - 1</v>
      </c>
      <c r="Q151" s="2" t="str">
        <f>VLOOKUP($B151,'Answer Data Transformation'!$T$3:$AA$2346,7,FALSE)</f>
        <v>tier - 2</v>
      </c>
      <c r="R151" s="2" t="str">
        <f>VLOOKUP($B151,'Answer Data Transformation'!$T$3:$AA$2346,8,FALSE)</f>
        <v>R1013</v>
      </c>
      <c r="S151" s="2">
        <f>VLOOKUP($B151,'Answer Data Transformation'!$T$3:$AA$2346,3,FALSE)</f>
        <v>42</v>
      </c>
    </row>
    <row r="152" spans="2:19" ht="15.5" x14ac:dyDescent="0.35">
      <c r="B152" s="1" t="s">
        <v>2222</v>
      </c>
      <c r="C152" s="28" t="str">
        <f>VLOOKUP(B152,'Answer Data Transformation'!$B$3:$F$2338,4,FALSE)</f>
        <v xml:space="preserve">  Bonnie</v>
      </c>
      <c r="D152" s="2">
        <f>VLOOKUP($B152,'Answer Data Transformation'!$I$3:$R$2338,2,FALSE)</f>
        <v>36.54</v>
      </c>
      <c r="E152" s="2">
        <f>VLOOKUP($B152,'Answer Data Transformation'!$I$3:$R$2338,4,FALSE)</f>
        <v>4.46</v>
      </c>
      <c r="F152" s="2" t="str">
        <f>VLOOKUP($B152,'Answer Data Transformation'!$I$3:$R$2338,6,FALSE)</f>
        <v>Yes</v>
      </c>
      <c r="G152" s="2" t="str">
        <f>VLOOKUP($B152,'Answer Data Transformation'!$I$3:$R$2338,7,FALSE)</f>
        <v>No</v>
      </c>
      <c r="H152" s="2" t="str">
        <f>VLOOKUP($B152,'Answer Data Transformation'!$I$3:$R$2338,8,FALSE)</f>
        <v>No</v>
      </c>
      <c r="I152" s="29">
        <f>VLOOKUP($B152,'Answer Data Transformation'!$I$3:$R$2338,9,FALSE)</f>
        <v>1</v>
      </c>
      <c r="J152" s="2" t="str">
        <f>VLOOKUP($B152,'Answer Data Transformation'!$I$3:$R$2338,10,FALSE)</f>
        <v>Yes</v>
      </c>
      <c r="K152" s="2" t="str">
        <f>VLOOKUP($B152,'Answer Data Transformation'!$I$3:$R$2338,3,FALSE)</f>
        <v>Obesity</v>
      </c>
      <c r="L152" s="2" t="str">
        <f>VLOOKUP($B152,'Answer Data Transformation'!$I$3:$R$2338,5,FALSE)</f>
        <v>Normal</v>
      </c>
      <c r="M152" s="2" t="str">
        <f>VLOOKUP($B152,'Answer Data Transformation'!$T$3:$AA$2346,2,FALSE)</f>
        <v>16-Jun-1964</v>
      </c>
      <c r="N152" s="2">
        <f>VLOOKUP($B152,'Answer Data Transformation'!$T$3:$AA$2346,4,FALSE)</f>
        <v>0</v>
      </c>
      <c r="O152" s="2">
        <f>VLOOKUP($B152,'Answer Data Transformation'!$T$3:$AA$2346,5,FALSE)</f>
        <v>38241.74</v>
      </c>
      <c r="P152" s="2" t="str">
        <f>VLOOKUP($B152,'Answer Data Transformation'!$T$3:$AA$2346,6,FALSE)</f>
        <v>tier - 2</v>
      </c>
      <c r="Q152" s="2" t="str">
        <f>VLOOKUP($B152,'Answer Data Transformation'!$T$3:$AA$2346,7,FALSE)</f>
        <v>tier - 3</v>
      </c>
      <c r="R152" s="2" t="str">
        <f>VLOOKUP($B152,'Answer Data Transformation'!$T$3:$AA$2346,8,FALSE)</f>
        <v>R1011</v>
      </c>
      <c r="S152" s="2">
        <f>VLOOKUP($B152,'Answer Data Transformation'!$T$3:$AA$2346,3,FALSE)</f>
        <v>58</v>
      </c>
    </row>
    <row r="153" spans="2:19" ht="15.5" x14ac:dyDescent="0.35">
      <c r="B153" s="1" t="s">
        <v>2221</v>
      </c>
      <c r="C153" s="28" t="str">
        <f>VLOOKUP(B153,'Answer Data Transformation'!$B$3:$F$2338,4,FALSE)</f>
        <v xml:space="preserve">  Michael P</v>
      </c>
      <c r="D153" s="2">
        <f>VLOOKUP($B153,'Answer Data Transformation'!$I$3:$R$2338,2,FALSE)</f>
        <v>51.64</v>
      </c>
      <c r="E153" s="2">
        <f>VLOOKUP($B153,'Answer Data Transformation'!$I$3:$R$2338,4,FALSE)</f>
        <v>5.65</v>
      </c>
      <c r="F153" s="2" t="str">
        <f>VLOOKUP($B153,'Answer Data Transformation'!$I$3:$R$2338,6,FALSE)</f>
        <v>No</v>
      </c>
      <c r="G153" s="2" t="str">
        <f>VLOOKUP($B153,'Answer Data Transformation'!$I$3:$R$2338,7,FALSE)</f>
        <v>No</v>
      </c>
      <c r="H153" s="2" t="str">
        <f>VLOOKUP($B153,'Answer Data Transformation'!$I$3:$R$2338,8,FALSE)</f>
        <v>No</v>
      </c>
      <c r="I153" s="29">
        <f>VLOOKUP($B153,'Answer Data Transformation'!$I$3:$R$2338,9,FALSE)</f>
        <v>0</v>
      </c>
      <c r="J153" s="2" t="str">
        <f>VLOOKUP($B153,'Answer Data Transformation'!$I$3:$R$2338,10,FALSE)</f>
        <v>Yes</v>
      </c>
      <c r="K153" s="2" t="str">
        <f>VLOOKUP($B153,'Answer Data Transformation'!$I$3:$R$2338,3,FALSE)</f>
        <v>Obesity</v>
      </c>
      <c r="L153" s="2" t="str">
        <f>VLOOKUP($B153,'Answer Data Transformation'!$I$3:$R$2338,5,FALSE)</f>
        <v>Normal</v>
      </c>
      <c r="M153" s="2" t="str">
        <f>VLOOKUP($B153,'Answer Data Transformation'!$T$3:$AA$2346,2,FALSE)</f>
        <v>08-Sep-1989</v>
      </c>
      <c r="N153" s="2">
        <f>VLOOKUP($B153,'Answer Data Transformation'!$T$3:$AA$2346,4,FALSE)</f>
        <v>3</v>
      </c>
      <c r="O153" s="2">
        <f>VLOOKUP($B153,'Answer Data Transformation'!$T$3:$AA$2346,5,FALSE)</f>
        <v>38237.339999999997</v>
      </c>
      <c r="P153" s="2" t="str">
        <f>VLOOKUP($B153,'Answer Data Transformation'!$T$3:$AA$2346,6,FALSE)</f>
        <v>tier - 2</v>
      </c>
      <c r="Q153" s="2" t="str">
        <f>VLOOKUP($B153,'Answer Data Transformation'!$T$3:$AA$2346,7,FALSE)</f>
        <v>tier - 3</v>
      </c>
      <c r="R153" s="2" t="str">
        <f>VLOOKUP($B153,'Answer Data Transformation'!$T$3:$AA$2346,8,FALSE)</f>
        <v>R1011</v>
      </c>
      <c r="S153" s="2">
        <f>VLOOKUP($B153,'Answer Data Transformation'!$T$3:$AA$2346,3,FALSE)</f>
        <v>33</v>
      </c>
    </row>
    <row r="154" spans="2:19" ht="15.5" x14ac:dyDescent="0.35">
      <c r="B154" s="1" t="s">
        <v>2220</v>
      </c>
      <c r="C154" s="28" t="str">
        <f>VLOOKUP(B154,'Answer Data Transformation'!$B$3:$F$2338,4,FALSE)</f>
        <v xml:space="preserve">  Paul</v>
      </c>
      <c r="D154" s="2">
        <f>VLOOKUP($B154,'Answer Data Transformation'!$I$3:$R$2338,2,FALSE)</f>
        <v>42.83</v>
      </c>
      <c r="E154" s="2">
        <f>VLOOKUP($B154,'Answer Data Transformation'!$I$3:$R$2338,4,FALSE)</f>
        <v>6.04</v>
      </c>
      <c r="F154" s="2" t="str">
        <f>VLOOKUP($B154,'Answer Data Transformation'!$I$3:$R$2338,6,FALSE)</f>
        <v>No</v>
      </c>
      <c r="G154" s="2" t="str">
        <f>VLOOKUP($B154,'Answer Data Transformation'!$I$3:$R$2338,7,FALSE)</f>
        <v>No</v>
      </c>
      <c r="H154" s="2" t="str">
        <f>VLOOKUP($B154,'Answer Data Transformation'!$I$3:$R$2338,8,FALSE)</f>
        <v>No</v>
      </c>
      <c r="I154" s="29">
        <f>VLOOKUP($B154,'Answer Data Transformation'!$I$3:$R$2338,9,FALSE)</f>
        <v>2</v>
      </c>
      <c r="J154" s="2" t="str">
        <f>VLOOKUP($B154,'Answer Data Transformation'!$I$3:$R$2338,10,FALSE)</f>
        <v>Yes</v>
      </c>
      <c r="K154" s="2" t="str">
        <f>VLOOKUP($B154,'Answer Data Transformation'!$I$3:$R$2338,3,FALSE)</f>
        <v>Obesity</v>
      </c>
      <c r="L154" s="2" t="str">
        <f>VLOOKUP($B154,'Answer Data Transformation'!$I$3:$R$2338,5,FALSE)</f>
        <v>Prediabetes</v>
      </c>
      <c r="M154" s="2" t="str">
        <f>VLOOKUP($B154,'Answer Data Transformation'!$T$3:$AA$2346,2,FALSE)</f>
        <v>19-Nov-1972</v>
      </c>
      <c r="N154" s="2">
        <f>VLOOKUP($B154,'Answer Data Transformation'!$T$3:$AA$2346,4,FALSE)</f>
        <v>0</v>
      </c>
      <c r="O154" s="2">
        <f>VLOOKUP($B154,'Answer Data Transformation'!$T$3:$AA$2346,5,FALSE)</f>
        <v>38189.1</v>
      </c>
      <c r="P154" s="2" t="str">
        <f>VLOOKUP($B154,'Answer Data Transformation'!$T$3:$AA$2346,6,FALSE)</f>
        <v>tier - 2</v>
      </c>
      <c r="Q154" s="2" t="str">
        <f>VLOOKUP($B154,'Answer Data Transformation'!$T$3:$AA$2346,7,FALSE)</f>
        <v>tier - 2</v>
      </c>
      <c r="R154" s="2" t="str">
        <f>VLOOKUP($B154,'Answer Data Transformation'!$T$3:$AA$2346,8,FALSE)</f>
        <v>R1011</v>
      </c>
      <c r="S154" s="2">
        <f>VLOOKUP($B154,'Answer Data Transformation'!$T$3:$AA$2346,3,FALSE)</f>
        <v>50</v>
      </c>
    </row>
    <row r="155" spans="2:19" ht="15.5" x14ac:dyDescent="0.35">
      <c r="B155" s="1" t="s">
        <v>2219</v>
      </c>
      <c r="C155" s="28" t="str">
        <f>VLOOKUP(B155,'Answer Data Transformation'!$B$3:$F$2338,4,FALSE)</f>
        <v xml:space="preserve">  Michael</v>
      </c>
      <c r="D155" s="2">
        <f>VLOOKUP($B155,'Answer Data Transformation'!$I$3:$R$2338,2,FALSE)</f>
        <v>40.15</v>
      </c>
      <c r="E155" s="2">
        <f>VLOOKUP($B155,'Answer Data Transformation'!$I$3:$R$2338,4,FALSE)</f>
        <v>5.76</v>
      </c>
      <c r="F155" s="2" t="str">
        <f>VLOOKUP($B155,'Answer Data Transformation'!$I$3:$R$2338,6,FALSE)</f>
        <v>No</v>
      </c>
      <c r="G155" s="2" t="str">
        <f>VLOOKUP($B155,'Answer Data Transformation'!$I$3:$R$2338,7,FALSE)</f>
        <v>No</v>
      </c>
      <c r="H155" s="2" t="str">
        <f>VLOOKUP($B155,'Answer Data Transformation'!$I$3:$R$2338,8,FALSE)</f>
        <v>No</v>
      </c>
      <c r="I155" s="29">
        <f>VLOOKUP($B155,'Answer Data Transformation'!$I$3:$R$2338,9,FALSE)</f>
        <v>1</v>
      </c>
      <c r="J155" s="2" t="str">
        <f>VLOOKUP($B155,'Answer Data Transformation'!$I$3:$R$2338,10,FALSE)</f>
        <v>Yes</v>
      </c>
      <c r="K155" s="2" t="str">
        <f>VLOOKUP($B155,'Answer Data Transformation'!$I$3:$R$2338,3,FALSE)</f>
        <v>Obesity</v>
      </c>
      <c r="L155" s="2" t="str">
        <f>VLOOKUP($B155,'Answer Data Transformation'!$I$3:$R$2338,5,FALSE)</f>
        <v>Prediabetes</v>
      </c>
      <c r="M155" s="2" t="str">
        <f>VLOOKUP($B155,'Answer Data Transformation'!$T$3:$AA$2346,2,FALSE)</f>
        <v>29-Jul-1998</v>
      </c>
      <c r="N155" s="2">
        <f>VLOOKUP($B155,'Answer Data Transformation'!$T$3:$AA$2346,4,FALSE)</f>
        <v>0</v>
      </c>
      <c r="O155" s="2">
        <f>VLOOKUP($B155,'Answer Data Transformation'!$T$3:$AA$2346,5,FALSE)</f>
        <v>38126.25</v>
      </c>
      <c r="P155" s="2" t="str">
        <f>VLOOKUP($B155,'Answer Data Transformation'!$T$3:$AA$2346,6,FALSE)</f>
        <v>tier - 1</v>
      </c>
      <c r="Q155" s="2" t="str">
        <f>VLOOKUP($B155,'Answer Data Transformation'!$T$3:$AA$2346,7,FALSE)</f>
        <v>tier - 3</v>
      </c>
      <c r="R155" s="2" t="str">
        <f>VLOOKUP($B155,'Answer Data Transformation'!$T$3:$AA$2346,8,FALSE)</f>
        <v>R1013</v>
      </c>
      <c r="S155" s="2">
        <f>VLOOKUP($B155,'Answer Data Transformation'!$T$3:$AA$2346,3,FALSE)</f>
        <v>24</v>
      </c>
    </row>
    <row r="156" spans="2:19" ht="15.5" x14ac:dyDescent="0.35">
      <c r="B156" s="1" t="s">
        <v>2218</v>
      </c>
      <c r="C156" s="28" t="str">
        <f>VLOOKUP(B156,'Answer Data Transformation'!$B$3:$F$2338,4,FALSE)</f>
        <v xml:space="preserve">  Samuel</v>
      </c>
      <c r="D156" s="2">
        <f>VLOOKUP($B156,'Answer Data Transformation'!$I$3:$R$2338,2,FALSE)</f>
        <v>27.8</v>
      </c>
      <c r="E156" s="2">
        <f>VLOOKUP($B156,'Answer Data Transformation'!$I$3:$R$2338,4,FALSE)</f>
        <v>4.3600000000000003</v>
      </c>
      <c r="F156" s="2" t="str">
        <f>VLOOKUP($B156,'Answer Data Transformation'!$I$3:$R$2338,6,FALSE)</f>
        <v>No</v>
      </c>
      <c r="G156" s="2" t="str">
        <f>VLOOKUP($B156,'Answer Data Transformation'!$I$3:$R$2338,7,FALSE)</f>
        <v>No</v>
      </c>
      <c r="H156" s="2" t="str">
        <f>VLOOKUP($B156,'Answer Data Transformation'!$I$3:$R$2338,8,FALSE)</f>
        <v>Yes</v>
      </c>
      <c r="I156" s="29">
        <f>VLOOKUP($B156,'Answer Data Transformation'!$I$3:$R$2338,9,FALSE)</f>
        <v>1</v>
      </c>
      <c r="J156" s="2" t="str">
        <f>VLOOKUP($B156,'Answer Data Transformation'!$I$3:$R$2338,10,FALSE)</f>
        <v>Yes</v>
      </c>
      <c r="K156" s="2" t="str">
        <f>VLOOKUP($B156,'Answer Data Transformation'!$I$3:$R$2338,3,FALSE)</f>
        <v>Overweight</v>
      </c>
      <c r="L156" s="2" t="str">
        <f>VLOOKUP($B156,'Answer Data Transformation'!$I$3:$R$2338,5,FALSE)</f>
        <v>Normal</v>
      </c>
      <c r="M156" s="2" t="str">
        <f>VLOOKUP($B156,'Answer Data Transformation'!$T$3:$AA$2346,2,FALSE)</f>
        <v>09-Sep-1979</v>
      </c>
      <c r="N156" s="2">
        <f>VLOOKUP($B156,'Answer Data Transformation'!$T$3:$AA$2346,4,FALSE)</f>
        <v>0</v>
      </c>
      <c r="O156" s="2">
        <f>VLOOKUP($B156,'Answer Data Transformation'!$T$3:$AA$2346,5,FALSE)</f>
        <v>37829.72</v>
      </c>
      <c r="P156" s="2" t="str">
        <f>VLOOKUP($B156,'Answer Data Transformation'!$T$3:$AA$2346,6,FALSE)</f>
        <v>tier - 1</v>
      </c>
      <c r="Q156" s="2" t="str">
        <f>VLOOKUP($B156,'Answer Data Transformation'!$T$3:$AA$2346,7,FALSE)</f>
        <v>tier - 2</v>
      </c>
      <c r="R156" s="2" t="str">
        <f>VLOOKUP($B156,'Answer Data Transformation'!$T$3:$AA$2346,8,FALSE)</f>
        <v>R1011</v>
      </c>
      <c r="S156" s="2">
        <f>VLOOKUP($B156,'Answer Data Transformation'!$T$3:$AA$2346,3,FALSE)</f>
        <v>43</v>
      </c>
    </row>
    <row r="157" spans="2:19" ht="15.5" x14ac:dyDescent="0.35">
      <c r="B157" s="1" t="s">
        <v>2217</v>
      </c>
      <c r="C157" s="28" t="str">
        <f>VLOOKUP(B157,'Answer Data Transformation'!$B$3:$F$2338,4,FALSE)</f>
        <v xml:space="preserve">  Matthew</v>
      </c>
      <c r="D157" s="2">
        <f>VLOOKUP($B157,'Answer Data Transformation'!$I$3:$R$2338,2,FALSE)</f>
        <v>45.81</v>
      </c>
      <c r="E157" s="2">
        <f>VLOOKUP($B157,'Answer Data Transformation'!$I$3:$R$2338,4,FALSE)</f>
        <v>4.76</v>
      </c>
      <c r="F157" s="2" t="str">
        <f>VLOOKUP($B157,'Answer Data Transformation'!$I$3:$R$2338,6,FALSE)</f>
        <v>Yes</v>
      </c>
      <c r="G157" s="2" t="str">
        <f>VLOOKUP($B157,'Answer Data Transformation'!$I$3:$R$2338,7,FALSE)</f>
        <v>No</v>
      </c>
      <c r="H157" s="2" t="str">
        <f>VLOOKUP($B157,'Answer Data Transformation'!$I$3:$R$2338,8,FALSE)</f>
        <v>Yes</v>
      </c>
      <c r="I157" s="29">
        <f>VLOOKUP($B157,'Answer Data Transformation'!$I$3:$R$2338,9,FALSE)</f>
        <v>1</v>
      </c>
      <c r="J157" s="2" t="str">
        <f>VLOOKUP($B157,'Answer Data Transformation'!$I$3:$R$2338,10,FALSE)</f>
        <v>Yes</v>
      </c>
      <c r="K157" s="2" t="str">
        <f>VLOOKUP($B157,'Answer Data Transformation'!$I$3:$R$2338,3,FALSE)</f>
        <v>Obesity</v>
      </c>
      <c r="L157" s="2" t="str">
        <f>VLOOKUP($B157,'Answer Data Transformation'!$I$3:$R$2338,5,FALSE)</f>
        <v>Normal</v>
      </c>
      <c r="M157" s="2" t="str">
        <f>VLOOKUP($B157,'Answer Data Transformation'!$T$3:$AA$2346,2,FALSE)</f>
        <v>26-Jul-1983</v>
      </c>
      <c r="N157" s="2">
        <f>VLOOKUP($B157,'Answer Data Transformation'!$T$3:$AA$2346,4,FALSE)</f>
        <v>3</v>
      </c>
      <c r="O157" s="2">
        <f>VLOOKUP($B157,'Answer Data Transformation'!$T$3:$AA$2346,5,FALSE)</f>
        <v>37800.980000000003</v>
      </c>
      <c r="P157" s="2" t="str">
        <f>VLOOKUP($B157,'Answer Data Transformation'!$T$3:$AA$2346,6,FALSE)</f>
        <v>tier - 2</v>
      </c>
      <c r="Q157" s="2" t="str">
        <f>VLOOKUP($B157,'Answer Data Transformation'!$T$3:$AA$2346,7,FALSE)</f>
        <v>tier - 2</v>
      </c>
      <c r="R157" s="2" t="str">
        <f>VLOOKUP($B157,'Answer Data Transformation'!$T$3:$AA$2346,8,FALSE)</f>
        <v>R1011</v>
      </c>
      <c r="S157" s="2">
        <f>VLOOKUP($B157,'Answer Data Transformation'!$T$3:$AA$2346,3,FALSE)</f>
        <v>39</v>
      </c>
    </row>
    <row r="158" spans="2:19" ht="15.5" x14ac:dyDescent="0.35">
      <c r="B158" s="1" t="s">
        <v>2216</v>
      </c>
      <c r="C158" s="28" t="str">
        <f>VLOOKUP(B158,'Answer Data Transformation'!$B$3:$F$2338,4,FALSE)</f>
        <v xml:space="preserve">  Daniel</v>
      </c>
      <c r="D158" s="2">
        <f>VLOOKUP($B158,'Answer Data Transformation'!$I$3:$R$2338,2,FALSE)</f>
        <v>34.43</v>
      </c>
      <c r="E158" s="2">
        <f>VLOOKUP($B158,'Answer Data Transformation'!$I$3:$R$2338,4,FALSE)</f>
        <v>10.82</v>
      </c>
      <c r="F158" s="2" t="str">
        <f>VLOOKUP($B158,'Answer Data Transformation'!$I$3:$R$2338,6,FALSE)</f>
        <v>Yes</v>
      </c>
      <c r="G158" s="2" t="str">
        <f>VLOOKUP($B158,'Answer Data Transformation'!$I$3:$R$2338,7,FALSE)</f>
        <v>No</v>
      </c>
      <c r="H158" s="2" t="str">
        <f>VLOOKUP($B158,'Answer Data Transformation'!$I$3:$R$2338,8,FALSE)</f>
        <v>No</v>
      </c>
      <c r="I158" s="29">
        <f>VLOOKUP($B158,'Answer Data Transformation'!$I$3:$R$2338,9,FALSE)</f>
        <v>1</v>
      </c>
      <c r="J158" s="2" t="str">
        <f>VLOOKUP($B158,'Answer Data Transformation'!$I$3:$R$2338,10,FALSE)</f>
        <v>Yes</v>
      </c>
      <c r="K158" s="2" t="str">
        <f>VLOOKUP($B158,'Answer Data Transformation'!$I$3:$R$2338,3,FALSE)</f>
        <v>Obesity</v>
      </c>
      <c r="L158" s="2" t="str">
        <f>VLOOKUP($B158,'Answer Data Transformation'!$I$3:$R$2338,5,FALSE)</f>
        <v>Diabetes</v>
      </c>
      <c r="M158" s="2" t="str">
        <f>VLOOKUP($B158,'Answer Data Transformation'!$T$3:$AA$2346,2,FALSE)</f>
        <v>15-Aug-1986</v>
      </c>
      <c r="N158" s="2">
        <f>VLOOKUP($B158,'Answer Data Transformation'!$T$3:$AA$2346,4,FALSE)</f>
        <v>0</v>
      </c>
      <c r="O158" s="2">
        <f>VLOOKUP($B158,'Answer Data Transformation'!$T$3:$AA$2346,5,FALSE)</f>
        <v>37742.58</v>
      </c>
      <c r="P158" s="2" t="str">
        <f>VLOOKUP($B158,'Answer Data Transformation'!$T$3:$AA$2346,6,FALSE)</f>
        <v>tier - 1</v>
      </c>
      <c r="Q158" s="2" t="str">
        <f>VLOOKUP($B158,'Answer Data Transformation'!$T$3:$AA$2346,7,FALSE)</f>
        <v>tier - 1</v>
      </c>
      <c r="R158" s="2" t="str">
        <f>VLOOKUP($B158,'Answer Data Transformation'!$T$3:$AA$2346,8,FALSE)</f>
        <v>R1013</v>
      </c>
      <c r="S158" s="2">
        <f>VLOOKUP($B158,'Answer Data Transformation'!$T$3:$AA$2346,3,FALSE)</f>
        <v>36</v>
      </c>
    </row>
    <row r="159" spans="2:19" ht="15.5" x14ac:dyDescent="0.35">
      <c r="B159" s="1" t="s">
        <v>2215</v>
      </c>
      <c r="C159" s="28" t="str">
        <f>VLOOKUP(B159,'Answer Data Transformation'!$B$3:$F$2338,4,FALSE)</f>
        <v xml:space="preserve">  Syndy</v>
      </c>
      <c r="D159" s="2">
        <f>VLOOKUP($B159,'Answer Data Transformation'!$I$3:$R$2338,2,FALSE)</f>
        <v>41.33</v>
      </c>
      <c r="E159" s="2">
        <f>VLOOKUP($B159,'Answer Data Transformation'!$I$3:$R$2338,4,FALSE)</f>
        <v>4.01</v>
      </c>
      <c r="F159" s="2" t="str">
        <f>VLOOKUP($B159,'Answer Data Transformation'!$I$3:$R$2338,6,FALSE)</f>
        <v>Yes</v>
      </c>
      <c r="G159" s="2" t="str">
        <f>VLOOKUP($B159,'Answer Data Transformation'!$I$3:$R$2338,7,FALSE)</f>
        <v>No</v>
      </c>
      <c r="H159" s="2" t="str">
        <f>VLOOKUP($B159,'Answer Data Transformation'!$I$3:$R$2338,8,FALSE)</f>
        <v>No</v>
      </c>
      <c r="I159" s="29">
        <f>VLOOKUP($B159,'Answer Data Transformation'!$I$3:$R$2338,9,FALSE)</f>
        <v>0</v>
      </c>
      <c r="J159" s="2" t="str">
        <f>VLOOKUP($B159,'Answer Data Transformation'!$I$3:$R$2338,10,FALSE)</f>
        <v>Yes</v>
      </c>
      <c r="K159" s="2" t="str">
        <f>VLOOKUP($B159,'Answer Data Transformation'!$I$3:$R$2338,3,FALSE)</f>
        <v>Obesity</v>
      </c>
      <c r="L159" s="2" t="str">
        <f>VLOOKUP($B159,'Answer Data Transformation'!$I$3:$R$2338,5,FALSE)</f>
        <v>Normal</v>
      </c>
      <c r="M159" s="2" t="str">
        <f>VLOOKUP($B159,'Answer Data Transformation'!$T$3:$AA$2346,2,FALSE)</f>
        <v>18-Sep-1976</v>
      </c>
      <c r="N159" s="2">
        <f>VLOOKUP($B159,'Answer Data Transformation'!$T$3:$AA$2346,4,FALSE)</f>
        <v>2</v>
      </c>
      <c r="O159" s="2">
        <f>VLOOKUP($B159,'Answer Data Transformation'!$T$3:$AA$2346,5,FALSE)</f>
        <v>37735.199999999997</v>
      </c>
      <c r="P159" s="2" t="str">
        <f>VLOOKUP($B159,'Answer Data Transformation'!$T$3:$AA$2346,6,FALSE)</f>
        <v>tier - 2</v>
      </c>
      <c r="Q159" s="2" t="str">
        <f>VLOOKUP($B159,'Answer Data Transformation'!$T$3:$AA$2346,7,FALSE)</f>
        <v>tier - 2</v>
      </c>
      <c r="R159" s="2" t="str">
        <f>VLOOKUP($B159,'Answer Data Transformation'!$T$3:$AA$2346,8,FALSE)</f>
        <v>R1011</v>
      </c>
      <c r="S159" s="2">
        <f>VLOOKUP($B159,'Answer Data Transformation'!$T$3:$AA$2346,3,FALSE)</f>
        <v>46</v>
      </c>
    </row>
    <row r="160" spans="2:19" ht="15.5" x14ac:dyDescent="0.35">
      <c r="B160" s="1" t="s">
        <v>2214</v>
      </c>
      <c r="C160" s="28" t="str">
        <f>VLOOKUP(B160,'Answer Data Transformation'!$B$3:$F$2338,4,FALSE)</f>
        <v xml:space="preserve">  Aleksandra</v>
      </c>
      <c r="D160" s="2">
        <f>VLOOKUP($B160,'Answer Data Transformation'!$I$3:$R$2338,2,FALSE)</f>
        <v>31.92</v>
      </c>
      <c r="E160" s="2">
        <f>VLOOKUP($B160,'Answer Data Transformation'!$I$3:$R$2338,4,FALSE)</f>
        <v>5.12</v>
      </c>
      <c r="F160" s="2" t="str">
        <f>VLOOKUP($B160,'Answer Data Transformation'!$I$3:$R$2338,6,FALSE)</f>
        <v>Yes</v>
      </c>
      <c r="G160" s="2" t="str">
        <f>VLOOKUP($B160,'Answer Data Transformation'!$I$3:$R$2338,7,FALSE)</f>
        <v>No</v>
      </c>
      <c r="H160" s="2" t="str">
        <f>VLOOKUP($B160,'Answer Data Transformation'!$I$3:$R$2338,8,FALSE)</f>
        <v>No</v>
      </c>
      <c r="I160" s="29">
        <f>VLOOKUP($B160,'Answer Data Transformation'!$I$3:$R$2338,9,FALSE)</f>
        <v>1</v>
      </c>
      <c r="J160" s="2" t="str">
        <f>VLOOKUP($B160,'Answer Data Transformation'!$I$3:$R$2338,10,FALSE)</f>
        <v>Yes</v>
      </c>
      <c r="K160" s="2" t="str">
        <f>VLOOKUP($B160,'Answer Data Transformation'!$I$3:$R$2338,3,FALSE)</f>
        <v>Obesity</v>
      </c>
      <c r="L160" s="2" t="str">
        <f>VLOOKUP($B160,'Answer Data Transformation'!$I$3:$R$2338,5,FALSE)</f>
        <v>Normal</v>
      </c>
      <c r="M160" s="2" t="str">
        <f>VLOOKUP($B160,'Answer Data Transformation'!$T$3:$AA$2346,2,FALSE)</f>
        <v>10-Oct-1988</v>
      </c>
      <c r="N160" s="2">
        <f>VLOOKUP($B160,'Answer Data Transformation'!$T$3:$AA$2346,4,FALSE)</f>
        <v>1</v>
      </c>
      <c r="O160" s="2">
        <f>VLOOKUP($B160,'Answer Data Transformation'!$T$3:$AA$2346,5,FALSE)</f>
        <v>37701.879999999997</v>
      </c>
      <c r="P160" s="2" t="str">
        <f>VLOOKUP($B160,'Answer Data Transformation'!$T$3:$AA$2346,6,FALSE)</f>
        <v>tier - 2</v>
      </c>
      <c r="Q160" s="2" t="str">
        <f>VLOOKUP($B160,'Answer Data Transformation'!$T$3:$AA$2346,7,FALSE)</f>
        <v>tier - 3</v>
      </c>
      <c r="R160" s="2" t="str">
        <f>VLOOKUP($B160,'Answer Data Transformation'!$T$3:$AA$2346,8,FALSE)</f>
        <v>R1023</v>
      </c>
      <c r="S160" s="2">
        <f>VLOOKUP($B160,'Answer Data Transformation'!$T$3:$AA$2346,3,FALSE)</f>
        <v>34</v>
      </c>
    </row>
    <row r="161" spans="2:19" ht="15.5" x14ac:dyDescent="0.35">
      <c r="B161" s="1" t="s">
        <v>2213</v>
      </c>
      <c r="C161" s="28" t="str">
        <f>VLOOKUP(B161,'Answer Data Transformation'!$B$3:$F$2338,4,FALSE)</f>
        <v xml:space="preserve">  Steeve T Sr</v>
      </c>
      <c r="D161" s="2">
        <f>VLOOKUP($B161,'Answer Data Transformation'!$I$3:$R$2338,2,FALSE)</f>
        <v>39.799999999999997</v>
      </c>
      <c r="E161" s="2">
        <f>VLOOKUP($B161,'Answer Data Transformation'!$I$3:$R$2338,4,FALSE)</f>
        <v>10.54</v>
      </c>
      <c r="F161" s="2" t="str">
        <f>VLOOKUP($B161,'Answer Data Transformation'!$I$3:$R$2338,6,FALSE)</f>
        <v>Yes</v>
      </c>
      <c r="G161" s="2" t="str">
        <f>VLOOKUP($B161,'Answer Data Transformation'!$I$3:$R$2338,7,FALSE)</f>
        <v>No</v>
      </c>
      <c r="H161" s="2" t="str">
        <f>VLOOKUP($B161,'Answer Data Transformation'!$I$3:$R$2338,8,FALSE)</f>
        <v>No</v>
      </c>
      <c r="I161" s="29">
        <f>VLOOKUP($B161,'Answer Data Transformation'!$I$3:$R$2338,9,FALSE)</f>
        <v>2</v>
      </c>
      <c r="J161" s="2" t="str">
        <f>VLOOKUP($B161,'Answer Data Transformation'!$I$3:$R$2338,10,FALSE)</f>
        <v>Yes</v>
      </c>
      <c r="K161" s="2" t="str">
        <f>VLOOKUP($B161,'Answer Data Transformation'!$I$3:$R$2338,3,FALSE)</f>
        <v>Obesity</v>
      </c>
      <c r="L161" s="2" t="str">
        <f>VLOOKUP($B161,'Answer Data Transformation'!$I$3:$R$2338,5,FALSE)</f>
        <v>Diabetes</v>
      </c>
      <c r="M161" s="2" t="str">
        <f>VLOOKUP($B161,'Answer Data Transformation'!$T$3:$AA$2346,2,FALSE)</f>
        <v>28-Oct-1970</v>
      </c>
      <c r="N161" s="2">
        <f>VLOOKUP($B161,'Answer Data Transformation'!$T$3:$AA$2346,4,FALSE)</f>
        <v>0</v>
      </c>
      <c r="O161" s="2">
        <f>VLOOKUP($B161,'Answer Data Transformation'!$T$3:$AA$2346,5,FALSE)</f>
        <v>37675.06</v>
      </c>
      <c r="P161" s="2" t="str">
        <f>VLOOKUP($B161,'Answer Data Transformation'!$T$3:$AA$2346,6,FALSE)</f>
        <v>tier - 2</v>
      </c>
      <c r="Q161" s="2" t="str">
        <f>VLOOKUP($B161,'Answer Data Transformation'!$T$3:$AA$2346,7,FALSE)</f>
        <v>tier - 3</v>
      </c>
      <c r="R161" s="2" t="str">
        <f>VLOOKUP($B161,'Answer Data Transformation'!$T$3:$AA$2346,8,FALSE)</f>
        <v>R1011</v>
      </c>
      <c r="S161" s="2">
        <f>VLOOKUP($B161,'Answer Data Transformation'!$T$3:$AA$2346,3,FALSE)</f>
        <v>52</v>
      </c>
    </row>
    <row r="162" spans="2:19" ht="15.5" x14ac:dyDescent="0.35">
      <c r="B162" s="1" t="s">
        <v>2212</v>
      </c>
      <c r="C162" s="28" t="str">
        <f>VLOOKUP(B162,'Answer Data Transformation'!$B$3:$F$2338,4,FALSE)</f>
        <v xml:space="preserve">  Richard</v>
      </c>
      <c r="D162" s="2">
        <f>VLOOKUP($B162,'Answer Data Transformation'!$I$3:$R$2338,2,FALSE)</f>
        <v>42.82</v>
      </c>
      <c r="E162" s="2">
        <f>VLOOKUP($B162,'Answer Data Transformation'!$I$3:$R$2338,4,FALSE)</f>
        <v>4.21</v>
      </c>
      <c r="F162" s="2" t="str">
        <f>VLOOKUP($B162,'Answer Data Transformation'!$I$3:$R$2338,6,FALSE)</f>
        <v>No</v>
      </c>
      <c r="G162" s="2" t="str">
        <f>VLOOKUP($B162,'Answer Data Transformation'!$I$3:$R$2338,7,FALSE)</f>
        <v>No</v>
      </c>
      <c r="H162" s="2" t="str">
        <f>VLOOKUP($B162,'Answer Data Transformation'!$I$3:$R$2338,8,FALSE)</f>
        <v>No</v>
      </c>
      <c r="I162" s="29">
        <f>VLOOKUP($B162,'Answer Data Transformation'!$I$3:$R$2338,9,FALSE)</f>
        <v>0</v>
      </c>
      <c r="J162" s="2" t="str">
        <f>VLOOKUP($B162,'Answer Data Transformation'!$I$3:$R$2338,10,FALSE)</f>
        <v>Yes</v>
      </c>
      <c r="K162" s="2" t="str">
        <f>VLOOKUP($B162,'Answer Data Transformation'!$I$3:$R$2338,3,FALSE)</f>
        <v>Obesity</v>
      </c>
      <c r="L162" s="2" t="str">
        <f>VLOOKUP($B162,'Answer Data Transformation'!$I$3:$R$2338,5,FALSE)</f>
        <v>Normal</v>
      </c>
      <c r="M162" s="2" t="str">
        <f>VLOOKUP($B162,'Answer Data Transformation'!$T$3:$AA$2346,2,FALSE)</f>
        <v>20-Jun-1982</v>
      </c>
      <c r="N162" s="2">
        <f>VLOOKUP($B162,'Answer Data Transformation'!$T$3:$AA$2346,4,FALSE)</f>
        <v>3</v>
      </c>
      <c r="O162" s="2">
        <f>VLOOKUP($B162,'Answer Data Transformation'!$T$3:$AA$2346,5,FALSE)</f>
        <v>37650.74</v>
      </c>
      <c r="P162" s="2" t="str">
        <f>VLOOKUP($B162,'Answer Data Transformation'!$T$3:$AA$2346,6,FALSE)</f>
        <v>tier - 2</v>
      </c>
      <c r="Q162" s="2" t="str">
        <f>VLOOKUP($B162,'Answer Data Transformation'!$T$3:$AA$2346,7,FALSE)</f>
        <v>tier - 2</v>
      </c>
      <c r="R162" s="2" t="str">
        <f>VLOOKUP($B162,'Answer Data Transformation'!$T$3:$AA$2346,8,FALSE)</f>
        <v>R1012</v>
      </c>
      <c r="S162" s="2">
        <f>VLOOKUP($B162,'Answer Data Transformation'!$T$3:$AA$2346,3,FALSE)</f>
        <v>40</v>
      </c>
    </row>
    <row r="163" spans="2:19" ht="15.5" x14ac:dyDescent="0.35">
      <c r="B163" s="1" t="s">
        <v>2211</v>
      </c>
      <c r="C163" s="28" t="str">
        <f>VLOOKUP(B163,'Answer Data Transformation'!$B$3:$F$2338,4,FALSE)</f>
        <v xml:space="preserve">  Aaron T</v>
      </c>
      <c r="D163" s="2">
        <f>VLOOKUP($B163,'Answer Data Transformation'!$I$3:$R$2338,2,FALSE)</f>
        <v>33.630000000000003</v>
      </c>
      <c r="E163" s="2">
        <f>VLOOKUP($B163,'Answer Data Transformation'!$I$3:$R$2338,4,FALSE)</f>
        <v>5.42</v>
      </c>
      <c r="F163" s="2" t="str">
        <f>VLOOKUP($B163,'Answer Data Transformation'!$I$3:$R$2338,6,FALSE)</f>
        <v>No</v>
      </c>
      <c r="G163" s="2" t="str">
        <f>VLOOKUP($B163,'Answer Data Transformation'!$I$3:$R$2338,7,FALSE)</f>
        <v>No</v>
      </c>
      <c r="H163" s="2" t="str">
        <f>VLOOKUP($B163,'Answer Data Transformation'!$I$3:$R$2338,8,FALSE)</f>
        <v>No</v>
      </c>
      <c r="I163" s="29">
        <f>VLOOKUP($B163,'Answer Data Transformation'!$I$3:$R$2338,9,FALSE)</f>
        <v>0</v>
      </c>
      <c r="J163" s="2" t="str">
        <f>VLOOKUP($B163,'Answer Data Transformation'!$I$3:$R$2338,10,FALSE)</f>
        <v>Yes</v>
      </c>
      <c r="K163" s="2" t="str">
        <f>VLOOKUP($B163,'Answer Data Transformation'!$I$3:$R$2338,3,FALSE)</f>
        <v>Obesity</v>
      </c>
      <c r="L163" s="2" t="str">
        <f>VLOOKUP($B163,'Answer Data Transformation'!$I$3:$R$2338,5,FALSE)</f>
        <v>Normal</v>
      </c>
      <c r="M163" s="2" t="str">
        <f>VLOOKUP($B163,'Answer Data Transformation'!$T$3:$AA$2346,2,FALSE)</f>
        <v>16-Nov-1990</v>
      </c>
      <c r="N163" s="2">
        <f>VLOOKUP($B163,'Answer Data Transformation'!$T$3:$AA$2346,4,FALSE)</f>
        <v>1</v>
      </c>
      <c r="O163" s="2">
        <f>VLOOKUP($B163,'Answer Data Transformation'!$T$3:$AA$2346,5,FALSE)</f>
        <v>37607.53</v>
      </c>
      <c r="P163" s="2" t="str">
        <f>VLOOKUP($B163,'Answer Data Transformation'!$T$3:$AA$2346,6,FALSE)</f>
        <v>tier - 1</v>
      </c>
      <c r="Q163" s="2" t="str">
        <f>VLOOKUP($B163,'Answer Data Transformation'!$T$3:$AA$2346,7,FALSE)</f>
        <v>tier - 2</v>
      </c>
      <c r="R163" s="2" t="str">
        <f>VLOOKUP($B163,'Answer Data Transformation'!$T$3:$AA$2346,8,FALSE)</f>
        <v>R1019</v>
      </c>
      <c r="S163" s="2">
        <f>VLOOKUP($B163,'Answer Data Transformation'!$T$3:$AA$2346,3,FALSE)</f>
        <v>32</v>
      </c>
    </row>
    <row r="164" spans="2:19" ht="15.5" x14ac:dyDescent="0.35">
      <c r="B164" s="1" t="s">
        <v>2210</v>
      </c>
      <c r="C164" s="28" t="str">
        <f>VLOOKUP(B164,'Answer Data Transformation'!$B$3:$F$2338,4,FALSE)</f>
        <v xml:space="preserve">  Akira</v>
      </c>
      <c r="D164" s="2">
        <f>VLOOKUP($B164,'Answer Data Transformation'!$I$3:$R$2338,2,FALSE)</f>
        <v>37.07</v>
      </c>
      <c r="E164" s="2">
        <f>VLOOKUP($B164,'Answer Data Transformation'!$I$3:$R$2338,4,FALSE)</f>
        <v>4.28</v>
      </c>
      <c r="F164" s="2" t="str">
        <f>VLOOKUP($B164,'Answer Data Transformation'!$I$3:$R$2338,6,FALSE)</f>
        <v>No</v>
      </c>
      <c r="G164" s="2" t="str">
        <f>VLOOKUP($B164,'Answer Data Transformation'!$I$3:$R$2338,7,FALSE)</f>
        <v>yes</v>
      </c>
      <c r="H164" s="2" t="str">
        <f>VLOOKUP($B164,'Answer Data Transformation'!$I$3:$R$2338,8,FALSE)</f>
        <v>No</v>
      </c>
      <c r="I164" s="29">
        <f>VLOOKUP($B164,'Answer Data Transformation'!$I$3:$R$2338,9,FALSE)</f>
        <v>1</v>
      </c>
      <c r="J164" s="2" t="str">
        <f>VLOOKUP($B164,'Answer Data Transformation'!$I$3:$R$2338,10,FALSE)</f>
        <v>Yes</v>
      </c>
      <c r="K164" s="2" t="str">
        <f>VLOOKUP($B164,'Answer Data Transformation'!$I$3:$R$2338,3,FALSE)</f>
        <v>Obesity</v>
      </c>
      <c r="L164" s="2" t="str">
        <f>VLOOKUP($B164,'Answer Data Transformation'!$I$3:$R$2338,5,FALSE)</f>
        <v>Normal</v>
      </c>
      <c r="M164" s="2" t="str">
        <f>VLOOKUP($B164,'Answer Data Transformation'!$T$3:$AA$2346,2,FALSE)</f>
        <v>12-Oct-2000</v>
      </c>
      <c r="N164" s="2">
        <f>VLOOKUP($B164,'Answer Data Transformation'!$T$3:$AA$2346,4,FALSE)</f>
        <v>2</v>
      </c>
      <c r="O164" s="2">
        <f>VLOOKUP($B164,'Answer Data Transformation'!$T$3:$AA$2346,5,FALSE)</f>
        <v>37484.449999999997</v>
      </c>
      <c r="P164" s="2" t="str">
        <f>VLOOKUP($B164,'Answer Data Transformation'!$T$3:$AA$2346,6,FALSE)</f>
        <v>tier - 1</v>
      </c>
      <c r="Q164" s="2" t="str">
        <f>VLOOKUP($B164,'Answer Data Transformation'!$T$3:$AA$2346,7,FALSE)</f>
        <v>tier - 1</v>
      </c>
      <c r="R164" s="2" t="str">
        <f>VLOOKUP($B164,'Answer Data Transformation'!$T$3:$AA$2346,8,FALSE)</f>
        <v>R1013</v>
      </c>
      <c r="S164" s="2">
        <f>VLOOKUP($B164,'Answer Data Transformation'!$T$3:$AA$2346,3,FALSE)</f>
        <v>22</v>
      </c>
    </row>
    <row r="165" spans="2:19" ht="15.5" x14ac:dyDescent="0.35">
      <c r="B165" s="1" t="s">
        <v>2209</v>
      </c>
      <c r="C165" s="28" t="str">
        <f>VLOOKUP(B165,'Answer Data Transformation'!$B$3:$F$2338,4,FALSE)</f>
        <v xml:space="preserve">  Ben</v>
      </c>
      <c r="D165" s="2">
        <f>VLOOKUP($B165,'Answer Data Transformation'!$I$3:$R$2338,2,FALSE)</f>
        <v>35.625</v>
      </c>
      <c r="E165" s="2">
        <f>VLOOKUP($B165,'Answer Data Transformation'!$I$3:$R$2338,4,FALSE)</f>
        <v>8.9</v>
      </c>
      <c r="F165" s="2" t="str">
        <f>VLOOKUP($B165,'Answer Data Transformation'!$I$3:$R$2338,6,FALSE)</f>
        <v>No</v>
      </c>
      <c r="G165" s="2" t="str">
        <f>VLOOKUP($B165,'Answer Data Transformation'!$I$3:$R$2338,7,FALSE)</f>
        <v>No</v>
      </c>
      <c r="H165" s="2" t="str">
        <f>VLOOKUP($B165,'Answer Data Transformation'!$I$3:$R$2338,8,FALSE)</f>
        <v>No</v>
      </c>
      <c r="I165" s="29">
        <f>VLOOKUP($B165,'Answer Data Transformation'!$I$3:$R$2338,9,FALSE)</f>
        <v>0</v>
      </c>
      <c r="J165" s="2" t="str">
        <f>VLOOKUP($B165,'Answer Data Transformation'!$I$3:$R$2338,10,FALSE)</f>
        <v>Yes</v>
      </c>
      <c r="K165" s="2" t="str">
        <f>VLOOKUP($B165,'Answer Data Transformation'!$I$3:$R$2338,3,FALSE)</f>
        <v>Obesity</v>
      </c>
      <c r="L165" s="2" t="str">
        <f>VLOOKUP($B165,'Answer Data Transformation'!$I$3:$R$2338,5,FALSE)</f>
        <v>Diabetes</v>
      </c>
      <c r="M165" s="2" t="str">
        <f>VLOOKUP($B165,'Answer Data Transformation'!$T$3:$AA$2346,2,FALSE)</f>
        <v>27-Sep-2002</v>
      </c>
      <c r="N165" s="2">
        <f>VLOOKUP($B165,'Answer Data Transformation'!$T$3:$AA$2346,4,FALSE)</f>
        <v>3</v>
      </c>
      <c r="O165" s="2">
        <f>VLOOKUP($B165,'Answer Data Transformation'!$T$3:$AA$2346,5,FALSE)</f>
        <v>37465.339999999997</v>
      </c>
      <c r="P165" s="2" t="str">
        <f>VLOOKUP($B165,'Answer Data Transformation'!$T$3:$AA$2346,6,FALSE)</f>
        <v>tier - 1</v>
      </c>
      <c r="Q165" s="2" t="str">
        <f>VLOOKUP($B165,'Answer Data Transformation'!$T$3:$AA$2346,7,FALSE)</f>
        <v>tier - 2</v>
      </c>
      <c r="R165" s="2" t="str">
        <f>VLOOKUP($B165,'Answer Data Transformation'!$T$3:$AA$2346,8,FALSE)</f>
        <v>R1012</v>
      </c>
      <c r="S165" s="2">
        <f>VLOOKUP($B165,'Answer Data Transformation'!$T$3:$AA$2346,3,FALSE)</f>
        <v>20</v>
      </c>
    </row>
    <row r="166" spans="2:19" ht="15.5" x14ac:dyDescent="0.35">
      <c r="B166" s="1" t="s">
        <v>2208</v>
      </c>
      <c r="C166" s="28" t="str">
        <f>VLOOKUP(B166,'Answer Data Transformation'!$B$3:$F$2338,4,FALSE)</f>
        <v xml:space="preserve">  Jana</v>
      </c>
      <c r="D166" s="2">
        <f>VLOOKUP($B166,'Answer Data Transformation'!$I$3:$R$2338,2,FALSE)</f>
        <v>42.69</v>
      </c>
      <c r="E166" s="2">
        <f>VLOOKUP($B166,'Answer Data Transformation'!$I$3:$R$2338,4,FALSE)</f>
        <v>4.8899999999999997</v>
      </c>
      <c r="F166" s="2" t="str">
        <f>VLOOKUP($B166,'Answer Data Transformation'!$I$3:$R$2338,6,FALSE)</f>
        <v>No</v>
      </c>
      <c r="G166" s="2" t="str">
        <f>VLOOKUP($B166,'Answer Data Transformation'!$I$3:$R$2338,7,FALSE)</f>
        <v>No</v>
      </c>
      <c r="H166" s="2" t="str">
        <f>VLOOKUP($B166,'Answer Data Transformation'!$I$3:$R$2338,8,FALSE)</f>
        <v>Yes</v>
      </c>
      <c r="I166" s="29">
        <f>VLOOKUP($B166,'Answer Data Transformation'!$I$3:$R$2338,9,FALSE)</f>
        <v>1</v>
      </c>
      <c r="J166" s="2" t="str">
        <f>VLOOKUP($B166,'Answer Data Transformation'!$I$3:$R$2338,10,FALSE)</f>
        <v>Yes</v>
      </c>
      <c r="K166" s="2" t="str">
        <f>VLOOKUP($B166,'Answer Data Transformation'!$I$3:$R$2338,3,FALSE)</f>
        <v>Obesity</v>
      </c>
      <c r="L166" s="2" t="str">
        <f>VLOOKUP($B166,'Answer Data Transformation'!$I$3:$R$2338,5,FALSE)</f>
        <v>Normal</v>
      </c>
      <c r="M166" s="2" t="str">
        <f>VLOOKUP($B166,'Answer Data Transformation'!$T$3:$AA$2346,2,FALSE)</f>
        <v>03-Aug-1979</v>
      </c>
      <c r="N166" s="2">
        <f>VLOOKUP($B166,'Answer Data Transformation'!$T$3:$AA$2346,4,FALSE)</f>
        <v>2</v>
      </c>
      <c r="O166" s="2">
        <f>VLOOKUP($B166,'Answer Data Transformation'!$T$3:$AA$2346,5,FALSE)</f>
        <v>37425.94</v>
      </c>
      <c r="P166" s="2" t="str">
        <f>VLOOKUP($B166,'Answer Data Transformation'!$T$3:$AA$2346,6,FALSE)</f>
        <v>tier - 2</v>
      </c>
      <c r="Q166" s="2" t="str">
        <f>VLOOKUP($B166,'Answer Data Transformation'!$T$3:$AA$2346,7,FALSE)</f>
        <v>tier - 1</v>
      </c>
      <c r="R166" s="2" t="str">
        <f>VLOOKUP($B166,'Answer Data Transformation'!$T$3:$AA$2346,8,FALSE)</f>
        <v>R1011</v>
      </c>
      <c r="S166" s="2">
        <f>VLOOKUP($B166,'Answer Data Transformation'!$T$3:$AA$2346,3,FALSE)</f>
        <v>43</v>
      </c>
    </row>
    <row r="167" spans="2:19" ht="15.5" x14ac:dyDescent="0.35">
      <c r="B167" s="1" t="s">
        <v>2207</v>
      </c>
      <c r="C167" s="28" t="str">
        <f>VLOOKUP(B167,'Answer Data Transformation'!$B$3:$F$2338,4,FALSE)</f>
        <v xml:space="preserve">  Jay T</v>
      </c>
      <c r="D167" s="2">
        <f>VLOOKUP($B167,'Answer Data Transformation'!$I$3:$R$2338,2,FALSE)</f>
        <v>37.869999999999997</v>
      </c>
      <c r="E167" s="2">
        <f>VLOOKUP($B167,'Answer Data Transformation'!$I$3:$R$2338,4,FALSE)</f>
        <v>4.29</v>
      </c>
      <c r="F167" s="2" t="str">
        <f>VLOOKUP($B167,'Answer Data Transformation'!$I$3:$R$2338,6,FALSE)</f>
        <v>Yes</v>
      </c>
      <c r="G167" s="2" t="str">
        <f>VLOOKUP($B167,'Answer Data Transformation'!$I$3:$R$2338,7,FALSE)</f>
        <v>No</v>
      </c>
      <c r="H167" s="2" t="str">
        <f>VLOOKUP($B167,'Answer Data Transformation'!$I$3:$R$2338,8,FALSE)</f>
        <v>Yes</v>
      </c>
      <c r="I167" s="29">
        <f>VLOOKUP($B167,'Answer Data Transformation'!$I$3:$R$2338,9,FALSE)</f>
        <v>1</v>
      </c>
      <c r="J167" s="2" t="str">
        <f>VLOOKUP($B167,'Answer Data Transformation'!$I$3:$R$2338,10,FALSE)</f>
        <v>Yes</v>
      </c>
      <c r="K167" s="2" t="str">
        <f>VLOOKUP($B167,'Answer Data Transformation'!$I$3:$R$2338,3,FALSE)</f>
        <v>Obesity</v>
      </c>
      <c r="L167" s="2" t="str">
        <f>VLOOKUP($B167,'Answer Data Transformation'!$I$3:$R$2338,5,FALSE)</f>
        <v>Normal</v>
      </c>
      <c r="M167" s="2" t="str">
        <f>VLOOKUP($B167,'Answer Data Transformation'!$T$3:$AA$2346,2,FALSE)</f>
        <v>30-Oct-1969</v>
      </c>
      <c r="N167" s="2">
        <f>VLOOKUP($B167,'Answer Data Transformation'!$T$3:$AA$2346,4,FALSE)</f>
        <v>0</v>
      </c>
      <c r="O167" s="2">
        <f>VLOOKUP($B167,'Answer Data Transformation'!$T$3:$AA$2346,5,FALSE)</f>
        <v>37277.269999999997</v>
      </c>
      <c r="P167" s="2" t="str">
        <f>VLOOKUP($B167,'Answer Data Transformation'!$T$3:$AA$2346,6,FALSE)</f>
        <v>tier - 1</v>
      </c>
      <c r="Q167" s="2" t="str">
        <f>VLOOKUP($B167,'Answer Data Transformation'!$T$3:$AA$2346,7,FALSE)</f>
        <v>tier - 3</v>
      </c>
      <c r="R167" s="2" t="str">
        <f>VLOOKUP($B167,'Answer Data Transformation'!$T$3:$AA$2346,8,FALSE)</f>
        <v>R1011</v>
      </c>
      <c r="S167" s="2">
        <f>VLOOKUP($B167,'Answer Data Transformation'!$T$3:$AA$2346,3,FALSE)</f>
        <v>53</v>
      </c>
    </row>
    <row r="168" spans="2:19" ht="15.5" x14ac:dyDescent="0.35">
      <c r="B168" s="1" t="s">
        <v>2206</v>
      </c>
      <c r="C168" s="28" t="str">
        <f>VLOOKUP(B168,'Answer Data Transformation'!$B$3:$F$2338,4,FALSE)</f>
        <v xml:space="preserve">  Marie-Helene</v>
      </c>
      <c r="D168" s="2">
        <f>VLOOKUP($B168,'Answer Data Transformation'!$I$3:$R$2338,2,FALSE)</f>
        <v>40.61</v>
      </c>
      <c r="E168" s="2">
        <f>VLOOKUP($B168,'Answer Data Transformation'!$I$3:$R$2338,4,FALSE)</f>
        <v>8</v>
      </c>
      <c r="F168" s="2" t="str">
        <f>VLOOKUP($B168,'Answer Data Transformation'!$I$3:$R$2338,6,FALSE)</f>
        <v>Yes</v>
      </c>
      <c r="G168" s="2" t="str">
        <f>VLOOKUP($B168,'Answer Data Transformation'!$I$3:$R$2338,7,FALSE)</f>
        <v>No</v>
      </c>
      <c r="H168" s="2" t="str">
        <f>VLOOKUP($B168,'Answer Data Transformation'!$I$3:$R$2338,8,FALSE)</f>
        <v>No</v>
      </c>
      <c r="I168" s="29">
        <f>VLOOKUP($B168,'Answer Data Transformation'!$I$3:$R$2338,9,FALSE)</f>
        <v>1</v>
      </c>
      <c r="J168" s="2" t="str">
        <f>VLOOKUP($B168,'Answer Data Transformation'!$I$3:$R$2338,10,FALSE)</f>
        <v>Yes</v>
      </c>
      <c r="K168" s="2" t="str">
        <f>VLOOKUP($B168,'Answer Data Transformation'!$I$3:$R$2338,3,FALSE)</f>
        <v>Obesity</v>
      </c>
      <c r="L168" s="2" t="str">
        <f>VLOOKUP($B168,'Answer Data Transformation'!$I$3:$R$2338,5,FALSE)</f>
        <v>Diabetes</v>
      </c>
      <c r="M168" s="2" t="str">
        <f>VLOOKUP($B168,'Answer Data Transformation'!$T$3:$AA$2346,2,FALSE)</f>
        <v>09-Nov-1975</v>
      </c>
      <c r="N168" s="2">
        <f>VLOOKUP($B168,'Answer Data Transformation'!$T$3:$AA$2346,4,FALSE)</f>
        <v>1</v>
      </c>
      <c r="O168" s="2">
        <f>VLOOKUP($B168,'Answer Data Transformation'!$T$3:$AA$2346,5,FALSE)</f>
        <v>37272.339999999997</v>
      </c>
      <c r="P168" s="2" t="str">
        <f>VLOOKUP($B168,'Answer Data Transformation'!$T$3:$AA$2346,6,FALSE)</f>
        <v>tier - 2</v>
      </c>
      <c r="Q168" s="2" t="str">
        <f>VLOOKUP($B168,'Answer Data Transformation'!$T$3:$AA$2346,7,FALSE)</f>
        <v>tier - 3</v>
      </c>
      <c r="R168" s="2" t="str">
        <f>VLOOKUP($B168,'Answer Data Transformation'!$T$3:$AA$2346,8,FALSE)</f>
        <v>R1011</v>
      </c>
      <c r="S168" s="2">
        <f>VLOOKUP($B168,'Answer Data Transformation'!$T$3:$AA$2346,3,FALSE)</f>
        <v>47</v>
      </c>
    </row>
    <row r="169" spans="2:19" ht="15.5" x14ac:dyDescent="0.35">
      <c r="B169" s="1" t="s">
        <v>2205</v>
      </c>
      <c r="C169" s="28" t="str">
        <f>VLOOKUP(B169,'Answer Data Transformation'!$B$3:$F$2338,4,FALSE)</f>
        <v xml:space="preserve">  Bret R</v>
      </c>
      <c r="D169" s="2">
        <f>VLOOKUP($B169,'Answer Data Transformation'!$I$3:$R$2338,2,FALSE)</f>
        <v>30.78</v>
      </c>
      <c r="E169" s="2">
        <f>VLOOKUP($B169,'Answer Data Transformation'!$I$3:$R$2338,4,FALSE)</f>
        <v>4.67</v>
      </c>
      <c r="F169" s="2" t="str">
        <f>VLOOKUP($B169,'Answer Data Transformation'!$I$3:$R$2338,6,FALSE)</f>
        <v>Yes</v>
      </c>
      <c r="G169" s="2" t="str">
        <f>VLOOKUP($B169,'Answer Data Transformation'!$I$3:$R$2338,7,FALSE)</f>
        <v>No</v>
      </c>
      <c r="H169" s="2" t="str">
        <f>VLOOKUP($B169,'Answer Data Transformation'!$I$3:$R$2338,8,FALSE)</f>
        <v>No</v>
      </c>
      <c r="I169" s="29">
        <f>VLOOKUP($B169,'Answer Data Transformation'!$I$3:$R$2338,9,FALSE)</f>
        <v>0</v>
      </c>
      <c r="J169" s="2" t="str">
        <f>VLOOKUP($B169,'Answer Data Transformation'!$I$3:$R$2338,10,FALSE)</f>
        <v>Yes</v>
      </c>
      <c r="K169" s="2" t="str">
        <f>VLOOKUP($B169,'Answer Data Transformation'!$I$3:$R$2338,3,FALSE)</f>
        <v>Obesity</v>
      </c>
      <c r="L169" s="2" t="str">
        <f>VLOOKUP($B169,'Answer Data Transformation'!$I$3:$R$2338,5,FALSE)</f>
        <v>Normal</v>
      </c>
      <c r="M169" s="2" t="str">
        <f>VLOOKUP($B169,'Answer Data Transformation'!$T$3:$AA$2346,2,FALSE)</f>
        <v>17-Nov-1985</v>
      </c>
      <c r="N169" s="2">
        <f>VLOOKUP($B169,'Answer Data Transformation'!$T$3:$AA$2346,4,FALSE)</f>
        <v>0</v>
      </c>
      <c r="O169" s="2">
        <f>VLOOKUP($B169,'Answer Data Transformation'!$T$3:$AA$2346,5,FALSE)</f>
        <v>37270.15</v>
      </c>
      <c r="P169" s="2" t="str">
        <f>VLOOKUP($B169,'Answer Data Transformation'!$T$3:$AA$2346,6,FALSE)</f>
        <v>tier - 2</v>
      </c>
      <c r="Q169" s="2" t="str">
        <f>VLOOKUP($B169,'Answer Data Transformation'!$T$3:$AA$2346,7,FALSE)</f>
        <v>tier - 1</v>
      </c>
      <c r="R169" s="2" t="str">
        <f>VLOOKUP($B169,'Answer Data Transformation'!$T$3:$AA$2346,8,FALSE)</f>
        <v>R1024</v>
      </c>
      <c r="S169" s="2">
        <f>VLOOKUP($B169,'Answer Data Transformation'!$T$3:$AA$2346,3,FALSE)</f>
        <v>37</v>
      </c>
    </row>
    <row r="170" spans="2:19" ht="15.5" x14ac:dyDescent="0.35">
      <c r="B170" s="1" t="s">
        <v>2204</v>
      </c>
      <c r="C170" s="28" t="str">
        <f>VLOOKUP(B170,'Answer Data Transformation'!$B$3:$F$2338,4,FALSE)</f>
        <v xml:space="preserve">  Gardner L</v>
      </c>
      <c r="D170" s="2">
        <f>VLOOKUP($B170,'Answer Data Transformation'!$I$3:$R$2338,2,FALSE)</f>
        <v>49.49</v>
      </c>
      <c r="E170" s="2">
        <f>VLOOKUP($B170,'Answer Data Transformation'!$I$3:$R$2338,4,FALSE)</f>
        <v>4.5</v>
      </c>
      <c r="F170" s="2" t="str">
        <f>VLOOKUP($B170,'Answer Data Transformation'!$I$3:$R$2338,6,FALSE)</f>
        <v>No</v>
      </c>
      <c r="G170" s="2" t="str">
        <f>VLOOKUP($B170,'Answer Data Transformation'!$I$3:$R$2338,7,FALSE)</f>
        <v>No</v>
      </c>
      <c r="H170" s="2" t="str">
        <f>VLOOKUP($B170,'Answer Data Transformation'!$I$3:$R$2338,8,FALSE)</f>
        <v>No</v>
      </c>
      <c r="I170" s="29">
        <f>VLOOKUP($B170,'Answer Data Transformation'!$I$3:$R$2338,9,FALSE)</f>
        <v>0</v>
      </c>
      <c r="J170" s="2" t="str">
        <f>VLOOKUP($B170,'Answer Data Transformation'!$I$3:$R$2338,10,FALSE)</f>
        <v>Yes</v>
      </c>
      <c r="K170" s="2" t="str">
        <f>VLOOKUP($B170,'Answer Data Transformation'!$I$3:$R$2338,3,FALSE)</f>
        <v>Obesity</v>
      </c>
      <c r="L170" s="2" t="str">
        <f>VLOOKUP($B170,'Answer Data Transformation'!$I$3:$R$2338,5,FALSE)</f>
        <v>Normal</v>
      </c>
      <c r="M170" s="2" t="str">
        <f>VLOOKUP($B170,'Answer Data Transformation'!$T$3:$AA$2346,2,FALSE)</f>
        <v>17-Oct-1990</v>
      </c>
      <c r="N170" s="2">
        <f>VLOOKUP($B170,'Answer Data Transformation'!$T$3:$AA$2346,4,FALSE)</f>
        <v>3</v>
      </c>
      <c r="O170" s="2">
        <f>VLOOKUP($B170,'Answer Data Transformation'!$T$3:$AA$2346,5,FALSE)</f>
        <v>37251.22</v>
      </c>
      <c r="P170" s="2" t="str">
        <f>VLOOKUP($B170,'Answer Data Transformation'!$T$3:$AA$2346,6,FALSE)</f>
        <v>tier - 2</v>
      </c>
      <c r="Q170" s="2" t="str">
        <f>VLOOKUP($B170,'Answer Data Transformation'!$T$3:$AA$2346,7,FALSE)</f>
        <v>tier - 2</v>
      </c>
      <c r="R170" s="2" t="str">
        <f>VLOOKUP($B170,'Answer Data Transformation'!$T$3:$AA$2346,8,FALSE)</f>
        <v>R1011</v>
      </c>
      <c r="S170" s="2">
        <f>VLOOKUP($B170,'Answer Data Transformation'!$T$3:$AA$2346,3,FALSE)</f>
        <v>32</v>
      </c>
    </row>
    <row r="171" spans="2:19" ht="15.5" x14ac:dyDescent="0.35">
      <c r="B171" s="1" t="s">
        <v>2203</v>
      </c>
      <c r="C171" s="28" t="str">
        <f>VLOOKUP(B171,'Answer Data Transformation'!$B$3:$F$2338,4,FALSE)</f>
        <v xml:space="preserve">  Bobby</v>
      </c>
      <c r="D171" s="2">
        <f>VLOOKUP($B171,'Answer Data Transformation'!$I$3:$R$2338,2,FALSE)</f>
        <v>37.619999999999997</v>
      </c>
      <c r="E171" s="2">
        <f>VLOOKUP($B171,'Answer Data Transformation'!$I$3:$R$2338,4,FALSE)</f>
        <v>6.32</v>
      </c>
      <c r="F171" s="2" t="str">
        <f>VLOOKUP($B171,'Answer Data Transformation'!$I$3:$R$2338,6,FALSE)</f>
        <v>Yes</v>
      </c>
      <c r="G171" s="2" t="str">
        <f>VLOOKUP($B171,'Answer Data Transformation'!$I$3:$R$2338,7,FALSE)</f>
        <v>yes</v>
      </c>
      <c r="H171" s="2" t="str">
        <f>VLOOKUP($B171,'Answer Data Transformation'!$I$3:$R$2338,8,FALSE)</f>
        <v>No</v>
      </c>
      <c r="I171" s="29">
        <f>VLOOKUP($B171,'Answer Data Transformation'!$I$3:$R$2338,9,FALSE)</f>
        <v>2</v>
      </c>
      <c r="J171" s="2" t="str">
        <f>VLOOKUP($B171,'Answer Data Transformation'!$I$3:$R$2338,10,FALSE)</f>
        <v>Yes</v>
      </c>
      <c r="K171" s="2" t="str">
        <f>VLOOKUP($B171,'Answer Data Transformation'!$I$3:$R$2338,3,FALSE)</f>
        <v>Obesity</v>
      </c>
      <c r="L171" s="2" t="str">
        <f>VLOOKUP($B171,'Answer Data Transformation'!$I$3:$R$2338,5,FALSE)</f>
        <v>Prediabetes</v>
      </c>
      <c r="M171" s="2" t="str">
        <f>VLOOKUP($B171,'Answer Data Transformation'!$T$3:$AA$2346,2,FALSE)</f>
        <v>05-Sep-2000</v>
      </c>
      <c r="N171" s="2">
        <f>VLOOKUP($B171,'Answer Data Transformation'!$T$3:$AA$2346,4,FALSE)</f>
        <v>1</v>
      </c>
      <c r="O171" s="2">
        <f>VLOOKUP($B171,'Answer Data Transformation'!$T$3:$AA$2346,5,FALSE)</f>
        <v>37165.160000000003</v>
      </c>
      <c r="P171" s="2" t="str">
        <f>VLOOKUP($B171,'Answer Data Transformation'!$T$3:$AA$2346,6,FALSE)</f>
        <v>tier - 1</v>
      </c>
      <c r="Q171" s="2" t="str">
        <f>VLOOKUP($B171,'Answer Data Transformation'!$T$3:$AA$2346,7,FALSE)</f>
        <v>tier - 3</v>
      </c>
      <c r="R171" s="2" t="str">
        <f>VLOOKUP($B171,'Answer Data Transformation'!$T$3:$AA$2346,8,FALSE)</f>
        <v>Unknown</v>
      </c>
      <c r="S171" s="2">
        <f>VLOOKUP($B171,'Answer Data Transformation'!$T$3:$AA$2346,3,FALSE)</f>
        <v>22</v>
      </c>
    </row>
    <row r="172" spans="2:19" ht="15.5" x14ac:dyDescent="0.35">
      <c r="B172" s="1" t="s">
        <v>2202</v>
      </c>
      <c r="C172" s="28" t="str">
        <f>VLOOKUP(B172,'Answer Data Transformation'!$B$3:$F$2338,4,FALSE)</f>
        <v xml:space="preserve">  Natalie</v>
      </c>
      <c r="D172" s="2">
        <f>VLOOKUP($B172,'Answer Data Transformation'!$I$3:$R$2338,2,FALSE)</f>
        <v>36.08</v>
      </c>
      <c r="E172" s="2">
        <f>VLOOKUP($B172,'Answer Data Transformation'!$I$3:$R$2338,4,FALSE)</f>
        <v>6.1</v>
      </c>
      <c r="F172" s="2" t="str">
        <f>VLOOKUP($B172,'Answer Data Transformation'!$I$3:$R$2338,6,FALSE)</f>
        <v>Yes</v>
      </c>
      <c r="G172" s="2" t="str">
        <f>VLOOKUP($B172,'Answer Data Transformation'!$I$3:$R$2338,7,FALSE)</f>
        <v>No</v>
      </c>
      <c r="H172" s="2" t="str">
        <f>VLOOKUP($B172,'Answer Data Transformation'!$I$3:$R$2338,8,FALSE)</f>
        <v>No</v>
      </c>
      <c r="I172" s="29">
        <f>VLOOKUP($B172,'Answer Data Transformation'!$I$3:$R$2338,9,FALSE)</f>
        <v>1</v>
      </c>
      <c r="J172" s="2" t="str">
        <f>VLOOKUP($B172,'Answer Data Transformation'!$I$3:$R$2338,10,FALSE)</f>
        <v>Yes</v>
      </c>
      <c r="K172" s="2" t="str">
        <f>VLOOKUP($B172,'Answer Data Transformation'!$I$3:$R$2338,3,FALSE)</f>
        <v>Obesity</v>
      </c>
      <c r="L172" s="2" t="str">
        <f>VLOOKUP($B172,'Answer Data Transformation'!$I$3:$R$2338,5,FALSE)</f>
        <v>Prediabetes</v>
      </c>
      <c r="M172" s="2" t="str">
        <f>VLOOKUP($B172,'Answer Data Transformation'!$T$3:$AA$2346,2,FALSE)</f>
        <v>30-Oct-1995</v>
      </c>
      <c r="N172" s="2">
        <f>VLOOKUP($B172,'Answer Data Transformation'!$T$3:$AA$2346,4,FALSE)</f>
        <v>0</v>
      </c>
      <c r="O172" s="2">
        <f>VLOOKUP($B172,'Answer Data Transformation'!$T$3:$AA$2346,5,FALSE)</f>
        <v>37133.9</v>
      </c>
      <c r="P172" s="2" t="str">
        <f>VLOOKUP($B172,'Answer Data Transformation'!$T$3:$AA$2346,6,FALSE)</f>
        <v>tier - 2</v>
      </c>
      <c r="Q172" s="2" t="str">
        <f>VLOOKUP($B172,'Answer Data Transformation'!$T$3:$AA$2346,7,FALSE)</f>
        <v>tier - 2</v>
      </c>
      <c r="R172" s="2" t="str">
        <f>VLOOKUP($B172,'Answer Data Transformation'!$T$3:$AA$2346,8,FALSE)</f>
        <v>R1013</v>
      </c>
      <c r="S172" s="2">
        <f>VLOOKUP($B172,'Answer Data Transformation'!$T$3:$AA$2346,3,FALSE)</f>
        <v>27</v>
      </c>
    </row>
    <row r="173" spans="2:19" ht="15.5" x14ac:dyDescent="0.35">
      <c r="B173" s="1" t="s">
        <v>2201</v>
      </c>
      <c r="C173" s="28" t="str">
        <f>VLOOKUP(B173,'Answer Data Transformation'!$B$3:$F$2338,4,FALSE)</f>
        <v xml:space="preserve">  Lina</v>
      </c>
      <c r="D173" s="2">
        <f>VLOOKUP($B173,'Answer Data Transformation'!$I$3:$R$2338,2,FALSE)</f>
        <v>33.5</v>
      </c>
      <c r="E173" s="2">
        <f>VLOOKUP($B173,'Answer Data Transformation'!$I$3:$R$2338,4,FALSE)</f>
        <v>5.4</v>
      </c>
      <c r="F173" s="2" t="str">
        <f>VLOOKUP($B173,'Answer Data Transformation'!$I$3:$R$2338,6,FALSE)</f>
        <v>No</v>
      </c>
      <c r="G173" s="2" t="str">
        <f>VLOOKUP($B173,'Answer Data Transformation'!$I$3:$R$2338,7,FALSE)</f>
        <v>No</v>
      </c>
      <c r="H173" s="2" t="str">
        <f>VLOOKUP($B173,'Answer Data Transformation'!$I$3:$R$2338,8,FALSE)</f>
        <v>No</v>
      </c>
      <c r="I173" s="29">
        <f>VLOOKUP($B173,'Answer Data Transformation'!$I$3:$R$2338,9,FALSE)</f>
        <v>0</v>
      </c>
      <c r="J173" s="2" t="str">
        <f>VLOOKUP($B173,'Answer Data Transformation'!$I$3:$R$2338,10,FALSE)</f>
        <v>Yes</v>
      </c>
      <c r="K173" s="2" t="str">
        <f>VLOOKUP($B173,'Answer Data Transformation'!$I$3:$R$2338,3,FALSE)</f>
        <v>Obesity</v>
      </c>
      <c r="L173" s="2" t="str">
        <f>VLOOKUP($B173,'Answer Data Transformation'!$I$3:$R$2338,5,FALSE)</f>
        <v>Normal</v>
      </c>
      <c r="M173" s="2" t="str">
        <f>VLOOKUP($B173,'Answer Data Transformation'!$T$3:$AA$2346,2,FALSE)</f>
        <v>10-Jun-1989</v>
      </c>
      <c r="N173" s="2">
        <f>VLOOKUP($B173,'Answer Data Transformation'!$T$3:$AA$2346,4,FALSE)</f>
        <v>0</v>
      </c>
      <c r="O173" s="2">
        <f>VLOOKUP($B173,'Answer Data Transformation'!$T$3:$AA$2346,5,FALSE)</f>
        <v>37079.370000000003</v>
      </c>
      <c r="P173" s="2" t="str">
        <f>VLOOKUP($B173,'Answer Data Transformation'!$T$3:$AA$2346,6,FALSE)</f>
        <v>tier - 2</v>
      </c>
      <c r="Q173" s="2" t="str">
        <f>VLOOKUP($B173,'Answer Data Transformation'!$T$3:$AA$2346,7,FALSE)</f>
        <v>tier - 3</v>
      </c>
      <c r="R173" s="2" t="str">
        <f>VLOOKUP($B173,'Answer Data Transformation'!$T$3:$AA$2346,8,FALSE)</f>
        <v>R1011</v>
      </c>
      <c r="S173" s="2">
        <f>VLOOKUP($B173,'Answer Data Transformation'!$T$3:$AA$2346,3,FALSE)</f>
        <v>33</v>
      </c>
    </row>
    <row r="174" spans="2:19" ht="15.5" x14ac:dyDescent="0.35">
      <c r="B174" s="1" t="s">
        <v>2200</v>
      </c>
      <c r="C174" s="28" t="str">
        <f>VLOOKUP(B174,'Answer Data Transformation'!$B$3:$F$2338,4,FALSE)</f>
        <v xml:space="preserve">  Zebulon</v>
      </c>
      <c r="D174" s="2">
        <f>VLOOKUP($B174,'Answer Data Transformation'!$I$3:$R$2338,2,FALSE)</f>
        <v>47.46</v>
      </c>
      <c r="E174" s="2">
        <f>VLOOKUP($B174,'Answer Data Transformation'!$I$3:$R$2338,4,FALSE)</f>
        <v>6.24</v>
      </c>
      <c r="F174" s="2" t="str">
        <f>VLOOKUP($B174,'Answer Data Transformation'!$I$3:$R$2338,6,FALSE)</f>
        <v>Yes</v>
      </c>
      <c r="G174" s="2" t="str">
        <f>VLOOKUP($B174,'Answer Data Transformation'!$I$3:$R$2338,7,FALSE)</f>
        <v>No</v>
      </c>
      <c r="H174" s="2" t="str">
        <f>VLOOKUP($B174,'Answer Data Transformation'!$I$3:$R$2338,8,FALSE)</f>
        <v>No</v>
      </c>
      <c r="I174" s="29">
        <f>VLOOKUP($B174,'Answer Data Transformation'!$I$3:$R$2338,9,FALSE)</f>
        <v>1</v>
      </c>
      <c r="J174" s="2" t="str">
        <f>VLOOKUP($B174,'Answer Data Transformation'!$I$3:$R$2338,10,FALSE)</f>
        <v>Yes</v>
      </c>
      <c r="K174" s="2" t="str">
        <f>VLOOKUP($B174,'Answer Data Transformation'!$I$3:$R$2338,3,FALSE)</f>
        <v>Obesity</v>
      </c>
      <c r="L174" s="2" t="str">
        <f>VLOOKUP($B174,'Answer Data Transformation'!$I$3:$R$2338,5,FALSE)</f>
        <v>Prediabetes</v>
      </c>
      <c r="M174" s="2" t="str">
        <f>VLOOKUP($B174,'Answer Data Transformation'!$T$3:$AA$2346,2,FALSE)</f>
        <v>17-Dec-1988</v>
      </c>
      <c r="N174" s="2">
        <f>VLOOKUP($B174,'Answer Data Transformation'!$T$3:$AA$2346,4,FALSE)</f>
        <v>3</v>
      </c>
      <c r="O174" s="2">
        <f>VLOOKUP($B174,'Answer Data Transformation'!$T$3:$AA$2346,5,FALSE)</f>
        <v>37076.370000000003</v>
      </c>
      <c r="P174" s="2" t="str">
        <f>VLOOKUP($B174,'Answer Data Transformation'!$T$3:$AA$2346,6,FALSE)</f>
        <v>tier - 2</v>
      </c>
      <c r="Q174" s="2" t="str">
        <f>VLOOKUP($B174,'Answer Data Transformation'!$T$3:$AA$2346,7,FALSE)</f>
        <v>tier - 1</v>
      </c>
      <c r="R174" s="2" t="str">
        <f>VLOOKUP($B174,'Answer Data Transformation'!$T$3:$AA$2346,8,FALSE)</f>
        <v>R1011</v>
      </c>
      <c r="S174" s="2">
        <f>VLOOKUP($B174,'Answer Data Transformation'!$T$3:$AA$2346,3,FALSE)</f>
        <v>34</v>
      </c>
    </row>
    <row r="175" spans="2:19" ht="15.5" x14ac:dyDescent="0.35">
      <c r="B175" s="1" t="s">
        <v>2199</v>
      </c>
      <c r="C175" s="28" t="str">
        <f>VLOOKUP(B175,'Answer Data Transformation'!$B$3:$F$2338,4,FALSE)</f>
        <v xml:space="preserve">  Amanda</v>
      </c>
      <c r="D175" s="2">
        <f>VLOOKUP($B175,'Answer Data Transformation'!$I$3:$R$2338,2,FALSE)</f>
        <v>49.24</v>
      </c>
      <c r="E175" s="2">
        <f>VLOOKUP($B175,'Answer Data Transformation'!$I$3:$R$2338,4,FALSE)</f>
        <v>4.45</v>
      </c>
      <c r="F175" s="2" t="str">
        <f>VLOOKUP($B175,'Answer Data Transformation'!$I$3:$R$2338,6,FALSE)</f>
        <v>No</v>
      </c>
      <c r="G175" s="2" t="str">
        <f>VLOOKUP($B175,'Answer Data Transformation'!$I$3:$R$2338,7,FALSE)</f>
        <v>No</v>
      </c>
      <c r="H175" s="2" t="str">
        <f>VLOOKUP($B175,'Answer Data Transformation'!$I$3:$R$2338,8,FALSE)</f>
        <v>No</v>
      </c>
      <c r="I175" s="29">
        <f>VLOOKUP($B175,'Answer Data Transformation'!$I$3:$R$2338,9,FALSE)</f>
        <v>0</v>
      </c>
      <c r="J175" s="2" t="str">
        <f>VLOOKUP($B175,'Answer Data Transformation'!$I$3:$R$2338,10,FALSE)</f>
        <v>Yes</v>
      </c>
      <c r="K175" s="2" t="str">
        <f>VLOOKUP($B175,'Answer Data Transformation'!$I$3:$R$2338,3,FALSE)</f>
        <v>Obesity</v>
      </c>
      <c r="L175" s="2" t="str">
        <f>VLOOKUP($B175,'Answer Data Transformation'!$I$3:$R$2338,5,FALSE)</f>
        <v>Normal</v>
      </c>
      <c r="M175" s="2" t="str">
        <f>VLOOKUP($B175,'Answer Data Transformation'!$T$3:$AA$2346,2,FALSE)</f>
        <v>01-Nov-1991</v>
      </c>
      <c r="N175" s="2">
        <f>VLOOKUP($B175,'Answer Data Transformation'!$T$3:$AA$2346,4,FALSE)</f>
        <v>3</v>
      </c>
      <c r="O175" s="2">
        <f>VLOOKUP($B175,'Answer Data Transformation'!$T$3:$AA$2346,5,FALSE)</f>
        <v>37040.879999999997</v>
      </c>
      <c r="P175" s="2" t="str">
        <f>VLOOKUP($B175,'Answer Data Transformation'!$T$3:$AA$2346,6,FALSE)</f>
        <v>tier - 2</v>
      </c>
      <c r="Q175" s="2" t="str">
        <f>VLOOKUP($B175,'Answer Data Transformation'!$T$3:$AA$2346,7,FALSE)</f>
        <v>tier - 2</v>
      </c>
      <c r="R175" s="2" t="str">
        <f>VLOOKUP($B175,'Answer Data Transformation'!$T$3:$AA$2346,8,FALSE)</f>
        <v>R1011</v>
      </c>
      <c r="S175" s="2">
        <f>VLOOKUP($B175,'Answer Data Transformation'!$T$3:$AA$2346,3,FALSE)</f>
        <v>31</v>
      </c>
    </row>
    <row r="176" spans="2:19" ht="15.5" x14ac:dyDescent="0.35">
      <c r="B176" s="1" t="s">
        <v>2198</v>
      </c>
      <c r="C176" s="28" t="str">
        <f>VLOOKUP(B176,'Answer Data Transformation'!$B$3:$F$2338,4,FALSE)</f>
        <v xml:space="preserve">  Greg</v>
      </c>
      <c r="D176" s="2">
        <f>VLOOKUP($B176,'Answer Data Transformation'!$I$3:$R$2338,2,FALSE)</f>
        <v>54.4</v>
      </c>
      <c r="E176" s="2">
        <f>VLOOKUP($B176,'Answer Data Transformation'!$I$3:$R$2338,4,FALSE)</f>
        <v>5.22</v>
      </c>
      <c r="F176" s="2" t="str">
        <f>VLOOKUP($B176,'Answer Data Transformation'!$I$3:$R$2338,6,FALSE)</f>
        <v>No</v>
      </c>
      <c r="G176" s="2" t="str">
        <f>VLOOKUP($B176,'Answer Data Transformation'!$I$3:$R$2338,7,FALSE)</f>
        <v>No</v>
      </c>
      <c r="H176" s="2" t="str">
        <f>VLOOKUP($B176,'Answer Data Transformation'!$I$3:$R$2338,8,FALSE)</f>
        <v>No</v>
      </c>
      <c r="I176" s="29">
        <f>VLOOKUP($B176,'Answer Data Transformation'!$I$3:$R$2338,9,FALSE)</f>
        <v>1</v>
      </c>
      <c r="J176" s="2" t="str">
        <f>VLOOKUP($B176,'Answer Data Transformation'!$I$3:$R$2338,10,FALSE)</f>
        <v>Yes</v>
      </c>
      <c r="K176" s="2" t="str">
        <f>VLOOKUP($B176,'Answer Data Transformation'!$I$3:$R$2338,3,FALSE)</f>
        <v>Obesity</v>
      </c>
      <c r="L176" s="2" t="str">
        <f>VLOOKUP($B176,'Answer Data Transformation'!$I$3:$R$2338,5,FALSE)</f>
        <v>Normal</v>
      </c>
      <c r="M176" s="2" t="str">
        <f>VLOOKUP($B176,'Answer Data Transformation'!$T$3:$AA$2346,2,FALSE)</f>
        <v>13-Sep-1992</v>
      </c>
      <c r="N176" s="2">
        <f>VLOOKUP($B176,'Answer Data Transformation'!$T$3:$AA$2346,4,FALSE)</f>
        <v>0</v>
      </c>
      <c r="O176" s="2">
        <f>VLOOKUP($B176,'Answer Data Transformation'!$T$3:$AA$2346,5,FALSE)</f>
        <v>36976.449999999997</v>
      </c>
      <c r="P176" s="2" t="str">
        <f>VLOOKUP($B176,'Answer Data Transformation'!$T$3:$AA$2346,6,FALSE)</f>
        <v>tier - 2</v>
      </c>
      <c r="Q176" s="2" t="str">
        <f>VLOOKUP($B176,'Answer Data Transformation'!$T$3:$AA$2346,7,FALSE)</f>
        <v>tier - 3</v>
      </c>
      <c r="R176" s="2" t="str">
        <f>VLOOKUP($B176,'Answer Data Transformation'!$T$3:$AA$2346,8,FALSE)</f>
        <v>R1011</v>
      </c>
      <c r="S176" s="2">
        <f>VLOOKUP($B176,'Answer Data Transformation'!$T$3:$AA$2346,3,FALSE)</f>
        <v>30</v>
      </c>
    </row>
    <row r="177" spans="2:19" ht="15.5" x14ac:dyDescent="0.35">
      <c r="B177" s="1" t="s">
        <v>2197</v>
      </c>
      <c r="C177" s="28" t="str">
        <f>VLOOKUP(B177,'Answer Data Transformation'!$B$3:$F$2338,4,FALSE)</f>
        <v xml:space="preserve">  John</v>
      </c>
      <c r="D177" s="2">
        <f>VLOOKUP($B177,'Answer Data Transformation'!$I$3:$R$2338,2,FALSE)</f>
        <v>35.53</v>
      </c>
      <c r="E177" s="2">
        <f>VLOOKUP($B177,'Answer Data Transformation'!$I$3:$R$2338,4,FALSE)</f>
        <v>4.6100000000000003</v>
      </c>
      <c r="F177" s="2" t="str">
        <f>VLOOKUP($B177,'Answer Data Transformation'!$I$3:$R$2338,6,FALSE)</f>
        <v>No</v>
      </c>
      <c r="G177" s="2" t="str">
        <f>VLOOKUP($B177,'Answer Data Transformation'!$I$3:$R$2338,7,FALSE)</f>
        <v>No</v>
      </c>
      <c r="H177" s="2" t="str">
        <f>VLOOKUP($B177,'Answer Data Transformation'!$I$3:$R$2338,8,FALSE)</f>
        <v>No</v>
      </c>
      <c r="I177" s="29">
        <f>VLOOKUP($B177,'Answer Data Transformation'!$I$3:$R$2338,9,FALSE)</f>
        <v>1</v>
      </c>
      <c r="J177" s="2" t="str">
        <f>VLOOKUP($B177,'Answer Data Transformation'!$I$3:$R$2338,10,FALSE)</f>
        <v>Yes</v>
      </c>
      <c r="K177" s="2" t="str">
        <f>VLOOKUP($B177,'Answer Data Transformation'!$I$3:$R$2338,3,FALSE)</f>
        <v>Obesity</v>
      </c>
      <c r="L177" s="2" t="str">
        <f>VLOOKUP($B177,'Answer Data Transformation'!$I$3:$R$2338,5,FALSE)</f>
        <v>Normal</v>
      </c>
      <c r="M177" s="2" t="str">
        <f>VLOOKUP($B177,'Answer Data Transformation'!$T$3:$AA$2346,2,FALSE)</f>
        <v>25-Aug-1992</v>
      </c>
      <c r="N177" s="2">
        <f>VLOOKUP($B177,'Answer Data Transformation'!$T$3:$AA$2346,4,FALSE)</f>
        <v>0</v>
      </c>
      <c r="O177" s="2">
        <f>VLOOKUP($B177,'Answer Data Transformation'!$T$3:$AA$2346,5,FALSE)</f>
        <v>36950.26</v>
      </c>
      <c r="P177" s="2" t="str">
        <f>VLOOKUP($B177,'Answer Data Transformation'!$T$3:$AA$2346,6,FALSE)</f>
        <v>tier - 1</v>
      </c>
      <c r="Q177" s="2" t="str">
        <f>VLOOKUP($B177,'Answer Data Transformation'!$T$3:$AA$2346,7,FALSE)</f>
        <v>tier - 1</v>
      </c>
      <c r="R177" s="2" t="str">
        <f>VLOOKUP($B177,'Answer Data Transformation'!$T$3:$AA$2346,8,FALSE)</f>
        <v>R1013</v>
      </c>
      <c r="S177" s="2">
        <f>VLOOKUP($B177,'Answer Data Transformation'!$T$3:$AA$2346,3,FALSE)</f>
        <v>30</v>
      </c>
    </row>
    <row r="178" spans="2:19" ht="15.5" x14ac:dyDescent="0.35">
      <c r="B178" s="1" t="s">
        <v>2196</v>
      </c>
      <c r="C178" s="28" t="str">
        <f>VLOOKUP(B178,'Answer Data Transformation'!$B$3:$F$2338,4,FALSE)</f>
        <v xml:space="preserve">  Kelsey A</v>
      </c>
      <c r="D178" s="2">
        <f>VLOOKUP($B178,'Answer Data Transformation'!$I$3:$R$2338,2,FALSE)</f>
        <v>39.729999999999997</v>
      </c>
      <c r="E178" s="2">
        <f>VLOOKUP($B178,'Answer Data Transformation'!$I$3:$R$2338,4,FALSE)</f>
        <v>6.24</v>
      </c>
      <c r="F178" s="2" t="str">
        <f>VLOOKUP($B178,'Answer Data Transformation'!$I$3:$R$2338,6,FALSE)</f>
        <v>No</v>
      </c>
      <c r="G178" s="2" t="str">
        <f>VLOOKUP($B178,'Answer Data Transformation'!$I$3:$R$2338,7,FALSE)</f>
        <v>No</v>
      </c>
      <c r="H178" s="2" t="str">
        <f>VLOOKUP($B178,'Answer Data Transformation'!$I$3:$R$2338,8,FALSE)</f>
        <v>No</v>
      </c>
      <c r="I178" s="29">
        <f>VLOOKUP($B178,'Answer Data Transformation'!$I$3:$R$2338,9,FALSE)</f>
        <v>0</v>
      </c>
      <c r="J178" s="2" t="str">
        <f>VLOOKUP($B178,'Answer Data Transformation'!$I$3:$R$2338,10,FALSE)</f>
        <v>Yes</v>
      </c>
      <c r="K178" s="2" t="str">
        <f>VLOOKUP($B178,'Answer Data Transformation'!$I$3:$R$2338,3,FALSE)</f>
        <v>Obesity</v>
      </c>
      <c r="L178" s="2" t="str">
        <f>VLOOKUP($B178,'Answer Data Transformation'!$I$3:$R$2338,5,FALSE)</f>
        <v>Prediabetes</v>
      </c>
      <c r="M178" s="2" t="str">
        <f>VLOOKUP($B178,'Answer Data Transformation'!$T$3:$AA$2346,2,FALSE)</f>
        <v>13-Aug-1977</v>
      </c>
      <c r="N178" s="2">
        <f>VLOOKUP($B178,'Answer Data Transformation'!$T$3:$AA$2346,4,FALSE)</f>
        <v>2</v>
      </c>
      <c r="O178" s="2">
        <f>VLOOKUP($B178,'Answer Data Transformation'!$T$3:$AA$2346,5,FALSE)</f>
        <v>36935.64</v>
      </c>
      <c r="P178" s="2" t="str">
        <f>VLOOKUP($B178,'Answer Data Transformation'!$T$3:$AA$2346,6,FALSE)</f>
        <v>tier - 2</v>
      </c>
      <c r="Q178" s="2" t="str">
        <f>VLOOKUP($B178,'Answer Data Transformation'!$T$3:$AA$2346,7,FALSE)</f>
        <v>tier - 1</v>
      </c>
      <c r="R178" s="2" t="str">
        <f>VLOOKUP($B178,'Answer Data Transformation'!$T$3:$AA$2346,8,FALSE)</f>
        <v>R1011</v>
      </c>
      <c r="S178" s="2">
        <f>VLOOKUP($B178,'Answer Data Transformation'!$T$3:$AA$2346,3,FALSE)</f>
        <v>45</v>
      </c>
    </row>
    <row r="179" spans="2:19" ht="15.5" x14ac:dyDescent="0.35">
      <c r="B179" s="1" t="s">
        <v>2195</v>
      </c>
      <c r="C179" s="28" t="str">
        <f>VLOOKUP(B179,'Answer Data Transformation'!$B$3:$F$2338,4,FALSE)</f>
        <v xml:space="preserve">  Bronwen L</v>
      </c>
      <c r="D179" s="2">
        <f>VLOOKUP($B179,'Answer Data Transformation'!$I$3:$R$2338,2,FALSE)</f>
        <v>35.68</v>
      </c>
      <c r="E179" s="2">
        <f>VLOOKUP($B179,'Answer Data Transformation'!$I$3:$R$2338,4,FALSE)</f>
        <v>10.039999999999999</v>
      </c>
      <c r="F179" s="2" t="str">
        <f>VLOOKUP($B179,'Answer Data Transformation'!$I$3:$R$2338,6,FALSE)</f>
        <v>No</v>
      </c>
      <c r="G179" s="2" t="str">
        <f>VLOOKUP($B179,'Answer Data Transformation'!$I$3:$R$2338,7,FALSE)</f>
        <v>No</v>
      </c>
      <c r="H179" s="2" t="str">
        <f>VLOOKUP($B179,'Answer Data Transformation'!$I$3:$R$2338,8,FALSE)</f>
        <v>No</v>
      </c>
      <c r="I179" s="29">
        <f>VLOOKUP($B179,'Answer Data Transformation'!$I$3:$R$2338,9,FALSE)</f>
        <v>0</v>
      </c>
      <c r="J179" s="2" t="str">
        <f>VLOOKUP($B179,'Answer Data Transformation'!$I$3:$R$2338,10,FALSE)</f>
        <v>Yes</v>
      </c>
      <c r="K179" s="2" t="str">
        <f>VLOOKUP($B179,'Answer Data Transformation'!$I$3:$R$2338,3,FALSE)</f>
        <v>Obesity</v>
      </c>
      <c r="L179" s="2" t="str">
        <f>VLOOKUP($B179,'Answer Data Transformation'!$I$3:$R$2338,5,FALSE)</f>
        <v>Diabetes</v>
      </c>
      <c r="M179" s="2" t="str">
        <f>VLOOKUP($B179,'Answer Data Transformation'!$T$3:$AA$2346,2,FALSE)</f>
        <v>22-Oct-1968</v>
      </c>
      <c r="N179" s="2">
        <f>VLOOKUP($B179,'Answer Data Transformation'!$T$3:$AA$2346,4,FALSE)</f>
        <v>0</v>
      </c>
      <c r="O179" s="2">
        <f>VLOOKUP($B179,'Answer Data Transformation'!$T$3:$AA$2346,5,FALSE)</f>
        <v>36922.61</v>
      </c>
      <c r="P179" s="2" t="str">
        <f>VLOOKUP($B179,'Answer Data Transformation'!$T$3:$AA$2346,6,FALSE)</f>
        <v>tier - 2</v>
      </c>
      <c r="Q179" s="2" t="str">
        <f>VLOOKUP($B179,'Answer Data Transformation'!$T$3:$AA$2346,7,FALSE)</f>
        <v>tier - 1</v>
      </c>
      <c r="R179" s="2" t="str">
        <f>VLOOKUP($B179,'Answer Data Transformation'!$T$3:$AA$2346,8,FALSE)</f>
        <v>R1011</v>
      </c>
      <c r="S179" s="2">
        <f>VLOOKUP($B179,'Answer Data Transformation'!$T$3:$AA$2346,3,FALSE)</f>
        <v>54</v>
      </c>
    </row>
    <row r="180" spans="2:19" ht="15.5" x14ac:dyDescent="0.35">
      <c r="B180" s="1" t="s">
        <v>2194</v>
      </c>
      <c r="C180" s="28" t="str">
        <f>VLOOKUP(B180,'Answer Data Transformation'!$B$3:$F$2338,4,FALSE)</f>
        <v xml:space="preserve">  Manuela</v>
      </c>
      <c r="D180" s="2">
        <f>VLOOKUP($B180,'Answer Data Transformation'!$I$3:$R$2338,2,FALSE)</f>
        <v>48.86</v>
      </c>
      <c r="E180" s="2">
        <f>VLOOKUP($B180,'Answer Data Transformation'!$I$3:$R$2338,4,FALSE)</f>
        <v>6.09</v>
      </c>
      <c r="F180" s="2" t="str">
        <f>VLOOKUP($B180,'Answer Data Transformation'!$I$3:$R$2338,6,FALSE)</f>
        <v>No</v>
      </c>
      <c r="G180" s="2" t="str">
        <f>VLOOKUP($B180,'Answer Data Transformation'!$I$3:$R$2338,7,FALSE)</f>
        <v>No</v>
      </c>
      <c r="H180" s="2" t="str">
        <f>VLOOKUP($B180,'Answer Data Transformation'!$I$3:$R$2338,8,FALSE)</f>
        <v>No</v>
      </c>
      <c r="I180" s="29">
        <f>VLOOKUP($B180,'Answer Data Transformation'!$I$3:$R$2338,9,FALSE)</f>
        <v>0</v>
      </c>
      <c r="J180" s="2" t="str">
        <f>VLOOKUP($B180,'Answer Data Transformation'!$I$3:$R$2338,10,FALSE)</f>
        <v>Yes</v>
      </c>
      <c r="K180" s="2" t="str">
        <f>VLOOKUP($B180,'Answer Data Transformation'!$I$3:$R$2338,3,FALSE)</f>
        <v>Obesity</v>
      </c>
      <c r="L180" s="2" t="str">
        <f>VLOOKUP($B180,'Answer Data Transformation'!$I$3:$R$2338,5,FALSE)</f>
        <v>Prediabetes</v>
      </c>
      <c r="M180" s="2" t="str">
        <f>VLOOKUP($B180,'Answer Data Transformation'!$T$3:$AA$2346,2,FALSE)</f>
        <v>10-Jun-1991</v>
      </c>
      <c r="N180" s="2">
        <f>VLOOKUP($B180,'Answer Data Transformation'!$T$3:$AA$2346,4,FALSE)</f>
        <v>3</v>
      </c>
      <c r="O180" s="2">
        <f>VLOOKUP($B180,'Answer Data Transformation'!$T$3:$AA$2346,5,FALSE)</f>
        <v>36911.99</v>
      </c>
      <c r="P180" s="2" t="str">
        <f>VLOOKUP($B180,'Answer Data Transformation'!$T$3:$AA$2346,6,FALSE)</f>
        <v>tier - 2</v>
      </c>
      <c r="Q180" s="2" t="str">
        <f>VLOOKUP($B180,'Answer Data Transformation'!$T$3:$AA$2346,7,FALSE)</f>
        <v>tier - 2</v>
      </c>
      <c r="R180" s="2" t="str">
        <f>VLOOKUP($B180,'Answer Data Transformation'!$T$3:$AA$2346,8,FALSE)</f>
        <v>R1011</v>
      </c>
      <c r="S180" s="2">
        <f>VLOOKUP($B180,'Answer Data Transformation'!$T$3:$AA$2346,3,FALSE)</f>
        <v>31</v>
      </c>
    </row>
    <row r="181" spans="2:19" ht="15.5" x14ac:dyDescent="0.35">
      <c r="B181" s="1" t="s">
        <v>2193</v>
      </c>
      <c r="C181" s="28" t="str">
        <f>VLOOKUP(B181,'Answer Data Transformation'!$B$3:$F$2338,4,FALSE)</f>
        <v xml:space="preserve">  Jennifer L</v>
      </c>
      <c r="D181" s="2">
        <f>VLOOKUP($B181,'Answer Data Transformation'!$I$3:$R$2338,2,FALSE)</f>
        <v>34.799999999999997</v>
      </c>
      <c r="E181" s="2">
        <f>VLOOKUP($B181,'Answer Data Transformation'!$I$3:$R$2338,4,FALSE)</f>
        <v>11.4</v>
      </c>
      <c r="F181" s="2" t="str">
        <f>VLOOKUP($B181,'Answer Data Transformation'!$I$3:$R$2338,6,FALSE)</f>
        <v>Yes</v>
      </c>
      <c r="G181" s="2" t="str">
        <f>VLOOKUP($B181,'Answer Data Transformation'!$I$3:$R$2338,7,FALSE)</f>
        <v>No</v>
      </c>
      <c r="H181" s="2" t="str">
        <f>VLOOKUP($B181,'Answer Data Transformation'!$I$3:$R$2338,8,FALSE)</f>
        <v>Yes</v>
      </c>
      <c r="I181" s="29">
        <f>VLOOKUP($B181,'Answer Data Transformation'!$I$3:$R$2338,9,FALSE)</f>
        <v>1</v>
      </c>
      <c r="J181" s="2" t="str">
        <f>VLOOKUP($B181,'Answer Data Transformation'!$I$3:$R$2338,10,FALSE)</f>
        <v>No</v>
      </c>
      <c r="K181" s="2" t="str">
        <f>VLOOKUP($B181,'Answer Data Transformation'!$I$3:$R$2338,3,FALSE)</f>
        <v>Obesity</v>
      </c>
      <c r="L181" s="2" t="str">
        <f>VLOOKUP($B181,'Answer Data Transformation'!$I$3:$R$2338,5,FALSE)</f>
        <v>Diabetes</v>
      </c>
      <c r="M181" s="2" t="str">
        <f>VLOOKUP($B181,'Answer Data Transformation'!$T$3:$AA$2346,2,FALSE)</f>
        <v>24-Jul-1963</v>
      </c>
      <c r="N181" s="2">
        <f>VLOOKUP($B181,'Answer Data Transformation'!$T$3:$AA$2346,4,FALSE)</f>
        <v>2</v>
      </c>
      <c r="O181" s="2">
        <f>VLOOKUP($B181,'Answer Data Transformation'!$T$3:$AA$2346,5,FALSE)</f>
        <v>36910.61</v>
      </c>
      <c r="P181" s="2" t="str">
        <f>VLOOKUP($B181,'Answer Data Transformation'!$T$3:$AA$2346,6,FALSE)</f>
        <v>tier - 2</v>
      </c>
      <c r="Q181" s="2" t="str">
        <f>VLOOKUP($B181,'Answer Data Transformation'!$T$3:$AA$2346,7,FALSE)</f>
        <v>tier - 2</v>
      </c>
      <c r="R181" s="2" t="str">
        <f>VLOOKUP($B181,'Answer Data Transformation'!$T$3:$AA$2346,8,FALSE)</f>
        <v>R1011</v>
      </c>
      <c r="S181" s="2">
        <f>VLOOKUP($B181,'Answer Data Transformation'!$T$3:$AA$2346,3,FALSE)</f>
        <v>59</v>
      </c>
    </row>
    <row r="182" spans="2:19" ht="15.5" x14ac:dyDescent="0.35">
      <c r="B182" s="1" t="s">
        <v>2192</v>
      </c>
      <c r="C182" s="28" t="str">
        <f>VLOOKUP(B182,'Answer Data Transformation'!$B$3:$F$2338,4,FALSE)</f>
        <v xml:space="preserve">  Abby W</v>
      </c>
      <c r="D182" s="2">
        <f>VLOOKUP($B182,'Answer Data Transformation'!$I$3:$R$2338,2,FALSE)</f>
        <v>32.49</v>
      </c>
      <c r="E182" s="2">
        <f>VLOOKUP($B182,'Answer Data Transformation'!$I$3:$R$2338,4,FALSE)</f>
        <v>4.29</v>
      </c>
      <c r="F182" s="2" t="str">
        <f>VLOOKUP($B182,'Answer Data Transformation'!$I$3:$R$2338,6,FALSE)</f>
        <v>No</v>
      </c>
      <c r="G182" s="2" t="str">
        <f>VLOOKUP($B182,'Answer Data Transformation'!$I$3:$R$2338,7,FALSE)</f>
        <v>No</v>
      </c>
      <c r="H182" s="2" t="str">
        <f>VLOOKUP($B182,'Answer Data Transformation'!$I$3:$R$2338,8,FALSE)</f>
        <v>Yes</v>
      </c>
      <c r="I182" s="29">
        <f>VLOOKUP($B182,'Answer Data Transformation'!$I$3:$R$2338,9,FALSE)</f>
        <v>1</v>
      </c>
      <c r="J182" s="2" t="str">
        <f>VLOOKUP($B182,'Answer Data Transformation'!$I$3:$R$2338,10,FALSE)</f>
        <v>Yes</v>
      </c>
      <c r="K182" s="2" t="str">
        <f>VLOOKUP($B182,'Answer Data Transformation'!$I$3:$R$2338,3,FALSE)</f>
        <v>Obesity</v>
      </c>
      <c r="L182" s="2" t="str">
        <f>VLOOKUP($B182,'Answer Data Transformation'!$I$3:$R$2338,5,FALSE)</f>
        <v>Normal</v>
      </c>
      <c r="M182" s="2" t="str">
        <f>VLOOKUP($B182,'Answer Data Transformation'!$T$3:$AA$2346,2,FALSE)</f>
        <v>21-Jun-2003</v>
      </c>
      <c r="N182" s="2">
        <f>VLOOKUP($B182,'Answer Data Transformation'!$T$3:$AA$2346,4,FALSE)</f>
        <v>0</v>
      </c>
      <c r="O182" s="2">
        <f>VLOOKUP($B182,'Answer Data Transformation'!$T$3:$AA$2346,5,FALSE)</f>
        <v>36898.730000000003</v>
      </c>
      <c r="P182" s="2" t="str">
        <f>VLOOKUP($B182,'Answer Data Transformation'!$T$3:$AA$2346,6,FALSE)</f>
        <v>tier - 2</v>
      </c>
      <c r="Q182" s="2" t="str">
        <f>VLOOKUP($B182,'Answer Data Transformation'!$T$3:$AA$2346,7,FALSE)</f>
        <v>tier - 1</v>
      </c>
      <c r="R182" s="2" t="str">
        <f>VLOOKUP($B182,'Answer Data Transformation'!$T$3:$AA$2346,8,FALSE)</f>
        <v>R1012</v>
      </c>
      <c r="S182" s="2">
        <f>VLOOKUP($B182,'Answer Data Transformation'!$T$3:$AA$2346,3,FALSE)</f>
        <v>19</v>
      </c>
    </row>
    <row r="183" spans="2:19" ht="15.5" x14ac:dyDescent="0.35">
      <c r="B183" s="1" t="s">
        <v>2191</v>
      </c>
      <c r="C183" s="28" t="str">
        <f>VLOOKUP(B183,'Answer Data Transformation'!$B$3:$F$2338,4,FALSE)</f>
        <v xml:space="preserve">  Tyler</v>
      </c>
      <c r="D183" s="2">
        <f>VLOOKUP($B183,'Answer Data Transformation'!$I$3:$R$2338,2,FALSE)</f>
        <v>39</v>
      </c>
      <c r="E183" s="2">
        <f>VLOOKUP($B183,'Answer Data Transformation'!$I$3:$R$2338,4,FALSE)</f>
        <v>5.7</v>
      </c>
      <c r="F183" s="2" t="str">
        <f>VLOOKUP($B183,'Answer Data Transformation'!$I$3:$R$2338,6,FALSE)</f>
        <v>No</v>
      </c>
      <c r="G183" s="2" t="str">
        <f>VLOOKUP($B183,'Answer Data Transformation'!$I$3:$R$2338,7,FALSE)</f>
        <v>No</v>
      </c>
      <c r="H183" s="2" t="str">
        <f>VLOOKUP($B183,'Answer Data Transformation'!$I$3:$R$2338,8,FALSE)</f>
        <v>No</v>
      </c>
      <c r="I183" s="29">
        <f>VLOOKUP($B183,'Answer Data Transformation'!$I$3:$R$2338,9,FALSE)</f>
        <v>2</v>
      </c>
      <c r="J183" s="2" t="str">
        <f>VLOOKUP($B183,'Answer Data Transformation'!$I$3:$R$2338,10,FALSE)</f>
        <v>Yes</v>
      </c>
      <c r="K183" s="2" t="str">
        <f>VLOOKUP($B183,'Answer Data Transformation'!$I$3:$R$2338,3,FALSE)</f>
        <v>Obesity</v>
      </c>
      <c r="L183" s="2" t="str">
        <f>VLOOKUP($B183,'Answer Data Transformation'!$I$3:$R$2338,5,FALSE)</f>
        <v>Prediabetes</v>
      </c>
      <c r="M183" s="2" t="str">
        <f>VLOOKUP($B183,'Answer Data Transformation'!$T$3:$AA$2346,2,FALSE)</f>
        <v>05-Dec-1972</v>
      </c>
      <c r="N183" s="2">
        <f>VLOOKUP($B183,'Answer Data Transformation'!$T$3:$AA$2346,4,FALSE)</f>
        <v>0</v>
      </c>
      <c r="O183" s="2">
        <f>VLOOKUP($B183,'Answer Data Transformation'!$T$3:$AA$2346,5,FALSE)</f>
        <v>36889.99</v>
      </c>
      <c r="P183" s="2" t="str">
        <f>VLOOKUP($B183,'Answer Data Transformation'!$T$3:$AA$2346,6,FALSE)</f>
        <v>tier - 1</v>
      </c>
      <c r="Q183" s="2" t="str">
        <f>VLOOKUP($B183,'Answer Data Transformation'!$T$3:$AA$2346,7,FALSE)</f>
        <v>tier - 3</v>
      </c>
      <c r="R183" s="2" t="str">
        <f>VLOOKUP($B183,'Answer Data Transformation'!$T$3:$AA$2346,8,FALSE)</f>
        <v>R1011</v>
      </c>
      <c r="S183" s="2">
        <f>VLOOKUP($B183,'Answer Data Transformation'!$T$3:$AA$2346,3,FALSE)</f>
        <v>50</v>
      </c>
    </row>
    <row r="184" spans="2:19" ht="15.5" x14ac:dyDescent="0.35">
      <c r="B184" s="1" t="s">
        <v>2190</v>
      </c>
      <c r="C184" s="28" t="str">
        <f>VLOOKUP(B184,'Answer Data Transformation'!$B$3:$F$2338,4,FALSE)</f>
        <v xml:space="preserve">  Jeffrey</v>
      </c>
      <c r="D184" s="2">
        <f>VLOOKUP($B184,'Answer Data Transformation'!$I$3:$R$2338,2,FALSE)</f>
        <v>35.299999999999997</v>
      </c>
      <c r="E184" s="2">
        <f>VLOOKUP($B184,'Answer Data Transformation'!$I$3:$R$2338,4,FALSE)</f>
        <v>6.09</v>
      </c>
      <c r="F184" s="2" t="str">
        <f>VLOOKUP($B184,'Answer Data Transformation'!$I$3:$R$2338,6,FALSE)</f>
        <v>No</v>
      </c>
      <c r="G184" s="2" t="str">
        <f>VLOOKUP($B184,'Answer Data Transformation'!$I$3:$R$2338,7,FALSE)</f>
        <v>No</v>
      </c>
      <c r="H184" s="2" t="str">
        <f>VLOOKUP($B184,'Answer Data Transformation'!$I$3:$R$2338,8,FALSE)</f>
        <v>No</v>
      </c>
      <c r="I184" s="29">
        <f>VLOOKUP($B184,'Answer Data Transformation'!$I$3:$R$2338,9,FALSE)</f>
        <v>1</v>
      </c>
      <c r="J184" s="2" t="str">
        <f>VLOOKUP($B184,'Answer Data Transformation'!$I$3:$R$2338,10,FALSE)</f>
        <v>Yes</v>
      </c>
      <c r="K184" s="2" t="str">
        <f>VLOOKUP($B184,'Answer Data Transformation'!$I$3:$R$2338,3,FALSE)</f>
        <v>Obesity</v>
      </c>
      <c r="L184" s="2" t="str">
        <f>VLOOKUP($B184,'Answer Data Transformation'!$I$3:$R$2338,5,FALSE)</f>
        <v>Prediabetes</v>
      </c>
      <c r="M184" s="2" t="str">
        <f>VLOOKUP($B184,'Answer Data Transformation'!$T$3:$AA$2346,2,FALSE)</f>
        <v>04-Jul-1992</v>
      </c>
      <c r="N184" s="2">
        <f>VLOOKUP($B184,'Answer Data Transformation'!$T$3:$AA$2346,4,FALSE)</f>
        <v>0</v>
      </c>
      <c r="O184" s="2">
        <f>VLOOKUP($B184,'Answer Data Transformation'!$T$3:$AA$2346,5,FALSE)</f>
        <v>36837.47</v>
      </c>
      <c r="P184" s="2" t="str">
        <f>VLOOKUP($B184,'Answer Data Transformation'!$T$3:$AA$2346,6,FALSE)</f>
        <v>tier - 2</v>
      </c>
      <c r="Q184" s="2" t="str">
        <f>VLOOKUP($B184,'Answer Data Transformation'!$T$3:$AA$2346,7,FALSE)</f>
        <v>tier - 3</v>
      </c>
      <c r="R184" s="2" t="str">
        <f>VLOOKUP($B184,'Answer Data Transformation'!$T$3:$AA$2346,8,FALSE)</f>
        <v>R1011</v>
      </c>
      <c r="S184" s="2">
        <f>VLOOKUP($B184,'Answer Data Transformation'!$T$3:$AA$2346,3,FALSE)</f>
        <v>30</v>
      </c>
    </row>
    <row r="185" spans="2:19" ht="15.5" x14ac:dyDescent="0.35">
      <c r="B185" s="1" t="s">
        <v>2189</v>
      </c>
      <c r="C185" s="28" t="str">
        <f>VLOOKUP(B185,'Answer Data Transformation'!$B$3:$F$2338,4,FALSE)</f>
        <v xml:space="preserve">  Matthew F</v>
      </c>
      <c r="D185" s="2">
        <f>VLOOKUP($B185,'Answer Data Transformation'!$I$3:$R$2338,2,FALSE)</f>
        <v>33.42</v>
      </c>
      <c r="E185" s="2">
        <f>VLOOKUP($B185,'Answer Data Transformation'!$I$3:$R$2338,4,FALSE)</f>
        <v>10.67</v>
      </c>
      <c r="F185" s="2" t="str">
        <f>VLOOKUP($B185,'Answer Data Transformation'!$I$3:$R$2338,6,FALSE)</f>
        <v>No</v>
      </c>
      <c r="G185" s="2" t="str">
        <f>VLOOKUP($B185,'Answer Data Transformation'!$I$3:$R$2338,7,FALSE)</f>
        <v>No</v>
      </c>
      <c r="H185" s="2" t="str">
        <f>VLOOKUP($B185,'Answer Data Transformation'!$I$3:$R$2338,8,FALSE)</f>
        <v>No</v>
      </c>
      <c r="I185" s="29">
        <f>VLOOKUP($B185,'Answer Data Transformation'!$I$3:$R$2338,9,FALSE)</f>
        <v>0</v>
      </c>
      <c r="J185" s="2" t="str">
        <f>VLOOKUP($B185,'Answer Data Transformation'!$I$3:$R$2338,10,FALSE)</f>
        <v>Yes</v>
      </c>
      <c r="K185" s="2" t="str">
        <f>VLOOKUP($B185,'Answer Data Transformation'!$I$3:$R$2338,3,FALSE)</f>
        <v>Obesity</v>
      </c>
      <c r="L185" s="2" t="str">
        <f>VLOOKUP($B185,'Answer Data Transformation'!$I$3:$R$2338,5,FALSE)</f>
        <v>Diabetes</v>
      </c>
      <c r="M185" s="2" t="str">
        <f>VLOOKUP($B185,'Answer Data Transformation'!$T$3:$AA$2346,2,FALSE)</f>
        <v>28-Dec-1965</v>
      </c>
      <c r="N185" s="2">
        <f>VLOOKUP($B185,'Answer Data Transformation'!$T$3:$AA$2346,4,FALSE)</f>
        <v>0</v>
      </c>
      <c r="O185" s="2">
        <f>VLOOKUP($B185,'Answer Data Transformation'!$T$3:$AA$2346,5,FALSE)</f>
        <v>36795.29</v>
      </c>
      <c r="P185" s="2" t="str">
        <f>VLOOKUP($B185,'Answer Data Transformation'!$T$3:$AA$2346,6,FALSE)</f>
        <v>tier - 2</v>
      </c>
      <c r="Q185" s="2" t="str">
        <f>VLOOKUP($B185,'Answer Data Transformation'!$T$3:$AA$2346,7,FALSE)</f>
        <v>tier - 1</v>
      </c>
      <c r="R185" s="2" t="str">
        <f>VLOOKUP($B185,'Answer Data Transformation'!$T$3:$AA$2346,8,FALSE)</f>
        <v>R1011</v>
      </c>
      <c r="S185" s="2">
        <f>VLOOKUP($B185,'Answer Data Transformation'!$T$3:$AA$2346,3,FALSE)</f>
        <v>57</v>
      </c>
    </row>
    <row r="186" spans="2:19" ht="15.5" x14ac:dyDescent="0.35">
      <c r="B186" s="1" t="s">
        <v>2188</v>
      </c>
      <c r="C186" s="28" t="str">
        <f>VLOOKUP(B186,'Answer Data Transformation'!$B$3:$F$2338,4,FALSE)</f>
        <v xml:space="preserve">  Ryan J</v>
      </c>
      <c r="D186" s="2">
        <f>VLOOKUP($B186,'Answer Data Transformation'!$I$3:$R$2338,2,FALSE)</f>
        <v>37.18</v>
      </c>
      <c r="E186" s="2">
        <f>VLOOKUP($B186,'Answer Data Transformation'!$I$3:$R$2338,4,FALSE)</f>
        <v>6.75</v>
      </c>
      <c r="F186" s="2" t="str">
        <f>VLOOKUP($B186,'Answer Data Transformation'!$I$3:$R$2338,6,FALSE)</f>
        <v>Yes</v>
      </c>
      <c r="G186" s="2" t="str">
        <f>VLOOKUP($B186,'Answer Data Transformation'!$I$3:$R$2338,7,FALSE)</f>
        <v>No</v>
      </c>
      <c r="H186" s="2" t="str">
        <f>VLOOKUP($B186,'Answer Data Transformation'!$I$3:$R$2338,8,FALSE)</f>
        <v>No</v>
      </c>
      <c r="I186" s="29">
        <f>VLOOKUP($B186,'Answer Data Transformation'!$I$3:$R$2338,9,FALSE)</f>
        <v>2</v>
      </c>
      <c r="J186" s="2" t="str">
        <f>VLOOKUP($B186,'Answer Data Transformation'!$I$3:$R$2338,10,FALSE)</f>
        <v>Yes</v>
      </c>
      <c r="K186" s="2" t="str">
        <f>VLOOKUP($B186,'Answer Data Transformation'!$I$3:$R$2338,3,FALSE)</f>
        <v>Obesity</v>
      </c>
      <c r="L186" s="2" t="str">
        <f>VLOOKUP($B186,'Answer Data Transformation'!$I$3:$R$2338,5,FALSE)</f>
        <v>Diabetes</v>
      </c>
      <c r="M186" s="2" t="str">
        <f>VLOOKUP($B186,'Answer Data Transformation'!$T$3:$AA$2346,2,FALSE)</f>
        <v>14-Jul-1970</v>
      </c>
      <c r="N186" s="2">
        <f>VLOOKUP($B186,'Answer Data Transformation'!$T$3:$AA$2346,4,FALSE)</f>
        <v>0</v>
      </c>
      <c r="O186" s="2">
        <f>VLOOKUP($B186,'Answer Data Transformation'!$T$3:$AA$2346,5,FALSE)</f>
        <v>36786.370000000003</v>
      </c>
      <c r="P186" s="2" t="str">
        <f>VLOOKUP($B186,'Answer Data Transformation'!$T$3:$AA$2346,6,FALSE)</f>
        <v>tier - 1</v>
      </c>
      <c r="Q186" s="2" t="str">
        <f>VLOOKUP($B186,'Answer Data Transformation'!$T$3:$AA$2346,7,FALSE)</f>
        <v>tier - 1</v>
      </c>
      <c r="R186" s="2" t="str">
        <f>VLOOKUP($B186,'Answer Data Transformation'!$T$3:$AA$2346,8,FALSE)</f>
        <v>R1011</v>
      </c>
      <c r="S186" s="2">
        <f>VLOOKUP($B186,'Answer Data Transformation'!$T$3:$AA$2346,3,FALSE)</f>
        <v>52</v>
      </c>
    </row>
    <row r="187" spans="2:19" ht="15.5" x14ac:dyDescent="0.35">
      <c r="B187" s="1" t="s">
        <v>2187</v>
      </c>
      <c r="C187" s="28" t="str">
        <f>VLOOKUP(B187,'Answer Data Transformation'!$B$3:$F$2338,4,FALSE)</f>
        <v xml:space="preserve">  Amy</v>
      </c>
      <c r="D187" s="2">
        <f>VLOOKUP($B187,'Answer Data Transformation'!$I$3:$R$2338,2,FALSE)</f>
        <v>33.33</v>
      </c>
      <c r="E187" s="2">
        <f>VLOOKUP($B187,'Answer Data Transformation'!$I$3:$R$2338,4,FALSE)</f>
        <v>9.26</v>
      </c>
      <c r="F187" s="2" t="str">
        <f>VLOOKUP($B187,'Answer Data Transformation'!$I$3:$R$2338,6,FALSE)</f>
        <v>Yes</v>
      </c>
      <c r="G187" s="2" t="str">
        <f>VLOOKUP($B187,'Answer Data Transformation'!$I$3:$R$2338,7,FALSE)</f>
        <v>No</v>
      </c>
      <c r="H187" s="2" t="str">
        <f>VLOOKUP($B187,'Answer Data Transformation'!$I$3:$R$2338,8,FALSE)</f>
        <v>No</v>
      </c>
      <c r="I187" s="29">
        <f>VLOOKUP($B187,'Answer Data Transformation'!$I$3:$R$2338,9,FALSE)</f>
        <v>2</v>
      </c>
      <c r="J187" s="2" t="str">
        <f>VLOOKUP($B187,'Answer Data Transformation'!$I$3:$R$2338,10,FALSE)</f>
        <v>No</v>
      </c>
      <c r="K187" s="2" t="str">
        <f>VLOOKUP($B187,'Answer Data Transformation'!$I$3:$R$2338,3,FALSE)</f>
        <v>Obesity</v>
      </c>
      <c r="L187" s="2" t="str">
        <f>VLOOKUP($B187,'Answer Data Transformation'!$I$3:$R$2338,5,FALSE)</f>
        <v>Diabetes</v>
      </c>
      <c r="M187" s="2" t="str">
        <f>VLOOKUP($B187,'Answer Data Transformation'!$T$3:$AA$2346,2,FALSE)</f>
        <v>29-Jul-1961</v>
      </c>
      <c r="N187" s="2">
        <f>VLOOKUP($B187,'Answer Data Transformation'!$T$3:$AA$2346,4,FALSE)</f>
        <v>4</v>
      </c>
      <c r="O187" s="2">
        <f>VLOOKUP($B187,'Answer Data Transformation'!$T$3:$AA$2346,5,FALSE)</f>
        <v>36580.28</v>
      </c>
      <c r="P187" s="2" t="str">
        <f>VLOOKUP($B187,'Answer Data Transformation'!$T$3:$AA$2346,6,FALSE)</f>
        <v>tier - 2</v>
      </c>
      <c r="Q187" s="2" t="str">
        <f>VLOOKUP($B187,'Answer Data Transformation'!$T$3:$AA$2346,7,FALSE)</f>
        <v>tier - 2</v>
      </c>
      <c r="R187" s="2" t="str">
        <f>VLOOKUP($B187,'Answer Data Transformation'!$T$3:$AA$2346,8,FALSE)</f>
        <v>R1013</v>
      </c>
      <c r="S187" s="2">
        <f>VLOOKUP($B187,'Answer Data Transformation'!$T$3:$AA$2346,3,FALSE)</f>
        <v>61</v>
      </c>
    </row>
    <row r="188" spans="2:19" ht="15.5" x14ac:dyDescent="0.35">
      <c r="B188" s="1" t="s">
        <v>2186</v>
      </c>
      <c r="C188" s="28" t="str">
        <f>VLOOKUP(B188,'Answer Data Transformation'!$B$3:$F$2338,4,FALSE)</f>
        <v xml:space="preserve">  Andrew P</v>
      </c>
      <c r="D188" s="2">
        <f>VLOOKUP($B188,'Answer Data Transformation'!$I$3:$R$2338,2,FALSE)</f>
        <v>53.21</v>
      </c>
      <c r="E188" s="2">
        <f>VLOOKUP($B188,'Answer Data Transformation'!$I$3:$R$2338,4,FALSE)</f>
        <v>4.2699999999999996</v>
      </c>
      <c r="F188" s="2" t="str">
        <f>VLOOKUP($B188,'Answer Data Transformation'!$I$3:$R$2338,6,FALSE)</f>
        <v>No</v>
      </c>
      <c r="G188" s="2" t="str">
        <f>VLOOKUP($B188,'Answer Data Transformation'!$I$3:$R$2338,7,FALSE)</f>
        <v>No</v>
      </c>
      <c r="H188" s="2" t="str">
        <f>VLOOKUP($B188,'Answer Data Transformation'!$I$3:$R$2338,8,FALSE)</f>
        <v>No</v>
      </c>
      <c r="I188" s="29">
        <f>VLOOKUP($B188,'Answer Data Transformation'!$I$3:$R$2338,9,FALSE)</f>
        <v>1</v>
      </c>
      <c r="J188" s="2" t="str">
        <f>VLOOKUP($B188,'Answer Data Transformation'!$I$3:$R$2338,10,FALSE)</f>
        <v>Yes</v>
      </c>
      <c r="K188" s="2" t="str">
        <f>VLOOKUP($B188,'Answer Data Transformation'!$I$3:$R$2338,3,FALSE)</f>
        <v>Obesity</v>
      </c>
      <c r="L188" s="2" t="str">
        <f>VLOOKUP($B188,'Answer Data Transformation'!$I$3:$R$2338,5,FALSE)</f>
        <v>Normal</v>
      </c>
      <c r="M188" s="2" t="str">
        <f>VLOOKUP($B188,'Answer Data Transformation'!$T$3:$AA$2346,2,FALSE)</f>
        <v>09-Oct-1992</v>
      </c>
      <c r="N188" s="2">
        <f>VLOOKUP($B188,'Answer Data Transformation'!$T$3:$AA$2346,4,FALSE)</f>
        <v>0</v>
      </c>
      <c r="O188" s="2">
        <f>VLOOKUP($B188,'Answer Data Transformation'!$T$3:$AA$2346,5,FALSE)</f>
        <v>36572.800000000003</v>
      </c>
      <c r="P188" s="2" t="str">
        <f>VLOOKUP($B188,'Answer Data Transformation'!$T$3:$AA$2346,6,FALSE)</f>
        <v>tier - 1</v>
      </c>
      <c r="Q188" s="2" t="str">
        <f>VLOOKUP($B188,'Answer Data Transformation'!$T$3:$AA$2346,7,FALSE)</f>
        <v>tier - 2</v>
      </c>
      <c r="R188" s="2" t="str">
        <f>VLOOKUP($B188,'Answer Data Transformation'!$T$3:$AA$2346,8,FALSE)</f>
        <v>R1011</v>
      </c>
      <c r="S188" s="2">
        <f>VLOOKUP($B188,'Answer Data Transformation'!$T$3:$AA$2346,3,FALSE)</f>
        <v>30</v>
      </c>
    </row>
    <row r="189" spans="2:19" ht="15.5" x14ac:dyDescent="0.35">
      <c r="B189" s="1" t="s">
        <v>2185</v>
      </c>
      <c r="C189" s="28" t="str">
        <f>VLOOKUP(B189,'Answer Data Transformation'!$B$3:$F$2338,4,FALSE)</f>
        <v xml:space="preserve">  George M</v>
      </c>
      <c r="D189" s="2">
        <f>VLOOKUP($B189,'Answer Data Transformation'!$I$3:$R$2338,2,FALSE)</f>
        <v>38.729999999999997</v>
      </c>
      <c r="E189" s="2">
        <f>VLOOKUP($B189,'Answer Data Transformation'!$I$3:$R$2338,4,FALSE)</f>
        <v>11.51</v>
      </c>
      <c r="F189" s="2" t="str">
        <f>VLOOKUP($B189,'Answer Data Transformation'!$I$3:$R$2338,6,FALSE)</f>
        <v>No</v>
      </c>
      <c r="G189" s="2" t="str">
        <f>VLOOKUP($B189,'Answer Data Transformation'!$I$3:$R$2338,7,FALSE)</f>
        <v>No</v>
      </c>
      <c r="H189" s="2" t="str">
        <f>VLOOKUP($B189,'Answer Data Transformation'!$I$3:$R$2338,8,FALSE)</f>
        <v>No</v>
      </c>
      <c r="I189" s="29">
        <f>VLOOKUP($B189,'Answer Data Transformation'!$I$3:$R$2338,9,FALSE)</f>
        <v>2</v>
      </c>
      <c r="J189" s="2" t="str">
        <f>VLOOKUP($B189,'Answer Data Transformation'!$I$3:$R$2338,10,FALSE)</f>
        <v>Yes</v>
      </c>
      <c r="K189" s="2" t="str">
        <f>VLOOKUP($B189,'Answer Data Transformation'!$I$3:$R$2338,3,FALSE)</f>
        <v>Obesity</v>
      </c>
      <c r="L189" s="2" t="str">
        <f>VLOOKUP($B189,'Answer Data Transformation'!$I$3:$R$2338,5,FALSE)</f>
        <v>Diabetes</v>
      </c>
      <c r="M189" s="2" t="str">
        <f>VLOOKUP($B189,'Answer Data Transformation'!$T$3:$AA$2346,2,FALSE)</f>
        <v>09-Aug-1973</v>
      </c>
      <c r="N189" s="2">
        <f>VLOOKUP($B189,'Answer Data Transformation'!$T$3:$AA$2346,4,FALSE)</f>
        <v>0</v>
      </c>
      <c r="O189" s="2">
        <f>VLOOKUP($B189,'Answer Data Transformation'!$T$3:$AA$2346,5,FALSE)</f>
        <v>36541.550000000003</v>
      </c>
      <c r="P189" s="2" t="str">
        <f>VLOOKUP($B189,'Answer Data Transformation'!$T$3:$AA$2346,6,FALSE)</f>
        <v>tier - 2</v>
      </c>
      <c r="Q189" s="2" t="str">
        <f>VLOOKUP($B189,'Answer Data Transformation'!$T$3:$AA$2346,7,FALSE)</f>
        <v>tier - 3</v>
      </c>
      <c r="R189" s="2" t="str">
        <f>VLOOKUP($B189,'Answer Data Transformation'!$T$3:$AA$2346,8,FALSE)</f>
        <v>R1011</v>
      </c>
      <c r="S189" s="2">
        <f>VLOOKUP($B189,'Answer Data Transformation'!$T$3:$AA$2346,3,FALSE)</f>
        <v>49</v>
      </c>
    </row>
    <row r="190" spans="2:19" ht="15.5" x14ac:dyDescent="0.35">
      <c r="B190" s="1" t="s">
        <v>2184</v>
      </c>
      <c r="C190" s="28" t="str">
        <f>VLOOKUP(B190,'Answer Data Transformation'!$B$3:$F$2338,4,FALSE)</f>
        <v xml:space="preserve">  Sarah</v>
      </c>
      <c r="D190" s="2">
        <f>VLOOKUP($B190,'Answer Data Transformation'!$I$3:$R$2338,2,FALSE)</f>
        <v>29.73</v>
      </c>
      <c r="E190" s="2">
        <f>VLOOKUP($B190,'Answer Data Transformation'!$I$3:$R$2338,4,FALSE)</f>
        <v>7.22</v>
      </c>
      <c r="F190" s="2" t="str">
        <f>VLOOKUP($B190,'Answer Data Transformation'!$I$3:$R$2338,6,FALSE)</f>
        <v>No</v>
      </c>
      <c r="G190" s="2" t="str">
        <f>VLOOKUP($B190,'Answer Data Transformation'!$I$3:$R$2338,7,FALSE)</f>
        <v>No</v>
      </c>
      <c r="H190" s="2" t="str">
        <f>VLOOKUP($B190,'Answer Data Transformation'!$I$3:$R$2338,8,FALSE)</f>
        <v>No</v>
      </c>
      <c r="I190" s="29">
        <f>VLOOKUP($B190,'Answer Data Transformation'!$I$3:$R$2338,9,FALSE)</f>
        <v>0</v>
      </c>
      <c r="J190" s="2" t="str">
        <f>VLOOKUP($B190,'Answer Data Transformation'!$I$3:$R$2338,10,FALSE)</f>
        <v>Yes</v>
      </c>
      <c r="K190" s="2" t="str">
        <f>VLOOKUP($B190,'Answer Data Transformation'!$I$3:$R$2338,3,FALSE)</f>
        <v>Overweight</v>
      </c>
      <c r="L190" s="2" t="str">
        <f>VLOOKUP($B190,'Answer Data Transformation'!$I$3:$R$2338,5,FALSE)</f>
        <v>Diabetes</v>
      </c>
      <c r="M190" s="2" t="str">
        <f>VLOOKUP($B190,'Answer Data Transformation'!$T$3:$AA$2346,2,FALSE)</f>
        <v>19-Nov-1962</v>
      </c>
      <c r="N190" s="2">
        <f>VLOOKUP($B190,'Answer Data Transformation'!$T$3:$AA$2346,4,FALSE)</f>
        <v>0</v>
      </c>
      <c r="O190" s="2">
        <f>VLOOKUP($B190,'Answer Data Transformation'!$T$3:$AA$2346,5,FALSE)</f>
        <v>36445.550000000003</v>
      </c>
      <c r="P190" s="2" t="str">
        <f>VLOOKUP($B190,'Answer Data Transformation'!$T$3:$AA$2346,6,FALSE)</f>
        <v>tier - 2</v>
      </c>
      <c r="Q190" s="2" t="str">
        <f>VLOOKUP($B190,'Answer Data Transformation'!$T$3:$AA$2346,7,FALSE)</f>
        <v>tier - 2</v>
      </c>
      <c r="R190" s="2" t="str">
        <f>VLOOKUP($B190,'Answer Data Transformation'!$T$3:$AA$2346,8,FALSE)</f>
        <v>R1011</v>
      </c>
      <c r="S190" s="2">
        <f>VLOOKUP($B190,'Answer Data Transformation'!$T$3:$AA$2346,3,FALSE)</f>
        <v>60</v>
      </c>
    </row>
    <row r="191" spans="2:19" ht="15.5" x14ac:dyDescent="0.35">
      <c r="B191" s="1" t="s">
        <v>2183</v>
      </c>
      <c r="C191" s="28" t="str">
        <f>VLOOKUP(B191,'Answer Data Transformation'!$B$3:$F$2338,4,FALSE)</f>
        <v xml:space="preserve">  Lara</v>
      </c>
      <c r="D191" s="2">
        <f>VLOOKUP($B191,'Answer Data Transformation'!$I$3:$R$2338,2,FALSE)</f>
        <v>34.700000000000003</v>
      </c>
      <c r="E191" s="2">
        <f>VLOOKUP($B191,'Answer Data Transformation'!$I$3:$R$2338,4,FALSE)</f>
        <v>4.37</v>
      </c>
      <c r="F191" s="2" t="str">
        <f>VLOOKUP($B191,'Answer Data Transformation'!$I$3:$R$2338,6,FALSE)</f>
        <v>No</v>
      </c>
      <c r="G191" s="2" t="str">
        <f>VLOOKUP($B191,'Answer Data Transformation'!$I$3:$R$2338,7,FALSE)</f>
        <v>No</v>
      </c>
      <c r="H191" s="2" t="str">
        <f>VLOOKUP($B191,'Answer Data Transformation'!$I$3:$R$2338,8,FALSE)</f>
        <v>Yes</v>
      </c>
      <c r="I191" s="29">
        <f>VLOOKUP($B191,'Answer Data Transformation'!$I$3:$R$2338,9,FALSE)</f>
        <v>1</v>
      </c>
      <c r="J191" s="2" t="str">
        <f>VLOOKUP($B191,'Answer Data Transformation'!$I$3:$R$2338,10,FALSE)</f>
        <v>Yes</v>
      </c>
      <c r="K191" s="2" t="str">
        <f>VLOOKUP($B191,'Answer Data Transformation'!$I$3:$R$2338,3,FALSE)</f>
        <v>Obesity</v>
      </c>
      <c r="L191" s="2" t="str">
        <f>VLOOKUP($B191,'Answer Data Transformation'!$I$3:$R$2338,5,FALSE)</f>
        <v>Normal</v>
      </c>
      <c r="M191" s="2" t="str">
        <f>VLOOKUP($B191,'Answer Data Transformation'!$T$3:$AA$2346,2,FALSE)</f>
        <v>09-Dec-2003</v>
      </c>
      <c r="N191" s="2">
        <f>VLOOKUP($B191,'Answer Data Transformation'!$T$3:$AA$2346,4,FALSE)</f>
        <v>2</v>
      </c>
      <c r="O191" s="2">
        <f>VLOOKUP($B191,'Answer Data Transformation'!$T$3:$AA$2346,5,FALSE)</f>
        <v>36397.58</v>
      </c>
      <c r="P191" s="2" t="str">
        <f>VLOOKUP($B191,'Answer Data Transformation'!$T$3:$AA$2346,6,FALSE)</f>
        <v>tier - 2</v>
      </c>
      <c r="Q191" s="2" t="str">
        <f>VLOOKUP($B191,'Answer Data Transformation'!$T$3:$AA$2346,7,FALSE)</f>
        <v>tier - 3</v>
      </c>
      <c r="R191" s="2" t="str">
        <f>VLOOKUP($B191,'Answer Data Transformation'!$T$3:$AA$2346,8,FALSE)</f>
        <v>R1011</v>
      </c>
      <c r="S191" s="2">
        <f>VLOOKUP($B191,'Answer Data Transformation'!$T$3:$AA$2346,3,FALSE)</f>
        <v>19</v>
      </c>
    </row>
    <row r="192" spans="2:19" ht="15.5" x14ac:dyDescent="0.35">
      <c r="B192" s="1" t="s">
        <v>2182</v>
      </c>
      <c r="C192" s="28" t="str">
        <f>VLOOKUP(B192,'Answer Data Transformation'!$B$3:$F$2338,4,FALSE)</f>
        <v xml:space="preserve">  Sebastien</v>
      </c>
      <c r="D192" s="2">
        <f>VLOOKUP($B192,'Answer Data Transformation'!$I$3:$R$2338,2,FALSE)</f>
        <v>38.28</v>
      </c>
      <c r="E192" s="2">
        <f>VLOOKUP($B192,'Answer Data Transformation'!$I$3:$R$2338,4,FALSE)</f>
        <v>11.56</v>
      </c>
      <c r="F192" s="2" t="str">
        <f>VLOOKUP($B192,'Answer Data Transformation'!$I$3:$R$2338,6,FALSE)</f>
        <v>Yes</v>
      </c>
      <c r="G192" s="2" t="str">
        <f>VLOOKUP($B192,'Answer Data Transformation'!$I$3:$R$2338,7,FALSE)</f>
        <v>No</v>
      </c>
      <c r="H192" s="2" t="str">
        <f>VLOOKUP($B192,'Answer Data Transformation'!$I$3:$R$2338,8,FALSE)</f>
        <v>No</v>
      </c>
      <c r="I192" s="29">
        <f>VLOOKUP($B192,'Answer Data Transformation'!$I$3:$R$2338,9,FALSE)</f>
        <v>1</v>
      </c>
      <c r="J192" s="2" t="str">
        <f>VLOOKUP($B192,'Answer Data Transformation'!$I$3:$R$2338,10,FALSE)</f>
        <v>Yes</v>
      </c>
      <c r="K192" s="2" t="str">
        <f>VLOOKUP($B192,'Answer Data Transformation'!$I$3:$R$2338,3,FALSE)</f>
        <v>Obesity</v>
      </c>
      <c r="L192" s="2" t="str">
        <f>VLOOKUP($B192,'Answer Data Transformation'!$I$3:$R$2338,5,FALSE)</f>
        <v>Diabetes</v>
      </c>
      <c r="M192" s="2" t="str">
        <f>VLOOKUP($B192,'Answer Data Transformation'!$T$3:$AA$2346,2,FALSE)</f>
        <v>05-Jun-1975</v>
      </c>
      <c r="N192" s="2">
        <f>VLOOKUP($B192,'Answer Data Transformation'!$T$3:$AA$2346,4,FALSE)</f>
        <v>1</v>
      </c>
      <c r="O192" s="2">
        <f>VLOOKUP($B192,'Answer Data Transformation'!$T$3:$AA$2346,5,FALSE)</f>
        <v>36350.71</v>
      </c>
      <c r="P192" s="2" t="str">
        <f>VLOOKUP($B192,'Answer Data Transformation'!$T$3:$AA$2346,6,FALSE)</f>
        <v>tier - 1</v>
      </c>
      <c r="Q192" s="2" t="str">
        <f>VLOOKUP($B192,'Answer Data Transformation'!$T$3:$AA$2346,7,FALSE)</f>
        <v>tier - 2</v>
      </c>
      <c r="R192" s="2" t="str">
        <f>VLOOKUP($B192,'Answer Data Transformation'!$T$3:$AA$2346,8,FALSE)</f>
        <v>R1011</v>
      </c>
      <c r="S192" s="2">
        <f>VLOOKUP($B192,'Answer Data Transformation'!$T$3:$AA$2346,3,FALSE)</f>
        <v>48</v>
      </c>
    </row>
    <row r="193" spans="2:19" ht="15.5" x14ac:dyDescent="0.35">
      <c r="B193" s="1" t="s">
        <v>2181</v>
      </c>
      <c r="C193" s="28" t="str">
        <f>VLOOKUP(B193,'Answer Data Transformation'!$B$3:$F$2338,4,FALSE)</f>
        <v xml:space="preserve">  Padraig</v>
      </c>
      <c r="D193" s="2">
        <f>VLOOKUP($B193,'Answer Data Transformation'!$I$3:$R$2338,2,FALSE)</f>
        <v>33.57</v>
      </c>
      <c r="E193" s="2">
        <f>VLOOKUP($B193,'Answer Data Transformation'!$I$3:$R$2338,4,FALSE)</f>
        <v>8.82</v>
      </c>
      <c r="F193" s="2" t="str">
        <f>VLOOKUP($B193,'Answer Data Transformation'!$I$3:$R$2338,6,FALSE)</f>
        <v>Yes</v>
      </c>
      <c r="G193" s="2" t="str">
        <f>VLOOKUP($B193,'Answer Data Transformation'!$I$3:$R$2338,7,FALSE)</f>
        <v>No</v>
      </c>
      <c r="H193" s="2" t="str">
        <f>VLOOKUP($B193,'Answer Data Transformation'!$I$3:$R$2338,8,FALSE)</f>
        <v>No</v>
      </c>
      <c r="I193" s="29">
        <f>VLOOKUP($B193,'Answer Data Transformation'!$I$3:$R$2338,9,FALSE)</f>
        <v>0</v>
      </c>
      <c r="J193" s="2" t="str">
        <f>VLOOKUP($B193,'Answer Data Transformation'!$I$3:$R$2338,10,FALSE)</f>
        <v>Yes</v>
      </c>
      <c r="K193" s="2" t="str">
        <f>VLOOKUP($B193,'Answer Data Transformation'!$I$3:$R$2338,3,FALSE)</f>
        <v>Obesity</v>
      </c>
      <c r="L193" s="2" t="str">
        <f>VLOOKUP($B193,'Answer Data Transformation'!$I$3:$R$2338,5,FALSE)</f>
        <v>Diabetes</v>
      </c>
      <c r="M193" s="2" t="str">
        <f>VLOOKUP($B193,'Answer Data Transformation'!$T$3:$AA$2346,2,FALSE)</f>
        <v>18-Oct-1967</v>
      </c>
      <c r="N193" s="2">
        <f>VLOOKUP($B193,'Answer Data Transformation'!$T$3:$AA$2346,4,FALSE)</f>
        <v>0</v>
      </c>
      <c r="O193" s="2">
        <f>VLOOKUP($B193,'Answer Data Transformation'!$T$3:$AA$2346,5,FALSE)</f>
        <v>36332.449999999997</v>
      </c>
      <c r="P193" s="2" t="str">
        <f>VLOOKUP($B193,'Answer Data Transformation'!$T$3:$AA$2346,6,FALSE)</f>
        <v>tier - 1</v>
      </c>
      <c r="Q193" s="2" t="str">
        <f>VLOOKUP($B193,'Answer Data Transformation'!$T$3:$AA$2346,7,FALSE)</f>
        <v>tier - 3</v>
      </c>
      <c r="R193" s="2" t="str">
        <f>VLOOKUP($B193,'Answer Data Transformation'!$T$3:$AA$2346,8,FALSE)</f>
        <v>R1011</v>
      </c>
      <c r="S193" s="2">
        <f>VLOOKUP($B193,'Answer Data Transformation'!$T$3:$AA$2346,3,FALSE)</f>
        <v>55</v>
      </c>
    </row>
    <row r="194" spans="2:19" ht="15.5" x14ac:dyDescent="0.35">
      <c r="B194" s="1" t="s">
        <v>2180</v>
      </c>
      <c r="C194" s="28" t="str">
        <f>VLOOKUP(B194,'Answer Data Transformation'!$B$3:$F$2338,4,FALSE)</f>
        <v xml:space="preserve">  Heather</v>
      </c>
      <c r="D194" s="2">
        <f>VLOOKUP($B194,'Answer Data Transformation'!$I$3:$R$2338,2,FALSE)</f>
        <v>52.06</v>
      </c>
      <c r="E194" s="2">
        <f>VLOOKUP($B194,'Answer Data Transformation'!$I$3:$R$2338,4,FALSE)</f>
        <v>4.6900000000000004</v>
      </c>
      <c r="F194" s="2" t="str">
        <f>VLOOKUP($B194,'Answer Data Transformation'!$I$3:$R$2338,6,FALSE)</f>
        <v>No</v>
      </c>
      <c r="G194" s="2" t="str">
        <f>VLOOKUP($B194,'Answer Data Transformation'!$I$3:$R$2338,7,FALSE)</f>
        <v>No</v>
      </c>
      <c r="H194" s="2" t="str">
        <f>VLOOKUP($B194,'Answer Data Transformation'!$I$3:$R$2338,8,FALSE)</f>
        <v>No</v>
      </c>
      <c r="I194" s="29">
        <f>VLOOKUP($B194,'Answer Data Transformation'!$I$3:$R$2338,9,FALSE)</f>
        <v>1</v>
      </c>
      <c r="J194" s="2" t="str">
        <f>VLOOKUP($B194,'Answer Data Transformation'!$I$3:$R$2338,10,FALSE)</f>
        <v>Yes</v>
      </c>
      <c r="K194" s="2" t="str">
        <f>VLOOKUP($B194,'Answer Data Transformation'!$I$3:$R$2338,3,FALSE)</f>
        <v>Obesity</v>
      </c>
      <c r="L194" s="2" t="str">
        <f>VLOOKUP($B194,'Answer Data Transformation'!$I$3:$R$2338,5,FALSE)</f>
        <v>Normal</v>
      </c>
      <c r="M194" s="2" t="str">
        <f>VLOOKUP($B194,'Answer Data Transformation'!$T$3:$AA$2346,2,FALSE)</f>
        <v>16-Jun-1992</v>
      </c>
      <c r="N194" s="2">
        <f>VLOOKUP($B194,'Answer Data Transformation'!$T$3:$AA$2346,4,FALSE)</f>
        <v>0</v>
      </c>
      <c r="O194" s="2">
        <f>VLOOKUP($B194,'Answer Data Transformation'!$T$3:$AA$2346,5,FALSE)</f>
        <v>36314.050000000003</v>
      </c>
      <c r="P194" s="2" t="str">
        <f>VLOOKUP($B194,'Answer Data Transformation'!$T$3:$AA$2346,6,FALSE)</f>
        <v>tier - 2</v>
      </c>
      <c r="Q194" s="2" t="str">
        <f>VLOOKUP($B194,'Answer Data Transformation'!$T$3:$AA$2346,7,FALSE)</f>
        <v>tier - 2</v>
      </c>
      <c r="R194" s="2" t="str">
        <f>VLOOKUP($B194,'Answer Data Transformation'!$T$3:$AA$2346,8,FALSE)</f>
        <v>R1011</v>
      </c>
      <c r="S194" s="2">
        <f>VLOOKUP($B194,'Answer Data Transformation'!$T$3:$AA$2346,3,FALSE)</f>
        <v>30</v>
      </c>
    </row>
    <row r="195" spans="2:19" ht="15.5" x14ac:dyDescent="0.35">
      <c r="B195" s="1" t="s">
        <v>2179</v>
      </c>
      <c r="C195" s="28" t="str">
        <f>VLOOKUP(B195,'Answer Data Transformation'!$B$3:$F$2338,4,FALSE)</f>
        <v xml:space="preserve">  Jorge</v>
      </c>
      <c r="D195" s="2">
        <f>VLOOKUP($B195,'Answer Data Transformation'!$I$3:$R$2338,2,FALSE)</f>
        <v>38.17</v>
      </c>
      <c r="E195" s="2">
        <f>VLOOKUP($B195,'Answer Data Transformation'!$I$3:$R$2338,4,FALSE)</f>
        <v>4.53</v>
      </c>
      <c r="F195" s="2" t="str">
        <f>VLOOKUP($B195,'Answer Data Transformation'!$I$3:$R$2338,6,FALSE)</f>
        <v>No</v>
      </c>
      <c r="G195" s="2" t="str">
        <f>VLOOKUP($B195,'Answer Data Transformation'!$I$3:$R$2338,7,FALSE)</f>
        <v>yes</v>
      </c>
      <c r="H195" s="2" t="str">
        <f>VLOOKUP($B195,'Answer Data Transformation'!$I$3:$R$2338,8,FALSE)</f>
        <v>No</v>
      </c>
      <c r="I195" s="29">
        <f>VLOOKUP($B195,'Answer Data Transformation'!$I$3:$R$2338,9,FALSE)</f>
        <v>1</v>
      </c>
      <c r="J195" s="2" t="str">
        <f>VLOOKUP($B195,'Answer Data Transformation'!$I$3:$R$2338,10,FALSE)</f>
        <v>Yes</v>
      </c>
      <c r="K195" s="2" t="str">
        <f>VLOOKUP($B195,'Answer Data Transformation'!$I$3:$R$2338,3,FALSE)</f>
        <v>Obesity</v>
      </c>
      <c r="L195" s="2" t="str">
        <f>VLOOKUP($B195,'Answer Data Transformation'!$I$3:$R$2338,5,FALSE)</f>
        <v>Normal</v>
      </c>
      <c r="M195" s="2" t="str">
        <f>VLOOKUP($B195,'Answer Data Transformation'!$T$3:$AA$2346,2,FALSE)</f>
        <v>25-Dec-2004</v>
      </c>
      <c r="N195" s="2">
        <f>VLOOKUP($B195,'Answer Data Transformation'!$T$3:$AA$2346,4,FALSE)</f>
        <v>0</v>
      </c>
      <c r="O195" s="2">
        <f>VLOOKUP($B195,'Answer Data Transformation'!$T$3:$AA$2346,5,FALSE)</f>
        <v>36307.800000000003</v>
      </c>
      <c r="P195" s="2" t="str">
        <f>VLOOKUP($B195,'Answer Data Transformation'!$T$3:$AA$2346,6,FALSE)</f>
        <v>tier - 1</v>
      </c>
      <c r="Q195" s="2" t="str">
        <f>VLOOKUP($B195,'Answer Data Transformation'!$T$3:$AA$2346,7,FALSE)</f>
        <v>tier - 2</v>
      </c>
      <c r="R195" s="2" t="str">
        <f>VLOOKUP($B195,'Answer Data Transformation'!$T$3:$AA$2346,8,FALSE)</f>
        <v>R1013</v>
      </c>
      <c r="S195" s="2">
        <f>VLOOKUP($B195,'Answer Data Transformation'!$T$3:$AA$2346,3,FALSE)</f>
        <v>18</v>
      </c>
    </row>
    <row r="196" spans="2:19" ht="15.5" x14ac:dyDescent="0.35">
      <c r="B196" s="1" t="s">
        <v>2178</v>
      </c>
      <c r="C196" s="28" t="str">
        <f>VLOOKUP(B196,'Answer Data Transformation'!$B$3:$F$2338,4,FALSE)</f>
        <v xml:space="preserve">  Jack R</v>
      </c>
      <c r="D196" s="2">
        <f>VLOOKUP($B196,'Answer Data Transformation'!$I$3:$R$2338,2,FALSE)</f>
        <v>36.954999999999998</v>
      </c>
      <c r="E196" s="2">
        <f>VLOOKUP($B196,'Answer Data Transformation'!$I$3:$R$2338,4,FALSE)</f>
        <v>5.84</v>
      </c>
      <c r="F196" s="2" t="str">
        <f>VLOOKUP($B196,'Answer Data Transformation'!$I$3:$R$2338,6,FALSE)</f>
        <v>No</v>
      </c>
      <c r="G196" s="2" t="str">
        <f>VLOOKUP($B196,'Answer Data Transformation'!$I$3:$R$2338,7,FALSE)</f>
        <v>No</v>
      </c>
      <c r="H196" s="2" t="str">
        <f>VLOOKUP($B196,'Answer Data Transformation'!$I$3:$R$2338,8,FALSE)</f>
        <v>Yes</v>
      </c>
      <c r="I196" s="29">
        <f>VLOOKUP($B196,'Answer Data Transformation'!$I$3:$R$2338,9,FALSE)</f>
        <v>1</v>
      </c>
      <c r="J196" s="2" t="str">
        <f>VLOOKUP($B196,'Answer Data Transformation'!$I$3:$R$2338,10,FALSE)</f>
        <v>Yes</v>
      </c>
      <c r="K196" s="2" t="str">
        <f>VLOOKUP($B196,'Answer Data Transformation'!$I$3:$R$2338,3,FALSE)</f>
        <v>Obesity</v>
      </c>
      <c r="L196" s="2" t="str">
        <f>VLOOKUP($B196,'Answer Data Transformation'!$I$3:$R$2338,5,FALSE)</f>
        <v>Prediabetes</v>
      </c>
      <c r="M196" s="2" t="str">
        <f>VLOOKUP($B196,'Answer Data Transformation'!$T$3:$AA$2346,2,FALSE)</f>
        <v>05-Sep-2003</v>
      </c>
      <c r="N196" s="2">
        <f>VLOOKUP($B196,'Answer Data Transformation'!$T$3:$AA$2346,4,FALSE)</f>
        <v>0</v>
      </c>
      <c r="O196" s="2">
        <f>VLOOKUP($B196,'Answer Data Transformation'!$T$3:$AA$2346,5,FALSE)</f>
        <v>36219.410000000003</v>
      </c>
      <c r="P196" s="2" t="str">
        <f>VLOOKUP($B196,'Answer Data Transformation'!$T$3:$AA$2346,6,FALSE)</f>
        <v>tier - 1</v>
      </c>
      <c r="Q196" s="2" t="str">
        <f>VLOOKUP($B196,'Answer Data Transformation'!$T$3:$AA$2346,7,FALSE)</f>
        <v>tier - 1</v>
      </c>
      <c r="R196" s="2" t="str">
        <f>VLOOKUP($B196,'Answer Data Transformation'!$T$3:$AA$2346,8,FALSE)</f>
        <v>R1012</v>
      </c>
      <c r="S196" s="2">
        <f>VLOOKUP($B196,'Answer Data Transformation'!$T$3:$AA$2346,3,FALSE)</f>
        <v>19</v>
      </c>
    </row>
    <row r="197" spans="2:19" ht="15.5" x14ac:dyDescent="0.35">
      <c r="B197" s="1" t="s">
        <v>2177</v>
      </c>
      <c r="C197" s="28" t="str">
        <f>VLOOKUP(B197,'Answer Data Transformation'!$B$3:$F$2338,4,FALSE)</f>
        <v xml:space="preserve">  Felix</v>
      </c>
      <c r="D197" s="2">
        <f>VLOOKUP($B197,'Answer Data Transformation'!$I$3:$R$2338,2,FALSE)</f>
        <v>34.4</v>
      </c>
      <c r="E197" s="2">
        <f>VLOOKUP($B197,'Answer Data Transformation'!$I$3:$R$2338,4,FALSE)</f>
        <v>4.9000000000000004</v>
      </c>
      <c r="F197" s="2" t="str">
        <f>VLOOKUP($B197,'Answer Data Transformation'!$I$3:$R$2338,6,FALSE)</f>
        <v>No</v>
      </c>
      <c r="G197" s="2" t="str">
        <f>VLOOKUP($B197,'Answer Data Transformation'!$I$3:$R$2338,7,FALSE)</f>
        <v>No</v>
      </c>
      <c r="H197" s="2" t="str">
        <f>VLOOKUP($B197,'Answer Data Transformation'!$I$3:$R$2338,8,FALSE)</f>
        <v>Yes</v>
      </c>
      <c r="I197" s="29">
        <f>VLOOKUP($B197,'Answer Data Transformation'!$I$3:$R$2338,9,FALSE)</f>
        <v>1</v>
      </c>
      <c r="J197" s="2" t="str">
        <f>VLOOKUP($B197,'Answer Data Transformation'!$I$3:$R$2338,10,FALSE)</f>
        <v>Yes</v>
      </c>
      <c r="K197" s="2" t="str">
        <f>VLOOKUP($B197,'Answer Data Transformation'!$I$3:$R$2338,3,FALSE)</f>
        <v>Obesity</v>
      </c>
      <c r="L197" s="2" t="str">
        <f>VLOOKUP($B197,'Answer Data Transformation'!$I$3:$R$2338,5,FALSE)</f>
        <v>Normal</v>
      </c>
      <c r="M197" s="2" t="str">
        <f>VLOOKUP($B197,'Answer Data Transformation'!$T$3:$AA$2346,2,FALSE)</f>
        <v>28-Dec-1993</v>
      </c>
      <c r="N197" s="2">
        <f>VLOOKUP($B197,'Answer Data Transformation'!$T$3:$AA$2346,4,FALSE)</f>
        <v>0</v>
      </c>
      <c r="O197" s="2">
        <f>VLOOKUP($B197,'Answer Data Transformation'!$T$3:$AA$2346,5,FALSE)</f>
        <v>36197.699999999997</v>
      </c>
      <c r="P197" s="2" t="str">
        <f>VLOOKUP($B197,'Answer Data Transformation'!$T$3:$AA$2346,6,FALSE)</f>
        <v>tier - 1</v>
      </c>
      <c r="Q197" s="2" t="str">
        <f>VLOOKUP($B197,'Answer Data Transformation'!$T$3:$AA$2346,7,FALSE)</f>
        <v>tier - 3</v>
      </c>
      <c r="R197" s="2" t="str">
        <f>VLOOKUP($B197,'Answer Data Transformation'!$T$3:$AA$2346,8,FALSE)</f>
        <v>R1011</v>
      </c>
      <c r="S197" s="2">
        <f>VLOOKUP($B197,'Answer Data Transformation'!$T$3:$AA$2346,3,FALSE)</f>
        <v>29</v>
      </c>
    </row>
    <row r="198" spans="2:19" ht="15.5" x14ac:dyDescent="0.35">
      <c r="B198" s="1" t="s">
        <v>2176</v>
      </c>
      <c r="C198" s="28" t="str">
        <f>VLOOKUP(B198,'Answer Data Transformation'!$B$3:$F$2338,4,FALSE)</f>
        <v xml:space="preserve">  Christopher C</v>
      </c>
      <c r="D198" s="2">
        <f>VLOOKUP($B198,'Answer Data Transformation'!$I$3:$R$2338,2,FALSE)</f>
        <v>31.73</v>
      </c>
      <c r="E198" s="2">
        <f>VLOOKUP($B198,'Answer Data Transformation'!$I$3:$R$2338,4,FALSE)</f>
        <v>4.3</v>
      </c>
      <c r="F198" s="2" t="str">
        <f>VLOOKUP($B198,'Answer Data Transformation'!$I$3:$R$2338,6,FALSE)</f>
        <v>No</v>
      </c>
      <c r="G198" s="2" t="str">
        <f>VLOOKUP($B198,'Answer Data Transformation'!$I$3:$R$2338,7,FALSE)</f>
        <v>No</v>
      </c>
      <c r="H198" s="2" t="str">
        <f>VLOOKUP($B198,'Answer Data Transformation'!$I$3:$R$2338,8,FALSE)</f>
        <v>No</v>
      </c>
      <c r="I198" s="29">
        <f>VLOOKUP($B198,'Answer Data Transformation'!$I$3:$R$2338,9,FALSE)</f>
        <v>0</v>
      </c>
      <c r="J198" s="2" t="str">
        <f>VLOOKUP($B198,'Answer Data Transformation'!$I$3:$R$2338,10,FALSE)</f>
        <v>Yes</v>
      </c>
      <c r="K198" s="2" t="str">
        <f>VLOOKUP($B198,'Answer Data Transformation'!$I$3:$R$2338,3,FALSE)</f>
        <v>Obesity</v>
      </c>
      <c r="L198" s="2" t="str">
        <f>VLOOKUP($B198,'Answer Data Transformation'!$I$3:$R$2338,5,FALSE)</f>
        <v>Normal</v>
      </c>
      <c r="M198" s="2" t="str">
        <f>VLOOKUP($B198,'Answer Data Transformation'!$T$3:$AA$2346,2,FALSE)</f>
        <v>01-Oct-1999</v>
      </c>
      <c r="N198" s="2">
        <f>VLOOKUP($B198,'Answer Data Transformation'!$T$3:$AA$2346,4,FALSE)</f>
        <v>3</v>
      </c>
      <c r="O198" s="2">
        <f>VLOOKUP($B198,'Answer Data Transformation'!$T$3:$AA$2346,5,FALSE)</f>
        <v>36189.1</v>
      </c>
      <c r="P198" s="2" t="str">
        <f>VLOOKUP($B198,'Answer Data Transformation'!$T$3:$AA$2346,6,FALSE)</f>
        <v>tier - 1</v>
      </c>
      <c r="Q198" s="2" t="str">
        <f>VLOOKUP($B198,'Answer Data Transformation'!$T$3:$AA$2346,7,FALSE)</f>
        <v>tier - 3</v>
      </c>
      <c r="R198" s="2" t="str">
        <f>VLOOKUP($B198,'Answer Data Transformation'!$T$3:$AA$2346,8,FALSE)</f>
        <v>R1016</v>
      </c>
      <c r="S198" s="2">
        <f>VLOOKUP($B198,'Answer Data Transformation'!$T$3:$AA$2346,3,FALSE)</f>
        <v>23</v>
      </c>
    </row>
    <row r="199" spans="2:19" ht="15.5" x14ac:dyDescent="0.35">
      <c r="B199" s="1" t="s">
        <v>2175</v>
      </c>
      <c r="C199" s="28" t="str">
        <f>VLOOKUP(B199,'Answer Data Transformation'!$B$3:$F$2338,4,FALSE)</f>
        <v xml:space="preserve">  Jesse</v>
      </c>
      <c r="D199" s="2">
        <f>VLOOKUP($B199,'Answer Data Transformation'!$I$3:$R$2338,2,FALSE)</f>
        <v>36.64</v>
      </c>
      <c r="E199" s="2">
        <f>VLOOKUP($B199,'Answer Data Transformation'!$I$3:$R$2338,4,FALSE)</f>
        <v>11.34</v>
      </c>
      <c r="F199" s="2" t="str">
        <f>VLOOKUP($B199,'Answer Data Transformation'!$I$3:$R$2338,6,FALSE)</f>
        <v>No</v>
      </c>
      <c r="G199" s="2" t="str">
        <f>VLOOKUP($B199,'Answer Data Transformation'!$I$3:$R$2338,7,FALSE)</f>
        <v>No</v>
      </c>
      <c r="H199" s="2" t="str">
        <f>VLOOKUP($B199,'Answer Data Transformation'!$I$3:$R$2338,8,FALSE)</f>
        <v>No</v>
      </c>
      <c r="I199" s="29">
        <f>VLOOKUP($B199,'Answer Data Transformation'!$I$3:$R$2338,9,FALSE)</f>
        <v>0</v>
      </c>
      <c r="J199" s="2" t="str">
        <f>VLOOKUP($B199,'Answer Data Transformation'!$I$3:$R$2338,10,FALSE)</f>
        <v>Yes</v>
      </c>
      <c r="K199" s="2" t="str">
        <f>VLOOKUP($B199,'Answer Data Transformation'!$I$3:$R$2338,3,FALSE)</f>
        <v>Obesity</v>
      </c>
      <c r="L199" s="2" t="str">
        <f>VLOOKUP($B199,'Answer Data Transformation'!$I$3:$R$2338,5,FALSE)</f>
        <v>Diabetes</v>
      </c>
      <c r="M199" s="2" t="str">
        <f>VLOOKUP($B199,'Answer Data Transformation'!$T$3:$AA$2346,2,FALSE)</f>
        <v>06-Dec-1974</v>
      </c>
      <c r="N199" s="2">
        <f>VLOOKUP($B199,'Answer Data Transformation'!$T$3:$AA$2346,4,FALSE)</f>
        <v>0</v>
      </c>
      <c r="O199" s="2">
        <f>VLOOKUP($B199,'Answer Data Transformation'!$T$3:$AA$2346,5,FALSE)</f>
        <v>36182.870000000003</v>
      </c>
      <c r="P199" s="2" t="str">
        <f>VLOOKUP($B199,'Answer Data Transformation'!$T$3:$AA$2346,6,FALSE)</f>
        <v>tier - 2</v>
      </c>
      <c r="Q199" s="2" t="str">
        <f>VLOOKUP($B199,'Answer Data Transformation'!$T$3:$AA$2346,7,FALSE)</f>
        <v>tier - 3</v>
      </c>
      <c r="R199" s="2" t="str">
        <f>VLOOKUP($B199,'Answer Data Transformation'!$T$3:$AA$2346,8,FALSE)</f>
        <v>R1012</v>
      </c>
      <c r="S199" s="2">
        <f>VLOOKUP($B199,'Answer Data Transformation'!$T$3:$AA$2346,3,FALSE)</f>
        <v>48</v>
      </c>
    </row>
    <row r="200" spans="2:19" ht="15.5" x14ac:dyDescent="0.35">
      <c r="B200" s="1" t="s">
        <v>2174</v>
      </c>
      <c r="C200" s="28" t="str">
        <f>VLOOKUP(B200,'Answer Data Transformation'!$B$3:$F$2338,4,FALSE)</f>
        <v xml:space="preserve">  Jill</v>
      </c>
      <c r="D200" s="2">
        <f>VLOOKUP($B200,'Answer Data Transformation'!$I$3:$R$2338,2,FALSE)</f>
        <v>36.85</v>
      </c>
      <c r="E200" s="2">
        <f>VLOOKUP($B200,'Answer Data Transformation'!$I$3:$R$2338,4,FALSE)</f>
        <v>5.88</v>
      </c>
      <c r="F200" s="2" t="str">
        <f>VLOOKUP($B200,'Answer Data Transformation'!$I$3:$R$2338,6,FALSE)</f>
        <v>No</v>
      </c>
      <c r="G200" s="2" t="str">
        <f>VLOOKUP($B200,'Answer Data Transformation'!$I$3:$R$2338,7,FALSE)</f>
        <v>yes</v>
      </c>
      <c r="H200" s="2" t="str">
        <f>VLOOKUP($B200,'Answer Data Transformation'!$I$3:$R$2338,8,FALSE)</f>
        <v>No</v>
      </c>
      <c r="I200" s="29">
        <f>VLOOKUP($B200,'Answer Data Transformation'!$I$3:$R$2338,9,FALSE)</f>
        <v>1</v>
      </c>
      <c r="J200" s="2" t="str">
        <f>VLOOKUP($B200,'Answer Data Transformation'!$I$3:$R$2338,10,FALSE)</f>
        <v>Yes</v>
      </c>
      <c r="K200" s="2" t="str">
        <f>VLOOKUP($B200,'Answer Data Transformation'!$I$3:$R$2338,3,FALSE)</f>
        <v>Obesity</v>
      </c>
      <c r="L200" s="2" t="str">
        <f>VLOOKUP($B200,'Answer Data Transformation'!$I$3:$R$2338,5,FALSE)</f>
        <v>Prediabetes</v>
      </c>
      <c r="M200" s="2" t="str">
        <f>VLOOKUP($B200,'Answer Data Transformation'!$T$3:$AA$2346,2,FALSE)</f>
        <v>30-Aug-2004</v>
      </c>
      <c r="N200" s="2">
        <f>VLOOKUP($B200,'Answer Data Transformation'!$T$3:$AA$2346,4,FALSE)</f>
        <v>0</v>
      </c>
      <c r="O200" s="2">
        <f>VLOOKUP($B200,'Answer Data Transformation'!$T$3:$AA$2346,5,FALSE)</f>
        <v>36149.480000000003</v>
      </c>
      <c r="P200" s="2" t="str">
        <f>VLOOKUP($B200,'Answer Data Transformation'!$T$3:$AA$2346,6,FALSE)</f>
        <v>tier - 2</v>
      </c>
      <c r="Q200" s="2" t="str">
        <f>VLOOKUP($B200,'Answer Data Transformation'!$T$3:$AA$2346,7,FALSE)</f>
        <v>tier - 2</v>
      </c>
      <c r="R200" s="2" t="str">
        <f>VLOOKUP($B200,'Answer Data Transformation'!$T$3:$AA$2346,8,FALSE)</f>
        <v>R1013</v>
      </c>
      <c r="S200" s="2">
        <f>VLOOKUP($B200,'Answer Data Transformation'!$T$3:$AA$2346,3,FALSE)</f>
        <v>18</v>
      </c>
    </row>
    <row r="201" spans="2:19" ht="15.5" x14ac:dyDescent="0.35">
      <c r="B201" s="1" t="s">
        <v>2173</v>
      </c>
      <c r="C201" s="28" t="str">
        <f>VLOOKUP(B201,'Answer Data Transformation'!$B$3:$F$2338,4,FALSE)</f>
        <v xml:space="preserve">  William</v>
      </c>
      <c r="D201" s="2">
        <f>VLOOKUP($B201,'Answer Data Transformation'!$I$3:$R$2338,2,FALSE)</f>
        <v>33.33</v>
      </c>
      <c r="E201" s="2">
        <f>VLOOKUP($B201,'Answer Data Transformation'!$I$3:$R$2338,4,FALSE)</f>
        <v>5.01</v>
      </c>
      <c r="F201" s="2" t="str">
        <f>VLOOKUP($B201,'Answer Data Transformation'!$I$3:$R$2338,6,FALSE)</f>
        <v>Yes</v>
      </c>
      <c r="G201" s="2" t="str">
        <f>VLOOKUP($B201,'Answer Data Transformation'!$I$3:$R$2338,7,FALSE)</f>
        <v>No</v>
      </c>
      <c r="H201" s="2" t="str">
        <f>VLOOKUP($B201,'Answer Data Transformation'!$I$3:$R$2338,8,FALSE)</f>
        <v>Yes</v>
      </c>
      <c r="I201" s="29">
        <f>VLOOKUP($B201,'Answer Data Transformation'!$I$3:$R$2338,9,FALSE)</f>
        <v>1</v>
      </c>
      <c r="J201" s="2" t="str">
        <f>VLOOKUP($B201,'Answer Data Transformation'!$I$3:$R$2338,10,FALSE)</f>
        <v>Yes</v>
      </c>
      <c r="K201" s="2" t="str">
        <f>VLOOKUP($B201,'Answer Data Transformation'!$I$3:$R$2338,3,FALSE)</f>
        <v>Obesity</v>
      </c>
      <c r="L201" s="2" t="str">
        <f>VLOOKUP($B201,'Answer Data Transformation'!$I$3:$R$2338,5,FALSE)</f>
        <v>Normal</v>
      </c>
      <c r="M201" s="2" t="str">
        <f>VLOOKUP($B201,'Answer Data Transformation'!$T$3:$AA$2346,2,FALSE)</f>
        <v>12-Jun-1997</v>
      </c>
      <c r="N201" s="2">
        <f>VLOOKUP($B201,'Answer Data Transformation'!$T$3:$AA$2346,4,FALSE)</f>
        <v>2</v>
      </c>
      <c r="O201" s="2">
        <f>VLOOKUP($B201,'Answer Data Transformation'!$T$3:$AA$2346,5,FALSE)</f>
        <v>36124.57</v>
      </c>
      <c r="P201" s="2" t="str">
        <f>VLOOKUP($B201,'Answer Data Transformation'!$T$3:$AA$2346,6,FALSE)</f>
        <v>tier - 1</v>
      </c>
      <c r="Q201" s="2" t="str">
        <f>VLOOKUP($B201,'Answer Data Transformation'!$T$3:$AA$2346,7,FALSE)</f>
        <v>tier - 3</v>
      </c>
      <c r="R201" s="2" t="str">
        <f>VLOOKUP($B201,'Answer Data Transformation'!$T$3:$AA$2346,8,FALSE)</f>
        <v>R1013</v>
      </c>
      <c r="S201" s="2">
        <f>VLOOKUP($B201,'Answer Data Transformation'!$T$3:$AA$2346,3,FALSE)</f>
        <v>25</v>
      </c>
    </row>
    <row r="202" spans="2:19" ht="15.5" x14ac:dyDescent="0.35">
      <c r="B202" s="1" t="s">
        <v>2172</v>
      </c>
      <c r="C202" s="28" t="str">
        <f>VLOOKUP(B202,'Answer Data Transformation'!$B$3:$F$2338,4,FALSE)</f>
        <v xml:space="preserve">  Alejandro</v>
      </c>
      <c r="D202" s="2">
        <f>VLOOKUP($B202,'Answer Data Transformation'!$I$3:$R$2338,2,FALSE)</f>
        <v>39.14</v>
      </c>
      <c r="E202" s="2">
        <f>VLOOKUP($B202,'Answer Data Transformation'!$I$3:$R$2338,4,FALSE)</f>
        <v>4.4000000000000004</v>
      </c>
      <c r="F202" s="2" t="str">
        <f>VLOOKUP($B202,'Answer Data Transformation'!$I$3:$R$2338,6,FALSE)</f>
        <v>No</v>
      </c>
      <c r="G202" s="2" t="str">
        <f>VLOOKUP($B202,'Answer Data Transformation'!$I$3:$R$2338,7,FALSE)</f>
        <v>No</v>
      </c>
      <c r="H202" s="2" t="str">
        <f>VLOOKUP($B202,'Answer Data Transformation'!$I$3:$R$2338,8,FALSE)</f>
        <v>Yes</v>
      </c>
      <c r="I202" s="29">
        <f>VLOOKUP($B202,'Answer Data Transformation'!$I$3:$R$2338,9,FALSE)</f>
        <v>1</v>
      </c>
      <c r="J202" s="2" t="str">
        <f>VLOOKUP($B202,'Answer Data Transformation'!$I$3:$R$2338,10,FALSE)</f>
        <v>Yes</v>
      </c>
      <c r="K202" s="2" t="str">
        <f>VLOOKUP($B202,'Answer Data Transformation'!$I$3:$R$2338,3,FALSE)</f>
        <v>Obesity</v>
      </c>
      <c r="L202" s="2" t="str">
        <f>VLOOKUP($B202,'Answer Data Transformation'!$I$3:$R$2338,5,FALSE)</f>
        <v>Normal</v>
      </c>
      <c r="M202" s="2" t="str">
        <f>VLOOKUP($B202,'Answer Data Transformation'!$T$3:$AA$2346,2,FALSE)</f>
        <v>04-Nov-1979</v>
      </c>
      <c r="N202" s="2">
        <f>VLOOKUP($B202,'Answer Data Transformation'!$T$3:$AA$2346,4,FALSE)</f>
        <v>2</v>
      </c>
      <c r="O202" s="2">
        <f>VLOOKUP($B202,'Answer Data Transformation'!$T$3:$AA$2346,5,FALSE)</f>
        <v>36090.49</v>
      </c>
      <c r="P202" s="2" t="str">
        <f>VLOOKUP($B202,'Answer Data Transformation'!$T$3:$AA$2346,6,FALSE)</f>
        <v>tier - 2</v>
      </c>
      <c r="Q202" s="2" t="str">
        <f>VLOOKUP($B202,'Answer Data Transformation'!$T$3:$AA$2346,7,FALSE)</f>
        <v>tier - 2</v>
      </c>
      <c r="R202" s="2" t="str">
        <f>VLOOKUP($B202,'Answer Data Transformation'!$T$3:$AA$2346,8,FALSE)</f>
        <v>R1011</v>
      </c>
      <c r="S202" s="2">
        <f>VLOOKUP($B202,'Answer Data Transformation'!$T$3:$AA$2346,3,FALSE)</f>
        <v>43</v>
      </c>
    </row>
    <row r="203" spans="2:19" ht="15.5" x14ac:dyDescent="0.35">
      <c r="B203" s="1" t="s">
        <v>2171</v>
      </c>
      <c r="C203" s="28" t="str">
        <f>VLOOKUP(B203,'Answer Data Transformation'!$B$3:$F$2338,4,FALSE)</f>
        <v xml:space="preserve">  Ian E</v>
      </c>
      <c r="D203" s="2">
        <f>VLOOKUP($B203,'Answer Data Transformation'!$I$3:$R$2338,2,FALSE)</f>
        <v>32.9</v>
      </c>
      <c r="E203" s="2">
        <f>VLOOKUP($B203,'Answer Data Transformation'!$I$3:$R$2338,4,FALSE)</f>
        <v>6.26</v>
      </c>
      <c r="F203" s="2" t="str">
        <f>VLOOKUP($B203,'Answer Data Transformation'!$I$3:$R$2338,6,FALSE)</f>
        <v>Yes</v>
      </c>
      <c r="G203" s="2" t="str">
        <f>VLOOKUP($B203,'Answer Data Transformation'!$I$3:$R$2338,7,FALSE)</f>
        <v>No</v>
      </c>
      <c r="H203" s="2" t="str">
        <f>VLOOKUP($B203,'Answer Data Transformation'!$I$3:$R$2338,8,FALSE)</f>
        <v>No</v>
      </c>
      <c r="I203" s="29">
        <f>VLOOKUP($B203,'Answer Data Transformation'!$I$3:$R$2338,9,FALSE)</f>
        <v>0</v>
      </c>
      <c r="J203" s="2" t="str">
        <f>VLOOKUP($B203,'Answer Data Transformation'!$I$3:$R$2338,10,FALSE)</f>
        <v>Yes</v>
      </c>
      <c r="K203" s="2" t="str">
        <f>VLOOKUP($B203,'Answer Data Transformation'!$I$3:$R$2338,3,FALSE)</f>
        <v>Obesity</v>
      </c>
      <c r="L203" s="2" t="str">
        <f>VLOOKUP($B203,'Answer Data Transformation'!$I$3:$R$2338,5,FALSE)</f>
        <v>Prediabetes</v>
      </c>
      <c r="M203" s="2" t="str">
        <f>VLOOKUP($B203,'Answer Data Transformation'!$T$3:$AA$2346,2,FALSE)</f>
        <v>20-Aug-1996</v>
      </c>
      <c r="N203" s="2">
        <f>VLOOKUP($B203,'Answer Data Transformation'!$T$3:$AA$2346,4,FALSE)</f>
        <v>2</v>
      </c>
      <c r="O203" s="2">
        <f>VLOOKUP($B203,'Answer Data Transformation'!$T$3:$AA$2346,5,FALSE)</f>
        <v>36085.22</v>
      </c>
      <c r="P203" s="2" t="str">
        <f>VLOOKUP($B203,'Answer Data Transformation'!$T$3:$AA$2346,6,FALSE)</f>
        <v>tier - 1</v>
      </c>
      <c r="Q203" s="2" t="str">
        <f>VLOOKUP($B203,'Answer Data Transformation'!$T$3:$AA$2346,7,FALSE)</f>
        <v>tier - 1</v>
      </c>
      <c r="R203" s="2" t="str">
        <f>VLOOKUP($B203,'Answer Data Transformation'!$T$3:$AA$2346,8,FALSE)</f>
        <v>R1011</v>
      </c>
      <c r="S203" s="2">
        <f>VLOOKUP($B203,'Answer Data Transformation'!$T$3:$AA$2346,3,FALSE)</f>
        <v>26</v>
      </c>
    </row>
    <row r="204" spans="2:19" ht="15.5" x14ac:dyDescent="0.35">
      <c r="B204" s="1" t="s">
        <v>2170</v>
      </c>
      <c r="C204" s="28" t="str">
        <f>VLOOKUP(B204,'Answer Data Transformation'!$B$3:$F$2338,4,FALSE)</f>
        <v xml:space="preserve">  Hector Sr</v>
      </c>
      <c r="D204" s="2">
        <f>VLOOKUP($B204,'Answer Data Transformation'!$I$3:$R$2338,2,FALSE)</f>
        <v>29.78</v>
      </c>
      <c r="E204" s="2">
        <f>VLOOKUP($B204,'Answer Data Transformation'!$I$3:$R$2338,4,FALSE)</f>
        <v>10.27</v>
      </c>
      <c r="F204" s="2" t="str">
        <f>VLOOKUP($B204,'Answer Data Transformation'!$I$3:$R$2338,6,FALSE)</f>
        <v>Yes</v>
      </c>
      <c r="G204" s="2" t="str">
        <f>VLOOKUP($B204,'Answer Data Transformation'!$I$3:$R$2338,7,FALSE)</f>
        <v>No</v>
      </c>
      <c r="H204" s="2" t="str">
        <f>VLOOKUP($B204,'Answer Data Transformation'!$I$3:$R$2338,8,FALSE)</f>
        <v>Yes</v>
      </c>
      <c r="I204" s="29">
        <f>VLOOKUP($B204,'Answer Data Transformation'!$I$3:$R$2338,9,FALSE)</f>
        <v>1</v>
      </c>
      <c r="J204" s="2" t="str">
        <f>VLOOKUP($B204,'Answer Data Transformation'!$I$3:$R$2338,10,FALSE)</f>
        <v>Yes</v>
      </c>
      <c r="K204" s="2" t="str">
        <f>VLOOKUP($B204,'Answer Data Transformation'!$I$3:$R$2338,3,FALSE)</f>
        <v>Overweight</v>
      </c>
      <c r="L204" s="2" t="str">
        <f>VLOOKUP($B204,'Answer Data Transformation'!$I$3:$R$2338,5,FALSE)</f>
        <v>Diabetes</v>
      </c>
      <c r="M204" s="2" t="str">
        <f>VLOOKUP($B204,'Answer Data Transformation'!$T$3:$AA$2346,2,FALSE)</f>
        <v>22-Jul-1963</v>
      </c>
      <c r="N204" s="2">
        <f>VLOOKUP($B204,'Answer Data Transformation'!$T$3:$AA$2346,4,FALSE)</f>
        <v>0</v>
      </c>
      <c r="O204" s="2">
        <f>VLOOKUP($B204,'Answer Data Transformation'!$T$3:$AA$2346,5,FALSE)</f>
        <v>36074.339999999997</v>
      </c>
      <c r="P204" s="2" t="str">
        <f>VLOOKUP($B204,'Answer Data Transformation'!$T$3:$AA$2346,6,FALSE)</f>
        <v>tier - 2</v>
      </c>
      <c r="Q204" s="2" t="str">
        <f>VLOOKUP($B204,'Answer Data Transformation'!$T$3:$AA$2346,7,FALSE)</f>
        <v>tier - 1</v>
      </c>
      <c r="R204" s="2" t="str">
        <f>VLOOKUP($B204,'Answer Data Transformation'!$T$3:$AA$2346,8,FALSE)</f>
        <v>R1011</v>
      </c>
      <c r="S204" s="2">
        <f>VLOOKUP($B204,'Answer Data Transformation'!$T$3:$AA$2346,3,FALSE)</f>
        <v>59</v>
      </c>
    </row>
    <row r="205" spans="2:19" ht="15.5" x14ac:dyDescent="0.35">
      <c r="B205" s="1" t="s">
        <v>2169</v>
      </c>
      <c r="C205" s="28" t="str">
        <f>VLOOKUP(B205,'Answer Data Transformation'!$B$3:$F$2338,4,FALSE)</f>
        <v xml:space="preserve">  Rebecca</v>
      </c>
      <c r="D205" s="2">
        <f>VLOOKUP($B205,'Answer Data Transformation'!$I$3:$R$2338,2,FALSE)</f>
        <v>32.78</v>
      </c>
      <c r="E205" s="2">
        <f>VLOOKUP($B205,'Answer Data Transformation'!$I$3:$R$2338,4,FALSE)</f>
        <v>5.27</v>
      </c>
      <c r="F205" s="2" t="str">
        <f>VLOOKUP($B205,'Answer Data Transformation'!$I$3:$R$2338,6,FALSE)</f>
        <v>No</v>
      </c>
      <c r="G205" s="2" t="str">
        <f>VLOOKUP($B205,'Answer Data Transformation'!$I$3:$R$2338,7,FALSE)</f>
        <v>No</v>
      </c>
      <c r="H205" s="2" t="str">
        <f>VLOOKUP($B205,'Answer Data Transformation'!$I$3:$R$2338,8,FALSE)</f>
        <v>No</v>
      </c>
      <c r="I205" s="29">
        <f>VLOOKUP($B205,'Answer Data Transformation'!$I$3:$R$2338,9,FALSE)</f>
        <v>0</v>
      </c>
      <c r="J205" s="2" t="str">
        <f>VLOOKUP($B205,'Answer Data Transformation'!$I$3:$R$2338,10,FALSE)</f>
        <v>Yes</v>
      </c>
      <c r="K205" s="2" t="str">
        <f>VLOOKUP($B205,'Answer Data Transformation'!$I$3:$R$2338,3,FALSE)</f>
        <v>Obesity</v>
      </c>
      <c r="L205" s="2" t="str">
        <f>VLOOKUP($B205,'Answer Data Transformation'!$I$3:$R$2338,5,FALSE)</f>
        <v>Normal</v>
      </c>
      <c r="M205" s="2" t="str">
        <f>VLOOKUP($B205,'Answer Data Transformation'!$T$3:$AA$2346,2,FALSE)</f>
        <v>04-Sep-1999</v>
      </c>
      <c r="N205" s="2">
        <f>VLOOKUP($B205,'Answer Data Transformation'!$T$3:$AA$2346,4,FALSE)</f>
        <v>2</v>
      </c>
      <c r="O205" s="2">
        <f>VLOOKUP($B205,'Answer Data Transformation'!$T$3:$AA$2346,5,FALSE)</f>
        <v>36021.01</v>
      </c>
      <c r="P205" s="2" t="str">
        <f>VLOOKUP($B205,'Answer Data Transformation'!$T$3:$AA$2346,6,FALSE)</f>
        <v>tier - 2</v>
      </c>
      <c r="Q205" s="2" t="str">
        <f>VLOOKUP($B205,'Answer Data Transformation'!$T$3:$AA$2346,7,FALSE)</f>
        <v>tier - 3</v>
      </c>
      <c r="R205" s="2" t="str">
        <f>VLOOKUP($B205,'Answer Data Transformation'!$T$3:$AA$2346,8,FALSE)</f>
        <v>R1013</v>
      </c>
      <c r="S205" s="2">
        <f>VLOOKUP($B205,'Answer Data Transformation'!$T$3:$AA$2346,3,FALSE)</f>
        <v>23</v>
      </c>
    </row>
    <row r="206" spans="2:19" ht="15.5" x14ac:dyDescent="0.35">
      <c r="B206" s="1" t="s">
        <v>2168</v>
      </c>
      <c r="C206" s="28" t="str">
        <f>VLOOKUP(B206,'Answer Data Transformation'!$B$3:$F$2338,4,FALSE)</f>
        <v xml:space="preserve">  Matt</v>
      </c>
      <c r="D206" s="2">
        <f>VLOOKUP($B206,'Answer Data Transformation'!$I$3:$R$2338,2,FALSE)</f>
        <v>41.65</v>
      </c>
      <c r="E206" s="2">
        <f>VLOOKUP($B206,'Answer Data Transformation'!$I$3:$R$2338,4,FALSE)</f>
        <v>10.73</v>
      </c>
      <c r="F206" s="2" t="str">
        <f>VLOOKUP($B206,'Answer Data Transformation'!$I$3:$R$2338,6,FALSE)</f>
        <v>Yes</v>
      </c>
      <c r="G206" s="2" t="str">
        <f>VLOOKUP($B206,'Answer Data Transformation'!$I$3:$R$2338,7,FALSE)</f>
        <v>No</v>
      </c>
      <c r="H206" s="2" t="str">
        <f>VLOOKUP($B206,'Answer Data Transformation'!$I$3:$R$2338,8,FALSE)</f>
        <v>No</v>
      </c>
      <c r="I206" s="29">
        <f>VLOOKUP($B206,'Answer Data Transformation'!$I$3:$R$2338,9,FALSE)</f>
        <v>0</v>
      </c>
      <c r="J206" s="2" t="str">
        <f>VLOOKUP($B206,'Answer Data Transformation'!$I$3:$R$2338,10,FALSE)</f>
        <v>Yes</v>
      </c>
      <c r="K206" s="2" t="str">
        <f>VLOOKUP($B206,'Answer Data Transformation'!$I$3:$R$2338,3,FALSE)</f>
        <v>Obesity</v>
      </c>
      <c r="L206" s="2" t="str">
        <f>VLOOKUP($B206,'Answer Data Transformation'!$I$3:$R$2338,5,FALSE)</f>
        <v>Diabetes</v>
      </c>
      <c r="M206" s="2" t="str">
        <f>VLOOKUP($B206,'Answer Data Transformation'!$T$3:$AA$2346,2,FALSE)</f>
        <v>22-Nov-1981</v>
      </c>
      <c r="N206" s="2">
        <f>VLOOKUP($B206,'Answer Data Transformation'!$T$3:$AA$2346,4,FALSE)</f>
        <v>1</v>
      </c>
      <c r="O206" s="2">
        <f>VLOOKUP($B206,'Answer Data Transformation'!$T$3:$AA$2346,5,FALSE)</f>
        <v>35952.65</v>
      </c>
      <c r="P206" s="2" t="str">
        <f>VLOOKUP($B206,'Answer Data Transformation'!$T$3:$AA$2346,6,FALSE)</f>
        <v>tier - 1</v>
      </c>
      <c r="Q206" s="2" t="str">
        <f>VLOOKUP($B206,'Answer Data Transformation'!$T$3:$AA$2346,7,FALSE)</f>
        <v>tier - 3</v>
      </c>
      <c r="R206" s="2" t="str">
        <f>VLOOKUP($B206,'Answer Data Transformation'!$T$3:$AA$2346,8,FALSE)</f>
        <v>R1011</v>
      </c>
      <c r="S206" s="2">
        <f>VLOOKUP($B206,'Answer Data Transformation'!$T$3:$AA$2346,3,FALSE)</f>
        <v>41</v>
      </c>
    </row>
    <row r="207" spans="2:19" ht="15.5" x14ac:dyDescent="0.35">
      <c r="B207" s="1" t="s">
        <v>2167</v>
      </c>
      <c r="C207" s="28" t="str">
        <f>VLOOKUP(B207,'Answer Data Transformation'!$B$3:$F$2338,4,FALSE)</f>
        <v xml:space="preserve">  Elizabeth H</v>
      </c>
      <c r="D207" s="2">
        <f>VLOOKUP($B207,'Answer Data Transformation'!$I$3:$R$2338,2,FALSE)</f>
        <v>50.79</v>
      </c>
      <c r="E207" s="2">
        <f>VLOOKUP($B207,'Answer Data Transformation'!$I$3:$R$2338,4,FALSE)</f>
        <v>4.45</v>
      </c>
      <c r="F207" s="2" t="str">
        <f>VLOOKUP($B207,'Answer Data Transformation'!$I$3:$R$2338,6,FALSE)</f>
        <v>No</v>
      </c>
      <c r="G207" s="2" t="str">
        <f>VLOOKUP($B207,'Answer Data Transformation'!$I$3:$R$2338,7,FALSE)</f>
        <v>No</v>
      </c>
      <c r="H207" s="2" t="str">
        <f>VLOOKUP($B207,'Answer Data Transformation'!$I$3:$R$2338,8,FALSE)</f>
        <v>No</v>
      </c>
      <c r="I207" s="29">
        <f>VLOOKUP($B207,'Answer Data Transformation'!$I$3:$R$2338,9,FALSE)</f>
        <v>1</v>
      </c>
      <c r="J207" s="2" t="str">
        <f>VLOOKUP($B207,'Answer Data Transformation'!$I$3:$R$2338,10,FALSE)</f>
        <v>Yes</v>
      </c>
      <c r="K207" s="2" t="str">
        <f>VLOOKUP($B207,'Answer Data Transformation'!$I$3:$R$2338,3,FALSE)</f>
        <v>Obesity</v>
      </c>
      <c r="L207" s="2" t="str">
        <f>VLOOKUP($B207,'Answer Data Transformation'!$I$3:$R$2338,5,FALSE)</f>
        <v>Normal</v>
      </c>
      <c r="M207" s="2" t="str">
        <f>VLOOKUP($B207,'Answer Data Transformation'!$T$3:$AA$2346,2,FALSE)</f>
        <v>18-Jun-1992</v>
      </c>
      <c r="N207" s="2">
        <f>VLOOKUP($B207,'Answer Data Transformation'!$T$3:$AA$2346,4,FALSE)</f>
        <v>0</v>
      </c>
      <c r="O207" s="2">
        <f>VLOOKUP($B207,'Answer Data Transformation'!$T$3:$AA$2346,5,FALSE)</f>
        <v>35883.269999999997</v>
      </c>
      <c r="P207" s="2" t="str">
        <f>VLOOKUP($B207,'Answer Data Transformation'!$T$3:$AA$2346,6,FALSE)</f>
        <v>tier - 2</v>
      </c>
      <c r="Q207" s="2" t="str">
        <f>VLOOKUP($B207,'Answer Data Transformation'!$T$3:$AA$2346,7,FALSE)</f>
        <v>tier - 1</v>
      </c>
      <c r="R207" s="2" t="str">
        <f>VLOOKUP($B207,'Answer Data Transformation'!$T$3:$AA$2346,8,FALSE)</f>
        <v>R1011</v>
      </c>
      <c r="S207" s="2">
        <f>VLOOKUP($B207,'Answer Data Transformation'!$T$3:$AA$2346,3,FALSE)</f>
        <v>30</v>
      </c>
    </row>
    <row r="208" spans="2:19" ht="15.5" x14ac:dyDescent="0.35">
      <c r="B208" s="1" t="s">
        <v>2166</v>
      </c>
      <c r="C208" s="28" t="str">
        <f>VLOOKUP(B208,'Answer Data Transformation'!$B$3:$F$2338,4,FALSE)</f>
        <v xml:space="preserve">  Grace</v>
      </c>
      <c r="D208" s="2">
        <f>VLOOKUP($B208,'Answer Data Transformation'!$I$3:$R$2338,2,FALSE)</f>
        <v>35.43</v>
      </c>
      <c r="E208" s="2">
        <f>VLOOKUP($B208,'Answer Data Transformation'!$I$3:$R$2338,4,FALSE)</f>
        <v>5.25</v>
      </c>
      <c r="F208" s="2" t="str">
        <f>VLOOKUP($B208,'Answer Data Transformation'!$I$3:$R$2338,6,FALSE)</f>
        <v>Yes</v>
      </c>
      <c r="G208" s="2" t="str">
        <f>VLOOKUP($B208,'Answer Data Transformation'!$I$3:$R$2338,7,FALSE)</f>
        <v>No</v>
      </c>
      <c r="H208" s="2" t="str">
        <f>VLOOKUP($B208,'Answer Data Transformation'!$I$3:$R$2338,8,FALSE)</f>
        <v>No</v>
      </c>
      <c r="I208" s="29">
        <f>VLOOKUP($B208,'Answer Data Transformation'!$I$3:$R$2338,9,FALSE)</f>
        <v>0</v>
      </c>
      <c r="J208" s="2" t="str">
        <f>VLOOKUP($B208,'Answer Data Transformation'!$I$3:$R$2338,10,FALSE)</f>
        <v>Yes</v>
      </c>
      <c r="K208" s="2" t="str">
        <f>VLOOKUP($B208,'Answer Data Transformation'!$I$3:$R$2338,3,FALSE)</f>
        <v>Obesity</v>
      </c>
      <c r="L208" s="2" t="str">
        <f>VLOOKUP($B208,'Answer Data Transformation'!$I$3:$R$2338,5,FALSE)</f>
        <v>Normal</v>
      </c>
      <c r="M208" s="2" t="str">
        <f>VLOOKUP($B208,'Answer Data Transformation'!$T$3:$AA$2346,2,FALSE)</f>
        <v>04-Oct-1976</v>
      </c>
      <c r="N208" s="2">
        <f>VLOOKUP($B208,'Answer Data Transformation'!$T$3:$AA$2346,4,FALSE)</f>
        <v>2</v>
      </c>
      <c r="O208" s="2">
        <f>VLOOKUP($B208,'Answer Data Transformation'!$T$3:$AA$2346,5,FALSE)</f>
        <v>35733.96</v>
      </c>
      <c r="P208" s="2" t="str">
        <f>VLOOKUP($B208,'Answer Data Transformation'!$T$3:$AA$2346,6,FALSE)</f>
        <v>tier - 2</v>
      </c>
      <c r="Q208" s="2" t="str">
        <f>VLOOKUP($B208,'Answer Data Transformation'!$T$3:$AA$2346,7,FALSE)</f>
        <v>tier - 2</v>
      </c>
      <c r="R208" s="2" t="str">
        <f>VLOOKUP($B208,'Answer Data Transformation'!$T$3:$AA$2346,8,FALSE)</f>
        <v>R1011</v>
      </c>
      <c r="S208" s="2">
        <f>VLOOKUP($B208,'Answer Data Transformation'!$T$3:$AA$2346,3,FALSE)</f>
        <v>46</v>
      </c>
    </row>
    <row r="209" spans="2:19" ht="15.5" x14ac:dyDescent="0.35">
      <c r="B209" s="1" t="s">
        <v>2165</v>
      </c>
      <c r="C209" s="28" t="str">
        <f>VLOOKUP(B209,'Answer Data Transformation'!$B$3:$F$2338,4,FALSE)</f>
        <v xml:space="preserve">  Jaime</v>
      </c>
      <c r="D209" s="2">
        <f>VLOOKUP($B209,'Answer Data Transformation'!$I$3:$R$2338,2,FALSE)</f>
        <v>35.25</v>
      </c>
      <c r="E209" s="2">
        <f>VLOOKUP($B209,'Answer Data Transformation'!$I$3:$R$2338,4,FALSE)</f>
        <v>9.51</v>
      </c>
      <c r="F209" s="2" t="str">
        <f>VLOOKUP($B209,'Answer Data Transformation'!$I$3:$R$2338,6,FALSE)</f>
        <v>No</v>
      </c>
      <c r="G209" s="2" t="str">
        <f>VLOOKUP($B209,'Answer Data Transformation'!$I$3:$R$2338,7,FALSE)</f>
        <v>No</v>
      </c>
      <c r="H209" s="2" t="str">
        <f>VLOOKUP($B209,'Answer Data Transformation'!$I$3:$R$2338,8,FALSE)</f>
        <v>No</v>
      </c>
      <c r="I209" s="29">
        <f>VLOOKUP($B209,'Answer Data Transformation'!$I$3:$R$2338,9,FALSE)</f>
        <v>0</v>
      </c>
      <c r="J209" s="2" t="str">
        <f>VLOOKUP($B209,'Answer Data Transformation'!$I$3:$R$2338,10,FALSE)</f>
        <v>Yes</v>
      </c>
      <c r="K209" s="2" t="str">
        <f>VLOOKUP($B209,'Answer Data Transformation'!$I$3:$R$2338,3,FALSE)</f>
        <v>Obesity</v>
      </c>
      <c r="L209" s="2" t="str">
        <f>VLOOKUP($B209,'Answer Data Transformation'!$I$3:$R$2338,5,FALSE)</f>
        <v>Diabetes</v>
      </c>
      <c r="M209" s="2" t="str">
        <f>VLOOKUP($B209,'Answer Data Transformation'!$T$3:$AA$2346,2,FALSE)</f>
        <v>15-Jul-1974</v>
      </c>
      <c r="N209" s="2">
        <f>VLOOKUP($B209,'Answer Data Transformation'!$T$3:$AA$2346,4,FALSE)</f>
        <v>0</v>
      </c>
      <c r="O209" s="2">
        <f>VLOOKUP($B209,'Answer Data Transformation'!$T$3:$AA$2346,5,FALSE)</f>
        <v>35711.39</v>
      </c>
      <c r="P209" s="2" t="str">
        <f>VLOOKUP($B209,'Answer Data Transformation'!$T$3:$AA$2346,6,FALSE)</f>
        <v>tier - 2</v>
      </c>
      <c r="Q209" s="2" t="str">
        <f>VLOOKUP($B209,'Answer Data Transformation'!$T$3:$AA$2346,7,FALSE)</f>
        <v>tier - 3</v>
      </c>
      <c r="R209" s="2" t="str">
        <f>VLOOKUP($B209,'Answer Data Transformation'!$T$3:$AA$2346,8,FALSE)</f>
        <v>R1012</v>
      </c>
      <c r="S209" s="2">
        <f>VLOOKUP($B209,'Answer Data Transformation'!$T$3:$AA$2346,3,FALSE)</f>
        <v>48</v>
      </c>
    </row>
    <row r="210" spans="2:19" ht="15.5" x14ac:dyDescent="0.35">
      <c r="B210" s="1" t="s">
        <v>2164</v>
      </c>
      <c r="C210" s="28" t="str">
        <f>VLOOKUP(B210,'Answer Data Transformation'!$B$3:$F$2338,4,FALSE)</f>
        <v xml:space="preserve">  Calesse</v>
      </c>
      <c r="D210" s="2">
        <f>VLOOKUP($B210,'Answer Data Transformation'!$I$3:$R$2338,2,FALSE)</f>
        <v>36.85</v>
      </c>
      <c r="E210" s="2">
        <f>VLOOKUP($B210,'Answer Data Transformation'!$I$3:$R$2338,4,FALSE)</f>
        <v>11.12</v>
      </c>
      <c r="F210" s="2" t="str">
        <f>VLOOKUP($B210,'Answer Data Transformation'!$I$3:$R$2338,6,FALSE)</f>
        <v>No</v>
      </c>
      <c r="G210" s="2" t="str">
        <f>VLOOKUP($B210,'Answer Data Transformation'!$I$3:$R$2338,7,FALSE)</f>
        <v>No</v>
      </c>
      <c r="H210" s="2" t="str">
        <f>VLOOKUP($B210,'Answer Data Transformation'!$I$3:$R$2338,8,FALSE)</f>
        <v>No</v>
      </c>
      <c r="I210" s="29">
        <f>VLOOKUP($B210,'Answer Data Transformation'!$I$3:$R$2338,9,FALSE)</f>
        <v>0</v>
      </c>
      <c r="J210" s="2" t="str">
        <f>VLOOKUP($B210,'Answer Data Transformation'!$I$3:$R$2338,10,FALSE)</f>
        <v>Yes</v>
      </c>
      <c r="K210" s="2" t="str">
        <f>VLOOKUP($B210,'Answer Data Transformation'!$I$3:$R$2338,3,FALSE)</f>
        <v>Obesity</v>
      </c>
      <c r="L210" s="2" t="str">
        <f>VLOOKUP($B210,'Answer Data Transformation'!$I$3:$R$2338,5,FALSE)</f>
        <v>Diabetes</v>
      </c>
      <c r="M210" s="2" t="str">
        <f>VLOOKUP($B210,'Answer Data Transformation'!$T$3:$AA$2346,2,FALSE)</f>
        <v>19-Dec-1978</v>
      </c>
      <c r="N210" s="2">
        <f>VLOOKUP($B210,'Answer Data Transformation'!$T$3:$AA$2346,4,FALSE)</f>
        <v>2</v>
      </c>
      <c r="O210" s="2">
        <f>VLOOKUP($B210,'Answer Data Transformation'!$T$3:$AA$2346,5,FALSE)</f>
        <v>35701.9</v>
      </c>
      <c r="P210" s="2" t="str">
        <f>VLOOKUP($B210,'Answer Data Transformation'!$T$3:$AA$2346,6,FALSE)</f>
        <v>tier - 2</v>
      </c>
      <c r="Q210" s="2" t="str">
        <f>VLOOKUP($B210,'Answer Data Transformation'!$T$3:$AA$2346,7,FALSE)</f>
        <v>tier - 1</v>
      </c>
      <c r="R210" s="2" t="str">
        <f>VLOOKUP($B210,'Answer Data Transformation'!$T$3:$AA$2346,8,FALSE)</f>
        <v>R1011</v>
      </c>
      <c r="S210" s="2">
        <f>VLOOKUP($B210,'Answer Data Transformation'!$T$3:$AA$2346,3,FALSE)</f>
        <v>44</v>
      </c>
    </row>
    <row r="211" spans="2:19" ht="15.5" x14ac:dyDescent="0.35">
      <c r="B211" s="1" t="s">
        <v>2163</v>
      </c>
      <c r="C211" s="28" t="str">
        <f>VLOOKUP(B211,'Answer Data Transformation'!$B$3:$F$2338,4,FALSE)</f>
        <v xml:space="preserve">  Kate L</v>
      </c>
      <c r="D211" s="2">
        <f>VLOOKUP($B211,'Answer Data Transformation'!$I$3:$R$2338,2,FALSE)</f>
        <v>31.02</v>
      </c>
      <c r="E211" s="2">
        <f>VLOOKUP($B211,'Answer Data Transformation'!$I$3:$R$2338,4,FALSE)</f>
        <v>4.5599999999999996</v>
      </c>
      <c r="F211" s="2" t="str">
        <f>VLOOKUP($B211,'Answer Data Transformation'!$I$3:$R$2338,6,FALSE)</f>
        <v>No</v>
      </c>
      <c r="G211" s="2" t="str">
        <f>VLOOKUP($B211,'Answer Data Transformation'!$I$3:$R$2338,7,FALSE)</f>
        <v>yes</v>
      </c>
      <c r="H211" s="2" t="str">
        <f>VLOOKUP($B211,'Answer Data Transformation'!$I$3:$R$2338,8,FALSE)</f>
        <v>No</v>
      </c>
      <c r="I211" s="29">
        <f>VLOOKUP($B211,'Answer Data Transformation'!$I$3:$R$2338,9,FALSE)</f>
        <v>1</v>
      </c>
      <c r="J211" s="2" t="str">
        <f>VLOOKUP($B211,'Answer Data Transformation'!$I$3:$R$2338,10,FALSE)</f>
        <v>Yes</v>
      </c>
      <c r="K211" s="2" t="str">
        <f>VLOOKUP($B211,'Answer Data Transformation'!$I$3:$R$2338,3,FALSE)</f>
        <v>Obesity</v>
      </c>
      <c r="L211" s="2" t="str">
        <f>VLOOKUP($B211,'Answer Data Transformation'!$I$3:$R$2338,5,FALSE)</f>
        <v>Normal</v>
      </c>
      <c r="M211" s="2" t="str">
        <f>VLOOKUP($B211,'Answer Data Transformation'!$T$3:$AA$2346,2,FALSE)</f>
        <v>17-Dec-2000</v>
      </c>
      <c r="N211" s="2">
        <f>VLOOKUP($B211,'Answer Data Transformation'!$T$3:$AA$2346,4,FALSE)</f>
        <v>3</v>
      </c>
      <c r="O211" s="2">
        <f>VLOOKUP($B211,'Answer Data Transformation'!$T$3:$AA$2346,5,FALSE)</f>
        <v>35595.589999999997</v>
      </c>
      <c r="P211" s="2" t="str">
        <f>VLOOKUP($B211,'Answer Data Transformation'!$T$3:$AA$2346,6,FALSE)</f>
        <v>tier - 2</v>
      </c>
      <c r="Q211" s="2" t="str">
        <f>VLOOKUP($B211,'Answer Data Transformation'!$T$3:$AA$2346,7,FALSE)</f>
        <v>tier - 3</v>
      </c>
      <c r="R211" s="2" t="str">
        <f>VLOOKUP($B211,'Answer Data Transformation'!$T$3:$AA$2346,8,FALSE)</f>
        <v>R1013</v>
      </c>
      <c r="S211" s="2">
        <f>VLOOKUP($B211,'Answer Data Transformation'!$T$3:$AA$2346,3,FALSE)</f>
        <v>22</v>
      </c>
    </row>
    <row r="212" spans="2:19" ht="15.5" x14ac:dyDescent="0.35">
      <c r="B212" s="1" t="s">
        <v>2162</v>
      </c>
      <c r="C212" s="28" t="str">
        <f>VLOOKUP(B212,'Answer Data Transformation'!$B$3:$F$2338,4,FALSE)</f>
        <v xml:space="preserve">  Sergey</v>
      </c>
      <c r="D212" s="2">
        <f>VLOOKUP($B212,'Answer Data Transformation'!$I$3:$R$2338,2,FALSE)</f>
        <v>35.6</v>
      </c>
      <c r="E212" s="2">
        <f>VLOOKUP($B212,'Answer Data Transformation'!$I$3:$R$2338,4,FALSE)</f>
        <v>4.0199999999999996</v>
      </c>
      <c r="F212" s="2" t="str">
        <f>VLOOKUP($B212,'Answer Data Transformation'!$I$3:$R$2338,6,FALSE)</f>
        <v>Yes</v>
      </c>
      <c r="G212" s="2" t="str">
        <f>VLOOKUP($B212,'Answer Data Transformation'!$I$3:$R$2338,7,FALSE)</f>
        <v>yes</v>
      </c>
      <c r="H212" s="2" t="str">
        <f>VLOOKUP($B212,'Answer Data Transformation'!$I$3:$R$2338,8,FALSE)</f>
        <v>No</v>
      </c>
      <c r="I212" s="29">
        <f>VLOOKUP($B212,'Answer Data Transformation'!$I$3:$R$2338,9,FALSE)</f>
        <v>2</v>
      </c>
      <c r="J212" s="2" t="str">
        <f>VLOOKUP($B212,'Answer Data Transformation'!$I$3:$R$2338,10,FALSE)</f>
        <v>Yes</v>
      </c>
      <c r="K212" s="2" t="str">
        <f>VLOOKUP($B212,'Answer Data Transformation'!$I$3:$R$2338,3,FALSE)</f>
        <v>Obesity</v>
      </c>
      <c r="L212" s="2" t="str">
        <f>VLOOKUP($B212,'Answer Data Transformation'!$I$3:$R$2338,5,FALSE)</f>
        <v>Normal</v>
      </c>
      <c r="M212" s="2" t="str">
        <f>VLOOKUP($B212,'Answer Data Transformation'!$T$3:$AA$2346,2,FALSE)</f>
        <v>19-Nov-2000</v>
      </c>
      <c r="N212" s="2">
        <f>VLOOKUP($B212,'Answer Data Transformation'!$T$3:$AA$2346,4,FALSE)</f>
        <v>0</v>
      </c>
      <c r="O212" s="2">
        <f>VLOOKUP($B212,'Answer Data Transformation'!$T$3:$AA$2346,5,FALSE)</f>
        <v>35585.58</v>
      </c>
      <c r="P212" s="2" t="str">
        <f>VLOOKUP($B212,'Answer Data Transformation'!$T$3:$AA$2346,6,FALSE)</f>
        <v>tier - 2</v>
      </c>
      <c r="Q212" s="2" t="str">
        <f>VLOOKUP($B212,'Answer Data Transformation'!$T$3:$AA$2346,7,FALSE)</f>
        <v>tier - 3</v>
      </c>
      <c r="R212" s="2" t="str">
        <f>VLOOKUP($B212,'Answer Data Transformation'!$T$3:$AA$2346,8,FALSE)</f>
        <v>R1011</v>
      </c>
      <c r="S212" s="2">
        <f>VLOOKUP($B212,'Answer Data Transformation'!$T$3:$AA$2346,3,FALSE)</f>
        <v>22</v>
      </c>
    </row>
    <row r="213" spans="2:19" ht="15.5" x14ac:dyDescent="0.35">
      <c r="B213" s="1" t="s">
        <v>2161</v>
      </c>
      <c r="C213" s="28" t="str">
        <f>VLOOKUP(B213,'Answer Data Transformation'!$B$3:$F$2338,4,FALSE)</f>
        <v xml:space="preserve">  Timothy V</v>
      </c>
      <c r="D213" s="2">
        <f>VLOOKUP($B213,'Answer Data Transformation'!$I$3:$R$2338,2,FALSE)</f>
        <v>34.39</v>
      </c>
      <c r="E213" s="2">
        <f>VLOOKUP($B213,'Answer Data Transformation'!$I$3:$R$2338,4,FALSE)</f>
        <v>8.7200000000000006</v>
      </c>
      <c r="F213" s="2" t="str">
        <f>VLOOKUP($B213,'Answer Data Transformation'!$I$3:$R$2338,6,FALSE)</f>
        <v>No</v>
      </c>
      <c r="G213" s="2" t="str">
        <f>VLOOKUP($B213,'Answer Data Transformation'!$I$3:$R$2338,7,FALSE)</f>
        <v>No</v>
      </c>
      <c r="H213" s="2" t="str">
        <f>VLOOKUP($B213,'Answer Data Transformation'!$I$3:$R$2338,8,FALSE)</f>
        <v>No</v>
      </c>
      <c r="I213" s="29">
        <f>VLOOKUP($B213,'Answer Data Transformation'!$I$3:$R$2338,9,FALSE)</f>
        <v>0</v>
      </c>
      <c r="J213" s="2" t="str">
        <f>VLOOKUP($B213,'Answer Data Transformation'!$I$3:$R$2338,10,FALSE)</f>
        <v>Yes</v>
      </c>
      <c r="K213" s="2" t="str">
        <f>VLOOKUP($B213,'Answer Data Transformation'!$I$3:$R$2338,3,FALSE)</f>
        <v>Obesity</v>
      </c>
      <c r="L213" s="2" t="str">
        <f>VLOOKUP($B213,'Answer Data Transformation'!$I$3:$R$2338,5,FALSE)</f>
        <v>Diabetes</v>
      </c>
      <c r="M213" s="2" t="str">
        <f>VLOOKUP($B213,'Answer Data Transformation'!$T$3:$AA$2346,2,FALSE)</f>
        <v>10-Aug-1971</v>
      </c>
      <c r="N213" s="2">
        <f>VLOOKUP($B213,'Answer Data Transformation'!$T$3:$AA$2346,4,FALSE)</f>
        <v>0</v>
      </c>
      <c r="O213" s="2">
        <f>VLOOKUP($B213,'Answer Data Transformation'!$T$3:$AA$2346,5,FALSE)</f>
        <v>35583.17</v>
      </c>
      <c r="P213" s="2" t="str">
        <f>VLOOKUP($B213,'Answer Data Transformation'!$T$3:$AA$2346,6,FALSE)</f>
        <v>tier - 1</v>
      </c>
      <c r="Q213" s="2" t="str">
        <f>VLOOKUP($B213,'Answer Data Transformation'!$T$3:$AA$2346,7,FALSE)</f>
        <v>tier - 3</v>
      </c>
      <c r="R213" s="2" t="str">
        <f>VLOOKUP($B213,'Answer Data Transformation'!$T$3:$AA$2346,8,FALSE)</f>
        <v>R1011</v>
      </c>
      <c r="S213" s="2">
        <f>VLOOKUP($B213,'Answer Data Transformation'!$T$3:$AA$2346,3,FALSE)</f>
        <v>51</v>
      </c>
    </row>
    <row r="214" spans="2:19" ht="15.5" x14ac:dyDescent="0.35">
      <c r="B214" s="1" t="s">
        <v>2160</v>
      </c>
      <c r="C214" s="28" t="str">
        <f>VLOOKUP(B214,'Answer Data Transformation'!$B$3:$F$2338,4,FALSE)</f>
        <v xml:space="preserve">  Andrew S</v>
      </c>
      <c r="D214" s="2">
        <f>VLOOKUP($B214,'Answer Data Transformation'!$I$3:$R$2338,2,FALSE)</f>
        <v>29.06</v>
      </c>
      <c r="E214" s="2">
        <f>VLOOKUP($B214,'Answer Data Transformation'!$I$3:$R$2338,4,FALSE)</f>
        <v>6.25</v>
      </c>
      <c r="F214" s="2" t="str">
        <f>VLOOKUP($B214,'Answer Data Transformation'!$I$3:$R$2338,6,FALSE)</f>
        <v>Yes</v>
      </c>
      <c r="G214" s="2" t="str">
        <f>VLOOKUP($B214,'Answer Data Transformation'!$I$3:$R$2338,7,FALSE)</f>
        <v>No</v>
      </c>
      <c r="H214" s="2" t="str">
        <f>VLOOKUP($B214,'Answer Data Transformation'!$I$3:$R$2338,8,FALSE)</f>
        <v>No</v>
      </c>
      <c r="I214" s="29">
        <f>VLOOKUP($B214,'Answer Data Transformation'!$I$3:$R$2338,9,FALSE)</f>
        <v>1</v>
      </c>
      <c r="J214" s="2" t="str">
        <f>VLOOKUP($B214,'Answer Data Transformation'!$I$3:$R$2338,10,FALSE)</f>
        <v>Yes</v>
      </c>
      <c r="K214" s="2" t="str">
        <f>VLOOKUP($B214,'Answer Data Transformation'!$I$3:$R$2338,3,FALSE)</f>
        <v>Overweight</v>
      </c>
      <c r="L214" s="2" t="str">
        <f>VLOOKUP($B214,'Answer Data Transformation'!$I$3:$R$2338,5,FALSE)</f>
        <v>Prediabetes</v>
      </c>
      <c r="M214" s="2" t="str">
        <f>VLOOKUP($B214,'Answer Data Transformation'!$T$3:$AA$2346,2,FALSE)</f>
        <v>29-Aug-1964</v>
      </c>
      <c r="N214" s="2">
        <f>VLOOKUP($B214,'Answer Data Transformation'!$T$3:$AA$2346,4,FALSE)</f>
        <v>0</v>
      </c>
      <c r="O214" s="2">
        <f>VLOOKUP($B214,'Answer Data Transformation'!$T$3:$AA$2346,5,FALSE)</f>
        <v>35573.26</v>
      </c>
      <c r="P214" s="2" t="str">
        <f>VLOOKUP($B214,'Answer Data Transformation'!$T$3:$AA$2346,6,FALSE)</f>
        <v>tier - 2</v>
      </c>
      <c r="Q214" s="2" t="str">
        <f>VLOOKUP($B214,'Answer Data Transformation'!$T$3:$AA$2346,7,FALSE)</f>
        <v>tier - 1</v>
      </c>
      <c r="R214" s="2" t="str">
        <f>VLOOKUP($B214,'Answer Data Transformation'!$T$3:$AA$2346,8,FALSE)</f>
        <v>R1011</v>
      </c>
      <c r="S214" s="2">
        <f>VLOOKUP($B214,'Answer Data Transformation'!$T$3:$AA$2346,3,FALSE)</f>
        <v>58</v>
      </c>
    </row>
    <row r="215" spans="2:19" ht="15.5" x14ac:dyDescent="0.35">
      <c r="B215" s="1" t="s">
        <v>2159</v>
      </c>
      <c r="C215" s="28" t="str">
        <f>VLOOKUP(B215,'Answer Data Transformation'!$B$3:$F$2338,4,FALSE)</f>
        <v xml:space="preserve">  Matthew D</v>
      </c>
      <c r="D215" s="2">
        <f>VLOOKUP($B215,'Answer Data Transformation'!$I$3:$R$2338,2,FALSE)</f>
        <v>35.799999999999997</v>
      </c>
      <c r="E215" s="2">
        <f>VLOOKUP($B215,'Answer Data Transformation'!$I$3:$R$2338,4,FALSE)</f>
        <v>7.32</v>
      </c>
      <c r="F215" s="2" t="str">
        <f>VLOOKUP($B215,'Answer Data Transformation'!$I$3:$R$2338,6,FALSE)</f>
        <v>No</v>
      </c>
      <c r="G215" s="2" t="str">
        <f>VLOOKUP($B215,'Answer Data Transformation'!$I$3:$R$2338,7,FALSE)</f>
        <v>No</v>
      </c>
      <c r="H215" s="2" t="str">
        <f>VLOOKUP($B215,'Answer Data Transformation'!$I$3:$R$2338,8,FALSE)</f>
        <v>No</v>
      </c>
      <c r="I215" s="29">
        <f>VLOOKUP($B215,'Answer Data Transformation'!$I$3:$R$2338,9,FALSE)</f>
        <v>2</v>
      </c>
      <c r="J215" s="2" t="str">
        <f>VLOOKUP($B215,'Answer Data Transformation'!$I$3:$R$2338,10,FALSE)</f>
        <v>Yes</v>
      </c>
      <c r="K215" s="2" t="str">
        <f>VLOOKUP($B215,'Answer Data Transformation'!$I$3:$R$2338,3,FALSE)</f>
        <v>Obesity</v>
      </c>
      <c r="L215" s="2" t="str">
        <f>VLOOKUP($B215,'Answer Data Transformation'!$I$3:$R$2338,5,FALSE)</f>
        <v>Diabetes</v>
      </c>
      <c r="M215" s="2" t="str">
        <f>VLOOKUP($B215,'Answer Data Transformation'!$T$3:$AA$2346,2,FALSE)</f>
        <v>27-Oct-1973</v>
      </c>
      <c r="N215" s="2">
        <f>VLOOKUP($B215,'Answer Data Transformation'!$T$3:$AA$2346,4,FALSE)</f>
        <v>0</v>
      </c>
      <c r="O215" s="2">
        <f>VLOOKUP($B215,'Answer Data Transformation'!$T$3:$AA$2346,5,FALSE)</f>
        <v>35547.72</v>
      </c>
      <c r="P215" s="2" t="str">
        <f>VLOOKUP($B215,'Answer Data Transformation'!$T$3:$AA$2346,6,FALSE)</f>
        <v>tier - 1</v>
      </c>
      <c r="Q215" s="2" t="str">
        <f>VLOOKUP($B215,'Answer Data Transformation'!$T$3:$AA$2346,7,FALSE)</f>
        <v>tier - 1</v>
      </c>
      <c r="R215" s="2" t="str">
        <f>VLOOKUP($B215,'Answer Data Transformation'!$T$3:$AA$2346,8,FALSE)</f>
        <v>R1011</v>
      </c>
      <c r="S215" s="2">
        <f>VLOOKUP($B215,'Answer Data Transformation'!$T$3:$AA$2346,3,FALSE)</f>
        <v>49</v>
      </c>
    </row>
    <row r="216" spans="2:19" ht="15.5" x14ac:dyDescent="0.35">
      <c r="B216" s="1" t="s">
        <v>2158</v>
      </c>
      <c r="C216" s="28" t="str">
        <f>VLOOKUP(B216,'Answer Data Transformation'!$B$3:$F$2338,4,FALSE)</f>
        <v xml:space="preserve">  Jessica</v>
      </c>
      <c r="D216" s="2">
        <f>VLOOKUP($B216,'Answer Data Transformation'!$I$3:$R$2338,2,FALSE)</f>
        <v>49.8</v>
      </c>
      <c r="E216" s="2">
        <f>VLOOKUP($B216,'Answer Data Transformation'!$I$3:$R$2338,4,FALSE)</f>
        <v>4.24</v>
      </c>
      <c r="F216" s="2" t="str">
        <f>VLOOKUP($B216,'Answer Data Transformation'!$I$3:$R$2338,6,FALSE)</f>
        <v>No</v>
      </c>
      <c r="G216" s="2" t="str">
        <f>VLOOKUP($B216,'Answer Data Transformation'!$I$3:$R$2338,7,FALSE)</f>
        <v>No</v>
      </c>
      <c r="H216" s="2" t="str">
        <f>VLOOKUP($B216,'Answer Data Transformation'!$I$3:$R$2338,8,FALSE)</f>
        <v>No</v>
      </c>
      <c r="I216" s="29">
        <f>VLOOKUP($B216,'Answer Data Transformation'!$I$3:$R$2338,9,FALSE)</f>
        <v>1</v>
      </c>
      <c r="J216" s="2" t="str">
        <f>VLOOKUP($B216,'Answer Data Transformation'!$I$3:$R$2338,10,FALSE)</f>
        <v>Yes</v>
      </c>
      <c r="K216" s="2" t="str">
        <f>VLOOKUP($B216,'Answer Data Transformation'!$I$3:$R$2338,3,FALSE)</f>
        <v>Obesity</v>
      </c>
      <c r="L216" s="2" t="str">
        <f>VLOOKUP($B216,'Answer Data Transformation'!$I$3:$R$2338,5,FALSE)</f>
        <v>Normal</v>
      </c>
      <c r="M216" s="2" t="str">
        <f>VLOOKUP($B216,'Answer Data Transformation'!$T$3:$AA$2346,2,FALSE)</f>
        <v>13-Sep-1992</v>
      </c>
      <c r="N216" s="2">
        <f>VLOOKUP($B216,'Answer Data Transformation'!$T$3:$AA$2346,4,FALSE)</f>
        <v>0</v>
      </c>
      <c r="O216" s="2">
        <f>VLOOKUP($B216,'Answer Data Transformation'!$T$3:$AA$2346,5,FALSE)</f>
        <v>35547.47</v>
      </c>
      <c r="P216" s="2" t="str">
        <f>VLOOKUP($B216,'Answer Data Transformation'!$T$3:$AA$2346,6,FALSE)</f>
        <v>tier - 2</v>
      </c>
      <c r="Q216" s="2" t="str">
        <f>VLOOKUP($B216,'Answer Data Transformation'!$T$3:$AA$2346,7,FALSE)</f>
        <v>tier - 3</v>
      </c>
      <c r="R216" s="2" t="str">
        <f>VLOOKUP($B216,'Answer Data Transformation'!$T$3:$AA$2346,8,FALSE)</f>
        <v>R1011</v>
      </c>
      <c r="S216" s="2">
        <f>VLOOKUP($B216,'Answer Data Transformation'!$T$3:$AA$2346,3,FALSE)</f>
        <v>30</v>
      </c>
    </row>
    <row r="217" spans="2:19" ht="15.5" x14ac:dyDescent="0.35">
      <c r="B217" s="1" t="s">
        <v>2157</v>
      </c>
      <c r="C217" s="28" t="str">
        <f>VLOOKUP(B217,'Answer Data Transformation'!$B$3:$F$2338,4,FALSE)</f>
        <v xml:space="preserve">  Lawrence</v>
      </c>
      <c r="D217" s="2">
        <f>VLOOKUP($B217,'Answer Data Transformation'!$I$3:$R$2338,2,FALSE)</f>
        <v>35.71</v>
      </c>
      <c r="E217" s="2">
        <f>VLOOKUP($B217,'Answer Data Transformation'!$I$3:$R$2338,4,FALSE)</f>
        <v>6.84</v>
      </c>
      <c r="F217" s="2" t="str">
        <f>VLOOKUP($B217,'Answer Data Transformation'!$I$3:$R$2338,6,FALSE)</f>
        <v>No</v>
      </c>
      <c r="G217" s="2" t="str">
        <f>VLOOKUP($B217,'Answer Data Transformation'!$I$3:$R$2338,7,FALSE)</f>
        <v>No</v>
      </c>
      <c r="H217" s="2" t="str">
        <f>VLOOKUP($B217,'Answer Data Transformation'!$I$3:$R$2338,8,FALSE)</f>
        <v>No</v>
      </c>
      <c r="I217" s="29">
        <f>VLOOKUP($B217,'Answer Data Transformation'!$I$3:$R$2338,9,FALSE)</f>
        <v>2</v>
      </c>
      <c r="J217" s="2" t="str">
        <f>VLOOKUP($B217,'Answer Data Transformation'!$I$3:$R$2338,10,FALSE)</f>
        <v>Yes</v>
      </c>
      <c r="K217" s="2" t="str">
        <f>VLOOKUP($B217,'Answer Data Transformation'!$I$3:$R$2338,3,FALSE)</f>
        <v>Obesity</v>
      </c>
      <c r="L217" s="2" t="str">
        <f>VLOOKUP($B217,'Answer Data Transformation'!$I$3:$R$2338,5,FALSE)</f>
        <v>Diabetes</v>
      </c>
      <c r="M217" s="2" t="str">
        <f>VLOOKUP($B217,'Answer Data Transformation'!$T$3:$AA$2346,2,FALSE)</f>
        <v>16-Dec-1973</v>
      </c>
      <c r="N217" s="2">
        <f>VLOOKUP($B217,'Answer Data Transformation'!$T$3:$AA$2346,4,FALSE)</f>
        <v>0</v>
      </c>
      <c r="O217" s="2">
        <f>VLOOKUP($B217,'Answer Data Transformation'!$T$3:$AA$2346,5,FALSE)</f>
        <v>35517.19</v>
      </c>
      <c r="P217" s="2" t="str">
        <f>VLOOKUP($B217,'Answer Data Transformation'!$T$3:$AA$2346,6,FALSE)</f>
        <v>tier - 2</v>
      </c>
      <c r="Q217" s="2" t="str">
        <f>VLOOKUP($B217,'Answer Data Transformation'!$T$3:$AA$2346,7,FALSE)</f>
        <v>tier - 2</v>
      </c>
      <c r="R217" s="2" t="str">
        <f>VLOOKUP($B217,'Answer Data Transformation'!$T$3:$AA$2346,8,FALSE)</f>
        <v>R1011</v>
      </c>
      <c r="S217" s="2">
        <f>VLOOKUP($B217,'Answer Data Transformation'!$T$3:$AA$2346,3,FALSE)</f>
        <v>49</v>
      </c>
    </row>
    <row r="218" spans="2:19" ht="15.5" x14ac:dyDescent="0.35">
      <c r="B218" s="1" t="s">
        <v>2156</v>
      </c>
      <c r="C218" s="28" t="str">
        <f>VLOOKUP(B218,'Answer Data Transformation'!$B$3:$F$2338,4,FALSE)</f>
        <v xml:space="preserve">  Alex</v>
      </c>
      <c r="D218" s="2">
        <f>VLOOKUP($B218,'Answer Data Transformation'!$I$3:$R$2338,2,FALSE)</f>
        <v>30.8</v>
      </c>
      <c r="E218" s="2">
        <f>VLOOKUP($B218,'Answer Data Transformation'!$I$3:$R$2338,4,FALSE)</f>
        <v>5.23</v>
      </c>
      <c r="F218" s="2" t="str">
        <f>VLOOKUP($B218,'Answer Data Transformation'!$I$3:$R$2338,6,FALSE)</f>
        <v>Yes</v>
      </c>
      <c r="G218" s="2" t="str">
        <f>VLOOKUP($B218,'Answer Data Transformation'!$I$3:$R$2338,7,FALSE)</f>
        <v>No</v>
      </c>
      <c r="H218" s="2" t="str">
        <f>VLOOKUP($B218,'Answer Data Transformation'!$I$3:$R$2338,8,FALSE)</f>
        <v>No</v>
      </c>
      <c r="I218" s="29">
        <f>VLOOKUP($B218,'Answer Data Transformation'!$I$3:$R$2338,9,FALSE)</f>
        <v>1</v>
      </c>
      <c r="J218" s="2" t="str">
        <f>VLOOKUP($B218,'Answer Data Transformation'!$I$3:$R$2338,10,FALSE)</f>
        <v>Yes</v>
      </c>
      <c r="K218" s="2" t="str">
        <f>VLOOKUP($B218,'Answer Data Transformation'!$I$3:$R$2338,3,FALSE)</f>
        <v>Obesity</v>
      </c>
      <c r="L218" s="2" t="str">
        <f>VLOOKUP($B218,'Answer Data Transformation'!$I$3:$R$2338,5,FALSE)</f>
        <v>Normal</v>
      </c>
      <c r="M218" s="2" t="str">
        <f>VLOOKUP($B218,'Answer Data Transformation'!$T$3:$AA$2346,2,FALSE)</f>
        <v>20-Nov-1988</v>
      </c>
      <c r="N218" s="2">
        <f>VLOOKUP($B218,'Answer Data Transformation'!$T$3:$AA$2346,4,FALSE)</f>
        <v>0</v>
      </c>
      <c r="O218" s="2">
        <f>VLOOKUP($B218,'Answer Data Transformation'!$T$3:$AA$2346,5,FALSE)</f>
        <v>35491.64</v>
      </c>
      <c r="P218" s="2" t="str">
        <f>VLOOKUP($B218,'Answer Data Transformation'!$T$3:$AA$2346,6,FALSE)</f>
        <v>tier - 1</v>
      </c>
      <c r="Q218" s="2" t="str">
        <f>VLOOKUP($B218,'Answer Data Transformation'!$T$3:$AA$2346,7,FALSE)</f>
        <v>tier - 2</v>
      </c>
      <c r="R218" s="2" t="str">
        <f>VLOOKUP($B218,'Answer Data Transformation'!$T$3:$AA$2346,8,FALSE)</f>
        <v>R1011</v>
      </c>
      <c r="S218" s="2">
        <f>VLOOKUP($B218,'Answer Data Transformation'!$T$3:$AA$2346,3,FALSE)</f>
        <v>34</v>
      </c>
    </row>
    <row r="219" spans="2:19" ht="15.5" x14ac:dyDescent="0.35">
      <c r="B219" s="1" t="s">
        <v>2155</v>
      </c>
      <c r="C219" s="28" t="str">
        <f>VLOOKUP(B219,'Answer Data Transformation'!$B$3:$F$2338,4,FALSE)</f>
        <v xml:space="preserve">  Kevin</v>
      </c>
      <c r="D219" s="2">
        <f>VLOOKUP($B219,'Answer Data Transformation'!$I$3:$R$2338,2,FALSE)</f>
        <v>33.69</v>
      </c>
      <c r="E219" s="2">
        <f>VLOOKUP($B219,'Answer Data Transformation'!$I$3:$R$2338,4,FALSE)</f>
        <v>9.68</v>
      </c>
      <c r="F219" s="2" t="str">
        <f>VLOOKUP($B219,'Answer Data Transformation'!$I$3:$R$2338,6,FALSE)</f>
        <v>No</v>
      </c>
      <c r="G219" s="2" t="str">
        <f>VLOOKUP($B219,'Answer Data Transformation'!$I$3:$R$2338,7,FALSE)</f>
        <v>No</v>
      </c>
      <c r="H219" s="2" t="str">
        <f>VLOOKUP($B219,'Answer Data Transformation'!$I$3:$R$2338,8,FALSE)</f>
        <v>No</v>
      </c>
      <c r="I219" s="29">
        <f>VLOOKUP($B219,'Answer Data Transformation'!$I$3:$R$2338,9,FALSE)</f>
        <v>0</v>
      </c>
      <c r="J219" s="2" t="str">
        <f>VLOOKUP($B219,'Answer Data Transformation'!$I$3:$R$2338,10,FALSE)</f>
        <v>Yes</v>
      </c>
      <c r="K219" s="2" t="str">
        <f>VLOOKUP($B219,'Answer Data Transformation'!$I$3:$R$2338,3,FALSE)</f>
        <v>Obesity</v>
      </c>
      <c r="L219" s="2" t="str">
        <f>VLOOKUP($B219,'Answer Data Transformation'!$I$3:$R$2338,5,FALSE)</f>
        <v>Diabetes</v>
      </c>
      <c r="M219" s="2" t="str">
        <f>VLOOKUP($B219,'Answer Data Transformation'!$T$3:$AA$2346,2,FALSE)</f>
        <v>22-Sep-1971</v>
      </c>
      <c r="N219" s="2">
        <f>VLOOKUP($B219,'Answer Data Transformation'!$T$3:$AA$2346,4,FALSE)</f>
        <v>0</v>
      </c>
      <c r="O219" s="2">
        <f>VLOOKUP($B219,'Answer Data Transformation'!$T$3:$AA$2346,5,FALSE)</f>
        <v>35345.730000000003</v>
      </c>
      <c r="P219" s="2" t="str">
        <f>VLOOKUP($B219,'Answer Data Transformation'!$T$3:$AA$2346,6,FALSE)</f>
        <v>tier - 2</v>
      </c>
      <c r="Q219" s="2" t="str">
        <f>VLOOKUP($B219,'Answer Data Transformation'!$T$3:$AA$2346,7,FALSE)</f>
        <v>tier - 3</v>
      </c>
      <c r="R219" s="2" t="str">
        <f>VLOOKUP($B219,'Answer Data Transformation'!$T$3:$AA$2346,8,FALSE)</f>
        <v>R1011</v>
      </c>
      <c r="S219" s="2">
        <f>VLOOKUP($B219,'Answer Data Transformation'!$T$3:$AA$2346,3,FALSE)</f>
        <v>51</v>
      </c>
    </row>
    <row r="220" spans="2:19" ht="15.5" x14ac:dyDescent="0.35">
      <c r="B220" s="1" t="s">
        <v>2154</v>
      </c>
      <c r="C220" s="28" t="str">
        <f>VLOOKUP(B220,'Answer Data Transformation'!$B$3:$F$2338,4,FALSE)</f>
        <v xml:space="preserve">  Gavin M</v>
      </c>
      <c r="D220" s="2">
        <f>VLOOKUP($B220,'Answer Data Transformation'!$I$3:$R$2338,2,FALSE)</f>
        <v>42.27</v>
      </c>
      <c r="E220" s="2">
        <f>VLOOKUP($B220,'Answer Data Transformation'!$I$3:$R$2338,4,FALSE)</f>
        <v>6.05</v>
      </c>
      <c r="F220" s="2" t="str">
        <f>VLOOKUP($B220,'Answer Data Transformation'!$I$3:$R$2338,6,FALSE)</f>
        <v>Yes</v>
      </c>
      <c r="G220" s="2" t="str">
        <f>VLOOKUP($B220,'Answer Data Transformation'!$I$3:$R$2338,7,FALSE)</f>
        <v>No</v>
      </c>
      <c r="H220" s="2" t="str">
        <f>VLOOKUP($B220,'Answer Data Transformation'!$I$3:$R$2338,8,FALSE)</f>
        <v>No</v>
      </c>
      <c r="I220" s="29">
        <f>VLOOKUP($B220,'Answer Data Transformation'!$I$3:$R$2338,9,FALSE)</f>
        <v>1</v>
      </c>
      <c r="J220" s="2" t="str">
        <f>VLOOKUP($B220,'Answer Data Transformation'!$I$3:$R$2338,10,FALSE)</f>
        <v>Yes</v>
      </c>
      <c r="K220" s="2" t="str">
        <f>VLOOKUP($B220,'Answer Data Transformation'!$I$3:$R$2338,3,FALSE)</f>
        <v>Obesity</v>
      </c>
      <c r="L220" s="2" t="str">
        <f>VLOOKUP($B220,'Answer Data Transformation'!$I$3:$R$2338,5,FALSE)</f>
        <v>Prediabetes</v>
      </c>
      <c r="M220" s="2" t="str">
        <f>VLOOKUP($B220,'Answer Data Transformation'!$T$3:$AA$2346,2,FALSE)</f>
        <v>19-Sep-1988</v>
      </c>
      <c r="N220" s="2">
        <f>VLOOKUP($B220,'Answer Data Transformation'!$T$3:$AA$2346,4,FALSE)</f>
        <v>3</v>
      </c>
      <c r="O220" s="2">
        <f>VLOOKUP($B220,'Answer Data Transformation'!$T$3:$AA$2346,5,FALSE)</f>
        <v>35315.96</v>
      </c>
      <c r="P220" s="2" t="str">
        <f>VLOOKUP($B220,'Answer Data Transformation'!$T$3:$AA$2346,6,FALSE)</f>
        <v>tier - 2</v>
      </c>
      <c r="Q220" s="2" t="str">
        <f>VLOOKUP($B220,'Answer Data Transformation'!$T$3:$AA$2346,7,FALSE)</f>
        <v>tier - 1</v>
      </c>
      <c r="R220" s="2" t="str">
        <f>VLOOKUP($B220,'Answer Data Transformation'!$T$3:$AA$2346,8,FALSE)</f>
        <v>R1011</v>
      </c>
      <c r="S220" s="2">
        <f>VLOOKUP($B220,'Answer Data Transformation'!$T$3:$AA$2346,3,FALSE)</f>
        <v>34</v>
      </c>
    </row>
    <row r="221" spans="2:19" ht="15.5" x14ac:dyDescent="0.35">
      <c r="B221" s="1" t="s">
        <v>2153</v>
      </c>
      <c r="C221" s="28" t="str">
        <f>VLOOKUP(B221,'Answer Data Transformation'!$B$3:$F$2338,4,FALSE)</f>
        <v xml:space="preserve">  Rick E</v>
      </c>
      <c r="D221" s="2">
        <f>VLOOKUP($B221,'Answer Data Transformation'!$I$3:$R$2338,2,FALSE)</f>
        <v>53.25</v>
      </c>
      <c r="E221" s="2">
        <f>VLOOKUP($B221,'Answer Data Transformation'!$I$3:$R$2338,4,FALSE)</f>
        <v>6.11</v>
      </c>
      <c r="F221" s="2" t="str">
        <f>VLOOKUP($B221,'Answer Data Transformation'!$I$3:$R$2338,6,FALSE)</f>
        <v>Yes</v>
      </c>
      <c r="G221" s="2" t="str">
        <f>VLOOKUP($B221,'Answer Data Transformation'!$I$3:$R$2338,7,FALSE)</f>
        <v>No</v>
      </c>
      <c r="H221" s="2" t="str">
        <f>VLOOKUP($B221,'Answer Data Transformation'!$I$3:$R$2338,8,FALSE)</f>
        <v>Yes</v>
      </c>
      <c r="I221" s="29">
        <f>VLOOKUP($B221,'Answer Data Transformation'!$I$3:$R$2338,9,FALSE)</f>
        <v>1</v>
      </c>
      <c r="J221" s="2" t="str">
        <f>VLOOKUP($B221,'Answer Data Transformation'!$I$3:$R$2338,10,FALSE)</f>
        <v>Yes</v>
      </c>
      <c r="K221" s="2" t="str">
        <f>VLOOKUP($B221,'Answer Data Transformation'!$I$3:$R$2338,3,FALSE)</f>
        <v>Obesity</v>
      </c>
      <c r="L221" s="2" t="str">
        <f>VLOOKUP($B221,'Answer Data Transformation'!$I$3:$R$2338,5,FALSE)</f>
        <v>Prediabetes</v>
      </c>
      <c r="M221" s="2" t="str">
        <f>VLOOKUP($B221,'Answer Data Transformation'!$T$3:$AA$2346,2,FALSE)</f>
        <v>09-Jul-1997</v>
      </c>
      <c r="N221" s="2">
        <f>VLOOKUP($B221,'Answer Data Transformation'!$T$3:$AA$2346,4,FALSE)</f>
        <v>0</v>
      </c>
      <c r="O221" s="2">
        <f>VLOOKUP($B221,'Answer Data Transformation'!$T$3:$AA$2346,5,FALSE)</f>
        <v>35302.089999999997</v>
      </c>
      <c r="P221" s="2" t="str">
        <f>VLOOKUP($B221,'Answer Data Transformation'!$T$3:$AA$2346,6,FALSE)</f>
        <v>tier - 1</v>
      </c>
      <c r="Q221" s="2" t="str">
        <f>VLOOKUP($B221,'Answer Data Transformation'!$T$3:$AA$2346,7,FALSE)</f>
        <v>tier - 2</v>
      </c>
      <c r="R221" s="2" t="str">
        <f>VLOOKUP($B221,'Answer Data Transformation'!$T$3:$AA$2346,8,FALSE)</f>
        <v>R1011</v>
      </c>
      <c r="S221" s="2">
        <f>VLOOKUP($B221,'Answer Data Transformation'!$T$3:$AA$2346,3,FALSE)</f>
        <v>25</v>
      </c>
    </row>
    <row r="222" spans="2:19" ht="15.5" x14ac:dyDescent="0.35">
      <c r="B222" s="1" t="s">
        <v>2152</v>
      </c>
      <c r="C222" s="28" t="str">
        <f>VLOOKUP(B222,'Answer Data Transformation'!$B$3:$F$2338,4,FALSE)</f>
        <v xml:space="preserve">  Andrea H</v>
      </c>
      <c r="D222" s="2">
        <f>VLOOKUP($B222,'Answer Data Transformation'!$I$3:$R$2338,2,FALSE)</f>
        <v>26.8</v>
      </c>
      <c r="E222" s="2">
        <f>VLOOKUP($B222,'Answer Data Transformation'!$I$3:$R$2338,4,FALSE)</f>
        <v>10.93</v>
      </c>
      <c r="F222" s="2" t="str">
        <f>VLOOKUP($B222,'Answer Data Transformation'!$I$3:$R$2338,6,FALSE)</f>
        <v>Yes</v>
      </c>
      <c r="G222" s="2" t="str">
        <f>VLOOKUP($B222,'Answer Data Transformation'!$I$3:$R$2338,7,FALSE)</f>
        <v>No</v>
      </c>
      <c r="H222" s="2" t="str">
        <f>VLOOKUP($B222,'Answer Data Transformation'!$I$3:$R$2338,8,FALSE)</f>
        <v>No</v>
      </c>
      <c r="I222" s="29">
        <f>VLOOKUP($B222,'Answer Data Transformation'!$I$3:$R$2338,9,FALSE)</f>
        <v>0</v>
      </c>
      <c r="J222" s="2" t="str">
        <f>VLOOKUP($B222,'Answer Data Transformation'!$I$3:$R$2338,10,FALSE)</f>
        <v>No</v>
      </c>
      <c r="K222" s="2" t="str">
        <f>VLOOKUP($B222,'Answer Data Transformation'!$I$3:$R$2338,3,FALSE)</f>
        <v>Overweight</v>
      </c>
      <c r="L222" s="2" t="str">
        <f>VLOOKUP($B222,'Answer Data Transformation'!$I$3:$R$2338,5,FALSE)</f>
        <v>Diabetes</v>
      </c>
      <c r="M222" s="2" t="str">
        <f>VLOOKUP($B222,'Answer Data Transformation'!$T$3:$AA$2346,2,FALSE)</f>
        <v>30-Dec-1967</v>
      </c>
      <c r="N222" s="2">
        <f>VLOOKUP($B222,'Answer Data Transformation'!$T$3:$AA$2346,4,FALSE)</f>
        <v>1</v>
      </c>
      <c r="O222" s="2">
        <f>VLOOKUP($B222,'Answer Data Transformation'!$T$3:$AA$2346,5,FALSE)</f>
        <v>35160.129999999997</v>
      </c>
      <c r="P222" s="2" t="str">
        <f>VLOOKUP($B222,'Answer Data Transformation'!$T$3:$AA$2346,6,FALSE)</f>
        <v>tier - 2</v>
      </c>
      <c r="Q222" s="2" t="str">
        <f>VLOOKUP($B222,'Answer Data Transformation'!$T$3:$AA$2346,7,FALSE)</f>
        <v>tier - 2</v>
      </c>
      <c r="R222" s="2" t="str">
        <f>VLOOKUP($B222,'Answer Data Transformation'!$T$3:$AA$2346,8,FALSE)</f>
        <v>R1011</v>
      </c>
      <c r="S222" s="2">
        <f>VLOOKUP($B222,'Answer Data Transformation'!$T$3:$AA$2346,3,FALSE)</f>
        <v>55</v>
      </c>
    </row>
    <row r="223" spans="2:19" ht="15.5" x14ac:dyDescent="0.35">
      <c r="B223" s="1" t="s">
        <v>2151</v>
      </c>
      <c r="C223" s="28" t="str">
        <f>VLOOKUP(B223,'Answer Data Transformation'!$B$3:$F$2338,4,FALSE)</f>
        <v xml:space="preserve">  Anthony S</v>
      </c>
      <c r="D223" s="2">
        <f>VLOOKUP($B223,'Answer Data Transformation'!$I$3:$R$2338,2,FALSE)</f>
        <v>28.5</v>
      </c>
      <c r="E223" s="2">
        <f>VLOOKUP($B223,'Answer Data Transformation'!$I$3:$R$2338,4,FALSE)</f>
        <v>5.12</v>
      </c>
      <c r="F223" s="2" t="str">
        <f>VLOOKUP($B223,'Answer Data Transformation'!$I$3:$R$2338,6,FALSE)</f>
        <v>No</v>
      </c>
      <c r="G223" s="2" t="str">
        <f>VLOOKUP($B223,'Answer Data Transformation'!$I$3:$R$2338,7,FALSE)</f>
        <v>No</v>
      </c>
      <c r="H223" s="2" t="str">
        <f>VLOOKUP($B223,'Answer Data Transformation'!$I$3:$R$2338,8,FALSE)</f>
        <v>No</v>
      </c>
      <c r="I223" s="29">
        <f>VLOOKUP($B223,'Answer Data Transformation'!$I$3:$R$2338,9,FALSE)</f>
        <v>1</v>
      </c>
      <c r="J223" s="2" t="str">
        <f>VLOOKUP($B223,'Answer Data Transformation'!$I$3:$R$2338,10,FALSE)</f>
        <v>Yes</v>
      </c>
      <c r="K223" s="2" t="str">
        <f>VLOOKUP($B223,'Answer Data Transformation'!$I$3:$R$2338,3,FALSE)</f>
        <v>Overweight</v>
      </c>
      <c r="L223" s="2" t="str">
        <f>VLOOKUP($B223,'Answer Data Transformation'!$I$3:$R$2338,5,FALSE)</f>
        <v>Normal</v>
      </c>
      <c r="M223" s="2" t="str">
        <f>VLOOKUP($B223,'Answer Data Transformation'!$T$3:$AA$2346,2,FALSE)</f>
        <v>22-Dec-1998</v>
      </c>
      <c r="N223" s="2">
        <f>VLOOKUP($B223,'Answer Data Transformation'!$T$3:$AA$2346,4,FALSE)</f>
        <v>0</v>
      </c>
      <c r="O223" s="2">
        <f>VLOOKUP($B223,'Answer Data Transformation'!$T$3:$AA$2346,5,FALSE)</f>
        <v>35147.53</v>
      </c>
      <c r="P223" s="2" t="str">
        <f>VLOOKUP($B223,'Answer Data Transformation'!$T$3:$AA$2346,6,FALSE)</f>
        <v>tier - 1</v>
      </c>
      <c r="Q223" s="2" t="str">
        <f>VLOOKUP($B223,'Answer Data Transformation'!$T$3:$AA$2346,7,FALSE)</f>
        <v>tier - 1</v>
      </c>
      <c r="R223" s="2" t="str">
        <f>VLOOKUP($B223,'Answer Data Transformation'!$T$3:$AA$2346,8,FALSE)</f>
        <v>R1016</v>
      </c>
      <c r="S223" s="2">
        <f>VLOOKUP($B223,'Answer Data Transformation'!$T$3:$AA$2346,3,FALSE)</f>
        <v>24</v>
      </c>
    </row>
    <row r="224" spans="2:19" ht="15.5" x14ac:dyDescent="0.35">
      <c r="B224" s="1" t="s">
        <v>2150</v>
      </c>
      <c r="C224" s="28" t="str">
        <f>VLOOKUP(B224,'Answer Data Transformation'!$B$3:$F$2338,4,FALSE)</f>
        <v xml:space="preserve">  Erik</v>
      </c>
      <c r="D224" s="2">
        <f>VLOOKUP($B224,'Answer Data Transformation'!$I$3:$R$2338,2,FALSE)</f>
        <v>22.895</v>
      </c>
      <c r="E224" s="2">
        <f>VLOOKUP($B224,'Answer Data Transformation'!$I$3:$R$2338,4,FALSE)</f>
        <v>5.72</v>
      </c>
      <c r="F224" s="2" t="str">
        <f>VLOOKUP($B224,'Answer Data Transformation'!$I$3:$R$2338,6,FALSE)</f>
        <v>No</v>
      </c>
      <c r="G224" s="2" t="str">
        <f>VLOOKUP($B224,'Answer Data Transformation'!$I$3:$R$2338,7,FALSE)</f>
        <v>No</v>
      </c>
      <c r="H224" s="2" t="str">
        <f>VLOOKUP($B224,'Answer Data Transformation'!$I$3:$R$2338,8,FALSE)</f>
        <v>No</v>
      </c>
      <c r="I224" s="29">
        <f>VLOOKUP($B224,'Answer Data Transformation'!$I$3:$R$2338,9,FALSE)</f>
        <v>0</v>
      </c>
      <c r="J224" s="2" t="str">
        <f>VLOOKUP($B224,'Answer Data Transformation'!$I$3:$R$2338,10,FALSE)</f>
        <v>Yes</v>
      </c>
      <c r="K224" s="2" t="str">
        <f>VLOOKUP($B224,'Answer Data Transformation'!$I$3:$R$2338,3,FALSE)</f>
        <v>Normal Weight</v>
      </c>
      <c r="L224" s="2" t="str">
        <f>VLOOKUP($B224,'Answer Data Transformation'!$I$3:$R$2338,5,FALSE)</f>
        <v>Prediabetes</v>
      </c>
      <c r="M224" s="2" t="str">
        <f>VLOOKUP($B224,'Answer Data Transformation'!$T$3:$AA$2346,2,FALSE)</f>
        <v>29-Jun-1977</v>
      </c>
      <c r="N224" s="2">
        <f>VLOOKUP($B224,'Answer Data Transformation'!$T$3:$AA$2346,4,FALSE)</f>
        <v>0</v>
      </c>
      <c r="O224" s="2">
        <f>VLOOKUP($B224,'Answer Data Transformation'!$T$3:$AA$2346,5,FALSE)</f>
        <v>35069.370000000003</v>
      </c>
      <c r="P224" s="2" t="str">
        <f>VLOOKUP($B224,'Answer Data Transformation'!$T$3:$AA$2346,6,FALSE)</f>
        <v>tier - 1</v>
      </c>
      <c r="Q224" s="2" t="str">
        <f>VLOOKUP($B224,'Answer Data Transformation'!$T$3:$AA$2346,7,FALSE)</f>
        <v>tier - 1</v>
      </c>
      <c r="R224" s="2" t="str">
        <f>VLOOKUP($B224,'Answer Data Transformation'!$T$3:$AA$2346,8,FALSE)</f>
        <v>R1017</v>
      </c>
      <c r="S224" s="2">
        <f>VLOOKUP($B224,'Answer Data Transformation'!$T$3:$AA$2346,3,FALSE)</f>
        <v>45</v>
      </c>
    </row>
    <row r="225" spans="2:19" ht="15.5" x14ac:dyDescent="0.35">
      <c r="B225" s="1" t="s">
        <v>2149</v>
      </c>
      <c r="C225" s="28" t="str">
        <f>VLOOKUP(B225,'Answer Data Transformation'!$B$3:$F$2338,4,FALSE)</f>
        <v xml:space="preserve">  Kiley D</v>
      </c>
      <c r="D225" s="2">
        <f>VLOOKUP($B225,'Answer Data Transformation'!$I$3:$R$2338,2,FALSE)</f>
        <v>34.06</v>
      </c>
      <c r="E225" s="2">
        <f>VLOOKUP($B225,'Answer Data Transformation'!$I$3:$R$2338,4,FALSE)</f>
        <v>11.83</v>
      </c>
      <c r="F225" s="2" t="str">
        <f>VLOOKUP($B225,'Answer Data Transformation'!$I$3:$R$2338,6,FALSE)</f>
        <v>Yes</v>
      </c>
      <c r="G225" s="2" t="str">
        <f>VLOOKUP($B225,'Answer Data Transformation'!$I$3:$R$2338,7,FALSE)</f>
        <v>No</v>
      </c>
      <c r="H225" s="2" t="str">
        <f>VLOOKUP($B225,'Answer Data Transformation'!$I$3:$R$2338,8,FALSE)</f>
        <v>No</v>
      </c>
      <c r="I225" s="29">
        <f>VLOOKUP($B225,'Answer Data Transformation'!$I$3:$R$2338,9,FALSE)</f>
        <v>1</v>
      </c>
      <c r="J225" s="2" t="str">
        <f>VLOOKUP($B225,'Answer Data Transformation'!$I$3:$R$2338,10,FALSE)</f>
        <v>Yes</v>
      </c>
      <c r="K225" s="2" t="str">
        <f>VLOOKUP($B225,'Answer Data Transformation'!$I$3:$R$2338,3,FALSE)</f>
        <v>Obesity</v>
      </c>
      <c r="L225" s="2" t="str">
        <f>VLOOKUP($B225,'Answer Data Transformation'!$I$3:$R$2338,5,FALSE)</f>
        <v>Diabetes</v>
      </c>
      <c r="M225" s="2" t="str">
        <f>VLOOKUP($B225,'Answer Data Transformation'!$T$3:$AA$2346,2,FALSE)</f>
        <v>29-Aug-1975</v>
      </c>
      <c r="N225" s="2">
        <f>VLOOKUP($B225,'Answer Data Transformation'!$T$3:$AA$2346,4,FALSE)</f>
        <v>1</v>
      </c>
      <c r="O225" s="2">
        <f>VLOOKUP($B225,'Answer Data Transformation'!$T$3:$AA$2346,5,FALSE)</f>
        <v>35050.620000000003</v>
      </c>
      <c r="P225" s="2" t="str">
        <f>VLOOKUP($B225,'Answer Data Transformation'!$T$3:$AA$2346,6,FALSE)</f>
        <v>tier - 2</v>
      </c>
      <c r="Q225" s="2" t="str">
        <f>VLOOKUP($B225,'Answer Data Transformation'!$T$3:$AA$2346,7,FALSE)</f>
        <v>tier - 1</v>
      </c>
      <c r="R225" s="2" t="str">
        <f>VLOOKUP($B225,'Answer Data Transformation'!$T$3:$AA$2346,8,FALSE)</f>
        <v>R1011</v>
      </c>
      <c r="S225" s="2">
        <f>VLOOKUP($B225,'Answer Data Transformation'!$T$3:$AA$2346,3,FALSE)</f>
        <v>47</v>
      </c>
    </row>
    <row r="226" spans="2:19" ht="15.5" x14ac:dyDescent="0.35">
      <c r="B226" s="1" t="s">
        <v>2148</v>
      </c>
      <c r="C226" s="28" t="str">
        <f>VLOOKUP(B226,'Answer Data Transformation'!$B$3:$F$2338,4,FALSE)</f>
        <v xml:space="preserve">  Jennifer</v>
      </c>
      <c r="D226" s="2">
        <f>VLOOKUP($B226,'Answer Data Transformation'!$I$3:$R$2338,2,FALSE)</f>
        <v>36.409999999999997</v>
      </c>
      <c r="E226" s="2">
        <f>VLOOKUP($B226,'Answer Data Transformation'!$I$3:$R$2338,4,FALSE)</f>
        <v>4.55</v>
      </c>
      <c r="F226" s="2" t="str">
        <f>VLOOKUP($B226,'Answer Data Transformation'!$I$3:$R$2338,6,FALSE)</f>
        <v>No</v>
      </c>
      <c r="G226" s="2" t="str">
        <f>VLOOKUP($B226,'Answer Data Transformation'!$I$3:$R$2338,7,FALSE)</f>
        <v>No</v>
      </c>
      <c r="H226" s="2" t="str">
        <f>VLOOKUP($B226,'Answer Data Transformation'!$I$3:$R$2338,8,FALSE)</f>
        <v>No</v>
      </c>
      <c r="I226" s="29">
        <f>VLOOKUP($B226,'Answer Data Transformation'!$I$3:$R$2338,9,FALSE)</f>
        <v>0</v>
      </c>
      <c r="J226" s="2" t="str">
        <f>VLOOKUP($B226,'Answer Data Transformation'!$I$3:$R$2338,10,FALSE)</f>
        <v>Yes</v>
      </c>
      <c r="K226" s="2" t="str">
        <f>VLOOKUP($B226,'Answer Data Transformation'!$I$3:$R$2338,3,FALSE)</f>
        <v>Obesity</v>
      </c>
      <c r="L226" s="2" t="str">
        <f>VLOOKUP($B226,'Answer Data Transformation'!$I$3:$R$2338,5,FALSE)</f>
        <v>Normal</v>
      </c>
      <c r="M226" s="2" t="str">
        <f>VLOOKUP($B226,'Answer Data Transformation'!$T$3:$AA$2346,2,FALSE)</f>
        <v>05-Jul-1982</v>
      </c>
      <c r="N226" s="2">
        <f>VLOOKUP($B226,'Answer Data Transformation'!$T$3:$AA$2346,4,FALSE)</f>
        <v>3</v>
      </c>
      <c r="O226" s="2">
        <f>VLOOKUP($B226,'Answer Data Transformation'!$T$3:$AA$2346,5,FALSE)</f>
        <v>35000.730000000003</v>
      </c>
      <c r="P226" s="2" t="str">
        <f>VLOOKUP($B226,'Answer Data Transformation'!$T$3:$AA$2346,6,FALSE)</f>
        <v>tier - 2</v>
      </c>
      <c r="Q226" s="2" t="str">
        <f>VLOOKUP($B226,'Answer Data Transformation'!$T$3:$AA$2346,7,FALSE)</f>
        <v>tier - 3</v>
      </c>
      <c r="R226" s="2" t="str">
        <f>VLOOKUP($B226,'Answer Data Transformation'!$T$3:$AA$2346,8,FALSE)</f>
        <v>R1011</v>
      </c>
      <c r="S226" s="2">
        <f>VLOOKUP($B226,'Answer Data Transformation'!$T$3:$AA$2346,3,FALSE)</f>
        <v>40</v>
      </c>
    </row>
    <row r="227" spans="2:19" ht="15.5" x14ac:dyDescent="0.35">
      <c r="B227" s="1" t="s">
        <v>2147</v>
      </c>
      <c r="C227" s="28" t="str">
        <f>VLOOKUP(B227,'Answer Data Transformation'!$B$3:$F$2338,4,FALSE)</f>
        <v xml:space="preserve">  Chris</v>
      </c>
      <c r="D227" s="2">
        <f>VLOOKUP($B227,'Answer Data Transformation'!$I$3:$R$2338,2,FALSE)</f>
        <v>52.3</v>
      </c>
      <c r="E227" s="2">
        <f>VLOOKUP($B227,'Answer Data Transformation'!$I$3:$R$2338,4,FALSE)</f>
        <v>4.87</v>
      </c>
      <c r="F227" s="2" t="str">
        <f>VLOOKUP($B227,'Answer Data Transformation'!$I$3:$R$2338,6,FALSE)</f>
        <v>Yes</v>
      </c>
      <c r="G227" s="2" t="str">
        <f>VLOOKUP($B227,'Answer Data Transformation'!$I$3:$R$2338,7,FALSE)</f>
        <v>No</v>
      </c>
      <c r="H227" s="2" t="str">
        <f>VLOOKUP($B227,'Answer Data Transformation'!$I$3:$R$2338,8,FALSE)</f>
        <v>Yes</v>
      </c>
      <c r="I227" s="29">
        <f>VLOOKUP($B227,'Answer Data Transformation'!$I$3:$R$2338,9,FALSE)</f>
        <v>1</v>
      </c>
      <c r="J227" s="2" t="str">
        <f>VLOOKUP($B227,'Answer Data Transformation'!$I$3:$R$2338,10,FALSE)</f>
        <v>Yes</v>
      </c>
      <c r="K227" s="2" t="str">
        <f>VLOOKUP($B227,'Answer Data Transformation'!$I$3:$R$2338,3,FALSE)</f>
        <v>Obesity</v>
      </c>
      <c r="L227" s="2" t="str">
        <f>VLOOKUP($B227,'Answer Data Transformation'!$I$3:$R$2338,5,FALSE)</f>
        <v>Normal</v>
      </c>
      <c r="M227" s="2" t="str">
        <f>VLOOKUP($B227,'Answer Data Transformation'!$T$3:$AA$2346,2,FALSE)</f>
        <v>22-Aug-1997</v>
      </c>
      <c r="N227" s="2">
        <f>VLOOKUP($B227,'Answer Data Transformation'!$T$3:$AA$2346,4,FALSE)</f>
        <v>0</v>
      </c>
      <c r="O227" s="2">
        <f>VLOOKUP($B227,'Answer Data Transformation'!$T$3:$AA$2346,5,FALSE)</f>
        <v>34979.86</v>
      </c>
      <c r="P227" s="2" t="str">
        <f>VLOOKUP($B227,'Answer Data Transformation'!$T$3:$AA$2346,6,FALSE)</f>
        <v>tier - 2</v>
      </c>
      <c r="Q227" s="2" t="str">
        <f>VLOOKUP($B227,'Answer Data Transformation'!$T$3:$AA$2346,7,FALSE)</f>
        <v>tier - 2</v>
      </c>
      <c r="R227" s="2" t="str">
        <f>VLOOKUP($B227,'Answer Data Transformation'!$T$3:$AA$2346,8,FALSE)</f>
        <v>R1011</v>
      </c>
      <c r="S227" s="2">
        <f>VLOOKUP($B227,'Answer Data Transformation'!$T$3:$AA$2346,3,FALSE)</f>
        <v>25</v>
      </c>
    </row>
    <row r="228" spans="2:19" ht="15.5" x14ac:dyDescent="0.35">
      <c r="B228" s="1" t="s">
        <v>2146</v>
      </c>
      <c r="C228" s="28" t="str">
        <f>VLOOKUP(B228,'Answer Data Transformation'!$B$3:$F$2338,4,FALSE)</f>
        <v xml:space="preserve">  Marian M</v>
      </c>
      <c r="D228" s="2">
        <f>VLOOKUP($B228,'Answer Data Transformation'!$I$3:$R$2338,2,FALSE)</f>
        <v>52.66</v>
      </c>
      <c r="E228" s="2">
        <f>VLOOKUP($B228,'Answer Data Transformation'!$I$3:$R$2338,4,FALSE)</f>
        <v>4.45</v>
      </c>
      <c r="F228" s="2" t="str">
        <f>VLOOKUP($B228,'Answer Data Transformation'!$I$3:$R$2338,6,FALSE)</f>
        <v>No</v>
      </c>
      <c r="G228" s="2" t="str">
        <f>VLOOKUP($B228,'Answer Data Transformation'!$I$3:$R$2338,7,FALSE)</f>
        <v>No</v>
      </c>
      <c r="H228" s="2" t="str">
        <f>VLOOKUP($B228,'Answer Data Transformation'!$I$3:$R$2338,8,FALSE)</f>
        <v>No</v>
      </c>
      <c r="I228" s="29">
        <f>VLOOKUP($B228,'Answer Data Transformation'!$I$3:$R$2338,9,FALSE)</f>
        <v>1</v>
      </c>
      <c r="J228" s="2" t="str">
        <f>VLOOKUP($B228,'Answer Data Transformation'!$I$3:$R$2338,10,FALSE)</f>
        <v>Yes</v>
      </c>
      <c r="K228" s="2" t="str">
        <f>VLOOKUP($B228,'Answer Data Transformation'!$I$3:$R$2338,3,FALSE)</f>
        <v>Obesity</v>
      </c>
      <c r="L228" s="2" t="str">
        <f>VLOOKUP($B228,'Answer Data Transformation'!$I$3:$R$2338,5,FALSE)</f>
        <v>Normal</v>
      </c>
      <c r="M228" s="2" t="str">
        <f>VLOOKUP($B228,'Answer Data Transformation'!$T$3:$AA$2346,2,FALSE)</f>
        <v>22-Aug-1998</v>
      </c>
      <c r="N228" s="2">
        <f>VLOOKUP($B228,'Answer Data Transformation'!$T$3:$AA$2346,4,FALSE)</f>
        <v>0</v>
      </c>
      <c r="O228" s="2">
        <f>VLOOKUP($B228,'Answer Data Transformation'!$T$3:$AA$2346,5,FALSE)</f>
        <v>34976.42</v>
      </c>
      <c r="P228" s="2" t="str">
        <f>VLOOKUP($B228,'Answer Data Transformation'!$T$3:$AA$2346,6,FALSE)</f>
        <v>tier - 2</v>
      </c>
      <c r="Q228" s="2" t="str">
        <f>VLOOKUP($B228,'Answer Data Transformation'!$T$3:$AA$2346,7,FALSE)</f>
        <v>tier - 1</v>
      </c>
      <c r="R228" s="2" t="str">
        <f>VLOOKUP($B228,'Answer Data Transformation'!$T$3:$AA$2346,8,FALSE)</f>
        <v>R1011</v>
      </c>
      <c r="S228" s="2">
        <f>VLOOKUP($B228,'Answer Data Transformation'!$T$3:$AA$2346,3,FALSE)</f>
        <v>24</v>
      </c>
    </row>
    <row r="229" spans="2:19" ht="15.5" x14ac:dyDescent="0.35">
      <c r="B229" s="1" t="s">
        <v>2145</v>
      </c>
      <c r="C229" s="28" t="str">
        <f>VLOOKUP(B229,'Answer Data Transformation'!$B$3:$F$2338,4,FALSE)</f>
        <v xml:space="preserve">  Jeremy</v>
      </c>
      <c r="D229" s="2">
        <f>VLOOKUP($B229,'Answer Data Transformation'!$I$3:$R$2338,2,FALSE)</f>
        <v>29.57</v>
      </c>
      <c r="E229" s="2">
        <f>VLOOKUP($B229,'Answer Data Transformation'!$I$3:$R$2338,4,FALSE)</f>
        <v>9.42</v>
      </c>
      <c r="F229" s="2" t="str">
        <f>VLOOKUP($B229,'Answer Data Transformation'!$I$3:$R$2338,6,FALSE)</f>
        <v>Yes</v>
      </c>
      <c r="G229" s="2" t="str">
        <f>VLOOKUP($B229,'Answer Data Transformation'!$I$3:$R$2338,7,FALSE)</f>
        <v>No</v>
      </c>
      <c r="H229" s="2" t="str">
        <f>VLOOKUP($B229,'Answer Data Transformation'!$I$3:$R$2338,8,FALSE)</f>
        <v>No</v>
      </c>
      <c r="I229" s="29">
        <f>VLOOKUP($B229,'Answer Data Transformation'!$I$3:$R$2338,9,FALSE)</f>
        <v>0</v>
      </c>
      <c r="J229" s="2" t="str">
        <f>VLOOKUP($B229,'Answer Data Transformation'!$I$3:$R$2338,10,FALSE)</f>
        <v>Yes</v>
      </c>
      <c r="K229" s="2" t="str">
        <f>VLOOKUP($B229,'Answer Data Transformation'!$I$3:$R$2338,3,FALSE)</f>
        <v>Overweight</v>
      </c>
      <c r="L229" s="2" t="str">
        <f>VLOOKUP($B229,'Answer Data Transformation'!$I$3:$R$2338,5,FALSE)</f>
        <v>Diabetes</v>
      </c>
      <c r="M229" s="2" t="str">
        <f>VLOOKUP($B229,'Answer Data Transformation'!$T$3:$AA$2346,2,FALSE)</f>
        <v>07-Oct-1967</v>
      </c>
      <c r="N229" s="2">
        <f>VLOOKUP($B229,'Answer Data Transformation'!$T$3:$AA$2346,4,FALSE)</f>
        <v>0</v>
      </c>
      <c r="O229" s="2">
        <f>VLOOKUP($B229,'Answer Data Transformation'!$T$3:$AA$2346,5,FALSE)</f>
        <v>34975.68</v>
      </c>
      <c r="P229" s="2" t="str">
        <f>VLOOKUP($B229,'Answer Data Transformation'!$T$3:$AA$2346,6,FALSE)</f>
        <v>tier - 2</v>
      </c>
      <c r="Q229" s="2" t="str">
        <f>VLOOKUP($B229,'Answer Data Transformation'!$T$3:$AA$2346,7,FALSE)</f>
        <v>tier - 2</v>
      </c>
      <c r="R229" s="2" t="str">
        <f>VLOOKUP($B229,'Answer Data Transformation'!$T$3:$AA$2346,8,FALSE)</f>
        <v>R1011</v>
      </c>
      <c r="S229" s="2">
        <f>VLOOKUP($B229,'Answer Data Transformation'!$T$3:$AA$2346,3,FALSE)</f>
        <v>55</v>
      </c>
    </row>
    <row r="230" spans="2:19" ht="15.5" x14ac:dyDescent="0.35">
      <c r="B230" s="1" t="s">
        <v>2144</v>
      </c>
      <c r="C230" s="28" t="str">
        <f>VLOOKUP(B230,'Answer Data Transformation'!$B$3:$F$2338,4,FALSE)</f>
        <v xml:space="preserve">  Allison H</v>
      </c>
      <c r="D230" s="2">
        <f>VLOOKUP($B230,'Answer Data Transformation'!$I$3:$R$2338,2,FALSE)</f>
        <v>36.99</v>
      </c>
      <c r="E230" s="2">
        <f>VLOOKUP($B230,'Answer Data Transformation'!$I$3:$R$2338,4,FALSE)</f>
        <v>5.37</v>
      </c>
      <c r="F230" s="2" t="str">
        <f>VLOOKUP($B230,'Answer Data Transformation'!$I$3:$R$2338,6,FALSE)</f>
        <v>Yes</v>
      </c>
      <c r="G230" s="2" t="str">
        <f>VLOOKUP($B230,'Answer Data Transformation'!$I$3:$R$2338,7,FALSE)</f>
        <v>No</v>
      </c>
      <c r="H230" s="2" t="str">
        <f>VLOOKUP($B230,'Answer Data Transformation'!$I$3:$R$2338,8,FALSE)</f>
        <v>Yes</v>
      </c>
      <c r="I230" s="29">
        <f>VLOOKUP($B230,'Answer Data Transformation'!$I$3:$R$2338,9,FALSE)</f>
        <v>1</v>
      </c>
      <c r="J230" s="2" t="str">
        <f>VLOOKUP($B230,'Answer Data Transformation'!$I$3:$R$2338,10,FALSE)</f>
        <v>Yes</v>
      </c>
      <c r="K230" s="2" t="str">
        <f>VLOOKUP($B230,'Answer Data Transformation'!$I$3:$R$2338,3,FALSE)</f>
        <v>Obesity</v>
      </c>
      <c r="L230" s="2" t="str">
        <f>VLOOKUP($B230,'Answer Data Transformation'!$I$3:$R$2338,5,FALSE)</f>
        <v>Normal</v>
      </c>
      <c r="M230" s="2" t="str">
        <f>VLOOKUP($B230,'Answer Data Transformation'!$T$3:$AA$2346,2,FALSE)</f>
        <v>29-Jul-1983</v>
      </c>
      <c r="N230" s="2">
        <f>VLOOKUP($B230,'Answer Data Transformation'!$T$3:$AA$2346,4,FALSE)</f>
        <v>3</v>
      </c>
      <c r="O230" s="2">
        <f>VLOOKUP($B230,'Answer Data Transformation'!$T$3:$AA$2346,5,FALSE)</f>
        <v>34940.61</v>
      </c>
      <c r="P230" s="2" t="str">
        <f>VLOOKUP($B230,'Answer Data Transformation'!$T$3:$AA$2346,6,FALSE)</f>
        <v>tier - 2</v>
      </c>
      <c r="Q230" s="2" t="str">
        <f>VLOOKUP($B230,'Answer Data Transformation'!$T$3:$AA$2346,7,FALSE)</f>
        <v>tier - 3</v>
      </c>
      <c r="R230" s="2" t="str">
        <f>VLOOKUP($B230,'Answer Data Transformation'!$T$3:$AA$2346,8,FALSE)</f>
        <v>R1011</v>
      </c>
      <c r="S230" s="2">
        <f>VLOOKUP($B230,'Answer Data Transformation'!$T$3:$AA$2346,3,FALSE)</f>
        <v>39</v>
      </c>
    </row>
    <row r="231" spans="2:19" ht="15.5" x14ac:dyDescent="0.35">
      <c r="B231" s="1" t="s">
        <v>2143</v>
      </c>
      <c r="C231" s="28" t="str">
        <f>VLOOKUP(B231,'Answer Data Transformation'!$B$3:$F$2338,4,FALSE)</f>
        <v xml:space="preserve">  Elizabeth</v>
      </c>
      <c r="D231" s="2">
        <f>VLOOKUP($B231,'Answer Data Transformation'!$I$3:$R$2338,2,FALSE)</f>
        <v>31.4</v>
      </c>
      <c r="E231" s="2">
        <f>VLOOKUP($B231,'Answer Data Transformation'!$I$3:$R$2338,4,FALSE)</f>
        <v>4.5999999999999996</v>
      </c>
      <c r="F231" s="2" t="str">
        <f>VLOOKUP($B231,'Answer Data Transformation'!$I$3:$R$2338,6,FALSE)</f>
        <v>Yes</v>
      </c>
      <c r="G231" s="2" t="str">
        <f>VLOOKUP($B231,'Answer Data Transformation'!$I$3:$R$2338,7,FALSE)</f>
        <v>No</v>
      </c>
      <c r="H231" s="2" t="str">
        <f>VLOOKUP($B231,'Answer Data Transformation'!$I$3:$R$2338,8,FALSE)</f>
        <v>No</v>
      </c>
      <c r="I231" s="29">
        <f>VLOOKUP($B231,'Answer Data Transformation'!$I$3:$R$2338,9,FALSE)</f>
        <v>1</v>
      </c>
      <c r="J231" s="2" t="str">
        <f>VLOOKUP($B231,'Answer Data Transformation'!$I$3:$R$2338,10,FALSE)</f>
        <v>Yes</v>
      </c>
      <c r="K231" s="2" t="str">
        <f>VLOOKUP($B231,'Answer Data Transformation'!$I$3:$R$2338,3,FALSE)</f>
        <v>Obesity</v>
      </c>
      <c r="L231" s="2" t="str">
        <f>VLOOKUP($B231,'Answer Data Transformation'!$I$3:$R$2338,5,FALSE)</f>
        <v>Normal</v>
      </c>
      <c r="M231" s="2" t="str">
        <f>VLOOKUP($B231,'Answer Data Transformation'!$T$3:$AA$2346,2,FALSE)</f>
        <v>17-Oct-1995</v>
      </c>
      <c r="N231" s="2">
        <f>VLOOKUP($B231,'Answer Data Transformation'!$T$3:$AA$2346,4,FALSE)</f>
        <v>0</v>
      </c>
      <c r="O231" s="2">
        <f>VLOOKUP($B231,'Answer Data Transformation'!$T$3:$AA$2346,5,FALSE)</f>
        <v>34838.870000000003</v>
      </c>
      <c r="P231" s="2" t="str">
        <f>VLOOKUP($B231,'Answer Data Transformation'!$T$3:$AA$2346,6,FALSE)</f>
        <v>tier - 2</v>
      </c>
      <c r="Q231" s="2" t="str">
        <f>VLOOKUP($B231,'Answer Data Transformation'!$T$3:$AA$2346,7,FALSE)</f>
        <v>tier - 3</v>
      </c>
      <c r="R231" s="2" t="str">
        <f>VLOOKUP($B231,'Answer Data Transformation'!$T$3:$AA$2346,8,FALSE)</f>
        <v>R1011</v>
      </c>
      <c r="S231" s="2">
        <f>VLOOKUP($B231,'Answer Data Transformation'!$T$3:$AA$2346,3,FALSE)</f>
        <v>27</v>
      </c>
    </row>
    <row r="232" spans="2:19" ht="15.5" x14ac:dyDescent="0.35">
      <c r="B232" s="1" t="s">
        <v>2142</v>
      </c>
      <c r="C232" s="28" t="str">
        <f>VLOOKUP(B232,'Answer Data Transformation'!$B$3:$F$2338,4,FALSE)</f>
        <v xml:space="preserve">  Andrew</v>
      </c>
      <c r="D232" s="2">
        <f>VLOOKUP($B232,'Answer Data Transformation'!$I$3:$R$2338,2,FALSE)</f>
        <v>34.9</v>
      </c>
      <c r="E232" s="2">
        <f>VLOOKUP($B232,'Answer Data Transformation'!$I$3:$R$2338,4,FALSE)</f>
        <v>6.22</v>
      </c>
      <c r="F232" s="2" t="str">
        <f>VLOOKUP($B232,'Answer Data Transformation'!$I$3:$R$2338,6,FALSE)</f>
        <v>No</v>
      </c>
      <c r="G232" s="2" t="str">
        <f>VLOOKUP($B232,'Answer Data Transformation'!$I$3:$R$2338,7,FALSE)</f>
        <v>No</v>
      </c>
      <c r="H232" s="2" t="str">
        <f>VLOOKUP($B232,'Answer Data Transformation'!$I$3:$R$2338,8,FALSE)</f>
        <v>Yes</v>
      </c>
      <c r="I232" s="29">
        <f>VLOOKUP($B232,'Answer Data Transformation'!$I$3:$R$2338,9,FALSE)</f>
        <v>1</v>
      </c>
      <c r="J232" s="2" t="str">
        <f>VLOOKUP($B232,'Answer Data Transformation'!$I$3:$R$2338,10,FALSE)</f>
        <v>Yes</v>
      </c>
      <c r="K232" s="2" t="str">
        <f>VLOOKUP($B232,'Answer Data Transformation'!$I$3:$R$2338,3,FALSE)</f>
        <v>Obesity</v>
      </c>
      <c r="L232" s="2" t="str">
        <f>VLOOKUP($B232,'Answer Data Transformation'!$I$3:$R$2338,5,FALSE)</f>
        <v>Prediabetes</v>
      </c>
      <c r="M232" s="2" t="str">
        <f>VLOOKUP($B232,'Answer Data Transformation'!$T$3:$AA$2346,2,FALSE)</f>
        <v>17-Sep-2003</v>
      </c>
      <c r="N232" s="2">
        <f>VLOOKUP($B232,'Answer Data Transformation'!$T$3:$AA$2346,4,FALSE)</f>
        <v>0</v>
      </c>
      <c r="O232" s="2">
        <f>VLOOKUP($B232,'Answer Data Transformation'!$T$3:$AA$2346,5,FALSE)</f>
        <v>34828.65</v>
      </c>
      <c r="P232" s="2" t="str">
        <f>VLOOKUP($B232,'Answer Data Transformation'!$T$3:$AA$2346,6,FALSE)</f>
        <v>tier - 1</v>
      </c>
      <c r="Q232" s="2" t="str">
        <f>VLOOKUP($B232,'Answer Data Transformation'!$T$3:$AA$2346,7,FALSE)</f>
        <v>tier - 3</v>
      </c>
      <c r="R232" s="2" t="str">
        <f>VLOOKUP($B232,'Answer Data Transformation'!$T$3:$AA$2346,8,FALSE)</f>
        <v>R1011</v>
      </c>
      <c r="S232" s="2">
        <f>VLOOKUP($B232,'Answer Data Transformation'!$T$3:$AA$2346,3,FALSE)</f>
        <v>19</v>
      </c>
    </row>
    <row r="233" spans="2:19" ht="15.5" x14ac:dyDescent="0.35">
      <c r="B233" s="1" t="s">
        <v>2141</v>
      </c>
      <c r="C233" s="28" t="str">
        <f>VLOOKUP(B233,'Answer Data Transformation'!$B$3:$F$2338,4,FALSE)</f>
        <v xml:space="preserve">  Anders J</v>
      </c>
      <c r="D233" s="2">
        <f>VLOOKUP($B233,'Answer Data Transformation'!$I$3:$R$2338,2,FALSE)</f>
        <v>31.13</v>
      </c>
      <c r="E233" s="2">
        <f>VLOOKUP($B233,'Answer Data Transformation'!$I$3:$R$2338,4,FALSE)</f>
        <v>4.5199999999999996</v>
      </c>
      <c r="F233" s="2" t="str">
        <f>VLOOKUP($B233,'Answer Data Transformation'!$I$3:$R$2338,6,FALSE)</f>
        <v>Yes</v>
      </c>
      <c r="G233" s="2" t="str">
        <f>VLOOKUP($B233,'Answer Data Transformation'!$I$3:$R$2338,7,FALSE)</f>
        <v>No</v>
      </c>
      <c r="H233" s="2" t="str">
        <f>VLOOKUP($B233,'Answer Data Transformation'!$I$3:$R$2338,8,FALSE)</f>
        <v>No</v>
      </c>
      <c r="I233" s="29">
        <f>VLOOKUP($B233,'Answer Data Transformation'!$I$3:$R$2338,9,FALSE)</f>
        <v>1</v>
      </c>
      <c r="J233" s="2" t="str">
        <f>VLOOKUP($B233,'Answer Data Transformation'!$I$3:$R$2338,10,FALSE)</f>
        <v>Yes</v>
      </c>
      <c r="K233" s="2" t="str">
        <f>VLOOKUP($B233,'Answer Data Transformation'!$I$3:$R$2338,3,FALSE)</f>
        <v>Obesity</v>
      </c>
      <c r="L233" s="2" t="str">
        <f>VLOOKUP($B233,'Answer Data Transformation'!$I$3:$R$2338,5,FALSE)</f>
        <v>Normal</v>
      </c>
      <c r="M233" s="2" t="str">
        <f>VLOOKUP($B233,'Answer Data Transformation'!$T$3:$AA$2346,2,FALSE)</f>
        <v>27-Dec-1995</v>
      </c>
      <c r="N233" s="2">
        <f>VLOOKUP($B233,'Answer Data Transformation'!$T$3:$AA$2346,4,FALSE)</f>
        <v>1</v>
      </c>
      <c r="O233" s="2">
        <f>VLOOKUP($B233,'Answer Data Transformation'!$T$3:$AA$2346,5,FALSE)</f>
        <v>34806.47</v>
      </c>
      <c r="P233" s="2" t="str">
        <f>VLOOKUP($B233,'Answer Data Transformation'!$T$3:$AA$2346,6,FALSE)</f>
        <v>tier - 1</v>
      </c>
      <c r="Q233" s="2" t="str">
        <f>VLOOKUP($B233,'Answer Data Transformation'!$T$3:$AA$2346,7,FALSE)</f>
        <v>tier - 2</v>
      </c>
      <c r="R233" s="2" t="str">
        <f>VLOOKUP($B233,'Answer Data Transformation'!$T$3:$AA$2346,8,FALSE)</f>
        <v>R1013</v>
      </c>
      <c r="S233" s="2">
        <f>VLOOKUP($B233,'Answer Data Transformation'!$T$3:$AA$2346,3,FALSE)</f>
        <v>27</v>
      </c>
    </row>
    <row r="234" spans="2:19" ht="15.5" x14ac:dyDescent="0.35">
      <c r="B234" s="1" t="s">
        <v>2140</v>
      </c>
      <c r="C234" s="28" t="str">
        <f>VLOOKUP(B234,'Answer Data Transformation'!$B$3:$F$2338,4,FALSE)</f>
        <v xml:space="preserve">  Sean</v>
      </c>
      <c r="D234" s="2">
        <f>VLOOKUP($B234,'Answer Data Transformation'!$I$3:$R$2338,2,FALSE)</f>
        <v>34.799999999999997</v>
      </c>
      <c r="E234" s="2">
        <f>VLOOKUP($B234,'Answer Data Transformation'!$I$3:$R$2338,4,FALSE)</f>
        <v>6.18</v>
      </c>
      <c r="F234" s="2" t="str">
        <f>VLOOKUP($B234,'Answer Data Transformation'!$I$3:$R$2338,6,FALSE)</f>
        <v>No</v>
      </c>
      <c r="G234" s="2" t="str">
        <f>VLOOKUP($B234,'Answer Data Transformation'!$I$3:$R$2338,7,FALSE)</f>
        <v>No</v>
      </c>
      <c r="H234" s="2" t="str">
        <f>VLOOKUP($B234,'Answer Data Transformation'!$I$3:$R$2338,8,FALSE)</f>
        <v>Yes</v>
      </c>
      <c r="I234" s="29">
        <f>VLOOKUP($B234,'Answer Data Transformation'!$I$3:$R$2338,9,FALSE)</f>
        <v>1</v>
      </c>
      <c r="J234" s="2" t="str">
        <f>VLOOKUP($B234,'Answer Data Transformation'!$I$3:$R$2338,10,FALSE)</f>
        <v>Yes</v>
      </c>
      <c r="K234" s="2" t="str">
        <f>VLOOKUP($B234,'Answer Data Transformation'!$I$3:$R$2338,3,FALSE)</f>
        <v>Obesity</v>
      </c>
      <c r="L234" s="2" t="str">
        <f>VLOOKUP($B234,'Answer Data Transformation'!$I$3:$R$2338,5,FALSE)</f>
        <v>Prediabetes</v>
      </c>
      <c r="M234" s="2" t="str">
        <f>VLOOKUP($B234,'Answer Data Transformation'!$T$3:$AA$2346,2,FALSE)</f>
        <v>03-Jul-2003</v>
      </c>
      <c r="N234" s="2">
        <f>VLOOKUP($B234,'Answer Data Transformation'!$T$3:$AA$2346,4,FALSE)</f>
        <v>0</v>
      </c>
      <c r="O234" s="2">
        <f>VLOOKUP($B234,'Answer Data Transformation'!$T$3:$AA$2346,5,FALSE)</f>
        <v>34779.620000000003</v>
      </c>
      <c r="P234" s="2" t="str">
        <f>VLOOKUP($B234,'Answer Data Transformation'!$T$3:$AA$2346,6,FALSE)</f>
        <v>tier - 1</v>
      </c>
      <c r="Q234" s="2" t="str">
        <f>VLOOKUP($B234,'Answer Data Transformation'!$T$3:$AA$2346,7,FALSE)</f>
        <v>tier - 2</v>
      </c>
      <c r="R234" s="2" t="str">
        <f>VLOOKUP($B234,'Answer Data Transformation'!$T$3:$AA$2346,8,FALSE)</f>
        <v>R1011</v>
      </c>
      <c r="S234" s="2">
        <f>VLOOKUP($B234,'Answer Data Transformation'!$T$3:$AA$2346,3,FALSE)</f>
        <v>19</v>
      </c>
    </row>
    <row r="235" spans="2:19" ht="15.5" x14ac:dyDescent="0.35">
      <c r="B235" s="1" t="s">
        <v>2139</v>
      </c>
      <c r="C235" s="28" t="str">
        <f>VLOOKUP(B235,'Answer Data Transformation'!$B$3:$F$2338,4,FALSE)</f>
        <v xml:space="preserve">  Brian M</v>
      </c>
      <c r="D235" s="2">
        <f>VLOOKUP($B235,'Answer Data Transformation'!$I$3:$R$2338,2,FALSE)</f>
        <v>31.68</v>
      </c>
      <c r="E235" s="2">
        <f>VLOOKUP($B235,'Answer Data Transformation'!$I$3:$R$2338,4,FALSE)</f>
        <v>4.4000000000000004</v>
      </c>
      <c r="F235" s="2" t="str">
        <f>VLOOKUP($B235,'Answer Data Transformation'!$I$3:$R$2338,6,FALSE)</f>
        <v>No</v>
      </c>
      <c r="G235" s="2" t="str">
        <f>VLOOKUP($B235,'Answer Data Transformation'!$I$3:$R$2338,7,FALSE)</f>
        <v>No</v>
      </c>
      <c r="H235" s="2" t="str">
        <f>VLOOKUP($B235,'Answer Data Transformation'!$I$3:$R$2338,8,FALSE)</f>
        <v>No</v>
      </c>
      <c r="I235" s="29">
        <f>VLOOKUP($B235,'Answer Data Transformation'!$I$3:$R$2338,9,FALSE)</f>
        <v>0</v>
      </c>
      <c r="J235" s="2" t="str">
        <f>VLOOKUP($B235,'Answer Data Transformation'!$I$3:$R$2338,10,FALSE)</f>
        <v>Yes</v>
      </c>
      <c r="K235" s="2" t="str">
        <f>VLOOKUP($B235,'Answer Data Transformation'!$I$3:$R$2338,3,FALSE)</f>
        <v>Obesity</v>
      </c>
      <c r="L235" s="2" t="str">
        <f>VLOOKUP($B235,'Answer Data Transformation'!$I$3:$R$2338,5,FALSE)</f>
        <v>Normal</v>
      </c>
      <c r="M235" s="2" t="str">
        <f>VLOOKUP($B235,'Answer Data Transformation'!$T$3:$AA$2346,2,FALSE)</f>
        <v>07-Jul-1994</v>
      </c>
      <c r="N235" s="2">
        <f>VLOOKUP($B235,'Answer Data Transformation'!$T$3:$AA$2346,4,FALSE)</f>
        <v>0</v>
      </c>
      <c r="O235" s="2">
        <f>VLOOKUP($B235,'Answer Data Transformation'!$T$3:$AA$2346,5,FALSE)</f>
        <v>34672.15</v>
      </c>
      <c r="P235" s="2" t="str">
        <f>VLOOKUP($B235,'Answer Data Transformation'!$T$3:$AA$2346,6,FALSE)</f>
        <v>tier - 1</v>
      </c>
      <c r="Q235" s="2" t="str">
        <f>VLOOKUP($B235,'Answer Data Transformation'!$T$3:$AA$2346,7,FALSE)</f>
        <v>tier - 3</v>
      </c>
      <c r="R235" s="2" t="str">
        <f>VLOOKUP($B235,'Answer Data Transformation'!$T$3:$AA$2346,8,FALSE)</f>
        <v>R1013</v>
      </c>
      <c r="S235" s="2">
        <f>VLOOKUP($B235,'Answer Data Transformation'!$T$3:$AA$2346,3,FALSE)</f>
        <v>28</v>
      </c>
    </row>
    <row r="236" spans="2:19" ht="15.5" x14ac:dyDescent="0.35">
      <c r="B236" s="1" t="s">
        <v>2138</v>
      </c>
      <c r="C236" s="28" t="str">
        <f>VLOOKUP(B236,'Answer Data Transformation'!$B$3:$F$2338,4,FALSE)</f>
        <v xml:space="preserve">  Jeremy</v>
      </c>
      <c r="D236" s="2">
        <f>VLOOKUP($B236,'Answer Data Transformation'!$I$3:$R$2338,2,FALSE)</f>
        <v>33.534999999999997</v>
      </c>
      <c r="E236" s="2">
        <f>VLOOKUP($B236,'Answer Data Transformation'!$I$3:$R$2338,4,FALSE)</f>
        <v>6.23</v>
      </c>
      <c r="F236" s="2" t="str">
        <f>VLOOKUP($B236,'Answer Data Transformation'!$I$3:$R$2338,6,FALSE)</f>
        <v>No</v>
      </c>
      <c r="G236" s="2" t="str">
        <f>VLOOKUP($B236,'Answer Data Transformation'!$I$3:$R$2338,7,FALSE)</f>
        <v>yes</v>
      </c>
      <c r="H236" s="2" t="str">
        <f>VLOOKUP($B236,'Answer Data Transformation'!$I$3:$R$2338,8,FALSE)</f>
        <v>No</v>
      </c>
      <c r="I236" s="29">
        <f>VLOOKUP($B236,'Answer Data Transformation'!$I$3:$R$2338,9,FALSE)</f>
        <v>1</v>
      </c>
      <c r="J236" s="2" t="str">
        <f>VLOOKUP($B236,'Answer Data Transformation'!$I$3:$R$2338,10,FALSE)</f>
        <v>Yes</v>
      </c>
      <c r="K236" s="2" t="str">
        <f>VLOOKUP($B236,'Answer Data Transformation'!$I$3:$R$2338,3,FALSE)</f>
        <v>Obesity</v>
      </c>
      <c r="L236" s="2" t="str">
        <f>VLOOKUP($B236,'Answer Data Transformation'!$I$3:$R$2338,5,FALSE)</f>
        <v>Prediabetes</v>
      </c>
      <c r="M236" s="2" t="str">
        <f>VLOOKUP($B236,'Answer Data Transformation'!$T$3:$AA$2346,2,FALSE)</f>
        <v>09-Oct-2004</v>
      </c>
      <c r="N236" s="2">
        <f>VLOOKUP($B236,'Answer Data Transformation'!$T$3:$AA$2346,4,FALSE)</f>
        <v>0</v>
      </c>
      <c r="O236" s="2">
        <f>VLOOKUP($B236,'Answer Data Transformation'!$T$3:$AA$2346,5,FALSE)</f>
        <v>34617.839999999997</v>
      </c>
      <c r="P236" s="2" t="str">
        <f>VLOOKUP($B236,'Answer Data Transformation'!$T$3:$AA$2346,6,FALSE)</f>
        <v>tier - 1</v>
      </c>
      <c r="Q236" s="2" t="str">
        <f>VLOOKUP($B236,'Answer Data Transformation'!$T$3:$AA$2346,7,FALSE)</f>
        <v>tier - 3</v>
      </c>
      <c r="R236" s="2" t="str">
        <f>VLOOKUP($B236,'Answer Data Transformation'!$T$3:$AA$2346,8,FALSE)</f>
        <v>R1016</v>
      </c>
      <c r="S236" s="2">
        <f>VLOOKUP($B236,'Answer Data Transformation'!$T$3:$AA$2346,3,FALSE)</f>
        <v>18</v>
      </c>
    </row>
    <row r="237" spans="2:19" ht="15.5" x14ac:dyDescent="0.35">
      <c r="B237" s="1" t="s">
        <v>2137</v>
      </c>
      <c r="C237" s="28" t="str">
        <f>VLOOKUP(B237,'Answer Data Transformation'!$B$3:$F$2338,4,FALSE)</f>
        <v xml:space="preserve">  Susannah</v>
      </c>
      <c r="D237" s="2">
        <f>VLOOKUP($B237,'Answer Data Transformation'!$I$3:$R$2338,2,FALSE)</f>
        <v>31.92</v>
      </c>
      <c r="E237" s="2">
        <f>VLOOKUP($B237,'Answer Data Transformation'!$I$3:$R$2338,4,FALSE)</f>
        <v>5.33</v>
      </c>
      <c r="F237" s="2" t="str">
        <f>VLOOKUP($B237,'Answer Data Transformation'!$I$3:$R$2338,6,FALSE)</f>
        <v>Yes</v>
      </c>
      <c r="G237" s="2" t="str">
        <f>VLOOKUP($B237,'Answer Data Transformation'!$I$3:$R$2338,7,FALSE)</f>
        <v>No</v>
      </c>
      <c r="H237" s="2" t="str">
        <f>VLOOKUP($B237,'Answer Data Transformation'!$I$3:$R$2338,8,FALSE)</f>
        <v>No</v>
      </c>
      <c r="I237" s="29">
        <f>VLOOKUP($B237,'Answer Data Transformation'!$I$3:$R$2338,9,FALSE)</f>
        <v>0</v>
      </c>
      <c r="J237" s="2" t="str">
        <f>VLOOKUP($B237,'Answer Data Transformation'!$I$3:$R$2338,10,FALSE)</f>
        <v>Yes</v>
      </c>
      <c r="K237" s="2" t="str">
        <f>VLOOKUP($B237,'Answer Data Transformation'!$I$3:$R$2338,3,FALSE)</f>
        <v>Obesity</v>
      </c>
      <c r="L237" s="2" t="str">
        <f>VLOOKUP($B237,'Answer Data Transformation'!$I$3:$R$2338,5,FALSE)</f>
        <v>Normal</v>
      </c>
      <c r="M237" s="2" t="str">
        <f>VLOOKUP($B237,'Answer Data Transformation'!$T$3:$AA$2346,2,FALSE)</f>
        <v>25-Nov-1976</v>
      </c>
      <c r="N237" s="2">
        <f>VLOOKUP($B237,'Answer Data Transformation'!$T$3:$AA$2346,4,FALSE)</f>
        <v>2</v>
      </c>
      <c r="O237" s="2">
        <f>VLOOKUP($B237,'Answer Data Transformation'!$T$3:$AA$2346,5,FALSE)</f>
        <v>34543.39</v>
      </c>
      <c r="P237" s="2" t="str">
        <f>VLOOKUP($B237,'Answer Data Transformation'!$T$3:$AA$2346,6,FALSE)</f>
        <v>tier - 2</v>
      </c>
      <c r="Q237" s="2" t="str">
        <f>VLOOKUP($B237,'Answer Data Transformation'!$T$3:$AA$2346,7,FALSE)</f>
        <v>tier - 3</v>
      </c>
      <c r="R237" s="2" t="str">
        <f>VLOOKUP($B237,'Answer Data Transformation'!$T$3:$AA$2346,8,FALSE)</f>
        <v>R1011</v>
      </c>
      <c r="S237" s="2">
        <f>VLOOKUP($B237,'Answer Data Transformation'!$T$3:$AA$2346,3,FALSE)</f>
        <v>46</v>
      </c>
    </row>
    <row r="238" spans="2:19" ht="15.5" x14ac:dyDescent="0.35">
      <c r="B238" s="1" t="s">
        <v>2136</v>
      </c>
      <c r="C238" s="28" t="str">
        <f>VLOOKUP(B238,'Answer Data Transformation'!$B$3:$F$2338,4,FALSE)</f>
        <v xml:space="preserve">  Randy</v>
      </c>
      <c r="D238" s="2">
        <f>VLOOKUP($B238,'Answer Data Transformation'!$I$3:$R$2338,2,FALSE)</f>
        <v>32.700000000000003</v>
      </c>
      <c r="E238" s="2">
        <f>VLOOKUP($B238,'Answer Data Transformation'!$I$3:$R$2338,4,FALSE)</f>
        <v>4.09</v>
      </c>
      <c r="F238" s="2" t="str">
        <f>VLOOKUP($B238,'Answer Data Transformation'!$I$3:$R$2338,6,FALSE)</f>
        <v>No</v>
      </c>
      <c r="G238" s="2" t="str">
        <f>VLOOKUP($B238,'Answer Data Transformation'!$I$3:$R$2338,7,FALSE)</f>
        <v>No</v>
      </c>
      <c r="H238" s="2" t="str">
        <f>VLOOKUP($B238,'Answer Data Transformation'!$I$3:$R$2338,8,FALSE)</f>
        <v>No</v>
      </c>
      <c r="I238" s="29">
        <f>VLOOKUP($B238,'Answer Data Transformation'!$I$3:$R$2338,9,FALSE)</f>
        <v>1</v>
      </c>
      <c r="J238" s="2" t="str">
        <f>VLOOKUP($B238,'Answer Data Transformation'!$I$3:$R$2338,10,FALSE)</f>
        <v>Yes</v>
      </c>
      <c r="K238" s="2" t="str">
        <f>VLOOKUP($B238,'Answer Data Transformation'!$I$3:$R$2338,3,FALSE)</f>
        <v>Obesity</v>
      </c>
      <c r="L238" s="2" t="str">
        <f>VLOOKUP($B238,'Answer Data Transformation'!$I$3:$R$2338,5,FALSE)</f>
        <v>Normal</v>
      </c>
      <c r="M238" s="2" t="str">
        <f>VLOOKUP($B238,'Answer Data Transformation'!$T$3:$AA$2346,2,FALSE)</f>
        <v>24-Jun-1998</v>
      </c>
      <c r="N238" s="2">
        <f>VLOOKUP($B238,'Answer Data Transformation'!$T$3:$AA$2346,4,FALSE)</f>
        <v>0</v>
      </c>
      <c r="O238" s="2">
        <f>VLOOKUP($B238,'Answer Data Transformation'!$T$3:$AA$2346,5,FALSE)</f>
        <v>34472.839999999997</v>
      </c>
      <c r="P238" s="2" t="str">
        <f>VLOOKUP($B238,'Answer Data Transformation'!$T$3:$AA$2346,6,FALSE)</f>
        <v>tier - 1</v>
      </c>
      <c r="Q238" s="2" t="str">
        <f>VLOOKUP($B238,'Answer Data Transformation'!$T$3:$AA$2346,7,FALSE)</f>
        <v>tier - 3</v>
      </c>
      <c r="R238" s="2" t="str">
        <f>VLOOKUP($B238,'Answer Data Transformation'!$T$3:$AA$2346,8,FALSE)</f>
        <v>R1011</v>
      </c>
      <c r="S238" s="2">
        <f>VLOOKUP($B238,'Answer Data Transformation'!$T$3:$AA$2346,3,FALSE)</f>
        <v>24</v>
      </c>
    </row>
    <row r="239" spans="2:19" ht="15.5" x14ac:dyDescent="0.35">
      <c r="B239" s="1" t="s">
        <v>2135</v>
      </c>
      <c r="C239" s="28" t="str">
        <f>VLOOKUP(B239,'Answer Data Transformation'!$B$3:$F$2338,4,FALSE)</f>
        <v xml:space="preserve">  Leslie</v>
      </c>
      <c r="D239" s="2">
        <f>VLOOKUP($B239,'Answer Data Transformation'!$I$3:$R$2338,2,FALSE)</f>
        <v>41.25</v>
      </c>
      <c r="E239" s="2">
        <f>VLOOKUP($B239,'Answer Data Transformation'!$I$3:$R$2338,4,FALSE)</f>
        <v>5.19</v>
      </c>
      <c r="F239" s="2" t="str">
        <f>VLOOKUP($B239,'Answer Data Transformation'!$I$3:$R$2338,6,FALSE)</f>
        <v>No</v>
      </c>
      <c r="G239" s="2" t="str">
        <f>VLOOKUP($B239,'Answer Data Transformation'!$I$3:$R$2338,7,FALSE)</f>
        <v>No</v>
      </c>
      <c r="H239" s="2" t="str">
        <f>VLOOKUP($B239,'Answer Data Transformation'!$I$3:$R$2338,8,FALSE)</f>
        <v>No</v>
      </c>
      <c r="I239" s="29">
        <f>VLOOKUP($B239,'Answer Data Transformation'!$I$3:$R$2338,9,FALSE)</f>
        <v>0</v>
      </c>
      <c r="J239" s="2" t="str">
        <f>VLOOKUP($B239,'Answer Data Transformation'!$I$3:$R$2338,10,FALSE)</f>
        <v>Yes</v>
      </c>
      <c r="K239" s="2" t="str">
        <f>VLOOKUP($B239,'Answer Data Transformation'!$I$3:$R$2338,3,FALSE)</f>
        <v>Obesity</v>
      </c>
      <c r="L239" s="2" t="str">
        <f>VLOOKUP($B239,'Answer Data Transformation'!$I$3:$R$2338,5,FALSE)</f>
        <v>Normal</v>
      </c>
      <c r="M239" s="2" t="str">
        <f>VLOOKUP($B239,'Answer Data Transformation'!$T$3:$AA$2346,2,FALSE)</f>
        <v>24-Sep-1990</v>
      </c>
      <c r="N239" s="2">
        <f>VLOOKUP($B239,'Answer Data Transformation'!$T$3:$AA$2346,4,FALSE)</f>
        <v>3</v>
      </c>
      <c r="O239" s="2">
        <f>VLOOKUP($B239,'Answer Data Transformation'!$T$3:$AA$2346,5,FALSE)</f>
        <v>34456.269999999997</v>
      </c>
      <c r="P239" s="2" t="str">
        <f>VLOOKUP($B239,'Answer Data Transformation'!$T$3:$AA$2346,6,FALSE)</f>
        <v>tier - 1</v>
      </c>
      <c r="Q239" s="2" t="str">
        <f>VLOOKUP($B239,'Answer Data Transformation'!$T$3:$AA$2346,7,FALSE)</f>
        <v>tier - 2</v>
      </c>
      <c r="R239" s="2" t="str">
        <f>VLOOKUP($B239,'Answer Data Transformation'!$T$3:$AA$2346,8,FALSE)</f>
        <v>R1011</v>
      </c>
      <c r="S239" s="2">
        <f>VLOOKUP($B239,'Answer Data Transformation'!$T$3:$AA$2346,3,FALSE)</f>
        <v>32</v>
      </c>
    </row>
    <row r="240" spans="2:19" ht="15.5" x14ac:dyDescent="0.35">
      <c r="B240" s="1" t="s">
        <v>2134</v>
      </c>
      <c r="C240" s="28" t="str">
        <f>VLOOKUP(B240,'Answer Data Transformation'!$B$3:$F$2338,4,FALSE)</f>
        <v xml:space="preserve">  Brittany L</v>
      </c>
      <c r="D240" s="2">
        <f>VLOOKUP($B240,'Answer Data Transformation'!$I$3:$R$2338,2,FALSE)</f>
        <v>33.11</v>
      </c>
      <c r="E240" s="2">
        <f>VLOOKUP($B240,'Answer Data Transformation'!$I$3:$R$2338,4,FALSE)</f>
        <v>4.12</v>
      </c>
      <c r="F240" s="2" t="str">
        <f>VLOOKUP($B240,'Answer Data Transformation'!$I$3:$R$2338,6,FALSE)</f>
        <v>No</v>
      </c>
      <c r="G240" s="2" t="str">
        <f>VLOOKUP($B240,'Answer Data Transformation'!$I$3:$R$2338,7,FALSE)</f>
        <v>No</v>
      </c>
      <c r="H240" s="2" t="str">
        <f>VLOOKUP($B240,'Answer Data Transformation'!$I$3:$R$2338,8,FALSE)</f>
        <v>Yes</v>
      </c>
      <c r="I240" s="29">
        <f>VLOOKUP($B240,'Answer Data Transformation'!$I$3:$R$2338,9,FALSE)</f>
        <v>1</v>
      </c>
      <c r="J240" s="2" t="str">
        <f>VLOOKUP($B240,'Answer Data Transformation'!$I$3:$R$2338,10,FALSE)</f>
        <v>Yes</v>
      </c>
      <c r="K240" s="2" t="str">
        <f>VLOOKUP($B240,'Answer Data Transformation'!$I$3:$R$2338,3,FALSE)</f>
        <v>Obesity</v>
      </c>
      <c r="L240" s="2" t="str">
        <f>VLOOKUP($B240,'Answer Data Transformation'!$I$3:$R$2338,5,FALSE)</f>
        <v>Normal</v>
      </c>
      <c r="M240" s="2" t="str">
        <f>VLOOKUP($B240,'Answer Data Transformation'!$T$3:$AA$2346,2,FALSE)</f>
        <v>05-Oct-2003</v>
      </c>
      <c r="N240" s="2">
        <f>VLOOKUP($B240,'Answer Data Transformation'!$T$3:$AA$2346,4,FALSE)</f>
        <v>0</v>
      </c>
      <c r="O240" s="2">
        <f>VLOOKUP($B240,'Answer Data Transformation'!$T$3:$AA$2346,5,FALSE)</f>
        <v>34439.86</v>
      </c>
      <c r="P240" s="2" t="str">
        <f>VLOOKUP($B240,'Answer Data Transformation'!$T$3:$AA$2346,6,FALSE)</f>
        <v>tier - 2</v>
      </c>
      <c r="Q240" s="2" t="str">
        <f>VLOOKUP($B240,'Answer Data Transformation'!$T$3:$AA$2346,7,FALSE)</f>
        <v>tier - 1</v>
      </c>
      <c r="R240" s="2" t="str">
        <f>VLOOKUP($B240,'Answer Data Transformation'!$T$3:$AA$2346,8,FALSE)</f>
        <v>R1013</v>
      </c>
      <c r="S240" s="2">
        <f>VLOOKUP($B240,'Answer Data Transformation'!$T$3:$AA$2346,3,FALSE)</f>
        <v>19</v>
      </c>
    </row>
    <row r="241" spans="2:19" ht="15.5" x14ac:dyDescent="0.35">
      <c r="B241" s="1" t="s">
        <v>2133</v>
      </c>
      <c r="C241" s="28" t="str">
        <f>VLOOKUP(B241,'Answer Data Transformation'!$B$3:$F$2338,4,FALSE)</f>
        <v xml:space="preserve">  Cassie J</v>
      </c>
      <c r="D241" s="2">
        <f>VLOOKUP($B241,'Answer Data Transformation'!$I$3:$R$2338,2,FALSE)</f>
        <v>36.159999999999997</v>
      </c>
      <c r="E241" s="2">
        <f>VLOOKUP($B241,'Answer Data Transformation'!$I$3:$R$2338,4,FALSE)</f>
        <v>5.0999999999999996</v>
      </c>
      <c r="F241" s="2" t="str">
        <f>VLOOKUP($B241,'Answer Data Transformation'!$I$3:$R$2338,6,FALSE)</f>
        <v>No</v>
      </c>
      <c r="G241" s="2" t="str">
        <f>VLOOKUP($B241,'Answer Data Transformation'!$I$3:$R$2338,7,FALSE)</f>
        <v>No</v>
      </c>
      <c r="H241" s="2" t="str">
        <f>VLOOKUP($B241,'Answer Data Transformation'!$I$3:$R$2338,8,FALSE)</f>
        <v>No</v>
      </c>
      <c r="I241" s="29">
        <f>VLOOKUP($B241,'Answer Data Transformation'!$I$3:$R$2338,9,FALSE)</f>
        <v>1</v>
      </c>
      <c r="J241" s="2" t="str">
        <f>VLOOKUP($B241,'Answer Data Transformation'!$I$3:$R$2338,10,FALSE)</f>
        <v>Yes</v>
      </c>
      <c r="K241" s="2" t="str">
        <f>VLOOKUP($B241,'Answer Data Transformation'!$I$3:$R$2338,3,FALSE)</f>
        <v>Obesity</v>
      </c>
      <c r="L241" s="2" t="str">
        <f>VLOOKUP($B241,'Answer Data Transformation'!$I$3:$R$2338,5,FALSE)</f>
        <v>Normal</v>
      </c>
      <c r="M241" s="2" t="str">
        <f>VLOOKUP($B241,'Answer Data Transformation'!$T$3:$AA$2346,2,FALSE)</f>
        <v>01-Oct-1984</v>
      </c>
      <c r="N241" s="2">
        <f>VLOOKUP($B241,'Answer Data Transformation'!$T$3:$AA$2346,4,FALSE)</f>
        <v>3</v>
      </c>
      <c r="O241" s="2">
        <f>VLOOKUP($B241,'Answer Data Transformation'!$T$3:$AA$2346,5,FALSE)</f>
        <v>34402.22</v>
      </c>
      <c r="P241" s="2" t="str">
        <f>VLOOKUP($B241,'Answer Data Transformation'!$T$3:$AA$2346,6,FALSE)</f>
        <v>tier - 2</v>
      </c>
      <c r="Q241" s="2" t="str">
        <f>VLOOKUP($B241,'Answer Data Transformation'!$T$3:$AA$2346,7,FALSE)</f>
        <v>tier - 3</v>
      </c>
      <c r="R241" s="2" t="str">
        <f>VLOOKUP($B241,'Answer Data Transformation'!$T$3:$AA$2346,8,FALSE)</f>
        <v>R1011</v>
      </c>
      <c r="S241" s="2">
        <f>VLOOKUP($B241,'Answer Data Transformation'!$T$3:$AA$2346,3,FALSE)</f>
        <v>38</v>
      </c>
    </row>
    <row r="242" spans="2:19" ht="15.5" x14ac:dyDescent="0.35">
      <c r="B242" s="1" t="s">
        <v>2132</v>
      </c>
      <c r="C242" s="28" t="str">
        <f>VLOOKUP(B242,'Answer Data Transformation'!$B$3:$F$2338,4,FALSE)</f>
        <v xml:space="preserve">  Peter W</v>
      </c>
      <c r="D242" s="2">
        <f>VLOOKUP($B242,'Answer Data Transformation'!$I$3:$R$2338,2,FALSE)</f>
        <v>33.72</v>
      </c>
      <c r="E242" s="2">
        <f>VLOOKUP($B242,'Answer Data Transformation'!$I$3:$R$2338,4,FALSE)</f>
        <v>6.21</v>
      </c>
      <c r="F242" s="2" t="str">
        <f>VLOOKUP($B242,'Answer Data Transformation'!$I$3:$R$2338,6,FALSE)</f>
        <v>Yes</v>
      </c>
      <c r="G242" s="2" t="str">
        <f>VLOOKUP($B242,'Answer Data Transformation'!$I$3:$R$2338,7,FALSE)</f>
        <v>No</v>
      </c>
      <c r="H242" s="2" t="str">
        <f>VLOOKUP($B242,'Answer Data Transformation'!$I$3:$R$2338,8,FALSE)</f>
        <v>Yes</v>
      </c>
      <c r="I242" s="29">
        <f>VLOOKUP($B242,'Answer Data Transformation'!$I$3:$R$2338,9,FALSE)</f>
        <v>1</v>
      </c>
      <c r="J242" s="2" t="str">
        <f>VLOOKUP($B242,'Answer Data Transformation'!$I$3:$R$2338,10,FALSE)</f>
        <v>Yes</v>
      </c>
      <c r="K242" s="2" t="str">
        <f>VLOOKUP($B242,'Answer Data Transformation'!$I$3:$R$2338,3,FALSE)</f>
        <v>Obesity</v>
      </c>
      <c r="L242" s="2" t="str">
        <f>VLOOKUP($B242,'Answer Data Transformation'!$I$3:$R$2338,5,FALSE)</f>
        <v>Prediabetes</v>
      </c>
      <c r="M242" s="2" t="str">
        <f>VLOOKUP($B242,'Answer Data Transformation'!$T$3:$AA$2346,2,FALSE)</f>
        <v>02-Oct-1983</v>
      </c>
      <c r="N242" s="2">
        <f>VLOOKUP($B242,'Answer Data Transformation'!$T$3:$AA$2346,4,FALSE)</f>
        <v>3</v>
      </c>
      <c r="O242" s="2">
        <f>VLOOKUP($B242,'Answer Data Transformation'!$T$3:$AA$2346,5,FALSE)</f>
        <v>34307.22</v>
      </c>
      <c r="P242" s="2" t="str">
        <f>VLOOKUP($B242,'Answer Data Transformation'!$T$3:$AA$2346,6,FALSE)</f>
        <v>tier - 2</v>
      </c>
      <c r="Q242" s="2" t="str">
        <f>VLOOKUP($B242,'Answer Data Transformation'!$T$3:$AA$2346,7,FALSE)</f>
        <v>tier - 2</v>
      </c>
      <c r="R242" s="2" t="str">
        <f>VLOOKUP($B242,'Answer Data Transformation'!$T$3:$AA$2346,8,FALSE)</f>
        <v>R1012</v>
      </c>
      <c r="S242" s="2">
        <f>VLOOKUP($B242,'Answer Data Transformation'!$T$3:$AA$2346,3,FALSE)</f>
        <v>39</v>
      </c>
    </row>
    <row r="243" spans="2:19" ht="15.5" x14ac:dyDescent="0.35">
      <c r="B243" s="1" t="s">
        <v>2130</v>
      </c>
      <c r="C243" s="28" t="str">
        <f>VLOOKUP(B243,'Answer Data Transformation'!$B$3:$F$2338,4,FALSE)</f>
        <v xml:space="preserve">  Douglas</v>
      </c>
      <c r="D243" s="2">
        <f>VLOOKUP($B243,'Answer Data Transformation'!$I$3:$R$2338,2,FALSE)</f>
        <v>37.74</v>
      </c>
      <c r="E243" s="2">
        <f>VLOOKUP($B243,'Answer Data Transformation'!$I$3:$R$2338,4,FALSE)</f>
        <v>9.5299999999999994</v>
      </c>
      <c r="F243" s="2" t="str">
        <f>VLOOKUP($B243,'Answer Data Transformation'!$I$3:$R$2338,6,FALSE)</f>
        <v>Yes</v>
      </c>
      <c r="G243" s="2" t="str">
        <f>VLOOKUP($B243,'Answer Data Transformation'!$I$3:$R$2338,7,FALSE)</f>
        <v>No</v>
      </c>
      <c r="H243" s="2" t="str">
        <f>VLOOKUP($B243,'Answer Data Transformation'!$I$3:$R$2338,8,FALSE)</f>
        <v>No</v>
      </c>
      <c r="I243" s="29">
        <f>VLOOKUP($B243,'Answer Data Transformation'!$I$3:$R$2338,9,FALSE)</f>
        <v>1</v>
      </c>
      <c r="J243" s="2" t="str">
        <f>VLOOKUP($B243,'Answer Data Transformation'!$I$3:$R$2338,10,FALSE)</f>
        <v>Yes</v>
      </c>
      <c r="K243" s="2" t="str">
        <f>VLOOKUP($B243,'Answer Data Transformation'!$I$3:$R$2338,3,FALSE)</f>
        <v>Obesity</v>
      </c>
      <c r="L243" s="2" t="str">
        <f>VLOOKUP($B243,'Answer Data Transformation'!$I$3:$R$2338,5,FALSE)</f>
        <v>Diabetes</v>
      </c>
      <c r="M243" s="2" t="str">
        <f>VLOOKUP($B243,'Answer Data Transformation'!$T$3:$AA$2346,2,FALSE)</f>
        <v>11-Oct-1986</v>
      </c>
      <c r="N243" s="2">
        <f>VLOOKUP($B243,'Answer Data Transformation'!$T$3:$AA$2346,4,FALSE)</f>
        <v>3</v>
      </c>
      <c r="O243" s="2">
        <f>VLOOKUP($B243,'Answer Data Transformation'!$T$3:$AA$2346,5,FALSE)</f>
        <v>34293.120000000003</v>
      </c>
      <c r="P243" s="2" t="str">
        <f>VLOOKUP($B243,'Answer Data Transformation'!$T$3:$AA$2346,6,FALSE)</f>
        <v>tier - 1</v>
      </c>
      <c r="Q243" s="2" t="str">
        <f>VLOOKUP($B243,'Answer Data Transformation'!$T$3:$AA$2346,7,FALSE)</f>
        <v>tier - 2</v>
      </c>
      <c r="R243" s="2" t="str">
        <f>VLOOKUP($B243,'Answer Data Transformation'!$T$3:$AA$2346,8,FALSE)</f>
        <v>R1011</v>
      </c>
      <c r="S243" s="2">
        <f>VLOOKUP($B243,'Answer Data Transformation'!$T$3:$AA$2346,3,FALSE)</f>
        <v>36</v>
      </c>
    </row>
    <row r="244" spans="2:19" ht="15.5" x14ac:dyDescent="0.35">
      <c r="B244" s="1" t="s">
        <v>2129</v>
      </c>
      <c r="C244" s="28" t="str">
        <f>VLOOKUP(B244,'Answer Data Transformation'!$B$3:$F$2338,4,FALSE)</f>
        <v xml:space="preserve">  Dan</v>
      </c>
      <c r="D244" s="2">
        <f>VLOOKUP($B244,'Answer Data Transformation'!$I$3:$R$2338,2,FALSE)</f>
        <v>48.75</v>
      </c>
      <c r="E244" s="2">
        <f>VLOOKUP($B244,'Answer Data Transformation'!$I$3:$R$2338,4,FALSE)</f>
        <v>4.6399999999999997</v>
      </c>
      <c r="F244" s="2" t="str">
        <f>VLOOKUP($B244,'Answer Data Transformation'!$I$3:$R$2338,6,FALSE)</f>
        <v>Yes</v>
      </c>
      <c r="G244" s="2" t="str">
        <f>VLOOKUP($B244,'Answer Data Transformation'!$I$3:$R$2338,7,FALSE)</f>
        <v>No</v>
      </c>
      <c r="H244" s="2" t="str">
        <f>VLOOKUP($B244,'Answer Data Transformation'!$I$3:$R$2338,8,FALSE)</f>
        <v>No</v>
      </c>
      <c r="I244" s="29">
        <f>VLOOKUP($B244,'Answer Data Transformation'!$I$3:$R$2338,9,FALSE)</f>
        <v>1</v>
      </c>
      <c r="J244" s="2" t="str">
        <f>VLOOKUP($B244,'Answer Data Transformation'!$I$3:$R$2338,10,FALSE)</f>
        <v>Yes</v>
      </c>
      <c r="K244" s="2" t="str">
        <f>VLOOKUP($B244,'Answer Data Transformation'!$I$3:$R$2338,3,FALSE)</f>
        <v>Obesity</v>
      </c>
      <c r="L244" s="2" t="str">
        <f>VLOOKUP($B244,'Answer Data Transformation'!$I$3:$R$2338,5,FALSE)</f>
        <v>Normal</v>
      </c>
      <c r="M244" s="2" t="str">
        <f>VLOOKUP($B244,'Answer Data Transformation'!$T$3:$AA$2346,2,FALSE)</f>
        <v>30-Oct-1995</v>
      </c>
      <c r="N244" s="2">
        <f>VLOOKUP($B244,'Answer Data Transformation'!$T$3:$AA$2346,4,FALSE)</f>
        <v>0</v>
      </c>
      <c r="O244" s="2">
        <f>VLOOKUP($B244,'Answer Data Transformation'!$T$3:$AA$2346,5,FALSE)</f>
        <v>34289.43</v>
      </c>
      <c r="P244" s="2" t="str">
        <f>VLOOKUP($B244,'Answer Data Transformation'!$T$3:$AA$2346,6,FALSE)</f>
        <v>tier - 1</v>
      </c>
      <c r="Q244" s="2" t="str">
        <f>VLOOKUP($B244,'Answer Data Transformation'!$T$3:$AA$2346,7,FALSE)</f>
        <v>tier - 1</v>
      </c>
      <c r="R244" s="2" t="str">
        <f>VLOOKUP($B244,'Answer Data Transformation'!$T$3:$AA$2346,8,FALSE)</f>
        <v>R1011</v>
      </c>
      <c r="S244" s="2">
        <f>VLOOKUP($B244,'Answer Data Transformation'!$T$3:$AA$2346,3,FALSE)</f>
        <v>27</v>
      </c>
    </row>
    <row r="245" spans="2:19" ht="15.5" x14ac:dyDescent="0.35">
      <c r="B245" s="1" t="s">
        <v>2128</v>
      </c>
      <c r="C245" s="28" t="str">
        <f>VLOOKUP(B245,'Answer Data Transformation'!$B$3:$F$2338,4,FALSE)</f>
        <v xml:space="preserve">  Dan M</v>
      </c>
      <c r="D245" s="2">
        <f>VLOOKUP($B245,'Answer Data Transformation'!$I$3:$R$2338,2,FALSE)</f>
        <v>31.065000000000001</v>
      </c>
      <c r="E245" s="2">
        <f>VLOOKUP($B245,'Answer Data Transformation'!$I$3:$R$2338,4,FALSE)</f>
        <v>5.05</v>
      </c>
      <c r="F245" s="2" t="str">
        <f>VLOOKUP($B245,'Answer Data Transformation'!$I$3:$R$2338,6,FALSE)</f>
        <v>No</v>
      </c>
      <c r="G245" s="2" t="str">
        <f>VLOOKUP($B245,'Answer Data Transformation'!$I$3:$R$2338,7,FALSE)</f>
        <v>No</v>
      </c>
      <c r="H245" s="2" t="str">
        <f>VLOOKUP($B245,'Answer Data Transformation'!$I$3:$R$2338,8,FALSE)</f>
        <v>No</v>
      </c>
      <c r="I245" s="29">
        <f>VLOOKUP($B245,'Answer Data Transformation'!$I$3:$R$2338,9,FALSE)</f>
        <v>1</v>
      </c>
      <c r="J245" s="2" t="str">
        <f>VLOOKUP($B245,'Answer Data Transformation'!$I$3:$R$2338,10,FALSE)</f>
        <v>Yes</v>
      </c>
      <c r="K245" s="2" t="str">
        <f>VLOOKUP($B245,'Answer Data Transformation'!$I$3:$R$2338,3,FALSE)</f>
        <v>Obesity</v>
      </c>
      <c r="L245" s="2" t="str">
        <f>VLOOKUP($B245,'Answer Data Transformation'!$I$3:$R$2338,5,FALSE)</f>
        <v>Normal</v>
      </c>
      <c r="M245" s="2" t="str">
        <f>VLOOKUP($B245,'Answer Data Transformation'!$T$3:$AA$2346,2,FALSE)</f>
        <v>11-Jun-1998</v>
      </c>
      <c r="N245" s="2">
        <f>VLOOKUP($B245,'Answer Data Transformation'!$T$3:$AA$2346,4,FALSE)</f>
        <v>0</v>
      </c>
      <c r="O245" s="2">
        <f>VLOOKUP($B245,'Answer Data Transformation'!$T$3:$AA$2346,5,FALSE)</f>
        <v>34254.050000000003</v>
      </c>
      <c r="P245" s="2" t="str">
        <f>VLOOKUP($B245,'Answer Data Transformation'!$T$3:$AA$2346,6,FALSE)</f>
        <v>tier - 1</v>
      </c>
      <c r="Q245" s="2" t="str">
        <f>VLOOKUP($B245,'Answer Data Transformation'!$T$3:$AA$2346,7,FALSE)</f>
        <v>tier - 3</v>
      </c>
      <c r="R245" s="2" t="str">
        <f>VLOOKUP($B245,'Answer Data Transformation'!$T$3:$AA$2346,8,FALSE)</f>
        <v>R1019</v>
      </c>
      <c r="S245" s="2">
        <f>VLOOKUP($B245,'Answer Data Transformation'!$T$3:$AA$2346,3,FALSE)</f>
        <v>24</v>
      </c>
    </row>
    <row r="246" spans="2:19" ht="15.5" x14ac:dyDescent="0.35">
      <c r="B246" s="1" t="s">
        <v>2127</v>
      </c>
      <c r="C246" s="28" t="str">
        <f>VLOOKUP(B246,'Answer Data Transformation'!$B$3:$F$2338,4,FALSE)</f>
        <v xml:space="preserve">  Eric L</v>
      </c>
      <c r="D246" s="2">
        <f>VLOOKUP($B246,'Answer Data Transformation'!$I$3:$R$2338,2,FALSE)</f>
        <v>23.55</v>
      </c>
      <c r="E246" s="2">
        <f>VLOOKUP($B246,'Answer Data Transformation'!$I$3:$R$2338,4,FALSE)</f>
        <v>10.38</v>
      </c>
      <c r="F246" s="2" t="str">
        <f>VLOOKUP($B246,'Answer Data Transformation'!$I$3:$R$2338,6,FALSE)</f>
        <v>No</v>
      </c>
      <c r="G246" s="2" t="str">
        <f>VLOOKUP($B246,'Answer Data Transformation'!$I$3:$R$2338,7,FALSE)</f>
        <v>No</v>
      </c>
      <c r="H246" s="2" t="str">
        <f>VLOOKUP($B246,'Answer Data Transformation'!$I$3:$R$2338,8,FALSE)</f>
        <v>No</v>
      </c>
      <c r="I246" s="29">
        <f>VLOOKUP($B246,'Answer Data Transformation'!$I$3:$R$2338,9,FALSE)</f>
        <v>0</v>
      </c>
      <c r="J246" s="2" t="str">
        <f>VLOOKUP($B246,'Answer Data Transformation'!$I$3:$R$2338,10,FALSE)</f>
        <v>Yes</v>
      </c>
      <c r="K246" s="2" t="str">
        <f>VLOOKUP($B246,'Answer Data Transformation'!$I$3:$R$2338,3,FALSE)</f>
        <v>Normal Weight</v>
      </c>
      <c r="L246" s="2" t="str">
        <f>VLOOKUP($B246,'Answer Data Transformation'!$I$3:$R$2338,5,FALSE)</f>
        <v>Diabetes</v>
      </c>
      <c r="M246" s="2" t="str">
        <f>VLOOKUP($B246,'Answer Data Transformation'!$T$3:$AA$2346,2,FALSE)</f>
        <v>05-Jul-1962</v>
      </c>
      <c r="N246" s="2">
        <f>VLOOKUP($B246,'Answer Data Transformation'!$T$3:$AA$2346,4,FALSE)</f>
        <v>0</v>
      </c>
      <c r="O246" s="2">
        <f>VLOOKUP($B246,'Answer Data Transformation'!$T$3:$AA$2346,5,FALSE)</f>
        <v>34218.019999999997</v>
      </c>
      <c r="P246" s="2" t="str">
        <f>VLOOKUP($B246,'Answer Data Transformation'!$T$3:$AA$2346,6,FALSE)</f>
        <v>tier - 1</v>
      </c>
      <c r="Q246" s="2" t="str">
        <f>VLOOKUP($B246,'Answer Data Transformation'!$T$3:$AA$2346,7,FALSE)</f>
        <v>tier - 1</v>
      </c>
      <c r="R246" s="2" t="str">
        <f>VLOOKUP($B246,'Answer Data Transformation'!$T$3:$AA$2346,8,FALSE)</f>
        <v>R1011</v>
      </c>
      <c r="S246" s="2">
        <f>VLOOKUP($B246,'Answer Data Transformation'!$T$3:$AA$2346,3,FALSE)</f>
        <v>60</v>
      </c>
    </row>
    <row r="247" spans="2:19" ht="15.5" x14ac:dyDescent="0.35">
      <c r="B247" s="1" t="s">
        <v>2126</v>
      </c>
      <c r="C247" s="28" t="str">
        <f>VLOOKUP(B247,'Answer Data Transformation'!$B$3:$F$2338,4,FALSE)</f>
        <v xml:space="preserve">  Les J</v>
      </c>
      <c r="D247" s="2">
        <f>VLOOKUP($B247,'Answer Data Transformation'!$I$3:$R$2338,2,FALSE)</f>
        <v>30.18</v>
      </c>
      <c r="E247" s="2">
        <f>VLOOKUP($B247,'Answer Data Transformation'!$I$3:$R$2338,4,FALSE)</f>
        <v>8.31</v>
      </c>
      <c r="F247" s="2" t="str">
        <f>VLOOKUP($B247,'Answer Data Transformation'!$I$3:$R$2338,6,FALSE)</f>
        <v>Yes</v>
      </c>
      <c r="G247" s="2" t="str">
        <f>VLOOKUP($B247,'Answer Data Transformation'!$I$3:$R$2338,7,FALSE)</f>
        <v>No</v>
      </c>
      <c r="H247" s="2" t="str">
        <f>VLOOKUP($B247,'Answer Data Transformation'!$I$3:$R$2338,8,FALSE)</f>
        <v>No</v>
      </c>
      <c r="I247" s="29">
        <f>VLOOKUP($B247,'Answer Data Transformation'!$I$3:$R$2338,9,FALSE)</f>
        <v>1</v>
      </c>
      <c r="J247" s="2" t="str">
        <f>VLOOKUP($B247,'Answer Data Transformation'!$I$3:$R$2338,10,FALSE)</f>
        <v>Yes</v>
      </c>
      <c r="K247" s="2" t="str">
        <f>VLOOKUP($B247,'Answer Data Transformation'!$I$3:$R$2338,3,FALSE)</f>
        <v>Obesity</v>
      </c>
      <c r="L247" s="2" t="str">
        <f>VLOOKUP($B247,'Answer Data Transformation'!$I$3:$R$2338,5,FALSE)</f>
        <v>Diabetes</v>
      </c>
      <c r="M247" s="2" t="str">
        <f>VLOOKUP($B247,'Answer Data Transformation'!$T$3:$AA$2346,2,FALSE)</f>
        <v>21-Jul-1975</v>
      </c>
      <c r="N247" s="2">
        <f>VLOOKUP($B247,'Answer Data Transformation'!$T$3:$AA$2346,4,FALSE)</f>
        <v>1</v>
      </c>
      <c r="O247" s="2">
        <f>VLOOKUP($B247,'Answer Data Transformation'!$T$3:$AA$2346,5,FALSE)</f>
        <v>34210.33</v>
      </c>
      <c r="P247" s="2" t="str">
        <f>VLOOKUP($B247,'Answer Data Transformation'!$T$3:$AA$2346,6,FALSE)</f>
        <v>tier - 2</v>
      </c>
      <c r="Q247" s="2" t="str">
        <f>VLOOKUP($B247,'Answer Data Transformation'!$T$3:$AA$2346,7,FALSE)</f>
        <v>tier - 1</v>
      </c>
      <c r="R247" s="2" t="str">
        <f>VLOOKUP($B247,'Answer Data Transformation'!$T$3:$AA$2346,8,FALSE)</f>
        <v>R1012</v>
      </c>
      <c r="S247" s="2">
        <f>VLOOKUP($B247,'Answer Data Transformation'!$T$3:$AA$2346,3,FALSE)</f>
        <v>47</v>
      </c>
    </row>
    <row r="248" spans="2:19" ht="15.5" x14ac:dyDescent="0.35">
      <c r="B248" s="1" t="s">
        <v>2125</v>
      </c>
      <c r="C248" s="28" t="str">
        <f>VLOOKUP(B248,'Answer Data Transformation'!$B$3:$F$2338,4,FALSE)</f>
        <v xml:space="preserve">  Stephanie</v>
      </c>
      <c r="D248" s="2">
        <f>VLOOKUP($B248,'Answer Data Transformation'!$I$3:$R$2338,2,FALSE)</f>
        <v>29.94</v>
      </c>
      <c r="E248" s="2">
        <f>VLOOKUP($B248,'Answer Data Transformation'!$I$3:$R$2338,4,FALSE)</f>
        <v>7.59</v>
      </c>
      <c r="F248" s="2" t="str">
        <f>VLOOKUP($B248,'Answer Data Transformation'!$I$3:$R$2338,6,FALSE)</f>
        <v>No</v>
      </c>
      <c r="G248" s="2" t="str">
        <f>VLOOKUP($B248,'Answer Data Transformation'!$I$3:$R$2338,7,FALSE)</f>
        <v>No</v>
      </c>
      <c r="H248" s="2" t="str">
        <f>VLOOKUP($B248,'Answer Data Transformation'!$I$3:$R$2338,8,FALSE)</f>
        <v>No</v>
      </c>
      <c r="I248" s="29">
        <f>VLOOKUP($B248,'Answer Data Transformation'!$I$3:$R$2338,9,FALSE)</f>
        <v>0</v>
      </c>
      <c r="J248" s="2" t="str">
        <f>VLOOKUP($B248,'Answer Data Transformation'!$I$3:$R$2338,10,FALSE)</f>
        <v>Yes</v>
      </c>
      <c r="K248" s="2" t="str">
        <f>VLOOKUP($B248,'Answer Data Transformation'!$I$3:$R$2338,3,FALSE)</f>
        <v>Overweight</v>
      </c>
      <c r="L248" s="2" t="str">
        <f>VLOOKUP($B248,'Answer Data Transformation'!$I$3:$R$2338,5,FALSE)</f>
        <v>Diabetes</v>
      </c>
      <c r="M248" s="2" t="str">
        <f>VLOOKUP($B248,'Answer Data Transformation'!$T$3:$AA$2346,2,FALSE)</f>
        <v>25-Aug-1971</v>
      </c>
      <c r="N248" s="2">
        <f>VLOOKUP($B248,'Answer Data Transformation'!$T$3:$AA$2346,4,FALSE)</f>
        <v>0</v>
      </c>
      <c r="O248" s="2">
        <f>VLOOKUP($B248,'Answer Data Transformation'!$T$3:$AA$2346,5,FALSE)</f>
        <v>34205.07</v>
      </c>
      <c r="P248" s="2" t="str">
        <f>VLOOKUP($B248,'Answer Data Transformation'!$T$3:$AA$2346,6,FALSE)</f>
        <v>tier - 2</v>
      </c>
      <c r="Q248" s="2" t="str">
        <f>VLOOKUP($B248,'Answer Data Transformation'!$T$3:$AA$2346,7,FALSE)</f>
        <v>tier - 2</v>
      </c>
      <c r="R248" s="2" t="str">
        <f>VLOOKUP($B248,'Answer Data Transformation'!$T$3:$AA$2346,8,FALSE)</f>
        <v>R1011</v>
      </c>
      <c r="S248" s="2">
        <f>VLOOKUP($B248,'Answer Data Transformation'!$T$3:$AA$2346,3,FALSE)</f>
        <v>51</v>
      </c>
    </row>
    <row r="249" spans="2:19" ht="15.5" x14ac:dyDescent="0.35">
      <c r="B249" s="1" t="s">
        <v>2124</v>
      </c>
      <c r="C249" s="28" t="str">
        <f>VLOOKUP(B249,'Answer Data Transformation'!$B$3:$F$2338,4,FALSE)</f>
        <v xml:space="preserve">  Melissa Y</v>
      </c>
      <c r="D249" s="2">
        <f>VLOOKUP($B249,'Answer Data Transformation'!$I$3:$R$2338,2,FALSE)</f>
        <v>31.4</v>
      </c>
      <c r="E249" s="2">
        <f>VLOOKUP($B249,'Answer Data Transformation'!$I$3:$R$2338,4,FALSE)</f>
        <v>5.49</v>
      </c>
      <c r="F249" s="2" t="str">
        <f>VLOOKUP($B249,'Answer Data Transformation'!$I$3:$R$2338,6,FALSE)</f>
        <v>No</v>
      </c>
      <c r="G249" s="2" t="str">
        <f>VLOOKUP($B249,'Answer Data Transformation'!$I$3:$R$2338,7,FALSE)</f>
        <v>No</v>
      </c>
      <c r="H249" s="2" t="str">
        <f>VLOOKUP($B249,'Answer Data Transformation'!$I$3:$R$2338,8,FALSE)</f>
        <v>No</v>
      </c>
      <c r="I249" s="29">
        <f>VLOOKUP($B249,'Answer Data Transformation'!$I$3:$R$2338,9,FALSE)</f>
        <v>0</v>
      </c>
      <c r="J249" s="2" t="str">
        <f>VLOOKUP($B249,'Answer Data Transformation'!$I$3:$R$2338,10,FALSE)</f>
        <v>Yes</v>
      </c>
      <c r="K249" s="2" t="str">
        <f>VLOOKUP($B249,'Answer Data Transformation'!$I$3:$R$2338,3,FALSE)</f>
        <v>Obesity</v>
      </c>
      <c r="L249" s="2" t="str">
        <f>VLOOKUP($B249,'Answer Data Transformation'!$I$3:$R$2338,5,FALSE)</f>
        <v>Normal</v>
      </c>
      <c r="M249" s="2" t="str">
        <f>VLOOKUP($B249,'Answer Data Transformation'!$T$3:$AA$2346,2,FALSE)</f>
        <v>06-Nov-1999</v>
      </c>
      <c r="N249" s="2">
        <f>VLOOKUP($B249,'Answer Data Transformation'!$T$3:$AA$2346,4,FALSE)</f>
        <v>0</v>
      </c>
      <c r="O249" s="2">
        <f>VLOOKUP($B249,'Answer Data Transformation'!$T$3:$AA$2346,5,FALSE)</f>
        <v>34166.269999999997</v>
      </c>
      <c r="P249" s="2" t="str">
        <f>VLOOKUP($B249,'Answer Data Transformation'!$T$3:$AA$2346,6,FALSE)</f>
        <v>tier - 2</v>
      </c>
      <c r="Q249" s="2" t="str">
        <f>VLOOKUP($B249,'Answer Data Transformation'!$T$3:$AA$2346,7,FALSE)</f>
        <v>tier - 3</v>
      </c>
      <c r="R249" s="2" t="str">
        <f>VLOOKUP($B249,'Answer Data Transformation'!$T$3:$AA$2346,8,FALSE)</f>
        <v>R1011</v>
      </c>
      <c r="S249" s="2">
        <f>VLOOKUP($B249,'Answer Data Transformation'!$T$3:$AA$2346,3,FALSE)</f>
        <v>23</v>
      </c>
    </row>
    <row r="250" spans="2:19" ht="15.5" x14ac:dyDescent="0.35">
      <c r="B250" s="1" t="s">
        <v>2123</v>
      </c>
      <c r="C250" s="28" t="str">
        <f>VLOOKUP(B250,'Answer Data Transformation'!$B$3:$F$2338,4,FALSE)</f>
        <v xml:space="preserve">  Ashley</v>
      </c>
      <c r="D250" s="2">
        <f>VLOOKUP($B250,'Answer Data Transformation'!$I$3:$R$2338,2,FALSE)</f>
        <v>53.06</v>
      </c>
      <c r="E250" s="2">
        <f>VLOOKUP($B250,'Answer Data Transformation'!$I$3:$R$2338,4,FALSE)</f>
        <v>11.68</v>
      </c>
      <c r="F250" s="2" t="str">
        <f>VLOOKUP($B250,'Answer Data Transformation'!$I$3:$R$2338,6,FALSE)</f>
        <v>No</v>
      </c>
      <c r="G250" s="2" t="str">
        <f>VLOOKUP($B250,'Answer Data Transformation'!$I$3:$R$2338,7,FALSE)</f>
        <v>No</v>
      </c>
      <c r="H250" s="2" t="str">
        <f>VLOOKUP($B250,'Answer Data Transformation'!$I$3:$R$2338,8,FALSE)</f>
        <v>No</v>
      </c>
      <c r="I250" s="29">
        <f>VLOOKUP($B250,'Answer Data Transformation'!$I$3:$R$2338,9,FALSE)</f>
        <v>0</v>
      </c>
      <c r="J250" s="2" t="str">
        <f>VLOOKUP($B250,'Answer Data Transformation'!$I$3:$R$2338,10,FALSE)</f>
        <v>Yes</v>
      </c>
      <c r="K250" s="2" t="str">
        <f>VLOOKUP($B250,'Answer Data Transformation'!$I$3:$R$2338,3,FALSE)</f>
        <v>Obesity</v>
      </c>
      <c r="L250" s="2" t="str">
        <f>VLOOKUP($B250,'Answer Data Transformation'!$I$3:$R$2338,5,FALSE)</f>
        <v>Diabetes</v>
      </c>
      <c r="M250" s="2" t="str">
        <f>VLOOKUP($B250,'Answer Data Transformation'!$T$3:$AA$2346,2,FALSE)</f>
        <v>26-Dec-2002</v>
      </c>
      <c r="N250" s="2">
        <f>VLOOKUP($B250,'Answer Data Transformation'!$T$3:$AA$2346,4,FALSE)</f>
        <v>0</v>
      </c>
      <c r="O250" s="2">
        <f>VLOOKUP($B250,'Answer Data Transformation'!$T$3:$AA$2346,5,FALSE)</f>
        <v>34084.68</v>
      </c>
      <c r="P250" s="2" t="str">
        <f>VLOOKUP($B250,'Answer Data Transformation'!$T$3:$AA$2346,6,FALSE)</f>
        <v>tier - 2</v>
      </c>
      <c r="Q250" s="2" t="str">
        <f>VLOOKUP($B250,'Answer Data Transformation'!$T$3:$AA$2346,7,FALSE)</f>
        <v>tier - 3</v>
      </c>
      <c r="R250" s="2" t="str">
        <f>VLOOKUP($B250,'Answer Data Transformation'!$T$3:$AA$2346,8,FALSE)</f>
        <v>R1011</v>
      </c>
      <c r="S250" s="2">
        <f>VLOOKUP($B250,'Answer Data Transformation'!$T$3:$AA$2346,3,FALSE)</f>
        <v>20</v>
      </c>
    </row>
    <row r="251" spans="2:19" ht="15.5" x14ac:dyDescent="0.35">
      <c r="B251" s="1" t="s">
        <v>2122</v>
      </c>
      <c r="C251" s="28" t="str">
        <f>VLOOKUP(B251,'Answer Data Transformation'!$B$3:$F$2338,4,FALSE)</f>
        <v xml:space="preserve">  Stephanie M</v>
      </c>
      <c r="D251" s="2">
        <f>VLOOKUP($B251,'Answer Data Transformation'!$I$3:$R$2338,2,FALSE)</f>
        <v>30.25</v>
      </c>
      <c r="E251" s="2">
        <f>VLOOKUP($B251,'Answer Data Transformation'!$I$3:$R$2338,4,FALSE)</f>
        <v>4.1900000000000004</v>
      </c>
      <c r="F251" s="2" t="str">
        <f>VLOOKUP($B251,'Answer Data Transformation'!$I$3:$R$2338,6,FALSE)</f>
        <v>No</v>
      </c>
      <c r="G251" s="2" t="str">
        <f>VLOOKUP($B251,'Answer Data Transformation'!$I$3:$R$2338,7,FALSE)</f>
        <v>No</v>
      </c>
      <c r="H251" s="2" t="str">
        <f>VLOOKUP($B251,'Answer Data Transformation'!$I$3:$R$2338,8,FALSE)</f>
        <v>No</v>
      </c>
      <c r="I251" s="29">
        <f>VLOOKUP($B251,'Answer Data Transformation'!$I$3:$R$2338,9,FALSE)</f>
        <v>2</v>
      </c>
      <c r="J251" s="2" t="str">
        <f>VLOOKUP($B251,'Answer Data Transformation'!$I$3:$R$2338,10,FALSE)</f>
        <v>Yes</v>
      </c>
      <c r="K251" s="2" t="str">
        <f>VLOOKUP($B251,'Answer Data Transformation'!$I$3:$R$2338,3,FALSE)</f>
        <v>Obesity</v>
      </c>
      <c r="L251" s="2" t="str">
        <f>VLOOKUP($B251,'Answer Data Transformation'!$I$3:$R$2338,5,FALSE)</f>
        <v>Normal</v>
      </c>
      <c r="M251" s="2" t="str">
        <f>VLOOKUP($B251,'Answer Data Transformation'!$T$3:$AA$2346,2,FALSE)</f>
        <v>26-Jul-1972</v>
      </c>
      <c r="N251" s="2">
        <f>VLOOKUP($B251,'Answer Data Transformation'!$T$3:$AA$2346,4,FALSE)</f>
        <v>0</v>
      </c>
      <c r="O251" s="2">
        <f>VLOOKUP($B251,'Answer Data Transformation'!$T$3:$AA$2346,5,FALSE)</f>
        <v>34053.360000000001</v>
      </c>
      <c r="P251" s="2" t="str">
        <f>VLOOKUP($B251,'Answer Data Transformation'!$T$3:$AA$2346,6,FALSE)</f>
        <v>tier - 2</v>
      </c>
      <c r="Q251" s="2" t="str">
        <f>VLOOKUP($B251,'Answer Data Transformation'!$T$3:$AA$2346,7,FALSE)</f>
        <v>tier - 2</v>
      </c>
      <c r="R251" s="2" t="str">
        <f>VLOOKUP($B251,'Answer Data Transformation'!$T$3:$AA$2346,8,FALSE)</f>
        <v>R1011</v>
      </c>
      <c r="S251" s="2">
        <f>VLOOKUP($B251,'Answer Data Transformation'!$T$3:$AA$2346,3,FALSE)</f>
        <v>50</v>
      </c>
    </row>
    <row r="252" spans="2:19" ht="15.5" x14ac:dyDescent="0.35">
      <c r="B252" s="1" t="s">
        <v>2121</v>
      </c>
      <c r="C252" s="28" t="str">
        <f>VLOOKUP(B252,'Answer Data Transformation'!$B$3:$F$2338,4,FALSE)</f>
        <v xml:space="preserve">  Kylie</v>
      </c>
      <c r="D252" s="2">
        <f>VLOOKUP($B252,'Answer Data Transformation'!$I$3:$R$2338,2,FALSE)</f>
        <v>46.68</v>
      </c>
      <c r="E252" s="2">
        <f>VLOOKUP($B252,'Answer Data Transformation'!$I$3:$R$2338,4,FALSE)</f>
        <v>4.01</v>
      </c>
      <c r="F252" s="2" t="str">
        <f>VLOOKUP($B252,'Answer Data Transformation'!$I$3:$R$2338,6,FALSE)</f>
        <v>No</v>
      </c>
      <c r="G252" s="2" t="str">
        <f>VLOOKUP($B252,'Answer Data Transformation'!$I$3:$R$2338,7,FALSE)</f>
        <v>No</v>
      </c>
      <c r="H252" s="2" t="str">
        <f>VLOOKUP($B252,'Answer Data Transformation'!$I$3:$R$2338,8,FALSE)</f>
        <v>No</v>
      </c>
      <c r="I252" s="29">
        <f>VLOOKUP($B252,'Answer Data Transformation'!$I$3:$R$2338,9,FALSE)</f>
        <v>0</v>
      </c>
      <c r="J252" s="2" t="str">
        <f>VLOOKUP($B252,'Answer Data Transformation'!$I$3:$R$2338,10,FALSE)</f>
        <v>Yes</v>
      </c>
      <c r="K252" s="2" t="str">
        <f>VLOOKUP($B252,'Answer Data Transformation'!$I$3:$R$2338,3,FALSE)</f>
        <v>Obesity</v>
      </c>
      <c r="L252" s="2" t="str">
        <f>VLOOKUP($B252,'Answer Data Transformation'!$I$3:$R$2338,5,FALSE)</f>
        <v>Normal</v>
      </c>
      <c r="M252" s="2" t="str">
        <f>VLOOKUP($B252,'Answer Data Transformation'!$T$3:$AA$2346,2,FALSE)</f>
        <v>25-Sep-1994</v>
      </c>
      <c r="N252" s="2">
        <f>VLOOKUP($B252,'Answer Data Transformation'!$T$3:$AA$2346,4,FALSE)</f>
        <v>0</v>
      </c>
      <c r="O252" s="2">
        <f>VLOOKUP($B252,'Answer Data Transformation'!$T$3:$AA$2346,5,FALSE)</f>
        <v>33975.47</v>
      </c>
      <c r="P252" s="2" t="str">
        <f>VLOOKUP($B252,'Answer Data Transformation'!$T$3:$AA$2346,6,FALSE)</f>
        <v>tier - 2</v>
      </c>
      <c r="Q252" s="2" t="str">
        <f>VLOOKUP($B252,'Answer Data Transformation'!$T$3:$AA$2346,7,FALSE)</f>
        <v>tier - 2</v>
      </c>
      <c r="R252" s="2" t="str">
        <f>VLOOKUP($B252,'Answer Data Transformation'!$T$3:$AA$2346,8,FALSE)</f>
        <v>R1011</v>
      </c>
      <c r="S252" s="2">
        <f>VLOOKUP($B252,'Answer Data Transformation'!$T$3:$AA$2346,3,FALSE)</f>
        <v>28</v>
      </c>
    </row>
    <row r="253" spans="2:19" ht="15.5" x14ac:dyDescent="0.35">
      <c r="B253" s="1" t="s">
        <v>2120</v>
      </c>
      <c r="C253" s="28" t="str">
        <f>VLOOKUP(B253,'Answer Data Transformation'!$B$3:$F$2338,4,FALSE)</f>
        <v xml:space="preserve">  Kelly</v>
      </c>
      <c r="D253" s="2">
        <f>VLOOKUP($B253,'Answer Data Transformation'!$I$3:$R$2338,2,FALSE)</f>
        <v>30.4</v>
      </c>
      <c r="E253" s="2">
        <f>VLOOKUP($B253,'Answer Data Transformation'!$I$3:$R$2338,4,FALSE)</f>
        <v>5.91</v>
      </c>
      <c r="F253" s="2" t="str">
        <f>VLOOKUP($B253,'Answer Data Transformation'!$I$3:$R$2338,6,FALSE)</f>
        <v>No</v>
      </c>
      <c r="G253" s="2" t="str">
        <f>VLOOKUP($B253,'Answer Data Transformation'!$I$3:$R$2338,7,FALSE)</f>
        <v>yes</v>
      </c>
      <c r="H253" s="2" t="str">
        <f>VLOOKUP($B253,'Answer Data Transformation'!$I$3:$R$2338,8,FALSE)</f>
        <v>No</v>
      </c>
      <c r="I253" s="29">
        <f>VLOOKUP($B253,'Answer Data Transformation'!$I$3:$R$2338,9,FALSE)</f>
        <v>2</v>
      </c>
      <c r="J253" s="2" t="str">
        <f>VLOOKUP($B253,'Answer Data Transformation'!$I$3:$R$2338,10,FALSE)</f>
        <v>Yes</v>
      </c>
      <c r="K253" s="2" t="str">
        <f>VLOOKUP($B253,'Answer Data Transformation'!$I$3:$R$2338,3,FALSE)</f>
        <v>Obesity</v>
      </c>
      <c r="L253" s="2" t="str">
        <f>VLOOKUP($B253,'Answer Data Transformation'!$I$3:$R$2338,5,FALSE)</f>
        <v>Prediabetes</v>
      </c>
      <c r="M253" s="2" t="str">
        <f>VLOOKUP($B253,'Answer Data Transformation'!$T$3:$AA$2346,2,FALSE)</f>
        <v>27-Dec-2000</v>
      </c>
      <c r="N253" s="2">
        <f>VLOOKUP($B253,'Answer Data Transformation'!$T$3:$AA$2346,4,FALSE)</f>
        <v>0</v>
      </c>
      <c r="O253" s="2">
        <f>VLOOKUP($B253,'Answer Data Transformation'!$T$3:$AA$2346,5,FALSE)</f>
        <v>33907.550000000003</v>
      </c>
      <c r="P253" s="2" t="str">
        <f>VLOOKUP($B253,'Answer Data Transformation'!$T$3:$AA$2346,6,FALSE)</f>
        <v>tier - 2</v>
      </c>
      <c r="Q253" s="2" t="str">
        <f>VLOOKUP($B253,'Answer Data Transformation'!$T$3:$AA$2346,7,FALSE)</f>
        <v>tier - 2</v>
      </c>
      <c r="R253" s="2" t="str">
        <f>VLOOKUP($B253,'Answer Data Transformation'!$T$3:$AA$2346,8,FALSE)</f>
        <v>R1012</v>
      </c>
      <c r="S253" s="2">
        <f>VLOOKUP($B253,'Answer Data Transformation'!$T$3:$AA$2346,3,FALSE)</f>
        <v>22</v>
      </c>
    </row>
    <row r="254" spans="2:19" ht="15.5" x14ac:dyDescent="0.35">
      <c r="B254" s="1" t="s">
        <v>2119</v>
      </c>
      <c r="C254" s="28" t="str">
        <f>VLOOKUP(B254,'Answer Data Transformation'!$B$3:$F$2338,4,FALSE)</f>
        <v xml:space="preserve">  Carrie</v>
      </c>
      <c r="D254" s="2">
        <f>VLOOKUP($B254,'Answer Data Transformation'!$I$3:$R$2338,2,FALSE)</f>
        <v>30.2</v>
      </c>
      <c r="E254" s="2">
        <f>VLOOKUP($B254,'Answer Data Transformation'!$I$3:$R$2338,4,FALSE)</f>
        <v>4.47</v>
      </c>
      <c r="F254" s="2" t="str">
        <f>VLOOKUP($B254,'Answer Data Transformation'!$I$3:$R$2338,6,FALSE)</f>
        <v>Yes</v>
      </c>
      <c r="G254" s="2" t="str">
        <f>VLOOKUP($B254,'Answer Data Transformation'!$I$3:$R$2338,7,FALSE)</f>
        <v>No</v>
      </c>
      <c r="H254" s="2" t="str">
        <f>VLOOKUP($B254,'Answer Data Transformation'!$I$3:$R$2338,8,FALSE)</f>
        <v>Yes</v>
      </c>
      <c r="I254" s="29">
        <f>VLOOKUP($B254,'Answer Data Transformation'!$I$3:$R$2338,9,FALSE)</f>
        <v>1</v>
      </c>
      <c r="J254" s="2" t="str">
        <f>VLOOKUP($B254,'Answer Data Transformation'!$I$3:$R$2338,10,FALSE)</f>
        <v>Yes</v>
      </c>
      <c r="K254" s="2" t="str">
        <f>VLOOKUP($B254,'Answer Data Transformation'!$I$3:$R$2338,3,FALSE)</f>
        <v>Obesity</v>
      </c>
      <c r="L254" s="2" t="str">
        <f>VLOOKUP($B254,'Answer Data Transformation'!$I$3:$R$2338,5,FALSE)</f>
        <v>Normal</v>
      </c>
      <c r="M254" s="2" t="str">
        <f>VLOOKUP($B254,'Answer Data Transformation'!$T$3:$AA$2346,2,FALSE)</f>
        <v>09-Aug-1997</v>
      </c>
      <c r="N254" s="2">
        <f>VLOOKUP($B254,'Answer Data Transformation'!$T$3:$AA$2346,4,FALSE)</f>
        <v>0</v>
      </c>
      <c r="O254" s="2">
        <f>VLOOKUP($B254,'Answer Data Transformation'!$T$3:$AA$2346,5,FALSE)</f>
        <v>33900.65</v>
      </c>
      <c r="P254" s="2" t="str">
        <f>VLOOKUP($B254,'Answer Data Transformation'!$T$3:$AA$2346,6,FALSE)</f>
        <v>tier - 2</v>
      </c>
      <c r="Q254" s="2" t="str">
        <f>VLOOKUP($B254,'Answer Data Transformation'!$T$3:$AA$2346,7,FALSE)</f>
        <v>tier - 3</v>
      </c>
      <c r="R254" s="2" t="str">
        <f>VLOOKUP($B254,'Answer Data Transformation'!$T$3:$AA$2346,8,FALSE)</f>
        <v>R1011</v>
      </c>
      <c r="S254" s="2">
        <f>VLOOKUP($B254,'Answer Data Transformation'!$T$3:$AA$2346,3,FALSE)</f>
        <v>25</v>
      </c>
    </row>
    <row r="255" spans="2:19" ht="15.5" x14ac:dyDescent="0.35">
      <c r="B255" s="1" t="s">
        <v>2118</v>
      </c>
      <c r="C255" s="28" t="str">
        <f>VLOOKUP(B255,'Answer Data Transformation'!$B$3:$F$2338,4,FALSE)</f>
        <v xml:space="preserve">  Alex</v>
      </c>
      <c r="D255" s="2">
        <f>VLOOKUP($B255,'Answer Data Transformation'!$I$3:$R$2338,2,FALSE)</f>
        <v>51.18</v>
      </c>
      <c r="E255" s="2">
        <f>VLOOKUP($B255,'Answer Data Transformation'!$I$3:$R$2338,4,FALSE)</f>
        <v>4.5599999999999996</v>
      </c>
      <c r="F255" s="2" t="str">
        <f>VLOOKUP($B255,'Answer Data Transformation'!$I$3:$R$2338,6,FALSE)</f>
        <v>Yes</v>
      </c>
      <c r="G255" s="2" t="str">
        <f>VLOOKUP($B255,'Answer Data Transformation'!$I$3:$R$2338,7,FALSE)</f>
        <v>yes</v>
      </c>
      <c r="H255" s="2" t="str">
        <f>VLOOKUP($B255,'Answer Data Transformation'!$I$3:$R$2338,8,FALSE)</f>
        <v>No</v>
      </c>
      <c r="I255" s="29">
        <f>VLOOKUP($B255,'Answer Data Transformation'!$I$3:$R$2338,9,FALSE)</f>
        <v>2</v>
      </c>
      <c r="J255" s="2" t="str">
        <f>VLOOKUP($B255,'Answer Data Transformation'!$I$3:$R$2338,10,FALSE)</f>
        <v>Yes</v>
      </c>
      <c r="K255" s="2" t="str">
        <f>VLOOKUP($B255,'Answer Data Transformation'!$I$3:$R$2338,3,FALSE)</f>
        <v>Obesity</v>
      </c>
      <c r="L255" s="2" t="str">
        <f>VLOOKUP($B255,'Answer Data Transformation'!$I$3:$R$2338,5,FALSE)</f>
        <v>Normal</v>
      </c>
      <c r="M255" s="2" t="str">
        <f>VLOOKUP($B255,'Answer Data Transformation'!$T$3:$AA$2346,2,FALSE)</f>
        <v>26-Oct-2000</v>
      </c>
      <c r="N255" s="2">
        <f>VLOOKUP($B255,'Answer Data Transformation'!$T$3:$AA$2346,4,FALSE)</f>
        <v>0</v>
      </c>
      <c r="O255" s="2">
        <f>VLOOKUP($B255,'Answer Data Transformation'!$T$3:$AA$2346,5,FALSE)</f>
        <v>33829.39</v>
      </c>
      <c r="P255" s="2" t="str">
        <f>VLOOKUP($B255,'Answer Data Transformation'!$T$3:$AA$2346,6,FALSE)</f>
        <v>tier - 2</v>
      </c>
      <c r="Q255" s="2" t="str">
        <f>VLOOKUP($B255,'Answer Data Transformation'!$T$3:$AA$2346,7,FALSE)</f>
        <v>tier - 3</v>
      </c>
      <c r="R255" s="2" t="str">
        <f>VLOOKUP($B255,'Answer Data Transformation'!$T$3:$AA$2346,8,FALSE)</f>
        <v>R1011</v>
      </c>
      <c r="S255" s="2">
        <f>VLOOKUP($B255,'Answer Data Transformation'!$T$3:$AA$2346,3,FALSE)</f>
        <v>22</v>
      </c>
    </row>
    <row r="256" spans="2:19" ht="15.5" x14ac:dyDescent="0.35">
      <c r="B256" s="1" t="s">
        <v>2117</v>
      </c>
      <c r="C256" s="28" t="str">
        <f>VLOOKUP(B256,'Answer Data Transformation'!$B$3:$F$2338,4,FALSE)</f>
        <v xml:space="preserve">  Zach S</v>
      </c>
      <c r="D256" s="2">
        <f>VLOOKUP($B256,'Answer Data Transformation'!$I$3:$R$2338,2,FALSE)</f>
        <v>22.18</v>
      </c>
      <c r="E256" s="2">
        <f>VLOOKUP($B256,'Answer Data Transformation'!$I$3:$R$2338,4,FALSE)</f>
        <v>9.9</v>
      </c>
      <c r="F256" s="2" t="str">
        <f>VLOOKUP($B256,'Answer Data Transformation'!$I$3:$R$2338,6,FALSE)</f>
        <v>No</v>
      </c>
      <c r="G256" s="2" t="str">
        <f>VLOOKUP($B256,'Answer Data Transformation'!$I$3:$R$2338,7,FALSE)</f>
        <v>No</v>
      </c>
      <c r="H256" s="2" t="str">
        <f>VLOOKUP($B256,'Answer Data Transformation'!$I$3:$R$2338,8,FALSE)</f>
        <v>No</v>
      </c>
      <c r="I256" s="29">
        <f>VLOOKUP($B256,'Answer Data Transformation'!$I$3:$R$2338,9,FALSE)</f>
        <v>0</v>
      </c>
      <c r="J256" s="2" t="str">
        <f>VLOOKUP($B256,'Answer Data Transformation'!$I$3:$R$2338,10,FALSE)</f>
        <v>Yes</v>
      </c>
      <c r="K256" s="2" t="str">
        <f>VLOOKUP($B256,'Answer Data Transformation'!$I$3:$R$2338,3,FALSE)</f>
        <v>Normal Weight</v>
      </c>
      <c r="L256" s="2" t="str">
        <f>VLOOKUP($B256,'Answer Data Transformation'!$I$3:$R$2338,5,FALSE)</f>
        <v>Diabetes</v>
      </c>
      <c r="M256" s="2" t="str">
        <f>VLOOKUP($B256,'Answer Data Transformation'!$T$3:$AA$2346,2,FALSE)</f>
        <v>11-Dec-1962</v>
      </c>
      <c r="N256" s="2">
        <f>VLOOKUP($B256,'Answer Data Transformation'!$T$3:$AA$2346,4,FALSE)</f>
        <v>0</v>
      </c>
      <c r="O256" s="2">
        <f>VLOOKUP($B256,'Answer Data Transformation'!$T$3:$AA$2346,5,FALSE)</f>
        <v>33753.32</v>
      </c>
      <c r="P256" s="2" t="str">
        <f>VLOOKUP($B256,'Answer Data Transformation'!$T$3:$AA$2346,6,FALSE)</f>
        <v>tier - 1</v>
      </c>
      <c r="Q256" s="2" t="str">
        <f>VLOOKUP($B256,'Answer Data Transformation'!$T$3:$AA$2346,7,FALSE)</f>
        <v>tier - 3</v>
      </c>
      <c r="R256" s="2" t="str">
        <f>VLOOKUP($B256,'Answer Data Transformation'!$T$3:$AA$2346,8,FALSE)</f>
        <v>R1011</v>
      </c>
      <c r="S256" s="2">
        <f>VLOOKUP($B256,'Answer Data Transformation'!$T$3:$AA$2346,3,FALSE)</f>
        <v>60</v>
      </c>
    </row>
    <row r="257" spans="2:19" ht="15.5" x14ac:dyDescent="0.35">
      <c r="B257" s="1" t="s">
        <v>2116</v>
      </c>
      <c r="C257" s="28" t="str">
        <f>VLOOKUP(B257,'Answer Data Transformation'!$B$3:$F$2338,4,FALSE)</f>
        <v xml:space="preserve">  Alan</v>
      </c>
      <c r="D257" s="2">
        <f>VLOOKUP($B257,'Answer Data Transformation'!$I$3:$R$2338,2,FALSE)</f>
        <v>31.92</v>
      </c>
      <c r="E257" s="2">
        <f>VLOOKUP($B257,'Answer Data Transformation'!$I$3:$R$2338,4,FALSE)</f>
        <v>5.1100000000000003</v>
      </c>
      <c r="F257" s="2" t="str">
        <f>VLOOKUP($B257,'Answer Data Transformation'!$I$3:$R$2338,6,FALSE)</f>
        <v>No</v>
      </c>
      <c r="G257" s="2" t="str">
        <f>VLOOKUP($B257,'Answer Data Transformation'!$I$3:$R$2338,7,FALSE)</f>
        <v>No</v>
      </c>
      <c r="H257" s="2" t="str">
        <f>VLOOKUP($B257,'Answer Data Transformation'!$I$3:$R$2338,8,FALSE)</f>
        <v>Yes</v>
      </c>
      <c r="I257" s="29">
        <f>VLOOKUP($B257,'Answer Data Transformation'!$I$3:$R$2338,9,FALSE)</f>
        <v>1</v>
      </c>
      <c r="J257" s="2" t="str">
        <f>VLOOKUP($B257,'Answer Data Transformation'!$I$3:$R$2338,10,FALSE)</f>
        <v>Yes</v>
      </c>
      <c r="K257" s="2" t="str">
        <f>VLOOKUP($B257,'Answer Data Transformation'!$I$3:$R$2338,3,FALSE)</f>
        <v>Obesity</v>
      </c>
      <c r="L257" s="2" t="str">
        <f>VLOOKUP($B257,'Answer Data Transformation'!$I$3:$R$2338,5,FALSE)</f>
        <v>Normal</v>
      </c>
      <c r="M257" s="2" t="str">
        <f>VLOOKUP($B257,'Answer Data Transformation'!$T$3:$AA$2346,2,FALSE)</f>
        <v>12-Sep-2003</v>
      </c>
      <c r="N257" s="2">
        <f>VLOOKUP($B257,'Answer Data Transformation'!$T$3:$AA$2346,4,FALSE)</f>
        <v>0</v>
      </c>
      <c r="O257" s="2">
        <f>VLOOKUP($B257,'Answer Data Transformation'!$T$3:$AA$2346,5,FALSE)</f>
        <v>33750.29</v>
      </c>
      <c r="P257" s="2" t="str">
        <f>VLOOKUP($B257,'Answer Data Transformation'!$T$3:$AA$2346,6,FALSE)</f>
        <v>tier - 1</v>
      </c>
      <c r="Q257" s="2" t="str">
        <f>VLOOKUP($B257,'Answer Data Transformation'!$T$3:$AA$2346,7,FALSE)</f>
        <v>tier - 3</v>
      </c>
      <c r="R257" s="2" t="str">
        <f>VLOOKUP($B257,'Answer Data Transformation'!$T$3:$AA$2346,8,FALSE)</f>
        <v>R1012</v>
      </c>
      <c r="S257" s="2">
        <f>VLOOKUP($B257,'Answer Data Transformation'!$T$3:$AA$2346,3,FALSE)</f>
        <v>19</v>
      </c>
    </row>
    <row r="258" spans="2:19" ht="15.5" x14ac:dyDescent="0.35">
      <c r="B258" s="1" t="s">
        <v>2115</v>
      </c>
      <c r="C258" s="28" t="str">
        <f>VLOOKUP(B258,'Answer Data Transformation'!$B$3:$F$2338,4,FALSE)</f>
        <v xml:space="preserve">  Nate</v>
      </c>
      <c r="D258" s="2">
        <f>VLOOKUP($B258,'Answer Data Transformation'!$I$3:$R$2338,2,FALSE)</f>
        <v>31.73</v>
      </c>
      <c r="E258" s="2">
        <f>VLOOKUP($B258,'Answer Data Transformation'!$I$3:$R$2338,4,FALSE)</f>
        <v>5.73</v>
      </c>
      <c r="F258" s="2" t="str">
        <f>VLOOKUP($B258,'Answer Data Transformation'!$I$3:$R$2338,6,FALSE)</f>
        <v>No</v>
      </c>
      <c r="G258" s="2" t="str">
        <f>VLOOKUP($B258,'Answer Data Transformation'!$I$3:$R$2338,7,FALSE)</f>
        <v>yes</v>
      </c>
      <c r="H258" s="2" t="str">
        <f>VLOOKUP($B258,'Answer Data Transformation'!$I$3:$R$2338,8,FALSE)</f>
        <v>No</v>
      </c>
      <c r="I258" s="29">
        <f>VLOOKUP($B258,'Answer Data Transformation'!$I$3:$R$2338,9,FALSE)</f>
        <v>1</v>
      </c>
      <c r="J258" s="2" t="str">
        <f>VLOOKUP($B258,'Answer Data Transformation'!$I$3:$R$2338,10,FALSE)</f>
        <v>Yes</v>
      </c>
      <c r="K258" s="2" t="str">
        <f>VLOOKUP($B258,'Answer Data Transformation'!$I$3:$R$2338,3,FALSE)</f>
        <v>Obesity</v>
      </c>
      <c r="L258" s="2" t="str">
        <f>VLOOKUP($B258,'Answer Data Transformation'!$I$3:$R$2338,5,FALSE)</f>
        <v>Prediabetes</v>
      </c>
      <c r="M258" s="2" t="str">
        <f>VLOOKUP($B258,'Answer Data Transformation'!$T$3:$AA$2346,2,FALSE)</f>
        <v>01-Nov-2004</v>
      </c>
      <c r="N258" s="2">
        <f>VLOOKUP($B258,'Answer Data Transformation'!$T$3:$AA$2346,4,FALSE)</f>
        <v>0</v>
      </c>
      <c r="O258" s="2">
        <f>VLOOKUP($B258,'Answer Data Transformation'!$T$3:$AA$2346,5,FALSE)</f>
        <v>33732.69</v>
      </c>
      <c r="P258" s="2" t="str">
        <f>VLOOKUP($B258,'Answer Data Transformation'!$T$3:$AA$2346,6,FALSE)</f>
        <v>tier - 1</v>
      </c>
      <c r="Q258" s="2" t="str">
        <f>VLOOKUP($B258,'Answer Data Transformation'!$T$3:$AA$2346,7,FALSE)</f>
        <v>tier - 1</v>
      </c>
      <c r="R258" s="2" t="str">
        <f>VLOOKUP($B258,'Answer Data Transformation'!$T$3:$AA$2346,8,FALSE)</f>
        <v>R1017</v>
      </c>
      <c r="S258" s="2">
        <f>VLOOKUP($B258,'Answer Data Transformation'!$T$3:$AA$2346,3,FALSE)</f>
        <v>18</v>
      </c>
    </row>
    <row r="259" spans="2:19" ht="15.5" x14ac:dyDescent="0.35">
      <c r="B259" s="1" t="s">
        <v>2114</v>
      </c>
      <c r="C259" s="28" t="str">
        <f>VLOOKUP(B259,'Answer Data Transformation'!$B$3:$F$2338,4,FALSE)</f>
        <v xml:space="preserve">  Jesse G</v>
      </c>
      <c r="D259" s="2">
        <f>VLOOKUP($B259,'Answer Data Transformation'!$I$3:$R$2338,2,FALSE)</f>
        <v>45.52</v>
      </c>
      <c r="E259" s="2">
        <f>VLOOKUP($B259,'Answer Data Transformation'!$I$3:$R$2338,4,FALSE)</f>
        <v>6.04</v>
      </c>
      <c r="F259" s="2" t="str">
        <f>VLOOKUP($B259,'Answer Data Transformation'!$I$3:$R$2338,6,FALSE)</f>
        <v>No</v>
      </c>
      <c r="G259" s="2" t="str">
        <f>VLOOKUP($B259,'Answer Data Transformation'!$I$3:$R$2338,7,FALSE)</f>
        <v>No</v>
      </c>
      <c r="H259" s="2" t="str">
        <f>VLOOKUP($B259,'Answer Data Transformation'!$I$3:$R$2338,8,FALSE)</f>
        <v>Yes</v>
      </c>
      <c r="I259" s="29">
        <f>VLOOKUP($B259,'Answer Data Transformation'!$I$3:$R$2338,9,FALSE)</f>
        <v>1</v>
      </c>
      <c r="J259" s="2" t="str">
        <f>VLOOKUP($B259,'Answer Data Transformation'!$I$3:$R$2338,10,FALSE)</f>
        <v>Yes</v>
      </c>
      <c r="K259" s="2" t="str">
        <f>VLOOKUP($B259,'Answer Data Transformation'!$I$3:$R$2338,3,FALSE)</f>
        <v>Obesity</v>
      </c>
      <c r="L259" s="2" t="str">
        <f>VLOOKUP($B259,'Answer Data Transformation'!$I$3:$R$2338,5,FALSE)</f>
        <v>Prediabetes</v>
      </c>
      <c r="M259" s="2" t="str">
        <f>VLOOKUP($B259,'Answer Data Transformation'!$T$3:$AA$2346,2,FALSE)</f>
        <v>28-Nov-1993</v>
      </c>
      <c r="N259" s="2">
        <f>VLOOKUP($B259,'Answer Data Transformation'!$T$3:$AA$2346,4,FALSE)</f>
        <v>0</v>
      </c>
      <c r="O259" s="2">
        <f>VLOOKUP($B259,'Answer Data Transformation'!$T$3:$AA$2346,5,FALSE)</f>
        <v>33707.550000000003</v>
      </c>
      <c r="P259" s="2" t="str">
        <f>VLOOKUP($B259,'Answer Data Transformation'!$T$3:$AA$2346,6,FALSE)</f>
        <v>tier - 2</v>
      </c>
      <c r="Q259" s="2" t="str">
        <f>VLOOKUP($B259,'Answer Data Transformation'!$T$3:$AA$2346,7,FALSE)</f>
        <v>tier - 2</v>
      </c>
      <c r="R259" s="2" t="str">
        <f>VLOOKUP($B259,'Answer Data Transformation'!$T$3:$AA$2346,8,FALSE)</f>
        <v>R1011</v>
      </c>
      <c r="S259" s="2">
        <f>VLOOKUP($B259,'Answer Data Transformation'!$T$3:$AA$2346,3,FALSE)</f>
        <v>29</v>
      </c>
    </row>
    <row r="260" spans="2:19" ht="15.5" x14ac:dyDescent="0.35">
      <c r="B260" s="1" t="s">
        <v>2113</v>
      </c>
      <c r="C260" s="28" t="str">
        <f>VLOOKUP(B260,'Answer Data Transformation'!$B$3:$F$2338,4,FALSE)</f>
        <v xml:space="preserve">  Jason</v>
      </c>
      <c r="D260" s="2">
        <f>VLOOKUP($B260,'Answer Data Transformation'!$I$3:$R$2338,2,FALSE)</f>
        <v>52.81</v>
      </c>
      <c r="E260" s="2">
        <f>VLOOKUP($B260,'Answer Data Transformation'!$I$3:$R$2338,4,FALSE)</f>
        <v>5.19</v>
      </c>
      <c r="F260" s="2" t="str">
        <f>VLOOKUP($B260,'Answer Data Transformation'!$I$3:$R$2338,6,FALSE)</f>
        <v>No</v>
      </c>
      <c r="G260" s="2" t="str">
        <f>VLOOKUP($B260,'Answer Data Transformation'!$I$3:$R$2338,7,FALSE)</f>
        <v>No</v>
      </c>
      <c r="H260" s="2" t="str">
        <f>VLOOKUP($B260,'Answer Data Transformation'!$I$3:$R$2338,8,FALSE)</f>
        <v>Yes</v>
      </c>
      <c r="I260" s="29">
        <f>VLOOKUP($B260,'Answer Data Transformation'!$I$3:$R$2338,9,FALSE)</f>
        <v>1</v>
      </c>
      <c r="J260" s="2" t="str">
        <f>VLOOKUP($B260,'Answer Data Transformation'!$I$3:$R$2338,10,FALSE)</f>
        <v>Yes</v>
      </c>
      <c r="K260" s="2" t="str">
        <f>VLOOKUP($B260,'Answer Data Transformation'!$I$3:$R$2338,3,FALSE)</f>
        <v>Obesity</v>
      </c>
      <c r="L260" s="2" t="str">
        <f>VLOOKUP($B260,'Answer Data Transformation'!$I$3:$R$2338,5,FALSE)</f>
        <v>Normal</v>
      </c>
      <c r="M260" s="2" t="str">
        <f>VLOOKUP($B260,'Answer Data Transformation'!$T$3:$AA$2346,2,FALSE)</f>
        <v>09-Sep-2003</v>
      </c>
      <c r="N260" s="2">
        <f>VLOOKUP($B260,'Answer Data Transformation'!$T$3:$AA$2346,4,FALSE)</f>
        <v>0</v>
      </c>
      <c r="O260" s="2">
        <f>VLOOKUP($B260,'Answer Data Transformation'!$T$3:$AA$2346,5,FALSE)</f>
        <v>33611.71</v>
      </c>
      <c r="P260" s="2" t="str">
        <f>VLOOKUP($B260,'Answer Data Transformation'!$T$3:$AA$2346,6,FALSE)</f>
        <v>tier - 1</v>
      </c>
      <c r="Q260" s="2" t="str">
        <f>VLOOKUP($B260,'Answer Data Transformation'!$T$3:$AA$2346,7,FALSE)</f>
        <v>tier - 2</v>
      </c>
      <c r="R260" s="2" t="str">
        <f>VLOOKUP($B260,'Answer Data Transformation'!$T$3:$AA$2346,8,FALSE)</f>
        <v>R1011</v>
      </c>
      <c r="S260" s="2">
        <f>VLOOKUP($B260,'Answer Data Transformation'!$T$3:$AA$2346,3,FALSE)</f>
        <v>19</v>
      </c>
    </row>
    <row r="261" spans="2:19" ht="15.5" x14ac:dyDescent="0.35">
      <c r="B261" s="1" t="s">
        <v>2112</v>
      </c>
      <c r="C261" s="28" t="str">
        <f>VLOOKUP(B261,'Answer Data Transformation'!$B$3:$F$2338,4,FALSE)</f>
        <v xml:space="preserve">  Megan A</v>
      </c>
      <c r="D261" s="2">
        <f>VLOOKUP($B261,'Answer Data Transformation'!$I$3:$R$2338,2,FALSE)</f>
        <v>33.58</v>
      </c>
      <c r="E261" s="2">
        <f>VLOOKUP($B261,'Answer Data Transformation'!$I$3:$R$2338,4,FALSE)</f>
        <v>5.56</v>
      </c>
      <c r="F261" s="2" t="str">
        <f>VLOOKUP($B261,'Answer Data Transformation'!$I$3:$R$2338,6,FALSE)</f>
        <v>No</v>
      </c>
      <c r="G261" s="2" t="str">
        <f>VLOOKUP($B261,'Answer Data Transformation'!$I$3:$R$2338,7,FALSE)</f>
        <v>No</v>
      </c>
      <c r="H261" s="2" t="str">
        <f>VLOOKUP($B261,'Answer Data Transformation'!$I$3:$R$2338,8,FALSE)</f>
        <v>No</v>
      </c>
      <c r="I261" s="29">
        <f>VLOOKUP($B261,'Answer Data Transformation'!$I$3:$R$2338,9,FALSE)</f>
        <v>1</v>
      </c>
      <c r="J261" s="2" t="str">
        <f>VLOOKUP($B261,'Answer Data Transformation'!$I$3:$R$2338,10,FALSE)</f>
        <v>Yes</v>
      </c>
      <c r="K261" s="2" t="str">
        <f>VLOOKUP($B261,'Answer Data Transformation'!$I$3:$R$2338,3,FALSE)</f>
        <v>Obesity</v>
      </c>
      <c r="L261" s="2" t="str">
        <f>VLOOKUP($B261,'Answer Data Transformation'!$I$3:$R$2338,5,FALSE)</f>
        <v>Normal</v>
      </c>
      <c r="M261" s="2" t="str">
        <f>VLOOKUP($B261,'Answer Data Transformation'!$T$3:$AA$2346,2,FALSE)</f>
        <v>22-Jul-1984</v>
      </c>
      <c r="N261" s="2">
        <f>VLOOKUP($B261,'Answer Data Transformation'!$T$3:$AA$2346,4,FALSE)</f>
        <v>3</v>
      </c>
      <c r="O261" s="2">
        <f>VLOOKUP($B261,'Answer Data Transformation'!$T$3:$AA$2346,5,FALSE)</f>
        <v>33527.1</v>
      </c>
      <c r="P261" s="2" t="str">
        <f>VLOOKUP($B261,'Answer Data Transformation'!$T$3:$AA$2346,6,FALSE)</f>
        <v>tier - 2</v>
      </c>
      <c r="Q261" s="2" t="str">
        <f>VLOOKUP($B261,'Answer Data Transformation'!$T$3:$AA$2346,7,FALSE)</f>
        <v>tier - 3</v>
      </c>
      <c r="R261" s="2" t="str">
        <f>VLOOKUP($B261,'Answer Data Transformation'!$T$3:$AA$2346,8,FALSE)</f>
        <v>R1011</v>
      </c>
      <c r="S261" s="2">
        <f>VLOOKUP($B261,'Answer Data Transformation'!$T$3:$AA$2346,3,FALSE)</f>
        <v>38</v>
      </c>
    </row>
    <row r="262" spans="2:19" ht="15.5" x14ac:dyDescent="0.35">
      <c r="B262" s="1" t="s">
        <v>2111</v>
      </c>
      <c r="C262" s="28" t="str">
        <f>VLOOKUP(B262,'Answer Data Transformation'!$B$3:$F$2338,4,FALSE)</f>
        <v xml:space="preserve">  Luke M</v>
      </c>
      <c r="D262" s="2">
        <f>VLOOKUP($B262,'Answer Data Transformation'!$I$3:$R$2338,2,FALSE)</f>
        <v>30.684999999999999</v>
      </c>
      <c r="E262" s="2">
        <f>VLOOKUP($B262,'Answer Data Transformation'!$I$3:$R$2338,4,FALSE)</f>
        <v>8.23</v>
      </c>
      <c r="F262" s="2" t="str">
        <f>VLOOKUP($B262,'Answer Data Transformation'!$I$3:$R$2338,6,FALSE)</f>
        <v>No</v>
      </c>
      <c r="G262" s="2" t="str">
        <f>VLOOKUP($B262,'Answer Data Transformation'!$I$3:$R$2338,7,FALSE)</f>
        <v>No</v>
      </c>
      <c r="H262" s="2" t="str">
        <f>VLOOKUP($B262,'Answer Data Transformation'!$I$3:$R$2338,8,FALSE)</f>
        <v>No</v>
      </c>
      <c r="I262" s="29">
        <f>VLOOKUP($B262,'Answer Data Transformation'!$I$3:$R$2338,9,FALSE)</f>
        <v>0</v>
      </c>
      <c r="J262" s="2" t="str">
        <f>VLOOKUP($B262,'Answer Data Transformation'!$I$3:$R$2338,10,FALSE)</f>
        <v>Yes</v>
      </c>
      <c r="K262" s="2" t="str">
        <f>VLOOKUP($B262,'Answer Data Transformation'!$I$3:$R$2338,3,FALSE)</f>
        <v>Obesity</v>
      </c>
      <c r="L262" s="2" t="str">
        <f>VLOOKUP($B262,'Answer Data Transformation'!$I$3:$R$2338,5,FALSE)</f>
        <v>Diabetes</v>
      </c>
      <c r="M262" s="2" t="str">
        <f>VLOOKUP($B262,'Answer Data Transformation'!$T$3:$AA$2346,2,FALSE)</f>
        <v>25-Aug-2002</v>
      </c>
      <c r="N262" s="2">
        <f>VLOOKUP($B262,'Answer Data Transformation'!$T$3:$AA$2346,4,FALSE)</f>
        <v>0</v>
      </c>
      <c r="O262" s="2">
        <f>VLOOKUP($B262,'Answer Data Transformation'!$T$3:$AA$2346,5,FALSE)</f>
        <v>33475.82</v>
      </c>
      <c r="P262" s="2" t="str">
        <f>VLOOKUP($B262,'Answer Data Transformation'!$T$3:$AA$2346,6,FALSE)</f>
        <v>tier - 1</v>
      </c>
      <c r="Q262" s="2" t="str">
        <f>VLOOKUP($B262,'Answer Data Transformation'!$T$3:$AA$2346,7,FALSE)</f>
        <v>tier - 1</v>
      </c>
      <c r="R262" s="2" t="str">
        <f>VLOOKUP($B262,'Answer Data Transformation'!$T$3:$AA$2346,8,FALSE)</f>
        <v>R1018</v>
      </c>
      <c r="S262" s="2">
        <f>VLOOKUP($B262,'Answer Data Transformation'!$T$3:$AA$2346,3,FALSE)</f>
        <v>20</v>
      </c>
    </row>
    <row r="263" spans="2:19" ht="15.5" x14ac:dyDescent="0.35">
      <c r="B263" s="1" t="s">
        <v>2110</v>
      </c>
      <c r="C263" s="28" t="str">
        <f>VLOOKUP(B263,'Answer Data Transformation'!$B$3:$F$2338,4,FALSE)</f>
        <v xml:space="preserve">  Jacy D</v>
      </c>
      <c r="D263" s="2">
        <f>VLOOKUP($B263,'Answer Data Transformation'!$I$3:$R$2338,2,FALSE)</f>
        <v>37.524999999999999</v>
      </c>
      <c r="E263" s="2">
        <f>VLOOKUP($B263,'Answer Data Transformation'!$I$3:$R$2338,4,FALSE)</f>
        <v>9.0299999999999994</v>
      </c>
      <c r="F263" s="2" t="str">
        <f>VLOOKUP($B263,'Answer Data Transformation'!$I$3:$R$2338,6,FALSE)</f>
        <v>Yes</v>
      </c>
      <c r="G263" s="2" t="str">
        <f>VLOOKUP($B263,'Answer Data Transformation'!$I$3:$R$2338,7,FALSE)</f>
        <v>No</v>
      </c>
      <c r="H263" s="2" t="str">
        <f>VLOOKUP($B263,'Answer Data Transformation'!$I$3:$R$2338,8,FALSE)</f>
        <v>No</v>
      </c>
      <c r="I263" s="29">
        <f>VLOOKUP($B263,'Answer Data Transformation'!$I$3:$R$2338,9,FALSE)</f>
        <v>2</v>
      </c>
      <c r="J263" s="2" t="str">
        <f>VLOOKUP($B263,'Answer Data Transformation'!$I$3:$R$2338,10,FALSE)</f>
        <v>No</v>
      </c>
      <c r="K263" s="2" t="str">
        <f>VLOOKUP($B263,'Answer Data Transformation'!$I$3:$R$2338,3,FALSE)</f>
        <v>Obesity</v>
      </c>
      <c r="L263" s="2" t="str">
        <f>VLOOKUP($B263,'Answer Data Transformation'!$I$3:$R$2338,5,FALSE)</f>
        <v>Diabetes</v>
      </c>
      <c r="M263" s="2" t="str">
        <f>VLOOKUP($B263,'Answer Data Transformation'!$T$3:$AA$2346,2,FALSE)</f>
        <v>18-Jun-1970</v>
      </c>
      <c r="N263" s="2">
        <f>VLOOKUP($B263,'Answer Data Transformation'!$T$3:$AA$2346,4,FALSE)</f>
        <v>2</v>
      </c>
      <c r="O263" s="2">
        <f>VLOOKUP($B263,'Answer Data Transformation'!$T$3:$AA$2346,5,FALSE)</f>
        <v>33471.97</v>
      </c>
      <c r="P263" s="2" t="str">
        <f>VLOOKUP($B263,'Answer Data Transformation'!$T$3:$AA$2346,6,FALSE)</f>
        <v>tier - 2</v>
      </c>
      <c r="Q263" s="2" t="str">
        <f>VLOOKUP($B263,'Answer Data Transformation'!$T$3:$AA$2346,7,FALSE)</f>
        <v>tier - 2</v>
      </c>
      <c r="R263" s="2" t="str">
        <f>VLOOKUP($B263,'Answer Data Transformation'!$T$3:$AA$2346,8,FALSE)</f>
        <v>R1012</v>
      </c>
      <c r="S263" s="2">
        <f>VLOOKUP($B263,'Answer Data Transformation'!$T$3:$AA$2346,3,FALSE)</f>
        <v>52</v>
      </c>
    </row>
    <row r="264" spans="2:19" ht="15.5" x14ac:dyDescent="0.35">
      <c r="B264" s="1" t="s">
        <v>2109</v>
      </c>
      <c r="C264" s="28" t="str">
        <f>VLOOKUP(B264,'Answer Data Transformation'!$B$3:$F$2338,4,FALSE)</f>
        <v xml:space="preserve">  Simon G</v>
      </c>
      <c r="D264" s="2">
        <f>VLOOKUP($B264,'Answer Data Transformation'!$I$3:$R$2338,2,FALSE)</f>
        <v>34.5</v>
      </c>
      <c r="E264" s="2">
        <f>VLOOKUP($B264,'Answer Data Transformation'!$I$3:$R$2338,4,FALSE)</f>
        <v>4.07</v>
      </c>
      <c r="F264" s="2" t="str">
        <f>VLOOKUP($B264,'Answer Data Transformation'!$I$3:$R$2338,6,FALSE)</f>
        <v>Yes</v>
      </c>
      <c r="G264" s="2" t="str">
        <f>VLOOKUP($B264,'Answer Data Transformation'!$I$3:$R$2338,7,FALSE)</f>
        <v>No</v>
      </c>
      <c r="H264" s="2" t="str">
        <f>VLOOKUP($B264,'Answer Data Transformation'!$I$3:$R$2338,8,FALSE)</f>
        <v>No</v>
      </c>
      <c r="I264" s="29">
        <f>VLOOKUP($B264,'Answer Data Transformation'!$I$3:$R$2338,9,FALSE)</f>
        <v>0</v>
      </c>
      <c r="J264" s="2" t="str">
        <f>VLOOKUP($B264,'Answer Data Transformation'!$I$3:$R$2338,10,FALSE)</f>
        <v>Yes</v>
      </c>
      <c r="K264" s="2" t="str">
        <f>VLOOKUP($B264,'Answer Data Transformation'!$I$3:$R$2338,3,FALSE)</f>
        <v>Obesity</v>
      </c>
      <c r="L264" s="2" t="str">
        <f>VLOOKUP($B264,'Answer Data Transformation'!$I$3:$R$2338,5,FALSE)</f>
        <v>Normal</v>
      </c>
      <c r="M264" s="2" t="str">
        <f>VLOOKUP($B264,'Answer Data Transformation'!$T$3:$AA$2346,2,FALSE)</f>
        <v>07-Dec-1985</v>
      </c>
      <c r="N264" s="2">
        <f>VLOOKUP($B264,'Answer Data Transformation'!$T$3:$AA$2346,4,FALSE)</f>
        <v>3</v>
      </c>
      <c r="O264" s="2">
        <f>VLOOKUP($B264,'Answer Data Transformation'!$T$3:$AA$2346,5,FALSE)</f>
        <v>33450.99</v>
      </c>
      <c r="P264" s="2" t="str">
        <f>VLOOKUP($B264,'Answer Data Transformation'!$T$3:$AA$2346,6,FALSE)</f>
        <v>tier - 2</v>
      </c>
      <c r="Q264" s="2" t="str">
        <f>VLOOKUP($B264,'Answer Data Transformation'!$T$3:$AA$2346,7,FALSE)</f>
        <v>tier - 2</v>
      </c>
      <c r="R264" s="2" t="str">
        <f>VLOOKUP($B264,'Answer Data Transformation'!$T$3:$AA$2346,8,FALSE)</f>
        <v>R1011</v>
      </c>
      <c r="S264" s="2">
        <f>VLOOKUP($B264,'Answer Data Transformation'!$T$3:$AA$2346,3,FALSE)</f>
        <v>37</v>
      </c>
    </row>
    <row r="265" spans="2:19" ht="15.5" x14ac:dyDescent="0.35">
      <c r="B265" s="1" t="s">
        <v>2108</v>
      </c>
      <c r="C265" s="28" t="str">
        <f>VLOOKUP(B265,'Answer Data Transformation'!$B$3:$F$2338,4,FALSE)</f>
        <v xml:space="preserve">  Ainsley E</v>
      </c>
      <c r="D265" s="2">
        <f>VLOOKUP($B265,'Answer Data Transformation'!$I$3:$R$2338,2,FALSE)</f>
        <v>28.16</v>
      </c>
      <c r="E265" s="2">
        <f>VLOOKUP($B265,'Answer Data Transformation'!$I$3:$R$2338,4,FALSE)</f>
        <v>5.77</v>
      </c>
      <c r="F265" s="2" t="str">
        <f>VLOOKUP($B265,'Answer Data Transformation'!$I$3:$R$2338,6,FALSE)</f>
        <v>No</v>
      </c>
      <c r="G265" s="2" t="str">
        <f>VLOOKUP($B265,'Answer Data Transformation'!$I$3:$R$2338,7,FALSE)</f>
        <v>No</v>
      </c>
      <c r="H265" s="2" t="str">
        <f>VLOOKUP($B265,'Answer Data Transformation'!$I$3:$R$2338,8,FALSE)</f>
        <v>No</v>
      </c>
      <c r="I265" s="29">
        <f>VLOOKUP($B265,'Answer Data Transformation'!$I$3:$R$2338,9,FALSE)</f>
        <v>2</v>
      </c>
      <c r="J265" s="2" t="str">
        <f>VLOOKUP($B265,'Answer Data Transformation'!$I$3:$R$2338,10,FALSE)</f>
        <v>Yes</v>
      </c>
      <c r="K265" s="2" t="str">
        <f>VLOOKUP($B265,'Answer Data Transformation'!$I$3:$R$2338,3,FALSE)</f>
        <v>Overweight</v>
      </c>
      <c r="L265" s="2" t="str">
        <f>VLOOKUP($B265,'Answer Data Transformation'!$I$3:$R$2338,5,FALSE)</f>
        <v>Prediabetes</v>
      </c>
      <c r="M265" s="2" t="str">
        <f>VLOOKUP($B265,'Answer Data Transformation'!$T$3:$AA$2346,2,FALSE)</f>
        <v>05-Sep-1972</v>
      </c>
      <c r="N265" s="2">
        <f>VLOOKUP($B265,'Answer Data Transformation'!$T$3:$AA$2346,4,FALSE)</f>
        <v>0</v>
      </c>
      <c r="O265" s="2">
        <f>VLOOKUP($B265,'Answer Data Transformation'!$T$3:$AA$2346,5,FALSE)</f>
        <v>33344.449999999997</v>
      </c>
      <c r="P265" s="2" t="str">
        <f>VLOOKUP($B265,'Answer Data Transformation'!$T$3:$AA$2346,6,FALSE)</f>
        <v>tier - 2</v>
      </c>
      <c r="Q265" s="2" t="str">
        <f>VLOOKUP($B265,'Answer Data Transformation'!$T$3:$AA$2346,7,FALSE)</f>
        <v>tier - 3</v>
      </c>
      <c r="R265" s="2" t="str">
        <f>VLOOKUP($B265,'Answer Data Transformation'!$T$3:$AA$2346,8,FALSE)</f>
        <v>R1011</v>
      </c>
      <c r="S265" s="2">
        <f>VLOOKUP($B265,'Answer Data Transformation'!$T$3:$AA$2346,3,FALSE)</f>
        <v>50</v>
      </c>
    </row>
    <row r="266" spans="2:19" ht="15.5" x14ac:dyDescent="0.35">
      <c r="B266" s="1" t="s">
        <v>2107</v>
      </c>
      <c r="C266" s="28" t="str">
        <f>VLOOKUP(B266,'Answer Data Transformation'!$B$3:$F$2338,4,FALSE)</f>
        <v xml:space="preserve">  Erica A</v>
      </c>
      <c r="D266" s="2">
        <f>VLOOKUP($B266,'Answer Data Transformation'!$I$3:$R$2338,2,FALSE)</f>
        <v>30.02</v>
      </c>
      <c r="E266" s="2">
        <f>VLOOKUP($B266,'Answer Data Transformation'!$I$3:$R$2338,4,FALSE)</f>
        <v>5.98</v>
      </c>
      <c r="F266" s="2" t="str">
        <f>VLOOKUP($B266,'Answer Data Transformation'!$I$3:$R$2338,6,FALSE)</f>
        <v>No</v>
      </c>
      <c r="G266" s="2" t="str">
        <f>VLOOKUP($B266,'Answer Data Transformation'!$I$3:$R$2338,7,FALSE)</f>
        <v>No</v>
      </c>
      <c r="H266" s="2" t="str">
        <f>VLOOKUP($B266,'Answer Data Transformation'!$I$3:$R$2338,8,FALSE)</f>
        <v>Yes</v>
      </c>
      <c r="I266" s="29">
        <f>VLOOKUP($B266,'Answer Data Transformation'!$I$3:$R$2338,9,FALSE)</f>
        <v>1</v>
      </c>
      <c r="J266" s="2" t="str">
        <f>VLOOKUP($B266,'Answer Data Transformation'!$I$3:$R$2338,10,FALSE)</f>
        <v>Yes</v>
      </c>
      <c r="K266" s="2" t="str">
        <f>VLOOKUP($B266,'Answer Data Transformation'!$I$3:$R$2338,3,FALSE)</f>
        <v>Obesity</v>
      </c>
      <c r="L266" s="2" t="str">
        <f>VLOOKUP($B266,'Answer Data Transformation'!$I$3:$R$2338,5,FALSE)</f>
        <v>Prediabetes</v>
      </c>
      <c r="M266" s="2" t="str">
        <f>VLOOKUP($B266,'Answer Data Transformation'!$T$3:$AA$2346,2,FALSE)</f>
        <v>28-Nov-2003</v>
      </c>
      <c r="N266" s="2">
        <f>VLOOKUP($B266,'Answer Data Transformation'!$T$3:$AA$2346,4,FALSE)</f>
        <v>0</v>
      </c>
      <c r="O266" s="2">
        <f>VLOOKUP($B266,'Answer Data Transformation'!$T$3:$AA$2346,5,FALSE)</f>
        <v>33307.550000000003</v>
      </c>
      <c r="P266" s="2" t="str">
        <f>VLOOKUP($B266,'Answer Data Transformation'!$T$3:$AA$2346,6,FALSE)</f>
        <v>tier - 2</v>
      </c>
      <c r="Q266" s="2" t="str">
        <f>VLOOKUP($B266,'Answer Data Transformation'!$T$3:$AA$2346,7,FALSE)</f>
        <v>tier - 3</v>
      </c>
      <c r="R266" s="2" t="str">
        <f>VLOOKUP($B266,'Answer Data Transformation'!$T$3:$AA$2346,8,FALSE)</f>
        <v>R1012</v>
      </c>
      <c r="S266" s="2">
        <f>VLOOKUP($B266,'Answer Data Transformation'!$T$3:$AA$2346,3,FALSE)</f>
        <v>19</v>
      </c>
    </row>
    <row r="267" spans="2:19" ht="15.5" x14ac:dyDescent="0.35">
      <c r="B267" s="1" t="s">
        <v>2106</v>
      </c>
      <c r="C267" s="28" t="str">
        <f>VLOOKUP(B267,'Answer Data Transformation'!$B$3:$F$2338,4,FALSE)</f>
        <v xml:space="preserve">  Erik</v>
      </c>
      <c r="D267" s="2">
        <f>VLOOKUP($B267,'Answer Data Transformation'!$I$3:$R$2338,2,FALSE)</f>
        <v>37.82</v>
      </c>
      <c r="E267" s="2">
        <f>VLOOKUP($B267,'Answer Data Transformation'!$I$3:$R$2338,4,FALSE)</f>
        <v>6.01</v>
      </c>
      <c r="F267" s="2" t="str">
        <f>VLOOKUP($B267,'Answer Data Transformation'!$I$3:$R$2338,6,FALSE)</f>
        <v>No</v>
      </c>
      <c r="G267" s="2" t="str">
        <f>VLOOKUP($B267,'Answer Data Transformation'!$I$3:$R$2338,7,FALSE)</f>
        <v>No</v>
      </c>
      <c r="H267" s="2" t="str">
        <f>VLOOKUP($B267,'Answer Data Transformation'!$I$3:$R$2338,8,FALSE)</f>
        <v>No</v>
      </c>
      <c r="I267" s="29">
        <f>VLOOKUP($B267,'Answer Data Transformation'!$I$3:$R$2338,9,FALSE)</f>
        <v>0</v>
      </c>
      <c r="J267" s="2" t="str">
        <f>VLOOKUP($B267,'Answer Data Transformation'!$I$3:$R$2338,10,FALSE)</f>
        <v>Yes</v>
      </c>
      <c r="K267" s="2" t="str">
        <f>VLOOKUP($B267,'Answer Data Transformation'!$I$3:$R$2338,3,FALSE)</f>
        <v>Obesity</v>
      </c>
      <c r="L267" s="2" t="str">
        <f>VLOOKUP($B267,'Answer Data Transformation'!$I$3:$R$2338,5,FALSE)</f>
        <v>Prediabetes</v>
      </c>
      <c r="M267" s="2" t="str">
        <f>VLOOKUP($B267,'Answer Data Transformation'!$T$3:$AA$2346,2,FALSE)</f>
        <v>12-Oct-1990</v>
      </c>
      <c r="N267" s="2">
        <f>VLOOKUP($B267,'Answer Data Transformation'!$T$3:$AA$2346,4,FALSE)</f>
        <v>3</v>
      </c>
      <c r="O267" s="2">
        <f>VLOOKUP($B267,'Answer Data Transformation'!$T$3:$AA$2346,5,FALSE)</f>
        <v>33292.83</v>
      </c>
      <c r="P267" s="2" t="str">
        <f>VLOOKUP($B267,'Answer Data Transformation'!$T$3:$AA$2346,6,FALSE)</f>
        <v>tier - 2</v>
      </c>
      <c r="Q267" s="2" t="str">
        <f>VLOOKUP($B267,'Answer Data Transformation'!$T$3:$AA$2346,7,FALSE)</f>
        <v>tier - 1</v>
      </c>
      <c r="R267" s="2" t="str">
        <f>VLOOKUP($B267,'Answer Data Transformation'!$T$3:$AA$2346,8,FALSE)</f>
        <v>R1011</v>
      </c>
      <c r="S267" s="2">
        <f>VLOOKUP($B267,'Answer Data Transformation'!$T$3:$AA$2346,3,FALSE)</f>
        <v>32</v>
      </c>
    </row>
    <row r="268" spans="2:19" ht="15.5" x14ac:dyDescent="0.35">
      <c r="B268" s="1" t="s">
        <v>2105</v>
      </c>
      <c r="C268" s="28" t="str">
        <f>VLOOKUP(B268,'Answer Data Transformation'!$B$3:$F$2338,4,FALSE)</f>
        <v xml:space="preserve">  Erin C</v>
      </c>
      <c r="D268" s="2">
        <f>VLOOKUP($B268,'Answer Data Transformation'!$I$3:$R$2338,2,FALSE)</f>
        <v>33.14</v>
      </c>
      <c r="E268" s="2">
        <f>VLOOKUP($B268,'Answer Data Transformation'!$I$3:$R$2338,4,FALSE)</f>
        <v>5.67</v>
      </c>
      <c r="F268" s="2" t="str">
        <f>VLOOKUP($B268,'Answer Data Transformation'!$I$3:$R$2338,6,FALSE)</f>
        <v>Yes</v>
      </c>
      <c r="G268" s="2" t="str">
        <f>VLOOKUP($B268,'Answer Data Transformation'!$I$3:$R$2338,7,FALSE)</f>
        <v>No</v>
      </c>
      <c r="H268" s="2" t="str">
        <f>VLOOKUP($B268,'Answer Data Transformation'!$I$3:$R$2338,8,FALSE)</f>
        <v>No</v>
      </c>
      <c r="I268" s="29">
        <f>VLOOKUP($B268,'Answer Data Transformation'!$I$3:$R$2338,9,FALSE)</f>
        <v>0</v>
      </c>
      <c r="J268" s="2" t="str">
        <f>VLOOKUP($B268,'Answer Data Transformation'!$I$3:$R$2338,10,FALSE)</f>
        <v>Yes</v>
      </c>
      <c r="K268" s="2" t="str">
        <f>VLOOKUP($B268,'Answer Data Transformation'!$I$3:$R$2338,3,FALSE)</f>
        <v>Obesity</v>
      </c>
      <c r="L268" s="2" t="str">
        <f>VLOOKUP($B268,'Answer Data Transformation'!$I$3:$R$2338,5,FALSE)</f>
        <v>Normal</v>
      </c>
      <c r="M268" s="2" t="str">
        <f>VLOOKUP($B268,'Answer Data Transformation'!$T$3:$AA$2346,2,FALSE)</f>
        <v>15-Jul-1985</v>
      </c>
      <c r="N268" s="2">
        <f>VLOOKUP($B268,'Answer Data Transformation'!$T$3:$AA$2346,4,FALSE)</f>
        <v>3</v>
      </c>
      <c r="O268" s="2">
        <f>VLOOKUP($B268,'Answer Data Transformation'!$T$3:$AA$2346,5,FALSE)</f>
        <v>33121</v>
      </c>
      <c r="P268" s="2" t="str">
        <f>VLOOKUP($B268,'Answer Data Transformation'!$T$3:$AA$2346,6,FALSE)</f>
        <v>tier - 2</v>
      </c>
      <c r="Q268" s="2" t="str">
        <f>VLOOKUP($B268,'Answer Data Transformation'!$T$3:$AA$2346,7,FALSE)</f>
        <v>tier - 1</v>
      </c>
      <c r="R268" s="2" t="str">
        <f>VLOOKUP($B268,'Answer Data Transformation'!$T$3:$AA$2346,8,FALSE)</f>
        <v>R1011</v>
      </c>
      <c r="S268" s="2">
        <f>VLOOKUP($B268,'Answer Data Transformation'!$T$3:$AA$2346,3,FALSE)</f>
        <v>37</v>
      </c>
    </row>
    <row r="269" spans="2:19" ht="15.5" x14ac:dyDescent="0.35">
      <c r="B269" s="1" t="s">
        <v>2104</v>
      </c>
      <c r="C269" s="28" t="str">
        <f>VLOOKUP(B269,'Answer Data Transformation'!$B$3:$F$2338,4,FALSE)</f>
        <v xml:space="preserve">  Adrienne</v>
      </c>
      <c r="D269" s="2">
        <f>VLOOKUP($B269,'Answer Data Transformation'!$I$3:$R$2338,2,FALSE)</f>
        <v>25.14</v>
      </c>
      <c r="E269" s="2">
        <f>VLOOKUP($B269,'Answer Data Transformation'!$I$3:$R$2338,4,FALSE)</f>
        <v>6.02</v>
      </c>
      <c r="F269" s="2" t="str">
        <f>VLOOKUP($B269,'Answer Data Transformation'!$I$3:$R$2338,6,FALSE)</f>
        <v>Yes</v>
      </c>
      <c r="G269" s="2" t="str">
        <f>VLOOKUP($B269,'Answer Data Transformation'!$I$3:$R$2338,7,FALSE)</f>
        <v>No</v>
      </c>
      <c r="H269" s="2" t="str">
        <f>VLOOKUP($B269,'Answer Data Transformation'!$I$3:$R$2338,8,FALSE)</f>
        <v>Yes</v>
      </c>
      <c r="I269" s="29">
        <f>VLOOKUP($B269,'Answer Data Transformation'!$I$3:$R$2338,9,FALSE)</f>
        <v>1</v>
      </c>
      <c r="J269" s="2" t="str">
        <f>VLOOKUP($B269,'Answer Data Transformation'!$I$3:$R$2338,10,FALSE)</f>
        <v>Yes</v>
      </c>
      <c r="K269" s="2" t="str">
        <f>VLOOKUP($B269,'Answer Data Transformation'!$I$3:$R$2338,3,FALSE)</f>
        <v>Overweight</v>
      </c>
      <c r="L269" s="2" t="str">
        <f>VLOOKUP($B269,'Answer Data Transformation'!$I$3:$R$2338,5,FALSE)</f>
        <v>Prediabetes</v>
      </c>
      <c r="M269" s="2" t="str">
        <f>VLOOKUP($B269,'Answer Data Transformation'!$T$3:$AA$2346,2,FALSE)</f>
        <v>30-Oct-1969</v>
      </c>
      <c r="N269" s="2">
        <f>VLOOKUP($B269,'Answer Data Transformation'!$T$3:$AA$2346,4,FALSE)</f>
        <v>0</v>
      </c>
      <c r="O269" s="2">
        <f>VLOOKUP($B269,'Answer Data Transformation'!$T$3:$AA$2346,5,FALSE)</f>
        <v>33090.660000000003</v>
      </c>
      <c r="P269" s="2" t="str">
        <f>VLOOKUP($B269,'Answer Data Transformation'!$T$3:$AA$2346,6,FALSE)</f>
        <v>tier - 2</v>
      </c>
      <c r="Q269" s="2" t="str">
        <f>VLOOKUP($B269,'Answer Data Transformation'!$T$3:$AA$2346,7,FALSE)</f>
        <v>tier - 2</v>
      </c>
      <c r="R269" s="2" t="str">
        <f>VLOOKUP($B269,'Answer Data Transformation'!$T$3:$AA$2346,8,FALSE)</f>
        <v>R1011</v>
      </c>
      <c r="S269" s="2">
        <f>VLOOKUP($B269,'Answer Data Transformation'!$T$3:$AA$2346,3,FALSE)</f>
        <v>53</v>
      </c>
    </row>
    <row r="270" spans="2:19" ht="15.5" x14ac:dyDescent="0.35">
      <c r="B270" s="1" t="s">
        <v>2103</v>
      </c>
      <c r="C270" s="28" t="str">
        <f>VLOOKUP(B270,'Answer Data Transformation'!$B$3:$F$2338,4,FALSE)</f>
        <v xml:space="preserve">  Adam</v>
      </c>
      <c r="D270" s="2">
        <f>VLOOKUP($B270,'Answer Data Transformation'!$I$3:$R$2338,2,FALSE)</f>
        <v>20.18</v>
      </c>
      <c r="E270" s="2">
        <f>VLOOKUP($B270,'Answer Data Transformation'!$I$3:$R$2338,4,FALSE)</f>
        <v>11.19</v>
      </c>
      <c r="F270" s="2" t="str">
        <f>VLOOKUP($B270,'Answer Data Transformation'!$I$3:$R$2338,6,FALSE)</f>
        <v>No</v>
      </c>
      <c r="G270" s="2" t="str">
        <f>VLOOKUP($B270,'Answer Data Transformation'!$I$3:$R$2338,7,FALSE)</f>
        <v>No</v>
      </c>
      <c r="H270" s="2" t="str">
        <f>VLOOKUP($B270,'Answer Data Transformation'!$I$3:$R$2338,8,FALSE)</f>
        <v>No</v>
      </c>
      <c r="I270" s="29">
        <f>VLOOKUP($B270,'Answer Data Transformation'!$I$3:$R$2338,9,FALSE)</f>
        <v>0</v>
      </c>
      <c r="J270" s="2" t="str">
        <f>VLOOKUP($B270,'Answer Data Transformation'!$I$3:$R$2338,10,FALSE)</f>
        <v>Yes</v>
      </c>
      <c r="K270" s="2" t="str">
        <f>VLOOKUP($B270,'Answer Data Transformation'!$I$3:$R$2338,3,FALSE)</f>
        <v>Normal Weight</v>
      </c>
      <c r="L270" s="2" t="str">
        <f>VLOOKUP($B270,'Answer Data Transformation'!$I$3:$R$2338,5,FALSE)</f>
        <v>Diabetes</v>
      </c>
      <c r="M270" s="2" t="str">
        <f>VLOOKUP($B270,'Answer Data Transformation'!$T$3:$AA$2346,2,FALSE)</f>
        <v>01-Jul-1962</v>
      </c>
      <c r="N270" s="2">
        <f>VLOOKUP($B270,'Answer Data Transformation'!$T$3:$AA$2346,4,FALSE)</f>
        <v>0</v>
      </c>
      <c r="O270" s="2">
        <f>VLOOKUP($B270,'Answer Data Transformation'!$T$3:$AA$2346,5,FALSE)</f>
        <v>33074.94</v>
      </c>
      <c r="P270" s="2" t="str">
        <f>VLOOKUP($B270,'Answer Data Transformation'!$T$3:$AA$2346,6,FALSE)</f>
        <v>tier - 1</v>
      </c>
      <c r="Q270" s="2" t="str">
        <f>VLOOKUP($B270,'Answer Data Transformation'!$T$3:$AA$2346,7,FALSE)</f>
        <v>tier - 2</v>
      </c>
      <c r="R270" s="2" t="str">
        <f>VLOOKUP($B270,'Answer Data Transformation'!$T$3:$AA$2346,8,FALSE)</f>
        <v>R1011</v>
      </c>
      <c r="S270" s="2">
        <f>VLOOKUP($B270,'Answer Data Transformation'!$T$3:$AA$2346,3,FALSE)</f>
        <v>60</v>
      </c>
    </row>
    <row r="271" spans="2:19" ht="15.5" x14ac:dyDescent="0.35">
      <c r="B271" s="1" t="s">
        <v>2102</v>
      </c>
      <c r="C271" s="28" t="str">
        <f>VLOOKUP(B271,'Answer Data Transformation'!$B$3:$F$2338,4,FALSE)</f>
        <v xml:space="preserve">  Yutaka</v>
      </c>
      <c r="D271" s="2">
        <f>VLOOKUP($B271,'Answer Data Transformation'!$I$3:$R$2338,2,FALSE)</f>
        <v>44.36</v>
      </c>
      <c r="E271" s="2">
        <f>VLOOKUP($B271,'Answer Data Transformation'!$I$3:$R$2338,4,FALSE)</f>
        <v>5.1100000000000003</v>
      </c>
      <c r="F271" s="2" t="str">
        <f>VLOOKUP($B271,'Answer Data Transformation'!$I$3:$R$2338,6,FALSE)</f>
        <v>No</v>
      </c>
      <c r="G271" s="2" t="str">
        <f>VLOOKUP($B271,'Answer Data Transformation'!$I$3:$R$2338,7,FALSE)</f>
        <v>No</v>
      </c>
      <c r="H271" s="2" t="str">
        <f>VLOOKUP($B271,'Answer Data Transformation'!$I$3:$R$2338,8,FALSE)</f>
        <v>No</v>
      </c>
      <c r="I271" s="29">
        <f>VLOOKUP($B271,'Answer Data Transformation'!$I$3:$R$2338,9,FALSE)</f>
        <v>0</v>
      </c>
      <c r="J271" s="2" t="str">
        <f>VLOOKUP($B271,'Answer Data Transformation'!$I$3:$R$2338,10,FALSE)</f>
        <v>Yes</v>
      </c>
      <c r="K271" s="2" t="str">
        <f>VLOOKUP($B271,'Answer Data Transformation'!$I$3:$R$2338,3,FALSE)</f>
        <v>Obesity</v>
      </c>
      <c r="L271" s="2" t="str">
        <f>VLOOKUP($B271,'Answer Data Transformation'!$I$3:$R$2338,5,FALSE)</f>
        <v>Normal</v>
      </c>
      <c r="M271" s="2" t="str">
        <f>VLOOKUP($B271,'Answer Data Transformation'!$T$3:$AA$2346,2,FALSE)</f>
        <v>28-Jul-1994</v>
      </c>
      <c r="N271" s="2">
        <f>VLOOKUP($B271,'Answer Data Transformation'!$T$3:$AA$2346,4,FALSE)</f>
        <v>0</v>
      </c>
      <c r="O271" s="2">
        <f>VLOOKUP($B271,'Answer Data Transformation'!$T$3:$AA$2346,5,FALSE)</f>
        <v>33057.230000000003</v>
      </c>
      <c r="P271" s="2" t="str">
        <f>VLOOKUP($B271,'Answer Data Transformation'!$T$3:$AA$2346,6,FALSE)</f>
        <v>tier - 1</v>
      </c>
      <c r="Q271" s="2" t="str">
        <f>VLOOKUP($B271,'Answer Data Transformation'!$T$3:$AA$2346,7,FALSE)</f>
        <v>tier - 2</v>
      </c>
      <c r="R271" s="2" t="str">
        <f>VLOOKUP($B271,'Answer Data Transformation'!$T$3:$AA$2346,8,FALSE)</f>
        <v>R1011</v>
      </c>
      <c r="S271" s="2">
        <f>VLOOKUP($B271,'Answer Data Transformation'!$T$3:$AA$2346,3,FALSE)</f>
        <v>28</v>
      </c>
    </row>
    <row r="272" spans="2:19" ht="15.5" x14ac:dyDescent="0.35">
      <c r="B272" s="1" t="s">
        <v>2101</v>
      </c>
      <c r="C272" s="28" t="str">
        <f>VLOOKUP(B272,'Answer Data Transformation'!$B$3:$F$2338,4,FALSE)</f>
        <v xml:space="preserve">  Tyler M</v>
      </c>
      <c r="D272" s="2">
        <f>VLOOKUP($B272,'Answer Data Transformation'!$I$3:$R$2338,2,FALSE)</f>
        <v>23.82</v>
      </c>
      <c r="E272" s="2">
        <f>VLOOKUP($B272,'Answer Data Transformation'!$I$3:$R$2338,4,FALSE)</f>
        <v>10.85</v>
      </c>
      <c r="F272" s="2" t="str">
        <f>VLOOKUP($B272,'Answer Data Transformation'!$I$3:$R$2338,6,FALSE)</f>
        <v>Yes</v>
      </c>
      <c r="G272" s="2" t="str">
        <f>VLOOKUP($B272,'Answer Data Transformation'!$I$3:$R$2338,7,FALSE)</f>
        <v>No</v>
      </c>
      <c r="H272" s="2" t="str">
        <f>VLOOKUP($B272,'Answer Data Transformation'!$I$3:$R$2338,8,FALSE)</f>
        <v>No</v>
      </c>
      <c r="I272" s="29">
        <f>VLOOKUP($B272,'Answer Data Transformation'!$I$3:$R$2338,9,FALSE)</f>
        <v>0</v>
      </c>
      <c r="J272" s="2" t="str">
        <f>VLOOKUP($B272,'Answer Data Transformation'!$I$3:$R$2338,10,FALSE)</f>
        <v>Yes</v>
      </c>
      <c r="K272" s="2" t="str">
        <f>VLOOKUP($B272,'Answer Data Transformation'!$I$3:$R$2338,3,FALSE)</f>
        <v>Normal Weight</v>
      </c>
      <c r="L272" s="2" t="str">
        <f>VLOOKUP($B272,'Answer Data Transformation'!$I$3:$R$2338,5,FALSE)</f>
        <v>Diabetes</v>
      </c>
      <c r="M272" s="2" t="str">
        <f>VLOOKUP($B272,'Answer Data Transformation'!$T$3:$AA$2346,2,FALSE)</f>
        <v>10-Jul-1967</v>
      </c>
      <c r="N272" s="2">
        <f>VLOOKUP($B272,'Answer Data Transformation'!$T$3:$AA$2346,4,FALSE)</f>
        <v>0</v>
      </c>
      <c r="O272" s="2">
        <f>VLOOKUP($B272,'Answer Data Transformation'!$T$3:$AA$2346,5,FALSE)</f>
        <v>33025.32</v>
      </c>
      <c r="P272" s="2" t="str">
        <f>VLOOKUP($B272,'Answer Data Transformation'!$T$3:$AA$2346,6,FALSE)</f>
        <v>tier - 2</v>
      </c>
      <c r="Q272" s="2" t="str">
        <f>VLOOKUP($B272,'Answer Data Transformation'!$T$3:$AA$2346,7,FALSE)</f>
        <v>tier - 3</v>
      </c>
      <c r="R272" s="2" t="str">
        <f>VLOOKUP($B272,'Answer Data Transformation'!$T$3:$AA$2346,8,FALSE)</f>
        <v>R1011</v>
      </c>
      <c r="S272" s="2">
        <f>VLOOKUP($B272,'Answer Data Transformation'!$T$3:$AA$2346,3,FALSE)</f>
        <v>55</v>
      </c>
    </row>
    <row r="273" spans="2:19" ht="15.5" x14ac:dyDescent="0.35">
      <c r="B273" s="1" t="s">
        <v>2100</v>
      </c>
      <c r="C273" s="28" t="str">
        <f>VLOOKUP(B273,'Answer Data Transformation'!$B$3:$F$2338,4,FALSE)</f>
        <v xml:space="preserve">  Stephen</v>
      </c>
      <c r="D273" s="2">
        <f>VLOOKUP($B273,'Answer Data Transformation'!$I$3:$R$2338,2,FALSE)</f>
        <v>45</v>
      </c>
      <c r="E273" s="2">
        <f>VLOOKUP($B273,'Answer Data Transformation'!$I$3:$R$2338,4,FALSE)</f>
        <v>5.24</v>
      </c>
      <c r="F273" s="2" t="str">
        <f>VLOOKUP($B273,'Answer Data Transformation'!$I$3:$R$2338,6,FALSE)</f>
        <v>Yes</v>
      </c>
      <c r="G273" s="2" t="str">
        <f>VLOOKUP($B273,'Answer Data Transformation'!$I$3:$R$2338,7,FALSE)</f>
        <v>No</v>
      </c>
      <c r="H273" s="2" t="str">
        <f>VLOOKUP($B273,'Answer Data Transformation'!$I$3:$R$2338,8,FALSE)</f>
        <v>No</v>
      </c>
      <c r="I273" s="29">
        <f>VLOOKUP($B273,'Answer Data Transformation'!$I$3:$R$2338,9,FALSE)</f>
        <v>1</v>
      </c>
      <c r="J273" s="2" t="str">
        <f>VLOOKUP($B273,'Answer Data Transformation'!$I$3:$R$2338,10,FALSE)</f>
        <v>Yes</v>
      </c>
      <c r="K273" s="2" t="str">
        <f>VLOOKUP($B273,'Answer Data Transformation'!$I$3:$R$2338,3,FALSE)</f>
        <v>Obesity</v>
      </c>
      <c r="L273" s="2" t="str">
        <f>VLOOKUP($B273,'Answer Data Transformation'!$I$3:$R$2338,5,FALSE)</f>
        <v>Normal</v>
      </c>
      <c r="M273" s="2" t="str">
        <f>VLOOKUP($B273,'Answer Data Transformation'!$T$3:$AA$2346,2,FALSE)</f>
        <v>08-Jul-1995</v>
      </c>
      <c r="N273" s="2">
        <f>VLOOKUP($B273,'Answer Data Transformation'!$T$3:$AA$2346,4,FALSE)</f>
        <v>0</v>
      </c>
      <c r="O273" s="2">
        <f>VLOOKUP($B273,'Answer Data Transformation'!$T$3:$AA$2346,5,FALSE)</f>
        <v>33017.46</v>
      </c>
      <c r="P273" s="2" t="str">
        <f>VLOOKUP($B273,'Answer Data Transformation'!$T$3:$AA$2346,6,FALSE)</f>
        <v>tier - 1</v>
      </c>
      <c r="Q273" s="2" t="str">
        <f>VLOOKUP($B273,'Answer Data Transformation'!$T$3:$AA$2346,7,FALSE)</f>
        <v>tier - 1</v>
      </c>
      <c r="R273" s="2" t="str">
        <f>VLOOKUP($B273,'Answer Data Transformation'!$T$3:$AA$2346,8,FALSE)</f>
        <v>R1011</v>
      </c>
      <c r="S273" s="2">
        <f>VLOOKUP($B273,'Answer Data Transformation'!$T$3:$AA$2346,3,FALSE)</f>
        <v>27</v>
      </c>
    </row>
    <row r="274" spans="2:19" ht="15.5" x14ac:dyDescent="0.35">
      <c r="B274" s="1" t="s">
        <v>2099</v>
      </c>
      <c r="C274" s="28" t="str">
        <f>VLOOKUP(B274,'Answer Data Transformation'!$B$3:$F$2338,4,FALSE)</f>
        <v xml:space="preserve">  Andrew B</v>
      </c>
      <c r="D274" s="2">
        <f>VLOOKUP($B274,'Answer Data Transformation'!$I$3:$R$2338,2,FALSE)</f>
        <v>26.62</v>
      </c>
      <c r="E274" s="2">
        <f>VLOOKUP($B274,'Answer Data Transformation'!$I$3:$R$2338,4,FALSE)</f>
        <v>10.08</v>
      </c>
      <c r="F274" s="2" t="str">
        <f>VLOOKUP($B274,'Answer Data Transformation'!$I$3:$R$2338,6,FALSE)</f>
        <v>No</v>
      </c>
      <c r="G274" s="2" t="str">
        <f>VLOOKUP($B274,'Answer Data Transformation'!$I$3:$R$2338,7,FALSE)</f>
        <v>No</v>
      </c>
      <c r="H274" s="2" t="str">
        <f>VLOOKUP($B274,'Answer Data Transformation'!$I$3:$R$2338,8,FALSE)</f>
        <v>No</v>
      </c>
      <c r="I274" s="29">
        <f>VLOOKUP($B274,'Answer Data Transformation'!$I$3:$R$2338,9,FALSE)</f>
        <v>0</v>
      </c>
      <c r="J274" s="2" t="str">
        <f>VLOOKUP($B274,'Answer Data Transformation'!$I$3:$R$2338,10,FALSE)</f>
        <v>Yes</v>
      </c>
      <c r="K274" s="2" t="str">
        <f>VLOOKUP($B274,'Answer Data Transformation'!$I$3:$R$2338,3,FALSE)</f>
        <v>Overweight</v>
      </c>
      <c r="L274" s="2" t="str">
        <f>VLOOKUP($B274,'Answer Data Transformation'!$I$3:$R$2338,5,FALSE)</f>
        <v>Diabetes</v>
      </c>
      <c r="M274" s="2" t="str">
        <f>VLOOKUP($B274,'Answer Data Transformation'!$T$3:$AA$2346,2,FALSE)</f>
        <v>24-Aug-1971</v>
      </c>
      <c r="N274" s="2">
        <f>VLOOKUP($B274,'Answer Data Transformation'!$T$3:$AA$2346,4,FALSE)</f>
        <v>0</v>
      </c>
      <c r="O274" s="2">
        <f>VLOOKUP($B274,'Answer Data Transformation'!$T$3:$AA$2346,5,FALSE)</f>
        <v>32947.629999999997</v>
      </c>
      <c r="P274" s="2" t="str">
        <f>VLOOKUP($B274,'Answer Data Transformation'!$T$3:$AA$2346,6,FALSE)</f>
        <v>tier - 2</v>
      </c>
      <c r="Q274" s="2" t="str">
        <f>VLOOKUP($B274,'Answer Data Transformation'!$T$3:$AA$2346,7,FALSE)</f>
        <v>tier - 1</v>
      </c>
      <c r="R274" s="2" t="str">
        <f>VLOOKUP($B274,'Answer Data Transformation'!$T$3:$AA$2346,8,FALSE)</f>
        <v>R1011</v>
      </c>
      <c r="S274" s="2">
        <f>VLOOKUP($B274,'Answer Data Transformation'!$T$3:$AA$2346,3,FALSE)</f>
        <v>51</v>
      </c>
    </row>
    <row r="275" spans="2:19" ht="15.5" x14ac:dyDescent="0.35">
      <c r="B275" s="1" t="s">
        <v>2098</v>
      </c>
      <c r="C275" s="28" t="str">
        <f>VLOOKUP(B275,'Answer Data Transformation'!$B$3:$F$2338,4,FALSE)</f>
        <v xml:space="preserve">  James</v>
      </c>
      <c r="D275" s="2">
        <f>VLOOKUP($B275,'Answer Data Transformation'!$I$3:$R$2338,2,FALSE)</f>
        <v>32.67</v>
      </c>
      <c r="E275" s="2">
        <f>VLOOKUP($B275,'Answer Data Transformation'!$I$3:$R$2338,4,FALSE)</f>
        <v>10.97</v>
      </c>
      <c r="F275" s="2" t="str">
        <f>VLOOKUP($B275,'Answer Data Transformation'!$I$3:$R$2338,6,FALSE)</f>
        <v>Yes</v>
      </c>
      <c r="G275" s="2" t="str">
        <f>VLOOKUP($B275,'Answer Data Transformation'!$I$3:$R$2338,7,FALSE)</f>
        <v>No</v>
      </c>
      <c r="H275" s="2" t="str">
        <f>VLOOKUP($B275,'Answer Data Transformation'!$I$3:$R$2338,8,FALSE)</f>
        <v>No</v>
      </c>
      <c r="I275" s="29">
        <f>VLOOKUP($B275,'Answer Data Transformation'!$I$3:$R$2338,9,FALSE)</f>
        <v>0</v>
      </c>
      <c r="J275" s="2" t="str">
        <f>VLOOKUP($B275,'Answer Data Transformation'!$I$3:$R$2338,10,FALSE)</f>
        <v>Yes</v>
      </c>
      <c r="K275" s="2" t="str">
        <f>VLOOKUP($B275,'Answer Data Transformation'!$I$3:$R$2338,3,FALSE)</f>
        <v>Obesity</v>
      </c>
      <c r="L275" s="2" t="str">
        <f>VLOOKUP($B275,'Answer Data Transformation'!$I$3:$R$2338,5,FALSE)</f>
        <v>Diabetes</v>
      </c>
      <c r="M275" s="2" t="str">
        <f>VLOOKUP($B275,'Answer Data Transformation'!$T$3:$AA$2346,2,FALSE)</f>
        <v>17-Nov-1981</v>
      </c>
      <c r="N275" s="2">
        <f>VLOOKUP($B275,'Answer Data Transformation'!$T$3:$AA$2346,4,FALSE)</f>
        <v>1</v>
      </c>
      <c r="O275" s="2">
        <f>VLOOKUP($B275,'Answer Data Transformation'!$T$3:$AA$2346,5,FALSE)</f>
        <v>32906.69</v>
      </c>
      <c r="P275" s="2" t="str">
        <f>VLOOKUP($B275,'Answer Data Transformation'!$T$3:$AA$2346,6,FALSE)</f>
        <v>tier - 2</v>
      </c>
      <c r="Q275" s="2" t="str">
        <f>VLOOKUP($B275,'Answer Data Transformation'!$T$3:$AA$2346,7,FALSE)</f>
        <v>tier - 3</v>
      </c>
      <c r="R275" s="2" t="str">
        <f>VLOOKUP($B275,'Answer Data Transformation'!$T$3:$AA$2346,8,FALSE)</f>
        <v>R1011</v>
      </c>
      <c r="S275" s="2">
        <f>VLOOKUP($B275,'Answer Data Transformation'!$T$3:$AA$2346,3,FALSE)</f>
        <v>41</v>
      </c>
    </row>
    <row r="276" spans="2:19" ht="15.5" x14ac:dyDescent="0.35">
      <c r="B276" s="1" t="s">
        <v>2097</v>
      </c>
      <c r="C276" s="28" t="str">
        <f>VLOOKUP(B276,'Answer Data Transformation'!$B$3:$F$2338,4,FALSE)</f>
        <v xml:space="preserve">  Shawn P</v>
      </c>
      <c r="D276" s="2">
        <f>VLOOKUP($B276,'Answer Data Transformation'!$I$3:$R$2338,2,FALSE)</f>
        <v>44.44</v>
      </c>
      <c r="E276" s="2">
        <f>VLOOKUP($B276,'Answer Data Transformation'!$I$3:$R$2338,4,FALSE)</f>
        <v>4.9000000000000004</v>
      </c>
      <c r="F276" s="2" t="str">
        <f>VLOOKUP($B276,'Answer Data Transformation'!$I$3:$R$2338,6,FALSE)</f>
        <v>Yes</v>
      </c>
      <c r="G276" s="2" t="str">
        <f>VLOOKUP($B276,'Answer Data Transformation'!$I$3:$R$2338,7,FALSE)</f>
        <v>No</v>
      </c>
      <c r="H276" s="2" t="str">
        <f>VLOOKUP($B276,'Answer Data Transformation'!$I$3:$R$2338,8,FALSE)</f>
        <v>No</v>
      </c>
      <c r="I276" s="29">
        <f>VLOOKUP($B276,'Answer Data Transformation'!$I$3:$R$2338,9,FALSE)</f>
        <v>1</v>
      </c>
      <c r="J276" s="2" t="str">
        <f>VLOOKUP($B276,'Answer Data Transformation'!$I$3:$R$2338,10,FALSE)</f>
        <v>Yes</v>
      </c>
      <c r="K276" s="2" t="str">
        <f>VLOOKUP($B276,'Answer Data Transformation'!$I$3:$R$2338,3,FALSE)</f>
        <v>Obesity</v>
      </c>
      <c r="L276" s="2" t="str">
        <f>VLOOKUP($B276,'Answer Data Transformation'!$I$3:$R$2338,5,FALSE)</f>
        <v>Normal</v>
      </c>
      <c r="M276" s="2" t="str">
        <f>VLOOKUP($B276,'Answer Data Transformation'!$T$3:$AA$2346,2,FALSE)</f>
        <v>04-Dec-1995</v>
      </c>
      <c r="N276" s="2">
        <f>VLOOKUP($B276,'Answer Data Transformation'!$T$3:$AA$2346,4,FALSE)</f>
        <v>0</v>
      </c>
      <c r="O276" s="2">
        <f>VLOOKUP($B276,'Answer Data Transformation'!$T$3:$AA$2346,5,FALSE)</f>
        <v>32827.51</v>
      </c>
      <c r="P276" s="2" t="str">
        <f>VLOOKUP($B276,'Answer Data Transformation'!$T$3:$AA$2346,6,FALSE)</f>
        <v>tier - 1</v>
      </c>
      <c r="Q276" s="2" t="str">
        <f>VLOOKUP($B276,'Answer Data Transformation'!$T$3:$AA$2346,7,FALSE)</f>
        <v>tier - 2</v>
      </c>
      <c r="R276" s="2" t="str">
        <f>VLOOKUP($B276,'Answer Data Transformation'!$T$3:$AA$2346,8,FALSE)</f>
        <v>R1011</v>
      </c>
      <c r="S276" s="2">
        <f>VLOOKUP($B276,'Answer Data Transformation'!$T$3:$AA$2346,3,FALSE)</f>
        <v>27</v>
      </c>
    </row>
    <row r="277" spans="2:19" ht="15.5" x14ac:dyDescent="0.35">
      <c r="B277" s="1" t="s">
        <v>2096</v>
      </c>
      <c r="C277" s="28" t="str">
        <f>VLOOKUP(B277,'Answer Data Transformation'!$B$3:$F$2338,4,FALSE)</f>
        <v xml:space="preserve">  Matt</v>
      </c>
      <c r="D277" s="2">
        <f>VLOOKUP($B277,'Answer Data Transformation'!$I$3:$R$2338,2,FALSE)</f>
        <v>28.31</v>
      </c>
      <c r="E277" s="2">
        <f>VLOOKUP($B277,'Answer Data Transformation'!$I$3:$R$2338,4,FALSE)</f>
        <v>5.33</v>
      </c>
      <c r="F277" s="2" t="str">
        <f>VLOOKUP($B277,'Answer Data Transformation'!$I$3:$R$2338,6,FALSE)</f>
        <v>No</v>
      </c>
      <c r="G277" s="2" t="str">
        <f>VLOOKUP($B277,'Answer Data Transformation'!$I$3:$R$2338,7,FALSE)</f>
        <v>No</v>
      </c>
      <c r="H277" s="2" t="str">
        <f>VLOOKUP($B277,'Answer Data Transformation'!$I$3:$R$2338,8,FALSE)</f>
        <v>No</v>
      </c>
      <c r="I277" s="29">
        <f>VLOOKUP($B277,'Answer Data Transformation'!$I$3:$R$2338,9,FALSE)</f>
        <v>0</v>
      </c>
      <c r="J277" s="2" t="str">
        <f>VLOOKUP($B277,'Answer Data Transformation'!$I$3:$R$2338,10,FALSE)</f>
        <v>Yes</v>
      </c>
      <c r="K277" s="2" t="str">
        <f>VLOOKUP($B277,'Answer Data Transformation'!$I$3:$R$2338,3,FALSE)</f>
        <v>Overweight</v>
      </c>
      <c r="L277" s="2" t="str">
        <f>VLOOKUP($B277,'Answer Data Transformation'!$I$3:$R$2338,5,FALSE)</f>
        <v>Normal</v>
      </c>
      <c r="M277" s="2" t="str">
        <f>VLOOKUP($B277,'Answer Data Transformation'!$T$3:$AA$2346,2,FALSE)</f>
        <v>12-Dec-1980</v>
      </c>
      <c r="N277" s="2">
        <f>VLOOKUP($B277,'Answer Data Transformation'!$T$3:$AA$2346,4,FALSE)</f>
        <v>3</v>
      </c>
      <c r="O277" s="2">
        <f>VLOOKUP($B277,'Answer Data Transformation'!$T$3:$AA$2346,5,FALSE)</f>
        <v>32787.46</v>
      </c>
      <c r="P277" s="2" t="str">
        <f>VLOOKUP($B277,'Answer Data Transformation'!$T$3:$AA$2346,6,FALSE)</f>
        <v>tier - 1</v>
      </c>
      <c r="Q277" s="2" t="str">
        <f>VLOOKUP($B277,'Answer Data Transformation'!$T$3:$AA$2346,7,FALSE)</f>
        <v>tier - 3</v>
      </c>
      <c r="R277" s="2" t="str">
        <f>VLOOKUP($B277,'Answer Data Transformation'!$T$3:$AA$2346,8,FALSE)</f>
        <v>R1012</v>
      </c>
      <c r="S277" s="2">
        <f>VLOOKUP($B277,'Answer Data Transformation'!$T$3:$AA$2346,3,FALSE)</f>
        <v>42</v>
      </c>
    </row>
    <row r="278" spans="2:19" ht="15.5" x14ac:dyDescent="0.35">
      <c r="B278" s="1" t="s">
        <v>2095</v>
      </c>
      <c r="C278" s="28" t="str">
        <f>VLOOKUP(B278,'Answer Data Transformation'!$B$3:$F$2338,4,FALSE)</f>
        <v xml:space="preserve">  Nathaniel</v>
      </c>
      <c r="D278" s="2">
        <f>VLOOKUP($B278,'Answer Data Transformation'!$I$3:$R$2338,2,FALSE)</f>
        <v>25.05</v>
      </c>
      <c r="E278" s="2">
        <f>VLOOKUP($B278,'Answer Data Transformation'!$I$3:$R$2338,4,FALSE)</f>
        <v>4.6100000000000003</v>
      </c>
      <c r="F278" s="2" t="str">
        <f>VLOOKUP($B278,'Answer Data Transformation'!$I$3:$R$2338,6,FALSE)</f>
        <v>No</v>
      </c>
      <c r="G278" s="2" t="str">
        <f>VLOOKUP($B278,'Answer Data Transformation'!$I$3:$R$2338,7,FALSE)</f>
        <v>No</v>
      </c>
      <c r="H278" s="2" t="str">
        <f>VLOOKUP($B278,'Answer Data Transformation'!$I$3:$R$2338,8,FALSE)</f>
        <v>No</v>
      </c>
      <c r="I278" s="29">
        <f>VLOOKUP($B278,'Answer Data Transformation'!$I$3:$R$2338,9,FALSE)</f>
        <v>2</v>
      </c>
      <c r="J278" s="2" t="str">
        <f>VLOOKUP($B278,'Answer Data Transformation'!$I$3:$R$2338,10,FALSE)</f>
        <v>Yes</v>
      </c>
      <c r="K278" s="2" t="str">
        <f>VLOOKUP($B278,'Answer Data Transformation'!$I$3:$R$2338,3,FALSE)</f>
        <v>Overweight</v>
      </c>
      <c r="L278" s="2" t="str">
        <f>VLOOKUP($B278,'Answer Data Transformation'!$I$3:$R$2338,5,FALSE)</f>
        <v>Normal</v>
      </c>
      <c r="M278" s="2" t="str">
        <f>VLOOKUP($B278,'Answer Data Transformation'!$T$3:$AA$2346,2,FALSE)</f>
        <v>07-Nov-1972</v>
      </c>
      <c r="N278" s="2">
        <f>VLOOKUP($B278,'Answer Data Transformation'!$T$3:$AA$2346,4,FALSE)</f>
        <v>0</v>
      </c>
      <c r="O278" s="2">
        <f>VLOOKUP($B278,'Answer Data Transformation'!$T$3:$AA$2346,5,FALSE)</f>
        <v>32765.33</v>
      </c>
      <c r="P278" s="2" t="str">
        <f>VLOOKUP($B278,'Answer Data Transformation'!$T$3:$AA$2346,6,FALSE)</f>
        <v>tier - 2</v>
      </c>
      <c r="Q278" s="2" t="str">
        <f>VLOOKUP($B278,'Answer Data Transformation'!$T$3:$AA$2346,7,FALSE)</f>
        <v>tier - 2</v>
      </c>
      <c r="R278" s="2" t="str">
        <f>VLOOKUP($B278,'Answer Data Transformation'!$T$3:$AA$2346,8,FALSE)</f>
        <v>R1012</v>
      </c>
      <c r="S278" s="2">
        <f>VLOOKUP($B278,'Answer Data Transformation'!$T$3:$AA$2346,3,FALSE)</f>
        <v>50</v>
      </c>
    </row>
    <row r="279" spans="2:19" ht="15.5" x14ac:dyDescent="0.35">
      <c r="B279" s="1" t="s">
        <v>2094</v>
      </c>
      <c r="C279" s="28" t="str">
        <f>VLOOKUP(B279,'Answer Data Transformation'!$B$3:$F$2338,4,FALSE)</f>
        <v xml:space="preserve">  Kevin D</v>
      </c>
      <c r="D279" s="2">
        <f>VLOOKUP($B279,'Answer Data Transformation'!$I$3:$R$2338,2,FALSE)</f>
        <v>28.34</v>
      </c>
      <c r="E279" s="2">
        <f>VLOOKUP($B279,'Answer Data Transformation'!$I$3:$R$2338,4,FALSE)</f>
        <v>8.18</v>
      </c>
      <c r="F279" s="2" t="str">
        <f>VLOOKUP($B279,'Answer Data Transformation'!$I$3:$R$2338,6,FALSE)</f>
        <v>No</v>
      </c>
      <c r="G279" s="2" t="str">
        <f>VLOOKUP($B279,'Answer Data Transformation'!$I$3:$R$2338,7,FALSE)</f>
        <v>No</v>
      </c>
      <c r="H279" s="2" t="str">
        <f>VLOOKUP($B279,'Answer Data Transformation'!$I$3:$R$2338,8,FALSE)</f>
        <v>No</v>
      </c>
      <c r="I279" s="29">
        <f>VLOOKUP($B279,'Answer Data Transformation'!$I$3:$R$2338,9,FALSE)</f>
        <v>0</v>
      </c>
      <c r="J279" s="2" t="str">
        <f>VLOOKUP($B279,'Answer Data Transformation'!$I$3:$R$2338,10,FALSE)</f>
        <v>Yes</v>
      </c>
      <c r="K279" s="2" t="str">
        <f>VLOOKUP($B279,'Answer Data Transformation'!$I$3:$R$2338,3,FALSE)</f>
        <v>Overweight</v>
      </c>
      <c r="L279" s="2" t="str">
        <f>VLOOKUP($B279,'Answer Data Transformation'!$I$3:$R$2338,5,FALSE)</f>
        <v>Diabetes</v>
      </c>
      <c r="M279" s="2" t="str">
        <f>VLOOKUP($B279,'Answer Data Transformation'!$T$3:$AA$2346,2,FALSE)</f>
        <v>06-Dec-1974</v>
      </c>
      <c r="N279" s="2">
        <f>VLOOKUP($B279,'Answer Data Transformation'!$T$3:$AA$2346,4,FALSE)</f>
        <v>0</v>
      </c>
      <c r="O279" s="2">
        <f>VLOOKUP($B279,'Answer Data Transformation'!$T$3:$AA$2346,5,FALSE)</f>
        <v>32760.48</v>
      </c>
      <c r="P279" s="2" t="str">
        <f>VLOOKUP($B279,'Answer Data Transformation'!$T$3:$AA$2346,6,FALSE)</f>
        <v>tier - 1</v>
      </c>
      <c r="Q279" s="2" t="str">
        <f>VLOOKUP($B279,'Answer Data Transformation'!$T$3:$AA$2346,7,FALSE)</f>
        <v>tier - 1</v>
      </c>
      <c r="R279" s="2" t="str">
        <f>VLOOKUP($B279,'Answer Data Transformation'!$T$3:$AA$2346,8,FALSE)</f>
        <v>R1011</v>
      </c>
      <c r="S279" s="2">
        <f>VLOOKUP($B279,'Answer Data Transformation'!$T$3:$AA$2346,3,FALSE)</f>
        <v>48</v>
      </c>
    </row>
    <row r="280" spans="2:19" ht="15.5" x14ac:dyDescent="0.35">
      <c r="B280" s="1" t="s">
        <v>2093</v>
      </c>
      <c r="C280" s="28" t="str">
        <f>VLOOKUP(B280,'Answer Data Transformation'!$B$3:$F$2338,4,FALSE)</f>
        <v xml:space="preserve">  Joan</v>
      </c>
      <c r="D280" s="2">
        <f>VLOOKUP($B280,'Answer Data Transformation'!$I$3:$R$2338,2,FALSE)</f>
        <v>17.765000000000001</v>
      </c>
      <c r="E280" s="2">
        <f>VLOOKUP($B280,'Answer Data Transformation'!$I$3:$R$2338,4,FALSE)</f>
        <v>5.62</v>
      </c>
      <c r="F280" s="2" t="str">
        <f>VLOOKUP($B280,'Answer Data Transformation'!$I$3:$R$2338,6,FALSE)</f>
        <v>No</v>
      </c>
      <c r="G280" s="2" t="str">
        <f>VLOOKUP($B280,'Answer Data Transformation'!$I$3:$R$2338,7,FALSE)</f>
        <v>No</v>
      </c>
      <c r="H280" s="2" t="str">
        <f>VLOOKUP($B280,'Answer Data Transformation'!$I$3:$R$2338,8,FALSE)</f>
        <v>No</v>
      </c>
      <c r="I280" s="29">
        <f>VLOOKUP($B280,'Answer Data Transformation'!$I$3:$R$2338,9,FALSE)</f>
        <v>0</v>
      </c>
      <c r="J280" s="2" t="str">
        <f>VLOOKUP($B280,'Answer Data Transformation'!$I$3:$R$2338,10,FALSE)</f>
        <v>Yes</v>
      </c>
      <c r="K280" s="2" t="str">
        <f>VLOOKUP($B280,'Answer Data Transformation'!$I$3:$R$2338,3,FALSE)</f>
        <v>Underweight</v>
      </c>
      <c r="L280" s="2" t="str">
        <f>VLOOKUP($B280,'Answer Data Transformation'!$I$3:$R$2338,5,FALSE)</f>
        <v>Normal</v>
      </c>
      <c r="M280" s="2" t="str">
        <f>VLOOKUP($B280,'Answer Data Transformation'!$T$3:$AA$2346,2,FALSE)</f>
        <v>09-Jul-1990</v>
      </c>
      <c r="N280" s="2">
        <f>VLOOKUP($B280,'Answer Data Transformation'!$T$3:$AA$2346,4,FALSE)</f>
        <v>2</v>
      </c>
      <c r="O280" s="2">
        <f>VLOOKUP($B280,'Answer Data Transformation'!$T$3:$AA$2346,5,FALSE)</f>
        <v>32734.19</v>
      </c>
      <c r="P280" s="2" t="str">
        <f>VLOOKUP($B280,'Answer Data Transformation'!$T$3:$AA$2346,6,FALSE)</f>
        <v>tier - 2</v>
      </c>
      <c r="Q280" s="2" t="str">
        <f>VLOOKUP($B280,'Answer Data Transformation'!$T$3:$AA$2346,7,FALSE)</f>
        <v>tier - 1</v>
      </c>
      <c r="R280" s="2" t="str">
        <f>VLOOKUP($B280,'Answer Data Transformation'!$T$3:$AA$2346,8,FALSE)</f>
        <v>R1012</v>
      </c>
      <c r="S280" s="2">
        <f>VLOOKUP($B280,'Answer Data Transformation'!$T$3:$AA$2346,3,FALSE)</f>
        <v>32</v>
      </c>
    </row>
    <row r="281" spans="2:19" ht="15.5" x14ac:dyDescent="0.35">
      <c r="B281" s="1" t="s">
        <v>2092</v>
      </c>
      <c r="C281" s="28" t="str">
        <f>VLOOKUP(B281,'Answer Data Transformation'!$B$3:$F$2338,4,FALSE)</f>
        <v xml:space="preserve">  Christopher A</v>
      </c>
      <c r="D281" s="2">
        <f>VLOOKUP($B281,'Answer Data Transformation'!$I$3:$R$2338,2,FALSE)</f>
        <v>36.119999999999997</v>
      </c>
      <c r="E281" s="2">
        <f>VLOOKUP($B281,'Answer Data Transformation'!$I$3:$R$2338,4,FALSE)</f>
        <v>5.82</v>
      </c>
      <c r="F281" s="2" t="str">
        <f>VLOOKUP($B281,'Answer Data Transformation'!$I$3:$R$2338,6,FALSE)</f>
        <v>No</v>
      </c>
      <c r="G281" s="2" t="str">
        <f>VLOOKUP($B281,'Answer Data Transformation'!$I$3:$R$2338,7,FALSE)</f>
        <v>No</v>
      </c>
      <c r="H281" s="2" t="str">
        <f>VLOOKUP($B281,'Answer Data Transformation'!$I$3:$R$2338,8,FALSE)</f>
        <v>No</v>
      </c>
      <c r="I281" s="29">
        <f>VLOOKUP($B281,'Answer Data Transformation'!$I$3:$R$2338,9,FALSE)</f>
        <v>0</v>
      </c>
      <c r="J281" s="2" t="str">
        <f>VLOOKUP($B281,'Answer Data Transformation'!$I$3:$R$2338,10,FALSE)</f>
        <v>Yes</v>
      </c>
      <c r="K281" s="2" t="str">
        <f>VLOOKUP($B281,'Answer Data Transformation'!$I$3:$R$2338,3,FALSE)</f>
        <v>Obesity</v>
      </c>
      <c r="L281" s="2" t="str">
        <f>VLOOKUP($B281,'Answer Data Transformation'!$I$3:$R$2338,5,FALSE)</f>
        <v>Prediabetes</v>
      </c>
      <c r="M281" s="2" t="str">
        <f>VLOOKUP($B281,'Answer Data Transformation'!$T$3:$AA$2346,2,FALSE)</f>
        <v>30-Sep-1990</v>
      </c>
      <c r="N281" s="2">
        <f>VLOOKUP($B281,'Answer Data Transformation'!$T$3:$AA$2346,4,FALSE)</f>
        <v>3</v>
      </c>
      <c r="O281" s="2">
        <f>VLOOKUP($B281,'Answer Data Transformation'!$T$3:$AA$2346,5,FALSE)</f>
        <v>32716.2</v>
      </c>
      <c r="P281" s="2" t="str">
        <f>VLOOKUP($B281,'Answer Data Transformation'!$T$3:$AA$2346,6,FALSE)</f>
        <v>tier - 1</v>
      </c>
      <c r="Q281" s="2" t="str">
        <f>VLOOKUP($B281,'Answer Data Transformation'!$T$3:$AA$2346,7,FALSE)</f>
        <v>tier - 2</v>
      </c>
      <c r="R281" s="2" t="str">
        <f>VLOOKUP($B281,'Answer Data Transformation'!$T$3:$AA$2346,8,FALSE)</f>
        <v>R1011</v>
      </c>
      <c r="S281" s="2">
        <f>VLOOKUP($B281,'Answer Data Transformation'!$T$3:$AA$2346,3,FALSE)</f>
        <v>32</v>
      </c>
    </row>
    <row r="282" spans="2:19" ht="15.5" x14ac:dyDescent="0.35">
      <c r="B282" s="1" t="s">
        <v>2091</v>
      </c>
      <c r="C282" s="28" t="str">
        <f>VLOOKUP(B282,'Answer Data Transformation'!$B$3:$F$2338,4,FALSE)</f>
        <v xml:space="preserve">  Kacy L</v>
      </c>
      <c r="D282" s="2">
        <f>VLOOKUP($B282,'Answer Data Transformation'!$I$3:$R$2338,2,FALSE)</f>
        <v>23.19</v>
      </c>
      <c r="E282" s="2">
        <f>VLOOKUP($B282,'Answer Data Transformation'!$I$3:$R$2338,4,FALSE)</f>
        <v>7.66</v>
      </c>
      <c r="F282" s="2" t="str">
        <f>VLOOKUP($B282,'Answer Data Transformation'!$I$3:$R$2338,6,FALSE)</f>
        <v>No</v>
      </c>
      <c r="G282" s="2" t="str">
        <f>VLOOKUP($B282,'Answer Data Transformation'!$I$3:$R$2338,7,FALSE)</f>
        <v>No</v>
      </c>
      <c r="H282" s="2" t="str">
        <f>VLOOKUP($B282,'Answer Data Transformation'!$I$3:$R$2338,8,FALSE)</f>
        <v>No</v>
      </c>
      <c r="I282" s="29">
        <f>VLOOKUP($B282,'Answer Data Transformation'!$I$3:$R$2338,9,FALSE)</f>
        <v>0</v>
      </c>
      <c r="J282" s="2" t="str">
        <f>VLOOKUP($B282,'Answer Data Transformation'!$I$3:$R$2338,10,FALSE)</f>
        <v>Yes</v>
      </c>
      <c r="K282" s="2" t="str">
        <f>VLOOKUP($B282,'Answer Data Transformation'!$I$3:$R$2338,3,FALSE)</f>
        <v>Normal Weight</v>
      </c>
      <c r="L282" s="2" t="str">
        <f>VLOOKUP($B282,'Answer Data Transformation'!$I$3:$R$2338,5,FALSE)</f>
        <v>Diabetes</v>
      </c>
      <c r="M282" s="2" t="str">
        <f>VLOOKUP($B282,'Answer Data Transformation'!$T$3:$AA$2346,2,FALSE)</f>
        <v>01-Nov-1968</v>
      </c>
      <c r="N282" s="2">
        <f>VLOOKUP($B282,'Answer Data Transformation'!$T$3:$AA$2346,4,FALSE)</f>
        <v>0</v>
      </c>
      <c r="O282" s="2">
        <f>VLOOKUP($B282,'Answer Data Transformation'!$T$3:$AA$2346,5,FALSE)</f>
        <v>32686.080000000002</v>
      </c>
      <c r="P282" s="2" t="str">
        <f>VLOOKUP($B282,'Answer Data Transformation'!$T$3:$AA$2346,6,FALSE)</f>
        <v>tier - 2</v>
      </c>
      <c r="Q282" s="2" t="str">
        <f>VLOOKUP($B282,'Answer Data Transformation'!$T$3:$AA$2346,7,FALSE)</f>
        <v>tier - 3</v>
      </c>
      <c r="R282" s="2" t="str">
        <f>VLOOKUP($B282,'Answer Data Transformation'!$T$3:$AA$2346,8,FALSE)</f>
        <v>R1011</v>
      </c>
      <c r="S282" s="2">
        <f>VLOOKUP($B282,'Answer Data Transformation'!$T$3:$AA$2346,3,FALSE)</f>
        <v>54</v>
      </c>
    </row>
    <row r="283" spans="2:19" ht="15.5" x14ac:dyDescent="0.35">
      <c r="B283" s="1" t="s">
        <v>2090</v>
      </c>
      <c r="C283" s="28" t="str">
        <f>VLOOKUP(B283,'Answer Data Transformation'!$B$3:$F$2338,4,FALSE)</f>
        <v xml:space="preserve">  Benjamin H</v>
      </c>
      <c r="D283" s="2">
        <f>VLOOKUP($B283,'Answer Data Transformation'!$I$3:$R$2338,2,FALSE)</f>
        <v>35.99</v>
      </c>
      <c r="E283" s="2">
        <f>VLOOKUP($B283,'Answer Data Transformation'!$I$3:$R$2338,4,FALSE)</f>
        <v>4.2300000000000004</v>
      </c>
      <c r="F283" s="2" t="str">
        <f>VLOOKUP($B283,'Answer Data Transformation'!$I$3:$R$2338,6,FALSE)</f>
        <v>No</v>
      </c>
      <c r="G283" s="2" t="str">
        <f>VLOOKUP($B283,'Answer Data Transformation'!$I$3:$R$2338,7,FALSE)</f>
        <v>No</v>
      </c>
      <c r="H283" s="2" t="str">
        <f>VLOOKUP($B283,'Answer Data Transformation'!$I$3:$R$2338,8,FALSE)</f>
        <v>No</v>
      </c>
      <c r="I283" s="29">
        <f>VLOOKUP($B283,'Answer Data Transformation'!$I$3:$R$2338,9,FALSE)</f>
        <v>0</v>
      </c>
      <c r="J283" s="2" t="str">
        <f>VLOOKUP($B283,'Answer Data Transformation'!$I$3:$R$2338,10,FALSE)</f>
        <v>Yes</v>
      </c>
      <c r="K283" s="2" t="str">
        <f>VLOOKUP($B283,'Answer Data Transformation'!$I$3:$R$2338,3,FALSE)</f>
        <v>Obesity</v>
      </c>
      <c r="L283" s="2" t="str">
        <f>VLOOKUP($B283,'Answer Data Transformation'!$I$3:$R$2338,5,FALSE)</f>
        <v>Normal</v>
      </c>
      <c r="M283" s="2" t="str">
        <f>VLOOKUP($B283,'Answer Data Transformation'!$T$3:$AA$2346,2,FALSE)</f>
        <v>13-Jul-1990</v>
      </c>
      <c r="N283" s="2">
        <f>VLOOKUP($B283,'Answer Data Transformation'!$T$3:$AA$2346,4,FALSE)</f>
        <v>3</v>
      </c>
      <c r="O283" s="2">
        <f>VLOOKUP($B283,'Answer Data Transformation'!$T$3:$AA$2346,5,FALSE)</f>
        <v>32672.11</v>
      </c>
      <c r="P283" s="2" t="str">
        <f>VLOOKUP($B283,'Answer Data Transformation'!$T$3:$AA$2346,6,FALSE)</f>
        <v>tier - 1</v>
      </c>
      <c r="Q283" s="2" t="str">
        <f>VLOOKUP($B283,'Answer Data Transformation'!$T$3:$AA$2346,7,FALSE)</f>
        <v>tier - 1</v>
      </c>
      <c r="R283" s="2" t="str">
        <f>VLOOKUP($B283,'Answer Data Transformation'!$T$3:$AA$2346,8,FALSE)</f>
        <v>R1011</v>
      </c>
      <c r="S283" s="2">
        <f>VLOOKUP($B283,'Answer Data Transformation'!$T$3:$AA$2346,3,FALSE)</f>
        <v>32</v>
      </c>
    </row>
    <row r="284" spans="2:19" ht="15.5" x14ac:dyDescent="0.35">
      <c r="B284" s="1" t="s">
        <v>2089</v>
      </c>
      <c r="C284" s="28" t="str">
        <f>VLOOKUP(B284,'Answer Data Transformation'!$B$3:$F$2338,4,FALSE)</f>
        <v xml:space="preserve">  Xaviour J</v>
      </c>
      <c r="D284" s="2">
        <f>VLOOKUP($B284,'Answer Data Transformation'!$I$3:$R$2338,2,FALSE)</f>
        <v>30.25</v>
      </c>
      <c r="E284" s="2">
        <f>VLOOKUP($B284,'Answer Data Transformation'!$I$3:$R$2338,4,FALSE)</f>
        <v>5.58</v>
      </c>
      <c r="F284" s="2" t="str">
        <f>VLOOKUP($B284,'Answer Data Transformation'!$I$3:$R$2338,6,FALSE)</f>
        <v>No</v>
      </c>
      <c r="G284" s="2" t="str">
        <f>VLOOKUP($B284,'Answer Data Transformation'!$I$3:$R$2338,7,FALSE)</f>
        <v>No</v>
      </c>
      <c r="H284" s="2" t="str">
        <f>VLOOKUP($B284,'Answer Data Transformation'!$I$3:$R$2338,8,FALSE)</f>
        <v>Yes</v>
      </c>
      <c r="I284" s="29">
        <f>VLOOKUP($B284,'Answer Data Transformation'!$I$3:$R$2338,9,FALSE)</f>
        <v>1</v>
      </c>
      <c r="J284" s="2" t="str">
        <f>VLOOKUP($B284,'Answer Data Transformation'!$I$3:$R$2338,10,FALSE)</f>
        <v>Yes</v>
      </c>
      <c r="K284" s="2" t="str">
        <f>VLOOKUP($B284,'Answer Data Transformation'!$I$3:$R$2338,3,FALSE)</f>
        <v>Obesity</v>
      </c>
      <c r="L284" s="2" t="str">
        <f>VLOOKUP($B284,'Answer Data Transformation'!$I$3:$R$2338,5,FALSE)</f>
        <v>Normal</v>
      </c>
      <c r="M284" s="2" t="str">
        <f>VLOOKUP($B284,'Answer Data Transformation'!$T$3:$AA$2346,2,FALSE)</f>
        <v>08-Oct-2003</v>
      </c>
      <c r="N284" s="2">
        <f>VLOOKUP($B284,'Answer Data Transformation'!$T$3:$AA$2346,4,FALSE)</f>
        <v>0</v>
      </c>
      <c r="O284" s="2">
        <f>VLOOKUP($B284,'Answer Data Transformation'!$T$3:$AA$2346,5,FALSE)</f>
        <v>32548.34</v>
      </c>
      <c r="P284" s="2" t="str">
        <f>VLOOKUP($B284,'Answer Data Transformation'!$T$3:$AA$2346,6,FALSE)</f>
        <v>tier - 1</v>
      </c>
      <c r="Q284" s="2" t="str">
        <f>VLOOKUP($B284,'Answer Data Transformation'!$T$3:$AA$2346,7,FALSE)</f>
        <v>tier - 2</v>
      </c>
      <c r="R284" s="2" t="str">
        <f>VLOOKUP($B284,'Answer Data Transformation'!$T$3:$AA$2346,8,FALSE)</f>
        <v>R1013</v>
      </c>
      <c r="S284" s="2">
        <f>VLOOKUP($B284,'Answer Data Transformation'!$T$3:$AA$2346,3,FALSE)</f>
        <v>19</v>
      </c>
    </row>
    <row r="285" spans="2:19" ht="15.5" x14ac:dyDescent="0.35">
      <c r="B285" s="1" t="s">
        <v>2088</v>
      </c>
      <c r="C285" s="28" t="str">
        <f>VLOOKUP(B285,'Answer Data Transformation'!$B$3:$F$2338,4,FALSE)</f>
        <v xml:space="preserve">  Michael T</v>
      </c>
      <c r="D285" s="2">
        <f>VLOOKUP($B285,'Answer Data Transformation'!$I$3:$R$2338,2,FALSE)</f>
        <v>26.24</v>
      </c>
      <c r="E285" s="2">
        <f>VLOOKUP($B285,'Answer Data Transformation'!$I$3:$R$2338,4,FALSE)</f>
        <v>6.26</v>
      </c>
      <c r="F285" s="2" t="str">
        <f>VLOOKUP($B285,'Answer Data Transformation'!$I$3:$R$2338,6,FALSE)</f>
        <v>Yes</v>
      </c>
      <c r="G285" s="2" t="str">
        <f>VLOOKUP($B285,'Answer Data Transformation'!$I$3:$R$2338,7,FALSE)</f>
        <v>No</v>
      </c>
      <c r="H285" s="2" t="str">
        <f>VLOOKUP($B285,'Answer Data Transformation'!$I$3:$R$2338,8,FALSE)</f>
        <v>No</v>
      </c>
      <c r="I285" s="29">
        <f>VLOOKUP($B285,'Answer Data Transformation'!$I$3:$R$2338,9,FALSE)</f>
        <v>0</v>
      </c>
      <c r="J285" s="2" t="str">
        <f>VLOOKUP($B285,'Answer Data Transformation'!$I$3:$R$2338,10,FALSE)</f>
        <v>Yes</v>
      </c>
      <c r="K285" s="2" t="str">
        <f>VLOOKUP($B285,'Answer Data Transformation'!$I$3:$R$2338,3,FALSE)</f>
        <v>Overweight</v>
      </c>
      <c r="L285" s="2" t="str">
        <f>VLOOKUP($B285,'Answer Data Transformation'!$I$3:$R$2338,5,FALSE)</f>
        <v>Prediabetes</v>
      </c>
      <c r="M285" s="2" t="str">
        <f>VLOOKUP($B285,'Answer Data Transformation'!$T$3:$AA$2346,2,FALSE)</f>
        <v>19-Sep-1976</v>
      </c>
      <c r="N285" s="2">
        <f>VLOOKUP($B285,'Answer Data Transformation'!$T$3:$AA$2346,4,FALSE)</f>
        <v>2</v>
      </c>
      <c r="O285" s="2">
        <f>VLOOKUP($B285,'Answer Data Transformation'!$T$3:$AA$2346,5,FALSE)</f>
        <v>32485.46</v>
      </c>
      <c r="P285" s="2" t="str">
        <f>VLOOKUP($B285,'Answer Data Transformation'!$T$3:$AA$2346,6,FALSE)</f>
        <v>tier - 2</v>
      </c>
      <c r="Q285" s="2" t="str">
        <f>VLOOKUP($B285,'Answer Data Transformation'!$T$3:$AA$2346,7,FALSE)</f>
        <v>tier - 1</v>
      </c>
      <c r="R285" s="2" t="str">
        <f>VLOOKUP($B285,'Answer Data Transformation'!$T$3:$AA$2346,8,FALSE)</f>
        <v>R1011</v>
      </c>
      <c r="S285" s="2">
        <f>VLOOKUP($B285,'Answer Data Transformation'!$T$3:$AA$2346,3,FALSE)</f>
        <v>46</v>
      </c>
    </row>
    <row r="286" spans="2:19" ht="15.5" x14ac:dyDescent="0.35">
      <c r="B286" s="1" t="s">
        <v>2087</v>
      </c>
      <c r="C286" s="28" t="str">
        <f>VLOOKUP(B286,'Answer Data Transformation'!$B$3:$F$2338,4,FALSE)</f>
        <v xml:space="preserve">  Bradley</v>
      </c>
      <c r="D286" s="2">
        <f>VLOOKUP($B286,'Answer Data Transformation'!$I$3:$R$2338,2,FALSE)</f>
        <v>31.36</v>
      </c>
      <c r="E286" s="2">
        <f>VLOOKUP($B286,'Answer Data Transformation'!$I$3:$R$2338,4,FALSE)</f>
        <v>10.6</v>
      </c>
      <c r="F286" s="2" t="str">
        <f>VLOOKUP($B286,'Answer Data Transformation'!$I$3:$R$2338,6,FALSE)</f>
        <v>Yes</v>
      </c>
      <c r="G286" s="2" t="str">
        <f>VLOOKUP($B286,'Answer Data Transformation'!$I$3:$R$2338,7,FALSE)</f>
        <v>No</v>
      </c>
      <c r="H286" s="2" t="str">
        <f>VLOOKUP($B286,'Answer Data Transformation'!$I$3:$R$2338,8,FALSE)</f>
        <v>No</v>
      </c>
      <c r="I286" s="29">
        <f>VLOOKUP($B286,'Answer Data Transformation'!$I$3:$R$2338,9,FALSE)</f>
        <v>0</v>
      </c>
      <c r="J286" s="2" t="str">
        <f>VLOOKUP($B286,'Answer Data Transformation'!$I$3:$R$2338,10,FALSE)</f>
        <v>Yes</v>
      </c>
      <c r="K286" s="2" t="str">
        <f>VLOOKUP($B286,'Answer Data Transformation'!$I$3:$R$2338,3,FALSE)</f>
        <v>Obesity</v>
      </c>
      <c r="L286" s="2" t="str">
        <f>VLOOKUP($B286,'Answer Data Transformation'!$I$3:$R$2338,5,FALSE)</f>
        <v>Diabetes</v>
      </c>
      <c r="M286" s="2" t="str">
        <f>VLOOKUP($B286,'Answer Data Transformation'!$T$3:$AA$2346,2,FALSE)</f>
        <v>27-Sep-1981</v>
      </c>
      <c r="N286" s="2">
        <f>VLOOKUP($B286,'Answer Data Transformation'!$T$3:$AA$2346,4,FALSE)</f>
        <v>1</v>
      </c>
      <c r="O286" s="2">
        <f>VLOOKUP($B286,'Answer Data Transformation'!$T$3:$AA$2346,5,FALSE)</f>
        <v>32462.35</v>
      </c>
      <c r="P286" s="2" t="str">
        <f>VLOOKUP($B286,'Answer Data Transformation'!$T$3:$AA$2346,6,FALSE)</f>
        <v>tier - 2</v>
      </c>
      <c r="Q286" s="2" t="str">
        <f>VLOOKUP($B286,'Answer Data Transformation'!$T$3:$AA$2346,7,FALSE)</f>
        <v>tier - 2</v>
      </c>
      <c r="R286" s="2" t="str">
        <f>VLOOKUP($B286,'Answer Data Transformation'!$T$3:$AA$2346,8,FALSE)</f>
        <v>R1011</v>
      </c>
      <c r="S286" s="2">
        <f>VLOOKUP($B286,'Answer Data Transformation'!$T$3:$AA$2346,3,FALSE)</f>
        <v>41</v>
      </c>
    </row>
    <row r="287" spans="2:19" ht="15.5" x14ac:dyDescent="0.35">
      <c r="B287" s="1" t="s">
        <v>2086</v>
      </c>
      <c r="C287" s="28" t="str">
        <f>VLOOKUP(B287,'Answer Data Transformation'!$B$3:$F$2338,4,FALSE)</f>
        <v xml:space="preserve">  Andrea</v>
      </c>
      <c r="D287" s="2">
        <f>VLOOKUP($B287,'Answer Data Transformation'!$I$3:$R$2338,2,FALSE)</f>
        <v>25.69</v>
      </c>
      <c r="E287" s="2">
        <f>VLOOKUP($B287,'Answer Data Transformation'!$I$3:$R$2338,4,FALSE)</f>
        <v>4.78</v>
      </c>
      <c r="F287" s="2" t="str">
        <f>VLOOKUP($B287,'Answer Data Transformation'!$I$3:$R$2338,6,FALSE)</f>
        <v>Yes</v>
      </c>
      <c r="G287" s="2" t="str">
        <f>VLOOKUP($B287,'Answer Data Transformation'!$I$3:$R$2338,7,FALSE)</f>
        <v>No</v>
      </c>
      <c r="H287" s="2" t="str">
        <f>VLOOKUP($B287,'Answer Data Transformation'!$I$3:$R$2338,8,FALSE)</f>
        <v>No</v>
      </c>
      <c r="I287" s="29">
        <f>VLOOKUP($B287,'Answer Data Transformation'!$I$3:$R$2338,9,FALSE)</f>
        <v>0</v>
      </c>
      <c r="J287" s="2" t="str">
        <f>VLOOKUP($B287,'Answer Data Transformation'!$I$3:$R$2338,10,FALSE)</f>
        <v>Yes</v>
      </c>
      <c r="K287" s="2" t="str">
        <f>VLOOKUP($B287,'Answer Data Transformation'!$I$3:$R$2338,3,FALSE)</f>
        <v>Overweight</v>
      </c>
      <c r="L287" s="2" t="str">
        <f>VLOOKUP($B287,'Answer Data Transformation'!$I$3:$R$2338,5,FALSE)</f>
        <v>Normal</v>
      </c>
      <c r="M287" s="2" t="str">
        <f>VLOOKUP($B287,'Answer Data Transformation'!$T$3:$AA$2346,2,FALSE)</f>
        <v>09-Aug-1976</v>
      </c>
      <c r="N287" s="2">
        <f>VLOOKUP($B287,'Answer Data Transformation'!$T$3:$AA$2346,4,FALSE)</f>
        <v>2</v>
      </c>
      <c r="O287" s="2">
        <f>VLOOKUP($B287,'Answer Data Transformation'!$T$3:$AA$2346,5,FALSE)</f>
        <v>32430.22</v>
      </c>
      <c r="P287" s="2" t="str">
        <f>VLOOKUP($B287,'Answer Data Transformation'!$T$3:$AA$2346,6,FALSE)</f>
        <v>tier - 2</v>
      </c>
      <c r="Q287" s="2" t="str">
        <f>VLOOKUP($B287,'Answer Data Transformation'!$T$3:$AA$2346,7,FALSE)</f>
        <v>tier - 3</v>
      </c>
      <c r="R287" s="2" t="str">
        <f>VLOOKUP($B287,'Answer Data Transformation'!$T$3:$AA$2346,8,FALSE)</f>
        <v>R1011</v>
      </c>
      <c r="S287" s="2">
        <f>VLOOKUP($B287,'Answer Data Transformation'!$T$3:$AA$2346,3,FALSE)</f>
        <v>46</v>
      </c>
    </row>
    <row r="288" spans="2:19" ht="15.5" x14ac:dyDescent="0.35">
      <c r="B288" s="1" t="s">
        <v>2085</v>
      </c>
      <c r="C288" s="28" t="str">
        <f>VLOOKUP(B288,'Answer Data Transformation'!$B$3:$F$2338,4,FALSE)</f>
        <v xml:space="preserve">  Nancy M</v>
      </c>
      <c r="D288" s="2">
        <f>VLOOKUP($B288,'Answer Data Transformation'!$I$3:$R$2338,2,FALSE)</f>
        <v>25.46</v>
      </c>
      <c r="E288" s="2">
        <f>VLOOKUP($B288,'Answer Data Transformation'!$I$3:$R$2338,4,FALSE)</f>
        <v>6.03</v>
      </c>
      <c r="F288" s="2" t="str">
        <f>VLOOKUP($B288,'Answer Data Transformation'!$I$3:$R$2338,6,FALSE)</f>
        <v>No</v>
      </c>
      <c r="G288" s="2" t="str">
        <f>VLOOKUP($B288,'Answer Data Transformation'!$I$3:$R$2338,7,FALSE)</f>
        <v>No</v>
      </c>
      <c r="H288" s="2" t="str">
        <f>VLOOKUP($B288,'Answer Data Transformation'!$I$3:$R$2338,8,FALSE)</f>
        <v>No</v>
      </c>
      <c r="I288" s="29">
        <f>VLOOKUP($B288,'Answer Data Transformation'!$I$3:$R$2338,9,FALSE)</f>
        <v>2</v>
      </c>
      <c r="J288" s="2" t="str">
        <f>VLOOKUP($B288,'Answer Data Transformation'!$I$3:$R$2338,10,FALSE)</f>
        <v>Yes</v>
      </c>
      <c r="K288" s="2" t="str">
        <f>VLOOKUP($B288,'Answer Data Transformation'!$I$3:$R$2338,3,FALSE)</f>
        <v>Overweight</v>
      </c>
      <c r="L288" s="2" t="str">
        <f>VLOOKUP($B288,'Answer Data Transformation'!$I$3:$R$2338,5,FALSE)</f>
        <v>Prediabetes</v>
      </c>
      <c r="M288" s="2" t="str">
        <f>VLOOKUP($B288,'Answer Data Transformation'!$T$3:$AA$2346,2,FALSE)</f>
        <v>19-Oct-1972</v>
      </c>
      <c r="N288" s="2">
        <f>VLOOKUP($B288,'Answer Data Transformation'!$T$3:$AA$2346,4,FALSE)</f>
        <v>0</v>
      </c>
      <c r="O288" s="2">
        <f>VLOOKUP($B288,'Answer Data Transformation'!$T$3:$AA$2346,5,FALSE)</f>
        <v>32428.63</v>
      </c>
      <c r="P288" s="2" t="str">
        <f>VLOOKUP($B288,'Answer Data Transformation'!$T$3:$AA$2346,6,FALSE)</f>
        <v>tier - 2</v>
      </c>
      <c r="Q288" s="2" t="str">
        <f>VLOOKUP($B288,'Answer Data Transformation'!$T$3:$AA$2346,7,FALSE)</f>
        <v>tier - 2</v>
      </c>
      <c r="R288" s="2" t="str">
        <f>VLOOKUP($B288,'Answer Data Transformation'!$T$3:$AA$2346,8,FALSE)</f>
        <v>R1011</v>
      </c>
      <c r="S288" s="2">
        <f>VLOOKUP($B288,'Answer Data Transformation'!$T$3:$AA$2346,3,FALSE)</f>
        <v>50</v>
      </c>
    </row>
    <row r="289" spans="2:19" ht="15.5" x14ac:dyDescent="0.35">
      <c r="B289" s="1" t="s">
        <v>2084</v>
      </c>
      <c r="C289" s="28" t="str">
        <f>VLOOKUP(B289,'Answer Data Transformation'!$B$3:$F$2338,4,FALSE)</f>
        <v xml:space="preserve">  Matt</v>
      </c>
      <c r="D289" s="2">
        <f>VLOOKUP($B289,'Answer Data Transformation'!$I$3:$R$2338,2,FALSE)</f>
        <v>31.83</v>
      </c>
      <c r="E289" s="2">
        <f>VLOOKUP($B289,'Answer Data Transformation'!$I$3:$R$2338,4,FALSE)</f>
        <v>11.55</v>
      </c>
      <c r="F289" s="2" t="str">
        <f>VLOOKUP($B289,'Answer Data Transformation'!$I$3:$R$2338,6,FALSE)</f>
        <v>Yes</v>
      </c>
      <c r="G289" s="2" t="str">
        <f>VLOOKUP($B289,'Answer Data Transformation'!$I$3:$R$2338,7,FALSE)</f>
        <v>No</v>
      </c>
      <c r="H289" s="2" t="str">
        <f>VLOOKUP($B289,'Answer Data Transformation'!$I$3:$R$2338,8,FALSE)</f>
        <v>No</v>
      </c>
      <c r="I289" s="29">
        <f>VLOOKUP($B289,'Answer Data Transformation'!$I$3:$R$2338,9,FALSE)</f>
        <v>1</v>
      </c>
      <c r="J289" s="2" t="str">
        <f>VLOOKUP($B289,'Answer Data Transformation'!$I$3:$R$2338,10,FALSE)</f>
        <v>Yes</v>
      </c>
      <c r="K289" s="2" t="str">
        <f>VLOOKUP($B289,'Answer Data Transformation'!$I$3:$R$2338,3,FALSE)</f>
        <v>Obesity</v>
      </c>
      <c r="L289" s="2" t="str">
        <f>VLOOKUP($B289,'Answer Data Transformation'!$I$3:$R$2338,5,FALSE)</f>
        <v>Diabetes</v>
      </c>
      <c r="M289" s="2" t="str">
        <f>VLOOKUP($B289,'Answer Data Transformation'!$T$3:$AA$2346,2,FALSE)</f>
        <v>02-Dec-1986</v>
      </c>
      <c r="N289" s="2">
        <f>VLOOKUP($B289,'Answer Data Transformation'!$T$3:$AA$2346,4,FALSE)</f>
        <v>3</v>
      </c>
      <c r="O289" s="2">
        <f>VLOOKUP($B289,'Answer Data Transformation'!$T$3:$AA$2346,5,FALSE)</f>
        <v>32288.49</v>
      </c>
      <c r="P289" s="2" t="str">
        <f>VLOOKUP($B289,'Answer Data Transformation'!$T$3:$AA$2346,6,FALSE)</f>
        <v>tier - 2</v>
      </c>
      <c r="Q289" s="2" t="str">
        <f>VLOOKUP($B289,'Answer Data Transformation'!$T$3:$AA$2346,7,FALSE)</f>
        <v>tier - 2</v>
      </c>
      <c r="R289" s="2" t="str">
        <f>VLOOKUP($B289,'Answer Data Transformation'!$T$3:$AA$2346,8,FALSE)</f>
        <v>R1011</v>
      </c>
      <c r="S289" s="2">
        <f>VLOOKUP($B289,'Answer Data Transformation'!$T$3:$AA$2346,3,FALSE)</f>
        <v>36</v>
      </c>
    </row>
    <row r="290" spans="2:19" ht="15.5" x14ac:dyDescent="0.35">
      <c r="B290" s="1" t="s">
        <v>2083</v>
      </c>
      <c r="C290" s="28" t="str">
        <f>VLOOKUP(B290,'Answer Data Transformation'!$B$3:$F$2338,4,FALSE)</f>
        <v xml:space="preserve">  Lee</v>
      </c>
      <c r="D290" s="2">
        <f>VLOOKUP($B290,'Answer Data Transformation'!$I$3:$R$2338,2,FALSE)</f>
        <v>24.43</v>
      </c>
      <c r="E290" s="2">
        <f>VLOOKUP($B290,'Answer Data Transformation'!$I$3:$R$2338,4,FALSE)</f>
        <v>7.59</v>
      </c>
      <c r="F290" s="2" t="str">
        <f>VLOOKUP($B290,'Answer Data Transformation'!$I$3:$R$2338,6,FALSE)</f>
        <v>Yes</v>
      </c>
      <c r="G290" s="2" t="str">
        <f>VLOOKUP($B290,'Answer Data Transformation'!$I$3:$R$2338,7,FALSE)</f>
        <v>No</v>
      </c>
      <c r="H290" s="2" t="str">
        <f>VLOOKUP($B290,'Answer Data Transformation'!$I$3:$R$2338,8,FALSE)</f>
        <v>No</v>
      </c>
      <c r="I290" s="29">
        <f>VLOOKUP($B290,'Answer Data Transformation'!$I$3:$R$2338,9,FALSE)</f>
        <v>1</v>
      </c>
      <c r="J290" s="2" t="str">
        <f>VLOOKUP($B290,'Answer Data Transformation'!$I$3:$R$2338,10,FALSE)</f>
        <v>Yes</v>
      </c>
      <c r="K290" s="2" t="str">
        <f>VLOOKUP($B290,'Answer Data Transformation'!$I$3:$R$2338,3,FALSE)</f>
        <v>Normal Weight</v>
      </c>
      <c r="L290" s="2" t="str">
        <f>VLOOKUP($B290,'Answer Data Transformation'!$I$3:$R$2338,5,FALSE)</f>
        <v>Diabetes</v>
      </c>
      <c r="M290" s="2" t="str">
        <f>VLOOKUP($B290,'Answer Data Transformation'!$T$3:$AA$2346,2,FALSE)</f>
        <v>17-Dec-1975</v>
      </c>
      <c r="N290" s="2">
        <f>VLOOKUP($B290,'Answer Data Transformation'!$T$3:$AA$2346,4,FALSE)</f>
        <v>1</v>
      </c>
      <c r="O290" s="2">
        <f>VLOOKUP($B290,'Answer Data Transformation'!$T$3:$AA$2346,5,FALSE)</f>
        <v>32259.96</v>
      </c>
      <c r="P290" s="2" t="str">
        <f>VLOOKUP($B290,'Answer Data Transformation'!$T$3:$AA$2346,6,FALSE)</f>
        <v>tier - 2</v>
      </c>
      <c r="Q290" s="2" t="str">
        <f>VLOOKUP($B290,'Answer Data Transformation'!$T$3:$AA$2346,7,FALSE)</f>
        <v>tier - 3</v>
      </c>
      <c r="R290" s="2" t="str">
        <f>VLOOKUP($B290,'Answer Data Transformation'!$T$3:$AA$2346,8,FALSE)</f>
        <v>R1012</v>
      </c>
      <c r="S290" s="2">
        <f>VLOOKUP($B290,'Answer Data Transformation'!$T$3:$AA$2346,3,FALSE)</f>
        <v>47</v>
      </c>
    </row>
    <row r="291" spans="2:19" ht="15.5" x14ac:dyDescent="0.35">
      <c r="B291" s="1" t="s">
        <v>2082</v>
      </c>
      <c r="C291" s="28" t="str">
        <f>VLOOKUP(B291,'Answer Data Transformation'!$B$3:$F$2338,4,FALSE)</f>
        <v xml:space="preserve">  Chris</v>
      </c>
      <c r="D291" s="2">
        <f>VLOOKUP($B291,'Answer Data Transformation'!$I$3:$R$2338,2,FALSE)</f>
        <v>41.9</v>
      </c>
      <c r="E291" s="2">
        <f>VLOOKUP($B291,'Answer Data Transformation'!$I$3:$R$2338,4,FALSE)</f>
        <v>4.26</v>
      </c>
      <c r="F291" s="2" t="str">
        <f>VLOOKUP($B291,'Answer Data Transformation'!$I$3:$R$2338,6,FALSE)</f>
        <v>No</v>
      </c>
      <c r="G291" s="2" t="str">
        <f>VLOOKUP($B291,'Answer Data Transformation'!$I$3:$R$2338,7,FALSE)</f>
        <v>No</v>
      </c>
      <c r="H291" s="2" t="str">
        <f>VLOOKUP($B291,'Answer Data Transformation'!$I$3:$R$2338,8,FALSE)</f>
        <v>No</v>
      </c>
      <c r="I291" s="29">
        <f>VLOOKUP($B291,'Answer Data Transformation'!$I$3:$R$2338,9,FALSE)</f>
        <v>0</v>
      </c>
      <c r="J291" s="2" t="str">
        <f>VLOOKUP($B291,'Answer Data Transformation'!$I$3:$R$2338,10,FALSE)</f>
        <v>Yes</v>
      </c>
      <c r="K291" s="2" t="str">
        <f>VLOOKUP($B291,'Answer Data Transformation'!$I$3:$R$2338,3,FALSE)</f>
        <v>Obesity</v>
      </c>
      <c r="L291" s="2" t="str">
        <f>VLOOKUP($B291,'Answer Data Transformation'!$I$3:$R$2338,5,FALSE)</f>
        <v>Normal</v>
      </c>
      <c r="M291" s="2" t="str">
        <f>VLOOKUP($B291,'Answer Data Transformation'!$T$3:$AA$2346,2,FALSE)</f>
        <v>08-Sep-1994</v>
      </c>
      <c r="N291" s="2">
        <f>VLOOKUP($B291,'Answer Data Transformation'!$T$3:$AA$2346,4,FALSE)</f>
        <v>0</v>
      </c>
      <c r="O291" s="2">
        <f>VLOOKUP($B291,'Answer Data Transformation'!$T$3:$AA$2346,5,FALSE)</f>
        <v>32222.81</v>
      </c>
      <c r="P291" s="2" t="str">
        <f>VLOOKUP($B291,'Answer Data Transformation'!$T$3:$AA$2346,6,FALSE)</f>
        <v>tier - 2</v>
      </c>
      <c r="Q291" s="2" t="str">
        <f>VLOOKUP($B291,'Answer Data Transformation'!$T$3:$AA$2346,7,FALSE)</f>
        <v>tier - 1</v>
      </c>
      <c r="R291" s="2" t="str">
        <f>VLOOKUP($B291,'Answer Data Transformation'!$T$3:$AA$2346,8,FALSE)</f>
        <v>R1011</v>
      </c>
      <c r="S291" s="2">
        <f>VLOOKUP($B291,'Answer Data Transformation'!$T$3:$AA$2346,3,FALSE)</f>
        <v>28</v>
      </c>
    </row>
    <row r="292" spans="2:19" ht="15.5" x14ac:dyDescent="0.35">
      <c r="B292" s="1" t="s">
        <v>2081</v>
      </c>
      <c r="C292" s="28" t="str">
        <f>VLOOKUP(B292,'Answer Data Transformation'!$B$3:$F$2338,4,FALSE)</f>
        <v xml:space="preserve">  Erik T</v>
      </c>
      <c r="D292" s="2">
        <f>VLOOKUP($B292,'Answer Data Transformation'!$I$3:$R$2338,2,FALSE)</f>
        <v>22.88</v>
      </c>
      <c r="E292" s="2">
        <f>VLOOKUP($B292,'Answer Data Transformation'!$I$3:$R$2338,4,FALSE)</f>
        <v>5.9</v>
      </c>
      <c r="F292" s="2" t="str">
        <f>VLOOKUP($B292,'Answer Data Transformation'!$I$3:$R$2338,6,FALSE)</f>
        <v>Yes</v>
      </c>
      <c r="G292" s="2" t="str">
        <f>VLOOKUP($B292,'Answer Data Transformation'!$I$3:$R$2338,7,FALSE)</f>
        <v>No</v>
      </c>
      <c r="H292" s="2" t="str">
        <f>VLOOKUP($B292,'Answer Data Transformation'!$I$3:$R$2338,8,FALSE)</f>
        <v>Yes</v>
      </c>
      <c r="I292" s="29">
        <f>VLOOKUP($B292,'Answer Data Transformation'!$I$3:$R$2338,9,FALSE)</f>
        <v>1</v>
      </c>
      <c r="J292" s="2" t="str">
        <f>VLOOKUP($B292,'Answer Data Transformation'!$I$3:$R$2338,10,FALSE)</f>
        <v>Yes</v>
      </c>
      <c r="K292" s="2" t="str">
        <f>VLOOKUP($B292,'Answer Data Transformation'!$I$3:$R$2338,3,FALSE)</f>
        <v>Normal Weight</v>
      </c>
      <c r="L292" s="2" t="str">
        <f>VLOOKUP($B292,'Answer Data Transformation'!$I$3:$R$2338,5,FALSE)</f>
        <v>Prediabetes</v>
      </c>
      <c r="M292" s="2" t="str">
        <f>VLOOKUP($B292,'Answer Data Transformation'!$T$3:$AA$2346,2,FALSE)</f>
        <v>11-Sep-1969</v>
      </c>
      <c r="N292" s="2">
        <f>VLOOKUP($B292,'Answer Data Transformation'!$T$3:$AA$2346,4,FALSE)</f>
        <v>0</v>
      </c>
      <c r="O292" s="2">
        <f>VLOOKUP($B292,'Answer Data Transformation'!$T$3:$AA$2346,5,FALSE)</f>
        <v>32192.76</v>
      </c>
      <c r="P292" s="2" t="str">
        <f>VLOOKUP($B292,'Answer Data Transformation'!$T$3:$AA$2346,6,FALSE)</f>
        <v>tier - 1</v>
      </c>
      <c r="Q292" s="2" t="str">
        <f>VLOOKUP($B292,'Answer Data Transformation'!$T$3:$AA$2346,7,FALSE)</f>
        <v>tier - 2</v>
      </c>
      <c r="R292" s="2" t="str">
        <f>VLOOKUP($B292,'Answer Data Transformation'!$T$3:$AA$2346,8,FALSE)</f>
        <v>R1011</v>
      </c>
      <c r="S292" s="2">
        <f>VLOOKUP($B292,'Answer Data Transformation'!$T$3:$AA$2346,3,FALSE)</f>
        <v>53</v>
      </c>
    </row>
    <row r="293" spans="2:19" ht="15.5" x14ac:dyDescent="0.35">
      <c r="B293" s="1" t="s">
        <v>2080</v>
      </c>
      <c r="C293" s="28" t="str">
        <f>VLOOKUP(B293,'Answer Data Transformation'!$B$3:$F$2338,4,FALSE)</f>
        <v xml:space="preserve">  Rod W</v>
      </c>
      <c r="D293" s="2">
        <f>VLOOKUP($B293,'Answer Data Transformation'!$I$3:$R$2338,2,FALSE)</f>
        <v>29.734999999999999</v>
      </c>
      <c r="E293" s="2">
        <f>VLOOKUP($B293,'Answer Data Transformation'!$I$3:$R$2338,4,FALSE)</f>
        <v>7.79</v>
      </c>
      <c r="F293" s="2" t="str">
        <f>VLOOKUP($B293,'Answer Data Transformation'!$I$3:$R$2338,6,FALSE)</f>
        <v>No</v>
      </c>
      <c r="G293" s="2" t="str">
        <f>VLOOKUP($B293,'Answer Data Transformation'!$I$3:$R$2338,7,FALSE)</f>
        <v>No</v>
      </c>
      <c r="H293" s="2" t="str">
        <f>VLOOKUP($B293,'Answer Data Transformation'!$I$3:$R$2338,8,FALSE)</f>
        <v>No</v>
      </c>
      <c r="I293" s="29">
        <f>VLOOKUP($B293,'Answer Data Transformation'!$I$3:$R$2338,9,FALSE)</f>
        <v>0</v>
      </c>
      <c r="J293" s="2" t="str">
        <f>VLOOKUP($B293,'Answer Data Transformation'!$I$3:$R$2338,10,FALSE)</f>
        <v>No</v>
      </c>
      <c r="K293" s="2" t="str">
        <f>VLOOKUP($B293,'Answer Data Transformation'!$I$3:$R$2338,3,FALSE)</f>
        <v>Overweight</v>
      </c>
      <c r="L293" s="2" t="str">
        <f>VLOOKUP($B293,'Answer Data Transformation'!$I$3:$R$2338,5,FALSE)</f>
        <v>Diabetes</v>
      </c>
      <c r="M293" s="2" t="str">
        <f>VLOOKUP($B293,'Answer Data Transformation'!$T$3:$AA$2346,2,FALSE)</f>
        <v>10-Nov-1978</v>
      </c>
      <c r="N293" s="2">
        <f>VLOOKUP($B293,'Answer Data Transformation'!$T$3:$AA$2346,4,FALSE)</f>
        <v>2</v>
      </c>
      <c r="O293" s="2">
        <f>VLOOKUP($B293,'Answer Data Transformation'!$T$3:$AA$2346,5,FALSE)</f>
        <v>32108.66</v>
      </c>
      <c r="P293" s="2" t="str">
        <f>VLOOKUP($B293,'Answer Data Transformation'!$T$3:$AA$2346,6,FALSE)</f>
        <v>tier - 1</v>
      </c>
      <c r="Q293" s="2" t="str">
        <f>VLOOKUP($B293,'Answer Data Transformation'!$T$3:$AA$2346,7,FALSE)</f>
        <v>tier - 3</v>
      </c>
      <c r="R293" s="2" t="str">
        <f>VLOOKUP($B293,'Answer Data Transformation'!$T$3:$AA$2346,8,FALSE)</f>
        <v>R1017</v>
      </c>
      <c r="S293" s="2">
        <f>VLOOKUP($B293,'Answer Data Transformation'!$T$3:$AA$2346,3,FALSE)</f>
        <v>44</v>
      </c>
    </row>
    <row r="294" spans="2:19" ht="15.5" x14ac:dyDescent="0.35">
      <c r="B294" s="1" t="s">
        <v>2079</v>
      </c>
      <c r="C294" s="28" t="str">
        <f>VLOOKUP(B294,'Answer Data Transformation'!$B$3:$F$2338,4,FALSE)</f>
        <v xml:space="preserve">  Joey</v>
      </c>
      <c r="D294" s="2">
        <f>VLOOKUP($B294,'Answer Data Transformation'!$I$3:$R$2338,2,FALSE)</f>
        <v>40.74</v>
      </c>
      <c r="E294" s="2">
        <f>VLOOKUP($B294,'Answer Data Transformation'!$I$3:$R$2338,4,FALSE)</f>
        <v>5.28</v>
      </c>
      <c r="F294" s="2" t="str">
        <f>VLOOKUP($B294,'Answer Data Transformation'!$I$3:$R$2338,6,FALSE)</f>
        <v>No</v>
      </c>
      <c r="G294" s="2" t="str">
        <f>VLOOKUP($B294,'Answer Data Transformation'!$I$3:$R$2338,7,FALSE)</f>
        <v>No</v>
      </c>
      <c r="H294" s="2" t="str">
        <f>VLOOKUP($B294,'Answer Data Transformation'!$I$3:$R$2338,8,FALSE)</f>
        <v>Yes</v>
      </c>
      <c r="I294" s="29">
        <f>VLOOKUP($B294,'Answer Data Transformation'!$I$3:$R$2338,9,FALSE)</f>
        <v>1</v>
      </c>
      <c r="J294" s="2" t="str">
        <f>VLOOKUP($B294,'Answer Data Transformation'!$I$3:$R$2338,10,FALSE)</f>
        <v>Yes</v>
      </c>
      <c r="K294" s="2" t="str">
        <f>VLOOKUP($B294,'Answer Data Transformation'!$I$3:$R$2338,3,FALSE)</f>
        <v>Obesity</v>
      </c>
      <c r="L294" s="2" t="str">
        <f>VLOOKUP($B294,'Answer Data Transformation'!$I$3:$R$2338,5,FALSE)</f>
        <v>Normal</v>
      </c>
      <c r="M294" s="2" t="str">
        <f>VLOOKUP($B294,'Answer Data Transformation'!$T$3:$AA$2346,2,FALSE)</f>
        <v>13-Sep-1993</v>
      </c>
      <c r="N294" s="2">
        <f>VLOOKUP($B294,'Answer Data Transformation'!$T$3:$AA$2346,4,FALSE)</f>
        <v>0</v>
      </c>
      <c r="O294" s="2">
        <f>VLOOKUP($B294,'Answer Data Transformation'!$T$3:$AA$2346,5,FALSE)</f>
        <v>32086.21</v>
      </c>
      <c r="P294" s="2" t="str">
        <f>VLOOKUP($B294,'Answer Data Transformation'!$T$3:$AA$2346,6,FALSE)</f>
        <v>tier - 1</v>
      </c>
      <c r="Q294" s="2" t="str">
        <f>VLOOKUP($B294,'Answer Data Transformation'!$T$3:$AA$2346,7,FALSE)</f>
        <v>tier - 3</v>
      </c>
      <c r="R294" s="2" t="str">
        <f>VLOOKUP($B294,'Answer Data Transformation'!$T$3:$AA$2346,8,FALSE)</f>
        <v>R1011</v>
      </c>
      <c r="S294" s="2">
        <f>VLOOKUP($B294,'Answer Data Transformation'!$T$3:$AA$2346,3,FALSE)</f>
        <v>29</v>
      </c>
    </row>
    <row r="295" spans="2:19" ht="15.5" x14ac:dyDescent="0.35">
      <c r="B295" s="1" t="s">
        <v>2078</v>
      </c>
      <c r="C295" s="28" t="str">
        <f>VLOOKUP(B295,'Answer Data Transformation'!$B$3:$F$2338,4,FALSE)</f>
        <v xml:space="preserve">  Hillary L</v>
      </c>
      <c r="D295" s="2">
        <f>VLOOKUP($B295,'Answer Data Transformation'!$I$3:$R$2338,2,FALSE)</f>
        <v>24.14</v>
      </c>
      <c r="E295" s="2">
        <f>VLOOKUP($B295,'Answer Data Transformation'!$I$3:$R$2338,4,FALSE)</f>
        <v>5.87</v>
      </c>
      <c r="F295" s="2" t="str">
        <f>VLOOKUP($B295,'Answer Data Transformation'!$I$3:$R$2338,6,FALSE)</f>
        <v>No</v>
      </c>
      <c r="G295" s="2" t="str">
        <f>VLOOKUP($B295,'Answer Data Transformation'!$I$3:$R$2338,7,FALSE)</f>
        <v>No</v>
      </c>
      <c r="H295" s="2" t="str">
        <f>VLOOKUP($B295,'Answer Data Transformation'!$I$3:$R$2338,8,FALSE)</f>
        <v>No</v>
      </c>
      <c r="I295" s="29">
        <f>VLOOKUP($B295,'Answer Data Transformation'!$I$3:$R$2338,9,FALSE)</f>
        <v>2</v>
      </c>
      <c r="J295" s="2" t="str">
        <f>VLOOKUP($B295,'Answer Data Transformation'!$I$3:$R$2338,10,FALSE)</f>
        <v>Yes</v>
      </c>
      <c r="K295" s="2" t="str">
        <f>VLOOKUP($B295,'Answer Data Transformation'!$I$3:$R$2338,3,FALSE)</f>
        <v>Normal Weight</v>
      </c>
      <c r="L295" s="2" t="str">
        <f>VLOOKUP($B295,'Answer Data Transformation'!$I$3:$R$2338,5,FALSE)</f>
        <v>Prediabetes</v>
      </c>
      <c r="M295" s="2" t="str">
        <f>VLOOKUP($B295,'Answer Data Transformation'!$T$3:$AA$2346,2,FALSE)</f>
        <v>21-Sep-1972</v>
      </c>
      <c r="N295" s="2">
        <f>VLOOKUP($B295,'Answer Data Transformation'!$T$3:$AA$2346,4,FALSE)</f>
        <v>0</v>
      </c>
      <c r="O295" s="2">
        <f>VLOOKUP($B295,'Answer Data Transformation'!$T$3:$AA$2346,5,FALSE)</f>
        <v>31980.89</v>
      </c>
      <c r="P295" s="2" t="str">
        <f>VLOOKUP($B295,'Answer Data Transformation'!$T$3:$AA$2346,6,FALSE)</f>
        <v>tier - 2</v>
      </c>
      <c r="Q295" s="2" t="str">
        <f>VLOOKUP($B295,'Answer Data Transformation'!$T$3:$AA$2346,7,FALSE)</f>
        <v>tier - 1</v>
      </c>
      <c r="R295" s="2" t="str">
        <f>VLOOKUP($B295,'Answer Data Transformation'!$T$3:$AA$2346,8,FALSE)</f>
        <v>R1011</v>
      </c>
      <c r="S295" s="2">
        <f>VLOOKUP($B295,'Answer Data Transformation'!$T$3:$AA$2346,3,FALSE)</f>
        <v>50</v>
      </c>
    </row>
    <row r="296" spans="2:19" ht="15.5" x14ac:dyDescent="0.35">
      <c r="B296" s="1" t="s">
        <v>2077</v>
      </c>
      <c r="C296" s="28" t="str">
        <f>VLOOKUP(B296,'Answer Data Transformation'!$B$3:$F$2338,4,FALSE)</f>
        <v xml:space="preserve">  Eric J</v>
      </c>
      <c r="D296" s="2">
        <f>VLOOKUP($B296,'Answer Data Transformation'!$I$3:$R$2338,2,FALSE)</f>
        <v>25.15</v>
      </c>
      <c r="E296" s="2">
        <f>VLOOKUP($B296,'Answer Data Transformation'!$I$3:$R$2338,4,FALSE)</f>
        <v>9.08</v>
      </c>
      <c r="F296" s="2" t="str">
        <f>VLOOKUP($B296,'Answer Data Transformation'!$I$3:$R$2338,6,FALSE)</f>
        <v>Yes</v>
      </c>
      <c r="G296" s="2" t="str">
        <f>VLOOKUP($B296,'Answer Data Transformation'!$I$3:$R$2338,7,FALSE)</f>
        <v>No</v>
      </c>
      <c r="H296" s="2" t="str">
        <f>VLOOKUP($B296,'Answer Data Transformation'!$I$3:$R$2338,8,FALSE)</f>
        <v>No</v>
      </c>
      <c r="I296" s="29">
        <f>VLOOKUP($B296,'Answer Data Transformation'!$I$3:$R$2338,9,FALSE)</f>
        <v>1</v>
      </c>
      <c r="J296" s="2" t="str">
        <f>VLOOKUP($B296,'Answer Data Transformation'!$I$3:$R$2338,10,FALSE)</f>
        <v>Yes</v>
      </c>
      <c r="K296" s="2" t="str">
        <f>VLOOKUP($B296,'Answer Data Transformation'!$I$3:$R$2338,3,FALSE)</f>
        <v>Overweight</v>
      </c>
      <c r="L296" s="2" t="str">
        <f>VLOOKUP($B296,'Answer Data Transformation'!$I$3:$R$2338,5,FALSE)</f>
        <v>Diabetes</v>
      </c>
      <c r="M296" s="2" t="str">
        <f>VLOOKUP($B296,'Answer Data Transformation'!$T$3:$AA$2346,2,FALSE)</f>
        <v>25-Sep-1975</v>
      </c>
      <c r="N296" s="2">
        <f>VLOOKUP($B296,'Answer Data Transformation'!$T$3:$AA$2346,4,FALSE)</f>
        <v>1</v>
      </c>
      <c r="O296" s="2">
        <f>VLOOKUP($B296,'Answer Data Transformation'!$T$3:$AA$2346,5,FALSE)</f>
        <v>31897.1</v>
      </c>
      <c r="P296" s="2" t="str">
        <f>VLOOKUP($B296,'Answer Data Transformation'!$T$3:$AA$2346,6,FALSE)</f>
        <v>tier - 2</v>
      </c>
      <c r="Q296" s="2" t="str">
        <f>VLOOKUP($B296,'Answer Data Transformation'!$T$3:$AA$2346,7,FALSE)</f>
        <v>tier - 3</v>
      </c>
      <c r="R296" s="2" t="str">
        <f>VLOOKUP($B296,'Answer Data Transformation'!$T$3:$AA$2346,8,FALSE)</f>
        <v>R1011</v>
      </c>
      <c r="S296" s="2">
        <f>VLOOKUP($B296,'Answer Data Transformation'!$T$3:$AA$2346,3,FALSE)</f>
        <v>47</v>
      </c>
    </row>
    <row r="297" spans="2:19" ht="15.5" x14ac:dyDescent="0.35">
      <c r="B297" s="1" t="s">
        <v>2076</v>
      </c>
      <c r="C297" s="28" t="str">
        <f>VLOOKUP(B297,'Answer Data Transformation'!$B$3:$F$2338,4,FALSE)</f>
        <v xml:space="preserve">  Nicolas</v>
      </c>
      <c r="D297" s="2">
        <f>VLOOKUP($B297,'Answer Data Transformation'!$I$3:$R$2338,2,FALSE)</f>
        <v>28.71</v>
      </c>
      <c r="E297" s="2">
        <f>VLOOKUP($B297,'Answer Data Transformation'!$I$3:$R$2338,4,FALSE)</f>
        <v>5.2</v>
      </c>
      <c r="F297" s="2" t="str">
        <f>VLOOKUP($B297,'Answer Data Transformation'!$I$3:$R$2338,6,FALSE)</f>
        <v>No</v>
      </c>
      <c r="G297" s="2" t="str">
        <f>VLOOKUP($B297,'Answer Data Transformation'!$I$3:$R$2338,7,FALSE)</f>
        <v>No</v>
      </c>
      <c r="H297" s="2" t="str">
        <f>VLOOKUP($B297,'Answer Data Transformation'!$I$3:$R$2338,8,FALSE)</f>
        <v>No</v>
      </c>
      <c r="I297" s="29">
        <f>VLOOKUP($B297,'Answer Data Transformation'!$I$3:$R$2338,9,FALSE)</f>
        <v>1</v>
      </c>
      <c r="J297" s="2" t="str">
        <f>VLOOKUP($B297,'Answer Data Transformation'!$I$3:$R$2338,10,FALSE)</f>
        <v>Yes</v>
      </c>
      <c r="K297" s="2" t="str">
        <f>VLOOKUP($B297,'Answer Data Transformation'!$I$3:$R$2338,3,FALSE)</f>
        <v>Overweight</v>
      </c>
      <c r="L297" s="2" t="str">
        <f>VLOOKUP($B297,'Answer Data Transformation'!$I$3:$R$2338,5,FALSE)</f>
        <v>Normal</v>
      </c>
      <c r="M297" s="2" t="str">
        <f>VLOOKUP($B297,'Answer Data Transformation'!$T$3:$AA$2346,2,FALSE)</f>
        <v>10-Sep-1984</v>
      </c>
      <c r="N297" s="2">
        <f>VLOOKUP($B297,'Answer Data Transformation'!$T$3:$AA$2346,4,FALSE)</f>
        <v>3</v>
      </c>
      <c r="O297" s="2">
        <f>VLOOKUP($B297,'Answer Data Transformation'!$T$3:$AA$2346,5,FALSE)</f>
        <v>31743.919999999998</v>
      </c>
      <c r="P297" s="2" t="str">
        <f>VLOOKUP($B297,'Answer Data Transformation'!$T$3:$AA$2346,6,FALSE)</f>
        <v>tier - 2</v>
      </c>
      <c r="Q297" s="2" t="str">
        <f>VLOOKUP($B297,'Answer Data Transformation'!$T$3:$AA$2346,7,FALSE)</f>
        <v>tier - 1</v>
      </c>
      <c r="R297" s="2" t="str">
        <f>VLOOKUP($B297,'Answer Data Transformation'!$T$3:$AA$2346,8,FALSE)</f>
        <v>R1011</v>
      </c>
      <c r="S297" s="2">
        <f>VLOOKUP($B297,'Answer Data Transformation'!$T$3:$AA$2346,3,FALSE)</f>
        <v>38</v>
      </c>
    </row>
    <row r="298" spans="2:19" ht="15.5" x14ac:dyDescent="0.35">
      <c r="B298" s="1" t="s">
        <v>2075</v>
      </c>
      <c r="C298" s="28" t="str">
        <f>VLOOKUP(B298,'Answer Data Transformation'!$B$3:$F$2338,4,FALSE)</f>
        <v xml:space="preserve">  Marcel</v>
      </c>
      <c r="D298" s="2">
        <f>VLOOKUP($B298,'Answer Data Transformation'!$I$3:$R$2338,2,FALSE)</f>
        <v>23</v>
      </c>
      <c r="E298" s="2">
        <f>VLOOKUP($B298,'Answer Data Transformation'!$I$3:$R$2338,4,FALSE)</f>
        <v>5.48</v>
      </c>
      <c r="F298" s="2" t="str">
        <f>VLOOKUP($B298,'Answer Data Transformation'!$I$3:$R$2338,6,FALSE)</f>
        <v>No</v>
      </c>
      <c r="G298" s="2" t="str">
        <f>VLOOKUP($B298,'Answer Data Transformation'!$I$3:$R$2338,7,FALSE)</f>
        <v>No</v>
      </c>
      <c r="H298" s="2" t="str">
        <f>VLOOKUP($B298,'Answer Data Transformation'!$I$3:$R$2338,8,FALSE)</f>
        <v>No</v>
      </c>
      <c r="I298" s="29">
        <f>VLOOKUP($B298,'Answer Data Transformation'!$I$3:$R$2338,9,FALSE)</f>
        <v>0</v>
      </c>
      <c r="J298" s="2" t="str">
        <f>VLOOKUP($B298,'Answer Data Transformation'!$I$3:$R$2338,10,FALSE)</f>
        <v>Yes</v>
      </c>
      <c r="K298" s="2" t="str">
        <f>VLOOKUP($B298,'Answer Data Transformation'!$I$3:$R$2338,3,FALSE)</f>
        <v>Normal Weight</v>
      </c>
      <c r="L298" s="2" t="str">
        <f>VLOOKUP($B298,'Answer Data Transformation'!$I$3:$R$2338,5,FALSE)</f>
        <v>Normal</v>
      </c>
      <c r="M298" s="2" t="str">
        <f>VLOOKUP($B298,'Answer Data Transformation'!$T$3:$AA$2346,2,FALSE)</f>
        <v>14-Oct-1977</v>
      </c>
      <c r="N298" s="2">
        <f>VLOOKUP($B298,'Answer Data Transformation'!$T$3:$AA$2346,4,FALSE)</f>
        <v>2</v>
      </c>
      <c r="O298" s="2">
        <f>VLOOKUP($B298,'Answer Data Transformation'!$T$3:$AA$2346,5,FALSE)</f>
        <v>31736.7</v>
      </c>
      <c r="P298" s="2" t="str">
        <f>VLOOKUP($B298,'Answer Data Transformation'!$T$3:$AA$2346,6,FALSE)</f>
        <v>tier - 2</v>
      </c>
      <c r="Q298" s="2" t="str">
        <f>VLOOKUP($B298,'Answer Data Transformation'!$T$3:$AA$2346,7,FALSE)</f>
        <v>tier - 2</v>
      </c>
      <c r="R298" s="2" t="str">
        <f>VLOOKUP($B298,'Answer Data Transformation'!$T$3:$AA$2346,8,FALSE)</f>
        <v>R1012</v>
      </c>
      <c r="S298" s="2">
        <f>VLOOKUP($B298,'Answer Data Transformation'!$T$3:$AA$2346,3,FALSE)</f>
        <v>45</v>
      </c>
    </row>
    <row r="299" spans="2:19" ht="15.5" x14ac:dyDescent="0.35">
      <c r="B299" s="1" t="s">
        <v>2074</v>
      </c>
      <c r="C299" s="28" t="str">
        <f>VLOOKUP(B299,'Answer Data Transformation'!$B$3:$F$2338,4,FALSE)</f>
        <v xml:space="preserve">  Ashley N</v>
      </c>
      <c r="D299" s="2">
        <f>VLOOKUP($B299,'Answer Data Transformation'!$I$3:$R$2338,2,FALSE)</f>
        <v>36.86</v>
      </c>
      <c r="E299" s="2">
        <f>VLOOKUP($B299,'Answer Data Transformation'!$I$3:$R$2338,4,FALSE)</f>
        <v>11.95</v>
      </c>
      <c r="F299" s="2" t="str">
        <f>VLOOKUP($B299,'Answer Data Transformation'!$I$3:$R$2338,6,FALSE)</f>
        <v>No</v>
      </c>
      <c r="G299" s="2" t="str">
        <f>VLOOKUP($B299,'Answer Data Transformation'!$I$3:$R$2338,7,FALSE)</f>
        <v>No</v>
      </c>
      <c r="H299" s="2" t="str">
        <f>VLOOKUP($B299,'Answer Data Transformation'!$I$3:$R$2338,8,FALSE)</f>
        <v>No</v>
      </c>
      <c r="I299" s="29">
        <f>VLOOKUP($B299,'Answer Data Transformation'!$I$3:$R$2338,9,FALSE)</f>
        <v>0</v>
      </c>
      <c r="J299" s="2" t="str">
        <f>VLOOKUP($B299,'Answer Data Transformation'!$I$3:$R$2338,10,FALSE)</f>
        <v>No</v>
      </c>
      <c r="K299" s="2" t="str">
        <f>VLOOKUP($B299,'Answer Data Transformation'!$I$3:$R$2338,3,FALSE)</f>
        <v>Obesity</v>
      </c>
      <c r="L299" s="2" t="str">
        <f>VLOOKUP($B299,'Answer Data Transformation'!$I$3:$R$2338,5,FALSE)</f>
        <v>Diabetes</v>
      </c>
      <c r="M299" s="2" t="str">
        <f>VLOOKUP($B299,'Answer Data Transformation'!$T$3:$AA$2346,2,FALSE)</f>
        <v>13-Dec-1960</v>
      </c>
      <c r="N299" s="2">
        <f>VLOOKUP($B299,'Answer Data Transformation'!$T$3:$AA$2346,4,FALSE)</f>
        <v>1</v>
      </c>
      <c r="O299" s="2">
        <f>VLOOKUP($B299,'Answer Data Transformation'!$T$3:$AA$2346,5,FALSE)</f>
        <v>31620</v>
      </c>
      <c r="P299" s="2" t="str">
        <f>VLOOKUP($B299,'Answer Data Transformation'!$T$3:$AA$2346,6,FALSE)</f>
        <v>tier - 2</v>
      </c>
      <c r="Q299" s="2" t="str">
        <f>VLOOKUP($B299,'Answer Data Transformation'!$T$3:$AA$2346,7,FALSE)</f>
        <v>tier - 1</v>
      </c>
      <c r="R299" s="2" t="str">
        <f>VLOOKUP($B299,'Answer Data Transformation'!$T$3:$AA$2346,8,FALSE)</f>
        <v>R1024</v>
      </c>
      <c r="S299" s="2">
        <f>VLOOKUP($B299,'Answer Data Transformation'!$T$3:$AA$2346,3,FALSE)</f>
        <v>62</v>
      </c>
    </row>
    <row r="300" spans="2:19" ht="15.5" x14ac:dyDescent="0.35">
      <c r="B300" s="1" t="s">
        <v>2073</v>
      </c>
      <c r="C300" s="28" t="str">
        <f>VLOOKUP(B300,'Answer Data Transformation'!$B$3:$F$2338,4,FALSE)</f>
        <v xml:space="preserve">  Evan D</v>
      </c>
      <c r="D300" s="2">
        <f>VLOOKUP($B300,'Answer Data Transformation'!$I$3:$R$2338,2,FALSE)</f>
        <v>24.25</v>
      </c>
      <c r="E300" s="2">
        <f>VLOOKUP($B300,'Answer Data Transformation'!$I$3:$R$2338,4,FALSE)</f>
        <v>8.6999999999999993</v>
      </c>
      <c r="F300" s="2" t="str">
        <f>VLOOKUP($B300,'Answer Data Transformation'!$I$3:$R$2338,6,FALSE)</f>
        <v>Yes</v>
      </c>
      <c r="G300" s="2" t="str">
        <f>VLOOKUP($B300,'Answer Data Transformation'!$I$3:$R$2338,7,FALSE)</f>
        <v>No</v>
      </c>
      <c r="H300" s="2" t="str">
        <f>VLOOKUP($B300,'Answer Data Transformation'!$I$3:$R$2338,8,FALSE)</f>
        <v>No</v>
      </c>
      <c r="I300" s="29">
        <f>VLOOKUP($B300,'Answer Data Transformation'!$I$3:$R$2338,9,FALSE)</f>
        <v>1</v>
      </c>
      <c r="J300" s="2" t="str">
        <f>VLOOKUP($B300,'Answer Data Transformation'!$I$3:$R$2338,10,FALSE)</f>
        <v>Yes</v>
      </c>
      <c r="K300" s="2" t="str">
        <f>VLOOKUP($B300,'Answer Data Transformation'!$I$3:$R$2338,3,FALSE)</f>
        <v>Normal Weight</v>
      </c>
      <c r="L300" s="2" t="str">
        <f>VLOOKUP($B300,'Answer Data Transformation'!$I$3:$R$2338,5,FALSE)</f>
        <v>Diabetes</v>
      </c>
      <c r="M300" s="2" t="str">
        <f>VLOOKUP($B300,'Answer Data Transformation'!$T$3:$AA$2346,2,FALSE)</f>
        <v>29-Oct-1975</v>
      </c>
      <c r="N300" s="2">
        <f>VLOOKUP($B300,'Answer Data Transformation'!$T$3:$AA$2346,4,FALSE)</f>
        <v>1</v>
      </c>
      <c r="O300" s="2">
        <f>VLOOKUP($B300,'Answer Data Transformation'!$T$3:$AA$2346,5,FALSE)</f>
        <v>31591.82</v>
      </c>
      <c r="P300" s="2" t="str">
        <f>VLOOKUP($B300,'Answer Data Transformation'!$T$3:$AA$2346,6,FALSE)</f>
        <v>tier - 2</v>
      </c>
      <c r="Q300" s="2" t="str">
        <f>VLOOKUP($B300,'Answer Data Transformation'!$T$3:$AA$2346,7,FALSE)</f>
        <v>tier - 1</v>
      </c>
      <c r="R300" s="2" t="str">
        <f>VLOOKUP($B300,'Answer Data Transformation'!$T$3:$AA$2346,8,FALSE)</f>
        <v>R1011</v>
      </c>
      <c r="S300" s="2">
        <f>VLOOKUP($B300,'Answer Data Transformation'!$T$3:$AA$2346,3,FALSE)</f>
        <v>47</v>
      </c>
    </row>
    <row r="301" spans="2:19" ht="15.5" x14ac:dyDescent="0.35">
      <c r="B301" s="1" t="s">
        <v>2072</v>
      </c>
      <c r="C301" s="28" t="str">
        <f>VLOOKUP(B301,'Answer Data Transformation'!$B$3:$F$2338,4,FALSE)</f>
        <v xml:space="preserve">  Krisana</v>
      </c>
      <c r="D301" s="2">
        <f>VLOOKUP($B301,'Answer Data Transformation'!$I$3:$R$2338,2,FALSE)</f>
        <v>23.85</v>
      </c>
      <c r="E301" s="2">
        <f>VLOOKUP($B301,'Answer Data Transformation'!$I$3:$R$2338,4,FALSE)</f>
        <v>7.84</v>
      </c>
      <c r="F301" s="2" t="str">
        <f>VLOOKUP($B301,'Answer Data Transformation'!$I$3:$R$2338,6,FALSE)</f>
        <v>No</v>
      </c>
      <c r="G301" s="2" t="str">
        <f>VLOOKUP($B301,'Answer Data Transformation'!$I$3:$R$2338,7,FALSE)</f>
        <v>No</v>
      </c>
      <c r="H301" s="2" t="str">
        <f>VLOOKUP($B301,'Answer Data Transformation'!$I$3:$R$2338,8,FALSE)</f>
        <v>No</v>
      </c>
      <c r="I301" s="29">
        <f>VLOOKUP($B301,'Answer Data Transformation'!$I$3:$R$2338,9,FALSE)</f>
        <v>0</v>
      </c>
      <c r="J301" s="2" t="str">
        <f>VLOOKUP($B301,'Answer Data Transformation'!$I$3:$R$2338,10,FALSE)</f>
        <v>Yes</v>
      </c>
      <c r="K301" s="2" t="str">
        <f>VLOOKUP($B301,'Answer Data Transformation'!$I$3:$R$2338,3,FALSE)</f>
        <v>Normal Weight</v>
      </c>
      <c r="L301" s="2" t="str">
        <f>VLOOKUP($B301,'Answer Data Transformation'!$I$3:$R$2338,5,FALSE)</f>
        <v>Diabetes</v>
      </c>
      <c r="M301" s="2" t="str">
        <f>VLOOKUP($B301,'Answer Data Transformation'!$T$3:$AA$2346,2,FALSE)</f>
        <v>08-Oct-1974</v>
      </c>
      <c r="N301" s="2">
        <f>VLOOKUP($B301,'Answer Data Transformation'!$T$3:$AA$2346,4,FALSE)</f>
        <v>0</v>
      </c>
      <c r="O301" s="2">
        <f>VLOOKUP($B301,'Answer Data Transformation'!$T$3:$AA$2346,5,FALSE)</f>
        <v>31368.81</v>
      </c>
      <c r="P301" s="2" t="str">
        <f>VLOOKUP($B301,'Answer Data Transformation'!$T$3:$AA$2346,6,FALSE)</f>
        <v>tier - 2</v>
      </c>
      <c r="Q301" s="2" t="str">
        <f>VLOOKUP($B301,'Answer Data Transformation'!$T$3:$AA$2346,7,FALSE)</f>
        <v>tier - 3</v>
      </c>
      <c r="R301" s="2" t="str">
        <f>VLOOKUP($B301,'Answer Data Transformation'!$T$3:$AA$2346,8,FALSE)</f>
        <v>R1011</v>
      </c>
      <c r="S301" s="2">
        <f>VLOOKUP($B301,'Answer Data Transformation'!$T$3:$AA$2346,3,FALSE)</f>
        <v>48</v>
      </c>
    </row>
    <row r="302" spans="2:19" ht="15.5" x14ac:dyDescent="0.35">
      <c r="B302" s="1" t="s">
        <v>2071</v>
      </c>
      <c r="C302" s="28" t="str">
        <f>VLOOKUP(B302,'Answer Data Transformation'!$B$3:$F$2338,4,FALSE)</f>
        <v xml:space="preserve">  Kyle</v>
      </c>
      <c r="D302" s="2">
        <f>VLOOKUP($B302,'Answer Data Transformation'!$I$3:$R$2338,2,FALSE)</f>
        <v>40.020000000000003</v>
      </c>
      <c r="E302" s="2">
        <f>VLOOKUP($B302,'Answer Data Transformation'!$I$3:$R$2338,4,FALSE)</f>
        <v>5.19</v>
      </c>
      <c r="F302" s="2" t="str">
        <f>VLOOKUP($B302,'Answer Data Transformation'!$I$3:$R$2338,6,FALSE)</f>
        <v>Yes</v>
      </c>
      <c r="G302" s="2" t="str">
        <f>VLOOKUP($B302,'Answer Data Transformation'!$I$3:$R$2338,7,FALSE)</f>
        <v>No</v>
      </c>
      <c r="H302" s="2" t="str">
        <f>VLOOKUP($B302,'Answer Data Transformation'!$I$3:$R$2338,8,FALSE)</f>
        <v>No</v>
      </c>
      <c r="I302" s="29">
        <f>VLOOKUP($B302,'Answer Data Transformation'!$I$3:$R$2338,9,FALSE)</f>
        <v>1</v>
      </c>
      <c r="J302" s="2" t="str">
        <f>VLOOKUP($B302,'Answer Data Transformation'!$I$3:$R$2338,10,FALSE)</f>
        <v>Yes</v>
      </c>
      <c r="K302" s="2" t="str">
        <f>VLOOKUP($B302,'Answer Data Transformation'!$I$3:$R$2338,3,FALSE)</f>
        <v>Obesity</v>
      </c>
      <c r="L302" s="2" t="str">
        <f>VLOOKUP($B302,'Answer Data Transformation'!$I$3:$R$2338,5,FALSE)</f>
        <v>Normal</v>
      </c>
      <c r="M302" s="2" t="str">
        <f>VLOOKUP($B302,'Answer Data Transformation'!$T$3:$AA$2346,2,FALSE)</f>
        <v>27-Sep-1995</v>
      </c>
      <c r="N302" s="2">
        <f>VLOOKUP($B302,'Answer Data Transformation'!$T$3:$AA$2346,4,FALSE)</f>
        <v>0</v>
      </c>
      <c r="O302" s="2">
        <f>VLOOKUP($B302,'Answer Data Transformation'!$T$3:$AA$2346,5,FALSE)</f>
        <v>31328.27</v>
      </c>
      <c r="P302" s="2" t="str">
        <f>VLOOKUP($B302,'Answer Data Transformation'!$T$3:$AA$2346,6,FALSE)</f>
        <v>tier - 2</v>
      </c>
      <c r="Q302" s="2" t="str">
        <f>VLOOKUP($B302,'Answer Data Transformation'!$T$3:$AA$2346,7,FALSE)</f>
        <v>tier - 2</v>
      </c>
      <c r="R302" s="2" t="str">
        <f>VLOOKUP($B302,'Answer Data Transformation'!$T$3:$AA$2346,8,FALSE)</f>
        <v>R1011</v>
      </c>
      <c r="S302" s="2">
        <f>VLOOKUP($B302,'Answer Data Transformation'!$T$3:$AA$2346,3,FALSE)</f>
        <v>27</v>
      </c>
    </row>
    <row r="303" spans="2:19" ht="15.5" x14ac:dyDescent="0.35">
      <c r="B303" s="1" t="s">
        <v>2070</v>
      </c>
      <c r="C303" s="28" t="str">
        <f>VLOOKUP(B303,'Answer Data Transformation'!$B$3:$F$2338,4,FALSE)</f>
        <v xml:space="preserve">  Kate</v>
      </c>
      <c r="D303" s="2">
        <f>VLOOKUP($B303,'Answer Data Transformation'!$I$3:$R$2338,2,FALSE)</f>
        <v>19.170000000000002</v>
      </c>
      <c r="E303" s="2">
        <f>VLOOKUP($B303,'Answer Data Transformation'!$I$3:$R$2338,4,FALSE)</f>
        <v>8.41</v>
      </c>
      <c r="F303" s="2" t="str">
        <f>VLOOKUP($B303,'Answer Data Transformation'!$I$3:$R$2338,6,FALSE)</f>
        <v>No</v>
      </c>
      <c r="G303" s="2" t="str">
        <f>VLOOKUP($B303,'Answer Data Transformation'!$I$3:$R$2338,7,FALSE)</f>
        <v>No</v>
      </c>
      <c r="H303" s="2" t="str">
        <f>VLOOKUP($B303,'Answer Data Transformation'!$I$3:$R$2338,8,FALSE)</f>
        <v>No</v>
      </c>
      <c r="I303" s="29">
        <f>VLOOKUP($B303,'Answer Data Transformation'!$I$3:$R$2338,9,FALSE)</f>
        <v>0</v>
      </c>
      <c r="J303" s="2" t="str">
        <f>VLOOKUP($B303,'Answer Data Transformation'!$I$3:$R$2338,10,FALSE)</f>
        <v>Yes</v>
      </c>
      <c r="K303" s="2" t="str">
        <f>VLOOKUP($B303,'Answer Data Transformation'!$I$3:$R$2338,3,FALSE)</f>
        <v>Normal Weight</v>
      </c>
      <c r="L303" s="2" t="str">
        <f>VLOOKUP($B303,'Answer Data Transformation'!$I$3:$R$2338,5,FALSE)</f>
        <v>Diabetes</v>
      </c>
      <c r="M303" s="2" t="str">
        <f>VLOOKUP($B303,'Answer Data Transformation'!$T$3:$AA$2346,2,FALSE)</f>
        <v>09-Jul-1968</v>
      </c>
      <c r="N303" s="2">
        <f>VLOOKUP($B303,'Answer Data Transformation'!$T$3:$AA$2346,4,FALSE)</f>
        <v>0</v>
      </c>
      <c r="O303" s="2">
        <f>VLOOKUP($B303,'Answer Data Transformation'!$T$3:$AA$2346,5,FALSE)</f>
        <v>31322.53</v>
      </c>
      <c r="P303" s="2" t="str">
        <f>VLOOKUP($B303,'Answer Data Transformation'!$T$3:$AA$2346,6,FALSE)</f>
        <v>tier - 2</v>
      </c>
      <c r="Q303" s="2" t="str">
        <f>VLOOKUP($B303,'Answer Data Transformation'!$T$3:$AA$2346,7,FALSE)</f>
        <v>tier - 1</v>
      </c>
      <c r="R303" s="2" t="str">
        <f>VLOOKUP($B303,'Answer Data Transformation'!$T$3:$AA$2346,8,FALSE)</f>
        <v>R1011</v>
      </c>
      <c r="S303" s="2">
        <f>VLOOKUP($B303,'Answer Data Transformation'!$T$3:$AA$2346,3,FALSE)</f>
        <v>54</v>
      </c>
    </row>
    <row r="304" spans="2:19" ht="15.5" x14ac:dyDescent="0.35">
      <c r="B304" s="1" t="s">
        <v>2069</v>
      </c>
      <c r="C304" s="28" t="str">
        <f>VLOOKUP(B304,'Answer Data Transformation'!$B$3:$F$2338,4,FALSE)</f>
        <v xml:space="preserve">  Martin A</v>
      </c>
      <c r="D304" s="2">
        <f>VLOOKUP($B304,'Answer Data Transformation'!$I$3:$R$2338,2,FALSE)</f>
        <v>43.53</v>
      </c>
      <c r="E304" s="2">
        <f>VLOOKUP($B304,'Answer Data Transformation'!$I$3:$R$2338,4,FALSE)</f>
        <v>5.86</v>
      </c>
      <c r="F304" s="2" t="str">
        <f>VLOOKUP($B304,'Answer Data Transformation'!$I$3:$R$2338,6,FALSE)</f>
        <v>Yes</v>
      </c>
      <c r="G304" s="2" t="str">
        <f>VLOOKUP($B304,'Answer Data Transformation'!$I$3:$R$2338,7,FALSE)</f>
        <v>yes</v>
      </c>
      <c r="H304" s="2" t="str">
        <f>VLOOKUP($B304,'Answer Data Transformation'!$I$3:$R$2338,8,FALSE)</f>
        <v>No</v>
      </c>
      <c r="I304" s="29">
        <f>VLOOKUP($B304,'Answer Data Transformation'!$I$3:$R$2338,9,FALSE)</f>
        <v>2</v>
      </c>
      <c r="J304" s="2" t="str">
        <f>VLOOKUP($B304,'Answer Data Transformation'!$I$3:$R$2338,10,FALSE)</f>
        <v>Yes</v>
      </c>
      <c r="K304" s="2" t="str">
        <f>VLOOKUP($B304,'Answer Data Transformation'!$I$3:$R$2338,3,FALSE)</f>
        <v>Obesity</v>
      </c>
      <c r="L304" s="2" t="str">
        <f>VLOOKUP($B304,'Answer Data Transformation'!$I$3:$R$2338,5,FALSE)</f>
        <v>Prediabetes</v>
      </c>
      <c r="M304" s="2" t="str">
        <f>VLOOKUP($B304,'Answer Data Transformation'!$T$3:$AA$2346,2,FALSE)</f>
        <v>22-Jul-2000</v>
      </c>
      <c r="N304" s="2">
        <f>VLOOKUP($B304,'Answer Data Transformation'!$T$3:$AA$2346,4,FALSE)</f>
        <v>0</v>
      </c>
      <c r="O304" s="2">
        <f>VLOOKUP($B304,'Answer Data Transformation'!$T$3:$AA$2346,5,FALSE)</f>
        <v>31234.560000000001</v>
      </c>
      <c r="P304" s="2" t="str">
        <f>VLOOKUP($B304,'Answer Data Transformation'!$T$3:$AA$2346,6,FALSE)</f>
        <v>tier - 1</v>
      </c>
      <c r="Q304" s="2" t="str">
        <f>VLOOKUP($B304,'Answer Data Transformation'!$T$3:$AA$2346,7,FALSE)</f>
        <v>tier - 1</v>
      </c>
      <c r="R304" s="2" t="str">
        <f>VLOOKUP($B304,'Answer Data Transformation'!$T$3:$AA$2346,8,FALSE)</f>
        <v>R1011</v>
      </c>
      <c r="S304" s="2">
        <f>VLOOKUP($B304,'Answer Data Transformation'!$T$3:$AA$2346,3,FALSE)</f>
        <v>22</v>
      </c>
    </row>
    <row r="305" spans="2:19" ht="15.5" x14ac:dyDescent="0.35">
      <c r="B305" s="1" t="s">
        <v>2068</v>
      </c>
      <c r="C305" s="28" t="str">
        <f>VLOOKUP(B305,'Answer Data Transformation'!$B$3:$F$2338,4,FALSE)</f>
        <v xml:space="preserve">  Stacey</v>
      </c>
      <c r="D305" s="2">
        <f>VLOOKUP($B305,'Answer Data Transformation'!$I$3:$R$2338,2,FALSE)</f>
        <v>46.06</v>
      </c>
      <c r="E305" s="2">
        <f>VLOOKUP($B305,'Answer Data Transformation'!$I$3:$R$2338,4,FALSE)</f>
        <v>4.18</v>
      </c>
      <c r="F305" s="2" t="str">
        <f>VLOOKUP($B305,'Answer Data Transformation'!$I$3:$R$2338,6,FALSE)</f>
        <v>No</v>
      </c>
      <c r="G305" s="2" t="str">
        <f>VLOOKUP($B305,'Answer Data Transformation'!$I$3:$R$2338,7,FALSE)</f>
        <v>yes</v>
      </c>
      <c r="H305" s="2" t="str">
        <f>VLOOKUP($B305,'Answer Data Transformation'!$I$3:$R$2338,8,FALSE)</f>
        <v>No</v>
      </c>
      <c r="I305" s="29">
        <f>VLOOKUP($B305,'Answer Data Transformation'!$I$3:$R$2338,9,FALSE)</f>
        <v>1</v>
      </c>
      <c r="J305" s="2" t="str">
        <f>VLOOKUP($B305,'Answer Data Transformation'!$I$3:$R$2338,10,FALSE)</f>
        <v>Yes</v>
      </c>
      <c r="K305" s="2" t="str">
        <f>VLOOKUP($B305,'Answer Data Transformation'!$I$3:$R$2338,3,FALSE)</f>
        <v>Obesity</v>
      </c>
      <c r="L305" s="2" t="str">
        <f>VLOOKUP($B305,'Answer Data Transformation'!$I$3:$R$2338,5,FALSE)</f>
        <v>Normal</v>
      </c>
      <c r="M305" s="2" t="str">
        <f>VLOOKUP($B305,'Answer Data Transformation'!$T$3:$AA$2346,2,FALSE)</f>
        <v>09-Nov-2004</v>
      </c>
      <c r="N305" s="2">
        <f>VLOOKUP($B305,'Answer Data Transformation'!$T$3:$AA$2346,4,FALSE)</f>
        <v>0</v>
      </c>
      <c r="O305" s="2">
        <f>VLOOKUP($B305,'Answer Data Transformation'!$T$3:$AA$2346,5,FALSE)</f>
        <v>31196.61</v>
      </c>
      <c r="P305" s="2" t="str">
        <f>VLOOKUP($B305,'Answer Data Transformation'!$T$3:$AA$2346,6,FALSE)</f>
        <v>tier - 2</v>
      </c>
      <c r="Q305" s="2" t="str">
        <f>VLOOKUP($B305,'Answer Data Transformation'!$T$3:$AA$2346,7,FALSE)</f>
        <v>tier - 1</v>
      </c>
      <c r="R305" s="2" t="str">
        <f>VLOOKUP($B305,'Answer Data Transformation'!$T$3:$AA$2346,8,FALSE)</f>
        <v>R1011</v>
      </c>
      <c r="S305" s="2">
        <f>VLOOKUP($B305,'Answer Data Transformation'!$T$3:$AA$2346,3,FALSE)</f>
        <v>18</v>
      </c>
    </row>
    <row r="306" spans="2:19" ht="15.5" x14ac:dyDescent="0.35">
      <c r="B306" s="1" t="s">
        <v>2067</v>
      </c>
      <c r="C306" s="28" t="str">
        <f>VLOOKUP(B306,'Answer Data Transformation'!$B$3:$F$2338,4,FALSE)</f>
        <v xml:space="preserve">  Christine</v>
      </c>
      <c r="D306" s="2">
        <f>VLOOKUP($B306,'Answer Data Transformation'!$I$3:$R$2338,2,FALSE)</f>
        <v>29.92</v>
      </c>
      <c r="E306" s="2">
        <f>VLOOKUP($B306,'Answer Data Transformation'!$I$3:$R$2338,4,FALSE)</f>
        <v>11.99</v>
      </c>
      <c r="F306" s="2" t="str">
        <f>VLOOKUP($B306,'Answer Data Transformation'!$I$3:$R$2338,6,FALSE)</f>
        <v>Yes</v>
      </c>
      <c r="G306" s="2" t="str">
        <f>VLOOKUP($B306,'Answer Data Transformation'!$I$3:$R$2338,7,FALSE)</f>
        <v>No</v>
      </c>
      <c r="H306" s="2" t="str">
        <f>VLOOKUP($B306,'Answer Data Transformation'!$I$3:$R$2338,8,FALSE)</f>
        <v>No</v>
      </c>
      <c r="I306" s="29">
        <f>VLOOKUP($B306,'Answer Data Transformation'!$I$3:$R$2338,9,FALSE)</f>
        <v>2</v>
      </c>
      <c r="J306" s="2" t="str">
        <f>VLOOKUP($B306,'Answer Data Transformation'!$I$3:$R$2338,10,FALSE)</f>
        <v>Yes</v>
      </c>
      <c r="K306" s="2" t="str">
        <f>VLOOKUP($B306,'Answer Data Transformation'!$I$3:$R$2338,3,FALSE)</f>
        <v>Overweight</v>
      </c>
      <c r="L306" s="2" t="str">
        <f>VLOOKUP($B306,'Answer Data Transformation'!$I$3:$R$2338,5,FALSE)</f>
        <v>Diabetes</v>
      </c>
      <c r="M306" s="2" t="str">
        <f>VLOOKUP($B306,'Answer Data Transformation'!$T$3:$AA$2346,2,FALSE)</f>
        <v>09-Sep-1961</v>
      </c>
      <c r="N306" s="2">
        <f>VLOOKUP($B306,'Answer Data Transformation'!$T$3:$AA$2346,4,FALSE)</f>
        <v>3</v>
      </c>
      <c r="O306" s="2">
        <f>VLOOKUP($B306,'Answer Data Transformation'!$T$3:$AA$2346,5,FALSE)</f>
        <v>30942.19</v>
      </c>
      <c r="P306" s="2" t="str">
        <f>VLOOKUP($B306,'Answer Data Transformation'!$T$3:$AA$2346,6,FALSE)</f>
        <v>tier - 2</v>
      </c>
      <c r="Q306" s="2" t="str">
        <f>VLOOKUP($B306,'Answer Data Transformation'!$T$3:$AA$2346,7,FALSE)</f>
        <v>tier - 2</v>
      </c>
      <c r="R306" s="2" t="str">
        <f>VLOOKUP($B306,'Answer Data Transformation'!$T$3:$AA$2346,8,FALSE)</f>
        <v>R1013</v>
      </c>
      <c r="S306" s="2">
        <f>VLOOKUP($B306,'Answer Data Transformation'!$T$3:$AA$2346,3,FALSE)</f>
        <v>61</v>
      </c>
    </row>
    <row r="307" spans="2:19" ht="15.5" x14ac:dyDescent="0.35">
      <c r="B307" s="1" t="s">
        <v>2066</v>
      </c>
      <c r="C307" s="28" t="str">
        <f>VLOOKUP(B307,'Answer Data Transformation'!$B$3:$F$2338,4,FALSE)</f>
        <v xml:space="preserve">  Sarah C</v>
      </c>
      <c r="D307" s="2">
        <f>VLOOKUP($B307,'Answer Data Transformation'!$I$3:$R$2338,2,FALSE)</f>
        <v>28.46</v>
      </c>
      <c r="E307" s="2">
        <f>VLOOKUP($B307,'Answer Data Transformation'!$I$3:$R$2338,4,FALSE)</f>
        <v>4.8499999999999996</v>
      </c>
      <c r="F307" s="2" t="str">
        <f>VLOOKUP($B307,'Answer Data Transformation'!$I$3:$R$2338,6,FALSE)</f>
        <v>Yes</v>
      </c>
      <c r="G307" s="2" t="str">
        <f>VLOOKUP($B307,'Answer Data Transformation'!$I$3:$R$2338,7,FALSE)</f>
        <v>No</v>
      </c>
      <c r="H307" s="2" t="str">
        <f>VLOOKUP($B307,'Answer Data Transformation'!$I$3:$R$2338,8,FALSE)</f>
        <v>No</v>
      </c>
      <c r="I307" s="29">
        <f>VLOOKUP($B307,'Answer Data Transformation'!$I$3:$R$2338,9,FALSE)</f>
        <v>1</v>
      </c>
      <c r="J307" s="2" t="str">
        <f>VLOOKUP($B307,'Answer Data Transformation'!$I$3:$R$2338,10,FALSE)</f>
        <v>Yes</v>
      </c>
      <c r="K307" s="2" t="str">
        <f>VLOOKUP($B307,'Answer Data Transformation'!$I$3:$R$2338,3,FALSE)</f>
        <v>Overweight</v>
      </c>
      <c r="L307" s="2" t="str">
        <f>VLOOKUP($B307,'Answer Data Transformation'!$I$3:$R$2338,5,FALSE)</f>
        <v>Normal</v>
      </c>
      <c r="M307" s="2" t="str">
        <f>VLOOKUP($B307,'Answer Data Transformation'!$T$3:$AA$2346,2,FALSE)</f>
        <v>05-Sep-1988</v>
      </c>
      <c r="N307" s="2">
        <f>VLOOKUP($B307,'Answer Data Transformation'!$T$3:$AA$2346,4,FALSE)</f>
        <v>3</v>
      </c>
      <c r="O307" s="2">
        <f>VLOOKUP($B307,'Answer Data Transformation'!$T$3:$AA$2346,5,FALSE)</f>
        <v>30763.01</v>
      </c>
      <c r="P307" s="2" t="str">
        <f>VLOOKUP($B307,'Answer Data Transformation'!$T$3:$AA$2346,6,FALSE)</f>
        <v>tier - 2</v>
      </c>
      <c r="Q307" s="2" t="str">
        <f>VLOOKUP($B307,'Answer Data Transformation'!$T$3:$AA$2346,7,FALSE)</f>
        <v>tier - 1</v>
      </c>
      <c r="R307" s="2" t="str">
        <f>VLOOKUP($B307,'Answer Data Transformation'!$T$3:$AA$2346,8,FALSE)</f>
        <v>R1011</v>
      </c>
      <c r="S307" s="2">
        <f>VLOOKUP($B307,'Answer Data Transformation'!$T$3:$AA$2346,3,FALSE)</f>
        <v>34</v>
      </c>
    </row>
    <row r="308" spans="2:19" ht="15.5" x14ac:dyDescent="0.35">
      <c r="B308" s="1" t="s">
        <v>2065</v>
      </c>
      <c r="C308" s="28" t="str">
        <f>VLOOKUP(B308,'Answer Data Transformation'!$B$3:$F$2338,4,FALSE)</f>
        <v xml:space="preserve">  Megan</v>
      </c>
      <c r="D308" s="2">
        <f>VLOOKUP($B308,'Answer Data Transformation'!$I$3:$R$2338,2,FALSE)</f>
        <v>24.56</v>
      </c>
      <c r="E308" s="2">
        <f>VLOOKUP($B308,'Answer Data Transformation'!$I$3:$R$2338,4,FALSE)</f>
        <v>6.18</v>
      </c>
      <c r="F308" s="2" t="str">
        <f>VLOOKUP($B308,'Answer Data Transformation'!$I$3:$R$2338,6,FALSE)</f>
        <v>Yes</v>
      </c>
      <c r="G308" s="2" t="str">
        <f>VLOOKUP($B308,'Answer Data Transformation'!$I$3:$R$2338,7,FALSE)</f>
        <v>No</v>
      </c>
      <c r="H308" s="2" t="str">
        <f>VLOOKUP($B308,'Answer Data Transformation'!$I$3:$R$2338,8,FALSE)</f>
        <v>Yes</v>
      </c>
      <c r="I308" s="29">
        <f>VLOOKUP($B308,'Answer Data Transformation'!$I$3:$R$2338,9,FALSE)</f>
        <v>1</v>
      </c>
      <c r="J308" s="2" t="str">
        <f>VLOOKUP($B308,'Answer Data Transformation'!$I$3:$R$2338,10,FALSE)</f>
        <v>Yes</v>
      </c>
      <c r="K308" s="2" t="str">
        <f>VLOOKUP($B308,'Answer Data Transformation'!$I$3:$R$2338,3,FALSE)</f>
        <v>Normal Weight</v>
      </c>
      <c r="L308" s="2" t="str">
        <f>VLOOKUP($B308,'Answer Data Transformation'!$I$3:$R$2338,5,FALSE)</f>
        <v>Prediabetes</v>
      </c>
      <c r="M308" s="2" t="str">
        <f>VLOOKUP($B308,'Answer Data Transformation'!$T$3:$AA$2346,2,FALSE)</f>
        <v>21-Dec-1983</v>
      </c>
      <c r="N308" s="2">
        <f>VLOOKUP($B308,'Answer Data Transformation'!$T$3:$AA$2346,4,FALSE)</f>
        <v>3</v>
      </c>
      <c r="O308" s="2">
        <f>VLOOKUP($B308,'Answer Data Transformation'!$T$3:$AA$2346,5,FALSE)</f>
        <v>30724.44</v>
      </c>
      <c r="P308" s="2" t="str">
        <f>VLOOKUP($B308,'Answer Data Transformation'!$T$3:$AA$2346,6,FALSE)</f>
        <v>tier - 2</v>
      </c>
      <c r="Q308" s="2" t="str">
        <f>VLOOKUP($B308,'Answer Data Transformation'!$T$3:$AA$2346,7,FALSE)</f>
        <v>tier - 3</v>
      </c>
      <c r="R308" s="2" t="str">
        <f>VLOOKUP($B308,'Answer Data Transformation'!$T$3:$AA$2346,8,FALSE)</f>
        <v>R1011</v>
      </c>
      <c r="S308" s="2">
        <f>VLOOKUP($B308,'Answer Data Transformation'!$T$3:$AA$2346,3,FALSE)</f>
        <v>39</v>
      </c>
    </row>
    <row r="309" spans="2:19" ht="15.5" x14ac:dyDescent="0.35">
      <c r="B309" s="1" t="s">
        <v>2064</v>
      </c>
      <c r="C309" s="28" t="str">
        <f>VLOOKUP(B309,'Answer Data Transformation'!$B$3:$F$2338,4,FALSE)</f>
        <v xml:space="preserve">  Jason W</v>
      </c>
      <c r="D309" s="2">
        <f>VLOOKUP($B309,'Answer Data Transformation'!$I$3:$R$2338,2,FALSE)</f>
        <v>41.19</v>
      </c>
      <c r="E309" s="2">
        <f>VLOOKUP($B309,'Answer Data Transformation'!$I$3:$R$2338,4,FALSE)</f>
        <v>6.37</v>
      </c>
      <c r="F309" s="2" t="str">
        <f>VLOOKUP($B309,'Answer Data Transformation'!$I$3:$R$2338,6,FALSE)</f>
        <v>No</v>
      </c>
      <c r="G309" s="2" t="str">
        <f>VLOOKUP($B309,'Answer Data Transformation'!$I$3:$R$2338,7,FALSE)</f>
        <v>No</v>
      </c>
      <c r="H309" s="2" t="str">
        <f>VLOOKUP($B309,'Answer Data Transformation'!$I$3:$R$2338,8,FALSE)</f>
        <v>No</v>
      </c>
      <c r="I309" s="29">
        <f>VLOOKUP($B309,'Answer Data Transformation'!$I$3:$R$2338,9,FALSE)</f>
        <v>0</v>
      </c>
      <c r="J309" s="2" t="str">
        <f>VLOOKUP($B309,'Answer Data Transformation'!$I$3:$R$2338,10,FALSE)</f>
        <v>Yes</v>
      </c>
      <c r="K309" s="2" t="str">
        <f>VLOOKUP($B309,'Answer Data Transformation'!$I$3:$R$2338,3,FALSE)</f>
        <v>Obesity</v>
      </c>
      <c r="L309" s="2" t="str">
        <f>VLOOKUP($B309,'Answer Data Transformation'!$I$3:$R$2338,5,FALSE)</f>
        <v>Prediabetes</v>
      </c>
      <c r="M309" s="2" t="str">
        <f>VLOOKUP($B309,'Answer Data Transformation'!$T$3:$AA$2346,2,FALSE)</f>
        <v>21-Sep-1999</v>
      </c>
      <c r="N309" s="2">
        <f>VLOOKUP($B309,'Answer Data Transformation'!$T$3:$AA$2346,4,FALSE)</f>
        <v>0</v>
      </c>
      <c r="O309" s="2">
        <f>VLOOKUP($B309,'Answer Data Transformation'!$T$3:$AA$2346,5,FALSE)</f>
        <v>30697.71</v>
      </c>
      <c r="P309" s="2" t="str">
        <f>VLOOKUP($B309,'Answer Data Transformation'!$T$3:$AA$2346,6,FALSE)</f>
        <v>tier - 1</v>
      </c>
      <c r="Q309" s="2" t="str">
        <f>VLOOKUP($B309,'Answer Data Transformation'!$T$3:$AA$2346,7,FALSE)</f>
        <v>tier - 2</v>
      </c>
      <c r="R309" s="2" t="str">
        <f>VLOOKUP($B309,'Answer Data Transformation'!$T$3:$AA$2346,8,FALSE)</f>
        <v>R1011</v>
      </c>
      <c r="S309" s="2">
        <f>VLOOKUP($B309,'Answer Data Transformation'!$T$3:$AA$2346,3,FALSE)</f>
        <v>23</v>
      </c>
    </row>
    <row r="310" spans="2:19" ht="15.5" x14ac:dyDescent="0.35">
      <c r="B310" s="1" t="s">
        <v>2063</v>
      </c>
      <c r="C310" s="28" t="str">
        <f>VLOOKUP(B310,'Answer Data Transformation'!$B$3:$F$2338,4,FALSE)</f>
        <v xml:space="preserve">  Michele</v>
      </c>
      <c r="D310" s="2">
        <f>VLOOKUP($B310,'Answer Data Transformation'!$I$3:$R$2338,2,FALSE)</f>
        <v>18.63</v>
      </c>
      <c r="E310" s="2">
        <f>VLOOKUP($B310,'Answer Data Transformation'!$I$3:$R$2338,4,FALSE)</f>
        <v>9.81</v>
      </c>
      <c r="F310" s="2" t="str">
        <f>VLOOKUP($B310,'Answer Data Transformation'!$I$3:$R$2338,6,FALSE)</f>
        <v>Yes</v>
      </c>
      <c r="G310" s="2" t="str">
        <f>VLOOKUP($B310,'Answer Data Transformation'!$I$3:$R$2338,7,FALSE)</f>
        <v>No</v>
      </c>
      <c r="H310" s="2" t="str">
        <f>VLOOKUP($B310,'Answer Data Transformation'!$I$3:$R$2338,8,FALSE)</f>
        <v>No</v>
      </c>
      <c r="I310" s="29">
        <f>VLOOKUP($B310,'Answer Data Transformation'!$I$3:$R$2338,9,FALSE)</f>
        <v>2</v>
      </c>
      <c r="J310" s="2" t="str">
        <f>VLOOKUP($B310,'Answer Data Transformation'!$I$3:$R$2338,10,FALSE)</f>
        <v>Yes</v>
      </c>
      <c r="K310" s="2" t="str">
        <f>VLOOKUP($B310,'Answer Data Transformation'!$I$3:$R$2338,3,FALSE)</f>
        <v>Normal Weight</v>
      </c>
      <c r="L310" s="2" t="str">
        <f>VLOOKUP($B310,'Answer Data Transformation'!$I$3:$R$2338,5,FALSE)</f>
        <v>Diabetes</v>
      </c>
      <c r="M310" s="2" t="str">
        <f>VLOOKUP($B310,'Answer Data Transformation'!$T$3:$AA$2346,2,FALSE)</f>
        <v>11-Nov-1970</v>
      </c>
      <c r="N310" s="2">
        <f>VLOOKUP($B310,'Answer Data Transformation'!$T$3:$AA$2346,4,FALSE)</f>
        <v>0</v>
      </c>
      <c r="O310" s="2">
        <f>VLOOKUP($B310,'Answer Data Transformation'!$T$3:$AA$2346,5,FALSE)</f>
        <v>30625.65</v>
      </c>
      <c r="P310" s="2" t="str">
        <f>VLOOKUP($B310,'Answer Data Transformation'!$T$3:$AA$2346,6,FALSE)</f>
        <v>tier - 2</v>
      </c>
      <c r="Q310" s="2" t="str">
        <f>VLOOKUP($B310,'Answer Data Transformation'!$T$3:$AA$2346,7,FALSE)</f>
        <v>tier - 3</v>
      </c>
      <c r="R310" s="2" t="str">
        <f>VLOOKUP($B310,'Answer Data Transformation'!$T$3:$AA$2346,8,FALSE)</f>
        <v>R1011</v>
      </c>
      <c r="S310" s="2">
        <f>VLOOKUP($B310,'Answer Data Transformation'!$T$3:$AA$2346,3,FALSE)</f>
        <v>52</v>
      </c>
    </row>
    <row r="311" spans="2:19" ht="15.5" x14ac:dyDescent="0.35">
      <c r="B311" s="1" t="s">
        <v>2062</v>
      </c>
      <c r="C311" s="28" t="str">
        <f>VLOOKUP(B311,'Answer Data Transformation'!$B$3:$F$2338,4,FALSE)</f>
        <v xml:space="preserve">  Nikki</v>
      </c>
      <c r="D311" s="2">
        <f>VLOOKUP($B311,'Answer Data Transformation'!$I$3:$R$2338,2,FALSE)</f>
        <v>26.26</v>
      </c>
      <c r="E311" s="2">
        <f>VLOOKUP($B311,'Answer Data Transformation'!$I$3:$R$2338,4,FALSE)</f>
        <v>11.8</v>
      </c>
      <c r="F311" s="2" t="str">
        <f>VLOOKUP($B311,'Answer Data Transformation'!$I$3:$R$2338,6,FALSE)</f>
        <v>Yes</v>
      </c>
      <c r="G311" s="2" t="str">
        <f>VLOOKUP($B311,'Answer Data Transformation'!$I$3:$R$2338,7,FALSE)</f>
        <v>No</v>
      </c>
      <c r="H311" s="2" t="str">
        <f>VLOOKUP($B311,'Answer Data Transformation'!$I$3:$R$2338,8,FALSE)</f>
        <v>No</v>
      </c>
      <c r="I311" s="29">
        <f>VLOOKUP($B311,'Answer Data Transformation'!$I$3:$R$2338,9,FALSE)</f>
        <v>1</v>
      </c>
      <c r="J311" s="2" t="str">
        <f>VLOOKUP($B311,'Answer Data Transformation'!$I$3:$R$2338,10,FALSE)</f>
        <v>Yes</v>
      </c>
      <c r="K311" s="2" t="str">
        <f>VLOOKUP($B311,'Answer Data Transformation'!$I$3:$R$2338,3,FALSE)</f>
        <v>Overweight</v>
      </c>
      <c r="L311" s="2" t="str">
        <f>VLOOKUP($B311,'Answer Data Transformation'!$I$3:$R$2338,5,FALSE)</f>
        <v>Diabetes</v>
      </c>
      <c r="M311" s="2" t="str">
        <f>VLOOKUP($B311,'Answer Data Transformation'!$T$3:$AA$2346,2,FALSE)</f>
        <v>10-Aug-1986</v>
      </c>
      <c r="N311" s="2">
        <f>VLOOKUP($B311,'Answer Data Transformation'!$T$3:$AA$2346,4,FALSE)</f>
        <v>3</v>
      </c>
      <c r="O311" s="2">
        <f>VLOOKUP($B311,'Answer Data Transformation'!$T$3:$AA$2346,5,FALSE)</f>
        <v>30530.5</v>
      </c>
      <c r="P311" s="2" t="str">
        <f>VLOOKUP($B311,'Answer Data Transformation'!$T$3:$AA$2346,6,FALSE)</f>
        <v>tier - 2</v>
      </c>
      <c r="Q311" s="2" t="str">
        <f>VLOOKUP($B311,'Answer Data Transformation'!$T$3:$AA$2346,7,FALSE)</f>
        <v>tier - 1</v>
      </c>
      <c r="R311" s="2" t="str">
        <f>VLOOKUP($B311,'Answer Data Transformation'!$T$3:$AA$2346,8,FALSE)</f>
        <v>R1011</v>
      </c>
      <c r="S311" s="2">
        <f>VLOOKUP($B311,'Answer Data Transformation'!$T$3:$AA$2346,3,FALSE)</f>
        <v>36</v>
      </c>
    </row>
    <row r="312" spans="2:19" ht="15.5" x14ac:dyDescent="0.35">
      <c r="B312" s="1" t="s">
        <v>2061</v>
      </c>
      <c r="C312" s="28" t="str">
        <f>VLOOKUP(B312,'Answer Data Transformation'!$B$3:$F$2338,4,FALSE)</f>
        <v xml:space="preserve">  Philip J</v>
      </c>
      <c r="D312" s="2">
        <f>VLOOKUP($B312,'Answer Data Transformation'!$I$3:$R$2338,2,FALSE)</f>
        <v>22.37</v>
      </c>
      <c r="E312" s="2">
        <f>VLOOKUP($B312,'Answer Data Transformation'!$I$3:$R$2338,4,FALSE)</f>
        <v>5.86</v>
      </c>
      <c r="F312" s="2" t="str">
        <f>VLOOKUP($B312,'Answer Data Transformation'!$I$3:$R$2338,6,FALSE)</f>
        <v>Yes</v>
      </c>
      <c r="G312" s="2" t="str">
        <f>VLOOKUP($B312,'Answer Data Transformation'!$I$3:$R$2338,7,FALSE)</f>
        <v>No</v>
      </c>
      <c r="H312" s="2" t="str">
        <f>VLOOKUP($B312,'Answer Data Transformation'!$I$3:$R$2338,8,FALSE)</f>
        <v>Yes</v>
      </c>
      <c r="I312" s="29">
        <f>VLOOKUP($B312,'Answer Data Transformation'!$I$3:$R$2338,9,FALSE)</f>
        <v>1</v>
      </c>
      <c r="J312" s="2" t="str">
        <f>VLOOKUP($B312,'Answer Data Transformation'!$I$3:$R$2338,10,FALSE)</f>
        <v>Yes</v>
      </c>
      <c r="K312" s="2" t="str">
        <f>VLOOKUP($B312,'Answer Data Transformation'!$I$3:$R$2338,3,FALSE)</f>
        <v>Normal Weight</v>
      </c>
      <c r="L312" s="2" t="str">
        <f>VLOOKUP($B312,'Answer Data Transformation'!$I$3:$R$2338,5,FALSE)</f>
        <v>Prediabetes</v>
      </c>
      <c r="M312" s="2" t="str">
        <f>VLOOKUP($B312,'Answer Data Transformation'!$T$3:$AA$2346,2,FALSE)</f>
        <v>03-Sep-1983</v>
      </c>
      <c r="N312" s="2">
        <f>VLOOKUP($B312,'Answer Data Transformation'!$T$3:$AA$2346,4,FALSE)</f>
        <v>3</v>
      </c>
      <c r="O312" s="2">
        <f>VLOOKUP($B312,'Answer Data Transformation'!$T$3:$AA$2346,5,FALSE)</f>
        <v>30457.37</v>
      </c>
      <c r="P312" s="2" t="str">
        <f>VLOOKUP($B312,'Answer Data Transformation'!$T$3:$AA$2346,6,FALSE)</f>
        <v>tier - 2</v>
      </c>
      <c r="Q312" s="2" t="str">
        <f>VLOOKUP($B312,'Answer Data Transformation'!$T$3:$AA$2346,7,FALSE)</f>
        <v>tier - 1</v>
      </c>
      <c r="R312" s="2" t="str">
        <f>VLOOKUP($B312,'Answer Data Transformation'!$T$3:$AA$2346,8,FALSE)</f>
        <v>R1012</v>
      </c>
      <c r="S312" s="2">
        <f>VLOOKUP($B312,'Answer Data Transformation'!$T$3:$AA$2346,3,FALSE)</f>
        <v>39</v>
      </c>
    </row>
    <row r="313" spans="2:19" ht="15.5" x14ac:dyDescent="0.35">
      <c r="B313" s="1" t="s">
        <v>2060</v>
      </c>
      <c r="C313" s="28" t="str">
        <f>VLOOKUP(B313,'Answer Data Transformation'!$B$3:$F$2338,4,FALSE)</f>
        <v xml:space="preserve">  Bryan L</v>
      </c>
      <c r="D313" s="2">
        <f>VLOOKUP($B313,'Answer Data Transformation'!$I$3:$R$2338,2,FALSE)</f>
        <v>39.619999999999997</v>
      </c>
      <c r="E313" s="2">
        <f>VLOOKUP($B313,'Answer Data Transformation'!$I$3:$R$2338,4,FALSE)</f>
        <v>4.28</v>
      </c>
      <c r="F313" s="2" t="str">
        <f>VLOOKUP($B313,'Answer Data Transformation'!$I$3:$R$2338,6,FALSE)</f>
        <v>No</v>
      </c>
      <c r="G313" s="2" t="str">
        <f>VLOOKUP($B313,'Answer Data Transformation'!$I$3:$R$2338,7,FALSE)</f>
        <v>No</v>
      </c>
      <c r="H313" s="2" t="str">
        <f>VLOOKUP($B313,'Answer Data Transformation'!$I$3:$R$2338,8,FALSE)</f>
        <v>No</v>
      </c>
      <c r="I313" s="29">
        <f>VLOOKUP($B313,'Answer Data Transformation'!$I$3:$R$2338,9,FALSE)</f>
        <v>1</v>
      </c>
      <c r="J313" s="2" t="str">
        <f>VLOOKUP($B313,'Answer Data Transformation'!$I$3:$R$2338,10,FALSE)</f>
        <v>Yes</v>
      </c>
      <c r="K313" s="2" t="str">
        <f>VLOOKUP($B313,'Answer Data Transformation'!$I$3:$R$2338,3,FALSE)</f>
        <v>Obesity</v>
      </c>
      <c r="L313" s="2" t="str">
        <f>VLOOKUP($B313,'Answer Data Transformation'!$I$3:$R$2338,5,FALSE)</f>
        <v>Normal</v>
      </c>
      <c r="M313" s="2" t="str">
        <f>VLOOKUP($B313,'Answer Data Transformation'!$T$3:$AA$2346,2,FALSE)</f>
        <v>28-Oct-1998</v>
      </c>
      <c r="N313" s="2">
        <f>VLOOKUP($B313,'Answer Data Transformation'!$T$3:$AA$2346,4,FALSE)</f>
        <v>0</v>
      </c>
      <c r="O313" s="2">
        <f>VLOOKUP($B313,'Answer Data Transformation'!$T$3:$AA$2346,5,FALSE)</f>
        <v>30422.03</v>
      </c>
      <c r="P313" s="2" t="str">
        <f>VLOOKUP($B313,'Answer Data Transformation'!$T$3:$AA$2346,6,FALSE)</f>
        <v>tier - 2</v>
      </c>
      <c r="Q313" s="2" t="str">
        <f>VLOOKUP($B313,'Answer Data Transformation'!$T$3:$AA$2346,7,FALSE)</f>
        <v>tier - 3</v>
      </c>
      <c r="R313" s="2" t="str">
        <f>VLOOKUP($B313,'Answer Data Transformation'!$T$3:$AA$2346,8,FALSE)</f>
        <v>R1011</v>
      </c>
      <c r="S313" s="2">
        <f>VLOOKUP($B313,'Answer Data Transformation'!$T$3:$AA$2346,3,FALSE)</f>
        <v>24</v>
      </c>
    </row>
    <row r="314" spans="2:19" ht="15.5" x14ac:dyDescent="0.35">
      <c r="B314" s="1" t="s">
        <v>2059</v>
      </c>
      <c r="C314" s="28" t="str">
        <f>VLOOKUP(B314,'Answer Data Transformation'!$B$3:$F$2338,4,FALSE)</f>
        <v xml:space="preserve">  Timothy F</v>
      </c>
      <c r="D314" s="2">
        <f>VLOOKUP($B314,'Answer Data Transformation'!$I$3:$R$2338,2,FALSE)</f>
        <v>18.329999999999998</v>
      </c>
      <c r="E314" s="2">
        <f>VLOOKUP($B314,'Answer Data Transformation'!$I$3:$R$2338,4,FALSE)</f>
        <v>4.16</v>
      </c>
      <c r="F314" s="2" t="str">
        <f>VLOOKUP($B314,'Answer Data Transformation'!$I$3:$R$2338,6,FALSE)</f>
        <v>Yes</v>
      </c>
      <c r="G314" s="2" t="str">
        <f>VLOOKUP($B314,'Answer Data Transformation'!$I$3:$R$2338,7,FALSE)</f>
        <v>No</v>
      </c>
      <c r="H314" s="2" t="str">
        <f>VLOOKUP($B314,'Answer Data Transformation'!$I$3:$R$2338,8,FALSE)</f>
        <v>No</v>
      </c>
      <c r="I314" s="29">
        <f>VLOOKUP($B314,'Answer Data Transformation'!$I$3:$R$2338,9,FALSE)</f>
        <v>0</v>
      </c>
      <c r="J314" s="2" t="str">
        <f>VLOOKUP($B314,'Answer Data Transformation'!$I$3:$R$2338,10,FALSE)</f>
        <v>Yes</v>
      </c>
      <c r="K314" s="2" t="str">
        <f>VLOOKUP($B314,'Answer Data Transformation'!$I$3:$R$2338,3,FALSE)</f>
        <v>Underweight</v>
      </c>
      <c r="L314" s="2" t="str">
        <f>VLOOKUP($B314,'Answer Data Transformation'!$I$3:$R$2338,5,FALSE)</f>
        <v>Normal</v>
      </c>
      <c r="M314" s="2" t="str">
        <f>VLOOKUP($B314,'Answer Data Transformation'!$T$3:$AA$2346,2,FALSE)</f>
        <v>03-Sep-1976</v>
      </c>
      <c r="N314" s="2">
        <f>VLOOKUP($B314,'Answer Data Transformation'!$T$3:$AA$2346,4,FALSE)</f>
        <v>2</v>
      </c>
      <c r="O314" s="2">
        <f>VLOOKUP($B314,'Answer Data Transformation'!$T$3:$AA$2346,5,FALSE)</f>
        <v>30409.53</v>
      </c>
      <c r="P314" s="2" t="str">
        <f>VLOOKUP($B314,'Answer Data Transformation'!$T$3:$AA$2346,6,FALSE)</f>
        <v>tier - 2</v>
      </c>
      <c r="Q314" s="2" t="str">
        <f>VLOOKUP($B314,'Answer Data Transformation'!$T$3:$AA$2346,7,FALSE)</f>
        <v>tier - 3</v>
      </c>
      <c r="R314" s="2" t="str">
        <f>VLOOKUP($B314,'Answer Data Transformation'!$T$3:$AA$2346,8,FALSE)</f>
        <v>R1012</v>
      </c>
      <c r="S314" s="2">
        <f>VLOOKUP($B314,'Answer Data Transformation'!$T$3:$AA$2346,3,FALSE)</f>
        <v>46</v>
      </c>
    </row>
    <row r="315" spans="2:19" ht="15.5" x14ac:dyDescent="0.35">
      <c r="B315" s="1" t="s">
        <v>2058</v>
      </c>
      <c r="C315" s="28" t="str">
        <f>VLOOKUP(B315,'Answer Data Transformation'!$B$3:$F$2338,4,FALSE)</f>
        <v xml:space="preserve">  Angielyn M</v>
      </c>
      <c r="D315" s="2">
        <f>VLOOKUP($B315,'Answer Data Transformation'!$I$3:$R$2338,2,FALSE)</f>
        <v>17.11</v>
      </c>
      <c r="E315" s="2">
        <f>VLOOKUP($B315,'Answer Data Transformation'!$I$3:$R$2338,4,FALSE)</f>
        <v>4.9800000000000004</v>
      </c>
      <c r="F315" s="2" t="str">
        <f>VLOOKUP($B315,'Answer Data Transformation'!$I$3:$R$2338,6,FALSE)</f>
        <v>Yes</v>
      </c>
      <c r="G315" s="2" t="str">
        <f>VLOOKUP($B315,'Answer Data Transformation'!$I$3:$R$2338,7,FALSE)</f>
        <v>No</v>
      </c>
      <c r="H315" s="2" t="str">
        <f>VLOOKUP($B315,'Answer Data Transformation'!$I$3:$R$2338,8,FALSE)</f>
        <v>Yes</v>
      </c>
      <c r="I315" s="29">
        <f>VLOOKUP($B315,'Answer Data Transformation'!$I$3:$R$2338,9,FALSE)</f>
        <v>1</v>
      </c>
      <c r="J315" s="2" t="str">
        <f>VLOOKUP($B315,'Answer Data Transformation'!$I$3:$R$2338,10,FALSE)</f>
        <v>Yes</v>
      </c>
      <c r="K315" s="2" t="str">
        <f>VLOOKUP($B315,'Answer Data Transformation'!$I$3:$R$2338,3,FALSE)</f>
        <v>Underweight</v>
      </c>
      <c r="L315" s="2" t="str">
        <f>VLOOKUP($B315,'Answer Data Transformation'!$I$3:$R$2338,5,FALSE)</f>
        <v>Normal</v>
      </c>
      <c r="M315" s="2" t="str">
        <f>VLOOKUP($B315,'Answer Data Transformation'!$T$3:$AA$2346,2,FALSE)</f>
        <v>30-Jul-1969</v>
      </c>
      <c r="N315" s="2">
        <f>VLOOKUP($B315,'Answer Data Transformation'!$T$3:$AA$2346,4,FALSE)</f>
        <v>0</v>
      </c>
      <c r="O315" s="2">
        <f>VLOOKUP($B315,'Answer Data Transformation'!$T$3:$AA$2346,5,FALSE)</f>
        <v>30366.93</v>
      </c>
      <c r="P315" s="2" t="str">
        <f>VLOOKUP($B315,'Answer Data Transformation'!$T$3:$AA$2346,6,FALSE)</f>
        <v>tier - 2</v>
      </c>
      <c r="Q315" s="2" t="str">
        <f>VLOOKUP($B315,'Answer Data Transformation'!$T$3:$AA$2346,7,FALSE)</f>
        <v>tier - 2</v>
      </c>
      <c r="R315" s="2" t="str">
        <f>VLOOKUP($B315,'Answer Data Transformation'!$T$3:$AA$2346,8,FALSE)</f>
        <v>R1011</v>
      </c>
      <c r="S315" s="2">
        <f>VLOOKUP($B315,'Answer Data Transformation'!$T$3:$AA$2346,3,FALSE)</f>
        <v>53</v>
      </c>
    </row>
    <row r="316" spans="2:19" ht="15.5" x14ac:dyDescent="0.35">
      <c r="B316" s="1" t="s">
        <v>2057</v>
      </c>
      <c r="C316" s="28" t="str">
        <f>VLOOKUP(B316,'Answer Data Transformation'!$B$3:$F$2338,4,FALSE)</f>
        <v xml:space="preserve">  Jeanie M</v>
      </c>
      <c r="D316" s="2">
        <f>VLOOKUP($B316,'Answer Data Transformation'!$I$3:$R$2338,2,FALSE)</f>
        <v>43.5</v>
      </c>
      <c r="E316" s="2">
        <f>VLOOKUP($B316,'Answer Data Transformation'!$I$3:$R$2338,4,FALSE)</f>
        <v>6.38</v>
      </c>
      <c r="F316" s="2" t="str">
        <f>VLOOKUP($B316,'Answer Data Transformation'!$I$3:$R$2338,6,FALSE)</f>
        <v>No</v>
      </c>
      <c r="G316" s="2" t="str">
        <f>VLOOKUP($B316,'Answer Data Transformation'!$I$3:$R$2338,7,FALSE)</f>
        <v>yes</v>
      </c>
      <c r="H316" s="2" t="str">
        <f>VLOOKUP($B316,'Answer Data Transformation'!$I$3:$R$2338,8,FALSE)</f>
        <v>No</v>
      </c>
      <c r="I316" s="29">
        <f>VLOOKUP($B316,'Answer Data Transformation'!$I$3:$R$2338,9,FALSE)</f>
        <v>1</v>
      </c>
      <c r="J316" s="2" t="str">
        <f>VLOOKUP($B316,'Answer Data Transformation'!$I$3:$R$2338,10,FALSE)</f>
        <v>Yes</v>
      </c>
      <c r="K316" s="2" t="str">
        <f>VLOOKUP($B316,'Answer Data Transformation'!$I$3:$R$2338,3,FALSE)</f>
        <v>Obesity</v>
      </c>
      <c r="L316" s="2" t="str">
        <f>VLOOKUP($B316,'Answer Data Transformation'!$I$3:$R$2338,5,FALSE)</f>
        <v>Prediabetes</v>
      </c>
      <c r="M316" s="2" t="str">
        <f>VLOOKUP($B316,'Answer Data Transformation'!$T$3:$AA$2346,2,FALSE)</f>
        <v>01-Jun-2004</v>
      </c>
      <c r="N316" s="2">
        <f>VLOOKUP($B316,'Answer Data Transformation'!$T$3:$AA$2346,4,FALSE)</f>
        <v>0</v>
      </c>
      <c r="O316" s="2">
        <f>VLOOKUP($B316,'Answer Data Transformation'!$T$3:$AA$2346,5,FALSE)</f>
        <v>30328.27</v>
      </c>
      <c r="P316" s="2" t="str">
        <f>VLOOKUP($B316,'Answer Data Transformation'!$T$3:$AA$2346,6,FALSE)</f>
        <v>tier - 2</v>
      </c>
      <c r="Q316" s="2" t="str">
        <f>VLOOKUP($B316,'Answer Data Transformation'!$T$3:$AA$2346,7,FALSE)</f>
        <v>tier - 2</v>
      </c>
      <c r="R316" s="2" t="str">
        <f>VLOOKUP($B316,'Answer Data Transformation'!$T$3:$AA$2346,8,FALSE)</f>
        <v>R1011</v>
      </c>
      <c r="S316" s="2">
        <f>VLOOKUP($B316,'Answer Data Transformation'!$T$3:$AA$2346,3,FALSE)</f>
        <v>19</v>
      </c>
    </row>
    <row r="317" spans="2:19" ht="15.5" x14ac:dyDescent="0.35">
      <c r="B317" s="1" t="s">
        <v>2056</v>
      </c>
      <c r="C317" s="28" t="str">
        <f>VLOOKUP(B317,'Answer Data Transformation'!$B$3:$F$2338,4,FALSE)</f>
        <v xml:space="preserve">  Greg</v>
      </c>
      <c r="D317" s="2">
        <f>VLOOKUP($B317,'Answer Data Transformation'!$I$3:$R$2338,2,FALSE)</f>
        <v>25.364999999999998</v>
      </c>
      <c r="E317" s="2">
        <f>VLOOKUP($B317,'Answer Data Transformation'!$I$3:$R$2338,4,FALSE)</f>
        <v>5.19</v>
      </c>
      <c r="F317" s="2" t="str">
        <f>VLOOKUP($B317,'Answer Data Transformation'!$I$3:$R$2338,6,FALSE)</f>
        <v>No</v>
      </c>
      <c r="G317" s="2" t="str">
        <f>VLOOKUP($B317,'Answer Data Transformation'!$I$3:$R$2338,7,FALSE)</f>
        <v>No</v>
      </c>
      <c r="H317" s="2" t="str">
        <f>VLOOKUP($B317,'Answer Data Transformation'!$I$3:$R$2338,8,FALSE)</f>
        <v>No</v>
      </c>
      <c r="I317" s="29">
        <f>VLOOKUP($B317,'Answer Data Transformation'!$I$3:$R$2338,9,FALSE)</f>
        <v>2</v>
      </c>
      <c r="J317" s="2" t="str">
        <f>VLOOKUP($B317,'Answer Data Transformation'!$I$3:$R$2338,10,FALSE)</f>
        <v>No</v>
      </c>
      <c r="K317" s="2" t="str">
        <f>VLOOKUP($B317,'Answer Data Transformation'!$I$3:$R$2338,3,FALSE)</f>
        <v>Overweight</v>
      </c>
      <c r="L317" s="2" t="str">
        <f>VLOOKUP($B317,'Answer Data Transformation'!$I$3:$R$2338,5,FALSE)</f>
        <v>Normal</v>
      </c>
      <c r="M317" s="2" t="str">
        <f>VLOOKUP($B317,'Answer Data Transformation'!$T$3:$AA$2346,2,FALSE)</f>
        <v>24-Jul-1972</v>
      </c>
      <c r="N317" s="2">
        <f>VLOOKUP($B317,'Answer Data Transformation'!$T$3:$AA$2346,4,FALSE)</f>
        <v>2</v>
      </c>
      <c r="O317" s="2">
        <f>VLOOKUP($B317,'Answer Data Transformation'!$T$3:$AA$2346,5,FALSE)</f>
        <v>30284.639999999999</v>
      </c>
      <c r="P317" s="2" t="str">
        <f>VLOOKUP($B317,'Answer Data Transformation'!$T$3:$AA$2346,6,FALSE)</f>
        <v>tier - 1</v>
      </c>
      <c r="Q317" s="2" t="str">
        <f>VLOOKUP($B317,'Answer Data Transformation'!$T$3:$AA$2346,7,FALSE)</f>
        <v>tier - 1</v>
      </c>
      <c r="R317" s="2" t="str">
        <f>VLOOKUP($B317,'Answer Data Transformation'!$T$3:$AA$2346,8,FALSE)</f>
        <v>R1012</v>
      </c>
      <c r="S317" s="2">
        <f>VLOOKUP($B317,'Answer Data Transformation'!$T$3:$AA$2346,3,FALSE)</f>
        <v>50</v>
      </c>
    </row>
    <row r="318" spans="2:19" ht="15.5" x14ac:dyDescent="0.35">
      <c r="B318" s="1" t="s">
        <v>2055</v>
      </c>
      <c r="C318" s="28" t="str">
        <f>VLOOKUP(B318,'Answer Data Transformation'!$B$3:$F$2338,4,FALSE)</f>
        <v xml:space="preserve">  John</v>
      </c>
      <c r="D318" s="2">
        <f>VLOOKUP($B318,'Answer Data Transformation'!$I$3:$R$2338,2,FALSE)</f>
        <v>28.594999999999999</v>
      </c>
      <c r="E318" s="2">
        <f>VLOOKUP($B318,'Answer Data Transformation'!$I$3:$R$2338,4,FALSE)</f>
        <v>10.210000000000001</v>
      </c>
      <c r="F318" s="2" t="str">
        <f>VLOOKUP($B318,'Answer Data Transformation'!$I$3:$R$2338,6,FALSE)</f>
        <v>No</v>
      </c>
      <c r="G318" s="2" t="str">
        <f>VLOOKUP($B318,'Answer Data Transformation'!$I$3:$R$2338,7,FALSE)</f>
        <v>No</v>
      </c>
      <c r="H318" s="2" t="str">
        <f>VLOOKUP($B318,'Answer Data Transformation'!$I$3:$R$2338,8,FALSE)</f>
        <v>No</v>
      </c>
      <c r="I318" s="29">
        <f>VLOOKUP($B318,'Answer Data Transformation'!$I$3:$R$2338,9,FALSE)</f>
        <v>0</v>
      </c>
      <c r="J318" s="2" t="str">
        <f>VLOOKUP($B318,'Answer Data Transformation'!$I$3:$R$2338,10,FALSE)</f>
        <v>No</v>
      </c>
      <c r="K318" s="2" t="str">
        <f>VLOOKUP($B318,'Answer Data Transformation'!$I$3:$R$2338,3,FALSE)</f>
        <v>Overweight</v>
      </c>
      <c r="L318" s="2" t="str">
        <f>VLOOKUP($B318,'Answer Data Transformation'!$I$3:$R$2338,5,FALSE)</f>
        <v>Diabetes</v>
      </c>
      <c r="M318" s="2" t="str">
        <f>VLOOKUP($B318,'Answer Data Transformation'!$T$3:$AA$2346,2,FALSE)</f>
        <v>15-Sep-1962</v>
      </c>
      <c r="N318" s="2">
        <f>VLOOKUP($B318,'Answer Data Transformation'!$T$3:$AA$2346,4,FALSE)</f>
        <v>0</v>
      </c>
      <c r="O318" s="2">
        <f>VLOOKUP($B318,'Answer Data Transformation'!$T$3:$AA$2346,5,FALSE)</f>
        <v>30260</v>
      </c>
      <c r="P318" s="2" t="str">
        <f>VLOOKUP($B318,'Answer Data Transformation'!$T$3:$AA$2346,6,FALSE)</f>
        <v>tier - 1</v>
      </c>
      <c r="Q318" s="2" t="str">
        <f>VLOOKUP($B318,'Answer Data Transformation'!$T$3:$AA$2346,7,FALSE)</f>
        <v>tier - 1</v>
      </c>
      <c r="R318" s="2" t="str">
        <f>VLOOKUP($B318,'Answer Data Transformation'!$T$3:$AA$2346,8,FALSE)</f>
        <v>R1014</v>
      </c>
      <c r="S318" s="2">
        <f>VLOOKUP($B318,'Answer Data Transformation'!$T$3:$AA$2346,3,FALSE)</f>
        <v>60</v>
      </c>
    </row>
    <row r="319" spans="2:19" ht="15.5" x14ac:dyDescent="0.35">
      <c r="B319" s="1" t="s">
        <v>2054</v>
      </c>
      <c r="C319" s="28" t="str">
        <f>VLOOKUP(B319,'Answer Data Transformation'!$B$3:$F$2338,4,FALSE)</f>
        <v xml:space="preserve">  Aliaksandr</v>
      </c>
      <c r="D319" s="2">
        <f>VLOOKUP($B319,'Answer Data Transformation'!$I$3:$R$2338,2,FALSE)</f>
        <v>29.83</v>
      </c>
      <c r="E319" s="2">
        <f>VLOOKUP($B319,'Answer Data Transformation'!$I$3:$R$2338,4,FALSE)</f>
        <v>9.6999999999999993</v>
      </c>
      <c r="F319" s="2" t="str">
        <f>VLOOKUP($B319,'Answer Data Transformation'!$I$3:$R$2338,6,FALSE)</f>
        <v>Yes</v>
      </c>
      <c r="G319" s="2" t="str">
        <f>VLOOKUP($B319,'Answer Data Transformation'!$I$3:$R$2338,7,FALSE)</f>
        <v>No</v>
      </c>
      <c r="H319" s="2" t="str">
        <f>VLOOKUP($B319,'Answer Data Transformation'!$I$3:$R$2338,8,FALSE)</f>
        <v>Yes</v>
      </c>
      <c r="I319" s="29">
        <f>VLOOKUP($B319,'Answer Data Transformation'!$I$3:$R$2338,9,FALSE)</f>
        <v>1</v>
      </c>
      <c r="J319" s="2" t="str">
        <f>VLOOKUP($B319,'Answer Data Transformation'!$I$3:$R$2338,10,FALSE)</f>
        <v>Yes</v>
      </c>
      <c r="K319" s="2" t="str">
        <f>VLOOKUP($B319,'Answer Data Transformation'!$I$3:$R$2338,3,FALSE)</f>
        <v>Overweight</v>
      </c>
      <c r="L319" s="2" t="str">
        <f>VLOOKUP($B319,'Answer Data Transformation'!$I$3:$R$2338,5,FALSE)</f>
        <v>Diabetes</v>
      </c>
      <c r="M319" s="2" t="str">
        <f>VLOOKUP($B319,'Answer Data Transformation'!$T$3:$AA$2346,2,FALSE)</f>
        <v>13-Sep-1963</v>
      </c>
      <c r="N319" s="2">
        <f>VLOOKUP($B319,'Answer Data Transformation'!$T$3:$AA$2346,4,FALSE)</f>
        <v>3</v>
      </c>
      <c r="O319" s="2">
        <f>VLOOKUP($B319,'Answer Data Transformation'!$T$3:$AA$2346,5,FALSE)</f>
        <v>30184.94</v>
      </c>
      <c r="P319" s="2" t="str">
        <f>VLOOKUP($B319,'Answer Data Transformation'!$T$3:$AA$2346,6,FALSE)</f>
        <v>tier - 1</v>
      </c>
      <c r="Q319" s="2" t="str">
        <f>VLOOKUP($B319,'Answer Data Transformation'!$T$3:$AA$2346,7,FALSE)</f>
        <v>tier - 1</v>
      </c>
      <c r="R319" s="2" t="str">
        <f>VLOOKUP($B319,'Answer Data Transformation'!$T$3:$AA$2346,8,FALSE)</f>
        <v>R1014</v>
      </c>
      <c r="S319" s="2">
        <f>VLOOKUP($B319,'Answer Data Transformation'!$T$3:$AA$2346,3,FALSE)</f>
        <v>59</v>
      </c>
    </row>
    <row r="320" spans="2:19" ht="15.5" x14ac:dyDescent="0.35">
      <c r="B320" s="1" t="s">
        <v>2053</v>
      </c>
      <c r="C320" s="28" t="str">
        <f>VLOOKUP(B320,'Answer Data Transformation'!$B$3:$F$2338,4,FALSE)</f>
        <v xml:space="preserve">  Jason M</v>
      </c>
      <c r="D320" s="2">
        <f>VLOOKUP($B320,'Answer Data Transformation'!$I$3:$R$2338,2,FALSE)</f>
        <v>24.7</v>
      </c>
      <c r="E320" s="2">
        <f>VLOOKUP($B320,'Answer Data Transformation'!$I$3:$R$2338,4,FALSE)</f>
        <v>10.25</v>
      </c>
      <c r="F320" s="2" t="str">
        <f>VLOOKUP($B320,'Answer Data Transformation'!$I$3:$R$2338,6,FALSE)</f>
        <v>No</v>
      </c>
      <c r="G320" s="2" t="str">
        <f>VLOOKUP($B320,'Answer Data Transformation'!$I$3:$R$2338,7,FALSE)</f>
        <v>No</v>
      </c>
      <c r="H320" s="2" t="str">
        <f>VLOOKUP($B320,'Answer Data Transformation'!$I$3:$R$2338,8,FALSE)</f>
        <v>No</v>
      </c>
      <c r="I320" s="29">
        <f>VLOOKUP($B320,'Answer Data Transformation'!$I$3:$R$2338,9,FALSE)</f>
        <v>3</v>
      </c>
      <c r="J320" s="2" t="str">
        <f>VLOOKUP($B320,'Answer Data Transformation'!$I$3:$R$2338,10,FALSE)</f>
        <v>No</v>
      </c>
      <c r="K320" s="2" t="str">
        <f>VLOOKUP($B320,'Answer Data Transformation'!$I$3:$R$2338,3,FALSE)</f>
        <v>Normal Weight</v>
      </c>
      <c r="L320" s="2" t="str">
        <f>VLOOKUP($B320,'Answer Data Transformation'!$I$3:$R$2338,5,FALSE)</f>
        <v>Diabetes</v>
      </c>
      <c r="M320" s="2" t="str">
        <f>VLOOKUP($B320,'Answer Data Transformation'!$T$3:$AA$2346,2,FALSE)</f>
        <v>11-Aug-1958</v>
      </c>
      <c r="N320" s="2">
        <f>VLOOKUP($B320,'Answer Data Transformation'!$T$3:$AA$2346,4,FALSE)</f>
        <v>1</v>
      </c>
      <c r="O320" s="2">
        <f>VLOOKUP($B320,'Answer Data Transformation'!$T$3:$AA$2346,5,FALSE)</f>
        <v>30166.62</v>
      </c>
      <c r="P320" s="2" t="str">
        <f>VLOOKUP($B320,'Answer Data Transformation'!$T$3:$AA$2346,6,FALSE)</f>
        <v>tier - 1</v>
      </c>
      <c r="Q320" s="2" t="str">
        <f>VLOOKUP($B320,'Answer Data Transformation'!$T$3:$AA$2346,7,FALSE)</f>
        <v>tier - 3</v>
      </c>
      <c r="R320" s="2" t="str">
        <f>VLOOKUP($B320,'Answer Data Transformation'!$T$3:$AA$2346,8,FALSE)</f>
        <v>R1012</v>
      </c>
      <c r="S320" s="2">
        <f>VLOOKUP($B320,'Answer Data Transformation'!$T$3:$AA$2346,3,FALSE)</f>
        <v>64</v>
      </c>
    </row>
    <row r="321" spans="2:19" ht="15.5" x14ac:dyDescent="0.35">
      <c r="B321" s="1" t="s">
        <v>2052</v>
      </c>
      <c r="C321" s="28" t="str">
        <f>VLOOKUP(B321,'Answer Data Transformation'!$B$3:$F$2338,4,FALSE)</f>
        <v xml:space="preserve">  Sheera K</v>
      </c>
      <c r="D321" s="2">
        <f>VLOOKUP($B321,'Answer Data Transformation'!$I$3:$R$2338,2,FALSE)</f>
        <v>17.940000000000001</v>
      </c>
      <c r="E321" s="2">
        <f>VLOOKUP($B321,'Answer Data Transformation'!$I$3:$R$2338,4,FALSE)</f>
        <v>9.77</v>
      </c>
      <c r="F321" s="2" t="str">
        <f>VLOOKUP($B321,'Answer Data Transformation'!$I$3:$R$2338,6,FALSE)</f>
        <v>No</v>
      </c>
      <c r="G321" s="2" t="str">
        <f>VLOOKUP($B321,'Answer Data Transformation'!$I$3:$R$2338,7,FALSE)</f>
        <v>No</v>
      </c>
      <c r="H321" s="2" t="str">
        <f>VLOOKUP($B321,'Answer Data Transformation'!$I$3:$R$2338,8,FALSE)</f>
        <v>No</v>
      </c>
      <c r="I321" s="29">
        <f>VLOOKUP($B321,'Answer Data Transformation'!$I$3:$R$2338,9,FALSE)</f>
        <v>0</v>
      </c>
      <c r="J321" s="2" t="str">
        <f>VLOOKUP($B321,'Answer Data Transformation'!$I$3:$R$2338,10,FALSE)</f>
        <v>Yes</v>
      </c>
      <c r="K321" s="2" t="str">
        <f>VLOOKUP($B321,'Answer Data Transformation'!$I$3:$R$2338,3,FALSE)</f>
        <v>Underweight</v>
      </c>
      <c r="L321" s="2" t="str">
        <f>VLOOKUP($B321,'Answer Data Transformation'!$I$3:$R$2338,5,FALSE)</f>
        <v>Diabetes</v>
      </c>
      <c r="M321" s="2" t="str">
        <f>VLOOKUP($B321,'Answer Data Transformation'!$T$3:$AA$2346,2,FALSE)</f>
        <v>25-Dec-1971</v>
      </c>
      <c r="N321" s="2">
        <f>VLOOKUP($B321,'Answer Data Transformation'!$T$3:$AA$2346,4,FALSE)</f>
        <v>0</v>
      </c>
      <c r="O321" s="2">
        <f>VLOOKUP($B321,'Answer Data Transformation'!$T$3:$AA$2346,5,FALSE)</f>
        <v>30134.75</v>
      </c>
      <c r="P321" s="2" t="str">
        <f>VLOOKUP($B321,'Answer Data Transformation'!$T$3:$AA$2346,6,FALSE)</f>
        <v>tier - 2</v>
      </c>
      <c r="Q321" s="2" t="str">
        <f>VLOOKUP($B321,'Answer Data Transformation'!$T$3:$AA$2346,7,FALSE)</f>
        <v>tier - 3</v>
      </c>
      <c r="R321" s="2" t="str">
        <f>VLOOKUP($B321,'Answer Data Transformation'!$T$3:$AA$2346,8,FALSE)</f>
        <v>R1011</v>
      </c>
      <c r="S321" s="2">
        <f>VLOOKUP($B321,'Answer Data Transformation'!$T$3:$AA$2346,3,FALSE)</f>
        <v>51</v>
      </c>
    </row>
    <row r="322" spans="2:19" ht="15.5" x14ac:dyDescent="0.35">
      <c r="B322" s="1" t="s">
        <v>2051</v>
      </c>
      <c r="C322" s="28" t="str">
        <f>VLOOKUP(B322,'Answer Data Transformation'!$B$3:$F$2338,4,FALSE)</f>
        <v xml:space="preserve">  Janice</v>
      </c>
      <c r="D322" s="2">
        <f>VLOOKUP($B322,'Answer Data Transformation'!$I$3:$R$2338,2,FALSE)</f>
        <v>21.08</v>
      </c>
      <c r="E322" s="2">
        <f>VLOOKUP($B322,'Answer Data Transformation'!$I$3:$R$2338,4,FALSE)</f>
        <v>4.83</v>
      </c>
      <c r="F322" s="2" t="str">
        <f>VLOOKUP($B322,'Answer Data Transformation'!$I$3:$R$2338,6,FALSE)</f>
        <v>No</v>
      </c>
      <c r="G322" s="2" t="str">
        <f>VLOOKUP($B322,'Answer Data Transformation'!$I$3:$R$2338,7,FALSE)</f>
        <v>No</v>
      </c>
      <c r="H322" s="2" t="str">
        <f>VLOOKUP($B322,'Answer Data Transformation'!$I$3:$R$2338,8,FALSE)</f>
        <v>Yes</v>
      </c>
      <c r="I322" s="29">
        <f>VLOOKUP($B322,'Answer Data Transformation'!$I$3:$R$2338,9,FALSE)</f>
        <v>1</v>
      </c>
      <c r="J322" s="2" t="str">
        <f>VLOOKUP($B322,'Answer Data Transformation'!$I$3:$R$2338,10,FALSE)</f>
        <v>Yes</v>
      </c>
      <c r="K322" s="2" t="str">
        <f>VLOOKUP($B322,'Answer Data Transformation'!$I$3:$R$2338,3,FALSE)</f>
        <v>Normal Weight</v>
      </c>
      <c r="L322" s="2" t="str">
        <f>VLOOKUP($B322,'Answer Data Transformation'!$I$3:$R$2338,5,FALSE)</f>
        <v>Normal</v>
      </c>
      <c r="M322" s="2" t="str">
        <f>VLOOKUP($B322,'Answer Data Transformation'!$T$3:$AA$2346,2,FALSE)</f>
        <v>02-Sep-1979</v>
      </c>
      <c r="N322" s="2">
        <f>VLOOKUP($B322,'Answer Data Transformation'!$T$3:$AA$2346,4,FALSE)</f>
        <v>2</v>
      </c>
      <c r="O322" s="2">
        <f>VLOOKUP($B322,'Answer Data Transformation'!$T$3:$AA$2346,5,FALSE)</f>
        <v>30095.97</v>
      </c>
      <c r="P322" s="2" t="str">
        <f>VLOOKUP($B322,'Answer Data Transformation'!$T$3:$AA$2346,6,FALSE)</f>
        <v>tier - 2</v>
      </c>
      <c r="Q322" s="2" t="str">
        <f>VLOOKUP($B322,'Answer Data Transformation'!$T$3:$AA$2346,7,FALSE)</f>
        <v>tier - 3</v>
      </c>
      <c r="R322" s="2" t="str">
        <f>VLOOKUP($B322,'Answer Data Transformation'!$T$3:$AA$2346,8,FALSE)</f>
        <v>R1011</v>
      </c>
      <c r="S322" s="2">
        <f>VLOOKUP($B322,'Answer Data Transformation'!$T$3:$AA$2346,3,FALSE)</f>
        <v>43</v>
      </c>
    </row>
    <row r="323" spans="2:19" ht="15.5" x14ac:dyDescent="0.35">
      <c r="B323" s="1" t="s">
        <v>2050</v>
      </c>
      <c r="C323" s="28" t="str">
        <f>VLOOKUP(B323,'Answer Data Transformation'!$B$3:$F$2338,4,FALSE)</f>
        <v xml:space="preserve">  Timothy G</v>
      </c>
      <c r="D323" s="2">
        <f>VLOOKUP($B323,'Answer Data Transformation'!$I$3:$R$2338,2,FALSE)</f>
        <v>37.715000000000003</v>
      </c>
      <c r="E323" s="2">
        <f>VLOOKUP($B323,'Answer Data Transformation'!$I$3:$R$2338,4,FALSE)</f>
        <v>10.86</v>
      </c>
      <c r="F323" s="2" t="str">
        <f>VLOOKUP($B323,'Answer Data Transformation'!$I$3:$R$2338,6,FALSE)</f>
        <v>Yes</v>
      </c>
      <c r="G323" s="2" t="str">
        <f>VLOOKUP($B323,'Answer Data Transformation'!$I$3:$R$2338,7,FALSE)</f>
        <v>No</v>
      </c>
      <c r="H323" s="2" t="str">
        <f>VLOOKUP($B323,'Answer Data Transformation'!$I$3:$R$2338,8,FALSE)</f>
        <v>No</v>
      </c>
      <c r="I323" s="29">
        <f>VLOOKUP($B323,'Answer Data Transformation'!$I$3:$R$2338,9,FALSE)</f>
        <v>0</v>
      </c>
      <c r="J323" s="2" t="str">
        <f>VLOOKUP($B323,'Answer Data Transformation'!$I$3:$R$2338,10,FALSE)</f>
        <v>No</v>
      </c>
      <c r="K323" s="2" t="str">
        <f>VLOOKUP($B323,'Answer Data Transformation'!$I$3:$R$2338,3,FALSE)</f>
        <v>Obesity</v>
      </c>
      <c r="L323" s="2" t="str">
        <f>VLOOKUP($B323,'Answer Data Transformation'!$I$3:$R$2338,5,FALSE)</f>
        <v>Diabetes</v>
      </c>
      <c r="M323" s="2" t="str">
        <f>VLOOKUP($B323,'Answer Data Transformation'!$T$3:$AA$2346,2,FALSE)</f>
        <v>16-Jun-1967</v>
      </c>
      <c r="N323" s="2">
        <f>VLOOKUP($B323,'Answer Data Transformation'!$T$3:$AA$2346,4,FALSE)</f>
        <v>3</v>
      </c>
      <c r="O323" s="2">
        <f>VLOOKUP($B323,'Answer Data Transformation'!$T$3:$AA$2346,5,FALSE)</f>
        <v>30063.58</v>
      </c>
      <c r="P323" s="2" t="str">
        <f>VLOOKUP($B323,'Answer Data Transformation'!$T$3:$AA$2346,6,FALSE)</f>
        <v>tier - 1</v>
      </c>
      <c r="Q323" s="2" t="str">
        <f>VLOOKUP($B323,'Answer Data Transformation'!$T$3:$AA$2346,7,FALSE)</f>
        <v>tier - 1</v>
      </c>
      <c r="R323" s="2" t="str">
        <f>VLOOKUP($B323,'Answer Data Transformation'!$T$3:$AA$2346,8,FALSE)</f>
        <v>R1012</v>
      </c>
      <c r="S323" s="2">
        <f>VLOOKUP($B323,'Answer Data Transformation'!$T$3:$AA$2346,3,FALSE)</f>
        <v>55</v>
      </c>
    </row>
    <row r="324" spans="2:19" ht="15.5" x14ac:dyDescent="0.35">
      <c r="B324" s="1" t="s">
        <v>2049</v>
      </c>
      <c r="C324" s="28" t="str">
        <f>VLOOKUP(B324,'Answer Data Transformation'!$B$3:$F$2338,4,FALSE)</f>
        <v xml:space="preserve">  Alan R</v>
      </c>
      <c r="D324" s="2">
        <f>VLOOKUP($B324,'Answer Data Transformation'!$I$3:$R$2338,2,FALSE)</f>
        <v>22.39</v>
      </c>
      <c r="E324" s="2">
        <f>VLOOKUP($B324,'Answer Data Transformation'!$I$3:$R$2338,4,FALSE)</f>
        <v>9.5299999999999994</v>
      </c>
      <c r="F324" s="2" t="str">
        <f>VLOOKUP($B324,'Answer Data Transformation'!$I$3:$R$2338,6,FALSE)</f>
        <v>Yes</v>
      </c>
      <c r="G324" s="2" t="str">
        <f>VLOOKUP($B324,'Answer Data Transformation'!$I$3:$R$2338,7,FALSE)</f>
        <v>No</v>
      </c>
      <c r="H324" s="2" t="str">
        <f>VLOOKUP($B324,'Answer Data Transformation'!$I$3:$R$2338,8,FALSE)</f>
        <v>No</v>
      </c>
      <c r="I324" s="29">
        <f>VLOOKUP($B324,'Answer Data Transformation'!$I$3:$R$2338,9,FALSE)</f>
        <v>0</v>
      </c>
      <c r="J324" s="2" t="str">
        <f>VLOOKUP($B324,'Answer Data Transformation'!$I$3:$R$2338,10,FALSE)</f>
        <v>Yes</v>
      </c>
      <c r="K324" s="2" t="str">
        <f>VLOOKUP($B324,'Answer Data Transformation'!$I$3:$R$2338,3,FALSE)</f>
        <v>Normal Weight</v>
      </c>
      <c r="L324" s="2" t="str">
        <f>VLOOKUP($B324,'Answer Data Transformation'!$I$3:$R$2338,5,FALSE)</f>
        <v>Diabetes</v>
      </c>
      <c r="M324" s="2" t="str">
        <f>VLOOKUP($B324,'Answer Data Transformation'!$T$3:$AA$2346,2,FALSE)</f>
        <v>04-Aug-1981</v>
      </c>
      <c r="N324" s="2">
        <f>VLOOKUP($B324,'Answer Data Transformation'!$T$3:$AA$2346,4,FALSE)</f>
        <v>1</v>
      </c>
      <c r="O324" s="2">
        <f>VLOOKUP($B324,'Answer Data Transformation'!$T$3:$AA$2346,5,FALSE)</f>
        <v>30026.87</v>
      </c>
      <c r="P324" s="2" t="str">
        <f>VLOOKUP($B324,'Answer Data Transformation'!$T$3:$AA$2346,6,FALSE)</f>
        <v>tier - 2</v>
      </c>
      <c r="Q324" s="2" t="str">
        <f>VLOOKUP($B324,'Answer Data Transformation'!$T$3:$AA$2346,7,FALSE)</f>
        <v>tier - 3</v>
      </c>
      <c r="R324" s="2" t="str">
        <f>VLOOKUP($B324,'Answer Data Transformation'!$T$3:$AA$2346,8,FALSE)</f>
        <v>R1012</v>
      </c>
      <c r="S324" s="2">
        <f>VLOOKUP($B324,'Answer Data Transformation'!$T$3:$AA$2346,3,FALSE)</f>
        <v>41</v>
      </c>
    </row>
    <row r="325" spans="2:19" ht="15.5" x14ac:dyDescent="0.35">
      <c r="B325" s="1" t="s">
        <v>2048</v>
      </c>
      <c r="C325" s="28" t="str">
        <f>VLOOKUP(B325,'Answer Data Transformation'!$B$3:$F$2338,4,FALSE)</f>
        <v xml:space="preserve">  Michael</v>
      </c>
      <c r="D325" s="2">
        <f>VLOOKUP($B325,'Answer Data Transformation'!$I$3:$R$2338,2,FALSE)</f>
        <v>28.78</v>
      </c>
      <c r="E325" s="2">
        <f>VLOOKUP($B325,'Answer Data Transformation'!$I$3:$R$2338,4,FALSE)</f>
        <v>5.68</v>
      </c>
      <c r="F325" s="2" t="str">
        <f>VLOOKUP($B325,'Answer Data Transformation'!$I$3:$R$2338,6,FALSE)</f>
        <v>No</v>
      </c>
      <c r="G325" s="2" t="str">
        <f>VLOOKUP($B325,'Answer Data Transformation'!$I$3:$R$2338,7,FALSE)</f>
        <v>No</v>
      </c>
      <c r="H325" s="2" t="str">
        <f>VLOOKUP($B325,'Answer Data Transformation'!$I$3:$R$2338,8,FALSE)</f>
        <v>No</v>
      </c>
      <c r="I325" s="29">
        <f>VLOOKUP($B325,'Answer Data Transformation'!$I$3:$R$2338,9,FALSE)</f>
        <v>0</v>
      </c>
      <c r="J325" s="2" t="str">
        <f>VLOOKUP($B325,'Answer Data Transformation'!$I$3:$R$2338,10,FALSE)</f>
        <v>Yes</v>
      </c>
      <c r="K325" s="2" t="str">
        <f>VLOOKUP($B325,'Answer Data Transformation'!$I$3:$R$2338,3,FALSE)</f>
        <v>Overweight</v>
      </c>
      <c r="L325" s="2" t="str">
        <f>VLOOKUP($B325,'Answer Data Transformation'!$I$3:$R$2338,5,FALSE)</f>
        <v>Normal</v>
      </c>
      <c r="M325" s="2" t="str">
        <f>VLOOKUP($B325,'Answer Data Transformation'!$T$3:$AA$2346,2,FALSE)</f>
        <v>05-Oct-1991</v>
      </c>
      <c r="N325" s="2">
        <f>VLOOKUP($B325,'Answer Data Transformation'!$T$3:$AA$2346,4,FALSE)</f>
        <v>3</v>
      </c>
      <c r="O325" s="2">
        <f>VLOOKUP($B325,'Answer Data Transformation'!$T$3:$AA$2346,5,FALSE)</f>
        <v>29969.67</v>
      </c>
      <c r="P325" s="2" t="str">
        <f>VLOOKUP($B325,'Answer Data Transformation'!$T$3:$AA$2346,6,FALSE)</f>
        <v>tier - 1</v>
      </c>
      <c r="Q325" s="2" t="str">
        <f>VLOOKUP($B325,'Answer Data Transformation'!$T$3:$AA$2346,7,FALSE)</f>
        <v>tier - 1</v>
      </c>
      <c r="R325" s="2" t="str">
        <f>VLOOKUP($B325,'Answer Data Transformation'!$T$3:$AA$2346,8,FALSE)</f>
        <v>R1011</v>
      </c>
      <c r="S325" s="2">
        <f>VLOOKUP($B325,'Answer Data Transformation'!$T$3:$AA$2346,3,FALSE)</f>
        <v>31</v>
      </c>
    </row>
    <row r="326" spans="2:19" ht="15.5" x14ac:dyDescent="0.35">
      <c r="B326" s="1" t="s">
        <v>2047</v>
      </c>
      <c r="C326" s="28" t="str">
        <f>VLOOKUP(B326,'Answer Data Transformation'!$B$3:$F$2338,4,FALSE)</f>
        <v xml:space="preserve">  Marie-France</v>
      </c>
      <c r="D326" s="2">
        <f>VLOOKUP($B326,'Answer Data Transformation'!$I$3:$R$2338,2,FALSE)</f>
        <v>18.329999999999998</v>
      </c>
      <c r="E326" s="2">
        <f>VLOOKUP($B326,'Answer Data Transformation'!$I$3:$R$2338,4,FALSE)</f>
        <v>5.57</v>
      </c>
      <c r="F326" s="2" t="str">
        <f>VLOOKUP($B326,'Answer Data Transformation'!$I$3:$R$2338,6,FALSE)</f>
        <v>Yes</v>
      </c>
      <c r="G326" s="2" t="str">
        <f>VLOOKUP($B326,'Answer Data Transformation'!$I$3:$R$2338,7,FALSE)</f>
        <v>No</v>
      </c>
      <c r="H326" s="2" t="str">
        <f>VLOOKUP($B326,'Answer Data Transformation'!$I$3:$R$2338,8,FALSE)</f>
        <v>No</v>
      </c>
      <c r="I326" s="29">
        <f>VLOOKUP($B326,'Answer Data Transformation'!$I$3:$R$2338,9,FALSE)</f>
        <v>0</v>
      </c>
      <c r="J326" s="2" t="str">
        <f>VLOOKUP($B326,'Answer Data Transformation'!$I$3:$R$2338,10,FALSE)</f>
        <v>Yes</v>
      </c>
      <c r="K326" s="2" t="str">
        <f>VLOOKUP($B326,'Answer Data Transformation'!$I$3:$R$2338,3,FALSE)</f>
        <v>Underweight</v>
      </c>
      <c r="L326" s="2" t="str">
        <f>VLOOKUP($B326,'Answer Data Transformation'!$I$3:$R$2338,5,FALSE)</f>
        <v>Normal</v>
      </c>
      <c r="M326" s="2" t="str">
        <f>VLOOKUP($B326,'Answer Data Transformation'!$T$3:$AA$2346,2,FALSE)</f>
        <v>12-Jun-1976</v>
      </c>
      <c r="N326" s="2">
        <f>VLOOKUP($B326,'Answer Data Transformation'!$T$3:$AA$2346,4,FALSE)</f>
        <v>2</v>
      </c>
      <c r="O326" s="2">
        <f>VLOOKUP($B326,'Answer Data Transformation'!$T$3:$AA$2346,5,FALSE)</f>
        <v>29933.75</v>
      </c>
      <c r="P326" s="2" t="str">
        <f>VLOOKUP($B326,'Answer Data Transformation'!$T$3:$AA$2346,6,FALSE)</f>
        <v>tier - 1</v>
      </c>
      <c r="Q326" s="2" t="str">
        <f>VLOOKUP($B326,'Answer Data Transformation'!$T$3:$AA$2346,7,FALSE)</f>
        <v>tier - 1</v>
      </c>
      <c r="R326" s="2" t="str">
        <f>VLOOKUP($B326,'Answer Data Transformation'!$T$3:$AA$2346,8,FALSE)</f>
        <v>R1011</v>
      </c>
      <c r="S326" s="2">
        <f>VLOOKUP($B326,'Answer Data Transformation'!$T$3:$AA$2346,3,FALSE)</f>
        <v>46</v>
      </c>
    </row>
    <row r="327" spans="2:19" ht="15.5" x14ac:dyDescent="0.35">
      <c r="B327" s="1" t="s">
        <v>2046</v>
      </c>
      <c r="C327" s="28" t="str">
        <f>VLOOKUP(B327,'Answer Data Transformation'!$B$3:$F$2338,4,FALSE)</f>
        <v xml:space="preserve">  Erik F</v>
      </c>
      <c r="D327" s="2">
        <f>VLOOKUP($B327,'Answer Data Transformation'!$I$3:$R$2338,2,FALSE)</f>
        <v>26.39</v>
      </c>
      <c r="E327" s="2">
        <f>VLOOKUP($B327,'Answer Data Transformation'!$I$3:$R$2338,4,FALSE)</f>
        <v>4.58</v>
      </c>
      <c r="F327" s="2" t="str">
        <f>VLOOKUP($B327,'Answer Data Transformation'!$I$3:$R$2338,6,FALSE)</f>
        <v>Yes</v>
      </c>
      <c r="G327" s="2" t="str">
        <f>VLOOKUP($B327,'Answer Data Transformation'!$I$3:$R$2338,7,FALSE)</f>
        <v>No</v>
      </c>
      <c r="H327" s="2" t="str">
        <f>VLOOKUP($B327,'Answer Data Transformation'!$I$3:$R$2338,8,FALSE)</f>
        <v>No</v>
      </c>
      <c r="I327" s="29">
        <f>VLOOKUP($B327,'Answer Data Transformation'!$I$3:$R$2338,9,FALSE)</f>
        <v>1</v>
      </c>
      <c r="J327" s="2" t="str">
        <f>VLOOKUP($B327,'Answer Data Transformation'!$I$3:$R$2338,10,FALSE)</f>
        <v>Yes</v>
      </c>
      <c r="K327" s="2" t="str">
        <f>VLOOKUP($B327,'Answer Data Transformation'!$I$3:$R$2338,3,FALSE)</f>
        <v>Overweight</v>
      </c>
      <c r="L327" s="2" t="str">
        <f>VLOOKUP($B327,'Answer Data Transformation'!$I$3:$R$2338,5,FALSE)</f>
        <v>Normal</v>
      </c>
      <c r="M327" s="2" t="str">
        <f>VLOOKUP($B327,'Answer Data Transformation'!$T$3:$AA$2346,2,FALSE)</f>
        <v>30-Dec-1988</v>
      </c>
      <c r="N327" s="2">
        <f>VLOOKUP($B327,'Answer Data Transformation'!$T$3:$AA$2346,4,FALSE)</f>
        <v>3</v>
      </c>
      <c r="O327" s="2">
        <f>VLOOKUP($B327,'Answer Data Transformation'!$T$3:$AA$2346,5,FALSE)</f>
        <v>29929.56</v>
      </c>
      <c r="P327" s="2" t="str">
        <f>VLOOKUP($B327,'Answer Data Transformation'!$T$3:$AA$2346,6,FALSE)</f>
        <v>tier - 1</v>
      </c>
      <c r="Q327" s="2" t="str">
        <f>VLOOKUP($B327,'Answer Data Transformation'!$T$3:$AA$2346,7,FALSE)</f>
        <v>tier - 1</v>
      </c>
      <c r="R327" s="2" t="str">
        <f>VLOOKUP($B327,'Answer Data Transformation'!$T$3:$AA$2346,8,FALSE)</f>
        <v>R1011</v>
      </c>
      <c r="S327" s="2">
        <f>VLOOKUP($B327,'Answer Data Transformation'!$T$3:$AA$2346,3,FALSE)</f>
        <v>34</v>
      </c>
    </row>
    <row r="328" spans="2:19" ht="15.5" x14ac:dyDescent="0.35">
      <c r="B328" s="1" t="s">
        <v>2045</v>
      </c>
      <c r="C328" s="28" t="str">
        <f>VLOOKUP(B328,'Answer Data Transformation'!$B$3:$F$2338,4,FALSE)</f>
        <v xml:space="preserve">  Andrew</v>
      </c>
      <c r="D328" s="2">
        <f>VLOOKUP($B328,'Answer Data Transformation'!$I$3:$R$2338,2,FALSE)</f>
        <v>19.260000000000002</v>
      </c>
      <c r="E328" s="2">
        <f>VLOOKUP($B328,'Answer Data Transformation'!$I$3:$R$2338,4,FALSE)</f>
        <v>8.9600000000000009</v>
      </c>
      <c r="F328" s="2" t="str">
        <f>VLOOKUP($B328,'Answer Data Transformation'!$I$3:$R$2338,6,FALSE)</f>
        <v>Yes</v>
      </c>
      <c r="G328" s="2" t="str">
        <f>VLOOKUP($B328,'Answer Data Transformation'!$I$3:$R$2338,7,FALSE)</f>
        <v>No</v>
      </c>
      <c r="H328" s="2" t="str">
        <f>VLOOKUP($B328,'Answer Data Transformation'!$I$3:$R$2338,8,FALSE)</f>
        <v>No</v>
      </c>
      <c r="I328" s="29">
        <f>VLOOKUP($B328,'Answer Data Transformation'!$I$3:$R$2338,9,FALSE)</f>
        <v>1</v>
      </c>
      <c r="J328" s="2" t="str">
        <f>VLOOKUP($B328,'Answer Data Transformation'!$I$3:$R$2338,10,FALSE)</f>
        <v>Yes</v>
      </c>
      <c r="K328" s="2" t="str">
        <f>VLOOKUP($B328,'Answer Data Transformation'!$I$3:$R$2338,3,FALSE)</f>
        <v>Normal Weight</v>
      </c>
      <c r="L328" s="2" t="str">
        <f>VLOOKUP($B328,'Answer Data Transformation'!$I$3:$R$2338,5,FALSE)</f>
        <v>Diabetes</v>
      </c>
      <c r="M328" s="2" t="str">
        <f>VLOOKUP($B328,'Answer Data Transformation'!$T$3:$AA$2346,2,FALSE)</f>
        <v>19-Aug-1975</v>
      </c>
      <c r="N328" s="2">
        <f>VLOOKUP($B328,'Answer Data Transformation'!$T$3:$AA$2346,4,FALSE)</f>
        <v>1</v>
      </c>
      <c r="O328" s="2">
        <f>VLOOKUP($B328,'Answer Data Transformation'!$T$3:$AA$2346,5,FALSE)</f>
        <v>29899.25</v>
      </c>
      <c r="P328" s="2" t="str">
        <f>VLOOKUP($B328,'Answer Data Transformation'!$T$3:$AA$2346,6,FALSE)</f>
        <v>tier - 1</v>
      </c>
      <c r="Q328" s="2" t="str">
        <f>VLOOKUP($B328,'Answer Data Transformation'!$T$3:$AA$2346,7,FALSE)</f>
        <v>tier - 3</v>
      </c>
      <c r="R328" s="2" t="str">
        <f>VLOOKUP($B328,'Answer Data Transformation'!$T$3:$AA$2346,8,FALSE)</f>
        <v>R1011</v>
      </c>
      <c r="S328" s="2">
        <f>VLOOKUP($B328,'Answer Data Transformation'!$T$3:$AA$2346,3,FALSE)</f>
        <v>47</v>
      </c>
    </row>
    <row r="329" spans="2:19" ht="15.5" x14ac:dyDescent="0.35">
      <c r="B329" s="1" t="s">
        <v>2044</v>
      </c>
      <c r="C329" s="28" t="str">
        <f>VLOOKUP(B329,'Answer Data Transformation'!$B$3:$F$2338,4,FALSE)</f>
        <v xml:space="preserve">  Anthony</v>
      </c>
      <c r="D329" s="2">
        <f>VLOOKUP($B329,'Answer Data Transformation'!$I$3:$R$2338,2,FALSE)</f>
        <v>26.92</v>
      </c>
      <c r="E329" s="2">
        <f>VLOOKUP($B329,'Answer Data Transformation'!$I$3:$R$2338,4,FALSE)</f>
        <v>6.09</v>
      </c>
      <c r="F329" s="2" t="str">
        <f>VLOOKUP($B329,'Answer Data Transformation'!$I$3:$R$2338,6,FALSE)</f>
        <v>No</v>
      </c>
      <c r="G329" s="2" t="str">
        <f>VLOOKUP($B329,'Answer Data Transformation'!$I$3:$R$2338,7,FALSE)</f>
        <v>No</v>
      </c>
      <c r="H329" s="2" t="str">
        <f>VLOOKUP($B329,'Answer Data Transformation'!$I$3:$R$2338,8,FALSE)</f>
        <v>No</v>
      </c>
      <c r="I329" s="29">
        <f>VLOOKUP($B329,'Answer Data Transformation'!$I$3:$R$2338,9,FALSE)</f>
        <v>0</v>
      </c>
      <c r="J329" s="2" t="str">
        <f>VLOOKUP($B329,'Answer Data Transformation'!$I$3:$R$2338,10,FALSE)</f>
        <v>Yes</v>
      </c>
      <c r="K329" s="2" t="str">
        <f>VLOOKUP($B329,'Answer Data Transformation'!$I$3:$R$2338,3,FALSE)</f>
        <v>Overweight</v>
      </c>
      <c r="L329" s="2" t="str">
        <f>VLOOKUP($B329,'Answer Data Transformation'!$I$3:$R$2338,5,FALSE)</f>
        <v>Prediabetes</v>
      </c>
      <c r="M329" s="2" t="str">
        <f>VLOOKUP($B329,'Answer Data Transformation'!$T$3:$AA$2346,2,FALSE)</f>
        <v>30-Dec-1989</v>
      </c>
      <c r="N329" s="2">
        <f>VLOOKUP($B329,'Answer Data Transformation'!$T$3:$AA$2346,4,FALSE)</f>
        <v>3</v>
      </c>
      <c r="O329" s="2">
        <f>VLOOKUP($B329,'Answer Data Transformation'!$T$3:$AA$2346,5,FALSE)</f>
        <v>29852.48</v>
      </c>
      <c r="P329" s="2" t="str">
        <f>VLOOKUP($B329,'Answer Data Transformation'!$T$3:$AA$2346,6,FALSE)</f>
        <v>tier - 1</v>
      </c>
      <c r="Q329" s="2" t="str">
        <f>VLOOKUP($B329,'Answer Data Transformation'!$T$3:$AA$2346,7,FALSE)</f>
        <v>tier - 3</v>
      </c>
      <c r="R329" s="2" t="str">
        <f>VLOOKUP($B329,'Answer Data Transformation'!$T$3:$AA$2346,8,FALSE)</f>
        <v>R1011</v>
      </c>
      <c r="S329" s="2">
        <f>VLOOKUP($B329,'Answer Data Transformation'!$T$3:$AA$2346,3,FALSE)</f>
        <v>33</v>
      </c>
    </row>
    <row r="330" spans="2:19" ht="15.5" x14ac:dyDescent="0.35">
      <c r="B330" s="1" t="s">
        <v>2043</v>
      </c>
      <c r="C330" s="28" t="str">
        <f>VLOOKUP(B330,'Answer Data Transformation'!$B$3:$F$2338,4,FALSE)</f>
        <v xml:space="preserve">  Chris</v>
      </c>
      <c r="D330" s="2">
        <f>VLOOKUP($B330,'Answer Data Transformation'!$I$3:$R$2338,2,FALSE)</f>
        <v>19.73</v>
      </c>
      <c r="E330" s="2">
        <f>VLOOKUP($B330,'Answer Data Transformation'!$I$3:$R$2338,4,FALSE)</f>
        <v>4.3600000000000003</v>
      </c>
      <c r="F330" s="2" t="str">
        <f>VLOOKUP($B330,'Answer Data Transformation'!$I$3:$R$2338,6,FALSE)</f>
        <v>No</v>
      </c>
      <c r="G330" s="2" t="str">
        <f>VLOOKUP($B330,'Answer Data Transformation'!$I$3:$R$2338,7,FALSE)</f>
        <v>No</v>
      </c>
      <c r="H330" s="2" t="str">
        <f>VLOOKUP($B330,'Answer Data Transformation'!$I$3:$R$2338,8,FALSE)</f>
        <v>No</v>
      </c>
      <c r="I330" s="29">
        <f>VLOOKUP($B330,'Answer Data Transformation'!$I$3:$R$2338,9,FALSE)</f>
        <v>0</v>
      </c>
      <c r="J330" s="2" t="str">
        <f>VLOOKUP($B330,'Answer Data Transformation'!$I$3:$R$2338,10,FALSE)</f>
        <v>Yes</v>
      </c>
      <c r="K330" s="2" t="str">
        <f>VLOOKUP($B330,'Answer Data Transformation'!$I$3:$R$2338,3,FALSE)</f>
        <v>Normal Weight</v>
      </c>
      <c r="L330" s="2" t="str">
        <f>VLOOKUP($B330,'Answer Data Transformation'!$I$3:$R$2338,5,FALSE)</f>
        <v>Normal</v>
      </c>
      <c r="M330" s="2" t="str">
        <f>VLOOKUP($B330,'Answer Data Transformation'!$T$3:$AA$2346,2,FALSE)</f>
        <v>29-Oct-1982</v>
      </c>
      <c r="N330" s="2">
        <f>VLOOKUP($B330,'Answer Data Transformation'!$T$3:$AA$2346,4,FALSE)</f>
        <v>3</v>
      </c>
      <c r="O330" s="2">
        <f>VLOOKUP($B330,'Answer Data Transformation'!$T$3:$AA$2346,5,FALSE)</f>
        <v>29818.76</v>
      </c>
      <c r="P330" s="2" t="str">
        <f>VLOOKUP($B330,'Answer Data Transformation'!$T$3:$AA$2346,6,FALSE)</f>
        <v>tier - 1</v>
      </c>
      <c r="Q330" s="2" t="str">
        <f>VLOOKUP($B330,'Answer Data Transformation'!$T$3:$AA$2346,7,FALSE)</f>
        <v>tier - 1</v>
      </c>
      <c r="R330" s="2" t="str">
        <f>VLOOKUP($B330,'Answer Data Transformation'!$T$3:$AA$2346,8,FALSE)</f>
        <v>R1012</v>
      </c>
      <c r="S330" s="2">
        <f>VLOOKUP($B330,'Answer Data Transformation'!$T$3:$AA$2346,3,FALSE)</f>
        <v>40</v>
      </c>
    </row>
    <row r="331" spans="2:19" ht="15.5" x14ac:dyDescent="0.35">
      <c r="B331" s="1" t="s">
        <v>2042</v>
      </c>
      <c r="C331" s="28" t="str">
        <f>VLOOKUP(B331,'Answer Data Transformation'!$B$3:$F$2338,4,FALSE)</f>
        <v xml:space="preserve">  Yu</v>
      </c>
      <c r="D331" s="2">
        <f>VLOOKUP($B331,'Answer Data Transformation'!$I$3:$R$2338,2,FALSE)</f>
        <v>23.56</v>
      </c>
      <c r="E331" s="2">
        <f>VLOOKUP($B331,'Answer Data Transformation'!$I$3:$R$2338,4,FALSE)</f>
        <v>11.74</v>
      </c>
      <c r="F331" s="2" t="str">
        <f>VLOOKUP($B331,'Answer Data Transformation'!$I$3:$R$2338,6,FALSE)</f>
        <v>Yes</v>
      </c>
      <c r="G331" s="2" t="str">
        <f>VLOOKUP($B331,'Answer Data Transformation'!$I$3:$R$2338,7,FALSE)</f>
        <v>No</v>
      </c>
      <c r="H331" s="2" t="str">
        <f>VLOOKUP($B331,'Answer Data Transformation'!$I$3:$R$2338,8,FALSE)</f>
        <v>No</v>
      </c>
      <c r="I331" s="29">
        <f>VLOOKUP($B331,'Answer Data Transformation'!$I$3:$R$2338,9,FALSE)</f>
        <v>0</v>
      </c>
      <c r="J331" s="2" t="str">
        <f>VLOOKUP($B331,'Answer Data Transformation'!$I$3:$R$2338,10,FALSE)</f>
        <v>Yes</v>
      </c>
      <c r="K331" s="2" t="str">
        <f>VLOOKUP($B331,'Answer Data Transformation'!$I$3:$R$2338,3,FALSE)</f>
        <v>Normal Weight</v>
      </c>
      <c r="L331" s="2" t="str">
        <f>VLOOKUP($B331,'Answer Data Transformation'!$I$3:$R$2338,5,FALSE)</f>
        <v>Diabetes</v>
      </c>
      <c r="M331" s="2" t="str">
        <f>VLOOKUP($B331,'Answer Data Transformation'!$T$3:$AA$2346,2,FALSE)</f>
        <v>13-Aug-1981</v>
      </c>
      <c r="N331" s="2">
        <f>VLOOKUP($B331,'Answer Data Transformation'!$T$3:$AA$2346,4,FALSE)</f>
        <v>1</v>
      </c>
      <c r="O331" s="2">
        <f>VLOOKUP($B331,'Answer Data Transformation'!$T$3:$AA$2346,5,FALSE)</f>
        <v>29816.639999999999</v>
      </c>
      <c r="P331" s="2" t="str">
        <f>VLOOKUP($B331,'Answer Data Transformation'!$T$3:$AA$2346,6,FALSE)</f>
        <v>tier - 1</v>
      </c>
      <c r="Q331" s="2" t="str">
        <f>VLOOKUP($B331,'Answer Data Transformation'!$T$3:$AA$2346,7,FALSE)</f>
        <v>tier - 2</v>
      </c>
      <c r="R331" s="2" t="str">
        <f>VLOOKUP($B331,'Answer Data Transformation'!$T$3:$AA$2346,8,FALSE)</f>
        <v>R1011</v>
      </c>
      <c r="S331" s="2">
        <f>VLOOKUP($B331,'Answer Data Transformation'!$T$3:$AA$2346,3,FALSE)</f>
        <v>41</v>
      </c>
    </row>
    <row r="332" spans="2:19" ht="15.5" x14ac:dyDescent="0.35">
      <c r="B332" s="1" t="s">
        <v>2041</v>
      </c>
      <c r="C332" s="28" t="str">
        <f>VLOOKUP(B332,'Answer Data Transformation'!$B$3:$F$2338,4,FALSE)</f>
        <v xml:space="preserve">  Caleb N</v>
      </c>
      <c r="D332" s="2">
        <f>VLOOKUP($B332,'Answer Data Transformation'!$I$3:$R$2338,2,FALSE)</f>
        <v>37.67</v>
      </c>
      <c r="E332" s="2">
        <f>VLOOKUP($B332,'Answer Data Transformation'!$I$3:$R$2338,4,FALSE)</f>
        <v>5.89</v>
      </c>
      <c r="F332" s="2" t="str">
        <f>VLOOKUP($B332,'Answer Data Transformation'!$I$3:$R$2338,6,FALSE)</f>
        <v>No</v>
      </c>
      <c r="G332" s="2" t="str">
        <f>VLOOKUP($B332,'Answer Data Transformation'!$I$3:$R$2338,7,FALSE)</f>
        <v>No</v>
      </c>
      <c r="H332" s="2" t="str">
        <f>VLOOKUP($B332,'Answer Data Transformation'!$I$3:$R$2338,8,FALSE)</f>
        <v>No</v>
      </c>
      <c r="I332" s="29">
        <f>VLOOKUP($B332,'Answer Data Transformation'!$I$3:$R$2338,9,FALSE)</f>
        <v>1</v>
      </c>
      <c r="J332" s="2" t="str">
        <f>VLOOKUP($B332,'Answer Data Transformation'!$I$3:$R$2338,10,FALSE)</f>
        <v>Yes</v>
      </c>
      <c r="K332" s="2" t="str">
        <f>VLOOKUP($B332,'Answer Data Transformation'!$I$3:$R$2338,3,FALSE)</f>
        <v>Obesity</v>
      </c>
      <c r="L332" s="2" t="str">
        <f>VLOOKUP($B332,'Answer Data Transformation'!$I$3:$R$2338,5,FALSE)</f>
        <v>Prediabetes</v>
      </c>
      <c r="M332" s="2" t="str">
        <f>VLOOKUP($B332,'Answer Data Transformation'!$T$3:$AA$2346,2,FALSE)</f>
        <v>20-Jun-1998</v>
      </c>
      <c r="N332" s="2">
        <f>VLOOKUP($B332,'Answer Data Transformation'!$T$3:$AA$2346,4,FALSE)</f>
        <v>0</v>
      </c>
      <c r="O332" s="2">
        <f>VLOOKUP($B332,'Answer Data Transformation'!$T$3:$AA$2346,5,FALSE)</f>
        <v>29760.6</v>
      </c>
      <c r="P332" s="2" t="str">
        <f>VLOOKUP($B332,'Answer Data Transformation'!$T$3:$AA$2346,6,FALSE)</f>
        <v>tier - 1</v>
      </c>
      <c r="Q332" s="2" t="str">
        <f>VLOOKUP($B332,'Answer Data Transformation'!$T$3:$AA$2346,7,FALSE)</f>
        <v>tier - 2</v>
      </c>
      <c r="R332" s="2" t="str">
        <f>VLOOKUP($B332,'Answer Data Transformation'!$T$3:$AA$2346,8,FALSE)</f>
        <v>R1011</v>
      </c>
      <c r="S332" s="2">
        <f>VLOOKUP($B332,'Answer Data Transformation'!$T$3:$AA$2346,3,FALSE)</f>
        <v>24</v>
      </c>
    </row>
    <row r="333" spans="2:19" ht="15.5" x14ac:dyDescent="0.35">
      <c r="B333" s="1" t="s">
        <v>2040</v>
      </c>
      <c r="C333" s="28" t="str">
        <f>VLOOKUP(B333,'Answer Data Transformation'!$B$3:$F$2338,4,FALSE)</f>
        <v xml:space="preserve">  Jason M</v>
      </c>
      <c r="D333" s="2">
        <f>VLOOKUP($B333,'Answer Data Transformation'!$I$3:$R$2338,2,FALSE)</f>
        <v>18.73</v>
      </c>
      <c r="E333" s="2">
        <f>VLOOKUP($B333,'Answer Data Transformation'!$I$3:$R$2338,4,FALSE)</f>
        <v>10.64</v>
      </c>
      <c r="F333" s="2" t="str">
        <f>VLOOKUP($B333,'Answer Data Transformation'!$I$3:$R$2338,6,FALSE)</f>
        <v>No</v>
      </c>
      <c r="G333" s="2" t="str">
        <f>VLOOKUP($B333,'Answer Data Transformation'!$I$3:$R$2338,7,FALSE)</f>
        <v>No</v>
      </c>
      <c r="H333" s="2" t="str">
        <f>VLOOKUP($B333,'Answer Data Transformation'!$I$3:$R$2338,8,FALSE)</f>
        <v>No</v>
      </c>
      <c r="I333" s="29">
        <f>VLOOKUP($B333,'Answer Data Transformation'!$I$3:$R$2338,9,FALSE)</f>
        <v>2</v>
      </c>
      <c r="J333" s="2" t="str">
        <f>VLOOKUP($B333,'Answer Data Transformation'!$I$3:$R$2338,10,FALSE)</f>
        <v>Yes</v>
      </c>
      <c r="K333" s="2" t="str">
        <f>VLOOKUP($B333,'Answer Data Transformation'!$I$3:$R$2338,3,FALSE)</f>
        <v>Normal Weight</v>
      </c>
      <c r="L333" s="2" t="str">
        <f>VLOOKUP($B333,'Answer Data Transformation'!$I$3:$R$2338,5,FALSE)</f>
        <v>Diabetes</v>
      </c>
      <c r="M333" s="2" t="str">
        <f>VLOOKUP($B333,'Answer Data Transformation'!$T$3:$AA$2346,2,FALSE)</f>
        <v>23-Aug-1973</v>
      </c>
      <c r="N333" s="2">
        <f>VLOOKUP($B333,'Answer Data Transformation'!$T$3:$AA$2346,4,FALSE)</f>
        <v>0</v>
      </c>
      <c r="O333" s="2">
        <f>VLOOKUP($B333,'Answer Data Transformation'!$T$3:$AA$2346,5,FALSE)</f>
        <v>29757.69</v>
      </c>
      <c r="P333" s="2" t="str">
        <f>VLOOKUP($B333,'Answer Data Transformation'!$T$3:$AA$2346,6,FALSE)</f>
        <v>tier - 1</v>
      </c>
      <c r="Q333" s="2" t="str">
        <f>VLOOKUP($B333,'Answer Data Transformation'!$T$3:$AA$2346,7,FALSE)</f>
        <v>tier - 3</v>
      </c>
      <c r="R333" s="2" t="str">
        <f>VLOOKUP($B333,'Answer Data Transformation'!$T$3:$AA$2346,8,FALSE)</f>
        <v>R1011</v>
      </c>
      <c r="S333" s="2">
        <f>VLOOKUP($B333,'Answer Data Transformation'!$T$3:$AA$2346,3,FALSE)</f>
        <v>49</v>
      </c>
    </row>
    <row r="334" spans="2:19" ht="15.5" x14ac:dyDescent="0.35">
      <c r="B334" s="1" t="s">
        <v>2039</v>
      </c>
      <c r="C334" s="28" t="str">
        <f>VLOOKUP(B334,'Answer Data Transformation'!$B$3:$F$2338,4,FALSE)</f>
        <v xml:space="preserve">  Angela R</v>
      </c>
      <c r="D334" s="2">
        <f>VLOOKUP($B334,'Answer Data Transformation'!$I$3:$R$2338,2,FALSE)</f>
        <v>33.090000000000003</v>
      </c>
      <c r="E334" s="2">
        <f>VLOOKUP($B334,'Answer Data Transformation'!$I$3:$R$2338,4,FALSE)</f>
        <v>6.06</v>
      </c>
      <c r="F334" s="2" t="str">
        <f>VLOOKUP($B334,'Answer Data Transformation'!$I$3:$R$2338,6,FALSE)</f>
        <v>No</v>
      </c>
      <c r="G334" s="2" t="str">
        <f>VLOOKUP($B334,'Answer Data Transformation'!$I$3:$R$2338,7,FALSE)</f>
        <v>No</v>
      </c>
      <c r="H334" s="2" t="str">
        <f>VLOOKUP($B334,'Answer Data Transformation'!$I$3:$R$2338,8,FALSE)</f>
        <v>Yes</v>
      </c>
      <c r="I334" s="29">
        <f>VLOOKUP($B334,'Answer Data Transformation'!$I$3:$R$2338,9,FALSE)</f>
        <v>1</v>
      </c>
      <c r="J334" s="2" t="str">
        <f>VLOOKUP($B334,'Answer Data Transformation'!$I$3:$R$2338,10,FALSE)</f>
        <v>Yes</v>
      </c>
      <c r="K334" s="2" t="str">
        <f>VLOOKUP($B334,'Answer Data Transformation'!$I$3:$R$2338,3,FALSE)</f>
        <v>Obesity</v>
      </c>
      <c r="L334" s="2" t="str">
        <f>VLOOKUP($B334,'Answer Data Transformation'!$I$3:$R$2338,5,FALSE)</f>
        <v>Prediabetes</v>
      </c>
      <c r="M334" s="2" t="str">
        <f>VLOOKUP($B334,'Answer Data Transformation'!$T$3:$AA$2346,2,FALSE)</f>
        <v>27-Jul-1993</v>
      </c>
      <c r="N334" s="2">
        <f>VLOOKUP($B334,'Answer Data Transformation'!$T$3:$AA$2346,4,FALSE)</f>
        <v>0</v>
      </c>
      <c r="O334" s="2">
        <f>VLOOKUP($B334,'Answer Data Transformation'!$T$3:$AA$2346,5,FALSE)</f>
        <v>29622.69</v>
      </c>
      <c r="P334" s="2" t="str">
        <f>VLOOKUP($B334,'Answer Data Transformation'!$T$3:$AA$2346,6,FALSE)</f>
        <v>tier - 1</v>
      </c>
      <c r="Q334" s="2" t="str">
        <f>VLOOKUP($B334,'Answer Data Transformation'!$T$3:$AA$2346,7,FALSE)</f>
        <v>tier - 1</v>
      </c>
      <c r="R334" s="2" t="str">
        <f>VLOOKUP($B334,'Answer Data Transformation'!$T$3:$AA$2346,8,FALSE)</f>
        <v>R1011</v>
      </c>
      <c r="S334" s="2">
        <f>VLOOKUP($B334,'Answer Data Transformation'!$T$3:$AA$2346,3,FALSE)</f>
        <v>29</v>
      </c>
    </row>
    <row r="335" spans="2:19" ht="15.5" x14ac:dyDescent="0.35">
      <c r="B335" s="1" t="s">
        <v>2038</v>
      </c>
      <c r="C335" s="28" t="str">
        <f>VLOOKUP(B335,'Answer Data Transformation'!$B$3:$F$2338,4,FALSE)</f>
        <v xml:space="preserve">  Keith J</v>
      </c>
      <c r="D335" s="2">
        <f>VLOOKUP($B335,'Answer Data Transformation'!$I$3:$R$2338,2,FALSE)</f>
        <v>18.329999999999998</v>
      </c>
      <c r="E335" s="2">
        <f>VLOOKUP($B335,'Answer Data Transformation'!$I$3:$R$2338,4,FALSE)</f>
        <v>7.46</v>
      </c>
      <c r="F335" s="2" t="str">
        <f>VLOOKUP($B335,'Answer Data Transformation'!$I$3:$R$2338,6,FALSE)</f>
        <v>Yes</v>
      </c>
      <c r="G335" s="2" t="str">
        <f>VLOOKUP($B335,'Answer Data Transformation'!$I$3:$R$2338,7,FALSE)</f>
        <v>No</v>
      </c>
      <c r="H335" s="2" t="str">
        <f>VLOOKUP($B335,'Answer Data Transformation'!$I$3:$R$2338,8,FALSE)</f>
        <v>No</v>
      </c>
      <c r="I335" s="29">
        <f>VLOOKUP($B335,'Answer Data Transformation'!$I$3:$R$2338,9,FALSE)</f>
        <v>1</v>
      </c>
      <c r="J335" s="2" t="str">
        <f>VLOOKUP($B335,'Answer Data Transformation'!$I$3:$R$2338,10,FALSE)</f>
        <v>Yes</v>
      </c>
      <c r="K335" s="2" t="str">
        <f>VLOOKUP($B335,'Answer Data Transformation'!$I$3:$R$2338,3,FALSE)</f>
        <v>Underweight</v>
      </c>
      <c r="L335" s="2" t="str">
        <f>VLOOKUP($B335,'Answer Data Transformation'!$I$3:$R$2338,5,FALSE)</f>
        <v>Diabetes</v>
      </c>
      <c r="M335" s="2" t="str">
        <f>VLOOKUP($B335,'Answer Data Transformation'!$T$3:$AA$2346,2,FALSE)</f>
        <v>03-Nov-1975</v>
      </c>
      <c r="N335" s="2">
        <f>VLOOKUP($B335,'Answer Data Transformation'!$T$3:$AA$2346,4,FALSE)</f>
        <v>1</v>
      </c>
      <c r="O335" s="2">
        <f>VLOOKUP($B335,'Answer Data Transformation'!$T$3:$AA$2346,5,FALSE)</f>
        <v>29583.8</v>
      </c>
      <c r="P335" s="2" t="str">
        <f>VLOOKUP($B335,'Answer Data Transformation'!$T$3:$AA$2346,6,FALSE)</f>
        <v>tier - 1</v>
      </c>
      <c r="Q335" s="2" t="str">
        <f>VLOOKUP($B335,'Answer Data Transformation'!$T$3:$AA$2346,7,FALSE)</f>
        <v>tier - 1</v>
      </c>
      <c r="R335" s="2" t="str">
        <f>VLOOKUP($B335,'Answer Data Transformation'!$T$3:$AA$2346,8,FALSE)</f>
        <v>R1011</v>
      </c>
      <c r="S335" s="2">
        <f>VLOOKUP($B335,'Answer Data Transformation'!$T$3:$AA$2346,3,FALSE)</f>
        <v>47</v>
      </c>
    </row>
    <row r="336" spans="2:19" ht="15.5" x14ac:dyDescent="0.35">
      <c r="B336" s="1" t="s">
        <v>2037</v>
      </c>
      <c r="C336" s="28" t="str">
        <f>VLOOKUP(B336,'Answer Data Transformation'!$B$3:$F$2338,4,FALSE)</f>
        <v xml:space="preserve">  Emma</v>
      </c>
      <c r="D336" s="2">
        <f>VLOOKUP($B336,'Answer Data Transformation'!$I$3:$R$2338,2,FALSE)</f>
        <v>27.74</v>
      </c>
      <c r="E336" s="2">
        <f>VLOOKUP($B336,'Answer Data Transformation'!$I$3:$R$2338,4,FALSE)</f>
        <v>4.68</v>
      </c>
      <c r="F336" s="2" t="str">
        <f>VLOOKUP($B336,'Answer Data Transformation'!$I$3:$R$2338,6,FALSE)</f>
        <v>Yes</v>
      </c>
      <c r="G336" s="2" t="str">
        <f>VLOOKUP($B336,'Answer Data Transformation'!$I$3:$R$2338,7,FALSE)</f>
        <v>No</v>
      </c>
      <c r="H336" s="2" t="str">
        <f>VLOOKUP($B336,'Answer Data Transformation'!$I$3:$R$2338,8,FALSE)</f>
        <v>No</v>
      </c>
      <c r="I336" s="29">
        <f>VLOOKUP($B336,'Answer Data Transformation'!$I$3:$R$2338,9,FALSE)</f>
        <v>2</v>
      </c>
      <c r="J336" s="2" t="str">
        <f>VLOOKUP($B336,'Answer Data Transformation'!$I$3:$R$2338,10,FALSE)</f>
        <v>Yes</v>
      </c>
      <c r="K336" s="2" t="str">
        <f>VLOOKUP($B336,'Answer Data Transformation'!$I$3:$R$2338,3,FALSE)</f>
        <v>Overweight</v>
      </c>
      <c r="L336" s="2" t="str">
        <f>VLOOKUP($B336,'Answer Data Transformation'!$I$3:$R$2338,5,FALSE)</f>
        <v>Normal</v>
      </c>
      <c r="M336" s="2" t="str">
        <f>VLOOKUP($B336,'Answer Data Transformation'!$T$3:$AA$2346,2,FALSE)</f>
        <v>20-Oct-1959</v>
      </c>
      <c r="N336" s="2">
        <f>VLOOKUP($B336,'Answer Data Transformation'!$T$3:$AA$2346,4,FALSE)</f>
        <v>0</v>
      </c>
      <c r="O336" s="2">
        <f>VLOOKUP($B336,'Answer Data Transformation'!$T$3:$AA$2346,5,FALSE)</f>
        <v>29523.17</v>
      </c>
      <c r="P336" s="2" t="str">
        <f>VLOOKUP($B336,'Answer Data Transformation'!$T$3:$AA$2346,6,FALSE)</f>
        <v>tier - 1</v>
      </c>
      <c r="Q336" s="2" t="str">
        <f>VLOOKUP($B336,'Answer Data Transformation'!$T$3:$AA$2346,7,FALSE)</f>
        <v>tier - 2</v>
      </c>
      <c r="R336" s="2" t="str">
        <f>VLOOKUP($B336,'Answer Data Transformation'!$T$3:$AA$2346,8,FALSE)</f>
        <v>R1024</v>
      </c>
      <c r="S336" s="2">
        <f>VLOOKUP($B336,'Answer Data Transformation'!$T$3:$AA$2346,3,FALSE)</f>
        <v>63</v>
      </c>
    </row>
    <row r="337" spans="2:19" ht="15.5" x14ac:dyDescent="0.35">
      <c r="B337" s="1" t="s">
        <v>2036</v>
      </c>
      <c r="C337" s="28" t="str">
        <f>VLOOKUP(B337,'Answer Data Transformation'!$B$3:$F$2338,4,FALSE)</f>
        <v xml:space="preserve">  Nathan A</v>
      </c>
      <c r="D337" s="2">
        <f>VLOOKUP($B337,'Answer Data Transformation'!$I$3:$R$2338,2,FALSE)</f>
        <v>24.2</v>
      </c>
      <c r="E337" s="2">
        <f>VLOOKUP($B337,'Answer Data Transformation'!$I$3:$R$2338,4,FALSE)</f>
        <v>6.15</v>
      </c>
      <c r="F337" s="2" t="str">
        <f>VLOOKUP($B337,'Answer Data Transformation'!$I$3:$R$2338,6,FALSE)</f>
        <v>No</v>
      </c>
      <c r="G337" s="2" t="str">
        <f>VLOOKUP($B337,'Answer Data Transformation'!$I$3:$R$2338,7,FALSE)</f>
        <v>No</v>
      </c>
      <c r="H337" s="2" t="str">
        <f>VLOOKUP($B337,'Answer Data Transformation'!$I$3:$R$2338,8,FALSE)</f>
        <v>No</v>
      </c>
      <c r="I337" s="29">
        <f>VLOOKUP($B337,'Answer Data Transformation'!$I$3:$R$2338,9,FALSE)</f>
        <v>1</v>
      </c>
      <c r="J337" s="2" t="str">
        <f>VLOOKUP($B337,'Answer Data Transformation'!$I$3:$R$2338,10,FALSE)</f>
        <v>Yes</v>
      </c>
      <c r="K337" s="2" t="str">
        <f>VLOOKUP($B337,'Answer Data Transformation'!$I$3:$R$2338,3,FALSE)</f>
        <v>Normal Weight</v>
      </c>
      <c r="L337" s="2" t="str">
        <f>VLOOKUP($B337,'Answer Data Transformation'!$I$3:$R$2338,5,FALSE)</f>
        <v>Prediabetes</v>
      </c>
      <c r="M337" s="2" t="str">
        <f>VLOOKUP($B337,'Answer Data Transformation'!$T$3:$AA$2346,2,FALSE)</f>
        <v>16-Jul-1987</v>
      </c>
      <c r="N337" s="2">
        <f>VLOOKUP($B337,'Answer Data Transformation'!$T$3:$AA$2346,4,FALSE)</f>
        <v>3</v>
      </c>
      <c r="O337" s="2">
        <f>VLOOKUP($B337,'Answer Data Transformation'!$T$3:$AA$2346,5,FALSE)</f>
        <v>29443.59</v>
      </c>
      <c r="P337" s="2" t="str">
        <f>VLOOKUP($B337,'Answer Data Transformation'!$T$3:$AA$2346,6,FALSE)</f>
        <v>tier - 1</v>
      </c>
      <c r="Q337" s="2" t="str">
        <f>VLOOKUP($B337,'Answer Data Transformation'!$T$3:$AA$2346,7,FALSE)</f>
        <v>tier - 1</v>
      </c>
      <c r="R337" s="2" t="str">
        <f>VLOOKUP($B337,'Answer Data Transformation'!$T$3:$AA$2346,8,FALSE)</f>
        <v>R1011</v>
      </c>
      <c r="S337" s="2">
        <f>VLOOKUP($B337,'Answer Data Transformation'!$T$3:$AA$2346,3,FALSE)</f>
        <v>35</v>
      </c>
    </row>
    <row r="338" spans="2:19" ht="15.5" x14ac:dyDescent="0.35">
      <c r="B338" s="1" t="s">
        <v>2035</v>
      </c>
      <c r="C338" s="28" t="str">
        <f>VLOOKUP(B338,'Answer Data Transformation'!$B$3:$F$2338,4,FALSE)</f>
        <v xml:space="preserve">  Kathryn</v>
      </c>
      <c r="D338" s="2">
        <f>VLOOKUP($B338,'Answer Data Transformation'!$I$3:$R$2338,2,FALSE)</f>
        <v>22.03</v>
      </c>
      <c r="E338" s="2">
        <f>VLOOKUP($B338,'Answer Data Transformation'!$I$3:$R$2338,4,FALSE)</f>
        <v>4.28</v>
      </c>
      <c r="F338" s="2" t="str">
        <f>VLOOKUP($B338,'Answer Data Transformation'!$I$3:$R$2338,6,FALSE)</f>
        <v>Yes</v>
      </c>
      <c r="G338" s="2" t="str">
        <f>VLOOKUP($B338,'Answer Data Transformation'!$I$3:$R$2338,7,FALSE)</f>
        <v>No</v>
      </c>
      <c r="H338" s="2" t="str">
        <f>VLOOKUP($B338,'Answer Data Transformation'!$I$3:$R$2338,8,FALSE)</f>
        <v>No</v>
      </c>
      <c r="I338" s="29">
        <f>VLOOKUP($B338,'Answer Data Transformation'!$I$3:$R$2338,9,FALSE)</f>
        <v>0</v>
      </c>
      <c r="J338" s="2" t="str">
        <f>VLOOKUP($B338,'Answer Data Transformation'!$I$3:$R$2338,10,FALSE)</f>
        <v>Yes</v>
      </c>
      <c r="K338" s="2" t="str">
        <f>VLOOKUP($B338,'Answer Data Transformation'!$I$3:$R$2338,3,FALSE)</f>
        <v>Normal Weight</v>
      </c>
      <c r="L338" s="2" t="str">
        <f>VLOOKUP($B338,'Answer Data Transformation'!$I$3:$R$2338,5,FALSE)</f>
        <v>Normal</v>
      </c>
      <c r="M338" s="2" t="str">
        <f>VLOOKUP($B338,'Answer Data Transformation'!$T$3:$AA$2346,2,FALSE)</f>
        <v>07-Nov-1985</v>
      </c>
      <c r="N338" s="2">
        <f>VLOOKUP($B338,'Answer Data Transformation'!$T$3:$AA$2346,4,FALSE)</f>
        <v>3</v>
      </c>
      <c r="O338" s="2">
        <f>VLOOKUP($B338,'Answer Data Transformation'!$T$3:$AA$2346,5,FALSE)</f>
        <v>29352.560000000001</v>
      </c>
      <c r="P338" s="2" t="str">
        <f>VLOOKUP($B338,'Answer Data Transformation'!$T$3:$AA$2346,6,FALSE)</f>
        <v>tier - 1</v>
      </c>
      <c r="Q338" s="2" t="str">
        <f>VLOOKUP($B338,'Answer Data Transformation'!$T$3:$AA$2346,7,FALSE)</f>
        <v>tier - 1</v>
      </c>
      <c r="R338" s="2" t="str">
        <f>VLOOKUP($B338,'Answer Data Transformation'!$T$3:$AA$2346,8,FALSE)</f>
        <v>R1011</v>
      </c>
      <c r="S338" s="2">
        <f>VLOOKUP($B338,'Answer Data Transformation'!$T$3:$AA$2346,3,FALSE)</f>
        <v>37</v>
      </c>
    </row>
    <row r="339" spans="2:19" ht="15.5" x14ac:dyDescent="0.35">
      <c r="B339" s="1" t="s">
        <v>2034</v>
      </c>
      <c r="C339" s="28" t="str">
        <f>VLOOKUP(B339,'Answer Data Transformation'!$B$3:$F$2338,4,FALSE)</f>
        <v xml:space="preserve">  Elizabeth H</v>
      </c>
      <c r="D339" s="2">
        <f>VLOOKUP($B339,'Answer Data Transformation'!$I$3:$R$2338,2,FALSE)</f>
        <v>26.885000000000002</v>
      </c>
      <c r="E339" s="2">
        <f>VLOOKUP($B339,'Answer Data Transformation'!$I$3:$R$2338,4,FALSE)</f>
        <v>9.86</v>
      </c>
      <c r="F339" s="2" t="str">
        <f>VLOOKUP($B339,'Answer Data Transformation'!$I$3:$R$2338,6,FALSE)</f>
        <v>No</v>
      </c>
      <c r="G339" s="2" t="str">
        <f>VLOOKUP($B339,'Answer Data Transformation'!$I$3:$R$2338,7,FALSE)</f>
        <v>No</v>
      </c>
      <c r="H339" s="2" t="str">
        <f>VLOOKUP($B339,'Answer Data Transformation'!$I$3:$R$2338,8,FALSE)</f>
        <v>No</v>
      </c>
      <c r="I339" s="29">
        <f>VLOOKUP($B339,'Answer Data Transformation'!$I$3:$R$2338,9,FALSE)</f>
        <v>3</v>
      </c>
      <c r="J339" s="2" t="str">
        <f>VLOOKUP($B339,'Answer Data Transformation'!$I$3:$R$2338,10,FALSE)</f>
        <v>Yes</v>
      </c>
      <c r="K339" s="2" t="str">
        <f>VLOOKUP($B339,'Answer Data Transformation'!$I$3:$R$2338,3,FALSE)</f>
        <v>Overweight</v>
      </c>
      <c r="L339" s="2" t="str">
        <f>VLOOKUP($B339,'Answer Data Transformation'!$I$3:$R$2338,5,FALSE)</f>
        <v>Diabetes</v>
      </c>
      <c r="M339" s="2" t="str">
        <f>VLOOKUP($B339,'Answer Data Transformation'!$T$3:$AA$2346,2,FALSE)</f>
        <v>05-Jun-1958</v>
      </c>
      <c r="N339" s="2">
        <f>VLOOKUP($B339,'Answer Data Transformation'!$T$3:$AA$2346,4,FALSE)</f>
        <v>0</v>
      </c>
      <c r="O339" s="2">
        <f>VLOOKUP($B339,'Answer Data Transformation'!$T$3:$AA$2346,5,FALSE)</f>
        <v>29330.98</v>
      </c>
      <c r="P339" s="2" t="str">
        <f>VLOOKUP($B339,'Answer Data Transformation'!$T$3:$AA$2346,6,FALSE)</f>
        <v>tier - 1</v>
      </c>
      <c r="Q339" s="2" t="str">
        <f>VLOOKUP($B339,'Answer Data Transformation'!$T$3:$AA$2346,7,FALSE)</f>
        <v>tier - 2</v>
      </c>
      <c r="R339" s="2" t="str">
        <f>VLOOKUP($B339,'Answer Data Transformation'!$T$3:$AA$2346,8,FALSE)</f>
        <v>R1012</v>
      </c>
      <c r="S339" s="2">
        <f>VLOOKUP($B339,'Answer Data Transformation'!$T$3:$AA$2346,3,FALSE)</f>
        <v>65</v>
      </c>
    </row>
    <row r="340" spans="2:19" ht="15.5" x14ac:dyDescent="0.35">
      <c r="B340" s="1" t="s">
        <v>2033</v>
      </c>
      <c r="C340" s="28" t="str">
        <f>VLOOKUP(B340,'Answer Data Transformation'!$B$3:$F$2338,4,FALSE)</f>
        <v xml:space="preserve">  Ben</v>
      </c>
      <c r="D340" s="2">
        <f>VLOOKUP($B340,'Answer Data Transformation'!$I$3:$R$2338,2,FALSE)</f>
        <v>16.36</v>
      </c>
      <c r="E340" s="2">
        <f>VLOOKUP($B340,'Answer Data Transformation'!$I$3:$R$2338,4,FALSE)</f>
        <v>11.19</v>
      </c>
      <c r="F340" s="2" t="str">
        <f>VLOOKUP($B340,'Answer Data Transformation'!$I$3:$R$2338,6,FALSE)</f>
        <v>No</v>
      </c>
      <c r="G340" s="2" t="str">
        <f>VLOOKUP($B340,'Answer Data Transformation'!$I$3:$R$2338,7,FALSE)</f>
        <v>No</v>
      </c>
      <c r="H340" s="2" t="str">
        <f>VLOOKUP($B340,'Answer Data Transformation'!$I$3:$R$2338,8,FALSE)</f>
        <v>No</v>
      </c>
      <c r="I340" s="29">
        <f>VLOOKUP($B340,'Answer Data Transformation'!$I$3:$R$2338,9,FALSE)</f>
        <v>0</v>
      </c>
      <c r="J340" s="2" t="str">
        <f>VLOOKUP($B340,'Answer Data Transformation'!$I$3:$R$2338,10,FALSE)</f>
        <v>Yes</v>
      </c>
      <c r="K340" s="2" t="str">
        <f>VLOOKUP($B340,'Answer Data Transformation'!$I$3:$R$2338,3,FALSE)</f>
        <v>Underweight</v>
      </c>
      <c r="L340" s="2" t="str">
        <f>VLOOKUP($B340,'Answer Data Transformation'!$I$3:$R$2338,5,FALSE)</f>
        <v>Diabetes</v>
      </c>
      <c r="M340" s="2" t="str">
        <f>VLOOKUP($B340,'Answer Data Transformation'!$T$3:$AA$2346,2,FALSE)</f>
        <v>21-Jul-1978</v>
      </c>
      <c r="N340" s="2">
        <f>VLOOKUP($B340,'Answer Data Transformation'!$T$3:$AA$2346,4,FALSE)</f>
        <v>2</v>
      </c>
      <c r="O340" s="2">
        <f>VLOOKUP($B340,'Answer Data Transformation'!$T$3:$AA$2346,5,FALSE)</f>
        <v>29227.599999999999</v>
      </c>
      <c r="P340" s="2" t="str">
        <f>VLOOKUP($B340,'Answer Data Transformation'!$T$3:$AA$2346,6,FALSE)</f>
        <v>tier - 1</v>
      </c>
      <c r="Q340" s="2" t="str">
        <f>VLOOKUP($B340,'Answer Data Transformation'!$T$3:$AA$2346,7,FALSE)</f>
        <v>tier - 3</v>
      </c>
      <c r="R340" s="2" t="str">
        <f>VLOOKUP($B340,'Answer Data Transformation'!$T$3:$AA$2346,8,FALSE)</f>
        <v>R1012</v>
      </c>
      <c r="S340" s="2">
        <f>VLOOKUP($B340,'Answer Data Transformation'!$T$3:$AA$2346,3,FALSE)</f>
        <v>44</v>
      </c>
    </row>
    <row r="341" spans="2:19" ht="15.5" x14ac:dyDescent="0.35">
      <c r="B341" s="1" t="s">
        <v>2032</v>
      </c>
      <c r="C341" s="28" t="str">
        <f>VLOOKUP(B341,'Answer Data Transformation'!$B$3:$F$2338,4,FALSE)</f>
        <v xml:space="preserve">  Cheryl A</v>
      </c>
      <c r="D341" s="2">
        <f>VLOOKUP($B341,'Answer Data Transformation'!$I$3:$R$2338,2,FALSE)</f>
        <v>32.299999999999997</v>
      </c>
      <c r="E341" s="2">
        <f>VLOOKUP($B341,'Answer Data Transformation'!$I$3:$R$2338,4,FALSE)</f>
        <v>4.8899999999999997</v>
      </c>
      <c r="F341" s="2" t="str">
        <f>VLOOKUP($B341,'Answer Data Transformation'!$I$3:$R$2338,6,FALSE)</f>
        <v>Yes</v>
      </c>
      <c r="G341" s="2" t="str">
        <f>VLOOKUP($B341,'Answer Data Transformation'!$I$3:$R$2338,7,FALSE)</f>
        <v>No</v>
      </c>
      <c r="H341" s="2" t="str">
        <f>VLOOKUP($B341,'Answer Data Transformation'!$I$3:$R$2338,8,FALSE)</f>
        <v>Yes</v>
      </c>
      <c r="I341" s="29">
        <f>VLOOKUP($B341,'Answer Data Transformation'!$I$3:$R$2338,9,FALSE)</f>
        <v>1</v>
      </c>
      <c r="J341" s="2" t="str">
        <f>VLOOKUP($B341,'Answer Data Transformation'!$I$3:$R$2338,10,FALSE)</f>
        <v>No</v>
      </c>
      <c r="K341" s="2" t="str">
        <f>VLOOKUP($B341,'Answer Data Transformation'!$I$3:$R$2338,3,FALSE)</f>
        <v>Obesity</v>
      </c>
      <c r="L341" s="2" t="str">
        <f>VLOOKUP($B341,'Answer Data Transformation'!$I$3:$R$2338,5,FALSE)</f>
        <v>Normal</v>
      </c>
      <c r="M341" s="2" t="str">
        <f>VLOOKUP($B341,'Answer Data Transformation'!$T$3:$AA$2346,2,FALSE)</f>
        <v>09-Jul-1969</v>
      </c>
      <c r="N341" s="2">
        <f>VLOOKUP($B341,'Answer Data Transformation'!$T$3:$AA$2346,4,FALSE)</f>
        <v>2</v>
      </c>
      <c r="O341" s="2">
        <f>VLOOKUP($B341,'Answer Data Transformation'!$T$3:$AA$2346,5,FALSE)</f>
        <v>29186.48</v>
      </c>
      <c r="P341" s="2" t="str">
        <f>VLOOKUP($B341,'Answer Data Transformation'!$T$3:$AA$2346,6,FALSE)</f>
        <v>tier - 1</v>
      </c>
      <c r="Q341" s="2" t="str">
        <f>VLOOKUP($B341,'Answer Data Transformation'!$T$3:$AA$2346,7,FALSE)</f>
        <v>tier - 3</v>
      </c>
      <c r="R341" s="2" t="str">
        <f>VLOOKUP($B341,'Answer Data Transformation'!$T$3:$AA$2346,8,FALSE)</f>
        <v>R1024</v>
      </c>
      <c r="S341" s="2">
        <f>VLOOKUP($B341,'Answer Data Transformation'!$T$3:$AA$2346,3,FALSE)</f>
        <v>53</v>
      </c>
    </row>
    <row r="342" spans="2:19" ht="15.5" x14ac:dyDescent="0.35">
      <c r="B342" s="1" t="s">
        <v>2031</v>
      </c>
      <c r="C342" s="28" t="str">
        <f>VLOOKUP(B342,'Answer Data Transformation'!$B$3:$F$2338,4,FALSE)</f>
        <v xml:space="preserve">  Kimberly A</v>
      </c>
      <c r="D342" s="2">
        <f>VLOOKUP($B342,'Answer Data Transformation'!$I$3:$R$2338,2,FALSE)</f>
        <v>16.05</v>
      </c>
      <c r="E342" s="2">
        <f>VLOOKUP($B342,'Answer Data Transformation'!$I$3:$R$2338,4,FALSE)</f>
        <v>4.3499999999999996</v>
      </c>
      <c r="F342" s="2" t="str">
        <f>VLOOKUP($B342,'Answer Data Transformation'!$I$3:$R$2338,6,FALSE)</f>
        <v>Yes</v>
      </c>
      <c r="G342" s="2" t="str">
        <f>VLOOKUP($B342,'Answer Data Transformation'!$I$3:$R$2338,7,FALSE)</f>
        <v>No</v>
      </c>
      <c r="H342" s="2" t="str">
        <f>VLOOKUP($B342,'Answer Data Transformation'!$I$3:$R$2338,8,FALSE)</f>
        <v>No</v>
      </c>
      <c r="I342" s="29">
        <f>VLOOKUP($B342,'Answer Data Transformation'!$I$3:$R$2338,9,FALSE)</f>
        <v>0</v>
      </c>
      <c r="J342" s="2" t="str">
        <f>VLOOKUP($B342,'Answer Data Transformation'!$I$3:$R$2338,10,FALSE)</f>
        <v>Yes</v>
      </c>
      <c r="K342" s="2" t="str">
        <f>VLOOKUP($B342,'Answer Data Transformation'!$I$3:$R$2338,3,FALSE)</f>
        <v>Underweight</v>
      </c>
      <c r="L342" s="2" t="str">
        <f>VLOOKUP($B342,'Answer Data Transformation'!$I$3:$R$2338,5,FALSE)</f>
        <v>Normal</v>
      </c>
      <c r="M342" s="2" t="str">
        <f>VLOOKUP($B342,'Answer Data Transformation'!$T$3:$AA$2346,2,FALSE)</f>
        <v>08-Nov-1976</v>
      </c>
      <c r="N342" s="2">
        <f>VLOOKUP($B342,'Answer Data Transformation'!$T$3:$AA$2346,4,FALSE)</f>
        <v>2</v>
      </c>
      <c r="O342" s="2">
        <f>VLOOKUP($B342,'Answer Data Transformation'!$T$3:$AA$2346,5,FALSE)</f>
        <v>29160.39</v>
      </c>
      <c r="P342" s="2" t="str">
        <f>VLOOKUP($B342,'Answer Data Transformation'!$T$3:$AA$2346,6,FALSE)</f>
        <v>tier - 1</v>
      </c>
      <c r="Q342" s="2" t="str">
        <f>VLOOKUP($B342,'Answer Data Transformation'!$T$3:$AA$2346,7,FALSE)</f>
        <v>tier - 2</v>
      </c>
      <c r="R342" s="2" t="str">
        <f>VLOOKUP($B342,'Answer Data Transformation'!$T$3:$AA$2346,8,FALSE)</f>
        <v>R1011</v>
      </c>
      <c r="S342" s="2">
        <f>VLOOKUP($B342,'Answer Data Transformation'!$T$3:$AA$2346,3,FALSE)</f>
        <v>46</v>
      </c>
    </row>
    <row r="343" spans="2:19" ht="15.5" x14ac:dyDescent="0.35">
      <c r="B343" s="1" t="s">
        <v>2030</v>
      </c>
      <c r="C343" s="28" t="str">
        <f>VLOOKUP(B343,'Answer Data Transformation'!$B$3:$F$2338,4,FALSE)</f>
        <v xml:space="preserve">  Cynthia</v>
      </c>
      <c r="D343" s="2">
        <f>VLOOKUP($B343,'Answer Data Transformation'!$I$3:$R$2338,2,FALSE)</f>
        <v>29.07</v>
      </c>
      <c r="E343" s="2">
        <f>VLOOKUP($B343,'Answer Data Transformation'!$I$3:$R$2338,4,FALSE)</f>
        <v>8.66</v>
      </c>
      <c r="F343" s="2" t="str">
        <f>VLOOKUP($B343,'Answer Data Transformation'!$I$3:$R$2338,6,FALSE)</f>
        <v>Yes</v>
      </c>
      <c r="G343" s="2" t="str">
        <f>VLOOKUP($B343,'Answer Data Transformation'!$I$3:$R$2338,7,FALSE)</f>
        <v>No</v>
      </c>
      <c r="H343" s="2" t="str">
        <f>VLOOKUP($B343,'Answer Data Transformation'!$I$3:$R$2338,8,FALSE)</f>
        <v>No</v>
      </c>
      <c r="I343" s="29">
        <f>VLOOKUP($B343,'Answer Data Transformation'!$I$3:$R$2338,9,FALSE)</f>
        <v>2</v>
      </c>
      <c r="J343" s="2" t="str">
        <f>VLOOKUP($B343,'Answer Data Transformation'!$I$3:$R$2338,10,FALSE)</f>
        <v>Yes</v>
      </c>
      <c r="K343" s="2" t="str">
        <f>VLOOKUP($B343,'Answer Data Transformation'!$I$3:$R$2338,3,FALSE)</f>
        <v>Overweight</v>
      </c>
      <c r="L343" s="2" t="str">
        <f>VLOOKUP($B343,'Answer Data Transformation'!$I$3:$R$2338,5,FALSE)</f>
        <v>Diabetes</v>
      </c>
      <c r="M343" s="2" t="str">
        <f>VLOOKUP($B343,'Answer Data Transformation'!$T$3:$AA$2346,2,FALSE)</f>
        <v>24-Dec-1961</v>
      </c>
      <c r="N343" s="2">
        <f>VLOOKUP($B343,'Answer Data Transformation'!$T$3:$AA$2346,4,FALSE)</f>
        <v>0</v>
      </c>
      <c r="O343" s="2">
        <f>VLOOKUP($B343,'Answer Data Transformation'!$T$3:$AA$2346,5,FALSE)</f>
        <v>29141.360000000001</v>
      </c>
      <c r="P343" s="2" t="str">
        <f>VLOOKUP($B343,'Answer Data Transformation'!$T$3:$AA$2346,6,FALSE)</f>
        <v>tier - 1</v>
      </c>
      <c r="Q343" s="2" t="str">
        <f>VLOOKUP($B343,'Answer Data Transformation'!$T$3:$AA$2346,7,FALSE)</f>
        <v>tier - 3</v>
      </c>
      <c r="R343" s="2" t="str">
        <f>VLOOKUP($B343,'Answer Data Transformation'!$T$3:$AA$2346,8,FALSE)</f>
        <v>R1012</v>
      </c>
      <c r="S343" s="2">
        <f>VLOOKUP($B343,'Answer Data Transformation'!$T$3:$AA$2346,3,FALSE)</f>
        <v>61</v>
      </c>
    </row>
    <row r="344" spans="2:19" ht="15.5" x14ac:dyDescent="0.35">
      <c r="B344" s="1" t="s">
        <v>2029</v>
      </c>
      <c r="C344" s="28" t="str">
        <f>VLOOKUP(B344,'Answer Data Transformation'!$B$3:$F$2338,4,FALSE)</f>
        <v xml:space="preserve">  Jessica</v>
      </c>
      <c r="D344" s="2">
        <f>VLOOKUP($B344,'Answer Data Transformation'!$I$3:$R$2338,2,FALSE)</f>
        <v>17.43</v>
      </c>
      <c r="E344" s="2">
        <f>VLOOKUP($B344,'Answer Data Transformation'!$I$3:$R$2338,4,FALSE)</f>
        <v>8.64</v>
      </c>
      <c r="F344" s="2" t="str">
        <f>VLOOKUP($B344,'Answer Data Transformation'!$I$3:$R$2338,6,FALSE)</f>
        <v>No</v>
      </c>
      <c r="G344" s="2" t="str">
        <f>VLOOKUP($B344,'Answer Data Transformation'!$I$3:$R$2338,7,FALSE)</f>
        <v>No</v>
      </c>
      <c r="H344" s="2" t="str">
        <f>VLOOKUP($B344,'Answer Data Transformation'!$I$3:$R$2338,8,FALSE)</f>
        <v>No</v>
      </c>
      <c r="I344" s="29">
        <f>VLOOKUP($B344,'Answer Data Transformation'!$I$3:$R$2338,9,FALSE)</f>
        <v>0</v>
      </c>
      <c r="J344" s="2" t="str">
        <f>VLOOKUP($B344,'Answer Data Transformation'!$I$3:$R$2338,10,FALSE)</f>
        <v>Yes</v>
      </c>
      <c r="K344" s="2" t="str">
        <f>VLOOKUP($B344,'Answer Data Transformation'!$I$3:$R$2338,3,FALSE)</f>
        <v>Underweight</v>
      </c>
      <c r="L344" s="2" t="str">
        <f>VLOOKUP($B344,'Answer Data Transformation'!$I$3:$R$2338,5,FALSE)</f>
        <v>Diabetes</v>
      </c>
      <c r="M344" s="2" t="str">
        <f>VLOOKUP($B344,'Answer Data Transformation'!$T$3:$AA$2346,2,FALSE)</f>
        <v>29-Nov-1978</v>
      </c>
      <c r="N344" s="2">
        <f>VLOOKUP($B344,'Answer Data Transformation'!$T$3:$AA$2346,4,FALSE)</f>
        <v>2</v>
      </c>
      <c r="O344" s="2">
        <f>VLOOKUP($B344,'Answer Data Transformation'!$T$3:$AA$2346,5,FALSE)</f>
        <v>29114.77</v>
      </c>
      <c r="P344" s="2" t="str">
        <f>VLOOKUP($B344,'Answer Data Transformation'!$T$3:$AA$2346,6,FALSE)</f>
        <v>tier - 1</v>
      </c>
      <c r="Q344" s="2" t="str">
        <f>VLOOKUP($B344,'Answer Data Transformation'!$T$3:$AA$2346,7,FALSE)</f>
        <v>tier - 1</v>
      </c>
      <c r="R344" s="2" t="str">
        <f>VLOOKUP($B344,'Answer Data Transformation'!$T$3:$AA$2346,8,FALSE)</f>
        <v>R1011</v>
      </c>
      <c r="S344" s="2">
        <f>VLOOKUP($B344,'Answer Data Transformation'!$T$3:$AA$2346,3,FALSE)</f>
        <v>44</v>
      </c>
    </row>
    <row r="345" spans="2:19" ht="15.5" x14ac:dyDescent="0.35">
      <c r="B345" s="1" t="s">
        <v>2028</v>
      </c>
      <c r="C345" s="28" t="str">
        <f>VLOOKUP(B345,'Answer Data Transformation'!$B$3:$F$2338,4,FALSE)</f>
        <v xml:space="preserve">  Bruce</v>
      </c>
      <c r="D345" s="2">
        <f>VLOOKUP($B345,'Answer Data Transformation'!$I$3:$R$2338,2,FALSE)</f>
        <v>19.329999999999998</v>
      </c>
      <c r="E345" s="2">
        <f>VLOOKUP($B345,'Answer Data Transformation'!$I$3:$R$2338,4,FALSE)</f>
        <v>4.2699999999999996</v>
      </c>
      <c r="F345" s="2" t="str">
        <f>VLOOKUP($B345,'Answer Data Transformation'!$I$3:$R$2338,6,FALSE)</f>
        <v>No</v>
      </c>
      <c r="G345" s="2" t="str">
        <f>VLOOKUP($B345,'Answer Data Transformation'!$I$3:$R$2338,7,FALSE)</f>
        <v>No</v>
      </c>
      <c r="H345" s="2" t="str">
        <f>VLOOKUP($B345,'Answer Data Transformation'!$I$3:$R$2338,8,FALSE)</f>
        <v>No</v>
      </c>
      <c r="I345" s="29">
        <f>VLOOKUP($B345,'Answer Data Transformation'!$I$3:$R$2338,9,FALSE)</f>
        <v>0</v>
      </c>
      <c r="J345" s="2" t="str">
        <f>VLOOKUP($B345,'Answer Data Transformation'!$I$3:$R$2338,10,FALSE)</f>
        <v>Yes</v>
      </c>
      <c r="K345" s="2" t="str">
        <f>VLOOKUP($B345,'Answer Data Transformation'!$I$3:$R$2338,3,FALSE)</f>
        <v>Normal Weight</v>
      </c>
      <c r="L345" s="2" t="str">
        <f>VLOOKUP($B345,'Answer Data Transformation'!$I$3:$R$2338,5,FALSE)</f>
        <v>Normal</v>
      </c>
      <c r="M345" s="2" t="str">
        <f>VLOOKUP($B345,'Answer Data Transformation'!$T$3:$AA$2346,2,FALSE)</f>
        <v>14-Jul-1980</v>
      </c>
      <c r="N345" s="2">
        <f>VLOOKUP($B345,'Answer Data Transformation'!$T$3:$AA$2346,4,FALSE)</f>
        <v>2</v>
      </c>
      <c r="O345" s="2">
        <f>VLOOKUP($B345,'Answer Data Transformation'!$T$3:$AA$2346,5,FALSE)</f>
        <v>29114.21</v>
      </c>
      <c r="P345" s="2" t="str">
        <f>VLOOKUP($B345,'Answer Data Transformation'!$T$3:$AA$2346,6,FALSE)</f>
        <v>tier - 1</v>
      </c>
      <c r="Q345" s="2" t="str">
        <f>VLOOKUP($B345,'Answer Data Transformation'!$T$3:$AA$2346,7,FALSE)</f>
        <v>tier - 3</v>
      </c>
      <c r="R345" s="2" t="str">
        <f>VLOOKUP($B345,'Answer Data Transformation'!$T$3:$AA$2346,8,FALSE)</f>
        <v>R1011</v>
      </c>
      <c r="S345" s="2">
        <f>VLOOKUP($B345,'Answer Data Transformation'!$T$3:$AA$2346,3,FALSE)</f>
        <v>42</v>
      </c>
    </row>
    <row r="346" spans="2:19" ht="15.5" x14ac:dyDescent="0.35">
      <c r="B346" s="1" t="s">
        <v>2027</v>
      </c>
      <c r="C346" s="28" t="str">
        <f>VLOOKUP(B346,'Answer Data Transformation'!$B$3:$F$2338,4,FALSE)</f>
        <v xml:space="preserve">  Allison</v>
      </c>
      <c r="D346" s="2">
        <f>VLOOKUP($B346,'Answer Data Transformation'!$I$3:$R$2338,2,FALSE)</f>
        <v>30.52</v>
      </c>
      <c r="E346" s="2">
        <f>VLOOKUP($B346,'Answer Data Transformation'!$I$3:$R$2338,4,FALSE)</f>
        <v>4.21</v>
      </c>
      <c r="F346" s="2" t="str">
        <f>VLOOKUP($B346,'Answer Data Transformation'!$I$3:$R$2338,6,FALSE)</f>
        <v>No</v>
      </c>
      <c r="G346" s="2" t="str">
        <f>VLOOKUP($B346,'Answer Data Transformation'!$I$3:$R$2338,7,FALSE)</f>
        <v>No</v>
      </c>
      <c r="H346" s="2" t="str">
        <f>VLOOKUP($B346,'Answer Data Transformation'!$I$3:$R$2338,8,FALSE)</f>
        <v>No</v>
      </c>
      <c r="I346" s="29">
        <f>VLOOKUP($B346,'Answer Data Transformation'!$I$3:$R$2338,9,FALSE)</f>
        <v>1</v>
      </c>
      <c r="J346" s="2" t="str">
        <f>VLOOKUP($B346,'Answer Data Transformation'!$I$3:$R$2338,10,FALSE)</f>
        <v>Yes</v>
      </c>
      <c r="K346" s="2" t="str">
        <f>VLOOKUP($B346,'Answer Data Transformation'!$I$3:$R$2338,3,FALSE)</f>
        <v>Obesity</v>
      </c>
      <c r="L346" s="2" t="str">
        <f>VLOOKUP($B346,'Answer Data Transformation'!$I$3:$R$2338,5,FALSE)</f>
        <v>Normal</v>
      </c>
      <c r="M346" s="2" t="str">
        <f>VLOOKUP($B346,'Answer Data Transformation'!$T$3:$AA$2346,2,FALSE)</f>
        <v>07-Jul-1992</v>
      </c>
      <c r="N346" s="2">
        <f>VLOOKUP($B346,'Answer Data Transformation'!$T$3:$AA$2346,4,FALSE)</f>
        <v>0</v>
      </c>
      <c r="O346" s="2">
        <f>VLOOKUP($B346,'Answer Data Transformation'!$T$3:$AA$2346,5,FALSE)</f>
        <v>29007.82</v>
      </c>
      <c r="P346" s="2" t="str">
        <f>VLOOKUP($B346,'Answer Data Transformation'!$T$3:$AA$2346,6,FALSE)</f>
        <v>tier - 1</v>
      </c>
      <c r="Q346" s="2" t="str">
        <f>VLOOKUP($B346,'Answer Data Transformation'!$T$3:$AA$2346,7,FALSE)</f>
        <v>tier - 3</v>
      </c>
      <c r="R346" s="2" t="str">
        <f>VLOOKUP($B346,'Answer Data Transformation'!$T$3:$AA$2346,8,FALSE)</f>
        <v>R1011</v>
      </c>
      <c r="S346" s="2">
        <f>VLOOKUP($B346,'Answer Data Transformation'!$T$3:$AA$2346,3,FALSE)</f>
        <v>30</v>
      </c>
    </row>
    <row r="347" spans="2:19" ht="15.5" x14ac:dyDescent="0.35">
      <c r="B347" s="1" t="s">
        <v>2026</v>
      </c>
      <c r="C347" s="28" t="str">
        <f>VLOOKUP(B347,'Answer Data Transformation'!$B$3:$F$2338,4,FALSE)</f>
        <v xml:space="preserve">  Alex</v>
      </c>
      <c r="D347" s="2">
        <f>VLOOKUP($B347,'Answer Data Transformation'!$I$3:$R$2338,2,FALSE)</f>
        <v>39.21</v>
      </c>
      <c r="E347" s="2">
        <f>VLOOKUP($B347,'Answer Data Transformation'!$I$3:$R$2338,4,FALSE)</f>
        <v>5.04</v>
      </c>
      <c r="F347" s="2" t="str">
        <f>VLOOKUP($B347,'Answer Data Transformation'!$I$3:$R$2338,6,FALSE)</f>
        <v>No</v>
      </c>
      <c r="G347" s="2" t="str">
        <f>VLOOKUP($B347,'Answer Data Transformation'!$I$3:$R$2338,7,FALSE)</f>
        <v>No</v>
      </c>
      <c r="H347" s="2" t="str">
        <f>VLOOKUP($B347,'Answer Data Transformation'!$I$3:$R$2338,8,FALSE)</f>
        <v>Yes</v>
      </c>
      <c r="I347" s="29">
        <f>VLOOKUP($B347,'Answer Data Transformation'!$I$3:$R$2338,9,FALSE)</f>
        <v>1</v>
      </c>
      <c r="J347" s="2" t="str">
        <f>VLOOKUP($B347,'Answer Data Transformation'!$I$3:$R$2338,10,FALSE)</f>
        <v>Yes</v>
      </c>
      <c r="K347" s="2" t="str">
        <f>VLOOKUP($B347,'Answer Data Transformation'!$I$3:$R$2338,3,FALSE)</f>
        <v>Obesity</v>
      </c>
      <c r="L347" s="2" t="str">
        <f>VLOOKUP($B347,'Answer Data Transformation'!$I$3:$R$2338,5,FALSE)</f>
        <v>Normal</v>
      </c>
      <c r="M347" s="2" t="str">
        <f>VLOOKUP($B347,'Answer Data Transformation'!$T$3:$AA$2346,2,FALSE)</f>
        <v>01-Sep-2003</v>
      </c>
      <c r="N347" s="2">
        <f>VLOOKUP($B347,'Answer Data Transformation'!$T$3:$AA$2346,4,FALSE)</f>
        <v>0</v>
      </c>
      <c r="O347" s="2">
        <f>VLOOKUP($B347,'Answer Data Transformation'!$T$3:$AA$2346,5,FALSE)</f>
        <v>28998.68</v>
      </c>
      <c r="P347" s="2" t="str">
        <f>VLOOKUP($B347,'Answer Data Transformation'!$T$3:$AA$2346,6,FALSE)</f>
        <v>tier - 1</v>
      </c>
      <c r="Q347" s="2" t="str">
        <f>VLOOKUP($B347,'Answer Data Transformation'!$T$3:$AA$2346,7,FALSE)</f>
        <v>tier - 3</v>
      </c>
      <c r="R347" s="2" t="str">
        <f>VLOOKUP($B347,'Answer Data Transformation'!$T$3:$AA$2346,8,FALSE)</f>
        <v>R1011</v>
      </c>
      <c r="S347" s="2">
        <f>VLOOKUP($B347,'Answer Data Transformation'!$T$3:$AA$2346,3,FALSE)</f>
        <v>19</v>
      </c>
    </row>
    <row r="348" spans="2:19" ht="15.5" x14ac:dyDescent="0.35">
      <c r="B348" s="1" t="s">
        <v>2025</v>
      </c>
      <c r="C348" s="28" t="str">
        <f>VLOOKUP(B348,'Answer Data Transformation'!$B$3:$F$2338,4,FALSE)</f>
        <v xml:space="preserve">  Gabriela</v>
      </c>
      <c r="D348" s="2">
        <f>VLOOKUP($B348,'Answer Data Transformation'!$I$3:$R$2338,2,FALSE)</f>
        <v>26.98</v>
      </c>
      <c r="E348" s="2">
        <f>VLOOKUP($B348,'Answer Data Transformation'!$I$3:$R$2338,4,FALSE)</f>
        <v>5.21</v>
      </c>
      <c r="F348" s="2" t="str">
        <f>VLOOKUP($B348,'Answer Data Transformation'!$I$3:$R$2338,6,FALSE)</f>
        <v>Yes</v>
      </c>
      <c r="G348" s="2" t="str">
        <f>VLOOKUP($B348,'Answer Data Transformation'!$I$3:$R$2338,7,FALSE)</f>
        <v>No</v>
      </c>
      <c r="H348" s="2" t="str">
        <f>VLOOKUP($B348,'Answer Data Transformation'!$I$3:$R$2338,8,FALSE)</f>
        <v>No</v>
      </c>
      <c r="I348" s="29">
        <f>VLOOKUP($B348,'Answer Data Transformation'!$I$3:$R$2338,9,FALSE)</f>
        <v>2</v>
      </c>
      <c r="J348" s="2" t="str">
        <f>VLOOKUP($B348,'Answer Data Transformation'!$I$3:$R$2338,10,FALSE)</f>
        <v>Yes</v>
      </c>
      <c r="K348" s="2" t="str">
        <f>VLOOKUP($B348,'Answer Data Transformation'!$I$3:$R$2338,3,FALSE)</f>
        <v>Overweight</v>
      </c>
      <c r="L348" s="2" t="str">
        <f>VLOOKUP($B348,'Answer Data Transformation'!$I$3:$R$2338,5,FALSE)</f>
        <v>Normal</v>
      </c>
      <c r="M348" s="2" t="str">
        <f>VLOOKUP($B348,'Answer Data Transformation'!$T$3:$AA$2346,2,FALSE)</f>
        <v>05-Dec-1959</v>
      </c>
      <c r="N348" s="2">
        <f>VLOOKUP($B348,'Answer Data Transformation'!$T$3:$AA$2346,4,FALSE)</f>
        <v>0</v>
      </c>
      <c r="O348" s="2">
        <f>VLOOKUP($B348,'Answer Data Transformation'!$T$3:$AA$2346,5,FALSE)</f>
        <v>28950.47</v>
      </c>
      <c r="P348" s="2" t="str">
        <f>VLOOKUP($B348,'Answer Data Transformation'!$T$3:$AA$2346,6,FALSE)</f>
        <v>tier - 1</v>
      </c>
      <c r="Q348" s="2" t="str">
        <f>VLOOKUP($B348,'Answer Data Transformation'!$T$3:$AA$2346,7,FALSE)</f>
        <v>tier - 1</v>
      </c>
      <c r="R348" s="2" t="str">
        <f>VLOOKUP($B348,'Answer Data Transformation'!$T$3:$AA$2346,8,FALSE)</f>
        <v>R1012</v>
      </c>
      <c r="S348" s="2">
        <f>VLOOKUP($B348,'Answer Data Transformation'!$T$3:$AA$2346,3,FALSE)</f>
        <v>63</v>
      </c>
    </row>
    <row r="349" spans="2:19" ht="15.5" x14ac:dyDescent="0.35">
      <c r="B349" s="1" t="s">
        <v>2024</v>
      </c>
      <c r="C349" s="28" t="str">
        <f>VLOOKUP(B349,'Answer Data Transformation'!$B$3:$F$2338,4,FALSE)</f>
        <v xml:space="preserve">  Sharon</v>
      </c>
      <c r="D349" s="2">
        <f>VLOOKUP($B349,'Answer Data Transformation'!$I$3:$R$2338,2,FALSE)</f>
        <v>25.84</v>
      </c>
      <c r="E349" s="2">
        <f>VLOOKUP($B349,'Answer Data Transformation'!$I$3:$R$2338,4,FALSE)</f>
        <v>8.83</v>
      </c>
      <c r="F349" s="2" t="str">
        <f>VLOOKUP($B349,'Answer Data Transformation'!$I$3:$R$2338,6,FALSE)</f>
        <v>No</v>
      </c>
      <c r="G349" s="2" t="str">
        <f>VLOOKUP($B349,'Answer Data Transformation'!$I$3:$R$2338,7,FALSE)</f>
        <v>No</v>
      </c>
      <c r="H349" s="2" t="str">
        <f>VLOOKUP($B349,'Answer Data Transformation'!$I$3:$R$2338,8,FALSE)</f>
        <v>No</v>
      </c>
      <c r="I349" s="29">
        <f>VLOOKUP($B349,'Answer Data Transformation'!$I$3:$R$2338,9,FALSE)</f>
        <v>0</v>
      </c>
      <c r="J349" s="2" t="str">
        <f>VLOOKUP($B349,'Answer Data Transformation'!$I$3:$R$2338,10,FALSE)</f>
        <v>No</v>
      </c>
      <c r="K349" s="2" t="str">
        <f>VLOOKUP($B349,'Answer Data Transformation'!$I$3:$R$2338,3,FALSE)</f>
        <v>Overweight</v>
      </c>
      <c r="L349" s="2" t="str">
        <f>VLOOKUP($B349,'Answer Data Transformation'!$I$3:$R$2338,5,FALSE)</f>
        <v>Diabetes</v>
      </c>
      <c r="M349" s="2" t="str">
        <f>VLOOKUP($B349,'Answer Data Transformation'!$T$3:$AA$2346,2,FALSE)</f>
        <v>25-Jul-1962</v>
      </c>
      <c r="N349" s="2">
        <f>VLOOKUP($B349,'Answer Data Transformation'!$T$3:$AA$2346,4,FALSE)</f>
        <v>0</v>
      </c>
      <c r="O349" s="2">
        <f>VLOOKUP($B349,'Answer Data Transformation'!$T$3:$AA$2346,5,FALSE)</f>
        <v>28923.14</v>
      </c>
      <c r="P349" s="2" t="str">
        <f>VLOOKUP($B349,'Answer Data Transformation'!$T$3:$AA$2346,6,FALSE)</f>
        <v>tier - 1</v>
      </c>
      <c r="Q349" s="2" t="str">
        <f>VLOOKUP($B349,'Answer Data Transformation'!$T$3:$AA$2346,7,FALSE)</f>
        <v>tier - 1</v>
      </c>
      <c r="R349" s="2" t="str">
        <f>VLOOKUP($B349,'Answer Data Transformation'!$T$3:$AA$2346,8,FALSE)</f>
        <v>R1012</v>
      </c>
      <c r="S349" s="2">
        <f>VLOOKUP($B349,'Answer Data Transformation'!$T$3:$AA$2346,3,FALSE)</f>
        <v>60</v>
      </c>
    </row>
    <row r="350" spans="2:19" ht="15.5" x14ac:dyDescent="0.35">
      <c r="B350" s="1" t="s">
        <v>2023</v>
      </c>
      <c r="C350" s="28" t="str">
        <f>VLOOKUP(B350,'Answer Data Transformation'!$B$3:$F$2338,4,FALSE)</f>
        <v xml:space="preserve">  Jason A</v>
      </c>
      <c r="D350" s="2">
        <f>VLOOKUP($B350,'Answer Data Transformation'!$I$3:$R$2338,2,FALSE)</f>
        <v>28.31</v>
      </c>
      <c r="E350" s="2">
        <f>VLOOKUP($B350,'Answer Data Transformation'!$I$3:$R$2338,4,FALSE)</f>
        <v>8.4700000000000006</v>
      </c>
      <c r="F350" s="2" t="str">
        <f>VLOOKUP($B350,'Answer Data Transformation'!$I$3:$R$2338,6,FALSE)</f>
        <v>Yes</v>
      </c>
      <c r="G350" s="2" t="str">
        <f>VLOOKUP($B350,'Answer Data Transformation'!$I$3:$R$2338,7,FALSE)</f>
        <v>No</v>
      </c>
      <c r="H350" s="2" t="str">
        <f>VLOOKUP($B350,'Answer Data Transformation'!$I$3:$R$2338,8,FALSE)</f>
        <v>No</v>
      </c>
      <c r="I350" s="29">
        <f>VLOOKUP($B350,'Answer Data Transformation'!$I$3:$R$2338,9,FALSE)</f>
        <v>2</v>
      </c>
      <c r="J350" s="2" t="str">
        <f>VLOOKUP($B350,'Answer Data Transformation'!$I$3:$R$2338,10,FALSE)</f>
        <v>Yes</v>
      </c>
      <c r="K350" s="2" t="str">
        <f>VLOOKUP($B350,'Answer Data Transformation'!$I$3:$R$2338,3,FALSE)</f>
        <v>Overweight</v>
      </c>
      <c r="L350" s="2" t="str">
        <f>VLOOKUP($B350,'Answer Data Transformation'!$I$3:$R$2338,5,FALSE)</f>
        <v>Diabetes</v>
      </c>
      <c r="M350" s="2" t="str">
        <f>VLOOKUP($B350,'Answer Data Transformation'!$T$3:$AA$2346,2,FALSE)</f>
        <v>03-Aug-1961</v>
      </c>
      <c r="N350" s="2">
        <f>VLOOKUP($B350,'Answer Data Transformation'!$T$3:$AA$2346,4,FALSE)</f>
        <v>1</v>
      </c>
      <c r="O350" s="2">
        <f>VLOOKUP($B350,'Answer Data Transformation'!$T$3:$AA$2346,5,FALSE)</f>
        <v>28868.66</v>
      </c>
      <c r="P350" s="2" t="str">
        <f>VLOOKUP($B350,'Answer Data Transformation'!$T$3:$AA$2346,6,FALSE)</f>
        <v>tier - 1</v>
      </c>
      <c r="Q350" s="2" t="str">
        <f>VLOOKUP($B350,'Answer Data Transformation'!$T$3:$AA$2346,7,FALSE)</f>
        <v>tier - 2</v>
      </c>
      <c r="R350" s="2" t="str">
        <f>VLOOKUP($B350,'Answer Data Transformation'!$T$3:$AA$2346,8,FALSE)</f>
        <v>R1012</v>
      </c>
      <c r="S350" s="2">
        <f>VLOOKUP($B350,'Answer Data Transformation'!$T$3:$AA$2346,3,FALSE)</f>
        <v>61</v>
      </c>
    </row>
    <row r="351" spans="2:19" ht="15.5" x14ac:dyDescent="0.35">
      <c r="B351" s="1" t="s">
        <v>2022</v>
      </c>
      <c r="C351" s="28" t="str">
        <f>VLOOKUP(B351,'Answer Data Transformation'!$B$3:$F$2338,4,FALSE)</f>
        <v xml:space="preserve">  Chelsey C</v>
      </c>
      <c r="D351" s="2">
        <f>VLOOKUP($B351,'Answer Data Transformation'!$I$3:$R$2338,2,FALSE)</f>
        <v>23.94</v>
      </c>
      <c r="E351" s="2">
        <f>VLOOKUP($B351,'Answer Data Transformation'!$I$3:$R$2338,4,FALSE)</f>
        <v>4.2</v>
      </c>
      <c r="F351" s="2" t="str">
        <f>VLOOKUP($B351,'Answer Data Transformation'!$I$3:$R$2338,6,FALSE)</f>
        <v>No</v>
      </c>
      <c r="G351" s="2" t="str">
        <f>VLOOKUP($B351,'Answer Data Transformation'!$I$3:$R$2338,7,FALSE)</f>
        <v>No</v>
      </c>
      <c r="H351" s="2" t="str">
        <f>VLOOKUP($B351,'Answer Data Transformation'!$I$3:$R$2338,8,FALSE)</f>
        <v>No</v>
      </c>
      <c r="I351" s="29">
        <f>VLOOKUP($B351,'Answer Data Transformation'!$I$3:$R$2338,9,FALSE)</f>
        <v>0</v>
      </c>
      <c r="J351" s="2" t="str">
        <f>VLOOKUP($B351,'Answer Data Transformation'!$I$3:$R$2338,10,FALSE)</f>
        <v>Yes</v>
      </c>
      <c r="K351" s="2" t="str">
        <f>VLOOKUP($B351,'Answer Data Transformation'!$I$3:$R$2338,3,FALSE)</f>
        <v>Normal Weight</v>
      </c>
      <c r="L351" s="2" t="str">
        <f>VLOOKUP($B351,'Answer Data Transformation'!$I$3:$R$2338,5,FALSE)</f>
        <v>Normal</v>
      </c>
      <c r="M351" s="2" t="str">
        <f>VLOOKUP($B351,'Answer Data Transformation'!$T$3:$AA$2346,2,FALSE)</f>
        <v>05-Dec-1990</v>
      </c>
      <c r="N351" s="2">
        <f>VLOOKUP($B351,'Answer Data Transformation'!$T$3:$AA$2346,4,FALSE)</f>
        <v>3</v>
      </c>
      <c r="O351" s="2">
        <f>VLOOKUP($B351,'Answer Data Transformation'!$T$3:$AA$2346,5,FALSE)</f>
        <v>28716.14</v>
      </c>
      <c r="P351" s="2" t="str">
        <f>VLOOKUP($B351,'Answer Data Transformation'!$T$3:$AA$2346,6,FALSE)</f>
        <v>tier - 1</v>
      </c>
      <c r="Q351" s="2" t="str">
        <f>VLOOKUP($B351,'Answer Data Transformation'!$T$3:$AA$2346,7,FALSE)</f>
        <v>tier - 3</v>
      </c>
      <c r="R351" s="2" t="str">
        <f>VLOOKUP($B351,'Answer Data Transformation'!$T$3:$AA$2346,8,FALSE)</f>
        <v>R1011</v>
      </c>
      <c r="S351" s="2">
        <f>VLOOKUP($B351,'Answer Data Transformation'!$T$3:$AA$2346,3,FALSE)</f>
        <v>32</v>
      </c>
    </row>
    <row r="352" spans="2:19" ht="15.5" x14ac:dyDescent="0.35">
      <c r="B352" s="1" t="s">
        <v>2021</v>
      </c>
      <c r="C352" s="28" t="str">
        <f>VLOOKUP(B352,'Answer Data Transformation'!$B$3:$F$2338,4,FALSE)</f>
        <v xml:space="preserve">  Devon A</v>
      </c>
      <c r="D352" s="2">
        <f>VLOOKUP($B352,'Answer Data Transformation'!$I$3:$R$2338,2,FALSE)</f>
        <v>20.03</v>
      </c>
      <c r="E352" s="2">
        <f>VLOOKUP($B352,'Answer Data Transformation'!$I$3:$R$2338,4,FALSE)</f>
        <v>6.14</v>
      </c>
      <c r="F352" s="2" t="str">
        <f>VLOOKUP($B352,'Answer Data Transformation'!$I$3:$R$2338,6,FALSE)</f>
        <v>Yes</v>
      </c>
      <c r="G352" s="2" t="str">
        <f>VLOOKUP($B352,'Answer Data Transformation'!$I$3:$R$2338,7,FALSE)</f>
        <v>No</v>
      </c>
      <c r="H352" s="2" t="str">
        <f>VLOOKUP($B352,'Answer Data Transformation'!$I$3:$R$2338,8,FALSE)</f>
        <v>No</v>
      </c>
      <c r="I352" s="29">
        <f>VLOOKUP($B352,'Answer Data Transformation'!$I$3:$R$2338,9,FALSE)</f>
        <v>0</v>
      </c>
      <c r="J352" s="2" t="str">
        <f>VLOOKUP($B352,'Answer Data Transformation'!$I$3:$R$2338,10,FALSE)</f>
        <v>Yes</v>
      </c>
      <c r="K352" s="2" t="str">
        <f>VLOOKUP($B352,'Answer Data Transformation'!$I$3:$R$2338,3,FALSE)</f>
        <v>Normal Weight</v>
      </c>
      <c r="L352" s="2" t="str">
        <f>VLOOKUP($B352,'Answer Data Transformation'!$I$3:$R$2338,5,FALSE)</f>
        <v>Prediabetes</v>
      </c>
      <c r="M352" s="2" t="str">
        <f>VLOOKUP($B352,'Answer Data Transformation'!$T$3:$AA$2346,2,FALSE)</f>
        <v>27-Sep-1985</v>
      </c>
      <c r="N352" s="2">
        <f>VLOOKUP($B352,'Answer Data Transformation'!$T$3:$AA$2346,4,FALSE)</f>
        <v>3</v>
      </c>
      <c r="O352" s="2">
        <f>VLOOKUP($B352,'Answer Data Transformation'!$T$3:$AA$2346,5,FALSE)</f>
        <v>28542.86</v>
      </c>
      <c r="P352" s="2" t="str">
        <f>VLOOKUP($B352,'Answer Data Transformation'!$T$3:$AA$2346,6,FALSE)</f>
        <v>tier - 1</v>
      </c>
      <c r="Q352" s="2" t="str">
        <f>VLOOKUP($B352,'Answer Data Transformation'!$T$3:$AA$2346,7,FALSE)</f>
        <v>tier - 3</v>
      </c>
      <c r="R352" s="2" t="str">
        <f>VLOOKUP($B352,'Answer Data Transformation'!$T$3:$AA$2346,8,FALSE)</f>
        <v>R1011</v>
      </c>
      <c r="S352" s="2">
        <f>VLOOKUP($B352,'Answer Data Transformation'!$T$3:$AA$2346,3,FALSE)</f>
        <v>37</v>
      </c>
    </row>
    <row r="353" spans="2:19" ht="15.5" x14ac:dyDescent="0.35">
      <c r="B353" s="1" t="s">
        <v>2020</v>
      </c>
      <c r="C353" s="28" t="str">
        <f>VLOOKUP(B353,'Answer Data Transformation'!$B$3:$F$2338,4,FALSE)</f>
        <v xml:space="preserve">  Joni L</v>
      </c>
      <c r="D353" s="2">
        <f>VLOOKUP($B353,'Answer Data Transformation'!$I$3:$R$2338,2,FALSE)</f>
        <v>41.42</v>
      </c>
      <c r="E353" s="2">
        <f>VLOOKUP($B353,'Answer Data Transformation'!$I$3:$R$2338,4,FALSE)</f>
        <v>6.07</v>
      </c>
      <c r="F353" s="2" t="str">
        <f>VLOOKUP($B353,'Answer Data Transformation'!$I$3:$R$2338,6,FALSE)</f>
        <v>No</v>
      </c>
      <c r="G353" s="2" t="str">
        <f>VLOOKUP($B353,'Answer Data Transformation'!$I$3:$R$2338,7,FALSE)</f>
        <v>No</v>
      </c>
      <c r="H353" s="2" t="str">
        <f>VLOOKUP($B353,'Answer Data Transformation'!$I$3:$R$2338,8,FALSE)</f>
        <v>No</v>
      </c>
      <c r="I353" s="29">
        <f>VLOOKUP($B353,'Answer Data Transformation'!$I$3:$R$2338,9,FALSE)</f>
        <v>0</v>
      </c>
      <c r="J353" s="2" t="str">
        <f>VLOOKUP($B353,'Answer Data Transformation'!$I$3:$R$2338,10,FALSE)</f>
        <v>No</v>
      </c>
      <c r="K353" s="2" t="str">
        <f>VLOOKUP($B353,'Answer Data Transformation'!$I$3:$R$2338,3,FALSE)</f>
        <v>Obesity</v>
      </c>
      <c r="L353" s="2" t="str">
        <f>VLOOKUP($B353,'Answer Data Transformation'!$I$3:$R$2338,5,FALSE)</f>
        <v>Prediabetes</v>
      </c>
      <c r="M353" s="2" t="str">
        <f>VLOOKUP($B353,'Answer Data Transformation'!$T$3:$AA$2346,2,FALSE)</f>
        <v>11-Dec-1982</v>
      </c>
      <c r="N353" s="2">
        <f>VLOOKUP($B353,'Answer Data Transformation'!$T$3:$AA$2346,4,FALSE)</f>
        <v>1</v>
      </c>
      <c r="O353" s="2">
        <f>VLOOKUP($B353,'Answer Data Transformation'!$T$3:$AA$2346,5,FALSE)</f>
        <v>28476.73</v>
      </c>
      <c r="P353" s="2" t="str">
        <f>VLOOKUP($B353,'Answer Data Transformation'!$T$3:$AA$2346,6,FALSE)</f>
        <v>tier - 1</v>
      </c>
      <c r="Q353" s="2" t="str">
        <f>VLOOKUP($B353,'Answer Data Transformation'!$T$3:$AA$2346,7,FALSE)</f>
        <v>tier - 2</v>
      </c>
      <c r="R353" s="2" t="str">
        <f>VLOOKUP($B353,'Answer Data Transformation'!$T$3:$AA$2346,8,FALSE)</f>
        <v>R1012</v>
      </c>
      <c r="S353" s="2">
        <f>VLOOKUP($B353,'Answer Data Transformation'!$T$3:$AA$2346,3,FALSE)</f>
        <v>40</v>
      </c>
    </row>
    <row r="354" spans="2:19" ht="15.5" x14ac:dyDescent="0.35">
      <c r="B354" s="1" t="s">
        <v>2019</v>
      </c>
      <c r="C354" s="28" t="str">
        <f>VLOOKUP(B354,'Answer Data Transformation'!$B$3:$F$2338,4,FALSE)</f>
        <v xml:space="preserve">  Colin</v>
      </c>
      <c r="D354" s="2">
        <f>VLOOKUP($B354,'Answer Data Transformation'!$I$3:$R$2338,2,FALSE)</f>
        <v>36.67</v>
      </c>
      <c r="E354" s="2">
        <f>VLOOKUP($B354,'Answer Data Transformation'!$I$3:$R$2338,4,FALSE)</f>
        <v>10.210000000000001</v>
      </c>
      <c r="F354" s="2" t="str">
        <f>VLOOKUP($B354,'Answer Data Transformation'!$I$3:$R$2338,6,FALSE)</f>
        <v>No</v>
      </c>
      <c r="G354" s="2" t="str">
        <f>VLOOKUP($B354,'Answer Data Transformation'!$I$3:$R$2338,7,FALSE)</f>
        <v>No</v>
      </c>
      <c r="H354" s="2" t="str">
        <f>VLOOKUP($B354,'Answer Data Transformation'!$I$3:$R$2338,8,FALSE)</f>
        <v>No</v>
      </c>
      <c r="I354" s="29">
        <f>VLOOKUP($B354,'Answer Data Transformation'!$I$3:$R$2338,9,FALSE)</f>
        <v>0</v>
      </c>
      <c r="J354" s="2" t="str">
        <f>VLOOKUP($B354,'Answer Data Transformation'!$I$3:$R$2338,10,FALSE)</f>
        <v>No</v>
      </c>
      <c r="K354" s="2" t="str">
        <f>VLOOKUP($B354,'Answer Data Transformation'!$I$3:$R$2338,3,FALSE)</f>
        <v>Obesity</v>
      </c>
      <c r="L354" s="2" t="str">
        <f>VLOOKUP($B354,'Answer Data Transformation'!$I$3:$R$2338,5,FALSE)</f>
        <v>Diabetes</v>
      </c>
      <c r="M354" s="2" t="str">
        <f>VLOOKUP($B354,'Answer Data Transformation'!$T$3:$AA$2346,2,FALSE)</f>
        <v>16-Sep-1974</v>
      </c>
      <c r="N354" s="2">
        <f>VLOOKUP($B354,'Answer Data Transformation'!$T$3:$AA$2346,4,FALSE)</f>
        <v>1</v>
      </c>
      <c r="O354" s="2">
        <f>VLOOKUP($B354,'Answer Data Transformation'!$T$3:$AA$2346,5,FALSE)</f>
        <v>28468.92</v>
      </c>
      <c r="P354" s="2" t="str">
        <f>VLOOKUP($B354,'Answer Data Transformation'!$T$3:$AA$2346,6,FALSE)</f>
        <v>tier - 1</v>
      </c>
      <c r="Q354" s="2" t="str">
        <f>VLOOKUP($B354,'Answer Data Transformation'!$T$3:$AA$2346,7,FALSE)</f>
        <v>tier - 1</v>
      </c>
      <c r="R354" s="2" t="str">
        <f>VLOOKUP($B354,'Answer Data Transformation'!$T$3:$AA$2346,8,FALSE)</f>
        <v>R1012</v>
      </c>
      <c r="S354" s="2">
        <f>VLOOKUP($B354,'Answer Data Transformation'!$T$3:$AA$2346,3,FALSE)</f>
        <v>48</v>
      </c>
    </row>
    <row r="355" spans="2:19" ht="15.5" x14ac:dyDescent="0.35">
      <c r="B355" s="1" t="s">
        <v>2018</v>
      </c>
      <c r="C355" s="28" t="str">
        <f>VLOOKUP(B355,'Answer Data Transformation'!$B$3:$F$2338,4,FALSE)</f>
        <v xml:space="preserve">  Rachael</v>
      </c>
      <c r="D355" s="2">
        <f>VLOOKUP($B355,'Answer Data Transformation'!$I$3:$R$2338,2,FALSE)</f>
        <v>27.645</v>
      </c>
      <c r="E355" s="2">
        <f>VLOOKUP($B355,'Answer Data Transformation'!$I$3:$R$2338,4,FALSE)</f>
        <v>4.6900000000000004</v>
      </c>
      <c r="F355" s="2" t="str">
        <f>VLOOKUP($B355,'Answer Data Transformation'!$I$3:$R$2338,6,FALSE)</f>
        <v>No</v>
      </c>
      <c r="G355" s="2" t="str">
        <f>VLOOKUP($B355,'Answer Data Transformation'!$I$3:$R$2338,7,FALSE)</f>
        <v>No</v>
      </c>
      <c r="H355" s="2" t="str">
        <f>VLOOKUP($B355,'Answer Data Transformation'!$I$3:$R$2338,8,FALSE)</f>
        <v>No</v>
      </c>
      <c r="I355" s="29">
        <f>VLOOKUP($B355,'Answer Data Transformation'!$I$3:$R$2338,9,FALSE)</f>
        <v>0</v>
      </c>
      <c r="J355" s="2" t="str">
        <f>VLOOKUP($B355,'Answer Data Transformation'!$I$3:$R$2338,10,FALSE)</f>
        <v>No</v>
      </c>
      <c r="K355" s="2" t="str">
        <f>VLOOKUP($B355,'Answer Data Transformation'!$I$3:$R$2338,3,FALSE)</f>
        <v>Overweight</v>
      </c>
      <c r="L355" s="2" t="str">
        <f>VLOOKUP($B355,'Answer Data Transformation'!$I$3:$R$2338,5,FALSE)</f>
        <v>Normal</v>
      </c>
      <c r="M355" s="2" t="str">
        <f>VLOOKUP($B355,'Answer Data Transformation'!$T$3:$AA$2346,2,FALSE)</f>
        <v>02-Dec-1977</v>
      </c>
      <c r="N355" s="2">
        <f>VLOOKUP($B355,'Answer Data Transformation'!$T$3:$AA$2346,4,FALSE)</f>
        <v>1</v>
      </c>
      <c r="O355" s="2">
        <f>VLOOKUP($B355,'Answer Data Transformation'!$T$3:$AA$2346,5,FALSE)</f>
        <v>28340.19</v>
      </c>
      <c r="P355" s="2" t="str">
        <f>VLOOKUP($B355,'Answer Data Transformation'!$T$3:$AA$2346,6,FALSE)</f>
        <v>tier - 1</v>
      </c>
      <c r="Q355" s="2" t="str">
        <f>VLOOKUP($B355,'Answer Data Transformation'!$T$3:$AA$2346,7,FALSE)</f>
        <v>tier - 2</v>
      </c>
      <c r="R355" s="2" t="str">
        <f>VLOOKUP($B355,'Answer Data Transformation'!$T$3:$AA$2346,8,FALSE)</f>
        <v>R1012</v>
      </c>
      <c r="S355" s="2">
        <f>VLOOKUP($B355,'Answer Data Transformation'!$T$3:$AA$2346,3,FALSE)</f>
        <v>45</v>
      </c>
    </row>
    <row r="356" spans="2:19" ht="15.5" x14ac:dyDescent="0.35">
      <c r="B356" s="1" t="s">
        <v>2017</v>
      </c>
      <c r="C356" s="28" t="str">
        <f>VLOOKUP(B356,'Answer Data Transformation'!$B$3:$F$2338,4,FALSE)</f>
        <v xml:space="preserve">  Maricela</v>
      </c>
      <c r="D356" s="2">
        <f>VLOOKUP($B356,'Answer Data Transformation'!$I$3:$R$2338,2,FALSE)</f>
        <v>22.72</v>
      </c>
      <c r="E356" s="2">
        <f>VLOOKUP($B356,'Answer Data Transformation'!$I$3:$R$2338,4,FALSE)</f>
        <v>5.71</v>
      </c>
      <c r="F356" s="2" t="str">
        <f>VLOOKUP($B356,'Answer Data Transformation'!$I$3:$R$2338,6,FALSE)</f>
        <v>No</v>
      </c>
      <c r="G356" s="2" t="str">
        <f>VLOOKUP($B356,'Answer Data Transformation'!$I$3:$R$2338,7,FALSE)</f>
        <v>No</v>
      </c>
      <c r="H356" s="2" t="str">
        <f>VLOOKUP($B356,'Answer Data Transformation'!$I$3:$R$2338,8,FALSE)</f>
        <v>No</v>
      </c>
      <c r="I356" s="29">
        <f>VLOOKUP($B356,'Answer Data Transformation'!$I$3:$R$2338,9,FALSE)</f>
        <v>0</v>
      </c>
      <c r="J356" s="2" t="str">
        <f>VLOOKUP($B356,'Answer Data Transformation'!$I$3:$R$2338,10,FALSE)</f>
        <v>Yes</v>
      </c>
      <c r="K356" s="2" t="str">
        <f>VLOOKUP($B356,'Answer Data Transformation'!$I$3:$R$2338,3,FALSE)</f>
        <v>Normal Weight</v>
      </c>
      <c r="L356" s="2" t="str">
        <f>VLOOKUP($B356,'Answer Data Transformation'!$I$3:$R$2338,5,FALSE)</f>
        <v>Prediabetes</v>
      </c>
      <c r="M356" s="2" t="str">
        <f>VLOOKUP($B356,'Answer Data Transformation'!$T$3:$AA$2346,2,FALSE)</f>
        <v>24-Dec-1990</v>
      </c>
      <c r="N356" s="2">
        <f>VLOOKUP($B356,'Answer Data Transformation'!$T$3:$AA$2346,4,FALSE)</f>
        <v>3</v>
      </c>
      <c r="O356" s="2">
        <f>VLOOKUP($B356,'Answer Data Transformation'!$T$3:$AA$2346,5,FALSE)</f>
        <v>28302.33</v>
      </c>
      <c r="P356" s="2" t="str">
        <f>VLOOKUP($B356,'Answer Data Transformation'!$T$3:$AA$2346,6,FALSE)</f>
        <v>tier - 1</v>
      </c>
      <c r="Q356" s="2" t="str">
        <f>VLOOKUP($B356,'Answer Data Transformation'!$T$3:$AA$2346,7,FALSE)</f>
        <v>tier - 2</v>
      </c>
      <c r="R356" s="2" t="str">
        <f>VLOOKUP($B356,'Answer Data Transformation'!$T$3:$AA$2346,8,FALSE)</f>
        <v>R1011</v>
      </c>
      <c r="S356" s="2">
        <f>VLOOKUP($B356,'Answer Data Transformation'!$T$3:$AA$2346,3,FALSE)</f>
        <v>32</v>
      </c>
    </row>
    <row r="357" spans="2:19" ht="15.5" x14ac:dyDescent="0.35">
      <c r="B357" s="1" t="s">
        <v>2016</v>
      </c>
      <c r="C357" s="28" t="str">
        <f>VLOOKUP(B357,'Answer Data Transformation'!$B$3:$F$2338,4,FALSE)</f>
        <v xml:space="preserve">  Marie</v>
      </c>
      <c r="D357" s="2">
        <f>VLOOKUP($B357,'Answer Data Transformation'!$I$3:$R$2338,2,FALSE)</f>
        <v>36.520000000000003</v>
      </c>
      <c r="E357" s="2">
        <f>VLOOKUP($B357,'Answer Data Transformation'!$I$3:$R$2338,4,FALSE)</f>
        <v>9.07</v>
      </c>
      <c r="F357" s="2" t="str">
        <f>VLOOKUP($B357,'Answer Data Transformation'!$I$3:$R$2338,6,FALSE)</f>
        <v>Yes</v>
      </c>
      <c r="G357" s="2" t="str">
        <f>VLOOKUP($B357,'Answer Data Transformation'!$I$3:$R$2338,7,FALSE)</f>
        <v>No</v>
      </c>
      <c r="H357" s="2" t="str">
        <f>VLOOKUP($B357,'Answer Data Transformation'!$I$3:$R$2338,8,FALSE)</f>
        <v>Yes</v>
      </c>
      <c r="I357" s="29">
        <f>VLOOKUP($B357,'Answer Data Transformation'!$I$3:$R$2338,9,FALSE)</f>
        <v>1</v>
      </c>
      <c r="J357" s="2" t="str">
        <f>VLOOKUP($B357,'Answer Data Transformation'!$I$3:$R$2338,10,FALSE)</f>
        <v>No</v>
      </c>
      <c r="K357" s="2" t="str">
        <f>VLOOKUP($B357,'Answer Data Transformation'!$I$3:$R$2338,3,FALSE)</f>
        <v>Obesity</v>
      </c>
      <c r="L357" s="2" t="str">
        <f>VLOOKUP($B357,'Answer Data Transformation'!$I$3:$R$2338,5,FALSE)</f>
        <v>Diabetes</v>
      </c>
      <c r="M357" s="2" t="str">
        <f>VLOOKUP($B357,'Answer Data Transformation'!$T$3:$AA$2346,2,FALSE)</f>
        <v>25-Nov-1963</v>
      </c>
      <c r="N357" s="2">
        <f>VLOOKUP($B357,'Answer Data Transformation'!$T$3:$AA$2346,4,FALSE)</f>
        <v>1</v>
      </c>
      <c r="O357" s="2">
        <f>VLOOKUP($B357,'Answer Data Transformation'!$T$3:$AA$2346,5,FALSE)</f>
        <v>28287.9</v>
      </c>
      <c r="P357" s="2" t="str">
        <f>VLOOKUP($B357,'Answer Data Transformation'!$T$3:$AA$2346,6,FALSE)</f>
        <v>tier - 1</v>
      </c>
      <c r="Q357" s="2" t="str">
        <f>VLOOKUP($B357,'Answer Data Transformation'!$T$3:$AA$2346,7,FALSE)</f>
        <v>tier - 1</v>
      </c>
      <c r="R357" s="2" t="str">
        <f>VLOOKUP($B357,'Answer Data Transformation'!$T$3:$AA$2346,8,FALSE)</f>
        <v>R1013</v>
      </c>
      <c r="S357" s="2">
        <f>VLOOKUP($B357,'Answer Data Transformation'!$T$3:$AA$2346,3,FALSE)</f>
        <v>59</v>
      </c>
    </row>
    <row r="358" spans="2:19" ht="15.5" x14ac:dyDescent="0.35">
      <c r="B358" s="1" t="s">
        <v>2015</v>
      </c>
      <c r="C358" s="28" t="str">
        <f>VLOOKUP(B358,'Answer Data Transformation'!$B$3:$F$2338,4,FALSE)</f>
        <v xml:space="preserve">  Frank</v>
      </c>
      <c r="D358" s="2">
        <f>VLOOKUP($B358,'Answer Data Transformation'!$I$3:$R$2338,2,FALSE)</f>
        <v>33.96</v>
      </c>
      <c r="E358" s="2">
        <f>VLOOKUP($B358,'Answer Data Transformation'!$I$3:$R$2338,4,FALSE)</f>
        <v>4.99</v>
      </c>
      <c r="F358" s="2" t="str">
        <f>VLOOKUP($B358,'Answer Data Transformation'!$I$3:$R$2338,6,FALSE)</f>
        <v>No</v>
      </c>
      <c r="G358" s="2" t="str">
        <f>VLOOKUP($B358,'Answer Data Transformation'!$I$3:$R$2338,7,FALSE)</f>
        <v>No</v>
      </c>
      <c r="H358" s="2" t="str">
        <f>VLOOKUP($B358,'Answer Data Transformation'!$I$3:$R$2338,8,FALSE)</f>
        <v>No</v>
      </c>
      <c r="I358" s="29">
        <f>VLOOKUP($B358,'Answer Data Transformation'!$I$3:$R$2338,9,FALSE)</f>
        <v>0</v>
      </c>
      <c r="J358" s="2" t="str">
        <f>VLOOKUP($B358,'Answer Data Transformation'!$I$3:$R$2338,10,FALSE)</f>
        <v>Yes</v>
      </c>
      <c r="K358" s="2" t="str">
        <f>VLOOKUP($B358,'Answer Data Transformation'!$I$3:$R$2338,3,FALSE)</f>
        <v>Obesity</v>
      </c>
      <c r="L358" s="2" t="str">
        <f>VLOOKUP($B358,'Answer Data Transformation'!$I$3:$R$2338,5,FALSE)</f>
        <v>Normal</v>
      </c>
      <c r="M358" s="2" t="str">
        <f>VLOOKUP($B358,'Answer Data Transformation'!$T$3:$AA$2346,2,FALSE)</f>
        <v>06-Sep-1999</v>
      </c>
      <c r="N358" s="2">
        <f>VLOOKUP($B358,'Answer Data Transformation'!$T$3:$AA$2346,4,FALSE)</f>
        <v>0</v>
      </c>
      <c r="O358" s="2">
        <f>VLOOKUP($B358,'Answer Data Transformation'!$T$3:$AA$2346,5,FALSE)</f>
        <v>28245.34</v>
      </c>
      <c r="P358" s="2" t="str">
        <f>VLOOKUP($B358,'Answer Data Transformation'!$T$3:$AA$2346,6,FALSE)</f>
        <v>tier - 1</v>
      </c>
      <c r="Q358" s="2" t="str">
        <f>VLOOKUP($B358,'Answer Data Transformation'!$T$3:$AA$2346,7,FALSE)</f>
        <v>tier - 3</v>
      </c>
      <c r="R358" s="2" t="str">
        <f>VLOOKUP($B358,'Answer Data Transformation'!$T$3:$AA$2346,8,FALSE)</f>
        <v>R1011</v>
      </c>
      <c r="S358" s="2">
        <f>VLOOKUP($B358,'Answer Data Transformation'!$T$3:$AA$2346,3,FALSE)</f>
        <v>23</v>
      </c>
    </row>
    <row r="359" spans="2:19" ht="15.5" x14ac:dyDescent="0.35">
      <c r="B359" s="1" t="s">
        <v>2014</v>
      </c>
      <c r="C359" s="28" t="str">
        <f>VLOOKUP(B359,'Answer Data Transformation'!$B$3:$F$2338,4,FALSE)</f>
        <v xml:space="preserve">  Jeffry</v>
      </c>
      <c r="D359" s="2">
        <f>VLOOKUP($B359,'Answer Data Transformation'!$I$3:$R$2338,2,FALSE)</f>
        <v>26.695</v>
      </c>
      <c r="E359" s="2">
        <f>VLOOKUP($B359,'Answer Data Transformation'!$I$3:$R$2338,4,FALSE)</f>
        <v>8.31</v>
      </c>
      <c r="F359" s="2" t="str">
        <f>VLOOKUP($B359,'Answer Data Transformation'!$I$3:$R$2338,6,FALSE)</f>
        <v>No</v>
      </c>
      <c r="G359" s="2" t="str">
        <f>VLOOKUP($B359,'Answer Data Transformation'!$I$3:$R$2338,7,FALSE)</f>
        <v>No</v>
      </c>
      <c r="H359" s="2" t="str">
        <f>VLOOKUP($B359,'Answer Data Transformation'!$I$3:$R$2338,8,FALSE)</f>
        <v>No</v>
      </c>
      <c r="I359" s="29">
        <f>VLOOKUP($B359,'Answer Data Transformation'!$I$3:$R$2338,9,FALSE)</f>
        <v>0</v>
      </c>
      <c r="J359" s="2" t="str">
        <f>VLOOKUP($B359,'Answer Data Transformation'!$I$3:$R$2338,10,FALSE)</f>
        <v>Yes</v>
      </c>
      <c r="K359" s="2" t="str">
        <f>VLOOKUP($B359,'Answer Data Transformation'!$I$3:$R$2338,3,FALSE)</f>
        <v>Overweight</v>
      </c>
      <c r="L359" s="2" t="str">
        <f>VLOOKUP($B359,'Answer Data Transformation'!$I$3:$R$2338,5,FALSE)</f>
        <v>Diabetes</v>
      </c>
      <c r="M359" s="2" t="str">
        <f>VLOOKUP($B359,'Answer Data Transformation'!$T$3:$AA$2346,2,FALSE)</f>
        <v>22-Nov-1960</v>
      </c>
      <c r="N359" s="2">
        <f>VLOOKUP($B359,'Answer Data Transformation'!$T$3:$AA$2346,4,FALSE)</f>
        <v>0</v>
      </c>
      <c r="O359" s="2">
        <f>VLOOKUP($B359,'Answer Data Transformation'!$T$3:$AA$2346,5,FALSE)</f>
        <v>28101.33</v>
      </c>
      <c r="P359" s="2" t="str">
        <f>VLOOKUP($B359,'Answer Data Transformation'!$T$3:$AA$2346,6,FALSE)</f>
        <v>tier - 1</v>
      </c>
      <c r="Q359" s="2" t="str">
        <f>VLOOKUP($B359,'Answer Data Transformation'!$T$3:$AA$2346,7,FALSE)</f>
        <v>tier - 2</v>
      </c>
      <c r="R359" s="2" t="str">
        <f>VLOOKUP($B359,'Answer Data Transformation'!$T$3:$AA$2346,8,FALSE)</f>
        <v>R1019</v>
      </c>
      <c r="S359" s="2">
        <f>VLOOKUP($B359,'Answer Data Transformation'!$T$3:$AA$2346,3,FALSE)</f>
        <v>62</v>
      </c>
    </row>
    <row r="360" spans="2:19" ht="15.5" x14ac:dyDescent="0.35">
      <c r="B360" s="1" t="s">
        <v>2013</v>
      </c>
      <c r="C360" s="28" t="str">
        <f>VLOOKUP(B360,'Answer Data Transformation'!$B$3:$F$2338,4,FALSE)</f>
        <v xml:space="preserve">  Mike</v>
      </c>
      <c r="D360" s="2">
        <f>VLOOKUP($B360,'Answer Data Transformation'!$I$3:$R$2338,2,FALSE)</f>
        <v>18.45</v>
      </c>
      <c r="E360" s="2">
        <f>VLOOKUP($B360,'Answer Data Transformation'!$I$3:$R$2338,4,FALSE)</f>
        <v>5.07</v>
      </c>
      <c r="F360" s="2" t="str">
        <f>VLOOKUP($B360,'Answer Data Transformation'!$I$3:$R$2338,6,FALSE)</f>
        <v>Yes</v>
      </c>
      <c r="G360" s="2" t="str">
        <f>VLOOKUP($B360,'Answer Data Transformation'!$I$3:$R$2338,7,FALSE)</f>
        <v>No</v>
      </c>
      <c r="H360" s="2" t="str">
        <f>VLOOKUP($B360,'Answer Data Transformation'!$I$3:$R$2338,8,FALSE)</f>
        <v>No</v>
      </c>
      <c r="I360" s="29">
        <f>VLOOKUP($B360,'Answer Data Transformation'!$I$3:$R$2338,9,FALSE)</f>
        <v>0</v>
      </c>
      <c r="J360" s="2" t="str">
        <f>VLOOKUP($B360,'Answer Data Transformation'!$I$3:$R$2338,10,FALSE)</f>
        <v>Yes</v>
      </c>
      <c r="K360" s="2" t="str">
        <f>VLOOKUP($B360,'Answer Data Transformation'!$I$3:$R$2338,3,FALSE)</f>
        <v>Underweight</v>
      </c>
      <c r="L360" s="2" t="str">
        <f>VLOOKUP($B360,'Answer Data Transformation'!$I$3:$R$2338,5,FALSE)</f>
        <v>Normal</v>
      </c>
      <c r="M360" s="2" t="str">
        <f>VLOOKUP($B360,'Answer Data Transformation'!$T$3:$AA$2346,2,FALSE)</f>
        <v>29-Nov-1985</v>
      </c>
      <c r="N360" s="2">
        <f>VLOOKUP($B360,'Answer Data Transformation'!$T$3:$AA$2346,4,FALSE)</f>
        <v>3</v>
      </c>
      <c r="O360" s="2">
        <f>VLOOKUP($B360,'Answer Data Transformation'!$T$3:$AA$2346,5,FALSE)</f>
        <v>28006.94</v>
      </c>
      <c r="P360" s="2" t="str">
        <f>VLOOKUP($B360,'Answer Data Transformation'!$T$3:$AA$2346,6,FALSE)</f>
        <v>tier - 1</v>
      </c>
      <c r="Q360" s="2" t="str">
        <f>VLOOKUP($B360,'Answer Data Transformation'!$T$3:$AA$2346,7,FALSE)</f>
        <v>tier - 2</v>
      </c>
      <c r="R360" s="2" t="str">
        <f>VLOOKUP($B360,'Answer Data Transformation'!$T$3:$AA$2346,8,FALSE)</f>
        <v>R1011</v>
      </c>
      <c r="S360" s="2">
        <f>VLOOKUP($B360,'Answer Data Transformation'!$T$3:$AA$2346,3,FALSE)</f>
        <v>37</v>
      </c>
    </row>
    <row r="361" spans="2:19" ht="15.5" x14ac:dyDescent="0.35">
      <c r="B361" s="1" t="s">
        <v>2012</v>
      </c>
      <c r="C361" s="28" t="str">
        <f>VLOOKUP(B361,'Answer Data Transformation'!$B$3:$F$2338,4,FALSE)</f>
        <v xml:space="preserve">  Rick</v>
      </c>
      <c r="D361" s="2">
        <f>VLOOKUP($B361,'Answer Data Transformation'!$I$3:$R$2338,2,FALSE)</f>
        <v>33.18</v>
      </c>
      <c r="E361" s="2">
        <f>VLOOKUP($B361,'Answer Data Transformation'!$I$3:$R$2338,4,FALSE)</f>
        <v>4.79</v>
      </c>
      <c r="F361" s="2" t="str">
        <f>VLOOKUP($B361,'Answer Data Transformation'!$I$3:$R$2338,6,FALSE)</f>
        <v>No</v>
      </c>
      <c r="G361" s="2" t="str">
        <f>VLOOKUP($B361,'Answer Data Transformation'!$I$3:$R$2338,7,FALSE)</f>
        <v>No</v>
      </c>
      <c r="H361" s="2" t="str">
        <f>VLOOKUP($B361,'Answer Data Transformation'!$I$3:$R$2338,8,FALSE)</f>
        <v>No</v>
      </c>
      <c r="I361" s="29">
        <f>VLOOKUP($B361,'Answer Data Transformation'!$I$3:$R$2338,9,FALSE)</f>
        <v>0</v>
      </c>
      <c r="J361" s="2" t="str">
        <f>VLOOKUP($B361,'Answer Data Transformation'!$I$3:$R$2338,10,FALSE)</f>
        <v>Yes</v>
      </c>
      <c r="K361" s="2" t="str">
        <f>VLOOKUP($B361,'Answer Data Transformation'!$I$3:$R$2338,3,FALSE)</f>
        <v>Obesity</v>
      </c>
      <c r="L361" s="2" t="str">
        <f>VLOOKUP($B361,'Answer Data Transformation'!$I$3:$R$2338,5,FALSE)</f>
        <v>Normal</v>
      </c>
      <c r="M361" s="2" t="str">
        <f>VLOOKUP($B361,'Answer Data Transformation'!$T$3:$AA$2346,2,FALSE)</f>
        <v>21-Dec-1999</v>
      </c>
      <c r="N361" s="2">
        <f>VLOOKUP($B361,'Answer Data Transformation'!$T$3:$AA$2346,4,FALSE)</f>
        <v>0</v>
      </c>
      <c r="O361" s="2">
        <f>VLOOKUP($B361,'Answer Data Transformation'!$T$3:$AA$2346,5,FALSE)</f>
        <v>27980.77</v>
      </c>
      <c r="P361" s="2" t="str">
        <f>VLOOKUP($B361,'Answer Data Transformation'!$T$3:$AA$2346,6,FALSE)</f>
        <v>tier - 1</v>
      </c>
      <c r="Q361" s="2" t="str">
        <f>VLOOKUP($B361,'Answer Data Transformation'!$T$3:$AA$2346,7,FALSE)</f>
        <v>tier - 1</v>
      </c>
      <c r="R361" s="2" t="str">
        <f>VLOOKUP($B361,'Answer Data Transformation'!$T$3:$AA$2346,8,FALSE)</f>
        <v>R1011</v>
      </c>
      <c r="S361" s="2">
        <f>VLOOKUP($B361,'Answer Data Transformation'!$T$3:$AA$2346,3,FALSE)</f>
        <v>23</v>
      </c>
    </row>
    <row r="362" spans="2:19" ht="15.5" x14ac:dyDescent="0.35">
      <c r="B362" s="1" t="s">
        <v>2011</v>
      </c>
      <c r="C362" s="28" t="str">
        <f>VLOOKUP(B362,'Answer Data Transformation'!$B$3:$F$2338,4,FALSE)</f>
        <v xml:space="preserve">  Pierre-Michel</v>
      </c>
      <c r="D362" s="2">
        <f>VLOOKUP($B362,'Answer Data Transformation'!$I$3:$R$2338,2,FALSE)</f>
        <v>36.1</v>
      </c>
      <c r="E362" s="2">
        <f>VLOOKUP($B362,'Answer Data Transformation'!$I$3:$R$2338,4,FALSE)</f>
        <v>11.39</v>
      </c>
      <c r="F362" s="2" t="str">
        <f>VLOOKUP($B362,'Answer Data Transformation'!$I$3:$R$2338,6,FALSE)</f>
        <v>Yes</v>
      </c>
      <c r="G362" s="2" t="str">
        <f>VLOOKUP($B362,'Answer Data Transformation'!$I$3:$R$2338,7,FALSE)</f>
        <v>No</v>
      </c>
      <c r="H362" s="2" t="str">
        <f>VLOOKUP($B362,'Answer Data Transformation'!$I$3:$R$2338,8,FALSE)</f>
        <v>No</v>
      </c>
      <c r="I362" s="29">
        <f>VLOOKUP($B362,'Answer Data Transformation'!$I$3:$R$2338,9,FALSE)</f>
        <v>2</v>
      </c>
      <c r="J362" s="2" t="str">
        <f>VLOOKUP($B362,'Answer Data Transformation'!$I$3:$R$2338,10,FALSE)</f>
        <v>No</v>
      </c>
      <c r="K362" s="2" t="str">
        <f>VLOOKUP($B362,'Answer Data Transformation'!$I$3:$R$2338,3,FALSE)</f>
        <v>Obesity</v>
      </c>
      <c r="L362" s="2" t="str">
        <f>VLOOKUP($B362,'Answer Data Transformation'!$I$3:$R$2338,5,FALSE)</f>
        <v>Diabetes</v>
      </c>
      <c r="M362" s="2" t="str">
        <f>VLOOKUP($B362,'Answer Data Transformation'!$T$3:$AA$2346,2,FALSE)</f>
        <v>28-Jul-1961</v>
      </c>
      <c r="N362" s="2">
        <f>VLOOKUP($B362,'Answer Data Transformation'!$T$3:$AA$2346,4,FALSE)</f>
        <v>3</v>
      </c>
      <c r="O362" s="2">
        <f>VLOOKUP($B362,'Answer Data Transformation'!$T$3:$AA$2346,5,FALSE)</f>
        <v>27941.29</v>
      </c>
      <c r="P362" s="2" t="str">
        <f>VLOOKUP($B362,'Answer Data Transformation'!$T$3:$AA$2346,6,FALSE)</f>
        <v>tier - 1</v>
      </c>
      <c r="Q362" s="2" t="str">
        <f>VLOOKUP($B362,'Answer Data Transformation'!$T$3:$AA$2346,7,FALSE)</f>
        <v>tier - 3</v>
      </c>
      <c r="R362" s="2" t="str">
        <f>VLOOKUP($B362,'Answer Data Transformation'!$T$3:$AA$2346,8,FALSE)</f>
        <v>R1011</v>
      </c>
      <c r="S362" s="2">
        <f>VLOOKUP($B362,'Answer Data Transformation'!$T$3:$AA$2346,3,FALSE)</f>
        <v>61</v>
      </c>
    </row>
    <row r="363" spans="2:19" ht="15.5" x14ac:dyDescent="0.35">
      <c r="B363" s="1" t="s">
        <v>2010</v>
      </c>
      <c r="C363" s="28" t="str">
        <f>VLOOKUP(B363,'Answer Data Transformation'!$B$3:$F$2338,4,FALSE)</f>
        <v xml:space="preserve">  Daniel</v>
      </c>
      <c r="D363" s="2">
        <f>VLOOKUP($B363,'Answer Data Transformation'!$I$3:$R$2338,2,FALSE)</f>
        <v>22.77</v>
      </c>
      <c r="E363" s="2">
        <f>VLOOKUP($B363,'Answer Data Transformation'!$I$3:$R$2338,4,FALSE)</f>
        <v>6</v>
      </c>
      <c r="F363" s="2" t="str">
        <f>VLOOKUP($B363,'Answer Data Transformation'!$I$3:$R$2338,6,FALSE)</f>
        <v>No</v>
      </c>
      <c r="G363" s="2" t="str">
        <f>VLOOKUP($B363,'Answer Data Transformation'!$I$3:$R$2338,7,FALSE)</f>
        <v>No</v>
      </c>
      <c r="H363" s="2" t="str">
        <f>VLOOKUP($B363,'Answer Data Transformation'!$I$3:$R$2338,8,FALSE)</f>
        <v>No</v>
      </c>
      <c r="I363" s="29">
        <f>VLOOKUP($B363,'Answer Data Transformation'!$I$3:$R$2338,9,FALSE)</f>
        <v>0</v>
      </c>
      <c r="J363" s="2" t="str">
        <f>VLOOKUP($B363,'Answer Data Transformation'!$I$3:$R$2338,10,FALSE)</f>
        <v>Yes</v>
      </c>
      <c r="K363" s="2" t="str">
        <f>VLOOKUP($B363,'Answer Data Transformation'!$I$3:$R$2338,3,FALSE)</f>
        <v>Normal Weight</v>
      </c>
      <c r="L363" s="2" t="str">
        <f>VLOOKUP($B363,'Answer Data Transformation'!$I$3:$R$2338,5,FALSE)</f>
        <v>Prediabetes</v>
      </c>
      <c r="M363" s="2" t="str">
        <f>VLOOKUP($B363,'Answer Data Transformation'!$T$3:$AA$2346,2,FALSE)</f>
        <v>04-Jun-1991</v>
      </c>
      <c r="N363" s="2">
        <f>VLOOKUP($B363,'Answer Data Transformation'!$T$3:$AA$2346,4,FALSE)</f>
        <v>3</v>
      </c>
      <c r="O363" s="2">
        <f>VLOOKUP($B363,'Answer Data Transformation'!$T$3:$AA$2346,5,FALSE)</f>
        <v>27931.11</v>
      </c>
      <c r="P363" s="2" t="str">
        <f>VLOOKUP($B363,'Answer Data Transformation'!$T$3:$AA$2346,6,FALSE)</f>
        <v>tier - 1</v>
      </c>
      <c r="Q363" s="2" t="str">
        <f>VLOOKUP($B363,'Answer Data Transformation'!$T$3:$AA$2346,7,FALSE)</f>
        <v>tier - 3</v>
      </c>
      <c r="R363" s="2" t="str">
        <f>VLOOKUP($B363,'Answer Data Transformation'!$T$3:$AA$2346,8,FALSE)</f>
        <v>R1011</v>
      </c>
      <c r="S363" s="2">
        <f>VLOOKUP($B363,'Answer Data Transformation'!$T$3:$AA$2346,3,FALSE)</f>
        <v>32</v>
      </c>
    </row>
    <row r="364" spans="2:19" ht="15.5" x14ac:dyDescent="0.35">
      <c r="B364" s="1" t="s">
        <v>2009</v>
      </c>
      <c r="C364" s="28" t="str">
        <f>VLOOKUP(B364,'Answer Data Transformation'!$B$3:$F$2338,4,FALSE)</f>
        <v xml:space="preserve">  Brian L</v>
      </c>
      <c r="D364" s="2">
        <f>VLOOKUP($B364,'Answer Data Transformation'!$I$3:$R$2338,2,FALSE)</f>
        <v>21.24</v>
      </c>
      <c r="E364" s="2">
        <f>VLOOKUP($B364,'Answer Data Transformation'!$I$3:$R$2338,4,FALSE)</f>
        <v>5.13</v>
      </c>
      <c r="F364" s="2" t="str">
        <f>VLOOKUP($B364,'Answer Data Transformation'!$I$3:$R$2338,6,FALSE)</f>
        <v>No</v>
      </c>
      <c r="G364" s="2" t="str">
        <f>VLOOKUP($B364,'Answer Data Transformation'!$I$3:$R$2338,7,FALSE)</f>
        <v>No</v>
      </c>
      <c r="H364" s="2" t="str">
        <f>VLOOKUP($B364,'Answer Data Transformation'!$I$3:$R$2338,8,FALSE)</f>
        <v>No</v>
      </c>
      <c r="I364" s="29">
        <f>VLOOKUP($B364,'Answer Data Transformation'!$I$3:$R$2338,9,FALSE)</f>
        <v>0</v>
      </c>
      <c r="J364" s="2" t="str">
        <f>VLOOKUP($B364,'Answer Data Transformation'!$I$3:$R$2338,10,FALSE)</f>
        <v>Yes</v>
      </c>
      <c r="K364" s="2" t="str">
        <f>VLOOKUP($B364,'Answer Data Transformation'!$I$3:$R$2338,3,FALSE)</f>
        <v>Normal Weight</v>
      </c>
      <c r="L364" s="2" t="str">
        <f>VLOOKUP($B364,'Answer Data Transformation'!$I$3:$R$2338,5,FALSE)</f>
        <v>Normal</v>
      </c>
      <c r="M364" s="2" t="str">
        <f>VLOOKUP($B364,'Answer Data Transformation'!$T$3:$AA$2346,2,FALSE)</f>
        <v>21-Nov-1989</v>
      </c>
      <c r="N364" s="2">
        <f>VLOOKUP($B364,'Answer Data Transformation'!$T$3:$AA$2346,4,FALSE)</f>
        <v>3</v>
      </c>
      <c r="O364" s="2">
        <f>VLOOKUP($B364,'Answer Data Transformation'!$T$3:$AA$2346,5,FALSE)</f>
        <v>27925.86</v>
      </c>
      <c r="P364" s="2" t="str">
        <f>VLOOKUP($B364,'Answer Data Transformation'!$T$3:$AA$2346,6,FALSE)</f>
        <v>tier - 1</v>
      </c>
      <c r="Q364" s="2" t="str">
        <f>VLOOKUP($B364,'Answer Data Transformation'!$T$3:$AA$2346,7,FALSE)</f>
        <v>tier - 2</v>
      </c>
      <c r="R364" s="2" t="str">
        <f>VLOOKUP($B364,'Answer Data Transformation'!$T$3:$AA$2346,8,FALSE)</f>
        <v>R1011</v>
      </c>
      <c r="S364" s="2">
        <f>VLOOKUP($B364,'Answer Data Transformation'!$T$3:$AA$2346,3,FALSE)</f>
        <v>33</v>
      </c>
    </row>
    <row r="365" spans="2:19" ht="15.5" x14ac:dyDescent="0.35">
      <c r="B365" s="1" t="s">
        <v>2008</v>
      </c>
      <c r="C365" s="28" t="str">
        <f>VLOOKUP(B365,'Answer Data Transformation'!$B$3:$F$2338,4,FALSE)</f>
        <v xml:space="preserve">  Morgan M</v>
      </c>
      <c r="D365" s="2">
        <f>VLOOKUP($B365,'Answer Data Transformation'!$I$3:$R$2338,2,FALSE)</f>
        <v>17.600000000000001</v>
      </c>
      <c r="E365" s="2">
        <f>VLOOKUP($B365,'Answer Data Transformation'!$I$3:$R$2338,4,FALSE)</f>
        <v>5.26</v>
      </c>
      <c r="F365" s="2" t="str">
        <f>VLOOKUP($B365,'Answer Data Transformation'!$I$3:$R$2338,6,FALSE)</f>
        <v>Yes</v>
      </c>
      <c r="G365" s="2" t="str">
        <f>VLOOKUP($B365,'Answer Data Transformation'!$I$3:$R$2338,7,FALSE)</f>
        <v>No</v>
      </c>
      <c r="H365" s="2" t="str">
        <f>VLOOKUP($B365,'Answer Data Transformation'!$I$3:$R$2338,8,FALSE)</f>
        <v>No</v>
      </c>
      <c r="I365" s="29">
        <f>VLOOKUP($B365,'Answer Data Transformation'!$I$3:$R$2338,9,FALSE)</f>
        <v>0</v>
      </c>
      <c r="J365" s="2" t="str">
        <f>VLOOKUP($B365,'Answer Data Transformation'!$I$3:$R$2338,10,FALSE)</f>
        <v>Yes</v>
      </c>
      <c r="K365" s="2" t="str">
        <f>VLOOKUP($B365,'Answer Data Transformation'!$I$3:$R$2338,3,FALSE)</f>
        <v>Underweight</v>
      </c>
      <c r="L365" s="2" t="str">
        <f>VLOOKUP($B365,'Answer Data Transformation'!$I$3:$R$2338,5,FALSE)</f>
        <v>Normal</v>
      </c>
      <c r="M365" s="2" t="str">
        <f>VLOOKUP($B365,'Answer Data Transformation'!$T$3:$AA$2346,2,FALSE)</f>
        <v>04-Dec-1985</v>
      </c>
      <c r="N365" s="2">
        <f>VLOOKUP($B365,'Answer Data Transformation'!$T$3:$AA$2346,4,FALSE)</f>
        <v>3</v>
      </c>
      <c r="O365" s="2">
        <f>VLOOKUP($B365,'Answer Data Transformation'!$T$3:$AA$2346,5,FALSE)</f>
        <v>27849.94</v>
      </c>
      <c r="P365" s="2" t="str">
        <f>VLOOKUP($B365,'Answer Data Transformation'!$T$3:$AA$2346,6,FALSE)</f>
        <v>tier - 1</v>
      </c>
      <c r="Q365" s="2" t="str">
        <f>VLOOKUP($B365,'Answer Data Transformation'!$T$3:$AA$2346,7,FALSE)</f>
        <v>tier - 1</v>
      </c>
      <c r="R365" s="2" t="str">
        <f>VLOOKUP($B365,'Answer Data Transformation'!$T$3:$AA$2346,8,FALSE)</f>
        <v>R1011</v>
      </c>
      <c r="S365" s="2">
        <f>VLOOKUP($B365,'Answer Data Transformation'!$T$3:$AA$2346,3,FALSE)</f>
        <v>37</v>
      </c>
    </row>
    <row r="366" spans="2:19" ht="15.5" x14ac:dyDescent="0.35">
      <c r="B366" s="1" t="s">
        <v>2007</v>
      </c>
      <c r="C366" s="28" t="str">
        <f>VLOOKUP(B366,'Answer Data Transformation'!$B$3:$F$2338,4,FALSE)</f>
        <v xml:space="preserve">  Caroline</v>
      </c>
      <c r="D366" s="2">
        <f>VLOOKUP($B366,'Answer Data Transformation'!$I$3:$R$2338,2,FALSE)</f>
        <v>26.29</v>
      </c>
      <c r="E366" s="2">
        <f>VLOOKUP($B366,'Answer Data Transformation'!$I$3:$R$2338,4,FALSE)</f>
        <v>6.84</v>
      </c>
      <c r="F366" s="2" t="str">
        <f>VLOOKUP($B366,'Answer Data Transformation'!$I$3:$R$2338,6,FALSE)</f>
        <v>No</v>
      </c>
      <c r="G366" s="2" t="str">
        <f>VLOOKUP($B366,'Answer Data Transformation'!$I$3:$R$2338,7,FALSE)</f>
        <v>No</v>
      </c>
      <c r="H366" s="2" t="str">
        <f>VLOOKUP($B366,'Answer Data Transformation'!$I$3:$R$2338,8,FALSE)</f>
        <v>No</v>
      </c>
      <c r="I366" s="29">
        <f>VLOOKUP($B366,'Answer Data Transformation'!$I$3:$R$2338,9,FALSE)</f>
        <v>0</v>
      </c>
      <c r="J366" s="2" t="str">
        <f>VLOOKUP($B366,'Answer Data Transformation'!$I$3:$R$2338,10,FALSE)</f>
        <v>Yes</v>
      </c>
      <c r="K366" s="2" t="str">
        <f>VLOOKUP($B366,'Answer Data Transformation'!$I$3:$R$2338,3,FALSE)</f>
        <v>Overweight</v>
      </c>
      <c r="L366" s="2" t="str">
        <f>VLOOKUP($B366,'Answer Data Transformation'!$I$3:$R$2338,5,FALSE)</f>
        <v>Diabetes</v>
      </c>
      <c r="M366" s="2" t="str">
        <f>VLOOKUP($B366,'Answer Data Transformation'!$T$3:$AA$2346,2,FALSE)</f>
        <v>06-Jul-1960</v>
      </c>
      <c r="N366" s="2">
        <f>VLOOKUP($B366,'Answer Data Transformation'!$T$3:$AA$2346,4,FALSE)</f>
        <v>0</v>
      </c>
      <c r="O366" s="2">
        <f>VLOOKUP($B366,'Answer Data Transformation'!$T$3:$AA$2346,5,FALSE)</f>
        <v>27808.73</v>
      </c>
      <c r="P366" s="2" t="str">
        <f>VLOOKUP($B366,'Answer Data Transformation'!$T$3:$AA$2346,6,FALSE)</f>
        <v>tier - 1</v>
      </c>
      <c r="Q366" s="2" t="str">
        <f>VLOOKUP($B366,'Answer Data Transformation'!$T$3:$AA$2346,7,FALSE)</f>
        <v>tier - 1</v>
      </c>
      <c r="R366" s="2" t="str">
        <f>VLOOKUP($B366,'Answer Data Transformation'!$T$3:$AA$2346,8,FALSE)</f>
        <v>R1013</v>
      </c>
      <c r="S366" s="2">
        <f>VLOOKUP($B366,'Answer Data Transformation'!$T$3:$AA$2346,3,FALSE)</f>
        <v>62</v>
      </c>
    </row>
    <row r="367" spans="2:19" ht="15.5" x14ac:dyDescent="0.35">
      <c r="B367" s="1" t="s">
        <v>2006</v>
      </c>
      <c r="C367" s="28" t="str">
        <f>VLOOKUP(B367,'Answer Data Transformation'!$B$3:$F$2338,4,FALSE)</f>
        <v xml:space="preserve">  Drew T</v>
      </c>
      <c r="D367" s="2">
        <f>VLOOKUP($B367,'Answer Data Transformation'!$I$3:$R$2338,2,FALSE)</f>
        <v>35.31</v>
      </c>
      <c r="E367" s="2">
        <f>VLOOKUP($B367,'Answer Data Transformation'!$I$3:$R$2338,4,FALSE)</f>
        <v>9.0399999999999991</v>
      </c>
      <c r="F367" s="2" t="str">
        <f>VLOOKUP($B367,'Answer Data Transformation'!$I$3:$R$2338,6,FALSE)</f>
        <v>No</v>
      </c>
      <c r="G367" s="2" t="str">
        <f>VLOOKUP($B367,'Answer Data Transformation'!$I$3:$R$2338,7,FALSE)</f>
        <v>No</v>
      </c>
      <c r="H367" s="2" t="str">
        <f>VLOOKUP($B367,'Answer Data Transformation'!$I$3:$R$2338,8,FALSE)</f>
        <v>No</v>
      </c>
      <c r="I367" s="29">
        <f>VLOOKUP($B367,'Answer Data Transformation'!$I$3:$R$2338,9,FALSE)</f>
        <v>0</v>
      </c>
      <c r="J367" s="2" t="str">
        <f>VLOOKUP($B367,'Answer Data Transformation'!$I$3:$R$2338,10,FALSE)</f>
        <v>No</v>
      </c>
      <c r="K367" s="2" t="str">
        <f>VLOOKUP($B367,'Answer Data Transformation'!$I$3:$R$2338,3,FALSE)</f>
        <v>Obesity</v>
      </c>
      <c r="L367" s="2" t="str">
        <f>VLOOKUP($B367,'Answer Data Transformation'!$I$3:$R$2338,5,FALSE)</f>
        <v>Diabetes</v>
      </c>
      <c r="M367" s="2" t="str">
        <f>VLOOKUP($B367,'Answer Data Transformation'!$T$3:$AA$2346,2,FALSE)</f>
        <v>06-Dec-2002</v>
      </c>
      <c r="N367" s="2">
        <f>VLOOKUP($B367,'Answer Data Transformation'!$T$3:$AA$2346,4,FALSE)</f>
        <v>1</v>
      </c>
      <c r="O367" s="2">
        <f>VLOOKUP($B367,'Answer Data Transformation'!$T$3:$AA$2346,5,FALSE)</f>
        <v>27724.29</v>
      </c>
      <c r="P367" s="2" t="str">
        <f>VLOOKUP($B367,'Answer Data Transformation'!$T$3:$AA$2346,6,FALSE)</f>
        <v>tier - 1</v>
      </c>
      <c r="Q367" s="2" t="str">
        <f>VLOOKUP($B367,'Answer Data Transformation'!$T$3:$AA$2346,7,FALSE)</f>
        <v>tier - 3</v>
      </c>
      <c r="R367" s="2" t="str">
        <f>VLOOKUP($B367,'Answer Data Transformation'!$T$3:$AA$2346,8,FALSE)</f>
        <v>R1013</v>
      </c>
      <c r="S367" s="2">
        <f>VLOOKUP($B367,'Answer Data Transformation'!$T$3:$AA$2346,3,FALSE)</f>
        <v>20</v>
      </c>
    </row>
    <row r="368" spans="2:19" ht="15.5" x14ac:dyDescent="0.35">
      <c r="B368" s="1" t="s">
        <v>2005</v>
      </c>
      <c r="C368" s="28" t="str">
        <f>VLOOKUP(B368,'Answer Data Transformation'!$B$3:$F$2338,4,FALSE)</f>
        <v xml:space="preserve">  Austin W</v>
      </c>
      <c r="D368" s="2">
        <f>VLOOKUP($B368,'Answer Data Transformation'!$I$3:$R$2338,2,FALSE)</f>
        <v>27.04</v>
      </c>
      <c r="E368" s="2">
        <f>VLOOKUP($B368,'Answer Data Transformation'!$I$3:$R$2338,4,FALSE)</f>
        <v>4.0999999999999996</v>
      </c>
      <c r="F368" s="2" t="str">
        <f>VLOOKUP($B368,'Answer Data Transformation'!$I$3:$R$2338,6,FALSE)</f>
        <v>No</v>
      </c>
      <c r="G368" s="2" t="str">
        <f>VLOOKUP($B368,'Answer Data Transformation'!$I$3:$R$2338,7,FALSE)</f>
        <v>No</v>
      </c>
      <c r="H368" s="2" t="str">
        <f>VLOOKUP($B368,'Answer Data Transformation'!$I$3:$R$2338,8,FALSE)</f>
        <v>No</v>
      </c>
      <c r="I368" s="29">
        <f>VLOOKUP($B368,'Answer Data Transformation'!$I$3:$R$2338,9,FALSE)</f>
        <v>1</v>
      </c>
      <c r="J368" s="2" t="str">
        <f>VLOOKUP($B368,'Answer Data Transformation'!$I$3:$R$2338,10,FALSE)</f>
        <v>Yes</v>
      </c>
      <c r="K368" s="2" t="str">
        <f>VLOOKUP($B368,'Answer Data Transformation'!$I$3:$R$2338,3,FALSE)</f>
        <v>Overweight</v>
      </c>
      <c r="L368" s="2" t="str">
        <f>VLOOKUP($B368,'Answer Data Transformation'!$I$3:$R$2338,5,FALSE)</f>
        <v>Normal</v>
      </c>
      <c r="M368" s="2" t="str">
        <f>VLOOKUP($B368,'Answer Data Transformation'!$T$3:$AA$2346,2,FALSE)</f>
        <v>03-Jul-1992</v>
      </c>
      <c r="N368" s="2">
        <f>VLOOKUP($B368,'Answer Data Transformation'!$T$3:$AA$2346,4,FALSE)</f>
        <v>0</v>
      </c>
      <c r="O368" s="2">
        <f>VLOOKUP($B368,'Answer Data Transformation'!$T$3:$AA$2346,5,FALSE)</f>
        <v>27696.11</v>
      </c>
      <c r="P368" s="2" t="str">
        <f>VLOOKUP($B368,'Answer Data Transformation'!$T$3:$AA$2346,6,FALSE)</f>
        <v>tier - 1</v>
      </c>
      <c r="Q368" s="2" t="str">
        <f>VLOOKUP($B368,'Answer Data Transformation'!$T$3:$AA$2346,7,FALSE)</f>
        <v>tier - 2</v>
      </c>
      <c r="R368" s="2" t="str">
        <f>VLOOKUP($B368,'Answer Data Transformation'!$T$3:$AA$2346,8,FALSE)</f>
        <v>R1011</v>
      </c>
      <c r="S368" s="2">
        <f>VLOOKUP($B368,'Answer Data Transformation'!$T$3:$AA$2346,3,FALSE)</f>
        <v>30</v>
      </c>
    </row>
    <row r="369" spans="2:19" ht="15.5" x14ac:dyDescent="0.35">
      <c r="B369" s="1" t="s">
        <v>2004</v>
      </c>
      <c r="C369" s="28" t="str">
        <f>VLOOKUP(B369,'Answer Data Transformation'!$B$3:$F$2338,4,FALSE)</f>
        <v xml:space="preserve">  Berenice</v>
      </c>
      <c r="D369" s="2">
        <f>VLOOKUP($B369,'Answer Data Transformation'!$I$3:$R$2338,2,FALSE)</f>
        <v>30.23</v>
      </c>
      <c r="E369" s="2">
        <f>VLOOKUP($B369,'Answer Data Transformation'!$I$3:$R$2338,4,FALSE)</f>
        <v>4.2300000000000004</v>
      </c>
      <c r="F369" s="2" t="str">
        <f>VLOOKUP($B369,'Answer Data Transformation'!$I$3:$R$2338,6,FALSE)</f>
        <v>Yes</v>
      </c>
      <c r="G369" s="2" t="str">
        <f>VLOOKUP($B369,'Answer Data Transformation'!$I$3:$R$2338,7,FALSE)</f>
        <v>No</v>
      </c>
      <c r="H369" s="2" t="str">
        <f>VLOOKUP($B369,'Answer Data Transformation'!$I$3:$R$2338,8,FALSE)</f>
        <v>Yes</v>
      </c>
      <c r="I369" s="29">
        <f>VLOOKUP($B369,'Answer Data Transformation'!$I$3:$R$2338,9,FALSE)</f>
        <v>1</v>
      </c>
      <c r="J369" s="2" t="str">
        <f>VLOOKUP($B369,'Answer Data Transformation'!$I$3:$R$2338,10,FALSE)</f>
        <v>Yes</v>
      </c>
      <c r="K369" s="2" t="str">
        <f>VLOOKUP($B369,'Answer Data Transformation'!$I$3:$R$2338,3,FALSE)</f>
        <v>Obesity</v>
      </c>
      <c r="L369" s="2" t="str">
        <f>VLOOKUP($B369,'Answer Data Transformation'!$I$3:$R$2338,5,FALSE)</f>
        <v>Normal</v>
      </c>
      <c r="M369" s="2" t="str">
        <f>VLOOKUP($B369,'Answer Data Transformation'!$T$3:$AA$2346,2,FALSE)</f>
        <v>07-Oct-1997</v>
      </c>
      <c r="N369" s="2">
        <f>VLOOKUP($B369,'Answer Data Transformation'!$T$3:$AA$2346,4,FALSE)</f>
        <v>0</v>
      </c>
      <c r="O369" s="2">
        <f>VLOOKUP($B369,'Answer Data Transformation'!$T$3:$AA$2346,5,FALSE)</f>
        <v>27625.17</v>
      </c>
      <c r="P369" s="2" t="str">
        <f>VLOOKUP($B369,'Answer Data Transformation'!$T$3:$AA$2346,6,FALSE)</f>
        <v>tier - 1</v>
      </c>
      <c r="Q369" s="2" t="str">
        <f>VLOOKUP($B369,'Answer Data Transformation'!$T$3:$AA$2346,7,FALSE)</f>
        <v>tier - 1</v>
      </c>
      <c r="R369" s="2" t="str">
        <f>VLOOKUP($B369,'Answer Data Transformation'!$T$3:$AA$2346,8,FALSE)</f>
        <v>R1011</v>
      </c>
      <c r="S369" s="2">
        <f>VLOOKUP($B369,'Answer Data Transformation'!$T$3:$AA$2346,3,FALSE)</f>
        <v>25</v>
      </c>
    </row>
    <row r="370" spans="2:19" ht="15.5" x14ac:dyDescent="0.35">
      <c r="B370" s="1" t="s">
        <v>2003</v>
      </c>
      <c r="C370" s="28" t="str">
        <f>VLOOKUP(B370,'Answer Data Transformation'!$B$3:$F$2338,4,FALSE)</f>
        <v xml:space="preserve">  Kenneth A</v>
      </c>
      <c r="D370" s="2">
        <f>VLOOKUP($B370,'Answer Data Transformation'!$I$3:$R$2338,2,FALSE)</f>
        <v>30.6</v>
      </c>
      <c r="E370" s="2">
        <f>VLOOKUP($B370,'Answer Data Transformation'!$I$3:$R$2338,4,FALSE)</f>
        <v>6.48</v>
      </c>
      <c r="F370" s="2" t="str">
        <f>VLOOKUP($B370,'Answer Data Transformation'!$I$3:$R$2338,6,FALSE)</f>
        <v>Yes</v>
      </c>
      <c r="G370" s="2" t="str">
        <f>VLOOKUP($B370,'Answer Data Transformation'!$I$3:$R$2338,7,FALSE)</f>
        <v>No</v>
      </c>
      <c r="H370" s="2" t="str">
        <f>VLOOKUP($B370,'Answer Data Transformation'!$I$3:$R$2338,8,FALSE)</f>
        <v>Yes</v>
      </c>
      <c r="I370" s="29">
        <f>VLOOKUP($B370,'Answer Data Transformation'!$I$3:$R$2338,9,FALSE)</f>
        <v>1</v>
      </c>
      <c r="J370" s="2" t="str">
        <f>VLOOKUP($B370,'Answer Data Transformation'!$I$3:$R$2338,10,FALSE)</f>
        <v>Yes</v>
      </c>
      <c r="K370" s="2" t="str">
        <f>VLOOKUP($B370,'Answer Data Transformation'!$I$3:$R$2338,3,FALSE)</f>
        <v>Obesity</v>
      </c>
      <c r="L370" s="2" t="str">
        <f>VLOOKUP($B370,'Answer Data Transformation'!$I$3:$R$2338,5,FALSE)</f>
        <v>Prediabetes</v>
      </c>
      <c r="M370" s="2" t="str">
        <f>VLOOKUP($B370,'Answer Data Transformation'!$T$3:$AA$2346,2,FALSE)</f>
        <v>09-Sep-1997</v>
      </c>
      <c r="N370" s="2">
        <f>VLOOKUP($B370,'Answer Data Transformation'!$T$3:$AA$2346,4,FALSE)</f>
        <v>0</v>
      </c>
      <c r="O370" s="2">
        <f>VLOOKUP($B370,'Answer Data Transformation'!$T$3:$AA$2346,5,FALSE)</f>
        <v>27619.360000000001</v>
      </c>
      <c r="P370" s="2" t="str">
        <f>VLOOKUP($B370,'Answer Data Transformation'!$T$3:$AA$2346,6,FALSE)</f>
        <v>tier - 2</v>
      </c>
      <c r="Q370" s="2" t="str">
        <f>VLOOKUP($B370,'Answer Data Transformation'!$T$3:$AA$2346,7,FALSE)</f>
        <v>tier - 3</v>
      </c>
      <c r="R370" s="2" t="str">
        <f>VLOOKUP($B370,'Answer Data Transformation'!$T$3:$AA$2346,8,FALSE)</f>
        <v>R1011</v>
      </c>
      <c r="S370" s="2">
        <f>VLOOKUP($B370,'Answer Data Transformation'!$T$3:$AA$2346,3,FALSE)</f>
        <v>25</v>
      </c>
    </row>
    <row r="371" spans="2:19" ht="15.5" x14ac:dyDescent="0.35">
      <c r="B371" s="1" t="s">
        <v>2002</v>
      </c>
      <c r="C371" s="28" t="str">
        <f>VLOOKUP(B371,'Answer Data Transformation'!$B$3:$F$2338,4,FALSE)</f>
        <v xml:space="preserve">  Miguel</v>
      </c>
      <c r="D371" s="2">
        <f>VLOOKUP($B371,'Answer Data Transformation'!$I$3:$R$2338,2,FALSE)</f>
        <v>26.8</v>
      </c>
      <c r="E371" s="2">
        <f>VLOOKUP($B371,'Answer Data Transformation'!$I$3:$R$2338,4,FALSE)</f>
        <v>5.53</v>
      </c>
      <c r="F371" s="2" t="str">
        <f>VLOOKUP($B371,'Answer Data Transformation'!$I$3:$R$2338,6,FALSE)</f>
        <v>No</v>
      </c>
      <c r="G371" s="2" t="str">
        <f>VLOOKUP($B371,'Answer Data Transformation'!$I$3:$R$2338,7,FALSE)</f>
        <v>No</v>
      </c>
      <c r="H371" s="2" t="str">
        <f>VLOOKUP($B371,'Answer Data Transformation'!$I$3:$R$2338,8,FALSE)</f>
        <v>No</v>
      </c>
      <c r="I371" s="29">
        <f>VLOOKUP($B371,'Answer Data Transformation'!$I$3:$R$2338,9,FALSE)</f>
        <v>1</v>
      </c>
      <c r="J371" s="2" t="str">
        <f>VLOOKUP($B371,'Answer Data Transformation'!$I$3:$R$2338,10,FALSE)</f>
        <v>Yes</v>
      </c>
      <c r="K371" s="2" t="str">
        <f>VLOOKUP($B371,'Answer Data Transformation'!$I$3:$R$2338,3,FALSE)</f>
        <v>Overweight</v>
      </c>
      <c r="L371" s="2" t="str">
        <f>VLOOKUP($B371,'Answer Data Transformation'!$I$3:$R$2338,5,FALSE)</f>
        <v>Normal</v>
      </c>
      <c r="M371" s="2" t="str">
        <f>VLOOKUP($B371,'Answer Data Transformation'!$T$3:$AA$2346,2,FALSE)</f>
        <v>11-Jun-1992</v>
      </c>
      <c r="N371" s="2">
        <f>VLOOKUP($B371,'Answer Data Transformation'!$T$3:$AA$2346,4,FALSE)</f>
        <v>0</v>
      </c>
      <c r="O371" s="2">
        <f>VLOOKUP($B371,'Answer Data Transformation'!$T$3:$AA$2346,5,FALSE)</f>
        <v>27614.71</v>
      </c>
      <c r="P371" s="2" t="str">
        <f>VLOOKUP($B371,'Answer Data Transformation'!$T$3:$AA$2346,6,FALSE)</f>
        <v>tier - 2</v>
      </c>
      <c r="Q371" s="2" t="str">
        <f>VLOOKUP($B371,'Answer Data Transformation'!$T$3:$AA$2346,7,FALSE)</f>
        <v>tier - 3</v>
      </c>
      <c r="R371" s="2" t="str">
        <f>VLOOKUP($B371,'Answer Data Transformation'!$T$3:$AA$2346,8,FALSE)</f>
        <v>R1011</v>
      </c>
      <c r="S371" s="2">
        <f>VLOOKUP($B371,'Answer Data Transformation'!$T$3:$AA$2346,3,FALSE)</f>
        <v>30</v>
      </c>
    </row>
    <row r="372" spans="2:19" ht="15.5" x14ac:dyDescent="0.35">
      <c r="B372" s="1" t="s">
        <v>2001</v>
      </c>
      <c r="C372" s="28" t="str">
        <f>VLOOKUP(B372,'Answer Data Transformation'!$B$3:$F$2338,4,FALSE)</f>
        <v xml:space="preserve">  Hadley T</v>
      </c>
      <c r="D372" s="2">
        <f>VLOOKUP($B372,'Answer Data Transformation'!$I$3:$R$2338,2,FALSE)</f>
        <v>16.86</v>
      </c>
      <c r="E372" s="2">
        <f>VLOOKUP($B372,'Answer Data Transformation'!$I$3:$R$2338,4,FALSE)</f>
        <v>4.07</v>
      </c>
      <c r="F372" s="2" t="str">
        <f>VLOOKUP($B372,'Answer Data Transformation'!$I$3:$R$2338,6,FALSE)</f>
        <v>Yes</v>
      </c>
      <c r="G372" s="2" t="str">
        <f>VLOOKUP($B372,'Answer Data Transformation'!$I$3:$R$2338,7,FALSE)</f>
        <v>No</v>
      </c>
      <c r="H372" s="2" t="str">
        <f>VLOOKUP($B372,'Answer Data Transformation'!$I$3:$R$2338,8,FALSE)</f>
        <v>No</v>
      </c>
      <c r="I372" s="29">
        <f>VLOOKUP($B372,'Answer Data Transformation'!$I$3:$R$2338,9,FALSE)</f>
        <v>0</v>
      </c>
      <c r="J372" s="2" t="str">
        <f>VLOOKUP($B372,'Answer Data Transformation'!$I$3:$R$2338,10,FALSE)</f>
        <v>Yes</v>
      </c>
      <c r="K372" s="2" t="str">
        <f>VLOOKUP($B372,'Answer Data Transformation'!$I$3:$R$2338,3,FALSE)</f>
        <v>Underweight</v>
      </c>
      <c r="L372" s="2" t="str">
        <f>VLOOKUP($B372,'Answer Data Transformation'!$I$3:$R$2338,5,FALSE)</f>
        <v>Normal</v>
      </c>
      <c r="M372" s="2" t="str">
        <f>VLOOKUP($B372,'Answer Data Transformation'!$T$3:$AA$2346,2,FALSE)</f>
        <v>06-Nov-1985</v>
      </c>
      <c r="N372" s="2">
        <f>VLOOKUP($B372,'Answer Data Transformation'!$T$3:$AA$2346,4,FALSE)</f>
        <v>3</v>
      </c>
      <c r="O372" s="2">
        <f>VLOOKUP($B372,'Answer Data Transformation'!$T$3:$AA$2346,5,FALSE)</f>
        <v>27598.93</v>
      </c>
      <c r="P372" s="2" t="str">
        <f>VLOOKUP($B372,'Answer Data Transformation'!$T$3:$AA$2346,6,FALSE)</f>
        <v>tier - 2</v>
      </c>
      <c r="Q372" s="2" t="str">
        <f>VLOOKUP($B372,'Answer Data Transformation'!$T$3:$AA$2346,7,FALSE)</f>
        <v>tier - 1</v>
      </c>
      <c r="R372" s="2" t="str">
        <f>VLOOKUP($B372,'Answer Data Transformation'!$T$3:$AA$2346,8,FALSE)</f>
        <v>R1011</v>
      </c>
      <c r="S372" s="2">
        <f>VLOOKUP($B372,'Answer Data Transformation'!$T$3:$AA$2346,3,FALSE)</f>
        <v>37</v>
      </c>
    </row>
    <row r="373" spans="2:19" ht="15.5" x14ac:dyDescent="0.35">
      <c r="B373" s="1" t="s">
        <v>2000</v>
      </c>
      <c r="C373" s="28" t="str">
        <f>VLOOKUP(B373,'Answer Data Transformation'!$B$3:$F$2338,4,FALSE)</f>
        <v xml:space="preserve">  Taylor</v>
      </c>
      <c r="D373" s="2">
        <f>VLOOKUP($B373,'Answer Data Transformation'!$I$3:$R$2338,2,FALSE)</f>
        <v>16.3</v>
      </c>
      <c r="E373" s="2">
        <f>VLOOKUP($B373,'Answer Data Transformation'!$I$3:$R$2338,4,FALSE)</f>
        <v>5.51</v>
      </c>
      <c r="F373" s="2" t="str">
        <f>VLOOKUP($B373,'Answer Data Transformation'!$I$3:$R$2338,6,FALSE)</f>
        <v>No</v>
      </c>
      <c r="G373" s="2" t="str">
        <f>VLOOKUP($B373,'Answer Data Transformation'!$I$3:$R$2338,7,FALSE)</f>
        <v>No</v>
      </c>
      <c r="H373" s="2" t="str">
        <f>VLOOKUP($B373,'Answer Data Transformation'!$I$3:$R$2338,8,FALSE)</f>
        <v>No</v>
      </c>
      <c r="I373" s="29">
        <f>VLOOKUP($B373,'Answer Data Transformation'!$I$3:$R$2338,9,FALSE)</f>
        <v>1</v>
      </c>
      <c r="J373" s="2" t="str">
        <f>VLOOKUP($B373,'Answer Data Transformation'!$I$3:$R$2338,10,FALSE)</f>
        <v>Yes</v>
      </c>
      <c r="K373" s="2" t="str">
        <f>VLOOKUP($B373,'Answer Data Transformation'!$I$3:$R$2338,3,FALSE)</f>
        <v>Underweight</v>
      </c>
      <c r="L373" s="2" t="str">
        <f>VLOOKUP($B373,'Answer Data Transformation'!$I$3:$R$2338,5,FALSE)</f>
        <v>Normal</v>
      </c>
      <c r="M373" s="2" t="str">
        <f>VLOOKUP($B373,'Answer Data Transformation'!$T$3:$AA$2346,2,FALSE)</f>
        <v>22-Jul-1984</v>
      </c>
      <c r="N373" s="2">
        <f>VLOOKUP($B373,'Answer Data Transformation'!$T$3:$AA$2346,4,FALSE)</f>
        <v>3</v>
      </c>
      <c r="O373" s="2">
        <f>VLOOKUP($B373,'Answer Data Transformation'!$T$3:$AA$2346,5,FALSE)</f>
        <v>27534.53</v>
      </c>
      <c r="P373" s="2" t="str">
        <f>VLOOKUP($B373,'Answer Data Transformation'!$T$3:$AA$2346,6,FALSE)</f>
        <v>tier - 2</v>
      </c>
      <c r="Q373" s="2" t="str">
        <f>VLOOKUP($B373,'Answer Data Transformation'!$T$3:$AA$2346,7,FALSE)</f>
        <v>tier - 2</v>
      </c>
      <c r="R373" s="2" t="str">
        <f>VLOOKUP($B373,'Answer Data Transformation'!$T$3:$AA$2346,8,FALSE)</f>
        <v>R1011</v>
      </c>
      <c r="S373" s="2">
        <f>VLOOKUP($B373,'Answer Data Transformation'!$T$3:$AA$2346,3,FALSE)</f>
        <v>38</v>
      </c>
    </row>
    <row r="374" spans="2:19" ht="15.5" x14ac:dyDescent="0.35">
      <c r="B374" s="1" t="s">
        <v>1999</v>
      </c>
      <c r="C374" s="28" t="str">
        <f>VLOOKUP(B374,'Answer Data Transformation'!$B$3:$F$2338,4,FALSE)</f>
        <v xml:space="preserve">  Tenielle M</v>
      </c>
      <c r="D374" s="2">
        <f>VLOOKUP($B374,'Answer Data Transformation'!$I$3:$R$2338,2,FALSE)</f>
        <v>29.81</v>
      </c>
      <c r="E374" s="2">
        <f>VLOOKUP($B374,'Answer Data Transformation'!$I$3:$R$2338,4,FALSE)</f>
        <v>11.66</v>
      </c>
      <c r="F374" s="2" t="str">
        <f>VLOOKUP($B374,'Answer Data Transformation'!$I$3:$R$2338,6,FALSE)</f>
        <v>No</v>
      </c>
      <c r="G374" s="2" t="str">
        <f>VLOOKUP($B374,'Answer Data Transformation'!$I$3:$R$2338,7,FALSE)</f>
        <v>No</v>
      </c>
      <c r="H374" s="2" t="str">
        <f>VLOOKUP($B374,'Answer Data Transformation'!$I$3:$R$2338,8,FALSE)</f>
        <v>No</v>
      </c>
      <c r="I374" s="29">
        <f>VLOOKUP($B374,'Answer Data Transformation'!$I$3:$R$2338,9,FALSE)</f>
        <v>0</v>
      </c>
      <c r="J374" s="2" t="str">
        <f>VLOOKUP($B374,'Answer Data Transformation'!$I$3:$R$2338,10,FALSE)</f>
        <v>Yes</v>
      </c>
      <c r="K374" s="2" t="str">
        <f>VLOOKUP($B374,'Answer Data Transformation'!$I$3:$R$2338,3,FALSE)</f>
        <v>Overweight</v>
      </c>
      <c r="L374" s="2" t="str">
        <f>VLOOKUP($B374,'Answer Data Transformation'!$I$3:$R$2338,5,FALSE)</f>
        <v>Diabetes</v>
      </c>
      <c r="M374" s="2" t="str">
        <f>VLOOKUP($B374,'Answer Data Transformation'!$T$3:$AA$2346,2,FALSE)</f>
        <v>19-Oct-1965</v>
      </c>
      <c r="N374" s="2">
        <f>VLOOKUP($B374,'Answer Data Transformation'!$T$3:$AA$2346,4,FALSE)</f>
        <v>0</v>
      </c>
      <c r="O374" s="2">
        <f>VLOOKUP($B374,'Answer Data Transformation'!$T$3:$AA$2346,5,FALSE)</f>
        <v>27533.91</v>
      </c>
      <c r="P374" s="2" t="str">
        <f>VLOOKUP($B374,'Answer Data Transformation'!$T$3:$AA$2346,6,FALSE)</f>
        <v>tier - 2</v>
      </c>
      <c r="Q374" s="2" t="str">
        <f>VLOOKUP($B374,'Answer Data Transformation'!$T$3:$AA$2346,7,FALSE)</f>
        <v>tier - 3</v>
      </c>
      <c r="R374" s="2" t="str">
        <f>VLOOKUP($B374,'Answer Data Transformation'!$T$3:$AA$2346,8,FALSE)</f>
        <v>R1013</v>
      </c>
      <c r="S374" s="2">
        <f>VLOOKUP($B374,'Answer Data Transformation'!$T$3:$AA$2346,3,FALSE)</f>
        <v>57</v>
      </c>
    </row>
    <row r="375" spans="2:19" ht="15.5" x14ac:dyDescent="0.35">
      <c r="B375" s="1" t="s">
        <v>1998</v>
      </c>
      <c r="C375" s="28" t="str">
        <f>VLOOKUP(B375,'Answer Data Transformation'!$B$3:$F$2338,4,FALSE)</f>
        <v xml:space="preserve">  Andrea</v>
      </c>
      <c r="D375" s="2">
        <f>VLOOKUP($B375,'Answer Data Transformation'!$I$3:$R$2338,2,FALSE)</f>
        <v>16.329999999999998</v>
      </c>
      <c r="E375" s="2">
        <f>VLOOKUP($B375,'Answer Data Transformation'!$I$3:$R$2338,4,FALSE)</f>
        <v>7.26</v>
      </c>
      <c r="F375" s="2" t="str">
        <f>VLOOKUP($B375,'Answer Data Transformation'!$I$3:$R$2338,6,FALSE)</f>
        <v>Yes</v>
      </c>
      <c r="G375" s="2" t="str">
        <f>VLOOKUP($B375,'Answer Data Transformation'!$I$3:$R$2338,7,FALSE)</f>
        <v>No</v>
      </c>
      <c r="H375" s="2" t="str">
        <f>VLOOKUP($B375,'Answer Data Transformation'!$I$3:$R$2338,8,FALSE)</f>
        <v>No</v>
      </c>
      <c r="I375" s="29">
        <f>VLOOKUP($B375,'Answer Data Transformation'!$I$3:$R$2338,9,FALSE)</f>
        <v>0</v>
      </c>
      <c r="J375" s="2" t="str">
        <f>VLOOKUP($B375,'Answer Data Transformation'!$I$3:$R$2338,10,FALSE)</f>
        <v>Yes</v>
      </c>
      <c r="K375" s="2" t="str">
        <f>VLOOKUP($B375,'Answer Data Transformation'!$I$3:$R$2338,3,FALSE)</f>
        <v>Underweight</v>
      </c>
      <c r="L375" s="2" t="str">
        <f>VLOOKUP($B375,'Answer Data Transformation'!$I$3:$R$2338,5,FALSE)</f>
        <v>Diabetes</v>
      </c>
      <c r="M375" s="2" t="str">
        <f>VLOOKUP($B375,'Answer Data Transformation'!$T$3:$AA$2346,2,FALSE)</f>
        <v>03-Oct-1981</v>
      </c>
      <c r="N375" s="2">
        <f>VLOOKUP($B375,'Answer Data Transformation'!$T$3:$AA$2346,4,FALSE)</f>
        <v>1</v>
      </c>
      <c r="O375" s="2">
        <f>VLOOKUP($B375,'Answer Data Transformation'!$T$3:$AA$2346,5,FALSE)</f>
        <v>27495.59</v>
      </c>
      <c r="P375" s="2" t="str">
        <f>VLOOKUP($B375,'Answer Data Transformation'!$T$3:$AA$2346,6,FALSE)</f>
        <v>tier - 2</v>
      </c>
      <c r="Q375" s="2" t="str">
        <f>VLOOKUP($B375,'Answer Data Transformation'!$T$3:$AA$2346,7,FALSE)</f>
        <v>tier - 1</v>
      </c>
      <c r="R375" s="2" t="str">
        <f>VLOOKUP($B375,'Answer Data Transformation'!$T$3:$AA$2346,8,FALSE)</f>
        <v>R1011</v>
      </c>
      <c r="S375" s="2">
        <f>VLOOKUP($B375,'Answer Data Transformation'!$T$3:$AA$2346,3,FALSE)</f>
        <v>41</v>
      </c>
    </row>
    <row r="376" spans="2:19" ht="15.5" x14ac:dyDescent="0.35">
      <c r="B376" s="1" t="s">
        <v>1997</v>
      </c>
      <c r="C376" s="28" t="str">
        <f>VLOOKUP(B376,'Answer Data Transformation'!$B$3:$F$2338,4,FALSE)</f>
        <v xml:space="preserve">  Nora P</v>
      </c>
      <c r="D376" s="2">
        <f>VLOOKUP($B376,'Answer Data Transformation'!$I$3:$R$2338,2,FALSE)</f>
        <v>16.37</v>
      </c>
      <c r="E376" s="2">
        <f>VLOOKUP($B376,'Answer Data Transformation'!$I$3:$R$2338,4,FALSE)</f>
        <v>4.79</v>
      </c>
      <c r="F376" s="2" t="str">
        <f>VLOOKUP($B376,'Answer Data Transformation'!$I$3:$R$2338,6,FALSE)</f>
        <v>Yes</v>
      </c>
      <c r="G376" s="2" t="str">
        <f>VLOOKUP($B376,'Answer Data Transformation'!$I$3:$R$2338,7,FALSE)</f>
        <v>No</v>
      </c>
      <c r="H376" s="2" t="str">
        <f>VLOOKUP($B376,'Answer Data Transformation'!$I$3:$R$2338,8,FALSE)</f>
        <v>No</v>
      </c>
      <c r="I376" s="29">
        <f>VLOOKUP($B376,'Answer Data Transformation'!$I$3:$R$2338,9,FALSE)</f>
        <v>0</v>
      </c>
      <c r="J376" s="2" t="str">
        <f>VLOOKUP($B376,'Answer Data Transformation'!$I$3:$R$2338,10,FALSE)</f>
        <v>Yes</v>
      </c>
      <c r="K376" s="2" t="str">
        <f>VLOOKUP($B376,'Answer Data Transformation'!$I$3:$R$2338,3,FALSE)</f>
        <v>Underweight</v>
      </c>
      <c r="L376" s="2" t="str">
        <f>VLOOKUP($B376,'Answer Data Transformation'!$I$3:$R$2338,5,FALSE)</f>
        <v>Normal</v>
      </c>
      <c r="M376" s="2" t="str">
        <f>VLOOKUP($B376,'Answer Data Transformation'!$T$3:$AA$2346,2,FALSE)</f>
        <v>05-Dec-1985</v>
      </c>
      <c r="N376" s="2">
        <f>VLOOKUP($B376,'Answer Data Transformation'!$T$3:$AA$2346,4,FALSE)</f>
        <v>3</v>
      </c>
      <c r="O376" s="2">
        <f>VLOOKUP($B376,'Answer Data Transformation'!$T$3:$AA$2346,5,FALSE)</f>
        <v>27432.73</v>
      </c>
      <c r="P376" s="2" t="str">
        <f>VLOOKUP($B376,'Answer Data Transformation'!$T$3:$AA$2346,6,FALSE)</f>
        <v>tier - 2</v>
      </c>
      <c r="Q376" s="2" t="str">
        <f>VLOOKUP($B376,'Answer Data Transformation'!$T$3:$AA$2346,7,FALSE)</f>
        <v>tier - 1</v>
      </c>
      <c r="R376" s="2" t="str">
        <f>VLOOKUP($B376,'Answer Data Transformation'!$T$3:$AA$2346,8,FALSE)</f>
        <v>R1011</v>
      </c>
      <c r="S376" s="2">
        <f>VLOOKUP($B376,'Answer Data Transformation'!$T$3:$AA$2346,3,FALSE)</f>
        <v>37</v>
      </c>
    </row>
    <row r="377" spans="2:19" ht="15.5" x14ac:dyDescent="0.35">
      <c r="B377" s="1" t="s">
        <v>1996</v>
      </c>
      <c r="C377" s="28" t="str">
        <f>VLOOKUP(B377,'Answer Data Transformation'!$B$3:$F$2338,4,FALSE)</f>
        <v xml:space="preserve">  Zachary</v>
      </c>
      <c r="D377" s="2">
        <f>VLOOKUP($B377,'Answer Data Transformation'!$I$3:$R$2338,2,FALSE)</f>
        <v>22.42</v>
      </c>
      <c r="E377" s="2">
        <f>VLOOKUP($B377,'Answer Data Transformation'!$I$3:$R$2338,4,FALSE)</f>
        <v>4.68</v>
      </c>
      <c r="F377" s="2" t="str">
        <f>VLOOKUP($B377,'Answer Data Transformation'!$I$3:$R$2338,6,FALSE)</f>
        <v>Yes</v>
      </c>
      <c r="G377" s="2" t="str">
        <f>VLOOKUP($B377,'Answer Data Transformation'!$I$3:$R$2338,7,FALSE)</f>
        <v>No</v>
      </c>
      <c r="H377" s="2" t="str">
        <f>VLOOKUP($B377,'Answer Data Transformation'!$I$3:$R$2338,8,FALSE)</f>
        <v>No</v>
      </c>
      <c r="I377" s="29">
        <f>VLOOKUP($B377,'Answer Data Transformation'!$I$3:$R$2338,9,FALSE)</f>
        <v>1</v>
      </c>
      <c r="J377" s="2" t="str">
        <f>VLOOKUP($B377,'Answer Data Transformation'!$I$3:$R$2338,10,FALSE)</f>
        <v>No</v>
      </c>
      <c r="K377" s="2" t="str">
        <f>VLOOKUP($B377,'Answer Data Transformation'!$I$3:$R$2338,3,FALSE)</f>
        <v>Normal Weight</v>
      </c>
      <c r="L377" s="2" t="str">
        <f>VLOOKUP($B377,'Answer Data Transformation'!$I$3:$R$2338,5,FALSE)</f>
        <v>Normal</v>
      </c>
      <c r="M377" s="2" t="str">
        <f>VLOOKUP($B377,'Answer Data Transformation'!$T$3:$AA$2346,2,FALSE)</f>
        <v>15-Sep-1988</v>
      </c>
      <c r="N377" s="2">
        <f>VLOOKUP($B377,'Answer Data Transformation'!$T$3:$AA$2346,4,FALSE)</f>
        <v>2</v>
      </c>
      <c r="O377" s="2">
        <f>VLOOKUP($B377,'Answer Data Transformation'!$T$3:$AA$2346,5,FALSE)</f>
        <v>27375.9</v>
      </c>
      <c r="P377" s="2" t="str">
        <f>VLOOKUP($B377,'Answer Data Transformation'!$T$3:$AA$2346,6,FALSE)</f>
        <v>tier - 2</v>
      </c>
      <c r="Q377" s="2" t="str">
        <f>VLOOKUP($B377,'Answer Data Transformation'!$T$3:$AA$2346,7,FALSE)</f>
        <v>tier - 3</v>
      </c>
      <c r="R377" s="2" t="str">
        <f>VLOOKUP($B377,'Answer Data Transformation'!$T$3:$AA$2346,8,FALSE)</f>
        <v>R1015</v>
      </c>
      <c r="S377" s="2">
        <f>VLOOKUP($B377,'Answer Data Transformation'!$T$3:$AA$2346,3,FALSE)</f>
        <v>34</v>
      </c>
    </row>
    <row r="378" spans="2:19" ht="15.5" x14ac:dyDescent="0.35">
      <c r="B378" s="1" t="s">
        <v>1995</v>
      </c>
      <c r="C378" s="28" t="str">
        <f>VLOOKUP(B378,'Answer Data Transformation'!$B$3:$F$2338,4,FALSE)</f>
        <v xml:space="preserve">  Michael</v>
      </c>
      <c r="D378" s="2">
        <f>VLOOKUP($B378,'Answer Data Transformation'!$I$3:$R$2338,2,FALSE)</f>
        <v>31.35</v>
      </c>
      <c r="E378" s="2">
        <f>VLOOKUP($B378,'Answer Data Transformation'!$I$3:$R$2338,4,FALSE)</f>
        <v>4.33</v>
      </c>
      <c r="F378" s="2" t="str">
        <f>VLOOKUP($B378,'Answer Data Transformation'!$I$3:$R$2338,6,FALSE)</f>
        <v>Yes</v>
      </c>
      <c r="G378" s="2" t="str">
        <f>VLOOKUP($B378,'Answer Data Transformation'!$I$3:$R$2338,7,FALSE)</f>
        <v>No</v>
      </c>
      <c r="H378" s="2" t="str">
        <f>VLOOKUP($B378,'Answer Data Transformation'!$I$3:$R$2338,8,FALSE)</f>
        <v>Yes</v>
      </c>
      <c r="I378" s="29">
        <f>VLOOKUP($B378,'Answer Data Transformation'!$I$3:$R$2338,9,FALSE)</f>
        <v>1</v>
      </c>
      <c r="J378" s="2" t="str">
        <f>VLOOKUP($B378,'Answer Data Transformation'!$I$3:$R$2338,10,FALSE)</f>
        <v>No</v>
      </c>
      <c r="K378" s="2" t="str">
        <f>VLOOKUP($B378,'Answer Data Transformation'!$I$3:$R$2338,3,FALSE)</f>
        <v>Obesity</v>
      </c>
      <c r="L378" s="2" t="str">
        <f>VLOOKUP($B378,'Answer Data Transformation'!$I$3:$R$2338,5,FALSE)</f>
        <v>Normal</v>
      </c>
      <c r="M378" s="2" t="str">
        <f>VLOOKUP($B378,'Answer Data Transformation'!$T$3:$AA$2346,2,FALSE)</f>
        <v>16-Oct-1969</v>
      </c>
      <c r="N378" s="2">
        <f>VLOOKUP($B378,'Answer Data Transformation'!$T$3:$AA$2346,4,FALSE)</f>
        <v>0</v>
      </c>
      <c r="O378" s="2">
        <f>VLOOKUP($B378,'Answer Data Transformation'!$T$3:$AA$2346,5,FALSE)</f>
        <v>27346.04</v>
      </c>
      <c r="P378" s="2" t="str">
        <f>VLOOKUP($B378,'Answer Data Transformation'!$T$3:$AA$2346,6,FALSE)</f>
        <v>tier - 2</v>
      </c>
      <c r="Q378" s="2" t="str">
        <f>VLOOKUP($B378,'Answer Data Transformation'!$T$3:$AA$2346,7,FALSE)</f>
        <v>tier - 2</v>
      </c>
      <c r="R378" s="2" t="str">
        <f>VLOOKUP($B378,'Answer Data Transformation'!$T$3:$AA$2346,8,FALSE)</f>
        <v>R1013</v>
      </c>
      <c r="S378" s="2">
        <f>VLOOKUP($B378,'Answer Data Transformation'!$T$3:$AA$2346,3,FALSE)</f>
        <v>53</v>
      </c>
    </row>
    <row r="379" spans="2:19" ht="15.5" x14ac:dyDescent="0.35">
      <c r="B379" s="1" t="s">
        <v>1994</v>
      </c>
      <c r="C379" s="28" t="str">
        <f>VLOOKUP(B379,'Answer Data Transformation'!$B$3:$F$2338,4,FALSE)</f>
        <v xml:space="preserve">  Alyssa K</v>
      </c>
      <c r="D379" s="2">
        <f>VLOOKUP($B379,'Answer Data Transformation'!$I$3:$R$2338,2,FALSE)</f>
        <v>31.9</v>
      </c>
      <c r="E379" s="2">
        <f>VLOOKUP($B379,'Answer Data Transformation'!$I$3:$R$2338,4,FALSE)</f>
        <v>11.89</v>
      </c>
      <c r="F379" s="2" t="str">
        <f>VLOOKUP($B379,'Answer Data Transformation'!$I$3:$R$2338,6,FALSE)</f>
        <v>No</v>
      </c>
      <c r="G379" s="2" t="str">
        <f>VLOOKUP($B379,'Answer Data Transformation'!$I$3:$R$2338,7,FALSE)</f>
        <v>No</v>
      </c>
      <c r="H379" s="2" t="str">
        <f>VLOOKUP($B379,'Answer Data Transformation'!$I$3:$R$2338,8,FALSE)</f>
        <v>No</v>
      </c>
      <c r="I379" s="29">
        <f>VLOOKUP($B379,'Answer Data Transformation'!$I$3:$R$2338,9,FALSE)</f>
        <v>0</v>
      </c>
      <c r="J379" s="2" t="str">
        <f>VLOOKUP($B379,'Answer Data Transformation'!$I$3:$R$2338,10,FALSE)</f>
        <v>No</v>
      </c>
      <c r="K379" s="2" t="str">
        <f>VLOOKUP($B379,'Answer Data Transformation'!$I$3:$R$2338,3,FALSE)</f>
        <v>Obesity</v>
      </c>
      <c r="L379" s="2" t="str">
        <f>VLOOKUP($B379,'Answer Data Transformation'!$I$3:$R$2338,5,FALSE)</f>
        <v>Diabetes</v>
      </c>
      <c r="M379" s="2" t="str">
        <f>VLOOKUP($B379,'Answer Data Transformation'!$T$3:$AA$2346,2,FALSE)</f>
        <v>06-Jun-1968</v>
      </c>
      <c r="N379" s="2">
        <f>VLOOKUP($B379,'Answer Data Transformation'!$T$3:$AA$2346,4,FALSE)</f>
        <v>3</v>
      </c>
      <c r="O379" s="2">
        <f>VLOOKUP($B379,'Answer Data Transformation'!$T$3:$AA$2346,5,FALSE)</f>
        <v>27322.73</v>
      </c>
      <c r="P379" s="2" t="str">
        <f>VLOOKUP($B379,'Answer Data Transformation'!$T$3:$AA$2346,6,FALSE)</f>
        <v>tier - 2</v>
      </c>
      <c r="Q379" s="2" t="str">
        <f>VLOOKUP($B379,'Answer Data Transformation'!$T$3:$AA$2346,7,FALSE)</f>
        <v>tier - 2</v>
      </c>
      <c r="R379" s="2" t="str">
        <f>VLOOKUP($B379,'Answer Data Transformation'!$T$3:$AA$2346,8,FALSE)</f>
        <v>R1013</v>
      </c>
      <c r="S379" s="2">
        <f>VLOOKUP($B379,'Answer Data Transformation'!$T$3:$AA$2346,3,FALSE)</f>
        <v>55</v>
      </c>
    </row>
    <row r="380" spans="2:19" ht="15.5" x14ac:dyDescent="0.35">
      <c r="B380" s="1" t="s">
        <v>1993</v>
      </c>
      <c r="C380" s="28" t="str">
        <f>VLOOKUP(B380,'Answer Data Transformation'!$B$3:$F$2338,4,FALSE)</f>
        <v xml:space="preserve">  Heather</v>
      </c>
      <c r="D380" s="2">
        <f>VLOOKUP($B380,'Answer Data Transformation'!$I$3:$R$2338,2,FALSE)</f>
        <v>30.6</v>
      </c>
      <c r="E380" s="2">
        <f>VLOOKUP($B380,'Answer Data Transformation'!$I$3:$R$2338,4,FALSE)</f>
        <v>5.24</v>
      </c>
      <c r="F380" s="2" t="str">
        <f>VLOOKUP($B380,'Answer Data Transformation'!$I$3:$R$2338,6,FALSE)</f>
        <v>No</v>
      </c>
      <c r="G380" s="2" t="str">
        <f>VLOOKUP($B380,'Answer Data Transformation'!$I$3:$R$2338,7,FALSE)</f>
        <v>No</v>
      </c>
      <c r="H380" s="2" t="str">
        <f>VLOOKUP($B380,'Answer Data Transformation'!$I$3:$R$2338,8,FALSE)</f>
        <v>No</v>
      </c>
      <c r="I380" s="29">
        <f>VLOOKUP($B380,'Answer Data Transformation'!$I$3:$R$2338,9,FALSE)</f>
        <v>0</v>
      </c>
      <c r="J380" s="2" t="str">
        <f>VLOOKUP($B380,'Answer Data Transformation'!$I$3:$R$2338,10,FALSE)</f>
        <v>Yes</v>
      </c>
      <c r="K380" s="2" t="str">
        <f>VLOOKUP($B380,'Answer Data Transformation'!$I$3:$R$2338,3,FALSE)</f>
        <v>Obesity</v>
      </c>
      <c r="L380" s="2" t="str">
        <f>VLOOKUP($B380,'Answer Data Transformation'!$I$3:$R$2338,5,FALSE)</f>
        <v>Normal</v>
      </c>
      <c r="M380" s="2" t="str">
        <f>VLOOKUP($B380,'Answer Data Transformation'!$T$3:$AA$2346,2,FALSE)</f>
        <v>02-Dec-1999</v>
      </c>
      <c r="N380" s="2">
        <f>VLOOKUP($B380,'Answer Data Transformation'!$T$3:$AA$2346,4,FALSE)</f>
        <v>0</v>
      </c>
      <c r="O380" s="2">
        <f>VLOOKUP($B380,'Answer Data Transformation'!$T$3:$AA$2346,5,FALSE)</f>
        <v>27236.959999999999</v>
      </c>
      <c r="P380" s="2" t="str">
        <f>VLOOKUP($B380,'Answer Data Transformation'!$T$3:$AA$2346,6,FALSE)</f>
        <v>tier - 2</v>
      </c>
      <c r="Q380" s="2" t="str">
        <f>VLOOKUP($B380,'Answer Data Transformation'!$T$3:$AA$2346,7,FALSE)</f>
        <v>tier - 1</v>
      </c>
      <c r="R380" s="2" t="str">
        <f>VLOOKUP($B380,'Answer Data Transformation'!$T$3:$AA$2346,8,FALSE)</f>
        <v>R1011</v>
      </c>
      <c r="S380" s="2">
        <f>VLOOKUP($B380,'Answer Data Transformation'!$T$3:$AA$2346,3,FALSE)</f>
        <v>23</v>
      </c>
    </row>
    <row r="381" spans="2:19" ht="15.5" x14ac:dyDescent="0.35">
      <c r="B381" s="1" t="s">
        <v>1992</v>
      </c>
      <c r="C381" s="28" t="str">
        <f>VLOOKUP(B381,'Answer Data Transformation'!$B$3:$F$2338,4,FALSE)</f>
        <v xml:space="preserve">  Dante</v>
      </c>
      <c r="D381" s="2">
        <f>VLOOKUP($B381,'Answer Data Transformation'!$I$3:$R$2338,2,FALSE)</f>
        <v>28.975000000000001</v>
      </c>
      <c r="E381" s="2">
        <f>VLOOKUP($B381,'Answer Data Transformation'!$I$3:$R$2338,4,FALSE)</f>
        <v>7.63</v>
      </c>
      <c r="F381" s="2" t="str">
        <f>VLOOKUP($B381,'Answer Data Transformation'!$I$3:$R$2338,6,FALSE)</f>
        <v>No</v>
      </c>
      <c r="G381" s="2" t="str">
        <f>VLOOKUP($B381,'Answer Data Transformation'!$I$3:$R$2338,7,FALSE)</f>
        <v>No</v>
      </c>
      <c r="H381" s="2" t="str">
        <f>VLOOKUP($B381,'Answer Data Transformation'!$I$3:$R$2338,8,FALSE)</f>
        <v>No</v>
      </c>
      <c r="I381" s="29">
        <f>VLOOKUP($B381,'Answer Data Transformation'!$I$3:$R$2338,9,FALSE)</f>
        <v>0</v>
      </c>
      <c r="J381" s="2" t="str">
        <f>VLOOKUP($B381,'Answer Data Transformation'!$I$3:$R$2338,10,FALSE)</f>
        <v>Yes</v>
      </c>
      <c r="K381" s="2" t="str">
        <f>VLOOKUP($B381,'Answer Data Transformation'!$I$3:$R$2338,3,FALSE)</f>
        <v>Overweight</v>
      </c>
      <c r="L381" s="2" t="str">
        <f>VLOOKUP($B381,'Answer Data Transformation'!$I$3:$R$2338,5,FALSE)</f>
        <v>Diabetes</v>
      </c>
      <c r="M381" s="2" t="str">
        <f>VLOOKUP($B381,'Answer Data Transformation'!$T$3:$AA$2346,2,FALSE)</f>
        <v>21-Dec-1965</v>
      </c>
      <c r="N381" s="2">
        <f>VLOOKUP($B381,'Answer Data Transformation'!$T$3:$AA$2346,4,FALSE)</f>
        <v>0</v>
      </c>
      <c r="O381" s="2">
        <f>VLOOKUP($B381,'Answer Data Transformation'!$T$3:$AA$2346,5,FALSE)</f>
        <v>27218.44</v>
      </c>
      <c r="P381" s="2" t="str">
        <f>VLOOKUP($B381,'Answer Data Transformation'!$T$3:$AA$2346,6,FALSE)</f>
        <v>tier - 2</v>
      </c>
      <c r="Q381" s="2" t="str">
        <f>VLOOKUP($B381,'Answer Data Transformation'!$T$3:$AA$2346,7,FALSE)</f>
        <v>tier - 1</v>
      </c>
      <c r="R381" s="2" t="str">
        <f>VLOOKUP($B381,'Answer Data Transformation'!$T$3:$AA$2346,8,FALSE)</f>
        <v>R1017</v>
      </c>
      <c r="S381" s="2">
        <f>VLOOKUP($B381,'Answer Data Transformation'!$T$3:$AA$2346,3,FALSE)</f>
        <v>57</v>
      </c>
    </row>
    <row r="382" spans="2:19" ht="15.5" x14ac:dyDescent="0.35">
      <c r="B382" s="1" t="s">
        <v>1991</v>
      </c>
      <c r="C382" s="28" t="str">
        <f>VLOOKUP(B382,'Answer Data Transformation'!$B$3:$F$2338,4,FALSE)</f>
        <v xml:space="preserve">  Sara E</v>
      </c>
      <c r="D382" s="2">
        <f>VLOOKUP($B382,'Answer Data Transformation'!$I$3:$R$2338,2,FALSE)</f>
        <v>24.86</v>
      </c>
      <c r="E382" s="2">
        <f>VLOOKUP($B382,'Answer Data Transformation'!$I$3:$R$2338,4,FALSE)</f>
        <v>8.92</v>
      </c>
      <c r="F382" s="2" t="str">
        <f>VLOOKUP($B382,'Answer Data Transformation'!$I$3:$R$2338,6,FALSE)</f>
        <v>Yes</v>
      </c>
      <c r="G382" s="2" t="str">
        <f>VLOOKUP($B382,'Answer Data Transformation'!$I$3:$R$2338,7,FALSE)</f>
        <v>No</v>
      </c>
      <c r="H382" s="2" t="str">
        <f>VLOOKUP($B382,'Answer Data Transformation'!$I$3:$R$2338,8,FALSE)</f>
        <v>No</v>
      </c>
      <c r="I382" s="29">
        <f>VLOOKUP($B382,'Answer Data Transformation'!$I$3:$R$2338,9,FALSE)</f>
        <v>2</v>
      </c>
      <c r="J382" s="2" t="str">
        <f>VLOOKUP($B382,'Answer Data Transformation'!$I$3:$R$2338,10,FALSE)</f>
        <v>No</v>
      </c>
      <c r="K382" s="2" t="str">
        <f>VLOOKUP($B382,'Answer Data Transformation'!$I$3:$R$2338,3,FALSE)</f>
        <v>Normal Weight</v>
      </c>
      <c r="L382" s="2" t="str">
        <f>VLOOKUP($B382,'Answer Data Transformation'!$I$3:$R$2338,5,FALSE)</f>
        <v>Diabetes</v>
      </c>
      <c r="M382" s="2" t="str">
        <f>VLOOKUP($B382,'Answer Data Transformation'!$T$3:$AA$2346,2,FALSE)</f>
        <v>02-Oct-1970</v>
      </c>
      <c r="N382" s="2">
        <f>VLOOKUP($B382,'Answer Data Transformation'!$T$3:$AA$2346,4,FALSE)</f>
        <v>0</v>
      </c>
      <c r="O382" s="2">
        <f>VLOOKUP($B382,'Answer Data Transformation'!$T$3:$AA$2346,5,FALSE)</f>
        <v>27117.99</v>
      </c>
      <c r="P382" s="2" t="str">
        <f>VLOOKUP($B382,'Answer Data Transformation'!$T$3:$AA$2346,6,FALSE)</f>
        <v>tier - 2</v>
      </c>
      <c r="Q382" s="2" t="str">
        <f>VLOOKUP($B382,'Answer Data Transformation'!$T$3:$AA$2346,7,FALSE)</f>
        <v>tier - 2</v>
      </c>
      <c r="R382" s="2" t="str">
        <f>VLOOKUP($B382,'Answer Data Transformation'!$T$3:$AA$2346,8,FALSE)</f>
        <v>R1013</v>
      </c>
      <c r="S382" s="2">
        <f>VLOOKUP($B382,'Answer Data Transformation'!$T$3:$AA$2346,3,FALSE)</f>
        <v>52</v>
      </c>
    </row>
    <row r="383" spans="2:19" ht="15.5" x14ac:dyDescent="0.35">
      <c r="B383" s="1" t="s">
        <v>1990</v>
      </c>
      <c r="C383" s="28" t="str">
        <f>VLOOKUP(B383,'Answer Data Transformation'!$B$3:$F$2338,4,FALSE)</f>
        <v xml:space="preserve">  Scott</v>
      </c>
      <c r="D383" s="2">
        <f>VLOOKUP($B383,'Answer Data Transformation'!$I$3:$R$2338,2,FALSE)</f>
        <v>19.54</v>
      </c>
      <c r="E383" s="2">
        <f>VLOOKUP($B383,'Answer Data Transformation'!$I$3:$R$2338,4,FALSE)</f>
        <v>5.37</v>
      </c>
      <c r="F383" s="2" t="str">
        <f>VLOOKUP($B383,'Answer Data Transformation'!$I$3:$R$2338,6,FALSE)</f>
        <v>No</v>
      </c>
      <c r="G383" s="2" t="str">
        <f>VLOOKUP($B383,'Answer Data Transformation'!$I$3:$R$2338,7,FALSE)</f>
        <v>No</v>
      </c>
      <c r="H383" s="2" t="str">
        <f>VLOOKUP($B383,'Answer Data Transformation'!$I$3:$R$2338,8,FALSE)</f>
        <v>No</v>
      </c>
      <c r="I383" s="29">
        <f>VLOOKUP($B383,'Answer Data Transformation'!$I$3:$R$2338,9,FALSE)</f>
        <v>0</v>
      </c>
      <c r="J383" s="2" t="str">
        <f>VLOOKUP($B383,'Answer Data Transformation'!$I$3:$R$2338,10,FALSE)</f>
        <v>Yes</v>
      </c>
      <c r="K383" s="2" t="str">
        <f>VLOOKUP($B383,'Answer Data Transformation'!$I$3:$R$2338,3,FALSE)</f>
        <v>Normal Weight</v>
      </c>
      <c r="L383" s="2" t="str">
        <f>VLOOKUP($B383,'Answer Data Transformation'!$I$3:$R$2338,5,FALSE)</f>
        <v>Normal</v>
      </c>
      <c r="M383" s="2" t="str">
        <f>VLOOKUP($B383,'Answer Data Transformation'!$T$3:$AA$2346,2,FALSE)</f>
        <v>13-Dec-1990</v>
      </c>
      <c r="N383" s="2">
        <f>VLOOKUP($B383,'Answer Data Transformation'!$T$3:$AA$2346,4,FALSE)</f>
        <v>3</v>
      </c>
      <c r="O383" s="2">
        <f>VLOOKUP($B383,'Answer Data Transformation'!$T$3:$AA$2346,5,FALSE)</f>
        <v>27092.38</v>
      </c>
      <c r="P383" s="2" t="str">
        <f>VLOOKUP($B383,'Answer Data Transformation'!$T$3:$AA$2346,6,FALSE)</f>
        <v>tier - 2</v>
      </c>
      <c r="Q383" s="2" t="str">
        <f>VLOOKUP($B383,'Answer Data Transformation'!$T$3:$AA$2346,7,FALSE)</f>
        <v>tier - 3</v>
      </c>
      <c r="R383" s="2" t="str">
        <f>VLOOKUP($B383,'Answer Data Transformation'!$T$3:$AA$2346,8,FALSE)</f>
        <v>R1011</v>
      </c>
      <c r="S383" s="2">
        <f>VLOOKUP($B383,'Answer Data Transformation'!$T$3:$AA$2346,3,FALSE)</f>
        <v>32</v>
      </c>
    </row>
    <row r="384" spans="2:19" ht="15.5" x14ac:dyDescent="0.35">
      <c r="B384" s="1" t="s">
        <v>1989</v>
      </c>
      <c r="C384" s="28" t="str">
        <f>VLOOKUP(B384,'Answer Data Transformation'!$B$3:$F$2338,4,FALSE)</f>
        <v xml:space="preserve">  Sean</v>
      </c>
      <c r="D384" s="2">
        <f>VLOOKUP($B384,'Answer Data Transformation'!$I$3:$R$2338,2,FALSE)</f>
        <v>26.74</v>
      </c>
      <c r="E384" s="2">
        <f>VLOOKUP($B384,'Answer Data Transformation'!$I$3:$R$2338,4,FALSE)</f>
        <v>4.3099999999999996</v>
      </c>
      <c r="F384" s="2" t="str">
        <f>VLOOKUP($B384,'Answer Data Transformation'!$I$3:$R$2338,6,FALSE)</f>
        <v>No</v>
      </c>
      <c r="G384" s="2" t="str">
        <f>VLOOKUP($B384,'Answer Data Transformation'!$I$3:$R$2338,7,FALSE)</f>
        <v>No</v>
      </c>
      <c r="H384" s="2" t="str">
        <f>VLOOKUP($B384,'Answer Data Transformation'!$I$3:$R$2338,8,FALSE)</f>
        <v>No</v>
      </c>
      <c r="I384" s="29">
        <f>VLOOKUP($B384,'Answer Data Transformation'!$I$3:$R$2338,9,FALSE)</f>
        <v>0</v>
      </c>
      <c r="J384" s="2" t="str">
        <f>VLOOKUP($B384,'Answer Data Transformation'!$I$3:$R$2338,10,FALSE)</f>
        <v>Yes</v>
      </c>
      <c r="K384" s="2" t="str">
        <f>VLOOKUP($B384,'Answer Data Transformation'!$I$3:$R$2338,3,FALSE)</f>
        <v>Overweight</v>
      </c>
      <c r="L384" s="2" t="str">
        <f>VLOOKUP($B384,'Answer Data Transformation'!$I$3:$R$2338,5,FALSE)</f>
        <v>Normal</v>
      </c>
      <c r="M384" s="2" t="str">
        <f>VLOOKUP($B384,'Answer Data Transformation'!$T$3:$AA$2346,2,FALSE)</f>
        <v>02-Jul-1994</v>
      </c>
      <c r="N384" s="2">
        <f>VLOOKUP($B384,'Answer Data Transformation'!$T$3:$AA$2346,4,FALSE)</f>
        <v>0</v>
      </c>
      <c r="O384" s="2">
        <f>VLOOKUP($B384,'Answer Data Transformation'!$T$3:$AA$2346,5,FALSE)</f>
        <v>27080.639999999999</v>
      </c>
      <c r="P384" s="2" t="str">
        <f>VLOOKUP($B384,'Answer Data Transformation'!$T$3:$AA$2346,6,FALSE)</f>
        <v>tier - 2</v>
      </c>
      <c r="Q384" s="2" t="str">
        <f>VLOOKUP($B384,'Answer Data Transformation'!$T$3:$AA$2346,7,FALSE)</f>
        <v>tier - 2</v>
      </c>
      <c r="R384" s="2" t="str">
        <f>VLOOKUP($B384,'Answer Data Transformation'!$T$3:$AA$2346,8,FALSE)</f>
        <v>R1011</v>
      </c>
      <c r="S384" s="2">
        <f>VLOOKUP($B384,'Answer Data Transformation'!$T$3:$AA$2346,3,FALSE)</f>
        <v>28</v>
      </c>
    </row>
    <row r="385" spans="2:19" ht="15.5" x14ac:dyDescent="0.35">
      <c r="B385" s="1" t="s">
        <v>1988</v>
      </c>
      <c r="C385" s="28" t="str">
        <f>VLOOKUP(B385,'Answer Data Transformation'!$B$3:$F$2338,4,FALSE)</f>
        <v xml:space="preserve">  Danielle</v>
      </c>
      <c r="D385" s="2">
        <f>VLOOKUP($B385,'Answer Data Transformation'!$I$3:$R$2338,2,FALSE)</f>
        <v>22.99</v>
      </c>
      <c r="E385" s="2">
        <f>VLOOKUP($B385,'Answer Data Transformation'!$I$3:$R$2338,4,FALSE)</f>
        <v>10.46</v>
      </c>
      <c r="F385" s="2" t="str">
        <f>VLOOKUP($B385,'Answer Data Transformation'!$I$3:$R$2338,6,FALSE)</f>
        <v>No</v>
      </c>
      <c r="G385" s="2" t="str">
        <f>VLOOKUP($B385,'Answer Data Transformation'!$I$3:$R$2338,7,FALSE)</f>
        <v>No</v>
      </c>
      <c r="H385" s="2" t="str">
        <f>VLOOKUP($B385,'Answer Data Transformation'!$I$3:$R$2338,8,FALSE)</f>
        <v>No</v>
      </c>
      <c r="I385" s="29">
        <f>VLOOKUP($B385,'Answer Data Transformation'!$I$3:$R$2338,9,FALSE)</f>
        <v>3</v>
      </c>
      <c r="J385" s="2" t="str">
        <f>VLOOKUP($B385,'Answer Data Transformation'!$I$3:$R$2338,10,FALSE)</f>
        <v>Yes</v>
      </c>
      <c r="K385" s="2" t="str">
        <f>VLOOKUP($B385,'Answer Data Transformation'!$I$3:$R$2338,3,FALSE)</f>
        <v>Normal Weight</v>
      </c>
      <c r="L385" s="2" t="str">
        <f>VLOOKUP($B385,'Answer Data Transformation'!$I$3:$R$2338,5,FALSE)</f>
        <v>Diabetes</v>
      </c>
      <c r="M385" s="2" t="str">
        <f>VLOOKUP($B385,'Answer Data Transformation'!$T$3:$AA$2346,2,FALSE)</f>
        <v>30-Jun-1958</v>
      </c>
      <c r="N385" s="2">
        <f>VLOOKUP($B385,'Answer Data Transformation'!$T$3:$AA$2346,4,FALSE)</f>
        <v>0</v>
      </c>
      <c r="O385" s="2">
        <f>VLOOKUP($B385,'Answer Data Transformation'!$T$3:$AA$2346,5,FALSE)</f>
        <v>27037.91</v>
      </c>
      <c r="P385" s="2" t="str">
        <f>VLOOKUP($B385,'Answer Data Transformation'!$T$3:$AA$2346,6,FALSE)</f>
        <v>tier - 2</v>
      </c>
      <c r="Q385" s="2" t="str">
        <f>VLOOKUP($B385,'Answer Data Transformation'!$T$3:$AA$2346,7,FALSE)</f>
        <v>tier - 2</v>
      </c>
      <c r="R385" s="2" t="str">
        <f>VLOOKUP($B385,'Answer Data Transformation'!$T$3:$AA$2346,8,FALSE)</f>
        <v>R1013</v>
      </c>
      <c r="S385" s="2">
        <f>VLOOKUP($B385,'Answer Data Transformation'!$T$3:$AA$2346,3,FALSE)</f>
        <v>64</v>
      </c>
    </row>
    <row r="386" spans="2:19" ht="15.5" x14ac:dyDescent="0.35">
      <c r="B386" s="1" t="s">
        <v>1987</v>
      </c>
      <c r="C386" s="28" t="str">
        <f>VLOOKUP(B386,'Answer Data Transformation'!$B$3:$F$2338,4,FALSE)</f>
        <v xml:space="preserve">  Andrew D</v>
      </c>
      <c r="D386" s="2">
        <f>VLOOKUP($B386,'Answer Data Transformation'!$I$3:$R$2338,2,FALSE)</f>
        <v>31.46</v>
      </c>
      <c r="E386" s="2">
        <f>VLOOKUP($B386,'Answer Data Transformation'!$I$3:$R$2338,4,FALSE)</f>
        <v>7.39</v>
      </c>
      <c r="F386" s="2" t="str">
        <f>VLOOKUP($B386,'Answer Data Transformation'!$I$3:$R$2338,6,FALSE)</f>
        <v>No</v>
      </c>
      <c r="G386" s="2" t="str">
        <f>VLOOKUP($B386,'Answer Data Transformation'!$I$3:$R$2338,7,FALSE)</f>
        <v>No</v>
      </c>
      <c r="H386" s="2" t="str">
        <f>VLOOKUP($B386,'Answer Data Transformation'!$I$3:$R$2338,8,FALSE)</f>
        <v>No</v>
      </c>
      <c r="I386" s="29">
        <f>VLOOKUP($B386,'Answer Data Transformation'!$I$3:$R$2338,9,FALSE)</f>
        <v>0</v>
      </c>
      <c r="J386" s="2" t="str">
        <f>VLOOKUP($B386,'Answer Data Transformation'!$I$3:$R$2338,10,FALSE)</f>
        <v>No</v>
      </c>
      <c r="K386" s="2" t="str">
        <f>VLOOKUP($B386,'Answer Data Transformation'!$I$3:$R$2338,3,FALSE)</f>
        <v>Obesity</v>
      </c>
      <c r="L386" s="2" t="str">
        <f>VLOOKUP($B386,'Answer Data Transformation'!$I$3:$R$2338,5,FALSE)</f>
        <v>Diabetes</v>
      </c>
      <c r="M386" s="2" t="str">
        <f>VLOOKUP($B386,'Answer Data Transformation'!$T$3:$AA$2346,2,FALSE)</f>
        <v>09-Jul-1960</v>
      </c>
      <c r="N386" s="2">
        <f>VLOOKUP($B386,'Answer Data Transformation'!$T$3:$AA$2346,4,FALSE)</f>
        <v>1</v>
      </c>
      <c r="O386" s="2">
        <f>VLOOKUP($B386,'Answer Data Transformation'!$T$3:$AA$2346,5,FALSE)</f>
        <v>27000.98</v>
      </c>
      <c r="P386" s="2" t="str">
        <f>VLOOKUP($B386,'Answer Data Transformation'!$T$3:$AA$2346,6,FALSE)</f>
        <v>tier - 2</v>
      </c>
      <c r="Q386" s="2" t="str">
        <f>VLOOKUP($B386,'Answer Data Transformation'!$T$3:$AA$2346,7,FALSE)</f>
        <v>tier - 2</v>
      </c>
      <c r="R386" s="2" t="str">
        <f>VLOOKUP($B386,'Answer Data Transformation'!$T$3:$AA$2346,8,FALSE)</f>
        <v>R1013</v>
      </c>
      <c r="S386" s="2">
        <f>VLOOKUP($B386,'Answer Data Transformation'!$T$3:$AA$2346,3,FALSE)</f>
        <v>62</v>
      </c>
    </row>
    <row r="387" spans="2:19" ht="15.5" x14ac:dyDescent="0.35">
      <c r="B387" s="1" t="s">
        <v>1986</v>
      </c>
      <c r="C387" s="28" t="str">
        <f>VLOOKUP(B387,'Answer Data Transformation'!$B$3:$F$2338,4,FALSE)</f>
        <v xml:space="preserve">  Joel D</v>
      </c>
      <c r="D387" s="2">
        <f>VLOOKUP($B387,'Answer Data Transformation'!$I$3:$R$2338,2,FALSE)</f>
        <v>30.86</v>
      </c>
      <c r="E387" s="2">
        <f>VLOOKUP($B387,'Answer Data Transformation'!$I$3:$R$2338,4,FALSE)</f>
        <v>6.18</v>
      </c>
      <c r="F387" s="2" t="str">
        <f>VLOOKUP($B387,'Answer Data Transformation'!$I$3:$R$2338,6,FALSE)</f>
        <v>No</v>
      </c>
      <c r="G387" s="2" t="str">
        <f>VLOOKUP($B387,'Answer Data Transformation'!$I$3:$R$2338,7,FALSE)</f>
        <v>yes</v>
      </c>
      <c r="H387" s="2" t="str">
        <f>VLOOKUP($B387,'Answer Data Transformation'!$I$3:$R$2338,8,FALSE)</f>
        <v>No</v>
      </c>
      <c r="I387" s="29">
        <f>VLOOKUP($B387,'Answer Data Transformation'!$I$3:$R$2338,9,FALSE)</f>
        <v>2</v>
      </c>
      <c r="J387" s="2" t="str">
        <f>VLOOKUP($B387,'Answer Data Transformation'!$I$3:$R$2338,10,FALSE)</f>
        <v>Yes</v>
      </c>
      <c r="K387" s="2" t="str">
        <f>VLOOKUP($B387,'Answer Data Transformation'!$I$3:$R$2338,3,FALSE)</f>
        <v>Obesity</v>
      </c>
      <c r="L387" s="2" t="str">
        <f>VLOOKUP($B387,'Answer Data Transformation'!$I$3:$R$2338,5,FALSE)</f>
        <v>Prediabetes</v>
      </c>
      <c r="M387" s="2" t="str">
        <f>VLOOKUP($B387,'Answer Data Transformation'!$T$3:$AA$2346,2,FALSE)</f>
        <v>09-Nov-2000</v>
      </c>
      <c r="N387" s="2">
        <f>VLOOKUP($B387,'Answer Data Transformation'!$T$3:$AA$2346,4,FALSE)</f>
        <v>0</v>
      </c>
      <c r="O387" s="2">
        <f>VLOOKUP($B387,'Answer Data Transformation'!$T$3:$AA$2346,5,FALSE)</f>
        <v>26936.98</v>
      </c>
      <c r="P387" s="2" t="str">
        <f>VLOOKUP($B387,'Answer Data Transformation'!$T$3:$AA$2346,6,FALSE)</f>
        <v>tier - 2</v>
      </c>
      <c r="Q387" s="2" t="str">
        <f>VLOOKUP($B387,'Answer Data Transformation'!$T$3:$AA$2346,7,FALSE)</f>
        <v>tier - 3</v>
      </c>
      <c r="R387" s="2" t="str">
        <f>VLOOKUP($B387,'Answer Data Transformation'!$T$3:$AA$2346,8,FALSE)</f>
        <v>R1011</v>
      </c>
      <c r="S387" s="2">
        <f>VLOOKUP($B387,'Answer Data Transformation'!$T$3:$AA$2346,3,FALSE)</f>
        <v>22</v>
      </c>
    </row>
    <row r="388" spans="2:19" ht="15.5" x14ac:dyDescent="0.35">
      <c r="B388" s="1" t="s">
        <v>1985</v>
      </c>
      <c r="C388" s="28" t="str">
        <f>VLOOKUP(B388,'Answer Data Transformation'!$B$3:$F$2338,4,FALSE)</f>
        <v xml:space="preserve">  Michelle</v>
      </c>
      <c r="D388" s="2">
        <f>VLOOKUP($B388,'Answer Data Transformation'!$I$3:$R$2338,2,FALSE)</f>
        <v>31.96</v>
      </c>
      <c r="E388" s="2">
        <f>VLOOKUP($B388,'Answer Data Transformation'!$I$3:$R$2338,4,FALSE)</f>
        <v>8.86</v>
      </c>
      <c r="F388" s="2" t="str">
        <f>VLOOKUP($B388,'Answer Data Transformation'!$I$3:$R$2338,6,FALSE)</f>
        <v>No</v>
      </c>
      <c r="G388" s="2" t="str">
        <f>VLOOKUP($B388,'Answer Data Transformation'!$I$3:$R$2338,7,FALSE)</f>
        <v>No</v>
      </c>
      <c r="H388" s="2" t="str">
        <f>VLOOKUP($B388,'Answer Data Transformation'!$I$3:$R$2338,8,FALSE)</f>
        <v>No</v>
      </c>
      <c r="I388" s="29">
        <f>VLOOKUP($B388,'Answer Data Transformation'!$I$3:$R$2338,9,FALSE)</f>
        <v>0</v>
      </c>
      <c r="J388" s="2" t="str">
        <f>VLOOKUP($B388,'Answer Data Transformation'!$I$3:$R$2338,10,FALSE)</f>
        <v>Yes</v>
      </c>
      <c r="K388" s="2" t="str">
        <f>VLOOKUP($B388,'Answer Data Transformation'!$I$3:$R$2338,3,FALSE)</f>
        <v>Obesity</v>
      </c>
      <c r="L388" s="2" t="str">
        <f>VLOOKUP($B388,'Answer Data Transformation'!$I$3:$R$2338,5,FALSE)</f>
        <v>Diabetes</v>
      </c>
      <c r="M388" s="2" t="str">
        <f>VLOOKUP($B388,'Answer Data Transformation'!$T$3:$AA$2346,2,FALSE)</f>
        <v>17-Jun-2002</v>
      </c>
      <c r="N388" s="2">
        <f>VLOOKUP($B388,'Answer Data Transformation'!$T$3:$AA$2346,4,FALSE)</f>
        <v>0</v>
      </c>
      <c r="O388" s="2">
        <f>VLOOKUP($B388,'Answer Data Transformation'!$T$3:$AA$2346,5,FALSE)</f>
        <v>26927.69</v>
      </c>
      <c r="P388" s="2" t="str">
        <f>VLOOKUP($B388,'Answer Data Transformation'!$T$3:$AA$2346,6,FALSE)</f>
        <v>tier - 2</v>
      </c>
      <c r="Q388" s="2" t="str">
        <f>VLOOKUP($B388,'Answer Data Transformation'!$T$3:$AA$2346,7,FALSE)</f>
        <v>tier - 2</v>
      </c>
      <c r="R388" s="2" t="str">
        <f>VLOOKUP($B388,'Answer Data Transformation'!$T$3:$AA$2346,8,FALSE)</f>
        <v>R1011</v>
      </c>
      <c r="S388" s="2">
        <f>VLOOKUP($B388,'Answer Data Transformation'!$T$3:$AA$2346,3,FALSE)</f>
        <v>20</v>
      </c>
    </row>
    <row r="389" spans="2:19" ht="15.5" x14ac:dyDescent="0.35">
      <c r="B389" s="1" t="s">
        <v>1984</v>
      </c>
      <c r="C389" s="28" t="str">
        <f>VLOOKUP(B389,'Answer Data Transformation'!$B$3:$F$2338,4,FALSE)</f>
        <v xml:space="preserve">  Michael J</v>
      </c>
      <c r="D389" s="2">
        <f>VLOOKUP($B389,'Answer Data Transformation'!$I$3:$R$2338,2,FALSE)</f>
        <v>23.76</v>
      </c>
      <c r="E389" s="2">
        <f>VLOOKUP($B389,'Answer Data Transformation'!$I$3:$R$2338,4,FALSE)</f>
        <v>10.96</v>
      </c>
      <c r="F389" s="2" t="str">
        <f>VLOOKUP($B389,'Answer Data Transformation'!$I$3:$R$2338,6,FALSE)</f>
        <v>No</v>
      </c>
      <c r="G389" s="2" t="str">
        <f>VLOOKUP($B389,'Answer Data Transformation'!$I$3:$R$2338,7,FALSE)</f>
        <v>No</v>
      </c>
      <c r="H389" s="2" t="str">
        <f>VLOOKUP($B389,'Answer Data Transformation'!$I$3:$R$2338,8,FALSE)</f>
        <v>No</v>
      </c>
      <c r="I389" s="29">
        <f>VLOOKUP($B389,'Answer Data Transformation'!$I$3:$R$2338,9,FALSE)</f>
        <v>3</v>
      </c>
      <c r="J389" s="2" t="str">
        <f>VLOOKUP($B389,'Answer Data Transformation'!$I$3:$R$2338,10,FALSE)</f>
        <v>Yes</v>
      </c>
      <c r="K389" s="2" t="str">
        <f>VLOOKUP($B389,'Answer Data Transformation'!$I$3:$R$2338,3,FALSE)</f>
        <v>Normal Weight</v>
      </c>
      <c r="L389" s="2" t="str">
        <f>VLOOKUP($B389,'Answer Data Transformation'!$I$3:$R$2338,5,FALSE)</f>
        <v>Diabetes</v>
      </c>
      <c r="M389" s="2" t="str">
        <f>VLOOKUP($B389,'Answer Data Transformation'!$T$3:$AA$2346,2,FALSE)</f>
        <v>25-Dec-1958</v>
      </c>
      <c r="N389" s="2">
        <f>VLOOKUP($B389,'Answer Data Transformation'!$T$3:$AA$2346,4,FALSE)</f>
        <v>0</v>
      </c>
      <c r="O389" s="2">
        <f>VLOOKUP($B389,'Answer Data Transformation'!$T$3:$AA$2346,5,FALSE)</f>
        <v>26926.51</v>
      </c>
      <c r="P389" s="2" t="str">
        <f>VLOOKUP($B389,'Answer Data Transformation'!$T$3:$AA$2346,6,FALSE)</f>
        <v>tier - 2</v>
      </c>
      <c r="Q389" s="2" t="str">
        <f>VLOOKUP($B389,'Answer Data Transformation'!$T$3:$AA$2346,7,FALSE)</f>
        <v>tier - 1</v>
      </c>
      <c r="R389" s="2" t="str">
        <f>VLOOKUP($B389,'Answer Data Transformation'!$T$3:$AA$2346,8,FALSE)</f>
        <v>R1013</v>
      </c>
      <c r="S389" s="2">
        <f>VLOOKUP($B389,'Answer Data Transformation'!$T$3:$AA$2346,3,FALSE)</f>
        <v>64</v>
      </c>
    </row>
    <row r="390" spans="2:19" ht="15.5" x14ac:dyDescent="0.35">
      <c r="B390" s="1" t="s">
        <v>1983</v>
      </c>
      <c r="C390" s="28" t="str">
        <f>VLOOKUP(B390,'Answer Data Transformation'!$B$3:$F$2338,4,FALSE)</f>
        <v xml:space="preserve">  Nikki</v>
      </c>
      <c r="D390" s="2">
        <f>VLOOKUP($B390,'Answer Data Transformation'!$I$3:$R$2338,2,FALSE)</f>
        <v>19.38</v>
      </c>
      <c r="E390" s="2">
        <f>VLOOKUP($B390,'Answer Data Transformation'!$I$3:$R$2338,4,FALSE)</f>
        <v>6.28</v>
      </c>
      <c r="F390" s="2" t="str">
        <f>VLOOKUP($B390,'Answer Data Transformation'!$I$3:$R$2338,6,FALSE)</f>
        <v>No</v>
      </c>
      <c r="G390" s="2" t="str">
        <f>VLOOKUP($B390,'Answer Data Transformation'!$I$3:$R$2338,7,FALSE)</f>
        <v>No</v>
      </c>
      <c r="H390" s="2" t="str">
        <f>VLOOKUP($B390,'Answer Data Transformation'!$I$3:$R$2338,8,FALSE)</f>
        <v>No</v>
      </c>
      <c r="I390" s="29">
        <f>VLOOKUP($B390,'Answer Data Transformation'!$I$3:$R$2338,9,FALSE)</f>
        <v>0</v>
      </c>
      <c r="J390" s="2" t="str">
        <f>VLOOKUP($B390,'Answer Data Transformation'!$I$3:$R$2338,10,FALSE)</f>
        <v>Yes</v>
      </c>
      <c r="K390" s="2" t="str">
        <f>VLOOKUP($B390,'Answer Data Transformation'!$I$3:$R$2338,3,FALSE)</f>
        <v>Normal Weight</v>
      </c>
      <c r="L390" s="2" t="str">
        <f>VLOOKUP($B390,'Answer Data Transformation'!$I$3:$R$2338,5,FALSE)</f>
        <v>Prediabetes</v>
      </c>
      <c r="M390" s="2" t="str">
        <f>VLOOKUP($B390,'Answer Data Transformation'!$T$3:$AA$2346,2,FALSE)</f>
        <v>22-Aug-1991</v>
      </c>
      <c r="N390" s="2">
        <f>VLOOKUP($B390,'Answer Data Transformation'!$T$3:$AA$2346,4,FALSE)</f>
        <v>3</v>
      </c>
      <c r="O390" s="2">
        <f>VLOOKUP($B390,'Answer Data Transformation'!$T$3:$AA$2346,5,FALSE)</f>
        <v>26912.560000000001</v>
      </c>
      <c r="P390" s="2" t="str">
        <f>VLOOKUP($B390,'Answer Data Transformation'!$T$3:$AA$2346,6,FALSE)</f>
        <v>tier - 2</v>
      </c>
      <c r="Q390" s="2" t="str">
        <f>VLOOKUP($B390,'Answer Data Transformation'!$T$3:$AA$2346,7,FALSE)</f>
        <v>tier - 2</v>
      </c>
      <c r="R390" s="2" t="str">
        <f>VLOOKUP($B390,'Answer Data Transformation'!$T$3:$AA$2346,8,FALSE)</f>
        <v>R1011</v>
      </c>
      <c r="S390" s="2">
        <f>VLOOKUP($B390,'Answer Data Transformation'!$T$3:$AA$2346,3,FALSE)</f>
        <v>31</v>
      </c>
    </row>
    <row r="391" spans="2:19" ht="15.5" x14ac:dyDescent="0.35">
      <c r="B391" s="1" t="s">
        <v>1982</v>
      </c>
      <c r="C391" s="28" t="str">
        <f>VLOOKUP(B391,'Answer Data Transformation'!$B$3:$F$2338,4,FALSE)</f>
        <v xml:space="preserve">  Summer B</v>
      </c>
      <c r="D391" s="2">
        <f>VLOOKUP($B391,'Answer Data Transformation'!$I$3:$R$2338,2,FALSE)</f>
        <v>16.21</v>
      </c>
      <c r="E391" s="2">
        <f>VLOOKUP($B391,'Answer Data Transformation'!$I$3:$R$2338,4,FALSE)</f>
        <v>6.29</v>
      </c>
      <c r="F391" s="2" t="str">
        <f>VLOOKUP($B391,'Answer Data Transformation'!$I$3:$R$2338,6,FALSE)</f>
        <v>Yes</v>
      </c>
      <c r="G391" s="2" t="str">
        <f>VLOOKUP($B391,'Answer Data Transformation'!$I$3:$R$2338,7,FALSE)</f>
        <v>No</v>
      </c>
      <c r="H391" s="2" t="str">
        <f>VLOOKUP($B391,'Answer Data Transformation'!$I$3:$R$2338,8,FALSE)</f>
        <v>No</v>
      </c>
      <c r="I391" s="29">
        <f>VLOOKUP($B391,'Answer Data Transformation'!$I$3:$R$2338,9,FALSE)</f>
        <v>1</v>
      </c>
      <c r="J391" s="2" t="str">
        <f>VLOOKUP($B391,'Answer Data Transformation'!$I$3:$R$2338,10,FALSE)</f>
        <v>Yes</v>
      </c>
      <c r="K391" s="2" t="str">
        <f>VLOOKUP($B391,'Answer Data Transformation'!$I$3:$R$2338,3,FALSE)</f>
        <v>Underweight</v>
      </c>
      <c r="L391" s="2" t="str">
        <f>VLOOKUP($B391,'Answer Data Transformation'!$I$3:$R$2338,5,FALSE)</f>
        <v>Prediabetes</v>
      </c>
      <c r="M391" s="2" t="str">
        <f>VLOOKUP($B391,'Answer Data Transformation'!$T$3:$AA$2346,2,FALSE)</f>
        <v>22-Jul-1988</v>
      </c>
      <c r="N391" s="2">
        <f>VLOOKUP($B391,'Answer Data Transformation'!$T$3:$AA$2346,4,FALSE)</f>
        <v>3</v>
      </c>
      <c r="O391" s="2">
        <f>VLOOKUP($B391,'Answer Data Transformation'!$T$3:$AA$2346,5,FALSE)</f>
        <v>26607.89</v>
      </c>
      <c r="P391" s="2" t="str">
        <f>VLOOKUP($B391,'Answer Data Transformation'!$T$3:$AA$2346,6,FALSE)</f>
        <v>tier - 2</v>
      </c>
      <c r="Q391" s="2" t="str">
        <f>VLOOKUP($B391,'Answer Data Transformation'!$T$3:$AA$2346,7,FALSE)</f>
        <v>tier - 1</v>
      </c>
      <c r="R391" s="2" t="str">
        <f>VLOOKUP($B391,'Answer Data Transformation'!$T$3:$AA$2346,8,FALSE)</f>
        <v>R1011</v>
      </c>
      <c r="S391" s="2">
        <f>VLOOKUP($B391,'Answer Data Transformation'!$T$3:$AA$2346,3,FALSE)</f>
        <v>34</v>
      </c>
    </row>
    <row r="392" spans="2:19" ht="15.5" x14ac:dyDescent="0.35">
      <c r="B392" s="1" t="s">
        <v>1981</v>
      </c>
      <c r="C392" s="28" t="str">
        <f>VLOOKUP(B392,'Answer Data Transformation'!$B$3:$F$2338,4,FALSE)</f>
        <v xml:space="preserve">  Edward</v>
      </c>
      <c r="D392" s="2">
        <f>VLOOKUP($B392,'Answer Data Transformation'!$I$3:$R$2338,2,FALSE)</f>
        <v>32.54</v>
      </c>
      <c r="E392" s="2">
        <f>VLOOKUP($B392,'Answer Data Transformation'!$I$3:$R$2338,4,FALSE)</f>
        <v>4.0199999999999996</v>
      </c>
      <c r="F392" s="2" t="str">
        <f>VLOOKUP($B392,'Answer Data Transformation'!$I$3:$R$2338,6,FALSE)</f>
        <v>No</v>
      </c>
      <c r="G392" s="2" t="str">
        <f>VLOOKUP($B392,'Answer Data Transformation'!$I$3:$R$2338,7,FALSE)</f>
        <v>yes</v>
      </c>
      <c r="H392" s="2" t="str">
        <f>VLOOKUP($B392,'Answer Data Transformation'!$I$3:$R$2338,8,FALSE)</f>
        <v>No</v>
      </c>
      <c r="I392" s="29">
        <f>VLOOKUP($B392,'Answer Data Transformation'!$I$3:$R$2338,9,FALSE)</f>
        <v>1</v>
      </c>
      <c r="J392" s="2" t="str">
        <f>VLOOKUP($B392,'Answer Data Transformation'!$I$3:$R$2338,10,FALSE)</f>
        <v>Yes</v>
      </c>
      <c r="K392" s="2" t="str">
        <f>VLOOKUP($B392,'Answer Data Transformation'!$I$3:$R$2338,3,FALSE)</f>
        <v>Obesity</v>
      </c>
      <c r="L392" s="2" t="str">
        <f>VLOOKUP($B392,'Answer Data Transformation'!$I$3:$R$2338,5,FALSE)</f>
        <v>Normal</v>
      </c>
      <c r="M392" s="2" t="str">
        <f>VLOOKUP($B392,'Answer Data Transformation'!$T$3:$AA$2346,2,FALSE)</f>
        <v>05-Sep-2004</v>
      </c>
      <c r="N392" s="2">
        <f>VLOOKUP($B392,'Answer Data Transformation'!$T$3:$AA$2346,4,FALSE)</f>
        <v>0</v>
      </c>
      <c r="O392" s="2">
        <f>VLOOKUP($B392,'Answer Data Transformation'!$T$3:$AA$2346,5,FALSE)</f>
        <v>26479.4</v>
      </c>
      <c r="P392" s="2" t="str">
        <f>VLOOKUP($B392,'Answer Data Transformation'!$T$3:$AA$2346,6,FALSE)</f>
        <v>tier - 2</v>
      </c>
      <c r="Q392" s="2" t="str">
        <f>VLOOKUP($B392,'Answer Data Transformation'!$T$3:$AA$2346,7,FALSE)</f>
        <v>tier - 2</v>
      </c>
      <c r="R392" s="2" t="str">
        <f>VLOOKUP($B392,'Answer Data Transformation'!$T$3:$AA$2346,8,FALSE)</f>
        <v>R1011</v>
      </c>
      <c r="S392" s="2">
        <f>VLOOKUP($B392,'Answer Data Transformation'!$T$3:$AA$2346,3,FALSE)</f>
        <v>18</v>
      </c>
    </row>
    <row r="393" spans="2:19" ht="15.5" x14ac:dyDescent="0.35">
      <c r="B393" s="1" t="s">
        <v>1980</v>
      </c>
      <c r="C393" s="28" t="str">
        <f>VLOOKUP(B393,'Answer Data Transformation'!$B$3:$F$2338,4,FALSE)</f>
        <v xml:space="preserve">  Ryan</v>
      </c>
      <c r="D393" s="2">
        <f>VLOOKUP($B393,'Answer Data Transformation'!$I$3:$R$2338,2,FALSE)</f>
        <v>36.765000000000001</v>
      </c>
      <c r="E393" s="2">
        <f>VLOOKUP($B393,'Answer Data Transformation'!$I$3:$R$2338,4,FALSE)</f>
        <v>11.95</v>
      </c>
      <c r="F393" s="2" t="str">
        <f>VLOOKUP($B393,'Answer Data Transformation'!$I$3:$R$2338,6,FALSE)</f>
        <v>Yes</v>
      </c>
      <c r="G393" s="2" t="str">
        <f>VLOOKUP($B393,'Answer Data Transformation'!$I$3:$R$2338,7,FALSE)</f>
        <v>No</v>
      </c>
      <c r="H393" s="2" t="str">
        <f>VLOOKUP($B393,'Answer Data Transformation'!$I$3:$R$2338,8,FALSE)</f>
        <v>No</v>
      </c>
      <c r="I393" s="29">
        <f>VLOOKUP($B393,'Answer Data Transformation'!$I$3:$R$2338,9,FALSE)</f>
        <v>2</v>
      </c>
      <c r="J393" s="2" t="str">
        <f>VLOOKUP($B393,'Answer Data Transformation'!$I$3:$R$2338,10,FALSE)</f>
        <v>No</v>
      </c>
      <c r="K393" s="2" t="str">
        <f>VLOOKUP($B393,'Answer Data Transformation'!$I$3:$R$2338,3,FALSE)</f>
        <v>Obesity</v>
      </c>
      <c r="L393" s="2" t="str">
        <f>VLOOKUP($B393,'Answer Data Transformation'!$I$3:$R$2338,5,FALSE)</f>
        <v>Diabetes</v>
      </c>
      <c r="M393" s="2" t="str">
        <f>VLOOKUP($B393,'Answer Data Transformation'!$T$3:$AA$2346,2,FALSE)</f>
        <v>27-Aug-1970</v>
      </c>
      <c r="N393" s="2">
        <f>VLOOKUP($B393,'Answer Data Transformation'!$T$3:$AA$2346,4,FALSE)</f>
        <v>2</v>
      </c>
      <c r="O393" s="2">
        <f>VLOOKUP($B393,'Answer Data Transformation'!$T$3:$AA$2346,5,FALSE)</f>
        <v>26467.1</v>
      </c>
      <c r="P393" s="2" t="str">
        <f>VLOOKUP($B393,'Answer Data Transformation'!$T$3:$AA$2346,6,FALSE)</f>
        <v>tier - 2</v>
      </c>
      <c r="Q393" s="2" t="str">
        <f>VLOOKUP($B393,'Answer Data Transformation'!$T$3:$AA$2346,7,FALSE)</f>
        <v>tier - 3</v>
      </c>
      <c r="R393" s="2" t="str">
        <f>VLOOKUP($B393,'Answer Data Transformation'!$T$3:$AA$2346,8,FALSE)</f>
        <v>R1012</v>
      </c>
      <c r="S393" s="2">
        <f>VLOOKUP($B393,'Answer Data Transformation'!$T$3:$AA$2346,3,FALSE)</f>
        <v>52</v>
      </c>
    </row>
    <row r="394" spans="2:19" ht="15.5" x14ac:dyDescent="0.35">
      <c r="B394" s="1" t="s">
        <v>1979</v>
      </c>
      <c r="C394" s="28" t="str">
        <f>VLOOKUP(B394,'Answer Data Transformation'!$B$3:$F$2338,4,FALSE)</f>
        <v xml:space="preserve">  Kacee</v>
      </c>
      <c r="D394" s="2">
        <f>VLOOKUP($B394,'Answer Data Transformation'!$I$3:$R$2338,2,FALSE)</f>
        <v>35.909999999999997</v>
      </c>
      <c r="E394" s="2">
        <f>VLOOKUP($B394,'Answer Data Transformation'!$I$3:$R$2338,4,FALSE)</f>
        <v>8.7100000000000009</v>
      </c>
      <c r="F394" s="2" t="str">
        <f>VLOOKUP($B394,'Answer Data Transformation'!$I$3:$R$2338,6,FALSE)</f>
        <v>No</v>
      </c>
      <c r="G394" s="2" t="str">
        <f>VLOOKUP($B394,'Answer Data Transformation'!$I$3:$R$2338,7,FALSE)</f>
        <v>No</v>
      </c>
      <c r="H394" s="2" t="str">
        <f>VLOOKUP($B394,'Answer Data Transformation'!$I$3:$R$2338,8,FALSE)</f>
        <v>No</v>
      </c>
      <c r="I394" s="29">
        <f>VLOOKUP($B394,'Answer Data Transformation'!$I$3:$R$2338,9,FALSE)</f>
        <v>0</v>
      </c>
      <c r="J394" s="2" t="str">
        <f>VLOOKUP($B394,'Answer Data Transformation'!$I$3:$R$2338,10,FALSE)</f>
        <v>No</v>
      </c>
      <c r="K394" s="2" t="str">
        <f>VLOOKUP($B394,'Answer Data Transformation'!$I$3:$R$2338,3,FALSE)</f>
        <v>Obesity</v>
      </c>
      <c r="L394" s="2" t="str">
        <f>VLOOKUP($B394,'Answer Data Transformation'!$I$3:$R$2338,5,FALSE)</f>
        <v>Diabetes</v>
      </c>
      <c r="M394" s="2" t="str">
        <f>VLOOKUP($B394,'Answer Data Transformation'!$T$3:$AA$2346,2,FALSE)</f>
        <v>21-Sep-1974</v>
      </c>
      <c r="N394" s="2">
        <f>VLOOKUP($B394,'Answer Data Transformation'!$T$3:$AA$2346,4,FALSE)</f>
        <v>1</v>
      </c>
      <c r="O394" s="2">
        <f>VLOOKUP($B394,'Answer Data Transformation'!$T$3:$AA$2346,5,FALSE)</f>
        <v>26392.26</v>
      </c>
      <c r="P394" s="2" t="str">
        <f>VLOOKUP($B394,'Answer Data Transformation'!$T$3:$AA$2346,6,FALSE)</f>
        <v>tier - 2</v>
      </c>
      <c r="Q394" s="2" t="str">
        <f>VLOOKUP($B394,'Answer Data Transformation'!$T$3:$AA$2346,7,FALSE)</f>
        <v>tier - 2</v>
      </c>
      <c r="R394" s="2" t="str">
        <f>VLOOKUP($B394,'Answer Data Transformation'!$T$3:$AA$2346,8,FALSE)</f>
        <v>R1024</v>
      </c>
      <c r="S394" s="2">
        <f>VLOOKUP($B394,'Answer Data Transformation'!$T$3:$AA$2346,3,FALSE)</f>
        <v>48</v>
      </c>
    </row>
    <row r="395" spans="2:19" ht="15.5" x14ac:dyDescent="0.35">
      <c r="B395" s="1" t="s">
        <v>1978</v>
      </c>
      <c r="C395" s="28" t="str">
        <f>VLOOKUP(B395,'Answer Data Transformation'!$B$3:$F$2338,4,FALSE)</f>
        <v xml:space="preserve">  Dave</v>
      </c>
      <c r="D395" s="2">
        <f>VLOOKUP($B395,'Answer Data Transformation'!$I$3:$R$2338,2,FALSE)</f>
        <v>32.06</v>
      </c>
      <c r="E395" s="2">
        <f>VLOOKUP($B395,'Answer Data Transformation'!$I$3:$R$2338,4,FALSE)</f>
        <v>4.67</v>
      </c>
      <c r="F395" s="2" t="str">
        <f>VLOOKUP($B395,'Answer Data Transformation'!$I$3:$R$2338,6,FALSE)</f>
        <v>No</v>
      </c>
      <c r="G395" s="2" t="str">
        <f>VLOOKUP($B395,'Answer Data Transformation'!$I$3:$R$2338,7,FALSE)</f>
        <v>yes</v>
      </c>
      <c r="H395" s="2" t="str">
        <f>VLOOKUP($B395,'Answer Data Transformation'!$I$3:$R$2338,8,FALSE)</f>
        <v>No</v>
      </c>
      <c r="I395" s="29">
        <f>VLOOKUP($B395,'Answer Data Transformation'!$I$3:$R$2338,9,FALSE)</f>
        <v>1</v>
      </c>
      <c r="J395" s="2" t="str">
        <f>VLOOKUP($B395,'Answer Data Transformation'!$I$3:$R$2338,10,FALSE)</f>
        <v>Yes</v>
      </c>
      <c r="K395" s="2" t="str">
        <f>VLOOKUP($B395,'Answer Data Transformation'!$I$3:$R$2338,3,FALSE)</f>
        <v>Obesity</v>
      </c>
      <c r="L395" s="2" t="str">
        <f>VLOOKUP($B395,'Answer Data Transformation'!$I$3:$R$2338,5,FALSE)</f>
        <v>Normal</v>
      </c>
      <c r="M395" s="2" t="str">
        <f>VLOOKUP($B395,'Answer Data Transformation'!$T$3:$AA$2346,2,FALSE)</f>
        <v>05-Dec-2004</v>
      </c>
      <c r="N395" s="2">
        <f>VLOOKUP($B395,'Answer Data Transformation'!$T$3:$AA$2346,4,FALSE)</f>
        <v>0</v>
      </c>
      <c r="O395" s="2">
        <f>VLOOKUP($B395,'Answer Data Transformation'!$T$3:$AA$2346,5,FALSE)</f>
        <v>26316.59</v>
      </c>
      <c r="P395" s="2" t="str">
        <f>VLOOKUP($B395,'Answer Data Transformation'!$T$3:$AA$2346,6,FALSE)</f>
        <v>tier - 2</v>
      </c>
      <c r="Q395" s="2" t="str">
        <f>VLOOKUP($B395,'Answer Data Transformation'!$T$3:$AA$2346,7,FALSE)</f>
        <v>tier - 3</v>
      </c>
      <c r="R395" s="2" t="str">
        <f>VLOOKUP($B395,'Answer Data Transformation'!$T$3:$AA$2346,8,FALSE)</f>
        <v>R1011</v>
      </c>
      <c r="S395" s="2">
        <f>VLOOKUP($B395,'Answer Data Transformation'!$T$3:$AA$2346,3,FALSE)</f>
        <v>18</v>
      </c>
    </row>
    <row r="396" spans="2:19" ht="15.5" x14ac:dyDescent="0.35">
      <c r="B396" s="1" t="s">
        <v>1977</v>
      </c>
      <c r="C396" s="28" t="str">
        <f>VLOOKUP(B396,'Answer Data Transformation'!$B$3:$F$2338,4,FALSE)</f>
        <v xml:space="preserve">  Maryanna</v>
      </c>
      <c r="D396" s="2">
        <f>VLOOKUP($B396,'Answer Data Transformation'!$I$3:$R$2338,2,FALSE)</f>
        <v>24.1</v>
      </c>
      <c r="E396" s="2">
        <f>VLOOKUP($B396,'Answer Data Transformation'!$I$3:$R$2338,4,FALSE)</f>
        <v>11.14</v>
      </c>
      <c r="F396" s="2" t="str">
        <f>VLOOKUP($B396,'Answer Data Transformation'!$I$3:$R$2338,6,FALSE)</f>
        <v>Yes</v>
      </c>
      <c r="G396" s="2" t="str">
        <f>VLOOKUP($B396,'Answer Data Transformation'!$I$3:$R$2338,7,FALSE)</f>
        <v>No</v>
      </c>
      <c r="H396" s="2" t="str">
        <f>VLOOKUP($B396,'Answer Data Transformation'!$I$3:$R$2338,8,FALSE)</f>
        <v>No</v>
      </c>
      <c r="I396" s="29">
        <f>VLOOKUP($B396,'Answer Data Transformation'!$I$3:$R$2338,9,FALSE)</f>
        <v>1</v>
      </c>
      <c r="J396" s="2" t="str">
        <f>VLOOKUP($B396,'Answer Data Transformation'!$I$3:$R$2338,10,FALSE)</f>
        <v>No</v>
      </c>
      <c r="K396" s="2" t="str">
        <f>VLOOKUP($B396,'Answer Data Transformation'!$I$3:$R$2338,3,FALSE)</f>
        <v>Normal Weight</v>
      </c>
      <c r="L396" s="2" t="str">
        <f>VLOOKUP($B396,'Answer Data Transformation'!$I$3:$R$2338,5,FALSE)</f>
        <v>Diabetes</v>
      </c>
      <c r="M396" s="2" t="str">
        <f>VLOOKUP($B396,'Answer Data Transformation'!$T$3:$AA$2346,2,FALSE)</f>
        <v>04-Jun-1975</v>
      </c>
      <c r="N396" s="2">
        <f>VLOOKUP($B396,'Answer Data Transformation'!$T$3:$AA$2346,4,FALSE)</f>
        <v>1</v>
      </c>
      <c r="O396" s="2">
        <f>VLOOKUP($B396,'Answer Data Transformation'!$T$3:$AA$2346,5,FALSE)</f>
        <v>26236.58</v>
      </c>
      <c r="P396" s="2" t="str">
        <f>VLOOKUP($B396,'Answer Data Transformation'!$T$3:$AA$2346,6,FALSE)</f>
        <v>tier - 2</v>
      </c>
      <c r="Q396" s="2" t="str">
        <f>VLOOKUP($B396,'Answer Data Transformation'!$T$3:$AA$2346,7,FALSE)</f>
        <v>tier - 1</v>
      </c>
      <c r="R396" s="2" t="str">
        <f>VLOOKUP($B396,'Answer Data Transformation'!$T$3:$AA$2346,8,FALSE)</f>
        <v>R1011</v>
      </c>
      <c r="S396" s="2">
        <f>VLOOKUP($B396,'Answer Data Transformation'!$T$3:$AA$2346,3,FALSE)</f>
        <v>48</v>
      </c>
    </row>
    <row r="397" spans="2:19" ht="15.5" x14ac:dyDescent="0.35">
      <c r="B397" s="1" t="s">
        <v>1976</v>
      </c>
      <c r="C397" s="28" t="str">
        <f>VLOOKUP(B397,'Answer Data Transformation'!$B$3:$F$2338,4,FALSE)</f>
        <v xml:space="preserve">  Jessica H</v>
      </c>
      <c r="D397" s="2">
        <f>VLOOKUP($B397,'Answer Data Transformation'!$I$3:$R$2338,2,FALSE)</f>
        <v>27.1</v>
      </c>
      <c r="E397" s="2">
        <f>VLOOKUP($B397,'Answer Data Transformation'!$I$3:$R$2338,4,FALSE)</f>
        <v>9.0500000000000007</v>
      </c>
      <c r="F397" s="2" t="str">
        <f>VLOOKUP($B397,'Answer Data Transformation'!$I$3:$R$2338,6,FALSE)</f>
        <v>No</v>
      </c>
      <c r="G397" s="2" t="str">
        <f>VLOOKUP($B397,'Answer Data Transformation'!$I$3:$R$2338,7,FALSE)</f>
        <v>No</v>
      </c>
      <c r="H397" s="2" t="str">
        <f>VLOOKUP($B397,'Answer Data Transformation'!$I$3:$R$2338,8,FALSE)</f>
        <v>No</v>
      </c>
      <c r="I397" s="29">
        <f>VLOOKUP($B397,'Answer Data Transformation'!$I$3:$R$2338,9,FALSE)</f>
        <v>2</v>
      </c>
      <c r="J397" s="2" t="str">
        <f>VLOOKUP($B397,'Answer Data Transformation'!$I$3:$R$2338,10,FALSE)</f>
        <v>No</v>
      </c>
      <c r="K397" s="2" t="str">
        <f>VLOOKUP($B397,'Answer Data Transformation'!$I$3:$R$2338,3,FALSE)</f>
        <v>Overweight</v>
      </c>
      <c r="L397" s="2" t="str">
        <f>VLOOKUP($B397,'Answer Data Transformation'!$I$3:$R$2338,5,FALSE)</f>
        <v>Diabetes</v>
      </c>
      <c r="M397" s="2" t="str">
        <f>VLOOKUP($B397,'Answer Data Transformation'!$T$3:$AA$2346,2,FALSE)</f>
        <v>07-Jul-1973</v>
      </c>
      <c r="N397" s="2">
        <f>VLOOKUP($B397,'Answer Data Transformation'!$T$3:$AA$2346,4,FALSE)</f>
        <v>1</v>
      </c>
      <c r="O397" s="2">
        <f>VLOOKUP($B397,'Answer Data Transformation'!$T$3:$AA$2346,5,FALSE)</f>
        <v>26140.36</v>
      </c>
      <c r="P397" s="2" t="str">
        <f>VLOOKUP($B397,'Answer Data Transformation'!$T$3:$AA$2346,6,FALSE)</f>
        <v>tier - 2</v>
      </c>
      <c r="Q397" s="2" t="str">
        <f>VLOOKUP($B397,'Answer Data Transformation'!$T$3:$AA$2346,7,FALSE)</f>
        <v>tier - 3</v>
      </c>
      <c r="R397" s="2" t="str">
        <f>VLOOKUP($B397,'Answer Data Transformation'!$T$3:$AA$2346,8,FALSE)</f>
        <v>R1011</v>
      </c>
      <c r="S397" s="2">
        <f>VLOOKUP($B397,'Answer Data Transformation'!$T$3:$AA$2346,3,FALSE)</f>
        <v>49</v>
      </c>
    </row>
    <row r="398" spans="2:19" ht="15.5" x14ac:dyDescent="0.35">
      <c r="B398" s="1" t="s">
        <v>1975</v>
      </c>
      <c r="C398" s="28" t="str">
        <f>VLOOKUP(B398,'Answer Data Transformation'!$B$3:$F$2338,4,FALSE)</f>
        <v xml:space="preserve">  Deanna</v>
      </c>
      <c r="D398" s="2">
        <f>VLOOKUP($B398,'Answer Data Transformation'!$I$3:$R$2338,2,FALSE)</f>
        <v>24.42</v>
      </c>
      <c r="E398" s="2">
        <f>VLOOKUP($B398,'Answer Data Transformation'!$I$3:$R$2338,4,FALSE)</f>
        <v>11.31</v>
      </c>
      <c r="F398" s="2" t="str">
        <f>VLOOKUP($B398,'Answer Data Transformation'!$I$3:$R$2338,6,FALSE)</f>
        <v>No</v>
      </c>
      <c r="G398" s="2" t="str">
        <f>VLOOKUP($B398,'Answer Data Transformation'!$I$3:$R$2338,7,FALSE)</f>
        <v>No</v>
      </c>
      <c r="H398" s="2" t="str">
        <f>VLOOKUP($B398,'Answer Data Transformation'!$I$3:$R$2338,8,FALSE)</f>
        <v>No</v>
      </c>
      <c r="I398" s="29">
        <f>VLOOKUP($B398,'Answer Data Transformation'!$I$3:$R$2338,9,FALSE)</f>
        <v>0</v>
      </c>
      <c r="J398" s="2" t="str">
        <f>VLOOKUP($B398,'Answer Data Transformation'!$I$3:$R$2338,10,FALSE)</f>
        <v>Yes</v>
      </c>
      <c r="K398" s="2" t="str">
        <f>VLOOKUP($B398,'Answer Data Transformation'!$I$3:$R$2338,3,FALSE)</f>
        <v>Normal Weight</v>
      </c>
      <c r="L398" s="2" t="str">
        <f>VLOOKUP($B398,'Answer Data Transformation'!$I$3:$R$2338,5,FALSE)</f>
        <v>Diabetes</v>
      </c>
      <c r="M398" s="2" t="str">
        <f>VLOOKUP($B398,'Answer Data Transformation'!$T$3:$AA$2346,2,FALSE)</f>
        <v>11-Oct-2002</v>
      </c>
      <c r="N398" s="2">
        <f>VLOOKUP($B398,'Answer Data Transformation'!$T$3:$AA$2346,4,FALSE)</f>
        <v>0</v>
      </c>
      <c r="O398" s="2">
        <f>VLOOKUP($B398,'Answer Data Transformation'!$T$3:$AA$2346,5,FALSE)</f>
        <v>26125.67</v>
      </c>
      <c r="P398" s="2" t="str">
        <f>VLOOKUP($B398,'Answer Data Transformation'!$T$3:$AA$2346,6,FALSE)</f>
        <v>tier - 2</v>
      </c>
      <c r="Q398" s="2" t="str">
        <f>VLOOKUP($B398,'Answer Data Transformation'!$T$3:$AA$2346,7,FALSE)</f>
        <v>tier - 1</v>
      </c>
      <c r="R398" s="2" t="str">
        <f>VLOOKUP($B398,'Answer Data Transformation'!$T$3:$AA$2346,8,FALSE)</f>
        <v>R1013</v>
      </c>
      <c r="S398" s="2">
        <f>VLOOKUP($B398,'Answer Data Transformation'!$T$3:$AA$2346,3,FALSE)</f>
        <v>20</v>
      </c>
    </row>
    <row r="399" spans="2:19" ht="15.5" x14ac:dyDescent="0.35">
      <c r="B399" s="1" t="s">
        <v>1974</v>
      </c>
      <c r="C399" s="28" t="str">
        <f>VLOOKUP(B399,'Answer Data Transformation'!$B$3:$F$2338,4,FALSE)</f>
        <v xml:space="preserve">  Peter</v>
      </c>
      <c r="D399" s="2">
        <f>VLOOKUP($B399,'Answer Data Transformation'!$I$3:$R$2338,2,FALSE)</f>
        <v>26.695</v>
      </c>
      <c r="E399" s="2">
        <f>VLOOKUP($B399,'Answer Data Transformation'!$I$3:$R$2338,4,FALSE)</f>
        <v>4.68</v>
      </c>
      <c r="F399" s="2" t="str">
        <f>VLOOKUP($B399,'Answer Data Transformation'!$I$3:$R$2338,6,FALSE)</f>
        <v>Yes</v>
      </c>
      <c r="G399" s="2" t="str">
        <f>VLOOKUP($B399,'Answer Data Transformation'!$I$3:$R$2338,7,FALSE)</f>
        <v>No</v>
      </c>
      <c r="H399" s="2" t="str">
        <f>VLOOKUP($B399,'Answer Data Transformation'!$I$3:$R$2338,8,FALSE)</f>
        <v>No</v>
      </c>
      <c r="I399" s="29">
        <f>VLOOKUP($B399,'Answer Data Transformation'!$I$3:$R$2338,9,FALSE)</f>
        <v>2</v>
      </c>
      <c r="J399" s="2" t="str">
        <f>VLOOKUP($B399,'Answer Data Transformation'!$I$3:$R$2338,10,FALSE)</f>
        <v>Yes</v>
      </c>
      <c r="K399" s="2" t="str">
        <f>VLOOKUP($B399,'Answer Data Transformation'!$I$3:$R$2338,3,FALSE)</f>
        <v>Overweight</v>
      </c>
      <c r="L399" s="2" t="str">
        <f>VLOOKUP($B399,'Answer Data Transformation'!$I$3:$R$2338,5,FALSE)</f>
        <v>Normal</v>
      </c>
      <c r="M399" s="2" t="str">
        <f>VLOOKUP($B399,'Answer Data Transformation'!$T$3:$AA$2346,2,FALSE)</f>
        <v>09-Jul-1966</v>
      </c>
      <c r="N399" s="2">
        <f>VLOOKUP($B399,'Answer Data Transformation'!$T$3:$AA$2346,4,FALSE)</f>
        <v>1</v>
      </c>
      <c r="O399" s="2">
        <f>VLOOKUP($B399,'Answer Data Transformation'!$T$3:$AA$2346,5,FALSE)</f>
        <v>26109.33</v>
      </c>
      <c r="P399" s="2" t="str">
        <f>VLOOKUP($B399,'Answer Data Transformation'!$T$3:$AA$2346,6,FALSE)</f>
        <v>tier - 2</v>
      </c>
      <c r="Q399" s="2" t="str">
        <f>VLOOKUP($B399,'Answer Data Transformation'!$T$3:$AA$2346,7,FALSE)</f>
        <v>tier - 3</v>
      </c>
      <c r="R399" s="2" t="str">
        <f>VLOOKUP($B399,'Answer Data Transformation'!$T$3:$AA$2346,8,FALSE)</f>
        <v>R1012</v>
      </c>
      <c r="S399" s="2">
        <f>VLOOKUP($B399,'Answer Data Transformation'!$T$3:$AA$2346,3,FALSE)</f>
        <v>56</v>
      </c>
    </row>
    <row r="400" spans="2:19" ht="15.5" x14ac:dyDescent="0.35">
      <c r="B400" s="1" t="s">
        <v>1973</v>
      </c>
      <c r="C400" s="28" t="str">
        <f>VLOOKUP(B400,'Answer Data Transformation'!$B$3:$F$2338,4,FALSE)</f>
        <v xml:space="preserve">  Rebecca</v>
      </c>
      <c r="D400" s="2">
        <f>VLOOKUP($B400,'Answer Data Transformation'!$I$3:$R$2338,2,FALSE)</f>
        <v>27.79</v>
      </c>
      <c r="E400" s="2">
        <f>VLOOKUP($B400,'Answer Data Transformation'!$I$3:$R$2338,4,FALSE)</f>
        <v>6.05</v>
      </c>
      <c r="F400" s="2" t="str">
        <f>VLOOKUP($B400,'Answer Data Transformation'!$I$3:$R$2338,6,FALSE)</f>
        <v>Yes</v>
      </c>
      <c r="G400" s="2" t="str">
        <f>VLOOKUP($B400,'Answer Data Transformation'!$I$3:$R$2338,7,FALSE)</f>
        <v>yes</v>
      </c>
      <c r="H400" s="2" t="str">
        <f>VLOOKUP($B400,'Answer Data Transformation'!$I$3:$R$2338,8,FALSE)</f>
        <v>No</v>
      </c>
      <c r="I400" s="29">
        <f>VLOOKUP($B400,'Answer Data Transformation'!$I$3:$R$2338,9,FALSE)</f>
        <v>1</v>
      </c>
      <c r="J400" s="2" t="str">
        <f>VLOOKUP($B400,'Answer Data Transformation'!$I$3:$R$2338,10,FALSE)</f>
        <v>Yes</v>
      </c>
      <c r="K400" s="2" t="str">
        <f>VLOOKUP($B400,'Answer Data Transformation'!$I$3:$R$2338,3,FALSE)</f>
        <v>Overweight</v>
      </c>
      <c r="L400" s="2" t="str">
        <f>VLOOKUP($B400,'Answer Data Transformation'!$I$3:$R$2338,5,FALSE)</f>
        <v>Prediabetes</v>
      </c>
      <c r="M400" s="2" t="str">
        <f>VLOOKUP($B400,'Answer Data Transformation'!$T$3:$AA$2346,2,FALSE)</f>
        <v>26-Dec-2000</v>
      </c>
      <c r="N400" s="2">
        <f>VLOOKUP($B400,'Answer Data Transformation'!$T$3:$AA$2346,4,FALSE)</f>
        <v>0</v>
      </c>
      <c r="O400" s="2">
        <f>VLOOKUP($B400,'Answer Data Transformation'!$T$3:$AA$2346,5,FALSE)</f>
        <v>26026.97</v>
      </c>
      <c r="P400" s="2" t="str">
        <f>VLOOKUP($B400,'Answer Data Transformation'!$T$3:$AA$2346,6,FALSE)</f>
        <v>tier - 2</v>
      </c>
      <c r="Q400" s="2" t="str">
        <f>VLOOKUP($B400,'Answer Data Transformation'!$T$3:$AA$2346,7,FALSE)</f>
        <v>tier - 3</v>
      </c>
      <c r="R400" s="2" t="str">
        <f>VLOOKUP($B400,'Answer Data Transformation'!$T$3:$AA$2346,8,FALSE)</f>
        <v>R1011</v>
      </c>
      <c r="S400" s="2">
        <f>VLOOKUP($B400,'Answer Data Transformation'!$T$3:$AA$2346,3,FALSE)</f>
        <v>22</v>
      </c>
    </row>
    <row r="401" spans="2:19" ht="15.5" x14ac:dyDescent="0.35">
      <c r="B401" s="1" t="s">
        <v>1972</v>
      </c>
      <c r="C401" s="28" t="str">
        <f>VLOOKUP(B401,'Answer Data Transformation'!$B$3:$F$2338,4,FALSE)</f>
        <v xml:space="preserve">  Elizabeth M</v>
      </c>
      <c r="D401" s="2">
        <f>VLOOKUP($B401,'Answer Data Transformation'!$I$3:$R$2338,2,FALSE)</f>
        <v>32.68</v>
      </c>
      <c r="E401" s="2">
        <f>VLOOKUP($B401,'Answer Data Transformation'!$I$3:$R$2338,4,FALSE)</f>
        <v>4.68</v>
      </c>
      <c r="F401" s="2" t="str">
        <f>VLOOKUP($B401,'Answer Data Transformation'!$I$3:$R$2338,6,FALSE)</f>
        <v>Yes</v>
      </c>
      <c r="G401" s="2" t="str">
        <f>VLOOKUP($B401,'Answer Data Transformation'!$I$3:$R$2338,7,FALSE)</f>
        <v>No</v>
      </c>
      <c r="H401" s="2" t="str">
        <f>VLOOKUP($B401,'Answer Data Transformation'!$I$3:$R$2338,8,FALSE)</f>
        <v>No</v>
      </c>
      <c r="I401" s="29">
        <f>VLOOKUP($B401,'Answer Data Transformation'!$I$3:$R$2338,9,FALSE)</f>
        <v>0</v>
      </c>
      <c r="J401" s="2" t="str">
        <f>VLOOKUP($B401,'Answer Data Transformation'!$I$3:$R$2338,10,FALSE)</f>
        <v>No</v>
      </c>
      <c r="K401" s="2" t="str">
        <f>VLOOKUP($B401,'Answer Data Transformation'!$I$3:$R$2338,3,FALSE)</f>
        <v>Obesity</v>
      </c>
      <c r="L401" s="2" t="str">
        <f>VLOOKUP($B401,'Answer Data Transformation'!$I$3:$R$2338,5,FALSE)</f>
        <v>Normal</v>
      </c>
      <c r="M401" s="2" t="str">
        <f>VLOOKUP($B401,'Answer Data Transformation'!$T$3:$AA$2346,2,FALSE)</f>
        <v>05-Jun-2001</v>
      </c>
      <c r="N401" s="2">
        <f>VLOOKUP($B401,'Answer Data Transformation'!$T$3:$AA$2346,4,FALSE)</f>
        <v>2</v>
      </c>
      <c r="O401" s="2">
        <f>VLOOKUP($B401,'Answer Data Transformation'!$T$3:$AA$2346,5,FALSE)</f>
        <v>26018.95</v>
      </c>
      <c r="P401" s="2" t="str">
        <f>VLOOKUP($B401,'Answer Data Transformation'!$T$3:$AA$2346,6,FALSE)</f>
        <v>tier - 2</v>
      </c>
      <c r="Q401" s="2" t="str">
        <f>VLOOKUP($B401,'Answer Data Transformation'!$T$3:$AA$2346,7,FALSE)</f>
        <v>tier - 2</v>
      </c>
      <c r="R401" s="2" t="str">
        <f>VLOOKUP($B401,'Answer Data Transformation'!$T$3:$AA$2346,8,FALSE)</f>
        <v>R1012</v>
      </c>
      <c r="S401" s="2">
        <f>VLOOKUP($B401,'Answer Data Transformation'!$T$3:$AA$2346,3,FALSE)</f>
        <v>22</v>
      </c>
    </row>
    <row r="402" spans="2:19" ht="15.5" x14ac:dyDescent="0.35">
      <c r="B402" s="1" t="s">
        <v>1971</v>
      </c>
      <c r="C402" s="28" t="str">
        <f>VLOOKUP(B402,'Answer Data Transformation'!$B$3:$F$2338,4,FALSE)</f>
        <v xml:space="preserve">  Gregory</v>
      </c>
      <c r="D402" s="2">
        <f>VLOOKUP($B402,'Answer Data Transformation'!$I$3:$R$2338,2,FALSE)</f>
        <v>26.4</v>
      </c>
      <c r="E402" s="2">
        <f>VLOOKUP($B402,'Answer Data Transformation'!$I$3:$R$2338,4,FALSE)</f>
        <v>9.5</v>
      </c>
      <c r="F402" s="2" t="str">
        <f>VLOOKUP($B402,'Answer Data Transformation'!$I$3:$R$2338,6,FALSE)</f>
        <v>Yes</v>
      </c>
      <c r="G402" s="2" t="str">
        <f>VLOOKUP($B402,'Answer Data Transformation'!$I$3:$R$2338,7,FALSE)</f>
        <v>No</v>
      </c>
      <c r="H402" s="2" t="str">
        <f>VLOOKUP($B402,'Answer Data Transformation'!$I$3:$R$2338,8,FALSE)</f>
        <v>No</v>
      </c>
      <c r="I402" s="29">
        <f>VLOOKUP($B402,'Answer Data Transformation'!$I$3:$R$2338,9,FALSE)</f>
        <v>2</v>
      </c>
      <c r="J402" s="2" t="str">
        <f>VLOOKUP($B402,'Answer Data Transformation'!$I$3:$R$2338,10,FALSE)</f>
        <v>No</v>
      </c>
      <c r="K402" s="2" t="str">
        <f>VLOOKUP($B402,'Answer Data Transformation'!$I$3:$R$2338,3,FALSE)</f>
        <v>Overweight</v>
      </c>
      <c r="L402" s="2" t="str">
        <f>VLOOKUP($B402,'Answer Data Transformation'!$I$3:$R$2338,5,FALSE)</f>
        <v>Diabetes</v>
      </c>
      <c r="M402" s="2" t="str">
        <f>VLOOKUP($B402,'Answer Data Transformation'!$T$3:$AA$2346,2,FALSE)</f>
        <v>03-Dec-1970</v>
      </c>
      <c r="N402" s="2">
        <f>VLOOKUP($B402,'Answer Data Transformation'!$T$3:$AA$2346,4,FALSE)</f>
        <v>3</v>
      </c>
      <c r="O402" s="2">
        <f>VLOOKUP($B402,'Answer Data Transformation'!$T$3:$AA$2346,5,FALSE)</f>
        <v>25992.82</v>
      </c>
      <c r="P402" s="2" t="str">
        <f>VLOOKUP($B402,'Answer Data Transformation'!$T$3:$AA$2346,6,FALSE)</f>
        <v>tier - 2</v>
      </c>
      <c r="Q402" s="2" t="str">
        <f>VLOOKUP($B402,'Answer Data Transformation'!$T$3:$AA$2346,7,FALSE)</f>
        <v>tier - 2</v>
      </c>
      <c r="R402" s="2" t="str">
        <f>VLOOKUP($B402,'Answer Data Transformation'!$T$3:$AA$2346,8,FALSE)</f>
        <v>R1013</v>
      </c>
      <c r="S402" s="2">
        <f>VLOOKUP($B402,'Answer Data Transformation'!$T$3:$AA$2346,3,FALSE)</f>
        <v>52</v>
      </c>
    </row>
    <row r="403" spans="2:19" ht="15.5" x14ac:dyDescent="0.35">
      <c r="B403" s="1" t="s">
        <v>1970</v>
      </c>
      <c r="C403" s="28" t="str">
        <f>VLOOKUP(B403,'Answer Data Transformation'!$B$3:$F$2338,4,FALSE)</f>
        <v xml:space="preserve">  Sarah E</v>
      </c>
      <c r="D403" s="2">
        <f>VLOOKUP($B403,'Answer Data Transformation'!$I$3:$R$2338,2,FALSE)</f>
        <v>23.655000000000001</v>
      </c>
      <c r="E403" s="2">
        <f>VLOOKUP($B403,'Answer Data Transformation'!$I$3:$R$2338,4,FALSE)</f>
        <v>10.84</v>
      </c>
      <c r="F403" s="2" t="str">
        <f>VLOOKUP($B403,'Answer Data Transformation'!$I$3:$R$2338,6,FALSE)</f>
        <v>Yes</v>
      </c>
      <c r="G403" s="2" t="str">
        <f>VLOOKUP($B403,'Answer Data Transformation'!$I$3:$R$2338,7,FALSE)</f>
        <v>No</v>
      </c>
      <c r="H403" s="2" t="str">
        <f>VLOOKUP($B403,'Answer Data Transformation'!$I$3:$R$2338,8,FALSE)</f>
        <v>Yes</v>
      </c>
      <c r="I403" s="29">
        <f>VLOOKUP($B403,'Answer Data Transformation'!$I$3:$R$2338,9,FALSE)</f>
        <v>1</v>
      </c>
      <c r="J403" s="2" t="str">
        <f>VLOOKUP($B403,'Answer Data Transformation'!$I$3:$R$2338,10,FALSE)</f>
        <v>Yes</v>
      </c>
      <c r="K403" s="2" t="str">
        <f>VLOOKUP($B403,'Answer Data Transformation'!$I$3:$R$2338,3,FALSE)</f>
        <v>Normal Weight</v>
      </c>
      <c r="L403" s="2" t="str">
        <f>VLOOKUP($B403,'Answer Data Transformation'!$I$3:$R$2338,5,FALSE)</f>
        <v>Diabetes</v>
      </c>
      <c r="M403" s="2" t="str">
        <f>VLOOKUP($B403,'Answer Data Transformation'!$T$3:$AA$2346,2,FALSE)</f>
        <v>21-Aug-1963</v>
      </c>
      <c r="N403" s="2">
        <f>VLOOKUP($B403,'Answer Data Transformation'!$T$3:$AA$2346,4,FALSE)</f>
        <v>0</v>
      </c>
      <c r="O403" s="2">
        <f>VLOOKUP($B403,'Answer Data Transformation'!$T$3:$AA$2346,5,FALSE)</f>
        <v>25678.78</v>
      </c>
      <c r="P403" s="2" t="str">
        <f>VLOOKUP($B403,'Answer Data Transformation'!$T$3:$AA$2346,6,FALSE)</f>
        <v>tier - 2</v>
      </c>
      <c r="Q403" s="2" t="str">
        <f>VLOOKUP($B403,'Answer Data Transformation'!$T$3:$AA$2346,7,FALSE)</f>
        <v>tier - 3</v>
      </c>
      <c r="R403" s="2" t="str">
        <f>VLOOKUP($B403,'Answer Data Transformation'!$T$3:$AA$2346,8,FALSE)</f>
        <v>R1012</v>
      </c>
      <c r="S403" s="2">
        <f>VLOOKUP($B403,'Answer Data Transformation'!$T$3:$AA$2346,3,FALSE)</f>
        <v>59</v>
      </c>
    </row>
    <row r="404" spans="2:19" ht="15.5" x14ac:dyDescent="0.35">
      <c r="B404" s="1" t="s">
        <v>1969</v>
      </c>
      <c r="C404" s="28" t="str">
        <f>VLOOKUP(B404,'Answer Data Transformation'!$B$3:$F$2338,4,FALSE)</f>
        <v xml:space="preserve">  Anne Elise</v>
      </c>
      <c r="D404" s="2">
        <f>VLOOKUP($B404,'Answer Data Transformation'!$I$3:$R$2338,2,FALSE)</f>
        <v>27.36</v>
      </c>
      <c r="E404" s="2">
        <f>VLOOKUP($B404,'Answer Data Transformation'!$I$3:$R$2338,4,FALSE)</f>
        <v>5.88</v>
      </c>
      <c r="F404" s="2" t="str">
        <f>VLOOKUP($B404,'Answer Data Transformation'!$I$3:$R$2338,6,FALSE)</f>
        <v>No</v>
      </c>
      <c r="G404" s="2" t="str">
        <f>VLOOKUP($B404,'Answer Data Transformation'!$I$3:$R$2338,7,FALSE)</f>
        <v>No</v>
      </c>
      <c r="H404" s="2" t="str">
        <f>VLOOKUP($B404,'Answer Data Transformation'!$I$3:$R$2338,8,FALSE)</f>
        <v>No</v>
      </c>
      <c r="I404" s="29">
        <f>VLOOKUP($B404,'Answer Data Transformation'!$I$3:$R$2338,9,FALSE)</f>
        <v>2</v>
      </c>
      <c r="J404" s="2" t="str">
        <f>VLOOKUP($B404,'Answer Data Transformation'!$I$3:$R$2338,10,FALSE)</f>
        <v>No</v>
      </c>
      <c r="K404" s="2" t="str">
        <f>VLOOKUP($B404,'Answer Data Transformation'!$I$3:$R$2338,3,FALSE)</f>
        <v>Overweight</v>
      </c>
      <c r="L404" s="2" t="str">
        <f>VLOOKUP($B404,'Answer Data Transformation'!$I$3:$R$2338,5,FALSE)</f>
        <v>Prediabetes</v>
      </c>
      <c r="M404" s="2" t="str">
        <f>VLOOKUP($B404,'Answer Data Transformation'!$T$3:$AA$2346,2,FALSE)</f>
        <v>17-Jul-1972</v>
      </c>
      <c r="N404" s="2">
        <f>VLOOKUP($B404,'Answer Data Transformation'!$T$3:$AA$2346,4,FALSE)</f>
        <v>0</v>
      </c>
      <c r="O404" s="2">
        <f>VLOOKUP($B404,'Answer Data Transformation'!$T$3:$AA$2346,5,FALSE)</f>
        <v>25656.58</v>
      </c>
      <c r="P404" s="2" t="str">
        <f>VLOOKUP($B404,'Answer Data Transformation'!$T$3:$AA$2346,6,FALSE)</f>
        <v>tier - 2</v>
      </c>
      <c r="Q404" s="2" t="str">
        <f>VLOOKUP($B404,'Answer Data Transformation'!$T$3:$AA$2346,7,FALSE)</f>
        <v>tier - 3</v>
      </c>
      <c r="R404" s="2" t="str">
        <f>VLOOKUP($B404,'Answer Data Transformation'!$T$3:$AA$2346,8,FALSE)</f>
        <v>R1024</v>
      </c>
      <c r="S404" s="2">
        <f>VLOOKUP($B404,'Answer Data Transformation'!$T$3:$AA$2346,3,FALSE)</f>
        <v>50</v>
      </c>
    </row>
    <row r="405" spans="2:19" ht="15.5" x14ac:dyDescent="0.35">
      <c r="B405" s="1" t="s">
        <v>1968</v>
      </c>
      <c r="C405" s="28" t="str">
        <f>VLOOKUP(B405,'Answer Data Transformation'!$B$3:$F$2338,4,FALSE)</f>
        <v xml:space="preserve">  Christopher R</v>
      </c>
      <c r="D405" s="2">
        <f>VLOOKUP($B405,'Answer Data Transformation'!$I$3:$R$2338,2,FALSE)</f>
        <v>27.82</v>
      </c>
      <c r="E405" s="2">
        <f>VLOOKUP($B405,'Answer Data Transformation'!$I$3:$R$2338,4,FALSE)</f>
        <v>5.24</v>
      </c>
      <c r="F405" s="2" t="str">
        <f>VLOOKUP($B405,'Answer Data Transformation'!$I$3:$R$2338,6,FALSE)</f>
        <v>Yes</v>
      </c>
      <c r="G405" s="2" t="str">
        <f>VLOOKUP($B405,'Answer Data Transformation'!$I$3:$R$2338,7,FALSE)</f>
        <v>No</v>
      </c>
      <c r="H405" s="2" t="str">
        <f>VLOOKUP($B405,'Answer Data Transformation'!$I$3:$R$2338,8,FALSE)</f>
        <v>No</v>
      </c>
      <c r="I405" s="29">
        <f>VLOOKUP($B405,'Answer Data Transformation'!$I$3:$R$2338,9,FALSE)</f>
        <v>0</v>
      </c>
      <c r="J405" s="2" t="str">
        <f>VLOOKUP($B405,'Answer Data Transformation'!$I$3:$R$2338,10,FALSE)</f>
        <v>Yes</v>
      </c>
      <c r="K405" s="2" t="str">
        <f>VLOOKUP($B405,'Answer Data Transformation'!$I$3:$R$2338,3,FALSE)</f>
        <v>Overweight</v>
      </c>
      <c r="L405" s="2" t="str">
        <f>VLOOKUP($B405,'Answer Data Transformation'!$I$3:$R$2338,5,FALSE)</f>
        <v>Normal</v>
      </c>
      <c r="M405" s="2" t="str">
        <f>VLOOKUP($B405,'Answer Data Transformation'!$T$3:$AA$2346,2,FALSE)</f>
        <v>02-Aug-2001</v>
      </c>
      <c r="N405" s="2">
        <f>VLOOKUP($B405,'Answer Data Transformation'!$T$3:$AA$2346,4,FALSE)</f>
        <v>0</v>
      </c>
      <c r="O405" s="2">
        <f>VLOOKUP($B405,'Answer Data Transformation'!$T$3:$AA$2346,5,FALSE)</f>
        <v>25648.98</v>
      </c>
      <c r="P405" s="2" t="str">
        <f>VLOOKUP($B405,'Answer Data Transformation'!$T$3:$AA$2346,6,FALSE)</f>
        <v>tier - 2</v>
      </c>
      <c r="Q405" s="2" t="str">
        <f>VLOOKUP($B405,'Answer Data Transformation'!$T$3:$AA$2346,7,FALSE)</f>
        <v>tier - 1</v>
      </c>
      <c r="R405" s="2" t="str">
        <f>VLOOKUP($B405,'Answer Data Transformation'!$T$3:$AA$2346,8,FALSE)</f>
        <v>R1011</v>
      </c>
      <c r="S405" s="2">
        <f>VLOOKUP($B405,'Answer Data Transformation'!$T$3:$AA$2346,3,FALSE)</f>
        <v>21</v>
      </c>
    </row>
    <row r="406" spans="2:19" ht="15.5" x14ac:dyDescent="0.35">
      <c r="B406" s="1" t="s">
        <v>1967</v>
      </c>
      <c r="C406" s="28" t="str">
        <f>VLOOKUP(B406,'Answer Data Transformation'!$B$3:$F$2338,4,FALSE)</f>
        <v xml:space="preserve">  Elliot</v>
      </c>
      <c r="D406" s="2">
        <f>VLOOKUP($B406,'Answer Data Transformation'!$I$3:$R$2338,2,FALSE)</f>
        <v>25.46</v>
      </c>
      <c r="E406" s="2">
        <f>VLOOKUP($B406,'Answer Data Transformation'!$I$3:$R$2338,4,FALSE)</f>
        <v>11.75</v>
      </c>
      <c r="F406" s="2" t="str">
        <f>VLOOKUP($B406,'Answer Data Transformation'!$I$3:$R$2338,6,FALSE)</f>
        <v>No</v>
      </c>
      <c r="G406" s="2" t="str">
        <f>VLOOKUP($B406,'Answer Data Transformation'!$I$3:$R$2338,7,FALSE)</f>
        <v>No</v>
      </c>
      <c r="H406" s="2" t="str">
        <f>VLOOKUP($B406,'Answer Data Transformation'!$I$3:$R$2338,8,FALSE)</f>
        <v>No</v>
      </c>
      <c r="I406" s="29">
        <f>VLOOKUP($B406,'Answer Data Transformation'!$I$3:$R$2338,9,FALSE)</f>
        <v>0</v>
      </c>
      <c r="J406" s="2" t="str">
        <f>VLOOKUP($B406,'Answer Data Transformation'!$I$3:$R$2338,10,FALSE)</f>
        <v>No</v>
      </c>
      <c r="K406" s="2" t="str">
        <f>VLOOKUP($B406,'Answer Data Transformation'!$I$3:$R$2338,3,FALSE)</f>
        <v>Overweight</v>
      </c>
      <c r="L406" s="2" t="str">
        <f>VLOOKUP($B406,'Answer Data Transformation'!$I$3:$R$2338,5,FALSE)</f>
        <v>Diabetes</v>
      </c>
      <c r="M406" s="2" t="str">
        <f>VLOOKUP($B406,'Answer Data Transformation'!$T$3:$AA$2346,2,FALSE)</f>
        <v>11-Dec-1968</v>
      </c>
      <c r="N406" s="2">
        <f>VLOOKUP($B406,'Answer Data Transformation'!$T$3:$AA$2346,4,FALSE)</f>
        <v>1</v>
      </c>
      <c r="O406" s="2">
        <f>VLOOKUP($B406,'Answer Data Transformation'!$T$3:$AA$2346,5,FALSE)</f>
        <v>25517.11</v>
      </c>
      <c r="P406" s="2" t="str">
        <f>VLOOKUP($B406,'Answer Data Transformation'!$T$3:$AA$2346,6,FALSE)</f>
        <v>tier - 2</v>
      </c>
      <c r="Q406" s="2" t="str">
        <f>VLOOKUP($B406,'Answer Data Transformation'!$T$3:$AA$2346,7,FALSE)</f>
        <v>tier - 3</v>
      </c>
      <c r="R406" s="2" t="str">
        <f>VLOOKUP($B406,'Answer Data Transformation'!$T$3:$AA$2346,8,FALSE)</f>
        <v>R1017</v>
      </c>
      <c r="S406" s="2">
        <f>VLOOKUP($B406,'Answer Data Transformation'!$T$3:$AA$2346,3,FALSE)</f>
        <v>54</v>
      </c>
    </row>
    <row r="407" spans="2:19" ht="15.5" x14ac:dyDescent="0.35">
      <c r="B407" s="1" t="s">
        <v>1966</v>
      </c>
      <c r="C407" s="28" t="str">
        <f>VLOOKUP(B407,'Answer Data Transformation'!$B$3:$F$2338,4,FALSE)</f>
        <v xml:space="preserve">  Christopher D</v>
      </c>
      <c r="D407" s="2">
        <f>VLOOKUP($B407,'Answer Data Transformation'!$I$3:$R$2338,2,FALSE)</f>
        <v>25.1</v>
      </c>
      <c r="E407" s="2">
        <f>VLOOKUP($B407,'Answer Data Transformation'!$I$3:$R$2338,4,FALSE)</f>
        <v>6.97</v>
      </c>
      <c r="F407" s="2" t="str">
        <f>VLOOKUP($B407,'Answer Data Transformation'!$I$3:$R$2338,6,FALSE)</f>
        <v>No</v>
      </c>
      <c r="G407" s="2" t="str">
        <f>VLOOKUP($B407,'Answer Data Transformation'!$I$3:$R$2338,7,FALSE)</f>
        <v>No</v>
      </c>
      <c r="H407" s="2" t="str">
        <f>VLOOKUP($B407,'Answer Data Transformation'!$I$3:$R$2338,8,FALSE)</f>
        <v>No</v>
      </c>
      <c r="I407" s="29">
        <f>VLOOKUP($B407,'Answer Data Transformation'!$I$3:$R$2338,9,FALSE)</f>
        <v>0</v>
      </c>
      <c r="J407" s="2" t="str">
        <f>VLOOKUP($B407,'Answer Data Transformation'!$I$3:$R$2338,10,FALSE)</f>
        <v>Yes</v>
      </c>
      <c r="K407" s="2" t="str">
        <f>VLOOKUP($B407,'Answer Data Transformation'!$I$3:$R$2338,3,FALSE)</f>
        <v>Overweight</v>
      </c>
      <c r="L407" s="2" t="str">
        <f>VLOOKUP($B407,'Answer Data Transformation'!$I$3:$R$2338,5,FALSE)</f>
        <v>Diabetes</v>
      </c>
      <c r="M407" s="2" t="str">
        <f>VLOOKUP($B407,'Answer Data Transformation'!$T$3:$AA$2346,2,FALSE)</f>
        <v>22-Aug-1968</v>
      </c>
      <c r="N407" s="2">
        <f>VLOOKUP($B407,'Answer Data Transformation'!$T$3:$AA$2346,4,FALSE)</f>
        <v>3</v>
      </c>
      <c r="O407" s="2">
        <f>VLOOKUP($B407,'Answer Data Transformation'!$T$3:$AA$2346,5,FALSE)</f>
        <v>25382.3</v>
      </c>
      <c r="P407" s="2" t="str">
        <f>VLOOKUP($B407,'Answer Data Transformation'!$T$3:$AA$2346,6,FALSE)</f>
        <v>tier - 2</v>
      </c>
      <c r="Q407" s="2" t="str">
        <f>VLOOKUP($B407,'Answer Data Transformation'!$T$3:$AA$2346,7,FALSE)</f>
        <v>tier - 2</v>
      </c>
      <c r="R407" s="2" t="str">
        <f>VLOOKUP($B407,'Answer Data Transformation'!$T$3:$AA$2346,8,FALSE)</f>
        <v>R1011</v>
      </c>
      <c r="S407" s="2">
        <f>VLOOKUP($B407,'Answer Data Transformation'!$T$3:$AA$2346,3,FALSE)</f>
        <v>54</v>
      </c>
    </row>
    <row r="408" spans="2:19" ht="15.5" x14ac:dyDescent="0.35">
      <c r="B408" s="1" t="s">
        <v>1965</v>
      </c>
      <c r="C408" s="28" t="str">
        <f>VLOOKUP(B408,'Answer Data Transformation'!$B$3:$F$2338,4,FALSE)</f>
        <v xml:space="preserve">  Corey</v>
      </c>
      <c r="D408" s="2">
        <f>VLOOKUP($B408,'Answer Data Transformation'!$I$3:$R$2338,2,FALSE)</f>
        <v>32.11</v>
      </c>
      <c r="E408" s="2">
        <f>VLOOKUP($B408,'Answer Data Transformation'!$I$3:$R$2338,4,FALSE)</f>
        <v>4.76</v>
      </c>
      <c r="F408" s="2" t="str">
        <f>VLOOKUP($B408,'Answer Data Transformation'!$I$3:$R$2338,6,FALSE)</f>
        <v>No</v>
      </c>
      <c r="G408" s="2" t="str">
        <f>VLOOKUP($B408,'Answer Data Transformation'!$I$3:$R$2338,7,FALSE)</f>
        <v>No</v>
      </c>
      <c r="H408" s="2" t="str">
        <f>VLOOKUP($B408,'Answer Data Transformation'!$I$3:$R$2338,8,FALSE)</f>
        <v>No</v>
      </c>
      <c r="I408" s="29">
        <f>VLOOKUP($B408,'Answer Data Transformation'!$I$3:$R$2338,9,FALSE)</f>
        <v>2</v>
      </c>
      <c r="J408" s="2" t="str">
        <f>VLOOKUP($B408,'Answer Data Transformation'!$I$3:$R$2338,10,FALSE)</f>
        <v>No</v>
      </c>
      <c r="K408" s="2" t="str">
        <f>VLOOKUP($B408,'Answer Data Transformation'!$I$3:$R$2338,3,FALSE)</f>
        <v>Obesity</v>
      </c>
      <c r="L408" s="2" t="str">
        <f>VLOOKUP($B408,'Answer Data Transformation'!$I$3:$R$2338,5,FALSE)</f>
        <v>Normal</v>
      </c>
      <c r="M408" s="2" t="str">
        <f>VLOOKUP($B408,'Answer Data Transformation'!$T$3:$AA$2346,2,FALSE)</f>
        <v>26-Sep-1972</v>
      </c>
      <c r="N408" s="2">
        <f>VLOOKUP($B408,'Answer Data Transformation'!$T$3:$AA$2346,4,FALSE)</f>
        <v>2</v>
      </c>
      <c r="O408" s="2">
        <f>VLOOKUP($B408,'Answer Data Transformation'!$T$3:$AA$2346,5,FALSE)</f>
        <v>25333.33</v>
      </c>
      <c r="P408" s="2" t="str">
        <f>VLOOKUP($B408,'Answer Data Transformation'!$T$3:$AA$2346,6,FALSE)</f>
        <v>tier - 2</v>
      </c>
      <c r="Q408" s="2" t="str">
        <f>VLOOKUP($B408,'Answer Data Transformation'!$T$3:$AA$2346,7,FALSE)</f>
        <v>tier - 2</v>
      </c>
      <c r="R408" s="2" t="str">
        <f>VLOOKUP($B408,'Answer Data Transformation'!$T$3:$AA$2346,8,FALSE)</f>
        <v>R1017</v>
      </c>
      <c r="S408" s="2">
        <f>VLOOKUP($B408,'Answer Data Transformation'!$T$3:$AA$2346,3,FALSE)</f>
        <v>50</v>
      </c>
    </row>
    <row r="409" spans="2:19" ht="15.5" x14ac:dyDescent="0.35">
      <c r="B409" s="1" t="s">
        <v>1964</v>
      </c>
      <c r="C409" s="28" t="str">
        <f>VLOOKUP(B409,'Answer Data Transformation'!$B$3:$F$2338,4,FALSE)</f>
        <v xml:space="preserve">  Patrick D</v>
      </c>
      <c r="D409" s="2">
        <f>VLOOKUP($B409,'Answer Data Transformation'!$I$3:$R$2338,2,FALSE)</f>
        <v>29.8</v>
      </c>
      <c r="E409" s="2">
        <f>VLOOKUP($B409,'Answer Data Transformation'!$I$3:$R$2338,4,FALSE)</f>
        <v>8.24</v>
      </c>
      <c r="F409" s="2" t="str">
        <f>VLOOKUP($B409,'Answer Data Transformation'!$I$3:$R$2338,6,FALSE)</f>
        <v>Yes</v>
      </c>
      <c r="G409" s="2" t="str">
        <f>VLOOKUP($B409,'Answer Data Transformation'!$I$3:$R$2338,7,FALSE)</f>
        <v>No</v>
      </c>
      <c r="H409" s="2" t="str">
        <f>VLOOKUP($B409,'Answer Data Transformation'!$I$3:$R$2338,8,FALSE)</f>
        <v>No</v>
      </c>
      <c r="I409" s="29">
        <f>VLOOKUP($B409,'Answer Data Transformation'!$I$3:$R$2338,9,FALSE)</f>
        <v>1</v>
      </c>
      <c r="J409" s="2" t="str">
        <f>VLOOKUP($B409,'Answer Data Transformation'!$I$3:$R$2338,10,FALSE)</f>
        <v>Yes</v>
      </c>
      <c r="K409" s="2" t="str">
        <f>VLOOKUP($B409,'Answer Data Transformation'!$I$3:$R$2338,3,FALSE)</f>
        <v>Overweight</v>
      </c>
      <c r="L409" s="2" t="str">
        <f>VLOOKUP($B409,'Answer Data Transformation'!$I$3:$R$2338,5,FALSE)</f>
        <v>Diabetes</v>
      </c>
      <c r="M409" s="2" t="str">
        <f>VLOOKUP($B409,'Answer Data Transformation'!$T$3:$AA$2346,2,FALSE)</f>
        <v>14-Dec-1975</v>
      </c>
      <c r="N409" s="2">
        <f>VLOOKUP($B409,'Answer Data Transformation'!$T$3:$AA$2346,4,FALSE)</f>
        <v>3</v>
      </c>
      <c r="O409" s="2">
        <f>VLOOKUP($B409,'Answer Data Transformation'!$T$3:$AA$2346,5,FALSE)</f>
        <v>25309.49</v>
      </c>
      <c r="P409" s="2" t="str">
        <f>VLOOKUP($B409,'Answer Data Transformation'!$T$3:$AA$2346,6,FALSE)</f>
        <v>tier - 2</v>
      </c>
      <c r="Q409" s="2" t="str">
        <f>VLOOKUP($B409,'Answer Data Transformation'!$T$3:$AA$2346,7,FALSE)</f>
        <v>tier - 1</v>
      </c>
      <c r="R409" s="2" t="str">
        <f>VLOOKUP($B409,'Answer Data Transformation'!$T$3:$AA$2346,8,FALSE)</f>
        <v>R1011</v>
      </c>
      <c r="S409" s="2">
        <f>VLOOKUP($B409,'Answer Data Transformation'!$T$3:$AA$2346,3,FALSE)</f>
        <v>47</v>
      </c>
    </row>
    <row r="410" spans="2:19" ht="15.5" x14ac:dyDescent="0.35">
      <c r="B410" s="1" t="s">
        <v>1963</v>
      </c>
      <c r="C410" s="28" t="str">
        <f>VLOOKUP(B410,'Answer Data Transformation'!$B$3:$F$2338,4,FALSE)</f>
        <v xml:space="preserve">  Anthony D</v>
      </c>
      <c r="D410" s="2">
        <f>VLOOKUP($B410,'Answer Data Transformation'!$I$3:$R$2338,2,FALSE)</f>
        <v>24.01</v>
      </c>
      <c r="E410" s="2">
        <f>VLOOKUP($B410,'Answer Data Transformation'!$I$3:$R$2338,4,FALSE)</f>
        <v>4.76</v>
      </c>
      <c r="F410" s="2" t="str">
        <f>VLOOKUP($B410,'Answer Data Transformation'!$I$3:$R$2338,6,FALSE)</f>
        <v>No</v>
      </c>
      <c r="G410" s="2" t="str">
        <f>VLOOKUP($B410,'Answer Data Transformation'!$I$3:$R$2338,7,FALSE)</f>
        <v>No</v>
      </c>
      <c r="H410" s="2" t="str">
        <f>VLOOKUP($B410,'Answer Data Transformation'!$I$3:$R$2338,8,FALSE)</f>
        <v>No</v>
      </c>
      <c r="I410" s="29">
        <f>VLOOKUP($B410,'Answer Data Transformation'!$I$3:$R$2338,9,FALSE)</f>
        <v>1</v>
      </c>
      <c r="J410" s="2" t="str">
        <f>VLOOKUP($B410,'Answer Data Transformation'!$I$3:$R$2338,10,FALSE)</f>
        <v>Yes</v>
      </c>
      <c r="K410" s="2" t="str">
        <f>VLOOKUP($B410,'Answer Data Transformation'!$I$3:$R$2338,3,FALSE)</f>
        <v>Normal Weight</v>
      </c>
      <c r="L410" s="2" t="str">
        <f>VLOOKUP($B410,'Answer Data Transformation'!$I$3:$R$2338,5,FALSE)</f>
        <v>Normal</v>
      </c>
      <c r="M410" s="2" t="str">
        <f>VLOOKUP($B410,'Answer Data Transformation'!$T$3:$AA$2346,2,FALSE)</f>
        <v>24-Nov-1998</v>
      </c>
      <c r="N410" s="2">
        <f>VLOOKUP($B410,'Answer Data Transformation'!$T$3:$AA$2346,4,FALSE)</f>
        <v>0</v>
      </c>
      <c r="O410" s="2">
        <f>VLOOKUP($B410,'Answer Data Transformation'!$T$3:$AA$2346,5,FALSE)</f>
        <v>25127.22</v>
      </c>
      <c r="P410" s="2" t="str">
        <f>VLOOKUP($B410,'Answer Data Transformation'!$T$3:$AA$2346,6,FALSE)</f>
        <v>tier - 2</v>
      </c>
      <c r="Q410" s="2" t="str">
        <f>VLOOKUP($B410,'Answer Data Transformation'!$T$3:$AA$2346,7,FALSE)</f>
        <v>tier - 3</v>
      </c>
      <c r="R410" s="2" t="str">
        <f>VLOOKUP($B410,'Answer Data Transformation'!$T$3:$AA$2346,8,FALSE)</f>
        <v>R1011</v>
      </c>
      <c r="S410" s="2">
        <f>VLOOKUP($B410,'Answer Data Transformation'!$T$3:$AA$2346,3,FALSE)</f>
        <v>24</v>
      </c>
    </row>
    <row r="411" spans="2:19" ht="15.5" x14ac:dyDescent="0.35">
      <c r="B411" s="1" t="s">
        <v>1962</v>
      </c>
      <c r="C411" s="28" t="str">
        <f>VLOOKUP(B411,'Answer Data Transformation'!$B$3:$F$2338,4,FALSE)</f>
        <v xml:space="preserve">  Melissa</v>
      </c>
      <c r="D411" s="2">
        <f>VLOOKUP($B411,'Answer Data Transformation'!$I$3:$R$2338,2,FALSE)</f>
        <v>23.21</v>
      </c>
      <c r="E411" s="2">
        <f>VLOOKUP($B411,'Answer Data Transformation'!$I$3:$R$2338,4,FALSE)</f>
        <v>6.03</v>
      </c>
      <c r="F411" s="2" t="str">
        <f>VLOOKUP($B411,'Answer Data Transformation'!$I$3:$R$2338,6,FALSE)</f>
        <v>No</v>
      </c>
      <c r="G411" s="2" t="str">
        <f>VLOOKUP($B411,'Answer Data Transformation'!$I$3:$R$2338,7,FALSE)</f>
        <v>No</v>
      </c>
      <c r="H411" s="2" t="str">
        <f>VLOOKUP($B411,'Answer Data Transformation'!$I$3:$R$2338,8,FALSE)</f>
        <v>No</v>
      </c>
      <c r="I411" s="29">
        <f>VLOOKUP($B411,'Answer Data Transformation'!$I$3:$R$2338,9,FALSE)</f>
        <v>1</v>
      </c>
      <c r="J411" s="2" t="str">
        <f>VLOOKUP($B411,'Answer Data Transformation'!$I$3:$R$2338,10,FALSE)</f>
        <v>No</v>
      </c>
      <c r="K411" s="2" t="str">
        <f>VLOOKUP($B411,'Answer Data Transformation'!$I$3:$R$2338,3,FALSE)</f>
        <v>Normal Weight</v>
      </c>
      <c r="L411" s="2" t="str">
        <f>VLOOKUP($B411,'Answer Data Transformation'!$I$3:$R$2338,5,FALSE)</f>
        <v>Prediabetes</v>
      </c>
      <c r="M411" s="2" t="str">
        <f>VLOOKUP($B411,'Answer Data Transformation'!$T$3:$AA$2346,2,FALSE)</f>
        <v>14-Jun-1998</v>
      </c>
      <c r="N411" s="2">
        <f>VLOOKUP($B411,'Answer Data Transformation'!$T$3:$AA$2346,4,FALSE)</f>
        <v>0</v>
      </c>
      <c r="O411" s="2">
        <f>VLOOKUP($B411,'Answer Data Transformation'!$T$3:$AA$2346,5,FALSE)</f>
        <v>25081.77</v>
      </c>
      <c r="P411" s="2" t="str">
        <f>VLOOKUP($B411,'Answer Data Transformation'!$T$3:$AA$2346,6,FALSE)</f>
        <v>tier - 2</v>
      </c>
      <c r="Q411" s="2" t="str">
        <f>VLOOKUP($B411,'Answer Data Transformation'!$T$3:$AA$2346,7,FALSE)</f>
        <v>tier - 2</v>
      </c>
      <c r="R411" s="2" t="str">
        <f>VLOOKUP($B411,'Answer Data Transformation'!$T$3:$AA$2346,8,FALSE)</f>
        <v>R1013</v>
      </c>
      <c r="S411" s="2">
        <f>VLOOKUP($B411,'Answer Data Transformation'!$T$3:$AA$2346,3,FALSE)</f>
        <v>24</v>
      </c>
    </row>
    <row r="412" spans="2:19" ht="15.5" x14ac:dyDescent="0.35">
      <c r="B412" s="1" t="s">
        <v>1961</v>
      </c>
      <c r="C412" s="28" t="str">
        <f>VLOOKUP(B412,'Answer Data Transformation'!$B$3:$F$2338,4,FALSE)</f>
        <v xml:space="preserve">  Raven</v>
      </c>
      <c r="D412" s="2">
        <f>VLOOKUP($B412,'Answer Data Transformation'!$I$3:$R$2338,2,FALSE)</f>
        <v>21.2</v>
      </c>
      <c r="E412" s="2">
        <f>VLOOKUP($B412,'Answer Data Transformation'!$I$3:$R$2338,4,FALSE)</f>
        <v>4.07</v>
      </c>
      <c r="F412" s="2" t="str">
        <f>VLOOKUP($B412,'Answer Data Transformation'!$I$3:$R$2338,6,FALSE)</f>
        <v>Yes</v>
      </c>
      <c r="G412" s="2" t="str">
        <f>VLOOKUP($B412,'Answer Data Transformation'!$I$3:$R$2338,7,FALSE)</f>
        <v>No</v>
      </c>
      <c r="H412" s="2" t="str">
        <f>VLOOKUP($B412,'Answer Data Transformation'!$I$3:$R$2338,8,FALSE)</f>
        <v>No</v>
      </c>
      <c r="I412" s="29">
        <f>VLOOKUP($B412,'Answer Data Transformation'!$I$3:$R$2338,9,FALSE)</f>
        <v>1</v>
      </c>
      <c r="J412" s="2" t="str">
        <f>VLOOKUP($B412,'Answer Data Transformation'!$I$3:$R$2338,10,FALSE)</f>
        <v>Yes</v>
      </c>
      <c r="K412" s="2" t="str">
        <f>VLOOKUP($B412,'Answer Data Transformation'!$I$3:$R$2338,3,FALSE)</f>
        <v>Normal Weight</v>
      </c>
      <c r="L412" s="2" t="str">
        <f>VLOOKUP($B412,'Answer Data Transformation'!$I$3:$R$2338,5,FALSE)</f>
        <v>Normal</v>
      </c>
      <c r="M412" s="2" t="str">
        <f>VLOOKUP($B412,'Answer Data Transformation'!$T$3:$AA$2346,2,FALSE)</f>
        <v>04-Dec-1995</v>
      </c>
      <c r="N412" s="2">
        <f>VLOOKUP($B412,'Answer Data Transformation'!$T$3:$AA$2346,4,FALSE)</f>
        <v>0</v>
      </c>
      <c r="O412" s="2">
        <f>VLOOKUP($B412,'Answer Data Transformation'!$T$3:$AA$2346,5,FALSE)</f>
        <v>25075.97</v>
      </c>
      <c r="P412" s="2" t="str">
        <f>VLOOKUP($B412,'Answer Data Transformation'!$T$3:$AA$2346,6,FALSE)</f>
        <v>tier - 2</v>
      </c>
      <c r="Q412" s="2" t="str">
        <f>VLOOKUP($B412,'Answer Data Transformation'!$T$3:$AA$2346,7,FALSE)</f>
        <v>tier - 2</v>
      </c>
      <c r="R412" s="2" t="str">
        <f>VLOOKUP($B412,'Answer Data Transformation'!$T$3:$AA$2346,8,FALSE)</f>
        <v>R1011</v>
      </c>
      <c r="S412" s="2">
        <f>VLOOKUP($B412,'Answer Data Transformation'!$T$3:$AA$2346,3,FALSE)</f>
        <v>27</v>
      </c>
    </row>
    <row r="413" spans="2:19" ht="15.5" x14ac:dyDescent="0.35">
      <c r="B413" s="1" t="s">
        <v>1960</v>
      </c>
      <c r="C413" s="28" t="str">
        <f>VLOOKUP(B413,'Answer Data Transformation'!$B$3:$F$2338,4,FALSE)</f>
        <v xml:space="preserve">  Christopher</v>
      </c>
      <c r="D413" s="2">
        <f>VLOOKUP($B413,'Answer Data Transformation'!$I$3:$R$2338,2,FALSE)</f>
        <v>28.215</v>
      </c>
      <c r="E413" s="2">
        <f>VLOOKUP($B413,'Answer Data Transformation'!$I$3:$R$2338,4,FALSE)</f>
        <v>8.26</v>
      </c>
      <c r="F413" s="2" t="str">
        <f>VLOOKUP($B413,'Answer Data Transformation'!$I$3:$R$2338,6,FALSE)</f>
        <v>Yes</v>
      </c>
      <c r="G413" s="2" t="str">
        <f>VLOOKUP($B413,'Answer Data Transformation'!$I$3:$R$2338,7,FALSE)</f>
        <v>No</v>
      </c>
      <c r="H413" s="2" t="str">
        <f>VLOOKUP($B413,'Answer Data Transformation'!$I$3:$R$2338,8,FALSE)</f>
        <v>No</v>
      </c>
      <c r="I413" s="29">
        <f>VLOOKUP($B413,'Answer Data Transformation'!$I$3:$R$2338,9,FALSE)</f>
        <v>1</v>
      </c>
      <c r="J413" s="2" t="str">
        <f>VLOOKUP($B413,'Answer Data Transformation'!$I$3:$R$2338,10,FALSE)</f>
        <v>Yes</v>
      </c>
      <c r="K413" s="2" t="str">
        <f>VLOOKUP($B413,'Answer Data Transformation'!$I$3:$R$2338,3,FALSE)</f>
        <v>Overweight</v>
      </c>
      <c r="L413" s="2" t="str">
        <f>VLOOKUP($B413,'Answer Data Transformation'!$I$3:$R$2338,5,FALSE)</f>
        <v>Diabetes</v>
      </c>
      <c r="M413" s="2" t="str">
        <f>VLOOKUP($B413,'Answer Data Transformation'!$T$3:$AA$2346,2,FALSE)</f>
        <v>14-Nov-1975</v>
      </c>
      <c r="N413" s="2">
        <f>VLOOKUP($B413,'Answer Data Transformation'!$T$3:$AA$2346,4,FALSE)</f>
        <v>3</v>
      </c>
      <c r="O413" s="2">
        <f>VLOOKUP($B413,'Answer Data Transformation'!$T$3:$AA$2346,5,FALSE)</f>
        <v>24915.22</v>
      </c>
      <c r="P413" s="2" t="str">
        <f>VLOOKUP($B413,'Answer Data Transformation'!$T$3:$AA$2346,6,FALSE)</f>
        <v>tier - 2</v>
      </c>
      <c r="Q413" s="2" t="str">
        <f>VLOOKUP($B413,'Answer Data Transformation'!$T$3:$AA$2346,7,FALSE)</f>
        <v>tier - 3</v>
      </c>
      <c r="R413" s="2" t="str">
        <f>VLOOKUP($B413,'Answer Data Transformation'!$T$3:$AA$2346,8,FALSE)</f>
        <v>R1012</v>
      </c>
      <c r="S413" s="2">
        <f>VLOOKUP($B413,'Answer Data Transformation'!$T$3:$AA$2346,3,FALSE)</f>
        <v>47</v>
      </c>
    </row>
    <row r="414" spans="2:19" ht="15.5" x14ac:dyDescent="0.35">
      <c r="B414" s="1" t="s">
        <v>1959</v>
      </c>
      <c r="C414" s="28" t="str">
        <f>VLOOKUP(B414,'Answer Data Transformation'!$B$3:$F$2338,4,FALSE)</f>
        <v xml:space="preserve">  Kendra A</v>
      </c>
      <c r="D414" s="2">
        <f>VLOOKUP($B414,'Answer Data Transformation'!$I$3:$R$2338,2,FALSE)</f>
        <v>38.094999999999999</v>
      </c>
      <c r="E414" s="2">
        <f>VLOOKUP($B414,'Answer Data Transformation'!$I$3:$R$2338,4,FALSE)</f>
        <v>4.76</v>
      </c>
      <c r="F414" s="2" t="str">
        <f>VLOOKUP($B414,'Answer Data Transformation'!$I$3:$R$2338,6,FALSE)</f>
        <v>No</v>
      </c>
      <c r="G414" s="2" t="str">
        <f>VLOOKUP($B414,'Answer Data Transformation'!$I$3:$R$2338,7,FALSE)</f>
        <v>No</v>
      </c>
      <c r="H414" s="2" t="str">
        <f>VLOOKUP($B414,'Answer Data Transformation'!$I$3:$R$2338,8,FALSE)</f>
        <v>No</v>
      </c>
      <c r="I414" s="29">
        <f>VLOOKUP($B414,'Answer Data Transformation'!$I$3:$R$2338,9,FALSE)</f>
        <v>1</v>
      </c>
      <c r="J414" s="2" t="str">
        <f>VLOOKUP($B414,'Answer Data Transformation'!$I$3:$R$2338,10,FALSE)</f>
        <v>No</v>
      </c>
      <c r="K414" s="2" t="str">
        <f>VLOOKUP($B414,'Answer Data Transformation'!$I$3:$R$2338,3,FALSE)</f>
        <v>Obesity</v>
      </c>
      <c r="L414" s="2" t="str">
        <f>VLOOKUP($B414,'Answer Data Transformation'!$I$3:$R$2338,5,FALSE)</f>
        <v>Normal</v>
      </c>
      <c r="M414" s="2" t="str">
        <f>VLOOKUP($B414,'Answer Data Transformation'!$T$3:$AA$2346,2,FALSE)</f>
        <v>14-Jun-1987</v>
      </c>
      <c r="N414" s="2">
        <f>VLOOKUP($B414,'Answer Data Transformation'!$T$3:$AA$2346,4,FALSE)</f>
        <v>2</v>
      </c>
      <c r="O414" s="2">
        <f>VLOOKUP($B414,'Answer Data Transformation'!$T$3:$AA$2346,5,FALSE)</f>
        <v>24915.05</v>
      </c>
      <c r="P414" s="2" t="str">
        <f>VLOOKUP($B414,'Answer Data Transformation'!$T$3:$AA$2346,6,FALSE)</f>
        <v>tier - 2</v>
      </c>
      <c r="Q414" s="2" t="str">
        <f>VLOOKUP($B414,'Answer Data Transformation'!$T$3:$AA$2346,7,FALSE)</f>
        <v>tier - 1</v>
      </c>
      <c r="R414" s="2" t="str">
        <f>VLOOKUP($B414,'Answer Data Transformation'!$T$3:$AA$2346,8,FALSE)</f>
        <v>R1024</v>
      </c>
      <c r="S414" s="2">
        <f>VLOOKUP($B414,'Answer Data Transformation'!$T$3:$AA$2346,3,FALSE)</f>
        <v>35</v>
      </c>
    </row>
    <row r="415" spans="2:19" ht="15.5" x14ac:dyDescent="0.35">
      <c r="B415" s="1" t="s">
        <v>1958</v>
      </c>
      <c r="C415" s="28" t="str">
        <f>VLOOKUP(B415,'Answer Data Transformation'!$B$3:$F$2338,4,FALSE)</f>
        <v xml:space="preserve">  Jordan</v>
      </c>
      <c r="D415" s="2">
        <f>VLOOKUP($B415,'Answer Data Transformation'!$I$3:$R$2338,2,FALSE)</f>
        <v>22.61</v>
      </c>
      <c r="E415" s="2">
        <f>VLOOKUP($B415,'Answer Data Transformation'!$I$3:$R$2338,4,FALSE)</f>
        <v>6.13</v>
      </c>
      <c r="F415" s="2" t="str">
        <f>VLOOKUP($B415,'Answer Data Transformation'!$I$3:$R$2338,6,FALSE)</f>
        <v>Yes</v>
      </c>
      <c r="G415" s="2" t="str">
        <f>VLOOKUP($B415,'Answer Data Transformation'!$I$3:$R$2338,7,FALSE)</f>
        <v>No</v>
      </c>
      <c r="H415" s="2" t="str">
        <f>VLOOKUP($B415,'Answer Data Transformation'!$I$3:$R$2338,8,FALSE)</f>
        <v>Yes</v>
      </c>
      <c r="I415" s="29">
        <f>VLOOKUP($B415,'Answer Data Transformation'!$I$3:$R$2338,9,FALSE)</f>
        <v>1</v>
      </c>
      <c r="J415" s="2" t="str">
        <f>VLOOKUP($B415,'Answer Data Transformation'!$I$3:$R$2338,10,FALSE)</f>
        <v>Yes</v>
      </c>
      <c r="K415" s="2" t="str">
        <f>VLOOKUP($B415,'Answer Data Transformation'!$I$3:$R$2338,3,FALSE)</f>
        <v>Normal Weight</v>
      </c>
      <c r="L415" s="2" t="str">
        <f>VLOOKUP($B415,'Answer Data Transformation'!$I$3:$R$2338,5,FALSE)</f>
        <v>Prediabetes</v>
      </c>
      <c r="M415" s="2" t="str">
        <f>VLOOKUP($B415,'Answer Data Transformation'!$T$3:$AA$2346,2,FALSE)</f>
        <v>23-Jul-1969</v>
      </c>
      <c r="N415" s="2">
        <f>VLOOKUP($B415,'Answer Data Transformation'!$T$3:$AA$2346,4,FALSE)</f>
        <v>3</v>
      </c>
      <c r="O415" s="2">
        <f>VLOOKUP($B415,'Answer Data Transformation'!$T$3:$AA$2346,5,FALSE)</f>
        <v>24873.38</v>
      </c>
      <c r="P415" s="2" t="str">
        <f>VLOOKUP($B415,'Answer Data Transformation'!$T$3:$AA$2346,6,FALSE)</f>
        <v>tier - 2</v>
      </c>
      <c r="Q415" s="2" t="str">
        <f>VLOOKUP($B415,'Answer Data Transformation'!$T$3:$AA$2346,7,FALSE)</f>
        <v>tier - 1</v>
      </c>
      <c r="R415" s="2" t="str">
        <f>VLOOKUP($B415,'Answer Data Transformation'!$T$3:$AA$2346,8,FALSE)</f>
        <v>R1024</v>
      </c>
      <c r="S415" s="2">
        <f>VLOOKUP($B415,'Answer Data Transformation'!$T$3:$AA$2346,3,FALSE)</f>
        <v>53</v>
      </c>
    </row>
    <row r="416" spans="2:19" ht="15.5" x14ac:dyDescent="0.35">
      <c r="B416" s="1" t="s">
        <v>1957</v>
      </c>
      <c r="C416" s="28" t="str">
        <f>VLOOKUP(B416,'Answer Data Transformation'!$B$3:$F$2338,4,FALSE)</f>
        <v xml:space="preserve">  Nils</v>
      </c>
      <c r="D416" s="2">
        <f>VLOOKUP($B416,'Answer Data Transformation'!$I$3:$R$2338,2,FALSE)</f>
        <v>24.32</v>
      </c>
      <c r="E416" s="2">
        <f>VLOOKUP($B416,'Answer Data Transformation'!$I$3:$R$2338,4,FALSE)</f>
        <v>10.47</v>
      </c>
      <c r="F416" s="2" t="str">
        <f>VLOOKUP($B416,'Answer Data Transformation'!$I$3:$R$2338,6,FALSE)</f>
        <v>Yes</v>
      </c>
      <c r="G416" s="2" t="str">
        <f>VLOOKUP($B416,'Answer Data Transformation'!$I$3:$R$2338,7,FALSE)</f>
        <v>No</v>
      </c>
      <c r="H416" s="2" t="str">
        <f>VLOOKUP($B416,'Answer Data Transformation'!$I$3:$R$2338,8,FALSE)</f>
        <v>No</v>
      </c>
      <c r="I416" s="29">
        <f>VLOOKUP($B416,'Answer Data Transformation'!$I$3:$R$2338,9,FALSE)</f>
        <v>2</v>
      </c>
      <c r="J416" s="2" t="str">
        <f>VLOOKUP($B416,'Answer Data Transformation'!$I$3:$R$2338,10,FALSE)</f>
        <v>Yes</v>
      </c>
      <c r="K416" s="2" t="str">
        <f>VLOOKUP($B416,'Answer Data Transformation'!$I$3:$R$2338,3,FALSE)</f>
        <v>Normal Weight</v>
      </c>
      <c r="L416" s="2" t="str">
        <f>VLOOKUP($B416,'Answer Data Transformation'!$I$3:$R$2338,5,FALSE)</f>
        <v>Diabetes</v>
      </c>
      <c r="M416" s="2" t="str">
        <f>VLOOKUP($B416,'Answer Data Transformation'!$T$3:$AA$2346,2,FALSE)</f>
        <v>26-Nov-1970</v>
      </c>
      <c r="N416" s="2">
        <f>VLOOKUP($B416,'Answer Data Transformation'!$T$3:$AA$2346,4,FALSE)</f>
        <v>3</v>
      </c>
      <c r="O416" s="2">
        <f>VLOOKUP($B416,'Answer Data Transformation'!$T$3:$AA$2346,5,FALSE)</f>
        <v>24869.84</v>
      </c>
      <c r="P416" s="2" t="str">
        <f>VLOOKUP($B416,'Answer Data Transformation'!$T$3:$AA$2346,6,FALSE)</f>
        <v>tier - 2</v>
      </c>
      <c r="Q416" s="2" t="str">
        <f>VLOOKUP($B416,'Answer Data Transformation'!$T$3:$AA$2346,7,FALSE)</f>
        <v>tier - 2</v>
      </c>
      <c r="R416" s="2" t="str">
        <f>VLOOKUP($B416,'Answer Data Transformation'!$T$3:$AA$2346,8,FALSE)</f>
        <v>R1016</v>
      </c>
      <c r="S416" s="2">
        <f>VLOOKUP($B416,'Answer Data Transformation'!$T$3:$AA$2346,3,FALSE)</f>
        <v>52</v>
      </c>
    </row>
    <row r="417" spans="2:19" ht="15.5" x14ac:dyDescent="0.35">
      <c r="B417" s="1" t="s">
        <v>1956</v>
      </c>
      <c r="C417" s="28" t="str">
        <f>VLOOKUP(B417,'Answer Data Transformation'!$B$3:$F$2338,4,FALSE)</f>
        <v xml:space="preserve">  Scott</v>
      </c>
      <c r="D417" s="2">
        <f>VLOOKUP($B417,'Answer Data Transformation'!$I$3:$R$2338,2,FALSE)</f>
        <v>20.96</v>
      </c>
      <c r="E417" s="2">
        <f>VLOOKUP($B417,'Answer Data Transformation'!$I$3:$R$2338,4,FALSE)</f>
        <v>4.04</v>
      </c>
      <c r="F417" s="2" t="str">
        <f>VLOOKUP($B417,'Answer Data Transformation'!$I$3:$R$2338,6,FALSE)</f>
        <v>Yes</v>
      </c>
      <c r="G417" s="2" t="str">
        <f>VLOOKUP($B417,'Answer Data Transformation'!$I$3:$R$2338,7,FALSE)</f>
        <v>No</v>
      </c>
      <c r="H417" s="2" t="str">
        <f>VLOOKUP($B417,'Answer Data Transformation'!$I$3:$R$2338,8,FALSE)</f>
        <v>No</v>
      </c>
      <c r="I417" s="29">
        <f>VLOOKUP($B417,'Answer Data Transformation'!$I$3:$R$2338,9,FALSE)</f>
        <v>1</v>
      </c>
      <c r="J417" s="2" t="str">
        <f>VLOOKUP($B417,'Answer Data Transformation'!$I$3:$R$2338,10,FALSE)</f>
        <v>Yes</v>
      </c>
      <c r="K417" s="2" t="str">
        <f>VLOOKUP($B417,'Answer Data Transformation'!$I$3:$R$2338,3,FALSE)</f>
        <v>Normal Weight</v>
      </c>
      <c r="L417" s="2" t="str">
        <f>VLOOKUP($B417,'Answer Data Transformation'!$I$3:$R$2338,5,FALSE)</f>
        <v>Normal</v>
      </c>
      <c r="M417" s="2" t="str">
        <f>VLOOKUP($B417,'Answer Data Transformation'!$T$3:$AA$2346,2,FALSE)</f>
        <v>10-Jun-1995</v>
      </c>
      <c r="N417" s="2">
        <f>VLOOKUP($B417,'Answer Data Transformation'!$T$3:$AA$2346,4,FALSE)</f>
        <v>0</v>
      </c>
      <c r="O417" s="2">
        <f>VLOOKUP($B417,'Answer Data Transformation'!$T$3:$AA$2346,5,FALSE)</f>
        <v>24863.25</v>
      </c>
      <c r="P417" s="2" t="str">
        <f>VLOOKUP($B417,'Answer Data Transformation'!$T$3:$AA$2346,6,FALSE)</f>
        <v>tier - 2</v>
      </c>
      <c r="Q417" s="2" t="str">
        <f>VLOOKUP($B417,'Answer Data Transformation'!$T$3:$AA$2346,7,FALSE)</f>
        <v>tier - 3</v>
      </c>
      <c r="R417" s="2" t="str">
        <f>VLOOKUP($B417,'Answer Data Transformation'!$T$3:$AA$2346,8,FALSE)</f>
        <v>R1011</v>
      </c>
      <c r="S417" s="2">
        <f>VLOOKUP($B417,'Answer Data Transformation'!$T$3:$AA$2346,3,FALSE)</f>
        <v>27</v>
      </c>
    </row>
    <row r="418" spans="2:19" ht="15.5" x14ac:dyDescent="0.35">
      <c r="B418" s="1" t="s">
        <v>1955</v>
      </c>
      <c r="C418" s="28" t="str">
        <f>VLOOKUP(B418,'Answer Data Transformation'!$B$3:$F$2338,4,FALSE)</f>
        <v xml:space="preserve">  Angela</v>
      </c>
      <c r="D418" s="2">
        <f>VLOOKUP($B418,'Answer Data Transformation'!$I$3:$R$2338,2,FALSE)</f>
        <v>19.68</v>
      </c>
      <c r="E418" s="2">
        <f>VLOOKUP($B418,'Answer Data Transformation'!$I$3:$R$2338,4,FALSE)</f>
        <v>5.74</v>
      </c>
      <c r="F418" s="2" t="str">
        <f>VLOOKUP($B418,'Answer Data Transformation'!$I$3:$R$2338,6,FALSE)</f>
        <v>No</v>
      </c>
      <c r="G418" s="2" t="str">
        <f>VLOOKUP($B418,'Answer Data Transformation'!$I$3:$R$2338,7,FALSE)</f>
        <v>No</v>
      </c>
      <c r="H418" s="2" t="str">
        <f>VLOOKUP($B418,'Answer Data Transformation'!$I$3:$R$2338,8,FALSE)</f>
        <v>No</v>
      </c>
      <c r="I418" s="29">
        <f>VLOOKUP($B418,'Answer Data Transformation'!$I$3:$R$2338,9,FALSE)</f>
        <v>0</v>
      </c>
      <c r="J418" s="2" t="str">
        <f>VLOOKUP($B418,'Answer Data Transformation'!$I$3:$R$2338,10,FALSE)</f>
        <v>Yes</v>
      </c>
      <c r="K418" s="2" t="str">
        <f>VLOOKUP($B418,'Answer Data Transformation'!$I$3:$R$2338,3,FALSE)</f>
        <v>Normal Weight</v>
      </c>
      <c r="L418" s="2" t="str">
        <f>VLOOKUP($B418,'Answer Data Transformation'!$I$3:$R$2338,5,FALSE)</f>
        <v>Prediabetes</v>
      </c>
      <c r="M418" s="2" t="str">
        <f>VLOOKUP($B418,'Answer Data Transformation'!$T$3:$AA$2346,2,FALSE)</f>
        <v>09-Sep-1994</v>
      </c>
      <c r="N418" s="2">
        <f>VLOOKUP($B418,'Answer Data Transformation'!$T$3:$AA$2346,4,FALSE)</f>
        <v>0</v>
      </c>
      <c r="O418" s="2">
        <f>VLOOKUP($B418,'Answer Data Transformation'!$T$3:$AA$2346,5,FALSE)</f>
        <v>24817.25</v>
      </c>
      <c r="P418" s="2" t="str">
        <f>VLOOKUP($B418,'Answer Data Transformation'!$T$3:$AA$2346,6,FALSE)</f>
        <v>tier - 2</v>
      </c>
      <c r="Q418" s="2" t="str">
        <f>VLOOKUP($B418,'Answer Data Transformation'!$T$3:$AA$2346,7,FALSE)</f>
        <v>tier - 2</v>
      </c>
      <c r="R418" s="2" t="str">
        <f>VLOOKUP($B418,'Answer Data Transformation'!$T$3:$AA$2346,8,FALSE)</f>
        <v>R1011</v>
      </c>
      <c r="S418" s="2">
        <f>VLOOKUP($B418,'Answer Data Transformation'!$T$3:$AA$2346,3,FALSE)</f>
        <v>28</v>
      </c>
    </row>
    <row r="419" spans="2:19" ht="15.5" x14ac:dyDescent="0.35">
      <c r="B419" s="1" t="s">
        <v>1954</v>
      </c>
      <c r="C419" s="28" t="str">
        <f>VLOOKUP(B419,'Answer Data Transformation'!$B$3:$F$2338,4,FALSE)</f>
        <v xml:space="preserve">  Allison</v>
      </c>
      <c r="D419" s="2">
        <f>VLOOKUP($B419,'Answer Data Transformation'!$I$3:$R$2338,2,FALSE)</f>
        <v>18.100000000000001</v>
      </c>
      <c r="E419" s="2">
        <f>VLOOKUP($B419,'Answer Data Transformation'!$I$3:$R$2338,4,FALSE)</f>
        <v>6.33</v>
      </c>
      <c r="F419" s="2" t="str">
        <f>VLOOKUP($B419,'Answer Data Transformation'!$I$3:$R$2338,6,FALSE)</f>
        <v>No</v>
      </c>
      <c r="G419" s="2" t="str">
        <f>VLOOKUP($B419,'Answer Data Transformation'!$I$3:$R$2338,7,FALSE)</f>
        <v>No</v>
      </c>
      <c r="H419" s="2" t="str">
        <f>VLOOKUP($B419,'Answer Data Transformation'!$I$3:$R$2338,8,FALSE)</f>
        <v>No</v>
      </c>
      <c r="I419" s="29">
        <f>VLOOKUP($B419,'Answer Data Transformation'!$I$3:$R$2338,9,FALSE)</f>
        <v>1</v>
      </c>
      <c r="J419" s="2" t="str">
        <f>VLOOKUP($B419,'Answer Data Transformation'!$I$3:$R$2338,10,FALSE)</f>
        <v>Yes</v>
      </c>
      <c r="K419" s="2" t="str">
        <f>VLOOKUP($B419,'Answer Data Transformation'!$I$3:$R$2338,3,FALSE)</f>
        <v>Underweight</v>
      </c>
      <c r="L419" s="2" t="str">
        <f>VLOOKUP($B419,'Answer Data Transformation'!$I$3:$R$2338,5,FALSE)</f>
        <v>Prediabetes</v>
      </c>
      <c r="M419" s="2" t="str">
        <f>VLOOKUP($B419,'Answer Data Transformation'!$T$3:$AA$2346,2,FALSE)</f>
        <v>11-Oct-1992</v>
      </c>
      <c r="N419" s="2">
        <f>VLOOKUP($B419,'Answer Data Transformation'!$T$3:$AA$2346,4,FALSE)</f>
        <v>0</v>
      </c>
      <c r="O419" s="2">
        <f>VLOOKUP($B419,'Answer Data Transformation'!$T$3:$AA$2346,5,FALSE)</f>
        <v>24795.040000000001</v>
      </c>
      <c r="P419" s="2" t="str">
        <f>VLOOKUP($B419,'Answer Data Transformation'!$T$3:$AA$2346,6,FALSE)</f>
        <v>tier - 2</v>
      </c>
      <c r="Q419" s="2" t="str">
        <f>VLOOKUP($B419,'Answer Data Transformation'!$T$3:$AA$2346,7,FALSE)</f>
        <v>tier - 3</v>
      </c>
      <c r="R419" s="2" t="str">
        <f>VLOOKUP($B419,'Answer Data Transformation'!$T$3:$AA$2346,8,FALSE)</f>
        <v>R1011</v>
      </c>
      <c r="S419" s="2">
        <f>VLOOKUP($B419,'Answer Data Transformation'!$T$3:$AA$2346,3,FALSE)</f>
        <v>30</v>
      </c>
    </row>
    <row r="420" spans="2:19" ht="15.5" x14ac:dyDescent="0.35">
      <c r="B420" s="1" t="s">
        <v>1953</v>
      </c>
      <c r="C420" s="28" t="str">
        <f>VLOOKUP(B420,'Answer Data Transformation'!$B$3:$F$2338,4,FALSE)</f>
        <v xml:space="preserve">  Caitlin O</v>
      </c>
      <c r="D420" s="2">
        <f>VLOOKUP($B420,'Answer Data Transformation'!$I$3:$R$2338,2,FALSE)</f>
        <v>29.64</v>
      </c>
      <c r="E420" s="2">
        <f>VLOOKUP($B420,'Answer Data Transformation'!$I$3:$R$2338,4,FALSE)</f>
        <v>4.28</v>
      </c>
      <c r="F420" s="2" t="str">
        <f>VLOOKUP($B420,'Answer Data Transformation'!$I$3:$R$2338,6,FALSE)</f>
        <v>Yes</v>
      </c>
      <c r="G420" s="2" t="str">
        <f>VLOOKUP($B420,'Answer Data Transformation'!$I$3:$R$2338,7,FALSE)</f>
        <v>No</v>
      </c>
      <c r="H420" s="2" t="str">
        <f>VLOOKUP($B420,'Answer Data Transformation'!$I$3:$R$2338,8,FALSE)</f>
        <v>No</v>
      </c>
      <c r="I420" s="29">
        <f>VLOOKUP($B420,'Answer Data Transformation'!$I$3:$R$2338,9,FALSE)</f>
        <v>0</v>
      </c>
      <c r="J420" s="2" t="str">
        <f>VLOOKUP($B420,'Answer Data Transformation'!$I$3:$R$2338,10,FALSE)</f>
        <v>No</v>
      </c>
      <c r="K420" s="2" t="str">
        <f>VLOOKUP($B420,'Answer Data Transformation'!$I$3:$R$2338,3,FALSE)</f>
        <v>Overweight</v>
      </c>
      <c r="L420" s="2" t="str">
        <f>VLOOKUP($B420,'Answer Data Transformation'!$I$3:$R$2338,5,FALSE)</f>
        <v>Normal</v>
      </c>
      <c r="M420" s="2" t="str">
        <f>VLOOKUP($B420,'Answer Data Transformation'!$T$3:$AA$2346,2,FALSE)</f>
        <v>28-Aug-1996</v>
      </c>
      <c r="N420" s="2">
        <f>VLOOKUP($B420,'Answer Data Transformation'!$T$3:$AA$2346,4,FALSE)</f>
        <v>4</v>
      </c>
      <c r="O420" s="2">
        <f>VLOOKUP($B420,'Answer Data Transformation'!$T$3:$AA$2346,5,FALSE)</f>
        <v>24671.66</v>
      </c>
      <c r="P420" s="2" t="str">
        <f>VLOOKUP($B420,'Answer Data Transformation'!$T$3:$AA$2346,6,FALSE)</f>
        <v>tier - 2</v>
      </c>
      <c r="Q420" s="2" t="str">
        <f>VLOOKUP($B420,'Answer Data Transformation'!$T$3:$AA$2346,7,FALSE)</f>
        <v>tier - 1</v>
      </c>
      <c r="R420" s="2" t="str">
        <f>VLOOKUP($B420,'Answer Data Transformation'!$T$3:$AA$2346,8,FALSE)</f>
        <v>R1024</v>
      </c>
      <c r="S420" s="2">
        <f>VLOOKUP($B420,'Answer Data Transformation'!$T$3:$AA$2346,3,FALSE)</f>
        <v>26</v>
      </c>
    </row>
    <row r="421" spans="2:19" ht="15.5" x14ac:dyDescent="0.35">
      <c r="B421" s="1" t="s">
        <v>1952</v>
      </c>
      <c r="C421" s="28" t="str">
        <f>VLOOKUP(B421,'Answer Data Transformation'!$B$3:$F$2338,4,FALSE)</f>
        <v xml:space="preserve">  Tracy M</v>
      </c>
      <c r="D421" s="2">
        <f>VLOOKUP($B421,'Answer Data Transformation'!$I$3:$R$2338,2,FALSE)</f>
        <v>25.3</v>
      </c>
      <c r="E421" s="2">
        <f>VLOOKUP($B421,'Answer Data Transformation'!$I$3:$R$2338,4,FALSE)</f>
        <v>9.4700000000000006</v>
      </c>
      <c r="F421" s="2" t="str">
        <f>VLOOKUP($B421,'Answer Data Transformation'!$I$3:$R$2338,6,FALSE)</f>
        <v>Yes</v>
      </c>
      <c r="G421" s="2" t="str">
        <f>VLOOKUP($B421,'Answer Data Transformation'!$I$3:$R$2338,7,FALSE)</f>
        <v>No</v>
      </c>
      <c r="H421" s="2" t="str">
        <f>VLOOKUP($B421,'Answer Data Transformation'!$I$3:$R$2338,8,FALSE)</f>
        <v>No</v>
      </c>
      <c r="I421" s="29">
        <f>VLOOKUP($B421,'Answer Data Transformation'!$I$3:$R$2338,9,FALSE)</f>
        <v>2</v>
      </c>
      <c r="J421" s="2" t="str">
        <f>VLOOKUP($B421,'Answer Data Transformation'!$I$3:$R$2338,10,FALSE)</f>
        <v>Yes</v>
      </c>
      <c r="K421" s="2" t="str">
        <f>VLOOKUP($B421,'Answer Data Transformation'!$I$3:$R$2338,3,FALSE)</f>
        <v>Overweight</v>
      </c>
      <c r="L421" s="2" t="str">
        <f>VLOOKUP($B421,'Answer Data Transformation'!$I$3:$R$2338,5,FALSE)</f>
        <v>Diabetes</v>
      </c>
      <c r="M421" s="2" t="str">
        <f>VLOOKUP($B421,'Answer Data Transformation'!$T$3:$AA$2346,2,FALSE)</f>
        <v>12-Jun-1970</v>
      </c>
      <c r="N421" s="2">
        <f>VLOOKUP($B421,'Answer Data Transformation'!$T$3:$AA$2346,4,FALSE)</f>
        <v>2</v>
      </c>
      <c r="O421" s="2">
        <f>VLOOKUP($B421,'Answer Data Transformation'!$T$3:$AA$2346,5,FALSE)</f>
        <v>24667.42</v>
      </c>
      <c r="P421" s="2" t="str">
        <f>VLOOKUP($B421,'Answer Data Transformation'!$T$3:$AA$2346,6,FALSE)</f>
        <v>tier - 2</v>
      </c>
      <c r="Q421" s="2" t="str">
        <f>VLOOKUP($B421,'Answer Data Transformation'!$T$3:$AA$2346,7,FALSE)</f>
        <v>tier - 3</v>
      </c>
      <c r="R421" s="2" t="str">
        <f>VLOOKUP($B421,'Answer Data Transformation'!$T$3:$AA$2346,8,FALSE)</f>
        <v>R1013</v>
      </c>
      <c r="S421" s="2">
        <f>VLOOKUP($B421,'Answer Data Transformation'!$T$3:$AA$2346,3,FALSE)</f>
        <v>52</v>
      </c>
    </row>
    <row r="422" spans="2:19" ht="15.5" x14ac:dyDescent="0.35">
      <c r="B422" s="1" t="s">
        <v>1951</v>
      </c>
      <c r="C422" s="28" t="str">
        <f>VLOOKUP(B422,'Answer Data Transformation'!$B$3:$F$2338,4,FALSE)</f>
        <v xml:space="preserve">  Dustin M</v>
      </c>
      <c r="D422" s="2">
        <f>VLOOKUP($B422,'Answer Data Transformation'!$I$3:$R$2338,2,FALSE)</f>
        <v>27.6</v>
      </c>
      <c r="E422" s="2">
        <f>VLOOKUP($B422,'Answer Data Transformation'!$I$3:$R$2338,4,FALSE)</f>
        <v>4.8499999999999996</v>
      </c>
      <c r="F422" s="2" t="str">
        <f>VLOOKUP($B422,'Answer Data Transformation'!$I$3:$R$2338,6,FALSE)</f>
        <v>Yes</v>
      </c>
      <c r="G422" s="2" t="str">
        <f>VLOOKUP($B422,'Answer Data Transformation'!$I$3:$R$2338,7,FALSE)</f>
        <v>No</v>
      </c>
      <c r="H422" s="2" t="str">
        <f>VLOOKUP($B422,'Answer Data Transformation'!$I$3:$R$2338,8,FALSE)</f>
        <v>No</v>
      </c>
      <c r="I422" s="29">
        <f>VLOOKUP($B422,'Answer Data Transformation'!$I$3:$R$2338,9,FALSE)</f>
        <v>0</v>
      </c>
      <c r="J422" s="2" t="str">
        <f>VLOOKUP($B422,'Answer Data Transformation'!$I$3:$R$2338,10,FALSE)</f>
        <v>No</v>
      </c>
      <c r="K422" s="2" t="str">
        <f>VLOOKUP($B422,'Answer Data Transformation'!$I$3:$R$2338,3,FALSE)</f>
        <v>Overweight</v>
      </c>
      <c r="L422" s="2" t="str">
        <f>VLOOKUP($B422,'Answer Data Transformation'!$I$3:$R$2338,5,FALSE)</f>
        <v>Normal</v>
      </c>
      <c r="M422" s="2" t="str">
        <f>VLOOKUP($B422,'Answer Data Transformation'!$T$3:$AA$2346,2,FALSE)</f>
        <v>12-Oct-1976</v>
      </c>
      <c r="N422" s="2">
        <f>VLOOKUP($B422,'Answer Data Transformation'!$T$3:$AA$2346,4,FALSE)</f>
        <v>0</v>
      </c>
      <c r="O422" s="2">
        <f>VLOOKUP($B422,'Answer Data Transformation'!$T$3:$AA$2346,5,FALSE)</f>
        <v>24603.05</v>
      </c>
      <c r="P422" s="2" t="str">
        <f>VLOOKUP($B422,'Answer Data Transformation'!$T$3:$AA$2346,6,FALSE)</f>
        <v>tier - 2</v>
      </c>
      <c r="Q422" s="2" t="str">
        <f>VLOOKUP($B422,'Answer Data Transformation'!$T$3:$AA$2346,7,FALSE)</f>
        <v>tier - 2</v>
      </c>
      <c r="R422" s="2" t="str">
        <f>VLOOKUP($B422,'Answer Data Transformation'!$T$3:$AA$2346,8,FALSE)</f>
        <v>R1011</v>
      </c>
      <c r="S422" s="2">
        <f>VLOOKUP($B422,'Answer Data Transformation'!$T$3:$AA$2346,3,FALSE)</f>
        <v>46</v>
      </c>
    </row>
    <row r="423" spans="2:19" ht="15.5" x14ac:dyDescent="0.35">
      <c r="B423" s="1" t="s">
        <v>1950</v>
      </c>
      <c r="C423" s="28" t="str">
        <f>VLOOKUP(B423,'Answer Data Transformation'!$B$3:$F$2338,4,FALSE)</f>
        <v xml:space="preserve">  Jenny</v>
      </c>
      <c r="D423" s="2">
        <f>VLOOKUP($B423,'Answer Data Transformation'!$I$3:$R$2338,2,FALSE)</f>
        <v>27.645</v>
      </c>
      <c r="E423" s="2">
        <f>VLOOKUP($B423,'Answer Data Transformation'!$I$3:$R$2338,4,FALSE)</f>
        <v>11.03</v>
      </c>
      <c r="F423" s="2" t="str">
        <f>VLOOKUP($B423,'Answer Data Transformation'!$I$3:$R$2338,6,FALSE)</f>
        <v>Yes</v>
      </c>
      <c r="G423" s="2" t="str">
        <f>VLOOKUP($B423,'Answer Data Transformation'!$I$3:$R$2338,7,FALSE)</f>
        <v>No</v>
      </c>
      <c r="H423" s="2" t="str">
        <f>VLOOKUP($B423,'Answer Data Transformation'!$I$3:$R$2338,8,FALSE)</f>
        <v>No</v>
      </c>
      <c r="I423" s="29">
        <f>VLOOKUP($B423,'Answer Data Transformation'!$I$3:$R$2338,9,FALSE)</f>
        <v>1</v>
      </c>
      <c r="J423" s="2" t="str">
        <f>VLOOKUP($B423,'Answer Data Transformation'!$I$3:$R$2338,10,FALSE)</f>
        <v>Yes</v>
      </c>
      <c r="K423" s="2" t="str">
        <f>VLOOKUP($B423,'Answer Data Transformation'!$I$3:$R$2338,3,FALSE)</f>
        <v>Overweight</v>
      </c>
      <c r="L423" s="2" t="str">
        <f>VLOOKUP($B423,'Answer Data Transformation'!$I$3:$R$2338,5,FALSE)</f>
        <v>Diabetes</v>
      </c>
      <c r="M423" s="2" t="str">
        <f>VLOOKUP($B423,'Answer Data Transformation'!$T$3:$AA$2346,2,FALSE)</f>
        <v>13-Jun-1975</v>
      </c>
      <c r="N423" s="2">
        <f>VLOOKUP($B423,'Answer Data Transformation'!$T$3:$AA$2346,4,FALSE)</f>
        <v>2</v>
      </c>
      <c r="O423" s="2">
        <f>VLOOKUP($B423,'Answer Data Transformation'!$T$3:$AA$2346,5,FALSE)</f>
        <v>24535.7</v>
      </c>
      <c r="P423" s="2" t="str">
        <f>VLOOKUP($B423,'Answer Data Transformation'!$T$3:$AA$2346,6,FALSE)</f>
        <v>tier - 2</v>
      </c>
      <c r="Q423" s="2" t="str">
        <f>VLOOKUP($B423,'Answer Data Transformation'!$T$3:$AA$2346,7,FALSE)</f>
        <v>tier - 2</v>
      </c>
      <c r="R423" s="2" t="str">
        <f>VLOOKUP($B423,'Answer Data Transformation'!$T$3:$AA$2346,8,FALSE)</f>
        <v>R1012</v>
      </c>
      <c r="S423" s="2">
        <f>VLOOKUP($B423,'Answer Data Transformation'!$T$3:$AA$2346,3,FALSE)</f>
        <v>47</v>
      </c>
    </row>
    <row r="424" spans="2:19" ht="15.5" x14ac:dyDescent="0.35">
      <c r="B424" s="1" t="s">
        <v>1949</v>
      </c>
      <c r="C424" s="28" t="str">
        <f>VLOOKUP(B424,'Answer Data Transformation'!$B$3:$F$2338,4,FALSE)</f>
        <v xml:space="preserve">  Emily</v>
      </c>
      <c r="D424" s="2">
        <f>VLOOKUP($B424,'Answer Data Transformation'!$I$3:$R$2338,2,FALSE)</f>
        <v>27.6</v>
      </c>
      <c r="E424" s="2">
        <f>VLOOKUP($B424,'Answer Data Transformation'!$I$3:$R$2338,4,FALSE)</f>
        <v>5.22</v>
      </c>
      <c r="F424" s="2" t="str">
        <f>VLOOKUP($B424,'Answer Data Transformation'!$I$3:$R$2338,6,FALSE)</f>
        <v>No</v>
      </c>
      <c r="G424" s="2" t="str">
        <f>VLOOKUP($B424,'Answer Data Transformation'!$I$3:$R$2338,7,FALSE)</f>
        <v>No</v>
      </c>
      <c r="H424" s="2" t="str">
        <f>VLOOKUP($B424,'Answer Data Transformation'!$I$3:$R$2338,8,FALSE)</f>
        <v>No</v>
      </c>
      <c r="I424" s="29">
        <f>VLOOKUP($B424,'Answer Data Transformation'!$I$3:$R$2338,9,FALSE)</f>
        <v>2</v>
      </c>
      <c r="J424" s="2" t="str">
        <f>VLOOKUP($B424,'Answer Data Transformation'!$I$3:$R$2338,10,FALSE)</f>
        <v>Yes</v>
      </c>
      <c r="K424" s="2" t="str">
        <f>VLOOKUP($B424,'Answer Data Transformation'!$I$3:$R$2338,3,FALSE)</f>
        <v>Overweight</v>
      </c>
      <c r="L424" s="2" t="str">
        <f>VLOOKUP($B424,'Answer Data Transformation'!$I$3:$R$2338,5,FALSE)</f>
        <v>Normal</v>
      </c>
      <c r="M424" s="2" t="str">
        <f>VLOOKUP($B424,'Answer Data Transformation'!$T$3:$AA$2346,2,FALSE)</f>
        <v>14-Sep-1972</v>
      </c>
      <c r="N424" s="2">
        <f>VLOOKUP($B424,'Answer Data Transformation'!$T$3:$AA$2346,4,FALSE)</f>
        <v>1</v>
      </c>
      <c r="O424" s="2">
        <f>VLOOKUP($B424,'Answer Data Transformation'!$T$3:$AA$2346,5,FALSE)</f>
        <v>24520.26</v>
      </c>
      <c r="P424" s="2" t="str">
        <f>VLOOKUP($B424,'Answer Data Transformation'!$T$3:$AA$2346,6,FALSE)</f>
        <v>tier - 2</v>
      </c>
      <c r="Q424" s="2" t="str">
        <f>VLOOKUP($B424,'Answer Data Transformation'!$T$3:$AA$2346,7,FALSE)</f>
        <v>tier - 3</v>
      </c>
      <c r="R424" s="2" t="str">
        <f>VLOOKUP($B424,'Answer Data Transformation'!$T$3:$AA$2346,8,FALSE)</f>
        <v>R1011</v>
      </c>
      <c r="S424" s="2">
        <f>VLOOKUP($B424,'Answer Data Transformation'!$T$3:$AA$2346,3,FALSE)</f>
        <v>50</v>
      </c>
    </row>
    <row r="425" spans="2:19" ht="15.5" x14ac:dyDescent="0.35">
      <c r="B425" s="1" t="s">
        <v>1948</v>
      </c>
      <c r="C425" s="28" t="str">
        <f>VLOOKUP(B425,'Answer Data Transformation'!$B$3:$F$2338,4,FALSE)</f>
        <v xml:space="preserve">  Fabienne</v>
      </c>
      <c r="D425" s="2">
        <f>VLOOKUP($B425,'Answer Data Transformation'!$I$3:$R$2338,2,FALSE)</f>
        <v>25.08</v>
      </c>
      <c r="E425" s="2">
        <f>VLOOKUP($B425,'Answer Data Transformation'!$I$3:$R$2338,4,FALSE)</f>
        <v>9.52</v>
      </c>
      <c r="F425" s="2" t="str">
        <f>VLOOKUP($B425,'Answer Data Transformation'!$I$3:$R$2338,6,FALSE)</f>
        <v>Yes</v>
      </c>
      <c r="G425" s="2" t="str">
        <f>VLOOKUP($B425,'Answer Data Transformation'!$I$3:$R$2338,7,FALSE)</f>
        <v>No</v>
      </c>
      <c r="H425" s="2" t="str">
        <f>VLOOKUP($B425,'Answer Data Transformation'!$I$3:$R$2338,8,FALSE)</f>
        <v>No</v>
      </c>
      <c r="I425" s="29">
        <f>VLOOKUP($B425,'Answer Data Transformation'!$I$3:$R$2338,9,FALSE)</f>
        <v>2</v>
      </c>
      <c r="J425" s="2" t="str">
        <f>VLOOKUP($B425,'Answer Data Transformation'!$I$3:$R$2338,10,FALSE)</f>
        <v>No</v>
      </c>
      <c r="K425" s="2" t="str">
        <f>VLOOKUP($B425,'Answer Data Transformation'!$I$3:$R$2338,3,FALSE)</f>
        <v>Overweight</v>
      </c>
      <c r="L425" s="2" t="str">
        <f>VLOOKUP($B425,'Answer Data Transformation'!$I$3:$R$2338,5,FALSE)</f>
        <v>Diabetes</v>
      </c>
      <c r="M425" s="2" t="str">
        <f>VLOOKUP($B425,'Answer Data Transformation'!$T$3:$AA$2346,2,FALSE)</f>
        <v>21-Oct-1961</v>
      </c>
      <c r="N425" s="2">
        <f>VLOOKUP($B425,'Answer Data Transformation'!$T$3:$AA$2346,4,FALSE)</f>
        <v>0</v>
      </c>
      <c r="O425" s="2">
        <f>VLOOKUP($B425,'Answer Data Transformation'!$T$3:$AA$2346,5,FALSE)</f>
        <v>24513.09</v>
      </c>
      <c r="P425" s="2" t="str">
        <f>VLOOKUP($B425,'Answer Data Transformation'!$T$3:$AA$2346,6,FALSE)</f>
        <v>tier - 2</v>
      </c>
      <c r="Q425" s="2" t="str">
        <f>VLOOKUP($B425,'Answer Data Transformation'!$T$3:$AA$2346,7,FALSE)</f>
        <v>tier - 2</v>
      </c>
      <c r="R425" s="2" t="str">
        <f>VLOOKUP($B425,'Answer Data Transformation'!$T$3:$AA$2346,8,FALSE)</f>
        <v>R1013</v>
      </c>
      <c r="S425" s="2">
        <f>VLOOKUP($B425,'Answer Data Transformation'!$T$3:$AA$2346,3,FALSE)</f>
        <v>61</v>
      </c>
    </row>
    <row r="426" spans="2:19" ht="15.5" x14ac:dyDescent="0.35">
      <c r="B426" s="1" t="s">
        <v>1947</v>
      </c>
      <c r="C426" s="28" t="str">
        <f>VLOOKUP(B426,'Answer Data Transformation'!$B$3:$F$2338,4,FALSE)</f>
        <v xml:space="preserve">  Jordan</v>
      </c>
      <c r="D426" s="2">
        <f>VLOOKUP($B426,'Answer Data Transformation'!$I$3:$R$2338,2,FALSE)</f>
        <v>30.02</v>
      </c>
      <c r="E426" s="2">
        <f>VLOOKUP($B426,'Answer Data Transformation'!$I$3:$R$2338,4,FALSE)</f>
        <v>11.09</v>
      </c>
      <c r="F426" s="2" t="str">
        <f>VLOOKUP($B426,'Answer Data Transformation'!$I$3:$R$2338,6,FALSE)</f>
        <v>No</v>
      </c>
      <c r="G426" s="2" t="str">
        <f>VLOOKUP($B426,'Answer Data Transformation'!$I$3:$R$2338,7,FALSE)</f>
        <v>No</v>
      </c>
      <c r="H426" s="2" t="str">
        <f>VLOOKUP($B426,'Answer Data Transformation'!$I$3:$R$2338,8,FALSE)</f>
        <v>No</v>
      </c>
      <c r="I426" s="29">
        <f>VLOOKUP($B426,'Answer Data Transformation'!$I$3:$R$2338,9,FALSE)</f>
        <v>0</v>
      </c>
      <c r="J426" s="2" t="str">
        <f>VLOOKUP($B426,'Answer Data Transformation'!$I$3:$R$2338,10,FALSE)</f>
        <v>No</v>
      </c>
      <c r="K426" s="2" t="str">
        <f>VLOOKUP($B426,'Answer Data Transformation'!$I$3:$R$2338,3,FALSE)</f>
        <v>Obesity</v>
      </c>
      <c r="L426" s="2" t="str">
        <f>VLOOKUP($B426,'Answer Data Transformation'!$I$3:$R$2338,5,FALSE)</f>
        <v>Diabetes</v>
      </c>
      <c r="M426" s="2" t="str">
        <f>VLOOKUP($B426,'Answer Data Transformation'!$T$3:$AA$2346,2,FALSE)</f>
        <v>06-Jul-1968</v>
      </c>
      <c r="N426" s="2">
        <f>VLOOKUP($B426,'Answer Data Transformation'!$T$3:$AA$2346,4,FALSE)</f>
        <v>0</v>
      </c>
      <c r="O426" s="2">
        <f>VLOOKUP($B426,'Answer Data Transformation'!$T$3:$AA$2346,5,FALSE)</f>
        <v>24476.48</v>
      </c>
      <c r="P426" s="2" t="str">
        <f>VLOOKUP($B426,'Answer Data Transformation'!$T$3:$AA$2346,6,FALSE)</f>
        <v>tier - 2</v>
      </c>
      <c r="Q426" s="2" t="str">
        <f>VLOOKUP($B426,'Answer Data Transformation'!$T$3:$AA$2346,7,FALSE)</f>
        <v>tier - 2</v>
      </c>
      <c r="R426" s="2" t="str">
        <f>VLOOKUP($B426,'Answer Data Transformation'!$T$3:$AA$2346,8,FALSE)</f>
        <v>R1012</v>
      </c>
      <c r="S426" s="2">
        <f>VLOOKUP($B426,'Answer Data Transformation'!$T$3:$AA$2346,3,FALSE)</f>
        <v>54</v>
      </c>
    </row>
    <row r="427" spans="2:19" ht="15.5" x14ac:dyDescent="0.35">
      <c r="B427" s="1" t="s">
        <v>1946</v>
      </c>
      <c r="C427" s="28" t="str">
        <f>VLOOKUP(B427,'Answer Data Transformation'!$B$3:$F$2338,4,FALSE)</f>
        <v xml:space="preserve">  Matt</v>
      </c>
      <c r="D427" s="2">
        <f>VLOOKUP($B427,'Answer Data Transformation'!$I$3:$R$2338,2,FALSE)</f>
        <v>27.36</v>
      </c>
      <c r="E427" s="2">
        <f>VLOOKUP($B427,'Answer Data Transformation'!$I$3:$R$2338,4,FALSE)</f>
        <v>9.4499999999999993</v>
      </c>
      <c r="F427" s="2" t="str">
        <f>VLOOKUP($B427,'Answer Data Transformation'!$I$3:$R$2338,6,FALSE)</f>
        <v>Yes</v>
      </c>
      <c r="G427" s="2" t="str">
        <f>VLOOKUP($B427,'Answer Data Transformation'!$I$3:$R$2338,7,FALSE)</f>
        <v>No</v>
      </c>
      <c r="H427" s="2" t="str">
        <f>VLOOKUP($B427,'Answer Data Transformation'!$I$3:$R$2338,8,FALSE)</f>
        <v>No</v>
      </c>
      <c r="I427" s="29">
        <f>VLOOKUP($B427,'Answer Data Transformation'!$I$3:$R$2338,9,FALSE)</f>
        <v>2</v>
      </c>
      <c r="J427" s="2" t="str">
        <f>VLOOKUP($B427,'Answer Data Transformation'!$I$3:$R$2338,10,FALSE)</f>
        <v>Yes</v>
      </c>
      <c r="K427" s="2" t="str">
        <f>VLOOKUP($B427,'Answer Data Transformation'!$I$3:$R$2338,3,FALSE)</f>
        <v>Overweight</v>
      </c>
      <c r="L427" s="2" t="str">
        <f>VLOOKUP($B427,'Answer Data Transformation'!$I$3:$R$2338,5,FALSE)</f>
        <v>Diabetes</v>
      </c>
      <c r="M427" s="2" t="str">
        <f>VLOOKUP($B427,'Answer Data Transformation'!$T$3:$AA$2346,2,FALSE)</f>
        <v>30-Nov-1970</v>
      </c>
      <c r="N427" s="2">
        <f>VLOOKUP($B427,'Answer Data Transformation'!$T$3:$AA$2346,4,FALSE)</f>
        <v>0</v>
      </c>
      <c r="O427" s="2">
        <f>VLOOKUP($B427,'Answer Data Transformation'!$T$3:$AA$2346,5,FALSE)</f>
        <v>24393.62</v>
      </c>
      <c r="P427" s="2" t="str">
        <f>VLOOKUP($B427,'Answer Data Transformation'!$T$3:$AA$2346,6,FALSE)</f>
        <v>tier - 2</v>
      </c>
      <c r="Q427" s="2" t="str">
        <f>VLOOKUP($B427,'Answer Data Transformation'!$T$3:$AA$2346,7,FALSE)</f>
        <v>tier - 3</v>
      </c>
      <c r="R427" s="2" t="str">
        <f>VLOOKUP($B427,'Answer Data Transformation'!$T$3:$AA$2346,8,FALSE)</f>
        <v>R1012</v>
      </c>
      <c r="S427" s="2">
        <f>VLOOKUP($B427,'Answer Data Transformation'!$T$3:$AA$2346,3,FALSE)</f>
        <v>52</v>
      </c>
    </row>
    <row r="428" spans="2:19" ht="15.5" x14ac:dyDescent="0.35">
      <c r="B428" s="1" t="s">
        <v>1945</v>
      </c>
      <c r="C428" s="28" t="str">
        <f>VLOOKUP(B428,'Answer Data Transformation'!$B$3:$F$2338,4,FALSE)</f>
        <v xml:space="preserve">  Taryn L</v>
      </c>
      <c r="D428" s="2">
        <f>VLOOKUP($B428,'Answer Data Transformation'!$I$3:$R$2338,2,FALSE)</f>
        <v>22.2</v>
      </c>
      <c r="E428" s="2">
        <f>VLOOKUP($B428,'Answer Data Transformation'!$I$3:$R$2338,4,FALSE)</f>
        <v>5.51</v>
      </c>
      <c r="F428" s="2" t="str">
        <f>VLOOKUP($B428,'Answer Data Transformation'!$I$3:$R$2338,6,FALSE)</f>
        <v>No</v>
      </c>
      <c r="G428" s="2" t="str">
        <f>VLOOKUP($B428,'Answer Data Transformation'!$I$3:$R$2338,7,FALSE)</f>
        <v>No</v>
      </c>
      <c r="H428" s="2" t="str">
        <f>VLOOKUP($B428,'Answer Data Transformation'!$I$3:$R$2338,8,FALSE)</f>
        <v>No</v>
      </c>
      <c r="I428" s="29">
        <f>VLOOKUP($B428,'Answer Data Transformation'!$I$3:$R$2338,9,FALSE)</f>
        <v>0</v>
      </c>
      <c r="J428" s="2" t="str">
        <f>VLOOKUP($B428,'Answer Data Transformation'!$I$3:$R$2338,10,FALSE)</f>
        <v>Yes</v>
      </c>
      <c r="K428" s="2" t="str">
        <f>VLOOKUP($B428,'Answer Data Transformation'!$I$3:$R$2338,3,FALSE)</f>
        <v>Normal Weight</v>
      </c>
      <c r="L428" s="2" t="str">
        <f>VLOOKUP($B428,'Answer Data Transformation'!$I$3:$R$2338,5,FALSE)</f>
        <v>Normal</v>
      </c>
      <c r="M428" s="2" t="str">
        <f>VLOOKUP($B428,'Answer Data Transformation'!$T$3:$AA$2346,2,FALSE)</f>
        <v>07-Oct-1999</v>
      </c>
      <c r="N428" s="2">
        <f>VLOOKUP($B428,'Answer Data Transformation'!$T$3:$AA$2346,4,FALSE)</f>
        <v>0</v>
      </c>
      <c r="O428" s="2">
        <f>VLOOKUP($B428,'Answer Data Transformation'!$T$3:$AA$2346,5,FALSE)</f>
        <v>24387.74</v>
      </c>
      <c r="P428" s="2" t="str">
        <f>VLOOKUP($B428,'Answer Data Transformation'!$T$3:$AA$2346,6,FALSE)</f>
        <v>tier - 2</v>
      </c>
      <c r="Q428" s="2" t="str">
        <f>VLOOKUP($B428,'Answer Data Transformation'!$T$3:$AA$2346,7,FALSE)</f>
        <v>tier - 1</v>
      </c>
      <c r="R428" s="2" t="str">
        <f>VLOOKUP($B428,'Answer Data Transformation'!$T$3:$AA$2346,8,FALSE)</f>
        <v>R1011</v>
      </c>
      <c r="S428" s="2">
        <f>VLOOKUP($B428,'Answer Data Transformation'!$T$3:$AA$2346,3,FALSE)</f>
        <v>23</v>
      </c>
    </row>
    <row r="429" spans="2:19" ht="15.5" x14ac:dyDescent="0.35">
      <c r="B429" s="1" t="s">
        <v>1944</v>
      </c>
      <c r="C429" s="28" t="str">
        <f>VLOOKUP(B429,'Answer Data Transformation'!$B$3:$F$2338,4,FALSE)</f>
        <v xml:space="preserve">  Temima</v>
      </c>
      <c r="D429" s="2">
        <f>VLOOKUP($B429,'Answer Data Transformation'!$I$3:$R$2338,2,FALSE)</f>
        <v>25.71</v>
      </c>
      <c r="E429" s="2">
        <f>VLOOKUP($B429,'Answer Data Transformation'!$I$3:$R$2338,4,FALSE)</f>
        <v>4.18</v>
      </c>
      <c r="F429" s="2" t="str">
        <f>VLOOKUP($B429,'Answer Data Transformation'!$I$3:$R$2338,6,FALSE)</f>
        <v>No</v>
      </c>
      <c r="G429" s="2" t="str">
        <f>VLOOKUP($B429,'Answer Data Transformation'!$I$3:$R$2338,7,FALSE)</f>
        <v>yes</v>
      </c>
      <c r="H429" s="2" t="str">
        <f>VLOOKUP($B429,'Answer Data Transformation'!$I$3:$R$2338,8,FALSE)</f>
        <v>No</v>
      </c>
      <c r="I429" s="29">
        <f>VLOOKUP($B429,'Answer Data Transformation'!$I$3:$R$2338,9,FALSE)</f>
        <v>1</v>
      </c>
      <c r="J429" s="2" t="str">
        <f>VLOOKUP($B429,'Answer Data Transformation'!$I$3:$R$2338,10,FALSE)</f>
        <v>Yes</v>
      </c>
      <c r="K429" s="2" t="str">
        <f>VLOOKUP($B429,'Answer Data Transformation'!$I$3:$R$2338,3,FALSE)</f>
        <v>Overweight</v>
      </c>
      <c r="L429" s="2" t="str">
        <f>VLOOKUP($B429,'Answer Data Transformation'!$I$3:$R$2338,5,FALSE)</f>
        <v>Normal</v>
      </c>
      <c r="M429" s="2" t="str">
        <f>VLOOKUP($B429,'Answer Data Transformation'!$T$3:$AA$2346,2,FALSE)</f>
        <v>03-Aug-2004</v>
      </c>
      <c r="N429" s="2">
        <f>VLOOKUP($B429,'Answer Data Transformation'!$T$3:$AA$2346,4,FALSE)</f>
        <v>0</v>
      </c>
      <c r="O429" s="2">
        <f>VLOOKUP($B429,'Answer Data Transformation'!$T$3:$AA$2346,5,FALSE)</f>
        <v>24294.02</v>
      </c>
      <c r="P429" s="2" t="str">
        <f>VLOOKUP($B429,'Answer Data Transformation'!$T$3:$AA$2346,6,FALSE)</f>
        <v>tier - 2</v>
      </c>
      <c r="Q429" s="2" t="str">
        <f>VLOOKUP($B429,'Answer Data Transformation'!$T$3:$AA$2346,7,FALSE)</f>
        <v>tier - 1</v>
      </c>
      <c r="R429" s="2" t="str">
        <f>VLOOKUP($B429,'Answer Data Transformation'!$T$3:$AA$2346,8,FALSE)</f>
        <v>R1011</v>
      </c>
      <c r="S429" s="2">
        <f>VLOOKUP($B429,'Answer Data Transformation'!$T$3:$AA$2346,3,FALSE)</f>
        <v>18</v>
      </c>
    </row>
    <row r="430" spans="2:19" ht="15.5" x14ac:dyDescent="0.35">
      <c r="B430" s="1" t="s">
        <v>1943</v>
      </c>
      <c r="C430" s="28" t="str">
        <f>VLOOKUP(B430,'Answer Data Transformation'!$B$3:$F$2338,4,FALSE)</f>
        <v xml:space="preserve">  Jennifer</v>
      </c>
      <c r="D430" s="2">
        <f>VLOOKUP($B430,'Answer Data Transformation'!$I$3:$R$2338,2,FALSE)</f>
        <v>41.91</v>
      </c>
      <c r="E430" s="2">
        <f>VLOOKUP($B430,'Answer Data Transformation'!$I$3:$R$2338,4,FALSE)</f>
        <v>5.98</v>
      </c>
      <c r="F430" s="2" t="str">
        <f>VLOOKUP($B430,'Answer Data Transformation'!$I$3:$R$2338,6,FALSE)</f>
        <v>Yes</v>
      </c>
      <c r="G430" s="2" t="str">
        <f>VLOOKUP($B430,'Answer Data Transformation'!$I$3:$R$2338,7,FALSE)</f>
        <v>No</v>
      </c>
      <c r="H430" s="2" t="str">
        <f>VLOOKUP($B430,'Answer Data Transformation'!$I$3:$R$2338,8,FALSE)</f>
        <v>No</v>
      </c>
      <c r="I430" s="29">
        <f>VLOOKUP($B430,'Answer Data Transformation'!$I$3:$R$2338,9,FALSE)</f>
        <v>1</v>
      </c>
      <c r="J430" s="2" t="str">
        <f>VLOOKUP($B430,'Answer Data Transformation'!$I$3:$R$2338,10,FALSE)</f>
        <v>No</v>
      </c>
      <c r="K430" s="2" t="str">
        <f>VLOOKUP($B430,'Answer Data Transformation'!$I$3:$R$2338,3,FALSE)</f>
        <v>Obesity</v>
      </c>
      <c r="L430" s="2" t="str">
        <f>VLOOKUP($B430,'Answer Data Transformation'!$I$3:$R$2338,5,FALSE)</f>
        <v>Prediabetes</v>
      </c>
      <c r="M430" s="2" t="str">
        <f>VLOOKUP($B430,'Answer Data Transformation'!$T$3:$AA$2346,2,FALSE)</f>
        <v>16-Dec-1964</v>
      </c>
      <c r="N430" s="2">
        <f>VLOOKUP($B430,'Answer Data Transformation'!$T$3:$AA$2346,4,FALSE)</f>
        <v>0</v>
      </c>
      <c r="O430" s="2">
        <f>VLOOKUP($B430,'Answer Data Transformation'!$T$3:$AA$2346,5,FALSE)</f>
        <v>24227.34</v>
      </c>
      <c r="P430" s="2" t="str">
        <f>VLOOKUP($B430,'Answer Data Transformation'!$T$3:$AA$2346,6,FALSE)</f>
        <v>tier - 2</v>
      </c>
      <c r="Q430" s="2" t="str">
        <f>VLOOKUP($B430,'Answer Data Transformation'!$T$3:$AA$2346,7,FALSE)</f>
        <v>tier - 1</v>
      </c>
      <c r="R430" s="2" t="str">
        <f>VLOOKUP($B430,'Answer Data Transformation'!$T$3:$AA$2346,8,FALSE)</f>
        <v>R1013</v>
      </c>
      <c r="S430" s="2">
        <f>VLOOKUP($B430,'Answer Data Transformation'!$T$3:$AA$2346,3,FALSE)</f>
        <v>58</v>
      </c>
    </row>
    <row r="431" spans="2:19" ht="15.5" x14ac:dyDescent="0.35">
      <c r="B431" s="1" t="s">
        <v>1942</v>
      </c>
      <c r="C431" s="28" t="str">
        <f>VLOOKUP(B431,'Answer Data Transformation'!$B$3:$F$2338,4,FALSE)</f>
        <v xml:space="preserve">  Serena M</v>
      </c>
      <c r="D431" s="2">
        <f>VLOOKUP($B431,'Answer Data Transformation'!$I$3:$R$2338,2,FALSE)</f>
        <v>25.85</v>
      </c>
      <c r="E431" s="2">
        <f>VLOOKUP($B431,'Answer Data Transformation'!$I$3:$R$2338,4,FALSE)</f>
        <v>10.16</v>
      </c>
      <c r="F431" s="2" t="str">
        <f>VLOOKUP($B431,'Answer Data Transformation'!$I$3:$R$2338,6,FALSE)</f>
        <v>No</v>
      </c>
      <c r="G431" s="2" t="str">
        <f>VLOOKUP($B431,'Answer Data Transformation'!$I$3:$R$2338,7,FALSE)</f>
        <v>No</v>
      </c>
      <c r="H431" s="2" t="str">
        <f>VLOOKUP($B431,'Answer Data Transformation'!$I$3:$R$2338,8,FALSE)</f>
        <v>No</v>
      </c>
      <c r="I431" s="29">
        <f>VLOOKUP($B431,'Answer Data Transformation'!$I$3:$R$2338,9,FALSE)</f>
        <v>0</v>
      </c>
      <c r="J431" s="2" t="str">
        <f>VLOOKUP($B431,'Answer Data Transformation'!$I$3:$R$2338,10,FALSE)</f>
        <v>Yes</v>
      </c>
      <c r="K431" s="2" t="str">
        <f>VLOOKUP($B431,'Answer Data Transformation'!$I$3:$R$2338,3,FALSE)</f>
        <v>Overweight</v>
      </c>
      <c r="L431" s="2" t="str">
        <f>VLOOKUP($B431,'Answer Data Transformation'!$I$3:$R$2338,5,FALSE)</f>
        <v>Diabetes</v>
      </c>
      <c r="M431" s="2" t="str">
        <f>VLOOKUP($B431,'Answer Data Transformation'!$T$3:$AA$2346,2,FALSE)</f>
        <v>10-Sep-1974</v>
      </c>
      <c r="N431" s="2">
        <f>VLOOKUP($B431,'Answer Data Transformation'!$T$3:$AA$2346,4,FALSE)</f>
        <v>3</v>
      </c>
      <c r="O431" s="2">
        <f>VLOOKUP($B431,'Answer Data Transformation'!$T$3:$AA$2346,5,FALSE)</f>
        <v>24180.93</v>
      </c>
      <c r="P431" s="2" t="str">
        <f>VLOOKUP($B431,'Answer Data Transformation'!$T$3:$AA$2346,6,FALSE)</f>
        <v>tier - 2</v>
      </c>
      <c r="Q431" s="2" t="str">
        <f>VLOOKUP($B431,'Answer Data Transformation'!$T$3:$AA$2346,7,FALSE)</f>
        <v>tier - 1</v>
      </c>
      <c r="R431" s="2" t="str">
        <f>VLOOKUP($B431,'Answer Data Transformation'!$T$3:$AA$2346,8,FALSE)</f>
        <v>R1013</v>
      </c>
      <c r="S431" s="2">
        <f>VLOOKUP($B431,'Answer Data Transformation'!$T$3:$AA$2346,3,FALSE)</f>
        <v>48</v>
      </c>
    </row>
    <row r="432" spans="2:19" ht="15.5" x14ac:dyDescent="0.35">
      <c r="B432" s="1" t="s">
        <v>1941</v>
      </c>
      <c r="C432" s="28" t="str">
        <f>VLOOKUP(B432,'Answer Data Transformation'!$B$3:$F$2338,4,FALSE)</f>
        <v xml:space="preserve">  Victoria M</v>
      </c>
      <c r="D432" s="2">
        <f>VLOOKUP($B432,'Answer Data Transformation'!$I$3:$R$2338,2,FALSE)</f>
        <v>23.844999999999999</v>
      </c>
      <c r="E432" s="2">
        <f>VLOOKUP($B432,'Answer Data Transformation'!$I$3:$R$2338,4,FALSE)</f>
        <v>11.71</v>
      </c>
      <c r="F432" s="2" t="str">
        <f>VLOOKUP($B432,'Answer Data Transformation'!$I$3:$R$2338,6,FALSE)</f>
        <v>No</v>
      </c>
      <c r="G432" s="2" t="str">
        <f>VLOOKUP($B432,'Answer Data Transformation'!$I$3:$R$2338,7,FALSE)</f>
        <v>No</v>
      </c>
      <c r="H432" s="2" t="str">
        <f>VLOOKUP($B432,'Answer Data Transformation'!$I$3:$R$2338,8,FALSE)</f>
        <v>No</v>
      </c>
      <c r="I432" s="29">
        <f>VLOOKUP($B432,'Answer Data Transformation'!$I$3:$R$2338,9,FALSE)</f>
        <v>2</v>
      </c>
      <c r="J432" s="2" t="str">
        <f>VLOOKUP($B432,'Answer Data Transformation'!$I$3:$R$2338,10,FALSE)</f>
        <v>Yes</v>
      </c>
      <c r="K432" s="2" t="str">
        <f>VLOOKUP($B432,'Answer Data Transformation'!$I$3:$R$2338,3,FALSE)</f>
        <v>Normal Weight</v>
      </c>
      <c r="L432" s="2" t="str">
        <f>VLOOKUP($B432,'Answer Data Transformation'!$I$3:$R$2338,5,FALSE)</f>
        <v>Diabetes</v>
      </c>
      <c r="M432" s="2" t="str">
        <f>VLOOKUP($B432,'Answer Data Transformation'!$T$3:$AA$2346,2,FALSE)</f>
        <v>13-Jun-1973</v>
      </c>
      <c r="N432" s="2">
        <f>VLOOKUP($B432,'Answer Data Transformation'!$T$3:$AA$2346,4,FALSE)</f>
        <v>3</v>
      </c>
      <c r="O432" s="2">
        <f>VLOOKUP($B432,'Answer Data Transformation'!$T$3:$AA$2346,5,FALSE)</f>
        <v>24106.91</v>
      </c>
      <c r="P432" s="2" t="str">
        <f>VLOOKUP($B432,'Answer Data Transformation'!$T$3:$AA$2346,6,FALSE)</f>
        <v>tier - 2</v>
      </c>
      <c r="Q432" s="2" t="str">
        <f>VLOOKUP($B432,'Answer Data Transformation'!$T$3:$AA$2346,7,FALSE)</f>
        <v>tier - 2</v>
      </c>
      <c r="R432" s="2" t="str">
        <f>VLOOKUP($B432,'Answer Data Transformation'!$T$3:$AA$2346,8,FALSE)</f>
        <v>R1024</v>
      </c>
      <c r="S432" s="2">
        <f>VLOOKUP($B432,'Answer Data Transformation'!$T$3:$AA$2346,3,FALSE)</f>
        <v>49</v>
      </c>
    </row>
    <row r="433" spans="2:19" ht="15.5" x14ac:dyDescent="0.35">
      <c r="B433" s="1" t="s">
        <v>1940</v>
      </c>
      <c r="C433" s="28" t="str">
        <f>VLOOKUP(B433,'Answer Data Transformation'!$B$3:$F$2338,4,FALSE)</f>
        <v xml:space="preserve">  Phoebe</v>
      </c>
      <c r="D433" s="2">
        <f>VLOOKUP($B433,'Answer Data Transformation'!$I$3:$R$2338,2,FALSE)</f>
        <v>30.59</v>
      </c>
      <c r="E433" s="2">
        <f>VLOOKUP($B433,'Answer Data Transformation'!$I$3:$R$2338,4,FALSE)</f>
        <v>5.23</v>
      </c>
      <c r="F433" s="2" t="str">
        <f>VLOOKUP($B433,'Answer Data Transformation'!$I$3:$R$2338,6,FALSE)</f>
        <v>No</v>
      </c>
      <c r="G433" s="2" t="str">
        <f>VLOOKUP($B433,'Answer Data Transformation'!$I$3:$R$2338,7,FALSE)</f>
        <v>No</v>
      </c>
      <c r="H433" s="2" t="str">
        <f>VLOOKUP($B433,'Answer Data Transformation'!$I$3:$R$2338,8,FALSE)</f>
        <v>Yes</v>
      </c>
      <c r="I433" s="29">
        <f>VLOOKUP($B433,'Answer Data Transformation'!$I$3:$R$2338,9,FALSE)</f>
        <v>1</v>
      </c>
      <c r="J433" s="2" t="str">
        <f>VLOOKUP($B433,'Answer Data Transformation'!$I$3:$R$2338,10,FALSE)</f>
        <v>No</v>
      </c>
      <c r="K433" s="2" t="str">
        <f>VLOOKUP($B433,'Answer Data Transformation'!$I$3:$R$2338,3,FALSE)</f>
        <v>Obesity</v>
      </c>
      <c r="L433" s="2" t="str">
        <f>VLOOKUP($B433,'Answer Data Transformation'!$I$3:$R$2338,5,FALSE)</f>
        <v>Normal</v>
      </c>
      <c r="M433" s="2" t="str">
        <f>VLOOKUP($B433,'Answer Data Transformation'!$T$3:$AA$2346,2,FALSE)</f>
        <v>30-Dec-2003</v>
      </c>
      <c r="N433" s="2">
        <f>VLOOKUP($B433,'Answer Data Transformation'!$T$3:$AA$2346,4,FALSE)</f>
        <v>2</v>
      </c>
      <c r="O433" s="2">
        <f>VLOOKUP($B433,'Answer Data Transformation'!$T$3:$AA$2346,5,FALSE)</f>
        <v>24059.68</v>
      </c>
      <c r="P433" s="2" t="str">
        <f>VLOOKUP($B433,'Answer Data Transformation'!$T$3:$AA$2346,6,FALSE)</f>
        <v>tier - 2</v>
      </c>
      <c r="Q433" s="2" t="str">
        <f>VLOOKUP($B433,'Answer Data Transformation'!$T$3:$AA$2346,7,FALSE)</f>
        <v>tier - 2</v>
      </c>
      <c r="R433" s="2" t="str">
        <f>VLOOKUP($B433,'Answer Data Transformation'!$T$3:$AA$2346,8,FALSE)</f>
        <v>R1012</v>
      </c>
      <c r="S433" s="2">
        <f>VLOOKUP($B433,'Answer Data Transformation'!$T$3:$AA$2346,3,FALSE)</f>
        <v>19</v>
      </c>
    </row>
    <row r="434" spans="2:19" ht="15.5" x14ac:dyDescent="0.35">
      <c r="B434" s="1" t="s">
        <v>1939</v>
      </c>
      <c r="C434" s="28" t="str">
        <f>VLOOKUP(B434,'Answer Data Transformation'!$B$3:$F$2338,4,FALSE)</f>
        <v xml:space="preserve">  Corey</v>
      </c>
      <c r="D434" s="2">
        <f>VLOOKUP($B434,'Answer Data Transformation'!$I$3:$R$2338,2,FALSE)</f>
        <v>24.795000000000002</v>
      </c>
      <c r="E434" s="2">
        <f>VLOOKUP($B434,'Answer Data Transformation'!$I$3:$R$2338,4,FALSE)</f>
        <v>6.85</v>
      </c>
      <c r="F434" s="2" t="str">
        <f>VLOOKUP($B434,'Answer Data Transformation'!$I$3:$R$2338,6,FALSE)</f>
        <v>No</v>
      </c>
      <c r="G434" s="2" t="str">
        <f>VLOOKUP($B434,'Answer Data Transformation'!$I$3:$R$2338,7,FALSE)</f>
        <v>No</v>
      </c>
      <c r="H434" s="2" t="str">
        <f>VLOOKUP($B434,'Answer Data Transformation'!$I$3:$R$2338,8,FALSE)</f>
        <v>No</v>
      </c>
      <c r="I434" s="29">
        <f>VLOOKUP($B434,'Answer Data Transformation'!$I$3:$R$2338,9,FALSE)</f>
        <v>0</v>
      </c>
      <c r="J434" s="2" t="str">
        <f>VLOOKUP($B434,'Answer Data Transformation'!$I$3:$R$2338,10,FALSE)</f>
        <v>Yes</v>
      </c>
      <c r="K434" s="2" t="str">
        <f>VLOOKUP($B434,'Answer Data Transformation'!$I$3:$R$2338,3,FALSE)</f>
        <v>Normal Weight</v>
      </c>
      <c r="L434" s="2" t="str">
        <f>VLOOKUP($B434,'Answer Data Transformation'!$I$3:$R$2338,5,FALSE)</f>
        <v>Diabetes</v>
      </c>
      <c r="M434" s="2" t="str">
        <f>VLOOKUP($B434,'Answer Data Transformation'!$T$3:$AA$2346,2,FALSE)</f>
        <v>10-Jul-1971</v>
      </c>
      <c r="N434" s="2">
        <f>VLOOKUP($B434,'Answer Data Transformation'!$T$3:$AA$2346,4,FALSE)</f>
        <v>2</v>
      </c>
      <c r="O434" s="2">
        <f>VLOOKUP($B434,'Answer Data Transformation'!$T$3:$AA$2346,5,FALSE)</f>
        <v>23967.38</v>
      </c>
      <c r="P434" s="2" t="str">
        <f>VLOOKUP($B434,'Answer Data Transformation'!$T$3:$AA$2346,6,FALSE)</f>
        <v>tier - 2</v>
      </c>
      <c r="Q434" s="2" t="str">
        <f>VLOOKUP($B434,'Answer Data Transformation'!$T$3:$AA$2346,7,FALSE)</f>
        <v>tier - 2</v>
      </c>
      <c r="R434" s="2" t="str">
        <f>VLOOKUP($B434,'Answer Data Transformation'!$T$3:$AA$2346,8,FALSE)</f>
        <v>R1012</v>
      </c>
      <c r="S434" s="2">
        <f>VLOOKUP($B434,'Answer Data Transformation'!$T$3:$AA$2346,3,FALSE)</f>
        <v>51</v>
      </c>
    </row>
    <row r="435" spans="2:19" ht="15.5" x14ac:dyDescent="0.35">
      <c r="B435" s="1" t="s">
        <v>1938</v>
      </c>
      <c r="C435" s="28" t="str">
        <f>VLOOKUP(B435,'Answer Data Transformation'!$B$3:$F$2338,4,FALSE)</f>
        <v xml:space="preserve">  Rebecca</v>
      </c>
      <c r="D435" s="2">
        <f>VLOOKUP($B435,'Answer Data Transformation'!$I$3:$R$2338,2,FALSE)</f>
        <v>24.13</v>
      </c>
      <c r="E435" s="2">
        <f>VLOOKUP($B435,'Answer Data Transformation'!$I$3:$R$2338,4,FALSE)</f>
        <v>7.05</v>
      </c>
      <c r="F435" s="2" t="str">
        <f>VLOOKUP($B435,'Answer Data Transformation'!$I$3:$R$2338,6,FALSE)</f>
        <v>Yes</v>
      </c>
      <c r="G435" s="2" t="str">
        <f>VLOOKUP($B435,'Answer Data Transformation'!$I$3:$R$2338,7,FALSE)</f>
        <v>No</v>
      </c>
      <c r="H435" s="2" t="str">
        <f>VLOOKUP($B435,'Answer Data Transformation'!$I$3:$R$2338,8,FALSE)</f>
        <v>No</v>
      </c>
      <c r="I435" s="29">
        <f>VLOOKUP($B435,'Answer Data Transformation'!$I$3:$R$2338,9,FALSE)</f>
        <v>2</v>
      </c>
      <c r="J435" s="2" t="str">
        <f>VLOOKUP($B435,'Answer Data Transformation'!$I$3:$R$2338,10,FALSE)</f>
        <v>Yes</v>
      </c>
      <c r="K435" s="2" t="str">
        <f>VLOOKUP($B435,'Answer Data Transformation'!$I$3:$R$2338,3,FALSE)</f>
        <v>Normal Weight</v>
      </c>
      <c r="L435" s="2" t="str">
        <f>VLOOKUP($B435,'Answer Data Transformation'!$I$3:$R$2338,5,FALSE)</f>
        <v>Diabetes</v>
      </c>
      <c r="M435" s="2" t="str">
        <f>VLOOKUP($B435,'Answer Data Transformation'!$T$3:$AA$2346,2,FALSE)</f>
        <v>08-Aug-1970</v>
      </c>
      <c r="N435" s="2">
        <f>VLOOKUP($B435,'Answer Data Transformation'!$T$3:$AA$2346,4,FALSE)</f>
        <v>1</v>
      </c>
      <c r="O435" s="2">
        <f>VLOOKUP($B435,'Answer Data Transformation'!$T$3:$AA$2346,5,FALSE)</f>
        <v>23887.66</v>
      </c>
      <c r="P435" s="2" t="str">
        <f>VLOOKUP($B435,'Answer Data Transformation'!$T$3:$AA$2346,6,FALSE)</f>
        <v>tier - 2</v>
      </c>
      <c r="Q435" s="2" t="str">
        <f>VLOOKUP($B435,'Answer Data Transformation'!$T$3:$AA$2346,7,FALSE)</f>
        <v>tier - 3</v>
      </c>
      <c r="R435" s="2" t="str">
        <f>VLOOKUP($B435,'Answer Data Transformation'!$T$3:$AA$2346,8,FALSE)</f>
        <v>R1012</v>
      </c>
      <c r="S435" s="2">
        <f>VLOOKUP($B435,'Answer Data Transformation'!$T$3:$AA$2346,3,FALSE)</f>
        <v>52</v>
      </c>
    </row>
    <row r="436" spans="2:19" ht="15.5" x14ac:dyDescent="0.35">
      <c r="B436" s="1" t="s">
        <v>1937</v>
      </c>
      <c r="C436" s="28" t="str">
        <f>VLOOKUP(B436,'Answer Data Transformation'!$B$3:$F$2338,4,FALSE)</f>
        <v xml:space="preserve">  Nicholas D</v>
      </c>
      <c r="D436" s="2">
        <f>VLOOKUP($B436,'Answer Data Transformation'!$I$3:$R$2338,2,FALSE)</f>
        <v>25.84</v>
      </c>
      <c r="E436" s="2">
        <f>VLOOKUP($B436,'Answer Data Transformation'!$I$3:$R$2338,4,FALSE)</f>
        <v>11.64</v>
      </c>
      <c r="F436" s="2" t="str">
        <f>VLOOKUP($B436,'Answer Data Transformation'!$I$3:$R$2338,6,FALSE)</f>
        <v>No</v>
      </c>
      <c r="G436" s="2" t="str">
        <f>VLOOKUP($B436,'Answer Data Transformation'!$I$3:$R$2338,7,FALSE)</f>
        <v>No</v>
      </c>
      <c r="H436" s="2" t="str">
        <f>VLOOKUP($B436,'Answer Data Transformation'!$I$3:$R$2338,8,FALSE)</f>
        <v>No</v>
      </c>
      <c r="I436" s="29">
        <f>VLOOKUP($B436,'Answer Data Transformation'!$I$3:$R$2338,9,FALSE)</f>
        <v>2</v>
      </c>
      <c r="J436" s="2" t="str">
        <f>VLOOKUP($B436,'Answer Data Transformation'!$I$3:$R$2338,10,FALSE)</f>
        <v>Yes</v>
      </c>
      <c r="K436" s="2" t="str">
        <f>VLOOKUP($B436,'Answer Data Transformation'!$I$3:$R$2338,3,FALSE)</f>
        <v>Overweight</v>
      </c>
      <c r="L436" s="2" t="str">
        <f>VLOOKUP($B436,'Answer Data Transformation'!$I$3:$R$2338,5,FALSE)</f>
        <v>Diabetes</v>
      </c>
      <c r="M436" s="2" t="str">
        <f>VLOOKUP($B436,'Answer Data Transformation'!$T$3:$AA$2346,2,FALSE)</f>
        <v>27-Jun-1973</v>
      </c>
      <c r="N436" s="2">
        <f>VLOOKUP($B436,'Answer Data Transformation'!$T$3:$AA$2346,4,FALSE)</f>
        <v>2</v>
      </c>
      <c r="O436" s="2">
        <f>VLOOKUP($B436,'Answer Data Transformation'!$T$3:$AA$2346,5,FALSE)</f>
        <v>23807.24</v>
      </c>
      <c r="P436" s="2" t="str">
        <f>VLOOKUP($B436,'Answer Data Transformation'!$T$3:$AA$2346,6,FALSE)</f>
        <v>tier - 2</v>
      </c>
      <c r="Q436" s="2" t="str">
        <f>VLOOKUP($B436,'Answer Data Transformation'!$T$3:$AA$2346,7,FALSE)</f>
        <v>tier - 3</v>
      </c>
      <c r="R436" s="2" t="str">
        <f>VLOOKUP($B436,'Answer Data Transformation'!$T$3:$AA$2346,8,FALSE)</f>
        <v>R1012</v>
      </c>
      <c r="S436" s="2">
        <f>VLOOKUP($B436,'Answer Data Transformation'!$T$3:$AA$2346,3,FALSE)</f>
        <v>49</v>
      </c>
    </row>
    <row r="437" spans="2:19" ht="15.5" x14ac:dyDescent="0.35">
      <c r="B437" s="1" t="s">
        <v>1936</v>
      </c>
      <c r="C437" s="28" t="str">
        <f>VLOOKUP(B437,'Answer Data Transformation'!$B$3:$F$2338,4,FALSE)</f>
        <v xml:space="preserve">  Christian</v>
      </c>
      <c r="D437" s="2">
        <f>VLOOKUP($B437,'Answer Data Transformation'!$I$3:$R$2338,2,FALSE)</f>
        <v>28</v>
      </c>
      <c r="E437" s="2">
        <f>VLOOKUP($B437,'Answer Data Transformation'!$I$3:$R$2338,4,FALSE)</f>
        <v>10.52</v>
      </c>
      <c r="F437" s="2" t="str">
        <f>VLOOKUP($B437,'Answer Data Transformation'!$I$3:$R$2338,6,FALSE)</f>
        <v>No</v>
      </c>
      <c r="G437" s="2" t="str">
        <f>VLOOKUP($B437,'Answer Data Transformation'!$I$3:$R$2338,7,FALSE)</f>
        <v>No</v>
      </c>
      <c r="H437" s="2" t="str">
        <f>VLOOKUP($B437,'Answer Data Transformation'!$I$3:$R$2338,8,FALSE)</f>
        <v>No</v>
      </c>
      <c r="I437" s="29">
        <f>VLOOKUP($B437,'Answer Data Transformation'!$I$3:$R$2338,9,FALSE)</f>
        <v>0</v>
      </c>
      <c r="J437" s="2" t="str">
        <f>VLOOKUP($B437,'Answer Data Transformation'!$I$3:$R$2338,10,FALSE)</f>
        <v>Yes</v>
      </c>
      <c r="K437" s="2" t="str">
        <f>VLOOKUP($B437,'Answer Data Transformation'!$I$3:$R$2338,3,FALSE)</f>
        <v>Overweight</v>
      </c>
      <c r="L437" s="2" t="str">
        <f>VLOOKUP($B437,'Answer Data Transformation'!$I$3:$R$2338,5,FALSE)</f>
        <v>Diabetes</v>
      </c>
      <c r="M437" s="2" t="str">
        <f>VLOOKUP($B437,'Answer Data Transformation'!$T$3:$AA$2346,2,FALSE)</f>
        <v>02-Jun-1974</v>
      </c>
      <c r="N437" s="2">
        <f>VLOOKUP($B437,'Answer Data Transformation'!$T$3:$AA$2346,4,FALSE)</f>
        <v>1</v>
      </c>
      <c r="O437" s="2">
        <f>VLOOKUP($B437,'Answer Data Transformation'!$T$3:$AA$2346,5,FALSE)</f>
        <v>23568.27</v>
      </c>
      <c r="P437" s="2" t="str">
        <f>VLOOKUP($B437,'Answer Data Transformation'!$T$3:$AA$2346,6,FALSE)</f>
        <v>tier - 2</v>
      </c>
      <c r="Q437" s="2" t="str">
        <f>VLOOKUP($B437,'Answer Data Transformation'!$T$3:$AA$2346,7,FALSE)</f>
        <v>tier - 2</v>
      </c>
      <c r="R437" s="2" t="str">
        <f>VLOOKUP($B437,'Answer Data Transformation'!$T$3:$AA$2346,8,FALSE)</f>
        <v>R1011</v>
      </c>
      <c r="S437" s="2">
        <f>VLOOKUP($B437,'Answer Data Transformation'!$T$3:$AA$2346,3,FALSE)</f>
        <v>49</v>
      </c>
    </row>
    <row r="438" spans="2:19" ht="15.5" x14ac:dyDescent="0.35">
      <c r="B438" s="1" t="s">
        <v>1935</v>
      </c>
      <c r="C438" s="28" t="str">
        <f>VLOOKUP(B438,'Answer Data Transformation'!$B$3:$F$2338,4,FALSE)</f>
        <v xml:space="preserve">  Jonathon S</v>
      </c>
      <c r="D438" s="2">
        <f>VLOOKUP($B438,'Answer Data Transformation'!$I$3:$R$2338,2,FALSE)</f>
        <v>34.1</v>
      </c>
      <c r="E438" s="2">
        <f>VLOOKUP($B438,'Answer Data Transformation'!$I$3:$R$2338,4,FALSE)</f>
        <v>4.01</v>
      </c>
      <c r="F438" s="2" t="str">
        <f>VLOOKUP($B438,'Answer Data Transformation'!$I$3:$R$2338,6,FALSE)</f>
        <v>Yes</v>
      </c>
      <c r="G438" s="2" t="str">
        <f>VLOOKUP($B438,'Answer Data Transformation'!$I$3:$R$2338,7,FALSE)</f>
        <v>No</v>
      </c>
      <c r="H438" s="2" t="str">
        <f>VLOOKUP($B438,'Answer Data Transformation'!$I$3:$R$2338,8,FALSE)</f>
        <v>Yes</v>
      </c>
      <c r="I438" s="29">
        <f>VLOOKUP($B438,'Answer Data Transformation'!$I$3:$R$2338,9,FALSE)</f>
        <v>1</v>
      </c>
      <c r="J438" s="2" t="str">
        <f>VLOOKUP($B438,'Answer Data Transformation'!$I$3:$R$2338,10,FALSE)</f>
        <v>No</v>
      </c>
      <c r="K438" s="2" t="str">
        <f>VLOOKUP($B438,'Answer Data Transformation'!$I$3:$R$2338,3,FALSE)</f>
        <v>Obesity</v>
      </c>
      <c r="L438" s="2" t="str">
        <f>VLOOKUP($B438,'Answer Data Transformation'!$I$3:$R$2338,5,FALSE)</f>
        <v>Normal</v>
      </c>
      <c r="M438" s="2" t="str">
        <f>VLOOKUP($B438,'Answer Data Transformation'!$T$3:$AA$2346,2,FALSE)</f>
        <v>26-Aug-1983</v>
      </c>
      <c r="N438" s="2">
        <f>VLOOKUP($B438,'Answer Data Transformation'!$T$3:$AA$2346,4,FALSE)</f>
        <v>2</v>
      </c>
      <c r="O438" s="2">
        <f>VLOOKUP($B438,'Answer Data Transformation'!$T$3:$AA$2346,5,FALSE)</f>
        <v>23563.02</v>
      </c>
      <c r="P438" s="2" t="str">
        <f>VLOOKUP($B438,'Answer Data Transformation'!$T$3:$AA$2346,6,FALSE)</f>
        <v>tier - 2</v>
      </c>
      <c r="Q438" s="2" t="str">
        <f>VLOOKUP($B438,'Answer Data Transformation'!$T$3:$AA$2346,7,FALSE)</f>
        <v>tier - 2</v>
      </c>
      <c r="R438" s="2" t="str">
        <f>VLOOKUP($B438,'Answer Data Transformation'!$T$3:$AA$2346,8,FALSE)</f>
        <v>R1013</v>
      </c>
      <c r="S438" s="2">
        <f>VLOOKUP($B438,'Answer Data Transformation'!$T$3:$AA$2346,3,FALSE)</f>
        <v>39</v>
      </c>
    </row>
    <row r="439" spans="2:19" ht="15.5" x14ac:dyDescent="0.35">
      <c r="B439" s="1" t="s">
        <v>1934</v>
      </c>
      <c r="C439" s="28" t="str">
        <f>VLOOKUP(B439,'Answer Data Transformation'!$B$3:$F$2338,4,FALSE)</f>
        <v xml:space="preserve">  Caroline</v>
      </c>
      <c r="D439" s="2">
        <f>VLOOKUP($B439,'Answer Data Transformation'!$I$3:$R$2338,2,FALSE)</f>
        <v>26.125</v>
      </c>
      <c r="E439" s="2">
        <f>VLOOKUP($B439,'Answer Data Transformation'!$I$3:$R$2338,4,FALSE)</f>
        <v>8.56</v>
      </c>
      <c r="F439" s="2" t="str">
        <f>VLOOKUP($B439,'Answer Data Transformation'!$I$3:$R$2338,6,FALSE)</f>
        <v>Yes</v>
      </c>
      <c r="G439" s="2" t="str">
        <f>VLOOKUP($B439,'Answer Data Transformation'!$I$3:$R$2338,7,FALSE)</f>
        <v>No</v>
      </c>
      <c r="H439" s="2" t="str">
        <f>VLOOKUP($B439,'Answer Data Transformation'!$I$3:$R$2338,8,FALSE)</f>
        <v>No</v>
      </c>
      <c r="I439" s="29">
        <f>VLOOKUP($B439,'Answer Data Transformation'!$I$3:$R$2338,9,FALSE)</f>
        <v>1</v>
      </c>
      <c r="J439" s="2" t="str">
        <f>VLOOKUP($B439,'Answer Data Transformation'!$I$3:$R$2338,10,FALSE)</f>
        <v>Yes</v>
      </c>
      <c r="K439" s="2" t="str">
        <f>VLOOKUP($B439,'Answer Data Transformation'!$I$3:$R$2338,3,FALSE)</f>
        <v>Overweight</v>
      </c>
      <c r="L439" s="2" t="str">
        <f>VLOOKUP($B439,'Answer Data Transformation'!$I$3:$R$2338,5,FALSE)</f>
        <v>Diabetes</v>
      </c>
      <c r="M439" s="2" t="str">
        <f>VLOOKUP($B439,'Answer Data Transformation'!$T$3:$AA$2346,2,FALSE)</f>
        <v>13-Nov-1975</v>
      </c>
      <c r="N439" s="2">
        <f>VLOOKUP($B439,'Answer Data Transformation'!$T$3:$AA$2346,4,FALSE)</f>
        <v>1</v>
      </c>
      <c r="O439" s="2">
        <f>VLOOKUP($B439,'Answer Data Transformation'!$T$3:$AA$2346,5,FALSE)</f>
        <v>23401.31</v>
      </c>
      <c r="P439" s="2" t="str">
        <f>VLOOKUP($B439,'Answer Data Transformation'!$T$3:$AA$2346,6,FALSE)</f>
        <v>tier - 2</v>
      </c>
      <c r="Q439" s="2" t="str">
        <f>VLOOKUP($B439,'Answer Data Transformation'!$T$3:$AA$2346,7,FALSE)</f>
        <v>tier - 3</v>
      </c>
      <c r="R439" s="2" t="str">
        <f>VLOOKUP($B439,'Answer Data Transformation'!$T$3:$AA$2346,8,FALSE)</f>
        <v>R1024</v>
      </c>
      <c r="S439" s="2">
        <f>VLOOKUP($B439,'Answer Data Transformation'!$T$3:$AA$2346,3,FALSE)</f>
        <v>47</v>
      </c>
    </row>
    <row r="440" spans="2:19" ht="15.5" x14ac:dyDescent="0.35">
      <c r="B440" s="1" t="s">
        <v>1933</v>
      </c>
      <c r="C440" s="28" t="str">
        <f>VLOOKUP(B440,'Answer Data Transformation'!$B$3:$F$2338,4,FALSE)</f>
        <v xml:space="preserve">  Joshua D</v>
      </c>
      <c r="D440" s="2">
        <f>VLOOKUP($B440,'Answer Data Transformation'!$I$3:$R$2338,2,FALSE)</f>
        <v>25.6</v>
      </c>
      <c r="E440" s="2">
        <f>VLOOKUP($B440,'Answer Data Transformation'!$I$3:$R$2338,4,FALSE)</f>
        <v>10.5</v>
      </c>
      <c r="F440" s="2" t="str">
        <f>VLOOKUP($B440,'Answer Data Transformation'!$I$3:$R$2338,6,FALSE)</f>
        <v>No</v>
      </c>
      <c r="G440" s="2" t="str">
        <f>VLOOKUP($B440,'Answer Data Transformation'!$I$3:$R$2338,7,FALSE)</f>
        <v>No</v>
      </c>
      <c r="H440" s="2" t="str">
        <f>VLOOKUP($B440,'Answer Data Transformation'!$I$3:$R$2338,8,FALSE)</f>
        <v>No</v>
      </c>
      <c r="I440" s="29">
        <f>VLOOKUP($B440,'Answer Data Transformation'!$I$3:$R$2338,9,FALSE)</f>
        <v>2</v>
      </c>
      <c r="J440" s="2" t="str">
        <f>VLOOKUP($B440,'Answer Data Transformation'!$I$3:$R$2338,10,FALSE)</f>
        <v>Yes</v>
      </c>
      <c r="K440" s="2" t="str">
        <f>VLOOKUP($B440,'Answer Data Transformation'!$I$3:$R$2338,3,FALSE)</f>
        <v>Overweight</v>
      </c>
      <c r="L440" s="2" t="str">
        <f>VLOOKUP($B440,'Answer Data Transformation'!$I$3:$R$2338,5,FALSE)</f>
        <v>Diabetes</v>
      </c>
      <c r="M440" s="2" t="str">
        <f>VLOOKUP($B440,'Answer Data Transformation'!$T$3:$AA$2346,2,FALSE)</f>
        <v>22-Oct-1973</v>
      </c>
      <c r="N440" s="2">
        <f>VLOOKUP($B440,'Answer Data Transformation'!$T$3:$AA$2346,4,FALSE)</f>
        <v>2</v>
      </c>
      <c r="O440" s="2">
        <f>VLOOKUP($B440,'Answer Data Transformation'!$T$3:$AA$2346,5,FALSE)</f>
        <v>23306.55</v>
      </c>
      <c r="P440" s="2" t="str">
        <f>VLOOKUP($B440,'Answer Data Transformation'!$T$3:$AA$2346,6,FALSE)</f>
        <v>tier - 2</v>
      </c>
      <c r="Q440" s="2" t="str">
        <f>VLOOKUP($B440,'Answer Data Transformation'!$T$3:$AA$2346,7,FALSE)</f>
        <v>tier - 2</v>
      </c>
      <c r="R440" s="2" t="str">
        <f>VLOOKUP($B440,'Answer Data Transformation'!$T$3:$AA$2346,8,FALSE)</f>
        <v>R1011</v>
      </c>
      <c r="S440" s="2">
        <f>VLOOKUP($B440,'Answer Data Transformation'!$T$3:$AA$2346,3,FALSE)</f>
        <v>49</v>
      </c>
    </row>
    <row r="441" spans="2:19" ht="15.5" x14ac:dyDescent="0.35">
      <c r="B441" s="1" t="s">
        <v>1932</v>
      </c>
      <c r="C441" s="28" t="str">
        <f>VLOOKUP(B441,'Answer Data Transformation'!$B$3:$F$2338,4,FALSE)</f>
        <v xml:space="preserve">  Nichole</v>
      </c>
      <c r="D441" s="2">
        <f>VLOOKUP($B441,'Answer Data Transformation'!$I$3:$R$2338,2,FALSE)</f>
        <v>24.32</v>
      </c>
      <c r="E441" s="2">
        <f>VLOOKUP($B441,'Answer Data Transformation'!$I$3:$R$2338,4,FALSE)</f>
        <v>6.39</v>
      </c>
      <c r="F441" s="2" t="str">
        <f>VLOOKUP($B441,'Answer Data Transformation'!$I$3:$R$2338,6,FALSE)</f>
        <v>No</v>
      </c>
      <c r="G441" s="2" t="str">
        <f>VLOOKUP($B441,'Answer Data Transformation'!$I$3:$R$2338,7,FALSE)</f>
        <v>No</v>
      </c>
      <c r="H441" s="2" t="str">
        <f>VLOOKUP($B441,'Answer Data Transformation'!$I$3:$R$2338,8,FALSE)</f>
        <v>No</v>
      </c>
      <c r="I441" s="29">
        <f>VLOOKUP($B441,'Answer Data Transformation'!$I$3:$R$2338,9,FALSE)</f>
        <v>0</v>
      </c>
      <c r="J441" s="2" t="str">
        <f>VLOOKUP($B441,'Answer Data Transformation'!$I$3:$R$2338,10,FALSE)</f>
        <v>No</v>
      </c>
      <c r="K441" s="2" t="str">
        <f>VLOOKUP($B441,'Answer Data Transformation'!$I$3:$R$2338,3,FALSE)</f>
        <v>Normal Weight</v>
      </c>
      <c r="L441" s="2" t="str">
        <f>VLOOKUP($B441,'Answer Data Transformation'!$I$3:$R$2338,5,FALSE)</f>
        <v>Prediabetes</v>
      </c>
      <c r="M441" s="2" t="str">
        <f>VLOOKUP($B441,'Answer Data Transformation'!$T$3:$AA$2346,2,FALSE)</f>
        <v>03-Oct-1994</v>
      </c>
      <c r="N441" s="2">
        <f>VLOOKUP($B441,'Answer Data Transformation'!$T$3:$AA$2346,4,FALSE)</f>
        <v>1</v>
      </c>
      <c r="O441" s="2">
        <f>VLOOKUP($B441,'Answer Data Transformation'!$T$3:$AA$2346,5,FALSE)</f>
        <v>23288.93</v>
      </c>
      <c r="P441" s="2" t="str">
        <f>VLOOKUP($B441,'Answer Data Transformation'!$T$3:$AA$2346,6,FALSE)</f>
        <v>tier - 2</v>
      </c>
      <c r="Q441" s="2" t="str">
        <f>VLOOKUP($B441,'Answer Data Transformation'!$T$3:$AA$2346,7,FALSE)</f>
        <v>tier - 3</v>
      </c>
      <c r="R441" s="2" t="str">
        <f>VLOOKUP($B441,'Answer Data Transformation'!$T$3:$AA$2346,8,FALSE)</f>
        <v>R1024</v>
      </c>
      <c r="S441" s="2">
        <f>VLOOKUP($B441,'Answer Data Transformation'!$T$3:$AA$2346,3,FALSE)</f>
        <v>28</v>
      </c>
    </row>
    <row r="442" spans="2:19" ht="15.5" x14ac:dyDescent="0.35">
      <c r="B442" s="1" t="s">
        <v>1931</v>
      </c>
      <c r="C442" s="28" t="str">
        <f>VLOOKUP(B442,'Answer Data Transformation'!$B$3:$F$2338,4,FALSE)</f>
        <v xml:space="preserve">  Denise M</v>
      </c>
      <c r="D442" s="2">
        <f>VLOOKUP($B442,'Answer Data Transformation'!$I$3:$R$2338,2,FALSE)</f>
        <v>22.88</v>
      </c>
      <c r="E442" s="2">
        <f>VLOOKUP($B442,'Answer Data Transformation'!$I$3:$R$2338,4,FALSE)</f>
        <v>5.71</v>
      </c>
      <c r="F442" s="2" t="str">
        <f>VLOOKUP($B442,'Answer Data Transformation'!$I$3:$R$2338,6,FALSE)</f>
        <v>Yes</v>
      </c>
      <c r="G442" s="2" t="str">
        <f>VLOOKUP($B442,'Answer Data Transformation'!$I$3:$R$2338,7,FALSE)</f>
        <v>No</v>
      </c>
      <c r="H442" s="2" t="str">
        <f>VLOOKUP($B442,'Answer Data Transformation'!$I$3:$R$2338,8,FALSE)</f>
        <v>Yes</v>
      </c>
      <c r="I442" s="29">
        <f>VLOOKUP($B442,'Answer Data Transformation'!$I$3:$R$2338,9,FALSE)</f>
        <v>1</v>
      </c>
      <c r="J442" s="2" t="str">
        <f>VLOOKUP($B442,'Answer Data Transformation'!$I$3:$R$2338,10,FALSE)</f>
        <v>Yes</v>
      </c>
      <c r="K442" s="2" t="str">
        <f>VLOOKUP($B442,'Answer Data Transformation'!$I$3:$R$2338,3,FALSE)</f>
        <v>Normal Weight</v>
      </c>
      <c r="L442" s="2" t="str">
        <f>VLOOKUP($B442,'Answer Data Transformation'!$I$3:$R$2338,5,FALSE)</f>
        <v>Prediabetes</v>
      </c>
      <c r="M442" s="2" t="str">
        <f>VLOOKUP($B442,'Answer Data Transformation'!$T$3:$AA$2346,2,FALSE)</f>
        <v>14-Nov-1969</v>
      </c>
      <c r="N442" s="2">
        <f>VLOOKUP($B442,'Answer Data Transformation'!$T$3:$AA$2346,4,FALSE)</f>
        <v>1</v>
      </c>
      <c r="O442" s="2">
        <f>VLOOKUP($B442,'Answer Data Transformation'!$T$3:$AA$2346,5,FALSE)</f>
        <v>23244.79</v>
      </c>
      <c r="P442" s="2" t="str">
        <f>VLOOKUP($B442,'Answer Data Transformation'!$T$3:$AA$2346,6,FALSE)</f>
        <v>tier - 2</v>
      </c>
      <c r="Q442" s="2" t="str">
        <f>VLOOKUP($B442,'Answer Data Transformation'!$T$3:$AA$2346,7,FALSE)</f>
        <v>tier - 3</v>
      </c>
      <c r="R442" s="2" t="str">
        <f>VLOOKUP($B442,'Answer Data Transformation'!$T$3:$AA$2346,8,FALSE)</f>
        <v>R1013</v>
      </c>
      <c r="S442" s="2">
        <f>VLOOKUP($B442,'Answer Data Transformation'!$T$3:$AA$2346,3,FALSE)</f>
        <v>53</v>
      </c>
    </row>
    <row r="443" spans="2:19" ht="15.5" x14ac:dyDescent="0.35">
      <c r="B443" s="1" t="s">
        <v>1930</v>
      </c>
      <c r="C443" s="28" t="str">
        <f>VLOOKUP(B443,'Answer Data Transformation'!$B$3:$F$2338,4,FALSE)</f>
        <v xml:space="preserve">  Peter R</v>
      </c>
      <c r="D443" s="2">
        <f>VLOOKUP($B443,'Answer Data Transformation'!$I$3:$R$2338,2,FALSE)</f>
        <v>24.984999999999999</v>
      </c>
      <c r="E443" s="2">
        <f>VLOOKUP($B443,'Answer Data Transformation'!$I$3:$R$2338,4,FALSE)</f>
        <v>4.43</v>
      </c>
      <c r="F443" s="2" t="str">
        <f>VLOOKUP($B443,'Answer Data Transformation'!$I$3:$R$2338,6,FALSE)</f>
        <v>Yes</v>
      </c>
      <c r="G443" s="2" t="str">
        <f>VLOOKUP($B443,'Answer Data Transformation'!$I$3:$R$2338,7,FALSE)</f>
        <v>No</v>
      </c>
      <c r="H443" s="2" t="str">
        <f>VLOOKUP($B443,'Answer Data Transformation'!$I$3:$R$2338,8,FALSE)</f>
        <v>Yes</v>
      </c>
      <c r="I443" s="29">
        <f>VLOOKUP($B443,'Answer Data Transformation'!$I$3:$R$2338,9,FALSE)</f>
        <v>1</v>
      </c>
      <c r="J443" s="2" t="str">
        <f>VLOOKUP($B443,'Answer Data Transformation'!$I$3:$R$2338,10,FALSE)</f>
        <v>No</v>
      </c>
      <c r="K443" s="2" t="str">
        <f>VLOOKUP($B443,'Answer Data Transformation'!$I$3:$R$2338,3,FALSE)</f>
        <v>Normal Weight</v>
      </c>
      <c r="L443" s="2" t="str">
        <f>VLOOKUP($B443,'Answer Data Transformation'!$I$3:$R$2338,5,FALSE)</f>
        <v>Normal</v>
      </c>
      <c r="M443" s="2" t="str">
        <f>VLOOKUP($B443,'Answer Data Transformation'!$T$3:$AA$2346,2,FALSE)</f>
        <v>07-Aug-1997</v>
      </c>
      <c r="N443" s="2">
        <f>VLOOKUP($B443,'Answer Data Transformation'!$T$3:$AA$2346,4,FALSE)</f>
        <v>2</v>
      </c>
      <c r="O443" s="2">
        <f>VLOOKUP($B443,'Answer Data Transformation'!$T$3:$AA$2346,5,FALSE)</f>
        <v>23241.47</v>
      </c>
      <c r="P443" s="2" t="str">
        <f>VLOOKUP($B443,'Answer Data Transformation'!$T$3:$AA$2346,6,FALSE)</f>
        <v>tier - 2</v>
      </c>
      <c r="Q443" s="2" t="str">
        <f>VLOOKUP($B443,'Answer Data Transformation'!$T$3:$AA$2346,7,FALSE)</f>
        <v>tier - 3</v>
      </c>
      <c r="R443" s="2" t="str">
        <f>VLOOKUP($B443,'Answer Data Transformation'!$T$3:$AA$2346,8,FALSE)</f>
        <v>R1018</v>
      </c>
      <c r="S443" s="2">
        <f>VLOOKUP($B443,'Answer Data Transformation'!$T$3:$AA$2346,3,FALSE)</f>
        <v>25</v>
      </c>
    </row>
    <row r="444" spans="2:19" ht="15.5" x14ac:dyDescent="0.35">
      <c r="B444" s="1" t="s">
        <v>1929</v>
      </c>
      <c r="C444" s="28" t="str">
        <f>VLOOKUP(B444,'Answer Data Transformation'!$B$3:$F$2338,4,FALSE)</f>
        <v xml:space="preserve">  Johnson K</v>
      </c>
      <c r="D444" s="2">
        <f>VLOOKUP($B444,'Answer Data Transformation'!$I$3:$R$2338,2,FALSE)</f>
        <v>33.1</v>
      </c>
      <c r="E444" s="2">
        <f>VLOOKUP($B444,'Answer Data Transformation'!$I$3:$R$2338,4,FALSE)</f>
        <v>5.52</v>
      </c>
      <c r="F444" s="2" t="str">
        <f>VLOOKUP($B444,'Answer Data Transformation'!$I$3:$R$2338,6,FALSE)</f>
        <v>No</v>
      </c>
      <c r="G444" s="2" t="str">
        <f>VLOOKUP($B444,'Answer Data Transformation'!$I$3:$R$2338,7,FALSE)</f>
        <v>No</v>
      </c>
      <c r="H444" s="2" t="str">
        <f>VLOOKUP($B444,'Answer Data Transformation'!$I$3:$R$2338,8,FALSE)</f>
        <v>Yes</v>
      </c>
      <c r="I444" s="29">
        <f>VLOOKUP($B444,'Answer Data Transformation'!$I$3:$R$2338,9,FALSE)</f>
        <v>1</v>
      </c>
      <c r="J444" s="2" t="str">
        <f>VLOOKUP($B444,'Answer Data Transformation'!$I$3:$R$2338,10,FALSE)</f>
        <v>No</v>
      </c>
      <c r="K444" s="2" t="str">
        <f>VLOOKUP($B444,'Answer Data Transformation'!$I$3:$R$2338,3,FALSE)</f>
        <v>Obesity</v>
      </c>
      <c r="L444" s="2" t="str">
        <f>VLOOKUP($B444,'Answer Data Transformation'!$I$3:$R$2338,5,FALSE)</f>
        <v>Normal</v>
      </c>
      <c r="M444" s="2" t="str">
        <f>VLOOKUP($B444,'Answer Data Transformation'!$T$3:$AA$2346,2,FALSE)</f>
        <v>14-Dec-2003</v>
      </c>
      <c r="N444" s="2">
        <f>VLOOKUP($B444,'Answer Data Transformation'!$T$3:$AA$2346,4,FALSE)</f>
        <v>0</v>
      </c>
      <c r="O444" s="2">
        <f>VLOOKUP($B444,'Answer Data Transformation'!$T$3:$AA$2346,5,FALSE)</f>
        <v>23082.959999999999</v>
      </c>
      <c r="P444" s="2" t="str">
        <f>VLOOKUP($B444,'Answer Data Transformation'!$T$3:$AA$2346,6,FALSE)</f>
        <v>tier - 2</v>
      </c>
      <c r="Q444" s="2" t="str">
        <f>VLOOKUP($B444,'Answer Data Transformation'!$T$3:$AA$2346,7,FALSE)</f>
        <v>tier - 2</v>
      </c>
      <c r="R444" s="2" t="str">
        <f>VLOOKUP($B444,'Answer Data Transformation'!$T$3:$AA$2346,8,FALSE)</f>
        <v>R1011</v>
      </c>
      <c r="S444" s="2">
        <f>VLOOKUP($B444,'Answer Data Transformation'!$T$3:$AA$2346,3,FALSE)</f>
        <v>19</v>
      </c>
    </row>
    <row r="445" spans="2:19" ht="15.5" x14ac:dyDescent="0.35">
      <c r="B445" s="1" t="s">
        <v>1928</v>
      </c>
      <c r="C445" s="28" t="str">
        <f>VLOOKUP(B445,'Answer Data Transformation'!$B$3:$F$2338,4,FALSE)</f>
        <v xml:space="preserve">  Katherine</v>
      </c>
      <c r="D445" s="2">
        <f>VLOOKUP($B445,'Answer Data Transformation'!$I$3:$R$2338,2,FALSE)</f>
        <v>27.83</v>
      </c>
      <c r="E445" s="2">
        <f>VLOOKUP($B445,'Answer Data Transformation'!$I$3:$R$2338,4,FALSE)</f>
        <v>9.1999999999999993</v>
      </c>
      <c r="F445" s="2" t="str">
        <f>VLOOKUP($B445,'Answer Data Transformation'!$I$3:$R$2338,6,FALSE)</f>
        <v>Yes</v>
      </c>
      <c r="G445" s="2" t="str">
        <f>VLOOKUP($B445,'Answer Data Transformation'!$I$3:$R$2338,7,FALSE)</f>
        <v>No</v>
      </c>
      <c r="H445" s="2" t="str">
        <f>VLOOKUP($B445,'Answer Data Transformation'!$I$3:$R$2338,8,FALSE)</f>
        <v>No</v>
      </c>
      <c r="I445" s="29">
        <f>VLOOKUP($B445,'Answer Data Transformation'!$I$3:$R$2338,9,FALSE)</f>
        <v>1</v>
      </c>
      <c r="J445" s="2" t="str">
        <f>VLOOKUP($B445,'Answer Data Transformation'!$I$3:$R$2338,10,FALSE)</f>
        <v>Yes</v>
      </c>
      <c r="K445" s="2" t="str">
        <f>VLOOKUP($B445,'Answer Data Transformation'!$I$3:$R$2338,3,FALSE)</f>
        <v>Overweight</v>
      </c>
      <c r="L445" s="2" t="str">
        <f>VLOOKUP($B445,'Answer Data Transformation'!$I$3:$R$2338,5,FALSE)</f>
        <v>Diabetes</v>
      </c>
      <c r="M445" s="2" t="str">
        <f>VLOOKUP($B445,'Answer Data Transformation'!$T$3:$AA$2346,2,FALSE)</f>
        <v>09-Sep-1975</v>
      </c>
      <c r="N445" s="2">
        <f>VLOOKUP($B445,'Answer Data Transformation'!$T$3:$AA$2346,4,FALSE)</f>
        <v>0</v>
      </c>
      <c r="O445" s="2">
        <f>VLOOKUP($B445,'Answer Data Transformation'!$T$3:$AA$2346,5,FALSE)</f>
        <v>23065.42</v>
      </c>
      <c r="P445" s="2" t="str">
        <f>VLOOKUP($B445,'Answer Data Transformation'!$T$3:$AA$2346,6,FALSE)</f>
        <v>tier - 2</v>
      </c>
      <c r="Q445" s="2" t="str">
        <f>VLOOKUP($B445,'Answer Data Transformation'!$T$3:$AA$2346,7,FALSE)</f>
        <v>tier - 2</v>
      </c>
      <c r="R445" s="2" t="str">
        <f>VLOOKUP($B445,'Answer Data Transformation'!$T$3:$AA$2346,8,FALSE)</f>
        <v>R1013</v>
      </c>
      <c r="S445" s="2">
        <f>VLOOKUP($B445,'Answer Data Transformation'!$T$3:$AA$2346,3,FALSE)</f>
        <v>47</v>
      </c>
    </row>
    <row r="446" spans="2:19" ht="15.5" x14ac:dyDescent="0.35">
      <c r="B446" s="1" t="s">
        <v>1927</v>
      </c>
      <c r="C446" s="28" t="str">
        <f>VLOOKUP(B446,'Answer Data Transformation'!$B$3:$F$2338,4,FALSE)</f>
        <v xml:space="preserve">  Lynda</v>
      </c>
      <c r="D446" s="2">
        <f>VLOOKUP($B446,'Answer Data Transformation'!$I$3:$R$2338,2,FALSE)</f>
        <v>30.875</v>
      </c>
      <c r="E446" s="2">
        <f>VLOOKUP($B446,'Answer Data Transformation'!$I$3:$R$2338,4,FALSE)</f>
        <v>10.97</v>
      </c>
      <c r="F446" s="2" t="str">
        <f>VLOOKUP($B446,'Answer Data Transformation'!$I$3:$R$2338,6,FALSE)</f>
        <v>Yes</v>
      </c>
      <c r="G446" s="2" t="str">
        <f>VLOOKUP($B446,'Answer Data Transformation'!$I$3:$R$2338,7,FALSE)</f>
        <v>No</v>
      </c>
      <c r="H446" s="2" t="str">
        <f>VLOOKUP($B446,'Answer Data Transformation'!$I$3:$R$2338,8,FALSE)</f>
        <v>No</v>
      </c>
      <c r="I446" s="29">
        <f>VLOOKUP($B446,'Answer Data Transformation'!$I$3:$R$2338,9,FALSE)</f>
        <v>2</v>
      </c>
      <c r="J446" s="2" t="str">
        <f>VLOOKUP($B446,'Answer Data Transformation'!$I$3:$R$2338,10,FALSE)</f>
        <v>No</v>
      </c>
      <c r="K446" s="2" t="str">
        <f>VLOOKUP($B446,'Answer Data Transformation'!$I$3:$R$2338,3,FALSE)</f>
        <v>Obesity</v>
      </c>
      <c r="L446" s="2" t="str">
        <f>VLOOKUP($B446,'Answer Data Transformation'!$I$3:$R$2338,5,FALSE)</f>
        <v>Diabetes</v>
      </c>
      <c r="M446" s="2" t="str">
        <f>VLOOKUP($B446,'Answer Data Transformation'!$T$3:$AA$2346,2,FALSE)</f>
        <v>09-Nov-1970</v>
      </c>
      <c r="N446" s="2">
        <f>VLOOKUP($B446,'Answer Data Transformation'!$T$3:$AA$2346,4,FALSE)</f>
        <v>0</v>
      </c>
      <c r="O446" s="2">
        <f>VLOOKUP($B446,'Answer Data Transformation'!$T$3:$AA$2346,5,FALSE)</f>
        <v>23045.57</v>
      </c>
      <c r="P446" s="2" t="str">
        <f>VLOOKUP($B446,'Answer Data Transformation'!$T$3:$AA$2346,6,FALSE)</f>
        <v>tier - 2</v>
      </c>
      <c r="Q446" s="2" t="str">
        <f>VLOOKUP($B446,'Answer Data Transformation'!$T$3:$AA$2346,7,FALSE)</f>
        <v>tier - 2</v>
      </c>
      <c r="R446" s="2" t="str">
        <f>VLOOKUP($B446,'Answer Data Transformation'!$T$3:$AA$2346,8,FALSE)</f>
        <v>R1024</v>
      </c>
      <c r="S446" s="2">
        <f>VLOOKUP($B446,'Answer Data Transformation'!$T$3:$AA$2346,3,FALSE)</f>
        <v>52</v>
      </c>
    </row>
    <row r="447" spans="2:19" ht="15.5" x14ac:dyDescent="0.35">
      <c r="B447" s="1" t="s">
        <v>1926</v>
      </c>
      <c r="C447" s="28" t="str">
        <f>VLOOKUP(B447,'Answer Data Transformation'!$B$3:$F$2338,4,FALSE)</f>
        <v xml:space="preserve">  Anthony</v>
      </c>
      <c r="D447" s="2">
        <f>VLOOKUP($B447,'Answer Data Transformation'!$I$3:$R$2338,2,FALSE)</f>
        <v>27.265000000000001</v>
      </c>
      <c r="E447" s="2">
        <f>VLOOKUP($B447,'Answer Data Transformation'!$I$3:$R$2338,4,FALSE)</f>
        <v>4.25</v>
      </c>
      <c r="F447" s="2" t="str">
        <f>VLOOKUP($B447,'Answer Data Transformation'!$I$3:$R$2338,6,FALSE)</f>
        <v>No</v>
      </c>
      <c r="G447" s="2" t="str">
        <f>VLOOKUP($B447,'Answer Data Transformation'!$I$3:$R$2338,7,FALSE)</f>
        <v>No</v>
      </c>
      <c r="H447" s="2" t="str">
        <f>VLOOKUP($B447,'Answer Data Transformation'!$I$3:$R$2338,8,FALSE)</f>
        <v>Yes</v>
      </c>
      <c r="I447" s="29">
        <f>VLOOKUP($B447,'Answer Data Transformation'!$I$3:$R$2338,9,FALSE)</f>
        <v>1</v>
      </c>
      <c r="J447" s="2" t="str">
        <f>VLOOKUP($B447,'Answer Data Transformation'!$I$3:$R$2338,10,FALSE)</f>
        <v>No</v>
      </c>
      <c r="K447" s="2" t="str">
        <f>VLOOKUP($B447,'Answer Data Transformation'!$I$3:$R$2338,3,FALSE)</f>
        <v>Overweight</v>
      </c>
      <c r="L447" s="2" t="str">
        <f>VLOOKUP($B447,'Answer Data Transformation'!$I$3:$R$2338,5,FALSE)</f>
        <v>Normal</v>
      </c>
      <c r="M447" s="2" t="str">
        <f>VLOOKUP($B447,'Answer Data Transformation'!$T$3:$AA$2346,2,FALSE)</f>
        <v>25-Jul-2003</v>
      </c>
      <c r="N447" s="2">
        <f>VLOOKUP($B447,'Answer Data Transformation'!$T$3:$AA$2346,4,FALSE)</f>
        <v>2</v>
      </c>
      <c r="O447" s="2">
        <f>VLOOKUP($B447,'Answer Data Transformation'!$T$3:$AA$2346,5,FALSE)</f>
        <v>22493.66</v>
      </c>
      <c r="P447" s="2" t="str">
        <f>VLOOKUP($B447,'Answer Data Transformation'!$T$3:$AA$2346,6,FALSE)</f>
        <v>tier - 2</v>
      </c>
      <c r="Q447" s="2" t="str">
        <f>VLOOKUP($B447,'Answer Data Transformation'!$T$3:$AA$2346,7,FALSE)</f>
        <v>tier - 1</v>
      </c>
      <c r="R447" s="2" t="str">
        <f>VLOOKUP($B447,'Answer Data Transformation'!$T$3:$AA$2346,8,FALSE)</f>
        <v>R1012</v>
      </c>
      <c r="S447" s="2">
        <f>VLOOKUP($B447,'Answer Data Transformation'!$T$3:$AA$2346,3,FALSE)</f>
        <v>19</v>
      </c>
    </row>
    <row r="448" spans="2:19" ht="15.5" x14ac:dyDescent="0.35">
      <c r="B448" s="1" t="s">
        <v>1925</v>
      </c>
      <c r="C448" s="28" t="str">
        <f>VLOOKUP(B448,'Answer Data Transformation'!$B$3:$F$2338,4,FALSE)</f>
        <v xml:space="preserve">  Linnea C</v>
      </c>
      <c r="D448" s="2">
        <f>VLOOKUP($B448,'Answer Data Transformation'!$I$3:$R$2338,2,FALSE)</f>
        <v>26.7</v>
      </c>
      <c r="E448" s="2">
        <f>VLOOKUP($B448,'Answer Data Transformation'!$I$3:$R$2338,4,FALSE)</f>
        <v>5.23</v>
      </c>
      <c r="F448" s="2" t="str">
        <f>VLOOKUP($B448,'Answer Data Transformation'!$I$3:$R$2338,6,FALSE)</f>
        <v>No</v>
      </c>
      <c r="G448" s="2" t="str">
        <f>VLOOKUP($B448,'Answer Data Transformation'!$I$3:$R$2338,7,FALSE)</f>
        <v>No</v>
      </c>
      <c r="H448" s="2" t="str">
        <f>VLOOKUP($B448,'Answer Data Transformation'!$I$3:$R$2338,8,FALSE)</f>
        <v>Yes</v>
      </c>
      <c r="I448" s="29">
        <f>VLOOKUP($B448,'Answer Data Transformation'!$I$3:$R$2338,9,FALSE)</f>
        <v>1</v>
      </c>
      <c r="J448" s="2" t="str">
        <f>VLOOKUP($B448,'Answer Data Transformation'!$I$3:$R$2338,10,FALSE)</f>
        <v>Yes</v>
      </c>
      <c r="K448" s="2" t="str">
        <f>VLOOKUP($B448,'Answer Data Transformation'!$I$3:$R$2338,3,FALSE)</f>
        <v>Overweight</v>
      </c>
      <c r="L448" s="2" t="str">
        <f>VLOOKUP($B448,'Answer Data Transformation'!$I$3:$R$2338,5,FALSE)</f>
        <v>Normal</v>
      </c>
      <c r="M448" s="2" t="str">
        <f>VLOOKUP($B448,'Answer Data Transformation'!$T$3:$AA$2346,2,FALSE)</f>
        <v>14-Nov-1979</v>
      </c>
      <c r="N448" s="2">
        <f>VLOOKUP($B448,'Answer Data Transformation'!$T$3:$AA$2346,4,FALSE)</f>
        <v>2</v>
      </c>
      <c r="O448" s="2">
        <f>VLOOKUP($B448,'Answer Data Transformation'!$T$3:$AA$2346,5,FALSE)</f>
        <v>22478.6</v>
      </c>
      <c r="P448" s="2" t="str">
        <f>VLOOKUP($B448,'Answer Data Transformation'!$T$3:$AA$2346,6,FALSE)</f>
        <v>tier - 3</v>
      </c>
      <c r="Q448" s="2" t="str">
        <f>VLOOKUP($B448,'Answer Data Transformation'!$T$3:$AA$2346,7,FALSE)</f>
        <v>tier - 2</v>
      </c>
      <c r="R448" s="2" t="str">
        <f>VLOOKUP($B448,'Answer Data Transformation'!$T$3:$AA$2346,8,FALSE)</f>
        <v>R1011</v>
      </c>
      <c r="S448" s="2">
        <f>VLOOKUP($B448,'Answer Data Transformation'!$T$3:$AA$2346,3,FALSE)</f>
        <v>43</v>
      </c>
    </row>
    <row r="449" spans="2:19" ht="15.5" x14ac:dyDescent="0.35">
      <c r="B449" s="1" t="s">
        <v>1924</v>
      </c>
      <c r="C449" s="28" t="str">
        <f>VLOOKUP(B449,'Answer Data Transformation'!$B$3:$F$2338,4,FALSE)</f>
        <v xml:space="preserve">  Massimiliano A</v>
      </c>
      <c r="D449" s="2">
        <f>VLOOKUP($B449,'Answer Data Transformation'!$I$3:$R$2338,2,FALSE)</f>
        <v>29.925000000000001</v>
      </c>
      <c r="E449" s="2">
        <f>VLOOKUP($B449,'Answer Data Transformation'!$I$3:$R$2338,4,FALSE)</f>
        <v>5.96</v>
      </c>
      <c r="F449" s="2" t="str">
        <f>VLOOKUP($B449,'Answer Data Transformation'!$I$3:$R$2338,6,FALSE)</f>
        <v>Yes</v>
      </c>
      <c r="G449" s="2" t="str">
        <f>VLOOKUP($B449,'Answer Data Transformation'!$I$3:$R$2338,7,FALSE)</f>
        <v>No</v>
      </c>
      <c r="H449" s="2" t="str">
        <f>VLOOKUP($B449,'Answer Data Transformation'!$I$3:$R$2338,8,FALSE)</f>
        <v>Yes</v>
      </c>
      <c r="I449" s="29">
        <f>VLOOKUP($B449,'Answer Data Transformation'!$I$3:$R$2338,9,FALSE)</f>
        <v>1</v>
      </c>
      <c r="J449" s="2" t="str">
        <f>VLOOKUP($B449,'Answer Data Transformation'!$I$3:$R$2338,10,FALSE)</f>
        <v>Yes</v>
      </c>
      <c r="K449" s="2" t="str">
        <f>VLOOKUP($B449,'Answer Data Transformation'!$I$3:$R$2338,3,FALSE)</f>
        <v>Overweight</v>
      </c>
      <c r="L449" s="2" t="str">
        <f>VLOOKUP($B449,'Answer Data Transformation'!$I$3:$R$2338,5,FALSE)</f>
        <v>Prediabetes</v>
      </c>
      <c r="M449" s="2" t="str">
        <f>VLOOKUP($B449,'Answer Data Transformation'!$T$3:$AA$2346,2,FALSE)</f>
        <v>21-Dec-1983</v>
      </c>
      <c r="N449" s="2">
        <f>VLOOKUP($B449,'Answer Data Transformation'!$T$3:$AA$2346,4,FALSE)</f>
        <v>1</v>
      </c>
      <c r="O449" s="2">
        <f>VLOOKUP($B449,'Answer Data Transformation'!$T$3:$AA$2346,5,FALSE)</f>
        <v>22462.04</v>
      </c>
      <c r="P449" s="2" t="str">
        <f>VLOOKUP($B449,'Answer Data Transformation'!$T$3:$AA$2346,6,FALSE)</f>
        <v>tier - 3</v>
      </c>
      <c r="Q449" s="2" t="str">
        <f>VLOOKUP($B449,'Answer Data Transformation'!$T$3:$AA$2346,7,FALSE)</f>
        <v>tier - 1</v>
      </c>
      <c r="R449" s="2" t="str">
        <f>VLOOKUP($B449,'Answer Data Transformation'!$T$3:$AA$2346,8,FALSE)</f>
        <v>R1019</v>
      </c>
      <c r="S449" s="2">
        <f>VLOOKUP($B449,'Answer Data Transformation'!$T$3:$AA$2346,3,FALSE)</f>
        <v>39</v>
      </c>
    </row>
    <row r="450" spans="2:19" ht="15.5" x14ac:dyDescent="0.35">
      <c r="B450" s="1" t="s">
        <v>1923</v>
      </c>
      <c r="C450" s="28" t="str">
        <f>VLOOKUP(B450,'Answer Data Transformation'!$B$3:$F$2338,4,FALSE)</f>
        <v xml:space="preserve">  James M</v>
      </c>
      <c r="D450" s="2">
        <f>VLOOKUP($B450,'Answer Data Transformation'!$I$3:$R$2338,2,FALSE)</f>
        <v>19.95</v>
      </c>
      <c r="E450" s="2">
        <f>VLOOKUP($B450,'Answer Data Transformation'!$I$3:$R$2338,4,FALSE)</f>
        <v>4.29</v>
      </c>
      <c r="F450" s="2" t="str">
        <f>VLOOKUP($B450,'Answer Data Transformation'!$I$3:$R$2338,6,FALSE)</f>
        <v>Yes</v>
      </c>
      <c r="G450" s="2" t="str">
        <f>VLOOKUP($B450,'Answer Data Transformation'!$I$3:$R$2338,7,FALSE)</f>
        <v>No</v>
      </c>
      <c r="H450" s="2" t="str">
        <f>VLOOKUP($B450,'Answer Data Transformation'!$I$3:$R$2338,8,FALSE)</f>
        <v>No</v>
      </c>
      <c r="I450" s="29">
        <f>VLOOKUP($B450,'Answer Data Transformation'!$I$3:$R$2338,9,FALSE)</f>
        <v>2</v>
      </c>
      <c r="J450" s="2" t="str">
        <f>VLOOKUP($B450,'Answer Data Transformation'!$I$3:$R$2338,10,FALSE)</f>
        <v>Yes</v>
      </c>
      <c r="K450" s="2" t="str">
        <f>VLOOKUP($B450,'Answer Data Transformation'!$I$3:$R$2338,3,FALSE)</f>
        <v>Normal Weight</v>
      </c>
      <c r="L450" s="2" t="str">
        <f>VLOOKUP($B450,'Answer Data Transformation'!$I$3:$R$2338,5,FALSE)</f>
        <v>Normal</v>
      </c>
      <c r="M450" s="2" t="str">
        <f>VLOOKUP($B450,'Answer Data Transformation'!$T$3:$AA$2346,2,FALSE)</f>
        <v>18-Aug-1966</v>
      </c>
      <c r="N450" s="2">
        <f>VLOOKUP($B450,'Answer Data Transformation'!$T$3:$AA$2346,4,FALSE)</f>
        <v>0</v>
      </c>
      <c r="O450" s="2">
        <f>VLOOKUP($B450,'Answer Data Transformation'!$T$3:$AA$2346,5,FALSE)</f>
        <v>22412.65</v>
      </c>
      <c r="P450" s="2" t="str">
        <f>VLOOKUP($B450,'Answer Data Transformation'!$T$3:$AA$2346,6,FALSE)</f>
        <v>tier - 3</v>
      </c>
      <c r="Q450" s="2" t="str">
        <f>VLOOKUP($B450,'Answer Data Transformation'!$T$3:$AA$2346,7,FALSE)</f>
        <v>tier - 3</v>
      </c>
      <c r="R450" s="2" t="str">
        <f>VLOOKUP($B450,'Answer Data Transformation'!$T$3:$AA$2346,8,FALSE)</f>
        <v>R1014</v>
      </c>
      <c r="S450" s="2">
        <f>VLOOKUP($B450,'Answer Data Transformation'!$T$3:$AA$2346,3,FALSE)</f>
        <v>56</v>
      </c>
    </row>
    <row r="451" spans="2:19" ht="15.5" x14ac:dyDescent="0.35">
      <c r="B451" s="1" t="s">
        <v>1922</v>
      </c>
      <c r="C451" s="28" t="str">
        <f>VLOOKUP(B451,'Answer Data Transformation'!$B$3:$F$2338,4,FALSE)</f>
        <v xml:space="preserve">  Lauren</v>
      </c>
      <c r="D451" s="2">
        <f>VLOOKUP($B451,'Answer Data Transformation'!$I$3:$R$2338,2,FALSE)</f>
        <v>24.225000000000001</v>
      </c>
      <c r="E451" s="2">
        <f>VLOOKUP($B451,'Answer Data Transformation'!$I$3:$R$2338,4,FALSE)</f>
        <v>4.09</v>
      </c>
      <c r="F451" s="2" t="str">
        <f>VLOOKUP($B451,'Answer Data Transformation'!$I$3:$R$2338,6,FALSE)</f>
        <v>No</v>
      </c>
      <c r="G451" s="2" t="str">
        <f>VLOOKUP($B451,'Answer Data Transformation'!$I$3:$R$2338,7,FALSE)</f>
        <v>No</v>
      </c>
      <c r="H451" s="2" t="str">
        <f>VLOOKUP($B451,'Answer Data Transformation'!$I$3:$R$2338,8,FALSE)</f>
        <v>No</v>
      </c>
      <c r="I451" s="29">
        <f>VLOOKUP($B451,'Answer Data Transformation'!$I$3:$R$2338,9,FALSE)</f>
        <v>0</v>
      </c>
      <c r="J451" s="2" t="str">
        <f>VLOOKUP($B451,'Answer Data Transformation'!$I$3:$R$2338,10,FALSE)</f>
        <v>No</v>
      </c>
      <c r="K451" s="2" t="str">
        <f>VLOOKUP($B451,'Answer Data Transformation'!$I$3:$R$2338,3,FALSE)</f>
        <v>Normal Weight</v>
      </c>
      <c r="L451" s="2" t="str">
        <f>VLOOKUP($B451,'Answer Data Transformation'!$I$3:$R$2338,5,FALSE)</f>
        <v>Normal</v>
      </c>
      <c r="M451" s="2" t="str">
        <f>VLOOKUP($B451,'Answer Data Transformation'!$T$3:$AA$2346,2,FALSE)</f>
        <v>26-Aug-1999</v>
      </c>
      <c r="N451" s="2">
        <f>VLOOKUP($B451,'Answer Data Transformation'!$T$3:$AA$2346,4,FALSE)</f>
        <v>2</v>
      </c>
      <c r="O451" s="2">
        <f>VLOOKUP($B451,'Answer Data Transformation'!$T$3:$AA$2346,5,FALSE)</f>
        <v>22395.74</v>
      </c>
      <c r="P451" s="2" t="str">
        <f>VLOOKUP($B451,'Answer Data Transformation'!$T$3:$AA$2346,6,FALSE)</f>
        <v>tier - 3</v>
      </c>
      <c r="Q451" s="2" t="str">
        <f>VLOOKUP($B451,'Answer Data Transformation'!$T$3:$AA$2346,7,FALSE)</f>
        <v>tier - 2</v>
      </c>
      <c r="R451" s="2" t="str">
        <f>VLOOKUP($B451,'Answer Data Transformation'!$T$3:$AA$2346,8,FALSE)</f>
        <v>R1024</v>
      </c>
      <c r="S451" s="2">
        <f>VLOOKUP($B451,'Answer Data Transformation'!$T$3:$AA$2346,3,FALSE)</f>
        <v>23</v>
      </c>
    </row>
    <row r="452" spans="2:19" ht="15.5" x14ac:dyDescent="0.35">
      <c r="B452" s="1" t="s">
        <v>1921</v>
      </c>
      <c r="C452" s="28" t="str">
        <f>VLOOKUP(B452,'Answer Data Transformation'!$B$3:$F$2338,4,FALSE)</f>
        <v xml:space="preserve">  Michele V</v>
      </c>
      <c r="D452" s="2">
        <f>VLOOKUP($B452,'Answer Data Transformation'!$I$3:$R$2338,2,FALSE)</f>
        <v>28.12</v>
      </c>
      <c r="E452" s="2">
        <f>VLOOKUP($B452,'Answer Data Transformation'!$I$3:$R$2338,4,FALSE)</f>
        <v>4.88</v>
      </c>
      <c r="F452" s="2" t="str">
        <f>VLOOKUP($B452,'Answer Data Transformation'!$I$3:$R$2338,6,FALSE)</f>
        <v>No</v>
      </c>
      <c r="G452" s="2" t="str">
        <f>VLOOKUP($B452,'Answer Data Transformation'!$I$3:$R$2338,7,FALSE)</f>
        <v>No</v>
      </c>
      <c r="H452" s="2" t="str">
        <f>VLOOKUP($B452,'Answer Data Transformation'!$I$3:$R$2338,8,FALSE)</f>
        <v>No</v>
      </c>
      <c r="I452" s="29">
        <f>VLOOKUP($B452,'Answer Data Transformation'!$I$3:$R$2338,9,FALSE)</f>
        <v>0</v>
      </c>
      <c r="J452" s="2" t="str">
        <f>VLOOKUP($B452,'Answer Data Transformation'!$I$3:$R$2338,10,FALSE)</f>
        <v>Yes</v>
      </c>
      <c r="K452" s="2" t="str">
        <f>VLOOKUP($B452,'Answer Data Transformation'!$I$3:$R$2338,3,FALSE)</f>
        <v>Overweight</v>
      </c>
      <c r="L452" s="2" t="str">
        <f>VLOOKUP($B452,'Answer Data Transformation'!$I$3:$R$2338,5,FALSE)</f>
        <v>Normal</v>
      </c>
      <c r="M452" s="2" t="str">
        <f>VLOOKUP($B452,'Answer Data Transformation'!$T$3:$AA$2346,2,FALSE)</f>
        <v>27-Dec-1982</v>
      </c>
      <c r="N452" s="2">
        <f>VLOOKUP($B452,'Answer Data Transformation'!$T$3:$AA$2346,4,FALSE)</f>
        <v>1</v>
      </c>
      <c r="O452" s="2">
        <f>VLOOKUP($B452,'Answer Data Transformation'!$T$3:$AA$2346,5,FALSE)</f>
        <v>22331.57</v>
      </c>
      <c r="P452" s="2" t="str">
        <f>VLOOKUP($B452,'Answer Data Transformation'!$T$3:$AA$2346,6,FALSE)</f>
        <v>tier - 2</v>
      </c>
      <c r="Q452" s="2" t="str">
        <f>VLOOKUP($B452,'Answer Data Transformation'!$T$3:$AA$2346,7,FALSE)</f>
        <v>tier - 3</v>
      </c>
      <c r="R452" s="2" t="str">
        <f>VLOOKUP($B452,'Answer Data Transformation'!$T$3:$AA$2346,8,FALSE)</f>
        <v>R1024</v>
      </c>
      <c r="S452" s="2">
        <f>VLOOKUP($B452,'Answer Data Transformation'!$T$3:$AA$2346,3,FALSE)</f>
        <v>40</v>
      </c>
    </row>
    <row r="453" spans="2:19" ht="15.5" x14ac:dyDescent="0.35">
      <c r="B453" s="1" t="s">
        <v>1920</v>
      </c>
      <c r="C453" s="28" t="str">
        <f>VLOOKUP(B453,'Answer Data Transformation'!$B$3:$F$2338,4,FALSE)</f>
        <v xml:space="preserve">  Xiao</v>
      </c>
      <c r="D453" s="2">
        <f>VLOOKUP($B453,'Answer Data Transformation'!$I$3:$R$2338,2,FALSE)</f>
        <v>23.21</v>
      </c>
      <c r="E453" s="2">
        <f>VLOOKUP($B453,'Answer Data Transformation'!$I$3:$R$2338,4,FALSE)</f>
        <v>6.76</v>
      </c>
      <c r="F453" s="2" t="str">
        <f>VLOOKUP($B453,'Answer Data Transformation'!$I$3:$R$2338,6,FALSE)</f>
        <v>No</v>
      </c>
      <c r="G453" s="2" t="str">
        <f>VLOOKUP($B453,'Answer Data Transformation'!$I$3:$R$2338,7,FALSE)</f>
        <v>No</v>
      </c>
      <c r="H453" s="2" t="str">
        <f>VLOOKUP($B453,'Answer Data Transformation'!$I$3:$R$2338,8,FALSE)</f>
        <v>No</v>
      </c>
      <c r="I453" s="29">
        <f>VLOOKUP($B453,'Answer Data Transformation'!$I$3:$R$2338,9,FALSE)</f>
        <v>0</v>
      </c>
      <c r="J453" s="2" t="str">
        <f>VLOOKUP($B453,'Answer Data Transformation'!$I$3:$R$2338,10,FALSE)</f>
        <v>Yes</v>
      </c>
      <c r="K453" s="2" t="str">
        <f>VLOOKUP($B453,'Answer Data Transformation'!$I$3:$R$2338,3,FALSE)</f>
        <v>Normal Weight</v>
      </c>
      <c r="L453" s="2" t="str">
        <f>VLOOKUP($B453,'Answer Data Transformation'!$I$3:$R$2338,5,FALSE)</f>
        <v>Diabetes</v>
      </c>
      <c r="M453" s="2" t="str">
        <f>VLOOKUP($B453,'Answer Data Transformation'!$T$3:$AA$2346,2,FALSE)</f>
        <v>16-Jun-1971</v>
      </c>
      <c r="N453" s="2">
        <f>VLOOKUP($B453,'Answer Data Transformation'!$T$3:$AA$2346,4,FALSE)</f>
        <v>1</v>
      </c>
      <c r="O453" s="2">
        <f>VLOOKUP($B453,'Answer Data Transformation'!$T$3:$AA$2346,5,FALSE)</f>
        <v>22218.11</v>
      </c>
      <c r="P453" s="2" t="str">
        <f>VLOOKUP($B453,'Answer Data Transformation'!$T$3:$AA$2346,6,FALSE)</f>
        <v>tier - 2</v>
      </c>
      <c r="Q453" s="2" t="str">
        <f>VLOOKUP($B453,'Answer Data Transformation'!$T$3:$AA$2346,7,FALSE)</f>
        <v>tier - 3</v>
      </c>
      <c r="R453" s="2" t="str">
        <f>VLOOKUP($B453,'Answer Data Transformation'!$T$3:$AA$2346,8,FALSE)</f>
        <v>R1013</v>
      </c>
      <c r="S453" s="2">
        <f>VLOOKUP($B453,'Answer Data Transformation'!$T$3:$AA$2346,3,FALSE)</f>
        <v>51</v>
      </c>
    </row>
    <row r="454" spans="2:19" ht="15.5" x14ac:dyDescent="0.35">
      <c r="B454" s="1" t="s">
        <v>1919</v>
      </c>
      <c r="C454" s="28" t="str">
        <f>VLOOKUP(B454,'Answer Data Transformation'!$B$3:$F$2338,4,FALSE)</f>
        <v xml:space="preserve">  Harper L</v>
      </c>
      <c r="D454" s="2">
        <f>VLOOKUP($B454,'Answer Data Transformation'!$I$3:$R$2338,2,FALSE)</f>
        <v>23.98</v>
      </c>
      <c r="E454" s="2">
        <f>VLOOKUP($B454,'Answer Data Transformation'!$I$3:$R$2338,4,FALSE)</f>
        <v>10.67</v>
      </c>
      <c r="F454" s="2" t="str">
        <f>VLOOKUP($B454,'Answer Data Transformation'!$I$3:$R$2338,6,FALSE)</f>
        <v>No</v>
      </c>
      <c r="G454" s="2" t="str">
        <f>VLOOKUP($B454,'Answer Data Transformation'!$I$3:$R$2338,7,FALSE)</f>
        <v>No</v>
      </c>
      <c r="H454" s="2" t="str">
        <f>VLOOKUP($B454,'Answer Data Transformation'!$I$3:$R$2338,8,FALSE)</f>
        <v>No</v>
      </c>
      <c r="I454" s="29">
        <f>VLOOKUP($B454,'Answer Data Transformation'!$I$3:$R$2338,9,FALSE)</f>
        <v>0</v>
      </c>
      <c r="J454" s="2" t="str">
        <f>VLOOKUP($B454,'Answer Data Transformation'!$I$3:$R$2338,10,FALSE)</f>
        <v>No</v>
      </c>
      <c r="K454" s="2" t="str">
        <f>VLOOKUP($B454,'Answer Data Transformation'!$I$3:$R$2338,3,FALSE)</f>
        <v>Normal Weight</v>
      </c>
      <c r="L454" s="2" t="str">
        <f>VLOOKUP($B454,'Answer Data Transformation'!$I$3:$R$2338,5,FALSE)</f>
        <v>Diabetes</v>
      </c>
      <c r="M454" s="2" t="str">
        <f>VLOOKUP($B454,'Answer Data Transformation'!$T$3:$AA$2346,2,FALSE)</f>
        <v>24-Aug-1965</v>
      </c>
      <c r="N454" s="2">
        <f>VLOOKUP($B454,'Answer Data Transformation'!$T$3:$AA$2346,4,FALSE)</f>
        <v>1</v>
      </c>
      <c r="O454" s="2">
        <f>VLOOKUP($B454,'Answer Data Transformation'!$T$3:$AA$2346,5,FALSE)</f>
        <v>22192.44</v>
      </c>
      <c r="P454" s="2" t="str">
        <f>VLOOKUP($B454,'Answer Data Transformation'!$T$3:$AA$2346,6,FALSE)</f>
        <v>tier - 3</v>
      </c>
      <c r="Q454" s="2" t="str">
        <f>VLOOKUP($B454,'Answer Data Transformation'!$T$3:$AA$2346,7,FALSE)</f>
        <v>tier - 1</v>
      </c>
      <c r="R454" s="2" t="str">
        <f>VLOOKUP($B454,'Answer Data Transformation'!$T$3:$AA$2346,8,FALSE)</f>
        <v>R1013</v>
      </c>
      <c r="S454" s="2">
        <f>VLOOKUP($B454,'Answer Data Transformation'!$T$3:$AA$2346,3,FALSE)</f>
        <v>57</v>
      </c>
    </row>
    <row r="455" spans="2:19" ht="15.5" x14ac:dyDescent="0.35">
      <c r="B455" s="1" t="s">
        <v>1918</v>
      </c>
      <c r="C455" s="28" t="str">
        <f>VLOOKUP(B455,'Answer Data Transformation'!$B$3:$F$2338,4,FALSE)</f>
        <v xml:space="preserve">  Nick</v>
      </c>
      <c r="D455" s="2">
        <f>VLOOKUP($B455,'Answer Data Transformation'!$I$3:$R$2338,2,FALSE)</f>
        <v>30</v>
      </c>
      <c r="E455" s="2">
        <f>VLOOKUP($B455,'Answer Data Transformation'!$I$3:$R$2338,4,FALSE)</f>
        <v>6.21</v>
      </c>
      <c r="F455" s="2" t="str">
        <f>VLOOKUP($B455,'Answer Data Transformation'!$I$3:$R$2338,6,FALSE)</f>
        <v>No</v>
      </c>
      <c r="G455" s="2" t="str">
        <f>VLOOKUP($B455,'Answer Data Transformation'!$I$3:$R$2338,7,FALSE)</f>
        <v>No</v>
      </c>
      <c r="H455" s="2" t="str">
        <f>VLOOKUP($B455,'Answer Data Transformation'!$I$3:$R$2338,8,FALSE)</f>
        <v>No</v>
      </c>
      <c r="I455" s="29">
        <f>VLOOKUP($B455,'Answer Data Transformation'!$I$3:$R$2338,9,FALSE)</f>
        <v>0</v>
      </c>
      <c r="J455" s="2" t="str">
        <f>VLOOKUP($B455,'Answer Data Transformation'!$I$3:$R$2338,10,FALSE)</f>
        <v>Yes</v>
      </c>
      <c r="K455" s="2" t="str">
        <f>VLOOKUP($B455,'Answer Data Transformation'!$I$3:$R$2338,3,FALSE)</f>
        <v>Obesity</v>
      </c>
      <c r="L455" s="2" t="str">
        <f>VLOOKUP($B455,'Answer Data Transformation'!$I$3:$R$2338,5,FALSE)</f>
        <v>Prediabetes</v>
      </c>
      <c r="M455" s="2" t="str">
        <f>VLOOKUP($B455,'Answer Data Transformation'!$T$3:$AA$2346,2,FALSE)</f>
        <v>12-Sep-1980</v>
      </c>
      <c r="N455" s="2">
        <f>VLOOKUP($B455,'Answer Data Transformation'!$T$3:$AA$2346,4,FALSE)</f>
        <v>0</v>
      </c>
      <c r="O455" s="2">
        <f>VLOOKUP($B455,'Answer Data Transformation'!$T$3:$AA$2346,5,FALSE)</f>
        <v>22144.03</v>
      </c>
      <c r="P455" s="2" t="str">
        <f>VLOOKUP($B455,'Answer Data Transformation'!$T$3:$AA$2346,6,FALSE)</f>
        <v>tier - 2</v>
      </c>
      <c r="Q455" s="2" t="str">
        <f>VLOOKUP($B455,'Answer Data Transformation'!$T$3:$AA$2346,7,FALSE)</f>
        <v>tier - 2</v>
      </c>
      <c r="R455" s="2" t="str">
        <f>VLOOKUP($B455,'Answer Data Transformation'!$T$3:$AA$2346,8,FALSE)</f>
        <v>R1011</v>
      </c>
      <c r="S455" s="2">
        <f>VLOOKUP($B455,'Answer Data Transformation'!$T$3:$AA$2346,3,FALSE)</f>
        <v>42</v>
      </c>
    </row>
    <row r="456" spans="2:19" ht="15.5" x14ac:dyDescent="0.35">
      <c r="B456" s="1" t="s">
        <v>1917</v>
      </c>
      <c r="C456" s="28" t="str">
        <f>VLOOKUP(B456,'Answer Data Transformation'!$B$3:$F$2338,4,FALSE)</f>
        <v xml:space="preserve">  Scott</v>
      </c>
      <c r="D456" s="2">
        <f>VLOOKUP($B456,'Answer Data Transformation'!$I$3:$R$2338,2,FALSE)</f>
        <v>17.350000000000001</v>
      </c>
      <c r="E456" s="2">
        <f>VLOOKUP($B456,'Answer Data Transformation'!$I$3:$R$2338,4,FALSE)</f>
        <v>5.03</v>
      </c>
      <c r="F456" s="2" t="str">
        <f>VLOOKUP($B456,'Answer Data Transformation'!$I$3:$R$2338,6,FALSE)</f>
        <v>Yes</v>
      </c>
      <c r="G456" s="2" t="str">
        <f>VLOOKUP($B456,'Answer Data Transformation'!$I$3:$R$2338,7,FALSE)</f>
        <v>No</v>
      </c>
      <c r="H456" s="2" t="str">
        <f>VLOOKUP($B456,'Answer Data Transformation'!$I$3:$R$2338,8,FALSE)</f>
        <v>No</v>
      </c>
      <c r="I456" s="29">
        <f>VLOOKUP($B456,'Answer Data Transformation'!$I$3:$R$2338,9,FALSE)</f>
        <v>0</v>
      </c>
      <c r="J456" s="2" t="str">
        <f>VLOOKUP($B456,'Answer Data Transformation'!$I$3:$R$2338,10,FALSE)</f>
        <v>Yes</v>
      </c>
      <c r="K456" s="2" t="str">
        <f>VLOOKUP($B456,'Answer Data Transformation'!$I$3:$R$2338,3,FALSE)</f>
        <v>Underweight</v>
      </c>
      <c r="L456" s="2" t="str">
        <f>VLOOKUP($B456,'Answer Data Transformation'!$I$3:$R$2338,5,FALSE)</f>
        <v>Normal</v>
      </c>
      <c r="M456" s="2" t="str">
        <f>VLOOKUP($B456,'Answer Data Transformation'!$T$3:$AA$2346,2,FALSE)</f>
        <v>28-Aug-2001</v>
      </c>
      <c r="N456" s="2">
        <f>VLOOKUP($B456,'Answer Data Transformation'!$T$3:$AA$2346,4,FALSE)</f>
        <v>0</v>
      </c>
      <c r="O456" s="2">
        <f>VLOOKUP($B456,'Answer Data Transformation'!$T$3:$AA$2346,5,FALSE)</f>
        <v>22097.62</v>
      </c>
      <c r="P456" s="2" t="str">
        <f>VLOOKUP($B456,'Answer Data Transformation'!$T$3:$AA$2346,6,FALSE)</f>
        <v>tier - 3</v>
      </c>
      <c r="Q456" s="2" t="str">
        <f>VLOOKUP($B456,'Answer Data Transformation'!$T$3:$AA$2346,7,FALSE)</f>
        <v>tier - 1</v>
      </c>
      <c r="R456" s="2" t="str">
        <f>VLOOKUP($B456,'Answer Data Transformation'!$T$3:$AA$2346,8,FALSE)</f>
        <v>R1011</v>
      </c>
      <c r="S456" s="2">
        <f>VLOOKUP($B456,'Answer Data Transformation'!$T$3:$AA$2346,3,FALSE)</f>
        <v>21</v>
      </c>
    </row>
    <row r="457" spans="2:19" ht="15.5" x14ac:dyDescent="0.35">
      <c r="B457" s="1" t="s">
        <v>1916</v>
      </c>
      <c r="C457" s="28" t="str">
        <f>VLOOKUP(B457,'Answer Data Transformation'!$B$3:$F$2338,4,FALSE)</f>
        <v xml:space="preserve">  Wilson</v>
      </c>
      <c r="D457" s="2">
        <f>VLOOKUP($B457,'Answer Data Transformation'!$I$3:$R$2338,2,FALSE)</f>
        <v>22.704999999999998</v>
      </c>
      <c r="E457" s="2">
        <f>VLOOKUP($B457,'Answer Data Transformation'!$I$3:$R$2338,4,FALSE)</f>
        <v>5.27</v>
      </c>
      <c r="F457" s="2" t="str">
        <f>VLOOKUP($B457,'Answer Data Transformation'!$I$3:$R$2338,6,FALSE)</f>
        <v>No</v>
      </c>
      <c r="G457" s="2" t="str">
        <f>VLOOKUP($B457,'Answer Data Transformation'!$I$3:$R$2338,7,FALSE)</f>
        <v>No</v>
      </c>
      <c r="H457" s="2" t="str">
        <f>VLOOKUP($B457,'Answer Data Transformation'!$I$3:$R$2338,8,FALSE)</f>
        <v>No</v>
      </c>
      <c r="I457" s="29">
        <f>VLOOKUP($B457,'Answer Data Transformation'!$I$3:$R$2338,9,FALSE)</f>
        <v>0</v>
      </c>
      <c r="J457" s="2" t="str">
        <f>VLOOKUP($B457,'Answer Data Transformation'!$I$3:$R$2338,10,FALSE)</f>
        <v>No</v>
      </c>
      <c r="K457" s="2" t="str">
        <f>VLOOKUP($B457,'Answer Data Transformation'!$I$3:$R$2338,3,FALSE)</f>
        <v>Normal Weight</v>
      </c>
      <c r="L457" s="2" t="str">
        <f>VLOOKUP($B457,'Answer Data Transformation'!$I$3:$R$2338,5,FALSE)</f>
        <v>Normal</v>
      </c>
      <c r="M457" s="2" t="str">
        <f>VLOOKUP($B457,'Answer Data Transformation'!$T$3:$AA$2346,2,FALSE)</f>
        <v>14-Oct-1989</v>
      </c>
      <c r="N457" s="2">
        <f>VLOOKUP($B457,'Answer Data Transformation'!$T$3:$AA$2346,4,FALSE)</f>
        <v>0</v>
      </c>
      <c r="O457" s="2">
        <f>VLOOKUP($B457,'Answer Data Transformation'!$T$3:$AA$2346,5,FALSE)</f>
        <v>21984.47</v>
      </c>
      <c r="P457" s="2" t="str">
        <f>VLOOKUP($B457,'Answer Data Transformation'!$T$3:$AA$2346,6,FALSE)</f>
        <v>tier - 3</v>
      </c>
      <c r="Q457" s="2" t="str">
        <f>VLOOKUP($B457,'Answer Data Transformation'!$T$3:$AA$2346,7,FALSE)</f>
        <v>tier - 1</v>
      </c>
      <c r="R457" s="2" t="str">
        <f>VLOOKUP($B457,'Answer Data Transformation'!$T$3:$AA$2346,8,FALSE)</f>
        <v>R1012</v>
      </c>
      <c r="S457" s="2">
        <f>VLOOKUP($B457,'Answer Data Transformation'!$T$3:$AA$2346,3,FALSE)</f>
        <v>33</v>
      </c>
    </row>
    <row r="458" spans="2:19" ht="15.5" x14ac:dyDescent="0.35">
      <c r="B458" s="1" t="s">
        <v>1915</v>
      </c>
      <c r="C458" s="28" t="str">
        <f>VLOOKUP(B458,'Answer Data Transformation'!$B$3:$F$2338,4,FALSE)</f>
        <v xml:space="preserve">  Lee</v>
      </c>
      <c r="D458" s="2">
        <f>VLOOKUP($B458,'Answer Data Transformation'!$I$3:$R$2338,2,FALSE)</f>
        <v>25.41</v>
      </c>
      <c r="E458" s="2">
        <f>VLOOKUP($B458,'Answer Data Transformation'!$I$3:$R$2338,4,FALSE)</f>
        <v>10.53</v>
      </c>
      <c r="F458" s="2" t="str">
        <f>VLOOKUP($B458,'Answer Data Transformation'!$I$3:$R$2338,6,FALSE)</f>
        <v>Yes</v>
      </c>
      <c r="G458" s="2" t="str">
        <f>VLOOKUP($B458,'Answer Data Transformation'!$I$3:$R$2338,7,FALSE)</f>
        <v>No</v>
      </c>
      <c r="H458" s="2" t="str">
        <f>VLOOKUP($B458,'Answer Data Transformation'!$I$3:$R$2338,8,FALSE)</f>
        <v>No</v>
      </c>
      <c r="I458" s="29">
        <f>VLOOKUP($B458,'Answer Data Transformation'!$I$3:$R$2338,9,FALSE)</f>
        <v>1</v>
      </c>
      <c r="J458" s="2" t="str">
        <f>VLOOKUP($B458,'Answer Data Transformation'!$I$3:$R$2338,10,FALSE)</f>
        <v>Yes</v>
      </c>
      <c r="K458" s="2" t="str">
        <f>VLOOKUP($B458,'Answer Data Transformation'!$I$3:$R$2338,3,FALSE)</f>
        <v>Overweight</v>
      </c>
      <c r="L458" s="2" t="str">
        <f>VLOOKUP($B458,'Answer Data Transformation'!$I$3:$R$2338,5,FALSE)</f>
        <v>Diabetes</v>
      </c>
      <c r="M458" s="2" t="str">
        <f>VLOOKUP($B458,'Answer Data Transformation'!$T$3:$AA$2346,2,FALSE)</f>
        <v>19-Dec-1975</v>
      </c>
      <c r="N458" s="2">
        <f>VLOOKUP($B458,'Answer Data Transformation'!$T$3:$AA$2346,4,FALSE)</f>
        <v>1</v>
      </c>
      <c r="O458" s="2">
        <f>VLOOKUP($B458,'Answer Data Transformation'!$T$3:$AA$2346,5,FALSE)</f>
        <v>21978.68</v>
      </c>
      <c r="P458" s="2" t="str">
        <f>VLOOKUP($B458,'Answer Data Transformation'!$T$3:$AA$2346,6,FALSE)</f>
        <v>tier - 3</v>
      </c>
      <c r="Q458" s="2" t="str">
        <f>VLOOKUP($B458,'Answer Data Transformation'!$T$3:$AA$2346,7,FALSE)</f>
        <v>tier - 3</v>
      </c>
      <c r="R458" s="2" t="str">
        <f>VLOOKUP($B458,'Answer Data Transformation'!$T$3:$AA$2346,8,FALSE)</f>
        <v>R1013</v>
      </c>
      <c r="S458" s="2">
        <f>VLOOKUP($B458,'Answer Data Transformation'!$T$3:$AA$2346,3,FALSE)</f>
        <v>47</v>
      </c>
    </row>
    <row r="459" spans="2:19" ht="15.5" x14ac:dyDescent="0.35">
      <c r="B459" s="1" t="s">
        <v>1914</v>
      </c>
      <c r="C459" s="28" t="str">
        <f>VLOOKUP(B459,'Answer Data Transformation'!$B$3:$F$2338,4,FALSE)</f>
        <v xml:space="preserve">  Shizhong</v>
      </c>
      <c r="D459" s="2">
        <f>VLOOKUP($B459,'Answer Data Transformation'!$I$3:$R$2338,2,FALSE)</f>
        <v>18.23</v>
      </c>
      <c r="E459" s="2">
        <f>VLOOKUP($B459,'Answer Data Transformation'!$I$3:$R$2338,4,FALSE)</f>
        <v>5.78</v>
      </c>
      <c r="F459" s="2" t="str">
        <f>VLOOKUP($B459,'Answer Data Transformation'!$I$3:$R$2338,6,FALSE)</f>
        <v>No</v>
      </c>
      <c r="G459" s="2" t="str">
        <f>VLOOKUP($B459,'Answer Data Transformation'!$I$3:$R$2338,7,FALSE)</f>
        <v>No</v>
      </c>
      <c r="H459" s="2" t="str">
        <f>VLOOKUP($B459,'Answer Data Transformation'!$I$3:$R$2338,8,FALSE)</f>
        <v>Yes</v>
      </c>
      <c r="I459" s="29">
        <f>VLOOKUP($B459,'Answer Data Transformation'!$I$3:$R$2338,9,FALSE)</f>
        <v>1</v>
      </c>
      <c r="J459" s="2" t="str">
        <f>VLOOKUP($B459,'Answer Data Transformation'!$I$3:$R$2338,10,FALSE)</f>
        <v>Yes</v>
      </c>
      <c r="K459" s="2" t="str">
        <f>VLOOKUP($B459,'Answer Data Transformation'!$I$3:$R$2338,3,FALSE)</f>
        <v>Underweight</v>
      </c>
      <c r="L459" s="2" t="str">
        <f>VLOOKUP($B459,'Answer Data Transformation'!$I$3:$R$2338,5,FALSE)</f>
        <v>Prediabetes</v>
      </c>
      <c r="M459" s="2" t="str">
        <f>VLOOKUP($B459,'Answer Data Transformation'!$T$3:$AA$2346,2,FALSE)</f>
        <v>28-Sep-2003</v>
      </c>
      <c r="N459" s="2">
        <f>VLOOKUP($B459,'Answer Data Transformation'!$T$3:$AA$2346,4,FALSE)</f>
        <v>0</v>
      </c>
      <c r="O459" s="2">
        <f>VLOOKUP($B459,'Answer Data Transformation'!$T$3:$AA$2346,5,FALSE)</f>
        <v>21882.400000000001</v>
      </c>
      <c r="P459" s="2" t="str">
        <f>VLOOKUP($B459,'Answer Data Transformation'!$T$3:$AA$2346,6,FALSE)</f>
        <v>tier - 2</v>
      </c>
      <c r="Q459" s="2" t="str">
        <f>VLOOKUP($B459,'Answer Data Transformation'!$T$3:$AA$2346,7,FALSE)</f>
        <v>tier - 1</v>
      </c>
      <c r="R459" s="2" t="str">
        <f>VLOOKUP($B459,'Answer Data Transformation'!$T$3:$AA$2346,8,FALSE)</f>
        <v>R1011</v>
      </c>
      <c r="S459" s="2">
        <f>VLOOKUP($B459,'Answer Data Transformation'!$T$3:$AA$2346,3,FALSE)</f>
        <v>19</v>
      </c>
    </row>
    <row r="460" spans="2:19" ht="15.5" x14ac:dyDescent="0.35">
      <c r="B460" s="1" t="s">
        <v>1913</v>
      </c>
      <c r="C460" s="28" t="str">
        <f>VLOOKUP(B460,'Answer Data Transformation'!$B$3:$F$2338,4,FALSE)</f>
        <v xml:space="preserve">  Marie-Claire</v>
      </c>
      <c r="D460" s="2">
        <f>VLOOKUP($B460,'Answer Data Transformation'!$I$3:$R$2338,2,FALSE)</f>
        <v>24.7</v>
      </c>
      <c r="E460" s="2">
        <f>VLOOKUP($B460,'Answer Data Transformation'!$I$3:$R$2338,4,FALSE)</f>
        <v>4.3600000000000003</v>
      </c>
      <c r="F460" s="2" t="str">
        <f>VLOOKUP($B460,'Answer Data Transformation'!$I$3:$R$2338,6,FALSE)</f>
        <v>No</v>
      </c>
      <c r="G460" s="2" t="str">
        <f>VLOOKUP($B460,'Answer Data Transformation'!$I$3:$R$2338,7,FALSE)</f>
        <v>No</v>
      </c>
      <c r="H460" s="2" t="str">
        <f>VLOOKUP($B460,'Answer Data Transformation'!$I$3:$R$2338,8,FALSE)</f>
        <v>Yes</v>
      </c>
      <c r="I460" s="29">
        <f>VLOOKUP($B460,'Answer Data Transformation'!$I$3:$R$2338,9,FALSE)</f>
        <v>1</v>
      </c>
      <c r="J460" s="2" t="str">
        <f>VLOOKUP($B460,'Answer Data Transformation'!$I$3:$R$2338,10,FALSE)</f>
        <v>Yes</v>
      </c>
      <c r="K460" s="2" t="str">
        <f>VLOOKUP($B460,'Answer Data Transformation'!$I$3:$R$2338,3,FALSE)</f>
        <v>Normal Weight</v>
      </c>
      <c r="L460" s="2" t="str">
        <f>VLOOKUP($B460,'Answer Data Transformation'!$I$3:$R$2338,5,FALSE)</f>
        <v>Normal</v>
      </c>
      <c r="M460" s="2" t="str">
        <f>VLOOKUP($B460,'Answer Data Transformation'!$T$3:$AA$2346,2,FALSE)</f>
        <v>17-Aug-1979</v>
      </c>
      <c r="N460" s="2">
        <f>VLOOKUP($B460,'Answer Data Transformation'!$T$3:$AA$2346,4,FALSE)</f>
        <v>2</v>
      </c>
      <c r="O460" s="2">
        <f>VLOOKUP($B460,'Answer Data Transformation'!$T$3:$AA$2346,5,FALSE)</f>
        <v>21880.82</v>
      </c>
      <c r="P460" s="2" t="str">
        <f>VLOOKUP($B460,'Answer Data Transformation'!$T$3:$AA$2346,6,FALSE)</f>
        <v>tier - 3</v>
      </c>
      <c r="Q460" s="2" t="str">
        <f>VLOOKUP($B460,'Answer Data Transformation'!$T$3:$AA$2346,7,FALSE)</f>
        <v>tier - 1</v>
      </c>
      <c r="R460" s="2" t="str">
        <f>VLOOKUP($B460,'Answer Data Transformation'!$T$3:$AA$2346,8,FALSE)</f>
        <v>R1012</v>
      </c>
      <c r="S460" s="2">
        <f>VLOOKUP($B460,'Answer Data Transformation'!$T$3:$AA$2346,3,FALSE)</f>
        <v>43</v>
      </c>
    </row>
    <row r="461" spans="2:19" ht="15.5" x14ac:dyDescent="0.35">
      <c r="B461" s="1" t="s">
        <v>1912</v>
      </c>
      <c r="C461" s="28" t="str">
        <f>VLOOKUP(B461,'Answer Data Transformation'!$B$3:$F$2338,4,FALSE)</f>
        <v xml:space="preserve">  Todd J</v>
      </c>
      <c r="D461" s="2">
        <f>VLOOKUP($B461,'Answer Data Transformation'!$I$3:$R$2338,2,FALSE)</f>
        <v>37.4</v>
      </c>
      <c r="E461" s="2">
        <f>VLOOKUP($B461,'Answer Data Transformation'!$I$3:$R$2338,4,FALSE)</f>
        <v>9.7200000000000006</v>
      </c>
      <c r="F461" s="2" t="str">
        <f>VLOOKUP($B461,'Answer Data Transformation'!$I$3:$R$2338,6,FALSE)</f>
        <v>Yes</v>
      </c>
      <c r="G461" s="2" t="str">
        <f>VLOOKUP($B461,'Answer Data Transformation'!$I$3:$R$2338,7,FALSE)</f>
        <v>No</v>
      </c>
      <c r="H461" s="2" t="str">
        <f>VLOOKUP($B461,'Answer Data Transformation'!$I$3:$R$2338,8,FALSE)</f>
        <v>Yes</v>
      </c>
      <c r="I461" s="29">
        <f>VLOOKUP($B461,'Answer Data Transformation'!$I$3:$R$2338,9,FALSE)</f>
        <v>1</v>
      </c>
      <c r="J461" s="2" t="str">
        <f>VLOOKUP($B461,'Answer Data Transformation'!$I$3:$R$2338,10,FALSE)</f>
        <v>No</v>
      </c>
      <c r="K461" s="2" t="str">
        <f>VLOOKUP($B461,'Answer Data Transformation'!$I$3:$R$2338,3,FALSE)</f>
        <v>Obesity</v>
      </c>
      <c r="L461" s="2" t="str">
        <f>VLOOKUP($B461,'Answer Data Transformation'!$I$3:$R$2338,5,FALSE)</f>
        <v>Diabetes</v>
      </c>
      <c r="M461" s="2" t="str">
        <f>VLOOKUP($B461,'Answer Data Transformation'!$T$3:$AA$2346,2,FALSE)</f>
        <v>27-Aug-1963</v>
      </c>
      <c r="N461" s="2">
        <f>VLOOKUP($B461,'Answer Data Transformation'!$T$3:$AA$2346,4,FALSE)</f>
        <v>0</v>
      </c>
      <c r="O461" s="2">
        <f>VLOOKUP($B461,'Answer Data Transformation'!$T$3:$AA$2346,5,FALSE)</f>
        <v>21797</v>
      </c>
      <c r="P461" s="2" t="str">
        <f>VLOOKUP($B461,'Answer Data Transformation'!$T$3:$AA$2346,6,FALSE)</f>
        <v>tier - 3</v>
      </c>
      <c r="Q461" s="2" t="str">
        <f>VLOOKUP($B461,'Answer Data Transformation'!$T$3:$AA$2346,7,FALSE)</f>
        <v>tier - 1</v>
      </c>
      <c r="R461" s="2" t="str">
        <f>VLOOKUP($B461,'Answer Data Transformation'!$T$3:$AA$2346,8,FALSE)</f>
        <v>R1011</v>
      </c>
      <c r="S461" s="2">
        <f>VLOOKUP($B461,'Answer Data Transformation'!$T$3:$AA$2346,3,FALSE)</f>
        <v>59</v>
      </c>
    </row>
    <row r="462" spans="2:19" ht="15.5" x14ac:dyDescent="0.35">
      <c r="B462" s="1" t="s">
        <v>1911</v>
      </c>
      <c r="C462" s="28" t="str">
        <f>VLOOKUP(B462,'Answer Data Transformation'!$B$3:$F$2338,4,FALSE)</f>
        <v xml:space="preserve">  Carolyn</v>
      </c>
      <c r="D462" s="2">
        <f>VLOOKUP($B462,'Answer Data Transformation'!$I$3:$R$2338,2,FALSE)</f>
        <v>26.885000000000002</v>
      </c>
      <c r="E462" s="2">
        <f>VLOOKUP($B462,'Answer Data Transformation'!$I$3:$R$2338,4,FALSE)</f>
        <v>5.18</v>
      </c>
      <c r="F462" s="2" t="str">
        <f>VLOOKUP($B462,'Answer Data Transformation'!$I$3:$R$2338,6,FALSE)</f>
        <v>No</v>
      </c>
      <c r="G462" s="2" t="str">
        <f>VLOOKUP($B462,'Answer Data Transformation'!$I$3:$R$2338,7,FALSE)</f>
        <v>No</v>
      </c>
      <c r="H462" s="2" t="str">
        <f>VLOOKUP($B462,'Answer Data Transformation'!$I$3:$R$2338,8,FALSE)</f>
        <v>Yes</v>
      </c>
      <c r="I462" s="29">
        <f>VLOOKUP($B462,'Answer Data Transformation'!$I$3:$R$2338,9,FALSE)</f>
        <v>1</v>
      </c>
      <c r="J462" s="2" t="str">
        <f>VLOOKUP($B462,'Answer Data Transformation'!$I$3:$R$2338,10,FALSE)</f>
        <v>Yes</v>
      </c>
      <c r="K462" s="2" t="str">
        <f>VLOOKUP($B462,'Answer Data Transformation'!$I$3:$R$2338,3,FALSE)</f>
        <v>Overweight</v>
      </c>
      <c r="L462" s="2" t="str">
        <f>VLOOKUP($B462,'Answer Data Transformation'!$I$3:$R$2338,5,FALSE)</f>
        <v>Normal</v>
      </c>
      <c r="M462" s="2" t="str">
        <f>VLOOKUP($B462,'Answer Data Transformation'!$T$3:$AA$2346,2,FALSE)</f>
        <v>28-Sep-1979</v>
      </c>
      <c r="N462" s="2">
        <f>VLOOKUP($B462,'Answer Data Transformation'!$T$3:$AA$2346,4,FALSE)</f>
        <v>0</v>
      </c>
      <c r="O462" s="2">
        <f>VLOOKUP($B462,'Answer Data Transformation'!$T$3:$AA$2346,5,FALSE)</f>
        <v>21774.32</v>
      </c>
      <c r="P462" s="2" t="str">
        <f>VLOOKUP($B462,'Answer Data Transformation'!$T$3:$AA$2346,6,FALSE)</f>
        <v>tier - 3</v>
      </c>
      <c r="Q462" s="2" t="str">
        <f>VLOOKUP($B462,'Answer Data Transformation'!$T$3:$AA$2346,7,FALSE)</f>
        <v>tier - 2</v>
      </c>
      <c r="R462" s="2" t="str">
        <f>VLOOKUP($B462,'Answer Data Transformation'!$T$3:$AA$2346,8,FALSE)</f>
        <v>R1012</v>
      </c>
      <c r="S462" s="2">
        <f>VLOOKUP($B462,'Answer Data Transformation'!$T$3:$AA$2346,3,FALSE)</f>
        <v>43</v>
      </c>
    </row>
    <row r="463" spans="2:19" ht="15.5" x14ac:dyDescent="0.35">
      <c r="B463" s="1" t="s">
        <v>1910</v>
      </c>
      <c r="C463" s="28" t="str">
        <f>VLOOKUP(B463,'Answer Data Transformation'!$B$3:$F$2338,4,FALSE)</f>
        <v xml:space="preserve">  Lindsey</v>
      </c>
      <c r="D463" s="2">
        <f>VLOOKUP($B463,'Answer Data Transformation'!$I$3:$R$2338,2,FALSE)</f>
        <v>25.27</v>
      </c>
      <c r="E463" s="2">
        <f>VLOOKUP($B463,'Answer Data Transformation'!$I$3:$R$2338,4,FALSE)</f>
        <v>5.29</v>
      </c>
      <c r="F463" s="2" t="str">
        <f>VLOOKUP($B463,'Answer Data Transformation'!$I$3:$R$2338,6,FALSE)</f>
        <v>No</v>
      </c>
      <c r="G463" s="2" t="str">
        <f>VLOOKUP($B463,'Answer Data Transformation'!$I$3:$R$2338,7,FALSE)</f>
        <v>No</v>
      </c>
      <c r="H463" s="2" t="str">
        <f>VLOOKUP($B463,'Answer Data Transformation'!$I$3:$R$2338,8,FALSE)</f>
        <v>Yes</v>
      </c>
      <c r="I463" s="29">
        <f>VLOOKUP($B463,'Answer Data Transformation'!$I$3:$R$2338,9,FALSE)</f>
        <v>1</v>
      </c>
      <c r="J463" s="2" t="str">
        <f>VLOOKUP($B463,'Answer Data Transformation'!$I$3:$R$2338,10,FALSE)</f>
        <v>Yes</v>
      </c>
      <c r="K463" s="2" t="str">
        <f>VLOOKUP($B463,'Answer Data Transformation'!$I$3:$R$2338,3,FALSE)</f>
        <v>Overweight</v>
      </c>
      <c r="L463" s="2" t="str">
        <f>VLOOKUP($B463,'Answer Data Transformation'!$I$3:$R$2338,5,FALSE)</f>
        <v>Normal</v>
      </c>
      <c r="M463" s="2" t="str">
        <f>VLOOKUP($B463,'Answer Data Transformation'!$T$3:$AA$2346,2,FALSE)</f>
        <v>20-Sep-1979</v>
      </c>
      <c r="N463" s="2">
        <f>VLOOKUP($B463,'Answer Data Transformation'!$T$3:$AA$2346,4,FALSE)</f>
        <v>1</v>
      </c>
      <c r="O463" s="2">
        <f>VLOOKUP($B463,'Answer Data Transformation'!$T$3:$AA$2346,5,FALSE)</f>
        <v>21771.34</v>
      </c>
      <c r="P463" s="2" t="str">
        <f>VLOOKUP($B463,'Answer Data Transformation'!$T$3:$AA$2346,6,FALSE)</f>
        <v>tier - 3</v>
      </c>
      <c r="Q463" s="2" t="str">
        <f>VLOOKUP($B463,'Answer Data Transformation'!$T$3:$AA$2346,7,FALSE)</f>
        <v>tier - 1</v>
      </c>
      <c r="R463" s="2" t="str">
        <f>VLOOKUP($B463,'Answer Data Transformation'!$T$3:$AA$2346,8,FALSE)</f>
        <v>R1024</v>
      </c>
      <c r="S463" s="2">
        <f>VLOOKUP($B463,'Answer Data Transformation'!$T$3:$AA$2346,3,FALSE)</f>
        <v>43</v>
      </c>
    </row>
    <row r="464" spans="2:19" ht="15.5" x14ac:dyDescent="0.35">
      <c r="B464" s="1" t="s">
        <v>1909</v>
      </c>
      <c r="C464" s="28" t="str">
        <f>VLOOKUP(B464,'Answer Data Transformation'!$B$3:$F$2338,4,FALSE)</f>
        <v xml:space="preserve">  Marissa D</v>
      </c>
      <c r="D464" s="2">
        <f>VLOOKUP($B464,'Answer Data Transformation'!$I$3:$R$2338,2,FALSE)</f>
        <v>23.655000000000001</v>
      </c>
      <c r="E464" s="2">
        <f>VLOOKUP($B464,'Answer Data Transformation'!$I$3:$R$2338,4,FALSE)</f>
        <v>4.8600000000000003</v>
      </c>
      <c r="F464" s="2" t="str">
        <f>VLOOKUP($B464,'Answer Data Transformation'!$I$3:$R$2338,6,FALSE)</f>
        <v>Yes</v>
      </c>
      <c r="G464" s="2" t="str">
        <f>VLOOKUP($B464,'Answer Data Transformation'!$I$3:$R$2338,7,FALSE)</f>
        <v>No</v>
      </c>
      <c r="H464" s="2" t="str">
        <f>VLOOKUP($B464,'Answer Data Transformation'!$I$3:$R$2338,8,FALSE)</f>
        <v>No</v>
      </c>
      <c r="I464" s="29">
        <f>VLOOKUP($B464,'Answer Data Transformation'!$I$3:$R$2338,9,FALSE)</f>
        <v>0</v>
      </c>
      <c r="J464" s="2" t="str">
        <f>VLOOKUP($B464,'Answer Data Transformation'!$I$3:$R$2338,10,FALSE)</f>
        <v>Yes</v>
      </c>
      <c r="K464" s="2" t="str">
        <f>VLOOKUP($B464,'Answer Data Transformation'!$I$3:$R$2338,3,FALSE)</f>
        <v>Normal Weight</v>
      </c>
      <c r="L464" s="2" t="str">
        <f>VLOOKUP($B464,'Answer Data Transformation'!$I$3:$R$2338,5,FALSE)</f>
        <v>Normal</v>
      </c>
      <c r="M464" s="2" t="str">
        <f>VLOOKUP($B464,'Answer Data Transformation'!$T$3:$AA$2346,2,FALSE)</f>
        <v>18-Jul-1976</v>
      </c>
      <c r="N464" s="2">
        <f>VLOOKUP($B464,'Answer Data Transformation'!$T$3:$AA$2346,4,FALSE)</f>
        <v>1</v>
      </c>
      <c r="O464" s="2">
        <f>VLOOKUP($B464,'Answer Data Transformation'!$T$3:$AA$2346,5,FALSE)</f>
        <v>21677.279999999999</v>
      </c>
      <c r="P464" s="2" t="str">
        <f>VLOOKUP($B464,'Answer Data Transformation'!$T$3:$AA$2346,6,FALSE)</f>
        <v>tier - 3</v>
      </c>
      <c r="Q464" s="2" t="str">
        <f>VLOOKUP($B464,'Answer Data Transformation'!$T$3:$AA$2346,7,FALSE)</f>
        <v>tier - 1</v>
      </c>
      <c r="R464" s="2" t="str">
        <f>VLOOKUP($B464,'Answer Data Transformation'!$T$3:$AA$2346,8,FALSE)</f>
        <v>R1012</v>
      </c>
      <c r="S464" s="2">
        <f>VLOOKUP($B464,'Answer Data Transformation'!$T$3:$AA$2346,3,FALSE)</f>
        <v>46</v>
      </c>
    </row>
    <row r="465" spans="2:19" ht="15.5" x14ac:dyDescent="0.35">
      <c r="B465" s="1" t="s">
        <v>1908</v>
      </c>
      <c r="C465" s="28" t="str">
        <f>VLOOKUP(B465,'Answer Data Transformation'!$B$3:$F$2338,4,FALSE)</f>
        <v xml:space="preserve">  Jean Luc</v>
      </c>
      <c r="D465" s="2">
        <f>VLOOKUP($B465,'Answer Data Transformation'!$I$3:$R$2338,2,FALSE)</f>
        <v>55.05</v>
      </c>
      <c r="E465" s="2">
        <f>VLOOKUP($B465,'Answer Data Transformation'!$I$3:$R$2338,4,FALSE)</f>
        <v>7.66</v>
      </c>
      <c r="F465" s="2" t="str">
        <f>VLOOKUP($B465,'Answer Data Transformation'!$I$3:$R$2338,6,FALSE)</f>
        <v>No</v>
      </c>
      <c r="G465" s="2" t="str">
        <f>VLOOKUP($B465,'Answer Data Transformation'!$I$3:$R$2338,7,FALSE)</f>
        <v>No</v>
      </c>
      <c r="H465" s="2" t="str">
        <f>VLOOKUP($B465,'Answer Data Transformation'!$I$3:$R$2338,8,FALSE)</f>
        <v>No</v>
      </c>
      <c r="I465" s="29">
        <f>VLOOKUP($B465,'Answer Data Transformation'!$I$3:$R$2338,9,FALSE)</f>
        <v>0</v>
      </c>
      <c r="J465" s="2" t="str">
        <f>VLOOKUP($B465,'Answer Data Transformation'!$I$3:$R$2338,10,FALSE)</f>
        <v>No</v>
      </c>
      <c r="K465" s="2" t="str">
        <f>VLOOKUP($B465,'Answer Data Transformation'!$I$3:$R$2338,3,FALSE)</f>
        <v>Obesity</v>
      </c>
      <c r="L465" s="2" t="str">
        <f>VLOOKUP($B465,'Answer Data Transformation'!$I$3:$R$2338,5,FALSE)</f>
        <v>Diabetes</v>
      </c>
      <c r="M465" s="2" t="str">
        <f>VLOOKUP($B465,'Answer Data Transformation'!$T$3:$AA$2346,2,FALSE)</f>
        <v>16-Nov-1962</v>
      </c>
      <c r="N465" s="2">
        <f>VLOOKUP($B465,'Answer Data Transformation'!$T$3:$AA$2346,4,FALSE)</f>
        <v>0</v>
      </c>
      <c r="O465" s="2">
        <f>VLOOKUP($B465,'Answer Data Transformation'!$T$3:$AA$2346,5,FALSE)</f>
        <v>21661.16</v>
      </c>
      <c r="P465" s="2" t="str">
        <f>VLOOKUP($B465,'Answer Data Transformation'!$T$3:$AA$2346,6,FALSE)</f>
        <v>tier - 2</v>
      </c>
      <c r="Q465" s="2" t="str">
        <f>VLOOKUP($B465,'Answer Data Transformation'!$T$3:$AA$2346,7,FALSE)</f>
        <v>tier - 2</v>
      </c>
      <c r="R465" s="2" t="str">
        <f>VLOOKUP($B465,'Answer Data Transformation'!$T$3:$AA$2346,8,FALSE)</f>
        <v>R1012</v>
      </c>
      <c r="S465" s="2">
        <f>VLOOKUP($B465,'Answer Data Transformation'!$T$3:$AA$2346,3,FALSE)</f>
        <v>60</v>
      </c>
    </row>
    <row r="466" spans="2:19" ht="15.5" x14ac:dyDescent="0.35">
      <c r="B466" s="1" t="s">
        <v>1907</v>
      </c>
      <c r="C466" s="28" t="str">
        <f>VLOOKUP(B466,'Answer Data Transformation'!$B$3:$F$2338,4,FALSE)</f>
        <v xml:space="preserve">  Danielle</v>
      </c>
      <c r="D466" s="2">
        <f>VLOOKUP($B466,'Answer Data Transformation'!$I$3:$R$2338,2,FALSE)</f>
        <v>24.89</v>
      </c>
      <c r="E466" s="2">
        <f>VLOOKUP($B466,'Answer Data Transformation'!$I$3:$R$2338,4,FALSE)</f>
        <v>6.1</v>
      </c>
      <c r="F466" s="2" t="str">
        <f>VLOOKUP($B466,'Answer Data Transformation'!$I$3:$R$2338,6,FALSE)</f>
        <v>Yes</v>
      </c>
      <c r="G466" s="2" t="str">
        <f>VLOOKUP($B466,'Answer Data Transformation'!$I$3:$R$2338,7,FALSE)</f>
        <v>No</v>
      </c>
      <c r="H466" s="2" t="str">
        <f>VLOOKUP($B466,'Answer Data Transformation'!$I$3:$R$2338,8,FALSE)</f>
        <v>Yes</v>
      </c>
      <c r="I466" s="29">
        <f>VLOOKUP($B466,'Answer Data Transformation'!$I$3:$R$2338,9,FALSE)</f>
        <v>1</v>
      </c>
      <c r="J466" s="2" t="str">
        <f>VLOOKUP($B466,'Answer Data Transformation'!$I$3:$R$2338,10,FALSE)</f>
        <v>Yes</v>
      </c>
      <c r="K466" s="2" t="str">
        <f>VLOOKUP($B466,'Answer Data Transformation'!$I$3:$R$2338,3,FALSE)</f>
        <v>Normal Weight</v>
      </c>
      <c r="L466" s="2" t="str">
        <f>VLOOKUP($B466,'Answer Data Transformation'!$I$3:$R$2338,5,FALSE)</f>
        <v>Prediabetes</v>
      </c>
      <c r="M466" s="2" t="str">
        <f>VLOOKUP($B466,'Answer Data Transformation'!$T$3:$AA$2346,2,FALSE)</f>
        <v>25-Dec-1983</v>
      </c>
      <c r="N466" s="2">
        <f>VLOOKUP($B466,'Answer Data Transformation'!$T$3:$AA$2346,4,FALSE)</f>
        <v>3</v>
      </c>
      <c r="O466" s="2">
        <f>VLOOKUP($B466,'Answer Data Transformation'!$T$3:$AA$2346,5,FALSE)</f>
        <v>21659.93</v>
      </c>
      <c r="P466" s="2" t="str">
        <f>VLOOKUP($B466,'Answer Data Transformation'!$T$3:$AA$2346,6,FALSE)</f>
        <v>tier - 3</v>
      </c>
      <c r="Q466" s="2" t="str">
        <f>VLOOKUP($B466,'Answer Data Transformation'!$T$3:$AA$2346,7,FALSE)</f>
        <v>tier - 3</v>
      </c>
      <c r="R466" s="2" t="str">
        <f>VLOOKUP($B466,'Answer Data Transformation'!$T$3:$AA$2346,8,FALSE)</f>
        <v>R1024</v>
      </c>
      <c r="S466" s="2">
        <f>VLOOKUP($B466,'Answer Data Transformation'!$T$3:$AA$2346,3,FALSE)</f>
        <v>39</v>
      </c>
    </row>
    <row r="467" spans="2:19" ht="15.5" x14ac:dyDescent="0.35">
      <c r="B467" s="1" t="s">
        <v>1906</v>
      </c>
      <c r="C467" s="28" t="str">
        <f>VLOOKUP(B467,'Answer Data Transformation'!$B$3:$F$2338,4,FALSE)</f>
        <v xml:space="preserve">  Jim</v>
      </c>
      <c r="D467" s="2">
        <f>VLOOKUP($B467,'Answer Data Transformation'!$I$3:$R$2338,2,FALSE)</f>
        <v>18.715</v>
      </c>
      <c r="E467" s="2">
        <f>VLOOKUP($B467,'Answer Data Transformation'!$I$3:$R$2338,4,FALSE)</f>
        <v>4.4400000000000004</v>
      </c>
      <c r="F467" s="2" t="str">
        <f>VLOOKUP($B467,'Answer Data Transformation'!$I$3:$R$2338,6,FALSE)</f>
        <v>No</v>
      </c>
      <c r="G467" s="2" t="str">
        <f>VLOOKUP($B467,'Answer Data Transformation'!$I$3:$R$2338,7,FALSE)</f>
        <v>No</v>
      </c>
      <c r="H467" s="2" t="str">
        <f>VLOOKUP($B467,'Answer Data Transformation'!$I$3:$R$2338,8,FALSE)</f>
        <v>No</v>
      </c>
      <c r="I467" s="29">
        <f>VLOOKUP($B467,'Answer Data Transformation'!$I$3:$R$2338,9,FALSE)</f>
        <v>0</v>
      </c>
      <c r="J467" s="2" t="str">
        <f>VLOOKUP($B467,'Answer Data Transformation'!$I$3:$R$2338,10,FALSE)</f>
        <v>No</v>
      </c>
      <c r="K467" s="2" t="str">
        <f>VLOOKUP($B467,'Answer Data Transformation'!$I$3:$R$2338,3,FALSE)</f>
        <v>Normal Weight</v>
      </c>
      <c r="L467" s="2" t="str">
        <f>VLOOKUP($B467,'Answer Data Transformation'!$I$3:$R$2338,5,FALSE)</f>
        <v>Normal</v>
      </c>
      <c r="M467" s="2" t="str">
        <f>VLOOKUP($B467,'Answer Data Transformation'!$T$3:$AA$2346,2,FALSE)</f>
        <v>12-Jun-1999</v>
      </c>
      <c r="N467" s="2">
        <f>VLOOKUP($B467,'Answer Data Transformation'!$T$3:$AA$2346,4,FALSE)</f>
        <v>0</v>
      </c>
      <c r="O467" s="2">
        <f>VLOOKUP($B467,'Answer Data Transformation'!$T$3:$AA$2346,5,FALSE)</f>
        <v>21595.38</v>
      </c>
      <c r="P467" s="2" t="str">
        <f>VLOOKUP($B467,'Answer Data Transformation'!$T$3:$AA$2346,6,FALSE)</f>
        <v>tier - 2</v>
      </c>
      <c r="Q467" s="2" t="str">
        <f>VLOOKUP($B467,'Answer Data Transformation'!$T$3:$AA$2346,7,FALSE)</f>
        <v>tier - 3</v>
      </c>
      <c r="R467" s="2" t="str">
        <f>VLOOKUP($B467,'Answer Data Transformation'!$T$3:$AA$2346,8,FALSE)</f>
        <v>R1012</v>
      </c>
      <c r="S467" s="2">
        <f>VLOOKUP($B467,'Answer Data Transformation'!$T$3:$AA$2346,3,FALSE)</f>
        <v>23</v>
      </c>
    </row>
    <row r="468" spans="2:19" ht="15.5" x14ac:dyDescent="0.35">
      <c r="B468" s="1" t="s">
        <v>1905</v>
      </c>
      <c r="C468" s="28" t="str">
        <f>VLOOKUP(B468,'Answer Data Transformation'!$B$3:$F$2338,4,FALSE)</f>
        <v xml:space="preserve">  Matthew T</v>
      </c>
      <c r="D468" s="2">
        <f>VLOOKUP($B468,'Answer Data Transformation'!$I$3:$R$2338,2,FALSE)</f>
        <v>28.12</v>
      </c>
      <c r="E468" s="2">
        <f>VLOOKUP($B468,'Answer Data Transformation'!$I$3:$R$2338,4,FALSE)</f>
        <v>6.15</v>
      </c>
      <c r="F468" s="2" t="str">
        <f>VLOOKUP($B468,'Answer Data Transformation'!$I$3:$R$2338,6,FALSE)</f>
        <v>No</v>
      </c>
      <c r="G468" s="2" t="str">
        <f>VLOOKUP($B468,'Answer Data Transformation'!$I$3:$R$2338,7,FALSE)</f>
        <v>No</v>
      </c>
      <c r="H468" s="2" t="str">
        <f>VLOOKUP($B468,'Answer Data Transformation'!$I$3:$R$2338,8,FALSE)</f>
        <v>No</v>
      </c>
      <c r="I468" s="29">
        <f>VLOOKUP($B468,'Answer Data Transformation'!$I$3:$R$2338,9,FALSE)</f>
        <v>0</v>
      </c>
      <c r="J468" s="2" t="str">
        <f>VLOOKUP($B468,'Answer Data Transformation'!$I$3:$R$2338,10,FALSE)</f>
        <v>Yes</v>
      </c>
      <c r="K468" s="2" t="str">
        <f>VLOOKUP($B468,'Answer Data Transformation'!$I$3:$R$2338,3,FALSE)</f>
        <v>Overweight</v>
      </c>
      <c r="L468" s="2" t="str">
        <f>VLOOKUP($B468,'Answer Data Transformation'!$I$3:$R$2338,5,FALSE)</f>
        <v>Prediabetes</v>
      </c>
      <c r="M468" s="2" t="str">
        <f>VLOOKUP($B468,'Answer Data Transformation'!$T$3:$AA$2346,2,FALSE)</f>
        <v>21-Nov-1990</v>
      </c>
      <c r="N468" s="2">
        <f>VLOOKUP($B468,'Answer Data Transformation'!$T$3:$AA$2346,4,FALSE)</f>
        <v>4</v>
      </c>
      <c r="O468" s="2">
        <f>VLOOKUP($B468,'Answer Data Transformation'!$T$3:$AA$2346,5,FALSE)</f>
        <v>21472.48</v>
      </c>
      <c r="P468" s="2" t="str">
        <f>VLOOKUP($B468,'Answer Data Transformation'!$T$3:$AA$2346,6,FALSE)</f>
        <v>tier - 2</v>
      </c>
      <c r="Q468" s="2" t="str">
        <f>VLOOKUP($B468,'Answer Data Transformation'!$T$3:$AA$2346,7,FALSE)</f>
        <v>tier - 2</v>
      </c>
      <c r="R468" s="2" t="str">
        <f>VLOOKUP($B468,'Answer Data Transformation'!$T$3:$AA$2346,8,FALSE)</f>
        <v>R1012</v>
      </c>
      <c r="S468" s="2">
        <f>VLOOKUP($B468,'Answer Data Transformation'!$T$3:$AA$2346,3,FALSE)</f>
        <v>32</v>
      </c>
    </row>
    <row r="469" spans="2:19" ht="15.5" x14ac:dyDescent="0.35">
      <c r="B469" s="1" t="s">
        <v>1904</v>
      </c>
      <c r="C469" s="28" t="str">
        <f>VLOOKUP(B469,'Answer Data Transformation'!$B$3:$F$2338,4,FALSE)</f>
        <v xml:space="preserve">  Rachel L</v>
      </c>
      <c r="D469" s="2">
        <f>VLOOKUP($B469,'Answer Data Transformation'!$I$3:$R$2338,2,FALSE)</f>
        <v>26.6</v>
      </c>
      <c r="E469" s="2">
        <f>VLOOKUP($B469,'Answer Data Transformation'!$I$3:$R$2338,4,FALSE)</f>
        <v>4.53</v>
      </c>
      <c r="F469" s="2" t="str">
        <f>VLOOKUP($B469,'Answer Data Transformation'!$I$3:$R$2338,6,FALSE)</f>
        <v>No</v>
      </c>
      <c r="G469" s="2" t="str">
        <f>VLOOKUP($B469,'Answer Data Transformation'!$I$3:$R$2338,7,FALSE)</f>
        <v>No</v>
      </c>
      <c r="H469" s="2" t="str">
        <f>VLOOKUP($B469,'Answer Data Transformation'!$I$3:$R$2338,8,FALSE)</f>
        <v>No</v>
      </c>
      <c r="I469" s="29">
        <f>VLOOKUP($B469,'Answer Data Transformation'!$I$3:$R$2338,9,FALSE)</f>
        <v>0</v>
      </c>
      <c r="J469" s="2" t="str">
        <f>VLOOKUP($B469,'Answer Data Transformation'!$I$3:$R$2338,10,FALSE)</f>
        <v>Yes</v>
      </c>
      <c r="K469" s="2" t="str">
        <f>VLOOKUP($B469,'Answer Data Transformation'!$I$3:$R$2338,3,FALSE)</f>
        <v>Overweight</v>
      </c>
      <c r="L469" s="2" t="str">
        <f>VLOOKUP($B469,'Answer Data Transformation'!$I$3:$R$2338,5,FALSE)</f>
        <v>Normal</v>
      </c>
      <c r="M469" s="2" t="str">
        <f>VLOOKUP($B469,'Answer Data Transformation'!$T$3:$AA$2346,2,FALSE)</f>
        <v>04-Sep-1980</v>
      </c>
      <c r="N469" s="2">
        <f>VLOOKUP($B469,'Answer Data Transformation'!$T$3:$AA$2346,4,FALSE)</f>
        <v>0</v>
      </c>
      <c r="O469" s="2">
        <f>VLOOKUP($B469,'Answer Data Transformation'!$T$3:$AA$2346,5,FALSE)</f>
        <v>21348.71</v>
      </c>
      <c r="P469" s="2" t="str">
        <f>VLOOKUP($B469,'Answer Data Transformation'!$T$3:$AA$2346,6,FALSE)</f>
        <v>tier - 2</v>
      </c>
      <c r="Q469" s="2" t="str">
        <f>VLOOKUP($B469,'Answer Data Transformation'!$T$3:$AA$2346,7,FALSE)</f>
        <v>tier - 1</v>
      </c>
      <c r="R469" s="2" t="str">
        <f>VLOOKUP($B469,'Answer Data Transformation'!$T$3:$AA$2346,8,FALSE)</f>
        <v>R1012</v>
      </c>
      <c r="S469" s="2">
        <f>VLOOKUP($B469,'Answer Data Transformation'!$T$3:$AA$2346,3,FALSE)</f>
        <v>42</v>
      </c>
    </row>
    <row r="470" spans="2:19" ht="15.5" x14ac:dyDescent="0.35">
      <c r="B470" s="1" t="s">
        <v>1903</v>
      </c>
      <c r="C470" s="28" t="str">
        <f>VLOOKUP(B470,'Answer Data Transformation'!$B$3:$F$2338,4,FALSE)</f>
        <v xml:space="preserve">  Corina</v>
      </c>
      <c r="D470" s="2">
        <f>VLOOKUP($B470,'Answer Data Transformation'!$I$3:$R$2338,2,FALSE)</f>
        <v>30.114999999999998</v>
      </c>
      <c r="E470" s="2">
        <f>VLOOKUP($B470,'Answer Data Transformation'!$I$3:$R$2338,4,FALSE)</f>
        <v>5.48</v>
      </c>
      <c r="F470" s="2" t="str">
        <f>VLOOKUP($B470,'Answer Data Transformation'!$I$3:$R$2338,6,FALSE)</f>
        <v>No</v>
      </c>
      <c r="G470" s="2" t="str">
        <f>VLOOKUP($B470,'Answer Data Transformation'!$I$3:$R$2338,7,FALSE)</f>
        <v>yes</v>
      </c>
      <c r="H470" s="2" t="str">
        <f>VLOOKUP($B470,'Answer Data Transformation'!$I$3:$R$2338,8,FALSE)</f>
        <v>No</v>
      </c>
      <c r="I470" s="29">
        <f>VLOOKUP($B470,'Answer Data Transformation'!$I$3:$R$2338,9,FALSE)</f>
        <v>1</v>
      </c>
      <c r="J470" s="2" t="str">
        <f>VLOOKUP($B470,'Answer Data Transformation'!$I$3:$R$2338,10,FALSE)</f>
        <v>No</v>
      </c>
      <c r="K470" s="2" t="str">
        <f>VLOOKUP($B470,'Answer Data Transformation'!$I$3:$R$2338,3,FALSE)</f>
        <v>Obesity</v>
      </c>
      <c r="L470" s="2" t="str">
        <f>VLOOKUP($B470,'Answer Data Transformation'!$I$3:$R$2338,5,FALSE)</f>
        <v>Normal</v>
      </c>
      <c r="M470" s="2" t="str">
        <f>VLOOKUP($B470,'Answer Data Transformation'!$T$3:$AA$2346,2,FALSE)</f>
        <v>04-Aug-2004</v>
      </c>
      <c r="N470" s="2">
        <f>VLOOKUP($B470,'Answer Data Transformation'!$T$3:$AA$2346,4,FALSE)</f>
        <v>0</v>
      </c>
      <c r="O470" s="2">
        <f>VLOOKUP($B470,'Answer Data Transformation'!$T$3:$AA$2346,5,FALSE)</f>
        <v>21344.85</v>
      </c>
      <c r="P470" s="2" t="str">
        <f>VLOOKUP($B470,'Answer Data Transformation'!$T$3:$AA$2346,6,FALSE)</f>
        <v>tier - 3</v>
      </c>
      <c r="Q470" s="2" t="str">
        <f>VLOOKUP($B470,'Answer Data Transformation'!$T$3:$AA$2346,7,FALSE)</f>
        <v>tier - 1</v>
      </c>
      <c r="R470" s="2" t="str">
        <f>VLOOKUP($B470,'Answer Data Transformation'!$T$3:$AA$2346,8,FALSE)</f>
        <v>R1024</v>
      </c>
      <c r="S470" s="2">
        <f>VLOOKUP($B470,'Answer Data Transformation'!$T$3:$AA$2346,3,FALSE)</f>
        <v>18</v>
      </c>
    </row>
    <row r="471" spans="2:19" ht="15.5" x14ac:dyDescent="0.35">
      <c r="B471" s="1" t="s">
        <v>1902</v>
      </c>
      <c r="C471" s="28" t="str">
        <f>VLOOKUP(B471,'Answer Data Transformation'!$B$3:$F$2338,4,FALSE)</f>
        <v xml:space="preserve">  Guannan</v>
      </c>
      <c r="D471" s="2">
        <f>VLOOKUP($B471,'Answer Data Transformation'!$I$3:$R$2338,2,FALSE)</f>
        <v>24.605</v>
      </c>
      <c r="E471" s="2">
        <f>VLOOKUP($B471,'Answer Data Transformation'!$I$3:$R$2338,4,FALSE)</f>
        <v>5.48</v>
      </c>
      <c r="F471" s="2" t="str">
        <f>VLOOKUP($B471,'Answer Data Transformation'!$I$3:$R$2338,6,FALSE)</f>
        <v>No</v>
      </c>
      <c r="G471" s="2" t="str">
        <f>VLOOKUP($B471,'Answer Data Transformation'!$I$3:$R$2338,7,FALSE)</f>
        <v>No</v>
      </c>
      <c r="H471" s="2" t="str">
        <f>VLOOKUP($B471,'Answer Data Transformation'!$I$3:$R$2338,8,FALSE)</f>
        <v>No</v>
      </c>
      <c r="I471" s="29">
        <f>VLOOKUP($B471,'Answer Data Transformation'!$I$3:$R$2338,9,FALSE)</f>
        <v>0</v>
      </c>
      <c r="J471" s="2" t="str">
        <f>VLOOKUP($B471,'Answer Data Transformation'!$I$3:$R$2338,10,FALSE)</f>
        <v>Yes</v>
      </c>
      <c r="K471" s="2" t="str">
        <f>VLOOKUP($B471,'Answer Data Transformation'!$I$3:$R$2338,3,FALSE)</f>
        <v>Normal Weight</v>
      </c>
      <c r="L471" s="2" t="str">
        <f>VLOOKUP($B471,'Answer Data Transformation'!$I$3:$R$2338,5,FALSE)</f>
        <v>Normal</v>
      </c>
      <c r="M471" s="2" t="str">
        <f>VLOOKUP($B471,'Answer Data Transformation'!$T$3:$AA$2346,2,FALSE)</f>
        <v>10-Dec-1980</v>
      </c>
      <c r="N471" s="2">
        <f>VLOOKUP($B471,'Answer Data Transformation'!$T$3:$AA$2346,4,FALSE)</f>
        <v>2</v>
      </c>
      <c r="O471" s="2">
        <f>VLOOKUP($B471,'Answer Data Transformation'!$T$3:$AA$2346,5,FALSE)</f>
        <v>21259.38</v>
      </c>
      <c r="P471" s="2" t="str">
        <f>VLOOKUP($B471,'Answer Data Transformation'!$T$3:$AA$2346,6,FALSE)</f>
        <v>tier - 3</v>
      </c>
      <c r="Q471" s="2" t="str">
        <f>VLOOKUP($B471,'Answer Data Transformation'!$T$3:$AA$2346,7,FALSE)</f>
        <v>tier - 3</v>
      </c>
      <c r="R471" s="2" t="str">
        <f>VLOOKUP($B471,'Answer Data Transformation'!$T$3:$AA$2346,8,FALSE)</f>
        <v>R1019</v>
      </c>
      <c r="S471" s="2">
        <f>VLOOKUP($B471,'Answer Data Transformation'!$T$3:$AA$2346,3,FALSE)</f>
        <v>42</v>
      </c>
    </row>
    <row r="472" spans="2:19" ht="15.5" x14ac:dyDescent="0.35">
      <c r="B472" s="1" t="s">
        <v>1901</v>
      </c>
      <c r="C472" s="28" t="str">
        <f>VLOOKUP(B472,'Answer Data Transformation'!$B$3:$F$2338,4,FALSE)</f>
        <v xml:space="preserve">  Don</v>
      </c>
      <c r="D472" s="2">
        <f>VLOOKUP($B472,'Answer Data Transformation'!$I$3:$R$2338,2,FALSE)</f>
        <v>29.6</v>
      </c>
      <c r="E472" s="2">
        <f>VLOOKUP($B472,'Answer Data Transformation'!$I$3:$R$2338,4,FALSE)</f>
        <v>8.1</v>
      </c>
      <c r="F472" s="2" t="str">
        <f>VLOOKUP($B472,'Answer Data Transformation'!$I$3:$R$2338,6,FALSE)</f>
        <v>No</v>
      </c>
      <c r="G472" s="2" t="str">
        <f>VLOOKUP($B472,'Answer Data Transformation'!$I$3:$R$2338,7,FALSE)</f>
        <v>No</v>
      </c>
      <c r="H472" s="2" t="str">
        <f>VLOOKUP($B472,'Answer Data Transformation'!$I$3:$R$2338,8,FALSE)</f>
        <v>No</v>
      </c>
      <c r="I472" s="29">
        <f>VLOOKUP($B472,'Answer Data Transformation'!$I$3:$R$2338,9,FALSE)</f>
        <v>0</v>
      </c>
      <c r="J472" s="2" t="str">
        <f>VLOOKUP($B472,'Answer Data Transformation'!$I$3:$R$2338,10,FALSE)</f>
        <v>No</v>
      </c>
      <c r="K472" s="2" t="str">
        <f>VLOOKUP($B472,'Answer Data Transformation'!$I$3:$R$2338,3,FALSE)</f>
        <v>Overweight</v>
      </c>
      <c r="L472" s="2" t="str">
        <f>VLOOKUP($B472,'Answer Data Transformation'!$I$3:$R$2338,5,FALSE)</f>
        <v>Diabetes</v>
      </c>
      <c r="M472" s="2" t="str">
        <f>VLOOKUP($B472,'Answer Data Transformation'!$T$3:$AA$2346,2,FALSE)</f>
        <v>03-Sep-1974</v>
      </c>
      <c r="N472" s="2">
        <f>VLOOKUP($B472,'Answer Data Transformation'!$T$3:$AA$2346,4,FALSE)</f>
        <v>0</v>
      </c>
      <c r="O472" s="2">
        <f>VLOOKUP($B472,'Answer Data Transformation'!$T$3:$AA$2346,5,FALSE)</f>
        <v>21232.18</v>
      </c>
      <c r="P472" s="2" t="str">
        <f>VLOOKUP($B472,'Answer Data Transformation'!$T$3:$AA$2346,6,FALSE)</f>
        <v>tier - 3</v>
      </c>
      <c r="Q472" s="2" t="str">
        <f>VLOOKUP($B472,'Answer Data Transformation'!$T$3:$AA$2346,7,FALSE)</f>
        <v>tier - 2</v>
      </c>
      <c r="R472" s="2" t="str">
        <f>VLOOKUP($B472,'Answer Data Transformation'!$T$3:$AA$2346,8,FALSE)</f>
        <v>R1011</v>
      </c>
      <c r="S472" s="2">
        <f>VLOOKUP($B472,'Answer Data Transformation'!$T$3:$AA$2346,3,FALSE)</f>
        <v>48</v>
      </c>
    </row>
    <row r="473" spans="2:19" ht="15.5" x14ac:dyDescent="0.35">
      <c r="B473" s="1" t="s">
        <v>1900</v>
      </c>
      <c r="C473" s="28" t="str">
        <f>VLOOKUP(B473,'Answer Data Transformation'!$B$3:$F$2338,4,FALSE)</f>
        <v xml:space="preserve">  Chris</v>
      </c>
      <c r="D473" s="2">
        <f>VLOOKUP($B473,'Answer Data Transformation'!$I$3:$R$2338,2,FALSE)</f>
        <v>24.42</v>
      </c>
      <c r="E473" s="2">
        <f>VLOOKUP($B473,'Answer Data Transformation'!$I$3:$R$2338,4,FALSE)</f>
        <v>7.16</v>
      </c>
      <c r="F473" s="2" t="str">
        <f>VLOOKUP($B473,'Answer Data Transformation'!$I$3:$R$2338,6,FALSE)</f>
        <v>No</v>
      </c>
      <c r="G473" s="2" t="str">
        <f>VLOOKUP($B473,'Answer Data Transformation'!$I$3:$R$2338,7,FALSE)</f>
        <v>No</v>
      </c>
      <c r="H473" s="2" t="str">
        <f>VLOOKUP($B473,'Answer Data Transformation'!$I$3:$R$2338,8,FALSE)</f>
        <v>No</v>
      </c>
      <c r="I473" s="29">
        <f>VLOOKUP($B473,'Answer Data Transformation'!$I$3:$R$2338,9,FALSE)</f>
        <v>0</v>
      </c>
      <c r="J473" s="2" t="str">
        <f>VLOOKUP($B473,'Answer Data Transformation'!$I$3:$R$2338,10,FALSE)</f>
        <v>Yes</v>
      </c>
      <c r="K473" s="2" t="str">
        <f>VLOOKUP($B473,'Answer Data Transformation'!$I$3:$R$2338,3,FALSE)</f>
        <v>Normal Weight</v>
      </c>
      <c r="L473" s="2" t="str">
        <f>VLOOKUP($B473,'Answer Data Transformation'!$I$3:$R$2338,5,FALSE)</f>
        <v>Diabetes</v>
      </c>
      <c r="M473" s="2" t="str">
        <f>VLOOKUP($B473,'Answer Data Transformation'!$T$3:$AA$2346,2,FALSE)</f>
        <v>14-Oct-1974</v>
      </c>
      <c r="N473" s="2">
        <f>VLOOKUP($B473,'Answer Data Transformation'!$T$3:$AA$2346,4,FALSE)</f>
        <v>0</v>
      </c>
      <c r="O473" s="2">
        <f>VLOOKUP($B473,'Answer Data Transformation'!$T$3:$AA$2346,5,FALSE)</f>
        <v>21223.68</v>
      </c>
      <c r="P473" s="2" t="str">
        <f>VLOOKUP($B473,'Answer Data Transformation'!$T$3:$AA$2346,6,FALSE)</f>
        <v>tier - 3</v>
      </c>
      <c r="Q473" s="2" t="str">
        <f>VLOOKUP($B473,'Answer Data Transformation'!$T$3:$AA$2346,7,FALSE)</f>
        <v>tier - 2</v>
      </c>
      <c r="R473" s="2" t="str">
        <f>VLOOKUP($B473,'Answer Data Transformation'!$T$3:$AA$2346,8,FALSE)</f>
        <v>R1013</v>
      </c>
      <c r="S473" s="2">
        <f>VLOOKUP($B473,'Answer Data Transformation'!$T$3:$AA$2346,3,FALSE)</f>
        <v>48</v>
      </c>
    </row>
    <row r="474" spans="2:19" ht="15.5" x14ac:dyDescent="0.35">
      <c r="B474" s="1" t="s">
        <v>1899</v>
      </c>
      <c r="C474" s="28" t="str">
        <f>VLOOKUP(B474,'Answer Data Transformation'!$B$3:$F$2338,4,FALSE)</f>
        <v xml:space="preserve">  Gavin V</v>
      </c>
      <c r="D474" s="2">
        <f>VLOOKUP($B474,'Answer Data Transformation'!$I$3:$R$2338,2,FALSE)</f>
        <v>20.9</v>
      </c>
      <c r="E474" s="2">
        <f>VLOOKUP($B474,'Answer Data Transformation'!$I$3:$R$2338,4,FALSE)</f>
        <v>4.55</v>
      </c>
      <c r="F474" s="2" t="str">
        <f>VLOOKUP($B474,'Answer Data Transformation'!$I$3:$R$2338,6,FALSE)</f>
        <v>Yes</v>
      </c>
      <c r="G474" s="2" t="str">
        <f>VLOOKUP($B474,'Answer Data Transformation'!$I$3:$R$2338,7,FALSE)</f>
        <v>No</v>
      </c>
      <c r="H474" s="2" t="str">
        <f>VLOOKUP($B474,'Answer Data Transformation'!$I$3:$R$2338,8,FALSE)</f>
        <v>Yes</v>
      </c>
      <c r="I474" s="29">
        <f>VLOOKUP($B474,'Answer Data Transformation'!$I$3:$R$2338,9,FALSE)</f>
        <v>1</v>
      </c>
      <c r="J474" s="2" t="str">
        <f>VLOOKUP($B474,'Answer Data Transformation'!$I$3:$R$2338,10,FALSE)</f>
        <v>Yes</v>
      </c>
      <c r="K474" s="2" t="str">
        <f>VLOOKUP($B474,'Answer Data Transformation'!$I$3:$R$2338,3,FALSE)</f>
        <v>Normal Weight</v>
      </c>
      <c r="L474" s="2" t="str">
        <f>VLOOKUP($B474,'Answer Data Transformation'!$I$3:$R$2338,5,FALSE)</f>
        <v>Normal</v>
      </c>
      <c r="M474" s="2" t="str">
        <f>VLOOKUP($B474,'Answer Data Transformation'!$T$3:$AA$2346,2,FALSE)</f>
        <v>26-Aug-1969</v>
      </c>
      <c r="N474" s="2">
        <f>VLOOKUP($B474,'Answer Data Transformation'!$T$3:$AA$2346,4,FALSE)</f>
        <v>0</v>
      </c>
      <c r="O474" s="2">
        <f>VLOOKUP($B474,'Answer Data Transformation'!$T$3:$AA$2346,5,FALSE)</f>
        <v>21195.82</v>
      </c>
      <c r="P474" s="2" t="str">
        <f>VLOOKUP($B474,'Answer Data Transformation'!$T$3:$AA$2346,6,FALSE)</f>
        <v>tier - 3</v>
      </c>
      <c r="Q474" s="2" t="str">
        <f>VLOOKUP($B474,'Answer Data Transformation'!$T$3:$AA$2346,7,FALSE)</f>
        <v>tier - 1</v>
      </c>
      <c r="R474" s="2" t="str">
        <f>VLOOKUP($B474,'Answer Data Transformation'!$T$3:$AA$2346,8,FALSE)</f>
        <v>R1013</v>
      </c>
      <c r="S474" s="2">
        <f>VLOOKUP($B474,'Answer Data Transformation'!$T$3:$AA$2346,3,FALSE)</f>
        <v>53</v>
      </c>
    </row>
    <row r="475" spans="2:19" ht="15.5" x14ac:dyDescent="0.35">
      <c r="B475" s="1" t="s">
        <v>1898</v>
      </c>
      <c r="C475" s="28" t="str">
        <f>VLOOKUP(B475,'Answer Data Transformation'!$B$3:$F$2338,4,FALSE)</f>
        <v xml:space="preserve">  David</v>
      </c>
      <c r="D475" s="2">
        <f>VLOOKUP($B475,'Answer Data Transformation'!$I$3:$R$2338,2,FALSE)</f>
        <v>22.895</v>
      </c>
      <c r="E475" s="2">
        <f>VLOOKUP($B475,'Answer Data Transformation'!$I$3:$R$2338,4,FALSE)</f>
        <v>6.03</v>
      </c>
      <c r="F475" s="2" t="str">
        <f>VLOOKUP($B475,'Answer Data Transformation'!$I$3:$R$2338,6,FALSE)</f>
        <v>No</v>
      </c>
      <c r="G475" s="2" t="str">
        <f>VLOOKUP($B475,'Answer Data Transformation'!$I$3:$R$2338,7,FALSE)</f>
        <v>No</v>
      </c>
      <c r="H475" s="2" t="str">
        <f>VLOOKUP($B475,'Answer Data Transformation'!$I$3:$R$2338,8,FALSE)</f>
        <v>No</v>
      </c>
      <c r="I475" s="29">
        <f>VLOOKUP($B475,'Answer Data Transformation'!$I$3:$R$2338,9,FALSE)</f>
        <v>0</v>
      </c>
      <c r="J475" s="2" t="str">
        <f>VLOOKUP($B475,'Answer Data Transformation'!$I$3:$R$2338,10,FALSE)</f>
        <v>Yes</v>
      </c>
      <c r="K475" s="2" t="str">
        <f>VLOOKUP($B475,'Answer Data Transformation'!$I$3:$R$2338,3,FALSE)</f>
        <v>Normal Weight</v>
      </c>
      <c r="L475" s="2" t="str">
        <f>VLOOKUP($B475,'Answer Data Transformation'!$I$3:$R$2338,5,FALSE)</f>
        <v>Prediabetes</v>
      </c>
      <c r="M475" s="2" t="str">
        <f>VLOOKUP($B475,'Answer Data Transformation'!$T$3:$AA$2346,2,FALSE)</f>
        <v>23-Nov-1977</v>
      </c>
      <c r="N475" s="2">
        <f>VLOOKUP($B475,'Answer Data Transformation'!$T$3:$AA$2346,4,FALSE)</f>
        <v>2</v>
      </c>
      <c r="O475" s="2">
        <f>VLOOKUP($B475,'Answer Data Transformation'!$T$3:$AA$2346,5,FALSE)</f>
        <v>21098.55</v>
      </c>
      <c r="P475" s="2" t="str">
        <f>VLOOKUP($B475,'Answer Data Transformation'!$T$3:$AA$2346,6,FALSE)</f>
        <v>tier - 3</v>
      </c>
      <c r="Q475" s="2" t="str">
        <f>VLOOKUP($B475,'Answer Data Transformation'!$T$3:$AA$2346,7,FALSE)</f>
        <v>tier - 3</v>
      </c>
      <c r="R475" s="2" t="str">
        <f>VLOOKUP($B475,'Answer Data Transformation'!$T$3:$AA$2346,8,FALSE)</f>
        <v>R1012</v>
      </c>
      <c r="S475" s="2">
        <f>VLOOKUP($B475,'Answer Data Transformation'!$T$3:$AA$2346,3,FALSE)</f>
        <v>45</v>
      </c>
    </row>
    <row r="476" spans="2:19" ht="15.5" x14ac:dyDescent="0.35">
      <c r="B476" s="1" t="s">
        <v>1897</v>
      </c>
      <c r="C476" s="28" t="str">
        <f>VLOOKUP(B476,'Answer Data Transformation'!$B$3:$F$2338,4,FALSE)</f>
        <v xml:space="preserve">  Jatin</v>
      </c>
      <c r="D476" s="2">
        <f>VLOOKUP($B476,'Answer Data Transformation'!$I$3:$R$2338,2,FALSE)</f>
        <v>28.3</v>
      </c>
      <c r="E476" s="2">
        <f>VLOOKUP($B476,'Answer Data Transformation'!$I$3:$R$2338,4,FALSE)</f>
        <v>5.47</v>
      </c>
      <c r="F476" s="2" t="str">
        <f>VLOOKUP($B476,'Answer Data Transformation'!$I$3:$R$2338,6,FALSE)</f>
        <v>Yes</v>
      </c>
      <c r="G476" s="2" t="str">
        <f>VLOOKUP($B476,'Answer Data Transformation'!$I$3:$R$2338,7,FALSE)</f>
        <v>No</v>
      </c>
      <c r="H476" s="2" t="str">
        <f>VLOOKUP($B476,'Answer Data Transformation'!$I$3:$R$2338,8,FALSE)</f>
        <v>Yes</v>
      </c>
      <c r="I476" s="29">
        <f>VLOOKUP($B476,'Answer Data Transformation'!$I$3:$R$2338,9,FALSE)</f>
        <v>1</v>
      </c>
      <c r="J476" s="2" t="str">
        <f>VLOOKUP($B476,'Answer Data Transformation'!$I$3:$R$2338,10,FALSE)</f>
        <v>Yes</v>
      </c>
      <c r="K476" s="2" t="str">
        <f>VLOOKUP($B476,'Answer Data Transformation'!$I$3:$R$2338,3,FALSE)</f>
        <v>Overweight</v>
      </c>
      <c r="L476" s="2" t="str">
        <f>VLOOKUP($B476,'Answer Data Transformation'!$I$3:$R$2338,5,FALSE)</f>
        <v>Normal</v>
      </c>
      <c r="M476" s="2" t="str">
        <f>VLOOKUP($B476,'Answer Data Transformation'!$T$3:$AA$2346,2,FALSE)</f>
        <v>02-Jul-1983</v>
      </c>
      <c r="N476" s="2">
        <f>VLOOKUP($B476,'Answer Data Transformation'!$T$3:$AA$2346,4,FALSE)</f>
        <v>1</v>
      </c>
      <c r="O476" s="2">
        <f>VLOOKUP($B476,'Answer Data Transformation'!$T$3:$AA$2346,5,FALSE)</f>
        <v>21082.16</v>
      </c>
      <c r="P476" s="2" t="str">
        <f>VLOOKUP($B476,'Answer Data Transformation'!$T$3:$AA$2346,6,FALSE)</f>
        <v>tier - 3</v>
      </c>
      <c r="Q476" s="2" t="str">
        <f>VLOOKUP($B476,'Answer Data Transformation'!$T$3:$AA$2346,7,FALSE)</f>
        <v>tier - 2</v>
      </c>
      <c r="R476" s="2" t="str">
        <f>VLOOKUP($B476,'Answer Data Transformation'!$T$3:$AA$2346,8,FALSE)</f>
        <v>R1011</v>
      </c>
      <c r="S476" s="2">
        <f>VLOOKUP($B476,'Answer Data Transformation'!$T$3:$AA$2346,3,FALSE)</f>
        <v>39</v>
      </c>
    </row>
    <row r="477" spans="2:19" ht="15.5" x14ac:dyDescent="0.35">
      <c r="B477" s="1" t="s">
        <v>1895</v>
      </c>
      <c r="C477" s="28" t="str">
        <f>VLOOKUP(B477,'Answer Data Transformation'!$B$3:$F$2338,4,FALSE)</f>
        <v xml:space="preserve">  J P</v>
      </c>
      <c r="D477" s="2">
        <f>VLOOKUP($B477,'Answer Data Transformation'!$I$3:$R$2338,2,FALSE)</f>
        <v>54.3</v>
      </c>
      <c r="E477" s="2">
        <f>VLOOKUP($B477,'Answer Data Transformation'!$I$3:$R$2338,4,FALSE)</f>
        <v>4.1500000000000004</v>
      </c>
      <c r="F477" s="2" t="str">
        <f>VLOOKUP($B477,'Answer Data Transformation'!$I$3:$R$2338,6,FALSE)</f>
        <v>Yes</v>
      </c>
      <c r="G477" s="2" t="str">
        <f>VLOOKUP($B477,'Answer Data Transformation'!$I$3:$R$2338,7,FALSE)</f>
        <v>No</v>
      </c>
      <c r="H477" s="2" t="str">
        <f>VLOOKUP($B477,'Answer Data Transformation'!$I$3:$R$2338,8,FALSE)</f>
        <v>No</v>
      </c>
      <c r="I477" s="29">
        <f>VLOOKUP($B477,'Answer Data Transformation'!$I$3:$R$2338,9,FALSE)</f>
        <v>1</v>
      </c>
      <c r="J477" s="2" t="str">
        <f>VLOOKUP($B477,'Answer Data Transformation'!$I$3:$R$2338,10,FALSE)</f>
        <v>No</v>
      </c>
      <c r="K477" s="2" t="str">
        <f>VLOOKUP($B477,'Answer Data Transformation'!$I$3:$R$2338,3,FALSE)</f>
        <v>Obesity</v>
      </c>
      <c r="L477" s="2" t="str">
        <f>VLOOKUP($B477,'Answer Data Transformation'!$I$3:$R$2338,5,FALSE)</f>
        <v>Normal</v>
      </c>
      <c r="M477" s="2" t="str">
        <f>VLOOKUP($B477,'Answer Data Transformation'!$T$3:$AA$2346,2,FALSE)</f>
        <v>19-Nov-1964</v>
      </c>
      <c r="N477" s="2">
        <f>VLOOKUP($B477,'Answer Data Transformation'!$T$3:$AA$2346,4,FALSE)</f>
        <v>0</v>
      </c>
      <c r="O477" s="2">
        <f>VLOOKUP($B477,'Answer Data Transformation'!$T$3:$AA$2346,5,FALSE)</f>
        <v>20893.060000000001</v>
      </c>
      <c r="P477" s="2" t="str">
        <f>VLOOKUP($B477,'Answer Data Transformation'!$T$3:$AA$2346,6,FALSE)</f>
        <v>tier - 2</v>
      </c>
      <c r="Q477" s="2" t="str">
        <f>VLOOKUP($B477,'Answer Data Transformation'!$T$3:$AA$2346,7,FALSE)</f>
        <v>tier - 3</v>
      </c>
      <c r="R477" s="2" t="str">
        <f>VLOOKUP($B477,'Answer Data Transformation'!$T$3:$AA$2346,8,FALSE)</f>
        <v>R1012</v>
      </c>
      <c r="S477" s="2">
        <f>VLOOKUP($B477,'Answer Data Transformation'!$T$3:$AA$2346,3,FALSE)</f>
        <v>58</v>
      </c>
    </row>
    <row r="478" spans="2:19" ht="15.5" x14ac:dyDescent="0.35">
      <c r="B478" s="1" t="s">
        <v>1894</v>
      </c>
      <c r="C478" s="28" t="str">
        <f>VLOOKUP(B478,'Answer Data Transformation'!$B$3:$F$2338,4,FALSE)</f>
        <v xml:space="preserve">  Angela M</v>
      </c>
      <c r="D478" s="2">
        <f>VLOOKUP($B478,'Answer Data Transformation'!$I$3:$R$2338,2,FALSE)</f>
        <v>33.344999999999999</v>
      </c>
      <c r="E478" s="2">
        <f>VLOOKUP($B478,'Answer Data Transformation'!$I$3:$R$2338,4,FALSE)</f>
        <v>11.32</v>
      </c>
      <c r="F478" s="2" t="str">
        <f>VLOOKUP($B478,'Answer Data Transformation'!$I$3:$R$2338,6,FALSE)</f>
        <v>Yes</v>
      </c>
      <c r="G478" s="2" t="str">
        <f>VLOOKUP($B478,'Answer Data Transformation'!$I$3:$R$2338,7,FALSE)</f>
        <v>No</v>
      </c>
      <c r="H478" s="2" t="str">
        <f>VLOOKUP($B478,'Answer Data Transformation'!$I$3:$R$2338,8,FALSE)</f>
        <v>No</v>
      </c>
      <c r="I478" s="29">
        <f>VLOOKUP($B478,'Answer Data Transformation'!$I$3:$R$2338,9,FALSE)</f>
        <v>1</v>
      </c>
      <c r="J478" s="2" t="str">
        <f>VLOOKUP($B478,'Answer Data Transformation'!$I$3:$R$2338,10,FALSE)</f>
        <v>No</v>
      </c>
      <c r="K478" s="2" t="str">
        <f>VLOOKUP($B478,'Answer Data Transformation'!$I$3:$R$2338,3,FALSE)</f>
        <v>Obesity</v>
      </c>
      <c r="L478" s="2" t="str">
        <f>VLOOKUP($B478,'Answer Data Transformation'!$I$3:$R$2338,5,FALSE)</f>
        <v>Diabetes</v>
      </c>
      <c r="M478" s="2" t="str">
        <f>VLOOKUP($B478,'Answer Data Transformation'!$T$3:$AA$2346,2,FALSE)</f>
        <v>08-Dec-1975</v>
      </c>
      <c r="N478" s="2">
        <f>VLOOKUP($B478,'Answer Data Transformation'!$T$3:$AA$2346,4,FALSE)</f>
        <v>0</v>
      </c>
      <c r="O478" s="2">
        <f>VLOOKUP($B478,'Answer Data Transformation'!$T$3:$AA$2346,5,FALSE)</f>
        <v>20878.78</v>
      </c>
      <c r="P478" s="2" t="str">
        <f>VLOOKUP($B478,'Answer Data Transformation'!$T$3:$AA$2346,6,FALSE)</f>
        <v>tier - 2</v>
      </c>
      <c r="Q478" s="2" t="str">
        <f>VLOOKUP($B478,'Answer Data Transformation'!$T$3:$AA$2346,7,FALSE)</f>
        <v>tier - 1</v>
      </c>
      <c r="R478" s="2" t="str">
        <f>VLOOKUP($B478,'Answer Data Transformation'!$T$3:$AA$2346,8,FALSE)</f>
        <v>R1024</v>
      </c>
      <c r="S478" s="2">
        <f>VLOOKUP($B478,'Answer Data Transformation'!$T$3:$AA$2346,3,FALSE)</f>
        <v>47</v>
      </c>
    </row>
    <row r="479" spans="2:19" ht="15.5" x14ac:dyDescent="0.35">
      <c r="B479" s="1" t="s">
        <v>1893</v>
      </c>
      <c r="C479" s="28" t="str">
        <f>VLOOKUP(B479,'Answer Data Transformation'!$B$3:$F$2338,4,FALSE)</f>
        <v xml:space="preserve">  Blake K</v>
      </c>
      <c r="D479" s="2">
        <f>VLOOKUP($B479,'Answer Data Transformation'!$I$3:$R$2338,2,FALSE)</f>
        <v>33</v>
      </c>
      <c r="E479" s="2">
        <f>VLOOKUP($B479,'Answer Data Transformation'!$I$3:$R$2338,4,FALSE)</f>
        <v>9.51</v>
      </c>
      <c r="F479" s="2" t="str">
        <f>VLOOKUP($B479,'Answer Data Transformation'!$I$3:$R$2338,6,FALSE)</f>
        <v>Yes</v>
      </c>
      <c r="G479" s="2" t="str">
        <f>VLOOKUP($B479,'Answer Data Transformation'!$I$3:$R$2338,7,FALSE)</f>
        <v>No</v>
      </c>
      <c r="H479" s="2" t="str">
        <f>VLOOKUP($B479,'Answer Data Transformation'!$I$3:$R$2338,8,FALSE)</f>
        <v>No</v>
      </c>
      <c r="I479" s="29">
        <f>VLOOKUP($B479,'Answer Data Transformation'!$I$3:$R$2338,9,FALSE)</f>
        <v>0</v>
      </c>
      <c r="J479" s="2" t="str">
        <f>VLOOKUP($B479,'Answer Data Transformation'!$I$3:$R$2338,10,FALSE)</f>
        <v>No</v>
      </c>
      <c r="K479" s="2" t="str">
        <f>VLOOKUP($B479,'Answer Data Transformation'!$I$3:$R$2338,3,FALSE)</f>
        <v>Obesity</v>
      </c>
      <c r="L479" s="2" t="str">
        <f>VLOOKUP($B479,'Answer Data Transformation'!$I$3:$R$2338,5,FALSE)</f>
        <v>Diabetes</v>
      </c>
      <c r="M479" s="2" t="str">
        <f>VLOOKUP($B479,'Answer Data Transformation'!$T$3:$AA$2346,2,FALSE)</f>
        <v>08-Sep-1967</v>
      </c>
      <c r="N479" s="2">
        <f>VLOOKUP($B479,'Answer Data Transformation'!$T$3:$AA$2346,4,FALSE)</f>
        <v>0</v>
      </c>
      <c r="O479" s="2">
        <f>VLOOKUP($B479,'Answer Data Transformation'!$T$3:$AA$2346,5,FALSE)</f>
        <v>20781.490000000002</v>
      </c>
      <c r="P479" s="2" t="str">
        <f>VLOOKUP($B479,'Answer Data Transformation'!$T$3:$AA$2346,6,FALSE)</f>
        <v>tier - 2</v>
      </c>
      <c r="Q479" s="2" t="str">
        <f>VLOOKUP($B479,'Answer Data Transformation'!$T$3:$AA$2346,7,FALSE)</f>
        <v>tier - 3</v>
      </c>
      <c r="R479" s="2" t="str">
        <f>VLOOKUP($B479,'Answer Data Transformation'!$T$3:$AA$2346,8,FALSE)</f>
        <v>R1013</v>
      </c>
      <c r="S479" s="2">
        <f>VLOOKUP($B479,'Answer Data Transformation'!$T$3:$AA$2346,3,FALSE)</f>
        <v>55</v>
      </c>
    </row>
    <row r="480" spans="2:19" ht="15.5" x14ac:dyDescent="0.35">
      <c r="B480" s="1" t="s">
        <v>1892</v>
      </c>
      <c r="C480" s="28" t="str">
        <f>VLOOKUP(B480,'Answer Data Transformation'!$B$3:$F$2338,4,FALSE)</f>
        <v xml:space="preserve">  Brian T</v>
      </c>
      <c r="D480" s="2">
        <f>VLOOKUP($B480,'Answer Data Transformation'!$I$3:$R$2338,2,FALSE)</f>
        <v>28.024999999999999</v>
      </c>
      <c r="E480" s="2">
        <f>VLOOKUP($B480,'Answer Data Transformation'!$I$3:$R$2338,4,FALSE)</f>
        <v>7.67</v>
      </c>
      <c r="F480" s="2" t="str">
        <f>VLOOKUP($B480,'Answer Data Transformation'!$I$3:$R$2338,6,FALSE)</f>
        <v>Yes</v>
      </c>
      <c r="G480" s="2" t="str">
        <f>VLOOKUP($B480,'Answer Data Transformation'!$I$3:$R$2338,7,FALSE)</f>
        <v>No</v>
      </c>
      <c r="H480" s="2" t="str">
        <f>VLOOKUP($B480,'Answer Data Transformation'!$I$3:$R$2338,8,FALSE)</f>
        <v>No</v>
      </c>
      <c r="I480" s="29">
        <f>VLOOKUP($B480,'Answer Data Transformation'!$I$3:$R$2338,9,FALSE)</f>
        <v>1</v>
      </c>
      <c r="J480" s="2" t="str">
        <f>VLOOKUP($B480,'Answer Data Transformation'!$I$3:$R$2338,10,FALSE)</f>
        <v>Yes</v>
      </c>
      <c r="K480" s="2" t="str">
        <f>VLOOKUP($B480,'Answer Data Transformation'!$I$3:$R$2338,3,FALSE)</f>
        <v>Overweight</v>
      </c>
      <c r="L480" s="2" t="str">
        <f>VLOOKUP($B480,'Answer Data Transformation'!$I$3:$R$2338,5,FALSE)</f>
        <v>Diabetes</v>
      </c>
      <c r="M480" s="2" t="str">
        <f>VLOOKUP($B480,'Answer Data Transformation'!$T$3:$AA$2346,2,FALSE)</f>
        <v>04-Aug-1986</v>
      </c>
      <c r="N480" s="2">
        <f>VLOOKUP($B480,'Answer Data Transformation'!$T$3:$AA$2346,4,FALSE)</f>
        <v>1</v>
      </c>
      <c r="O480" s="2">
        <f>VLOOKUP($B480,'Answer Data Transformation'!$T$3:$AA$2346,5,FALSE)</f>
        <v>20773.63</v>
      </c>
      <c r="P480" s="2" t="str">
        <f>VLOOKUP($B480,'Answer Data Transformation'!$T$3:$AA$2346,6,FALSE)</f>
        <v>tier - 2</v>
      </c>
      <c r="Q480" s="2" t="str">
        <f>VLOOKUP($B480,'Answer Data Transformation'!$T$3:$AA$2346,7,FALSE)</f>
        <v>tier - 3</v>
      </c>
      <c r="R480" s="2" t="str">
        <f>VLOOKUP($B480,'Answer Data Transformation'!$T$3:$AA$2346,8,FALSE)</f>
        <v>R1017</v>
      </c>
      <c r="S480" s="2">
        <f>VLOOKUP($B480,'Answer Data Transformation'!$T$3:$AA$2346,3,FALSE)</f>
        <v>36</v>
      </c>
    </row>
    <row r="481" spans="2:19" ht="15.5" x14ac:dyDescent="0.35">
      <c r="B481" s="1" t="s">
        <v>1891</v>
      </c>
      <c r="C481" s="28" t="str">
        <f>VLOOKUP(B481,'Answer Data Transformation'!$B$3:$F$2338,4,FALSE)</f>
        <v xml:space="preserve">  Damon</v>
      </c>
      <c r="D481" s="2">
        <f>VLOOKUP($B481,'Answer Data Transformation'!$I$3:$R$2338,2,FALSE)</f>
        <v>28.69</v>
      </c>
      <c r="E481" s="2">
        <f>VLOOKUP($B481,'Answer Data Transformation'!$I$3:$R$2338,4,FALSE)</f>
        <v>6.23</v>
      </c>
      <c r="F481" s="2" t="str">
        <f>VLOOKUP($B481,'Answer Data Transformation'!$I$3:$R$2338,6,FALSE)</f>
        <v>No</v>
      </c>
      <c r="G481" s="2" t="str">
        <f>VLOOKUP($B481,'Answer Data Transformation'!$I$3:$R$2338,7,FALSE)</f>
        <v>No</v>
      </c>
      <c r="H481" s="2" t="str">
        <f>VLOOKUP($B481,'Answer Data Transformation'!$I$3:$R$2338,8,FALSE)</f>
        <v>No</v>
      </c>
      <c r="I481" s="29">
        <f>VLOOKUP($B481,'Answer Data Transformation'!$I$3:$R$2338,9,FALSE)</f>
        <v>1</v>
      </c>
      <c r="J481" s="2" t="str">
        <f>VLOOKUP($B481,'Answer Data Transformation'!$I$3:$R$2338,10,FALSE)</f>
        <v>Yes</v>
      </c>
      <c r="K481" s="2" t="str">
        <f>VLOOKUP($B481,'Answer Data Transformation'!$I$3:$R$2338,3,FALSE)</f>
        <v>Overweight</v>
      </c>
      <c r="L481" s="2" t="str">
        <f>VLOOKUP($B481,'Answer Data Transformation'!$I$3:$R$2338,5,FALSE)</f>
        <v>Prediabetes</v>
      </c>
      <c r="M481" s="2" t="str">
        <f>VLOOKUP($B481,'Answer Data Transformation'!$T$3:$AA$2346,2,FALSE)</f>
        <v>14-Sep-1992</v>
      </c>
      <c r="N481" s="2">
        <f>VLOOKUP($B481,'Answer Data Transformation'!$T$3:$AA$2346,4,FALSE)</f>
        <v>3</v>
      </c>
      <c r="O481" s="2">
        <f>VLOOKUP($B481,'Answer Data Transformation'!$T$3:$AA$2346,5,FALSE)</f>
        <v>20745.990000000002</v>
      </c>
      <c r="P481" s="2" t="str">
        <f>VLOOKUP($B481,'Answer Data Transformation'!$T$3:$AA$2346,6,FALSE)</f>
        <v>tier - 3</v>
      </c>
      <c r="Q481" s="2" t="str">
        <f>VLOOKUP($B481,'Answer Data Transformation'!$T$3:$AA$2346,7,FALSE)</f>
        <v>tier - 1</v>
      </c>
      <c r="R481" s="2" t="str">
        <f>VLOOKUP($B481,'Answer Data Transformation'!$T$3:$AA$2346,8,FALSE)</f>
        <v>R1012</v>
      </c>
      <c r="S481" s="2">
        <f>VLOOKUP($B481,'Answer Data Transformation'!$T$3:$AA$2346,3,FALSE)</f>
        <v>30</v>
      </c>
    </row>
    <row r="482" spans="2:19" ht="15.5" x14ac:dyDescent="0.35">
      <c r="B482" s="1" t="s">
        <v>1890</v>
      </c>
      <c r="C482" s="28" t="str">
        <f>VLOOKUP(B482,'Answer Data Transformation'!$B$3:$F$2338,4,FALSE)</f>
        <v xml:space="preserve">  Jeffrey</v>
      </c>
      <c r="D482" s="2">
        <f>VLOOKUP($B482,'Answer Data Transformation'!$I$3:$R$2338,2,FALSE)</f>
        <v>40.28</v>
      </c>
      <c r="E482" s="2">
        <f>VLOOKUP($B482,'Answer Data Transformation'!$I$3:$R$2338,4,FALSE)</f>
        <v>8.9</v>
      </c>
      <c r="F482" s="2" t="str">
        <f>VLOOKUP($B482,'Answer Data Transformation'!$I$3:$R$2338,6,FALSE)</f>
        <v>No</v>
      </c>
      <c r="G482" s="2" t="str">
        <f>VLOOKUP($B482,'Answer Data Transformation'!$I$3:$R$2338,7,FALSE)</f>
        <v>No</v>
      </c>
      <c r="H482" s="2" t="str">
        <f>VLOOKUP($B482,'Answer Data Transformation'!$I$3:$R$2338,8,FALSE)</f>
        <v>No</v>
      </c>
      <c r="I482" s="29">
        <f>VLOOKUP($B482,'Answer Data Transformation'!$I$3:$R$2338,9,FALSE)</f>
        <v>0</v>
      </c>
      <c r="J482" s="2" t="str">
        <f>VLOOKUP($B482,'Answer Data Transformation'!$I$3:$R$2338,10,FALSE)</f>
        <v>No</v>
      </c>
      <c r="K482" s="2" t="str">
        <f>VLOOKUP($B482,'Answer Data Transformation'!$I$3:$R$2338,3,FALSE)</f>
        <v>Obesity</v>
      </c>
      <c r="L482" s="2" t="str">
        <f>VLOOKUP($B482,'Answer Data Transformation'!$I$3:$R$2338,5,FALSE)</f>
        <v>Diabetes</v>
      </c>
      <c r="M482" s="2" t="str">
        <f>VLOOKUP($B482,'Answer Data Transformation'!$T$3:$AA$2346,2,FALSE)</f>
        <v>01-Aug-1965</v>
      </c>
      <c r="N482" s="2">
        <f>VLOOKUP($B482,'Answer Data Transformation'!$T$3:$AA$2346,4,FALSE)</f>
        <v>0</v>
      </c>
      <c r="O482" s="2">
        <f>VLOOKUP($B482,'Answer Data Transformation'!$T$3:$AA$2346,5,FALSE)</f>
        <v>20709.02</v>
      </c>
      <c r="P482" s="2" t="str">
        <f>VLOOKUP($B482,'Answer Data Transformation'!$T$3:$AA$2346,6,FALSE)</f>
        <v>tier - 3</v>
      </c>
      <c r="Q482" s="2" t="str">
        <f>VLOOKUP($B482,'Answer Data Transformation'!$T$3:$AA$2346,7,FALSE)</f>
        <v>tier - 2</v>
      </c>
      <c r="R482" s="2" t="str">
        <f>VLOOKUP($B482,'Answer Data Transformation'!$T$3:$AA$2346,8,FALSE)</f>
        <v>R1019</v>
      </c>
      <c r="S482" s="2">
        <f>VLOOKUP($B482,'Answer Data Transformation'!$T$3:$AA$2346,3,FALSE)</f>
        <v>57</v>
      </c>
    </row>
    <row r="483" spans="2:19" ht="15.5" x14ac:dyDescent="0.35">
      <c r="B483" s="1" t="s">
        <v>1889</v>
      </c>
      <c r="C483" s="28" t="str">
        <f>VLOOKUP(B483,'Answer Data Transformation'!$B$3:$F$2338,4,FALSE)</f>
        <v xml:space="preserve">  Malcolm J</v>
      </c>
      <c r="D483" s="2">
        <f>VLOOKUP($B483,'Answer Data Transformation'!$I$3:$R$2338,2,FALSE)</f>
        <v>37.299999999999997</v>
      </c>
      <c r="E483" s="2">
        <f>VLOOKUP($B483,'Answer Data Transformation'!$I$3:$R$2338,4,FALSE)</f>
        <v>7.79</v>
      </c>
      <c r="F483" s="2" t="str">
        <f>VLOOKUP($B483,'Answer Data Transformation'!$I$3:$R$2338,6,FALSE)</f>
        <v>Yes</v>
      </c>
      <c r="G483" s="2" t="str">
        <f>VLOOKUP($B483,'Answer Data Transformation'!$I$3:$R$2338,7,FALSE)</f>
        <v>No</v>
      </c>
      <c r="H483" s="2" t="str">
        <f>VLOOKUP($B483,'Answer Data Transformation'!$I$3:$R$2338,8,FALSE)</f>
        <v>No</v>
      </c>
      <c r="I483" s="29">
        <f>VLOOKUP($B483,'Answer Data Transformation'!$I$3:$R$2338,9,FALSE)</f>
        <v>0</v>
      </c>
      <c r="J483" s="2" t="str">
        <f>VLOOKUP($B483,'Answer Data Transformation'!$I$3:$R$2338,10,FALSE)</f>
        <v>No</v>
      </c>
      <c r="K483" s="2" t="str">
        <f>VLOOKUP($B483,'Answer Data Transformation'!$I$3:$R$2338,3,FALSE)</f>
        <v>Obesity</v>
      </c>
      <c r="L483" s="2" t="str">
        <f>VLOOKUP($B483,'Answer Data Transformation'!$I$3:$R$2338,5,FALSE)</f>
        <v>Diabetes</v>
      </c>
      <c r="M483" s="2" t="str">
        <f>VLOOKUP($B483,'Answer Data Transformation'!$T$3:$AA$2346,2,FALSE)</f>
        <v>17-Dec-1967</v>
      </c>
      <c r="N483" s="2">
        <f>VLOOKUP($B483,'Answer Data Transformation'!$T$3:$AA$2346,4,FALSE)</f>
        <v>0</v>
      </c>
      <c r="O483" s="2">
        <f>VLOOKUP($B483,'Answer Data Transformation'!$T$3:$AA$2346,5,FALSE)</f>
        <v>20630.28</v>
      </c>
      <c r="P483" s="2" t="str">
        <f>VLOOKUP($B483,'Answer Data Transformation'!$T$3:$AA$2346,6,FALSE)</f>
        <v>tier - 2</v>
      </c>
      <c r="Q483" s="2" t="str">
        <f>VLOOKUP($B483,'Answer Data Transformation'!$T$3:$AA$2346,7,FALSE)</f>
        <v>tier - 3</v>
      </c>
      <c r="R483" s="2" t="str">
        <f>VLOOKUP($B483,'Answer Data Transformation'!$T$3:$AA$2346,8,FALSE)</f>
        <v>R1011</v>
      </c>
      <c r="S483" s="2">
        <f>VLOOKUP($B483,'Answer Data Transformation'!$T$3:$AA$2346,3,FALSE)</f>
        <v>55</v>
      </c>
    </row>
    <row r="484" spans="2:19" ht="15.5" x14ac:dyDescent="0.35">
      <c r="B484" s="1" t="s">
        <v>1888</v>
      </c>
      <c r="C484" s="28" t="str">
        <f>VLOOKUP(B484,'Answer Data Transformation'!$B$3:$F$2338,4,FALSE)</f>
        <v xml:space="preserve">  Margaret B</v>
      </c>
      <c r="D484" s="2">
        <f>VLOOKUP($B484,'Answer Data Transformation'!$I$3:$R$2338,2,FALSE)</f>
        <v>54.47</v>
      </c>
      <c r="E484" s="2">
        <f>VLOOKUP($B484,'Answer Data Transformation'!$I$3:$R$2338,4,FALSE)</f>
        <v>4.49</v>
      </c>
      <c r="F484" s="2" t="str">
        <f>VLOOKUP($B484,'Answer Data Transformation'!$I$3:$R$2338,6,FALSE)</f>
        <v>Yes</v>
      </c>
      <c r="G484" s="2" t="str">
        <f>VLOOKUP($B484,'Answer Data Transformation'!$I$3:$R$2338,7,FALSE)</f>
        <v>No</v>
      </c>
      <c r="H484" s="2" t="str">
        <f>VLOOKUP($B484,'Answer Data Transformation'!$I$3:$R$2338,8,FALSE)</f>
        <v>No</v>
      </c>
      <c r="I484" s="29">
        <f>VLOOKUP($B484,'Answer Data Transformation'!$I$3:$R$2338,9,FALSE)</f>
        <v>2</v>
      </c>
      <c r="J484" s="2" t="str">
        <f>VLOOKUP($B484,'Answer Data Transformation'!$I$3:$R$2338,10,FALSE)</f>
        <v>No</v>
      </c>
      <c r="K484" s="2" t="str">
        <f>VLOOKUP($B484,'Answer Data Transformation'!$I$3:$R$2338,3,FALSE)</f>
        <v>Obesity</v>
      </c>
      <c r="L484" s="2" t="str">
        <f>VLOOKUP($B484,'Answer Data Transformation'!$I$3:$R$2338,5,FALSE)</f>
        <v>Normal</v>
      </c>
      <c r="M484" s="2" t="str">
        <f>VLOOKUP($B484,'Answer Data Transformation'!$T$3:$AA$2346,2,FALSE)</f>
        <v>09-Jul-1966</v>
      </c>
      <c r="N484" s="2">
        <f>VLOOKUP($B484,'Answer Data Transformation'!$T$3:$AA$2346,4,FALSE)</f>
        <v>0</v>
      </c>
      <c r="O484" s="2">
        <f>VLOOKUP($B484,'Answer Data Transformation'!$T$3:$AA$2346,5,FALSE)</f>
        <v>20568.32</v>
      </c>
      <c r="P484" s="2" t="str">
        <f>VLOOKUP($B484,'Answer Data Transformation'!$T$3:$AA$2346,6,FALSE)</f>
        <v>tier - 3</v>
      </c>
      <c r="Q484" s="2" t="str">
        <f>VLOOKUP($B484,'Answer Data Transformation'!$T$3:$AA$2346,7,FALSE)</f>
        <v>tier - 2</v>
      </c>
      <c r="R484" s="2" t="str">
        <f>VLOOKUP($B484,'Answer Data Transformation'!$T$3:$AA$2346,8,FALSE)</f>
        <v>R1012</v>
      </c>
      <c r="S484" s="2">
        <f>VLOOKUP($B484,'Answer Data Transformation'!$T$3:$AA$2346,3,FALSE)</f>
        <v>56</v>
      </c>
    </row>
    <row r="485" spans="2:19" ht="15.5" x14ac:dyDescent="0.35">
      <c r="B485" s="1" t="s">
        <v>1887</v>
      </c>
      <c r="C485" s="28" t="str">
        <f>VLOOKUP(B485,'Answer Data Transformation'!$B$3:$F$2338,4,FALSE)</f>
        <v xml:space="preserve">  Helen</v>
      </c>
      <c r="D485" s="2">
        <f>VLOOKUP($B485,'Answer Data Transformation'!$I$3:$R$2338,2,FALSE)</f>
        <v>38.06</v>
      </c>
      <c r="E485" s="2">
        <f>VLOOKUP($B485,'Answer Data Transformation'!$I$3:$R$2338,4,FALSE)</f>
        <v>5.24</v>
      </c>
      <c r="F485" s="2" t="str">
        <f>VLOOKUP($B485,'Answer Data Transformation'!$I$3:$R$2338,6,FALSE)</f>
        <v>Yes</v>
      </c>
      <c r="G485" s="2" t="str">
        <f>VLOOKUP($B485,'Answer Data Transformation'!$I$3:$R$2338,7,FALSE)</f>
        <v>No</v>
      </c>
      <c r="H485" s="2" t="str">
        <f>VLOOKUP($B485,'Answer Data Transformation'!$I$3:$R$2338,8,FALSE)</f>
        <v>Yes</v>
      </c>
      <c r="I485" s="29">
        <f>VLOOKUP($B485,'Answer Data Transformation'!$I$3:$R$2338,9,FALSE)</f>
        <v>1</v>
      </c>
      <c r="J485" s="2" t="str">
        <f>VLOOKUP($B485,'Answer Data Transformation'!$I$3:$R$2338,10,FALSE)</f>
        <v>No</v>
      </c>
      <c r="K485" s="2" t="str">
        <f>VLOOKUP($B485,'Answer Data Transformation'!$I$3:$R$2338,3,FALSE)</f>
        <v>Obesity</v>
      </c>
      <c r="L485" s="2" t="str">
        <f>VLOOKUP($B485,'Answer Data Transformation'!$I$3:$R$2338,5,FALSE)</f>
        <v>Normal</v>
      </c>
      <c r="M485" s="2" t="str">
        <f>VLOOKUP($B485,'Answer Data Transformation'!$T$3:$AA$2346,2,FALSE)</f>
        <v>13-Oct-1969</v>
      </c>
      <c r="N485" s="2">
        <f>VLOOKUP($B485,'Answer Data Transformation'!$T$3:$AA$2346,4,FALSE)</f>
        <v>3</v>
      </c>
      <c r="O485" s="2">
        <f>VLOOKUP($B485,'Answer Data Transformation'!$T$3:$AA$2346,5,FALSE)</f>
        <v>20463</v>
      </c>
      <c r="P485" s="2" t="str">
        <f>VLOOKUP($B485,'Answer Data Transformation'!$T$3:$AA$2346,6,FALSE)</f>
        <v>tier - 2</v>
      </c>
      <c r="Q485" s="2" t="str">
        <f>VLOOKUP($B485,'Answer Data Transformation'!$T$3:$AA$2346,7,FALSE)</f>
        <v>tier - 2</v>
      </c>
      <c r="R485" s="2" t="str">
        <f>VLOOKUP($B485,'Answer Data Transformation'!$T$3:$AA$2346,8,FALSE)</f>
        <v>R1013</v>
      </c>
      <c r="S485" s="2">
        <f>VLOOKUP($B485,'Answer Data Transformation'!$T$3:$AA$2346,3,FALSE)</f>
        <v>53</v>
      </c>
    </row>
    <row r="486" spans="2:19" ht="15.5" x14ac:dyDescent="0.35">
      <c r="B486" s="1" t="s">
        <v>1886</v>
      </c>
      <c r="C486" s="28" t="str">
        <f>VLOOKUP(B486,'Answer Data Transformation'!$B$3:$F$2338,4,FALSE)</f>
        <v xml:space="preserve">  Matthew</v>
      </c>
      <c r="D486" s="2">
        <f>VLOOKUP($B486,'Answer Data Transformation'!$I$3:$R$2338,2,FALSE)</f>
        <v>51.47</v>
      </c>
      <c r="E486" s="2">
        <f>VLOOKUP($B486,'Answer Data Transformation'!$I$3:$R$2338,4,FALSE)</f>
        <v>9.6</v>
      </c>
      <c r="F486" s="2" t="str">
        <f>VLOOKUP($B486,'Answer Data Transformation'!$I$3:$R$2338,6,FALSE)</f>
        <v>No</v>
      </c>
      <c r="G486" s="2" t="str">
        <f>VLOOKUP($B486,'Answer Data Transformation'!$I$3:$R$2338,7,FALSE)</f>
        <v>No</v>
      </c>
      <c r="H486" s="2" t="str">
        <f>VLOOKUP($B486,'Answer Data Transformation'!$I$3:$R$2338,8,FALSE)</f>
        <v>No</v>
      </c>
      <c r="I486" s="29">
        <f>VLOOKUP($B486,'Answer Data Transformation'!$I$3:$R$2338,9,FALSE)</f>
        <v>0</v>
      </c>
      <c r="J486" s="2" t="str">
        <f>VLOOKUP($B486,'Answer Data Transformation'!$I$3:$R$2338,10,FALSE)</f>
        <v>No</v>
      </c>
      <c r="K486" s="2" t="str">
        <f>VLOOKUP($B486,'Answer Data Transformation'!$I$3:$R$2338,3,FALSE)</f>
        <v>Obesity</v>
      </c>
      <c r="L486" s="2" t="str">
        <f>VLOOKUP($B486,'Answer Data Transformation'!$I$3:$R$2338,5,FALSE)</f>
        <v>Diabetes</v>
      </c>
      <c r="M486" s="2" t="str">
        <f>VLOOKUP($B486,'Answer Data Transformation'!$T$3:$AA$2346,2,FALSE)</f>
        <v>18-Oct-1962</v>
      </c>
      <c r="N486" s="2">
        <f>VLOOKUP($B486,'Answer Data Transformation'!$T$3:$AA$2346,4,FALSE)</f>
        <v>0</v>
      </c>
      <c r="O486" s="2">
        <f>VLOOKUP($B486,'Answer Data Transformation'!$T$3:$AA$2346,5,FALSE)</f>
        <v>20446.849999999999</v>
      </c>
      <c r="P486" s="2" t="str">
        <f>VLOOKUP($B486,'Answer Data Transformation'!$T$3:$AA$2346,6,FALSE)</f>
        <v>tier - 2</v>
      </c>
      <c r="Q486" s="2" t="str">
        <f>VLOOKUP($B486,'Answer Data Transformation'!$T$3:$AA$2346,7,FALSE)</f>
        <v>tier - 1</v>
      </c>
      <c r="R486" s="2" t="str">
        <f>VLOOKUP($B486,'Answer Data Transformation'!$T$3:$AA$2346,8,FALSE)</f>
        <v>R1012</v>
      </c>
      <c r="S486" s="2">
        <f>VLOOKUP($B486,'Answer Data Transformation'!$T$3:$AA$2346,3,FALSE)</f>
        <v>60</v>
      </c>
    </row>
    <row r="487" spans="2:19" ht="15.5" x14ac:dyDescent="0.35">
      <c r="B487" s="1" t="s">
        <v>1885</v>
      </c>
      <c r="C487" s="28" t="str">
        <f>VLOOKUP(B487,'Answer Data Transformation'!$B$3:$F$2338,4,FALSE)</f>
        <v xml:space="preserve">  Jeff</v>
      </c>
      <c r="D487" s="2">
        <f>VLOOKUP($B487,'Answer Data Transformation'!$I$3:$R$2338,2,FALSE)</f>
        <v>29.8</v>
      </c>
      <c r="E487" s="2">
        <f>VLOOKUP($B487,'Answer Data Transformation'!$I$3:$R$2338,4,FALSE)</f>
        <v>5.78</v>
      </c>
      <c r="F487" s="2" t="str">
        <f>VLOOKUP($B487,'Answer Data Transformation'!$I$3:$R$2338,6,FALSE)</f>
        <v>Yes</v>
      </c>
      <c r="G487" s="2" t="str">
        <f>VLOOKUP($B487,'Answer Data Transformation'!$I$3:$R$2338,7,FALSE)</f>
        <v>No</v>
      </c>
      <c r="H487" s="2" t="str">
        <f>VLOOKUP($B487,'Answer Data Transformation'!$I$3:$R$2338,8,FALSE)</f>
        <v>No</v>
      </c>
      <c r="I487" s="29">
        <f>VLOOKUP($B487,'Answer Data Transformation'!$I$3:$R$2338,9,FALSE)</f>
        <v>0</v>
      </c>
      <c r="J487" s="2" t="str">
        <f>VLOOKUP($B487,'Answer Data Transformation'!$I$3:$R$2338,10,FALSE)</f>
        <v>No</v>
      </c>
      <c r="K487" s="2" t="str">
        <f>VLOOKUP($B487,'Answer Data Transformation'!$I$3:$R$2338,3,FALSE)</f>
        <v>Overweight</v>
      </c>
      <c r="L487" s="2" t="str">
        <f>VLOOKUP($B487,'Answer Data Transformation'!$I$3:$R$2338,5,FALSE)</f>
        <v>Prediabetes</v>
      </c>
      <c r="M487" s="2" t="str">
        <f>VLOOKUP($B487,'Answer Data Transformation'!$T$3:$AA$2346,2,FALSE)</f>
        <v>12-Jul-1985</v>
      </c>
      <c r="N487" s="2">
        <f>VLOOKUP($B487,'Answer Data Transformation'!$T$3:$AA$2346,4,FALSE)</f>
        <v>0</v>
      </c>
      <c r="O487" s="2">
        <f>VLOOKUP($B487,'Answer Data Transformation'!$T$3:$AA$2346,5,FALSE)</f>
        <v>20420.599999999999</v>
      </c>
      <c r="P487" s="2" t="str">
        <f>VLOOKUP($B487,'Answer Data Transformation'!$T$3:$AA$2346,6,FALSE)</f>
        <v>tier - 3</v>
      </c>
      <c r="Q487" s="2" t="str">
        <f>VLOOKUP($B487,'Answer Data Transformation'!$T$3:$AA$2346,7,FALSE)</f>
        <v>tier - 2</v>
      </c>
      <c r="R487" s="2" t="str">
        <f>VLOOKUP($B487,'Answer Data Transformation'!$T$3:$AA$2346,8,FALSE)</f>
        <v>R1011</v>
      </c>
      <c r="S487" s="2">
        <f>VLOOKUP($B487,'Answer Data Transformation'!$T$3:$AA$2346,3,FALSE)</f>
        <v>37</v>
      </c>
    </row>
    <row r="488" spans="2:19" ht="15.5" x14ac:dyDescent="0.35">
      <c r="B488" s="1" t="s">
        <v>1884</v>
      </c>
      <c r="C488" s="28" t="str">
        <f>VLOOKUP(B488,'Answer Data Transformation'!$B$3:$F$2338,4,FALSE)</f>
        <v xml:space="preserve">  Tara R</v>
      </c>
      <c r="D488" s="2">
        <f>VLOOKUP($B488,'Answer Data Transformation'!$I$3:$R$2338,2,FALSE)</f>
        <v>49.77</v>
      </c>
      <c r="E488" s="2">
        <f>VLOOKUP($B488,'Answer Data Transformation'!$I$3:$R$2338,4,FALSE)</f>
        <v>7.02</v>
      </c>
      <c r="F488" s="2" t="str">
        <f>VLOOKUP($B488,'Answer Data Transformation'!$I$3:$R$2338,6,FALSE)</f>
        <v>No</v>
      </c>
      <c r="G488" s="2" t="str">
        <f>VLOOKUP($B488,'Answer Data Transformation'!$I$3:$R$2338,7,FALSE)</f>
        <v>No</v>
      </c>
      <c r="H488" s="2" t="str">
        <f>VLOOKUP($B488,'Answer Data Transformation'!$I$3:$R$2338,8,FALSE)</f>
        <v>No</v>
      </c>
      <c r="I488" s="29">
        <f>VLOOKUP($B488,'Answer Data Transformation'!$I$3:$R$2338,9,FALSE)</f>
        <v>0</v>
      </c>
      <c r="J488" s="2" t="str">
        <f>VLOOKUP($B488,'Answer Data Transformation'!$I$3:$R$2338,10,FALSE)</f>
        <v>No</v>
      </c>
      <c r="K488" s="2" t="str">
        <f>VLOOKUP($B488,'Answer Data Transformation'!$I$3:$R$2338,3,FALSE)</f>
        <v>Obesity</v>
      </c>
      <c r="L488" s="2" t="str">
        <f>VLOOKUP($B488,'Answer Data Transformation'!$I$3:$R$2338,5,FALSE)</f>
        <v>Diabetes</v>
      </c>
      <c r="M488" s="2" t="str">
        <f>VLOOKUP($B488,'Answer Data Transformation'!$T$3:$AA$2346,2,FALSE)</f>
        <v>02-Jul-1962</v>
      </c>
      <c r="N488" s="2">
        <f>VLOOKUP($B488,'Answer Data Transformation'!$T$3:$AA$2346,4,FALSE)</f>
        <v>0</v>
      </c>
      <c r="O488" s="2">
        <f>VLOOKUP($B488,'Answer Data Transformation'!$T$3:$AA$2346,5,FALSE)</f>
        <v>20354.5</v>
      </c>
      <c r="P488" s="2" t="str">
        <f>VLOOKUP($B488,'Answer Data Transformation'!$T$3:$AA$2346,6,FALSE)</f>
        <v>tier - 3</v>
      </c>
      <c r="Q488" s="2" t="str">
        <f>VLOOKUP($B488,'Answer Data Transformation'!$T$3:$AA$2346,7,FALSE)</f>
        <v>tier - 2</v>
      </c>
      <c r="R488" s="2" t="str">
        <f>VLOOKUP($B488,'Answer Data Transformation'!$T$3:$AA$2346,8,FALSE)</f>
        <v>R1026</v>
      </c>
      <c r="S488" s="2">
        <f>VLOOKUP($B488,'Answer Data Transformation'!$T$3:$AA$2346,3,FALSE)</f>
        <v>60</v>
      </c>
    </row>
    <row r="489" spans="2:19" ht="15.5" x14ac:dyDescent="0.35">
      <c r="B489" s="1" t="s">
        <v>1883</v>
      </c>
      <c r="C489" s="28" t="str">
        <f>VLOOKUP(B489,'Answer Data Transformation'!$B$3:$F$2338,4,FALSE)</f>
        <v xml:space="preserve">  Kristin</v>
      </c>
      <c r="D489" s="2">
        <f>VLOOKUP($B489,'Answer Data Transformation'!$I$3:$R$2338,2,FALSE)</f>
        <v>25.555</v>
      </c>
      <c r="E489" s="2">
        <f>VLOOKUP($B489,'Answer Data Transformation'!$I$3:$R$2338,4,FALSE)</f>
        <v>4.09</v>
      </c>
      <c r="F489" s="2" t="str">
        <f>VLOOKUP($B489,'Answer Data Transformation'!$I$3:$R$2338,6,FALSE)</f>
        <v>Yes</v>
      </c>
      <c r="G489" s="2" t="str">
        <f>VLOOKUP($B489,'Answer Data Transformation'!$I$3:$R$2338,7,FALSE)</f>
        <v>No</v>
      </c>
      <c r="H489" s="2" t="str">
        <f>VLOOKUP($B489,'Answer Data Transformation'!$I$3:$R$2338,8,FALSE)</f>
        <v>No</v>
      </c>
      <c r="I489" s="29">
        <f>VLOOKUP($B489,'Answer Data Transformation'!$I$3:$R$2338,9,FALSE)</f>
        <v>0</v>
      </c>
      <c r="J489" s="2" t="str">
        <f>VLOOKUP($B489,'Answer Data Transformation'!$I$3:$R$2338,10,FALSE)</f>
        <v>Yes</v>
      </c>
      <c r="K489" s="2" t="str">
        <f>VLOOKUP($B489,'Answer Data Transformation'!$I$3:$R$2338,3,FALSE)</f>
        <v>Overweight</v>
      </c>
      <c r="L489" s="2" t="str">
        <f>VLOOKUP($B489,'Answer Data Transformation'!$I$3:$R$2338,5,FALSE)</f>
        <v>Normal</v>
      </c>
      <c r="M489" s="2" t="str">
        <f>VLOOKUP($B489,'Answer Data Transformation'!$T$3:$AA$2346,2,FALSE)</f>
        <v>17-Sep-1985</v>
      </c>
      <c r="N489" s="2">
        <f>VLOOKUP($B489,'Answer Data Transformation'!$T$3:$AA$2346,4,FALSE)</f>
        <v>1</v>
      </c>
      <c r="O489" s="2">
        <f>VLOOKUP($B489,'Answer Data Transformation'!$T$3:$AA$2346,5,FALSE)</f>
        <v>20296.86</v>
      </c>
      <c r="P489" s="2" t="str">
        <f>VLOOKUP($B489,'Answer Data Transformation'!$T$3:$AA$2346,6,FALSE)</f>
        <v>tier - 3</v>
      </c>
      <c r="Q489" s="2" t="str">
        <f>VLOOKUP($B489,'Answer Data Transformation'!$T$3:$AA$2346,7,FALSE)</f>
        <v>tier - 1</v>
      </c>
      <c r="R489" s="2" t="str">
        <f>VLOOKUP($B489,'Answer Data Transformation'!$T$3:$AA$2346,8,FALSE)</f>
        <v>R1024</v>
      </c>
      <c r="S489" s="2">
        <f>VLOOKUP($B489,'Answer Data Transformation'!$T$3:$AA$2346,3,FALSE)</f>
        <v>37</v>
      </c>
    </row>
    <row r="490" spans="2:19" ht="15.5" x14ac:dyDescent="0.35">
      <c r="B490" s="1" t="s">
        <v>1882</v>
      </c>
      <c r="C490" s="28" t="str">
        <f>VLOOKUP(B490,'Answer Data Transformation'!$B$3:$F$2338,4,FALSE)</f>
        <v xml:space="preserve">  Timothy</v>
      </c>
      <c r="D490" s="2">
        <f>VLOOKUP($B490,'Answer Data Transformation'!$I$3:$R$2338,2,FALSE)</f>
        <v>29.64</v>
      </c>
      <c r="E490" s="2">
        <f>VLOOKUP($B490,'Answer Data Transformation'!$I$3:$R$2338,4,FALSE)</f>
        <v>4.93</v>
      </c>
      <c r="F490" s="2" t="str">
        <f>VLOOKUP($B490,'Answer Data Transformation'!$I$3:$R$2338,6,FALSE)</f>
        <v>No</v>
      </c>
      <c r="G490" s="2" t="str">
        <f>VLOOKUP($B490,'Answer Data Transformation'!$I$3:$R$2338,7,FALSE)</f>
        <v>No</v>
      </c>
      <c r="H490" s="2" t="str">
        <f>VLOOKUP($B490,'Answer Data Transformation'!$I$3:$R$2338,8,FALSE)</f>
        <v>Yes</v>
      </c>
      <c r="I490" s="29">
        <f>VLOOKUP($B490,'Answer Data Transformation'!$I$3:$R$2338,9,FALSE)</f>
        <v>1</v>
      </c>
      <c r="J490" s="2" t="str">
        <f>VLOOKUP($B490,'Answer Data Transformation'!$I$3:$R$2338,10,FALSE)</f>
        <v>No</v>
      </c>
      <c r="K490" s="2" t="str">
        <f>VLOOKUP($B490,'Answer Data Transformation'!$I$3:$R$2338,3,FALSE)</f>
        <v>Overweight</v>
      </c>
      <c r="L490" s="2" t="str">
        <f>VLOOKUP($B490,'Answer Data Transformation'!$I$3:$R$2338,5,FALSE)</f>
        <v>Normal</v>
      </c>
      <c r="M490" s="2" t="str">
        <f>VLOOKUP($B490,'Answer Data Transformation'!$T$3:$AA$2346,2,FALSE)</f>
        <v>07-Sep-1993</v>
      </c>
      <c r="N490" s="2">
        <f>VLOOKUP($B490,'Answer Data Transformation'!$T$3:$AA$2346,4,FALSE)</f>
        <v>1</v>
      </c>
      <c r="O490" s="2">
        <f>VLOOKUP($B490,'Answer Data Transformation'!$T$3:$AA$2346,5,FALSE)</f>
        <v>20277.810000000001</v>
      </c>
      <c r="P490" s="2" t="str">
        <f>VLOOKUP($B490,'Answer Data Transformation'!$T$3:$AA$2346,6,FALSE)</f>
        <v>tier - 3</v>
      </c>
      <c r="Q490" s="2" t="str">
        <f>VLOOKUP($B490,'Answer Data Transformation'!$T$3:$AA$2346,7,FALSE)</f>
        <v>tier - 3</v>
      </c>
      <c r="R490" s="2" t="str">
        <f>VLOOKUP($B490,'Answer Data Transformation'!$T$3:$AA$2346,8,FALSE)</f>
        <v>R1016</v>
      </c>
      <c r="S490" s="2">
        <f>VLOOKUP($B490,'Answer Data Transformation'!$T$3:$AA$2346,3,FALSE)</f>
        <v>29</v>
      </c>
    </row>
    <row r="491" spans="2:19" ht="15.5" x14ac:dyDescent="0.35">
      <c r="B491" s="1" t="s">
        <v>1881</v>
      </c>
      <c r="C491" s="28" t="str">
        <f>VLOOKUP(B491,'Answer Data Transformation'!$B$3:$F$2338,4,FALSE)</f>
        <v xml:space="preserve">  Scott</v>
      </c>
      <c r="D491" s="2">
        <f>VLOOKUP($B491,'Answer Data Transformation'!$I$3:$R$2338,2,FALSE)</f>
        <v>53.93</v>
      </c>
      <c r="E491" s="2">
        <f>VLOOKUP($B491,'Answer Data Transformation'!$I$3:$R$2338,4,FALSE)</f>
        <v>5.34</v>
      </c>
      <c r="F491" s="2" t="str">
        <f>VLOOKUP($B491,'Answer Data Transformation'!$I$3:$R$2338,6,FALSE)</f>
        <v>Yes</v>
      </c>
      <c r="G491" s="2" t="str">
        <f>VLOOKUP($B491,'Answer Data Transformation'!$I$3:$R$2338,7,FALSE)</f>
        <v>No</v>
      </c>
      <c r="H491" s="2" t="str">
        <f>VLOOKUP($B491,'Answer Data Transformation'!$I$3:$R$2338,8,FALSE)</f>
        <v>No</v>
      </c>
      <c r="I491" s="29">
        <f>VLOOKUP($B491,'Answer Data Transformation'!$I$3:$R$2338,9,FALSE)</f>
        <v>2</v>
      </c>
      <c r="J491" s="2" t="str">
        <f>VLOOKUP($B491,'Answer Data Transformation'!$I$3:$R$2338,10,FALSE)</f>
        <v>No</v>
      </c>
      <c r="K491" s="2" t="str">
        <f>VLOOKUP($B491,'Answer Data Transformation'!$I$3:$R$2338,3,FALSE)</f>
        <v>Obesity</v>
      </c>
      <c r="L491" s="2" t="str">
        <f>VLOOKUP($B491,'Answer Data Transformation'!$I$3:$R$2338,5,FALSE)</f>
        <v>Normal</v>
      </c>
      <c r="M491" s="2" t="str">
        <f>VLOOKUP($B491,'Answer Data Transformation'!$T$3:$AA$2346,2,FALSE)</f>
        <v>22-Aug-1966</v>
      </c>
      <c r="N491" s="2">
        <f>VLOOKUP($B491,'Answer Data Transformation'!$T$3:$AA$2346,4,FALSE)</f>
        <v>0</v>
      </c>
      <c r="O491" s="2">
        <f>VLOOKUP($B491,'Answer Data Transformation'!$T$3:$AA$2346,5,FALSE)</f>
        <v>20253.84</v>
      </c>
      <c r="P491" s="2" t="str">
        <f>VLOOKUP($B491,'Answer Data Transformation'!$T$3:$AA$2346,6,FALSE)</f>
        <v>tier - 2</v>
      </c>
      <c r="Q491" s="2" t="str">
        <f>VLOOKUP($B491,'Answer Data Transformation'!$T$3:$AA$2346,7,FALSE)</f>
        <v>tier - 3</v>
      </c>
      <c r="R491" s="2" t="str">
        <f>VLOOKUP($B491,'Answer Data Transformation'!$T$3:$AA$2346,8,FALSE)</f>
        <v>R1012</v>
      </c>
      <c r="S491" s="2">
        <f>VLOOKUP($B491,'Answer Data Transformation'!$T$3:$AA$2346,3,FALSE)</f>
        <v>56</v>
      </c>
    </row>
    <row r="492" spans="2:19" ht="15.5" x14ac:dyDescent="0.35">
      <c r="B492" s="1" t="s">
        <v>1880</v>
      </c>
      <c r="C492" s="28" t="str">
        <f>VLOOKUP(B492,'Answer Data Transformation'!$B$3:$F$2338,4,FALSE)</f>
        <v xml:space="preserve">  Carly E</v>
      </c>
      <c r="D492" s="2">
        <f>VLOOKUP($B492,'Answer Data Transformation'!$I$3:$R$2338,2,FALSE)</f>
        <v>28.024999999999999</v>
      </c>
      <c r="E492" s="2">
        <f>VLOOKUP($B492,'Answer Data Transformation'!$I$3:$R$2338,4,FALSE)</f>
        <v>5.65</v>
      </c>
      <c r="F492" s="2" t="str">
        <f>VLOOKUP($B492,'Answer Data Transformation'!$I$3:$R$2338,6,FALSE)</f>
        <v>No</v>
      </c>
      <c r="G492" s="2" t="str">
        <f>VLOOKUP($B492,'Answer Data Transformation'!$I$3:$R$2338,7,FALSE)</f>
        <v>No</v>
      </c>
      <c r="H492" s="2" t="str">
        <f>VLOOKUP($B492,'Answer Data Transformation'!$I$3:$R$2338,8,FALSE)</f>
        <v>No</v>
      </c>
      <c r="I492" s="29">
        <f>VLOOKUP($B492,'Answer Data Transformation'!$I$3:$R$2338,9,FALSE)</f>
        <v>1</v>
      </c>
      <c r="J492" s="2" t="str">
        <f>VLOOKUP($B492,'Answer Data Transformation'!$I$3:$R$2338,10,FALSE)</f>
        <v>Yes</v>
      </c>
      <c r="K492" s="2" t="str">
        <f>VLOOKUP($B492,'Answer Data Transformation'!$I$3:$R$2338,3,FALSE)</f>
        <v>Overweight</v>
      </c>
      <c r="L492" s="2" t="str">
        <f>VLOOKUP($B492,'Answer Data Transformation'!$I$3:$R$2338,5,FALSE)</f>
        <v>Normal</v>
      </c>
      <c r="M492" s="2" t="str">
        <f>VLOOKUP($B492,'Answer Data Transformation'!$T$3:$AA$2346,2,FALSE)</f>
        <v>17-Oct-1987</v>
      </c>
      <c r="N492" s="2">
        <f>VLOOKUP($B492,'Answer Data Transformation'!$T$3:$AA$2346,4,FALSE)</f>
        <v>0</v>
      </c>
      <c r="O492" s="2">
        <f>VLOOKUP($B492,'Answer Data Transformation'!$T$3:$AA$2346,5,FALSE)</f>
        <v>20234.849999999999</v>
      </c>
      <c r="P492" s="2" t="str">
        <f>VLOOKUP($B492,'Answer Data Transformation'!$T$3:$AA$2346,6,FALSE)</f>
        <v>tier - 2</v>
      </c>
      <c r="Q492" s="2" t="str">
        <f>VLOOKUP($B492,'Answer Data Transformation'!$T$3:$AA$2346,7,FALSE)</f>
        <v>tier - 3</v>
      </c>
      <c r="R492" s="2" t="str">
        <f>VLOOKUP($B492,'Answer Data Transformation'!$T$3:$AA$2346,8,FALSE)</f>
        <v>R1012</v>
      </c>
      <c r="S492" s="2">
        <f>VLOOKUP($B492,'Answer Data Transformation'!$T$3:$AA$2346,3,FALSE)</f>
        <v>35</v>
      </c>
    </row>
    <row r="493" spans="2:19" ht="15.5" x14ac:dyDescent="0.35">
      <c r="B493" s="1" t="s">
        <v>1879</v>
      </c>
      <c r="C493" s="28" t="str">
        <f>VLOOKUP(B493,'Answer Data Transformation'!$B$3:$F$2338,4,FALSE)</f>
        <v xml:space="preserve">  Lisa</v>
      </c>
      <c r="D493" s="2">
        <f>VLOOKUP($B493,'Answer Data Transformation'!$I$3:$R$2338,2,FALSE)</f>
        <v>27.5</v>
      </c>
      <c r="E493" s="2">
        <f>VLOOKUP($B493,'Answer Data Transformation'!$I$3:$R$2338,4,FALSE)</f>
        <v>4.49</v>
      </c>
      <c r="F493" s="2" t="str">
        <f>VLOOKUP($B493,'Answer Data Transformation'!$I$3:$R$2338,6,FALSE)</f>
        <v>No</v>
      </c>
      <c r="G493" s="2" t="str">
        <f>VLOOKUP($B493,'Answer Data Transformation'!$I$3:$R$2338,7,FALSE)</f>
        <v>No</v>
      </c>
      <c r="H493" s="2" t="str">
        <f>VLOOKUP($B493,'Answer Data Transformation'!$I$3:$R$2338,8,FALSE)</f>
        <v>No</v>
      </c>
      <c r="I493" s="29">
        <f>VLOOKUP($B493,'Answer Data Transformation'!$I$3:$R$2338,9,FALSE)</f>
        <v>0</v>
      </c>
      <c r="J493" s="2" t="str">
        <f>VLOOKUP($B493,'Answer Data Transformation'!$I$3:$R$2338,10,FALSE)</f>
        <v>No</v>
      </c>
      <c r="K493" s="2" t="str">
        <f>VLOOKUP($B493,'Answer Data Transformation'!$I$3:$R$2338,3,FALSE)</f>
        <v>Overweight</v>
      </c>
      <c r="L493" s="2" t="str">
        <f>VLOOKUP($B493,'Answer Data Transformation'!$I$3:$R$2338,5,FALSE)</f>
        <v>Normal</v>
      </c>
      <c r="M493" s="2" t="str">
        <f>VLOOKUP($B493,'Answer Data Transformation'!$T$3:$AA$2346,2,FALSE)</f>
        <v>08-Jun-1994</v>
      </c>
      <c r="N493" s="2">
        <f>VLOOKUP($B493,'Answer Data Transformation'!$T$3:$AA$2346,4,FALSE)</f>
        <v>2</v>
      </c>
      <c r="O493" s="2">
        <f>VLOOKUP($B493,'Answer Data Transformation'!$T$3:$AA$2346,5,FALSE)</f>
        <v>20177.669999999998</v>
      </c>
      <c r="P493" s="2" t="str">
        <f>VLOOKUP($B493,'Answer Data Transformation'!$T$3:$AA$2346,6,FALSE)</f>
        <v>tier - 2</v>
      </c>
      <c r="Q493" s="2" t="str">
        <f>VLOOKUP($B493,'Answer Data Transformation'!$T$3:$AA$2346,7,FALSE)</f>
        <v>tier - 1</v>
      </c>
      <c r="R493" s="2" t="str">
        <f>VLOOKUP($B493,'Answer Data Transformation'!$T$3:$AA$2346,8,FALSE)</f>
        <v>R1011</v>
      </c>
      <c r="S493" s="2">
        <f>VLOOKUP($B493,'Answer Data Transformation'!$T$3:$AA$2346,3,FALSE)</f>
        <v>29</v>
      </c>
    </row>
    <row r="494" spans="2:19" ht="15.5" x14ac:dyDescent="0.35">
      <c r="B494" s="1" t="s">
        <v>1878</v>
      </c>
      <c r="C494" s="28" t="str">
        <f>VLOOKUP(B494,'Answer Data Transformation'!$B$3:$F$2338,4,FALSE)</f>
        <v xml:space="preserve">  Stacey</v>
      </c>
      <c r="D494" s="2">
        <f>VLOOKUP($B494,'Answer Data Transformation'!$I$3:$R$2338,2,FALSE)</f>
        <v>21.8</v>
      </c>
      <c r="E494" s="2">
        <f>VLOOKUP($B494,'Answer Data Transformation'!$I$3:$R$2338,4,FALSE)</f>
        <v>10.55</v>
      </c>
      <c r="F494" s="2" t="str">
        <f>VLOOKUP($B494,'Answer Data Transformation'!$I$3:$R$2338,6,FALSE)</f>
        <v>No</v>
      </c>
      <c r="G494" s="2" t="str">
        <f>VLOOKUP($B494,'Answer Data Transformation'!$I$3:$R$2338,7,FALSE)</f>
        <v>No</v>
      </c>
      <c r="H494" s="2" t="str">
        <f>VLOOKUP($B494,'Answer Data Transformation'!$I$3:$R$2338,8,FALSE)</f>
        <v>No</v>
      </c>
      <c r="I494" s="29">
        <f>VLOOKUP($B494,'Answer Data Transformation'!$I$3:$R$2338,9,FALSE)</f>
        <v>0</v>
      </c>
      <c r="J494" s="2" t="str">
        <f>VLOOKUP($B494,'Answer Data Transformation'!$I$3:$R$2338,10,FALSE)</f>
        <v>Yes</v>
      </c>
      <c r="K494" s="2" t="str">
        <f>VLOOKUP($B494,'Answer Data Transformation'!$I$3:$R$2338,3,FALSE)</f>
        <v>Normal Weight</v>
      </c>
      <c r="L494" s="2" t="str">
        <f>VLOOKUP($B494,'Answer Data Transformation'!$I$3:$R$2338,5,FALSE)</f>
        <v>Diabetes</v>
      </c>
      <c r="M494" s="2" t="str">
        <f>VLOOKUP($B494,'Answer Data Transformation'!$T$3:$AA$2346,2,FALSE)</f>
        <v>09-Jul-2002</v>
      </c>
      <c r="N494" s="2">
        <f>VLOOKUP($B494,'Answer Data Transformation'!$T$3:$AA$2346,4,FALSE)</f>
        <v>0</v>
      </c>
      <c r="O494" s="2">
        <f>VLOOKUP($B494,'Answer Data Transformation'!$T$3:$AA$2346,5,FALSE)</f>
        <v>20167.34</v>
      </c>
      <c r="P494" s="2" t="str">
        <f>VLOOKUP($B494,'Answer Data Transformation'!$T$3:$AA$2346,6,FALSE)</f>
        <v>tier - 3</v>
      </c>
      <c r="Q494" s="2" t="str">
        <f>VLOOKUP($B494,'Answer Data Transformation'!$T$3:$AA$2346,7,FALSE)</f>
        <v>tier - 3</v>
      </c>
      <c r="R494" s="2" t="str">
        <f>VLOOKUP($B494,'Answer Data Transformation'!$T$3:$AA$2346,8,FALSE)</f>
        <v>R1011</v>
      </c>
      <c r="S494" s="2">
        <f>VLOOKUP($B494,'Answer Data Transformation'!$T$3:$AA$2346,3,FALSE)</f>
        <v>20</v>
      </c>
    </row>
    <row r="495" spans="2:19" ht="15.5" x14ac:dyDescent="0.35">
      <c r="B495" s="1" t="s">
        <v>1877</v>
      </c>
      <c r="C495" s="28" t="str">
        <f>VLOOKUP(B495,'Answer Data Transformation'!$B$3:$F$2338,4,FALSE)</f>
        <v xml:space="preserve">  Louis</v>
      </c>
      <c r="D495" s="2">
        <f>VLOOKUP($B495,'Answer Data Transformation'!$I$3:$R$2338,2,FALSE)</f>
        <v>26.41</v>
      </c>
      <c r="E495" s="2">
        <f>VLOOKUP($B495,'Answer Data Transformation'!$I$3:$R$2338,4,FALSE)</f>
        <v>4.92</v>
      </c>
      <c r="F495" s="2" t="str">
        <f>VLOOKUP($B495,'Answer Data Transformation'!$I$3:$R$2338,6,FALSE)</f>
        <v>Yes</v>
      </c>
      <c r="G495" s="2" t="str">
        <f>VLOOKUP($B495,'Answer Data Transformation'!$I$3:$R$2338,7,FALSE)</f>
        <v>No</v>
      </c>
      <c r="H495" s="2" t="str">
        <f>VLOOKUP($B495,'Answer Data Transformation'!$I$3:$R$2338,8,FALSE)</f>
        <v>Yes</v>
      </c>
      <c r="I495" s="29">
        <f>VLOOKUP($B495,'Answer Data Transformation'!$I$3:$R$2338,9,FALSE)</f>
        <v>1</v>
      </c>
      <c r="J495" s="2" t="str">
        <f>VLOOKUP($B495,'Answer Data Transformation'!$I$3:$R$2338,10,FALSE)</f>
        <v>Yes</v>
      </c>
      <c r="K495" s="2" t="str">
        <f>VLOOKUP($B495,'Answer Data Transformation'!$I$3:$R$2338,3,FALSE)</f>
        <v>Overweight</v>
      </c>
      <c r="L495" s="2" t="str">
        <f>VLOOKUP($B495,'Answer Data Transformation'!$I$3:$R$2338,5,FALSE)</f>
        <v>Normal</v>
      </c>
      <c r="M495" s="2" t="str">
        <f>VLOOKUP($B495,'Answer Data Transformation'!$T$3:$AA$2346,2,FALSE)</f>
        <v>06-Oct-1983</v>
      </c>
      <c r="N495" s="2">
        <f>VLOOKUP($B495,'Answer Data Transformation'!$T$3:$AA$2346,4,FALSE)</f>
        <v>0</v>
      </c>
      <c r="O495" s="2">
        <f>VLOOKUP($B495,'Answer Data Transformation'!$T$3:$AA$2346,5,FALSE)</f>
        <v>20149.32</v>
      </c>
      <c r="P495" s="2" t="str">
        <f>VLOOKUP($B495,'Answer Data Transformation'!$T$3:$AA$2346,6,FALSE)</f>
        <v>tier - 2</v>
      </c>
      <c r="Q495" s="2" t="str">
        <f>VLOOKUP($B495,'Answer Data Transformation'!$T$3:$AA$2346,7,FALSE)</f>
        <v>tier - 1</v>
      </c>
      <c r="R495" s="2" t="str">
        <f>VLOOKUP($B495,'Answer Data Transformation'!$T$3:$AA$2346,8,FALSE)</f>
        <v>R1016</v>
      </c>
      <c r="S495" s="2">
        <f>VLOOKUP($B495,'Answer Data Transformation'!$T$3:$AA$2346,3,FALSE)</f>
        <v>39</v>
      </c>
    </row>
    <row r="496" spans="2:19" ht="15.5" x14ac:dyDescent="0.35">
      <c r="B496" s="1" t="s">
        <v>1876</v>
      </c>
      <c r="C496" s="28" t="str">
        <f>VLOOKUP(B496,'Answer Data Transformation'!$B$3:$F$2338,4,FALSE)</f>
        <v xml:space="preserve">  Brian R</v>
      </c>
      <c r="D496" s="2">
        <f>VLOOKUP($B496,'Answer Data Transformation'!$I$3:$R$2338,2,FALSE)</f>
        <v>27.835000000000001</v>
      </c>
      <c r="E496" s="2">
        <f>VLOOKUP($B496,'Answer Data Transformation'!$I$3:$R$2338,4,FALSE)</f>
        <v>5.9</v>
      </c>
      <c r="F496" s="2" t="str">
        <f>VLOOKUP($B496,'Answer Data Transformation'!$I$3:$R$2338,6,FALSE)</f>
        <v>Yes</v>
      </c>
      <c r="G496" s="2" t="str">
        <f>VLOOKUP($B496,'Answer Data Transformation'!$I$3:$R$2338,7,FALSE)</f>
        <v>No</v>
      </c>
      <c r="H496" s="2" t="str">
        <f>VLOOKUP($B496,'Answer Data Transformation'!$I$3:$R$2338,8,FALSE)</f>
        <v>No</v>
      </c>
      <c r="I496" s="29">
        <f>VLOOKUP($B496,'Answer Data Transformation'!$I$3:$R$2338,9,FALSE)</f>
        <v>1</v>
      </c>
      <c r="J496" s="2" t="str">
        <f>VLOOKUP($B496,'Answer Data Transformation'!$I$3:$R$2338,10,FALSE)</f>
        <v>Yes</v>
      </c>
      <c r="K496" s="2" t="str">
        <f>VLOOKUP($B496,'Answer Data Transformation'!$I$3:$R$2338,3,FALSE)</f>
        <v>Overweight</v>
      </c>
      <c r="L496" s="2" t="str">
        <f>VLOOKUP($B496,'Answer Data Transformation'!$I$3:$R$2338,5,FALSE)</f>
        <v>Prediabetes</v>
      </c>
      <c r="M496" s="2" t="str">
        <f>VLOOKUP($B496,'Answer Data Transformation'!$T$3:$AA$2346,2,FALSE)</f>
        <v>25-Jul-1988</v>
      </c>
      <c r="N496" s="2">
        <f>VLOOKUP($B496,'Answer Data Transformation'!$T$3:$AA$2346,4,FALSE)</f>
        <v>1</v>
      </c>
      <c r="O496" s="2">
        <f>VLOOKUP($B496,'Answer Data Transformation'!$T$3:$AA$2346,5,FALSE)</f>
        <v>20009.63</v>
      </c>
      <c r="P496" s="2" t="str">
        <f>VLOOKUP($B496,'Answer Data Transformation'!$T$3:$AA$2346,6,FALSE)</f>
        <v>tier - 2</v>
      </c>
      <c r="Q496" s="2" t="str">
        <f>VLOOKUP($B496,'Answer Data Transformation'!$T$3:$AA$2346,7,FALSE)</f>
        <v>tier - 1</v>
      </c>
      <c r="R496" s="2" t="str">
        <f>VLOOKUP($B496,'Answer Data Transformation'!$T$3:$AA$2346,8,FALSE)</f>
        <v>R1012</v>
      </c>
      <c r="S496" s="2">
        <f>VLOOKUP($B496,'Answer Data Transformation'!$T$3:$AA$2346,3,FALSE)</f>
        <v>34</v>
      </c>
    </row>
    <row r="497" spans="2:19" ht="15.5" x14ac:dyDescent="0.35">
      <c r="B497" s="1" t="s">
        <v>1875</v>
      </c>
      <c r="C497" s="28" t="str">
        <f>VLOOKUP(B497,'Answer Data Transformation'!$B$3:$F$2338,4,FALSE)</f>
        <v xml:space="preserve">  Jessica</v>
      </c>
      <c r="D497" s="2">
        <f>VLOOKUP($B497,'Answer Data Transformation'!$I$3:$R$2338,2,FALSE)</f>
        <v>51.74</v>
      </c>
      <c r="E497" s="2">
        <f>VLOOKUP($B497,'Answer Data Transformation'!$I$3:$R$2338,4,FALSE)</f>
        <v>4.9800000000000004</v>
      </c>
      <c r="F497" s="2" t="str">
        <f>VLOOKUP($B497,'Answer Data Transformation'!$I$3:$R$2338,6,FALSE)</f>
        <v>Yes</v>
      </c>
      <c r="G497" s="2" t="str">
        <f>VLOOKUP($B497,'Answer Data Transformation'!$I$3:$R$2338,7,FALSE)</f>
        <v>No</v>
      </c>
      <c r="H497" s="2" t="str">
        <f>VLOOKUP($B497,'Answer Data Transformation'!$I$3:$R$2338,8,FALSE)</f>
        <v>No</v>
      </c>
      <c r="I497" s="29">
        <f>VLOOKUP($B497,'Answer Data Transformation'!$I$3:$R$2338,9,FALSE)</f>
        <v>2</v>
      </c>
      <c r="J497" s="2" t="str">
        <f>VLOOKUP($B497,'Answer Data Transformation'!$I$3:$R$2338,10,FALSE)</f>
        <v>No</v>
      </c>
      <c r="K497" s="2" t="str">
        <f>VLOOKUP($B497,'Answer Data Transformation'!$I$3:$R$2338,3,FALSE)</f>
        <v>Obesity</v>
      </c>
      <c r="L497" s="2" t="str">
        <f>VLOOKUP($B497,'Answer Data Transformation'!$I$3:$R$2338,5,FALSE)</f>
        <v>Normal</v>
      </c>
      <c r="M497" s="2" t="str">
        <f>VLOOKUP($B497,'Answer Data Transformation'!$T$3:$AA$2346,2,FALSE)</f>
        <v>10-Aug-1966</v>
      </c>
      <c r="N497" s="2">
        <f>VLOOKUP($B497,'Answer Data Transformation'!$T$3:$AA$2346,4,FALSE)</f>
        <v>0</v>
      </c>
      <c r="O497" s="2">
        <f>VLOOKUP($B497,'Answer Data Transformation'!$T$3:$AA$2346,5,FALSE)</f>
        <v>19995.29</v>
      </c>
      <c r="P497" s="2" t="str">
        <f>VLOOKUP($B497,'Answer Data Transformation'!$T$3:$AA$2346,6,FALSE)</f>
        <v>tier - 1</v>
      </c>
      <c r="Q497" s="2" t="str">
        <f>VLOOKUP($B497,'Answer Data Transformation'!$T$3:$AA$2346,7,FALSE)</f>
        <v>tier - 3</v>
      </c>
      <c r="R497" s="2" t="str">
        <f>VLOOKUP($B497,'Answer Data Transformation'!$T$3:$AA$2346,8,FALSE)</f>
        <v>R1026</v>
      </c>
      <c r="S497" s="2">
        <f>VLOOKUP($B497,'Answer Data Transformation'!$T$3:$AA$2346,3,FALSE)</f>
        <v>56</v>
      </c>
    </row>
    <row r="498" spans="2:19" ht="15.5" x14ac:dyDescent="0.35">
      <c r="B498" s="1" t="s">
        <v>1874</v>
      </c>
      <c r="C498" s="28" t="str">
        <f>VLOOKUP(B498,'Answer Data Transformation'!$B$3:$F$2338,4,FALSE)</f>
        <v xml:space="preserve">  Dawn M</v>
      </c>
      <c r="D498" s="2">
        <f>VLOOKUP($B498,'Answer Data Transformation'!$I$3:$R$2338,2,FALSE)</f>
        <v>23.37</v>
      </c>
      <c r="E498" s="2">
        <f>VLOOKUP($B498,'Answer Data Transformation'!$I$3:$R$2338,4,FALSE)</f>
        <v>5.8</v>
      </c>
      <c r="F498" s="2" t="str">
        <f>VLOOKUP($B498,'Answer Data Transformation'!$I$3:$R$2338,6,FALSE)</f>
        <v>No</v>
      </c>
      <c r="G498" s="2" t="str">
        <f>VLOOKUP($B498,'Answer Data Transformation'!$I$3:$R$2338,7,FALSE)</f>
        <v>No</v>
      </c>
      <c r="H498" s="2" t="str">
        <f>VLOOKUP($B498,'Answer Data Transformation'!$I$3:$R$2338,8,FALSE)</f>
        <v>No</v>
      </c>
      <c r="I498" s="29">
        <f>VLOOKUP($B498,'Answer Data Transformation'!$I$3:$R$2338,9,FALSE)</f>
        <v>0</v>
      </c>
      <c r="J498" s="2" t="str">
        <f>VLOOKUP($B498,'Answer Data Transformation'!$I$3:$R$2338,10,FALSE)</f>
        <v>Yes</v>
      </c>
      <c r="K498" s="2" t="str">
        <f>VLOOKUP($B498,'Answer Data Transformation'!$I$3:$R$2338,3,FALSE)</f>
        <v>Normal Weight</v>
      </c>
      <c r="L498" s="2" t="str">
        <f>VLOOKUP($B498,'Answer Data Transformation'!$I$3:$R$2338,5,FALSE)</f>
        <v>Prediabetes</v>
      </c>
      <c r="M498" s="2" t="str">
        <f>VLOOKUP($B498,'Answer Data Transformation'!$T$3:$AA$2346,2,FALSE)</f>
        <v>09-Oct-1980</v>
      </c>
      <c r="N498" s="2">
        <f>VLOOKUP($B498,'Answer Data Transformation'!$T$3:$AA$2346,4,FALSE)</f>
        <v>0</v>
      </c>
      <c r="O498" s="2">
        <f>VLOOKUP($B498,'Answer Data Transformation'!$T$3:$AA$2346,5,FALSE)</f>
        <v>19964.75</v>
      </c>
      <c r="P498" s="2" t="str">
        <f>VLOOKUP($B498,'Answer Data Transformation'!$T$3:$AA$2346,6,FALSE)</f>
        <v>tier - 1</v>
      </c>
      <c r="Q498" s="2" t="str">
        <f>VLOOKUP($B498,'Answer Data Transformation'!$T$3:$AA$2346,7,FALSE)</f>
        <v>tier - 2</v>
      </c>
      <c r="R498" s="2" t="str">
        <f>VLOOKUP($B498,'Answer Data Transformation'!$T$3:$AA$2346,8,FALSE)</f>
        <v>R1024</v>
      </c>
      <c r="S498" s="2">
        <f>VLOOKUP($B498,'Answer Data Transformation'!$T$3:$AA$2346,3,FALSE)</f>
        <v>42</v>
      </c>
    </row>
    <row r="499" spans="2:19" ht="15.5" x14ac:dyDescent="0.35">
      <c r="B499" s="1" t="s">
        <v>1873</v>
      </c>
      <c r="C499" s="28" t="str">
        <f>VLOOKUP(B499,'Answer Data Transformation'!$B$3:$F$2338,4,FALSE)</f>
        <v xml:space="preserve">  Chris</v>
      </c>
      <c r="D499" s="2">
        <f>VLOOKUP($B499,'Answer Data Transformation'!$I$3:$R$2338,2,FALSE)</f>
        <v>29.7</v>
      </c>
      <c r="E499" s="2">
        <f>VLOOKUP($B499,'Answer Data Transformation'!$I$3:$R$2338,4,FALSE)</f>
        <v>6.21</v>
      </c>
      <c r="F499" s="2" t="str">
        <f>VLOOKUP($B499,'Answer Data Transformation'!$I$3:$R$2338,6,FALSE)</f>
        <v>Yes</v>
      </c>
      <c r="G499" s="2" t="str">
        <f>VLOOKUP($B499,'Answer Data Transformation'!$I$3:$R$2338,7,FALSE)</f>
        <v>No</v>
      </c>
      <c r="H499" s="2" t="str">
        <f>VLOOKUP($B499,'Answer Data Transformation'!$I$3:$R$2338,8,FALSE)</f>
        <v>Yes</v>
      </c>
      <c r="I499" s="29">
        <f>VLOOKUP($B499,'Answer Data Transformation'!$I$3:$R$2338,9,FALSE)</f>
        <v>1</v>
      </c>
      <c r="J499" s="2" t="str">
        <f>VLOOKUP($B499,'Answer Data Transformation'!$I$3:$R$2338,10,FALSE)</f>
        <v>Yes</v>
      </c>
      <c r="K499" s="2" t="str">
        <f>VLOOKUP($B499,'Answer Data Transformation'!$I$3:$R$2338,3,FALSE)</f>
        <v>Overweight</v>
      </c>
      <c r="L499" s="2" t="str">
        <f>VLOOKUP($B499,'Answer Data Transformation'!$I$3:$R$2338,5,FALSE)</f>
        <v>Prediabetes</v>
      </c>
      <c r="M499" s="2" t="str">
        <f>VLOOKUP($B499,'Answer Data Transformation'!$T$3:$AA$2346,2,FALSE)</f>
        <v>18-Oct-1997</v>
      </c>
      <c r="N499" s="2">
        <f>VLOOKUP($B499,'Answer Data Transformation'!$T$3:$AA$2346,4,FALSE)</f>
        <v>3</v>
      </c>
      <c r="O499" s="2">
        <f>VLOOKUP($B499,'Answer Data Transformation'!$T$3:$AA$2346,5,FALSE)</f>
        <v>19933.46</v>
      </c>
      <c r="P499" s="2" t="str">
        <f>VLOOKUP($B499,'Answer Data Transformation'!$T$3:$AA$2346,6,FALSE)</f>
        <v>tier - 1</v>
      </c>
      <c r="Q499" s="2" t="str">
        <f>VLOOKUP($B499,'Answer Data Transformation'!$T$3:$AA$2346,7,FALSE)</f>
        <v>tier - 3</v>
      </c>
      <c r="R499" s="2" t="str">
        <f>VLOOKUP($B499,'Answer Data Transformation'!$T$3:$AA$2346,8,FALSE)</f>
        <v>R1011</v>
      </c>
      <c r="S499" s="2">
        <f>VLOOKUP($B499,'Answer Data Transformation'!$T$3:$AA$2346,3,FALSE)</f>
        <v>25</v>
      </c>
    </row>
    <row r="500" spans="2:19" ht="15.5" x14ac:dyDescent="0.35">
      <c r="B500" s="1" t="s">
        <v>1872</v>
      </c>
      <c r="C500" s="28" t="str">
        <f>VLOOKUP(B500,'Answer Data Transformation'!$B$3:$F$2338,4,FALSE)</f>
        <v xml:space="preserve">  Karen</v>
      </c>
      <c r="D500" s="2">
        <f>VLOOKUP($B500,'Answer Data Transformation'!$I$3:$R$2338,2,FALSE)</f>
        <v>20.045000000000002</v>
      </c>
      <c r="E500" s="2">
        <f>VLOOKUP($B500,'Answer Data Transformation'!$I$3:$R$2338,4,FALSE)</f>
        <v>6.17</v>
      </c>
      <c r="F500" s="2" t="str">
        <f>VLOOKUP($B500,'Answer Data Transformation'!$I$3:$R$2338,6,FALSE)</f>
        <v>No</v>
      </c>
      <c r="G500" s="2" t="str">
        <f>VLOOKUP($B500,'Answer Data Transformation'!$I$3:$R$2338,7,FALSE)</f>
        <v>No</v>
      </c>
      <c r="H500" s="2" t="str">
        <f>VLOOKUP($B500,'Answer Data Transformation'!$I$3:$R$2338,8,FALSE)</f>
        <v>Yes</v>
      </c>
      <c r="I500" s="29">
        <f>VLOOKUP($B500,'Answer Data Transformation'!$I$3:$R$2338,9,FALSE)</f>
        <v>1</v>
      </c>
      <c r="J500" s="2" t="str">
        <f>VLOOKUP($B500,'Answer Data Transformation'!$I$3:$R$2338,10,FALSE)</f>
        <v>Yes</v>
      </c>
      <c r="K500" s="2" t="str">
        <f>VLOOKUP($B500,'Answer Data Transformation'!$I$3:$R$2338,3,FALSE)</f>
        <v>Normal Weight</v>
      </c>
      <c r="L500" s="2" t="str">
        <f>VLOOKUP($B500,'Answer Data Transformation'!$I$3:$R$2338,5,FALSE)</f>
        <v>Prediabetes</v>
      </c>
      <c r="M500" s="2" t="str">
        <f>VLOOKUP($B500,'Answer Data Transformation'!$T$3:$AA$2346,2,FALSE)</f>
        <v>30-Oct-1979</v>
      </c>
      <c r="N500" s="2">
        <f>VLOOKUP($B500,'Answer Data Transformation'!$T$3:$AA$2346,4,FALSE)</f>
        <v>2</v>
      </c>
      <c r="O500" s="2">
        <f>VLOOKUP($B500,'Answer Data Transformation'!$T$3:$AA$2346,5,FALSE)</f>
        <v>19798.05</v>
      </c>
      <c r="P500" s="2" t="str">
        <f>VLOOKUP($B500,'Answer Data Transformation'!$T$3:$AA$2346,6,FALSE)</f>
        <v>tier - 1</v>
      </c>
      <c r="Q500" s="2" t="str">
        <f>VLOOKUP($B500,'Answer Data Transformation'!$T$3:$AA$2346,7,FALSE)</f>
        <v>tier - 1</v>
      </c>
      <c r="R500" s="2" t="str">
        <f>VLOOKUP($B500,'Answer Data Transformation'!$T$3:$AA$2346,8,FALSE)</f>
        <v>R1024</v>
      </c>
      <c r="S500" s="2">
        <f>VLOOKUP($B500,'Answer Data Transformation'!$T$3:$AA$2346,3,FALSE)</f>
        <v>43</v>
      </c>
    </row>
    <row r="501" spans="2:19" ht="15.5" x14ac:dyDescent="0.35">
      <c r="B501" s="1" t="s">
        <v>1871</v>
      </c>
      <c r="C501" s="28" t="str">
        <f>VLOOKUP(B501,'Answer Data Transformation'!$B$3:$F$2338,4,FALSE)</f>
        <v xml:space="preserve">  Jessica</v>
      </c>
      <c r="D501" s="2">
        <f>VLOOKUP($B501,'Answer Data Transformation'!$I$3:$R$2338,2,FALSE)</f>
        <v>27.83</v>
      </c>
      <c r="E501" s="2">
        <f>VLOOKUP($B501,'Answer Data Transformation'!$I$3:$R$2338,4,FALSE)</f>
        <v>5.36</v>
      </c>
      <c r="F501" s="2" t="str">
        <f>VLOOKUP($B501,'Answer Data Transformation'!$I$3:$R$2338,6,FALSE)</f>
        <v>No</v>
      </c>
      <c r="G501" s="2" t="str">
        <f>VLOOKUP($B501,'Answer Data Transformation'!$I$3:$R$2338,7,FALSE)</f>
        <v>No</v>
      </c>
      <c r="H501" s="2" t="str">
        <f>VLOOKUP($B501,'Answer Data Transformation'!$I$3:$R$2338,8,FALSE)</f>
        <v>No</v>
      </c>
      <c r="I501" s="29">
        <f>VLOOKUP($B501,'Answer Data Transformation'!$I$3:$R$2338,9,FALSE)</f>
        <v>2</v>
      </c>
      <c r="J501" s="2" t="str">
        <f>VLOOKUP($B501,'Answer Data Transformation'!$I$3:$R$2338,10,FALSE)</f>
        <v>No</v>
      </c>
      <c r="K501" s="2" t="str">
        <f>VLOOKUP($B501,'Answer Data Transformation'!$I$3:$R$2338,3,FALSE)</f>
        <v>Overweight</v>
      </c>
      <c r="L501" s="2" t="str">
        <f>VLOOKUP($B501,'Answer Data Transformation'!$I$3:$R$2338,5,FALSE)</f>
        <v>Normal</v>
      </c>
      <c r="M501" s="2" t="str">
        <f>VLOOKUP($B501,'Answer Data Transformation'!$T$3:$AA$2346,2,FALSE)</f>
        <v>14-Jun-1972</v>
      </c>
      <c r="N501" s="2">
        <f>VLOOKUP($B501,'Answer Data Transformation'!$T$3:$AA$2346,4,FALSE)</f>
        <v>3</v>
      </c>
      <c r="O501" s="2">
        <f>VLOOKUP($B501,'Answer Data Transformation'!$T$3:$AA$2346,5,FALSE)</f>
        <v>19749.38</v>
      </c>
      <c r="P501" s="2" t="str">
        <f>VLOOKUP($B501,'Answer Data Transformation'!$T$3:$AA$2346,6,FALSE)</f>
        <v>tier - 1</v>
      </c>
      <c r="Q501" s="2" t="str">
        <f>VLOOKUP($B501,'Answer Data Transformation'!$T$3:$AA$2346,7,FALSE)</f>
        <v>tier - 3</v>
      </c>
      <c r="R501" s="2" t="str">
        <f>VLOOKUP($B501,'Answer Data Transformation'!$T$3:$AA$2346,8,FALSE)</f>
        <v>R1013</v>
      </c>
      <c r="S501" s="2">
        <f>VLOOKUP($B501,'Answer Data Transformation'!$T$3:$AA$2346,3,FALSE)</f>
        <v>50</v>
      </c>
    </row>
    <row r="502" spans="2:19" ht="15.5" x14ac:dyDescent="0.35">
      <c r="B502" s="1" t="s">
        <v>1870</v>
      </c>
      <c r="C502" s="28" t="str">
        <f>VLOOKUP(B502,'Answer Data Transformation'!$B$3:$F$2338,4,FALSE)</f>
        <v xml:space="preserve">  Mathieu</v>
      </c>
      <c r="D502" s="2">
        <f>VLOOKUP($B502,'Answer Data Transformation'!$I$3:$R$2338,2,FALSE)</f>
        <v>28.93</v>
      </c>
      <c r="E502" s="2">
        <f>VLOOKUP($B502,'Answer Data Transformation'!$I$3:$R$2338,4,FALSE)</f>
        <v>5.2</v>
      </c>
      <c r="F502" s="2" t="str">
        <f>VLOOKUP($B502,'Answer Data Transformation'!$I$3:$R$2338,6,FALSE)</f>
        <v>No</v>
      </c>
      <c r="G502" s="2" t="str">
        <f>VLOOKUP($B502,'Answer Data Transformation'!$I$3:$R$2338,7,FALSE)</f>
        <v>No</v>
      </c>
      <c r="H502" s="2" t="str">
        <f>VLOOKUP($B502,'Answer Data Transformation'!$I$3:$R$2338,8,FALSE)</f>
        <v>No</v>
      </c>
      <c r="I502" s="29">
        <f>VLOOKUP($B502,'Answer Data Transformation'!$I$3:$R$2338,9,FALSE)</f>
        <v>0</v>
      </c>
      <c r="J502" s="2" t="str">
        <f>VLOOKUP($B502,'Answer Data Transformation'!$I$3:$R$2338,10,FALSE)</f>
        <v>Yes</v>
      </c>
      <c r="K502" s="2" t="str">
        <f>VLOOKUP($B502,'Answer Data Transformation'!$I$3:$R$2338,3,FALSE)</f>
        <v>Overweight</v>
      </c>
      <c r="L502" s="2" t="str">
        <f>VLOOKUP($B502,'Answer Data Transformation'!$I$3:$R$2338,5,FALSE)</f>
        <v>Normal</v>
      </c>
      <c r="M502" s="2" t="str">
        <f>VLOOKUP($B502,'Answer Data Transformation'!$T$3:$AA$2346,2,FALSE)</f>
        <v>08-Aug-1990</v>
      </c>
      <c r="N502" s="2">
        <f>VLOOKUP($B502,'Answer Data Transformation'!$T$3:$AA$2346,4,FALSE)</f>
        <v>1</v>
      </c>
      <c r="O502" s="2">
        <f>VLOOKUP($B502,'Answer Data Transformation'!$T$3:$AA$2346,5,FALSE)</f>
        <v>19719.689999999999</v>
      </c>
      <c r="P502" s="2" t="str">
        <f>VLOOKUP($B502,'Answer Data Transformation'!$T$3:$AA$2346,6,FALSE)</f>
        <v>tier - 1</v>
      </c>
      <c r="Q502" s="2" t="str">
        <f>VLOOKUP($B502,'Answer Data Transformation'!$T$3:$AA$2346,7,FALSE)</f>
        <v>tier - 2</v>
      </c>
      <c r="R502" s="2" t="str">
        <f>VLOOKUP($B502,'Answer Data Transformation'!$T$3:$AA$2346,8,FALSE)</f>
        <v>R1013</v>
      </c>
      <c r="S502" s="2">
        <f>VLOOKUP($B502,'Answer Data Transformation'!$T$3:$AA$2346,3,FALSE)</f>
        <v>32</v>
      </c>
    </row>
    <row r="503" spans="2:19" ht="15.5" x14ac:dyDescent="0.35">
      <c r="B503" s="1" t="s">
        <v>1869</v>
      </c>
      <c r="C503" s="28" t="str">
        <f>VLOOKUP(B503,'Answer Data Transformation'!$B$3:$F$2338,4,FALSE)</f>
        <v xml:space="preserve">  Kam S</v>
      </c>
      <c r="D503" s="2">
        <f>VLOOKUP($B503,'Answer Data Transformation'!$I$3:$R$2338,2,FALSE)</f>
        <v>33.82</v>
      </c>
      <c r="E503" s="2">
        <f>VLOOKUP($B503,'Answer Data Transformation'!$I$3:$R$2338,4,FALSE)</f>
        <v>5.42</v>
      </c>
      <c r="F503" s="2" t="str">
        <f>VLOOKUP($B503,'Answer Data Transformation'!$I$3:$R$2338,6,FALSE)</f>
        <v>No</v>
      </c>
      <c r="G503" s="2" t="str">
        <f>VLOOKUP($B503,'Answer Data Transformation'!$I$3:$R$2338,7,FALSE)</f>
        <v>No</v>
      </c>
      <c r="H503" s="2" t="str">
        <f>VLOOKUP($B503,'Answer Data Transformation'!$I$3:$R$2338,8,FALSE)</f>
        <v>No</v>
      </c>
      <c r="I503" s="29">
        <f>VLOOKUP($B503,'Answer Data Transformation'!$I$3:$R$2338,9,FALSE)</f>
        <v>0</v>
      </c>
      <c r="J503" s="2" t="str">
        <f>VLOOKUP($B503,'Answer Data Transformation'!$I$3:$R$2338,10,FALSE)</f>
        <v>No</v>
      </c>
      <c r="K503" s="2" t="str">
        <f>VLOOKUP($B503,'Answer Data Transformation'!$I$3:$R$2338,3,FALSE)</f>
        <v>Obesity</v>
      </c>
      <c r="L503" s="2" t="str">
        <f>VLOOKUP($B503,'Answer Data Transformation'!$I$3:$R$2338,5,FALSE)</f>
        <v>Normal</v>
      </c>
      <c r="M503" s="2" t="str">
        <f>VLOOKUP($B503,'Answer Data Transformation'!$T$3:$AA$2346,2,FALSE)</f>
        <v>27-Aug-1994</v>
      </c>
      <c r="N503" s="2">
        <f>VLOOKUP($B503,'Answer Data Transformation'!$T$3:$AA$2346,4,FALSE)</f>
        <v>0</v>
      </c>
      <c r="O503" s="2">
        <f>VLOOKUP($B503,'Answer Data Transformation'!$T$3:$AA$2346,5,FALSE)</f>
        <v>19673.34</v>
      </c>
      <c r="P503" s="2" t="str">
        <f>VLOOKUP($B503,'Answer Data Transformation'!$T$3:$AA$2346,6,FALSE)</f>
        <v>tier - 1</v>
      </c>
      <c r="Q503" s="2" t="str">
        <f>VLOOKUP($B503,'Answer Data Transformation'!$T$3:$AA$2346,7,FALSE)</f>
        <v>tier - 2</v>
      </c>
      <c r="R503" s="2" t="str">
        <f>VLOOKUP($B503,'Answer Data Transformation'!$T$3:$AA$2346,8,FALSE)</f>
        <v>R1012</v>
      </c>
      <c r="S503" s="2">
        <f>VLOOKUP($B503,'Answer Data Transformation'!$T$3:$AA$2346,3,FALSE)</f>
        <v>28</v>
      </c>
    </row>
    <row r="504" spans="2:19" ht="15.5" x14ac:dyDescent="0.35">
      <c r="B504" s="1" t="s">
        <v>1868</v>
      </c>
      <c r="C504" s="28" t="str">
        <f>VLOOKUP(B504,'Answer Data Transformation'!$B$3:$F$2338,4,FALSE)</f>
        <v xml:space="preserve">  Valerie A</v>
      </c>
      <c r="D504" s="2">
        <f>VLOOKUP($B504,'Answer Data Transformation'!$I$3:$R$2338,2,FALSE)</f>
        <v>20.234999999999999</v>
      </c>
      <c r="E504" s="2">
        <f>VLOOKUP($B504,'Answer Data Transformation'!$I$3:$R$2338,4,FALSE)</f>
        <v>6.84</v>
      </c>
      <c r="F504" s="2" t="str">
        <f>VLOOKUP($B504,'Answer Data Transformation'!$I$3:$R$2338,6,FALSE)</f>
        <v>No</v>
      </c>
      <c r="G504" s="2" t="str">
        <f>VLOOKUP($B504,'Answer Data Transformation'!$I$3:$R$2338,7,FALSE)</f>
        <v>No</v>
      </c>
      <c r="H504" s="2" t="str">
        <f>VLOOKUP($B504,'Answer Data Transformation'!$I$3:$R$2338,8,FALSE)</f>
        <v>No</v>
      </c>
      <c r="I504" s="29">
        <f>VLOOKUP($B504,'Answer Data Transformation'!$I$3:$R$2338,9,FALSE)</f>
        <v>0</v>
      </c>
      <c r="J504" s="2" t="str">
        <f>VLOOKUP($B504,'Answer Data Transformation'!$I$3:$R$2338,10,FALSE)</f>
        <v>Yes</v>
      </c>
      <c r="K504" s="2" t="str">
        <f>VLOOKUP($B504,'Answer Data Transformation'!$I$3:$R$2338,3,FALSE)</f>
        <v>Normal Weight</v>
      </c>
      <c r="L504" s="2" t="str">
        <f>VLOOKUP($B504,'Answer Data Transformation'!$I$3:$R$2338,5,FALSE)</f>
        <v>Diabetes</v>
      </c>
      <c r="M504" s="2" t="str">
        <f>VLOOKUP($B504,'Answer Data Transformation'!$T$3:$AA$2346,2,FALSE)</f>
        <v>24-Sep-1978</v>
      </c>
      <c r="N504" s="2">
        <f>VLOOKUP($B504,'Answer Data Transformation'!$T$3:$AA$2346,4,FALSE)</f>
        <v>1</v>
      </c>
      <c r="O504" s="2">
        <f>VLOOKUP($B504,'Answer Data Transformation'!$T$3:$AA$2346,5,FALSE)</f>
        <v>19594.810000000001</v>
      </c>
      <c r="P504" s="2" t="str">
        <f>VLOOKUP($B504,'Answer Data Transformation'!$T$3:$AA$2346,6,FALSE)</f>
        <v>tier - 1</v>
      </c>
      <c r="Q504" s="2" t="str">
        <f>VLOOKUP($B504,'Answer Data Transformation'!$T$3:$AA$2346,7,FALSE)</f>
        <v>tier - 1</v>
      </c>
      <c r="R504" s="2" t="str">
        <f>VLOOKUP($B504,'Answer Data Transformation'!$T$3:$AA$2346,8,FALSE)</f>
        <v>R1024</v>
      </c>
      <c r="S504" s="2">
        <f>VLOOKUP($B504,'Answer Data Transformation'!$T$3:$AA$2346,3,FALSE)</f>
        <v>44</v>
      </c>
    </row>
    <row r="505" spans="2:19" ht="15.5" x14ac:dyDescent="0.35">
      <c r="B505" s="1" t="s">
        <v>1867</v>
      </c>
      <c r="C505" s="28" t="str">
        <f>VLOOKUP(B505,'Answer Data Transformation'!$B$3:$F$2338,4,FALSE)</f>
        <v xml:space="preserve">  Freya R</v>
      </c>
      <c r="D505" s="2">
        <f>VLOOKUP($B505,'Answer Data Transformation'!$I$3:$R$2338,2,FALSE)</f>
        <v>49.2</v>
      </c>
      <c r="E505" s="2">
        <f>VLOOKUP($B505,'Answer Data Transformation'!$I$3:$R$2338,4,FALSE)</f>
        <v>10.9</v>
      </c>
      <c r="F505" s="2" t="str">
        <f>VLOOKUP($B505,'Answer Data Transformation'!$I$3:$R$2338,6,FALSE)</f>
        <v>Yes</v>
      </c>
      <c r="G505" s="2" t="str">
        <f>VLOOKUP($B505,'Answer Data Transformation'!$I$3:$R$2338,7,FALSE)</f>
        <v>No</v>
      </c>
      <c r="H505" s="2" t="str">
        <f>VLOOKUP($B505,'Answer Data Transformation'!$I$3:$R$2338,8,FALSE)</f>
        <v>Yes</v>
      </c>
      <c r="I505" s="29">
        <f>VLOOKUP($B505,'Answer Data Transformation'!$I$3:$R$2338,9,FALSE)</f>
        <v>1</v>
      </c>
      <c r="J505" s="2" t="str">
        <f>VLOOKUP($B505,'Answer Data Transformation'!$I$3:$R$2338,10,FALSE)</f>
        <v>No</v>
      </c>
      <c r="K505" s="2" t="str">
        <f>VLOOKUP($B505,'Answer Data Transformation'!$I$3:$R$2338,3,FALSE)</f>
        <v>Obesity</v>
      </c>
      <c r="L505" s="2" t="str">
        <f>VLOOKUP($B505,'Answer Data Transformation'!$I$3:$R$2338,5,FALSE)</f>
        <v>Diabetes</v>
      </c>
      <c r="M505" s="2" t="str">
        <f>VLOOKUP($B505,'Answer Data Transformation'!$T$3:$AA$2346,2,FALSE)</f>
        <v>14-Jul-1963</v>
      </c>
      <c r="N505" s="2">
        <f>VLOOKUP($B505,'Answer Data Transformation'!$T$3:$AA$2346,4,FALSE)</f>
        <v>0</v>
      </c>
      <c r="O505" s="2">
        <f>VLOOKUP($B505,'Answer Data Transformation'!$T$3:$AA$2346,5,FALSE)</f>
        <v>19551.34</v>
      </c>
      <c r="P505" s="2" t="str">
        <f>VLOOKUP($B505,'Answer Data Transformation'!$T$3:$AA$2346,6,FALSE)</f>
        <v>tier - 1</v>
      </c>
      <c r="Q505" s="2" t="str">
        <f>VLOOKUP($B505,'Answer Data Transformation'!$T$3:$AA$2346,7,FALSE)</f>
        <v>tier - 3</v>
      </c>
      <c r="R505" s="2" t="str">
        <f>VLOOKUP($B505,'Answer Data Transformation'!$T$3:$AA$2346,8,FALSE)</f>
        <v>R1012</v>
      </c>
      <c r="S505" s="2">
        <f>VLOOKUP($B505,'Answer Data Transformation'!$T$3:$AA$2346,3,FALSE)</f>
        <v>59</v>
      </c>
    </row>
    <row r="506" spans="2:19" ht="15.5" x14ac:dyDescent="0.35">
      <c r="B506" s="1" t="s">
        <v>1866</v>
      </c>
      <c r="C506" s="28" t="str">
        <f>VLOOKUP(B506,'Answer Data Transformation'!$B$3:$F$2338,4,FALSE)</f>
        <v xml:space="preserve">  Jennifer</v>
      </c>
      <c r="D506" s="2">
        <f>VLOOKUP($B506,'Answer Data Transformation'!$I$3:$R$2338,2,FALSE)</f>
        <v>26.4</v>
      </c>
      <c r="E506" s="2">
        <f>VLOOKUP($B506,'Answer Data Transformation'!$I$3:$R$2338,4,FALSE)</f>
        <v>4.87</v>
      </c>
      <c r="F506" s="2" t="str">
        <f>VLOOKUP($B506,'Answer Data Transformation'!$I$3:$R$2338,6,FALSE)</f>
        <v>Yes</v>
      </c>
      <c r="G506" s="2" t="str">
        <f>VLOOKUP($B506,'Answer Data Transformation'!$I$3:$R$2338,7,FALSE)</f>
        <v>No</v>
      </c>
      <c r="H506" s="2" t="str">
        <f>VLOOKUP($B506,'Answer Data Transformation'!$I$3:$R$2338,8,FALSE)</f>
        <v>No</v>
      </c>
      <c r="I506" s="29">
        <f>VLOOKUP($B506,'Answer Data Transformation'!$I$3:$R$2338,9,FALSE)</f>
        <v>0</v>
      </c>
      <c r="J506" s="2" t="str">
        <f>VLOOKUP($B506,'Answer Data Transformation'!$I$3:$R$2338,10,FALSE)</f>
        <v>Yes</v>
      </c>
      <c r="K506" s="2" t="str">
        <f>VLOOKUP($B506,'Answer Data Transformation'!$I$3:$R$2338,3,FALSE)</f>
        <v>Overweight</v>
      </c>
      <c r="L506" s="2" t="str">
        <f>VLOOKUP($B506,'Answer Data Transformation'!$I$3:$R$2338,5,FALSE)</f>
        <v>Normal</v>
      </c>
      <c r="M506" s="2" t="str">
        <f>VLOOKUP($B506,'Answer Data Transformation'!$T$3:$AA$2346,2,FALSE)</f>
        <v>17-Sep-1985</v>
      </c>
      <c r="N506" s="2">
        <f>VLOOKUP($B506,'Answer Data Transformation'!$T$3:$AA$2346,4,FALSE)</f>
        <v>0</v>
      </c>
      <c r="O506" s="2">
        <f>VLOOKUP($B506,'Answer Data Transformation'!$T$3:$AA$2346,5,FALSE)</f>
        <v>19539.240000000002</v>
      </c>
      <c r="P506" s="2" t="str">
        <f>VLOOKUP($B506,'Answer Data Transformation'!$T$3:$AA$2346,6,FALSE)</f>
        <v>tier - 1</v>
      </c>
      <c r="Q506" s="2" t="str">
        <f>VLOOKUP($B506,'Answer Data Transformation'!$T$3:$AA$2346,7,FALSE)</f>
        <v>tier - 1</v>
      </c>
      <c r="R506" s="2" t="str">
        <f>VLOOKUP($B506,'Answer Data Transformation'!$T$3:$AA$2346,8,FALSE)</f>
        <v>R1013</v>
      </c>
      <c r="S506" s="2">
        <f>VLOOKUP($B506,'Answer Data Transformation'!$T$3:$AA$2346,3,FALSE)</f>
        <v>37</v>
      </c>
    </row>
    <row r="507" spans="2:19" ht="15.5" x14ac:dyDescent="0.35">
      <c r="B507" s="1" t="s">
        <v>1865</v>
      </c>
      <c r="C507" s="28" t="str">
        <f>VLOOKUP(B507,'Answer Data Transformation'!$B$3:$F$2338,4,FALSE)</f>
        <v xml:space="preserve">  Kara</v>
      </c>
      <c r="D507" s="2">
        <f>VLOOKUP($B507,'Answer Data Transformation'!$I$3:$R$2338,2,FALSE)</f>
        <v>28.38</v>
      </c>
      <c r="E507" s="2">
        <f>VLOOKUP($B507,'Answer Data Transformation'!$I$3:$R$2338,4,FALSE)</f>
        <v>6.07</v>
      </c>
      <c r="F507" s="2" t="str">
        <f>VLOOKUP($B507,'Answer Data Transformation'!$I$3:$R$2338,6,FALSE)</f>
        <v>No</v>
      </c>
      <c r="G507" s="2" t="str">
        <f>VLOOKUP($B507,'Answer Data Transformation'!$I$3:$R$2338,7,FALSE)</f>
        <v>No</v>
      </c>
      <c r="H507" s="2" t="str">
        <f>VLOOKUP($B507,'Answer Data Transformation'!$I$3:$R$2338,8,FALSE)</f>
        <v>No</v>
      </c>
      <c r="I507" s="29">
        <f>VLOOKUP($B507,'Answer Data Transformation'!$I$3:$R$2338,9,FALSE)</f>
        <v>1</v>
      </c>
      <c r="J507" s="2" t="str">
        <f>VLOOKUP($B507,'Answer Data Transformation'!$I$3:$R$2338,10,FALSE)</f>
        <v>Yes</v>
      </c>
      <c r="K507" s="2" t="str">
        <f>VLOOKUP($B507,'Answer Data Transformation'!$I$3:$R$2338,3,FALSE)</f>
        <v>Overweight</v>
      </c>
      <c r="L507" s="2" t="str">
        <f>VLOOKUP($B507,'Answer Data Transformation'!$I$3:$R$2338,5,FALSE)</f>
        <v>Prediabetes</v>
      </c>
      <c r="M507" s="2" t="str">
        <f>VLOOKUP($B507,'Answer Data Transformation'!$T$3:$AA$2346,2,FALSE)</f>
        <v>19-Aug-1992</v>
      </c>
      <c r="N507" s="2">
        <f>VLOOKUP($B507,'Answer Data Transformation'!$T$3:$AA$2346,4,FALSE)</f>
        <v>1</v>
      </c>
      <c r="O507" s="2">
        <f>VLOOKUP($B507,'Answer Data Transformation'!$T$3:$AA$2346,5,FALSE)</f>
        <v>19521.97</v>
      </c>
      <c r="P507" s="2" t="str">
        <f>VLOOKUP($B507,'Answer Data Transformation'!$T$3:$AA$2346,6,FALSE)</f>
        <v>tier - 1</v>
      </c>
      <c r="Q507" s="2" t="str">
        <f>VLOOKUP($B507,'Answer Data Transformation'!$T$3:$AA$2346,7,FALSE)</f>
        <v>tier - 2</v>
      </c>
      <c r="R507" s="2" t="str">
        <f>VLOOKUP($B507,'Answer Data Transformation'!$T$3:$AA$2346,8,FALSE)</f>
        <v>R1013</v>
      </c>
      <c r="S507" s="2">
        <f>VLOOKUP($B507,'Answer Data Transformation'!$T$3:$AA$2346,3,FALSE)</f>
        <v>30</v>
      </c>
    </row>
    <row r="508" spans="2:19" ht="15.5" x14ac:dyDescent="0.35">
      <c r="B508" s="1" t="s">
        <v>1864</v>
      </c>
      <c r="C508" s="28" t="str">
        <f>VLOOKUP(B508,'Answer Data Transformation'!$B$3:$F$2338,4,FALSE)</f>
        <v xml:space="preserve">  Bradley A</v>
      </c>
      <c r="D508" s="2">
        <f>VLOOKUP($B508,'Answer Data Transformation'!$I$3:$R$2338,2,FALSE)</f>
        <v>24.64</v>
      </c>
      <c r="E508" s="2">
        <f>VLOOKUP($B508,'Answer Data Transformation'!$I$3:$R$2338,4,FALSE)</f>
        <v>4.33</v>
      </c>
      <c r="F508" s="2" t="str">
        <f>VLOOKUP($B508,'Answer Data Transformation'!$I$3:$R$2338,6,FALSE)</f>
        <v>No</v>
      </c>
      <c r="G508" s="2" t="str">
        <f>VLOOKUP($B508,'Answer Data Transformation'!$I$3:$R$2338,7,FALSE)</f>
        <v>No</v>
      </c>
      <c r="H508" s="2" t="str">
        <f>VLOOKUP($B508,'Answer Data Transformation'!$I$3:$R$2338,8,FALSE)</f>
        <v>No</v>
      </c>
      <c r="I508" s="29">
        <f>VLOOKUP($B508,'Answer Data Transformation'!$I$3:$R$2338,9,FALSE)</f>
        <v>0</v>
      </c>
      <c r="J508" s="2" t="str">
        <f>VLOOKUP($B508,'Answer Data Transformation'!$I$3:$R$2338,10,FALSE)</f>
        <v>Yes</v>
      </c>
      <c r="K508" s="2" t="str">
        <f>VLOOKUP($B508,'Answer Data Transformation'!$I$3:$R$2338,3,FALSE)</f>
        <v>Normal Weight</v>
      </c>
      <c r="L508" s="2" t="str">
        <f>VLOOKUP($B508,'Answer Data Transformation'!$I$3:$R$2338,5,FALSE)</f>
        <v>Normal</v>
      </c>
      <c r="M508" s="2" t="str">
        <f>VLOOKUP($B508,'Answer Data Transformation'!$T$3:$AA$2346,2,FALSE)</f>
        <v>08-Nov-1980</v>
      </c>
      <c r="N508" s="2">
        <f>VLOOKUP($B508,'Answer Data Transformation'!$T$3:$AA$2346,4,FALSE)</f>
        <v>0</v>
      </c>
      <c r="O508" s="2">
        <f>VLOOKUP($B508,'Answer Data Transformation'!$T$3:$AA$2346,5,FALSE)</f>
        <v>19515.54</v>
      </c>
      <c r="P508" s="2" t="str">
        <f>VLOOKUP($B508,'Answer Data Transformation'!$T$3:$AA$2346,6,FALSE)</f>
        <v>tier - 1</v>
      </c>
      <c r="Q508" s="2" t="str">
        <f>VLOOKUP($B508,'Answer Data Transformation'!$T$3:$AA$2346,7,FALSE)</f>
        <v>tier - 1</v>
      </c>
      <c r="R508" s="2" t="str">
        <f>VLOOKUP($B508,'Answer Data Transformation'!$T$3:$AA$2346,8,FALSE)</f>
        <v>R1013</v>
      </c>
      <c r="S508" s="2">
        <f>VLOOKUP($B508,'Answer Data Transformation'!$T$3:$AA$2346,3,FALSE)</f>
        <v>42</v>
      </c>
    </row>
    <row r="509" spans="2:19" ht="15.5" x14ac:dyDescent="0.35">
      <c r="B509" s="1" t="s">
        <v>1863</v>
      </c>
      <c r="C509" s="28" t="str">
        <f>VLOOKUP(B509,'Answer Data Transformation'!$B$3:$F$2338,4,FALSE)</f>
        <v xml:space="preserve">  Brendan</v>
      </c>
      <c r="D509" s="2">
        <f>VLOOKUP($B509,'Answer Data Transformation'!$I$3:$R$2338,2,FALSE)</f>
        <v>39.71</v>
      </c>
      <c r="E509" s="2">
        <f>VLOOKUP($B509,'Answer Data Transformation'!$I$3:$R$2338,4,FALSE)</f>
        <v>5.83</v>
      </c>
      <c r="F509" s="2" t="str">
        <f>VLOOKUP($B509,'Answer Data Transformation'!$I$3:$R$2338,6,FALSE)</f>
        <v>No</v>
      </c>
      <c r="G509" s="2" t="str">
        <f>VLOOKUP($B509,'Answer Data Transformation'!$I$3:$R$2338,7,FALSE)</f>
        <v>No</v>
      </c>
      <c r="H509" s="2" t="str">
        <f>VLOOKUP($B509,'Answer Data Transformation'!$I$3:$R$2338,8,FALSE)</f>
        <v>No</v>
      </c>
      <c r="I509" s="29">
        <f>VLOOKUP($B509,'Answer Data Transformation'!$I$3:$R$2338,9,FALSE)</f>
        <v>1</v>
      </c>
      <c r="J509" s="2" t="str">
        <f>VLOOKUP($B509,'Answer Data Transformation'!$I$3:$R$2338,10,FALSE)</f>
        <v>No</v>
      </c>
      <c r="K509" s="2" t="str">
        <f>VLOOKUP($B509,'Answer Data Transformation'!$I$3:$R$2338,3,FALSE)</f>
        <v>Obesity</v>
      </c>
      <c r="L509" s="2" t="str">
        <f>VLOOKUP($B509,'Answer Data Transformation'!$I$3:$R$2338,5,FALSE)</f>
        <v>Prediabetes</v>
      </c>
      <c r="M509" s="2" t="str">
        <f>VLOOKUP($B509,'Answer Data Transformation'!$T$3:$AA$2346,2,FALSE)</f>
        <v>30-Nov-1987</v>
      </c>
      <c r="N509" s="2">
        <f>VLOOKUP($B509,'Answer Data Transformation'!$T$3:$AA$2346,4,FALSE)</f>
        <v>4</v>
      </c>
      <c r="O509" s="2">
        <f>VLOOKUP($B509,'Answer Data Transformation'!$T$3:$AA$2346,5,FALSE)</f>
        <v>19496.72</v>
      </c>
      <c r="P509" s="2" t="str">
        <f>VLOOKUP($B509,'Answer Data Transformation'!$T$3:$AA$2346,6,FALSE)</f>
        <v>tier - 1</v>
      </c>
      <c r="Q509" s="2" t="str">
        <f>VLOOKUP($B509,'Answer Data Transformation'!$T$3:$AA$2346,7,FALSE)</f>
        <v>tier - 3</v>
      </c>
      <c r="R509" s="2" t="str">
        <f>VLOOKUP($B509,'Answer Data Transformation'!$T$3:$AA$2346,8,FALSE)</f>
        <v>R1019</v>
      </c>
      <c r="S509" s="2">
        <f>VLOOKUP($B509,'Answer Data Transformation'!$T$3:$AA$2346,3,FALSE)</f>
        <v>35</v>
      </c>
    </row>
    <row r="510" spans="2:19" ht="15.5" x14ac:dyDescent="0.35">
      <c r="B510" s="1" t="s">
        <v>1862</v>
      </c>
      <c r="C510" s="28" t="str">
        <f>VLOOKUP(B510,'Answer Data Transformation'!$B$3:$F$2338,4,FALSE)</f>
        <v xml:space="preserve">  Amber R</v>
      </c>
      <c r="D510" s="2">
        <f>VLOOKUP($B510,'Answer Data Transformation'!$I$3:$R$2338,2,FALSE)</f>
        <v>22.22</v>
      </c>
      <c r="E510" s="2">
        <f>VLOOKUP($B510,'Answer Data Transformation'!$I$3:$R$2338,4,FALSE)</f>
        <v>5.5</v>
      </c>
      <c r="F510" s="2" t="str">
        <f>VLOOKUP($B510,'Answer Data Transformation'!$I$3:$R$2338,6,FALSE)</f>
        <v>No</v>
      </c>
      <c r="G510" s="2" t="str">
        <f>VLOOKUP($B510,'Answer Data Transformation'!$I$3:$R$2338,7,FALSE)</f>
        <v>No</v>
      </c>
      <c r="H510" s="2" t="str">
        <f>VLOOKUP($B510,'Answer Data Transformation'!$I$3:$R$2338,8,FALSE)</f>
        <v>No</v>
      </c>
      <c r="I510" s="29">
        <f>VLOOKUP($B510,'Answer Data Transformation'!$I$3:$R$2338,9,FALSE)</f>
        <v>0</v>
      </c>
      <c r="J510" s="2" t="str">
        <f>VLOOKUP($B510,'Answer Data Transformation'!$I$3:$R$2338,10,FALSE)</f>
        <v>Yes</v>
      </c>
      <c r="K510" s="2" t="str">
        <f>VLOOKUP($B510,'Answer Data Transformation'!$I$3:$R$2338,3,FALSE)</f>
        <v>Normal Weight</v>
      </c>
      <c r="L510" s="2" t="str">
        <f>VLOOKUP($B510,'Answer Data Transformation'!$I$3:$R$2338,5,FALSE)</f>
        <v>Normal</v>
      </c>
      <c r="M510" s="2" t="str">
        <f>VLOOKUP($B510,'Answer Data Transformation'!$T$3:$AA$2346,2,FALSE)</f>
        <v>15-Dec-1982</v>
      </c>
      <c r="N510" s="2">
        <f>VLOOKUP($B510,'Answer Data Transformation'!$T$3:$AA$2346,4,FALSE)</f>
        <v>2</v>
      </c>
      <c r="O510" s="2">
        <f>VLOOKUP($B510,'Answer Data Transformation'!$T$3:$AA$2346,5,FALSE)</f>
        <v>19444.27</v>
      </c>
      <c r="P510" s="2" t="str">
        <f>VLOOKUP($B510,'Answer Data Transformation'!$T$3:$AA$2346,6,FALSE)</f>
        <v>tier - 1</v>
      </c>
      <c r="Q510" s="2" t="str">
        <f>VLOOKUP($B510,'Answer Data Transformation'!$T$3:$AA$2346,7,FALSE)</f>
        <v>tier - 1</v>
      </c>
      <c r="R510" s="2" t="str">
        <f>VLOOKUP($B510,'Answer Data Transformation'!$T$3:$AA$2346,8,FALSE)</f>
        <v>R1013</v>
      </c>
      <c r="S510" s="2">
        <f>VLOOKUP($B510,'Answer Data Transformation'!$T$3:$AA$2346,3,FALSE)</f>
        <v>40</v>
      </c>
    </row>
    <row r="511" spans="2:19" ht="15.5" x14ac:dyDescent="0.35">
      <c r="B511" s="1" t="s">
        <v>1861</v>
      </c>
      <c r="C511" s="28" t="str">
        <f>VLOOKUP(B511,'Answer Data Transformation'!$B$3:$F$2338,4,FALSE)</f>
        <v xml:space="preserve">  Sean K</v>
      </c>
      <c r="D511" s="2">
        <f>VLOOKUP($B511,'Answer Data Transformation'!$I$3:$R$2338,2,FALSE)</f>
        <v>33.344999999999999</v>
      </c>
      <c r="E511" s="2">
        <f>VLOOKUP($B511,'Answer Data Transformation'!$I$3:$R$2338,4,FALSE)</f>
        <v>4.79</v>
      </c>
      <c r="F511" s="2" t="str">
        <f>VLOOKUP($B511,'Answer Data Transformation'!$I$3:$R$2338,6,FALSE)</f>
        <v>No</v>
      </c>
      <c r="G511" s="2" t="str">
        <f>VLOOKUP($B511,'Answer Data Transformation'!$I$3:$R$2338,7,FALSE)</f>
        <v>No</v>
      </c>
      <c r="H511" s="2" t="str">
        <f>VLOOKUP($B511,'Answer Data Transformation'!$I$3:$R$2338,8,FALSE)</f>
        <v>Yes</v>
      </c>
      <c r="I511" s="29">
        <f>VLOOKUP($B511,'Answer Data Transformation'!$I$3:$R$2338,9,FALSE)</f>
        <v>1</v>
      </c>
      <c r="J511" s="2" t="str">
        <f>VLOOKUP($B511,'Answer Data Transformation'!$I$3:$R$2338,10,FALSE)</f>
        <v>No</v>
      </c>
      <c r="K511" s="2" t="str">
        <f>VLOOKUP($B511,'Answer Data Transformation'!$I$3:$R$2338,3,FALSE)</f>
        <v>Obesity</v>
      </c>
      <c r="L511" s="2" t="str">
        <f>VLOOKUP($B511,'Answer Data Transformation'!$I$3:$R$2338,5,FALSE)</f>
        <v>Normal</v>
      </c>
      <c r="M511" s="2" t="str">
        <f>VLOOKUP($B511,'Answer Data Transformation'!$T$3:$AA$2346,2,FALSE)</f>
        <v>06-Sep-1993</v>
      </c>
      <c r="N511" s="2">
        <f>VLOOKUP($B511,'Answer Data Transformation'!$T$3:$AA$2346,4,FALSE)</f>
        <v>2</v>
      </c>
      <c r="O511" s="2">
        <f>VLOOKUP($B511,'Answer Data Transformation'!$T$3:$AA$2346,5,FALSE)</f>
        <v>19442.349999999999</v>
      </c>
      <c r="P511" s="2" t="str">
        <f>VLOOKUP($B511,'Answer Data Transformation'!$T$3:$AA$2346,6,FALSE)</f>
        <v>tier - 1</v>
      </c>
      <c r="Q511" s="2" t="str">
        <f>VLOOKUP($B511,'Answer Data Transformation'!$T$3:$AA$2346,7,FALSE)</f>
        <v>tier - 3</v>
      </c>
      <c r="R511" s="2" t="str">
        <f>VLOOKUP($B511,'Answer Data Transformation'!$T$3:$AA$2346,8,FALSE)</f>
        <v>R1012</v>
      </c>
      <c r="S511" s="2">
        <f>VLOOKUP($B511,'Answer Data Transformation'!$T$3:$AA$2346,3,FALSE)</f>
        <v>29</v>
      </c>
    </row>
    <row r="512" spans="2:19" ht="15.5" x14ac:dyDescent="0.35">
      <c r="B512" s="1" t="s">
        <v>1860</v>
      </c>
      <c r="C512" s="28" t="str">
        <f>VLOOKUP(B512,'Answer Data Transformation'!$B$3:$F$2338,4,FALSE)</f>
        <v xml:space="preserve">  Rick</v>
      </c>
      <c r="D512" s="2">
        <f>VLOOKUP($B512,'Answer Data Transformation'!$I$3:$R$2338,2,FALSE)</f>
        <v>24.42</v>
      </c>
      <c r="E512" s="2">
        <f>VLOOKUP($B512,'Answer Data Transformation'!$I$3:$R$2338,4,FALSE)</f>
        <v>5.81</v>
      </c>
      <c r="F512" s="2" t="str">
        <f>VLOOKUP($B512,'Answer Data Transformation'!$I$3:$R$2338,6,FALSE)</f>
        <v>No</v>
      </c>
      <c r="G512" s="2" t="str">
        <f>VLOOKUP($B512,'Answer Data Transformation'!$I$3:$R$2338,7,FALSE)</f>
        <v>No</v>
      </c>
      <c r="H512" s="2" t="str">
        <f>VLOOKUP($B512,'Answer Data Transformation'!$I$3:$R$2338,8,FALSE)</f>
        <v>No</v>
      </c>
      <c r="I512" s="29">
        <f>VLOOKUP($B512,'Answer Data Transformation'!$I$3:$R$2338,9,FALSE)</f>
        <v>1</v>
      </c>
      <c r="J512" s="2" t="str">
        <f>VLOOKUP($B512,'Answer Data Transformation'!$I$3:$R$2338,10,FALSE)</f>
        <v>Yes</v>
      </c>
      <c r="K512" s="2" t="str">
        <f>VLOOKUP($B512,'Answer Data Transformation'!$I$3:$R$2338,3,FALSE)</f>
        <v>Normal Weight</v>
      </c>
      <c r="L512" s="2" t="str">
        <f>VLOOKUP($B512,'Answer Data Transformation'!$I$3:$R$2338,5,FALSE)</f>
        <v>Prediabetes</v>
      </c>
      <c r="M512" s="2" t="str">
        <f>VLOOKUP($B512,'Answer Data Transformation'!$T$3:$AA$2346,2,FALSE)</f>
        <v>30-Jun-1987</v>
      </c>
      <c r="N512" s="2">
        <f>VLOOKUP($B512,'Answer Data Transformation'!$T$3:$AA$2346,4,FALSE)</f>
        <v>3</v>
      </c>
      <c r="O512" s="2">
        <f>VLOOKUP($B512,'Answer Data Transformation'!$T$3:$AA$2346,5,FALSE)</f>
        <v>19362</v>
      </c>
      <c r="P512" s="2" t="str">
        <f>VLOOKUP($B512,'Answer Data Transformation'!$T$3:$AA$2346,6,FALSE)</f>
        <v>tier - 1</v>
      </c>
      <c r="Q512" s="2" t="str">
        <f>VLOOKUP($B512,'Answer Data Transformation'!$T$3:$AA$2346,7,FALSE)</f>
        <v>tier - 3</v>
      </c>
      <c r="R512" s="2" t="str">
        <f>VLOOKUP($B512,'Answer Data Transformation'!$T$3:$AA$2346,8,FALSE)</f>
        <v>R1013</v>
      </c>
      <c r="S512" s="2">
        <f>VLOOKUP($B512,'Answer Data Transformation'!$T$3:$AA$2346,3,FALSE)</f>
        <v>35</v>
      </c>
    </row>
    <row r="513" spans="2:19" ht="15.5" x14ac:dyDescent="0.35">
      <c r="B513" s="1" t="s">
        <v>1859</v>
      </c>
      <c r="C513" s="28" t="str">
        <f>VLOOKUP(B513,'Answer Data Transformation'!$B$3:$F$2338,4,FALSE)</f>
        <v xml:space="preserve">  Matthew</v>
      </c>
      <c r="D513" s="2">
        <f>VLOOKUP($B513,'Answer Data Transformation'!$I$3:$R$2338,2,FALSE)</f>
        <v>29.81</v>
      </c>
      <c r="E513" s="2">
        <f>VLOOKUP($B513,'Answer Data Transformation'!$I$3:$R$2338,4,FALSE)</f>
        <v>5.58</v>
      </c>
      <c r="F513" s="2" t="str">
        <f>VLOOKUP($B513,'Answer Data Transformation'!$I$3:$R$2338,6,FALSE)</f>
        <v>No</v>
      </c>
      <c r="G513" s="2" t="str">
        <f>VLOOKUP($B513,'Answer Data Transformation'!$I$3:$R$2338,7,FALSE)</f>
        <v>No</v>
      </c>
      <c r="H513" s="2" t="str">
        <f>VLOOKUP($B513,'Answer Data Transformation'!$I$3:$R$2338,8,FALSE)</f>
        <v>No</v>
      </c>
      <c r="I513" s="29">
        <f>VLOOKUP($B513,'Answer Data Transformation'!$I$3:$R$2338,9,FALSE)</f>
        <v>0</v>
      </c>
      <c r="J513" s="2" t="str">
        <f>VLOOKUP($B513,'Answer Data Transformation'!$I$3:$R$2338,10,FALSE)</f>
        <v>Yes</v>
      </c>
      <c r="K513" s="2" t="str">
        <f>VLOOKUP($B513,'Answer Data Transformation'!$I$3:$R$2338,3,FALSE)</f>
        <v>Overweight</v>
      </c>
      <c r="L513" s="2" t="str">
        <f>VLOOKUP($B513,'Answer Data Transformation'!$I$3:$R$2338,5,FALSE)</f>
        <v>Normal</v>
      </c>
      <c r="M513" s="2" t="str">
        <f>VLOOKUP($B513,'Answer Data Transformation'!$T$3:$AA$2346,2,FALSE)</f>
        <v>24-Aug-1991</v>
      </c>
      <c r="N513" s="2">
        <f>VLOOKUP($B513,'Answer Data Transformation'!$T$3:$AA$2346,4,FALSE)</f>
        <v>0</v>
      </c>
      <c r="O513" s="2">
        <f>VLOOKUP($B513,'Answer Data Transformation'!$T$3:$AA$2346,5,FALSE)</f>
        <v>19350.37</v>
      </c>
      <c r="P513" s="2" t="str">
        <f>VLOOKUP($B513,'Answer Data Transformation'!$T$3:$AA$2346,6,FALSE)</f>
        <v>tier - 1</v>
      </c>
      <c r="Q513" s="2" t="str">
        <f>VLOOKUP($B513,'Answer Data Transformation'!$T$3:$AA$2346,7,FALSE)</f>
        <v>tier - 3</v>
      </c>
      <c r="R513" s="2" t="str">
        <f>VLOOKUP($B513,'Answer Data Transformation'!$T$3:$AA$2346,8,FALSE)</f>
        <v>R1013</v>
      </c>
      <c r="S513" s="2">
        <f>VLOOKUP($B513,'Answer Data Transformation'!$T$3:$AA$2346,3,FALSE)</f>
        <v>31</v>
      </c>
    </row>
    <row r="514" spans="2:19" ht="15.5" x14ac:dyDescent="0.35">
      <c r="B514" s="1" t="s">
        <v>1858</v>
      </c>
      <c r="C514" s="28" t="str">
        <f>VLOOKUP(B514,'Answer Data Transformation'!$B$3:$F$2338,4,FALSE)</f>
        <v xml:space="preserve">  Brady</v>
      </c>
      <c r="D514" s="2">
        <f>VLOOKUP($B514,'Answer Data Transformation'!$I$3:$R$2338,2,FALSE)</f>
        <v>51.18</v>
      </c>
      <c r="E514" s="2">
        <f>VLOOKUP($B514,'Answer Data Transformation'!$I$3:$R$2338,4,FALSE)</f>
        <v>4.4000000000000004</v>
      </c>
      <c r="F514" s="2" t="str">
        <f>VLOOKUP($B514,'Answer Data Transformation'!$I$3:$R$2338,6,FALSE)</f>
        <v>Yes</v>
      </c>
      <c r="G514" s="2" t="str">
        <f>VLOOKUP($B514,'Answer Data Transformation'!$I$3:$R$2338,7,FALSE)</f>
        <v>No</v>
      </c>
      <c r="H514" s="2" t="str">
        <f>VLOOKUP($B514,'Answer Data Transformation'!$I$3:$R$2338,8,FALSE)</f>
        <v>No</v>
      </c>
      <c r="I514" s="29">
        <f>VLOOKUP($B514,'Answer Data Transformation'!$I$3:$R$2338,9,FALSE)</f>
        <v>2</v>
      </c>
      <c r="J514" s="2" t="str">
        <f>VLOOKUP($B514,'Answer Data Transformation'!$I$3:$R$2338,10,FALSE)</f>
        <v>No</v>
      </c>
      <c r="K514" s="2" t="str">
        <f>VLOOKUP($B514,'Answer Data Transformation'!$I$3:$R$2338,3,FALSE)</f>
        <v>Obesity</v>
      </c>
      <c r="L514" s="2" t="str">
        <f>VLOOKUP($B514,'Answer Data Transformation'!$I$3:$R$2338,5,FALSE)</f>
        <v>Normal</v>
      </c>
      <c r="M514" s="2" t="str">
        <f>VLOOKUP($B514,'Answer Data Transformation'!$T$3:$AA$2346,2,FALSE)</f>
        <v>15-Nov-1966</v>
      </c>
      <c r="N514" s="2">
        <f>VLOOKUP($B514,'Answer Data Transformation'!$T$3:$AA$2346,4,FALSE)</f>
        <v>0</v>
      </c>
      <c r="O514" s="2">
        <f>VLOOKUP($B514,'Answer Data Transformation'!$T$3:$AA$2346,5,FALSE)</f>
        <v>19321.060000000001</v>
      </c>
      <c r="P514" s="2" t="str">
        <f>VLOOKUP($B514,'Answer Data Transformation'!$T$3:$AA$2346,6,FALSE)</f>
        <v>tier - 1</v>
      </c>
      <c r="Q514" s="2" t="str">
        <f>VLOOKUP($B514,'Answer Data Transformation'!$T$3:$AA$2346,7,FALSE)</f>
        <v>tier - 1</v>
      </c>
      <c r="R514" s="2" t="str">
        <f>VLOOKUP($B514,'Answer Data Transformation'!$T$3:$AA$2346,8,FALSE)</f>
        <v>R1012</v>
      </c>
      <c r="S514" s="2">
        <f>VLOOKUP($B514,'Answer Data Transformation'!$T$3:$AA$2346,3,FALSE)</f>
        <v>56</v>
      </c>
    </row>
    <row r="515" spans="2:19" ht="15.5" x14ac:dyDescent="0.35">
      <c r="B515" s="1" t="s">
        <v>1857</v>
      </c>
      <c r="C515" s="28" t="str">
        <f>VLOOKUP(B515,'Answer Data Transformation'!$B$3:$F$2338,4,FALSE)</f>
        <v xml:space="preserve">  Kameko</v>
      </c>
      <c r="D515" s="2">
        <f>VLOOKUP($B515,'Answer Data Transformation'!$I$3:$R$2338,2,FALSE)</f>
        <v>51.37</v>
      </c>
      <c r="E515" s="2">
        <f>VLOOKUP($B515,'Answer Data Transformation'!$I$3:$R$2338,4,FALSE)</f>
        <v>8.18</v>
      </c>
      <c r="F515" s="2" t="str">
        <f>VLOOKUP($B515,'Answer Data Transformation'!$I$3:$R$2338,6,FALSE)</f>
        <v>Yes</v>
      </c>
      <c r="G515" s="2" t="str">
        <f>VLOOKUP($B515,'Answer Data Transformation'!$I$3:$R$2338,7,FALSE)</f>
        <v>No</v>
      </c>
      <c r="H515" s="2" t="str">
        <f>VLOOKUP($B515,'Answer Data Transformation'!$I$3:$R$2338,8,FALSE)</f>
        <v>No</v>
      </c>
      <c r="I515" s="29">
        <f>VLOOKUP($B515,'Answer Data Transformation'!$I$3:$R$2338,9,FALSE)</f>
        <v>0</v>
      </c>
      <c r="J515" s="2" t="str">
        <f>VLOOKUP($B515,'Answer Data Transformation'!$I$3:$R$2338,10,FALSE)</f>
        <v>No</v>
      </c>
      <c r="K515" s="2" t="str">
        <f>VLOOKUP($B515,'Answer Data Transformation'!$I$3:$R$2338,3,FALSE)</f>
        <v>Obesity</v>
      </c>
      <c r="L515" s="2" t="str">
        <f>VLOOKUP($B515,'Answer Data Transformation'!$I$3:$R$2338,5,FALSE)</f>
        <v>Diabetes</v>
      </c>
      <c r="M515" s="2" t="str">
        <f>VLOOKUP($B515,'Answer Data Transformation'!$T$3:$AA$2346,2,FALSE)</f>
        <v>29-Jul-1967</v>
      </c>
      <c r="N515" s="2">
        <f>VLOOKUP($B515,'Answer Data Transformation'!$T$3:$AA$2346,4,FALSE)</f>
        <v>0</v>
      </c>
      <c r="O515" s="2">
        <f>VLOOKUP($B515,'Answer Data Transformation'!$T$3:$AA$2346,5,FALSE)</f>
        <v>19259.96</v>
      </c>
      <c r="P515" s="2" t="str">
        <f>VLOOKUP($B515,'Answer Data Transformation'!$T$3:$AA$2346,6,FALSE)</f>
        <v>tier - 1</v>
      </c>
      <c r="Q515" s="2" t="str">
        <f>VLOOKUP($B515,'Answer Data Transformation'!$T$3:$AA$2346,7,FALSE)</f>
        <v>tier - 1</v>
      </c>
      <c r="R515" s="2" t="str">
        <f>VLOOKUP($B515,'Answer Data Transformation'!$T$3:$AA$2346,8,FALSE)</f>
        <v>R1012</v>
      </c>
      <c r="S515" s="2">
        <f>VLOOKUP($B515,'Answer Data Transformation'!$T$3:$AA$2346,3,FALSE)</f>
        <v>55</v>
      </c>
    </row>
    <row r="516" spans="2:19" ht="15.5" x14ac:dyDescent="0.35">
      <c r="B516" s="1" t="s">
        <v>1856</v>
      </c>
      <c r="C516" s="28" t="str">
        <f>VLOOKUP(B516,'Answer Data Transformation'!$B$3:$F$2338,4,FALSE)</f>
        <v xml:space="preserve">  Jeremy A</v>
      </c>
      <c r="D516" s="2">
        <f>VLOOKUP($B516,'Answer Data Transformation'!$I$3:$R$2338,2,FALSE)</f>
        <v>36.19</v>
      </c>
      <c r="E516" s="2">
        <f>VLOOKUP($B516,'Answer Data Transformation'!$I$3:$R$2338,4,FALSE)</f>
        <v>5.52</v>
      </c>
      <c r="F516" s="2" t="str">
        <f>VLOOKUP($B516,'Answer Data Transformation'!$I$3:$R$2338,6,FALSE)</f>
        <v>Yes</v>
      </c>
      <c r="G516" s="2" t="str">
        <f>VLOOKUP($B516,'Answer Data Transformation'!$I$3:$R$2338,7,FALSE)</f>
        <v>No</v>
      </c>
      <c r="H516" s="2" t="str">
        <f>VLOOKUP($B516,'Answer Data Transformation'!$I$3:$R$2338,8,FALSE)</f>
        <v>No</v>
      </c>
      <c r="I516" s="29">
        <f>VLOOKUP($B516,'Answer Data Transformation'!$I$3:$R$2338,9,FALSE)</f>
        <v>0</v>
      </c>
      <c r="J516" s="2" t="str">
        <f>VLOOKUP($B516,'Answer Data Transformation'!$I$3:$R$2338,10,FALSE)</f>
        <v>No</v>
      </c>
      <c r="K516" s="2" t="str">
        <f>VLOOKUP($B516,'Answer Data Transformation'!$I$3:$R$2338,3,FALSE)</f>
        <v>Obesity</v>
      </c>
      <c r="L516" s="2" t="str">
        <f>VLOOKUP($B516,'Answer Data Transformation'!$I$3:$R$2338,5,FALSE)</f>
        <v>Normal</v>
      </c>
      <c r="M516" s="2" t="str">
        <f>VLOOKUP($B516,'Answer Data Transformation'!$T$3:$AA$2346,2,FALSE)</f>
        <v>28-Dec-1985</v>
      </c>
      <c r="N516" s="2">
        <f>VLOOKUP($B516,'Answer Data Transformation'!$T$3:$AA$2346,4,FALSE)</f>
        <v>0</v>
      </c>
      <c r="O516" s="2">
        <f>VLOOKUP($B516,'Answer Data Transformation'!$T$3:$AA$2346,5,FALSE)</f>
        <v>19214.71</v>
      </c>
      <c r="P516" s="2" t="str">
        <f>VLOOKUP($B516,'Answer Data Transformation'!$T$3:$AA$2346,6,FALSE)</f>
        <v>tier - 1</v>
      </c>
      <c r="Q516" s="2" t="str">
        <f>VLOOKUP($B516,'Answer Data Transformation'!$T$3:$AA$2346,7,FALSE)</f>
        <v>tier - 3</v>
      </c>
      <c r="R516" s="2" t="str">
        <f>VLOOKUP($B516,'Answer Data Transformation'!$T$3:$AA$2346,8,FALSE)</f>
        <v>R1013</v>
      </c>
      <c r="S516" s="2">
        <f>VLOOKUP($B516,'Answer Data Transformation'!$T$3:$AA$2346,3,FALSE)</f>
        <v>37</v>
      </c>
    </row>
    <row r="517" spans="2:19" ht="15.5" x14ac:dyDescent="0.35">
      <c r="B517" s="1" t="s">
        <v>1855</v>
      </c>
      <c r="C517" s="28" t="str">
        <f>VLOOKUP(B517,'Answer Data Transformation'!$B$3:$F$2338,4,FALSE)</f>
        <v xml:space="preserve">  Daniel</v>
      </c>
      <c r="D517" s="2">
        <f>VLOOKUP($B517,'Answer Data Transformation'!$I$3:$R$2338,2,FALSE)</f>
        <v>25.9</v>
      </c>
      <c r="E517" s="2">
        <f>VLOOKUP($B517,'Answer Data Transformation'!$I$3:$R$2338,4,FALSE)</f>
        <v>4.84</v>
      </c>
      <c r="F517" s="2" t="str">
        <f>VLOOKUP($B517,'Answer Data Transformation'!$I$3:$R$2338,6,FALSE)</f>
        <v>No</v>
      </c>
      <c r="G517" s="2" t="str">
        <f>VLOOKUP($B517,'Answer Data Transformation'!$I$3:$R$2338,7,FALSE)</f>
        <v>No</v>
      </c>
      <c r="H517" s="2" t="str">
        <f>VLOOKUP($B517,'Answer Data Transformation'!$I$3:$R$2338,8,FALSE)</f>
        <v>No</v>
      </c>
      <c r="I517" s="29">
        <f>VLOOKUP($B517,'Answer Data Transformation'!$I$3:$R$2338,9,FALSE)</f>
        <v>0</v>
      </c>
      <c r="J517" s="2" t="str">
        <f>VLOOKUP($B517,'Answer Data Transformation'!$I$3:$R$2338,10,FALSE)</f>
        <v>Yes</v>
      </c>
      <c r="K517" s="2" t="str">
        <f>VLOOKUP($B517,'Answer Data Transformation'!$I$3:$R$2338,3,FALSE)</f>
        <v>Overweight</v>
      </c>
      <c r="L517" s="2" t="str">
        <f>VLOOKUP($B517,'Answer Data Transformation'!$I$3:$R$2338,5,FALSE)</f>
        <v>Normal</v>
      </c>
      <c r="M517" s="2" t="str">
        <f>VLOOKUP($B517,'Answer Data Transformation'!$T$3:$AA$2346,2,FALSE)</f>
        <v>16-Sep-1991</v>
      </c>
      <c r="N517" s="2">
        <f>VLOOKUP($B517,'Answer Data Transformation'!$T$3:$AA$2346,4,FALSE)</f>
        <v>3</v>
      </c>
      <c r="O517" s="2">
        <f>VLOOKUP($B517,'Answer Data Transformation'!$T$3:$AA$2346,5,FALSE)</f>
        <v>19199.939999999999</v>
      </c>
      <c r="P517" s="2" t="str">
        <f>VLOOKUP($B517,'Answer Data Transformation'!$T$3:$AA$2346,6,FALSE)</f>
        <v>tier - 1</v>
      </c>
      <c r="Q517" s="2" t="str">
        <f>VLOOKUP($B517,'Answer Data Transformation'!$T$3:$AA$2346,7,FALSE)</f>
        <v>tier - 3</v>
      </c>
      <c r="R517" s="2" t="str">
        <f>VLOOKUP($B517,'Answer Data Transformation'!$T$3:$AA$2346,8,FALSE)</f>
        <v>R1011</v>
      </c>
      <c r="S517" s="2">
        <f>VLOOKUP($B517,'Answer Data Transformation'!$T$3:$AA$2346,3,FALSE)</f>
        <v>31</v>
      </c>
    </row>
    <row r="518" spans="2:19" ht="15.5" x14ac:dyDescent="0.35">
      <c r="B518" s="1" t="s">
        <v>1854</v>
      </c>
      <c r="C518" s="28" t="str">
        <f>VLOOKUP(B518,'Answer Data Transformation'!$B$3:$F$2338,4,FALSE)</f>
        <v xml:space="preserve">  Amanda</v>
      </c>
      <c r="D518" s="2">
        <f>VLOOKUP($B518,'Answer Data Transformation'!$I$3:$R$2338,2,FALSE)</f>
        <v>35.72</v>
      </c>
      <c r="E518" s="2">
        <f>VLOOKUP($B518,'Answer Data Transformation'!$I$3:$R$2338,4,FALSE)</f>
        <v>4.08</v>
      </c>
      <c r="F518" s="2" t="str">
        <f>VLOOKUP($B518,'Answer Data Transformation'!$I$3:$R$2338,6,FALSE)</f>
        <v>No</v>
      </c>
      <c r="G518" s="2" t="str">
        <f>VLOOKUP($B518,'Answer Data Transformation'!$I$3:$R$2338,7,FALSE)</f>
        <v>No</v>
      </c>
      <c r="H518" s="2" t="str">
        <f>VLOOKUP($B518,'Answer Data Transformation'!$I$3:$R$2338,8,FALSE)</f>
        <v>Yes</v>
      </c>
      <c r="I518" s="29">
        <f>VLOOKUP($B518,'Answer Data Transformation'!$I$3:$R$2338,9,FALSE)</f>
        <v>1</v>
      </c>
      <c r="J518" s="2" t="str">
        <f>VLOOKUP($B518,'Answer Data Transformation'!$I$3:$R$2338,10,FALSE)</f>
        <v>No</v>
      </c>
      <c r="K518" s="2" t="str">
        <f>VLOOKUP($B518,'Answer Data Transformation'!$I$3:$R$2338,3,FALSE)</f>
        <v>Obesity</v>
      </c>
      <c r="L518" s="2" t="str">
        <f>VLOOKUP($B518,'Answer Data Transformation'!$I$3:$R$2338,5,FALSE)</f>
        <v>Normal</v>
      </c>
      <c r="M518" s="2" t="str">
        <f>VLOOKUP($B518,'Answer Data Transformation'!$T$3:$AA$2346,2,FALSE)</f>
        <v>02-Jul-1979</v>
      </c>
      <c r="N518" s="2">
        <f>VLOOKUP($B518,'Answer Data Transformation'!$T$3:$AA$2346,4,FALSE)</f>
        <v>2</v>
      </c>
      <c r="O518" s="2">
        <f>VLOOKUP($B518,'Answer Data Transformation'!$T$3:$AA$2346,5,FALSE)</f>
        <v>19144.580000000002</v>
      </c>
      <c r="P518" s="2" t="str">
        <f>VLOOKUP($B518,'Answer Data Transformation'!$T$3:$AA$2346,6,FALSE)</f>
        <v>tier - 1</v>
      </c>
      <c r="Q518" s="2" t="str">
        <f>VLOOKUP($B518,'Answer Data Transformation'!$T$3:$AA$2346,7,FALSE)</f>
        <v>tier - 1</v>
      </c>
      <c r="R518" s="2" t="str">
        <f>VLOOKUP($B518,'Answer Data Transformation'!$T$3:$AA$2346,8,FALSE)</f>
        <v>R1024</v>
      </c>
      <c r="S518" s="2">
        <f>VLOOKUP($B518,'Answer Data Transformation'!$T$3:$AA$2346,3,FALSE)</f>
        <v>43</v>
      </c>
    </row>
    <row r="519" spans="2:19" ht="15.5" x14ac:dyDescent="0.35">
      <c r="B519" s="1" t="s">
        <v>1853</v>
      </c>
      <c r="C519" s="28" t="str">
        <f>VLOOKUP(B519,'Answer Data Transformation'!$B$3:$F$2338,4,FALSE)</f>
        <v xml:space="preserve">  Karen</v>
      </c>
      <c r="D519" s="2">
        <f>VLOOKUP($B519,'Answer Data Transformation'!$I$3:$R$2338,2,FALSE)</f>
        <v>27.94</v>
      </c>
      <c r="E519" s="2">
        <f>VLOOKUP($B519,'Answer Data Transformation'!$I$3:$R$2338,4,FALSE)</f>
        <v>4.4800000000000004</v>
      </c>
      <c r="F519" s="2" t="str">
        <f>VLOOKUP($B519,'Answer Data Transformation'!$I$3:$R$2338,6,FALSE)</f>
        <v>No</v>
      </c>
      <c r="G519" s="2" t="str">
        <f>VLOOKUP($B519,'Answer Data Transformation'!$I$3:$R$2338,7,FALSE)</f>
        <v>No</v>
      </c>
      <c r="H519" s="2" t="str">
        <f>VLOOKUP($B519,'Answer Data Transformation'!$I$3:$R$2338,8,FALSE)</f>
        <v>Yes</v>
      </c>
      <c r="I519" s="29">
        <f>VLOOKUP($B519,'Answer Data Transformation'!$I$3:$R$2338,9,FALSE)</f>
        <v>1</v>
      </c>
      <c r="J519" s="2" t="str">
        <f>VLOOKUP($B519,'Answer Data Transformation'!$I$3:$R$2338,10,FALSE)</f>
        <v>Yes</v>
      </c>
      <c r="K519" s="2" t="str">
        <f>VLOOKUP($B519,'Answer Data Transformation'!$I$3:$R$2338,3,FALSE)</f>
        <v>Overweight</v>
      </c>
      <c r="L519" s="2" t="str">
        <f>VLOOKUP($B519,'Answer Data Transformation'!$I$3:$R$2338,5,FALSE)</f>
        <v>Normal</v>
      </c>
      <c r="M519" s="2" t="str">
        <f>VLOOKUP($B519,'Answer Data Transformation'!$T$3:$AA$2346,2,FALSE)</f>
        <v>28-Sep-1993</v>
      </c>
      <c r="N519" s="2">
        <f>VLOOKUP($B519,'Answer Data Transformation'!$T$3:$AA$2346,4,FALSE)</f>
        <v>1</v>
      </c>
      <c r="O519" s="2">
        <f>VLOOKUP($B519,'Answer Data Transformation'!$T$3:$AA$2346,5,FALSE)</f>
        <v>19107.78</v>
      </c>
      <c r="P519" s="2" t="str">
        <f>VLOOKUP($B519,'Answer Data Transformation'!$T$3:$AA$2346,6,FALSE)</f>
        <v>tier - 1</v>
      </c>
      <c r="Q519" s="2" t="str">
        <f>VLOOKUP($B519,'Answer Data Transformation'!$T$3:$AA$2346,7,FALSE)</f>
        <v>tier - 2</v>
      </c>
      <c r="R519" s="2" t="str">
        <f>VLOOKUP($B519,'Answer Data Transformation'!$T$3:$AA$2346,8,FALSE)</f>
        <v>R1013</v>
      </c>
      <c r="S519" s="2">
        <f>VLOOKUP($B519,'Answer Data Transformation'!$T$3:$AA$2346,3,FALSE)</f>
        <v>29</v>
      </c>
    </row>
    <row r="520" spans="2:19" ht="15.5" x14ac:dyDescent="0.35">
      <c r="B520" s="1" t="s">
        <v>1852</v>
      </c>
      <c r="C520" s="28" t="str">
        <f>VLOOKUP(B520,'Answer Data Transformation'!$B$3:$F$2338,4,FALSE)</f>
        <v xml:space="preserve">  Gregory</v>
      </c>
      <c r="D520" s="2">
        <f>VLOOKUP($B520,'Answer Data Transformation'!$I$3:$R$2338,2,FALSE)</f>
        <v>27.1</v>
      </c>
      <c r="E520" s="2">
        <f>VLOOKUP($B520,'Answer Data Transformation'!$I$3:$R$2338,4,FALSE)</f>
        <v>5.73</v>
      </c>
      <c r="F520" s="2" t="str">
        <f>VLOOKUP($B520,'Answer Data Transformation'!$I$3:$R$2338,6,FALSE)</f>
        <v>No</v>
      </c>
      <c r="G520" s="2" t="str">
        <f>VLOOKUP($B520,'Answer Data Transformation'!$I$3:$R$2338,7,FALSE)</f>
        <v>No</v>
      </c>
      <c r="H520" s="2" t="str">
        <f>VLOOKUP($B520,'Answer Data Transformation'!$I$3:$R$2338,8,FALSE)</f>
        <v>No</v>
      </c>
      <c r="I520" s="29">
        <f>VLOOKUP($B520,'Answer Data Transformation'!$I$3:$R$2338,9,FALSE)</f>
        <v>0</v>
      </c>
      <c r="J520" s="2" t="str">
        <f>VLOOKUP($B520,'Answer Data Transformation'!$I$3:$R$2338,10,FALSE)</f>
        <v>Yes</v>
      </c>
      <c r="K520" s="2" t="str">
        <f>VLOOKUP($B520,'Answer Data Transformation'!$I$3:$R$2338,3,FALSE)</f>
        <v>Overweight</v>
      </c>
      <c r="L520" s="2" t="str">
        <f>VLOOKUP($B520,'Answer Data Transformation'!$I$3:$R$2338,5,FALSE)</f>
        <v>Prediabetes</v>
      </c>
      <c r="M520" s="2" t="str">
        <f>VLOOKUP($B520,'Answer Data Transformation'!$T$3:$AA$2346,2,FALSE)</f>
        <v>05-Jun-1989</v>
      </c>
      <c r="N520" s="2">
        <f>VLOOKUP($B520,'Answer Data Transformation'!$T$3:$AA$2346,4,FALSE)</f>
        <v>1</v>
      </c>
      <c r="O520" s="2">
        <f>VLOOKUP($B520,'Answer Data Transformation'!$T$3:$AA$2346,5,FALSE)</f>
        <v>19040.88</v>
      </c>
      <c r="P520" s="2" t="str">
        <f>VLOOKUP($B520,'Answer Data Transformation'!$T$3:$AA$2346,6,FALSE)</f>
        <v>tier - 1</v>
      </c>
      <c r="Q520" s="2" t="str">
        <f>VLOOKUP($B520,'Answer Data Transformation'!$T$3:$AA$2346,7,FALSE)</f>
        <v>tier - 3</v>
      </c>
      <c r="R520" s="2" t="str">
        <f>VLOOKUP($B520,'Answer Data Transformation'!$T$3:$AA$2346,8,FALSE)</f>
        <v>R1011</v>
      </c>
      <c r="S520" s="2">
        <f>VLOOKUP($B520,'Answer Data Transformation'!$T$3:$AA$2346,3,FALSE)</f>
        <v>34</v>
      </c>
    </row>
    <row r="521" spans="2:19" ht="15.5" x14ac:dyDescent="0.35">
      <c r="B521" s="1" t="s">
        <v>1851</v>
      </c>
      <c r="C521" s="28" t="str">
        <f>VLOOKUP(B521,'Answer Data Transformation'!$B$3:$F$2338,4,FALSE)</f>
        <v xml:space="preserve">  Sabine</v>
      </c>
      <c r="D521" s="2">
        <f>VLOOKUP($B521,'Answer Data Transformation'!$I$3:$R$2338,2,FALSE)</f>
        <v>18.3</v>
      </c>
      <c r="E521" s="2">
        <f>VLOOKUP($B521,'Answer Data Transformation'!$I$3:$R$2338,4,FALSE)</f>
        <v>5.46</v>
      </c>
      <c r="F521" s="2" t="str">
        <f>VLOOKUP($B521,'Answer Data Transformation'!$I$3:$R$2338,6,FALSE)</f>
        <v>Yes</v>
      </c>
      <c r="G521" s="2" t="str">
        <f>VLOOKUP($B521,'Answer Data Transformation'!$I$3:$R$2338,7,FALSE)</f>
        <v>No</v>
      </c>
      <c r="H521" s="2" t="str">
        <f>VLOOKUP($B521,'Answer Data Transformation'!$I$3:$R$2338,8,FALSE)</f>
        <v>Yes</v>
      </c>
      <c r="I521" s="29">
        <f>VLOOKUP($B521,'Answer Data Transformation'!$I$3:$R$2338,9,FALSE)</f>
        <v>1</v>
      </c>
      <c r="J521" s="2" t="str">
        <f>VLOOKUP($B521,'Answer Data Transformation'!$I$3:$R$2338,10,FALSE)</f>
        <v>Yes</v>
      </c>
      <c r="K521" s="2" t="str">
        <f>VLOOKUP($B521,'Answer Data Transformation'!$I$3:$R$2338,3,FALSE)</f>
        <v>Underweight</v>
      </c>
      <c r="L521" s="2" t="str">
        <f>VLOOKUP($B521,'Answer Data Transformation'!$I$3:$R$2338,5,FALSE)</f>
        <v>Normal</v>
      </c>
      <c r="M521" s="2" t="str">
        <f>VLOOKUP($B521,'Answer Data Transformation'!$T$3:$AA$2346,2,FALSE)</f>
        <v>19-Dec-1983</v>
      </c>
      <c r="N521" s="2">
        <f>VLOOKUP($B521,'Answer Data Transformation'!$T$3:$AA$2346,4,FALSE)</f>
        <v>5</v>
      </c>
      <c r="O521" s="2">
        <f>VLOOKUP($B521,'Answer Data Transformation'!$T$3:$AA$2346,5,FALSE)</f>
        <v>19023.259999999998</v>
      </c>
      <c r="P521" s="2" t="str">
        <f>VLOOKUP($B521,'Answer Data Transformation'!$T$3:$AA$2346,6,FALSE)</f>
        <v>tier - 1</v>
      </c>
      <c r="Q521" s="2" t="str">
        <f>VLOOKUP($B521,'Answer Data Transformation'!$T$3:$AA$2346,7,FALSE)</f>
        <v>tier - 3</v>
      </c>
      <c r="R521" s="2" t="str">
        <f>VLOOKUP($B521,'Answer Data Transformation'!$T$3:$AA$2346,8,FALSE)</f>
        <v>R1011</v>
      </c>
      <c r="S521" s="2">
        <f>VLOOKUP($B521,'Answer Data Transformation'!$T$3:$AA$2346,3,FALSE)</f>
        <v>39</v>
      </c>
    </row>
    <row r="522" spans="2:19" ht="15.5" x14ac:dyDescent="0.35">
      <c r="B522" s="1" t="s">
        <v>1850</v>
      </c>
      <c r="C522" s="28" t="str">
        <f>VLOOKUP(B522,'Answer Data Transformation'!$B$3:$F$2338,4,FALSE)</f>
        <v xml:space="preserve">  Joseph</v>
      </c>
      <c r="D522" s="2">
        <f>VLOOKUP($B522,'Answer Data Transformation'!$I$3:$R$2338,2,FALSE)</f>
        <v>25.3</v>
      </c>
      <c r="E522" s="2">
        <f>VLOOKUP($B522,'Answer Data Transformation'!$I$3:$R$2338,4,FALSE)</f>
        <v>5.0199999999999996</v>
      </c>
      <c r="F522" s="2" t="str">
        <f>VLOOKUP($B522,'Answer Data Transformation'!$I$3:$R$2338,6,FALSE)</f>
        <v>Yes</v>
      </c>
      <c r="G522" s="2" t="str">
        <f>VLOOKUP($B522,'Answer Data Transformation'!$I$3:$R$2338,7,FALSE)</f>
        <v>No</v>
      </c>
      <c r="H522" s="2" t="str">
        <f>VLOOKUP($B522,'Answer Data Transformation'!$I$3:$R$2338,8,FALSE)</f>
        <v>No</v>
      </c>
      <c r="I522" s="29">
        <f>VLOOKUP($B522,'Answer Data Transformation'!$I$3:$R$2338,9,FALSE)</f>
        <v>1</v>
      </c>
      <c r="J522" s="2" t="str">
        <f>VLOOKUP($B522,'Answer Data Transformation'!$I$3:$R$2338,10,FALSE)</f>
        <v>Yes</v>
      </c>
      <c r="K522" s="2" t="str">
        <f>VLOOKUP($B522,'Answer Data Transformation'!$I$3:$R$2338,3,FALSE)</f>
        <v>Overweight</v>
      </c>
      <c r="L522" s="2" t="str">
        <f>VLOOKUP($B522,'Answer Data Transformation'!$I$3:$R$2338,5,FALSE)</f>
        <v>Normal</v>
      </c>
      <c r="M522" s="2" t="str">
        <f>VLOOKUP($B522,'Answer Data Transformation'!$T$3:$AA$2346,2,FALSE)</f>
        <v>24-Oct-1988</v>
      </c>
      <c r="N522" s="2">
        <f>VLOOKUP($B522,'Answer Data Transformation'!$T$3:$AA$2346,4,FALSE)</f>
        <v>2</v>
      </c>
      <c r="O522" s="2">
        <f>VLOOKUP($B522,'Answer Data Transformation'!$T$3:$AA$2346,5,FALSE)</f>
        <v>18972.5</v>
      </c>
      <c r="P522" s="2" t="str">
        <f>VLOOKUP($B522,'Answer Data Transformation'!$T$3:$AA$2346,6,FALSE)</f>
        <v>tier - 1</v>
      </c>
      <c r="Q522" s="2" t="str">
        <f>VLOOKUP($B522,'Answer Data Transformation'!$T$3:$AA$2346,7,FALSE)</f>
        <v>tier - 3</v>
      </c>
      <c r="R522" s="2" t="str">
        <f>VLOOKUP($B522,'Answer Data Transformation'!$T$3:$AA$2346,8,FALSE)</f>
        <v>R1013</v>
      </c>
      <c r="S522" s="2">
        <f>VLOOKUP($B522,'Answer Data Transformation'!$T$3:$AA$2346,3,FALSE)</f>
        <v>34</v>
      </c>
    </row>
    <row r="523" spans="2:19" ht="15.5" x14ac:dyDescent="0.35">
      <c r="B523" s="1" t="s">
        <v>1849</v>
      </c>
      <c r="C523" s="28" t="str">
        <f>VLOOKUP(B523,'Answer Data Transformation'!$B$3:$F$2338,4,FALSE)</f>
        <v xml:space="preserve">  Adam</v>
      </c>
      <c r="D523" s="2">
        <f>VLOOKUP($B523,'Answer Data Transformation'!$I$3:$R$2338,2,FALSE)</f>
        <v>38.83</v>
      </c>
      <c r="E523" s="2">
        <f>VLOOKUP($B523,'Answer Data Transformation'!$I$3:$R$2338,4,FALSE)</f>
        <v>6.36</v>
      </c>
      <c r="F523" s="2" t="str">
        <f>VLOOKUP($B523,'Answer Data Transformation'!$I$3:$R$2338,6,FALSE)</f>
        <v>No</v>
      </c>
      <c r="G523" s="2" t="str">
        <f>VLOOKUP($B523,'Answer Data Transformation'!$I$3:$R$2338,7,FALSE)</f>
        <v>No</v>
      </c>
      <c r="H523" s="2" t="str">
        <f>VLOOKUP($B523,'Answer Data Transformation'!$I$3:$R$2338,8,FALSE)</f>
        <v>No</v>
      </c>
      <c r="I523" s="29">
        <f>VLOOKUP($B523,'Answer Data Transformation'!$I$3:$R$2338,9,FALSE)</f>
        <v>1</v>
      </c>
      <c r="J523" s="2" t="str">
        <f>VLOOKUP($B523,'Answer Data Transformation'!$I$3:$R$2338,10,FALSE)</f>
        <v>No</v>
      </c>
      <c r="K523" s="2" t="str">
        <f>VLOOKUP($B523,'Answer Data Transformation'!$I$3:$R$2338,3,FALSE)</f>
        <v>Obesity</v>
      </c>
      <c r="L523" s="2" t="str">
        <f>VLOOKUP($B523,'Answer Data Transformation'!$I$3:$R$2338,5,FALSE)</f>
        <v>Prediabetes</v>
      </c>
      <c r="M523" s="2" t="str">
        <f>VLOOKUP($B523,'Answer Data Transformation'!$T$3:$AA$2346,2,FALSE)</f>
        <v>30-Nov-1992</v>
      </c>
      <c r="N523" s="2">
        <f>VLOOKUP($B523,'Answer Data Transformation'!$T$3:$AA$2346,4,FALSE)</f>
        <v>1</v>
      </c>
      <c r="O523" s="2">
        <f>VLOOKUP($B523,'Answer Data Transformation'!$T$3:$AA$2346,5,FALSE)</f>
        <v>18963.169999999998</v>
      </c>
      <c r="P523" s="2" t="str">
        <f>VLOOKUP($B523,'Answer Data Transformation'!$T$3:$AA$2346,6,FALSE)</f>
        <v>tier - 1</v>
      </c>
      <c r="Q523" s="2" t="str">
        <f>VLOOKUP($B523,'Answer Data Transformation'!$T$3:$AA$2346,7,FALSE)</f>
        <v>tier - 1</v>
      </c>
      <c r="R523" s="2" t="str">
        <f>VLOOKUP($B523,'Answer Data Transformation'!$T$3:$AA$2346,8,FALSE)</f>
        <v>R1013</v>
      </c>
      <c r="S523" s="2">
        <f>VLOOKUP($B523,'Answer Data Transformation'!$T$3:$AA$2346,3,FALSE)</f>
        <v>30</v>
      </c>
    </row>
    <row r="524" spans="2:19" ht="15.5" x14ac:dyDescent="0.35">
      <c r="B524" s="1" t="s">
        <v>1848</v>
      </c>
      <c r="C524" s="28" t="str">
        <f>VLOOKUP(B524,'Answer Data Transformation'!$B$3:$F$2338,4,FALSE)</f>
        <v xml:space="preserve">  Karolyn A</v>
      </c>
      <c r="D524" s="2">
        <f>VLOOKUP($B524,'Answer Data Transformation'!$I$3:$R$2338,2,FALSE)</f>
        <v>27.6</v>
      </c>
      <c r="E524" s="2">
        <f>VLOOKUP($B524,'Answer Data Transformation'!$I$3:$R$2338,4,FALSE)</f>
        <v>5.36</v>
      </c>
      <c r="F524" s="2" t="str">
        <f>VLOOKUP($B524,'Answer Data Transformation'!$I$3:$R$2338,6,FALSE)</f>
        <v>No</v>
      </c>
      <c r="G524" s="2" t="str">
        <f>VLOOKUP($B524,'Answer Data Transformation'!$I$3:$R$2338,7,FALSE)</f>
        <v>No</v>
      </c>
      <c r="H524" s="2" t="str">
        <f>VLOOKUP($B524,'Answer Data Transformation'!$I$3:$R$2338,8,FALSE)</f>
        <v>No</v>
      </c>
      <c r="I524" s="29">
        <f>VLOOKUP($B524,'Answer Data Transformation'!$I$3:$R$2338,9,FALSE)</f>
        <v>1</v>
      </c>
      <c r="J524" s="2" t="str">
        <f>VLOOKUP($B524,'Answer Data Transformation'!$I$3:$R$2338,10,FALSE)</f>
        <v>No</v>
      </c>
      <c r="K524" s="2" t="str">
        <f>VLOOKUP($B524,'Answer Data Transformation'!$I$3:$R$2338,3,FALSE)</f>
        <v>Overweight</v>
      </c>
      <c r="L524" s="2" t="str">
        <f>VLOOKUP($B524,'Answer Data Transformation'!$I$3:$R$2338,5,FALSE)</f>
        <v>Normal</v>
      </c>
      <c r="M524" s="2" t="str">
        <f>VLOOKUP($B524,'Answer Data Transformation'!$T$3:$AA$2346,2,FALSE)</f>
        <v>06-Aug-1998</v>
      </c>
      <c r="N524" s="2">
        <f>VLOOKUP($B524,'Answer Data Transformation'!$T$3:$AA$2346,4,FALSE)</f>
        <v>0</v>
      </c>
      <c r="O524" s="2">
        <f>VLOOKUP($B524,'Answer Data Transformation'!$T$3:$AA$2346,5,FALSE)</f>
        <v>18955.22</v>
      </c>
      <c r="P524" s="2" t="str">
        <f>VLOOKUP($B524,'Answer Data Transformation'!$T$3:$AA$2346,6,FALSE)</f>
        <v>tier - 1</v>
      </c>
      <c r="Q524" s="2" t="str">
        <f>VLOOKUP($B524,'Answer Data Transformation'!$T$3:$AA$2346,7,FALSE)</f>
        <v>tier - 3</v>
      </c>
      <c r="R524" s="2" t="str">
        <f>VLOOKUP($B524,'Answer Data Transformation'!$T$3:$AA$2346,8,FALSE)</f>
        <v>R1011</v>
      </c>
      <c r="S524" s="2">
        <f>VLOOKUP($B524,'Answer Data Transformation'!$T$3:$AA$2346,3,FALSE)</f>
        <v>24</v>
      </c>
    </row>
    <row r="525" spans="2:19" ht="15.5" x14ac:dyDescent="0.35">
      <c r="B525" s="1" t="s">
        <v>1847</v>
      </c>
      <c r="C525" s="28" t="str">
        <f>VLOOKUP(B525,'Answer Data Transformation'!$B$3:$F$2338,4,FALSE)</f>
        <v xml:space="preserve">  Anita L</v>
      </c>
      <c r="D525" s="2">
        <f>VLOOKUP($B525,'Answer Data Transformation'!$I$3:$R$2338,2,FALSE)</f>
        <v>46.4</v>
      </c>
      <c r="E525" s="2">
        <f>VLOOKUP($B525,'Answer Data Transformation'!$I$3:$R$2338,4,FALSE)</f>
        <v>8.3699999999999992</v>
      </c>
      <c r="F525" s="2" t="str">
        <f>VLOOKUP($B525,'Answer Data Transformation'!$I$3:$R$2338,6,FALSE)</f>
        <v>Yes</v>
      </c>
      <c r="G525" s="2" t="str">
        <f>VLOOKUP($B525,'Answer Data Transformation'!$I$3:$R$2338,7,FALSE)</f>
        <v>No</v>
      </c>
      <c r="H525" s="2" t="str">
        <f>VLOOKUP($B525,'Answer Data Transformation'!$I$3:$R$2338,8,FALSE)</f>
        <v>Yes</v>
      </c>
      <c r="I525" s="29">
        <f>VLOOKUP($B525,'Answer Data Transformation'!$I$3:$R$2338,9,FALSE)</f>
        <v>1</v>
      </c>
      <c r="J525" s="2" t="str">
        <f>VLOOKUP($B525,'Answer Data Transformation'!$I$3:$R$2338,10,FALSE)</f>
        <v>No</v>
      </c>
      <c r="K525" s="2" t="str">
        <f>VLOOKUP($B525,'Answer Data Transformation'!$I$3:$R$2338,3,FALSE)</f>
        <v>Obesity</v>
      </c>
      <c r="L525" s="2" t="str">
        <f>VLOOKUP($B525,'Answer Data Transformation'!$I$3:$R$2338,5,FALSE)</f>
        <v>Diabetes</v>
      </c>
      <c r="M525" s="2" t="str">
        <f>VLOOKUP($B525,'Answer Data Transformation'!$T$3:$AA$2346,2,FALSE)</f>
        <v>20-Oct-1963</v>
      </c>
      <c r="N525" s="2">
        <f>VLOOKUP($B525,'Answer Data Transformation'!$T$3:$AA$2346,4,FALSE)</f>
        <v>0</v>
      </c>
      <c r="O525" s="2">
        <f>VLOOKUP($B525,'Answer Data Transformation'!$T$3:$AA$2346,5,FALSE)</f>
        <v>18954.560000000001</v>
      </c>
      <c r="P525" s="2" t="str">
        <f>VLOOKUP($B525,'Answer Data Transformation'!$T$3:$AA$2346,6,FALSE)</f>
        <v>tier - 1</v>
      </c>
      <c r="Q525" s="2" t="str">
        <f>VLOOKUP($B525,'Answer Data Transformation'!$T$3:$AA$2346,7,FALSE)</f>
        <v>tier - 1</v>
      </c>
      <c r="R525" s="2" t="str">
        <f>VLOOKUP($B525,'Answer Data Transformation'!$T$3:$AA$2346,8,FALSE)</f>
        <v>R1026</v>
      </c>
      <c r="S525" s="2">
        <f>VLOOKUP($B525,'Answer Data Transformation'!$T$3:$AA$2346,3,FALSE)</f>
        <v>59</v>
      </c>
    </row>
    <row r="526" spans="2:19" ht="15.5" x14ac:dyDescent="0.35">
      <c r="B526" s="1" t="s">
        <v>1846</v>
      </c>
      <c r="C526" s="28" t="str">
        <f>VLOOKUP(B526,'Answer Data Transformation'!$B$3:$F$2338,4,FALSE)</f>
        <v xml:space="preserve">  Laura E</v>
      </c>
      <c r="D526" s="2">
        <f>VLOOKUP($B526,'Answer Data Transformation'!$I$3:$R$2338,2,FALSE)</f>
        <v>51.92</v>
      </c>
      <c r="E526" s="2">
        <f>VLOOKUP($B526,'Answer Data Transformation'!$I$3:$R$2338,4,FALSE)</f>
        <v>5.18</v>
      </c>
      <c r="F526" s="2" t="str">
        <f>VLOOKUP($B526,'Answer Data Transformation'!$I$3:$R$2338,6,FALSE)</f>
        <v>Yes</v>
      </c>
      <c r="G526" s="2" t="str">
        <f>VLOOKUP($B526,'Answer Data Transformation'!$I$3:$R$2338,7,FALSE)</f>
        <v>No</v>
      </c>
      <c r="H526" s="2" t="str">
        <f>VLOOKUP($B526,'Answer Data Transformation'!$I$3:$R$2338,8,FALSE)</f>
        <v>Yes</v>
      </c>
      <c r="I526" s="29">
        <f>VLOOKUP($B526,'Answer Data Transformation'!$I$3:$R$2338,9,FALSE)</f>
        <v>1</v>
      </c>
      <c r="J526" s="2" t="str">
        <f>VLOOKUP($B526,'Answer Data Transformation'!$I$3:$R$2338,10,FALSE)</f>
        <v>No</v>
      </c>
      <c r="K526" s="2" t="str">
        <f>VLOOKUP($B526,'Answer Data Transformation'!$I$3:$R$2338,3,FALSE)</f>
        <v>Obesity</v>
      </c>
      <c r="L526" s="2" t="str">
        <f>VLOOKUP($B526,'Answer Data Transformation'!$I$3:$R$2338,5,FALSE)</f>
        <v>Normal</v>
      </c>
      <c r="M526" s="2" t="str">
        <f>VLOOKUP($B526,'Answer Data Transformation'!$T$3:$AA$2346,2,FALSE)</f>
        <v>03-Aug-1969</v>
      </c>
      <c r="N526" s="2">
        <f>VLOOKUP($B526,'Answer Data Transformation'!$T$3:$AA$2346,4,FALSE)</f>
        <v>0</v>
      </c>
      <c r="O526" s="2">
        <f>VLOOKUP($B526,'Answer Data Transformation'!$T$3:$AA$2346,5,FALSE)</f>
        <v>18932.810000000001</v>
      </c>
      <c r="P526" s="2" t="str">
        <f>VLOOKUP($B526,'Answer Data Transformation'!$T$3:$AA$2346,6,FALSE)</f>
        <v>tier - 1</v>
      </c>
      <c r="Q526" s="2" t="str">
        <f>VLOOKUP($B526,'Answer Data Transformation'!$T$3:$AA$2346,7,FALSE)</f>
        <v>tier - 3</v>
      </c>
      <c r="R526" s="2" t="str">
        <f>VLOOKUP($B526,'Answer Data Transformation'!$T$3:$AA$2346,8,FALSE)</f>
        <v>R1012</v>
      </c>
      <c r="S526" s="2">
        <f>VLOOKUP($B526,'Answer Data Transformation'!$T$3:$AA$2346,3,FALSE)</f>
        <v>53</v>
      </c>
    </row>
    <row r="527" spans="2:19" ht="15.5" x14ac:dyDescent="0.35">
      <c r="B527" s="1" t="s">
        <v>1845</v>
      </c>
      <c r="C527" s="28" t="str">
        <f>VLOOKUP(B527,'Answer Data Transformation'!$B$3:$F$2338,4,FALSE)</f>
        <v xml:space="preserve">  Sarah</v>
      </c>
      <c r="D527" s="2">
        <f>VLOOKUP($B527,'Answer Data Transformation'!$I$3:$R$2338,2,FALSE)</f>
        <v>32.395000000000003</v>
      </c>
      <c r="E527" s="2">
        <f>VLOOKUP($B527,'Answer Data Transformation'!$I$3:$R$2338,4,FALSE)</f>
        <v>5.68</v>
      </c>
      <c r="F527" s="2" t="str">
        <f>VLOOKUP($B527,'Answer Data Transformation'!$I$3:$R$2338,6,FALSE)</f>
        <v>Yes</v>
      </c>
      <c r="G527" s="2" t="str">
        <f>VLOOKUP($B527,'Answer Data Transformation'!$I$3:$R$2338,7,FALSE)</f>
        <v>No</v>
      </c>
      <c r="H527" s="2" t="str">
        <f>VLOOKUP($B527,'Answer Data Transformation'!$I$3:$R$2338,8,FALSE)</f>
        <v>No</v>
      </c>
      <c r="I527" s="29">
        <f>VLOOKUP($B527,'Answer Data Transformation'!$I$3:$R$2338,9,FALSE)</f>
        <v>1</v>
      </c>
      <c r="J527" s="2" t="str">
        <f>VLOOKUP($B527,'Answer Data Transformation'!$I$3:$R$2338,10,FALSE)</f>
        <v>No</v>
      </c>
      <c r="K527" s="2" t="str">
        <f>VLOOKUP($B527,'Answer Data Transformation'!$I$3:$R$2338,3,FALSE)</f>
        <v>Obesity</v>
      </c>
      <c r="L527" s="2" t="str">
        <f>VLOOKUP($B527,'Answer Data Transformation'!$I$3:$R$2338,5,FALSE)</f>
        <v>Normal</v>
      </c>
      <c r="M527" s="2" t="str">
        <f>VLOOKUP($B527,'Answer Data Transformation'!$T$3:$AA$2346,2,FALSE)</f>
        <v>27-Sep-1995</v>
      </c>
      <c r="N527" s="2">
        <f>VLOOKUP($B527,'Answer Data Transformation'!$T$3:$AA$2346,4,FALSE)</f>
        <v>1</v>
      </c>
      <c r="O527" s="2">
        <f>VLOOKUP($B527,'Answer Data Transformation'!$T$3:$AA$2346,5,FALSE)</f>
        <v>18903.490000000002</v>
      </c>
      <c r="P527" s="2" t="str">
        <f>VLOOKUP($B527,'Answer Data Transformation'!$T$3:$AA$2346,6,FALSE)</f>
        <v>tier - 1</v>
      </c>
      <c r="Q527" s="2" t="str">
        <f>VLOOKUP($B527,'Answer Data Transformation'!$T$3:$AA$2346,7,FALSE)</f>
        <v>tier - 2</v>
      </c>
      <c r="R527" s="2" t="str">
        <f>VLOOKUP($B527,'Answer Data Transformation'!$T$3:$AA$2346,8,FALSE)</f>
        <v>R1024</v>
      </c>
      <c r="S527" s="2">
        <f>VLOOKUP($B527,'Answer Data Transformation'!$T$3:$AA$2346,3,FALSE)</f>
        <v>27</v>
      </c>
    </row>
    <row r="528" spans="2:19" ht="15.5" x14ac:dyDescent="0.35">
      <c r="B528" s="1" t="s">
        <v>1844</v>
      </c>
      <c r="C528" s="28" t="str">
        <f>VLOOKUP(B528,'Answer Data Transformation'!$B$3:$F$2338,4,FALSE)</f>
        <v xml:space="preserve">  Ashley E</v>
      </c>
      <c r="D528" s="2">
        <f>VLOOKUP($B528,'Answer Data Transformation'!$I$3:$R$2338,2,FALSE)</f>
        <v>46.19</v>
      </c>
      <c r="E528" s="2">
        <f>VLOOKUP($B528,'Answer Data Transformation'!$I$3:$R$2338,4,FALSE)</f>
        <v>7.31</v>
      </c>
      <c r="F528" s="2" t="str">
        <f>VLOOKUP($B528,'Answer Data Transformation'!$I$3:$R$2338,6,FALSE)</f>
        <v>Yes</v>
      </c>
      <c r="G528" s="2" t="str">
        <f>VLOOKUP($B528,'Answer Data Transformation'!$I$3:$R$2338,7,FALSE)</f>
        <v>No</v>
      </c>
      <c r="H528" s="2" t="str">
        <f>VLOOKUP($B528,'Answer Data Transformation'!$I$3:$R$2338,8,FALSE)</f>
        <v>Yes</v>
      </c>
      <c r="I528" s="29">
        <f>VLOOKUP($B528,'Answer Data Transformation'!$I$3:$R$2338,9,FALSE)</f>
        <v>1</v>
      </c>
      <c r="J528" s="2" t="str">
        <f>VLOOKUP($B528,'Answer Data Transformation'!$I$3:$R$2338,10,FALSE)</f>
        <v>No</v>
      </c>
      <c r="K528" s="2" t="str">
        <f>VLOOKUP($B528,'Answer Data Transformation'!$I$3:$R$2338,3,FALSE)</f>
        <v>Obesity</v>
      </c>
      <c r="L528" s="2" t="str">
        <f>VLOOKUP($B528,'Answer Data Transformation'!$I$3:$R$2338,5,FALSE)</f>
        <v>Diabetes</v>
      </c>
      <c r="M528" s="2" t="str">
        <f>VLOOKUP($B528,'Answer Data Transformation'!$T$3:$AA$2346,2,FALSE)</f>
        <v>06-Dec-1963</v>
      </c>
      <c r="N528" s="2">
        <f>VLOOKUP($B528,'Answer Data Transformation'!$T$3:$AA$2346,4,FALSE)</f>
        <v>0</v>
      </c>
      <c r="O528" s="2">
        <f>VLOOKUP($B528,'Answer Data Transformation'!$T$3:$AA$2346,5,FALSE)</f>
        <v>18883.330000000002</v>
      </c>
      <c r="P528" s="2" t="str">
        <f>VLOOKUP($B528,'Answer Data Transformation'!$T$3:$AA$2346,6,FALSE)</f>
        <v>tier - 1</v>
      </c>
      <c r="Q528" s="2" t="str">
        <f>VLOOKUP($B528,'Answer Data Transformation'!$T$3:$AA$2346,7,FALSE)</f>
        <v>tier - 1</v>
      </c>
      <c r="R528" s="2" t="str">
        <f>VLOOKUP($B528,'Answer Data Transformation'!$T$3:$AA$2346,8,FALSE)</f>
        <v>R1026</v>
      </c>
      <c r="S528" s="2">
        <f>VLOOKUP($B528,'Answer Data Transformation'!$T$3:$AA$2346,3,FALSE)</f>
        <v>59</v>
      </c>
    </row>
    <row r="529" spans="2:19" ht="15.5" x14ac:dyDescent="0.35">
      <c r="B529" s="1" t="s">
        <v>1843</v>
      </c>
      <c r="C529" s="28" t="str">
        <f>VLOOKUP(B529,'Answer Data Transformation'!$B$3:$F$2338,4,FALSE)</f>
        <v xml:space="preserve">  Lindsey</v>
      </c>
      <c r="D529" s="2">
        <f>VLOOKUP($B529,'Answer Data Transformation'!$I$3:$R$2338,2,FALSE)</f>
        <v>27.93</v>
      </c>
      <c r="E529" s="2">
        <f>VLOOKUP($B529,'Answer Data Transformation'!$I$3:$R$2338,4,FALSE)</f>
        <v>4.67</v>
      </c>
      <c r="F529" s="2" t="str">
        <f>VLOOKUP($B529,'Answer Data Transformation'!$I$3:$R$2338,6,FALSE)</f>
        <v>No</v>
      </c>
      <c r="G529" s="2" t="str">
        <f>VLOOKUP($B529,'Answer Data Transformation'!$I$3:$R$2338,7,FALSE)</f>
        <v>No</v>
      </c>
      <c r="H529" s="2" t="str">
        <f>VLOOKUP($B529,'Answer Data Transformation'!$I$3:$R$2338,8,FALSE)</f>
        <v>Yes</v>
      </c>
      <c r="I529" s="29">
        <f>VLOOKUP($B529,'Answer Data Transformation'!$I$3:$R$2338,9,FALSE)</f>
        <v>1</v>
      </c>
      <c r="J529" s="2" t="str">
        <f>VLOOKUP($B529,'Answer Data Transformation'!$I$3:$R$2338,10,FALSE)</f>
        <v>No</v>
      </c>
      <c r="K529" s="2" t="str">
        <f>VLOOKUP($B529,'Answer Data Transformation'!$I$3:$R$2338,3,FALSE)</f>
        <v>Overweight</v>
      </c>
      <c r="L529" s="2" t="str">
        <f>VLOOKUP($B529,'Answer Data Transformation'!$I$3:$R$2338,5,FALSE)</f>
        <v>Normal</v>
      </c>
      <c r="M529" s="2" t="str">
        <f>VLOOKUP($B529,'Answer Data Transformation'!$T$3:$AA$2346,2,FALSE)</f>
        <v>24-Jul-2003</v>
      </c>
      <c r="N529" s="2">
        <f>VLOOKUP($B529,'Answer Data Transformation'!$T$3:$AA$2346,4,FALSE)</f>
        <v>3</v>
      </c>
      <c r="O529" s="2">
        <f>VLOOKUP($B529,'Answer Data Transformation'!$T$3:$AA$2346,5,FALSE)</f>
        <v>18838.7</v>
      </c>
      <c r="P529" s="2" t="str">
        <f>VLOOKUP($B529,'Answer Data Transformation'!$T$3:$AA$2346,6,FALSE)</f>
        <v>tier - 1</v>
      </c>
      <c r="Q529" s="2" t="str">
        <f>VLOOKUP($B529,'Answer Data Transformation'!$T$3:$AA$2346,7,FALSE)</f>
        <v>tier - 3</v>
      </c>
      <c r="R529" s="2" t="str">
        <f>VLOOKUP($B529,'Answer Data Transformation'!$T$3:$AA$2346,8,FALSE)</f>
        <v>R1012</v>
      </c>
      <c r="S529" s="2">
        <f>VLOOKUP($B529,'Answer Data Transformation'!$T$3:$AA$2346,3,FALSE)</f>
        <v>19</v>
      </c>
    </row>
    <row r="530" spans="2:19" ht="15.5" x14ac:dyDescent="0.35">
      <c r="B530" s="1" t="s">
        <v>1842</v>
      </c>
      <c r="C530" s="28" t="str">
        <f>VLOOKUP(B530,'Answer Data Transformation'!$B$3:$F$2338,4,FALSE)</f>
        <v xml:space="preserve">  Alan</v>
      </c>
      <c r="D530" s="2">
        <f>VLOOKUP($B530,'Answer Data Transformation'!$I$3:$R$2338,2,FALSE)</f>
        <v>45.62</v>
      </c>
      <c r="E530" s="2">
        <f>VLOOKUP($B530,'Answer Data Transformation'!$I$3:$R$2338,4,FALSE)</f>
        <v>6.87</v>
      </c>
      <c r="F530" s="2" t="str">
        <f>VLOOKUP($B530,'Answer Data Transformation'!$I$3:$R$2338,6,FALSE)</f>
        <v>No</v>
      </c>
      <c r="G530" s="2" t="str">
        <f>VLOOKUP($B530,'Answer Data Transformation'!$I$3:$R$2338,7,FALSE)</f>
        <v>No</v>
      </c>
      <c r="H530" s="2" t="str">
        <f>VLOOKUP($B530,'Answer Data Transformation'!$I$3:$R$2338,8,FALSE)</f>
        <v>No</v>
      </c>
      <c r="I530" s="29">
        <f>VLOOKUP($B530,'Answer Data Transformation'!$I$3:$R$2338,9,FALSE)</f>
        <v>0</v>
      </c>
      <c r="J530" s="2" t="str">
        <f>VLOOKUP($B530,'Answer Data Transformation'!$I$3:$R$2338,10,FALSE)</f>
        <v>No</v>
      </c>
      <c r="K530" s="2" t="str">
        <f>VLOOKUP($B530,'Answer Data Transformation'!$I$3:$R$2338,3,FALSE)</f>
        <v>Obesity</v>
      </c>
      <c r="L530" s="2" t="str">
        <f>VLOOKUP($B530,'Answer Data Transformation'!$I$3:$R$2338,5,FALSE)</f>
        <v>Diabetes</v>
      </c>
      <c r="M530" s="2" t="str">
        <f>VLOOKUP($B530,'Answer Data Transformation'!$T$3:$AA$2346,2,FALSE)</f>
        <v>18-Dec-1962</v>
      </c>
      <c r="N530" s="2">
        <f>VLOOKUP($B530,'Answer Data Transformation'!$T$3:$AA$2346,4,FALSE)</f>
        <v>0</v>
      </c>
      <c r="O530" s="2">
        <f>VLOOKUP($B530,'Answer Data Transformation'!$T$3:$AA$2346,5,FALSE)</f>
        <v>18815.53</v>
      </c>
      <c r="P530" s="2" t="str">
        <f>VLOOKUP($B530,'Answer Data Transformation'!$T$3:$AA$2346,6,FALSE)</f>
        <v>tier - 1</v>
      </c>
      <c r="Q530" s="2" t="str">
        <f>VLOOKUP($B530,'Answer Data Transformation'!$T$3:$AA$2346,7,FALSE)</f>
        <v>tier - 1</v>
      </c>
      <c r="R530" s="2" t="str">
        <f>VLOOKUP($B530,'Answer Data Transformation'!$T$3:$AA$2346,8,FALSE)</f>
        <v>R1023</v>
      </c>
      <c r="S530" s="2">
        <f>VLOOKUP($B530,'Answer Data Transformation'!$T$3:$AA$2346,3,FALSE)</f>
        <v>60</v>
      </c>
    </row>
    <row r="531" spans="2:19" ht="15.5" x14ac:dyDescent="0.35">
      <c r="B531" s="1" t="s">
        <v>1841</v>
      </c>
      <c r="C531" s="28" t="str">
        <f>VLOOKUP(B531,'Answer Data Transformation'!$B$3:$F$2338,4,FALSE)</f>
        <v xml:space="preserve">  Dan R</v>
      </c>
      <c r="D531" s="2">
        <f>VLOOKUP($B531,'Answer Data Transformation'!$I$3:$R$2338,2,FALSE)</f>
        <v>35.31</v>
      </c>
      <c r="E531" s="2">
        <f>VLOOKUP($B531,'Answer Data Transformation'!$I$3:$R$2338,4,FALSE)</f>
        <v>5.87</v>
      </c>
      <c r="F531" s="2" t="str">
        <f>VLOOKUP($B531,'Answer Data Transformation'!$I$3:$R$2338,6,FALSE)</f>
        <v>No</v>
      </c>
      <c r="G531" s="2" t="str">
        <f>VLOOKUP($B531,'Answer Data Transformation'!$I$3:$R$2338,7,FALSE)</f>
        <v>No</v>
      </c>
      <c r="H531" s="2" t="str">
        <f>VLOOKUP($B531,'Answer Data Transformation'!$I$3:$R$2338,8,FALSE)</f>
        <v>Yes</v>
      </c>
      <c r="I531" s="29">
        <f>VLOOKUP($B531,'Answer Data Transformation'!$I$3:$R$2338,9,FALSE)</f>
        <v>1</v>
      </c>
      <c r="J531" s="2" t="str">
        <f>VLOOKUP($B531,'Answer Data Transformation'!$I$3:$R$2338,10,FALSE)</f>
        <v>No</v>
      </c>
      <c r="K531" s="2" t="str">
        <f>VLOOKUP($B531,'Answer Data Transformation'!$I$3:$R$2338,3,FALSE)</f>
        <v>Obesity</v>
      </c>
      <c r="L531" s="2" t="str">
        <f>VLOOKUP($B531,'Answer Data Transformation'!$I$3:$R$2338,5,FALSE)</f>
        <v>Prediabetes</v>
      </c>
      <c r="M531" s="2" t="str">
        <f>VLOOKUP($B531,'Answer Data Transformation'!$T$3:$AA$2346,2,FALSE)</f>
        <v>15-Oct-1979</v>
      </c>
      <c r="N531" s="2">
        <f>VLOOKUP($B531,'Answer Data Transformation'!$T$3:$AA$2346,4,FALSE)</f>
        <v>2</v>
      </c>
      <c r="O531" s="2">
        <f>VLOOKUP($B531,'Answer Data Transformation'!$T$3:$AA$2346,5,FALSE)</f>
        <v>18806.150000000001</v>
      </c>
      <c r="P531" s="2" t="str">
        <f>VLOOKUP($B531,'Answer Data Transformation'!$T$3:$AA$2346,6,FALSE)</f>
        <v>tier - 1</v>
      </c>
      <c r="Q531" s="2" t="str">
        <f>VLOOKUP($B531,'Answer Data Transformation'!$T$3:$AA$2346,7,FALSE)</f>
        <v>tier - 2</v>
      </c>
      <c r="R531" s="2" t="str">
        <f>VLOOKUP($B531,'Answer Data Transformation'!$T$3:$AA$2346,8,FALSE)</f>
        <v>R1013</v>
      </c>
      <c r="S531" s="2">
        <f>VLOOKUP($B531,'Answer Data Transformation'!$T$3:$AA$2346,3,FALSE)</f>
        <v>43</v>
      </c>
    </row>
    <row r="532" spans="2:19" ht="15.5" x14ac:dyDescent="0.35">
      <c r="B532" s="1" t="s">
        <v>1840</v>
      </c>
      <c r="C532" s="28" t="str">
        <f>VLOOKUP(B532,'Answer Data Transformation'!$B$3:$F$2338,4,FALSE)</f>
        <v xml:space="preserve">  Katie</v>
      </c>
      <c r="D532" s="2">
        <f>VLOOKUP($B532,'Answer Data Transformation'!$I$3:$R$2338,2,FALSE)</f>
        <v>30.4</v>
      </c>
      <c r="E532" s="2">
        <f>VLOOKUP($B532,'Answer Data Transformation'!$I$3:$R$2338,4,FALSE)</f>
        <v>4.07</v>
      </c>
      <c r="F532" s="2" t="str">
        <f>VLOOKUP($B532,'Answer Data Transformation'!$I$3:$R$2338,6,FALSE)</f>
        <v>Yes</v>
      </c>
      <c r="G532" s="2" t="str">
        <f>VLOOKUP($B532,'Answer Data Transformation'!$I$3:$R$2338,7,FALSE)</f>
        <v>No</v>
      </c>
      <c r="H532" s="2" t="str">
        <f>VLOOKUP($B532,'Answer Data Transformation'!$I$3:$R$2338,8,FALSE)</f>
        <v>No</v>
      </c>
      <c r="I532" s="29">
        <f>VLOOKUP($B532,'Answer Data Transformation'!$I$3:$R$2338,9,FALSE)</f>
        <v>1</v>
      </c>
      <c r="J532" s="2" t="str">
        <f>VLOOKUP($B532,'Answer Data Transformation'!$I$3:$R$2338,10,FALSE)</f>
        <v>No</v>
      </c>
      <c r="K532" s="2" t="str">
        <f>VLOOKUP($B532,'Answer Data Transformation'!$I$3:$R$2338,3,FALSE)</f>
        <v>Obesity</v>
      </c>
      <c r="L532" s="2" t="str">
        <f>VLOOKUP($B532,'Answer Data Transformation'!$I$3:$R$2338,5,FALSE)</f>
        <v>Normal</v>
      </c>
      <c r="M532" s="2" t="str">
        <f>VLOOKUP($B532,'Answer Data Transformation'!$T$3:$AA$2346,2,FALSE)</f>
        <v>28-Nov-1995</v>
      </c>
      <c r="N532" s="2">
        <f>VLOOKUP($B532,'Answer Data Transformation'!$T$3:$AA$2346,4,FALSE)</f>
        <v>3</v>
      </c>
      <c r="O532" s="2">
        <f>VLOOKUP($B532,'Answer Data Transformation'!$T$3:$AA$2346,5,FALSE)</f>
        <v>18804.75</v>
      </c>
      <c r="P532" s="2" t="str">
        <f>VLOOKUP($B532,'Answer Data Transformation'!$T$3:$AA$2346,6,FALSE)</f>
        <v>tier - 1</v>
      </c>
      <c r="Q532" s="2" t="str">
        <f>VLOOKUP($B532,'Answer Data Transformation'!$T$3:$AA$2346,7,FALSE)</f>
        <v>tier - 1</v>
      </c>
      <c r="R532" s="2" t="str">
        <f>VLOOKUP($B532,'Answer Data Transformation'!$T$3:$AA$2346,8,FALSE)</f>
        <v>R1012</v>
      </c>
      <c r="S532" s="2">
        <f>VLOOKUP($B532,'Answer Data Transformation'!$T$3:$AA$2346,3,FALSE)</f>
        <v>27</v>
      </c>
    </row>
    <row r="533" spans="2:19" ht="15.5" x14ac:dyDescent="0.35">
      <c r="B533" s="1" t="s">
        <v>1839</v>
      </c>
      <c r="C533" s="28" t="str">
        <f>VLOOKUP(B533,'Answer Data Transformation'!$B$3:$F$2338,4,FALSE)</f>
        <v xml:space="preserve">  Eric</v>
      </c>
      <c r="D533" s="2">
        <f>VLOOKUP($B533,'Answer Data Transformation'!$I$3:$R$2338,2,FALSE)</f>
        <v>20.13</v>
      </c>
      <c r="E533" s="2">
        <f>VLOOKUP($B533,'Answer Data Transformation'!$I$3:$R$2338,4,FALSE)</f>
        <v>6.47</v>
      </c>
      <c r="F533" s="2" t="str">
        <f>VLOOKUP($B533,'Answer Data Transformation'!$I$3:$R$2338,6,FALSE)</f>
        <v>No</v>
      </c>
      <c r="G533" s="2" t="str">
        <f>VLOOKUP($B533,'Answer Data Transformation'!$I$3:$R$2338,7,FALSE)</f>
        <v>No</v>
      </c>
      <c r="H533" s="2" t="str">
        <f>VLOOKUP($B533,'Answer Data Transformation'!$I$3:$R$2338,8,FALSE)</f>
        <v>Yes</v>
      </c>
      <c r="I533" s="29">
        <f>VLOOKUP($B533,'Answer Data Transformation'!$I$3:$R$2338,9,FALSE)</f>
        <v>1</v>
      </c>
      <c r="J533" s="2" t="str">
        <f>VLOOKUP($B533,'Answer Data Transformation'!$I$3:$R$2338,10,FALSE)</f>
        <v>Yes</v>
      </c>
      <c r="K533" s="2" t="str">
        <f>VLOOKUP($B533,'Answer Data Transformation'!$I$3:$R$2338,3,FALSE)</f>
        <v>Normal Weight</v>
      </c>
      <c r="L533" s="2" t="str">
        <f>VLOOKUP($B533,'Answer Data Transformation'!$I$3:$R$2338,5,FALSE)</f>
        <v>Prediabetes</v>
      </c>
      <c r="M533" s="2" t="str">
        <f>VLOOKUP($B533,'Answer Data Transformation'!$T$3:$AA$2346,2,FALSE)</f>
        <v>19-Nov-1979</v>
      </c>
      <c r="N533" s="2">
        <f>VLOOKUP($B533,'Answer Data Transformation'!$T$3:$AA$2346,4,FALSE)</f>
        <v>2</v>
      </c>
      <c r="O533" s="2">
        <f>VLOOKUP($B533,'Answer Data Transformation'!$T$3:$AA$2346,5,FALSE)</f>
        <v>18767.740000000002</v>
      </c>
      <c r="P533" s="2" t="str">
        <f>VLOOKUP($B533,'Answer Data Transformation'!$T$3:$AA$2346,6,FALSE)</f>
        <v>tier - 1</v>
      </c>
      <c r="Q533" s="2" t="str">
        <f>VLOOKUP($B533,'Answer Data Transformation'!$T$3:$AA$2346,7,FALSE)</f>
        <v>tier - 1</v>
      </c>
      <c r="R533" s="2" t="str">
        <f>VLOOKUP($B533,'Answer Data Transformation'!$T$3:$AA$2346,8,FALSE)</f>
        <v>R1013</v>
      </c>
      <c r="S533" s="2">
        <f>VLOOKUP($B533,'Answer Data Transformation'!$T$3:$AA$2346,3,FALSE)</f>
        <v>43</v>
      </c>
    </row>
    <row r="534" spans="2:19" ht="15.5" x14ac:dyDescent="0.35">
      <c r="B534" s="1" t="s">
        <v>1838</v>
      </c>
      <c r="C534" s="28" t="str">
        <f>VLOOKUP(B534,'Answer Data Transformation'!$B$3:$F$2338,4,FALSE)</f>
        <v xml:space="preserve">  Cathryn</v>
      </c>
      <c r="D534" s="2">
        <f>VLOOKUP($B534,'Answer Data Transformation'!$I$3:$R$2338,2,FALSE)</f>
        <v>23.655000000000001</v>
      </c>
      <c r="E534" s="2">
        <f>VLOOKUP($B534,'Answer Data Transformation'!$I$3:$R$2338,4,FALSE)</f>
        <v>5.14</v>
      </c>
      <c r="F534" s="2" t="str">
        <f>VLOOKUP($B534,'Answer Data Transformation'!$I$3:$R$2338,6,FALSE)</f>
        <v>No</v>
      </c>
      <c r="G534" s="2" t="str">
        <f>VLOOKUP($B534,'Answer Data Transformation'!$I$3:$R$2338,7,FALSE)</f>
        <v>No</v>
      </c>
      <c r="H534" s="2" t="str">
        <f>VLOOKUP($B534,'Answer Data Transformation'!$I$3:$R$2338,8,FALSE)</f>
        <v>No</v>
      </c>
      <c r="I534" s="29">
        <f>VLOOKUP($B534,'Answer Data Transformation'!$I$3:$R$2338,9,FALSE)</f>
        <v>1</v>
      </c>
      <c r="J534" s="2" t="str">
        <f>VLOOKUP($B534,'Answer Data Transformation'!$I$3:$R$2338,10,FALSE)</f>
        <v>Yes</v>
      </c>
      <c r="K534" s="2" t="str">
        <f>VLOOKUP($B534,'Answer Data Transformation'!$I$3:$R$2338,3,FALSE)</f>
        <v>Normal Weight</v>
      </c>
      <c r="L534" s="2" t="str">
        <f>VLOOKUP($B534,'Answer Data Transformation'!$I$3:$R$2338,5,FALSE)</f>
        <v>Normal</v>
      </c>
      <c r="M534" s="2" t="str">
        <f>VLOOKUP($B534,'Answer Data Transformation'!$T$3:$AA$2346,2,FALSE)</f>
        <v>27-Dec-1992</v>
      </c>
      <c r="N534" s="2">
        <f>VLOOKUP($B534,'Answer Data Transformation'!$T$3:$AA$2346,4,FALSE)</f>
        <v>3</v>
      </c>
      <c r="O534" s="2">
        <f>VLOOKUP($B534,'Answer Data Transformation'!$T$3:$AA$2346,5,FALSE)</f>
        <v>18765.88</v>
      </c>
      <c r="P534" s="2" t="str">
        <f>VLOOKUP($B534,'Answer Data Transformation'!$T$3:$AA$2346,6,FALSE)</f>
        <v>tier - 1</v>
      </c>
      <c r="Q534" s="2" t="str">
        <f>VLOOKUP($B534,'Answer Data Transformation'!$T$3:$AA$2346,7,FALSE)</f>
        <v>tier - 2</v>
      </c>
      <c r="R534" s="2" t="str">
        <f>VLOOKUP($B534,'Answer Data Transformation'!$T$3:$AA$2346,8,FALSE)</f>
        <v>R1012</v>
      </c>
      <c r="S534" s="2">
        <f>VLOOKUP($B534,'Answer Data Transformation'!$T$3:$AA$2346,3,FALSE)</f>
        <v>30</v>
      </c>
    </row>
    <row r="535" spans="2:19" ht="15.5" x14ac:dyDescent="0.35">
      <c r="B535" s="1" t="s">
        <v>1837</v>
      </c>
      <c r="C535" s="28" t="str">
        <f>VLOOKUP(B535,'Answer Data Transformation'!$B$3:$F$2338,4,FALSE)</f>
        <v xml:space="preserve">  Brendan</v>
      </c>
      <c r="D535" s="2">
        <f>VLOOKUP($B535,'Answer Data Transformation'!$I$3:$R$2338,2,FALSE)</f>
        <v>49.05</v>
      </c>
      <c r="E535" s="2">
        <f>VLOOKUP($B535,'Answer Data Transformation'!$I$3:$R$2338,4,FALSE)</f>
        <v>9.77</v>
      </c>
      <c r="F535" s="2" t="str">
        <f>VLOOKUP($B535,'Answer Data Transformation'!$I$3:$R$2338,6,FALSE)</f>
        <v>Yes</v>
      </c>
      <c r="G535" s="2" t="str">
        <f>VLOOKUP($B535,'Answer Data Transformation'!$I$3:$R$2338,7,FALSE)</f>
        <v>No</v>
      </c>
      <c r="H535" s="2" t="str">
        <f>VLOOKUP($B535,'Answer Data Transformation'!$I$3:$R$2338,8,FALSE)</f>
        <v>No</v>
      </c>
      <c r="I535" s="29">
        <f>VLOOKUP($B535,'Answer Data Transformation'!$I$3:$R$2338,9,FALSE)</f>
        <v>0</v>
      </c>
      <c r="J535" s="2" t="str">
        <f>VLOOKUP($B535,'Answer Data Transformation'!$I$3:$R$2338,10,FALSE)</f>
        <v>No</v>
      </c>
      <c r="K535" s="2" t="str">
        <f>VLOOKUP($B535,'Answer Data Transformation'!$I$3:$R$2338,3,FALSE)</f>
        <v>Obesity</v>
      </c>
      <c r="L535" s="2" t="str">
        <f>VLOOKUP($B535,'Answer Data Transformation'!$I$3:$R$2338,5,FALSE)</f>
        <v>Diabetes</v>
      </c>
      <c r="M535" s="2" t="str">
        <f>VLOOKUP($B535,'Answer Data Transformation'!$T$3:$AA$2346,2,FALSE)</f>
        <v>30-Aug-1967</v>
      </c>
      <c r="N535" s="2">
        <f>VLOOKUP($B535,'Answer Data Transformation'!$T$3:$AA$2346,4,FALSE)</f>
        <v>0</v>
      </c>
      <c r="O535" s="2">
        <f>VLOOKUP($B535,'Answer Data Transformation'!$T$3:$AA$2346,5,FALSE)</f>
        <v>18694.689999999999</v>
      </c>
      <c r="P535" s="2" t="str">
        <f>VLOOKUP($B535,'Answer Data Transformation'!$T$3:$AA$2346,6,FALSE)</f>
        <v>tier - 1</v>
      </c>
      <c r="Q535" s="2" t="str">
        <f>VLOOKUP($B535,'Answer Data Transformation'!$T$3:$AA$2346,7,FALSE)</f>
        <v>tier - 1</v>
      </c>
      <c r="R535" s="2" t="str">
        <f>VLOOKUP($B535,'Answer Data Transformation'!$T$3:$AA$2346,8,FALSE)</f>
        <v>R1023</v>
      </c>
      <c r="S535" s="2">
        <f>VLOOKUP($B535,'Answer Data Transformation'!$T$3:$AA$2346,3,FALSE)</f>
        <v>55</v>
      </c>
    </row>
    <row r="536" spans="2:19" ht="15.5" x14ac:dyDescent="0.35">
      <c r="B536" s="1" t="s">
        <v>1836</v>
      </c>
      <c r="C536" s="28" t="str">
        <f>VLOOKUP(B536,'Answer Data Transformation'!$B$3:$F$2338,4,FALSE)</f>
        <v xml:space="preserve">  Shauna</v>
      </c>
      <c r="D536" s="2">
        <f>VLOOKUP($B536,'Answer Data Transformation'!$I$3:$R$2338,2,FALSE)</f>
        <v>51.94</v>
      </c>
      <c r="E536" s="2">
        <f>VLOOKUP($B536,'Answer Data Transformation'!$I$3:$R$2338,4,FALSE)</f>
        <v>8.8000000000000007</v>
      </c>
      <c r="F536" s="2" t="str">
        <f>VLOOKUP($B536,'Answer Data Transformation'!$I$3:$R$2338,6,FALSE)</f>
        <v>Yes</v>
      </c>
      <c r="G536" s="2" t="str">
        <f>VLOOKUP($B536,'Answer Data Transformation'!$I$3:$R$2338,7,FALSE)</f>
        <v>No</v>
      </c>
      <c r="H536" s="2" t="str">
        <f>VLOOKUP($B536,'Answer Data Transformation'!$I$3:$R$2338,8,FALSE)</f>
        <v>No</v>
      </c>
      <c r="I536" s="29">
        <f>VLOOKUP($B536,'Answer Data Transformation'!$I$3:$R$2338,9,FALSE)</f>
        <v>2</v>
      </c>
      <c r="J536" s="2" t="str">
        <f>VLOOKUP($B536,'Answer Data Transformation'!$I$3:$R$2338,10,FALSE)</f>
        <v>No</v>
      </c>
      <c r="K536" s="2" t="str">
        <f>VLOOKUP($B536,'Answer Data Transformation'!$I$3:$R$2338,3,FALSE)</f>
        <v>Obesity</v>
      </c>
      <c r="L536" s="2" t="str">
        <f>VLOOKUP($B536,'Answer Data Transformation'!$I$3:$R$2338,5,FALSE)</f>
        <v>Diabetes</v>
      </c>
      <c r="M536" s="2" t="str">
        <f>VLOOKUP($B536,'Answer Data Transformation'!$T$3:$AA$2346,2,FALSE)</f>
        <v>17-Oct-1970</v>
      </c>
      <c r="N536" s="2">
        <f>VLOOKUP($B536,'Answer Data Transformation'!$T$3:$AA$2346,4,FALSE)</f>
        <v>0</v>
      </c>
      <c r="O536" s="2">
        <f>VLOOKUP($B536,'Answer Data Transformation'!$T$3:$AA$2346,5,FALSE)</f>
        <v>18682.740000000002</v>
      </c>
      <c r="P536" s="2" t="str">
        <f>VLOOKUP($B536,'Answer Data Transformation'!$T$3:$AA$2346,6,FALSE)</f>
        <v>tier - 1</v>
      </c>
      <c r="Q536" s="2" t="str">
        <f>VLOOKUP($B536,'Answer Data Transformation'!$T$3:$AA$2346,7,FALSE)</f>
        <v>tier - 3</v>
      </c>
      <c r="R536" s="2" t="str">
        <f>VLOOKUP($B536,'Answer Data Transformation'!$T$3:$AA$2346,8,FALSE)</f>
        <v>R1012</v>
      </c>
      <c r="S536" s="2">
        <f>VLOOKUP($B536,'Answer Data Transformation'!$T$3:$AA$2346,3,FALSE)</f>
        <v>52</v>
      </c>
    </row>
    <row r="537" spans="2:19" ht="15.5" x14ac:dyDescent="0.35">
      <c r="B537" s="1" t="s">
        <v>1835</v>
      </c>
      <c r="C537" s="28" t="str">
        <f>VLOOKUP(B537,'Answer Data Transformation'!$B$3:$F$2338,4,FALSE)</f>
        <v xml:space="preserve">  Terence</v>
      </c>
      <c r="D537" s="2">
        <f>VLOOKUP($B537,'Answer Data Transformation'!$I$3:$R$2338,2,FALSE)</f>
        <v>29.83</v>
      </c>
      <c r="E537" s="2">
        <f>VLOOKUP($B537,'Answer Data Transformation'!$I$3:$R$2338,4,FALSE)</f>
        <v>5.84</v>
      </c>
      <c r="F537" s="2" t="str">
        <f>VLOOKUP($B537,'Answer Data Transformation'!$I$3:$R$2338,6,FALSE)</f>
        <v>No</v>
      </c>
      <c r="G537" s="2" t="str">
        <f>VLOOKUP($B537,'Answer Data Transformation'!$I$3:$R$2338,7,FALSE)</f>
        <v>No</v>
      </c>
      <c r="H537" s="2" t="str">
        <f>VLOOKUP($B537,'Answer Data Transformation'!$I$3:$R$2338,8,FALSE)</f>
        <v>No</v>
      </c>
      <c r="I537" s="29">
        <f>VLOOKUP($B537,'Answer Data Transformation'!$I$3:$R$2338,9,FALSE)</f>
        <v>1</v>
      </c>
      <c r="J537" s="2" t="str">
        <f>VLOOKUP($B537,'Answer Data Transformation'!$I$3:$R$2338,10,FALSE)</f>
        <v>Yes</v>
      </c>
      <c r="K537" s="2" t="str">
        <f>VLOOKUP($B537,'Answer Data Transformation'!$I$3:$R$2338,3,FALSE)</f>
        <v>Overweight</v>
      </c>
      <c r="L537" s="2" t="str">
        <f>VLOOKUP($B537,'Answer Data Transformation'!$I$3:$R$2338,5,FALSE)</f>
        <v>Prediabetes</v>
      </c>
      <c r="M537" s="2" t="str">
        <f>VLOOKUP($B537,'Answer Data Transformation'!$T$3:$AA$2346,2,FALSE)</f>
        <v>23-Sep-1998</v>
      </c>
      <c r="N537" s="2">
        <f>VLOOKUP($B537,'Answer Data Transformation'!$T$3:$AA$2346,4,FALSE)</f>
        <v>0</v>
      </c>
      <c r="O537" s="2">
        <f>VLOOKUP($B537,'Answer Data Transformation'!$T$3:$AA$2346,5,FALSE)</f>
        <v>18648.419999999998</v>
      </c>
      <c r="P537" s="2" t="str">
        <f>VLOOKUP($B537,'Answer Data Transformation'!$T$3:$AA$2346,6,FALSE)</f>
        <v>tier - 1</v>
      </c>
      <c r="Q537" s="2" t="str">
        <f>VLOOKUP($B537,'Answer Data Transformation'!$T$3:$AA$2346,7,FALSE)</f>
        <v>tier - 1</v>
      </c>
      <c r="R537" s="2" t="str">
        <f>VLOOKUP($B537,'Answer Data Transformation'!$T$3:$AA$2346,8,FALSE)</f>
        <v>R1019</v>
      </c>
      <c r="S537" s="2">
        <f>VLOOKUP($B537,'Answer Data Transformation'!$T$3:$AA$2346,3,FALSE)</f>
        <v>24</v>
      </c>
    </row>
    <row r="538" spans="2:19" ht="15.5" x14ac:dyDescent="0.35">
      <c r="B538" s="1" t="s">
        <v>1834</v>
      </c>
      <c r="C538" s="28" t="str">
        <f>VLOOKUP(B538,'Answer Data Transformation'!$B$3:$F$2338,4,FALSE)</f>
        <v xml:space="preserve">  Marisol</v>
      </c>
      <c r="D538" s="2">
        <f>VLOOKUP($B538,'Answer Data Transformation'!$I$3:$R$2338,2,FALSE)</f>
        <v>22.6</v>
      </c>
      <c r="E538" s="2">
        <f>VLOOKUP($B538,'Answer Data Transformation'!$I$3:$R$2338,4,FALSE)</f>
        <v>10.43</v>
      </c>
      <c r="F538" s="2" t="str">
        <f>VLOOKUP($B538,'Answer Data Transformation'!$I$3:$R$2338,6,FALSE)</f>
        <v>Yes</v>
      </c>
      <c r="G538" s="2" t="str">
        <f>VLOOKUP($B538,'Answer Data Transformation'!$I$3:$R$2338,7,FALSE)</f>
        <v>No</v>
      </c>
      <c r="H538" s="2" t="str">
        <f>VLOOKUP($B538,'Answer Data Transformation'!$I$3:$R$2338,8,FALSE)</f>
        <v>No</v>
      </c>
      <c r="I538" s="29">
        <f>VLOOKUP($B538,'Answer Data Transformation'!$I$3:$R$2338,9,FALSE)</f>
        <v>1</v>
      </c>
      <c r="J538" s="2" t="str">
        <f>VLOOKUP($B538,'Answer Data Transformation'!$I$3:$R$2338,10,FALSE)</f>
        <v>Yes</v>
      </c>
      <c r="K538" s="2" t="str">
        <f>VLOOKUP($B538,'Answer Data Transformation'!$I$3:$R$2338,3,FALSE)</f>
        <v>Normal Weight</v>
      </c>
      <c r="L538" s="2" t="str">
        <f>VLOOKUP($B538,'Answer Data Transformation'!$I$3:$R$2338,5,FALSE)</f>
        <v>Diabetes</v>
      </c>
      <c r="M538" s="2" t="str">
        <f>VLOOKUP($B538,'Answer Data Transformation'!$T$3:$AA$2346,2,FALSE)</f>
        <v>12-Aug-1986</v>
      </c>
      <c r="N538" s="2">
        <f>VLOOKUP($B538,'Answer Data Transformation'!$T$3:$AA$2346,4,FALSE)</f>
        <v>2</v>
      </c>
      <c r="O538" s="2">
        <f>VLOOKUP($B538,'Answer Data Transformation'!$T$3:$AA$2346,5,FALSE)</f>
        <v>18608.259999999998</v>
      </c>
      <c r="P538" s="2" t="str">
        <f>VLOOKUP($B538,'Answer Data Transformation'!$T$3:$AA$2346,6,FALSE)</f>
        <v>tier - 1</v>
      </c>
      <c r="Q538" s="2" t="str">
        <f>VLOOKUP($B538,'Answer Data Transformation'!$T$3:$AA$2346,7,FALSE)</f>
        <v>tier - 3</v>
      </c>
      <c r="R538" s="2" t="str">
        <f>VLOOKUP($B538,'Answer Data Transformation'!$T$3:$AA$2346,8,FALSE)</f>
        <v>R1011</v>
      </c>
      <c r="S538" s="2">
        <f>VLOOKUP($B538,'Answer Data Transformation'!$T$3:$AA$2346,3,FALSE)</f>
        <v>36</v>
      </c>
    </row>
    <row r="539" spans="2:19" ht="15.5" x14ac:dyDescent="0.35">
      <c r="B539" s="1" t="s">
        <v>1833</v>
      </c>
      <c r="C539" s="28" t="str">
        <f>VLOOKUP(B539,'Answer Data Transformation'!$B$3:$F$2338,4,FALSE)</f>
        <v xml:space="preserve">  Lindsay</v>
      </c>
      <c r="D539" s="2">
        <f>VLOOKUP($B539,'Answer Data Transformation'!$I$3:$R$2338,2,FALSE)</f>
        <v>46.69</v>
      </c>
      <c r="E539" s="2">
        <f>VLOOKUP($B539,'Answer Data Transformation'!$I$3:$R$2338,4,FALSE)</f>
        <v>4.25</v>
      </c>
      <c r="F539" s="2" t="str">
        <f>VLOOKUP($B539,'Answer Data Transformation'!$I$3:$R$2338,6,FALSE)</f>
        <v>Yes</v>
      </c>
      <c r="G539" s="2" t="str">
        <f>VLOOKUP($B539,'Answer Data Transformation'!$I$3:$R$2338,7,FALSE)</f>
        <v>No</v>
      </c>
      <c r="H539" s="2" t="str">
        <f>VLOOKUP($B539,'Answer Data Transformation'!$I$3:$R$2338,8,FALSE)</f>
        <v>No</v>
      </c>
      <c r="I539" s="29">
        <f>VLOOKUP($B539,'Answer Data Transformation'!$I$3:$R$2338,9,FALSE)</f>
        <v>1</v>
      </c>
      <c r="J539" s="2" t="str">
        <f>VLOOKUP($B539,'Answer Data Transformation'!$I$3:$R$2338,10,FALSE)</f>
        <v>No</v>
      </c>
      <c r="K539" s="2" t="str">
        <f>VLOOKUP($B539,'Answer Data Transformation'!$I$3:$R$2338,3,FALSE)</f>
        <v>Obesity</v>
      </c>
      <c r="L539" s="2" t="str">
        <f>VLOOKUP($B539,'Answer Data Transformation'!$I$3:$R$2338,5,FALSE)</f>
        <v>Normal</v>
      </c>
      <c r="M539" s="2" t="str">
        <f>VLOOKUP($B539,'Answer Data Transformation'!$T$3:$AA$2346,2,FALSE)</f>
        <v>26-Sep-1964</v>
      </c>
      <c r="N539" s="2">
        <f>VLOOKUP($B539,'Answer Data Transformation'!$T$3:$AA$2346,4,FALSE)</f>
        <v>0</v>
      </c>
      <c r="O539" s="2">
        <f>VLOOKUP($B539,'Answer Data Transformation'!$T$3:$AA$2346,5,FALSE)</f>
        <v>18443.11</v>
      </c>
      <c r="P539" s="2" t="str">
        <f>VLOOKUP($B539,'Answer Data Transformation'!$T$3:$AA$2346,6,FALSE)</f>
        <v>tier - 1</v>
      </c>
      <c r="Q539" s="2" t="str">
        <f>VLOOKUP($B539,'Answer Data Transformation'!$T$3:$AA$2346,7,FALSE)</f>
        <v>tier - 2</v>
      </c>
      <c r="R539" s="2" t="str">
        <f>VLOOKUP($B539,'Answer Data Transformation'!$T$3:$AA$2346,8,FALSE)</f>
        <v>R1012</v>
      </c>
      <c r="S539" s="2">
        <f>VLOOKUP($B539,'Answer Data Transformation'!$T$3:$AA$2346,3,FALSE)</f>
        <v>58</v>
      </c>
    </row>
    <row r="540" spans="2:19" ht="15.5" x14ac:dyDescent="0.35">
      <c r="B540" s="1" t="s">
        <v>1832</v>
      </c>
      <c r="C540" s="28" t="str">
        <f>VLOOKUP(B540,'Answer Data Transformation'!$B$3:$F$2338,4,FALSE)</f>
        <v xml:space="preserve">  Katie</v>
      </c>
      <c r="D540" s="2">
        <f>VLOOKUP($B540,'Answer Data Transformation'!$I$3:$R$2338,2,FALSE)</f>
        <v>28.49</v>
      </c>
      <c r="E540" s="2">
        <f>VLOOKUP($B540,'Answer Data Transformation'!$I$3:$R$2338,4,FALSE)</f>
        <v>4.8899999999999997</v>
      </c>
      <c r="F540" s="2" t="str">
        <f>VLOOKUP($B540,'Answer Data Transformation'!$I$3:$R$2338,6,FALSE)</f>
        <v>No</v>
      </c>
      <c r="G540" s="2" t="str">
        <f>VLOOKUP($B540,'Answer Data Transformation'!$I$3:$R$2338,7,FALSE)</f>
        <v>No</v>
      </c>
      <c r="H540" s="2" t="str">
        <f>VLOOKUP($B540,'Answer Data Transformation'!$I$3:$R$2338,8,FALSE)</f>
        <v>No</v>
      </c>
      <c r="I540" s="29">
        <f>VLOOKUP($B540,'Answer Data Transformation'!$I$3:$R$2338,9,FALSE)</f>
        <v>0</v>
      </c>
      <c r="J540" s="2" t="str">
        <f>VLOOKUP($B540,'Answer Data Transformation'!$I$3:$R$2338,10,FALSE)</f>
        <v>Yes</v>
      </c>
      <c r="K540" s="2" t="str">
        <f>VLOOKUP($B540,'Answer Data Transformation'!$I$3:$R$2338,3,FALSE)</f>
        <v>Overweight</v>
      </c>
      <c r="L540" s="2" t="str">
        <f>VLOOKUP($B540,'Answer Data Transformation'!$I$3:$R$2338,5,FALSE)</f>
        <v>Normal</v>
      </c>
      <c r="M540" s="2" t="str">
        <f>VLOOKUP($B540,'Answer Data Transformation'!$T$3:$AA$2346,2,FALSE)</f>
        <v>15-Dec-1999</v>
      </c>
      <c r="N540" s="2">
        <f>VLOOKUP($B540,'Answer Data Transformation'!$T$3:$AA$2346,4,FALSE)</f>
        <v>1</v>
      </c>
      <c r="O540" s="2">
        <f>VLOOKUP($B540,'Answer Data Transformation'!$T$3:$AA$2346,5,FALSE)</f>
        <v>18328.240000000002</v>
      </c>
      <c r="P540" s="2" t="str">
        <f>VLOOKUP($B540,'Answer Data Transformation'!$T$3:$AA$2346,6,FALSE)</f>
        <v>tier - 1</v>
      </c>
      <c r="Q540" s="2" t="str">
        <f>VLOOKUP($B540,'Answer Data Transformation'!$T$3:$AA$2346,7,FALSE)</f>
        <v>tier - 2</v>
      </c>
      <c r="R540" s="2" t="str">
        <f>VLOOKUP($B540,'Answer Data Transformation'!$T$3:$AA$2346,8,FALSE)</f>
        <v>R1013</v>
      </c>
      <c r="S540" s="2">
        <f>VLOOKUP($B540,'Answer Data Transformation'!$T$3:$AA$2346,3,FALSE)</f>
        <v>23</v>
      </c>
    </row>
    <row r="541" spans="2:19" ht="15.5" x14ac:dyDescent="0.35">
      <c r="B541" s="1" t="s">
        <v>1831</v>
      </c>
      <c r="C541" s="28" t="str">
        <f>VLOOKUP(B541,'Answer Data Transformation'!$B$3:$F$2338,4,FALSE)</f>
        <v xml:space="preserve">  Daniel</v>
      </c>
      <c r="D541" s="2">
        <f>VLOOKUP($B541,'Answer Data Transformation'!$I$3:$R$2338,2,FALSE)</f>
        <v>28.5</v>
      </c>
      <c r="E541" s="2">
        <f>VLOOKUP($B541,'Answer Data Transformation'!$I$3:$R$2338,4,FALSE)</f>
        <v>5.55</v>
      </c>
      <c r="F541" s="2" t="str">
        <f>VLOOKUP($B541,'Answer Data Transformation'!$I$3:$R$2338,6,FALSE)</f>
        <v>Yes</v>
      </c>
      <c r="G541" s="2" t="str">
        <f>VLOOKUP($B541,'Answer Data Transformation'!$I$3:$R$2338,7,FALSE)</f>
        <v>No</v>
      </c>
      <c r="H541" s="2" t="str">
        <f>VLOOKUP($B541,'Answer Data Transformation'!$I$3:$R$2338,8,FALSE)</f>
        <v>No</v>
      </c>
      <c r="I541" s="29">
        <f>VLOOKUP($B541,'Answer Data Transformation'!$I$3:$R$2338,9,FALSE)</f>
        <v>1</v>
      </c>
      <c r="J541" s="2" t="str">
        <f>VLOOKUP($B541,'Answer Data Transformation'!$I$3:$R$2338,10,FALSE)</f>
        <v>Yes</v>
      </c>
      <c r="K541" s="2" t="str">
        <f>VLOOKUP($B541,'Answer Data Transformation'!$I$3:$R$2338,3,FALSE)</f>
        <v>Overweight</v>
      </c>
      <c r="L541" s="2" t="str">
        <f>VLOOKUP($B541,'Answer Data Transformation'!$I$3:$R$2338,5,FALSE)</f>
        <v>Normal</v>
      </c>
      <c r="M541" s="2" t="str">
        <f>VLOOKUP($B541,'Answer Data Transformation'!$T$3:$AA$2346,2,FALSE)</f>
        <v>04-Jul-1995</v>
      </c>
      <c r="N541" s="2">
        <f>VLOOKUP($B541,'Answer Data Transformation'!$T$3:$AA$2346,4,FALSE)</f>
        <v>0</v>
      </c>
      <c r="O541" s="2">
        <f>VLOOKUP($B541,'Answer Data Transformation'!$T$3:$AA$2346,5,FALSE)</f>
        <v>18310.740000000002</v>
      </c>
      <c r="P541" s="2" t="str">
        <f>VLOOKUP($B541,'Answer Data Transformation'!$T$3:$AA$2346,6,FALSE)</f>
        <v>tier - 1</v>
      </c>
      <c r="Q541" s="2" t="str">
        <f>VLOOKUP($B541,'Answer Data Transformation'!$T$3:$AA$2346,7,FALSE)</f>
        <v>tier - 3</v>
      </c>
      <c r="R541" s="2" t="str">
        <f>VLOOKUP($B541,'Answer Data Transformation'!$T$3:$AA$2346,8,FALSE)</f>
        <v>R1012</v>
      </c>
      <c r="S541" s="2">
        <f>VLOOKUP($B541,'Answer Data Transformation'!$T$3:$AA$2346,3,FALSE)</f>
        <v>27</v>
      </c>
    </row>
    <row r="542" spans="2:19" ht="15.5" x14ac:dyDescent="0.35">
      <c r="B542" s="1" t="s">
        <v>1830</v>
      </c>
      <c r="C542" s="28" t="str">
        <f>VLOOKUP(B542,'Answer Data Transformation'!$B$3:$F$2338,4,FALSE)</f>
        <v xml:space="preserve">  Brett W</v>
      </c>
      <c r="D542" s="2">
        <f>VLOOKUP($B542,'Answer Data Transformation'!$I$3:$R$2338,2,FALSE)</f>
        <v>24.4</v>
      </c>
      <c r="E542" s="2">
        <f>VLOOKUP($B542,'Answer Data Transformation'!$I$3:$R$2338,4,FALSE)</f>
        <v>4.5199999999999996</v>
      </c>
      <c r="F542" s="2" t="str">
        <f>VLOOKUP($B542,'Answer Data Transformation'!$I$3:$R$2338,6,FALSE)</f>
        <v>No</v>
      </c>
      <c r="G542" s="2" t="str">
        <f>VLOOKUP($B542,'Answer Data Transformation'!$I$3:$R$2338,7,FALSE)</f>
        <v>No</v>
      </c>
      <c r="H542" s="2" t="str">
        <f>VLOOKUP($B542,'Answer Data Transformation'!$I$3:$R$2338,8,FALSE)</f>
        <v>No</v>
      </c>
      <c r="I542" s="29">
        <f>VLOOKUP($B542,'Answer Data Transformation'!$I$3:$R$2338,9,FALSE)</f>
        <v>1</v>
      </c>
      <c r="J542" s="2" t="str">
        <f>VLOOKUP($B542,'Answer Data Transformation'!$I$3:$R$2338,10,FALSE)</f>
        <v>Yes</v>
      </c>
      <c r="K542" s="2" t="str">
        <f>VLOOKUP($B542,'Answer Data Transformation'!$I$3:$R$2338,3,FALSE)</f>
        <v>Normal Weight</v>
      </c>
      <c r="L542" s="2" t="str">
        <f>VLOOKUP($B542,'Answer Data Transformation'!$I$3:$R$2338,5,FALSE)</f>
        <v>Normal</v>
      </c>
      <c r="M542" s="2" t="str">
        <f>VLOOKUP($B542,'Answer Data Transformation'!$T$3:$AA$2346,2,FALSE)</f>
        <v>25-Dec-1992</v>
      </c>
      <c r="N542" s="2">
        <f>VLOOKUP($B542,'Answer Data Transformation'!$T$3:$AA$2346,4,FALSE)</f>
        <v>3</v>
      </c>
      <c r="O542" s="2">
        <f>VLOOKUP($B542,'Answer Data Transformation'!$T$3:$AA$2346,5,FALSE)</f>
        <v>18259.22</v>
      </c>
      <c r="P542" s="2" t="str">
        <f>VLOOKUP($B542,'Answer Data Transformation'!$T$3:$AA$2346,6,FALSE)</f>
        <v>tier - 1</v>
      </c>
      <c r="Q542" s="2" t="str">
        <f>VLOOKUP($B542,'Answer Data Transformation'!$T$3:$AA$2346,7,FALSE)</f>
        <v>tier - 3</v>
      </c>
      <c r="R542" s="2" t="str">
        <f>VLOOKUP($B542,'Answer Data Transformation'!$T$3:$AA$2346,8,FALSE)</f>
        <v>R1011</v>
      </c>
      <c r="S542" s="2">
        <f>VLOOKUP($B542,'Answer Data Transformation'!$T$3:$AA$2346,3,FALSE)</f>
        <v>30</v>
      </c>
    </row>
    <row r="543" spans="2:19" ht="15.5" x14ac:dyDescent="0.35">
      <c r="B543" s="1" t="s">
        <v>1829</v>
      </c>
      <c r="C543" s="28" t="str">
        <f>VLOOKUP(B543,'Answer Data Transformation'!$B$3:$F$2338,4,FALSE)</f>
        <v xml:space="preserve">  Dylan J</v>
      </c>
      <c r="D543" s="2">
        <f>VLOOKUP($B543,'Answer Data Transformation'!$I$3:$R$2338,2,FALSE)</f>
        <v>29.15</v>
      </c>
      <c r="E543" s="2">
        <f>VLOOKUP($B543,'Answer Data Transformation'!$I$3:$R$2338,4,FALSE)</f>
        <v>4.45</v>
      </c>
      <c r="F543" s="2" t="str">
        <f>VLOOKUP($B543,'Answer Data Transformation'!$I$3:$R$2338,6,FALSE)</f>
        <v>Yes</v>
      </c>
      <c r="G543" s="2" t="str">
        <f>VLOOKUP($B543,'Answer Data Transformation'!$I$3:$R$2338,7,FALSE)</f>
        <v>No</v>
      </c>
      <c r="H543" s="2" t="str">
        <f>VLOOKUP($B543,'Answer Data Transformation'!$I$3:$R$2338,8,FALSE)</f>
        <v>No</v>
      </c>
      <c r="I543" s="29">
        <f>VLOOKUP($B543,'Answer Data Transformation'!$I$3:$R$2338,9,FALSE)</f>
        <v>1</v>
      </c>
      <c r="J543" s="2" t="str">
        <f>VLOOKUP($B543,'Answer Data Transformation'!$I$3:$R$2338,10,FALSE)</f>
        <v>Yes</v>
      </c>
      <c r="K543" s="2" t="str">
        <f>VLOOKUP($B543,'Answer Data Transformation'!$I$3:$R$2338,3,FALSE)</f>
        <v>Overweight</v>
      </c>
      <c r="L543" s="2" t="str">
        <f>VLOOKUP($B543,'Answer Data Transformation'!$I$3:$R$2338,5,FALSE)</f>
        <v>Normal</v>
      </c>
      <c r="M543" s="2" t="str">
        <f>VLOOKUP($B543,'Answer Data Transformation'!$T$3:$AA$2346,2,FALSE)</f>
        <v>03-Aug-1995</v>
      </c>
      <c r="N543" s="2">
        <f>VLOOKUP($B543,'Answer Data Transformation'!$T$3:$AA$2346,4,FALSE)</f>
        <v>0</v>
      </c>
      <c r="O543" s="2">
        <f>VLOOKUP($B543,'Answer Data Transformation'!$T$3:$AA$2346,5,FALSE)</f>
        <v>18246.5</v>
      </c>
      <c r="P543" s="2" t="str">
        <f>VLOOKUP($B543,'Answer Data Transformation'!$T$3:$AA$2346,6,FALSE)</f>
        <v>tier - 1</v>
      </c>
      <c r="Q543" s="2" t="str">
        <f>VLOOKUP($B543,'Answer Data Transformation'!$T$3:$AA$2346,7,FALSE)</f>
        <v>tier - 1</v>
      </c>
      <c r="R543" s="2" t="str">
        <f>VLOOKUP($B543,'Answer Data Transformation'!$T$3:$AA$2346,8,FALSE)</f>
        <v>R1013</v>
      </c>
      <c r="S543" s="2">
        <f>VLOOKUP($B543,'Answer Data Transformation'!$T$3:$AA$2346,3,FALSE)</f>
        <v>27</v>
      </c>
    </row>
    <row r="544" spans="2:19" ht="15.5" x14ac:dyDescent="0.35">
      <c r="B544" s="1" t="s">
        <v>1828</v>
      </c>
      <c r="C544" s="28" t="str">
        <f>VLOOKUP(B544,'Answer Data Transformation'!$B$3:$F$2338,4,FALSE)</f>
        <v xml:space="preserve">  Elizabeth</v>
      </c>
      <c r="D544" s="2">
        <f>VLOOKUP($B544,'Answer Data Transformation'!$I$3:$R$2338,2,FALSE)</f>
        <v>27.28</v>
      </c>
      <c r="E544" s="2">
        <f>VLOOKUP($B544,'Answer Data Transformation'!$I$3:$R$2338,4,FALSE)</f>
        <v>4.72</v>
      </c>
      <c r="F544" s="2" t="str">
        <f>VLOOKUP($B544,'Answer Data Transformation'!$I$3:$R$2338,6,FALSE)</f>
        <v>No</v>
      </c>
      <c r="G544" s="2" t="str">
        <f>VLOOKUP($B544,'Answer Data Transformation'!$I$3:$R$2338,7,FALSE)</f>
        <v>yes</v>
      </c>
      <c r="H544" s="2" t="str">
        <f>VLOOKUP($B544,'Answer Data Transformation'!$I$3:$R$2338,8,FALSE)</f>
        <v>No</v>
      </c>
      <c r="I544" s="29">
        <f>VLOOKUP($B544,'Answer Data Transformation'!$I$3:$R$2338,9,FALSE)</f>
        <v>1</v>
      </c>
      <c r="J544" s="2" t="str">
        <f>VLOOKUP($B544,'Answer Data Transformation'!$I$3:$R$2338,10,FALSE)</f>
        <v>Yes</v>
      </c>
      <c r="K544" s="2" t="str">
        <f>VLOOKUP($B544,'Answer Data Transformation'!$I$3:$R$2338,3,FALSE)</f>
        <v>Overweight</v>
      </c>
      <c r="L544" s="2" t="str">
        <f>VLOOKUP($B544,'Answer Data Transformation'!$I$3:$R$2338,5,FALSE)</f>
        <v>Normal</v>
      </c>
      <c r="M544" s="2" t="str">
        <f>VLOOKUP($B544,'Answer Data Transformation'!$T$3:$AA$2346,2,FALSE)</f>
        <v>10-Sep-2004</v>
      </c>
      <c r="N544" s="2">
        <f>VLOOKUP($B544,'Answer Data Transformation'!$T$3:$AA$2346,4,FALSE)</f>
        <v>3</v>
      </c>
      <c r="O544" s="2">
        <f>VLOOKUP($B544,'Answer Data Transformation'!$T$3:$AA$2346,5,FALSE)</f>
        <v>18223.45</v>
      </c>
      <c r="P544" s="2" t="str">
        <f>VLOOKUP($B544,'Answer Data Transformation'!$T$3:$AA$2346,6,FALSE)</f>
        <v>tier - 1</v>
      </c>
      <c r="Q544" s="2" t="str">
        <f>VLOOKUP($B544,'Answer Data Transformation'!$T$3:$AA$2346,7,FALSE)</f>
        <v>tier - 3</v>
      </c>
      <c r="R544" s="2" t="str">
        <f>VLOOKUP($B544,'Answer Data Transformation'!$T$3:$AA$2346,8,FALSE)</f>
        <v>R1013</v>
      </c>
      <c r="S544" s="2">
        <f>VLOOKUP($B544,'Answer Data Transformation'!$T$3:$AA$2346,3,FALSE)</f>
        <v>18</v>
      </c>
    </row>
    <row r="545" spans="2:19" ht="15.5" x14ac:dyDescent="0.35">
      <c r="B545" s="1" t="s">
        <v>1827</v>
      </c>
      <c r="C545" s="28" t="str">
        <f>VLOOKUP(B545,'Answer Data Transformation'!$B$3:$F$2338,4,FALSE)</f>
        <v xml:space="preserve">  Brooke M</v>
      </c>
      <c r="D545" s="2">
        <f>VLOOKUP($B545,'Answer Data Transformation'!$I$3:$R$2338,2,FALSE)</f>
        <v>32.229999999999997</v>
      </c>
      <c r="E545" s="2">
        <f>VLOOKUP($B545,'Answer Data Transformation'!$I$3:$R$2338,4,FALSE)</f>
        <v>4.6500000000000004</v>
      </c>
      <c r="F545" s="2" t="str">
        <f>VLOOKUP($B545,'Answer Data Transformation'!$I$3:$R$2338,6,FALSE)</f>
        <v>Yes</v>
      </c>
      <c r="G545" s="2" t="str">
        <f>VLOOKUP($B545,'Answer Data Transformation'!$I$3:$R$2338,7,FALSE)</f>
        <v>No</v>
      </c>
      <c r="H545" s="2" t="str">
        <f>VLOOKUP($B545,'Answer Data Transformation'!$I$3:$R$2338,8,FALSE)</f>
        <v>Yes</v>
      </c>
      <c r="I545" s="29">
        <f>VLOOKUP($B545,'Answer Data Transformation'!$I$3:$R$2338,9,FALSE)</f>
        <v>1</v>
      </c>
      <c r="J545" s="2" t="str">
        <f>VLOOKUP($B545,'Answer Data Transformation'!$I$3:$R$2338,10,FALSE)</f>
        <v>No</v>
      </c>
      <c r="K545" s="2" t="str">
        <f>VLOOKUP($B545,'Answer Data Transformation'!$I$3:$R$2338,3,FALSE)</f>
        <v>Obesity</v>
      </c>
      <c r="L545" s="2" t="str">
        <f>VLOOKUP($B545,'Answer Data Transformation'!$I$3:$R$2338,5,FALSE)</f>
        <v>Normal</v>
      </c>
      <c r="M545" s="2" t="str">
        <f>VLOOKUP($B545,'Answer Data Transformation'!$T$3:$AA$2346,2,FALSE)</f>
        <v>15-Jun-1997</v>
      </c>
      <c r="N545" s="2">
        <f>VLOOKUP($B545,'Answer Data Transformation'!$T$3:$AA$2346,4,FALSE)</f>
        <v>1</v>
      </c>
      <c r="O545" s="2">
        <f>VLOOKUP($B545,'Answer Data Transformation'!$T$3:$AA$2346,5,FALSE)</f>
        <v>18218.16</v>
      </c>
      <c r="P545" s="2" t="str">
        <f>VLOOKUP($B545,'Answer Data Transformation'!$T$3:$AA$2346,6,FALSE)</f>
        <v>tier - 1</v>
      </c>
      <c r="Q545" s="2" t="str">
        <f>VLOOKUP($B545,'Answer Data Transformation'!$T$3:$AA$2346,7,FALSE)</f>
        <v>tier - 1</v>
      </c>
      <c r="R545" s="2" t="str">
        <f>VLOOKUP($B545,'Answer Data Transformation'!$T$3:$AA$2346,8,FALSE)</f>
        <v>R1013</v>
      </c>
      <c r="S545" s="2">
        <f>VLOOKUP($B545,'Answer Data Transformation'!$T$3:$AA$2346,3,FALSE)</f>
        <v>25</v>
      </c>
    </row>
    <row r="546" spans="2:19" ht="15.5" x14ac:dyDescent="0.35">
      <c r="B546" s="1" t="s">
        <v>1826</v>
      </c>
      <c r="C546" s="28" t="str">
        <f>VLOOKUP(B546,'Answer Data Transformation'!$B$3:$F$2338,4,FALSE)</f>
        <v xml:space="preserve">  Teiko</v>
      </c>
      <c r="D546" s="2">
        <f>VLOOKUP($B546,'Answer Data Transformation'!$I$3:$R$2338,2,FALSE)</f>
        <v>44.2</v>
      </c>
      <c r="E546" s="2">
        <f>VLOOKUP($B546,'Answer Data Transformation'!$I$3:$R$2338,4,FALSE)</f>
        <v>11.34</v>
      </c>
      <c r="F546" s="2" t="str">
        <f>VLOOKUP($B546,'Answer Data Transformation'!$I$3:$R$2338,6,FALSE)</f>
        <v>Yes</v>
      </c>
      <c r="G546" s="2" t="str">
        <f>VLOOKUP($B546,'Answer Data Transformation'!$I$3:$R$2338,7,FALSE)</f>
        <v>No</v>
      </c>
      <c r="H546" s="2" t="str">
        <f>VLOOKUP($B546,'Answer Data Transformation'!$I$3:$R$2338,8,FALSE)</f>
        <v>Yes</v>
      </c>
      <c r="I546" s="29">
        <f>VLOOKUP($B546,'Answer Data Transformation'!$I$3:$R$2338,9,FALSE)</f>
        <v>1</v>
      </c>
      <c r="J546" s="2" t="str">
        <f>VLOOKUP($B546,'Answer Data Transformation'!$I$3:$R$2338,10,FALSE)</f>
        <v>No</v>
      </c>
      <c r="K546" s="2" t="str">
        <f>VLOOKUP($B546,'Answer Data Transformation'!$I$3:$R$2338,3,FALSE)</f>
        <v>Obesity</v>
      </c>
      <c r="L546" s="2" t="str">
        <f>VLOOKUP($B546,'Answer Data Transformation'!$I$3:$R$2338,5,FALSE)</f>
        <v>Diabetes</v>
      </c>
      <c r="M546" s="2" t="str">
        <f>VLOOKUP($B546,'Answer Data Transformation'!$T$3:$AA$2346,2,FALSE)</f>
        <v>04-Jul-1963</v>
      </c>
      <c r="N546" s="2">
        <f>VLOOKUP($B546,'Answer Data Transformation'!$T$3:$AA$2346,4,FALSE)</f>
        <v>0</v>
      </c>
      <c r="O546" s="2">
        <f>VLOOKUP($B546,'Answer Data Transformation'!$T$3:$AA$2346,5,FALSE)</f>
        <v>18208.34</v>
      </c>
      <c r="P546" s="2" t="str">
        <f>VLOOKUP($B546,'Answer Data Transformation'!$T$3:$AA$2346,6,FALSE)</f>
        <v>tier - 1</v>
      </c>
      <c r="Q546" s="2" t="str">
        <f>VLOOKUP($B546,'Answer Data Transformation'!$T$3:$AA$2346,7,FALSE)</f>
        <v>tier - 2</v>
      </c>
      <c r="R546" s="2" t="str">
        <f>VLOOKUP($B546,'Answer Data Transformation'!$T$3:$AA$2346,8,FALSE)</f>
        <v>R1026</v>
      </c>
      <c r="S546" s="2">
        <f>VLOOKUP($B546,'Answer Data Transformation'!$T$3:$AA$2346,3,FALSE)</f>
        <v>59</v>
      </c>
    </row>
    <row r="547" spans="2:19" ht="15.5" x14ac:dyDescent="0.35">
      <c r="B547" s="1" t="s">
        <v>1825</v>
      </c>
      <c r="C547" s="28" t="str">
        <f>VLOOKUP(B547,'Answer Data Transformation'!$B$3:$F$2338,4,FALSE)</f>
        <v xml:space="preserve">  Zachary</v>
      </c>
      <c r="D547" s="2">
        <f>VLOOKUP($B547,'Answer Data Transformation'!$I$3:$R$2338,2,FALSE)</f>
        <v>29.734999999999999</v>
      </c>
      <c r="E547" s="2">
        <f>VLOOKUP($B547,'Answer Data Transformation'!$I$3:$R$2338,4,FALSE)</f>
        <v>4.53</v>
      </c>
      <c r="F547" s="2" t="str">
        <f>VLOOKUP($B547,'Answer Data Transformation'!$I$3:$R$2338,6,FALSE)</f>
        <v>No</v>
      </c>
      <c r="G547" s="2" t="str">
        <f>VLOOKUP($B547,'Answer Data Transformation'!$I$3:$R$2338,7,FALSE)</f>
        <v>No</v>
      </c>
      <c r="H547" s="2" t="str">
        <f>VLOOKUP($B547,'Answer Data Transformation'!$I$3:$R$2338,8,FALSE)</f>
        <v>Yes</v>
      </c>
      <c r="I547" s="29">
        <f>VLOOKUP($B547,'Answer Data Transformation'!$I$3:$R$2338,9,FALSE)</f>
        <v>1</v>
      </c>
      <c r="J547" s="2" t="str">
        <f>VLOOKUP($B547,'Answer Data Transformation'!$I$3:$R$2338,10,FALSE)</f>
        <v>No</v>
      </c>
      <c r="K547" s="2" t="str">
        <f>VLOOKUP($B547,'Answer Data Transformation'!$I$3:$R$2338,3,FALSE)</f>
        <v>Overweight</v>
      </c>
      <c r="L547" s="2" t="str">
        <f>VLOOKUP($B547,'Answer Data Transformation'!$I$3:$R$2338,5,FALSE)</f>
        <v>Normal</v>
      </c>
      <c r="M547" s="2" t="str">
        <f>VLOOKUP($B547,'Answer Data Transformation'!$T$3:$AA$2346,2,FALSE)</f>
        <v>12-Jul-1993</v>
      </c>
      <c r="N547" s="2">
        <f>VLOOKUP($B547,'Answer Data Transformation'!$T$3:$AA$2346,4,FALSE)</f>
        <v>2</v>
      </c>
      <c r="O547" s="2">
        <f>VLOOKUP($B547,'Answer Data Transformation'!$T$3:$AA$2346,5,FALSE)</f>
        <v>18157.88</v>
      </c>
      <c r="P547" s="2" t="str">
        <f>VLOOKUP($B547,'Answer Data Transformation'!$T$3:$AA$2346,6,FALSE)</f>
        <v>tier - 1</v>
      </c>
      <c r="Q547" s="2" t="str">
        <f>VLOOKUP($B547,'Answer Data Transformation'!$T$3:$AA$2346,7,FALSE)</f>
        <v>tier - 1</v>
      </c>
      <c r="R547" s="2" t="str">
        <f>VLOOKUP($B547,'Answer Data Transformation'!$T$3:$AA$2346,8,FALSE)</f>
        <v>R1012</v>
      </c>
      <c r="S547" s="2">
        <f>VLOOKUP($B547,'Answer Data Transformation'!$T$3:$AA$2346,3,FALSE)</f>
        <v>29</v>
      </c>
    </row>
    <row r="548" spans="2:19" ht="15.5" x14ac:dyDescent="0.35">
      <c r="B548" s="1" t="s">
        <v>1824</v>
      </c>
      <c r="C548" s="28" t="str">
        <f>VLOOKUP(B548,'Answer Data Transformation'!$B$3:$F$2338,4,FALSE)</f>
        <v xml:space="preserve">  Johannah</v>
      </c>
      <c r="D548" s="2">
        <f>VLOOKUP($B548,'Answer Data Transformation'!$I$3:$R$2338,2,FALSE)</f>
        <v>28.31</v>
      </c>
      <c r="E548" s="2">
        <f>VLOOKUP($B548,'Answer Data Transformation'!$I$3:$R$2338,4,FALSE)</f>
        <v>6.35</v>
      </c>
      <c r="F548" s="2" t="str">
        <f>VLOOKUP($B548,'Answer Data Transformation'!$I$3:$R$2338,6,FALSE)</f>
        <v>No</v>
      </c>
      <c r="G548" s="2" t="str">
        <f>VLOOKUP($B548,'Answer Data Transformation'!$I$3:$R$2338,7,FALSE)</f>
        <v>No</v>
      </c>
      <c r="H548" s="2" t="str">
        <f>VLOOKUP($B548,'Answer Data Transformation'!$I$3:$R$2338,8,FALSE)</f>
        <v>No</v>
      </c>
      <c r="I548" s="29">
        <f>VLOOKUP($B548,'Answer Data Transformation'!$I$3:$R$2338,9,FALSE)</f>
        <v>0</v>
      </c>
      <c r="J548" s="2" t="str">
        <f>VLOOKUP($B548,'Answer Data Transformation'!$I$3:$R$2338,10,FALSE)</f>
        <v>Yes</v>
      </c>
      <c r="K548" s="2" t="str">
        <f>VLOOKUP($B548,'Answer Data Transformation'!$I$3:$R$2338,3,FALSE)</f>
        <v>Overweight</v>
      </c>
      <c r="L548" s="2" t="str">
        <f>VLOOKUP($B548,'Answer Data Transformation'!$I$3:$R$2338,5,FALSE)</f>
        <v>Prediabetes</v>
      </c>
      <c r="M548" s="2" t="str">
        <f>VLOOKUP($B548,'Answer Data Transformation'!$T$3:$AA$2346,2,FALSE)</f>
        <v>24-Oct-1999</v>
      </c>
      <c r="N548" s="2">
        <f>VLOOKUP($B548,'Answer Data Transformation'!$T$3:$AA$2346,4,FALSE)</f>
        <v>0</v>
      </c>
      <c r="O548" s="2">
        <f>VLOOKUP($B548,'Answer Data Transformation'!$T$3:$AA$2346,5,FALSE)</f>
        <v>18033.97</v>
      </c>
      <c r="P548" s="2" t="str">
        <f>VLOOKUP($B548,'Answer Data Transformation'!$T$3:$AA$2346,6,FALSE)</f>
        <v>tier - 1</v>
      </c>
      <c r="Q548" s="2" t="str">
        <f>VLOOKUP($B548,'Answer Data Transformation'!$T$3:$AA$2346,7,FALSE)</f>
        <v>tier - 1</v>
      </c>
      <c r="R548" s="2" t="str">
        <f>VLOOKUP($B548,'Answer Data Transformation'!$T$3:$AA$2346,8,FALSE)</f>
        <v>R1012</v>
      </c>
      <c r="S548" s="2">
        <f>VLOOKUP($B548,'Answer Data Transformation'!$T$3:$AA$2346,3,FALSE)</f>
        <v>23</v>
      </c>
    </row>
    <row r="549" spans="2:19" ht="15.5" x14ac:dyDescent="0.35">
      <c r="B549" s="1" t="s">
        <v>1823</v>
      </c>
      <c r="C549" s="28" t="str">
        <f>VLOOKUP(B549,'Answer Data Transformation'!$B$3:$F$2338,4,FALSE)</f>
        <v xml:space="preserve">  Ryan A</v>
      </c>
      <c r="D549" s="2">
        <f>VLOOKUP($B549,'Answer Data Transformation'!$I$3:$R$2338,2,FALSE)</f>
        <v>46.62</v>
      </c>
      <c r="E549" s="2">
        <f>VLOOKUP($B549,'Answer Data Transformation'!$I$3:$R$2338,4,FALSE)</f>
        <v>8.51</v>
      </c>
      <c r="F549" s="2" t="str">
        <f>VLOOKUP($B549,'Answer Data Transformation'!$I$3:$R$2338,6,FALSE)</f>
        <v>No</v>
      </c>
      <c r="G549" s="2" t="str">
        <f>VLOOKUP($B549,'Answer Data Transformation'!$I$3:$R$2338,7,FALSE)</f>
        <v>No</v>
      </c>
      <c r="H549" s="2" t="str">
        <f>VLOOKUP($B549,'Answer Data Transformation'!$I$3:$R$2338,8,FALSE)</f>
        <v>No</v>
      </c>
      <c r="I549" s="29">
        <f>VLOOKUP($B549,'Answer Data Transformation'!$I$3:$R$2338,9,FALSE)</f>
        <v>0</v>
      </c>
      <c r="J549" s="2" t="str">
        <f>VLOOKUP($B549,'Answer Data Transformation'!$I$3:$R$2338,10,FALSE)</f>
        <v>No</v>
      </c>
      <c r="K549" s="2" t="str">
        <f>VLOOKUP($B549,'Answer Data Transformation'!$I$3:$R$2338,3,FALSE)</f>
        <v>Obesity</v>
      </c>
      <c r="L549" s="2" t="str">
        <f>VLOOKUP($B549,'Answer Data Transformation'!$I$3:$R$2338,5,FALSE)</f>
        <v>Diabetes</v>
      </c>
      <c r="M549" s="2" t="str">
        <f>VLOOKUP($B549,'Answer Data Transformation'!$T$3:$AA$2346,2,FALSE)</f>
        <v>17-Oct-1965</v>
      </c>
      <c r="N549" s="2">
        <f>VLOOKUP($B549,'Answer Data Transformation'!$T$3:$AA$2346,4,FALSE)</f>
        <v>0</v>
      </c>
      <c r="O549" s="2">
        <f>VLOOKUP($B549,'Answer Data Transformation'!$T$3:$AA$2346,5,FALSE)</f>
        <v>18031.189999999999</v>
      </c>
      <c r="P549" s="2" t="str">
        <f>VLOOKUP($B549,'Answer Data Transformation'!$T$3:$AA$2346,6,FALSE)</f>
        <v>tier - 1</v>
      </c>
      <c r="Q549" s="2" t="str">
        <f>VLOOKUP($B549,'Answer Data Transformation'!$T$3:$AA$2346,7,FALSE)</f>
        <v>tier - 2</v>
      </c>
      <c r="R549" s="2" t="str">
        <f>VLOOKUP($B549,'Answer Data Transformation'!$T$3:$AA$2346,8,FALSE)</f>
        <v>R1012</v>
      </c>
      <c r="S549" s="2">
        <f>VLOOKUP($B549,'Answer Data Transformation'!$T$3:$AA$2346,3,FALSE)</f>
        <v>57</v>
      </c>
    </row>
    <row r="550" spans="2:19" ht="15.5" x14ac:dyDescent="0.35">
      <c r="B550" s="1" t="s">
        <v>1822</v>
      </c>
      <c r="C550" s="28" t="str">
        <f>VLOOKUP(B550,'Answer Data Transformation'!$B$3:$F$2338,4,FALSE)</f>
        <v xml:space="preserve">  Andres Sr</v>
      </c>
      <c r="D550" s="2">
        <f>VLOOKUP($B550,'Answer Data Transformation'!$I$3:$R$2338,2,FALSE)</f>
        <v>51.75</v>
      </c>
      <c r="E550" s="2">
        <f>VLOOKUP($B550,'Answer Data Transformation'!$I$3:$R$2338,4,FALSE)</f>
        <v>8.59</v>
      </c>
      <c r="F550" s="2" t="str">
        <f>VLOOKUP($B550,'Answer Data Transformation'!$I$3:$R$2338,6,FALSE)</f>
        <v>Yes</v>
      </c>
      <c r="G550" s="2" t="str">
        <f>VLOOKUP($B550,'Answer Data Transformation'!$I$3:$R$2338,7,FALSE)</f>
        <v>No</v>
      </c>
      <c r="H550" s="2" t="str">
        <f>VLOOKUP($B550,'Answer Data Transformation'!$I$3:$R$2338,8,FALSE)</f>
        <v>No</v>
      </c>
      <c r="I550" s="29">
        <f>VLOOKUP($B550,'Answer Data Transformation'!$I$3:$R$2338,9,FALSE)</f>
        <v>1</v>
      </c>
      <c r="J550" s="2" t="str">
        <f>VLOOKUP($B550,'Answer Data Transformation'!$I$3:$R$2338,10,FALSE)</f>
        <v>No</v>
      </c>
      <c r="K550" s="2" t="str">
        <f>VLOOKUP($B550,'Answer Data Transformation'!$I$3:$R$2338,3,FALSE)</f>
        <v>Obesity</v>
      </c>
      <c r="L550" s="2" t="str">
        <f>VLOOKUP($B550,'Answer Data Transformation'!$I$3:$R$2338,5,FALSE)</f>
        <v>Diabetes</v>
      </c>
      <c r="M550" s="2" t="str">
        <f>VLOOKUP($B550,'Answer Data Transformation'!$T$3:$AA$2346,2,FALSE)</f>
        <v>27-Jun-1975</v>
      </c>
      <c r="N550" s="2">
        <f>VLOOKUP($B550,'Answer Data Transformation'!$T$3:$AA$2346,4,FALSE)</f>
        <v>1</v>
      </c>
      <c r="O550" s="2">
        <f>VLOOKUP($B550,'Answer Data Transformation'!$T$3:$AA$2346,5,FALSE)</f>
        <v>18031.16</v>
      </c>
      <c r="P550" s="2" t="str">
        <f>VLOOKUP($B550,'Answer Data Transformation'!$T$3:$AA$2346,6,FALSE)</f>
        <v>tier - 1</v>
      </c>
      <c r="Q550" s="2" t="str">
        <f>VLOOKUP($B550,'Answer Data Transformation'!$T$3:$AA$2346,7,FALSE)</f>
        <v>tier - 3</v>
      </c>
      <c r="R550" s="2" t="str">
        <f>VLOOKUP($B550,'Answer Data Transformation'!$T$3:$AA$2346,8,FALSE)</f>
        <v>R1023</v>
      </c>
      <c r="S550" s="2">
        <f>VLOOKUP($B550,'Answer Data Transformation'!$T$3:$AA$2346,3,FALSE)</f>
        <v>47</v>
      </c>
    </row>
    <row r="551" spans="2:19" ht="15.5" x14ac:dyDescent="0.35">
      <c r="B551" s="1" t="s">
        <v>1821</v>
      </c>
      <c r="C551" s="28" t="str">
        <f>VLOOKUP(B551,'Answer Data Transformation'!$B$3:$F$2338,4,FALSE)</f>
        <v xml:space="preserve">  Bryan</v>
      </c>
      <c r="D551" s="2">
        <f>VLOOKUP($B551,'Answer Data Transformation'!$I$3:$R$2338,2,FALSE)</f>
        <v>25.7</v>
      </c>
      <c r="E551" s="2">
        <f>VLOOKUP($B551,'Answer Data Transformation'!$I$3:$R$2338,4,FALSE)</f>
        <v>4.13</v>
      </c>
      <c r="F551" s="2" t="str">
        <f>VLOOKUP($B551,'Answer Data Transformation'!$I$3:$R$2338,6,FALSE)</f>
        <v>Yes</v>
      </c>
      <c r="G551" s="2" t="str">
        <f>VLOOKUP($B551,'Answer Data Transformation'!$I$3:$R$2338,7,FALSE)</f>
        <v>No</v>
      </c>
      <c r="H551" s="2" t="str">
        <f>VLOOKUP($B551,'Answer Data Transformation'!$I$3:$R$2338,8,FALSE)</f>
        <v>No</v>
      </c>
      <c r="I551" s="29">
        <f>VLOOKUP($B551,'Answer Data Transformation'!$I$3:$R$2338,9,FALSE)</f>
        <v>0</v>
      </c>
      <c r="J551" s="2" t="str">
        <f>VLOOKUP($B551,'Answer Data Transformation'!$I$3:$R$2338,10,FALSE)</f>
        <v>Yes</v>
      </c>
      <c r="K551" s="2" t="str">
        <f>VLOOKUP($B551,'Answer Data Transformation'!$I$3:$R$2338,3,FALSE)</f>
        <v>Overweight</v>
      </c>
      <c r="L551" s="2" t="str">
        <f>VLOOKUP($B551,'Answer Data Transformation'!$I$3:$R$2338,5,FALSE)</f>
        <v>Normal</v>
      </c>
      <c r="M551" s="2" t="str">
        <f>VLOOKUP($B551,'Answer Data Transformation'!$T$3:$AA$2346,2,FALSE)</f>
        <v>28-Sep-2001</v>
      </c>
      <c r="N551" s="2">
        <f>VLOOKUP($B551,'Answer Data Transformation'!$T$3:$AA$2346,4,FALSE)</f>
        <v>4</v>
      </c>
      <c r="O551" s="2">
        <f>VLOOKUP($B551,'Answer Data Transformation'!$T$3:$AA$2346,5,FALSE)</f>
        <v>17942.11</v>
      </c>
      <c r="P551" s="2" t="str">
        <f>VLOOKUP($B551,'Answer Data Transformation'!$T$3:$AA$2346,6,FALSE)</f>
        <v>tier - 1</v>
      </c>
      <c r="Q551" s="2" t="str">
        <f>VLOOKUP($B551,'Answer Data Transformation'!$T$3:$AA$2346,7,FALSE)</f>
        <v>tier - 2</v>
      </c>
      <c r="R551" s="2" t="str">
        <f>VLOOKUP($B551,'Answer Data Transformation'!$T$3:$AA$2346,8,FALSE)</f>
        <v>R1011</v>
      </c>
      <c r="S551" s="2">
        <f>VLOOKUP($B551,'Answer Data Transformation'!$T$3:$AA$2346,3,FALSE)</f>
        <v>21</v>
      </c>
    </row>
    <row r="552" spans="2:19" ht="15.5" x14ac:dyDescent="0.35">
      <c r="B552" s="1" t="s">
        <v>1820</v>
      </c>
      <c r="C552" s="28" t="str">
        <f>VLOOKUP(B552,'Answer Data Transformation'!$B$3:$F$2338,4,FALSE)</f>
        <v xml:space="preserve">  Lizette</v>
      </c>
      <c r="D552" s="2">
        <f>VLOOKUP($B552,'Answer Data Transformation'!$I$3:$R$2338,2,FALSE)</f>
        <v>31.79</v>
      </c>
      <c r="E552" s="2">
        <f>VLOOKUP($B552,'Answer Data Transformation'!$I$3:$R$2338,4,FALSE)</f>
        <v>4.55</v>
      </c>
      <c r="F552" s="2" t="str">
        <f>VLOOKUP($B552,'Answer Data Transformation'!$I$3:$R$2338,6,FALSE)</f>
        <v>No</v>
      </c>
      <c r="G552" s="2" t="str">
        <f>VLOOKUP($B552,'Answer Data Transformation'!$I$3:$R$2338,7,FALSE)</f>
        <v>No</v>
      </c>
      <c r="H552" s="2" t="str">
        <f>VLOOKUP($B552,'Answer Data Transformation'!$I$3:$R$2338,8,FALSE)</f>
        <v>No</v>
      </c>
      <c r="I552" s="29">
        <f>VLOOKUP($B552,'Answer Data Transformation'!$I$3:$R$2338,9,FALSE)</f>
        <v>0</v>
      </c>
      <c r="J552" s="2" t="str">
        <f>VLOOKUP($B552,'Answer Data Transformation'!$I$3:$R$2338,10,FALSE)</f>
        <v>No</v>
      </c>
      <c r="K552" s="2" t="str">
        <f>VLOOKUP($B552,'Answer Data Transformation'!$I$3:$R$2338,3,FALSE)</f>
        <v>Obesity</v>
      </c>
      <c r="L552" s="2" t="str">
        <f>VLOOKUP($B552,'Answer Data Transformation'!$I$3:$R$2338,5,FALSE)</f>
        <v>Normal</v>
      </c>
      <c r="M552" s="2" t="str">
        <f>VLOOKUP($B552,'Answer Data Transformation'!$T$3:$AA$2346,2,FALSE)</f>
        <v>17-Oct-1977</v>
      </c>
      <c r="N552" s="2">
        <f>VLOOKUP($B552,'Answer Data Transformation'!$T$3:$AA$2346,4,FALSE)</f>
        <v>0</v>
      </c>
      <c r="O552" s="2">
        <f>VLOOKUP($B552,'Answer Data Transformation'!$T$3:$AA$2346,5,FALSE)</f>
        <v>17929.3</v>
      </c>
      <c r="P552" s="2" t="str">
        <f>VLOOKUP($B552,'Answer Data Transformation'!$T$3:$AA$2346,6,FALSE)</f>
        <v>tier - 1</v>
      </c>
      <c r="Q552" s="2" t="str">
        <f>VLOOKUP($B552,'Answer Data Transformation'!$T$3:$AA$2346,7,FALSE)</f>
        <v>tier - 2</v>
      </c>
      <c r="R552" s="2" t="str">
        <f>VLOOKUP($B552,'Answer Data Transformation'!$T$3:$AA$2346,8,FALSE)</f>
        <v>R1013</v>
      </c>
      <c r="S552" s="2">
        <f>VLOOKUP($B552,'Answer Data Transformation'!$T$3:$AA$2346,3,FALSE)</f>
        <v>45</v>
      </c>
    </row>
    <row r="553" spans="2:19" ht="15.5" x14ac:dyDescent="0.35">
      <c r="B553" s="1" t="s">
        <v>1819</v>
      </c>
      <c r="C553" s="28" t="str">
        <f>VLOOKUP(B553,'Answer Data Transformation'!$B$3:$F$2338,4,FALSE)</f>
        <v xml:space="preserve">  Don</v>
      </c>
      <c r="D553" s="2">
        <f>VLOOKUP($B553,'Answer Data Transformation'!$I$3:$R$2338,2,FALSE)</f>
        <v>24.795000000000002</v>
      </c>
      <c r="E553" s="2">
        <f>VLOOKUP($B553,'Answer Data Transformation'!$I$3:$R$2338,4,FALSE)</f>
        <v>4.5199999999999996</v>
      </c>
      <c r="F553" s="2" t="str">
        <f>VLOOKUP($B553,'Answer Data Transformation'!$I$3:$R$2338,6,FALSE)</f>
        <v>No</v>
      </c>
      <c r="G553" s="2" t="str">
        <f>VLOOKUP($B553,'Answer Data Transformation'!$I$3:$R$2338,7,FALSE)</f>
        <v>No</v>
      </c>
      <c r="H553" s="2" t="str">
        <f>VLOOKUP($B553,'Answer Data Transformation'!$I$3:$R$2338,8,FALSE)</f>
        <v>No</v>
      </c>
      <c r="I553" s="29">
        <f>VLOOKUP($B553,'Answer Data Transformation'!$I$3:$R$2338,9,FALSE)</f>
        <v>0</v>
      </c>
      <c r="J553" s="2" t="str">
        <f>VLOOKUP($B553,'Answer Data Transformation'!$I$3:$R$2338,10,FALSE)</f>
        <v>Yes</v>
      </c>
      <c r="K553" s="2" t="str">
        <f>VLOOKUP($B553,'Answer Data Transformation'!$I$3:$R$2338,3,FALSE)</f>
        <v>Normal Weight</v>
      </c>
      <c r="L553" s="2" t="str">
        <f>VLOOKUP($B553,'Answer Data Transformation'!$I$3:$R$2338,5,FALSE)</f>
        <v>Normal</v>
      </c>
      <c r="M553" s="2" t="str">
        <f>VLOOKUP($B553,'Answer Data Transformation'!$T$3:$AA$2346,2,FALSE)</f>
        <v>04-Dec-1989</v>
      </c>
      <c r="N553" s="2">
        <f>VLOOKUP($B553,'Answer Data Transformation'!$T$3:$AA$2346,4,FALSE)</f>
        <v>0</v>
      </c>
      <c r="O553" s="2">
        <f>VLOOKUP($B553,'Answer Data Transformation'!$T$3:$AA$2346,5,FALSE)</f>
        <v>17904.53</v>
      </c>
      <c r="P553" s="2" t="str">
        <f>VLOOKUP($B553,'Answer Data Transformation'!$T$3:$AA$2346,6,FALSE)</f>
        <v>tier - 1</v>
      </c>
      <c r="Q553" s="2" t="str">
        <f>VLOOKUP($B553,'Answer Data Transformation'!$T$3:$AA$2346,7,FALSE)</f>
        <v>tier - 2</v>
      </c>
      <c r="R553" s="2" t="str">
        <f>VLOOKUP($B553,'Answer Data Transformation'!$T$3:$AA$2346,8,FALSE)</f>
        <v>R1017</v>
      </c>
      <c r="S553" s="2">
        <f>VLOOKUP($B553,'Answer Data Transformation'!$T$3:$AA$2346,3,FALSE)</f>
        <v>33</v>
      </c>
    </row>
    <row r="554" spans="2:19" ht="15.5" x14ac:dyDescent="0.35">
      <c r="B554" s="1" t="s">
        <v>1818</v>
      </c>
      <c r="C554" s="28" t="str">
        <f>VLOOKUP(B554,'Answer Data Transformation'!$B$3:$F$2338,4,FALSE)</f>
        <v xml:space="preserve">  Jeb</v>
      </c>
      <c r="D554" s="2">
        <f>VLOOKUP($B554,'Answer Data Transformation'!$I$3:$R$2338,2,FALSE)</f>
        <v>53.98</v>
      </c>
      <c r="E554" s="2">
        <f>VLOOKUP($B554,'Answer Data Transformation'!$I$3:$R$2338,4,FALSE)</f>
        <v>5.07</v>
      </c>
      <c r="F554" s="2" t="str">
        <f>VLOOKUP($B554,'Answer Data Transformation'!$I$3:$R$2338,6,FALSE)</f>
        <v>No</v>
      </c>
      <c r="G554" s="2" t="str">
        <f>VLOOKUP($B554,'Answer Data Transformation'!$I$3:$R$2338,7,FALSE)</f>
        <v>No</v>
      </c>
      <c r="H554" s="2" t="str">
        <f>VLOOKUP($B554,'Answer Data Transformation'!$I$3:$R$2338,8,FALSE)</f>
        <v>Yes</v>
      </c>
      <c r="I554" s="29">
        <f>VLOOKUP($B554,'Answer Data Transformation'!$I$3:$R$2338,9,FALSE)</f>
        <v>1</v>
      </c>
      <c r="J554" s="2" t="str">
        <f>VLOOKUP($B554,'Answer Data Transformation'!$I$3:$R$2338,10,FALSE)</f>
        <v>No</v>
      </c>
      <c r="K554" s="2" t="str">
        <f>VLOOKUP($B554,'Answer Data Transformation'!$I$3:$R$2338,3,FALSE)</f>
        <v>Obesity</v>
      </c>
      <c r="L554" s="2" t="str">
        <f>VLOOKUP($B554,'Answer Data Transformation'!$I$3:$R$2338,5,FALSE)</f>
        <v>Normal</v>
      </c>
      <c r="M554" s="2" t="str">
        <f>VLOOKUP($B554,'Answer Data Transformation'!$T$3:$AA$2346,2,FALSE)</f>
        <v>12-Nov-1979</v>
      </c>
      <c r="N554" s="2">
        <f>VLOOKUP($B554,'Answer Data Transformation'!$T$3:$AA$2346,4,FALSE)</f>
        <v>2</v>
      </c>
      <c r="O554" s="2">
        <f>VLOOKUP($B554,'Answer Data Transformation'!$T$3:$AA$2346,5,FALSE)</f>
        <v>17882.669999999998</v>
      </c>
      <c r="P554" s="2" t="str">
        <f>VLOOKUP($B554,'Answer Data Transformation'!$T$3:$AA$2346,6,FALSE)</f>
        <v>tier - 1</v>
      </c>
      <c r="Q554" s="2" t="str">
        <f>VLOOKUP($B554,'Answer Data Transformation'!$T$3:$AA$2346,7,FALSE)</f>
        <v>tier - 3</v>
      </c>
      <c r="R554" s="2" t="str">
        <f>VLOOKUP($B554,'Answer Data Transformation'!$T$3:$AA$2346,8,FALSE)</f>
        <v>R1012</v>
      </c>
      <c r="S554" s="2">
        <f>VLOOKUP($B554,'Answer Data Transformation'!$T$3:$AA$2346,3,FALSE)</f>
        <v>43</v>
      </c>
    </row>
    <row r="555" spans="2:19" ht="15.5" x14ac:dyDescent="0.35">
      <c r="B555" s="1" t="s">
        <v>1817</v>
      </c>
      <c r="C555" s="28" t="str">
        <f>VLOOKUP(B555,'Answer Data Transformation'!$B$3:$F$2338,4,FALSE)</f>
        <v xml:space="preserve">  Amy R</v>
      </c>
      <c r="D555" s="2">
        <f>VLOOKUP($B555,'Answer Data Transformation'!$I$3:$R$2338,2,FALSE)</f>
        <v>41.325000000000003</v>
      </c>
      <c r="E555" s="2">
        <f>VLOOKUP($B555,'Answer Data Transformation'!$I$3:$R$2338,4,FALSE)</f>
        <v>4.04</v>
      </c>
      <c r="F555" s="2" t="str">
        <f>VLOOKUP($B555,'Answer Data Transformation'!$I$3:$R$2338,6,FALSE)</f>
        <v>Yes</v>
      </c>
      <c r="G555" s="2" t="str">
        <f>VLOOKUP($B555,'Answer Data Transformation'!$I$3:$R$2338,7,FALSE)</f>
        <v>No</v>
      </c>
      <c r="H555" s="2" t="str">
        <f>VLOOKUP($B555,'Answer Data Transformation'!$I$3:$R$2338,8,FALSE)</f>
        <v>Yes</v>
      </c>
      <c r="I555" s="29">
        <f>VLOOKUP($B555,'Answer Data Transformation'!$I$3:$R$2338,9,FALSE)</f>
        <v>1</v>
      </c>
      <c r="J555" s="2" t="str">
        <f>VLOOKUP($B555,'Answer Data Transformation'!$I$3:$R$2338,10,FALSE)</f>
        <v>No</v>
      </c>
      <c r="K555" s="2" t="str">
        <f>VLOOKUP($B555,'Answer Data Transformation'!$I$3:$R$2338,3,FALSE)</f>
        <v>Obesity</v>
      </c>
      <c r="L555" s="2" t="str">
        <f>VLOOKUP($B555,'Answer Data Transformation'!$I$3:$R$2338,5,FALSE)</f>
        <v>Normal</v>
      </c>
      <c r="M555" s="2" t="str">
        <f>VLOOKUP($B555,'Answer Data Transformation'!$T$3:$AA$2346,2,FALSE)</f>
        <v>26-Aug-1997</v>
      </c>
      <c r="N555" s="2">
        <f>VLOOKUP($B555,'Answer Data Transformation'!$T$3:$AA$2346,4,FALSE)</f>
        <v>0</v>
      </c>
      <c r="O555" s="2">
        <f>VLOOKUP($B555,'Answer Data Transformation'!$T$3:$AA$2346,5,FALSE)</f>
        <v>17878.900000000001</v>
      </c>
      <c r="P555" s="2" t="str">
        <f>VLOOKUP($B555,'Answer Data Transformation'!$T$3:$AA$2346,6,FALSE)</f>
        <v>tier - 1</v>
      </c>
      <c r="Q555" s="2" t="str">
        <f>VLOOKUP($B555,'Answer Data Transformation'!$T$3:$AA$2346,7,FALSE)</f>
        <v>tier - 2</v>
      </c>
      <c r="R555" s="2" t="str">
        <f>VLOOKUP($B555,'Answer Data Transformation'!$T$3:$AA$2346,8,FALSE)</f>
        <v>R1024</v>
      </c>
      <c r="S555" s="2">
        <f>VLOOKUP($B555,'Answer Data Transformation'!$T$3:$AA$2346,3,FALSE)</f>
        <v>25</v>
      </c>
    </row>
    <row r="556" spans="2:19" ht="15.5" x14ac:dyDescent="0.35">
      <c r="B556" s="1" t="s">
        <v>1816</v>
      </c>
      <c r="C556" s="28" t="str">
        <f>VLOOKUP(B556,'Answer Data Transformation'!$B$3:$F$2338,4,FALSE)</f>
        <v xml:space="preserve">  Brian</v>
      </c>
      <c r="D556" s="2">
        <f>VLOOKUP($B556,'Answer Data Transformation'!$I$3:$R$2338,2,FALSE)</f>
        <v>51.65</v>
      </c>
      <c r="E556" s="2">
        <f>VLOOKUP($B556,'Answer Data Transformation'!$I$3:$R$2338,4,FALSE)</f>
        <v>5.3</v>
      </c>
      <c r="F556" s="2" t="str">
        <f>VLOOKUP($B556,'Answer Data Transformation'!$I$3:$R$2338,6,FALSE)</f>
        <v>Yes</v>
      </c>
      <c r="G556" s="2" t="str">
        <f>VLOOKUP($B556,'Answer Data Transformation'!$I$3:$R$2338,7,FALSE)</f>
        <v>No</v>
      </c>
      <c r="H556" s="2" t="str">
        <f>VLOOKUP($B556,'Answer Data Transformation'!$I$3:$R$2338,8,FALSE)</f>
        <v>No</v>
      </c>
      <c r="I556" s="29">
        <f>VLOOKUP($B556,'Answer Data Transformation'!$I$3:$R$2338,9,FALSE)</f>
        <v>0</v>
      </c>
      <c r="J556" s="2" t="str">
        <f>VLOOKUP($B556,'Answer Data Transformation'!$I$3:$R$2338,10,FALSE)</f>
        <v>No</v>
      </c>
      <c r="K556" s="2" t="str">
        <f>VLOOKUP($B556,'Answer Data Transformation'!$I$3:$R$2338,3,FALSE)</f>
        <v>Obesity</v>
      </c>
      <c r="L556" s="2" t="str">
        <f>VLOOKUP($B556,'Answer Data Transformation'!$I$3:$R$2338,5,FALSE)</f>
        <v>Normal</v>
      </c>
      <c r="M556" s="2" t="str">
        <f>VLOOKUP($B556,'Answer Data Transformation'!$T$3:$AA$2346,2,FALSE)</f>
        <v>12-Dec-1976</v>
      </c>
      <c r="N556" s="2">
        <f>VLOOKUP($B556,'Answer Data Transformation'!$T$3:$AA$2346,4,FALSE)</f>
        <v>2</v>
      </c>
      <c r="O556" s="2">
        <f>VLOOKUP($B556,'Answer Data Transformation'!$T$3:$AA$2346,5,FALSE)</f>
        <v>17862.919999999998</v>
      </c>
      <c r="P556" s="2" t="str">
        <f>VLOOKUP($B556,'Answer Data Transformation'!$T$3:$AA$2346,6,FALSE)</f>
        <v>tier - 1</v>
      </c>
      <c r="Q556" s="2" t="str">
        <f>VLOOKUP($B556,'Answer Data Transformation'!$T$3:$AA$2346,7,FALSE)</f>
        <v>tier - 2</v>
      </c>
      <c r="R556" s="2" t="str">
        <f>VLOOKUP($B556,'Answer Data Transformation'!$T$3:$AA$2346,8,FALSE)</f>
        <v>R1012</v>
      </c>
      <c r="S556" s="2">
        <f>VLOOKUP($B556,'Answer Data Transformation'!$T$3:$AA$2346,3,FALSE)</f>
        <v>46</v>
      </c>
    </row>
    <row r="557" spans="2:19" ht="15.5" x14ac:dyDescent="0.35">
      <c r="B557" s="1" t="s">
        <v>1815</v>
      </c>
      <c r="C557" s="28" t="str">
        <f>VLOOKUP(B557,'Answer Data Transformation'!$B$3:$F$2338,4,FALSE)</f>
        <v xml:space="preserve">  Mike G</v>
      </c>
      <c r="D557" s="2">
        <f>VLOOKUP($B557,'Answer Data Transformation'!$I$3:$R$2338,2,FALSE)</f>
        <v>44.52</v>
      </c>
      <c r="E557" s="2">
        <f>VLOOKUP($B557,'Answer Data Transformation'!$I$3:$R$2338,4,FALSE)</f>
        <v>8.64</v>
      </c>
      <c r="F557" s="2" t="str">
        <f>VLOOKUP($B557,'Answer Data Transformation'!$I$3:$R$2338,6,FALSE)</f>
        <v>Yes</v>
      </c>
      <c r="G557" s="2" t="str">
        <f>VLOOKUP($B557,'Answer Data Transformation'!$I$3:$R$2338,7,FALSE)</f>
        <v>No</v>
      </c>
      <c r="H557" s="2" t="str">
        <f>VLOOKUP($B557,'Answer Data Transformation'!$I$3:$R$2338,8,FALSE)</f>
        <v>Yes</v>
      </c>
      <c r="I557" s="29">
        <f>VLOOKUP($B557,'Answer Data Transformation'!$I$3:$R$2338,9,FALSE)</f>
        <v>1</v>
      </c>
      <c r="J557" s="2" t="str">
        <f>VLOOKUP($B557,'Answer Data Transformation'!$I$3:$R$2338,10,FALSE)</f>
        <v>No</v>
      </c>
      <c r="K557" s="2" t="str">
        <f>VLOOKUP($B557,'Answer Data Transformation'!$I$3:$R$2338,3,FALSE)</f>
        <v>Obesity</v>
      </c>
      <c r="L557" s="2" t="str">
        <f>VLOOKUP($B557,'Answer Data Transformation'!$I$3:$R$2338,5,FALSE)</f>
        <v>Diabetes</v>
      </c>
      <c r="M557" s="2" t="str">
        <f>VLOOKUP($B557,'Answer Data Transformation'!$T$3:$AA$2346,2,FALSE)</f>
        <v>08-Dec-1963</v>
      </c>
      <c r="N557" s="2">
        <f>VLOOKUP($B557,'Answer Data Transformation'!$T$3:$AA$2346,4,FALSE)</f>
        <v>0</v>
      </c>
      <c r="O557" s="2">
        <f>VLOOKUP($B557,'Answer Data Transformation'!$T$3:$AA$2346,5,FALSE)</f>
        <v>17832.599999999999</v>
      </c>
      <c r="P557" s="2" t="str">
        <f>VLOOKUP($B557,'Answer Data Transformation'!$T$3:$AA$2346,6,FALSE)</f>
        <v>tier - 1</v>
      </c>
      <c r="Q557" s="2" t="str">
        <f>VLOOKUP($B557,'Answer Data Transformation'!$T$3:$AA$2346,7,FALSE)</f>
        <v>tier - 2</v>
      </c>
      <c r="R557" s="2" t="str">
        <f>VLOOKUP($B557,'Answer Data Transformation'!$T$3:$AA$2346,8,FALSE)</f>
        <v>R1012</v>
      </c>
      <c r="S557" s="2">
        <f>VLOOKUP($B557,'Answer Data Transformation'!$T$3:$AA$2346,3,FALSE)</f>
        <v>59</v>
      </c>
    </row>
    <row r="558" spans="2:19" ht="15.5" x14ac:dyDescent="0.35">
      <c r="B558" s="1" t="s">
        <v>1814</v>
      </c>
      <c r="C558" s="28" t="str">
        <f>VLOOKUP(B558,'Answer Data Transformation'!$B$3:$F$2338,4,FALSE)</f>
        <v xml:space="preserve">  Simonezitrone Sr</v>
      </c>
      <c r="D558" s="2">
        <f>VLOOKUP($B558,'Answer Data Transformation'!$I$3:$R$2338,2,FALSE)</f>
        <v>53.29</v>
      </c>
      <c r="E558" s="2">
        <f>VLOOKUP($B558,'Answer Data Transformation'!$I$3:$R$2338,4,FALSE)</f>
        <v>4.03</v>
      </c>
      <c r="F558" s="2" t="str">
        <f>VLOOKUP($B558,'Answer Data Transformation'!$I$3:$R$2338,6,FALSE)</f>
        <v>No</v>
      </c>
      <c r="G558" s="2" t="str">
        <f>VLOOKUP($B558,'Answer Data Transformation'!$I$3:$R$2338,7,FALSE)</f>
        <v>No</v>
      </c>
      <c r="H558" s="2" t="str">
        <f>VLOOKUP($B558,'Answer Data Transformation'!$I$3:$R$2338,8,FALSE)</f>
        <v>Yes</v>
      </c>
      <c r="I558" s="29">
        <f>VLOOKUP($B558,'Answer Data Transformation'!$I$3:$R$2338,9,FALSE)</f>
        <v>1</v>
      </c>
      <c r="J558" s="2" t="str">
        <f>VLOOKUP($B558,'Answer Data Transformation'!$I$3:$R$2338,10,FALSE)</f>
        <v>No</v>
      </c>
      <c r="K558" s="2" t="str">
        <f>VLOOKUP($B558,'Answer Data Transformation'!$I$3:$R$2338,3,FALSE)</f>
        <v>Obesity</v>
      </c>
      <c r="L558" s="2" t="str">
        <f>VLOOKUP($B558,'Answer Data Transformation'!$I$3:$R$2338,5,FALSE)</f>
        <v>Normal</v>
      </c>
      <c r="M558" s="2" t="str">
        <f>VLOOKUP($B558,'Answer Data Transformation'!$T$3:$AA$2346,2,FALSE)</f>
        <v>10-Oct-1979</v>
      </c>
      <c r="N558" s="2">
        <f>VLOOKUP($B558,'Answer Data Transformation'!$T$3:$AA$2346,4,FALSE)</f>
        <v>2</v>
      </c>
      <c r="O558" s="2">
        <f>VLOOKUP($B558,'Answer Data Transformation'!$T$3:$AA$2346,5,FALSE)</f>
        <v>17779.939999999999</v>
      </c>
      <c r="P558" s="2" t="str">
        <f>VLOOKUP($B558,'Answer Data Transformation'!$T$3:$AA$2346,6,FALSE)</f>
        <v>tier - 1</v>
      </c>
      <c r="Q558" s="2" t="str">
        <f>VLOOKUP($B558,'Answer Data Transformation'!$T$3:$AA$2346,7,FALSE)</f>
        <v>tier - 2</v>
      </c>
      <c r="R558" s="2" t="str">
        <f>VLOOKUP($B558,'Answer Data Transformation'!$T$3:$AA$2346,8,FALSE)</f>
        <v>R1012</v>
      </c>
      <c r="S558" s="2">
        <f>VLOOKUP($B558,'Answer Data Transformation'!$T$3:$AA$2346,3,FALSE)</f>
        <v>43</v>
      </c>
    </row>
    <row r="559" spans="2:19" ht="15.5" x14ac:dyDescent="0.35">
      <c r="B559" s="1" t="s">
        <v>1813</v>
      </c>
      <c r="C559" s="28" t="str">
        <f>VLOOKUP(B559,'Answer Data Transformation'!$B$3:$F$2338,4,FALSE)</f>
        <v xml:space="preserve">  Nicholas</v>
      </c>
      <c r="D559" s="2">
        <f>VLOOKUP($B559,'Answer Data Transformation'!$I$3:$R$2338,2,FALSE)</f>
        <v>46.63</v>
      </c>
      <c r="E559" s="2">
        <f>VLOOKUP($B559,'Answer Data Transformation'!$I$3:$R$2338,4,FALSE)</f>
        <v>4.26</v>
      </c>
      <c r="F559" s="2" t="str">
        <f>VLOOKUP($B559,'Answer Data Transformation'!$I$3:$R$2338,6,FALSE)</f>
        <v>Yes</v>
      </c>
      <c r="G559" s="2" t="str">
        <f>VLOOKUP($B559,'Answer Data Transformation'!$I$3:$R$2338,7,FALSE)</f>
        <v>No</v>
      </c>
      <c r="H559" s="2" t="str">
        <f>VLOOKUP($B559,'Answer Data Transformation'!$I$3:$R$2338,8,FALSE)</f>
        <v>No</v>
      </c>
      <c r="I559" s="29">
        <f>VLOOKUP($B559,'Answer Data Transformation'!$I$3:$R$2338,9,FALSE)</f>
        <v>2</v>
      </c>
      <c r="J559" s="2" t="str">
        <f>VLOOKUP($B559,'Answer Data Transformation'!$I$3:$R$2338,10,FALSE)</f>
        <v>No</v>
      </c>
      <c r="K559" s="2" t="str">
        <f>VLOOKUP($B559,'Answer Data Transformation'!$I$3:$R$2338,3,FALSE)</f>
        <v>Obesity</v>
      </c>
      <c r="L559" s="2" t="str">
        <f>VLOOKUP($B559,'Answer Data Transformation'!$I$3:$R$2338,5,FALSE)</f>
        <v>Normal</v>
      </c>
      <c r="M559" s="2" t="str">
        <f>VLOOKUP($B559,'Answer Data Transformation'!$T$3:$AA$2346,2,FALSE)</f>
        <v>21-Jun-1966</v>
      </c>
      <c r="N559" s="2">
        <f>VLOOKUP($B559,'Answer Data Transformation'!$T$3:$AA$2346,4,FALSE)</f>
        <v>0</v>
      </c>
      <c r="O559" s="2">
        <f>VLOOKUP($B559,'Answer Data Transformation'!$T$3:$AA$2346,5,FALSE)</f>
        <v>17777.73</v>
      </c>
      <c r="P559" s="2" t="str">
        <f>VLOOKUP($B559,'Answer Data Transformation'!$T$3:$AA$2346,6,FALSE)</f>
        <v>tier - 1</v>
      </c>
      <c r="Q559" s="2" t="str">
        <f>VLOOKUP($B559,'Answer Data Transformation'!$T$3:$AA$2346,7,FALSE)</f>
        <v>tier - 3</v>
      </c>
      <c r="R559" s="2" t="str">
        <f>VLOOKUP($B559,'Answer Data Transformation'!$T$3:$AA$2346,8,FALSE)</f>
        <v>R1012</v>
      </c>
      <c r="S559" s="2">
        <f>VLOOKUP($B559,'Answer Data Transformation'!$T$3:$AA$2346,3,FALSE)</f>
        <v>56</v>
      </c>
    </row>
    <row r="560" spans="2:19" ht="15.5" x14ac:dyDescent="0.35">
      <c r="B560" s="1" t="s">
        <v>1812</v>
      </c>
      <c r="C560" s="28" t="str">
        <f>VLOOKUP(B560,'Answer Data Transformation'!$B$3:$F$2338,4,FALSE)</f>
        <v xml:space="preserve">  Angela M</v>
      </c>
      <c r="D560" s="2">
        <f>VLOOKUP($B560,'Answer Data Transformation'!$I$3:$R$2338,2,FALSE)</f>
        <v>28.88</v>
      </c>
      <c r="E560" s="2">
        <f>VLOOKUP($B560,'Answer Data Transformation'!$I$3:$R$2338,4,FALSE)</f>
        <v>5.35</v>
      </c>
      <c r="F560" s="2" t="str">
        <f>VLOOKUP($B560,'Answer Data Transformation'!$I$3:$R$2338,6,FALSE)</f>
        <v>No</v>
      </c>
      <c r="G560" s="2" t="str">
        <f>VLOOKUP($B560,'Answer Data Transformation'!$I$3:$R$2338,7,FALSE)</f>
        <v>No</v>
      </c>
      <c r="H560" s="2" t="str">
        <f>VLOOKUP($B560,'Answer Data Transformation'!$I$3:$R$2338,8,FALSE)</f>
        <v>Yes</v>
      </c>
      <c r="I560" s="29">
        <f>VLOOKUP($B560,'Answer Data Transformation'!$I$3:$R$2338,9,FALSE)</f>
        <v>1</v>
      </c>
      <c r="J560" s="2" t="str">
        <f>VLOOKUP($B560,'Answer Data Transformation'!$I$3:$R$2338,10,FALSE)</f>
        <v>Yes</v>
      </c>
      <c r="K560" s="2" t="str">
        <f>VLOOKUP($B560,'Answer Data Transformation'!$I$3:$R$2338,3,FALSE)</f>
        <v>Overweight</v>
      </c>
      <c r="L560" s="2" t="str">
        <f>VLOOKUP($B560,'Answer Data Transformation'!$I$3:$R$2338,5,FALSE)</f>
        <v>Normal</v>
      </c>
      <c r="M560" s="2" t="str">
        <f>VLOOKUP($B560,'Answer Data Transformation'!$T$3:$AA$2346,2,FALSE)</f>
        <v>14-Jul-2003</v>
      </c>
      <c r="N560" s="2">
        <f>VLOOKUP($B560,'Answer Data Transformation'!$T$3:$AA$2346,4,FALSE)</f>
        <v>0</v>
      </c>
      <c r="O560" s="2">
        <f>VLOOKUP($B560,'Answer Data Transformation'!$T$3:$AA$2346,5,FALSE)</f>
        <v>17748.509999999998</v>
      </c>
      <c r="P560" s="2" t="str">
        <f>VLOOKUP($B560,'Answer Data Transformation'!$T$3:$AA$2346,6,FALSE)</f>
        <v>tier - 1</v>
      </c>
      <c r="Q560" s="2" t="str">
        <f>VLOOKUP($B560,'Answer Data Transformation'!$T$3:$AA$2346,7,FALSE)</f>
        <v>tier - 1</v>
      </c>
      <c r="R560" s="2" t="str">
        <f>VLOOKUP($B560,'Answer Data Transformation'!$T$3:$AA$2346,8,FALSE)</f>
        <v>R1012</v>
      </c>
      <c r="S560" s="2">
        <f>VLOOKUP($B560,'Answer Data Transformation'!$T$3:$AA$2346,3,FALSE)</f>
        <v>19</v>
      </c>
    </row>
    <row r="561" spans="2:19" ht="15.5" x14ac:dyDescent="0.35">
      <c r="B561" s="1" t="s">
        <v>1811</v>
      </c>
      <c r="C561" s="28" t="str">
        <f>VLOOKUP(B561,'Answer Data Transformation'!$B$3:$F$2338,4,FALSE)</f>
        <v xml:space="preserve">  Oz</v>
      </c>
      <c r="D561" s="2">
        <f>VLOOKUP($B561,'Answer Data Transformation'!$I$3:$R$2338,2,FALSE)</f>
        <v>23.98</v>
      </c>
      <c r="E561" s="2">
        <f>VLOOKUP($B561,'Answer Data Transformation'!$I$3:$R$2338,4,FALSE)</f>
        <v>4.9000000000000004</v>
      </c>
      <c r="F561" s="2" t="str">
        <f>VLOOKUP($B561,'Answer Data Transformation'!$I$3:$R$2338,6,FALSE)</f>
        <v>No</v>
      </c>
      <c r="G561" s="2" t="str">
        <f>VLOOKUP($B561,'Answer Data Transformation'!$I$3:$R$2338,7,FALSE)</f>
        <v>No</v>
      </c>
      <c r="H561" s="2" t="str">
        <f>VLOOKUP($B561,'Answer Data Transformation'!$I$3:$R$2338,8,FALSE)</f>
        <v>No</v>
      </c>
      <c r="I561" s="29">
        <f>VLOOKUP($B561,'Answer Data Transformation'!$I$3:$R$2338,9,FALSE)</f>
        <v>0</v>
      </c>
      <c r="J561" s="2" t="str">
        <f>VLOOKUP($B561,'Answer Data Transformation'!$I$3:$R$2338,10,FALSE)</f>
        <v>No</v>
      </c>
      <c r="K561" s="2" t="str">
        <f>VLOOKUP($B561,'Answer Data Transformation'!$I$3:$R$2338,3,FALSE)</f>
        <v>Normal Weight</v>
      </c>
      <c r="L561" s="2" t="str">
        <f>VLOOKUP($B561,'Answer Data Transformation'!$I$3:$R$2338,5,FALSE)</f>
        <v>Normal</v>
      </c>
      <c r="M561" s="2" t="str">
        <f>VLOOKUP($B561,'Answer Data Transformation'!$T$3:$AA$2346,2,FALSE)</f>
        <v>01-Jul-1994</v>
      </c>
      <c r="N561" s="2">
        <f>VLOOKUP($B561,'Answer Data Transformation'!$T$3:$AA$2346,4,FALSE)</f>
        <v>3</v>
      </c>
      <c r="O561" s="2">
        <f>VLOOKUP($B561,'Answer Data Transformation'!$T$3:$AA$2346,5,FALSE)</f>
        <v>17663.14</v>
      </c>
      <c r="P561" s="2" t="str">
        <f>VLOOKUP($B561,'Answer Data Transformation'!$T$3:$AA$2346,6,FALSE)</f>
        <v>tier - 1</v>
      </c>
      <c r="Q561" s="2" t="str">
        <f>VLOOKUP($B561,'Answer Data Transformation'!$T$3:$AA$2346,7,FALSE)</f>
        <v>tier - 3</v>
      </c>
      <c r="R561" s="2" t="str">
        <f>VLOOKUP($B561,'Answer Data Transformation'!$T$3:$AA$2346,8,FALSE)</f>
        <v>R1013</v>
      </c>
      <c r="S561" s="2">
        <f>VLOOKUP($B561,'Answer Data Transformation'!$T$3:$AA$2346,3,FALSE)</f>
        <v>28</v>
      </c>
    </row>
    <row r="562" spans="2:19" ht="15.5" x14ac:dyDescent="0.35">
      <c r="B562" s="1" t="s">
        <v>1810</v>
      </c>
      <c r="C562" s="28" t="str">
        <f>VLOOKUP(B562,'Answer Data Transformation'!$B$3:$F$2338,4,FALSE)</f>
        <v xml:space="preserve">  Erin M</v>
      </c>
      <c r="D562" s="2">
        <f>VLOOKUP($B562,'Answer Data Transformation'!$I$3:$R$2338,2,FALSE)</f>
        <v>23.65</v>
      </c>
      <c r="E562" s="2">
        <f>VLOOKUP($B562,'Answer Data Transformation'!$I$3:$R$2338,4,FALSE)</f>
        <v>4.5</v>
      </c>
      <c r="F562" s="2" t="str">
        <f>VLOOKUP($B562,'Answer Data Transformation'!$I$3:$R$2338,6,FALSE)</f>
        <v>No</v>
      </c>
      <c r="G562" s="2" t="str">
        <f>VLOOKUP($B562,'Answer Data Transformation'!$I$3:$R$2338,7,FALSE)</f>
        <v>No</v>
      </c>
      <c r="H562" s="2" t="str">
        <f>VLOOKUP($B562,'Answer Data Transformation'!$I$3:$R$2338,8,FALSE)</f>
        <v>No</v>
      </c>
      <c r="I562" s="29">
        <f>VLOOKUP($B562,'Answer Data Transformation'!$I$3:$R$2338,9,FALSE)</f>
        <v>0</v>
      </c>
      <c r="J562" s="2" t="str">
        <f>VLOOKUP($B562,'Answer Data Transformation'!$I$3:$R$2338,10,FALSE)</f>
        <v>No</v>
      </c>
      <c r="K562" s="2" t="str">
        <f>VLOOKUP($B562,'Answer Data Transformation'!$I$3:$R$2338,3,FALSE)</f>
        <v>Normal Weight</v>
      </c>
      <c r="L562" s="2" t="str">
        <f>VLOOKUP($B562,'Answer Data Transformation'!$I$3:$R$2338,5,FALSE)</f>
        <v>Normal</v>
      </c>
      <c r="M562" s="2" t="str">
        <f>VLOOKUP($B562,'Answer Data Transformation'!$T$3:$AA$2346,2,FALSE)</f>
        <v>25-Oct-1990</v>
      </c>
      <c r="N562" s="2">
        <f>VLOOKUP($B562,'Answer Data Transformation'!$T$3:$AA$2346,4,FALSE)</f>
        <v>1</v>
      </c>
      <c r="O562" s="2">
        <f>VLOOKUP($B562,'Answer Data Transformation'!$T$3:$AA$2346,5,FALSE)</f>
        <v>17626.240000000002</v>
      </c>
      <c r="P562" s="2" t="str">
        <f>VLOOKUP($B562,'Answer Data Transformation'!$T$3:$AA$2346,6,FALSE)</f>
        <v>tier - 1</v>
      </c>
      <c r="Q562" s="2" t="str">
        <f>VLOOKUP($B562,'Answer Data Transformation'!$T$3:$AA$2346,7,FALSE)</f>
        <v>tier - 3</v>
      </c>
      <c r="R562" s="2" t="str">
        <f>VLOOKUP($B562,'Answer Data Transformation'!$T$3:$AA$2346,8,FALSE)</f>
        <v>R1013</v>
      </c>
      <c r="S562" s="2">
        <f>VLOOKUP($B562,'Answer Data Transformation'!$T$3:$AA$2346,3,FALSE)</f>
        <v>32</v>
      </c>
    </row>
    <row r="563" spans="2:19" ht="15.5" x14ac:dyDescent="0.35">
      <c r="B563" s="1" t="s">
        <v>1809</v>
      </c>
      <c r="C563" s="28" t="str">
        <f>VLOOKUP(B563,'Answer Data Transformation'!$B$3:$F$2338,4,FALSE)</f>
        <v xml:space="preserve">  Bobby E</v>
      </c>
      <c r="D563" s="2">
        <f>VLOOKUP($B563,'Answer Data Transformation'!$I$3:$R$2338,2,FALSE)</f>
        <v>49.09</v>
      </c>
      <c r="E563" s="2">
        <f>VLOOKUP($B563,'Answer Data Transformation'!$I$3:$R$2338,4,FALSE)</f>
        <v>8.3800000000000008</v>
      </c>
      <c r="F563" s="2" t="str">
        <f>VLOOKUP($B563,'Answer Data Transformation'!$I$3:$R$2338,6,FALSE)</f>
        <v>Yes</v>
      </c>
      <c r="G563" s="2" t="str">
        <f>VLOOKUP($B563,'Answer Data Transformation'!$I$3:$R$2338,7,FALSE)</f>
        <v>No</v>
      </c>
      <c r="H563" s="2" t="str">
        <f>VLOOKUP($B563,'Answer Data Transformation'!$I$3:$R$2338,8,FALSE)</f>
        <v>No</v>
      </c>
      <c r="I563" s="29">
        <f>VLOOKUP($B563,'Answer Data Transformation'!$I$3:$R$2338,9,FALSE)</f>
        <v>2</v>
      </c>
      <c r="J563" s="2" t="str">
        <f>VLOOKUP($B563,'Answer Data Transformation'!$I$3:$R$2338,10,FALSE)</f>
        <v>No</v>
      </c>
      <c r="K563" s="2" t="str">
        <f>VLOOKUP($B563,'Answer Data Transformation'!$I$3:$R$2338,3,FALSE)</f>
        <v>Obesity</v>
      </c>
      <c r="L563" s="2" t="str">
        <f>VLOOKUP($B563,'Answer Data Transformation'!$I$3:$R$2338,5,FALSE)</f>
        <v>Diabetes</v>
      </c>
      <c r="M563" s="2" t="str">
        <f>VLOOKUP($B563,'Answer Data Transformation'!$T$3:$AA$2346,2,FALSE)</f>
        <v>26-Jul-1970</v>
      </c>
      <c r="N563" s="2">
        <f>VLOOKUP($B563,'Answer Data Transformation'!$T$3:$AA$2346,4,FALSE)</f>
        <v>0</v>
      </c>
      <c r="O563" s="2">
        <f>VLOOKUP($B563,'Answer Data Transformation'!$T$3:$AA$2346,5,FALSE)</f>
        <v>17584.72</v>
      </c>
      <c r="P563" s="2" t="str">
        <f>VLOOKUP($B563,'Answer Data Transformation'!$T$3:$AA$2346,6,FALSE)</f>
        <v>tier - 1</v>
      </c>
      <c r="Q563" s="2" t="str">
        <f>VLOOKUP($B563,'Answer Data Transformation'!$T$3:$AA$2346,7,FALSE)</f>
        <v>tier - 3</v>
      </c>
      <c r="R563" s="2" t="str">
        <f>VLOOKUP($B563,'Answer Data Transformation'!$T$3:$AA$2346,8,FALSE)</f>
        <v>R1012</v>
      </c>
      <c r="S563" s="2">
        <f>VLOOKUP($B563,'Answer Data Transformation'!$T$3:$AA$2346,3,FALSE)</f>
        <v>52</v>
      </c>
    </row>
    <row r="564" spans="2:19" ht="15.5" x14ac:dyDescent="0.35">
      <c r="B564" s="1" t="s">
        <v>1808</v>
      </c>
      <c r="C564" s="28" t="str">
        <f>VLOOKUP(B564,'Answer Data Transformation'!$B$3:$F$2338,4,FALSE)</f>
        <v xml:space="preserve">  Daniel P</v>
      </c>
      <c r="D564" s="2">
        <f>VLOOKUP($B564,'Answer Data Transformation'!$I$3:$R$2338,2,FALSE)</f>
        <v>28.024999999999999</v>
      </c>
      <c r="E564" s="2">
        <f>VLOOKUP($B564,'Answer Data Transformation'!$I$3:$R$2338,4,FALSE)</f>
        <v>7.03</v>
      </c>
      <c r="F564" s="2" t="str">
        <f>VLOOKUP($B564,'Answer Data Transformation'!$I$3:$R$2338,6,FALSE)</f>
        <v>No</v>
      </c>
      <c r="G564" s="2" t="str">
        <f>VLOOKUP($B564,'Answer Data Transformation'!$I$3:$R$2338,7,FALSE)</f>
        <v>No</v>
      </c>
      <c r="H564" s="2" t="str">
        <f>VLOOKUP($B564,'Answer Data Transformation'!$I$3:$R$2338,8,FALSE)</f>
        <v>No</v>
      </c>
      <c r="I564" s="29">
        <f>VLOOKUP($B564,'Answer Data Transformation'!$I$3:$R$2338,9,FALSE)</f>
        <v>0</v>
      </c>
      <c r="J564" s="2" t="str">
        <f>VLOOKUP($B564,'Answer Data Transformation'!$I$3:$R$2338,10,FALSE)</f>
        <v>Yes</v>
      </c>
      <c r="K564" s="2" t="str">
        <f>VLOOKUP($B564,'Answer Data Transformation'!$I$3:$R$2338,3,FALSE)</f>
        <v>Overweight</v>
      </c>
      <c r="L564" s="2" t="str">
        <f>VLOOKUP($B564,'Answer Data Transformation'!$I$3:$R$2338,5,FALSE)</f>
        <v>Diabetes</v>
      </c>
      <c r="M564" s="2" t="str">
        <f>VLOOKUP($B564,'Answer Data Transformation'!$T$3:$AA$2346,2,FALSE)</f>
        <v>25-Aug-2002</v>
      </c>
      <c r="N564" s="2">
        <f>VLOOKUP($B564,'Answer Data Transformation'!$T$3:$AA$2346,4,FALSE)</f>
        <v>1</v>
      </c>
      <c r="O564" s="2">
        <f>VLOOKUP($B564,'Answer Data Transformation'!$T$3:$AA$2346,5,FALSE)</f>
        <v>17560.38</v>
      </c>
      <c r="P564" s="2" t="str">
        <f>VLOOKUP($B564,'Answer Data Transformation'!$T$3:$AA$2346,6,FALSE)</f>
        <v>tier - 1</v>
      </c>
      <c r="Q564" s="2" t="str">
        <f>VLOOKUP($B564,'Answer Data Transformation'!$T$3:$AA$2346,7,FALSE)</f>
        <v>tier - 1</v>
      </c>
      <c r="R564" s="2" t="str">
        <f>VLOOKUP($B564,'Answer Data Transformation'!$T$3:$AA$2346,8,FALSE)</f>
        <v>R1012</v>
      </c>
      <c r="S564" s="2">
        <f>VLOOKUP($B564,'Answer Data Transformation'!$T$3:$AA$2346,3,FALSE)</f>
        <v>20</v>
      </c>
    </row>
    <row r="565" spans="2:19" ht="15.5" x14ac:dyDescent="0.35">
      <c r="B565" s="1" t="s">
        <v>1807</v>
      </c>
      <c r="C565" s="28" t="str">
        <f>VLOOKUP(B565,'Answer Data Transformation'!$B$3:$F$2338,4,FALSE)</f>
        <v xml:space="preserve">  Marie E</v>
      </c>
      <c r="D565" s="2">
        <f>VLOOKUP($B565,'Answer Data Transformation'!$I$3:$R$2338,2,FALSE)</f>
        <v>43.32</v>
      </c>
      <c r="E565" s="2">
        <f>VLOOKUP($B565,'Answer Data Transformation'!$I$3:$R$2338,4,FALSE)</f>
        <v>8.75</v>
      </c>
      <c r="F565" s="2" t="str">
        <f>VLOOKUP($B565,'Answer Data Transformation'!$I$3:$R$2338,6,FALSE)</f>
        <v>Yes</v>
      </c>
      <c r="G565" s="2" t="str">
        <f>VLOOKUP($B565,'Answer Data Transformation'!$I$3:$R$2338,7,FALSE)</f>
        <v>No</v>
      </c>
      <c r="H565" s="2" t="str">
        <f>VLOOKUP($B565,'Answer Data Transformation'!$I$3:$R$2338,8,FALSE)</f>
        <v>Yes</v>
      </c>
      <c r="I565" s="29">
        <f>VLOOKUP($B565,'Answer Data Transformation'!$I$3:$R$2338,9,FALSE)</f>
        <v>1</v>
      </c>
      <c r="J565" s="2" t="str">
        <f>VLOOKUP($B565,'Answer Data Transformation'!$I$3:$R$2338,10,FALSE)</f>
        <v>No</v>
      </c>
      <c r="K565" s="2" t="str">
        <f>VLOOKUP($B565,'Answer Data Transformation'!$I$3:$R$2338,3,FALSE)</f>
        <v>Obesity</v>
      </c>
      <c r="L565" s="2" t="str">
        <f>VLOOKUP($B565,'Answer Data Transformation'!$I$3:$R$2338,5,FALSE)</f>
        <v>Diabetes</v>
      </c>
      <c r="M565" s="2" t="str">
        <f>VLOOKUP($B565,'Answer Data Transformation'!$T$3:$AA$2346,2,FALSE)</f>
        <v>16-Nov-1963</v>
      </c>
      <c r="N565" s="2">
        <f>VLOOKUP($B565,'Answer Data Transformation'!$T$3:$AA$2346,4,FALSE)</f>
        <v>0</v>
      </c>
      <c r="O565" s="2">
        <f>VLOOKUP($B565,'Answer Data Transformation'!$T$3:$AA$2346,5,FALSE)</f>
        <v>17556.88</v>
      </c>
      <c r="P565" s="2" t="str">
        <f>VLOOKUP($B565,'Answer Data Transformation'!$T$3:$AA$2346,6,FALSE)</f>
        <v>tier - 1</v>
      </c>
      <c r="Q565" s="2" t="str">
        <f>VLOOKUP($B565,'Answer Data Transformation'!$T$3:$AA$2346,7,FALSE)</f>
        <v>tier - 2</v>
      </c>
      <c r="R565" s="2" t="str">
        <f>VLOOKUP($B565,'Answer Data Transformation'!$T$3:$AA$2346,8,FALSE)</f>
        <v>R1012</v>
      </c>
      <c r="S565" s="2">
        <f>VLOOKUP($B565,'Answer Data Transformation'!$T$3:$AA$2346,3,FALSE)</f>
        <v>59</v>
      </c>
    </row>
    <row r="566" spans="2:19" ht="15.5" x14ac:dyDescent="0.35">
      <c r="B566" s="1" t="s">
        <v>1806</v>
      </c>
      <c r="C566" s="28" t="str">
        <f>VLOOKUP(B566,'Answer Data Transformation'!$B$3:$F$2338,4,FALSE)</f>
        <v xml:space="preserve">  Katie</v>
      </c>
      <c r="D566" s="2">
        <f>VLOOKUP($B566,'Answer Data Transformation'!$I$3:$R$2338,2,FALSE)</f>
        <v>45.92</v>
      </c>
      <c r="E566" s="2">
        <f>VLOOKUP($B566,'Answer Data Transformation'!$I$3:$R$2338,4,FALSE)</f>
        <v>9.51</v>
      </c>
      <c r="F566" s="2" t="str">
        <f>VLOOKUP($B566,'Answer Data Transformation'!$I$3:$R$2338,6,FALSE)</f>
        <v>No</v>
      </c>
      <c r="G566" s="2" t="str">
        <f>VLOOKUP($B566,'Answer Data Transformation'!$I$3:$R$2338,7,FALSE)</f>
        <v>No</v>
      </c>
      <c r="H566" s="2" t="str">
        <f>VLOOKUP($B566,'Answer Data Transformation'!$I$3:$R$2338,8,FALSE)</f>
        <v>No</v>
      </c>
      <c r="I566" s="29">
        <f>VLOOKUP($B566,'Answer Data Transformation'!$I$3:$R$2338,9,FALSE)</f>
        <v>0</v>
      </c>
      <c r="J566" s="2" t="str">
        <f>VLOOKUP($B566,'Answer Data Transformation'!$I$3:$R$2338,10,FALSE)</f>
        <v>No</v>
      </c>
      <c r="K566" s="2" t="str">
        <f>VLOOKUP($B566,'Answer Data Transformation'!$I$3:$R$2338,3,FALSE)</f>
        <v>Obesity</v>
      </c>
      <c r="L566" s="2" t="str">
        <f>VLOOKUP($B566,'Answer Data Transformation'!$I$3:$R$2338,5,FALSE)</f>
        <v>Diabetes</v>
      </c>
      <c r="M566" s="2" t="str">
        <f>VLOOKUP($B566,'Answer Data Transformation'!$T$3:$AA$2346,2,FALSE)</f>
        <v>12-Jul-1968</v>
      </c>
      <c r="N566" s="2">
        <f>VLOOKUP($B566,'Answer Data Transformation'!$T$3:$AA$2346,4,FALSE)</f>
        <v>0</v>
      </c>
      <c r="O566" s="2">
        <f>VLOOKUP($B566,'Answer Data Transformation'!$T$3:$AA$2346,5,FALSE)</f>
        <v>17507.47</v>
      </c>
      <c r="P566" s="2" t="str">
        <f>VLOOKUP($B566,'Answer Data Transformation'!$T$3:$AA$2346,6,FALSE)</f>
        <v>tier - 1</v>
      </c>
      <c r="Q566" s="2" t="str">
        <f>VLOOKUP($B566,'Answer Data Transformation'!$T$3:$AA$2346,7,FALSE)</f>
        <v>tier - 1</v>
      </c>
      <c r="R566" s="2" t="str">
        <f>VLOOKUP($B566,'Answer Data Transformation'!$T$3:$AA$2346,8,FALSE)</f>
        <v>R1026</v>
      </c>
      <c r="S566" s="2">
        <f>VLOOKUP($B566,'Answer Data Transformation'!$T$3:$AA$2346,3,FALSE)</f>
        <v>54</v>
      </c>
    </row>
    <row r="567" spans="2:19" ht="15.5" x14ac:dyDescent="0.35">
      <c r="B567" s="1" t="s">
        <v>1805</v>
      </c>
      <c r="C567" s="28" t="str">
        <f>VLOOKUP(B567,'Answer Data Transformation'!$B$3:$F$2338,4,FALSE)</f>
        <v xml:space="preserve">  Eric D</v>
      </c>
      <c r="D567" s="2">
        <f>VLOOKUP($B567,'Answer Data Transformation'!$I$3:$R$2338,2,FALSE)</f>
        <v>44.03</v>
      </c>
      <c r="E567" s="2">
        <f>VLOOKUP($B567,'Answer Data Transformation'!$I$3:$R$2338,4,FALSE)</f>
        <v>9.36</v>
      </c>
      <c r="F567" s="2" t="str">
        <f>VLOOKUP($B567,'Answer Data Transformation'!$I$3:$R$2338,6,FALSE)</f>
        <v>No</v>
      </c>
      <c r="G567" s="2" t="str">
        <f>VLOOKUP($B567,'Answer Data Transformation'!$I$3:$R$2338,7,FALSE)</f>
        <v>No</v>
      </c>
      <c r="H567" s="2" t="str">
        <f>VLOOKUP($B567,'Answer Data Transformation'!$I$3:$R$2338,8,FALSE)</f>
        <v>No</v>
      </c>
      <c r="I567" s="29">
        <f>VLOOKUP($B567,'Answer Data Transformation'!$I$3:$R$2338,9,FALSE)</f>
        <v>0</v>
      </c>
      <c r="J567" s="2" t="str">
        <f>VLOOKUP($B567,'Answer Data Transformation'!$I$3:$R$2338,10,FALSE)</f>
        <v>No</v>
      </c>
      <c r="K567" s="2" t="str">
        <f>VLOOKUP($B567,'Answer Data Transformation'!$I$3:$R$2338,3,FALSE)</f>
        <v>Obesity</v>
      </c>
      <c r="L567" s="2" t="str">
        <f>VLOOKUP($B567,'Answer Data Transformation'!$I$3:$R$2338,5,FALSE)</f>
        <v>Diabetes</v>
      </c>
      <c r="M567" s="2" t="str">
        <f>VLOOKUP($B567,'Answer Data Transformation'!$T$3:$AA$2346,2,FALSE)</f>
        <v>16-Jun-1965</v>
      </c>
      <c r="N567" s="2">
        <f>VLOOKUP($B567,'Answer Data Transformation'!$T$3:$AA$2346,4,FALSE)</f>
        <v>0</v>
      </c>
      <c r="O567" s="2">
        <f>VLOOKUP($B567,'Answer Data Transformation'!$T$3:$AA$2346,5,FALSE)</f>
        <v>17505.650000000001</v>
      </c>
      <c r="P567" s="2" t="str">
        <f>VLOOKUP($B567,'Answer Data Transformation'!$T$3:$AA$2346,6,FALSE)</f>
        <v>tier - 1</v>
      </c>
      <c r="Q567" s="2" t="str">
        <f>VLOOKUP($B567,'Answer Data Transformation'!$T$3:$AA$2346,7,FALSE)</f>
        <v>tier - 2</v>
      </c>
      <c r="R567" s="2" t="str">
        <f>VLOOKUP($B567,'Answer Data Transformation'!$T$3:$AA$2346,8,FALSE)</f>
        <v>R1023</v>
      </c>
      <c r="S567" s="2">
        <f>VLOOKUP($B567,'Answer Data Transformation'!$T$3:$AA$2346,3,FALSE)</f>
        <v>57</v>
      </c>
    </row>
    <row r="568" spans="2:19" ht="15.5" x14ac:dyDescent="0.35">
      <c r="B568" s="1" t="s">
        <v>1804</v>
      </c>
      <c r="C568" s="28" t="str">
        <f>VLOOKUP(B568,'Answer Data Transformation'!$B$3:$F$2338,4,FALSE)</f>
        <v xml:space="preserve">  Tara</v>
      </c>
      <c r="D568" s="2">
        <f>VLOOKUP($B568,'Answer Data Transformation'!$I$3:$R$2338,2,FALSE)</f>
        <v>24.6</v>
      </c>
      <c r="E568" s="2">
        <f>VLOOKUP($B568,'Answer Data Transformation'!$I$3:$R$2338,4,FALSE)</f>
        <v>4.8099999999999996</v>
      </c>
      <c r="F568" s="2" t="str">
        <f>VLOOKUP($B568,'Answer Data Transformation'!$I$3:$R$2338,6,FALSE)</f>
        <v>No</v>
      </c>
      <c r="G568" s="2" t="str">
        <f>VLOOKUP($B568,'Answer Data Transformation'!$I$3:$R$2338,7,FALSE)</f>
        <v>No</v>
      </c>
      <c r="H568" s="2" t="str">
        <f>VLOOKUP($B568,'Answer Data Transformation'!$I$3:$R$2338,8,FALSE)</f>
        <v>No</v>
      </c>
      <c r="I568" s="29">
        <f>VLOOKUP($B568,'Answer Data Transformation'!$I$3:$R$2338,9,FALSE)</f>
        <v>0</v>
      </c>
      <c r="J568" s="2" t="str">
        <f>VLOOKUP($B568,'Answer Data Transformation'!$I$3:$R$2338,10,FALSE)</f>
        <v>Yes</v>
      </c>
      <c r="K568" s="2" t="str">
        <f>VLOOKUP($B568,'Answer Data Transformation'!$I$3:$R$2338,3,FALSE)</f>
        <v>Normal Weight</v>
      </c>
      <c r="L568" s="2" t="str">
        <f>VLOOKUP($B568,'Answer Data Transformation'!$I$3:$R$2338,5,FALSE)</f>
        <v>Normal</v>
      </c>
      <c r="M568" s="2" t="str">
        <f>VLOOKUP($B568,'Answer Data Transformation'!$T$3:$AA$2346,2,FALSE)</f>
        <v>29-Dec-1990</v>
      </c>
      <c r="N568" s="2">
        <f>VLOOKUP($B568,'Answer Data Transformation'!$T$3:$AA$2346,4,FALSE)</f>
        <v>0</v>
      </c>
      <c r="O568" s="2">
        <f>VLOOKUP($B568,'Answer Data Transformation'!$T$3:$AA$2346,5,FALSE)</f>
        <v>17496.310000000001</v>
      </c>
      <c r="P568" s="2" t="str">
        <f>VLOOKUP($B568,'Answer Data Transformation'!$T$3:$AA$2346,6,FALSE)</f>
        <v>tier - 1</v>
      </c>
      <c r="Q568" s="2" t="str">
        <f>VLOOKUP($B568,'Answer Data Transformation'!$T$3:$AA$2346,7,FALSE)</f>
        <v>tier - 2</v>
      </c>
      <c r="R568" s="2" t="str">
        <f>VLOOKUP($B568,'Answer Data Transformation'!$T$3:$AA$2346,8,FALSE)</f>
        <v>R1011</v>
      </c>
      <c r="S568" s="2">
        <f>VLOOKUP($B568,'Answer Data Transformation'!$T$3:$AA$2346,3,FALSE)</f>
        <v>32</v>
      </c>
    </row>
    <row r="569" spans="2:19" ht="15.5" x14ac:dyDescent="0.35">
      <c r="B569" s="1" t="s">
        <v>1803</v>
      </c>
      <c r="C569" s="28" t="str">
        <f>VLOOKUP(B569,'Answer Data Transformation'!$B$3:$F$2338,4,FALSE)</f>
        <v xml:space="preserve">  Haley L</v>
      </c>
      <c r="D569" s="2">
        <f>VLOOKUP($B569,'Answer Data Transformation'!$I$3:$R$2338,2,FALSE)</f>
        <v>49.15</v>
      </c>
      <c r="E569" s="2">
        <f>VLOOKUP($B569,'Answer Data Transformation'!$I$3:$R$2338,4,FALSE)</f>
        <v>8.08</v>
      </c>
      <c r="F569" s="2" t="str">
        <f>VLOOKUP($B569,'Answer Data Transformation'!$I$3:$R$2338,6,FALSE)</f>
        <v>No</v>
      </c>
      <c r="G569" s="2" t="str">
        <f>VLOOKUP($B569,'Answer Data Transformation'!$I$3:$R$2338,7,FALSE)</f>
        <v>No</v>
      </c>
      <c r="H569" s="2" t="str">
        <f>VLOOKUP($B569,'Answer Data Transformation'!$I$3:$R$2338,8,FALSE)</f>
        <v>No</v>
      </c>
      <c r="I569" s="29">
        <f>VLOOKUP($B569,'Answer Data Transformation'!$I$3:$R$2338,9,FALSE)</f>
        <v>0</v>
      </c>
      <c r="J569" s="2" t="str">
        <f>VLOOKUP($B569,'Answer Data Transformation'!$I$3:$R$2338,10,FALSE)</f>
        <v>No</v>
      </c>
      <c r="K569" s="2" t="str">
        <f>VLOOKUP($B569,'Answer Data Transformation'!$I$3:$R$2338,3,FALSE)</f>
        <v>Obesity</v>
      </c>
      <c r="L569" s="2" t="str">
        <f>VLOOKUP($B569,'Answer Data Transformation'!$I$3:$R$2338,5,FALSE)</f>
        <v>Diabetes</v>
      </c>
      <c r="M569" s="2" t="str">
        <f>VLOOKUP($B569,'Answer Data Transformation'!$T$3:$AA$2346,2,FALSE)</f>
        <v>08-Jun-1971</v>
      </c>
      <c r="N569" s="2">
        <f>VLOOKUP($B569,'Answer Data Transformation'!$T$3:$AA$2346,4,FALSE)</f>
        <v>0</v>
      </c>
      <c r="O569" s="2">
        <f>VLOOKUP($B569,'Answer Data Transformation'!$T$3:$AA$2346,5,FALSE)</f>
        <v>17479.53</v>
      </c>
      <c r="P569" s="2" t="str">
        <f>VLOOKUP($B569,'Answer Data Transformation'!$T$3:$AA$2346,6,FALSE)</f>
        <v>tier - 1</v>
      </c>
      <c r="Q569" s="2" t="str">
        <f>VLOOKUP($B569,'Answer Data Transformation'!$T$3:$AA$2346,7,FALSE)</f>
        <v>tier - 1</v>
      </c>
      <c r="R569" s="2" t="str">
        <f>VLOOKUP($B569,'Answer Data Transformation'!$T$3:$AA$2346,8,FALSE)</f>
        <v>R1012</v>
      </c>
      <c r="S569" s="2">
        <f>VLOOKUP($B569,'Answer Data Transformation'!$T$3:$AA$2346,3,FALSE)</f>
        <v>52</v>
      </c>
    </row>
    <row r="570" spans="2:19" ht="15.5" x14ac:dyDescent="0.35">
      <c r="B570" s="1" t="s">
        <v>1802</v>
      </c>
      <c r="C570" s="28" t="str">
        <f>VLOOKUP(B570,'Answer Data Transformation'!$B$3:$F$2338,4,FALSE)</f>
        <v xml:space="preserve">  Kayla B</v>
      </c>
      <c r="D570" s="2">
        <f>VLOOKUP($B570,'Answer Data Transformation'!$I$3:$R$2338,2,FALSE)</f>
        <v>28.31</v>
      </c>
      <c r="E570" s="2">
        <f>VLOOKUP($B570,'Answer Data Transformation'!$I$3:$R$2338,4,FALSE)</f>
        <v>6.29</v>
      </c>
      <c r="F570" s="2" t="str">
        <f>VLOOKUP($B570,'Answer Data Transformation'!$I$3:$R$2338,6,FALSE)</f>
        <v>No</v>
      </c>
      <c r="G570" s="2" t="str">
        <f>VLOOKUP($B570,'Answer Data Transformation'!$I$3:$R$2338,7,FALSE)</f>
        <v>No</v>
      </c>
      <c r="H570" s="2" t="str">
        <f>VLOOKUP($B570,'Answer Data Transformation'!$I$3:$R$2338,8,FALSE)</f>
        <v>Yes</v>
      </c>
      <c r="I570" s="29">
        <f>VLOOKUP($B570,'Answer Data Transformation'!$I$3:$R$2338,9,FALSE)</f>
        <v>1</v>
      </c>
      <c r="J570" s="2" t="str">
        <f>VLOOKUP($B570,'Answer Data Transformation'!$I$3:$R$2338,10,FALSE)</f>
        <v>Yes</v>
      </c>
      <c r="K570" s="2" t="str">
        <f>VLOOKUP($B570,'Answer Data Transformation'!$I$3:$R$2338,3,FALSE)</f>
        <v>Overweight</v>
      </c>
      <c r="L570" s="2" t="str">
        <f>VLOOKUP($B570,'Answer Data Transformation'!$I$3:$R$2338,5,FALSE)</f>
        <v>Prediabetes</v>
      </c>
      <c r="M570" s="2" t="str">
        <f>VLOOKUP($B570,'Answer Data Transformation'!$T$3:$AA$2346,2,FALSE)</f>
        <v>02-Nov-2003</v>
      </c>
      <c r="N570" s="2">
        <f>VLOOKUP($B570,'Answer Data Transformation'!$T$3:$AA$2346,4,FALSE)</f>
        <v>0</v>
      </c>
      <c r="O570" s="2">
        <f>VLOOKUP($B570,'Answer Data Transformation'!$T$3:$AA$2346,5,FALSE)</f>
        <v>17468.98</v>
      </c>
      <c r="P570" s="2" t="str">
        <f>VLOOKUP($B570,'Answer Data Transformation'!$T$3:$AA$2346,6,FALSE)</f>
        <v>tier - 2</v>
      </c>
      <c r="Q570" s="2" t="str">
        <f>VLOOKUP($B570,'Answer Data Transformation'!$T$3:$AA$2346,7,FALSE)</f>
        <v>tier - 1</v>
      </c>
      <c r="R570" s="2" t="str">
        <f>VLOOKUP($B570,'Answer Data Transformation'!$T$3:$AA$2346,8,FALSE)</f>
        <v>R1012</v>
      </c>
      <c r="S570" s="2">
        <f>VLOOKUP($B570,'Answer Data Transformation'!$T$3:$AA$2346,3,FALSE)</f>
        <v>19</v>
      </c>
    </row>
    <row r="571" spans="2:19" ht="15.5" x14ac:dyDescent="0.35">
      <c r="B571" s="1" t="s">
        <v>1801</v>
      </c>
      <c r="C571" s="28" t="str">
        <f>VLOOKUP(B571,'Answer Data Transformation'!$B$3:$F$2338,4,FALSE)</f>
        <v xml:space="preserve">  Mark D</v>
      </c>
      <c r="D571" s="2">
        <f>VLOOKUP($B571,'Answer Data Transformation'!$I$3:$R$2338,2,FALSE)</f>
        <v>22.99</v>
      </c>
      <c r="E571" s="2">
        <f>VLOOKUP($B571,'Answer Data Transformation'!$I$3:$R$2338,4,FALSE)</f>
        <v>6.29</v>
      </c>
      <c r="F571" s="2" t="str">
        <f>VLOOKUP($B571,'Answer Data Transformation'!$I$3:$R$2338,6,FALSE)</f>
        <v>No</v>
      </c>
      <c r="G571" s="2" t="str">
        <f>VLOOKUP($B571,'Answer Data Transformation'!$I$3:$R$2338,7,FALSE)</f>
        <v>No</v>
      </c>
      <c r="H571" s="2" t="str">
        <f>VLOOKUP($B571,'Answer Data Transformation'!$I$3:$R$2338,8,FALSE)</f>
        <v>No</v>
      </c>
      <c r="I571" s="29">
        <f>VLOOKUP($B571,'Answer Data Transformation'!$I$3:$R$2338,9,FALSE)</f>
        <v>1</v>
      </c>
      <c r="J571" s="2" t="str">
        <f>VLOOKUP($B571,'Answer Data Transformation'!$I$3:$R$2338,10,FALSE)</f>
        <v>Yes</v>
      </c>
      <c r="K571" s="2" t="str">
        <f>VLOOKUP($B571,'Answer Data Transformation'!$I$3:$R$2338,3,FALSE)</f>
        <v>Normal Weight</v>
      </c>
      <c r="L571" s="2" t="str">
        <f>VLOOKUP($B571,'Answer Data Transformation'!$I$3:$R$2338,5,FALSE)</f>
        <v>Prediabetes</v>
      </c>
      <c r="M571" s="2" t="str">
        <f>VLOOKUP($B571,'Answer Data Transformation'!$T$3:$AA$2346,2,FALSE)</f>
        <v>18-Oct-1992</v>
      </c>
      <c r="N571" s="2">
        <f>VLOOKUP($B571,'Answer Data Transformation'!$T$3:$AA$2346,4,FALSE)</f>
        <v>2</v>
      </c>
      <c r="O571" s="2">
        <f>VLOOKUP($B571,'Answer Data Transformation'!$T$3:$AA$2346,5,FALSE)</f>
        <v>17361.77</v>
      </c>
      <c r="P571" s="2" t="str">
        <f>VLOOKUP($B571,'Answer Data Transformation'!$T$3:$AA$2346,6,FALSE)</f>
        <v>tier - 2</v>
      </c>
      <c r="Q571" s="2" t="str">
        <f>VLOOKUP($B571,'Answer Data Transformation'!$T$3:$AA$2346,7,FALSE)</f>
        <v>tier - 1</v>
      </c>
      <c r="R571" s="2" t="str">
        <f>VLOOKUP($B571,'Answer Data Transformation'!$T$3:$AA$2346,8,FALSE)</f>
        <v>R1012</v>
      </c>
      <c r="S571" s="2">
        <f>VLOOKUP($B571,'Answer Data Transformation'!$T$3:$AA$2346,3,FALSE)</f>
        <v>30</v>
      </c>
    </row>
    <row r="572" spans="2:19" ht="15.5" x14ac:dyDescent="0.35">
      <c r="B572" s="1" t="s">
        <v>1800</v>
      </c>
      <c r="C572" s="28" t="str">
        <f>VLOOKUP(B572,'Answer Data Transformation'!$B$3:$F$2338,4,FALSE)</f>
        <v xml:space="preserve">  Patrick J</v>
      </c>
      <c r="D572" s="2">
        <f>VLOOKUP($B572,'Answer Data Transformation'!$I$3:$R$2338,2,FALSE)</f>
        <v>29.07</v>
      </c>
      <c r="E572" s="2">
        <f>VLOOKUP($B572,'Answer Data Transformation'!$I$3:$R$2338,4,FALSE)</f>
        <v>5.12</v>
      </c>
      <c r="F572" s="2" t="str">
        <f>VLOOKUP($B572,'Answer Data Transformation'!$I$3:$R$2338,6,FALSE)</f>
        <v>No</v>
      </c>
      <c r="G572" s="2" t="str">
        <f>VLOOKUP($B572,'Answer Data Transformation'!$I$3:$R$2338,7,FALSE)</f>
        <v>No</v>
      </c>
      <c r="H572" s="2" t="str">
        <f>VLOOKUP($B572,'Answer Data Transformation'!$I$3:$R$2338,8,FALSE)</f>
        <v>Yes</v>
      </c>
      <c r="I572" s="29">
        <f>VLOOKUP($B572,'Answer Data Transformation'!$I$3:$R$2338,9,FALSE)</f>
        <v>1</v>
      </c>
      <c r="J572" s="2" t="str">
        <f>VLOOKUP($B572,'Answer Data Transformation'!$I$3:$R$2338,10,FALSE)</f>
        <v>Yes</v>
      </c>
      <c r="K572" s="2" t="str">
        <f>VLOOKUP($B572,'Answer Data Transformation'!$I$3:$R$2338,3,FALSE)</f>
        <v>Overweight</v>
      </c>
      <c r="L572" s="2" t="str">
        <f>VLOOKUP($B572,'Answer Data Transformation'!$I$3:$R$2338,5,FALSE)</f>
        <v>Normal</v>
      </c>
      <c r="M572" s="2" t="str">
        <f>VLOOKUP($B572,'Answer Data Transformation'!$T$3:$AA$2346,2,FALSE)</f>
        <v>01-Nov-2003</v>
      </c>
      <c r="N572" s="2">
        <f>VLOOKUP($B572,'Answer Data Transformation'!$T$3:$AA$2346,4,FALSE)</f>
        <v>0</v>
      </c>
      <c r="O572" s="2">
        <f>VLOOKUP($B572,'Answer Data Transformation'!$T$3:$AA$2346,5,FALSE)</f>
        <v>17352.68</v>
      </c>
      <c r="P572" s="2" t="str">
        <f>VLOOKUP($B572,'Answer Data Transformation'!$T$3:$AA$2346,6,FALSE)</f>
        <v>tier - 2</v>
      </c>
      <c r="Q572" s="2" t="str">
        <f>VLOOKUP($B572,'Answer Data Transformation'!$T$3:$AA$2346,7,FALSE)</f>
        <v>tier - 3</v>
      </c>
      <c r="R572" s="2" t="str">
        <f>VLOOKUP($B572,'Answer Data Transformation'!$T$3:$AA$2346,8,FALSE)</f>
        <v>R1012</v>
      </c>
      <c r="S572" s="2">
        <f>VLOOKUP($B572,'Answer Data Transformation'!$T$3:$AA$2346,3,FALSE)</f>
        <v>19</v>
      </c>
    </row>
    <row r="573" spans="2:19" ht="15.5" x14ac:dyDescent="0.35">
      <c r="B573" s="1" t="s">
        <v>1799</v>
      </c>
      <c r="C573" s="28" t="str">
        <f>VLOOKUP(B573,'Answer Data Transformation'!$B$3:$F$2338,4,FALSE)</f>
        <v xml:space="preserve">  Alejandro</v>
      </c>
      <c r="D573" s="2">
        <f>VLOOKUP($B573,'Answer Data Transformation'!$I$3:$R$2338,2,FALSE)</f>
        <v>42.02</v>
      </c>
      <c r="E573" s="2">
        <f>VLOOKUP($B573,'Answer Data Transformation'!$I$3:$R$2338,4,FALSE)</f>
        <v>9.9499999999999993</v>
      </c>
      <c r="F573" s="2" t="str">
        <f>VLOOKUP($B573,'Answer Data Transformation'!$I$3:$R$2338,6,FALSE)</f>
        <v>Yes</v>
      </c>
      <c r="G573" s="2" t="str">
        <f>VLOOKUP($B573,'Answer Data Transformation'!$I$3:$R$2338,7,FALSE)</f>
        <v>No</v>
      </c>
      <c r="H573" s="2" t="str">
        <f>VLOOKUP($B573,'Answer Data Transformation'!$I$3:$R$2338,8,FALSE)</f>
        <v>Yes</v>
      </c>
      <c r="I573" s="29">
        <f>VLOOKUP($B573,'Answer Data Transformation'!$I$3:$R$2338,9,FALSE)</f>
        <v>1</v>
      </c>
      <c r="J573" s="2" t="str">
        <f>VLOOKUP($B573,'Answer Data Transformation'!$I$3:$R$2338,10,FALSE)</f>
        <v>No</v>
      </c>
      <c r="K573" s="2" t="str">
        <f>VLOOKUP($B573,'Answer Data Transformation'!$I$3:$R$2338,3,FALSE)</f>
        <v>Obesity</v>
      </c>
      <c r="L573" s="2" t="str">
        <f>VLOOKUP($B573,'Answer Data Transformation'!$I$3:$R$2338,5,FALSE)</f>
        <v>Diabetes</v>
      </c>
      <c r="M573" s="2" t="str">
        <f>VLOOKUP($B573,'Answer Data Transformation'!$T$3:$AA$2346,2,FALSE)</f>
        <v>12-Jul-1963</v>
      </c>
      <c r="N573" s="2">
        <f>VLOOKUP($B573,'Answer Data Transformation'!$T$3:$AA$2346,4,FALSE)</f>
        <v>0</v>
      </c>
      <c r="O573" s="2">
        <f>VLOOKUP($B573,'Answer Data Transformation'!$T$3:$AA$2346,5,FALSE)</f>
        <v>17337.580000000002</v>
      </c>
      <c r="P573" s="2" t="str">
        <f>VLOOKUP($B573,'Answer Data Transformation'!$T$3:$AA$2346,6,FALSE)</f>
        <v>tier - 2</v>
      </c>
      <c r="Q573" s="2" t="str">
        <f>VLOOKUP($B573,'Answer Data Transformation'!$T$3:$AA$2346,7,FALSE)</f>
        <v>tier - 3</v>
      </c>
      <c r="R573" s="2" t="str">
        <f>VLOOKUP($B573,'Answer Data Transformation'!$T$3:$AA$2346,8,FALSE)</f>
        <v>R1023</v>
      </c>
      <c r="S573" s="2">
        <f>VLOOKUP($B573,'Answer Data Transformation'!$T$3:$AA$2346,3,FALSE)</f>
        <v>59</v>
      </c>
    </row>
    <row r="574" spans="2:19" ht="15.5" x14ac:dyDescent="0.35">
      <c r="B574" s="1" t="s">
        <v>1798</v>
      </c>
      <c r="C574" s="28" t="str">
        <f>VLOOKUP(B574,'Answer Data Transformation'!$B$3:$F$2338,4,FALSE)</f>
        <v xml:space="preserve">  Beth A</v>
      </c>
      <c r="D574" s="2">
        <f>VLOOKUP($B574,'Answer Data Transformation'!$I$3:$R$2338,2,FALSE)</f>
        <v>49.07</v>
      </c>
      <c r="E574" s="2">
        <f>VLOOKUP($B574,'Answer Data Transformation'!$I$3:$R$2338,4,FALSE)</f>
        <v>9.08</v>
      </c>
      <c r="F574" s="2" t="str">
        <f>VLOOKUP($B574,'Answer Data Transformation'!$I$3:$R$2338,6,FALSE)</f>
        <v>Yes</v>
      </c>
      <c r="G574" s="2" t="str">
        <f>VLOOKUP($B574,'Answer Data Transformation'!$I$3:$R$2338,7,FALSE)</f>
        <v>No</v>
      </c>
      <c r="H574" s="2" t="str">
        <f>VLOOKUP($B574,'Answer Data Transformation'!$I$3:$R$2338,8,FALSE)</f>
        <v>No</v>
      </c>
      <c r="I574" s="29">
        <f>VLOOKUP($B574,'Answer Data Transformation'!$I$3:$R$2338,9,FALSE)</f>
        <v>1</v>
      </c>
      <c r="J574" s="2" t="str">
        <f>VLOOKUP($B574,'Answer Data Transformation'!$I$3:$R$2338,10,FALSE)</f>
        <v>No</v>
      </c>
      <c r="K574" s="2" t="str">
        <f>VLOOKUP($B574,'Answer Data Transformation'!$I$3:$R$2338,3,FALSE)</f>
        <v>Obesity</v>
      </c>
      <c r="L574" s="2" t="str">
        <f>VLOOKUP($B574,'Answer Data Transformation'!$I$3:$R$2338,5,FALSE)</f>
        <v>Diabetes</v>
      </c>
      <c r="M574" s="2" t="str">
        <f>VLOOKUP($B574,'Answer Data Transformation'!$T$3:$AA$2346,2,FALSE)</f>
        <v>25-Aug-1975</v>
      </c>
      <c r="N574" s="2">
        <f>VLOOKUP($B574,'Answer Data Transformation'!$T$3:$AA$2346,4,FALSE)</f>
        <v>1</v>
      </c>
      <c r="O574" s="2">
        <f>VLOOKUP($B574,'Answer Data Transformation'!$T$3:$AA$2346,5,FALSE)</f>
        <v>17253.43</v>
      </c>
      <c r="P574" s="2" t="str">
        <f>VLOOKUP($B574,'Answer Data Transformation'!$T$3:$AA$2346,6,FALSE)</f>
        <v>tier - 2</v>
      </c>
      <c r="Q574" s="2" t="str">
        <f>VLOOKUP($B574,'Answer Data Transformation'!$T$3:$AA$2346,7,FALSE)</f>
        <v>tier - 3</v>
      </c>
      <c r="R574" s="2" t="str">
        <f>VLOOKUP($B574,'Answer Data Transformation'!$T$3:$AA$2346,8,FALSE)</f>
        <v>R1026</v>
      </c>
      <c r="S574" s="2">
        <f>VLOOKUP($B574,'Answer Data Transformation'!$T$3:$AA$2346,3,FALSE)</f>
        <v>47</v>
      </c>
    </row>
    <row r="575" spans="2:19" ht="15.5" x14ac:dyDescent="0.35">
      <c r="B575" s="1" t="s">
        <v>1797</v>
      </c>
      <c r="C575" s="28" t="str">
        <f>VLOOKUP(B575,'Answer Data Transformation'!$B$3:$F$2338,4,FALSE)</f>
        <v xml:space="preserve">  Jason R</v>
      </c>
      <c r="D575" s="2">
        <f>VLOOKUP($B575,'Answer Data Transformation'!$I$3:$R$2338,2,FALSE)</f>
        <v>19.8</v>
      </c>
      <c r="E575" s="2">
        <f>VLOOKUP($B575,'Answer Data Transformation'!$I$3:$R$2338,4,FALSE)</f>
        <v>4.82</v>
      </c>
      <c r="F575" s="2" t="str">
        <f>VLOOKUP($B575,'Answer Data Transformation'!$I$3:$R$2338,6,FALSE)</f>
        <v>No</v>
      </c>
      <c r="G575" s="2" t="str">
        <f>VLOOKUP($B575,'Answer Data Transformation'!$I$3:$R$2338,7,FALSE)</f>
        <v>No</v>
      </c>
      <c r="H575" s="2" t="str">
        <f>VLOOKUP($B575,'Answer Data Transformation'!$I$3:$R$2338,8,FALSE)</f>
        <v>No</v>
      </c>
      <c r="I575" s="29">
        <f>VLOOKUP($B575,'Answer Data Transformation'!$I$3:$R$2338,9,FALSE)</f>
        <v>0</v>
      </c>
      <c r="J575" s="2" t="str">
        <f>VLOOKUP($B575,'Answer Data Transformation'!$I$3:$R$2338,10,FALSE)</f>
        <v>Yes</v>
      </c>
      <c r="K575" s="2" t="str">
        <f>VLOOKUP($B575,'Answer Data Transformation'!$I$3:$R$2338,3,FALSE)</f>
        <v>Normal Weight</v>
      </c>
      <c r="L575" s="2" t="str">
        <f>VLOOKUP($B575,'Answer Data Transformation'!$I$3:$R$2338,5,FALSE)</f>
        <v>Normal</v>
      </c>
      <c r="M575" s="2" t="str">
        <f>VLOOKUP($B575,'Answer Data Transformation'!$T$3:$AA$2346,2,FALSE)</f>
        <v>22-Oct-1982</v>
      </c>
      <c r="N575" s="2">
        <f>VLOOKUP($B575,'Answer Data Transformation'!$T$3:$AA$2346,4,FALSE)</f>
        <v>1</v>
      </c>
      <c r="O575" s="2">
        <f>VLOOKUP($B575,'Answer Data Transformation'!$T$3:$AA$2346,5,FALSE)</f>
        <v>17179.52</v>
      </c>
      <c r="P575" s="2" t="str">
        <f>VLOOKUP($B575,'Answer Data Transformation'!$T$3:$AA$2346,6,FALSE)</f>
        <v>tier - 2</v>
      </c>
      <c r="Q575" s="2" t="str">
        <f>VLOOKUP($B575,'Answer Data Transformation'!$T$3:$AA$2346,7,FALSE)</f>
        <v>tier - 1</v>
      </c>
      <c r="R575" s="2" t="str">
        <f>VLOOKUP($B575,'Answer Data Transformation'!$T$3:$AA$2346,8,FALSE)</f>
        <v>R1013</v>
      </c>
      <c r="S575" s="2">
        <f>VLOOKUP($B575,'Answer Data Transformation'!$T$3:$AA$2346,3,FALSE)</f>
        <v>40</v>
      </c>
    </row>
    <row r="576" spans="2:19" ht="15.5" x14ac:dyDescent="0.35">
      <c r="B576" s="1" t="s">
        <v>1796</v>
      </c>
      <c r="C576" s="28" t="str">
        <f>VLOOKUP(B576,'Answer Data Transformation'!$B$3:$F$2338,4,FALSE)</f>
        <v xml:space="preserve">  Yoshinori</v>
      </c>
      <c r="D576" s="2">
        <f>VLOOKUP($B576,'Answer Data Transformation'!$I$3:$R$2338,2,FALSE)</f>
        <v>27.36</v>
      </c>
      <c r="E576" s="2">
        <f>VLOOKUP($B576,'Answer Data Transformation'!$I$3:$R$2338,4,FALSE)</f>
        <v>4.6500000000000004</v>
      </c>
      <c r="F576" s="2" t="str">
        <f>VLOOKUP($B576,'Answer Data Transformation'!$I$3:$R$2338,6,FALSE)</f>
        <v>No</v>
      </c>
      <c r="G576" s="2" t="str">
        <f>VLOOKUP($B576,'Answer Data Transformation'!$I$3:$R$2338,7,FALSE)</f>
        <v>yes</v>
      </c>
      <c r="H576" s="2" t="str">
        <f>VLOOKUP($B576,'Answer Data Transformation'!$I$3:$R$2338,8,FALSE)</f>
        <v>No</v>
      </c>
      <c r="I576" s="29">
        <f>VLOOKUP($B576,'Answer Data Transformation'!$I$3:$R$2338,9,FALSE)</f>
        <v>1</v>
      </c>
      <c r="J576" s="2" t="str">
        <f>VLOOKUP($B576,'Answer Data Transformation'!$I$3:$R$2338,10,FALSE)</f>
        <v>Yes</v>
      </c>
      <c r="K576" s="2" t="str">
        <f>VLOOKUP($B576,'Answer Data Transformation'!$I$3:$R$2338,3,FALSE)</f>
        <v>Overweight</v>
      </c>
      <c r="L576" s="2" t="str">
        <f>VLOOKUP($B576,'Answer Data Transformation'!$I$3:$R$2338,5,FALSE)</f>
        <v>Normal</v>
      </c>
      <c r="M576" s="2" t="str">
        <f>VLOOKUP($B576,'Answer Data Transformation'!$T$3:$AA$2346,2,FALSE)</f>
        <v>18-Aug-2004</v>
      </c>
      <c r="N576" s="2">
        <f>VLOOKUP($B576,'Answer Data Transformation'!$T$3:$AA$2346,4,FALSE)</f>
        <v>1</v>
      </c>
      <c r="O576" s="2">
        <f>VLOOKUP($B576,'Answer Data Transformation'!$T$3:$AA$2346,5,FALSE)</f>
        <v>17178.68</v>
      </c>
      <c r="P576" s="2" t="str">
        <f>VLOOKUP($B576,'Answer Data Transformation'!$T$3:$AA$2346,6,FALSE)</f>
        <v>tier - 2</v>
      </c>
      <c r="Q576" s="2" t="str">
        <f>VLOOKUP($B576,'Answer Data Transformation'!$T$3:$AA$2346,7,FALSE)</f>
        <v>tier - 2</v>
      </c>
      <c r="R576" s="2" t="str">
        <f>VLOOKUP($B576,'Answer Data Transformation'!$T$3:$AA$2346,8,FALSE)</f>
        <v>R1019</v>
      </c>
      <c r="S576" s="2">
        <f>VLOOKUP($B576,'Answer Data Transformation'!$T$3:$AA$2346,3,FALSE)</f>
        <v>18</v>
      </c>
    </row>
    <row r="577" spans="2:19" ht="15.5" x14ac:dyDescent="0.35">
      <c r="B577" s="1" t="s">
        <v>1795</v>
      </c>
      <c r="C577" s="28" t="str">
        <f>VLOOKUP(B577,'Answer Data Transformation'!$B$3:$F$2338,4,FALSE)</f>
        <v xml:space="preserve">  Adrienne G</v>
      </c>
      <c r="D577" s="2">
        <f>VLOOKUP($B577,'Answer Data Transformation'!$I$3:$R$2338,2,FALSE)</f>
        <v>42.95</v>
      </c>
      <c r="E577" s="2">
        <f>VLOOKUP($B577,'Answer Data Transformation'!$I$3:$R$2338,4,FALSE)</f>
        <v>5.16</v>
      </c>
      <c r="F577" s="2" t="str">
        <f>VLOOKUP($B577,'Answer Data Transformation'!$I$3:$R$2338,6,FALSE)</f>
        <v>Yes</v>
      </c>
      <c r="G577" s="2" t="str">
        <f>VLOOKUP($B577,'Answer Data Transformation'!$I$3:$R$2338,7,FALSE)</f>
        <v>No</v>
      </c>
      <c r="H577" s="2" t="str">
        <f>VLOOKUP($B577,'Answer Data Transformation'!$I$3:$R$2338,8,FALSE)</f>
        <v>No</v>
      </c>
      <c r="I577" s="29">
        <f>VLOOKUP($B577,'Answer Data Transformation'!$I$3:$R$2338,9,FALSE)</f>
        <v>1</v>
      </c>
      <c r="J577" s="2" t="str">
        <f>VLOOKUP($B577,'Answer Data Transformation'!$I$3:$R$2338,10,FALSE)</f>
        <v>No</v>
      </c>
      <c r="K577" s="2" t="str">
        <f>VLOOKUP($B577,'Answer Data Transformation'!$I$3:$R$2338,3,FALSE)</f>
        <v>Obesity</v>
      </c>
      <c r="L577" s="2" t="str">
        <f>VLOOKUP($B577,'Answer Data Transformation'!$I$3:$R$2338,5,FALSE)</f>
        <v>Normal</v>
      </c>
      <c r="M577" s="2" t="str">
        <f>VLOOKUP($B577,'Answer Data Transformation'!$T$3:$AA$2346,2,FALSE)</f>
        <v>07-Jun-1964</v>
      </c>
      <c r="N577" s="2">
        <f>VLOOKUP($B577,'Answer Data Transformation'!$T$3:$AA$2346,4,FALSE)</f>
        <v>0</v>
      </c>
      <c r="O577" s="2">
        <f>VLOOKUP($B577,'Answer Data Transformation'!$T$3:$AA$2346,5,FALSE)</f>
        <v>17174.52</v>
      </c>
      <c r="P577" s="2" t="str">
        <f>VLOOKUP($B577,'Answer Data Transformation'!$T$3:$AA$2346,6,FALSE)</f>
        <v>tier - 2</v>
      </c>
      <c r="Q577" s="2" t="str">
        <f>VLOOKUP($B577,'Answer Data Transformation'!$T$3:$AA$2346,7,FALSE)</f>
        <v>tier - 2</v>
      </c>
      <c r="R577" s="2" t="str">
        <f>VLOOKUP($B577,'Answer Data Transformation'!$T$3:$AA$2346,8,FALSE)</f>
        <v>R1012</v>
      </c>
      <c r="S577" s="2">
        <f>VLOOKUP($B577,'Answer Data Transformation'!$T$3:$AA$2346,3,FALSE)</f>
        <v>59</v>
      </c>
    </row>
    <row r="578" spans="2:19" ht="15.5" x14ac:dyDescent="0.35">
      <c r="B578" s="1" t="s">
        <v>1794</v>
      </c>
      <c r="C578" s="28" t="str">
        <f>VLOOKUP(B578,'Answer Data Transformation'!$B$3:$F$2338,4,FALSE)</f>
        <v xml:space="preserve">  Meredith</v>
      </c>
      <c r="D578" s="2">
        <f>VLOOKUP($B578,'Answer Data Transformation'!$I$3:$R$2338,2,FALSE)</f>
        <v>42.66</v>
      </c>
      <c r="E578" s="2">
        <f>VLOOKUP($B578,'Answer Data Transformation'!$I$3:$R$2338,4,FALSE)</f>
        <v>10.44</v>
      </c>
      <c r="F578" s="2" t="str">
        <f>VLOOKUP($B578,'Answer Data Transformation'!$I$3:$R$2338,6,FALSE)</f>
        <v>No</v>
      </c>
      <c r="G578" s="2" t="str">
        <f>VLOOKUP($B578,'Answer Data Transformation'!$I$3:$R$2338,7,FALSE)</f>
        <v>No</v>
      </c>
      <c r="H578" s="2" t="str">
        <f>VLOOKUP($B578,'Answer Data Transformation'!$I$3:$R$2338,8,FALSE)</f>
        <v>No</v>
      </c>
      <c r="I578" s="29">
        <f>VLOOKUP($B578,'Answer Data Transformation'!$I$3:$R$2338,9,FALSE)</f>
        <v>0</v>
      </c>
      <c r="J578" s="2" t="str">
        <f>VLOOKUP($B578,'Answer Data Transformation'!$I$3:$R$2338,10,FALSE)</f>
        <v>No</v>
      </c>
      <c r="K578" s="2" t="str">
        <f>VLOOKUP($B578,'Answer Data Transformation'!$I$3:$R$2338,3,FALSE)</f>
        <v>Obesity</v>
      </c>
      <c r="L578" s="2" t="str">
        <f>VLOOKUP($B578,'Answer Data Transformation'!$I$3:$R$2338,5,FALSE)</f>
        <v>Diabetes</v>
      </c>
      <c r="M578" s="2" t="str">
        <f>VLOOKUP($B578,'Answer Data Transformation'!$T$3:$AA$2346,2,FALSE)</f>
        <v>16-Sep-1965</v>
      </c>
      <c r="N578" s="2">
        <f>VLOOKUP($B578,'Answer Data Transformation'!$T$3:$AA$2346,4,FALSE)</f>
        <v>0</v>
      </c>
      <c r="O578" s="2">
        <f>VLOOKUP($B578,'Answer Data Transformation'!$T$3:$AA$2346,5,FALSE)</f>
        <v>17172.27</v>
      </c>
      <c r="P578" s="2" t="str">
        <f>VLOOKUP($B578,'Answer Data Transformation'!$T$3:$AA$2346,6,FALSE)</f>
        <v>tier - 2</v>
      </c>
      <c r="Q578" s="2" t="str">
        <f>VLOOKUP($B578,'Answer Data Transformation'!$T$3:$AA$2346,7,FALSE)</f>
        <v>tier - 2</v>
      </c>
      <c r="R578" s="2" t="str">
        <f>VLOOKUP($B578,'Answer Data Transformation'!$T$3:$AA$2346,8,FALSE)</f>
        <v>R1026</v>
      </c>
      <c r="S578" s="2">
        <f>VLOOKUP($B578,'Answer Data Transformation'!$T$3:$AA$2346,3,FALSE)</f>
        <v>57</v>
      </c>
    </row>
    <row r="579" spans="2:19" ht="15.5" x14ac:dyDescent="0.35">
      <c r="B579" s="1" t="s">
        <v>1793</v>
      </c>
      <c r="C579" s="28" t="str">
        <f>VLOOKUP(B579,'Answer Data Transformation'!$B$3:$F$2338,4,FALSE)</f>
        <v xml:space="preserve">  Junyong</v>
      </c>
      <c r="D579" s="2">
        <f>VLOOKUP($B579,'Answer Data Transformation'!$I$3:$R$2338,2,FALSE)</f>
        <v>33.630000000000003</v>
      </c>
      <c r="E579" s="2">
        <f>VLOOKUP($B579,'Answer Data Transformation'!$I$3:$R$2338,4,FALSE)</f>
        <v>5.69</v>
      </c>
      <c r="F579" s="2" t="str">
        <f>VLOOKUP($B579,'Answer Data Transformation'!$I$3:$R$2338,6,FALSE)</f>
        <v>No</v>
      </c>
      <c r="G579" s="2" t="str">
        <f>VLOOKUP($B579,'Answer Data Transformation'!$I$3:$R$2338,7,FALSE)</f>
        <v>No</v>
      </c>
      <c r="H579" s="2" t="str">
        <f>VLOOKUP($B579,'Answer Data Transformation'!$I$3:$R$2338,8,FALSE)</f>
        <v>No</v>
      </c>
      <c r="I579" s="29">
        <f>VLOOKUP($B579,'Answer Data Transformation'!$I$3:$R$2338,9,FALSE)</f>
        <v>1</v>
      </c>
      <c r="J579" s="2" t="str">
        <f>VLOOKUP($B579,'Answer Data Transformation'!$I$3:$R$2338,10,FALSE)</f>
        <v>No</v>
      </c>
      <c r="K579" s="2" t="str">
        <f>VLOOKUP($B579,'Answer Data Transformation'!$I$3:$R$2338,3,FALSE)</f>
        <v>Obesity</v>
      </c>
      <c r="L579" s="2" t="str">
        <f>VLOOKUP($B579,'Answer Data Transformation'!$I$3:$R$2338,5,FALSE)</f>
        <v>Normal</v>
      </c>
      <c r="M579" s="2" t="str">
        <f>VLOOKUP($B579,'Answer Data Transformation'!$T$3:$AA$2346,2,FALSE)</f>
        <v>03-Jun-1998</v>
      </c>
      <c r="N579" s="2">
        <f>VLOOKUP($B579,'Answer Data Transformation'!$T$3:$AA$2346,4,FALSE)</f>
        <v>4</v>
      </c>
      <c r="O579" s="2">
        <f>VLOOKUP($B579,'Answer Data Transformation'!$T$3:$AA$2346,5,FALSE)</f>
        <v>17128.43</v>
      </c>
      <c r="P579" s="2" t="str">
        <f>VLOOKUP($B579,'Answer Data Transformation'!$T$3:$AA$2346,6,FALSE)</f>
        <v>tier - 2</v>
      </c>
      <c r="Q579" s="2" t="str">
        <f>VLOOKUP($B579,'Answer Data Transformation'!$T$3:$AA$2346,7,FALSE)</f>
        <v>tier - 3</v>
      </c>
      <c r="R579" s="2" t="str">
        <f>VLOOKUP($B579,'Answer Data Transformation'!$T$3:$AA$2346,8,FALSE)</f>
        <v>R1016</v>
      </c>
      <c r="S579" s="2">
        <f>VLOOKUP($B579,'Answer Data Transformation'!$T$3:$AA$2346,3,FALSE)</f>
        <v>25</v>
      </c>
    </row>
    <row r="580" spans="2:19" ht="15.5" x14ac:dyDescent="0.35">
      <c r="B580" s="1" t="s">
        <v>1792</v>
      </c>
      <c r="C580" s="28" t="str">
        <f>VLOOKUP(B580,'Answer Data Transformation'!$B$3:$F$2338,4,FALSE)</f>
        <v xml:space="preserve">  Kristen A</v>
      </c>
      <c r="D580" s="2">
        <f>VLOOKUP($B580,'Answer Data Transformation'!$I$3:$R$2338,2,FALSE)</f>
        <v>26.84</v>
      </c>
      <c r="E580" s="2">
        <f>VLOOKUP($B580,'Answer Data Transformation'!$I$3:$R$2338,4,FALSE)</f>
        <v>6.5</v>
      </c>
      <c r="F580" s="2" t="str">
        <f>VLOOKUP($B580,'Answer Data Transformation'!$I$3:$R$2338,6,FALSE)</f>
        <v>No</v>
      </c>
      <c r="G580" s="2" t="str">
        <f>VLOOKUP($B580,'Answer Data Transformation'!$I$3:$R$2338,7,FALSE)</f>
        <v>No</v>
      </c>
      <c r="H580" s="2" t="str">
        <f>VLOOKUP($B580,'Answer Data Transformation'!$I$3:$R$2338,8,FALSE)</f>
        <v>No</v>
      </c>
      <c r="I580" s="29">
        <f>VLOOKUP($B580,'Answer Data Transformation'!$I$3:$R$2338,9,FALSE)</f>
        <v>0</v>
      </c>
      <c r="J580" s="2" t="str">
        <f>VLOOKUP($B580,'Answer Data Transformation'!$I$3:$R$2338,10,FALSE)</f>
        <v>Yes</v>
      </c>
      <c r="K580" s="2" t="str">
        <f>VLOOKUP($B580,'Answer Data Transformation'!$I$3:$R$2338,3,FALSE)</f>
        <v>Overweight</v>
      </c>
      <c r="L580" s="2" t="str">
        <f>VLOOKUP($B580,'Answer Data Transformation'!$I$3:$R$2338,5,FALSE)</f>
        <v>Diabetes</v>
      </c>
      <c r="M580" s="2" t="str">
        <f>VLOOKUP($B580,'Answer Data Transformation'!$T$3:$AA$2346,2,FALSE)</f>
        <v>28-Jun-2002</v>
      </c>
      <c r="N580" s="2">
        <f>VLOOKUP($B580,'Answer Data Transformation'!$T$3:$AA$2346,4,FALSE)</f>
        <v>1</v>
      </c>
      <c r="O580" s="2">
        <f>VLOOKUP($B580,'Answer Data Transformation'!$T$3:$AA$2346,5,FALSE)</f>
        <v>17085.27</v>
      </c>
      <c r="P580" s="2" t="str">
        <f>VLOOKUP($B580,'Answer Data Transformation'!$T$3:$AA$2346,6,FALSE)</f>
        <v>tier - 2</v>
      </c>
      <c r="Q580" s="2" t="str">
        <f>VLOOKUP($B580,'Answer Data Transformation'!$T$3:$AA$2346,7,FALSE)</f>
        <v>tier - 3</v>
      </c>
      <c r="R580" s="2" t="str">
        <f>VLOOKUP($B580,'Answer Data Transformation'!$T$3:$AA$2346,8,FALSE)</f>
        <v>R1013</v>
      </c>
      <c r="S580" s="2">
        <f>VLOOKUP($B580,'Answer Data Transformation'!$T$3:$AA$2346,3,FALSE)</f>
        <v>20</v>
      </c>
    </row>
    <row r="581" spans="2:19" ht="15.5" x14ac:dyDescent="0.35">
      <c r="B581" s="1" t="s">
        <v>1791</v>
      </c>
      <c r="C581" s="28" t="str">
        <f>VLOOKUP(B581,'Answer Data Transformation'!$B$3:$F$2338,4,FALSE)</f>
        <v xml:space="preserve">  Maria I</v>
      </c>
      <c r="D581" s="2">
        <f>VLOOKUP($B581,'Answer Data Transformation'!$I$3:$R$2338,2,FALSE)</f>
        <v>28.3</v>
      </c>
      <c r="E581" s="2">
        <f>VLOOKUP($B581,'Answer Data Transformation'!$I$3:$R$2338,4,FALSE)</f>
        <v>5.73</v>
      </c>
      <c r="F581" s="2" t="str">
        <f>VLOOKUP($B581,'Answer Data Transformation'!$I$3:$R$2338,6,FALSE)</f>
        <v>No</v>
      </c>
      <c r="G581" s="2" t="str">
        <f>VLOOKUP($B581,'Answer Data Transformation'!$I$3:$R$2338,7,FALSE)</f>
        <v>No</v>
      </c>
      <c r="H581" s="2" t="str">
        <f>VLOOKUP($B581,'Answer Data Transformation'!$I$3:$R$2338,8,FALSE)</f>
        <v>Yes</v>
      </c>
      <c r="I581" s="29">
        <f>VLOOKUP($B581,'Answer Data Transformation'!$I$3:$R$2338,9,FALSE)</f>
        <v>1</v>
      </c>
      <c r="J581" s="2" t="str">
        <f>VLOOKUP($B581,'Answer Data Transformation'!$I$3:$R$2338,10,FALSE)</f>
        <v>Yes</v>
      </c>
      <c r="K581" s="2" t="str">
        <f>VLOOKUP($B581,'Answer Data Transformation'!$I$3:$R$2338,3,FALSE)</f>
        <v>Overweight</v>
      </c>
      <c r="L581" s="2" t="str">
        <f>VLOOKUP($B581,'Answer Data Transformation'!$I$3:$R$2338,5,FALSE)</f>
        <v>Prediabetes</v>
      </c>
      <c r="M581" s="2" t="str">
        <f>VLOOKUP($B581,'Answer Data Transformation'!$T$3:$AA$2346,2,FALSE)</f>
        <v>26-Dec-2003</v>
      </c>
      <c r="N581" s="2">
        <f>VLOOKUP($B581,'Answer Data Transformation'!$T$3:$AA$2346,4,FALSE)</f>
        <v>0</v>
      </c>
      <c r="O581" s="2">
        <f>VLOOKUP($B581,'Answer Data Transformation'!$T$3:$AA$2346,5,FALSE)</f>
        <v>17081.080000000002</v>
      </c>
      <c r="P581" s="2" t="str">
        <f>VLOOKUP($B581,'Answer Data Transformation'!$T$3:$AA$2346,6,FALSE)</f>
        <v>tier - 2</v>
      </c>
      <c r="Q581" s="2" t="str">
        <f>VLOOKUP($B581,'Answer Data Transformation'!$T$3:$AA$2346,7,FALSE)</f>
        <v>tier - 2</v>
      </c>
      <c r="R581" s="2" t="str">
        <f>VLOOKUP($B581,'Answer Data Transformation'!$T$3:$AA$2346,8,FALSE)</f>
        <v>R1011</v>
      </c>
      <c r="S581" s="2">
        <f>VLOOKUP($B581,'Answer Data Transformation'!$T$3:$AA$2346,3,FALSE)</f>
        <v>19</v>
      </c>
    </row>
    <row r="582" spans="2:19" ht="15.5" x14ac:dyDescent="0.35">
      <c r="B582" s="1" t="s">
        <v>1790</v>
      </c>
      <c r="C582" s="28" t="str">
        <f>VLOOKUP(B582,'Answer Data Transformation'!$B$3:$F$2338,4,FALSE)</f>
        <v xml:space="preserve">  Jonathan</v>
      </c>
      <c r="D582" s="2">
        <f>VLOOKUP($B582,'Answer Data Transformation'!$I$3:$R$2338,2,FALSE)</f>
        <v>27.06</v>
      </c>
      <c r="E582" s="2">
        <f>VLOOKUP($B582,'Answer Data Transformation'!$I$3:$R$2338,4,FALSE)</f>
        <v>5.74</v>
      </c>
      <c r="F582" s="2" t="str">
        <f>VLOOKUP($B582,'Answer Data Transformation'!$I$3:$R$2338,6,FALSE)</f>
        <v>Yes</v>
      </c>
      <c r="G582" s="2" t="str">
        <f>VLOOKUP($B582,'Answer Data Transformation'!$I$3:$R$2338,7,FALSE)</f>
        <v>No</v>
      </c>
      <c r="H582" s="2" t="str">
        <f>VLOOKUP($B582,'Answer Data Transformation'!$I$3:$R$2338,8,FALSE)</f>
        <v>No</v>
      </c>
      <c r="I582" s="29">
        <f>VLOOKUP($B582,'Answer Data Transformation'!$I$3:$R$2338,9,FALSE)</f>
        <v>0</v>
      </c>
      <c r="J582" s="2" t="str">
        <f>VLOOKUP($B582,'Answer Data Transformation'!$I$3:$R$2338,10,FALSE)</f>
        <v>Yes</v>
      </c>
      <c r="K582" s="2" t="str">
        <f>VLOOKUP($B582,'Answer Data Transformation'!$I$3:$R$2338,3,FALSE)</f>
        <v>Overweight</v>
      </c>
      <c r="L582" s="2" t="str">
        <f>VLOOKUP($B582,'Answer Data Transformation'!$I$3:$R$2338,5,FALSE)</f>
        <v>Prediabetes</v>
      </c>
      <c r="M582" s="2" t="str">
        <f>VLOOKUP($B582,'Answer Data Transformation'!$T$3:$AA$2346,2,FALSE)</f>
        <v>10-Jun-1996</v>
      </c>
      <c r="N582" s="2">
        <f>VLOOKUP($B582,'Answer Data Transformation'!$T$3:$AA$2346,4,FALSE)</f>
        <v>0</v>
      </c>
      <c r="O582" s="2">
        <f>VLOOKUP($B582,'Answer Data Transformation'!$T$3:$AA$2346,5,FALSE)</f>
        <v>17043.34</v>
      </c>
      <c r="P582" s="2" t="str">
        <f>VLOOKUP($B582,'Answer Data Transformation'!$T$3:$AA$2346,6,FALSE)</f>
        <v>tier - 2</v>
      </c>
      <c r="Q582" s="2" t="str">
        <f>VLOOKUP($B582,'Answer Data Transformation'!$T$3:$AA$2346,7,FALSE)</f>
        <v>tier - 3</v>
      </c>
      <c r="R582" s="2" t="str">
        <f>VLOOKUP($B582,'Answer Data Transformation'!$T$3:$AA$2346,8,FALSE)</f>
        <v>R1013</v>
      </c>
      <c r="S582" s="2">
        <f>VLOOKUP($B582,'Answer Data Transformation'!$T$3:$AA$2346,3,FALSE)</f>
        <v>26</v>
      </c>
    </row>
    <row r="583" spans="2:19" ht="15.5" x14ac:dyDescent="0.35">
      <c r="B583" s="1" t="s">
        <v>1789</v>
      </c>
      <c r="C583" s="28" t="str">
        <f>VLOOKUP(B583,'Answer Data Transformation'!$B$3:$F$2338,4,FALSE)</f>
        <v xml:space="preserve">  Phil</v>
      </c>
      <c r="D583" s="2">
        <f>VLOOKUP($B583,'Answer Data Transformation'!$I$3:$R$2338,2,FALSE)</f>
        <v>47.13</v>
      </c>
      <c r="E583" s="2">
        <f>VLOOKUP($B583,'Answer Data Transformation'!$I$3:$R$2338,4,FALSE)</f>
        <v>8.6999999999999993</v>
      </c>
      <c r="F583" s="2" t="str">
        <f>VLOOKUP($B583,'Answer Data Transformation'!$I$3:$R$2338,6,FALSE)</f>
        <v>No</v>
      </c>
      <c r="G583" s="2" t="str">
        <f>VLOOKUP($B583,'Answer Data Transformation'!$I$3:$R$2338,7,FALSE)</f>
        <v>No</v>
      </c>
      <c r="H583" s="2" t="str">
        <f>VLOOKUP($B583,'Answer Data Transformation'!$I$3:$R$2338,8,FALSE)</f>
        <v>No</v>
      </c>
      <c r="I583" s="29">
        <f>VLOOKUP($B583,'Answer Data Transformation'!$I$3:$R$2338,9,FALSE)</f>
        <v>0</v>
      </c>
      <c r="J583" s="2" t="str">
        <f>VLOOKUP($B583,'Answer Data Transformation'!$I$3:$R$2338,10,FALSE)</f>
        <v>No</v>
      </c>
      <c r="K583" s="2" t="str">
        <f>VLOOKUP($B583,'Answer Data Transformation'!$I$3:$R$2338,3,FALSE)</f>
        <v>Obesity</v>
      </c>
      <c r="L583" s="2" t="str">
        <f>VLOOKUP($B583,'Answer Data Transformation'!$I$3:$R$2338,5,FALSE)</f>
        <v>Diabetes</v>
      </c>
      <c r="M583" s="2" t="str">
        <f>VLOOKUP($B583,'Answer Data Transformation'!$T$3:$AA$2346,2,FALSE)</f>
        <v>22-Aug-1971</v>
      </c>
      <c r="N583" s="2">
        <f>VLOOKUP($B583,'Answer Data Transformation'!$T$3:$AA$2346,4,FALSE)</f>
        <v>0</v>
      </c>
      <c r="O583" s="2">
        <f>VLOOKUP($B583,'Answer Data Transformation'!$T$3:$AA$2346,5,FALSE)</f>
        <v>17016.009999999998</v>
      </c>
      <c r="P583" s="2" t="str">
        <f>VLOOKUP($B583,'Answer Data Transformation'!$T$3:$AA$2346,6,FALSE)</f>
        <v>tier - 2</v>
      </c>
      <c r="Q583" s="2" t="str">
        <f>VLOOKUP($B583,'Answer Data Transformation'!$T$3:$AA$2346,7,FALSE)</f>
        <v>tier - 2</v>
      </c>
      <c r="R583" s="2" t="str">
        <f>VLOOKUP($B583,'Answer Data Transformation'!$T$3:$AA$2346,8,FALSE)</f>
        <v>R1023</v>
      </c>
      <c r="S583" s="2">
        <f>VLOOKUP($B583,'Answer Data Transformation'!$T$3:$AA$2346,3,FALSE)</f>
        <v>51</v>
      </c>
    </row>
    <row r="584" spans="2:19" ht="15.5" x14ac:dyDescent="0.35">
      <c r="B584" s="1" t="s">
        <v>1788</v>
      </c>
      <c r="C584" s="28" t="str">
        <f>VLOOKUP(B584,'Answer Data Transformation'!$B$3:$F$2338,4,FALSE)</f>
        <v xml:space="preserve">  Benjamina C</v>
      </c>
      <c r="D584" s="2">
        <f>VLOOKUP($B584,'Answer Data Transformation'!$I$3:$R$2338,2,FALSE)</f>
        <v>51.72</v>
      </c>
      <c r="E584" s="2">
        <f>VLOOKUP($B584,'Answer Data Transformation'!$I$3:$R$2338,4,FALSE)</f>
        <v>5.09</v>
      </c>
      <c r="F584" s="2" t="str">
        <f>VLOOKUP($B584,'Answer Data Transformation'!$I$3:$R$2338,6,FALSE)</f>
        <v>No</v>
      </c>
      <c r="G584" s="2" t="str">
        <f>VLOOKUP($B584,'Answer Data Transformation'!$I$3:$R$2338,7,FALSE)</f>
        <v>No</v>
      </c>
      <c r="H584" s="2" t="str">
        <f>VLOOKUP($B584,'Answer Data Transformation'!$I$3:$R$2338,8,FALSE)</f>
        <v>No</v>
      </c>
      <c r="I584" s="29">
        <f>VLOOKUP($B584,'Answer Data Transformation'!$I$3:$R$2338,9,FALSE)</f>
        <v>0</v>
      </c>
      <c r="J584" s="2" t="str">
        <f>VLOOKUP($B584,'Answer Data Transformation'!$I$3:$R$2338,10,FALSE)</f>
        <v>No</v>
      </c>
      <c r="K584" s="2" t="str">
        <f>VLOOKUP($B584,'Answer Data Transformation'!$I$3:$R$2338,3,FALSE)</f>
        <v>Obesity</v>
      </c>
      <c r="L584" s="2" t="str">
        <f>VLOOKUP($B584,'Answer Data Transformation'!$I$3:$R$2338,5,FALSE)</f>
        <v>Normal</v>
      </c>
      <c r="M584" s="2" t="str">
        <f>VLOOKUP($B584,'Answer Data Transformation'!$T$3:$AA$2346,2,FALSE)</f>
        <v>16-Jul-1980</v>
      </c>
      <c r="N584" s="2">
        <f>VLOOKUP($B584,'Answer Data Transformation'!$T$3:$AA$2346,4,FALSE)</f>
        <v>2</v>
      </c>
      <c r="O584" s="2">
        <f>VLOOKUP($B584,'Answer Data Transformation'!$T$3:$AA$2346,5,FALSE)</f>
        <v>16990.55</v>
      </c>
      <c r="P584" s="2" t="str">
        <f>VLOOKUP($B584,'Answer Data Transformation'!$T$3:$AA$2346,6,FALSE)</f>
        <v>tier - 2</v>
      </c>
      <c r="Q584" s="2" t="str">
        <f>VLOOKUP($B584,'Answer Data Transformation'!$T$3:$AA$2346,7,FALSE)</f>
        <v>tier - 3</v>
      </c>
      <c r="R584" s="2" t="str">
        <f>VLOOKUP($B584,'Answer Data Transformation'!$T$3:$AA$2346,8,FALSE)</f>
        <v>R1012</v>
      </c>
      <c r="S584" s="2">
        <f>VLOOKUP($B584,'Answer Data Transformation'!$T$3:$AA$2346,3,FALSE)</f>
        <v>42</v>
      </c>
    </row>
    <row r="585" spans="2:19" ht="15.5" x14ac:dyDescent="0.35">
      <c r="B585" s="1" t="s">
        <v>1787</v>
      </c>
      <c r="C585" s="28" t="str">
        <f>VLOOKUP(B585,'Answer Data Transformation'!$B$3:$F$2338,4,FALSE)</f>
        <v xml:space="preserve">  Christopher</v>
      </c>
      <c r="D585" s="2">
        <f>VLOOKUP($B585,'Answer Data Transformation'!$I$3:$R$2338,2,FALSE)</f>
        <v>48.59</v>
      </c>
      <c r="E585" s="2">
        <f>VLOOKUP($B585,'Answer Data Transformation'!$I$3:$R$2338,4,FALSE)</f>
        <v>5.57</v>
      </c>
      <c r="F585" s="2" t="str">
        <f>VLOOKUP($B585,'Answer Data Transformation'!$I$3:$R$2338,6,FALSE)</f>
        <v>No</v>
      </c>
      <c r="G585" s="2" t="str">
        <f>VLOOKUP($B585,'Answer Data Transformation'!$I$3:$R$2338,7,FALSE)</f>
        <v>No</v>
      </c>
      <c r="H585" s="2" t="str">
        <f>VLOOKUP($B585,'Answer Data Transformation'!$I$3:$R$2338,8,FALSE)</f>
        <v>No</v>
      </c>
      <c r="I585" s="29">
        <f>VLOOKUP($B585,'Answer Data Transformation'!$I$3:$R$2338,9,FALSE)</f>
        <v>0</v>
      </c>
      <c r="J585" s="2" t="str">
        <f>VLOOKUP($B585,'Answer Data Transformation'!$I$3:$R$2338,10,FALSE)</f>
        <v>No</v>
      </c>
      <c r="K585" s="2" t="str">
        <f>VLOOKUP($B585,'Answer Data Transformation'!$I$3:$R$2338,3,FALSE)</f>
        <v>Obesity</v>
      </c>
      <c r="L585" s="2" t="str">
        <f>VLOOKUP($B585,'Answer Data Transformation'!$I$3:$R$2338,5,FALSE)</f>
        <v>Normal</v>
      </c>
      <c r="M585" s="2" t="str">
        <f>VLOOKUP($B585,'Answer Data Transformation'!$T$3:$AA$2346,2,FALSE)</f>
        <v>25-Aug-1977</v>
      </c>
      <c r="N585" s="2">
        <f>VLOOKUP($B585,'Answer Data Transformation'!$T$3:$AA$2346,4,FALSE)</f>
        <v>2</v>
      </c>
      <c r="O585" s="2">
        <f>VLOOKUP($B585,'Answer Data Transformation'!$T$3:$AA$2346,5,FALSE)</f>
        <v>16921.09</v>
      </c>
      <c r="P585" s="2" t="str">
        <f>VLOOKUP($B585,'Answer Data Transformation'!$T$3:$AA$2346,6,FALSE)</f>
        <v>tier - 2</v>
      </c>
      <c r="Q585" s="2" t="str">
        <f>VLOOKUP($B585,'Answer Data Transformation'!$T$3:$AA$2346,7,FALSE)</f>
        <v>tier - 3</v>
      </c>
      <c r="R585" s="2" t="str">
        <f>VLOOKUP($B585,'Answer Data Transformation'!$T$3:$AA$2346,8,FALSE)</f>
        <v>R1023</v>
      </c>
      <c r="S585" s="2">
        <f>VLOOKUP($B585,'Answer Data Transformation'!$T$3:$AA$2346,3,FALSE)</f>
        <v>45</v>
      </c>
    </row>
    <row r="586" spans="2:19" ht="15.5" x14ac:dyDescent="0.35">
      <c r="B586" s="1" t="s">
        <v>1786</v>
      </c>
      <c r="C586" s="28" t="str">
        <f>VLOOKUP(B586,'Answer Data Transformation'!$B$3:$F$2338,4,FALSE)</f>
        <v xml:space="preserve">  Alison B</v>
      </c>
      <c r="D586" s="2">
        <f>VLOOKUP($B586,'Answer Data Transformation'!$I$3:$R$2338,2,FALSE)</f>
        <v>45.18</v>
      </c>
      <c r="E586" s="2">
        <f>VLOOKUP($B586,'Answer Data Transformation'!$I$3:$R$2338,4,FALSE)</f>
        <v>10.87</v>
      </c>
      <c r="F586" s="2" t="str">
        <f>VLOOKUP($B586,'Answer Data Transformation'!$I$3:$R$2338,6,FALSE)</f>
        <v>No</v>
      </c>
      <c r="G586" s="2" t="str">
        <f>VLOOKUP($B586,'Answer Data Transformation'!$I$3:$R$2338,7,FALSE)</f>
        <v>No</v>
      </c>
      <c r="H586" s="2" t="str">
        <f>VLOOKUP($B586,'Answer Data Transformation'!$I$3:$R$2338,8,FALSE)</f>
        <v>No</v>
      </c>
      <c r="I586" s="29">
        <f>VLOOKUP($B586,'Answer Data Transformation'!$I$3:$R$2338,9,FALSE)</f>
        <v>0</v>
      </c>
      <c r="J586" s="2" t="str">
        <f>VLOOKUP($B586,'Answer Data Transformation'!$I$3:$R$2338,10,FALSE)</f>
        <v>No</v>
      </c>
      <c r="K586" s="2" t="str">
        <f>VLOOKUP($B586,'Answer Data Transformation'!$I$3:$R$2338,3,FALSE)</f>
        <v>Obesity</v>
      </c>
      <c r="L586" s="2" t="str">
        <f>VLOOKUP($B586,'Answer Data Transformation'!$I$3:$R$2338,5,FALSE)</f>
        <v>Diabetes</v>
      </c>
      <c r="M586" s="2" t="str">
        <f>VLOOKUP($B586,'Answer Data Transformation'!$T$3:$AA$2346,2,FALSE)</f>
        <v>21-Oct-1968</v>
      </c>
      <c r="N586" s="2">
        <f>VLOOKUP($B586,'Answer Data Transformation'!$T$3:$AA$2346,4,FALSE)</f>
        <v>0</v>
      </c>
      <c r="O586" s="2">
        <f>VLOOKUP($B586,'Answer Data Transformation'!$T$3:$AA$2346,5,FALSE)</f>
        <v>16903.5</v>
      </c>
      <c r="P586" s="2" t="str">
        <f>VLOOKUP($B586,'Answer Data Transformation'!$T$3:$AA$2346,6,FALSE)</f>
        <v>tier - 2</v>
      </c>
      <c r="Q586" s="2" t="str">
        <f>VLOOKUP($B586,'Answer Data Transformation'!$T$3:$AA$2346,7,FALSE)</f>
        <v>tier - 3</v>
      </c>
      <c r="R586" s="2" t="str">
        <f>VLOOKUP($B586,'Answer Data Transformation'!$T$3:$AA$2346,8,FALSE)</f>
        <v>R1012</v>
      </c>
      <c r="S586" s="2">
        <f>VLOOKUP($B586,'Answer Data Transformation'!$T$3:$AA$2346,3,FALSE)</f>
        <v>54</v>
      </c>
    </row>
    <row r="587" spans="2:19" ht="15.5" x14ac:dyDescent="0.35">
      <c r="B587" s="1" t="s">
        <v>1785</v>
      </c>
      <c r="C587" s="28" t="str">
        <f>VLOOKUP(B587,'Answer Data Transformation'!$B$3:$F$2338,4,FALSE)</f>
        <v xml:space="preserve">  Caroline</v>
      </c>
      <c r="D587" s="2">
        <f>VLOOKUP($B587,'Answer Data Transformation'!$I$3:$R$2338,2,FALSE)</f>
        <v>27.9</v>
      </c>
      <c r="E587" s="2">
        <f>VLOOKUP($B587,'Answer Data Transformation'!$I$3:$R$2338,4,FALSE)</f>
        <v>6.02</v>
      </c>
      <c r="F587" s="2" t="str">
        <f>VLOOKUP($B587,'Answer Data Transformation'!$I$3:$R$2338,6,FALSE)</f>
        <v>No</v>
      </c>
      <c r="G587" s="2" t="str">
        <f>VLOOKUP($B587,'Answer Data Transformation'!$I$3:$R$2338,7,FALSE)</f>
        <v>No</v>
      </c>
      <c r="H587" s="2" t="str">
        <f>VLOOKUP($B587,'Answer Data Transformation'!$I$3:$R$2338,8,FALSE)</f>
        <v>Yes</v>
      </c>
      <c r="I587" s="29">
        <f>VLOOKUP($B587,'Answer Data Transformation'!$I$3:$R$2338,9,FALSE)</f>
        <v>1</v>
      </c>
      <c r="J587" s="2" t="str">
        <f>VLOOKUP($B587,'Answer Data Transformation'!$I$3:$R$2338,10,FALSE)</f>
        <v>Yes</v>
      </c>
      <c r="K587" s="2" t="str">
        <f>VLOOKUP($B587,'Answer Data Transformation'!$I$3:$R$2338,3,FALSE)</f>
        <v>Overweight</v>
      </c>
      <c r="L587" s="2" t="str">
        <f>VLOOKUP($B587,'Answer Data Transformation'!$I$3:$R$2338,5,FALSE)</f>
        <v>Prediabetes</v>
      </c>
      <c r="M587" s="2" t="str">
        <f>VLOOKUP($B587,'Answer Data Transformation'!$T$3:$AA$2346,2,FALSE)</f>
        <v>10-Sep-2003</v>
      </c>
      <c r="N587" s="2">
        <f>VLOOKUP($B587,'Answer Data Transformation'!$T$3:$AA$2346,4,FALSE)</f>
        <v>0</v>
      </c>
      <c r="O587" s="2">
        <f>VLOOKUP($B587,'Answer Data Transformation'!$T$3:$AA$2346,5,FALSE)</f>
        <v>16884.919999999998</v>
      </c>
      <c r="P587" s="2" t="str">
        <f>VLOOKUP($B587,'Answer Data Transformation'!$T$3:$AA$2346,6,FALSE)</f>
        <v>tier - 2</v>
      </c>
      <c r="Q587" s="2" t="str">
        <f>VLOOKUP($B587,'Answer Data Transformation'!$T$3:$AA$2346,7,FALSE)</f>
        <v>tier - 2</v>
      </c>
      <c r="R587" s="2" t="str">
        <f>VLOOKUP($B587,'Answer Data Transformation'!$T$3:$AA$2346,8,FALSE)</f>
        <v>R1011</v>
      </c>
      <c r="S587" s="2">
        <f>VLOOKUP($B587,'Answer Data Transformation'!$T$3:$AA$2346,3,FALSE)</f>
        <v>19</v>
      </c>
    </row>
    <row r="588" spans="2:19" ht="15.5" x14ac:dyDescent="0.35">
      <c r="B588" s="1" t="s">
        <v>1784</v>
      </c>
      <c r="C588" s="28" t="str">
        <f>VLOOKUP(B588,'Answer Data Transformation'!$B$3:$F$2338,4,FALSE)</f>
        <v xml:space="preserve">  Alexis N</v>
      </c>
      <c r="D588" s="2">
        <f>VLOOKUP($B588,'Answer Data Transformation'!$I$3:$R$2338,2,FALSE)</f>
        <v>51.33</v>
      </c>
      <c r="E588" s="2">
        <f>VLOOKUP($B588,'Answer Data Transformation'!$I$3:$R$2338,4,FALSE)</f>
        <v>7</v>
      </c>
      <c r="F588" s="2" t="str">
        <f>VLOOKUP($B588,'Answer Data Transformation'!$I$3:$R$2338,6,FALSE)</f>
        <v>No</v>
      </c>
      <c r="G588" s="2" t="str">
        <f>VLOOKUP($B588,'Answer Data Transformation'!$I$3:$R$2338,7,FALSE)</f>
        <v>No</v>
      </c>
      <c r="H588" s="2" t="str">
        <f>VLOOKUP($B588,'Answer Data Transformation'!$I$3:$R$2338,8,FALSE)</f>
        <v>No</v>
      </c>
      <c r="I588" s="29">
        <f>VLOOKUP($B588,'Answer Data Transformation'!$I$3:$R$2338,9,FALSE)</f>
        <v>0</v>
      </c>
      <c r="J588" s="2" t="str">
        <f>VLOOKUP($B588,'Answer Data Transformation'!$I$3:$R$2338,10,FALSE)</f>
        <v>No</v>
      </c>
      <c r="K588" s="2" t="str">
        <f>VLOOKUP($B588,'Answer Data Transformation'!$I$3:$R$2338,3,FALSE)</f>
        <v>Obesity</v>
      </c>
      <c r="L588" s="2" t="str">
        <f>VLOOKUP($B588,'Answer Data Transformation'!$I$3:$R$2338,5,FALSE)</f>
        <v>Diabetes</v>
      </c>
      <c r="M588" s="2" t="str">
        <f>VLOOKUP($B588,'Answer Data Transformation'!$T$3:$AA$2346,2,FALSE)</f>
        <v>08-Aug-1974</v>
      </c>
      <c r="N588" s="2">
        <f>VLOOKUP($B588,'Answer Data Transformation'!$T$3:$AA$2346,4,FALSE)</f>
        <v>0</v>
      </c>
      <c r="O588" s="2">
        <f>VLOOKUP($B588,'Answer Data Transformation'!$T$3:$AA$2346,5,FALSE)</f>
        <v>16841.32</v>
      </c>
      <c r="P588" s="2" t="str">
        <f>VLOOKUP($B588,'Answer Data Transformation'!$T$3:$AA$2346,6,FALSE)</f>
        <v>tier - 2</v>
      </c>
      <c r="Q588" s="2" t="str">
        <f>VLOOKUP($B588,'Answer Data Transformation'!$T$3:$AA$2346,7,FALSE)</f>
        <v>tier - 3</v>
      </c>
      <c r="R588" s="2" t="str">
        <f>VLOOKUP($B588,'Answer Data Transformation'!$T$3:$AA$2346,8,FALSE)</f>
        <v>R1011</v>
      </c>
      <c r="S588" s="2">
        <f>VLOOKUP($B588,'Answer Data Transformation'!$T$3:$AA$2346,3,FALSE)</f>
        <v>48</v>
      </c>
    </row>
    <row r="589" spans="2:19" ht="15.5" x14ac:dyDescent="0.35">
      <c r="B589" s="1" t="s">
        <v>1783</v>
      </c>
      <c r="C589" s="28" t="str">
        <f>VLOOKUP(B589,'Answer Data Transformation'!$B$3:$F$2338,4,FALSE)</f>
        <v xml:space="preserve">  Shanda L</v>
      </c>
      <c r="D589" s="2">
        <f>VLOOKUP($B589,'Answer Data Transformation'!$I$3:$R$2338,2,FALSE)</f>
        <v>30.59</v>
      </c>
      <c r="E589" s="2">
        <f>VLOOKUP($B589,'Answer Data Transformation'!$I$3:$R$2338,4,FALSE)</f>
        <v>5.56</v>
      </c>
      <c r="F589" s="2" t="str">
        <f>VLOOKUP($B589,'Answer Data Transformation'!$I$3:$R$2338,6,FALSE)</f>
        <v>Yes</v>
      </c>
      <c r="G589" s="2" t="str">
        <f>VLOOKUP($B589,'Answer Data Transformation'!$I$3:$R$2338,7,FALSE)</f>
        <v>No</v>
      </c>
      <c r="H589" s="2" t="str">
        <f>VLOOKUP($B589,'Answer Data Transformation'!$I$3:$R$2338,8,FALSE)</f>
        <v>No</v>
      </c>
      <c r="I589" s="29">
        <f>VLOOKUP($B589,'Answer Data Transformation'!$I$3:$R$2338,9,FALSE)</f>
        <v>1</v>
      </c>
      <c r="J589" s="2" t="str">
        <f>VLOOKUP($B589,'Answer Data Transformation'!$I$3:$R$2338,10,FALSE)</f>
        <v>No</v>
      </c>
      <c r="K589" s="2" t="str">
        <f>VLOOKUP($B589,'Answer Data Transformation'!$I$3:$R$2338,3,FALSE)</f>
        <v>Obesity</v>
      </c>
      <c r="L589" s="2" t="str">
        <f>VLOOKUP($B589,'Answer Data Transformation'!$I$3:$R$2338,5,FALSE)</f>
        <v>Normal</v>
      </c>
      <c r="M589" s="2" t="str">
        <f>VLOOKUP($B589,'Answer Data Transformation'!$T$3:$AA$2346,2,FALSE)</f>
        <v>19-Oct-1995</v>
      </c>
      <c r="N589" s="2">
        <f>VLOOKUP($B589,'Answer Data Transformation'!$T$3:$AA$2346,4,FALSE)</f>
        <v>1</v>
      </c>
      <c r="O589" s="2">
        <f>VLOOKUP($B589,'Answer Data Transformation'!$T$3:$AA$2346,5,FALSE)</f>
        <v>16796.41</v>
      </c>
      <c r="P589" s="2" t="str">
        <f>VLOOKUP($B589,'Answer Data Transformation'!$T$3:$AA$2346,6,FALSE)</f>
        <v>tier - 2</v>
      </c>
      <c r="Q589" s="2" t="str">
        <f>VLOOKUP($B589,'Answer Data Transformation'!$T$3:$AA$2346,7,FALSE)</f>
        <v>tier - 3</v>
      </c>
      <c r="R589" s="2" t="str">
        <f>VLOOKUP($B589,'Answer Data Transformation'!$T$3:$AA$2346,8,FALSE)</f>
        <v>R1024</v>
      </c>
      <c r="S589" s="2">
        <f>VLOOKUP($B589,'Answer Data Transformation'!$T$3:$AA$2346,3,FALSE)</f>
        <v>27</v>
      </c>
    </row>
    <row r="590" spans="2:19" ht="15.5" x14ac:dyDescent="0.35">
      <c r="B590" s="1" t="s">
        <v>1782</v>
      </c>
      <c r="C590" s="28" t="str">
        <f>VLOOKUP(B590,'Answer Data Transformation'!$B$3:$F$2338,4,FALSE)</f>
        <v xml:space="preserve">  Lacey</v>
      </c>
      <c r="D590" s="2">
        <f>VLOOKUP($B590,'Answer Data Transformation'!$I$3:$R$2338,2,FALSE)</f>
        <v>39.229999999999997</v>
      </c>
      <c r="E590" s="2">
        <f>VLOOKUP($B590,'Answer Data Transformation'!$I$3:$R$2338,4,FALSE)</f>
        <v>8.4499999999999993</v>
      </c>
      <c r="F590" s="2" t="str">
        <f>VLOOKUP($B590,'Answer Data Transformation'!$I$3:$R$2338,6,FALSE)</f>
        <v>No</v>
      </c>
      <c r="G590" s="2" t="str">
        <f>VLOOKUP($B590,'Answer Data Transformation'!$I$3:$R$2338,7,FALSE)</f>
        <v>No</v>
      </c>
      <c r="H590" s="2" t="str">
        <f>VLOOKUP($B590,'Answer Data Transformation'!$I$3:$R$2338,8,FALSE)</f>
        <v>No</v>
      </c>
      <c r="I590" s="29">
        <f>VLOOKUP($B590,'Answer Data Transformation'!$I$3:$R$2338,9,FALSE)</f>
        <v>0</v>
      </c>
      <c r="J590" s="2" t="str">
        <f>VLOOKUP($B590,'Answer Data Transformation'!$I$3:$R$2338,10,FALSE)</f>
        <v>No</v>
      </c>
      <c r="K590" s="2" t="str">
        <f>VLOOKUP($B590,'Answer Data Transformation'!$I$3:$R$2338,3,FALSE)</f>
        <v>Obesity</v>
      </c>
      <c r="L590" s="2" t="str">
        <f>VLOOKUP($B590,'Answer Data Transformation'!$I$3:$R$2338,5,FALSE)</f>
        <v>Diabetes</v>
      </c>
      <c r="M590" s="2" t="str">
        <f>VLOOKUP($B590,'Answer Data Transformation'!$T$3:$AA$2346,2,FALSE)</f>
        <v>29-Jul-1962</v>
      </c>
      <c r="N590" s="2">
        <f>VLOOKUP($B590,'Answer Data Transformation'!$T$3:$AA$2346,4,FALSE)</f>
        <v>0</v>
      </c>
      <c r="O590" s="2">
        <f>VLOOKUP($B590,'Answer Data Transformation'!$T$3:$AA$2346,5,FALSE)</f>
        <v>16779.400000000001</v>
      </c>
      <c r="P590" s="2" t="str">
        <f>VLOOKUP($B590,'Answer Data Transformation'!$T$3:$AA$2346,6,FALSE)</f>
        <v>tier - 2</v>
      </c>
      <c r="Q590" s="2" t="str">
        <f>VLOOKUP($B590,'Answer Data Transformation'!$T$3:$AA$2346,7,FALSE)</f>
        <v>tier - 2</v>
      </c>
      <c r="R590" s="2" t="str">
        <f>VLOOKUP($B590,'Answer Data Transformation'!$T$3:$AA$2346,8,FALSE)</f>
        <v>R1026</v>
      </c>
      <c r="S590" s="2">
        <f>VLOOKUP($B590,'Answer Data Transformation'!$T$3:$AA$2346,3,FALSE)</f>
        <v>60</v>
      </c>
    </row>
    <row r="591" spans="2:19" ht="15.5" x14ac:dyDescent="0.35">
      <c r="B591" s="1" t="s">
        <v>1781</v>
      </c>
      <c r="C591" s="28" t="str">
        <f>VLOOKUP(B591,'Answer Data Transformation'!$B$3:$F$2338,4,FALSE)</f>
        <v xml:space="preserve">  Laurette</v>
      </c>
      <c r="D591" s="2">
        <f>VLOOKUP($B591,'Answer Data Transformation'!$I$3:$R$2338,2,FALSE)</f>
        <v>19.094999999999999</v>
      </c>
      <c r="E591" s="2">
        <f>VLOOKUP($B591,'Answer Data Transformation'!$I$3:$R$2338,4,FALSE)</f>
        <v>6.19</v>
      </c>
      <c r="F591" s="2" t="str">
        <f>VLOOKUP($B591,'Answer Data Transformation'!$I$3:$R$2338,6,FALSE)</f>
        <v>No</v>
      </c>
      <c r="G591" s="2" t="str">
        <f>VLOOKUP($B591,'Answer Data Transformation'!$I$3:$R$2338,7,FALSE)</f>
        <v>No</v>
      </c>
      <c r="H591" s="2" t="str">
        <f>VLOOKUP($B591,'Answer Data Transformation'!$I$3:$R$2338,8,FALSE)</f>
        <v>No</v>
      </c>
      <c r="I591" s="29">
        <f>VLOOKUP($B591,'Answer Data Transformation'!$I$3:$R$2338,9,FALSE)</f>
        <v>0</v>
      </c>
      <c r="J591" s="2" t="str">
        <f>VLOOKUP($B591,'Answer Data Transformation'!$I$3:$R$2338,10,FALSE)</f>
        <v>Yes</v>
      </c>
      <c r="K591" s="2" t="str">
        <f>VLOOKUP($B591,'Answer Data Transformation'!$I$3:$R$2338,3,FALSE)</f>
        <v>Normal Weight</v>
      </c>
      <c r="L591" s="2" t="str">
        <f>VLOOKUP($B591,'Answer Data Transformation'!$I$3:$R$2338,5,FALSE)</f>
        <v>Prediabetes</v>
      </c>
      <c r="M591" s="2" t="str">
        <f>VLOOKUP($B591,'Answer Data Transformation'!$T$3:$AA$2346,2,FALSE)</f>
        <v>23-Sep-1989</v>
      </c>
      <c r="N591" s="2">
        <f>VLOOKUP($B591,'Answer Data Transformation'!$T$3:$AA$2346,4,FALSE)</f>
        <v>2</v>
      </c>
      <c r="O591" s="2">
        <f>VLOOKUP($B591,'Answer Data Transformation'!$T$3:$AA$2346,5,FALSE)</f>
        <v>16776.3</v>
      </c>
      <c r="P591" s="2" t="str">
        <f>VLOOKUP($B591,'Answer Data Transformation'!$T$3:$AA$2346,6,FALSE)</f>
        <v>tier - 2</v>
      </c>
      <c r="Q591" s="2" t="str">
        <f>VLOOKUP($B591,'Answer Data Transformation'!$T$3:$AA$2346,7,FALSE)</f>
        <v>tier - 2</v>
      </c>
      <c r="R591" s="2" t="str">
        <f>VLOOKUP($B591,'Answer Data Transformation'!$T$3:$AA$2346,8,FALSE)</f>
        <v>R1024</v>
      </c>
      <c r="S591" s="2">
        <f>VLOOKUP($B591,'Answer Data Transformation'!$T$3:$AA$2346,3,FALSE)</f>
        <v>33</v>
      </c>
    </row>
    <row r="592" spans="2:19" ht="15.5" x14ac:dyDescent="0.35">
      <c r="B592" s="1" t="s">
        <v>1780</v>
      </c>
      <c r="C592" s="28" t="str">
        <f>VLOOKUP(B592,'Answer Data Transformation'!$B$3:$F$2338,4,FALSE)</f>
        <v xml:space="preserve">  Jason</v>
      </c>
      <c r="D592" s="2">
        <f>VLOOKUP($B592,'Answer Data Transformation'!$I$3:$R$2338,2,FALSE)</f>
        <v>49.72</v>
      </c>
      <c r="E592" s="2">
        <f>VLOOKUP($B592,'Answer Data Transformation'!$I$3:$R$2338,4,FALSE)</f>
        <v>7.71</v>
      </c>
      <c r="F592" s="2" t="str">
        <f>VLOOKUP($B592,'Answer Data Transformation'!$I$3:$R$2338,6,FALSE)</f>
        <v>No</v>
      </c>
      <c r="G592" s="2" t="str">
        <f>VLOOKUP($B592,'Answer Data Transformation'!$I$3:$R$2338,7,FALSE)</f>
        <v>No</v>
      </c>
      <c r="H592" s="2" t="str">
        <f>VLOOKUP($B592,'Answer Data Transformation'!$I$3:$R$2338,8,FALSE)</f>
        <v>No</v>
      </c>
      <c r="I592" s="29">
        <f>VLOOKUP($B592,'Answer Data Transformation'!$I$3:$R$2338,9,FALSE)</f>
        <v>0</v>
      </c>
      <c r="J592" s="2" t="str">
        <f>VLOOKUP($B592,'Answer Data Transformation'!$I$3:$R$2338,10,FALSE)</f>
        <v>No</v>
      </c>
      <c r="K592" s="2" t="str">
        <f>VLOOKUP($B592,'Answer Data Transformation'!$I$3:$R$2338,3,FALSE)</f>
        <v>Obesity</v>
      </c>
      <c r="L592" s="2" t="str">
        <f>VLOOKUP($B592,'Answer Data Transformation'!$I$3:$R$2338,5,FALSE)</f>
        <v>Diabetes</v>
      </c>
      <c r="M592" s="2" t="str">
        <f>VLOOKUP($B592,'Answer Data Transformation'!$T$3:$AA$2346,2,FALSE)</f>
        <v>28-Aug-1974</v>
      </c>
      <c r="N592" s="2">
        <f>VLOOKUP($B592,'Answer Data Transformation'!$T$3:$AA$2346,4,FALSE)</f>
        <v>0</v>
      </c>
      <c r="O592" s="2">
        <f>VLOOKUP($B592,'Answer Data Transformation'!$T$3:$AA$2346,5,FALSE)</f>
        <v>16770.990000000002</v>
      </c>
      <c r="P592" s="2" t="str">
        <f>VLOOKUP($B592,'Answer Data Transformation'!$T$3:$AA$2346,6,FALSE)</f>
        <v>tier - 2</v>
      </c>
      <c r="Q592" s="2" t="str">
        <f>VLOOKUP($B592,'Answer Data Transformation'!$T$3:$AA$2346,7,FALSE)</f>
        <v>tier - 1</v>
      </c>
      <c r="R592" s="2" t="str">
        <f>VLOOKUP($B592,'Answer Data Transformation'!$T$3:$AA$2346,8,FALSE)</f>
        <v>R1012</v>
      </c>
      <c r="S592" s="2">
        <f>VLOOKUP($B592,'Answer Data Transformation'!$T$3:$AA$2346,3,FALSE)</f>
        <v>48</v>
      </c>
    </row>
    <row r="593" spans="2:19" ht="15.5" x14ac:dyDescent="0.35">
      <c r="B593" s="1" t="s">
        <v>1779</v>
      </c>
      <c r="C593" s="28" t="str">
        <f>VLOOKUP(B593,'Answer Data Transformation'!$B$3:$F$2338,4,FALSE)</f>
        <v xml:space="preserve">  Mary</v>
      </c>
      <c r="D593" s="2">
        <f>VLOOKUP($B593,'Answer Data Transformation'!$I$3:$R$2338,2,FALSE)</f>
        <v>21.754999999999999</v>
      </c>
      <c r="E593" s="2">
        <f>VLOOKUP($B593,'Answer Data Transformation'!$I$3:$R$2338,4,FALSE)</f>
        <v>4.63</v>
      </c>
      <c r="F593" s="2" t="str">
        <f>VLOOKUP($B593,'Answer Data Transformation'!$I$3:$R$2338,6,FALSE)</f>
        <v>No</v>
      </c>
      <c r="G593" s="2" t="str">
        <f>VLOOKUP($B593,'Answer Data Transformation'!$I$3:$R$2338,7,FALSE)</f>
        <v>No</v>
      </c>
      <c r="H593" s="2" t="str">
        <f>VLOOKUP($B593,'Answer Data Transformation'!$I$3:$R$2338,8,FALSE)</f>
        <v>Yes</v>
      </c>
      <c r="I593" s="29">
        <f>VLOOKUP($B593,'Answer Data Transformation'!$I$3:$R$2338,9,FALSE)</f>
        <v>1</v>
      </c>
      <c r="J593" s="2" t="str">
        <f>VLOOKUP($B593,'Answer Data Transformation'!$I$3:$R$2338,10,FALSE)</f>
        <v>Yes</v>
      </c>
      <c r="K593" s="2" t="str">
        <f>VLOOKUP($B593,'Answer Data Transformation'!$I$3:$R$2338,3,FALSE)</f>
        <v>Normal Weight</v>
      </c>
      <c r="L593" s="2" t="str">
        <f>VLOOKUP($B593,'Answer Data Transformation'!$I$3:$R$2338,5,FALSE)</f>
        <v>Normal</v>
      </c>
      <c r="M593" s="2" t="str">
        <f>VLOOKUP($B593,'Answer Data Transformation'!$T$3:$AA$2346,2,FALSE)</f>
        <v>05-Nov-1993</v>
      </c>
      <c r="N593" s="2">
        <f>VLOOKUP($B593,'Answer Data Transformation'!$T$3:$AA$2346,4,FALSE)</f>
        <v>1</v>
      </c>
      <c r="O593" s="2">
        <f>VLOOKUP($B593,'Answer Data Transformation'!$T$3:$AA$2346,5,FALSE)</f>
        <v>16657.72</v>
      </c>
      <c r="P593" s="2" t="str">
        <f>VLOOKUP($B593,'Answer Data Transformation'!$T$3:$AA$2346,6,FALSE)</f>
        <v>tier - 2</v>
      </c>
      <c r="Q593" s="2" t="str">
        <f>VLOOKUP($B593,'Answer Data Transformation'!$T$3:$AA$2346,7,FALSE)</f>
        <v>tier - 1</v>
      </c>
      <c r="R593" s="2" t="str">
        <f>VLOOKUP($B593,'Answer Data Transformation'!$T$3:$AA$2346,8,FALSE)</f>
        <v>R1024</v>
      </c>
      <c r="S593" s="2">
        <f>VLOOKUP($B593,'Answer Data Transformation'!$T$3:$AA$2346,3,FALSE)</f>
        <v>29</v>
      </c>
    </row>
    <row r="594" spans="2:19" ht="15.5" x14ac:dyDescent="0.35">
      <c r="B594" s="1" t="s">
        <v>1778</v>
      </c>
      <c r="C594" s="28" t="str">
        <f>VLOOKUP(B594,'Answer Data Transformation'!$B$3:$F$2338,4,FALSE)</f>
        <v xml:space="preserve">  Kati A</v>
      </c>
      <c r="D594" s="2">
        <f>VLOOKUP($B594,'Answer Data Transformation'!$I$3:$R$2338,2,FALSE)</f>
        <v>48.39</v>
      </c>
      <c r="E594" s="2">
        <f>VLOOKUP($B594,'Answer Data Transformation'!$I$3:$R$2338,4,FALSE)</f>
        <v>4.6100000000000003</v>
      </c>
      <c r="F594" s="2" t="str">
        <f>VLOOKUP($B594,'Answer Data Transformation'!$I$3:$R$2338,6,FALSE)</f>
        <v>No</v>
      </c>
      <c r="G594" s="2" t="str">
        <f>VLOOKUP($B594,'Answer Data Transformation'!$I$3:$R$2338,7,FALSE)</f>
        <v>No</v>
      </c>
      <c r="H594" s="2" t="str">
        <f>VLOOKUP($B594,'Answer Data Transformation'!$I$3:$R$2338,8,FALSE)</f>
        <v>No</v>
      </c>
      <c r="I594" s="29">
        <f>VLOOKUP($B594,'Answer Data Transformation'!$I$3:$R$2338,9,FALSE)</f>
        <v>0</v>
      </c>
      <c r="J594" s="2" t="str">
        <f>VLOOKUP($B594,'Answer Data Transformation'!$I$3:$R$2338,10,FALSE)</f>
        <v>No</v>
      </c>
      <c r="K594" s="2" t="str">
        <f>VLOOKUP($B594,'Answer Data Transformation'!$I$3:$R$2338,3,FALSE)</f>
        <v>Obesity</v>
      </c>
      <c r="L594" s="2" t="str">
        <f>VLOOKUP($B594,'Answer Data Transformation'!$I$3:$R$2338,5,FALSE)</f>
        <v>Normal</v>
      </c>
      <c r="M594" s="2" t="str">
        <f>VLOOKUP($B594,'Answer Data Transformation'!$T$3:$AA$2346,2,FALSE)</f>
        <v>25-Sep-1977</v>
      </c>
      <c r="N594" s="2">
        <f>VLOOKUP($B594,'Answer Data Transformation'!$T$3:$AA$2346,4,FALSE)</f>
        <v>2</v>
      </c>
      <c r="O594" s="2">
        <f>VLOOKUP($B594,'Answer Data Transformation'!$T$3:$AA$2346,5,FALSE)</f>
        <v>16631.61</v>
      </c>
      <c r="P594" s="2" t="str">
        <f>VLOOKUP($B594,'Answer Data Transformation'!$T$3:$AA$2346,6,FALSE)</f>
        <v>tier - 2</v>
      </c>
      <c r="Q594" s="2" t="str">
        <f>VLOOKUP($B594,'Answer Data Transformation'!$T$3:$AA$2346,7,FALSE)</f>
        <v>tier - 1</v>
      </c>
      <c r="R594" s="2" t="str">
        <f>VLOOKUP($B594,'Answer Data Transformation'!$T$3:$AA$2346,8,FALSE)</f>
        <v>R1012</v>
      </c>
      <c r="S594" s="2">
        <f>VLOOKUP($B594,'Answer Data Transformation'!$T$3:$AA$2346,3,FALSE)</f>
        <v>45</v>
      </c>
    </row>
    <row r="595" spans="2:19" ht="15.5" x14ac:dyDescent="0.35">
      <c r="B595" s="1" t="s">
        <v>1777</v>
      </c>
      <c r="C595" s="28" t="str">
        <f>VLOOKUP(B595,'Answer Data Transformation'!$B$3:$F$2338,4,FALSE)</f>
        <v xml:space="preserve">  Kelly J</v>
      </c>
      <c r="D595" s="2">
        <f>VLOOKUP($B595,'Answer Data Transformation'!$I$3:$R$2338,2,FALSE)</f>
        <v>47.15</v>
      </c>
      <c r="E595" s="2">
        <f>VLOOKUP($B595,'Answer Data Transformation'!$I$3:$R$2338,4,FALSE)</f>
        <v>9.5299999999999994</v>
      </c>
      <c r="F595" s="2" t="str">
        <f>VLOOKUP($B595,'Answer Data Transformation'!$I$3:$R$2338,6,FALSE)</f>
        <v>Yes</v>
      </c>
      <c r="G595" s="2" t="str">
        <f>VLOOKUP($B595,'Answer Data Transformation'!$I$3:$R$2338,7,FALSE)</f>
        <v>No</v>
      </c>
      <c r="H595" s="2" t="str">
        <f>VLOOKUP($B595,'Answer Data Transformation'!$I$3:$R$2338,8,FALSE)</f>
        <v>No</v>
      </c>
      <c r="I595" s="29">
        <f>VLOOKUP($B595,'Answer Data Transformation'!$I$3:$R$2338,9,FALSE)</f>
        <v>1</v>
      </c>
      <c r="J595" s="2" t="str">
        <f>VLOOKUP($B595,'Answer Data Transformation'!$I$3:$R$2338,10,FALSE)</f>
        <v>No</v>
      </c>
      <c r="K595" s="2" t="str">
        <f>VLOOKUP($B595,'Answer Data Transformation'!$I$3:$R$2338,3,FALSE)</f>
        <v>Obesity</v>
      </c>
      <c r="L595" s="2" t="str">
        <f>VLOOKUP($B595,'Answer Data Transformation'!$I$3:$R$2338,5,FALSE)</f>
        <v>Diabetes</v>
      </c>
      <c r="M595" s="2" t="str">
        <f>VLOOKUP($B595,'Answer Data Transformation'!$T$3:$AA$2346,2,FALSE)</f>
        <v>24-Jul-1975</v>
      </c>
      <c r="N595" s="2">
        <f>VLOOKUP($B595,'Answer Data Transformation'!$T$3:$AA$2346,4,FALSE)</f>
        <v>1</v>
      </c>
      <c r="O595" s="2">
        <f>VLOOKUP($B595,'Answer Data Transformation'!$T$3:$AA$2346,5,FALSE)</f>
        <v>16602.18</v>
      </c>
      <c r="P595" s="2" t="str">
        <f>VLOOKUP($B595,'Answer Data Transformation'!$T$3:$AA$2346,6,FALSE)</f>
        <v>tier - 2</v>
      </c>
      <c r="Q595" s="2" t="str">
        <f>VLOOKUP($B595,'Answer Data Transformation'!$T$3:$AA$2346,7,FALSE)</f>
        <v>tier - 1</v>
      </c>
      <c r="R595" s="2" t="str">
        <f>VLOOKUP($B595,'Answer Data Transformation'!$T$3:$AA$2346,8,FALSE)</f>
        <v>R1026</v>
      </c>
      <c r="S595" s="2">
        <f>VLOOKUP($B595,'Answer Data Transformation'!$T$3:$AA$2346,3,FALSE)</f>
        <v>47</v>
      </c>
    </row>
    <row r="596" spans="2:19" ht="15.5" x14ac:dyDescent="0.35">
      <c r="B596" s="1" t="s">
        <v>1776</v>
      </c>
      <c r="C596" s="28" t="str">
        <f>VLOOKUP(B596,'Answer Data Transformation'!$B$3:$F$2338,4,FALSE)</f>
        <v xml:space="preserve">  Greer D</v>
      </c>
      <c r="D596" s="2">
        <f>VLOOKUP($B596,'Answer Data Transformation'!$I$3:$R$2338,2,FALSE)</f>
        <v>47.59</v>
      </c>
      <c r="E596" s="2">
        <f>VLOOKUP($B596,'Answer Data Transformation'!$I$3:$R$2338,4,FALSE)</f>
        <v>11.43</v>
      </c>
      <c r="F596" s="2" t="str">
        <f>VLOOKUP($B596,'Answer Data Transformation'!$I$3:$R$2338,6,FALSE)</f>
        <v>Yes</v>
      </c>
      <c r="G596" s="2" t="str">
        <f>VLOOKUP($B596,'Answer Data Transformation'!$I$3:$R$2338,7,FALSE)</f>
        <v>No</v>
      </c>
      <c r="H596" s="2" t="str">
        <f>VLOOKUP($B596,'Answer Data Transformation'!$I$3:$R$2338,8,FALSE)</f>
        <v>No</v>
      </c>
      <c r="I596" s="29">
        <f>VLOOKUP($B596,'Answer Data Transformation'!$I$3:$R$2338,9,FALSE)</f>
        <v>2</v>
      </c>
      <c r="J596" s="2" t="str">
        <f>VLOOKUP($B596,'Answer Data Transformation'!$I$3:$R$2338,10,FALSE)</f>
        <v>No</v>
      </c>
      <c r="K596" s="2" t="str">
        <f>VLOOKUP($B596,'Answer Data Transformation'!$I$3:$R$2338,3,FALSE)</f>
        <v>Obesity</v>
      </c>
      <c r="L596" s="2" t="str">
        <f>VLOOKUP($B596,'Answer Data Transformation'!$I$3:$R$2338,5,FALSE)</f>
        <v>Diabetes</v>
      </c>
      <c r="M596" s="2" t="str">
        <f>VLOOKUP($B596,'Answer Data Transformation'!$T$3:$AA$2346,2,FALSE)</f>
        <v>10-Jul-1970</v>
      </c>
      <c r="N596" s="2">
        <f>VLOOKUP($B596,'Answer Data Transformation'!$T$3:$AA$2346,4,FALSE)</f>
        <v>0</v>
      </c>
      <c r="O596" s="2">
        <f>VLOOKUP($B596,'Answer Data Transformation'!$T$3:$AA$2346,5,FALSE)</f>
        <v>16600.16</v>
      </c>
      <c r="P596" s="2" t="str">
        <f>VLOOKUP($B596,'Answer Data Transformation'!$T$3:$AA$2346,6,FALSE)</f>
        <v>tier - 2</v>
      </c>
      <c r="Q596" s="2" t="str">
        <f>VLOOKUP($B596,'Answer Data Transformation'!$T$3:$AA$2346,7,FALSE)</f>
        <v>tier - 2</v>
      </c>
      <c r="R596" s="2" t="str">
        <f>VLOOKUP($B596,'Answer Data Transformation'!$T$3:$AA$2346,8,FALSE)</f>
        <v>R1011</v>
      </c>
      <c r="S596" s="2">
        <f>VLOOKUP($B596,'Answer Data Transformation'!$T$3:$AA$2346,3,FALSE)</f>
        <v>52</v>
      </c>
    </row>
    <row r="597" spans="2:19" ht="15.5" x14ac:dyDescent="0.35">
      <c r="B597" s="1" t="s">
        <v>1775</v>
      </c>
      <c r="C597" s="28" t="str">
        <f>VLOOKUP(B597,'Answer Data Transformation'!$B$3:$F$2338,4,FALSE)</f>
        <v xml:space="preserve">  Brent</v>
      </c>
      <c r="D597" s="2">
        <f>VLOOKUP($B597,'Answer Data Transformation'!$I$3:$R$2338,2,FALSE)</f>
        <v>39.81</v>
      </c>
      <c r="E597" s="2">
        <f>VLOOKUP($B597,'Answer Data Transformation'!$I$3:$R$2338,4,FALSE)</f>
        <v>7.65</v>
      </c>
      <c r="F597" s="2" t="str">
        <f>VLOOKUP($B597,'Answer Data Transformation'!$I$3:$R$2338,6,FALSE)</f>
        <v>Yes</v>
      </c>
      <c r="G597" s="2" t="str">
        <f>VLOOKUP($B597,'Answer Data Transformation'!$I$3:$R$2338,7,FALSE)</f>
        <v>No</v>
      </c>
      <c r="H597" s="2" t="str">
        <f>VLOOKUP($B597,'Answer Data Transformation'!$I$3:$R$2338,8,FALSE)</f>
        <v>Yes</v>
      </c>
      <c r="I597" s="29">
        <f>VLOOKUP($B597,'Answer Data Transformation'!$I$3:$R$2338,9,FALSE)</f>
        <v>1</v>
      </c>
      <c r="J597" s="2" t="str">
        <f>VLOOKUP($B597,'Answer Data Transformation'!$I$3:$R$2338,10,FALSE)</f>
        <v>No</v>
      </c>
      <c r="K597" s="2" t="str">
        <f>VLOOKUP($B597,'Answer Data Transformation'!$I$3:$R$2338,3,FALSE)</f>
        <v>Obesity</v>
      </c>
      <c r="L597" s="2" t="str">
        <f>VLOOKUP($B597,'Answer Data Transformation'!$I$3:$R$2338,5,FALSE)</f>
        <v>Diabetes</v>
      </c>
      <c r="M597" s="2" t="str">
        <f>VLOOKUP($B597,'Answer Data Transformation'!$T$3:$AA$2346,2,FALSE)</f>
        <v>25-Jun-1963</v>
      </c>
      <c r="N597" s="2">
        <f>VLOOKUP($B597,'Answer Data Transformation'!$T$3:$AA$2346,4,FALSE)</f>
        <v>0</v>
      </c>
      <c r="O597" s="2">
        <f>VLOOKUP($B597,'Answer Data Transformation'!$T$3:$AA$2346,5,FALSE)</f>
        <v>16587.96</v>
      </c>
      <c r="P597" s="2" t="str">
        <f>VLOOKUP($B597,'Answer Data Transformation'!$T$3:$AA$2346,6,FALSE)</f>
        <v>tier - 2</v>
      </c>
      <c r="Q597" s="2" t="str">
        <f>VLOOKUP($B597,'Answer Data Transformation'!$T$3:$AA$2346,7,FALSE)</f>
        <v>tier - 2</v>
      </c>
      <c r="R597" s="2" t="str">
        <f>VLOOKUP($B597,'Answer Data Transformation'!$T$3:$AA$2346,8,FALSE)</f>
        <v>R1023</v>
      </c>
      <c r="S597" s="2">
        <f>VLOOKUP($B597,'Answer Data Transformation'!$T$3:$AA$2346,3,FALSE)</f>
        <v>59</v>
      </c>
    </row>
    <row r="598" spans="2:19" ht="15.5" x14ac:dyDescent="0.35">
      <c r="B598" s="1" t="s">
        <v>1774</v>
      </c>
      <c r="C598" s="28" t="str">
        <f>VLOOKUP(B598,'Answer Data Transformation'!$B$3:$F$2338,4,FALSE)</f>
        <v xml:space="preserve">  Eugene M</v>
      </c>
      <c r="D598" s="2">
        <f>VLOOKUP($B598,'Answer Data Transformation'!$I$3:$R$2338,2,FALSE)</f>
        <v>31.02</v>
      </c>
      <c r="E598" s="2">
        <f>VLOOKUP($B598,'Answer Data Transformation'!$I$3:$R$2338,4,FALSE)</f>
        <v>5.87</v>
      </c>
      <c r="F598" s="2" t="str">
        <f>VLOOKUP($B598,'Answer Data Transformation'!$I$3:$R$2338,6,FALSE)</f>
        <v>Yes</v>
      </c>
      <c r="G598" s="2" t="str">
        <f>VLOOKUP($B598,'Answer Data Transformation'!$I$3:$R$2338,7,FALSE)</f>
        <v>No</v>
      </c>
      <c r="H598" s="2" t="str">
        <f>VLOOKUP($B598,'Answer Data Transformation'!$I$3:$R$2338,8,FALSE)</f>
        <v>No</v>
      </c>
      <c r="I598" s="29">
        <f>VLOOKUP($B598,'Answer Data Transformation'!$I$3:$R$2338,9,FALSE)</f>
        <v>0</v>
      </c>
      <c r="J598" s="2" t="str">
        <f>VLOOKUP($B598,'Answer Data Transformation'!$I$3:$R$2338,10,FALSE)</f>
        <v>No</v>
      </c>
      <c r="K598" s="2" t="str">
        <f>VLOOKUP($B598,'Answer Data Transformation'!$I$3:$R$2338,3,FALSE)</f>
        <v>Obesity</v>
      </c>
      <c r="L598" s="2" t="str">
        <f>VLOOKUP($B598,'Answer Data Transformation'!$I$3:$R$2338,5,FALSE)</f>
        <v>Prediabetes</v>
      </c>
      <c r="M598" s="2" t="str">
        <f>VLOOKUP($B598,'Answer Data Transformation'!$T$3:$AA$2346,2,FALSE)</f>
        <v>25-Jun-2001</v>
      </c>
      <c r="N598" s="2">
        <f>VLOOKUP($B598,'Answer Data Transformation'!$T$3:$AA$2346,4,FALSE)</f>
        <v>0</v>
      </c>
      <c r="O598" s="2">
        <f>VLOOKUP($B598,'Answer Data Transformation'!$T$3:$AA$2346,5,FALSE)</f>
        <v>16586.5</v>
      </c>
      <c r="P598" s="2" t="str">
        <f>VLOOKUP($B598,'Answer Data Transformation'!$T$3:$AA$2346,6,FALSE)</f>
        <v>tier - 2</v>
      </c>
      <c r="Q598" s="2" t="str">
        <f>VLOOKUP($B598,'Answer Data Transformation'!$T$3:$AA$2346,7,FALSE)</f>
        <v>tier - 1</v>
      </c>
      <c r="R598" s="2" t="str">
        <f>VLOOKUP($B598,'Answer Data Transformation'!$T$3:$AA$2346,8,FALSE)</f>
        <v>R1013</v>
      </c>
      <c r="S598" s="2">
        <f>VLOOKUP($B598,'Answer Data Transformation'!$T$3:$AA$2346,3,FALSE)</f>
        <v>21</v>
      </c>
    </row>
    <row r="599" spans="2:19" ht="15.5" x14ac:dyDescent="0.35">
      <c r="B599" s="1" t="s">
        <v>1773</v>
      </c>
      <c r="C599" s="28" t="str">
        <f>VLOOKUP(B599,'Answer Data Transformation'!$B$3:$F$2338,4,FALSE)</f>
        <v xml:space="preserve">  Erin D</v>
      </c>
      <c r="D599" s="2">
        <f>VLOOKUP($B599,'Answer Data Transformation'!$I$3:$R$2338,2,FALSE)</f>
        <v>24.75</v>
      </c>
      <c r="E599" s="2">
        <f>VLOOKUP($B599,'Answer Data Transformation'!$I$3:$R$2338,4,FALSE)</f>
        <v>4.3600000000000003</v>
      </c>
      <c r="F599" s="2" t="str">
        <f>VLOOKUP($B599,'Answer Data Transformation'!$I$3:$R$2338,6,FALSE)</f>
        <v>Yes</v>
      </c>
      <c r="G599" s="2" t="str">
        <f>VLOOKUP($B599,'Answer Data Transformation'!$I$3:$R$2338,7,FALSE)</f>
        <v>No</v>
      </c>
      <c r="H599" s="2" t="str">
        <f>VLOOKUP($B599,'Answer Data Transformation'!$I$3:$R$2338,8,FALSE)</f>
        <v>No</v>
      </c>
      <c r="I599" s="29">
        <f>VLOOKUP($B599,'Answer Data Transformation'!$I$3:$R$2338,9,FALSE)</f>
        <v>1</v>
      </c>
      <c r="J599" s="2" t="str">
        <f>VLOOKUP($B599,'Answer Data Transformation'!$I$3:$R$2338,10,FALSE)</f>
        <v>Yes</v>
      </c>
      <c r="K599" s="2" t="str">
        <f>VLOOKUP($B599,'Answer Data Transformation'!$I$3:$R$2338,3,FALSE)</f>
        <v>Normal Weight</v>
      </c>
      <c r="L599" s="2" t="str">
        <f>VLOOKUP($B599,'Answer Data Transformation'!$I$3:$R$2338,5,FALSE)</f>
        <v>Normal</v>
      </c>
      <c r="M599" s="2" t="str">
        <f>VLOOKUP($B599,'Answer Data Transformation'!$T$3:$AA$2346,2,FALSE)</f>
        <v>23-Dec-1995</v>
      </c>
      <c r="N599" s="2">
        <f>VLOOKUP($B599,'Answer Data Transformation'!$T$3:$AA$2346,4,FALSE)</f>
        <v>0</v>
      </c>
      <c r="O599" s="2">
        <f>VLOOKUP($B599,'Answer Data Transformation'!$T$3:$AA$2346,5,FALSE)</f>
        <v>16577.78</v>
      </c>
      <c r="P599" s="2" t="str">
        <f>VLOOKUP($B599,'Answer Data Transformation'!$T$3:$AA$2346,6,FALSE)</f>
        <v>tier - 2</v>
      </c>
      <c r="Q599" s="2" t="str">
        <f>VLOOKUP($B599,'Answer Data Transformation'!$T$3:$AA$2346,7,FALSE)</f>
        <v>tier - 1</v>
      </c>
      <c r="R599" s="2" t="str">
        <f>VLOOKUP($B599,'Answer Data Transformation'!$T$3:$AA$2346,8,FALSE)</f>
        <v>R1013</v>
      </c>
      <c r="S599" s="2">
        <f>VLOOKUP($B599,'Answer Data Transformation'!$T$3:$AA$2346,3,FALSE)</f>
        <v>27</v>
      </c>
    </row>
    <row r="600" spans="2:19" ht="15.5" x14ac:dyDescent="0.35">
      <c r="B600" s="1" t="s">
        <v>1772</v>
      </c>
      <c r="C600" s="28" t="str">
        <f>VLOOKUP(B600,'Answer Data Transformation'!$B$3:$F$2338,4,FALSE)</f>
        <v xml:space="preserve">  Kamilla</v>
      </c>
      <c r="D600" s="2">
        <f>VLOOKUP($B600,'Answer Data Transformation'!$I$3:$R$2338,2,FALSE)</f>
        <v>30.114999999999998</v>
      </c>
      <c r="E600" s="2">
        <f>VLOOKUP($B600,'Answer Data Transformation'!$I$3:$R$2338,4,FALSE)</f>
        <v>10.119999999999999</v>
      </c>
      <c r="F600" s="2" t="str">
        <f>VLOOKUP($B600,'Answer Data Transformation'!$I$3:$R$2338,6,FALSE)</f>
        <v>No</v>
      </c>
      <c r="G600" s="2" t="str">
        <f>VLOOKUP($B600,'Answer Data Transformation'!$I$3:$R$2338,7,FALSE)</f>
        <v>No</v>
      </c>
      <c r="H600" s="2" t="str">
        <f>VLOOKUP($B600,'Answer Data Transformation'!$I$3:$R$2338,8,FALSE)</f>
        <v>No</v>
      </c>
      <c r="I600" s="29">
        <f>VLOOKUP($B600,'Answer Data Transformation'!$I$3:$R$2338,9,FALSE)</f>
        <v>3</v>
      </c>
      <c r="J600" s="2" t="str">
        <f>VLOOKUP($B600,'Answer Data Transformation'!$I$3:$R$2338,10,FALSE)</f>
        <v>No</v>
      </c>
      <c r="K600" s="2" t="str">
        <f>VLOOKUP($B600,'Answer Data Transformation'!$I$3:$R$2338,3,FALSE)</f>
        <v>Obesity</v>
      </c>
      <c r="L600" s="2" t="str">
        <f>VLOOKUP($B600,'Answer Data Transformation'!$I$3:$R$2338,5,FALSE)</f>
        <v>Diabetes</v>
      </c>
      <c r="M600" s="2" t="str">
        <f>VLOOKUP($B600,'Answer Data Transformation'!$T$3:$AA$2346,2,FALSE)</f>
        <v>10-Oct-1958</v>
      </c>
      <c r="N600" s="2">
        <f>VLOOKUP($B600,'Answer Data Transformation'!$T$3:$AA$2346,4,FALSE)</f>
        <v>3</v>
      </c>
      <c r="O600" s="2">
        <f>VLOOKUP($B600,'Answer Data Transformation'!$T$3:$AA$2346,5,FALSE)</f>
        <v>16455.71</v>
      </c>
      <c r="P600" s="2" t="str">
        <f>VLOOKUP($B600,'Answer Data Transformation'!$T$3:$AA$2346,6,FALSE)</f>
        <v>tier - 2</v>
      </c>
      <c r="Q600" s="2" t="str">
        <f>VLOOKUP($B600,'Answer Data Transformation'!$T$3:$AA$2346,7,FALSE)</f>
        <v>tier - 2</v>
      </c>
      <c r="R600" s="2" t="str">
        <f>VLOOKUP($B600,'Answer Data Transformation'!$T$3:$AA$2346,8,FALSE)</f>
        <v>R1012</v>
      </c>
      <c r="S600" s="2">
        <f>VLOOKUP($B600,'Answer Data Transformation'!$T$3:$AA$2346,3,FALSE)</f>
        <v>64</v>
      </c>
    </row>
    <row r="601" spans="2:19" ht="15.5" x14ac:dyDescent="0.35">
      <c r="B601" s="1" t="s">
        <v>1771</v>
      </c>
      <c r="C601" s="28" t="str">
        <f>VLOOKUP(B601,'Answer Data Transformation'!$B$3:$F$2338,4,FALSE)</f>
        <v xml:space="preserve">  Wayne I</v>
      </c>
      <c r="D601" s="2">
        <f>VLOOKUP($B601,'Answer Data Transformation'!$I$3:$R$2338,2,FALSE)</f>
        <v>26.03</v>
      </c>
      <c r="E601" s="2">
        <f>VLOOKUP($B601,'Answer Data Transformation'!$I$3:$R$2338,4,FALSE)</f>
        <v>4.01</v>
      </c>
      <c r="F601" s="2" t="str">
        <f>VLOOKUP($B601,'Answer Data Transformation'!$I$3:$R$2338,6,FALSE)</f>
        <v>No</v>
      </c>
      <c r="G601" s="2" t="str">
        <f>VLOOKUP($B601,'Answer Data Transformation'!$I$3:$R$2338,7,FALSE)</f>
        <v>No</v>
      </c>
      <c r="H601" s="2" t="str">
        <f>VLOOKUP($B601,'Answer Data Transformation'!$I$3:$R$2338,8,FALSE)</f>
        <v>Yes</v>
      </c>
      <c r="I601" s="29">
        <f>VLOOKUP($B601,'Answer Data Transformation'!$I$3:$R$2338,9,FALSE)</f>
        <v>1</v>
      </c>
      <c r="J601" s="2" t="str">
        <f>VLOOKUP($B601,'Answer Data Transformation'!$I$3:$R$2338,10,FALSE)</f>
        <v>Yes</v>
      </c>
      <c r="K601" s="2" t="str">
        <f>VLOOKUP($B601,'Answer Data Transformation'!$I$3:$R$2338,3,FALSE)</f>
        <v>Overweight</v>
      </c>
      <c r="L601" s="2" t="str">
        <f>VLOOKUP($B601,'Answer Data Transformation'!$I$3:$R$2338,5,FALSE)</f>
        <v>Normal</v>
      </c>
      <c r="M601" s="2" t="str">
        <f>VLOOKUP($B601,'Answer Data Transformation'!$T$3:$AA$2346,2,FALSE)</f>
        <v>20-Dec-2003</v>
      </c>
      <c r="N601" s="2">
        <f>VLOOKUP($B601,'Answer Data Transformation'!$T$3:$AA$2346,4,FALSE)</f>
        <v>1</v>
      </c>
      <c r="O601" s="2">
        <f>VLOOKUP($B601,'Answer Data Transformation'!$T$3:$AA$2346,5,FALSE)</f>
        <v>16450.89</v>
      </c>
      <c r="P601" s="2" t="str">
        <f>VLOOKUP($B601,'Answer Data Transformation'!$T$3:$AA$2346,6,FALSE)</f>
        <v>tier - 2</v>
      </c>
      <c r="Q601" s="2" t="str">
        <f>VLOOKUP($B601,'Answer Data Transformation'!$T$3:$AA$2346,7,FALSE)</f>
        <v>tier - 1</v>
      </c>
      <c r="R601" s="2" t="str">
        <f>VLOOKUP($B601,'Answer Data Transformation'!$T$3:$AA$2346,8,FALSE)</f>
        <v>R1012</v>
      </c>
      <c r="S601" s="2">
        <f>VLOOKUP($B601,'Answer Data Transformation'!$T$3:$AA$2346,3,FALSE)</f>
        <v>19</v>
      </c>
    </row>
    <row r="602" spans="2:19" ht="15.5" x14ac:dyDescent="0.35">
      <c r="B602" s="1" t="s">
        <v>1770</v>
      </c>
      <c r="C602" s="28" t="str">
        <f>VLOOKUP(B602,'Answer Data Transformation'!$B$3:$F$2338,4,FALSE)</f>
        <v xml:space="preserve">  Tracy L</v>
      </c>
      <c r="D602" s="2">
        <f>VLOOKUP($B602,'Answer Data Transformation'!$I$3:$R$2338,2,FALSE)</f>
        <v>20.045000000000002</v>
      </c>
      <c r="E602" s="2">
        <f>VLOOKUP($B602,'Answer Data Transformation'!$I$3:$R$2338,4,FALSE)</f>
        <v>4.7699999999999996</v>
      </c>
      <c r="F602" s="2" t="str">
        <f>VLOOKUP($B602,'Answer Data Transformation'!$I$3:$R$2338,6,FALSE)</f>
        <v>Yes</v>
      </c>
      <c r="G602" s="2" t="str">
        <f>VLOOKUP($B602,'Answer Data Transformation'!$I$3:$R$2338,7,FALSE)</f>
        <v>No</v>
      </c>
      <c r="H602" s="2" t="str">
        <f>VLOOKUP($B602,'Answer Data Transformation'!$I$3:$R$2338,8,FALSE)</f>
        <v>No</v>
      </c>
      <c r="I602" s="29">
        <f>VLOOKUP($B602,'Answer Data Transformation'!$I$3:$R$2338,9,FALSE)</f>
        <v>1</v>
      </c>
      <c r="J602" s="2" t="str">
        <f>VLOOKUP($B602,'Answer Data Transformation'!$I$3:$R$2338,10,FALSE)</f>
        <v>Yes</v>
      </c>
      <c r="K602" s="2" t="str">
        <f>VLOOKUP($B602,'Answer Data Transformation'!$I$3:$R$2338,3,FALSE)</f>
        <v>Normal Weight</v>
      </c>
      <c r="L602" s="2" t="str">
        <f>VLOOKUP($B602,'Answer Data Transformation'!$I$3:$R$2338,5,FALSE)</f>
        <v>Normal</v>
      </c>
      <c r="M602" s="2" t="str">
        <f>VLOOKUP($B602,'Answer Data Transformation'!$T$3:$AA$2346,2,FALSE)</f>
        <v>28-Sep-1995</v>
      </c>
      <c r="N602" s="2">
        <f>VLOOKUP($B602,'Answer Data Transformation'!$T$3:$AA$2346,4,FALSE)</f>
        <v>3</v>
      </c>
      <c r="O602" s="2">
        <f>VLOOKUP($B602,'Answer Data Transformation'!$T$3:$AA$2346,5,FALSE)</f>
        <v>16420.490000000002</v>
      </c>
      <c r="P602" s="2" t="str">
        <f>VLOOKUP($B602,'Answer Data Transformation'!$T$3:$AA$2346,6,FALSE)</f>
        <v>tier - 2</v>
      </c>
      <c r="Q602" s="2" t="str">
        <f>VLOOKUP($B602,'Answer Data Transformation'!$T$3:$AA$2346,7,FALSE)</f>
        <v>tier - 3</v>
      </c>
      <c r="R602" s="2" t="str">
        <f>VLOOKUP($B602,'Answer Data Transformation'!$T$3:$AA$2346,8,FALSE)</f>
        <v>R1012</v>
      </c>
      <c r="S602" s="2">
        <f>VLOOKUP($B602,'Answer Data Transformation'!$T$3:$AA$2346,3,FALSE)</f>
        <v>27</v>
      </c>
    </row>
    <row r="603" spans="2:19" ht="15.5" x14ac:dyDescent="0.35">
      <c r="B603" s="1" t="s">
        <v>1769</v>
      </c>
      <c r="C603" s="28" t="str">
        <f>VLOOKUP(B603,'Answer Data Transformation'!$B$3:$F$2338,4,FALSE)</f>
        <v xml:space="preserve">  Heather</v>
      </c>
      <c r="D603" s="2">
        <f>VLOOKUP($B603,'Answer Data Transformation'!$I$3:$R$2338,2,FALSE)</f>
        <v>40.24</v>
      </c>
      <c r="E603" s="2">
        <f>VLOOKUP($B603,'Answer Data Transformation'!$I$3:$R$2338,4,FALSE)</f>
        <v>6.83</v>
      </c>
      <c r="F603" s="2" t="str">
        <f>VLOOKUP($B603,'Answer Data Transformation'!$I$3:$R$2338,6,FALSE)</f>
        <v>No</v>
      </c>
      <c r="G603" s="2" t="str">
        <f>VLOOKUP($B603,'Answer Data Transformation'!$I$3:$R$2338,7,FALSE)</f>
        <v>No</v>
      </c>
      <c r="H603" s="2" t="str">
        <f>VLOOKUP($B603,'Answer Data Transformation'!$I$3:$R$2338,8,FALSE)</f>
        <v>No</v>
      </c>
      <c r="I603" s="29">
        <f>VLOOKUP($B603,'Answer Data Transformation'!$I$3:$R$2338,9,FALSE)</f>
        <v>0</v>
      </c>
      <c r="J603" s="2" t="str">
        <f>VLOOKUP($B603,'Answer Data Transformation'!$I$3:$R$2338,10,FALSE)</f>
        <v>No</v>
      </c>
      <c r="K603" s="2" t="str">
        <f>VLOOKUP($B603,'Answer Data Transformation'!$I$3:$R$2338,3,FALSE)</f>
        <v>Obesity</v>
      </c>
      <c r="L603" s="2" t="str">
        <f>VLOOKUP($B603,'Answer Data Transformation'!$I$3:$R$2338,5,FALSE)</f>
        <v>Diabetes</v>
      </c>
      <c r="M603" s="2" t="str">
        <f>VLOOKUP($B603,'Answer Data Transformation'!$T$3:$AA$2346,2,FALSE)</f>
        <v>05-Dec-1965</v>
      </c>
      <c r="N603" s="2">
        <f>VLOOKUP($B603,'Answer Data Transformation'!$T$3:$AA$2346,4,FALSE)</f>
        <v>0</v>
      </c>
      <c r="O603" s="2">
        <f>VLOOKUP($B603,'Answer Data Transformation'!$T$3:$AA$2346,5,FALSE)</f>
        <v>16351.42</v>
      </c>
      <c r="P603" s="2" t="str">
        <f>VLOOKUP($B603,'Answer Data Transformation'!$T$3:$AA$2346,6,FALSE)</f>
        <v>tier - 2</v>
      </c>
      <c r="Q603" s="2" t="str">
        <f>VLOOKUP($B603,'Answer Data Transformation'!$T$3:$AA$2346,7,FALSE)</f>
        <v>tier - 3</v>
      </c>
      <c r="R603" s="2" t="str">
        <f>VLOOKUP($B603,'Answer Data Transformation'!$T$3:$AA$2346,8,FALSE)</f>
        <v>R1026</v>
      </c>
      <c r="S603" s="2">
        <f>VLOOKUP($B603,'Answer Data Transformation'!$T$3:$AA$2346,3,FALSE)</f>
        <v>57</v>
      </c>
    </row>
    <row r="604" spans="2:19" ht="15.5" x14ac:dyDescent="0.35">
      <c r="B604" s="1" t="s">
        <v>1768</v>
      </c>
      <c r="C604" s="28" t="str">
        <f>VLOOKUP(B604,'Answer Data Transformation'!$B$3:$F$2338,4,FALSE)</f>
        <v xml:space="preserve">  Megan C</v>
      </c>
      <c r="D604" s="2">
        <f>VLOOKUP($B604,'Answer Data Transformation'!$I$3:$R$2338,2,FALSE)</f>
        <v>43.15</v>
      </c>
      <c r="E604" s="2">
        <f>VLOOKUP($B604,'Answer Data Transformation'!$I$3:$R$2338,4,FALSE)</f>
        <v>6.14</v>
      </c>
      <c r="F604" s="2" t="str">
        <f>VLOOKUP($B604,'Answer Data Transformation'!$I$3:$R$2338,6,FALSE)</f>
        <v>Yes</v>
      </c>
      <c r="G604" s="2" t="str">
        <f>VLOOKUP($B604,'Answer Data Transformation'!$I$3:$R$2338,7,FALSE)</f>
        <v>No</v>
      </c>
      <c r="H604" s="2" t="str">
        <f>VLOOKUP($B604,'Answer Data Transformation'!$I$3:$R$2338,8,FALSE)</f>
        <v>Yes</v>
      </c>
      <c r="I604" s="29">
        <f>VLOOKUP($B604,'Answer Data Transformation'!$I$3:$R$2338,9,FALSE)</f>
        <v>1</v>
      </c>
      <c r="J604" s="2" t="str">
        <f>VLOOKUP($B604,'Answer Data Transformation'!$I$3:$R$2338,10,FALSE)</f>
        <v>No</v>
      </c>
      <c r="K604" s="2" t="str">
        <f>VLOOKUP($B604,'Answer Data Transformation'!$I$3:$R$2338,3,FALSE)</f>
        <v>Obesity</v>
      </c>
      <c r="L604" s="2" t="str">
        <f>VLOOKUP($B604,'Answer Data Transformation'!$I$3:$R$2338,5,FALSE)</f>
        <v>Prediabetes</v>
      </c>
      <c r="M604" s="2" t="str">
        <f>VLOOKUP($B604,'Answer Data Transformation'!$T$3:$AA$2346,2,FALSE)</f>
        <v>08-Aug-1969</v>
      </c>
      <c r="N604" s="2">
        <f>VLOOKUP($B604,'Answer Data Transformation'!$T$3:$AA$2346,4,FALSE)</f>
        <v>0</v>
      </c>
      <c r="O604" s="2">
        <f>VLOOKUP($B604,'Answer Data Transformation'!$T$3:$AA$2346,5,FALSE)</f>
        <v>16311.05</v>
      </c>
      <c r="P604" s="2" t="str">
        <f>VLOOKUP($B604,'Answer Data Transformation'!$T$3:$AA$2346,6,FALSE)</f>
        <v>tier - 2</v>
      </c>
      <c r="Q604" s="2" t="str">
        <f>VLOOKUP($B604,'Answer Data Transformation'!$T$3:$AA$2346,7,FALSE)</f>
        <v>tier - 3</v>
      </c>
      <c r="R604" s="2" t="str">
        <f>VLOOKUP($B604,'Answer Data Transformation'!$T$3:$AA$2346,8,FALSE)</f>
        <v>R1026</v>
      </c>
      <c r="S604" s="2">
        <f>VLOOKUP($B604,'Answer Data Transformation'!$T$3:$AA$2346,3,FALSE)</f>
        <v>53</v>
      </c>
    </row>
    <row r="605" spans="2:19" ht="15.5" x14ac:dyDescent="0.35">
      <c r="B605" s="1" t="s">
        <v>1767</v>
      </c>
      <c r="C605" s="28" t="str">
        <f>VLOOKUP(B605,'Answer Data Transformation'!$B$3:$F$2338,4,FALSE)</f>
        <v xml:space="preserve">  Jonathan</v>
      </c>
      <c r="D605" s="2">
        <f>VLOOKUP($B605,'Answer Data Transformation'!$I$3:$R$2338,2,FALSE)</f>
        <v>27.7</v>
      </c>
      <c r="E605" s="2">
        <f>VLOOKUP($B605,'Answer Data Transformation'!$I$3:$R$2338,4,FALSE)</f>
        <v>5.6</v>
      </c>
      <c r="F605" s="2" t="str">
        <f>VLOOKUP($B605,'Answer Data Transformation'!$I$3:$R$2338,6,FALSE)</f>
        <v>No</v>
      </c>
      <c r="G605" s="2" t="str">
        <f>VLOOKUP($B605,'Answer Data Transformation'!$I$3:$R$2338,7,FALSE)</f>
        <v>No</v>
      </c>
      <c r="H605" s="2" t="str">
        <f>VLOOKUP($B605,'Answer Data Transformation'!$I$3:$R$2338,8,FALSE)</f>
        <v>Yes</v>
      </c>
      <c r="I605" s="29">
        <f>VLOOKUP($B605,'Answer Data Transformation'!$I$3:$R$2338,9,FALSE)</f>
        <v>1</v>
      </c>
      <c r="J605" s="2" t="str">
        <f>VLOOKUP($B605,'Answer Data Transformation'!$I$3:$R$2338,10,FALSE)</f>
        <v>Yes</v>
      </c>
      <c r="K605" s="2" t="str">
        <f>VLOOKUP($B605,'Answer Data Transformation'!$I$3:$R$2338,3,FALSE)</f>
        <v>Overweight</v>
      </c>
      <c r="L605" s="2" t="str">
        <f>VLOOKUP($B605,'Answer Data Transformation'!$I$3:$R$2338,5,FALSE)</f>
        <v>Normal</v>
      </c>
      <c r="M605" s="2" t="str">
        <f>VLOOKUP($B605,'Answer Data Transformation'!$T$3:$AA$2346,2,FALSE)</f>
        <v>24-Aug-2003</v>
      </c>
      <c r="N605" s="2">
        <f>VLOOKUP($B605,'Answer Data Transformation'!$T$3:$AA$2346,4,FALSE)</f>
        <v>0</v>
      </c>
      <c r="O605" s="2">
        <f>VLOOKUP($B605,'Answer Data Transformation'!$T$3:$AA$2346,5,FALSE)</f>
        <v>16297.85</v>
      </c>
      <c r="P605" s="2" t="str">
        <f>VLOOKUP($B605,'Answer Data Transformation'!$T$3:$AA$2346,6,FALSE)</f>
        <v>tier - 2</v>
      </c>
      <c r="Q605" s="2" t="str">
        <f>VLOOKUP($B605,'Answer Data Transformation'!$T$3:$AA$2346,7,FALSE)</f>
        <v>tier - 3</v>
      </c>
      <c r="R605" s="2" t="str">
        <f>VLOOKUP($B605,'Answer Data Transformation'!$T$3:$AA$2346,8,FALSE)</f>
        <v>R1011</v>
      </c>
      <c r="S605" s="2">
        <f>VLOOKUP($B605,'Answer Data Transformation'!$T$3:$AA$2346,3,FALSE)</f>
        <v>19</v>
      </c>
    </row>
    <row r="606" spans="2:19" ht="15.5" x14ac:dyDescent="0.35">
      <c r="B606" s="1" t="s">
        <v>1766</v>
      </c>
      <c r="C606" s="28" t="str">
        <f>VLOOKUP(B606,'Answer Data Transformation'!$B$3:$F$2338,4,FALSE)</f>
        <v xml:space="preserve">  Greg D</v>
      </c>
      <c r="D606" s="2">
        <f>VLOOKUP($B606,'Answer Data Transformation'!$I$3:$R$2338,2,FALSE)</f>
        <v>45.68</v>
      </c>
      <c r="E606" s="2">
        <f>VLOOKUP($B606,'Answer Data Transformation'!$I$3:$R$2338,4,FALSE)</f>
        <v>4.8</v>
      </c>
      <c r="F606" s="2" t="str">
        <f>VLOOKUP($B606,'Answer Data Transformation'!$I$3:$R$2338,6,FALSE)</f>
        <v>No</v>
      </c>
      <c r="G606" s="2" t="str">
        <f>VLOOKUP($B606,'Answer Data Transformation'!$I$3:$R$2338,7,FALSE)</f>
        <v>No</v>
      </c>
      <c r="H606" s="2" t="str">
        <f>VLOOKUP($B606,'Answer Data Transformation'!$I$3:$R$2338,8,FALSE)</f>
        <v>No</v>
      </c>
      <c r="I606" s="29">
        <f>VLOOKUP($B606,'Answer Data Transformation'!$I$3:$R$2338,9,FALSE)</f>
        <v>2</v>
      </c>
      <c r="J606" s="2" t="str">
        <f>VLOOKUP($B606,'Answer Data Transformation'!$I$3:$R$2338,10,FALSE)</f>
        <v>No</v>
      </c>
      <c r="K606" s="2" t="str">
        <f>VLOOKUP($B606,'Answer Data Transformation'!$I$3:$R$2338,3,FALSE)</f>
        <v>Obesity</v>
      </c>
      <c r="L606" s="2" t="str">
        <f>VLOOKUP($B606,'Answer Data Transformation'!$I$3:$R$2338,5,FALSE)</f>
        <v>Normal</v>
      </c>
      <c r="M606" s="2" t="str">
        <f>VLOOKUP($B606,'Answer Data Transformation'!$T$3:$AA$2346,2,FALSE)</f>
        <v>30-Jul-1972</v>
      </c>
      <c r="N606" s="2">
        <f>VLOOKUP($B606,'Answer Data Transformation'!$T$3:$AA$2346,4,FALSE)</f>
        <v>0</v>
      </c>
      <c r="O606" s="2">
        <f>VLOOKUP($B606,'Answer Data Transformation'!$T$3:$AA$2346,5,FALSE)</f>
        <v>16267.32</v>
      </c>
      <c r="P606" s="2" t="str">
        <f>VLOOKUP($B606,'Answer Data Transformation'!$T$3:$AA$2346,6,FALSE)</f>
        <v>tier - 2</v>
      </c>
      <c r="Q606" s="2" t="str">
        <f>VLOOKUP($B606,'Answer Data Transformation'!$T$3:$AA$2346,7,FALSE)</f>
        <v>tier - 2</v>
      </c>
      <c r="R606" s="2" t="str">
        <f>VLOOKUP($B606,'Answer Data Transformation'!$T$3:$AA$2346,8,FALSE)</f>
        <v>R1023</v>
      </c>
      <c r="S606" s="2">
        <f>VLOOKUP($B606,'Answer Data Transformation'!$T$3:$AA$2346,3,FALSE)</f>
        <v>50</v>
      </c>
    </row>
    <row r="607" spans="2:19" ht="15.5" x14ac:dyDescent="0.35">
      <c r="B607" s="1" t="s">
        <v>1765</v>
      </c>
      <c r="C607" s="28" t="str">
        <f>VLOOKUP(B607,'Answer Data Transformation'!$B$3:$F$2338,4,FALSE)</f>
        <v xml:space="preserve">  Steven L</v>
      </c>
      <c r="D607" s="2">
        <f>VLOOKUP($B607,'Answer Data Transformation'!$I$3:$R$2338,2,FALSE)</f>
        <v>27.3</v>
      </c>
      <c r="E607" s="2">
        <f>VLOOKUP($B607,'Answer Data Transformation'!$I$3:$R$2338,4,FALSE)</f>
        <v>11.89</v>
      </c>
      <c r="F607" s="2" t="str">
        <f>VLOOKUP($B607,'Answer Data Transformation'!$I$3:$R$2338,6,FALSE)</f>
        <v>No</v>
      </c>
      <c r="G607" s="2" t="str">
        <f>VLOOKUP($B607,'Answer Data Transformation'!$I$3:$R$2338,7,FALSE)</f>
        <v>No</v>
      </c>
      <c r="H607" s="2" t="str">
        <f>VLOOKUP($B607,'Answer Data Transformation'!$I$3:$R$2338,8,FALSE)</f>
        <v>No</v>
      </c>
      <c r="I607" s="29">
        <f>VLOOKUP($B607,'Answer Data Transformation'!$I$3:$R$2338,9,FALSE)</f>
        <v>0</v>
      </c>
      <c r="J607" s="2" t="str">
        <f>VLOOKUP($B607,'Answer Data Transformation'!$I$3:$R$2338,10,FALSE)</f>
        <v>Yes</v>
      </c>
      <c r="K607" s="2" t="str">
        <f>VLOOKUP($B607,'Answer Data Transformation'!$I$3:$R$2338,3,FALSE)</f>
        <v>Overweight</v>
      </c>
      <c r="L607" s="2" t="str">
        <f>VLOOKUP($B607,'Answer Data Transformation'!$I$3:$R$2338,5,FALSE)</f>
        <v>Diabetes</v>
      </c>
      <c r="M607" s="2" t="str">
        <f>VLOOKUP($B607,'Answer Data Transformation'!$T$3:$AA$2346,2,FALSE)</f>
        <v>08-Sep-2002</v>
      </c>
      <c r="N607" s="2">
        <f>VLOOKUP($B607,'Answer Data Transformation'!$T$3:$AA$2346,4,FALSE)</f>
        <v>0</v>
      </c>
      <c r="O607" s="2">
        <f>VLOOKUP($B607,'Answer Data Transformation'!$T$3:$AA$2346,5,FALSE)</f>
        <v>16232.85</v>
      </c>
      <c r="P607" s="2" t="str">
        <f>VLOOKUP($B607,'Answer Data Transformation'!$T$3:$AA$2346,6,FALSE)</f>
        <v>tier - 2</v>
      </c>
      <c r="Q607" s="2" t="str">
        <f>VLOOKUP($B607,'Answer Data Transformation'!$T$3:$AA$2346,7,FALSE)</f>
        <v>tier - 1</v>
      </c>
      <c r="R607" s="2" t="str">
        <f>VLOOKUP($B607,'Answer Data Transformation'!$T$3:$AA$2346,8,FALSE)</f>
        <v>R1011</v>
      </c>
      <c r="S607" s="2">
        <f>VLOOKUP($B607,'Answer Data Transformation'!$T$3:$AA$2346,3,FALSE)</f>
        <v>20</v>
      </c>
    </row>
    <row r="608" spans="2:19" ht="15.5" x14ac:dyDescent="0.35">
      <c r="B608" s="1" t="s">
        <v>1764</v>
      </c>
      <c r="C608" s="28" t="str">
        <f>VLOOKUP(B608,'Answer Data Transformation'!$B$3:$F$2338,4,FALSE)</f>
        <v xml:space="preserve">  Gianfilippo</v>
      </c>
      <c r="D608" s="2">
        <f>VLOOKUP($B608,'Answer Data Transformation'!$I$3:$R$2338,2,FALSE)</f>
        <v>54.45</v>
      </c>
      <c r="E608" s="2">
        <f>VLOOKUP($B608,'Answer Data Transformation'!$I$3:$R$2338,4,FALSE)</f>
        <v>4.7300000000000004</v>
      </c>
      <c r="F608" s="2" t="str">
        <f>VLOOKUP($B608,'Answer Data Transformation'!$I$3:$R$2338,6,FALSE)</f>
        <v>Yes</v>
      </c>
      <c r="G608" s="2" t="str">
        <f>VLOOKUP($B608,'Answer Data Transformation'!$I$3:$R$2338,7,FALSE)</f>
        <v>No</v>
      </c>
      <c r="H608" s="2" t="str">
        <f>VLOOKUP($B608,'Answer Data Transformation'!$I$3:$R$2338,8,FALSE)</f>
        <v>No</v>
      </c>
      <c r="I608" s="29">
        <f>VLOOKUP($B608,'Answer Data Transformation'!$I$3:$R$2338,9,FALSE)</f>
        <v>1</v>
      </c>
      <c r="J608" s="2" t="str">
        <f>VLOOKUP($B608,'Answer Data Transformation'!$I$3:$R$2338,10,FALSE)</f>
        <v>No</v>
      </c>
      <c r="K608" s="2" t="str">
        <f>VLOOKUP($B608,'Answer Data Transformation'!$I$3:$R$2338,3,FALSE)</f>
        <v>Obesity</v>
      </c>
      <c r="L608" s="2" t="str">
        <f>VLOOKUP($B608,'Answer Data Transformation'!$I$3:$R$2338,5,FALSE)</f>
        <v>Normal</v>
      </c>
      <c r="M608" s="2" t="str">
        <f>VLOOKUP($B608,'Answer Data Transformation'!$T$3:$AA$2346,2,FALSE)</f>
        <v>21-Aug-1988</v>
      </c>
      <c r="N608" s="2">
        <f>VLOOKUP($B608,'Answer Data Transformation'!$T$3:$AA$2346,4,FALSE)</f>
        <v>3</v>
      </c>
      <c r="O608" s="2">
        <f>VLOOKUP($B608,'Answer Data Transformation'!$T$3:$AA$2346,5,FALSE)</f>
        <v>16205.88</v>
      </c>
      <c r="P608" s="2" t="str">
        <f>VLOOKUP($B608,'Answer Data Transformation'!$T$3:$AA$2346,6,FALSE)</f>
        <v>tier - 2</v>
      </c>
      <c r="Q608" s="2" t="str">
        <f>VLOOKUP($B608,'Answer Data Transformation'!$T$3:$AA$2346,7,FALSE)</f>
        <v>tier - 1</v>
      </c>
      <c r="R608" s="2" t="str">
        <f>VLOOKUP($B608,'Answer Data Transformation'!$T$3:$AA$2346,8,FALSE)</f>
        <v>R1012</v>
      </c>
      <c r="S608" s="2">
        <f>VLOOKUP($B608,'Answer Data Transformation'!$T$3:$AA$2346,3,FALSE)</f>
        <v>34</v>
      </c>
    </row>
    <row r="609" spans="2:19" ht="15.5" x14ac:dyDescent="0.35">
      <c r="B609" s="1" t="s">
        <v>1763</v>
      </c>
      <c r="C609" s="28" t="str">
        <f>VLOOKUP(B609,'Answer Data Transformation'!$B$3:$F$2338,4,FALSE)</f>
        <v xml:space="preserve">  Hector</v>
      </c>
      <c r="D609" s="2">
        <f>VLOOKUP($B609,'Answer Data Transformation'!$I$3:$R$2338,2,FALSE)</f>
        <v>54.43</v>
      </c>
      <c r="E609" s="2">
        <f>VLOOKUP($B609,'Answer Data Transformation'!$I$3:$R$2338,4,FALSE)</f>
        <v>4.6100000000000003</v>
      </c>
      <c r="F609" s="2" t="str">
        <f>VLOOKUP($B609,'Answer Data Transformation'!$I$3:$R$2338,6,FALSE)</f>
        <v>Yes</v>
      </c>
      <c r="G609" s="2" t="str">
        <f>VLOOKUP($B609,'Answer Data Transformation'!$I$3:$R$2338,7,FALSE)</f>
        <v>No</v>
      </c>
      <c r="H609" s="2" t="str">
        <f>VLOOKUP($B609,'Answer Data Transformation'!$I$3:$R$2338,8,FALSE)</f>
        <v>No</v>
      </c>
      <c r="I609" s="29">
        <f>VLOOKUP($B609,'Answer Data Transformation'!$I$3:$R$2338,9,FALSE)</f>
        <v>1</v>
      </c>
      <c r="J609" s="2" t="str">
        <f>VLOOKUP($B609,'Answer Data Transformation'!$I$3:$R$2338,10,FALSE)</f>
        <v>No</v>
      </c>
      <c r="K609" s="2" t="str">
        <f>VLOOKUP($B609,'Answer Data Transformation'!$I$3:$R$2338,3,FALSE)</f>
        <v>Obesity</v>
      </c>
      <c r="L609" s="2" t="str">
        <f>VLOOKUP($B609,'Answer Data Transformation'!$I$3:$R$2338,5,FALSE)</f>
        <v>Normal</v>
      </c>
      <c r="M609" s="2" t="str">
        <f>VLOOKUP($B609,'Answer Data Transformation'!$T$3:$AA$2346,2,FALSE)</f>
        <v>06-Aug-1988</v>
      </c>
      <c r="N609" s="2">
        <f>VLOOKUP($B609,'Answer Data Transformation'!$T$3:$AA$2346,4,FALSE)</f>
        <v>3</v>
      </c>
      <c r="O609" s="2">
        <f>VLOOKUP($B609,'Answer Data Transformation'!$T$3:$AA$2346,5,FALSE)</f>
        <v>16199.1</v>
      </c>
      <c r="P609" s="2" t="str">
        <f>VLOOKUP($B609,'Answer Data Transformation'!$T$3:$AA$2346,6,FALSE)</f>
        <v>tier - 2</v>
      </c>
      <c r="Q609" s="2" t="str">
        <f>VLOOKUP($B609,'Answer Data Transformation'!$T$3:$AA$2346,7,FALSE)</f>
        <v>tier - 2</v>
      </c>
      <c r="R609" s="2" t="str">
        <f>VLOOKUP($B609,'Answer Data Transformation'!$T$3:$AA$2346,8,FALSE)</f>
        <v>R1012</v>
      </c>
      <c r="S609" s="2">
        <f>VLOOKUP($B609,'Answer Data Transformation'!$T$3:$AA$2346,3,FALSE)</f>
        <v>34</v>
      </c>
    </row>
    <row r="610" spans="2:19" ht="15.5" x14ac:dyDescent="0.35">
      <c r="B610" s="1" t="s">
        <v>1762</v>
      </c>
      <c r="C610" s="28" t="str">
        <f>VLOOKUP(B610,'Answer Data Transformation'!$B$3:$F$2338,4,FALSE)</f>
        <v xml:space="preserve">  Mark W</v>
      </c>
      <c r="D610" s="2">
        <f>VLOOKUP($B610,'Answer Data Transformation'!$I$3:$R$2338,2,FALSE)</f>
        <v>48.01</v>
      </c>
      <c r="E610" s="2">
        <f>VLOOKUP($B610,'Answer Data Transformation'!$I$3:$R$2338,4,FALSE)</f>
        <v>7.3</v>
      </c>
      <c r="F610" s="2" t="str">
        <f>VLOOKUP($B610,'Answer Data Transformation'!$I$3:$R$2338,6,FALSE)</f>
        <v>No</v>
      </c>
      <c r="G610" s="2" t="str">
        <f>VLOOKUP($B610,'Answer Data Transformation'!$I$3:$R$2338,7,FALSE)</f>
        <v>No</v>
      </c>
      <c r="H610" s="2" t="str">
        <f>VLOOKUP($B610,'Answer Data Transformation'!$I$3:$R$2338,8,FALSE)</f>
        <v>No</v>
      </c>
      <c r="I610" s="29">
        <f>VLOOKUP($B610,'Answer Data Transformation'!$I$3:$R$2338,9,FALSE)</f>
        <v>0</v>
      </c>
      <c r="J610" s="2" t="str">
        <f>VLOOKUP($B610,'Answer Data Transformation'!$I$3:$R$2338,10,FALSE)</f>
        <v>No</v>
      </c>
      <c r="K610" s="2" t="str">
        <f>VLOOKUP($B610,'Answer Data Transformation'!$I$3:$R$2338,3,FALSE)</f>
        <v>Obesity</v>
      </c>
      <c r="L610" s="2" t="str">
        <f>VLOOKUP($B610,'Answer Data Transformation'!$I$3:$R$2338,5,FALSE)</f>
        <v>Diabetes</v>
      </c>
      <c r="M610" s="2" t="str">
        <f>VLOOKUP($B610,'Answer Data Transformation'!$T$3:$AA$2346,2,FALSE)</f>
        <v>11-Sep-1974</v>
      </c>
      <c r="N610" s="2">
        <f>VLOOKUP($B610,'Answer Data Transformation'!$T$3:$AA$2346,4,FALSE)</f>
        <v>0</v>
      </c>
      <c r="O610" s="2">
        <f>VLOOKUP($B610,'Answer Data Transformation'!$T$3:$AA$2346,5,FALSE)</f>
        <v>16190.97</v>
      </c>
      <c r="P610" s="2" t="str">
        <f>VLOOKUP($B610,'Answer Data Transformation'!$T$3:$AA$2346,6,FALSE)</f>
        <v>tier - 2</v>
      </c>
      <c r="Q610" s="2" t="str">
        <f>VLOOKUP($B610,'Answer Data Transformation'!$T$3:$AA$2346,7,FALSE)</f>
        <v>tier - 3</v>
      </c>
      <c r="R610" s="2" t="str">
        <f>VLOOKUP($B610,'Answer Data Transformation'!$T$3:$AA$2346,8,FALSE)</f>
        <v>R1012</v>
      </c>
      <c r="S610" s="2">
        <f>VLOOKUP($B610,'Answer Data Transformation'!$T$3:$AA$2346,3,FALSE)</f>
        <v>48</v>
      </c>
    </row>
    <row r="611" spans="2:19" ht="15.5" x14ac:dyDescent="0.35">
      <c r="B611" s="1" t="s">
        <v>1761</v>
      </c>
      <c r="C611" s="28" t="str">
        <f>VLOOKUP(B611,'Answer Data Transformation'!$B$3:$F$2338,4,FALSE)</f>
        <v xml:space="preserve">  Aubri</v>
      </c>
      <c r="D611" s="2">
        <f>VLOOKUP($B611,'Answer Data Transformation'!$I$3:$R$2338,2,FALSE)</f>
        <v>48.32</v>
      </c>
      <c r="E611" s="2">
        <f>VLOOKUP($B611,'Answer Data Transformation'!$I$3:$R$2338,4,FALSE)</f>
        <v>5.88</v>
      </c>
      <c r="F611" s="2" t="str">
        <f>VLOOKUP($B611,'Answer Data Transformation'!$I$3:$R$2338,6,FALSE)</f>
        <v>No</v>
      </c>
      <c r="G611" s="2" t="str">
        <f>VLOOKUP($B611,'Answer Data Transformation'!$I$3:$R$2338,7,FALSE)</f>
        <v>No</v>
      </c>
      <c r="H611" s="2" t="str">
        <f>VLOOKUP($B611,'Answer Data Transformation'!$I$3:$R$2338,8,FALSE)</f>
        <v>No</v>
      </c>
      <c r="I611" s="29">
        <f>VLOOKUP($B611,'Answer Data Transformation'!$I$3:$R$2338,9,FALSE)</f>
        <v>0</v>
      </c>
      <c r="J611" s="2" t="str">
        <f>VLOOKUP($B611,'Answer Data Transformation'!$I$3:$R$2338,10,FALSE)</f>
        <v>No</v>
      </c>
      <c r="K611" s="2" t="str">
        <f>VLOOKUP($B611,'Answer Data Transformation'!$I$3:$R$2338,3,FALSE)</f>
        <v>Obesity</v>
      </c>
      <c r="L611" s="2" t="str">
        <f>VLOOKUP($B611,'Answer Data Transformation'!$I$3:$R$2338,5,FALSE)</f>
        <v>Prediabetes</v>
      </c>
      <c r="M611" s="2" t="str">
        <f>VLOOKUP($B611,'Answer Data Transformation'!$T$3:$AA$2346,2,FALSE)</f>
        <v>06-Jul-1982</v>
      </c>
      <c r="N611" s="2">
        <f>VLOOKUP($B611,'Answer Data Transformation'!$T$3:$AA$2346,4,FALSE)</f>
        <v>3</v>
      </c>
      <c r="O611" s="2">
        <f>VLOOKUP($B611,'Answer Data Transformation'!$T$3:$AA$2346,5,FALSE)</f>
        <v>16152.04</v>
      </c>
      <c r="P611" s="2" t="str">
        <f>VLOOKUP($B611,'Answer Data Transformation'!$T$3:$AA$2346,6,FALSE)</f>
        <v>tier - 2</v>
      </c>
      <c r="Q611" s="2" t="str">
        <f>VLOOKUP($B611,'Answer Data Transformation'!$T$3:$AA$2346,7,FALSE)</f>
        <v>tier - 1</v>
      </c>
      <c r="R611" s="2" t="str">
        <f>VLOOKUP($B611,'Answer Data Transformation'!$T$3:$AA$2346,8,FALSE)</f>
        <v>R1026</v>
      </c>
      <c r="S611" s="2">
        <f>VLOOKUP($B611,'Answer Data Transformation'!$T$3:$AA$2346,3,FALSE)</f>
        <v>40</v>
      </c>
    </row>
    <row r="612" spans="2:19" ht="15.5" x14ac:dyDescent="0.35">
      <c r="B612" s="1" t="s">
        <v>1760</v>
      </c>
      <c r="C612" s="28" t="str">
        <f>VLOOKUP(B612,'Answer Data Transformation'!$B$3:$F$2338,4,FALSE)</f>
        <v xml:space="preserve">  Justin</v>
      </c>
      <c r="D612" s="2">
        <f>VLOOKUP($B612,'Answer Data Transformation'!$I$3:$R$2338,2,FALSE)</f>
        <v>22.895</v>
      </c>
      <c r="E612" s="2">
        <f>VLOOKUP($B612,'Answer Data Transformation'!$I$3:$R$2338,4,FALSE)</f>
        <v>4.0599999999999996</v>
      </c>
      <c r="F612" s="2" t="str">
        <f>VLOOKUP($B612,'Answer Data Transformation'!$I$3:$R$2338,6,FALSE)</f>
        <v>No</v>
      </c>
      <c r="G612" s="2" t="str">
        <f>VLOOKUP($B612,'Answer Data Transformation'!$I$3:$R$2338,7,FALSE)</f>
        <v>No</v>
      </c>
      <c r="H612" s="2" t="str">
        <f>VLOOKUP($B612,'Answer Data Transformation'!$I$3:$R$2338,8,FALSE)</f>
        <v>Yes</v>
      </c>
      <c r="I612" s="29">
        <f>VLOOKUP($B612,'Answer Data Transformation'!$I$3:$R$2338,9,FALSE)</f>
        <v>1</v>
      </c>
      <c r="J612" s="2" t="str">
        <f>VLOOKUP($B612,'Answer Data Transformation'!$I$3:$R$2338,10,FALSE)</f>
        <v>Yes</v>
      </c>
      <c r="K612" s="2" t="str">
        <f>VLOOKUP($B612,'Answer Data Transformation'!$I$3:$R$2338,3,FALSE)</f>
        <v>Normal Weight</v>
      </c>
      <c r="L612" s="2" t="str">
        <f>VLOOKUP($B612,'Answer Data Transformation'!$I$3:$R$2338,5,FALSE)</f>
        <v>Normal</v>
      </c>
      <c r="M612" s="2" t="str">
        <f>VLOOKUP($B612,'Answer Data Transformation'!$T$3:$AA$2346,2,FALSE)</f>
        <v>12-Dec-1993</v>
      </c>
      <c r="N612" s="2">
        <f>VLOOKUP($B612,'Answer Data Transformation'!$T$3:$AA$2346,4,FALSE)</f>
        <v>0</v>
      </c>
      <c r="O612" s="2">
        <f>VLOOKUP($B612,'Answer Data Transformation'!$T$3:$AA$2346,5,FALSE)</f>
        <v>16138.76</v>
      </c>
      <c r="P612" s="2" t="str">
        <f>VLOOKUP($B612,'Answer Data Transformation'!$T$3:$AA$2346,6,FALSE)</f>
        <v>tier - 2</v>
      </c>
      <c r="Q612" s="2" t="str">
        <f>VLOOKUP($B612,'Answer Data Transformation'!$T$3:$AA$2346,7,FALSE)</f>
        <v>tier - 3</v>
      </c>
      <c r="R612" s="2" t="str">
        <f>VLOOKUP($B612,'Answer Data Transformation'!$T$3:$AA$2346,8,FALSE)</f>
        <v>R1017</v>
      </c>
      <c r="S612" s="2">
        <f>VLOOKUP($B612,'Answer Data Transformation'!$T$3:$AA$2346,3,FALSE)</f>
        <v>29</v>
      </c>
    </row>
    <row r="613" spans="2:19" ht="15.5" x14ac:dyDescent="0.35">
      <c r="B613" s="1" t="s">
        <v>1759</v>
      </c>
      <c r="C613" s="28" t="str">
        <f>VLOOKUP(B613,'Answer Data Transformation'!$B$3:$F$2338,4,FALSE)</f>
        <v xml:space="preserve">  Megan A</v>
      </c>
      <c r="D613" s="2">
        <f>VLOOKUP($B613,'Answer Data Transformation'!$I$3:$R$2338,2,FALSE)</f>
        <v>54.85</v>
      </c>
      <c r="E613" s="2">
        <f>VLOOKUP($B613,'Answer Data Transformation'!$I$3:$R$2338,4,FALSE)</f>
        <v>4.9000000000000004</v>
      </c>
      <c r="F613" s="2" t="str">
        <f>VLOOKUP($B613,'Answer Data Transformation'!$I$3:$R$2338,6,FALSE)</f>
        <v>No</v>
      </c>
      <c r="G613" s="2" t="str">
        <f>VLOOKUP($B613,'Answer Data Transformation'!$I$3:$R$2338,7,FALSE)</f>
        <v>No</v>
      </c>
      <c r="H613" s="2" t="str">
        <f>VLOOKUP($B613,'Answer Data Transformation'!$I$3:$R$2338,8,FALSE)</f>
        <v>No</v>
      </c>
      <c r="I613" s="29">
        <f>VLOOKUP($B613,'Answer Data Transformation'!$I$3:$R$2338,9,FALSE)</f>
        <v>1</v>
      </c>
      <c r="J613" s="2" t="str">
        <f>VLOOKUP($B613,'Answer Data Transformation'!$I$3:$R$2338,10,FALSE)</f>
        <v>No</v>
      </c>
      <c r="K613" s="2" t="str">
        <f>VLOOKUP($B613,'Answer Data Transformation'!$I$3:$R$2338,3,FALSE)</f>
        <v>Obesity</v>
      </c>
      <c r="L613" s="2" t="str">
        <f>VLOOKUP($B613,'Answer Data Transformation'!$I$3:$R$2338,5,FALSE)</f>
        <v>Normal</v>
      </c>
      <c r="M613" s="2" t="str">
        <f>VLOOKUP($B613,'Answer Data Transformation'!$T$3:$AA$2346,2,FALSE)</f>
        <v>06-Oct-1987</v>
      </c>
      <c r="N613" s="2">
        <f>VLOOKUP($B613,'Answer Data Transformation'!$T$3:$AA$2346,4,FALSE)</f>
        <v>3</v>
      </c>
      <c r="O613" s="2">
        <f>VLOOKUP($B613,'Answer Data Transformation'!$T$3:$AA$2346,5,FALSE)</f>
        <v>16122.65</v>
      </c>
      <c r="P613" s="2" t="str">
        <f>VLOOKUP($B613,'Answer Data Transformation'!$T$3:$AA$2346,6,FALSE)</f>
        <v>tier - 2</v>
      </c>
      <c r="Q613" s="2" t="str">
        <f>VLOOKUP($B613,'Answer Data Transformation'!$T$3:$AA$2346,7,FALSE)</f>
        <v>tier - 1</v>
      </c>
      <c r="R613" s="2" t="str">
        <f>VLOOKUP($B613,'Answer Data Transformation'!$T$3:$AA$2346,8,FALSE)</f>
        <v>R1011</v>
      </c>
      <c r="S613" s="2">
        <f>VLOOKUP($B613,'Answer Data Transformation'!$T$3:$AA$2346,3,FALSE)</f>
        <v>35</v>
      </c>
    </row>
    <row r="614" spans="2:19" ht="15.5" x14ac:dyDescent="0.35">
      <c r="B614" s="1" t="s">
        <v>1758</v>
      </c>
      <c r="C614" s="28" t="str">
        <f>VLOOKUP(B614,'Answer Data Transformation'!$B$3:$F$2338,4,FALSE)</f>
        <v xml:space="preserve">  Erika M</v>
      </c>
      <c r="D614" s="2">
        <f>VLOOKUP($B614,'Answer Data Transformation'!$I$3:$R$2338,2,FALSE)</f>
        <v>21.85</v>
      </c>
      <c r="E614" s="2">
        <f>VLOOKUP($B614,'Answer Data Transformation'!$I$3:$R$2338,4,FALSE)</f>
        <v>5.52</v>
      </c>
      <c r="F614" s="2" t="str">
        <f>VLOOKUP($B614,'Answer Data Transformation'!$I$3:$R$2338,6,FALSE)</f>
        <v>No</v>
      </c>
      <c r="G614" s="2" t="str">
        <f>VLOOKUP($B614,'Answer Data Transformation'!$I$3:$R$2338,7,FALSE)</f>
        <v>No</v>
      </c>
      <c r="H614" s="2" t="str">
        <f>VLOOKUP($B614,'Answer Data Transformation'!$I$3:$R$2338,8,FALSE)</f>
        <v>Yes</v>
      </c>
      <c r="I614" s="29">
        <f>VLOOKUP($B614,'Answer Data Transformation'!$I$3:$R$2338,9,FALSE)</f>
        <v>1</v>
      </c>
      <c r="J614" s="2" t="str">
        <f>VLOOKUP($B614,'Answer Data Transformation'!$I$3:$R$2338,10,FALSE)</f>
        <v>Yes</v>
      </c>
      <c r="K614" s="2" t="str">
        <f>VLOOKUP($B614,'Answer Data Transformation'!$I$3:$R$2338,3,FALSE)</f>
        <v>Normal Weight</v>
      </c>
      <c r="L614" s="2" t="str">
        <f>VLOOKUP($B614,'Answer Data Transformation'!$I$3:$R$2338,5,FALSE)</f>
        <v>Normal</v>
      </c>
      <c r="M614" s="2" t="str">
        <f>VLOOKUP($B614,'Answer Data Transformation'!$T$3:$AA$2346,2,FALSE)</f>
        <v>08-Aug-1993</v>
      </c>
      <c r="N614" s="2">
        <f>VLOOKUP($B614,'Answer Data Transformation'!$T$3:$AA$2346,4,FALSE)</f>
        <v>0</v>
      </c>
      <c r="O614" s="2">
        <f>VLOOKUP($B614,'Answer Data Transformation'!$T$3:$AA$2346,5,FALSE)</f>
        <v>16115.3</v>
      </c>
      <c r="P614" s="2" t="str">
        <f>VLOOKUP($B614,'Answer Data Transformation'!$T$3:$AA$2346,6,FALSE)</f>
        <v>tier - 2</v>
      </c>
      <c r="Q614" s="2" t="str">
        <f>VLOOKUP($B614,'Answer Data Transformation'!$T$3:$AA$2346,7,FALSE)</f>
        <v>tier - 1</v>
      </c>
      <c r="R614" s="2" t="str">
        <f>VLOOKUP($B614,'Answer Data Transformation'!$T$3:$AA$2346,8,FALSE)</f>
        <v>R1024</v>
      </c>
      <c r="S614" s="2">
        <f>VLOOKUP($B614,'Answer Data Transformation'!$T$3:$AA$2346,3,FALSE)</f>
        <v>29</v>
      </c>
    </row>
    <row r="615" spans="2:19" ht="15.5" x14ac:dyDescent="0.35">
      <c r="B615" s="1" t="s">
        <v>1757</v>
      </c>
      <c r="C615" s="28" t="str">
        <f>VLOOKUP(B615,'Answer Data Transformation'!$B$3:$F$2338,4,FALSE)</f>
        <v xml:space="preserve">  Daniel G</v>
      </c>
      <c r="D615" s="2">
        <f>VLOOKUP($B615,'Answer Data Transformation'!$I$3:$R$2338,2,FALSE)</f>
        <v>51.86</v>
      </c>
      <c r="E615" s="2">
        <f>VLOOKUP($B615,'Answer Data Transformation'!$I$3:$R$2338,4,FALSE)</f>
        <v>5.2</v>
      </c>
      <c r="F615" s="2" t="str">
        <f>VLOOKUP($B615,'Answer Data Transformation'!$I$3:$R$2338,6,FALSE)</f>
        <v>Yes</v>
      </c>
      <c r="G615" s="2" t="str">
        <f>VLOOKUP($B615,'Answer Data Transformation'!$I$3:$R$2338,7,FALSE)</f>
        <v>No</v>
      </c>
      <c r="H615" s="2" t="str">
        <f>VLOOKUP($B615,'Answer Data Transformation'!$I$3:$R$2338,8,FALSE)</f>
        <v>No</v>
      </c>
      <c r="I615" s="29">
        <f>VLOOKUP($B615,'Answer Data Transformation'!$I$3:$R$2338,9,FALSE)</f>
        <v>0</v>
      </c>
      <c r="J615" s="2" t="str">
        <f>VLOOKUP($B615,'Answer Data Transformation'!$I$3:$R$2338,10,FALSE)</f>
        <v>No</v>
      </c>
      <c r="K615" s="2" t="str">
        <f>VLOOKUP($B615,'Answer Data Transformation'!$I$3:$R$2338,3,FALSE)</f>
        <v>Obesity</v>
      </c>
      <c r="L615" s="2" t="str">
        <f>VLOOKUP($B615,'Answer Data Transformation'!$I$3:$R$2338,5,FALSE)</f>
        <v>Normal</v>
      </c>
      <c r="M615" s="2" t="str">
        <f>VLOOKUP($B615,'Answer Data Transformation'!$T$3:$AA$2346,2,FALSE)</f>
        <v>27-Aug-1985</v>
      </c>
      <c r="N615" s="2">
        <f>VLOOKUP($B615,'Answer Data Transformation'!$T$3:$AA$2346,4,FALSE)</f>
        <v>3</v>
      </c>
      <c r="O615" s="2">
        <f>VLOOKUP($B615,'Answer Data Transformation'!$T$3:$AA$2346,5,FALSE)</f>
        <v>16097.94</v>
      </c>
      <c r="P615" s="2" t="str">
        <f>VLOOKUP($B615,'Answer Data Transformation'!$T$3:$AA$2346,6,FALSE)</f>
        <v>tier - 2</v>
      </c>
      <c r="Q615" s="2" t="str">
        <f>VLOOKUP($B615,'Answer Data Transformation'!$T$3:$AA$2346,7,FALSE)</f>
        <v>tier - 3</v>
      </c>
      <c r="R615" s="2" t="str">
        <f>VLOOKUP($B615,'Answer Data Transformation'!$T$3:$AA$2346,8,FALSE)</f>
        <v>R1012</v>
      </c>
      <c r="S615" s="2">
        <f>VLOOKUP($B615,'Answer Data Transformation'!$T$3:$AA$2346,3,FALSE)</f>
        <v>37</v>
      </c>
    </row>
    <row r="616" spans="2:19" ht="15.5" x14ac:dyDescent="0.35">
      <c r="B616" s="1" t="s">
        <v>1756</v>
      </c>
      <c r="C616" s="28" t="str">
        <f>VLOOKUP(B616,'Answer Data Transformation'!$B$3:$F$2338,4,FALSE)</f>
        <v xml:space="preserve">  Devin C</v>
      </c>
      <c r="D616" s="2">
        <f>VLOOKUP($B616,'Answer Data Transformation'!$I$3:$R$2338,2,FALSE)</f>
        <v>39.049999999999997</v>
      </c>
      <c r="E616" s="2">
        <f>VLOOKUP($B616,'Answer Data Transformation'!$I$3:$R$2338,4,FALSE)</f>
        <v>7.59</v>
      </c>
      <c r="F616" s="2" t="str">
        <f>VLOOKUP($B616,'Answer Data Transformation'!$I$3:$R$2338,6,FALSE)</f>
        <v>No</v>
      </c>
      <c r="G616" s="2" t="str">
        <f>VLOOKUP($B616,'Answer Data Transformation'!$I$3:$R$2338,7,FALSE)</f>
        <v>No</v>
      </c>
      <c r="H616" s="2" t="str">
        <f>VLOOKUP($B616,'Answer Data Transformation'!$I$3:$R$2338,8,FALSE)</f>
        <v>No</v>
      </c>
      <c r="I616" s="29">
        <f>VLOOKUP($B616,'Answer Data Transformation'!$I$3:$R$2338,9,FALSE)</f>
        <v>3</v>
      </c>
      <c r="J616" s="2" t="str">
        <f>VLOOKUP($B616,'Answer Data Transformation'!$I$3:$R$2338,10,FALSE)</f>
        <v>No</v>
      </c>
      <c r="K616" s="2" t="str">
        <f>VLOOKUP($B616,'Answer Data Transformation'!$I$3:$R$2338,3,FALSE)</f>
        <v>Obesity</v>
      </c>
      <c r="L616" s="2" t="str">
        <f>VLOOKUP($B616,'Answer Data Transformation'!$I$3:$R$2338,5,FALSE)</f>
        <v>Diabetes</v>
      </c>
      <c r="M616" s="2" t="str">
        <f>VLOOKUP($B616,'Answer Data Transformation'!$T$3:$AA$2346,2,FALSE)</f>
        <v>21-Jun-1958</v>
      </c>
      <c r="N616" s="2">
        <f>VLOOKUP($B616,'Answer Data Transformation'!$T$3:$AA$2346,4,FALSE)</f>
        <v>3</v>
      </c>
      <c r="O616" s="2">
        <f>VLOOKUP($B616,'Answer Data Transformation'!$T$3:$AA$2346,5,FALSE)</f>
        <v>16085.13</v>
      </c>
      <c r="P616" s="2" t="str">
        <f>VLOOKUP($B616,'Answer Data Transformation'!$T$3:$AA$2346,6,FALSE)</f>
        <v>tier - 2</v>
      </c>
      <c r="Q616" s="2" t="str">
        <f>VLOOKUP($B616,'Answer Data Transformation'!$T$3:$AA$2346,7,FALSE)</f>
        <v>tier - 2</v>
      </c>
      <c r="R616" s="2" t="str">
        <f>VLOOKUP($B616,'Answer Data Transformation'!$T$3:$AA$2346,8,FALSE)</f>
        <v>R1013</v>
      </c>
      <c r="S616" s="2">
        <f>VLOOKUP($B616,'Answer Data Transformation'!$T$3:$AA$2346,3,FALSE)</f>
        <v>64</v>
      </c>
    </row>
    <row r="617" spans="2:19" ht="15.5" x14ac:dyDescent="0.35">
      <c r="B617" s="1" t="s">
        <v>1755</v>
      </c>
      <c r="C617" s="28" t="str">
        <f>VLOOKUP(B617,'Answer Data Transformation'!$B$3:$F$2338,4,FALSE)</f>
        <v xml:space="preserve">  Louise A</v>
      </c>
      <c r="D617" s="2">
        <f>VLOOKUP($B617,'Answer Data Transformation'!$I$3:$R$2338,2,FALSE)</f>
        <v>31.824999999999999</v>
      </c>
      <c r="E617" s="2">
        <f>VLOOKUP($B617,'Answer Data Transformation'!$I$3:$R$2338,4,FALSE)</f>
        <v>8.2799999999999994</v>
      </c>
      <c r="F617" s="2" t="str">
        <f>VLOOKUP($B617,'Answer Data Transformation'!$I$3:$R$2338,6,FALSE)</f>
        <v>No</v>
      </c>
      <c r="G617" s="2" t="str">
        <f>VLOOKUP($B617,'Answer Data Transformation'!$I$3:$R$2338,7,FALSE)</f>
        <v>No</v>
      </c>
      <c r="H617" s="2" t="str">
        <f>VLOOKUP($B617,'Answer Data Transformation'!$I$3:$R$2338,8,FALSE)</f>
        <v>No</v>
      </c>
      <c r="I617" s="29">
        <f>VLOOKUP($B617,'Answer Data Transformation'!$I$3:$R$2338,9,FALSE)</f>
        <v>3</v>
      </c>
      <c r="J617" s="2" t="str">
        <f>VLOOKUP($B617,'Answer Data Transformation'!$I$3:$R$2338,10,FALSE)</f>
        <v>No</v>
      </c>
      <c r="K617" s="2" t="str">
        <f>VLOOKUP($B617,'Answer Data Transformation'!$I$3:$R$2338,3,FALSE)</f>
        <v>Obesity</v>
      </c>
      <c r="L617" s="2" t="str">
        <f>VLOOKUP($B617,'Answer Data Transformation'!$I$3:$R$2338,5,FALSE)</f>
        <v>Diabetes</v>
      </c>
      <c r="M617" s="2" t="str">
        <f>VLOOKUP($B617,'Answer Data Transformation'!$T$3:$AA$2346,2,FALSE)</f>
        <v>22-Oct-1958</v>
      </c>
      <c r="N617" s="2">
        <f>VLOOKUP($B617,'Answer Data Transformation'!$T$3:$AA$2346,4,FALSE)</f>
        <v>2</v>
      </c>
      <c r="O617" s="2">
        <f>VLOOKUP($B617,'Answer Data Transformation'!$T$3:$AA$2346,5,FALSE)</f>
        <v>16069.08</v>
      </c>
      <c r="P617" s="2" t="str">
        <f>VLOOKUP($B617,'Answer Data Transformation'!$T$3:$AA$2346,6,FALSE)</f>
        <v>tier - 2</v>
      </c>
      <c r="Q617" s="2" t="str">
        <f>VLOOKUP($B617,'Answer Data Transformation'!$T$3:$AA$2346,7,FALSE)</f>
        <v>tier - 2</v>
      </c>
      <c r="R617" s="2" t="str">
        <f>VLOOKUP($B617,'Answer Data Transformation'!$T$3:$AA$2346,8,FALSE)</f>
        <v>R1024</v>
      </c>
      <c r="S617" s="2">
        <f>VLOOKUP($B617,'Answer Data Transformation'!$T$3:$AA$2346,3,FALSE)</f>
        <v>64</v>
      </c>
    </row>
    <row r="618" spans="2:19" ht="15.5" x14ac:dyDescent="0.35">
      <c r="B618" s="1" t="s">
        <v>1754</v>
      </c>
      <c r="C618" s="28" t="str">
        <f>VLOOKUP(B618,'Answer Data Transformation'!$B$3:$F$2338,4,FALSE)</f>
        <v xml:space="preserve">  Sarah</v>
      </c>
      <c r="D618" s="2">
        <f>VLOOKUP($B618,'Answer Data Transformation'!$I$3:$R$2338,2,FALSE)</f>
        <v>46.43</v>
      </c>
      <c r="E618" s="2">
        <f>VLOOKUP($B618,'Answer Data Transformation'!$I$3:$R$2338,4,FALSE)</f>
        <v>6.72</v>
      </c>
      <c r="F618" s="2" t="str">
        <f>VLOOKUP($B618,'Answer Data Transformation'!$I$3:$R$2338,6,FALSE)</f>
        <v>No</v>
      </c>
      <c r="G618" s="2" t="str">
        <f>VLOOKUP($B618,'Answer Data Transformation'!$I$3:$R$2338,7,FALSE)</f>
        <v>No</v>
      </c>
      <c r="H618" s="2" t="str">
        <f>VLOOKUP($B618,'Answer Data Transformation'!$I$3:$R$2338,8,FALSE)</f>
        <v>No</v>
      </c>
      <c r="I618" s="29">
        <f>VLOOKUP($B618,'Answer Data Transformation'!$I$3:$R$2338,9,FALSE)</f>
        <v>0</v>
      </c>
      <c r="J618" s="2" t="str">
        <f>VLOOKUP($B618,'Answer Data Transformation'!$I$3:$R$2338,10,FALSE)</f>
        <v>No</v>
      </c>
      <c r="K618" s="2" t="str">
        <f>VLOOKUP($B618,'Answer Data Transformation'!$I$3:$R$2338,3,FALSE)</f>
        <v>Obesity</v>
      </c>
      <c r="L618" s="2" t="str">
        <f>VLOOKUP($B618,'Answer Data Transformation'!$I$3:$R$2338,5,FALSE)</f>
        <v>Diabetes</v>
      </c>
      <c r="M618" s="2" t="str">
        <f>VLOOKUP($B618,'Answer Data Transformation'!$T$3:$AA$2346,2,FALSE)</f>
        <v>16-Sep-1978</v>
      </c>
      <c r="N618" s="2">
        <f>VLOOKUP($B618,'Answer Data Transformation'!$T$3:$AA$2346,4,FALSE)</f>
        <v>2</v>
      </c>
      <c r="O618" s="2">
        <f>VLOOKUP($B618,'Answer Data Transformation'!$T$3:$AA$2346,5,FALSE)</f>
        <v>16062.89</v>
      </c>
      <c r="P618" s="2" t="str">
        <f>VLOOKUP($B618,'Answer Data Transformation'!$T$3:$AA$2346,6,FALSE)</f>
        <v>tier - 2</v>
      </c>
      <c r="Q618" s="2" t="str">
        <f>VLOOKUP($B618,'Answer Data Transformation'!$T$3:$AA$2346,7,FALSE)</f>
        <v>tier - 2</v>
      </c>
      <c r="R618" s="2" t="str">
        <f>VLOOKUP($B618,'Answer Data Transformation'!$T$3:$AA$2346,8,FALSE)</f>
        <v>R1026</v>
      </c>
      <c r="S618" s="2">
        <f>VLOOKUP($B618,'Answer Data Transformation'!$T$3:$AA$2346,3,FALSE)</f>
        <v>44</v>
      </c>
    </row>
    <row r="619" spans="2:19" ht="15.5" x14ac:dyDescent="0.35">
      <c r="B619" s="1" t="s">
        <v>1753</v>
      </c>
      <c r="C619" s="28" t="str">
        <f>VLOOKUP(B619,'Answer Data Transformation'!$B$3:$F$2338,4,FALSE)</f>
        <v xml:space="preserve">  Amy</v>
      </c>
      <c r="D619" s="2">
        <f>VLOOKUP($B619,'Answer Data Transformation'!$I$3:$R$2338,2,FALSE)</f>
        <v>53.63</v>
      </c>
      <c r="E619" s="2">
        <f>VLOOKUP($B619,'Answer Data Transformation'!$I$3:$R$2338,4,FALSE)</f>
        <v>5.47</v>
      </c>
      <c r="F619" s="2" t="str">
        <f>VLOOKUP($B619,'Answer Data Transformation'!$I$3:$R$2338,6,FALSE)</f>
        <v>Yes</v>
      </c>
      <c r="G619" s="2" t="str">
        <f>VLOOKUP($B619,'Answer Data Transformation'!$I$3:$R$2338,7,FALSE)</f>
        <v>No</v>
      </c>
      <c r="H619" s="2" t="str">
        <f>VLOOKUP($B619,'Answer Data Transformation'!$I$3:$R$2338,8,FALSE)</f>
        <v>No</v>
      </c>
      <c r="I619" s="29">
        <f>VLOOKUP($B619,'Answer Data Transformation'!$I$3:$R$2338,9,FALSE)</f>
        <v>1</v>
      </c>
      <c r="J619" s="2" t="str">
        <f>VLOOKUP($B619,'Answer Data Transformation'!$I$3:$R$2338,10,FALSE)</f>
        <v>No</v>
      </c>
      <c r="K619" s="2" t="str">
        <f>VLOOKUP($B619,'Answer Data Transformation'!$I$3:$R$2338,3,FALSE)</f>
        <v>Obesity</v>
      </c>
      <c r="L619" s="2" t="str">
        <f>VLOOKUP($B619,'Answer Data Transformation'!$I$3:$R$2338,5,FALSE)</f>
        <v>Normal</v>
      </c>
      <c r="M619" s="2" t="str">
        <f>VLOOKUP($B619,'Answer Data Transformation'!$T$3:$AA$2346,2,FALSE)</f>
        <v>05-Dec-1988</v>
      </c>
      <c r="N619" s="2">
        <f>VLOOKUP($B619,'Answer Data Transformation'!$T$3:$AA$2346,4,FALSE)</f>
        <v>3</v>
      </c>
      <c r="O619" s="2">
        <f>VLOOKUP($B619,'Answer Data Transformation'!$T$3:$AA$2346,5,FALSE)</f>
        <v>16059.06</v>
      </c>
      <c r="P619" s="2" t="str">
        <f>VLOOKUP($B619,'Answer Data Transformation'!$T$3:$AA$2346,6,FALSE)</f>
        <v>tier - 2</v>
      </c>
      <c r="Q619" s="2" t="str">
        <f>VLOOKUP($B619,'Answer Data Transformation'!$T$3:$AA$2346,7,FALSE)</f>
        <v>tier - 3</v>
      </c>
      <c r="R619" s="2" t="str">
        <f>VLOOKUP($B619,'Answer Data Transformation'!$T$3:$AA$2346,8,FALSE)</f>
        <v>R1012</v>
      </c>
      <c r="S619" s="2">
        <f>VLOOKUP($B619,'Answer Data Transformation'!$T$3:$AA$2346,3,FALSE)</f>
        <v>34</v>
      </c>
    </row>
    <row r="620" spans="2:19" ht="15.5" x14ac:dyDescent="0.35">
      <c r="B620" s="1" t="s">
        <v>1752</v>
      </c>
      <c r="C620" s="28" t="str">
        <f>VLOOKUP(B620,'Answer Data Transformation'!$B$3:$F$2338,4,FALSE)</f>
        <v xml:space="preserve">  Brittany L</v>
      </c>
      <c r="D620" s="2">
        <f>VLOOKUP($B620,'Answer Data Transformation'!$I$3:$R$2338,2,FALSE)</f>
        <v>48.7</v>
      </c>
      <c r="E620" s="2">
        <f>VLOOKUP($B620,'Answer Data Transformation'!$I$3:$R$2338,4,FALSE)</f>
        <v>4.71</v>
      </c>
      <c r="F620" s="2" t="str">
        <f>VLOOKUP($B620,'Answer Data Transformation'!$I$3:$R$2338,6,FALSE)</f>
        <v>No</v>
      </c>
      <c r="G620" s="2" t="str">
        <f>VLOOKUP($B620,'Answer Data Transformation'!$I$3:$R$2338,7,FALSE)</f>
        <v>No</v>
      </c>
      <c r="H620" s="2" t="str">
        <f>VLOOKUP($B620,'Answer Data Transformation'!$I$3:$R$2338,8,FALSE)</f>
        <v>No</v>
      </c>
      <c r="I620" s="29">
        <f>VLOOKUP($B620,'Answer Data Transformation'!$I$3:$R$2338,9,FALSE)</f>
        <v>0</v>
      </c>
      <c r="J620" s="2" t="str">
        <f>VLOOKUP($B620,'Answer Data Transformation'!$I$3:$R$2338,10,FALSE)</f>
        <v>No</v>
      </c>
      <c r="K620" s="2" t="str">
        <f>VLOOKUP($B620,'Answer Data Transformation'!$I$3:$R$2338,3,FALSE)</f>
        <v>Obesity</v>
      </c>
      <c r="L620" s="2" t="str">
        <f>VLOOKUP($B620,'Answer Data Transformation'!$I$3:$R$2338,5,FALSE)</f>
        <v>Normal</v>
      </c>
      <c r="M620" s="2" t="str">
        <f>VLOOKUP($B620,'Answer Data Transformation'!$T$3:$AA$2346,2,FALSE)</f>
        <v>19-Sep-1980</v>
      </c>
      <c r="N620" s="2">
        <f>VLOOKUP($B620,'Answer Data Transformation'!$T$3:$AA$2346,4,FALSE)</f>
        <v>2</v>
      </c>
      <c r="O620" s="2">
        <f>VLOOKUP($B620,'Answer Data Transformation'!$T$3:$AA$2346,5,FALSE)</f>
        <v>15966.19</v>
      </c>
      <c r="P620" s="2" t="str">
        <f>VLOOKUP($B620,'Answer Data Transformation'!$T$3:$AA$2346,6,FALSE)</f>
        <v>tier - 2</v>
      </c>
      <c r="Q620" s="2" t="str">
        <f>VLOOKUP($B620,'Answer Data Transformation'!$T$3:$AA$2346,7,FALSE)</f>
        <v>tier - 2</v>
      </c>
      <c r="R620" s="2" t="str">
        <f>VLOOKUP($B620,'Answer Data Transformation'!$T$3:$AA$2346,8,FALSE)</f>
        <v>R1012</v>
      </c>
      <c r="S620" s="2">
        <f>VLOOKUP($B620,'Answer Data Transformation'!$T$3:$AA$2346,3,FALSE)</f>
        <v>42</v>
      </c>
    </row>
    <row r="621" spans="2:19" ht="15.5" x14ac:dyDescent="0.35">
      <c r="B621" s="1" t="s">
        <v>1751</v>
      </c>
      <c r="C621" s="28" t="str">
        <f>VLOOKUP(B621,'Answer Data Transformation'!$B$3:$F$2338,4,FALSE)</f>
        <v xml:space="preserve">  Jessica L</v>
      </c>
      <c r="D621" s="2">
        <f>VLOOKUP($B621,'Answer Data Transformation'!$I$3:$R$2338,2,FALSE)</f>
        <v>48.81</v>
      </c>
      <c r="E621" s="2">
        <f>VLOOKUP($B621,'Answer Data Transformation'!$I$3:$R$2338,4,FALSE)</f>
        <v>5.49</v>
      </c>
      <c r="F621" s="2" t="str">
        <f>VLOOKUP($B621,'Answer Data Transformation'!$I$3:$R$2338,6,FALSE)</f>
        <v>No</v>
      </c>
      <c r="G621" s="2" t="str">
        <f>VLOOKUP($B621,'Answer Data Transformation'!$I$3:$R$2338,7,FALSE)</f>
        <v>No</v>
      </c>
      <c r="H621" s="2" t="str">
        <f>VLOOKUP($B621,'Answer Data Transformation'!$I$3:$R$2338,8,FALSE)</f>
        <v>No</v>
      </c>
      <c r="I621" s="29">
        <f>VLOOKUP($B621,'Answer Data Transformation'!$I$3:$R$2338,9,FALSE)</f>
        <v>0</v>
      </c>
      <c r="J621" s="2" t="str">
        <f>VLOOKUP($B621,'Answer Data Transformation'!$I$3:$R$2338,10,FALSE)</f>
        <v>No</v>
      </c>
      <c r="K621" s="2" t="str">
        <f>VLOOKUP($B621,'Answer Data Transformation'!$I$3:$R$2338,3,FALSE)</f>
        <v>Obesity</v>
      </c>
      <c r="L621" s="2" t="str">
        <f>VLOOKUP($B621,'Answer Data Transformation'!$I$3:$R$2338,5,FALSE)</f>
        <v>Normal</v>
      </c>
      <c r="M621" s="2" t="str">
        <f>VLOOKUP($B621,'Answer Data Transformation'!$T$3:$AA$2346,2,FALSE)</f>
        <v>24-Jul-1982</v>
      </c>
      <c r="N621" s="2">
        <f>VLOOKUP($B621,'Answer Data Transformation'!$T$3:$AA$2346,4,FALSE)</f>
        <v>3</v>
      </c>
      <c r="O621" s="2">
        <f>VLOOKUP($B621,'Answer Data Transformation'!$T$3:$AA$2346,5,FALSE)</f>
        <v>15965.29</v>
      </c>
      <c r="P621" s="2" t="str">
        <f>VLOOKUP($B621,'Answer Data Transformation'!$T$3:$AA$2346,6,FALSE)</f>
        <v>tier - 2</v>
      </c>
      <c r="Q621" s="2" t="str">
        <f>VLOOKUP($B621,'Answer Data Transformation'!$T$3:$AA$2346,7,FALSE)</f>
        <v>tier - 1</v>
      </c>
      <c r="R621" s="2" t="str">
        <f>VLOOKUP($B621,'Answer Data Transformation'!$T$3:$AA$2346,8,FALSE)</f>
        <v>R1012</v>
      </c>
      <c r="S621" s="2">
        <f>VLOOKUP($B621,'Answer Data Transformation'!$T$3:$AA$2346,3,FALSE)</f>
        <v>40</v>
      </c>
    </row>
    <row r="622" spans="2:19" ht="15.5" x14ac:dyDescent="0.35">
      <c r="B622" s="1" t="s">
        <v>1750</v>
      </c>
      <c r="C622" s="28" t="str">
        <f>VLOOKUP(B622,'Answer Data Transformation'!$B$3:$F$2338,4,FALSE)</f>
        <v xml:space="preserve">  Kristina K</v>
      </c>
      <c r="D622" s="2">
        <f>VLOOKUP($B622,'Answer Data Transformation'!$I$3:$R$2338,2,FALSE)</f>
        <v>47.53</v>
      </c>
      <c r="E622" s="2">
        <f>VLOOKUP($B622,'Answer Data Transformation'!$I$3:$R$2338,4,FALSE)</f>
        <v>4.72</v>
      </c>
      <c r="F622" s="2" t="str">
        <f>VLOOKUP($B622,'Answer Data Transformation'!$I$3:$R$2338,6,FALSE)</f>
        <v>No</v>
      </c>
      <c r="G622" s="2" t="str">
        <f>VLOOKUP($B622,'Answer Data Transformation'!$I$3:$R$2338,7,FALSE)</f>
        <v>No</v>
      </c>
      <c r="H622" s="2" t="str">
        <f>VLOOKUP($B622,'Answer Data Transformation'!$I$3:$R$2338,8,FALSE)</f>
        <v>No</v>
      </c>
      <c r="I622" s="29">
        <f>VLOOKUP($B622,'Answer Data Transformation'!$I$3:$R$2338,9,FALSE)</f>
        <v>0</v>
      </c>
      <c r="J622" s="2" t="str">
        <f>VLOOKUP($B622,'Answer Data Transformation'!$I$3:$R$2338,10,FALSE)</f>
        <v>No</v>
      </c>
      <c r="K622" s="2" t="str">
        <f>VLOOKUP($B622,'Answer Data Transformation'!$I$3:$R$2338,3,FALSE)</f>
        <v>Obesity</v>
      </c>
      <c r="L622" s="2" t="str">
        <f>VLOOKUP($B622,'Answer Data Transformation'!$I$3:$R$2338,5,FALSE)</f>
        <v>Normal</v>
      </c>
      <c r="M622" s="2" t="str">
        <f>VLOOKUP($B622,'Answer Data Transformation'!$T$3:$AA$2346,2,FALSE)</f>
        <v>12-Oct-1980</v>
      </c>
      <c r="N622" s="2">
        <f>VLOOKUP($B622,'Answer Data Transformation'!$T$3:$AA$2346,4,FALSE)</f>
        <v>2</v>
      </c>
      <c r="O622" s="2">
        <f>VLOOKUP($B622,'Answer Data Transformation'!$T$3:$AA$2346,5,FALSE)</f>
        <v>15922.29</v>
      </c>
      <c r="P622" s="2" t="str">
        <f>VLOOKUP($B622,'Answer Data Transformation'!$T$3:$AA$2346,6,FALSE)</f>
        <v>tier - 2</v>
      </c>
      <c r="Q622" s="2" t="str">
        <f>VLOOKUP($B622,'Answer Data Transformation'!$T$3:$AA$2346,7,FALSE)</f>
        <v>tier - 3</v>
      </c>
      <c r="R622" s="2" t="str">
        <f>VLOOKUP($B622,'Answer Data Transformation'!$T$3:$AA$2346,8,FALSE)</f>
        <v>R1026</v>
      </c>
      <c r="S622" s="2">
        <f>VLOOKUP($B622,'Answer Data Transformation'!$T$3:$AA$2346,3,FALSE)</f>
        <v>42</v>
      </c>
    </row>
    <row r="623" spans="2:19" ht="15.5" x14ac:dyDescent="0.35">
      <c r="B623" s="1" t="s">
        <v>1749</v>
      </c>
      <c r="C623" s="28" t="str">
        <f>VLOOKUP(B623,'Answer Data Transformation'!$B$3:$F$2338,4,FALSE)</f>
        <v xml:space="preserve">  Brad</v>
      </c>
      <c r="D623" s="2">
        <f>VLOOKUP($B623,'Answer Data Transformation'!$I$3:$R$2338,2,FALSE)</f>
        <v>36.85</v>
      </c>
      <c r="E623" s="2">
        <f>VLOOKUP($B623,'Answer Data Transformation'!$I$3:$R$2338,4,FALSE)</f>
        <v>6.7</v>
      </c>
      <c r="F623" s="2" t="str">
        <f>VLOOKUP($B623,'Answer Data Transformation'!$I$3:$R$2338,6,FALSE)</f>
        <v>No</v>
      </c>
      <c r="G623" s="2" t="str">
        <f>VLOOKUP($B623,'Answer Data Transformation'!$I$3:$R$2338,7,FALSE)</f>
        <v>No</v>
      </c>
      <c r="H623" s="2" t="str">
        <f>VLOOKUP($B623,'Answer Data Transformation'!$I$3:$R$2338,8,FALSE)</f>
        <v>No</v>
      </c>
      <c r="I623" s="29">
        <f>VLOOKUP($B623,'Answer Data Transformation'!$I$3:$R$2338,9,FALSE)</f>
        <v>0</v>
      </c>
      <c r="J623" s="2" t="str">
        <f>VLOOKUP($B623,'Answer Data Transformation'!$I$3:$R$2338,10,FALSE)</f>
        <v>No</v>
      </c>
      <c r="K623" s="2" t="str">
        <f>VLOOKUP($B623,'Answer Data Transformation'!$I$3:$R$2338,3,FALSE)</f>
        <v>Obesity</v>
      </c>
      <c r="L623" s="2" t="str">
        <f>VLOOKUP($B623,'Answer Data Transformation'!$I$3:$R$2338,5,FALSE)</f>
        <v>Diabetes</v>
      </c>
      <c r="M623" s="2" t="str">
        <f>VLOOKUP($B623,'Answer Data Transformation'!$T$3:$AA$2346,2,FALSE)</f>
        <v>25-Dec-1962</v>
      </c>
      <c r="N623" s="2">
        <f>VLOOKUP($B623,'Answer Data Transformation'!$T$3:$AA$2346,4,FALSE)</f>
        <v>0</v>
      </c>
      <c r="O623" s="2">
        <f>VLOOKUP($B623,'Answer Data Transformation'!$T$3:$AA$2346,5,FALSE)</f>
        <v>15840.81</v>
      </c>
      <c r="P623" s="2" t="str">
        <f>VLOOKUP($B623,'Answer Data Transformation'!$T$3:$AA$2346,6,FALSE)</f>
        <v>tier - 2</v>
      </c>
      <c r="Q623" s="2" t="str">
        <f>VLOOKUP($B623,'Answer Data Transformation'!$T$3:$AA$2346,7,FALSE)</f>
        <v>tier - 1</v>
      </c>
      <c r="R623" s="2" t="str">
        <f>VLOOKUP($B623,'Answer Data Transformation'!$T$3:$AA$2346,8,FALSE)</f>
        <v>R1022</v>
      </c>
      <c r="S623" s="2">
        <f>VLOOKUP($B623,'Answer Data Transformation'!$T$3:$AA$2346,3,FALSE)</f>
        <v>60</v>
      </c>
    </row>
    <row r="624" spans="2:19" ht="15.5" x14ac:dyDescent="0.35">
      <c r="B624" s="1" t="s">
        <v>1748</v>
      </c>
      <c r="C624" s="28" t="str">
        <f>VLOOKUP(B624,'Answer Data Transformation'!$B$3:$F$2338,4,FALSE)</f>
        <v xml:space="preserve">  Margaret O</v>
      </c>
      <c r="D624" s="2">
        <f>VLOOKUP($B624,'Answer Data Transformation'!$I$3:$R$2338,2,FALSE)</f>
        <v>29.3</v>
      </c>
      <c r="E624" s="2">
        <f>VLOOKUP($B624,'Answer Data Transformation'!$I$3:$R$2338,4,FALSE)</f>
        <v>5.5</v>
      </c>
      <c r="F624" s="2" t="str">
        <f>VLOOKUP($B624,'Answer Data Transformation'!$I$3:$R$2338,6,FALSE)</f>
        <v>No</v>
      </c>
      <c r="G624" s="2" t="str">
        <f>VLOOKUP($B624,'Answer Data Transformation'!$I$3:$R$2338,7,FALSE)</f>
        <v>No</v>
      </c>
      <c r="H624" s="2" t="str">
        <f>VLOOKUP($B624,'Answer Data Transformation'!$I$3:$R$2338,8,FALSE)</f>
        <v>No</v>
      </c>
      <c r="I624" s="29">
        <f>VLOOKUP($B624,'Answer Data Transformation'!$I$3:$R$2338,9,FALSE)</f>
        <v>0</v>
      </c>
      <c r="J624" s="2" t="str">
        <f>VLOOKUP($B624,'Answer Data Transformation'!$I$3:$R$2338,10,FALSE)</f>
        <v>No</v>
      </c>
      <c r="K624" s="2" t="str">
        <f>VLOOKUP($B624,'Answer Data Transformation'!$I$3:$R$2338,3,FALSE)</f>
        <v>Overweight</v>
      </c>
      <c r="L624" s="2" t="str">
        <f>VLOOKUP($B624,'Answer Data Transformation'!$I$3:$R$2338,5,FALSE)</f>
        <v>Normal</v>
      </c>
      <c r="M624" s="2" t="str">
        <f>VLOOKUP($B624,'Answer Data Transformation'!$T$3:$AA$2346,2,FALSE)</f>
        <v>11-Nov-1982</v>
      </c>
      <c r="N624" s="2">
        <f>VLOOKUP($B624,'Answer Data Transformation'!$T$3:$AA$2346,4,FALSE)</f>
        <v>4</v>
      </c>
      <c r="O624" s="2">
        <f>VLOOKUP($B624,'Answer Data Transformation'!$T$3:$AA$2346,5,FALSE)</f>
        <v>15828.82</v>
      </c>
      <c r="P624" s="2" t="str">
        <f>VLOOKUP($B624,'Answer Data Transformation'!$T$3:$AA$2346,6,FALSE)</f>
        <v>tier - 2</v>
      </c>
      <c r="Q624" s="2" t="str">
        <f>VLOOKUP($B624,'Answer Data Transformation'!$T$3:$AA$2346,7,FALSE)</f>
        <v>tier - 3</v>
      </c>
      <c r="R624" s="2" t="str">
        <f>VLOOKUP($B624,'Answer Data Transformation'!$T$3:$AA$2346,8,FALSE)</f>
        <v>R1011</v>
      </c>
      <c r="S624" s="2">
        <f>VLOOKUP($B624,'Answer Data Transformation'!$T$3:$AA$2346,3,FALSE)</f>
        <v>40</v>
      </c>
    </row>
    <row r="625" spans="2:19" ht="15.5" x14ac:dyDescent="0.35">
      <c r="B625" s="1" t="s">
        <v>1747</v>
      </c>
      <c r="C625" s="28" t="str">
        <f>VLOOKUP(B625,'Answer Data Transformation'!$B$3:$F$2338,4,FALSE)</f>
        <v xml:space="preserve">  Craig R</v>
      </c>
      <c r="D625" s="2">
        <f>VLOOKUP($B625,'Answer Data Transformation'!$I$3:$R$2338,2,FALSE)</f>
        <v>19.3</v>
      </c>
      <c r="E625" s="2">
        <f>VLOOKUP($B625,'Answer Data Transformation'!$I$3:$R$2338,4,FALSE)</f>
        <v>4.46</v>
      </c>
      <c r="F625" s="2" t="str">
        <f>VLOOKUP($B625,'Answer Data Transformation'!$I$3:$R$2338,6,FALSE)</f>
        <v>No</v>
      </c>
      <c r="G625" s="2" t="str">
        <f>VLOOKUP($B625,'Answer Data Transformation'!$I$3:$R$2338,7,FALSE)</f>
        <v>No</v>
      </c>
      <c r="H625" s="2" t="str">
        <f>VLOOKUP($B625,'Answer Data Transformation'!$I$3:$R$2338,8,FALSE)</f>
        <v>No</v>
      </c>
      <c r="I625" s="29">
        <f>VLOOKUP($B625,'Answer Data Transformation'!$I$3:$R$2338,9,FALSE)</f>
        <v>1</v>
      </c>
      <c r="J625" s="2" t="str">
        <f>VLOOKUP($B625,'Answer Data Transformation'!$I$3:$R$2338,10,FALSE)</f>
        <v>Yes</v>
      </c>
      <c r="K625" s="2" t="str">
        <f>VLOOKUP($B625,'Answer Data Transformation'!$I$3:$R$2338,3,FALSE)</f>
        <v>Normal Weight</v>
      </c>
      <c r="L625" s="2" t="str">
        <f>VLOOKUP($B625,'Answer Data Transformation'!$I$3:$R$2338,5,FALSE)</f>
        <v>Normal</v>
      </c>
      <c r="M625" s="2" t="str">
        <f>VLOOKUP($B625,'Answer Data Transformation'!$T$3:$AA$2346,2,FALSE)</f>
        <v>26-Jun-1984</v>
      </c>
      <c r="N625" s="2">
        <f>VLOOKUP($B625,'Answer Data Transformation'!$T$3:$AA$2346,4,FALSE)</f>
        <v>0</v>
      </c>
      <c r="O625" s="2">
        <f>VLOOKUP($B625,'Answer Data Transformation'!$T$3:$AA$2346,5,FALSE)</f>
        <v>15820.7</v>
      </c>
      <c r="P625" s="2" t="str">
        <f>VLOOKUP($B625,'Answer Data Transformation'!$T$3:$AA$2346,6,FALSE)</f>
        <v>tier - 2</v>
      </c>
      <c r="Q625" s="2" t="str">
        <f>VLOOKUP($B625,'Answer Data Transformation'!$T$3:$AA$2346,7,FALSE)</f>
        <v>tier - 3</v>
      </c>
      <c r="R625" s="2" t="str">
        <f>VLOOKUP($B625,'Answer Data Transformation'!$T$3:$AA$2346,8,FALSE)</f>
        <v>R1011</v>
      </c>
      <c r="S625" s="2">
        <f>VLOOKUP($B625,'Answer Data Transformation'!$T$3:$AA$2346,3,FALSE)</f>
        <v>38</v>
      </c>
    </row>
    <row r="626" spans="2:19" ht="15.5" x14ac:dyDescent="0.35">
      <c r="B626" s="1" t="s">
        <v>1746</v>
      </c>
      <c r="C626" s="28" t="str">
        <f>VLOOKUP(B626,'Answer Data Transformation'!$B$3:$F$2338,4,FALSE)</f>
        <v xml:space="preserve">  Simo</v>
      </c>
      <c r="D626" s="2">
        <f>VLOOKUP($B626,'Answer Data Transformation'!$I$3:$R$2338,2,FALSE)</f>
        <v>24.13</v>
      </c>
      <c r="E626" s="2">
        <f>VLOOKUP($B626,'Answer Data Transformation'!$I$3:$R$2338,4,FALSE)</f>
        <v>5.29</v>
      </c>
      <c r="F626" s="2" t="str">
        <f>VLOOKUP($B626,'Answer Data Transformation'!$I$3:$R$2338,6,FALSE)</f>
        <v>Yes</v>
      </c>
      <c r="G626" s="2" t="str">
        <f>VLOOKUP($B626,'Answer Data Transformation'!$I$3:$R$2338,7,FALSE)</f>
        <v>No</v>
      </c>
      <c r="H626" s="2" t="str">
        <f>VLOOKUP($B626,'Answer Data Transformation'!$I$3:$R$2338,8,FALSE)</f>
        <v>Yes</v>
      </c>
      <c r="I626" s="29">
        <f>VLOOKUP($B626,'Answer Data Transformation'!$I$3:$R$2338,9,FALSE)</f>
        <v>1</v>
      </c>
      <c r="J626" s="2" t="str">
        <f>VLOOKUP($B626,'Answer Data Transformation'!$I$3:$R$2338,10,FALSE)</f>
        <v>Yes</v>
      </c>
      <c r="K626" s="2" t="str">
        <f>VLOOKUP($B626,'Answer Data Transformation'!$I$3:$R$2338,3,FALSE)</f>
        <v>Normal Weight</v>
      </c>
      <c r="L626" s="2" t="str">
        <f>VLOOKUP($B626,'Answer Data Transformation'!$I$3:$R$2338,5,FALSE)</f>
        <v>Normal</v>
      </c>
      <c r="M626" s="2" t="str">
        <f>VLOOKUP($B626,'Answer Data Transformation'!$T$3:$AA$2346,2,FALSE)</f>
        <v>09-Oct-1997</v>
      </c>
      <c r="N626" s="2">
        <f>VLOOKUP($B626,'Answer Data Transformation'!$T$3:$AA$2346,4,FALSE)</f>
        <v>0</v>
      </c>
      <c r="O626" s="2">
        <f>VLOOKUP($B626,'Answer Data Transformation'!$T$3:$AA$2346,5,FALSE)</f>
        <v>15817.99</v>
      </c>
      <c r="P626" s="2" t="str">
        <f>VLOOKUP($B626,'Answer Data Transformation'!$T$3:$AA$2346,6,FALSE)</f>
        <v>tier - 2</v>
      </c>
      <c r="Q626" s="2" t="str">
        <f>VLOOKUP($B626,'Answer Data Transformation'!$T$3:$AA$2346,7,FALSE)</f>
        <v>tier - 2</v>
      </c>
      <c r="R626" s="2" t="str">
        <f>VLOOKUP($B626,'Answer Data Transformation'!$T$3:$AA$2346,8,FALSE)</f>
        <v>R1012</v>
      </c>
      <c r="S626" s="2">
        <f>VLOOKUP($B626,'Answer Data Transformation'!$T$3:$AA$2346,3,FALSE)</f>
        <v>25</v>
      </c>
    </row>
    <row r="627" spans="2:19" ht="15.5" x14ac:dyDescent="0.35">
      <c r="B627" s="1" t="s">
        <v>1745</v>
      </c>
      <c r="C627" s="28" t="str">
        <f>VLOOKUP(B627,'Answer Data Transformation'!$B$3:$F$2338,4,FALSE)</f>
        <v xml:space="preserve">  Christopher J</v>
      </c>
      <c r="D627" s="2">
        <f>VLOOKUP($B627,'Answer Data Transformation'!$I$3:$R$2338,2,FALSE)</f>
        <v>46.7</v>
      </c>
      <c r="E627" s="2">
        <f>VLOOKUP($B627,'Answer Data Transformation'!$I$3:$R$2338,4,FALSE)</f>
        <v>10.99</v>
      </c>
      <c r="F627" s="2" t="str">
        <f>VLOOKUP($B627,'Answer Data Transformation'!$I$3:$R$2338,6,FALSE)</f>
        <v>No</v>
      </c>
      <c r="G627" s="2" t="str">
        <f>VLOOKUP($B627,'Answer Data Transformation'!$I$3:$R$2338,7,FALSE)</f>
        <v>No</v>
      </c>
      <c r="H627" s="2" t="str">
        <f>VLOOKUP($B627,'Answer Data Transformation'!$I$3:$R$2338,8,FALSE)</f>
        <v>No</v>
      </c>
      <c r="I627" s="29">
        <f>VLOOKUP($B627,'Answer Data Transformation'!$I$3:$R$2338,9,FALSE)</f>
        <v>0</v>
      </c>
      <c r="J627" s="2" t="str">
        <f>VLOOKUP($B627,'Answer Data Transformation'!$I$3:$R$2338,10,FALSE)</f>
        <v>No</v>
      </c>
      <c r="K627" s="2" t="str">
        <f>VLOOKUP($B627,'Answer Data Transformation'!$I$3:$R$2338,3,FALSE)</f>
        <v>Obesity</v>
      </c>
      <c r="L627" s="2" t="str">
        <f>VLOOKUP($B627,'Answer Data Transformation'!$I$3:$R$2338,5,FALSE)</f>
        <v>Diabetes</v>
      </c>
      <c r="M627" s="2" t="str">
        <f>VLOOKUP($B627,'Answer Data Transformation'!$T$3:$AA$2346,2,FALSE)</f>
        <v>29-Aug-1974</v>
      </c>
      <c r="N627" s="2">
        <f>VLOOKUP($B627,'Answer Data Transformation'!$T$3:$AA$2346,4,FALSE)</f>
        <v>0</v>
      </c>
      <c r="O627" s="2">
        <f>VLOOKUP($B627,'Answer Data Transformation'!$T$3:$AA$2346,5,FALSE)</f>
        <v>15746.62</v>
      </c>
      <c r="P627" s="2" t="str">
        <f>VLOOKUP($B627,'Answer Data Transformation'!$T$3:$AA$2346,6,FALSE)</f>
        <v>tier - 2</v>
      </c>
      <c r="Q627" s="2" t="str">
        <f>VLOOKUP($B627,'Answer Data Transformation'!$T$3:$AA$2346,7,FALSE)</f>
        <v>tier - 1</v>
      </c>
      <c r="R627" s="2" t="str">
        <f>VLOOKUP($B627,'Answer Data Transformation'!$T$3:$AA$2346,8,FALSE)</f>
        <v>R1012</v>
      </c>
      <c r="S627" s="2">
        <f>VLOOKUP($B627,'Answer Data Transformation'!$T$3:$AA$2346,3,FALSE)</f>
        <v>48</v>
      </c>
    </row>
    <row r="628" spans="2:19" ht="15.5" x14ac:dyDescent="0.35">
      <c r="B628" s="1" t="s">
        <v>1744</v>
      </c>
      <c r="C628" s="28" t="str">
        <f>VLOOKUP(B628,'Answer Data Transformation'!$B$3:$F$2338,4,FALSE)</f>
        <v xml:space="preserve">  Mario Sr</v>
      </c>
      <c r="D628" s="2">
        <f>VLOOKUP($B628,'Answer Data Transformation'!$I$3:$R$2338,2,FALSE)</f>
        <v>45.27</v>
      </c>
      <c r="E628" s="2">
        <f>VLOOKUP($B628,'Answer Data Transformation'!$I$3:$R$2338,4,FALSE)</f>
        <v>5.2</v>
      </c>
      <c r="F628" s="2" t="str">
        <f>VLOOKUP($B628,'Answer Data Transformation'!$I$3:$R$2338,6,FALSE)</f>
        <v>Yes</v>
      </c>
      <c r="G628" s="2" t="str">
        <f>VLOOKUP($B628,'Answer Data Transformation'!$I$3:$R$2338,7,FALSE)</f>
        <v>No</v>
      </c>
      <c r="H628" s="2" t="str">
        <f>VLOOKUP($B628,'Answer Data Transformation'!$I$3:$R$2338,8,FALSE)</f>
        <v>No</v>
      </c>
      <c r="I628" s="29">
        <f>VLOOKUP($B628,'Answer Data Transformation'!$I$3:$R$2338,9,FALSE)</f>
        <v>0</v>
      </c>
      <c r="J628" s="2" t="str">
        <f>VLOOKUP($B628,'Answer Data Transformation'!$I$3:$R$2338,10,FALSE)</f>
        <v>No</v>
      </c>
      <c r="K628" s="2" t="str">
        <f>VLOOKUP($B628,'Answer Data Transformation'!$I$3:$R$2338,3,FALSE)</f>
        <v>Obesity</v>
      </c>
      <c r="L628" s="2" t="str">
        <f>VLOOKUP($B628,'Answer Data Transformation'!$I$3:$R$2338,5,FALSE)</f>
        <v>Normal</v>
      </c>
      <c r="M628" s="2" t="str">
        <f>VLOOKUP($B628,'Answer Data Transformation'!$T$3:$AA$2346,2,FALSE)</f>
        <v>20-Sep-1976</v>
      </c>
      <c r="N628" s="2">
        <f>VLOOKUP($B628,'Answer Data Transformation'!$T$3:$AA$2346,4,FALSE)</f>
        <v>2</v>
      </c>
      <c r="O628" s="2">
        <f>VLOOKUP($B628,'Answer Data Transformation'!$T$3:$AA$2346,5,FALSE)</f>
        <v>15698.86</v>
      </c>
      <c r="P628" s="2" t="str">
        <f>VLOOKUP($B628,'Answer Data Transformation'!$T$3:$AA$2346,6,FALSE)</f>
        <v>tier - 2</v>
      </c>
      <c r="Q628" s="2" t="str">
        <f>VLOOKUP($B628,'Answer Data Transformation'!$T$3:$AA$2346,7,FALSE)</f>
        <v>tier - 2</v>
      </c>
      <c r="R628" s="2" t="str">
        <f>VLOOKUP($B628,'Answer Data Transformation'!$T$3:$AA$2346,8,FALSE)</f>
        <v>R1012</v>
      </c>
      <c r="S628" s="2">
        <f>VLOOKUP($B628,'Answer Data Transformation'!$T$3:$AA$2346,3,FALSE)</f>
        <v>46</v>
      </c>
    </row>
    <row r="629" spans="2:19" ht="15.5" x14ac:dyDescent="0.35">
      <c r="B629" s="1" t="s">
        <v>1743</v>
      </c>
      <c r="C629" s="28" t="str">
        <f>VLOOKUP(B629,'Answer Data Transformation'!$B$3:$F$2338,4,FALSE)</f>
        <v xml:space="preserve">  Meghann R</v>
      </c>
      <c r="D629" s="2">
        <f>VLOOKUP($B629,'Answer Data Transformation'!$I$3:$R$2338,2,FALSE)</f>
        <v>44.29</v>
      </c>
      <c r="E629" s="2">
        <f>VLOOKUP($B629,'Answer Data Transformation'!$I$3:$R$2338,4,FALSE)</f>
        <v>9.66</v>
      </c>
      <c r="F629" s="2" t="str">
        <f>VLOOKUP($B629,'Answer Data Transformation'!$I$3:$R$2338,6,FALSE)</f>
        <v>No</v>
      </c>
      <c r="G629" s="2" t="str">
        <f>VLOOKUP($B629,'Answer Data Transformation'!$I$3:$R$2338,7,FALSE)</f>
        <v>No</v>
      </c>
      <c r="H629" s="2" t="str">
        <f>VLOOKUP($B629,'Answer Data Transformation'!$I$3:$R$2338,8,FALSE)</f>
        <v>No</v>
      </c>
      <c r="I629" s="29">
        <f>VLOOKUP($B629,'Answer Data Transformation'!$I$3:$R$2338,9,FALSE)</f>
        <v>2</v>
      </c>
      <c r="J629" s="2" t="str">
        <f>VLOOKUP($B629,'Answer Data Transformation'!$I$3:$R$2338,10,FALSE)</f>
        <v>No</v>
      </c>
      <c r="K629" s="2" t="str">
        <f>VLOOKUP($B629,'Answer Data Transformation'!$I$3:$R$2338,3,FALSE)</f>
        <v>Obesity</v>
      </c>
      <c r="L629" s="2" t="str">
        <f>VLOOKUP($B629,'Answer Data Transformation'!$I$3:$R$2338,5,FALSE)</f>
        <v>Diabetes</v>
      </c>
      <c r="M629" s="2" t="str">
        <f>VLOOKUP($B629,'Answer Data Transformation'!$T$3:$AA$2346,2,FALSE)</f>
        <v>26-Jun-1973</v>
      </c>
      <c r="N629" s="2">
        <f>VLOOKUP($B629,'Answer Data Transformation'!$T$3:$AA$2346,4,FALSE)</f>
        <v>0</v>
      </c>
      <c r="O629" s="2">
        <f>VLOOKUP($B629,'Answer Data Transformation'!$T$3:$AA$2346,5,FALSE)</f>
        <v>15670.3</v>
      </c>
      <c r="P629" s="2" t="str">
        <f>VLOOKUP($B629,'Answer Data Transformation'!$T$3:$AA$2346,6,FALSE)</f>
        <v>tier - 2</v>
      </c>
      <c r="Q629" s="2" t="str">
        <f>VLOOKUP($B629,'Answer Data Transformation'!$T$3:$AA$2346,7,FALSE)</f>
        <v>tier - 2</v>
      </c>
      <c r="R629" s="2" t="str">
        <f>VLOOKUP($B629,'Answer Data Transformation'!$T$3:$AA$2346,8,FALSE)</f>
        <v>R1026</v>
      </c>
      <c r="S629" s="2">
        <f>VLOOKUP($B629,'Answer Data Transformation'!$T$3:$AA$2346,3,FALSE)</f>
        <v>49</v>
      </c>
    </row>
    <row r="630" spans="2:19" ht="15.5" x14ac:dyDescent="0.35">
      <c r="B630" s="1" t="s">
        <v>1742</v>
      </c>
      <c r="C630" s="28" t="str">
        <f>VLOOKUP(B630,'Answer Data Transformation'!$B$3:$F$2338,4,FALSE)</f>
        <v xml:space="preserve">  Scott M</v>
      </c>
      <c r="D630" s="2">
        <f>VLOOKUP($B630,'Answer Data Transformation'!$I$3:$R$2338,2,FALSE)</f>
        <v>54.59</v>
      </c>
      <c r="E630" s="2">
        <f>VLOOKUP($B630,'Answer Data Transformation'!$I$3:$R$2338,4,FALSE)</f>
        <v>4.22</v>
      </c>
      <c r="F630" s="2" t="str">
        <f>VLOOKUP($B630,'Answer Data Transformation'!$I$3:$R$2338,6,FALSE)</f>
        <v>Yes</v>
      </c>
      <c r="G630" s="2" t="str">
        <f>VLOOKUP($B630,'Answer Data Transformation'!$I$3:$R$2338,7,FALSE)</f>
        <v>No</v>
      </c>
      <c r="H630" s="2" t="str">
        <f>VLOOKUP($B630,'Answer Data Transformation'!$I$3:$R$2338,8,FALSE)</f>
        <v>No</v>
      </c>
      <c r="I630" s="29">
        <f>VLOOKUP($B630,'Answer Data Transformation'!$I$3:$R$2338,9,FALSE)</f>
        <v>1</v>
      </c>
      <c r="J630" s="2" t="str">
        <f>VLOOKUP($B630,'Answer Data Transformation'!$I$3:$R$2338,10,FALSE)</f>
        <v>No</v>
      </c>
      <c r="K630" s="2" t="str">
        <f>VLOOKUP($B630,'Answer Data Transformation'!$I$3:$R$2338,3,FALSE)</f>
        <v>Obesity</v>
      </c>
      <c r="L630" s="2" t="str">
        <f>VLOOKUP($B630,'Answer Data Transformation'!$I$3:$R$2338,5,FALSE)</f>
        <v>Normal</v>
      </c>
      <c r="M630" s="2" t="str">
        <f>VLOOKUP($B630,'Answer Data Transformation'!$T$3:$AA$2346,2,FALSE)</f>
        <v>22-Dec-1988</v>
      </c>
      <c r="N630" s="2">
        <f>VLOOKUP($B630,'Answer Data Transformation'!$T$3:$AA$2346,4,FALSE)</f>
        <v>3</v>
      </c>
      <c r="O630" s="2">
        <f>VLOOKUP($B630,'Answer Data Transformation'!$T$3:$AA$2346,5,FALSE)</f>
        <v>15646.28</v>
      </c>
      <c r="P630" s="2" t="str">
        <f>VLOOKUP($B630,'Answer Data Transformation'!$T$3:$AA$2346,6,FALSE)</f>
        <v>tier - 2</v>
      </c>
      <c r="Q630" s="2" t="str">
        <f>VLOOKUP($B630,'Answer Data Transformation'!$T$3:$AA$2346,7,FALSE)</f>
        <v>tier - 2</v>
      </c>
      <c r="R630" s="2" t="str">
        <f>VLOOKUP($B630,'Answer Data Transformation'!$T$3:$AA$2346,8,FALSE)</f>
        <v>R1011</v>
      </c>
      <c r="S630" s="2">
        <f>VLOOKUP($B630,'Answer Data Transformation'!$T$3:$AA$2346,3,FALSE)</f>
        <v>34</v>
      </c>
    </row>
    <row r="631" spans="2:19" ht="15.5" x14ac:dyDescent="0.35">
      <c r="B631" s="1" t="s">
        <v>1741</v>
      </c>
      <c r="C631" s="28" t="str">
        <f>VLOOKUP(B631,'Answer Data Transformation'!$B$3:$F$2338,4,FALSE)</f>
        <v xml:space="preserve">  Caitlin E</v>
      </c>
      <c r="D631" s="2">
        <f>VLOOKUP($B631,'Answer Data Transformation'!$I$3:$R$2338,2,FALSE)</f>
        <v>32.965000000000003</v>
      </c>
      <c r="E631" s="2">
        <f>VLOOKUP($B631,'Answer Data Transformation'!$I$3:$R$2338,4,FALSE)</f>
        <v>11.78</v>
      </c>
      <c r="F631" s="2" t="str">
        <f>VLOOKUP($B631,'Answer Data Transformation'!$I$3:$R$2338,6,FALSE)</f>
        <v>No</v>
      </c>
      <c r="G631" s="2" t="str">
        <f>VLOOKUP($B631,'Answer Data Transformation'!$I$3:$R$2338,7,FALSE)</f>
        <v>No</v>
      </c>
      <c r="H631" s="2" t="str">
        <f>VLOOKUP($B631,'Answer Data Transformation'!$I$3:$R$2338,8,FALSE)</f>
        <v>No</v>
      </c>
      <c r="I631" s="29">
        <f>VLOOKUP($B631,'Answer Data Transformation'!$I$3:$R$2338,9,FALSE)</f>
        <v>0</v>
      </c>
      <c r="J631" s="2" t="str">
        <f>VLOOKUP($B631,'Answer Data Transformation'!$I$3:$R$2338,10,FALSE)</f>
        <v>No</v>
      </c>
      <c r="K631" s="2" t="str">
        <f>VLOOKUP($B631,'Answer Data Transformation'!$I$3:$R$2338,3,FALSE)</f>
        <v>Obesity</v>
      </c>
      <c r="L631" s="2" t="str">
        <f>VLOOKUP($B631,'Answer Data Transformation'!$I$3:$R$2338,5,FALSE)</f>
        <v>Diabetes</v>
      </c>
      <c r="M631" s="2" t="str">
        <f>VLOOKUP($B631,'Answer Data Transformation'!$T$3:$AA$2346,2,FALSE)</f>
        <v>06-Jun-1960</v>
      </c>
      <c r="N631" s="2">
        <f>VLOOKUP($B631,'Answer Data Transformation'!$T$3:$AA$2346,4,FALSE)</f>
        <v>3</v>
      </c>
      <c r="O631" s="2">
        <f>VLOOKUP($B631,'Answer Data Transformation'!$T$3:$AA$2346,5,FALSE)</f>
        <v>15612.19</v>
      </c>
      <c r="P631" s="2" t="str">
        <f>VLOOKUP($B631,'Answer Data Transformation'!$T$3:$AA$2346,6,FALSE)</f>
        <v>tier - 2</v>
      </c>
      <c r="Q631" s="2" t="str">
        <f>VLOOKUP($B631,'Answer Data Transformation'!$T$3:$AA$2346,7,FALSE)</f>
        <v>tier - 2</v>
      </c>
      <c r="R631" s="2" t="str">
        <f>VLOOKUP($B631,'Answer Data Transformation'!$T$3:$AA$2346,8,FALSE)</f>
        <v>R1012</v>
      </c>
      <c r="S631" s="2">
        <f>VLOOKUP($B631,'Answer Data Transformation'!$T$3:$AA$2346,3,FALSE)</f>
        <v>63</v>
      </c>
    </row>
    <row r="632" spans="2:19" ht="15.5" x14ac:dyDescent="0.35">
      <c r="B632" s="1" t="s">
        <v>1740</v>
      </c>
      <c r="C632" s="28" t="str">
        <f>VLOOKUP(B632,'Answer Data Transformation'!$B$3:$F$2338,4,FALSE)</f>
        <v xml:space="preserve">  Samantha A</v>
      </c>
      <c r="D632" s="2">
        <f>VLOOKUP($B632,'Answer Data Transformation'!$I$3:$R$2338,2,FALSE)</f>
        <v>38.049999999999997</v>
      </c>
      <c r="E632" s="2">
        <f>VLOOKUP($B632,'Answer Data Transformation'!$I$3:$R$2338,4,FALSE)</f>
        <v>9.6199999999999992</v>
      </c>
      <c r="F632" s="2" t="str">
        <f>VLOOKUP($B632,'Answer Data Transformation'!$I$3:$R$2338,6,FALSE)</f>
        <v>No</v>
      </c>
      <c r="G632" s="2" t="str">
        <f>VLOOKUP($B632,'Answer Data Transformation'!$I$3:$R$2338,7,FALSE)</f>
        <v>No</v>
      </c>
      <c r="H632" s="2" t="str">
        <f>VLOOKUP($B632,'Answer Data Transformation'!$I$3:$R$2338,8,FALSE)</f>
        <v>No</v>
      </c>
      <c r="I632" s="29">
        <f>VLOOKUP($B632,'Answer Data Transformation'!$I$3:$R$2338,9,FALSE)</f>
        <v>0</v>
      </c>
      <c r="J632" s="2" t="str">
        <f>VLOOKUP($B632,'Answer Data Transformation'!$I$3:$R$2338,10,FALSE)</f>
        <v>No</v>
      </c>
      <c r="K632" s="2" t="str">
        <f>VLOOKUP($B632,'Answer Data Transformation'!$I$3:$R$2338,3,FALSE)</f>
        <v>Obesity</v>
      </c>
      <c r="L632" s="2" t="str">
        <f>VLOOKUP($B632,'Answer Data Transformation'!$I$3:$R$2338,5,FALSE)</f>
        <v>Diabetes</v>
      </c>
      <c r="M632" s="2" t="str">
        <f>VLOOKUP($B632,'Answer Data Transformation'!$T$3:$AA$2346,2,FALSE)</f>
        <v>28-Oct-1965</v>
      </c>
      <c r="N632" s="2">
        <f>VLOOKUP($B632,'Answer Data Transformation'!$T$3:$AA$2346,4,FALSE)</f>
        <v>0</v>
      </c>
      <c r="O632" s="2">
        <f>VLOOKUP($B632,'Answer Data Transformation'!$T$3:$AA$2346,5,FALSE)</f>
        <v>15608.58</v>
      </c>
      <c r="P632" s="2" t="str">
        <f>VLOOKUP($B632,'Answer Data Transformation'!$T$3:$AA$2346,6,FALSE)</f>
        <v>tier - 2</v>
      </c>
      <c r="Q632" s="2" t="str">
        <f>VLOOKUP($B632,'Answer Data Transformation'!$T$3:$AA$2346,7,FALSE)</f>
        <v>tier - 2</v>
      </c>
      <c r="R632" s="2" t="str">
        <f>VLOOKUP($B632,'Answer Data Transformation'!$T$3:$AA$2346,8,FALSE)</f>
        <v>R1026</v>
      </c>
      <c r="S632" s="2">
        <f>VLOOKUP($B632,'Answer Data Transformation'!$T$3:$AA$2346,3,FALSE)</f>
        <v>57</v>
      </c>
    </row>
    <row r="633" spans="2:19" ht="15.5" x14ac:dyDescent="0.35">
      <c r="B633" s="1" t="s">
        <v>1739</v>
      </c>
      <c r="C633" s="28" t="str">
        <f>VLOOKUP(B633,'Answer Data Transformation'!$B$3:$F$2338,4,FALSE)</f>
        <v xml:space="preserve">  Erik</v>
      </c>
      <c r="D633" s="2">
        <f>VLOOKUP($B633,'Answer Data Transformation'!$I$3:$R$2338,2,FALSE)</f>
        <v>46.14</v>
      </c>
      <c r="E633" s="2">
        <f>VLOOKUP($B633,'Answer Data Transformation'!$I$3:$R$2338,4,FALSE)</f>
        <v>10.78</v>
      </c>
      <c r="F633" s="2" t="str">
        <f>VLOOKUP($B633,'Answer Data Transformation'!$I$3:$R$2338,6,FALSE)</f>
        <v>No</v>
      </c>
      <c r="G633" s="2" t="str">
        <f>VLOOKUP($B633,'Answer Data Transformation'!$I$3:$R$2338,7,FALSE)</f>
        <v>No</v>
      </c>
      <c r="H633" s="2" t="str">
        <f>VLOOKUP($B633,'Answer Data Transformation'!$I$3:$R$2338,8,FALSE)</f>
        <v>No</v>
      </c>
      <c r="I633" s="29">
        <f>VLOOKUP($B633,'Answer Data Transformation'!$I$3:$R$2338,9,FALSE)</f>
        <v>0</v>
      </c>
      <c r="J633" s="2" t="str">
        <f>VLOOKUP($B633,'Answer Data Transformation'!$I$3:$R$2338,10,FALSE)</f>
        <v>No</v>
      </c>
      <c r="K633" s="2" t="str">
        <f>VLOOKUP($B633,'Answer Data Transformation'!$I$3:$R$2338,3,FALSE)</f>
        <v>Obesity</v>
      </c>
      <c r="L633" s="2" t="str">
        <f>VLOOKUP($B633,'Answer Data Transformation'!$I$3:$R$2338,5,FALSE)</f>
        <v>Diabetes</v>
      </c>
      <c r="M633" s="2" t="str">
        <f>VLOOKUP($B633,'Answer Data Transformation'!$T$3:$AA$2346,2,FALSE)</f>
        <v>30-Jul-1974</v>
      </c>
      <c r="N633" s="2">
        <f>VLOOKUP($B633,'Answer Data Transformation'!$T$3:$AA$2346,4,FALSE)</f>
        <v>0</v>
      </c>
      <c r="O633" s="2">
        <f>VLOOKUP($B633,'Answer Data Transformation'!$T$3:$AA$2346,5,FALSE)</f>
        <v>15556.67</v>
      </c>
      <c r="P633" s="2" t="str">
        <f>VLOOKUP($B633,'Answer Data Transformation'!$T$3:$AA$2346,6,FALSE)</f>
        <v>tier - 2</v>
      </c>
      <c r="Q633" s="2" t="str">
        <f>VLOOKUP($B633,'Answer Data Transformation'!$T$3:$AA$2346,7,FALSE)</f>
        <v>tier - 2</v>
      </c>
      <c r="R633" s="2" t="str">
        <f>VLOOKUP($B633,'Answer Data Transformation'!$T$3:$AA$2346,8,FALSE)</f>
        <v>R1012</v>
      </c>
      <c r="S633" s="2">
        <f>VLOOKUP($B633,'Answer Data Transformation'!$T$3:$AA$2346,3,FALSE)</f>
        <v>48</v>
      </c>
    </row>
    <row r="634" spans="2:19" ht="15.5" x14ac:dyDescent="0.35">
      <c r="B634" s="1" t="s">
        <v>1738</v>
      </c>
      <c r="C634" s="28" t="str">
        <f>VLOOKUP(B634,'Answer Data Transformation'!$B$3:$F$2338,4,FALSE)</f>
        <v xml:space="preserve">  Christopher</v>
      </c>
      <c r="D634" s="2">
        <f>VLOOKUP($B634,'Answer Data Transformation'!$I$3:$R$2338,2,FALSE)</f>
        <v>41.325000000000003</v>
      </c>
      <c r="E634" s="2">
        <f>VLOOKUP($B634,'Answer Data Transformation'!$I$3:$R$2338,4,FALSE)</f>
        <v>5.1100000000000003</v>
      </c>
      <c r="F634" s="2" t="str">
        <f>VLOOKUP($B634,'Answer Data Transformation'!$I$3:$R$2338,6,FALSE)</f>
        <v>Yes</v>
      </c>
      <c r="G634" s="2" t="str">
        <f>VLOOKUP($B634,'Answer Data Transformation'!$I$3:$R$2338,7,FALSE)</f>
        <v>No</v>
      </c>
      <c r="H634" s="2" t="str">
        <f>VLOOKUP($B634,'Answer Data Transformation'!$I$3:$R$2338,8,FALSE)</f>
        <v>No</v>
      </c>
      <c r="I634" s="29">
        <f>VLOOKUP($B634,'Answer Data Transformation'!$I$3:$R$2338,9,FALSE)</f>
        <v>2</v>
      </c>
      <c r="J634" s="2" t="str">
        <f>VLOOKUP($B634,'Answer Data Transformation'!$I$3:$R$2338,10,FALSE)</f>
        <v>No</v>
      </c>
      <c r="K634" s="2" t="str">
        <f>VLOOKUP($B634,'Answer Data Transformation'!$I$3:$R$2338,3,FALSE)</f>
        <v>Obesity</v>
      </c>
      <c r="L634" s="2" t="str">
        <f>VLOOKUP($B634,'Answer Data Transformation'!$I$3:$R$2338,5,FALSE)</f>
        <v>Normal</v>
      </c>
      <c r="M634" s="2" t="str">
        <f>VLOOKUP($B634,'Answer Data Transformation'!$T$3:$AA$2346,2,FALSE)</f>
        <v>02-Oct-1959</v>
      </c>
      <c r="N634" s="2">
        <f>VLOOKUP($B634,'Answer Data Transformation'!$T$3:$AA$2346,4,FALSE)</f>
        <v>3</v>
      </c>
      <c r="O634" s="2">
        <f>VLOOKUP($B634,'Answer Data Transformation'!$T$3:$AA$2346,5,FALSE)</f>
        <v>15555.19</v>
      </c>
      <c r="P634" s="2" t="str">
        <f>VLOOKUP($B634,'Answer Data Transformation'!$T$3:$AA$2346,6,FALSE)</f>
        <v>tier - 2</v>
      </c>
      <c r="Q634" s="2" t="str">
        <f>VLOOKUP($B634,'Answer Data Transformation'!$T$3:$AA$2346,7,FALSE)</f>
        <v>tier - 3</v>
      </c>
      <c r="R634" s="2" t="str">
        <f>VLOOKUP($B634,'Answer Data Transformation'!$T$3:$AA$2346,8,FALSE)</f>
        <v>R1012</v>
      </c>
      <c r="S634" s="2">
        <f>VLOOKUP($B634,'Answer Data Transformation'!$T$3:$AA$2346,3,FALSE)</f>
        <v>63</v>
      </c>
    </row>
    <row r="635" spans="2:19" ht="15.5" x14ac:dyDescent="0.35">
      <c r="B635" s="1" t="s">
        <v>1737</v>
      </c>
      <c r="C635" s="28" t="str">
        <f>VLOOKUP(B635,'Answer Data Transformation'!$B$3:$F$2338,4,FALSE)</f>
        <v xml:space="preserve">  Maya</v>
      </c>
      <c r="D635" s="2">
        <f>VLOOKUP($B635,'Answer Data Transformation'!$I$3:$R$2338,2,FALSE)</f>
        <v>44.64</v>
      </c>
      <c r="E635" s="2">
        <f>VLOOKUP($B635,'Answer Data Transformation'!$I$3:$R$2338,4,FALSE)</f>
        <v>7.18</v>
      </c>
      <c r="F635" s="2" t="str">
        <f>VLOOKUP($B635,'Answer Data Transformation'!$I$3:$R$2338,6,FALSE)</f>
        <v>No</v>
      </c>
      <c r="G635" s="2" t="str">
        <f>VLOOKUP($B635,'Answer Data Transformation'!$I$3:$R$2338,7,FALSE)</f>
        <v>No</v>
      </c>
      <c r="H635" s="2" t="str">
        <f>VLOOKUP($B635,'Answer Data Transformation'!$I$3:$R$2338,8,FALSE)</f>
        <v>No</v>
      </c>
      <c r="I635" s="29">
        <f>VLOOKUP($B635,'Answer Data Transformation'!$I$3:$R$2338,9,FALSE)</f>
        <v>0</v>
      </c>
      <c r="J635" s="2" t="str">
        <f>VLOOKUP($B635,'Answer Data Transformation'!$I$3:$R$2338,10,FALSE)</f>
        <v>No</v>
      </c>
      <c r="K635" s="2" t="str">
        <f>VLOOKUP($B635,'Answer Data Transformation'!$I$3:$R$2338,3,FALSE)</f>
        <v>Obesity</v>
      </c>
      <c r="L635" s="2" t="str">
        <f>VLOOKUP($B635,'Answer Data Transformation'!$I$3:$R$2338,5,FALSE)</f>
        <v>Diabetes</v>
      </c>
      <c r="M635" s="2" t="str">
        <f>VLOOKUP($B635,'Answer Data Transformation'!$T$3:$AA$2346,2,FALSE)</f>
        <v>28-Jun-1974</v>
      </c>
      <c r="N635" s="2">
        <f>VLOOKUP($B635,'Answer Data Transformation'!$T$3:$AA$2346,4,FALSE)</f>
        <v>0</v>
      </c>
      <c r="O635" s="2">
        <f>VLOOKUP($B635,'Answer Data Transformation'!$T$3:$AA$2346,5,FALSE)</f>
        <v>15532.16</v>
      </c>
      <c r="P635" s="2" t="str">
        <f>VLOOKUP($B635,'Answer Data Transformation'!$T$3:$AA$2346,6,FALSE)</f>
        <v>tier - 2</v>
      </c>
      <c r="Q635" s="2" t="str">
        <f>VLOOKUP($B635,'Answer Data Transformation'!$T$3:$AA$2346,7,FALSE)</f>
        <v>tier - 2</v>
      </c>
      <c r="R635" s="2" t="str">
        <f>VLOOKUP($B635,'Answer Data Transformation'!$T$3:$AA$2346,8,FALSE)</f>
        <v>R1026</v>
      </c>
      <c r="S635" s="2">
        <f>VLOOKUP($B635,'Answer Data Transformation'!$T$3:$AA$2346,3,FALSE)</f>
        <v>48</v>
      </c>
    </row>
    <row r="636" spans="2:19" ht="15.5" x14ac:dyDescent="0.35">
      <c r="B636" s="1" t="s">
        <v>1736</v>
      </c>
      <c r="C636" s="28" t="str">
        <f>VLOOKUP(B636,'Answer Data Transformation'!$B$3:$F$2338,4,FALSE)</f>
        <v xml:space="preserve">  Zachary T</v>
      </c>
      <c r="D636" s="2">
        <f>VLOOKUP($B636,'Answer Data Transformation'!$I$3:$R$2338,2,FALSE)</f>
        <v>25.175000000000001</v>
      </c>
      <c r="E636" s="2">
        <f>VLOOKUP($B636,'Answer Data Transformation'!$I$3:$R$2338,4,FALSE)</f>
        <v>4.96</v>
      </c>
      <c r="F636" s="2" t="str">
        <f>VLOOKUP($B636,'Answer Data Transformation'!$I$3:$R$2338,6,FALSE)</f>
        <v>No</v>
      </c>
      <c r="G636" s="2" t="str">
        <f>VLOOKUP($B636,'Answer Data Transformation'!$I$3:$R$2338,7,FALSE)</f>
        <v>yes</v>
      </c>
      <c r="H636" s="2" t="str">
        <f>VLOOKUP($B636,'Answer Data Transformation'!$I$3:$R$2338,8,FALSE)</f>
        <v>No</v>
      </c>
      <c r="I636" s="29">
        <f>VLOOKUP($B636,'Answer Data Transformation'!$I$3:$R$2338,9,FALSE)</f>
        <v>1</v>
      </c>
      <c r="J636" s="2" t="str">
        <f>VLOOKUP($B636,'Answer Data Transformation'!$I$3:$R$2338,10,FALSE)</f>
        <v>No</v>
      </c>
      <c r="K636" s="2" t="str">
        <f>VLOOKUP($B636,'Answer Data Transformation'!$I$3:$R$2338,3,FALSE)</f>
        <v>Overweight</v>
      </c>
      <c r="L636" s="2" t="str">
        <f>VLOOKUP($B636,'Answer Data Transformation'!$I$3:$R$2338,5,FALSE)</f>
        <v>Normal</v>
      </c>
      <c r="M636" s="2" t="str">
        <f>VLOOKUP($B636,'Answer Data Transformation'!$T$3:$AA$2346,2,FALSE)</f>
        <v>17-Jul-2004</v>
      </c>
      <c r="N636" s="2">
        <f>VLOOKUP($B636,'Answer Data Transformation'!$T$3:$AA$2346,4,FALSE)</f>
        <v>0</v>
      </c>
      <c r="O636" s="2">
        <f>VLOOKUP($B636,'Answer Data Transformation'!$T$3:$AA$2346,5,FALSE)</f>
        <v>15518.18</v>
      </c>
      <c r="P636" s="2" t="str">
        <f>VLOOKUP($B636,'Answer Data Transformation'!$T$3:$AA$2346,6,FALSE)</f>
        <v>tier - 2</v>
      </c>
      <c r="Q636" s="2" t="str">
        <f>VLOOKUP($B636,'Answer Data Transformation'!$T$3:$AA$2346,7,FALSE)</f>
        <v>tier - 3</v>
      </c>
      <c r="R636" s="2" t="str">
        <f>VLOOKUP($B636,'Answer Data Transformation'!$T$3:$AA$2346,8,FALSE)</f>
        <v>R1015</v>
      </c>
      <c r="S636" s="2">
        <f>VLOOKUP($B636,'Answer Data Transformation'!$T$3:$AA$2346,3,FALSE)</f>
        <v>18</v>
      </c>
    </row>
    <row r="637" spans="2:19" ht="15.5" x14ac:dyDescent="0.35">
      <c r="B637" s="1" t="s">
        <v>1735</v>
      </c>
      <c r="C637" s="28" t="str">
        <f>VLOOKUP(B637,'Answer Data Transformation'!$B$3:$F$2338,4,FALSE)</f>
        <v xml:space="preserve">  Hilda</v>
      </c>
      <c r="D637" s="2">
        <f>VLOOKUP($B637,'Answer Data Transformation'!$I$3:$R$2338,2,FALSE)</f>
        <v>43.11</v>
      </c>
      <c r="E637" s="2">
        <f>VLOOKUP($B637,'Answer Data Transformation'!$I$3:$R$2338,4,FALSE)</f>
        <v>4.67</v>
      </c>
      <c r="F637" s="2" t="str">
        <f>VLOOKUP($B637,'Answer Data Transformation'!$I$3:$R$2338,6,FALSE)</f>
        <v>Yes</v>
      </c>
      <c r="G637" s="2" t="str">
        <f>VLOOKUP($B637,'Answer Data Transformation'!$I$3:$R$2338,7,FALSE)</f>
        <v>No</v>
      </c>
      <c r="H637" s="2" t="str">
        <f>VLOOKUP($B637,'Answer Data Transformation'!$I$3:$R$2338,8,FALSE)</f>
        <v>No</v>
      </c>
      <c r="I637" s="29">
        <f>VLOOKUP($B637,'Answer Data Transformation'!$I$3:$R$2338,9,FALSE)</f>
        <v>0</v>
      </c>
      <c r="J637" s="2" t="str">
        <f>VLOOKUP($B637,'Answer Data Transformation'!$I$3:$R$2338,10,FALSE)</f>
        <v>No</v>
      </c>
      <c r="K637" s="2" t="str">
        <f>VLOOKUP($B637,'Answer Data Transformation'!$I$3:$R$2338,3,FALSE)</f>
        <v>Obesity</v>
      </c>
      <c r="L637" s="2" t="str">
        <f>VLOOKUP($B637,'Answer Data Transformation'!$I$3:$R$2338,5,FALSE)</f>
        <v>Normal</v>
      </c>
      <c r="M637" s="2" t="str">
        <f>VLOOKUP($B637,'Answer Data Transformation'!$T$3:$AA$2346,2,FALSE)</f>
        <v>20-Jul-1976</v>
      </c>
      <c r="N637" s="2">
        <f>VLOOKUP($B637,'Answer Data Transformation'!$T$3:$AA$2346,4,FALSE)</f>
        <v>2</v>
      </c>
      <c r="O637" s="2">
        <f>VLOOKUP($B637,'Answer Data Transformation'!$T$3:$AA$2346,5,FALSE)</f>
        <v>15450.48</v>
      </c>
      <c r="P637" s="2" t="str">
        <f>VLOOKUP($B637,'Answer Data Transformation'!$T$3:$AA$2346,6,FALSE)</f>
        <v>tier - 2</v>
      </c>
      <c r="Q637" s="2" t="str">
        <f>VLOOKUP($B637,'Answer Data Transformation'!$T$3:$AA$2346,7,FALSE)</f>
        <v>tier - 1</v>
      </c>
      <c r="R637" s="2" t="str">
        <f>VLOOKUP($B637,'Answer Data Transformation'!$T$3:$AA$2346,8,FALSE)</f>
        <v>R1026</v>
      </c>
      <c r="S637" s="2">
        <f>VLOOKUP($B637,'Answer Data Transformation'!$T$3:$AA$2346,3,FALSE)</f>
        <v>46</v>
      </c>
    </row>
    <row r="638" spans="2:19" ht="15.5" x14ac:dyDescent="0.35">
      <c r="B638" s="1" t="s">
        <v>1734</v>
      </c>
      <c r="C638" s="28" t="str">
        <f>VLOOKUP(B638,'Answer Data Transformation'!$B$3:$F$2338,4,FALSE)</f>
        <v xml:space="preserve">  Stephanie</v>
      </c>
      <c r="D638" s="2">
        <f>VLOOKUP($B638,'Answer Data Transformation'!$I$3:$R$2338,2,FALSE)</f>
        <v>53.32</v>
      </c>
      <c r="E638" s="2">
        <f>VLOOKUP($B638,'Answer Data Transformation'!$I$3:$R$2338,4,FALSE)</f>
        <v>5.0599999999999996</v>
      </c>
      <c r="F638" s="2" t="str">
        <f>VLOOKUP($B638,'Answer Data Transformation'!$I$3:$R$2338,6,FALSE)</f>
        <v>No</v>
      </c>
      <c r="G638" s="2" t="str">
        <f>VLOOKUP($B638,'Answer Data Transformation'!$I$3:$R$2338,7,FALSE)</f>
        <v>No</v>
      </c>
      <c r="H638" s="2" t="str">
        <f>VLOOKUP($B638,'Answer Data Transformation'!$I$3:$R$2338,8,FALSE)</f>
        <v>No</v>
      </c>
      <c r="I638" s="29">
        <f>VLOOKUP($B638,'Answer Data Transformation'!$I$3:$R$2338,9,FALSE)</f>
        <v>0</v>
      </c>
      <c r="J638" s="2" t="str">
        <f>VLOOKUP($B638,'Answer Data Transformation'!$I$3:$R$2338,10,FALSE)</f>
        <v>No</v>
      </c>
      <c r="K638" s="2" t="str">
        <f>VLOOKUP($B638,'Answer Data Transformation'!$I$3:$R$2338,3,FALSE)</f>
        <v>Obesity</v>
      </c>
      <c r="L638" s="2" t="str">
        <f>VLOOKUP($B638,'Answer Data Transformation'!$I$3:$R$2338,5,FALSE)</f>
        <v>Normal</v>
      </c>
      <c r="M638" s="2" t="str">
        <f>VLOOKUP($B638,'Answer Data Transformation'!$T$3:$AA$2346,2,FALSE)</f>
        <v>25-Oct-1990</v>
      </c>
      <c r="N638" s="2">
        <f>VLOOKUP($B638,'Answer Data Transformation'!$T$3:$AA$2346,4,FALSE)</f>
        <v>3</v>
      </c>
      <c r="O638" s="2">
        <f>VLOOKUP($B638,'Answer Data Transformation'!$T$3:$AA$2346,5,FALSE)</f>
        <v>15440.2</v>
      </c>
      <c r="P638" s="2" t="str">
        <f>VLOOKUP($B638,'Answer Data Transformation'!$T$3:$AA$2346,6,FALSE)</f>
        <v>tier - 2</v>
      </c>
      <c r="Q638" s="2" t="str">
        <f>VLOOKUP($B638,'Answer Data Transformation'!$T$3:$AA$2346,7,FALSE)</f>
        <v>tier - 1</v>
      </c>
      <c r="R638" s="2" t="str">
        <f>VLOOKUP($B638,'Answer Data Transformation'!$T$3:$AA$2346,8,FALSE)</f>
        <v>R1012</v>
      </c>
      <c r="S638" s="2">
        <f>VLOOKUP($B638,'Answer Data Transformation'!$T$3:$AA$2346,3,FALSE)</f>
        <v>32</v>
      </c>
    </row>
    <row r="639" spans="2:19" ht="15.5" x14ac:dyDescent="0.35">
      <c r="B639" s="1" t="s">
        <v>1733</v>
      </c>
      <c r="C639" s="28" t="str">
        <f>VLOOKUP(B639,'Answer Data Transformation'!$B$3:$F$2338,4,FALSE)</f>
        <v xml:space="preserve">  Doug</v>
      </c>
      <c r="D639" s="2">
        <f>VLOOKUP($B639,'Answer Data Transformation'!$I$3:$R$2338,2,FALSE)</f>
        <v>38.04</v>
      </c>
      <c r="E639" s="2">
        <f>VLOOKUP($B639,'Answer Data Transformation'!$I$3:$R$2338,4,FALSE)</f>
        <v>5.0199999999999996</v>
      </c>
      <c r="F639" s="2" t="str">
        <f>VLOOKUP($B639,'Answer Data Transformation'!$I$3:$R$2338,6,FALSE)</f>
        <v>Yes</v>
      </c>
      <c r="G639" s="2" t="str">
        <f>VLOOKUP($B639,'Answer Data Transformation'!$I$3:$R$2338,7,FALSE)</f>
        <v>No</v>
      </c>
      <c r="H639" s="2" t="str">
        <f>VLOOKUP($B639,'Answer Data Transformation'!$I$3:$R$2338,8,FALSE)</f>
        <v>No</v>
      </c>
      <c r="I639" s="29">
        <f>VLOOKUP($B639,'Answer Data Transformation'!$I$3:$R$2338,9,FALSE)</f>
        <v>1</v>
      </c>
      <c r="J639" s="2" t="str">
        <f>VLOOKUP($B639,'Answer Data Transformation'!$I$3:$R$2338,10,FALSE)</f>
        <v>No</v>
      </c>
      <c r="K639" s="2" t="str">
        <f>VLOOKUP($B639,'Answer Data Transformation'!$I$3:$R$2338,3,FALSE)</f>
        <v>Obesity</v>
      </c>
      <c r="L639" s="2" t="str">
        <f>VLOOKUP($B639,'Answer Data Transformation'!$I$3:$R$2338,5,FALSE)</f>
        <v>Normal</v>
      </c>
      <c r="M639" s="2" t="str">
        <f>VLOOKUP($B639,'Answer Data Transformation'!$T$3:$AA$2346,2,FALSE)</f>
        <v>04-Sep-1964</v>
      </c>
      <c r="N639" s="2">
        <f>VLOOKUP($B639,'Answer Data Transformation'!$T$3:$AA$2346,4,FALSE)</f>
        <v>0</v>
      </c>
      <c r="O639" s="2">
        <f>VLOOKUP($B639,'Answer Data Transformation'!$T$3:$AA$2346,5,FALSE)</f>
        <v>15377.77</v>
      </c>
      <c r="P639" s="2" t="str">
        <f>VLOOKUP($B639,'Answer Data Transformation'!$T$3:$AA$2346,6,FALSE)</f>
        <v>tier - 2</v>
      </c>
      <c r="Q639" s="2" t="str">
        <f>VLOOKUP($B639,'Answer Data Transformation'!$T$3:$AA$2346,7,FALSE)</f>
        <v>tier - 2</v>
      </c>
      <c r="R639" s="2" t="str">
        <f>VLOOKUP($B639,'Answer Data Transformation'!$T$3:$AA$2346,8,FALSE)</f>
        <v>R1012</v>
      </c>
      <c r="S639" s="2">
        <f>VLOOKUP($B639,'Answer Data Transformation'!$T$3:$AA$2346,3,FALSE)</f>
        <v>58</v>
      </c>
    </row>
    <row r="640" spans="2:19" ht="15.5" x14ac:dyDescent="0.35">
      <c r="B640" s="1" t="s">
        <v>1732</v>
      </c>
      <c r="C640" s="28" t="str">
        <f>VLOOKUP(B640,'Answer Data Transformation'!$B$3:$F$2338,4,FALSE)</f>
        <v xml:space="preserve">  Bethany N</v>
      </c>
      <c r="D640" s="2">
        <f>VLOOKUP($B640,'Answer Data Transformation'!$I$3:$R$2338,2,FALSE)</f>
        <v>37.9</v>
      </c>
      <c r="E640" s="2">
        <f>VLOOKUP($B640,'Answer Data Transformation'!$I$3:$R$2338,4,FALSE)</f>
        <v>7.76</v>
      </c>
      <c r="F640" s="2" t="str">
        <f>VLOOKUP($B640,'Answer Data Transformation'!$I$3:$R$2338,6,FALSE)</f>
        <v>No</v>
      </c>
      <c r="G640" s="2" t="str">
        <f>VLOOKUP($B640,'Answer Data Transformation'!$I$3:$R$2338,7,FALSE)</f>
        <v>No</v>
      </c>
      <c r="H640" s="2" t="str">
        <f>VLOOKUP($B640,'Answer Data Transformation'!$I$3:$R$2338,8,FALSE)</f>
        <v>No</v>
      </c>
      <c r="I640" s="29">
        <f>VLOOKUP($B640,'Answer Data Transformation'!$I$3:$R$2338,9,FALSE)</f>
        <v>0</v>
      </c>
      <c r="J640" s="2" t="str">
        <f>VLOOKUP($B640,'Answer Data Transformation'!$I$3:$R$2338,10,FALSE)</f>
        <v>No</v>
      </c>
      <c r="K640" s="2" t="str">
        <f>VLOOKUP($B640,'Answer Data Transformation'!$I$3:$R$2338,3,FALSE)</f>
        <v>Obesity</v>
      </c>
      <c r="L640" s="2" t="str">
        <f>VLOOKUP($B640,'Answer Data Transformation'!$I$3:$R$2338,5,FALSE)</f>
        <v>Diabetes</v>
      </c>
      <c r="M640" s="2" t="str">
        <f>VLOOKUP($B640,'Answer Data Transformation'!$T$3:$AA$2346,2,FALSE)</f>
        <v>06-Sep-1962</v>
      </c>
      <c r="N640" s="2">
        <f>VLOOKUP($B640,'Answer Data Transformation'!$T$3:$AA$2346,4,FALSE)</f>
        <v>0</v>
      </c>
      <c r="O640" s="2">
        <f>VLOOKUP($B640,'Answer Data Transformation'!$T$3:$AA$2346,5,FALSE)</f>
        <v>15368.22</v>
      </c>
      <c r="P640" s="2" t="str">
        <f>VLOOKUP($B640,'Answer Data Transformation'!$T$3:$AA$2346,6,FALSE)</f>
        <v>tier - 2</v>
      </c>
      <c r="Q640" s="2" t="str">
        <f>VLOOKUP($B640,'Answer Data Transformation'!$T$3:$AA$2346,7,FALSE)</f>
        <v>tier - 2</v>
      </c>
      <c r="R640" s="2" t="str">
        <f>VLOOKUP($B640,'Answer Data Transformation'!$T$3:$AA$2346,8,FALSE)</f>
        <v>R1011</v>
      </c>
      <c r="S640" s="2">
        <f>VLOOKUP($B640,'Answer Data Transformation'!$T$3:$AA$2346,3,FALSE)</f>
        <v>60</v>
      </c>
    </row>
    <row r="641" spans="2:19" ht="15.5" x14ac:dyDescent="0.35">
      <c r="B641" s="1" t="s">
        <v>1731</v>
      </c>
      <c r="C641" s="28" t="str">
        <f>VLOOKUP(B641,'Answer Data Transformation'!$B$3:$F$2338,4,FALSE)</f>
        <v xml:space="preserve">  Sandra H</v>
      </c>
      <c r="D641" s="2">
        <f>VLOOKUP($B641,'Answer Data Transformation'!$I$3:$R$2338,2,FALSE)</f>
        <v>39.6</v>
      </c>
      <c r="E641" s="2">
        <f>VLOOKUP($B641,'Answer Data Transformation'!$I$3:$R$2338,4,FALSE)</f>
        <v>9.32</v>
      </c>
      <c r="F641" s="2" t="str">
        <f>VLOOKUP($B641,'Answer Data Transformation'!$I$3:$R$2338,6,FALSE)</f>
        <v>No</v>
      </c>
      <c r="G641" s="2" t="str">
        <f>VLOOKUP($B641,'Answer Data Transformation'!$I$3:$R$2338,7,FALSE)</f>
        <v>No</v>
      </c>
      <c r="H641" s="2" t="str">
        <f>VLOOKUP($B641,'Answer Data Transformation'!$I$3:$R$2338,8,FALSE)</f>
        <v>No</v>
      </c>
      <c r="I641" s="29">
        <f>VLOOKUP($B641,'Answer Data Transformation'!$I$3:$R$2338,9,FALSE)</f>
        <v>0</v>
      </c>
      <c r="J641" s="2" t="str">
        <f>VLOOKUP($B641,'Answer Data Transformation'!$I$3:$R$2338,10,FALSE)</f>
        <v>No</v>
      </c>
      <c r="K641" s="2" t="str">
        <f>VLOOKUP($B641,'Answer Data Transformation'!$I$3:$R$2338,3,FALSE)</f>
        <v>Obesity</v>
      </c>
      <c r="L641" s="2" t="str">
        <f>VLOOKUP($B641,'Answer Data Transformation'!$I$3:$R$2338,5,FALSE)</f>
        <v>Diabetes</v>
      </c>
      <c r="M641" s="2" t="str">
        <f>VLOOKUP($B641,'Answer Data Transformation'!$T$3:$AA$2346,2,FALSE)</f>
        <v>18-Jul-1968</v>
      </c>
      <c r="N641" s="2">
        <f>VLOOKUP($B641,'Answer Data Transformation'!$T$3:$AA$2346,4,FALSE)</f>
        <v>0</v>
      </c>
      <c r="O641" s="2">
        <f>VLOOKUP($B641,'Answer Data Transformation'!$T$3:$AA$2346,5,FALSE)</f>
        <v>15363.77</v>
      </c>
      <c r="P641" s="2" t="str">
        <f>VLOOKUP($B641,'Answer Data Transformation'!$T$3:$AA$2346,6,FALSE)</f>
        <v>tier - 2</v>
      </c>
      <c r="Q641" s="2" t="str">
        <f>VLOOKUP($B641,'Answer Data Transformation'!$T$3:$AA$2346,7,FALSE)</f>
        <v>tier - 1</v>
      </c>
      <c r="R641" s="2" t="str">
        <f>VLOOKUP($B641,'Answer Data Transformation'!$T$3:$AA$2346,8,FALSE)</f>
        <v>R1026</v>
      </c>
      <c r="S641" s="2">
        <f>VLOOKUP($B641,'Answer Data Transformation'!$T$3:$AA$2346,3,FALSE)</f>
        <v>54</v>
      </c>
    </row>
    <row r="642" spans="2:19" ht="15.5" x14ac:dyDescent="0.35">
      <c r="B642" s="1" t="s">
        <v>1730</v>
      </c>
      <c r="C642" s="28" t="str">
        <f>VLOOKUP(B642,'Answer Data Transformation'!$B$3:$F$2338,4,FALSE)</f>
        <v xml:space="preserve">  Takuo</v>
      </c>
      <c r="D642" s="2">
        <f>VLOOKUP($B642,'Answer Data Transformation'!$I$3:$R$2338,2,FALSE)</f>
        <v>50.92</v>
      </c>
      <c r="E642" s="2">
        <f>VLOOKUP($B642,'Answer Data Transformation'!$I$3:$R$2338,4,FALSE)</f>
        <v>5.31</v>
      </c>
      <c r="F642" s="2" t="str">
        <f>VLOOKUP($B642,'Answer Data Transformation'!$I$3:$R$2338,6,FALSE)</f>
        <v>Yes</v>
      </c>
      <c r="G642" s="2" t="str">
        <f>VLOOKUP($B642,'Answer Data Transformation'!$I$3:$R$2338,7,FALSE)</f>
        <v>No</v>
      </c>
      <c r="H642" s="2" t="str">
        <f>VLOOKUP($B642,'Answer Data Transformation'!$I$3:$R$2338,8,FALSE)</f>
        <v>No</v>
      </c>
      <c r="I642" s="29">
        <f>VLOOKUP($B642,'Answer Data Transformation'!$I$3:$R$2338,9,FALSE)</f>
        <v>1</v>
      </c>
      <c r="J642" s="2" t="str">
        <f>VLOOKUP($B642,'Answer Data Transformation'!$I$3:$R$2338,10,FALSE)</f>
        <v>No</v>
      </c>
      <c r="K642" s="2" t="str">
        <f>VLOOKUP($B642,'Answer Data Transformation'!$I$3:$R$2338,3,FALSE)</f>
        <v>Obesity</v>
      </c>
      <c r="L642" s="2" t="str">
        <f>VLOOKUP($B642,'Answer Data Transformation'!$I$3:$R$2338,5,FALSE)</f>
        <v>Normal</v>
      </c>
      <c r="M642" s="2" t="str">
        <f>VLOOKUP($B642,'Answer Data Transformation'!$T$3:$AA$2346,2,FALSE)</f>
        <v>17-Dec-1988</v>
      </c>
      <c r="N642" s="2">
        <f>VLOOKUP($B642,'Answer Data Transformation'!$T$3:$AA$2346,4,FALSE)</f>
        <v>3</v>
      </c>
      <c r="O642" s="2">
        <f>VLOOKUP($B642,'Answer Data Transformation'!$T$3:$AA$2346,5,FALSE)</f>
        <v>15361.5</v>
      </c>
      <c r="P642" s="2" t="str">
        <f>VLOOKUP($B642,'Answer Data Transformation'!$T$3:$AA$2346,6,FALSE)</f>
        <v>tier - 2</v>
      </c>
      <c r="Q642" s="2" t="str">
        <f>VLOOKUP($B642,'Answer Data Transformation'!$T$3:$AA$2346,7,FALSE)</f>
        <v>tier - 3</v>
      </c>
      <c r="R642" s="2" t="str">
        <f>VLOOKUP($B642,'Answer Data Transformation'!$T$3:$AA$2346,8,FALSE)</f>
        <v>R1023</v>
      </c>
      <c r="S642" s="2">
        <f>VLOOKUP($B642,'Answer Data Transformation'!$T$3:$AA$2346,3,FALSE)</f>
        <v>34</v>
      </c>
    </row>
    <row r="643" spans="2:19" ht="15.5" x14ac:dyDescent="0.35">
      <c r="B643" s="1" t="s">
        <v>1729</v>
      </c>
      <c r="C643" s="28" t="str">
        <f>VLOOKUP(B643,'Answer Data Transformation'!$B$3:$F$2338,4,FALSE)</f>
        <v xml:space="preserve">  Kelly A</v>
      </c>
      <c r="D643" s="2">
        <f>VLOOKUP($B643,'Answer Data Transformation'!$I$3:$R$2338,2,FALSE)</f>
        <v>21.85</v>
      </c>
      <c r="E643" s="2">
        <f>VLOOKUP($B643,'Answer Data Transformation'!$I$3:$R$2338,4,FALSE)</f>
        <v>5.56</v>
      </c>
      <c r="F643" s="2" t="str">
        <f>VLOOKUP($B643,'Answer Data Transformation'!$I$3:$R$2338,6,FALSE)</f>
        <v>Yes</v>
      </c>
      <c r="G643" s="2" t="str">
        <f>VLOOKUP($B643,'Answer Data Transformation'!$I$3:$R$2338,7,FALSE)</f>
        <v>No</v>
      </c>
      <c r="H643" s="2" t="str">
        <f>VLOOKUP($B643,'Answer Data Transformation'!$I$3:$R$2338,8,FALSE)</f>
        <v>No</v>
      </c>
      <c r="I643" s="29">
        <f>VLOOKUP($B643,'Answer Data Transformation'!$I$3:$R$2338,9,FALSE)</f>
        <v>0</v>
      </c>
      <c r="J643" s="2" t="str">
        <f>VLOOKUP($B643,'Answer Data Transformation'!$I$3:$R$2338,10,FALSE)</f>
        <v>Yes</v>
      </c>
      <c r="K643" s="2" t="str">
        <f>VLOOKUP($B643,'Answer Data Transformation'!$I$3:$R$2338,3,FALSE)</f>
        <v>Normal Weight</v>
      </c>
      <c r="L643" s="2" t="str">
        <f>VLOOKUP($B643,'Answer Data Transformation'!$I$3:$R$2338,5,FALSE)</f>
        <v>Normal</v>
      </c>
      <c r="M643" s="2" t="str">
        <f>VLOOKUP($B643,'Answer Data Transformation'!$T$3:$AA$2346,2,FALSE)</f>
        <v>14-Jul-2001</v>
      </c>
      <c r="N643" s="2">
        <f>VLOOKUP($B643,'Answer Data Transformation'!$T$3:$AA$2346,4,FALSE)</f>
        <v>1</v>
      </c>
      <c r="O643" s="2">
        <f>VLOOKUP($B643,'Answer Data Transformation'!$T$3:$AA$2346,5,FALSE)</f>
        <v>15359.1</v>
      </c>
      <c r="P643" s="2" t="str">
        <f>VLOOKUP($B643,'Answer Data Transformation'!$T$3:$AA$2346,6,FALSE)</f>
        <v>tier - 2</v>
      </c>
      <c r="Q643" s="2" t="str">
        <f>VLOOKUP($B643,'Answer Data Transformation'!$T$3:$AA$2346,7,FALSE)</f>
        <v>tier - 3</v>
      </c>
      <c r="R643" s="2" t="str">
        <f>VLOOKUP($B643,'Answer Data Transformation'!$T$3:$AA$2346,8,FALSE)</f>
        <v>R1024</v>
      </c>
      <c r="S643" s="2">
        <f>VLOOKUP($B643,'Answer Data Transformation'!$T$3:$AA$2346,3,FALSE)</f>
        <v>21</v>
      </c>
    </row>
    <row r="644" spans="2:19" ht="15.5" x14ac:dyDescent="0.35">
      <c r="B644" s="1" t="s">
        <v>1728</v>
      </c>
      <c r="C644" s="28" t="str">
        <f>VLOOKUP(B644,'Answer Data Transformation'!$B$3:$F$2338,4,FALSE)</f>
        <v xml:space="preserve">  Scott</v>
      </c>
      <c r="D644" s="2">
        <f>VLOOKUP($B644,'Answer Data Transformation'!$I$3:$R$2338,2,FALSE)</f>
        <v>36.08</v>
      </c>
      <c r="E644" s="2">
        <f>VLOOKUP($B644,'Answer Data Transformation'!$I$3:$R$2338,4,FALSE)</f>
        <v>7.11</v>
      </c>
      <c r="F644" s="2" t="str">
        <f>VLOOKUP($B644,'Answer Data Transformation'!$I$3:$R$2338,6,FALSE)</f>
        <v>Yes</v>
      </c>
      <c r="G644" s="2" t="str">
        <f>VLOOKUP($B644,'Answer Data Transformation'!$I$3:$R$2338,7,FALSE)</f>
        <v>No</v>
      </c>
      <c r="H644" s="2" t="str">
        <f>VLOOKUP($B644,'Answer Data Transformation'!$I$3:$R$2338,8,FALSE)</f>
        <v>Yes</v>
      </c>
      <c r="I644" s="29">
        <f>VLOOKUP($B644,'Answer Data Transformation'!$I$3:$R$2338,9,FALSE)</f>
        <v>1</v>
      </c>
      <c r="J644" s="2" t="str">
        <f>VLOOKUP($B644,'Answer Data Transformation'!$I$3:$R$2338,10,FALSE)</f>
        <v>No</v>
      </c>
      <c r="K644" s="2" t="str">
        <f>VLOOKUP($B644,'Answer Data Transformation'!$I$3:$R$2338,3,FALSE)</f>
        <v>Obesity</v>
      </c>
      <c r="L644" s="2" t="str">
        <f>VLOOKUP($B644,'Answer Data Transformation'!$I$3:$R$2338,5,FALSE)</f>
        <v>Diabetes</v>
      </c>
      <c r="M644" s="2" t="str">
        <f>VLOOKUP($B644,'Answer Data Transformation'!$T$3:$AA$2346,2,FALSE)</f>
        <v>13-Dec-1963</v>
      </c>
      <c r="N644" s="2">
        <f>VLOOKUP($B644,'Answer Data Transformation'!$T$3:$AA$2346,4,FALSE)</f>
        <v>0</v>
      </c>
      <c r="O644" s="2">
        <f>VLOOKUP($B644,'Answer Data Transformation'!$T$3:$AA$2346,5,FALSE)</f>
        <v>15322.77</v>
      </c>
      <c r="P644" s="2" t="str">
        <f>VLOOKUP($B644,'Answer Data Transformation'!$T$3:$AA$2346,6,FALSE)</f>
        <v>tier - 2</v>
      </c>
      <c r="Q644" s="2" t="str">
        <f>VLOOKUP($B644,'Answer Data Transformation'!$T$3:$AA$2346,7,FALSE)</f>
        <v>tier - 3</v>
      </c>
      <c r="R644" s="2" t="str">
        <f>VLOOKUP($B644,'Answer Data Transformation'!$T$3:$AA$2346,8,FALSE)</f>
        <v>R1021</v>
      </c>
      <c r="S644" s="2">
        <f>VLOOKUP($B644,'Answer Data Transformation'!$T$3:$AA$2346,3,FALSE)</f>
        <v>59</v>
      </c>
    </row>
    <row r="645" spans="2:19" ht="15.5" x14ac:dyDescent="0.35">
      <c r="B645" s="1" t="s">
        <v>1727</v>
      </c>
      <c r="C645" s="28" t="str">
        <f>VLOOKUP(B645,'Answer Data Transformation'!$B$3:$F$2338,4,FALSE)</f>
        <v xml:space="preserve">  Benoit</v>
      </c>
      <c r="D645" s="2">
        <f>VLOOKUP($B645,'Answer Data Transformation'!$I$3:$R$2338,2,FALSE)</f>
        <v>40.44</v>
      </c>
      <c r="E645" s="2">
        <f>VLOOKUP($B645,'Answer Data Transformation'!$I$3:$R$2338,4,FALSE)</f>
        <v>5.13</v>
      </c>
      <c r="F645" s="2" t="str">
        <f>VLOOKUP($B645,'Answer Data Transformation'!$I$3:$R$2338,6,FALSE)</f>
        <v>Yes</v>
      </c>
      <c r="G645" s="2" t="str">
        <f>VLOOKUP($B645,'Answer Data Transformation'!$I$3:$R$2338,7,FALSE)</f>
        <v>No</v>
      </c>
      <c r="H645" s="2" t="str">
        <f>VLOOKUP($B645,'Answer Data Transformation'!$I$3:$R$2338,8,FALSE)</f>
        <v>Yes</v>
      </c>
      <c r="I645" s="29">
        <f>VLOOKUP($B645,'Answer Data Transformation'!$I$3:$R$2338,9,FALSE)</f>
        <v>1</v>
      </c>
      <c r="J645" s="2" t="str">
        <f>VLOOKUP($B645,'Answer Data Transformation'!$I$3:$R$2338,10,FALSE)</f>
        <v>No</v>
      </c>
      <c r="K645" s="2" t="str">
        <f>VLOOKUP($B645,'Answer Data Transformation'!$I$3:$R$2338,3,FALSE)</f>
        <v>Obesity</v>
      </c>
      <c r="L645" s="2" t="str">
        <f>VLOOKUP($B645,'Answer Data Transformation'!$I$3:$R$2338,5,FALSE)</f>
        <v>Normal</v>
      </c>
      <c r="M645" s="2" t="str">
        <f>VLOOKUP($B645,'Answer Data Transformation'!$T$3:$AA$2346,2,FALSE)</f>
        <v>16-Sep-1969</v>
      </c>
      <c r="N645" s="2">
        <f>VLOOKUP($B645,'Answer Data Transformation'!$T$3:$AA$2346,4,FALSE)</f>
        <v>0</v>
      </c>
      <c r="O645" s="2">
        <f>VLOOKUP($B645,'Answer Data Transformation'!$T$3:$AA$2346,5,FALSE)</f>
        <v>15260.52</v>
      </c>
      <c r="P645" s="2" t="str">
        <f>VLOOKUP($B645,'Answer Data Transformation'!$T$3:$AA$2346,6,FALSE)</f>
        <v>tier - 2</v>
      </c>
      <c r="Q645" s="2" t="str">
        <f>VLOOKUP($B645,'Answer Data Transformation'!$T$3:$AA$2346,7,FALSE)</f>
        <v>tier - 2</v>
      </c>
      <c r="R645" s="2" t="str">
        <f>VLOOKUP($B645,'Answer Data Transformation'!$T$3:$AA$2346,8,FALSE)</f>
        <v>R1023</v>
      </c>
      <c r="S645" s="2">
        <f>VLOOKUP($B645,'Answer Data Transformation'!$T$3:$AA$2346,3,FALSE)</f>
        <v>53</v>
      </c>
    </row>
    <row r="646" spans="2:19" ht="15.5" x14ac:dyDescent="0.35">
      <c r="B646" s="1" t="s">
        <v>1726</v>
      </c>
      <c r="C646" s="28" t="str">
        <f>VLOOKUP(B646,'Answer Data Transformation'!$B$3:$F$2338,4,FALSE)</f>
        <v xml:space="preserve">  Elizabeth M</v>
      </c>
      <c r="D646" s="2">
        <f>VLOOKUP($B646,'Answer Data Transformation'!$I$3:$R$2338,2,FALSE)</f>
        <v>38.094999999999999</v>
      </c>
      <c r="E646" s="2">
        <f>VLOOKUP($B646,'Answer Data Transformation'!$I$3:$R$2338,4,FALSE)</f>
        <v>10.199999999999999</v>
      </c>
      <c r="F646" s="2" t="str">
        <f>VLOOKUP($B646,'Answer Data Transformation'!$I$3:$R$2338,6,FALSE)</f>
        <v>No</v>
      </c>
      <c r="G646" s="2" t="str">
        <f>VLOOKUP($B646,'Answer Data Transformation'!$I$3:$R$2338,7,FALSE)</f>
        <v>No</v>
      </c>
      <c r="H646" s="2" t="str">
        <f>VLOOKUP($B646,'Answer Data Transformation'!$I$3:$R$2338,8,FALSE)</f>
        <v>No</v>
      </c>
      <c r="I646" s="29">
        <f>VLOOKUP($B646,'Answer Data Transformation'!$I$3:$R$2338,9,FALSE)</f>
        <v>0</v>
      </c>
      <c r="J646" s="2" t="str">
        <f>VLOOKUP($B646,'Answer Data Transformation'!$I$3:$R$2338,10,FALSE)</f>
        <v>No</v>
      </c>
      <c r="K646" s="2" t="str">
        <f>VLOOKUP($B646,'Answer Data Transformation'!$I$3:$R$2338,3,FALSE)</f>
        <v>Obesity</v>
      </c>
      <c r="L646" s="2" t="str">
        <f>VLOOKUP($B646,'Answer Data Transformation'!$I$3:$R$2338,5,FALSE)</f>
        <v>Diabetes</v>
      </c>
      <c r="M646" s="2" t="str">
        <f>VLOOKUP($B646,'Answer Data Transformation'!$T$3:$AA$2346,2,FALSE)</f>
        <v>25-Jul-1960</v>
      </c>
      <c r="N646" s="2">
        <f>VLOOKUP($B646,'Answer Data Transformation'!$T$3:$AA$2346,4,FALSE)</f>
        <v>2</v>
      </c>
      <c r="O646" s="2">
        <f>VLOOKUP($B646,'Answer Data Transformation'!$T$3:$AA$2346,5,FALSE)</f>
        <v>15230.32</v>
      </c>
      <c r="P646" s="2" t="str">
        <f>VLOOKUP($B646,'Answer Data Transformation'!$T$3:$AA$2346,6,FALSE)</f>
        <v>tier - 2</v>
      </c>
      <c r="Q646" s="2" t="str">
        <f>VLOOKUP($B646,'Answer Data Transformation'!$T$3:$AA$2346,7,FALSE)</f>
        <v>tier - 2</v>
      </c>
      <c r="R646" s="2" t="str">
        <f>VLOOKUP($B646,'Answer Data Transformation'!$T$3:$AA$2346,8,FALSE)</f>
        <v>R1024</v>
      </c>
      <c r="S646" s="2">
        <f>VLOOKUP($B646,'Answer Data Transformation'!$T$3:$AA$2346,3,FALSE)</f>
        <v>62</v>
      </c>
    </row>
    <row r="647" spans="2:19" ht="15.5" x14ac:dyDescent="0.35">
      <c r="B647" s="1" t="s">
        <v>1725</v>
      </c>
      <c r="C647" s="28" t="str">
        <f>VLOOKUP(B647,'Answer Data Transformation'!$B$3:$F$2338,4,FALSE)</f>
        <v xml:space="preserve">  Jessica A</v>
      </c>
      <c r="D647" s="2">
        <f>VLOOKUP($B647,'Answer Data Transformation'!$I$3:$R$2338,2,FALSE)</f>
        <v>44.95</v>
      </c>
      <c r="E647" s="2">
        <f>VLOOKUP($B647,'Answer Data Transformation'!$I$3:$R$2338,4,FALSE)</f>
        <v>10.4</v>
      </c>
      <c r="F647" s="2" t="str">
        <f>VLOOKUP($B647,'Answer Data Transformation'!$I$3:$R$2338,6,FALSE)</f>
        <v>No</v>
      </c>
      <c r="G647" s="2" t="str">
        <f>VLOOKUP($B647,'Answer Data Transformation'!$I$3:$R$2338,7,FALSE)</f>
        <v>No</v>
      </c>
      <c r="H647" s="2" t="str">
        <f>VLOOKUP($B647,'Answer Data Transformation'!$I$3:$R$2338,8,FALSE)</f>
        <v>No</v>
      </c>
      <c r="I647" s="29">
        <f>VLOOKUP($B647,'Answer Data Transformation'!$I$3:$R$2338,9,FALSE)</f>
        <v>0</v>
      </c>
      <c r="J647" s="2" t="str">
        <f>VLOOKUP($B647,'Answer Data Transformation'!$I$3:$R$2338,10,FALSE)</f>
        <v>No</v>
      </c>
      <c r="K647" s="2" t="str">
        <f>VLOOKUP($B647,'Answer Data Transformation'!$I$3:$R$2338,3,FALSE)</f>
        <v>Obesity</v>
      </c>
      <c r="L647" s="2" t="str">
        <f>VLOOKUP($B647,'Answer Data Transformation'!$I$3:$R$2338,5,FALSE)</f>
        <v>Diabetes</v>
      </c>
      <c r="M647" s="2" t="str">
        <f>VLOOKUP($B647,'Answer Data Transformation'!$T$3:$AA$2346,2,FALSE)</f>
        <v>23-Nov-1978</v>
      </c>
      <c r="N647" s="2">
        <f>VLOOKUP($B647,'Answer Data Transformation'!$T$3:$AA$2346,4,FALSE)</f>
        <v>2</v>
      </c>
      <c r="O647" s="2">
        <f>VLOOKUP($B647,'Answer Data Transformation'!$T$3:$AA$2346,5,FALSE)</f>
        <v>15207.92</v>
      </c>
      <c r="P647" s="2" t="str">
        <f>VLOOKUP($B647,'Answer Data Transformation'!$T$3:$AA$2346,6,FALSE)</f>
        <v>tier - 2</v>
      </c>
      <c r="Q647" s="2" t="str">
        <f>VLOOKUP($B647,'Answer Data Transformation'!$T$3:$AA$2346,7,FALSE)</f>
        <v>tier - 1</v>
      </c>
      <c r="R647" s="2" t="str">
        <f>VLOOKUP($B647,'Answer Data Transformation'!$T$3:$AA$2346,8,FALSE)</f>
        <v>R1012</v>
      </c>
      <c r="S647" s="2">
        <f>VLOOKUP($B647,'Answer Data Transformation'!$T$3:$AA$2346,3,FALSE)</f>
        <v>44</v>
      </c>
    </row>
    <row r="648" spans="2:19" ht="15.5" x14ac:dyDescent="0.35">
      <c r="B648" s="1" t="s">
        <v>1724</v>
      </c>
      <c r="C648" s="28" t="str">
        <f>VLOOKUP(B648,'Answer Data Transformation'!$B$3:$F$2338,4,FALSE)</f>
        <v xml:space="preserve">  Monica K</v>
      </c>
      <c r="D648" s="2">
        <f>VLOOKUP($B648,'Answer Data Transformation'!$I$3:$R$2338,2,FALSE)</f>
        <v>35.54</v>
      </c>
      <c r="E648" s="2">
        <f>VLOOKUP($B648,'Answer Data Transformation'!$I$3:$R$2338,4,FALSE)</f>
        <v>10.67</v>
      </c>
      <c r="F648" s="2" t="str">
        <f>VLOOKUP($B648,'Answer Data Transformation'!$I$3:$R$2338,6,FALSE)</f>
        <v>No</v>
      </c>
      <c r="G648" s="2" t="str">
        <f>VLOOKUP($B648,'Answer Data Transformation'!$I$3:$R$2338,7,FALSE)</f>
        <v>No</v>
      </c>
      <c r="H648" s="2" t="str">
        <f>VLOOKUP($B648,'Answer Data Transformation'!$I$3:$R$2338,8,FALSE)</f>
        <v>No</v>
      </c>
      <c r="I648" s="29">
        <f>VLOOKUP($B648,'Answer Data Transformation'!$I$3:$R$2338,9,FALSE)</f>
        <v>0</v>
      </c>
      <c r="J648" s="2" t="str">
        <f>VLOOKUP($B648,'Answer Data Transformation'!$I$3:$R$2338,10,FALSE)</f>
        <v>No</v>
      </c>
      <c r="K648" s="2" t="str">
        <f>VLOOKUP($B648,'Answer Data Transformation'!$I$3:$R$2338,3,FALSE)</f>
        <v>Obesity</v>
      </c>
      <c r="L648" s="2" t="str">
        <f>VLOOKUP($B648,'Answer Data Transformation'!$I$3:$R$2338,5,FALSE)</f>
        <v>Diabetes</v>
      </c>
      <c r="M648" s="2" t="str">
        <f>VLOOKUP($B648,'Answer Data Transformation'!$T$3:$AA$2346,2,FALSE)</f>
        <v>17-Jun-1962</v>
      </c>
      <c r="N648" s="2">
        <f>VLOOKUP($B648,'Answer Data Transformation'!$T$3:$AA$2346,4,FALSE)</f>
        <v>0</v>
      </c>
      <c r="O648" s="2">
        <f>VLOOKUP($B648,'Answer Data Transformation'!$T$3:$AA$2346,5,FALSE)</f>
        <v>15174.81</v>
      </c>
      <c r="P648" s="2" t="str">
        <f>VLOOKUP($B648,'Answer Data Transformation'!$T$3:$AA$2346,6,FALSE)</f>
        <v>tier - 2</v>
      </c>
      <c r="Q648" s="2" t="str">
        <f>VLOOKUP($B648,'Answer Data Transformation'!$T$3:$AA$2346,7,FALSE)</f>
        <v>tier - 1</v>
      </c>
      <c r="R648" s="2" t="str">
        <f>VLOOKUP($B648,'Answer Data Transformation'!$T$3:$AA$2346,8,FALSE)</f>
        <v>R1012</v>
      </c>
      <c r="S648" s="2">
        <f>VLOOKUP($B648,'Answer Data Transformation'!$T$3:$AA$2346,3,FALSE)</f>
        <v>60</v>
      </c>
    </row>
    <row r="649" spans="2:19" ht="15.5" x14ac:dyDescent="0.35">
      <c r="B649" s="1" t="s">
        <v>1723</v>
      </c>
      <c r="C649" s="28" t="str">
        <f>VLOOKUP(B649,'Answer Data Transformation'!$B$3:$F$2338,4,FALSE)</f>
        <v xml:space="preserve">  Kevin L</v>
      </c>
      <c r="D649" s="2">
        <f>VLOOKUP($B649,'Answer Data Transformation'!$I$3:$R$2338,2,FALSE)</f>
        <v>39.799999999999997</v>
      </c>
      <c r="E649" s="2">
        <f>VLOOKUP($B649,'Answer Data Transformation'!$I$3:$R$2338,4,FALSE)</f>
        <v>4.6500000000000004</v>
      </c>
      <c r="F649" s="2" t="str">
        <f>VLOOKUP($B649,'Answer Data Transformation'!$I$3:$R$2338,6,FALSE)</f>
        <v>Yes</v>
      </c>
      <c r="G649" s="2" t="str">
        <f>VLOOKUP($B649,'Answer Data Transformation'!$I$3:$R$2338,7,FALSE)</f>
        <v>No</v>
      </c>
      <c r="H649" s="2" t="str">
        <f>VLOOKUP($B649,'Answer Data Transformation'!$I$3:$R$2338,8,FALSE)</f>
        <v>No</v>
      </c>
      <c r="I649" s="29">
        <f>VLOOKUP($B649,'Answer Data Transformation'!$I$3:$R$2338,9,FALSE)</f>
        <v>2</v>
      </c>
      <c r="J649" s="2" t="str">
        <f>VLOOKUP($B649,'Answer Data Transformation'!$I$3:$R$2338,10,FALSE)</f>
        <v>No</v>
      </c>
      <c r="K649" s="2" t="str">
        <f>VLOOKUP($B649,'Answer Data Transformation'!$I$3:$R$2338,3,FALSE)</f>
        <v>Obesity</v>
      </c>
      <c r="L649" s="2" t="str">
        <f>VLOOKUP($B649,'Answer Data Transformation'!$I$3:$R$2338,5,FALSE)</f>
        <v>Normal</v>
      </c>
      <c r="M649" s="2" t="str">
        <f>VLOOKUP($B649,'Answer Data Transformation'!$T$3:$AA$2346,2,FALSE)</f>
        <v>03-Dec-1959</v>
      </c>
      <c r="N649" s="2">
        <f>VLOOKUP($B649,'Answer Data Transformation'!$T$3:$AA$2346,4,FALSE)</f>
        <v>3</v>
      </c>
      <c r="O649" s="2">
        <f>VLOOKUP($B649,'Answer Data Transformation'!$T$3:$AA$2346,5,FALSE)</f>
        <v>15170.07</v>
      </c>
      <c r="P649" s="2" t="str">
        <f>VLOOKUP($B649,'Answer Data Transformation'!$T$3:$AA$2346,6,FALSE)</f>
        <v>tier - 2</v>
      </c>
      <c r="Q649" s="2" t="str">
        <f>VLOOKUP($B649,'Answer Data Transformation'!$T$3:$AA$2346,7,FALSE)</f>
        <v>tier - 3</v>
      </c>
      <c r="R649" s="2" t="str">
        <f>VLOOKUP($B649,'Answer Data Transformation'!$T$3:$AA$2346,8,FALSE)</f>
        <v>R1011</v>
      </c>
      <c r="S649" s="2">
        <f>VLOOKUP($B649,'Answer Data Transformation'!$T$3:$AA$2346,3,FALSE)</f>
        <v>63</v>
      </c>
    </row>
    <row r="650" spans="2:19" ht="15.5" x14ac:dyDescent="0.35">
      <c r="B650" s="1" t="s">
        <v>1722</v>
      </c>
      <c r="C650" s="28" t="str">
        <f>VLOOKUP(B650,'Answer Data Transformation'!$B$3:$F$2338,4,FALSE)</f>
        <v xml:space="preserve">  Gregory</v>
      </c>
      <c r="D650" s="2">
        <f>VLOOKUP($B650,'Answer Data Transformation'!$I$3:$R$2338,2,FALSE)</f>
        <v>33.659999999999997</v>
      </c>
      <c r="E650" s="2">
        <f>VLOOKUP($B650,'Answer Data Transformation'!$I$3:$R$2338,4,FALSE)</f>
        <v>5.65</v>
      </c>
      <c r="F650" s="2" t="str">
        <f>VLOOKUP($B650,'Answer Data Transformation'!$I$3:$R$2338,6,FALSE)</f>
        <v>Yes</v>
      </c>
      <c r="G650" s="2" t="str">
        <f>VLOOKUP($B650,'Answer Data Transformation'!$I$3:$R$2338,7,FALSE)</f>
        <v>No</v>
      </c>
      <c r="H650" s="2" t="str">
        <f>VLOOKUP($B650,'Answer Data Transformation'!$I$3:$R$2338,8,FALSE)</f>
        <v>No</v>
      </c>
      <c r="I650" s="29">
        <f>VLOOKUP($B650,'Answer Data Transformation'!$I$3:$R$2338,9,FALSE)</f>
        <v>2</v>
      </c>
      <c r="J650" s="2" t="str">
        <f>VLOOKUP($B650,'Answer Data Transformation'!$I$3:$R$2338,10,FALSE)</f>
        <v>No</v>
      </c>
      <c r="K650" s="2" t="str">
        <f>VLOOKUP($B650,'Answer Data Transformation'!$I$3:$R$2338,3,FALSE)</f>
        <v>Obesity</v>
      </c>
      <c r="L650" s="2" t="str">
        <f>VLOOKUP($B650,'Answer Data Transformation'!$I$3:$R$2338,5,FALSE)</f>
        <v>Normal</v>
      </c>
      <c r="M650" s="2" t="str">
        <f>VLOOKUP($B650,'Answer Data Transformation'!$T$3:$AA$2346,2,FALSE)</f>
        <v>04-Jun-1959</v>
      </c>
      <c r="N650" s="2">
        <f>VLOOKUP($B650,'Answer Data Transformation'!$T$3:$AA$2346,4,FALSE)</f>
        <v>3</v>
      </c>
      <c r="O650" s="2">
        <f>VLOOKUP($B650,'Answer Data Transformation'!$T$3:$AA$2346,5,FALSE)</f>
        <v>15161.53</v>
      </c>
      <c r="P650" s="2" t="str">
        <f>VLOOKUP($B650,'Answer Data Transformation'!$T$3:$AA$2346,6,FALSE)</f>
        <v>tier - 2</v>
      </c>
      <c r="Q650" s="2" t="str">
        <f>VLOOKUP($B650,'Answer Data Transformation'!$T$3:$AA$2346,7,FALSE)</f>
        <v>tier - 1</v>
      </c>
      <c r="R650" s="2" t="str">
        <f>VLOOKUP($B650,'Answer Data Transformation'!$T$3:$AA$2346,8,FALSE)</f>
        <v>R1013</v>
      </c>
      <c r="S650" s="2">
        <f>VLOOKUP($B650,'Answer Data Transformation'!$T$3:$AA$2346,3,FALSE)</f>
        <v>64</v>
      </c>
    </row>
    <row r="651" spans="2:19" ht="15.5" x14ac:dyDescent="0.35">
      <c r="B651" s="1" t="s">
        <v>1721</v>
      </c>
      <c r="C651" s="28" t="str">
        <f>VLOOKUP(B651,'Answer Data Transformation'!$B$3:$F$2338,4,FALSE)</f>
        <v xml:space="preserve">  Della</v>
      </c>
      <c r="D651" s="2">
        <f>VLOOKUP($B651,'Answer Data Transformation'!$I$3:$R$2338,2,FALSE)</f>
        <v>35.5</v>
      </c>
      <c r="E651" s="2">
        <f>VLOOKUP($B651,'Answer Data Transformation'!$I$3:$R$2338,4,FALSE)</f>
        <v>11.97</v>
      </c>
      <c r="F651" s="2" t="str">
        <f>VLOOKUP($B651,'Answer Data Transformation'!$I$3:$R$2338,6,FALSE)</f>
        <v>No</v>
      </c>
      <c r="G651" s="2" t="str">
        <f>VLOOKUP($B651,'Answer Data Transformation'!$I$3:$R$2338,7,FALSE)</f>
        <v>No</v>
      </c>
      <c r="H651" s="2" t="str">
        <f>VLOOKUP($B651,'Answer Data Transformation'!$I$3:$R$2338,8,FALSE)</f>
        <v>No</v>
      </c>
      <c r="I651" s="29">
        <f>VLOOKUP($B651,'Answer Data Transformation'!$I$3:$R$2338,9,FALSE)</f>
        <v>0</v>
      </c>
      <c r="J651" s="2" t="str">
        <f>VLOOKUP($B651,'Answer Data Transformation'!$I$3:$R$2338,10,FALSE)</f>
        <v>No</v>
      </c>
      <c r="K651" s="2" t="str">
        <f>VLOOKUP($B651,'Answer Data Transformation'!$I$3:$R$2338,3,FALSE)</f>
        <v>Obesity</v>
      </c>
      <c r="L651" s="2" t="str">
        <f>VLOOKUP($B651,'Answer Data Transformation'!$I$3:$R$2338,5,FALSE)</f>
        <v>Diabetes</v>
      </c>
      <c r="M651" s="2" t="str">
        <f>VLOOKUP($B651,'Answer Data Transformation'!$T$3:$AA$2346,2,FALSE)</f>
        <v>25-Oct-1962</v>
      </c>
      <c r="N651" s="2">
        <f>VLOOKUP($B651,'Answer Data Transformation'!$T$3:$AA$2346,4,FALSE)</f>
        <v>0</v>
      </c>
      <c r="O651" s="2">
        <f>VLOOKUP($B651,'Answer Data Transformation'!$T$3:$AA$2346,5,FALSE)</f>
        <v>15161.25</v>
      </c>
      <c r="P651" s="2" t="str">
        <f>VLOOKUP($B651,'Answer Data Transformation'!$T$3:$AA$2346,6,FALSE)</f>
        <v>tier - 2</v>
      </c>
      <c r="Q651" s="2" t="str">
        <f>VLOOKUP($B651,'Answer Data Transformation'!$T$3:$AA$2346,7,FALSE)</f>
        <v>tier - 2</v>
      </c>
      <c r="R651" s="2" t="str">
        <f>VLOOKUP($B651,'Answer Data Transformation'!$T$3:$AA$2346,8,FALSE)</f>
        <v>R1012</v>
      </c>
      <c r="S651" s="2">
        <f>VLOOKUP($B651,'Answer Data Transformation'!$T$3:$AA$2346,3,FALSE)</f>
        <v>60</v>
      </c>
    </row>
    <row r="652" spans="2:19" ht="15.5" x14ac:dyDescent="0.35">
      <c r="B652" s="1" t="s">
        <v>1720</v>
      </c>
      <c r="C652" s="28" t="str">
        <f>VLOOKUP(B652,'Answer Data Transformation'!$B$3:$F$2338,4,FALSE)</f>
        <v xml:space="preserve">  David</v>
      </c>
      <c r="D652" s="2">
        <f>VLOOKUP($B652,'Answer Data Transformation'!$I$3:$R$2338,2,FALSE)</f>
        <v>41.63</v>
      </c>
      <c r="E652" s="2">
        <f>VLOOKUP($B652,'Answer Data Transformation'!$I$3:$R$2338,4,FALSE)</f>
        <v>6.71</v>
      </c>
      <c r="F652" s="2" t="str">
        <f>VLOOKUP($B652,'Answer Data Transformation'!$I$3:$R$2338,6,FALSE)</f>
        <v>No</v>
      </c>
      <c r="G652" s="2" t="str">
        <f>VLOOKUP($B652,'Answer Data Transformation'!$I$3:$R$2338,7,FALSE)</f>
        <v>No</v>
      </c>
      <c r="H652" s="2" t="str">
        <f>VLOOKUP($B652,'Answer Data Transformation'!$I$3:$R$2338,8,FALSE)</f>
        <v>No</v>
      </c>
      <c r="I652" s="29">
        <f>VLOOKUP($B652,'Answer Data Transformation'!$I$3:$R$2338,9,FALSE)</f>
        <v>0</v>
      </c>
      <c r="J652" s="2" t="str">
        <f>VLOOKUP($B652,'Answer Data Transformation'!$I$3:$R$2338,10,FALSE)</f>
        <v>No</v>
      </c>
      <c r="K652" s="2" t="str">
        <f>VLOOKUP($B652,'Answer Data Transformation'!$I$3:$R$2338,3,FALSE)</f>
        <v>Obesity</v>
      </c>
      <c r="L652" s="2" t="str">
        <f>VLOOKUP($B652,'Answer Data Transformation'!$I$3:$R$2338,5,FALSE)</f>
        <v>Diabetes</v>
      </c>
      <c r="M652" s="2" t="str">
        <f>VLOOKUP($B652,'Answer Data Transformation'!$T$3:$AA$2346,2,FALSE)</f>
        <v>25-Nov-1971</v>
      </c>
      <c r="N652" s="2">
        <f>VLOOKUP($B652,'Answer Data Transformation'!$T$3:$AA$2346,4,FALSE)</f>
        <v>0</v>
      </c>
      <c r="O652" s="2">
        <f>VLOOKUP($B652,'Answer Data Transformation'!$T$3:$AA$2346,5,FALSE)</f>
        <v>15150.44</v>
      </c>
      <c r="P652" s="2" t="str">
        <f>VLOOKUP($B652,'Answer Data Transformation'!$T$3:$AA$2346,6,FALSE)</f>
        <v>tier - 2</v>
      </c>
      <c r="Q652" s="2" t="str">
        <f>VLOOKUP($B652,'Answer Data Transformation'!$T$3:$AA$2346,7,FALSE)</f>
        <v>tier - 1</v>
      </c>
      <c r="R652" s="2" t="str">
        <f>VLOOKUP($B652,'Answer Data Transformation'!$T$3:$AA$2346,8,FALSE)</f>
        <v>R1023</v>
      </c>
      <c r="S652" s="2">
        <f>VLOOKUP($B652,'Answer Data Transformation'!$T$3:$AA$2346,3,FALSE)</f>
        <v>51</v>
      </c>
    </row>
    <row r="653" spans="2:19" ht="15.5" x14ac:dyDescent="0.35">
      <c r="B653" s="1" t="s">
        <v>1719</v>
      </c>
      <c r="C653" s="28" t="str">
        <f>VLOOKUP(B653,'Answer Data Transformation'!$B$3:$F$2338,4,FALSE)</f>
        <v xml:space="preserve">  Victoria</v>
      </c>
      <c r="D653" s="2">
        <f>VLOOKUP($B653,'Answer Data Transformation'!$I$3:$R$2338,2,FALSE)</f>
        <v>46.49</v>
      </c>
      <c r="E653" s="2">
        <f>VLOOKUP($B653,'Answer Data Transformation'!$I$3:$R$2338,4,FALSE)</f>
        <v>11.92</v>
      </c>
      <c r="F653" s="2" t="str">
        <f>VLOOKUP($B653,'Answer Data Transformation'!$I$3:$R$2338,6,FALSE)</f>
        <v>No</v>
      </c>
      <c r="G653" s="2" t="str">
        <f>VLOOKUP($B653,'Answer Data Transformation'!$I$3:$R$2338,7,FALSE)</f>
        <v>No</v>
      </c>
      <c r="H653" s="2" t="str">
        <f>VLOOKUP($B653,'Answer Data Transformation'!$I$3:$R$2338,8,FALSE)</f>
        <v>No</v>
      </c>
      <c r="I653" s="29">
        <f>VLOOKUP($B653,'Answer Data Transformation'!$I$3:$R$2338,9,FALSE)</f>
        <v>0</v>
      </c>
      <c r="J653" s="2" t="str">
        <f>VLOOKUP($B653,'Answer Data Transformation'!$I$3:$R$2338,10,FALSE)</f>
        <v>No</v>
      </c>
      <c r="K653" s="2" t="str">
        <f>VLOOKUP($B653,'Answer Data Transformation'!$I$3:$R$2338,3,FALSE)</f>
        <v>Obesity</v>
      </c>
      <c r="L653" s="2" t="str">
        <f>VLOOKUP($B653,'Answer Data Transformation'!$I$3:$R$2338,5,FALSE)</f>
        <v>Diabetes</v>
      </c>
      <c r="M653" s="2" t="str">
        <f>VLOOKUP($B653,'Answer Data Transformation'!$T$3:$AA$2346,2,FALSE)</f>
        <v>05-Sep-1978</v>
      </c>
      <c r="N653" s="2">
        <f>VLOOKUP($B653,'Answer Data Transformation'!$T$3:$AA$2346,4,FALSE)</f>
        <v>2</v>
      </c>
      <c r="O653" s="2">
        <f>VLOOKUP($B653,'Answer Data Transformation'!$T$3:$AA$2346,5,FALSE)</f>
        <v>15123.19</v>
      </c>
      <c r="P653" s="2" t="str">
        <f>VLOOKUP($B653,'Answer Data Transformation'!$T$3:$AA$2346,6,FALSE)</f>
        <v>tier - 2</v>
      </c>
      <c r="Q653" s="2" t="str">
        <f>VLOOKUP($B653,'Answer Data Transformation'!$T$3:$AA$2346,7,FALSE)</f>
        <v>tier - 1</v>
      </c>
      <c r="R653" s="2" t="str">
        <f>VLOOKUP($B653,'Answer Data Transformation'!$T$3:$AA$2346,8,FALSE)</f>
        <v>R1011</v>
      </c>
      <c r="S653" s="2">
        <f>VLOOKUP($B653,'Answer Data Transformation'!$T$3:$AA$2346,3,FALSE)</f>
        <v>44</v>
      </c>
    </row>
    <row r="654" spans="2:19" ht="15.5" x14ac:dyDescent="0.35">
      <c r="B654" s="1" t="s">
        <v>1718</v>
      </c>
      <c r="C654" s="28" t="str">
        <f>VLOOKUP(B654,'Answer Data Transformation'!$B$3:$F$2338,4,FALSE)</f>
        <v xml:space="preserve">  Tasos</v>
      </c>
      <c r="D654" s="2">
        <f>VLOOKUP($B654,'Answer Data Transformation'!$I$3:$R$2338,2,FALSE)</f>
        <v>43.29</v>
      </c>
      <c r="E654" s="2">
        <f>VLOOKUP($B654,'Answer Data Transformation'!$I$3:$R$2338,4,FALSE)</f>
        <v>5.35</v>
      </c>
      <c r="F654" s="2" t="str">
        <f>VLOOKUP($B654,'Answer Data Transformation'!$I$3:$R$2338,6,FALSE)</f>
        <v>No</v>
      </c>
      <c r="G654" s="2" t="str">
        <f>VLOOKUP($B654,'Answer Data Transformation'!$I$3:$R$2338,7,FALSE)</f>
        <v>No</v>
      </c>
      <c r="H654" s="2" t="str">
        <f>VLOOKUP($B654,'Answer Data Transformation'!$I$3:$R$2338,8,FALSE)</f>
        <v>No</v>
      </c>
      <c r="I654" s="29">
        <f>VLOOKUP($B654,'Answer Data Transformation'!$I$3:$R$2338,9,FALSE)</f>
        <v>2</v>
      </c>
      <c r="J654" s="2" t="str">
        <f>VLOOKUP($B654,'Answer Data Transformation'!$I$3:$R$2338,10,FALSE)</f>
        <v>No</v>
      </c>
      <c r="K654" s="2" t="str">
        <f>VLOOKUP($B654,'Answer Data Transformation'!$I$3:$R$2338,3,FALSE)</f>
        <v>Obesity</v>
      </c>
      <c r="L654" s="2" t="str">
        <f>VLOOKUP($B654,'Answer Data Transformation'!$I$3:$R$2338,5,FALSE)</f>
        <v>Normal</v>
      </c>
      <c r="M654" s="2" t="str">
        <f>VLOOKUP($B654,'Answer Data Transformation'!$T$3:$AA$2346,2,FALSE)</f>
        <v>07-Nov-1972</v>
      </c>
      <c r="N654" s="2">
        <f>VLOOKUP($B654,'Answer Data Transformation'!$T$3:$AA$2346,4,FALSE)</f>
        <v>0</v>
      </c>
      <c r="O654" s="2">
        <f>VLOOKUP($B654,'Answer Data Transformation'!$T$3:$AA$2346,5,FALSE)</f>
        <v>15103.69</v>
      </c>
      <c r="P654" s="2" t="str">
        <f>VLOOKUP($B654,'Answer Data Transformation'!$T$3:$AA$2346,6,FALSE)</f>
        <v>tier - 2</v>
      </c>
      <c r="Q654" s="2" t="str">
        <f>VLOOKUP($B654,'Answer Data Transformation'!$T$3:$AA$2346,7,FALSE)</f>
        <v>tier - 1</v>
      </c>
      <c r="R654" s="2" t="str">
        <f>VLOOKUP($B654,'Answer Data Transformation'!$T$3:$AA$2346,8,FALSE)</f>
        <v>R1012</v>
      </c>
      <c r="S654" s="2">
        <f>VLOOKUP($B654,'Answer Data Transformation'!$T$3:$AA$2346,3,FALSE)</f>
        <v>50</v>
      </c>
    </row>
    <row r="655" spans="2:19" ht="15.5" x14ac:dyDescent="0.35">
      <c r="B655" s="1" t="s">
        <v>1717</v>
      </c>
      <c r="C655" s="28" t="str">
        <f>VLOOKUP(B655,'Answer Data Transformation'!$B$3:$F$2338,4,FALSE)</f>
        <v xml:space="preserve">  Thomas</v>
      </c>
      <c r="D655" s="2">
        <f>VLOOKUP($B655,'Answer Data Transformation'!$I$3:$R$2338,2,FALSE)</f>
        <v>43.08</v>
      </c>
      <c r="E655" s="2">
        <f>VLOOKUP($B655,'Answer Data Transformation'!$I$3:$R$2338,4,FALSE)</f>
        <v>8.9600000000000009</v>
      </c>
      <c r="F655" s="2" t="str">
        <f>VLOOKUP($B655,'Answer Data Transformation'!$I$3:$R$2338,6,FALSE)</f>
        <v>Yes</v>
      </c>
      <c r="G655" s="2" t="str">
        <f>VLOOKUP($B655,'Answer Data Transformation'!$I$3:$R$2338,7,FALSE)</f>
        <v>No</v>
      </c>
      <c r="H655" s="2" t="str">
        <f>VLOOKUP($B655,'Answer Data Transformation'!$I$3:$R$2338,8,FALSE)</f>
        <v>No</v>
      </c>
      <c r="I655" s="29">
        <f>VLOOKUP($B655,'Answer Data Transformation'!$I$3:$R$2338,9,FALSE)</f>
        <v>1</v>
      </c>
      <c r="J655" s="2" t="str">
        <f>VLOOKUP($B655,'Answer Data Transformation'!$I$3:$R$2338,10,FALSE)</f>
        <v>No</v>
      </c>
      <c r="K655" s="2" t="str">
        <f>VLOOKUP($B655,'Answer Data Transformation'!$I$3:$R$2338,3,FALSE)</f>
        <v>Obesity</v>
      </c>
      <c r="L655" s="2" t="str">
        <f>VLOOKUP($B655,'Answer Data Transformation'!$I$3:$R$2338,5,FALSE)</f>
        <v>Diabetes</v>
      </c>
      <c r="M655" s="2" t="str">
        <f>VLOOKUP($B655,'Answer Data Transformation'!$T$3:$AA$2346,2,FALSE)</f>
        <v>26-Oct-1975</v>
      </c>
      <c r="N655" s="2">
        <f>VLOOKUP($B655,'Answer Data Transformation'!$T$3:$AA$2346,4,FALSE)</f>
        <v>1</v>
      </c>
      <c r="O655" s="2">
        <f>VLOOKUP($B655,'Answer Data Transformation'!$T$3:$AA$2346,5,FALSE)</f>
        <v>15090.35</v>
      </c>
      <c r="P655" s="2" t="str">
        <f>VLOOKUP($B655,'Answer Data Transformation'!$T$3:$AA$2346,6,FALSE)</f>
        <v>tier - 2</v>
      </c>
      <c r="Q655" s="2" t="str">
        <f>VLOOKUP($B655,'Answer Data Transformation'!$T$3:$AA$2346,7,FALSE)</f>
        <v>tier - 1</v>
      </c>
      <c r="R655" s="2" t="str">
        <f>VLOOKUP($B655,'Answer Data Transformation'!$T$3:$AA$2346,8,FALSE)</f>
        <v>R1023</v>
      </c>
      <c r="S655" s="2">
        <f>VLOOKUP($B655,'Answer Data Transformation'!$T$3:$AA$2346,3,FALSE)</f>
        <v>47</v>
      </c>
    </row>
    <row r="656" spans="2:19" ht="15.5" x14ac:dyDescent="0.35">
      <c r="B656" s="1" t="s">
        <v>1716</v>
      </c>
      <c r="C656" s="28" t="str">
        <f>VLOOKUP(B656,'Answer Data Transformation'!$B$3:$F$2338,4,FALSE)</f>
        <v xml:space="preserve">  Lukasz</v>
      </c>
      <c r="D656" s="2">
        <f>VLOOKUP($B656,'Answer Data Transformation'!$I$3:$R$2338,2,FALSE)</f>
        <v>39.07</v>
      </c>
      <c r="E656" s="2">
        <f>VLOOKUP($B656,'Answer Data Transformation'!$I$3:$R$2338,4,FALSE)</f>
        <v>11.93</v>
      </c>
      <c r="F656" s="2" t="str">
        <f>VLOOKUP($B656,'Answer Data Transformation'!$I$3:$R$2338,6,FALSE)</f>
        <v>No</v>
      </c>
      <c r="G656" s="2" t="str">
        <f>VLOOKUP($B656,'Answer Data Transformation'!$I$3:$R$2338,7,FALSE)</f>
        <v>No</v>
      </c>
      <c r="H656" s="2" t="str">
        <f>VLOOKUP($B656,'Answer Data Transformation'!$I$3:$R$2338,8,FALSE)</f>
        <v>No</v>
      </c>
      <c r="I656" s="29">
        <f>VLOOKUP($B656,'Answer Data Transformation'!$I$3:$R$2338,9,FALSE)</f>
        <v>0</v>
      </c>
      <c r="J656" s="2" t="str">
        <f>VLOOKUP($B656,'Answer Data Transformation'!$I$3:$R$2338,10,FALSE)</f>
        <v>No</v>
      </c>
      <c r="K656" s="2" t="str">
        <f>VLOOKUP($B656,'Answer Data Transformation'!$I$3:$R$2338,3,FALSE)</f>
        <v>Obesity</v>
      </c>
      <c r="L656" s="2" t="str">
        <f>VLOOKUP($B656,'Answer Data Transformation'!$I$3:$R$2338,5,FALSE)</f>
        <v>Diabetes</v>
      </c>
      <c r="M656" s="2" t="str">
        <f>VLOOKUP($B656,'Answer Data Transformation'!$T$3:$AA$2346,2,FALSE)</f>
        <v>12-Jun-1968</v>
      </c>
      <c r="N656" s="2">
        <f>VLOOKUP($B656,'Answer Data Transformation'!$T$3:$AA$2346,4,FALSE)</f>
        <v>0</v>
      </c>
      <c r="O656" s="2">
        <f>VLOOKUP($B656,'Answer Data Transformation'!$T$3:$AA$2346,5,FALSE)</f>
        <v>15052.68</v>
      </c>
      <c r="P656" s="2" t="str">
        <f>VLOOKUP($B656,'Answer Data Transformation'!$T$3:$AA$2346,6,FALSE)</f>
        <v>tier - 2</v>
      </c>
      <c r="Q656" s="2" t="str">
        <f>VLOOKUP($B656,'Answer Data Transformation'!$T$3:$AA$2346,7,FALSE)</f>
        <v>tier - 2</v>
      </c>
      <c r="R656" s="2" t="str">
        <f>VLOOKUP($B656,'Answer Data Transformation'!$T$3:$AA$2346,8,FALSE)</f>
        <v>R1022</v>
      </c>
      <c r="S656" s="2">
        <f>VLOOKUP($B656,'Answer Data Transformation'!$T$3:$AA$2346,3,FALSE)</f>
        <v>54</v>
      </c>
    </row>
    <row r="657" spans="2:19" ht="15.5" x14ac:dyDescent="0.35">
      <c r="B657" s="1" t="s">
        <v>1715</v>
      </c>
      <c r="C657" s="28" t="str">
        <f>VLOOKUP(B657,'Answer Data Transformation'!$B$3:$F$2338,4,FALSE)</f>
        <v xml:space="preserve">  Matthew A</v>
      </c>
      <c r="D657" s="2">
        <f>VLOOKUP($B657,'Answer Data Transformation'!$I$3:$R$2338,2,FALSE)</f>
        <v>41.3</v>
      </c>
      <c r="E657" s="2">
        <f>VLOOKUP($B657,'Answer Data Transformation'!$I$3:$R$2338,4,FALSE)</f>
        <v>9.59</v>
      </c>
      <c r="F657" s="2" t="str">
        <f>VLOOKUP($B657,'Answer Data Transformation'!$I$3:$R$2338,6,FALSE)</f>
        <v>No</v>
      </c>
      <c r="G657" s="2" t="str">
        <f>VLOOKUP($B657,'Answer Data Transformation'!$I$3:$R$2338,7,FALSE)</f>
        <v>No</v>
      </c>
      <c r="H657" s="2" t="str">
        <f>VLOOKUP($B657,'Answer Data Transformation'!$I$3:$R$2338,8,FALSE)</f>
        <v>No</v>
      </c>
      <c r="I657" s="29">
        <f>VLOOKUP($B657,'Answer Data Transformation'!$I$3:$R$2338,9,FALSE)</f>
        <v>0</v>
      </c>
      <c r="J657" s="2" t="str">
        <f>VLOOKUP($B657,'Answer Data Transformation'!$I$3:$R$2338,10,FALSE)</f>
        <v>No</v>
      </c>
      <c r="K657" s="2" t="str">
        <f>VLOOKUP($B657,'Answer Data Transformation'!$I$3:$R$2338,3,FALSE)</f>
        <v>Obesity</v>
      </c>
      <c r="L657" s="2" t="str">
        <f>VLOOKUP($B657,'Answer Data Transformation'!$I$3:$R$2338,5,FALSE)</f>
        <v>Diabetes</v>
      </c>
      <c r="M657" s="2" t="str">
        <f>VLOOKUP($B657,'Answer Data Transformation'!$T$3:$AA$2346,2,FALSE)</f>
        <v>15-Aug-1971</v>
      </c>
      <c r="N657" s="2">
        <f>VLOOKUP($B657,'Answer Data Transformation'!$T$3:$AA$2346,4,FALSE)</f>
        <v>0</v>
      </c>
      <c r="O657" s="2">
        <f>VLOOKUP($B657,'Answer Data Transformation'!$T$3:$AA$2346,5,FALSE)</f>
        <v>15038.51</v>
      </c>
      <c r="P657" s="2" t="str">
        <f>VLOOKUP($B657,'Answer Data Transformation'!$T$3:$AA$2346,6,FALSE)</f>
        <v>tier - 2</v>
      </c>
      <c r="Q657" s="2" t="str">
        <f>VLOOKUP($B657,'Answer Data Transformation'!$T$3:$AA$2346,7,FALSE)</f>
        <v>tier - 3</v>
      </c>
      <c r="R657" s="2" t="str">
        <f>VLOOKUP($B657,'Answer Data Transformation'!$T$3:$AA$2346,8,FALSE)</f>
        <v>R1023</v>
      </c>
      <c r="S657" s="2">
        <f>VLOOKUP($B657,'Answer Data Transformation'!$T$3:$AA$2346,3,FALSE)</f>
        <v>51</v>
      </c>
    </row>
    <row r="658" spans="2:19" ht="15.5" x14ac:dyDescent="0.35">
      <c r="B658" s="1" t="s">
        <v>1714</v>
      </c>
      <c r="C658" s="28" t="str">
        <f>VLOOKUP(B658,'Answer Data Transformation'!$B$3:$F$2338,4,FALSE)</f>
        <v xml:space="preserve">  Meta</v>
      </c>
      <c r="D658" s="2">
        <f>VLOOKUP($B658,'Answer Data Transformation'!$I$3:$R$2338,2,FALSE)</f>
        <v>42.95</v>
      </c>
      <c r="E658" s="2">
        <f>VLOOKUP($B658,'Answer Data Transformation'!$I$3:$R$2338,4,FALSE)</f>
        <v>11.88</v>
      </c>
      <c r="F658" s="2" t="str">
        <f>VLOOKUP($B658,'Answer Data Transformation'!$I$3:$R$2338,6,FALSE)</f>
        <v>Yes</v>
      </c>
      <c r="G658" s="2" t="str">
        <f>VLOOKUP($B658,'Answer Data Transformation'!$I$3:$R$2338,7,FALSE)</f>
        <v>No</v>
      </c>
      <c r="H658" s="2" t="str">
        <f>VLOOKUP($B658,'Answer Data Transformation'!$I$3:$R$2338,8,FALSE)</f>
        <v>No</v>
      </c>
      <c r="I658" s="29">
        <f>VLOOKUP($B658,'Answer Data Transformation'!$I$3:$R$2338,9,FALSE)</f>
        <v>2</v>
      </c>
      <c r="J658" s="2" t="str">
        <f>VLOOKUP($B658,'Answer Data Transformation'!$I$3:$R$2338,10,FALSE)</f>
        <v>No</v>
      </c>
      <c r="K658" s="2" t="str">
        <f>VLOOKUP($B658,'Answer Data Transformation'!$I$3:$R$2338,3,FALSE)</f>
        <v>Obesity</v>
      </c>
      <c r="L658" s="2" t="str">
        <f>VLOOKUP($B658,'Answer Data Transformation'!$I$3:$R$2338,5,FALSE)</f>
        <v>Diabetes</v>
      </c>
      <c r="M658" s="2" t="str">
        <f>VLOOKUP($B658,'Answer Data Transformation'!$T$3:$AA$2346,2,FALSE)</f>
        <v>11-Sep-1970</v>
      </c>
      <c r="N658" s="2">
        <f>VLOOKUP($B658,'Answer Data Transformation'!$T$3:$AA$2346,4,FALSE)</f>
        <v>0</v>
      </c>
      <c r="O658" s="2">
        <f>VLOOKUP($B658,'Answer Data Transformation'!$T$3:$AA$2346,5,FALSE)</f>
        <v>15026.3</v>
      </c>
      <c r="P658" s="2" t="str">
        <f>VLOOKUP($B658,'Answer Data Transformation'!$T$3:$AA$2346,6,FALSE)</f>
        <v>tier - 2</v>
      </c>
      <c r="Q658" s="2" t="str">
        <f>VLOOKUP($B658,'Answer Data Transformation'!$T$3:$AA$2346,7,FALSE)</f>
        <v>tier - 3</v>
      </c>
      <c r="R658" s="2" t="str">
        <f>VLOOKUP($B658,'Answer Data Transformation'!$T$3:$AA$2346,8,FALSE)</f>
        <v>R1011</v>
      </c>
      <c r="S658" s="2">
        <f>VLOOKUP($B658,'Answer Data Transformation'!$T$3:$AA$2346,3,FALSE)</f>
        <v>52</v>
      </c>
    </row>
    <row r="659" spans="2:19" ht="15.5" x14ac:dyDescent="0.35">
      <c r="B659" s="1" t="s">
        <v>1713</v>
      </c>
      <c r="C659" s="28" t="str">
        <f>VLOOKUP(B659,'Answer Data Transformation'!$B$3:$F$2338,4,FALSE)</f>
        <v xml:space="preserve">  Rachel E</v>
      </c>
      <c r="D659" s="2">
        <f>VLOOKUP($B659,'Answer Data Transformation'!$I$3:$R$2338,2,FALSE)</f>
        <v>46.96</v>
      </c>
      <c r="E659" s="2">
        <f>VLOOKUP($B659,'Answer Data Transformation'!$I$3:$R$2338,4,FALSE)</f>
        <v>4.6399999999999997</v>
      </c>
      <c r="F659" s="2" t="str">
        <f>VLOOKUP($B659,'Answer Data Transformation'!$I$3:$R$2338,6,FALSE)</f>
        <v>No</v>
      </c>
      <c r="G659" s="2" t="str">
        <f>VLOOKUP($B659,'Answer Data Transformation'!$I$3:$R$2338,7,FALSE)</f>
        <v>No</v>
      </c>
      <c r="H659" s="2" t="str">
        <f>VLOOKUP($B659,'Answer Data Transformation'!$I$3:$R$2338,8,FALSE)</f>
        <v>Yes</v>
      </c>
      <c r="I659" s="29">
        <f>VLOOKUP($B659,'Answer Data Transformation'!$I$3:$R$2338,9,FALSE)</f>
        <v>1</v>
      </c>
      <c r="J659" s="2" t="str">
        <f>VLOOKUP($B659,'Answer Data Transformation'!$I$3:$R$2338,10,FALSE)</f>
        <v>No</v>
      </c>
      <c r="K659" s="2" t="str">
        <f>VLOOKUP($B659,'Answer Data Transformation'!$I$3:$R$2338,3,FALSE)</f>
        <v>Obesity</v>
      </c>
      <c r="L659" s="2" t="str">
        <f>VLOOKUP($B659,'Answer Data Transformation'!$I$3:$R$2338,5,FALSE)</f>
        <v>Normal</v>
      </c>
      <c r="M659" s="2" t="str">
        <f>VLOOKUP($B659,'Answer Data Transformation'!$T$3:$AA$2346,2,FALSE)</f>
        <v>25-Nov-1979</v>
      </c>
      <c r="N659" s="2">
        <f>VLOOKUP($B659,'Answer Data Transformation'!$T$3:$AA$2346,4,FALSE)</f>
        <v>2</v>
      </c>
      <c r="O659" s="2">
        <f>VLOOKUP($B659,'Answer Data Transformation'!$T$3:$AA$2346,5,FALSE)</f>
        <v>15025.76</v>
      </c>
      <c r="P659" s="2" t="str">
        <f>VLOOKUP($B659,'Answer Data Transformation'!$T$3:$AA$2346,6,FALSE)</f>
        <v>tier - 2</v>
      </c>
      <c r="Q659" s="2" t="str">
        <f>VLOOKUP($B659,'Answer Data Transformation'!$T$3:$AA$2346,7,FALSE)</f>
        <v>tier - 1</v>
      </c>
      <c r="R659" s="2" t="str">
        <f>VLOOKUP($B659,'Answer Data Transformation'!$T$3:$AA$2346,8,FALSE)</f>
        <v>R1011</v>
      </c>
      <c r="S659" s="2">
        <f>VLOOKUP($B659,'Answer Data Transformation'!$T$3:$AA$2346,3,FALSE)</f>
        <v>43</v>
      </c>
    </row>
    <row r="660" spans="2:19" ht="15.5" x14ac:dyDescent="0.35">
      <c r="B660" s="1" t="s">
        <v>1712</v>
      </c>
      <c r="C660" s="28" t="str">
        <f>VLOOKUP(B660,'Answer Data Transformation'!$B$3:$F$2338,4,FALSE)</f>
        <v xml:space="preserve">  Angelica</v>
      </c>
      <c r="D660" s="2">
        <f>VLOOKUP($B660,'Answer Data Transformation'!$I$3:$R$2338,2,FALSE)</f>
        <v>30.495000000000001</v>
      </c>
      <c r="E660" s="2">
        <f>VLOOKUP($B660,'Answer Data Transformation'!$I$3:$R$2338,4,FALSE)</f>
        <v>9.5299999999999994</v>
      </c>
      <c r="F660" s="2" t="str">
        <f>VLOOKUP($B660,'Answer Data Transformation'!$I$3:$R$2338,6,FALSE)</f>
        <v>No</v>
      </c>
      <c r="G660" s="2" t="str">
        <f>VLOOKUP($B660,'Answer Data Transformation'!$I$3:$R$2338,7,FALSE)</f>
        <v>No</v>
      </c>
      <c r="H660" s="2" t="str">
        <f>VLOOKUP($B660,'Answer Data Transformation'!$I$3:$R$2338,8,FALSE)</f>
        <v>No</v>
      </c>
      <c r="I660" s="29">
        <f>VLOOKUP($B660,'Answer Data Transformation'!$I$3:$R$2338,9,FALSE)</f>
        <v>0</v>
      </c>
      <c r="J660" s="2" t="str">
        <f>VLOOKUP($B660,'Answer Data Transformation'!$I$3:$R$2338,10,FALSE)</f>
        <v>No</v>
      </c>
      <c r="K660" s="2" t="str">
        <f>VLOOKUP($B660,'Answer Data Transformation'!$I$3:$R$2338,3,FALSE)</f>
        <v>Obesity</v>
      </c>
      <c r="L660" s="2" t="str">
        <f>VLOOKUP($B660,'Answer Data Transformation'!$I$3:$R$2338,5,FALSE)</f>
        <v>Diabetes</v>
      </c>
      <c r="M660" s="2" t="str">
        <f>VLOOKUP($B660,'Answer Data Transformation'!$T$3:$AA$2346,2,FALSE)</f>
        <v>08-Aug-1960</v>
      </c>
      <c r="N660" s="2">
        <f>VLOOKUP($B660,'Answer Data Transformation'!$T$3:$AA$2346,4,FALSE)</f>
        <v>2</v>
      </c>
      <c r="O660" s="2">
        <f>VLOOKUP($B660,'Answer Data Transformation'!$T$3:$AA$2346,5,FALSE)</f>
        <v>15019.76</v>
      </c>
      <c r="P660" s="2" t="str">
        <f>VLOOKUP($B660,'Answer Data Transformation'!$T$3:$AA$2346,6,FALSE)</f>
        <v>tier - 2</v>
      </c>
      <c r="Q660" s="2" t="str">
        <f>VLOOKUP($B660,'Answer Data Transformation'!$T$3:$AA$2346,7,FALSE)</f>
        <v>tier - 2</v>
      </c>
      <c r="R660" s="2" t="str">
        <f>VLOOKUP($B660,'Answer Data Transformation'!$T$3:$AA$2346,8,FALSE)</f>
        <v>R1012</v>
      </c>
      <c r="S660" s="2">
        <f>VLOOKUP($B660,'Answer Data Transformation'!$T$3:$AA$2346,3,FALSE)</f>
        <v>62</v>
      </c>
    </row>
    <row r="661" spans="2:19" ht="15.5" x14ac:dyDescent="0.35">
      <c r="B661" s="1" t="s">
        <v>1711</v>
      </c>
      <c r="C661" s="28" t="str">
        <f>VLOOKUP(B661,'Answer Data Transformation'!$B$3:$F$2338,4,FALSE)</f>
        <v xml:space="preserve">  Kathleen</v>
      </c>
      <c r="D661" s="2">
        <f>VLOOKUP($B661,'Answer Data Transformation'!$I$3:$R$2338,2,FALSE)</f>
        <v>17.954999999999998</v>
      </c>
      <c r="E661" s="2">
        <f>VLOOKUP($B661,'Answer Data Transformation'!$I$3:$R$2338,4,FALSE)</f>
        <v>5.29</v>
      </c>
      <c r="F661" s="2" t="str">
        <f>VLOOKUP($B661,'Answer Data Transformation'!$I$3:$R$2338,6,FALSE)</f>
        <v>Yes</v>
      </c>
      <c r="G661" s="2" t="str">
        <f>VLOOKUP($B661,'Answer Data Transformation'!$I$3:$R$2338,7,FALSE)</f>
        <v>No</v>
      </c>
      <c r="H661" s="2" t="str">
        <f>VLOOKUP($B661,'Answer Data Transformation'!$I$3:$R$2338,8,FALSE)</f>
        <v>No</v>
      </c>
      <c r="I661" s="29">
        <f>VLOOKUP($B661,'Answer Data Transformation'!$I$3:$R$2338,9,FALSE)</f>
        <v>1</v>
      </c>
      <c r="J661" s="2" t="str">
        <f>VLOOKUP($B661,'Answer Data Transformation'!$I$3:$R$2338,10,FALSE)</f>
        <v>Yes</v>
      </c>
      <c r="K661" s="2" t="str">
        <f>VLOOKUP($B661,'Answer Data Transformation'!$I$3:$R$2338,3,FALSE)</f>
        <v>Underweight</v>
      </c>
      <c r="L661" s="2" t="str">
        <f>VLOOKUP($B661,'Answer Data Transformation'!$I$3:$R$2338,5,FALSE)</f>
        <v>Normal</v>
      </c>
      <c r="M661" s="2" t="str">
        <f>VLOOKUP($B661,'Answer Data Transformation'!$T$3:$AA$2346,2,FALSE)</f>
        <v>02-Aug-1995</v>
      </c>
      <c r="N661" s="2">
        <f>VLOOKUP($B661,'Answer Data Transformation'!$T$3:$AA$2346,4,FALSE)</f>
        <v>2</v>
      </c>
      <c r="O661" s="2">
        <f>VLOOKUP($B661,'Answer Data Transformation'!$T$3:$AA$2346,5,FALSE)</f>
        <v>15006.58</v>
      </c>
      <c r="P661" s="2" t="str">
        <f>VLOOKUP($B661,'Answer Data Transformation'!$T$3:$AA$2346,6,FALSE)</f>
        <v>tier - 2</v>
      </c>
      <c r="Q661" s="2" t="str">
        <f>VLOOKUP($B661,'Answer Data Transformation'!$T$3:$AA$2346,7,FALSE)</f>
        <v>tier - 2</v>
      </c>
      <c r="R661" s="2" t="str">
        <f>VLOOKUP($B661,'Answer Data Transformation'!$T$3:$AA$2346,8,FALSE)</f>
        <v>R1024</v>
      </c>
      <c r="S661" s="2">
        <f>VLOOKUP($B661,'Answer Data Transformation'!$T$3:$AA$2346,3,FALSE)</f>
        <v>27</v>
      </c>
    </row>
    <row r="662" spans="2:19" ht="15.5" x14ac:dyDescent="0.35">
      <c r="B662" s="1" t="s">
        <v>1710</v>
      </c>
      <c r="C662" s="28" t="str">
        <f>VLOOKUP(B662,'Answer Data Transformation'!$B$3:$F$2338,4,FALSE)</f>
        <v xml:space="preserve">  Gabriel D</v>
      </c>
      <c r="D662" s="2">
        <f>VLOOKUP($B662,'Answer Data Transformation'!$I$3:$R$2338,2,FALSE)</f>
        <v>25.6</v>
      </c>
      <c r="E662" s="2">
        <f>VLOOKUP($B662,'Answer Data Transformation'!$I$3:$R$2338,4,FALSE)</f>
        <v>10.95</v>
      </c>
      <c r="F662" s="2" t="str">
        <f>VLOOKUP($B662,'Answer Data Transformation'!$I$3:$R$2338,6,FALSE)</f>
        <v>No</v>
      </c>
      <c r="G662" s="2" t="str">
        <f>VLOOKUP($B662,'Answer Data Transformation'!$I$3:$R$2338,7,FALSE)</f>
        <v>No</v>
      </c>
      <c r="H662" s="2" t="str">
        <f>VLOOKUP($B662,'Answer Data Transformation'!$I$3:$R$2338,8,FALSE)</f>
        <v>No</v>
      </c>
      <c r="I662" s="29">
        <f>VLOOKUP($B662,'Answer Data Transformation'!$I$3:$R$2338,9,FALSE)</f>
        <v>3</v>
      </c>
      <c r="J662" s="2" t="str">
        <f>VLOOKUP($B662,'Answer Data Transformation'!$I$3:$R$2338,10,FALSE)</f>
        <v>No</v>
      </c>
      <c r="K662" s="2" t="str">
        <f>VLOOKUP($B662,'Answer Data Transformation'!$I$3:$R$2338,3,FALSE)</f>
        <v>Overweight</v>
      </c>
      <c r="L662" s="2" t="str">
        <f>VLOOKUP($B662,'Answer Data Transformation'!$I$3:$R$2338,5,FALSE)</f>
        <v>Diabetes</v>
      </c>
      <c r="M662" s="2" t="str">
        <f>VLOOKUP($B662,'Answer Data Transformation'!$T$3:$AA$2346,2,FALSE)</f>
        <v>29-Jul-1958</v>
      </c>
      <c r="N662" s="2">
        <f>VLOOKUP($B662,'Answer Data Transformation'!$T$3:$AA$2346,4,FALSE)</f>
        <v>2</v>
      </c>
      <c r="O662" s="2">
        <f>VLOOKUP($B662,'Answer Data Transformation'!$T$3:$AA$2346,5,FALSE)</f>
        <v>14988.43</v>
      </c>
      <c r="P662" s="2" t="str">
        <f>VLOOKUP($B662,'Answer Data Transformation'!$T$3:$AA$2346,6,FALSE)</f>
        <v>tier - 2</v>
      </c>
      <c r="Q662" s="2" t="str">
        <f>VLOOKUP($B662,'Answer Data Transformation'!$T$3:$AA$2346,7,FALSE)</f>
        <v>tier - 3</v>
      </c>
      <c r="R662" s="2" t="str">
        <f>VLOOKUP($B662,'Answer Data Transformation'!$T$3:$AA$2346,8,FALSE)</f>
        <v>R1011</v>
      </c>
      <c r="S662" s="2">
        <f>VLOOKUP($B662,'Answer Data Transformation'!$T$3:$AA$2346,3,FALSE)</f>
        <v>64</v>
      </c>
    </row>
    <row r="663" spans="2:19" ht="15.5" x14ac:dyDescent="0.35">
      <c r="B663" s="1" t="s">
        <v>1709</v>
      </c>
      <c r="C663" s="28" t="str">
        <f>VLOOKUP(B663,'Answer Data Transformation'!$B$3:$F$2338,4,FALSE)</f>
        <v xml:space="preserve">  Jeff T</v>
      </c>
      <c r="D663" s="2">
        <f>VLOOKUP($B663,'Answer Data Transformation'!$I$3:$R$2338,2,FALSE)</f>
        <v>34.21</v>
      </c>
      <c r="E663" s="2">
        <f>VLOOKUP($B663,'Answer Data Transformation'!$I$3:$R$2338,4,FALSE)</f>
        <v>9.17</v>
      </c>
      <c r="F663" s="2" t="str">
        <f>VLOOKUP($B663,'Answer Data Transformation'!$I$3:$R$2338,6,FALSE)</f>
        <v>No</v>
      </c>
      <c r="G663" s="2" t="str">
        <f>VLOOKUP($B663,'Answer Data Transformation'!$I$3:$R$2338,7,FALSE)</f>
        <v>No</v>
      </c>
      <c r="H663" s="2" t="str">
        <f>VLOOKUP($B663,'Answer Data Transformation'!$I$3:$R$2338,8,FALSE)</f>
        <v>No</v>
      </c>
      <c r="I663" s="29">
        <f>VLOOKUP($B663,'Answer Data Transformation'!$I$3:$R$2338,9,FALSE)</f>
        <v>0</v>
      </c>
      <c r="J663" s="2" t="str">
        <f>VLOOKUP($B663,'Answer Data Transformation'!$I$3:$R$2338,10,FALSE)</f>
        <v>No</v>
      </c>
      <c r="K663" s="2" t="str">
        <f>VLOOKUP($B663,'Answer Data Transformation'!$I$3:$R$2338,3,FALSE)</f>
        <v>Obesity</v>
      </c>
      <c r="L663" s="2" t="str">
        <f>VLOOKUP($B663,'Answer Data Transformation'!$I$3:$R$2338,5,FALSE)</f>
        <v>Diabetes</v>
      </c>
      <c r="M663" s="2" t="str">
        <f>VLOOKUP($B663,'Answer Data Transformation'!$T$3:$AA$2346,2,FALSE)</f>
        <v>29-Nov-1962</v>
      </c>
      <c r="N663" s="2">
        <f>VLOOKUP($B663,'Answer Data Transformation'!$T$3:$AA$2346,4,FALSE)</f>
        <v>0</v>
      </c>
      <c r="O663" s="2">
        <f>VLOOKUP($B663,'Answer Data Transformation'!$T$3:$AA$2346,5,FALSE)</f>
        <v>14945.34</v>
      </c>
      <c r="P663" s="2" t="str">
        <f>VLOOKUP($B663,'Answer Data Transformation'!$T$3:$AA$2346,6,FALSE)</f>
        <v>tier - 2</v>
      </c>
      <c r="Q663" s="2" t="str">
        <f>VLOOKUP($B663,'Answer Data Transformation'!$T$3:$AA$2346,7,FALSE)</f>
        <v>tier - 1</v>
      </c>
      <c r="R663" s="2" t="str">
        <f>VLOOKUP($B663,'Answer Data Transformation'!$T$3:$AA$2346,8,FALSE)</f>
        <v>R1021</v>
      </c>
      <c r="S663" s="2">
        <f>VLOOKUP($B663,'Answer Data Transformation'!$T$3:$AA$2346,3,FALSE)</f>
        <v>60</v>
      </c>
    </row>
    <row r="664" spans="2:19" ht="15.5" x14ac:dyDescent="0.35">
      <c r="B664" s="1" t="s">
        <v>1708</v>
      </c>
      <c r="C664" s="28" t="str">
        <f>VLOOKUP(B664,'Answer Data Transformation'!$B$3:$F$2338,4,FALSE)</f>
        <v xml:space="preserve">  Neil D</v>
      </c>
      <c r="D664" s="2">
        <f>VLOOKUP($B664,'Answer Data Transformation'!$I$3:$R$2338,2,FALSE)</f>
        <v>39.74</v>
      </c>
      <c r="E664" s="2">
        <f>VLOOKUP($B664,'Answer Data Transformation'!$I$3:$R$2338,4,FALSE)</f>
        <v>7.39</v>
      </c>
      <c r="F664" s="2" t="str">
        <f>VLOOKUP($B664,'Answer Data Transformation'!$I$3:$R$2338,6,FALSE)</f>
        <v>No</v>
      </c>
      <c r="G664" s="2" t="str">
        <f>VLOOKUP($B664,'Answer Data Transformation'!$I$3:$R$2338,7,FALSE)</f>
        <v>No</v>
      </c>
      <c r="H664" s="2" t="str">
        <f>VLOOKUP($B664,'Answer Data Transformation'!$I$3:$R$2338,8,FALSE)</f>
        <v>No</v>
      </c>
      <c r="I664" s="29">
        <f>VLOOKUP($B664,'Answer Data Transformation'!$I$3:$R$2338,9,FALSE)</f>
        <v>0</v>
      </c>
      <c r="J664" s="2" t="str">
        <f>VLOOKUP($B664,'Answer Data Transformation'!$I$3:$R$2338,10,FALSE)</f>
        <v>No</v>
      </c>
      <c r="K664" s="2" t="str">
        <f>VLOOKUP($B664,'Answer Data Transformation'!$I$3:$R$2338,3,FALSE)</f>
        <v>Obesity</v>
      </c>
      <c r="L664" s="2" t="str">
        <f>VLOOKUP($B664,'Answer Data Transformation'!$I$3:$R$2338,5,FALSE)</f>
        <v>Diabetes</v>
      </c>
      <c r="M664" s="2" t="str">
        <f>VLOOKUP($B664,'Answer Data Transformation'!$T$3:$AA$2346,2,FALSE)</f>
        <v>08-Nov-1968</v>
      </c>
      <c r="N664" s="2">
        <f>VLOOKUP($B664,'Answer Data Transformation'!$T$3:$AA$2346,4,FALSE)</f>
        <v>0</v>
      </c>
      <c r="O664" s="2">
        <f>VLOOKUP($B664,'Answer Data Transformation'!$T$3:$AA$2346,5,FALSE)</f>
        <v>14926.97</v>
      </c>
      <c r="P664" s="2" t="str">
        <f>VLOOKUP($B664,'Answer Data Transformation'!$T$3:$AA$2346,6,FALSE)</f>
        <v>tier - 2</v>
      </c>
      <c r="Q664" s="2" t="str">
        <f>VLOOKUP($B664,'Answer Data Transformation'!$T$3:$AA$2346,7,FALSE)</f>
        <v>tier - 2</v>
      </c>
      <c r="R664" s="2" t="str">
        <f>VLOOKUP($B664,'Answer Data Transformation'!$T$3:$AA$2346,8,FALSE)</f>
        <v>R1012</v>
      </c>
      <c r="S664" s="2">
        <f>VLOOKUP($B664,'Answer Data Transformation'!$T$3:$AA$2346,3,FALSE)</f>
        <v>54</v>
      </c>
    </row>
    <row r="665" spans="2:19" ht="15.5" x14ac:dyDescent="0.35">
      <c r="B665" s="1" t="s">
        <v>1707</v>
      </c>
      <c r="C665" s="28" t="str">
        <f>VLOOKUP(B665,'Answer Data Transformation'!$B$3:$F$2338,4,FALSE)</f>
        <v xml:space="preserve">  Katherine L</v>
      </c>
      <c r="D665" s="2">
        <f>VLOOKUP($B665,'Answer Data Transformation'!$I$3:$R$2338,2,FALSE)</f>
        <v>49.53</v>
      </c>
      <c r="E665" s="2">
        <f>VLOOKUP($B665,'Answer Data Transformation'!$I$3:$R$2338,4,FALSE)</f>
        <v>9.1300000000000008</v>
      </c>
      <c r="F665" s="2" t="str">
        <f>VLOOKUP($B665,'Answer Data Transformation'!$I$3:$R$2338,6,FALSE)</f>
        <v>Yes</v>
      </c>
      <c r="G665" s="2" t="str">
        <f>VLOOKUP($B665,'Answer Data Transformation'!$I$3:$R$2338,7,FALSE)</f>
        <v>No</v>
      </c>
      <c r="H665" s="2" t="str">
        <f>VLOOKUP($B665,'Answer Data Transformation'!$I$3:$R$2338,8,FALSE)</f>
        <v>No</v>
      </c>
      <c r="I665" s="29">
        <f>VLOOKUP($B665,'Answer Data Transformation'!$I$3:$R$2338,9,FALSE)</f>
        <v>0</v>
      </c>
      <c r="J665" s="2" t="str">
        <f>VLOOKUP($B665,'Answer Data Transformation'!$I$3:$R$2338,10,FALSE)</f>
        <v>No</v>
      </c>
      <c r="K665" s="2" t="str">
        <f>VLOOKUP($B665,'Answer Data Transformation'!$I$3:$R$2338,3,FALSE)</f>
        <v>Obesity</v>
      </c>
      <c r="L665" s="2" t="str">
        <f>VLOOKUP($B665,'Answer Data Transformation'!$I$3:$R$2338,5,FALSE)</f>
        <v>Diabetes</v>
      </c>
      <c r="M665" s="2" t="str">
        <f>VLOOKUP($B665,'Answer Data Transformation'!$T$3:$AA$2346,2,FALSE)</f>
        <v>04-Jul-1981</v>
      </c>
      <c r="N665" s="2">
        <f>VLOOKUP($B665,'Answer Data Transformation'!$T$3:$AA$2346,4,FALSE)</f>
        <v>1</v>
      </c>
      <c r="O665" s="2">
        <f>VLOOKUP($B665,'Answer Data Transformation'!$T$3:$AA$2346,5,FALSE)</f>
        <v>14908.27</v>
      </c>
      <c r="P665" s="2" t="str">
        <f>VLOOKUP($B665,'Answer Data Transformation'!$T$3:$AA$2346,6,FALSE)</f>
        <v>tier - 2</v>
      </c>
      <c r="Q665" s="2" t="str">
        <f>VLOOKUP($B665,'Answer Data Transformation'!$T$3:$AA$2346,7,FALSE)</f>
        <v>tier - 1</v>
      </c>
      <c r="R665" s="2" t="str">
        <f>VLOOKUP($B665,'Answer Data Transformation'!$T$3:$AA$2346,8,FALSE)</f>
        <v>R1011</v>
      </c>
      <c r="S665" s="2">
        <f>VLOOKUP($B665,'Answer Data Transformation'!$T$3:$AA$2346,3,FALSE)</f>
        <v>41</v>
      </c>
    </row>
    <row r="666" spans="2:19" ht="15.5" x14ac:dyDescent="0.35">
      <c r="B666" s="1" t="s">
        <v>1706</v>
      </c>
      <c r="C666" s="28" t="str">
        <f>VLOOKUP(B666,'Answer Data Transformation'!$B$3:$F$2338,4,FALSE)</f>
        <v xml:space="preserve">  Ariel E</v>
      </c>
      <c r="D666" s="2">
        <f>VLOOKUP($B666,'Answer Data Transformation'!$I$3:$R$2338,2,FALSE)</f>
        <v>39.33</v>
      </c>
      <c r="E666" s="2">
        <f>VLOOKUP($B666,'Answer Data Transformation'!$I$3:$R$2338,4,FALSE)</f>
        <v>10.4</v>
      </c>
      <c r="F666" s="2" t="str">
        <f>VLOOKUP($B666,'Answer Data Transformation'!$I$3:$R$2338,6,FALSE)</f>
        <v>No</v>
      </c>
      <c r="G666" s="2" t="str">
        <f>VLOOKUP($B666,'Answer Data Transformation'!$I$3:$R$2338,7,FALSE)</f>
        <v>No</v>
      </c>
      <c r="H666" s="2" t="str">
        <f>VLOOKUP($B666,'Answer Data Transformation'!$I$3:$R$2338,8,FALSE)</f>
        <v>No</v>
      </c>
      <c r="I666" s="29">
        <f>VLOOKUP($B666,'Answer Data Transformation'!$I$3:$R$2338,9,FALSE)</f>
        <v>3</v>
      </c>
      <c r="J666" s="2" t="str">
        <f>VLOOKUP($B666,'Answer Data Transformation'!$I$3:$R$2338,10,FALSE)</f>
        <v>No</v>
      </c>
      <c r="K666" s="2" t="str">
        <f>VLOOKUP($B666,'Answer Data Transformation'!$I$3:$R$2338,3,FALSE)</f>
        <v>Obesity</v>
      </c>
      <c r="L666" s="2" t="str">
        <f>VLOOKUP($B666,'Answer Data Transformation'!$I$3:$R$2338,5,FALSE)</f>
        <v>Diabetes</v>
      </c>
      <c r="M666" s="2" t="str">
        <f>VLOOKUP($B666,'Answer Data Transformation'!$T$3:$AA$2346,2,FALSE)</f>
        <v>17-Oct-1958</v>
      </c>
      <c r="N666" s="2">
        <f>VLOOKUP($B666,'Answer Data Transformation'!$T$3:$AA$2346,4,FALSE)</f>
        <v>0</v>
      </c>
      <c r="O666" s="2">
        <f>VLOOKUP($B666,'Answer Data Transformation'!$T$3:$AA$2346,5,FALSE)</f>
        <v>14901.52</v>
      </c>
      <c r="P666" s="2" t="str">
        <f>VLOOKUP($B666,'Answer Data Transformation'!$T$3:$AA$2346,6,FALSE)</f>
        <v>tier - 2</v>
      </c>
      <c r="Q666" s="2" t="str">
        <f>VLOOKUP($B666,'Answer Data Transformation'!$T$3:$AA$2346,7,FALSE)</f>
        <v>tier - 2</v>
      </c>
      <c r="R666" s="2" t="str">
        <f>VLOOKUP($B666,'Answer Data Transformation'!$T$3:$AA$2346,8,FALSE)</f>
        <v>R1024</v>
      </c>
      <c r="S666" s="2">
        <f>VLOOKUP($B666,'Answer Data Transformation'!$T$3:$AA$2346,3,FALSE)</f>
        <v>64</v>
      </c>
    </row>
    <row r="667" spans="2:19" ht="15.5" x14ac:dyDescent="0.35">
      <c r="B667" s="1" t="s">
        <v>1705</v>
      </c>
      <c r="C667" s="28" t="str">
        <f>VLOOKUP(B667,'Answer Data Transformation'!$B$3:$F$2338,4,FALSE)</f>
        <v xml:space="preserve">  Christopher P</v>
      </c>
      <c r="D667" s="2">
        <f>VLOOKUP($B667,'Answer Data Transformation'!$I$3:$R$2338,2,FALSE)</f>
        <v>39.979999999999997</v>
      </c>
      <c r="E667" s="2">
        <f>VLOOKUP($B667,'Answer Data Transformation'!$I$3:$R$2338,4,FALSE)</f>
        <v>9.4600000000000009</v>
      </c>
      <c r="F667" s="2" t="str">
        <f>VLOOKUP($B667,'Answer Data Transformation'!$I$3:$R$2338,6,FALSE)</f>
        <v>Yes</v>
      </c>
      <c r="G667" s="2" t="str">
        <f>VLOOKUP($B667,'Answer Data Transformation'!$I$3:$R$2338,7,FALSE)</f>
        <v>No</v>
      </c>
      <c r="H667" s="2" t="str">
        <f>VLOOKUP($B667,'Answer Data Transformation'!$I$3:$R$2338,8,FALSE)</f>
        <v>No</v>
      </c>
      <c r="I667" s="29">
        <f>VLOOKUP($B667,'Answer Data Transformation'!$I$3:$R$2338,9,FALSE)</f>
        <v>2</v>
      </c>
      <c r="J667" s="2" t="str">
        <f>VLOOKUP($B667,'Answer Data Transformation'!$I$3:$R$2338,10,FALSE)</f>
        <v>No</v>
      </c>
      <c r="K667" s="2" t="str">
        <f>VLOOKUP($B667,'Answer Data Transformation'!$I$3:$R$2338,3,FALSE)</f>
        <v>Obesity</v>
      </c>
      <c r="L667" s="2" t="str">
        <f>VLOOKUP($B667,'Answer Data Transformation'!$I$3:$R$2338,5,FALSE)</f>
        <v>Diabetes</v>
      </c>
      <c r="M667" s="2" t="str">
        <f>VLOOKUP($B667,'Answer Data Transformation'!$T$3:$AA$2346,2,FALSE)</f>
        <v>11-Nov-1970</v>
      </c>
      <c r="N667" s="2">
        <f>VLOOKUP($B667,'Answer Data Transformation'!$T$3:$AA$2346,4,FALSE)</f>
        <v>0</v>
      </c>
      <c r="O667" s="2">
        <f>VLOOKUP($B667,'Answer Data Transformation'!$T$3:$AA$2346,5,FALSE)</f>
        <v>14847.63</v>
      </c>
      <c r="P667" s="2" t="str">
        <f>VLOOKUP($B667,'Answer Data Transformation'!$T$3:$AA$2346,6,FALSE)</f>
        <v>tier - 2</v>
      </c>
      <c r="Q667" s="2" t="str">
        <f>VLOOKUP($B667,'Answer Data Transformation'!$T$3:$AA$2346,7,FALSE)</f>
        <v>tier - 2</v>
      </c>
      <c r="R667" s="2" t="str">
        <f>VLOOKUP($B667,'Answer Data Transformation'!$T$3:$AA$2346,8,FALSE)</f>
        <v>R1023</v>
      </c>
      <c r="S667" s="2">
        <f>VLOOKUP($B667,'Answer Data Transformation'!$T$3:$AA$2346,3,FALSE)</f>
        <v>52</v>
      </c>
    </row>
    <row r="668" spans="2:19" ht="15.5" x14ac:dyDescent="0.35">
      <c r="B668" s="1" t="s">
        <v>1704</v>
      </c>
      <c r="C668" s="28" t="str">
        <f>VLOOKUP(B668,'Answer Data Transformation'!$B$3:$F$2338,4,FALSE)</f>
        <v xml:space="preserve">  Erin M</v>
      </c>
      <c r="D668" s="2">
        <f>VLOOKUP($B668,'Answer Data Transformation'!$I$3:$R$2338,2,FALSE)</f>
        <v>46.51</v>
      </c>
      <c r="E668" s="2">
        <f>VLOOKUP($B668,'Answer Data Transformation'!$I$3:$R$2338,4,FALSE)</f>
        <v>8.69</v>
      </c>
      <c r="F668" s="2" t="str">
        <f>VLOOKUP($B668,'Answer Data Transformation'!$I$3:$R$2338,6,FALSE)</f>
        <v>Yes</v>
      </c>
      <c r="G668" s="2" t="str">
        <f>VLOOKUP($B668,'Answer Data Transformation'!$I$3:$R$2338,7,FALSE)</f>
        <v>No</v>
      </c>
      <c r="H668" s="2" t="str">
        <f>VLOOKUP($B668,'Answer Data Transformation'!$I$3:$R$2338,8,FALSE)</f>
        <v>No</v>
      </c>
      <c r="I668" s="29">
        <f>VLOOKUP($B668,'Answer Data Transformation'!$I$3:$R$2338,9,FALSE)</f>
        <v>0</v>
      </c>
      <c r="J668" s="2" t="str">
        <f>VLOOKUP($B668,'Answer Data Transformation'!$I$3:$R$2338,10,FALSE)</f>
        <v>No</v>
      </c>
      <c r="K668" s="2" t="str">
        <f>VLOOKUP($B668,'Answer Data Transformation'!$I$3:$R$2338,3,FALSE)</f>
        <v>Obesity</v>
      </c>
      <c r="L668" s="2" t="str">
        <f>VLOOKUP($B668,'Answer Data Transformation'!$I$3:$R$2338,5,FALSE)</f>
        <v>Diabetes</v>
      </c>
      <c r="M668" s="2" t="str">
        <f>VLOOKUP($B668,'Answer Data Transformation'!$T$3:$AA$2346,2,FALSE)</f>
        <v>05-Jun-1981</v>
      </c>
      <c r="N668" s="2">
        <f>VLOOKUP($B668,'Answer Data Transformation'!$T$3:$AA$2346,4,FALSE)</f>
        <v>1</v>
      </c>
      <c r="O668" s="2">
        <f>VLOOKUP($B668,'Answer Data Transformation'!$T$3:$AA$2346,5,FALSE)</f>
        <v>14843.96</v>
      </c>
      <c r="P668" s="2" t="str">
        <f>VLOOKUP($B668,'Answer Data Transformation'!$T$3:$AA$2346,6,FALSE)</f>
        <v>tier - 2</v>
      </c>
      <c r="Q668" s="2" t="str">
        <f>VLOOKUP($B668,'Answer Data Transformation'!$T$3:$AA$2346,7,FALSE)</f>
        <v>tier - 3</v>
      </c>
      <c r="R668" s="2" t="str">
        <f>VLOOKUP($B668,'Answer Data Transformation'!$T$3:$AA$2346,8,FALSE)</f>
        <v>R1026</v>
      </c>
      <c r="S668" s="2">
        <f>VLOOKUP($B668,'Answer Data Transformation'!$T$3:$AA$2346,3,FALSE)</f>
        <v>42</v>
      </c>
    </row>
    <row r="669" spans="2:19" ht="15.5" x14ac:dyDescent="0.35">
      <c r="B669" s="1" t="s">
        <v>1703</v>
      </c>
      <c r="C669" s="28" t="str">
        <f>VLOOKUP(B669,'Answer Data Transformation'!$B$3:$F$2338,4,FALSE)</f>
        <v xml:space="preserve">  Molly K</v>
      </c>
      <c r="D669" s="2">
        <f>VLOOKUP($B669,'Answer Data Transformation'!$I$3:$R$2338,2,FALSE)</f>
        <v>43.58</v>
      </c>
      <c r="E669" s="2">
        <f>VLOOKUP($B669,'Answer Data Transformation'!$I$3:$R$2338,4,FALSE)</f>
        <v>4.2300000000000004</v>
      </c>
      <c r="F669" s="2" t="str">
        <f>VLOOKUP($B669,'Answer Data Transformation'!$I$3:$R$2338,6,FALSE)</f>
        <v>No</v>
      </c>
      <c r="G669" s="2" t="str">
        <f>VLOOKUP($B669,'Answer Data Transformation'!$I$3:$R$2338,7,FALSE)</f>
        <v>No</v>
      </c>
      <c r="H669" s="2" t="str">
        <f>VLOOKUP($B669,'Answer Data Transformation'!$I$3:$R$2338,8,FALSE)</f>
        <v>Yes</v>
      </c>
      <c r="I669" s="29">
        <f>VLOOKUP($B669,'Answer Data Transformation'!$I$3:$R$2338,9,FALSE)</f>
        <v>1</v>
      </c>
      <c r="J669" s="2" t="str">
        <f>VLOOKUP($B669,'Answer Data Transformation'!$I$3:$R$2338,10,FALSE)</f>
        <v>No</v>
      </c>
      <c r="K669" s="2" t="str">
        <f>VLOOKUP($B669,'Answer Data Transformation'!$I$3:$R$2338,3,FALSE)</f>
        <v>Obesity</v>
      </c>
      <c r="L669" s="2" t="str">
        <f>VLOOKUP($B669,'Answer Data Transformation'!$I$3:$R$2338,5,FALSE)</f>
        <v>Normal</v>
      </c>
      <c r="M669" s="2" t="str">
        <f>VLOOKUP($B669,'Answer Data Transformation'!$T$3:$AA$2346,2,FALSE)</f>
        <v>18-Oct-1979</v>
      </c>
      <c r="N669" s="2">
        <f>VLOOKUP($B669,'Answer Data Transformation'!$T$3:$AA$2346,4,FALSE)</f>
        <v>2</v>
      </c>
      <c r="O669" s="2">
        <f>VLOOKUP($B669,'Answer Data Transformation'!$T$3:$AA$2346,5,FALSE)</f>
        <v>14839.34</v>
      </c>
      <c r="P669" s="2" t="str">
        <f>VLOOKUP($B669,'Answer Data Transformation'!$T$3:$AA$2346,6,FALSE)</f>
        <v>tier - 2</v>
      </c>
      <c r="Q669" s="2" t="str">
        <f>VLOOKUP($B669,'Answer Data Transformation'!$T$3:$AA$2346,7,FALSE)</f>
        <v>tier - 3</v>
      </c>
      <c r="R669" s="2" t="str">
        <f>VLOOKUP($B669,'Answer Data Transformation'!$T$3:$AA$2346,8,FALSE)</f>
        <v>R1026</v>
      </c>
      <c r="S669" s="2">
        <f>VLOOKUP($B669,'Answer Data Transformation'!$T$3:$AA$2346,3,FALSE)</f>
        <v>43</v>
      </c>
    </row>
    <row r="670" spans="2:19" ht="15.5" x14ac:dyDescent="0.35">
      <c r="B670" s="1" t="s">
        <v>1702</v>
      </c>
      <c r="C670" s="28" t="str">
        <f>VLOOKUP(B670,'Answer Data Transformation'!$B$3:$F$2338,4,FALSE)</f>
        <v xml:space="preserve">  Ryan J</v>
      </c>
      <c r="D670" s="2">
        <f>VLOOKUP($B670,'Answer Data Transformation'!$I$3:$R$2338,2,FALSE)</f>
        <v>42.28</v>
      </c>
      <c r="E670" s="2">
        <f>VLOOKUP($B670,'Answer Data Transformation'!$I$3:$R$2338,4,FALSE)</f>
        <v>9.16</v>
      </c>
      <c r="F670" s="2" t="str">
        <f>VLOOKUP($B670,'Answer Data Transformation'!$I$3:$R$2338,6,FALSE)</f>
        <v>Yes</v>
      </c>
      <c r="G670" s="2" t="str">
        <f>VLOOKUP($B670,'Answer Data Transformation'!$I$3:$R$2338,7,FALSE)</f>
        <v>No</v>
      </c>
      <c r="H670" s="2" t="str">
        <f>VLOOKUP($B670,'Answer Data Transformation'!$I$3:$R$2338,8,FALSE)</f>
        <v>No</v>
      </c>
      <c r="I670" s="29">
        <f>VLOOKUP($B670,'Answer Data Transformation'!$I$3:$R$2338,9,FALSE)</f>
        <v>1</v>
      </c>
      <c r="J670" s="2" t="str">
        <f>VLOOKUP($B670,'Answer Data Transformation'!$I$3:$R$2338,10,FALSE)</f>
        <v>No</v>
      </c>
      <c r="K670" s="2" t="str">
        <f>VLOOKUP($B670,'Answer Data Transformation'!$I$3:$R$2338,3,FALSE)</f>
        <v>Obesity</v>
      </c>
      <c r="L670" s="2" t="str">
        <f>VLOOKUP($B670,'Answer Data Transformation'!$I$3:$R$2338,5,FALSE)</f>
        <v>Diabetes</v>
      </c>
      <c r="M670" s="2" t="str">
        <f>VLOOKUP($B670,'Answer Data Transformation'!$T$3:$AA$2346,2,FALSE)</f>
        <v>10-Dec-1975</v>
      </c>
      <c r="N670" s="2">
        <f>VLOOKUP($B670,'Answer Data Transformation'!$T$3:$AA$2346,4,FALSE)</f>
        <v>1</v>
      </c>
      <c r="O670" s="2">
        <f>VLOOKUP($B670,'Answer Data Transformation'!$T$3:$AA$2346,5,FALSE)</f>
        <v>14819</v>
      </c>
      <c r="P670" s="2" t="str">
        <f>VLOOKUP($B670,'Answer Data Transformation'!$T$3:$AA$2346,6,FALSE)</f>
        <v>tier - 2</v>
      </c>
      <c r="Q670" s="2" t="str">
        <f>VLOOKUP($B670,'Answer Data Transformation'!$T$3:$AA$2346,7,FALSE)</f>
        <v>tier - 3</v>
      </c>
      <c r="R670" s="2" t="str">
        <f>VLOOKUP($B670,'Answer Data Transformation'!$T$3:$AA$2346,8,FALSE)</f>
        <v>R1023</v>
      </c>
      <c r="S670" s="2">
        <f>VLOOKUP($B670,'Answer Data Transformation'!$T$3:$AA$2346,3,FALSE)</f>
        <v>47</v>
      </c>
    </row>
    <row r="671" spans="2:19" ht="15.5" x14ac:dyDescent="0.35">
      <c r="B671" s="1" t="s">
        <v>1701</v>
      </c>
      <c r="C671" s="28" t="str">
        <f>VLOOKUP(B671,'Answer Data Transformation'!$B$3:$F$2338,4,FALSE)</f>
        <v xml:space="preserve">  Jennifer</v>
      </c>
      <c r="D671" s="2">
        <f>VLOOKUP($B671,'Answer Data Transformation'!$I$3:$R$2338,2,FALSE)</f>
        <v>35.520000000000003</v>
      </c>
      <c r="E671" s="2">
        <f>VLOOKUP($B671,'Answer Data Transformation'!$I$3:$R$2338,4,FALSE)</f>
        <v>8.26</v>
      </c>
      <c r="F671" s="2" t="str">
        <f>VLOOKUP($B671,'Answer Data Transformation'!$I$3:$R$2338,6,FALSE)</f>
        <v>No</v>
      </c>
      <c r="G671" s="2" t="str">
        <f>VLOOKUP($B671,'Answer Data Transformation'!$I$3:$R$2338,7,FALSE)</f>
        <v>No</v>
      </c>
      <c r="H671" s="2" t="str">
        <f>VLOOKUP($B671,'Answer Data Transformation'!$I$3:$R$2338,8,FALSE)</f>
        <v>No</v>
      </c>
      <c r="I671" s="29">
        <f>VLOOKUP($B671,'Answer Data Transformation'!$I$3:$R$2338,9,FALSE)</f>
        <v>0</v>
      </c>
      <c r="J671" s="2" t="str">
        <f>VLOOKUP($B671,'Answer Data Transformation'!$I$3:$R$2338,10,FALSE)</f>
        <v>No</v>
      </c>
      <c r="K671" s="2" t="str">
        <f>VLOOKUP($B671,'Answer Data Transformation'!$I$3:$R$2338,3,FALSE)</f>
        <v>Obesity</v>
      </c>
      <c r="L671" s="2" t="str">
        <f>VLOOKUP($B671,'Answer Data Transformation'!$I$3:$R$2338,5,FALSE)</f>
        <v>Diabetes</v>
      </c>
      <c r="M671" s="2" t="str">
        <f>VLOOKUP($B671,'Answer Data Transformation'!$T$3:$AA$2346,2,FALSE)</f>
        <v>27-Jul-1965</v>
      </c>
      <c r="N671" s="2">
        <f>VLOOKUP($B671,'Answer Data Transformation'!$T$3:$AA$2346,4,FALSE)</f>
        <v>0</v>
      </c>
      <c r="O671" s="2">
        <f>VLOOKUP($B671,'Answer Data Transformation'!$T$3:$AA$2346,5,FALSE)</f>
        <v>14750.42</v>
      </c>
      <c r="P671" s="2" t="str">
        <f>VLOOKUP($B671,'Answer Data Transformation'!$T$3:$AA$2346,6,FALSE)</f>
        <v>tier - 2</v>
      </c>
      <c r="Q671" s="2" t="str">
        <f>VLOOKUP($B671,'Answer Data Transformation'!$T$3:$AA$2346,7,FALSE)</f>
        <v>tier - 2</v>
      </c>
      <c r="R671" s="2" t="str">
        <f>VLOOKUP($B671,'Answer Data Transformation'!$T$3:$AA$2346,8,FALSE)</f>
        <v>R1026</v>
      </c>
      <c r="S671" s="2">
        <f>VLOOKUP($B671,'Answer Data Transformation'!$T$3:$AA$2346,3,FALSE)</f>
        <v>57</v>
      </c>
    </row>
    <row r="672" spans="2:19" ht="15.5" x14ac:dyDescent="0.35">
      <c r="B672" s="1" t="s">
        <v>1700</v>
      </c>
      <c r="C672" s="28" t="str">
        <f>VLOOKUP(B672,'Answer Data Transformation'!$B$3:$F$2338,4,FALSE)</f>
        <v xml:space="preserve">  Daniel M</v>
      </c>
      <c r="D672" s="2">
        <f>VLOOKUP($B672,'Answer Data Transformation'!$I$3:$R$2338,2,FALSE)</f>
        <v>33.6</v>
      </c>
      <c r="E672" s="2">
        <f>VLOOKUP($B672,'Answer Data Transformation'!$I$3:$R$2338,4,FALSE)</f>
        <v>11.25</v>
      </c>
      <c r="F672" s="2" t="str">
        <f>VLOOKUP($B672,'Answer Data Transformation'!$I$3:$R$2338,6,FALSE)</f>
        <v>No</v>
      </c>
      <c r="G672" s="2" t="str">
        <f>VLOOKUP($B672,'Answer Data Transformation'!$I$3:$R$2338,7,FALSE)</f>
        <v>No</v>
      </c>
      <c r="H672" s="2" t="str">
        <f>VLOOKUP($B672,'Answer Data Transformation'!$I$3:$R$2338,8,FALSE)</f>
        <v>No</v>
      </c>
      <c r="I672" s="29">
        <f>VLOOKUP($B672,'Answer Data Transformation'!$I$3:$R$2338,9,FALSE)</f>
        <v>0</v>
      </c>
      <c r="J672" s="2" t="str">
        <f>VLOOKUP($B672,'Answer Data Transformation'!$I$3:$R$2338,10,FALSE)</f>
        <v>No</v>
      </c>
      <c r="K672" s="2" t="str">
        <f>VLOOKUP($B672,'Answer Data Transformation'!$I$3:$R$2338,3,FALSE)</f>
        <v>Obesity</v>
      </c>
      <c r="L672" s="2" t="str">
        <f>VLOOKUP($B672,'Answer Data Transformation'!$I$3:$R$2338,5,FALSE)</f>
        <v>Diabetes</v>
      </c>
      <c r="M672" s="2" t="str">
        <f>VLOOKUP($B672,'Answer Data Transformation'!$T$3:$AA$2346,2,FALSE)</f>
        <v>29-Jul-1962</v>
      </c>
      <c r="N672" s="2">
        <f>VLOOKUP($B672,'Answer Data Transformation'!$T$3:$AA$2346,4,FALSE)</f>
        <v>0</v>
      </c>
      <c r="O672" s="2">
        <f>VLOOKUP($B672,'Answer Data Transformation'!$T$3:$AA$2346,5,FALSE)</f>
        <v>14738.43</v>
      </c>
      <c r="P672" s="2" t="str">
        <f>VLOOKUP($B672,'Answer Data Transformation'!$T$3:$AA$2346,6,FALSE)</f>
        <v>tier - 2</v>
      </c>
      <c r="Q672" s="2" t="str">
        <f>VLOOKUP($B672,'Answer Data Transformation'!$T$3:$AA$2346,7,FALSE)</f>
        <v>tier - 3</v>
      </c>
      <c r="R672" s="2" t="str">
        <f>VLOOKUP($B672,'Answer Data Transformation'!$T$3:$AA$2346,8,FALSE)</f>
        <v>R1021</v>
      </c>
      <c r="S672" s="2">
        <f>VLOOKUP($B672,'Answer Data Transformation'!$T$3:$AA$2346,3,FALSE)</f>
        <v>60</v>
      </c>
    </row>
    <row r="673" spans="2:19" ht="15.5" x14ac:dyDescent="0.35">
      <c r="B673" s="1" t="s">
        <v>1699</v>
      </c>
      <c r="C673" s="28" t="str">
        <f>VLOOKUP(B673,'Answer Data Transformation'!$B$3:$F$2338,4,FALSE)</f>
        <v xml:space="preserve">  Hiruni</v>
      </c>
      <c r="D673" s="2">
        <f>VLOOKUP($B673,'Answer Data Transformation'!$I$3:$R$2338,2,FALSE)</f>
        <v>22.42</v>
      </c>
      <c r="E673" s="2">
        <f>VLOOKUP($B673,'Answer Data Transformation'!$I$3:$R$2338,4,FALSE)</f>
        <v>6.74</v>
      </c>
      <c r="F673" s="2" t="str">
        <f>VLOOKUP($B673,'Answer Data Transformation'!$I$3:$R$2338,6,FALSE)</f>
        <v>No</v>
      </c>
      <c r="G673" s="2" t="str">
        <f>VLOOKUP($B673,'Answer Data Transformation'!$I$3:$R$2338,7,FALSE)</f>
        <v>No</v>
      </c>
      <c r="H673" s="2" t="str">
        <f>VLOOKUP($B673,'Answer Data Transformation'!$I$3:$R$2338,8,FALSE)</f>
        <v>No</v>
      </c>
      <c r="I673" s="29">
        <f>VLOOKUP($B673,'Answer Data Transformation'!$I$3:$R$2338,9,FALSE)</f>
        <v>0</v>
      </c>
      <c r="J673" s="2" t="str">
        <f>VLOOKUP($B673,'Answer Data Transformation'!$I$3:$R$2338,10,FALSE)</f>
        <v>Yes</v>
      </c>
      <c r="K673" s="2" t="str">
        <f>VLOOKUP($B673,'Answer Data Transformation'!$I$3:$R$2338,3,FALSE)</f>
        <v>Normal Weight</v>
      </c>
      <c r="L673" s="2" t="str">
        <f>VLOOKUP($B673,'Answer Data Transformation'!$I$3:$R$2338,5,FALSE)</f>
        <v>Diabetes</v>
      </c>
      <c r="M673" s="2" t="str">
        <f>VLOOKUP($B673,'Answer Data Transformation'!$T$3:$AA$2346,2,FALSE)</f>
        <v>24-Sep-2002</v>
      </c>
      <c r="N673" s="2">
        <f>VLOOKUP($B673,'Answer Data Transformation'!$T$3:$AA$2346,4,FALSE)</f>
        <v>0</v>
      </c>
      <c r="O673" s="2">
        <f>VLOOKUP($B673,'Answer Data Transformation'!$T$3:$AA$2346,5,FALSE)</f>
        <v>14711.74</v>
      </c>
      <c r="P673" s="2" t="str">
        <f>VLOOKUP($B673,'Answer Data Transformation'!$T$3:$AA$2346,6,FALSE)</f>
        <v>tier - 2</v>
      </c>
      <c r="Q673" s="2" t="str">
        <f>VLOOKUP($B673,'Answer Data Transformation'!$T$3:$AA$2346,7,FALSE)</f>
        <v>tier - 2</v>
      </c>
      <c r="R673" s="2" t="str">
        <f>VLOOKUP($B673,'Answer Data Transformation'!$T$3:$AA$2346,8,FALSE)</f>
        <v>R1012</v>
      </c>
      <c r="S673" s="2">
        <f>VLOOKUP($B673,'Answer Data Transformation'!$T$3:$AA$2346,3,FALSE)</f>
        <v>20</v>
      </c>
    </row>
    <row r="674" spans="2:19" ht="15.5" x14ac:dyDescent="0.35">
      <c r="B674" s="1" t="s">
        <v>1698</v>
      </c>
      <c r="C674" s="28" t="str">
        <f>VLOOKUP(B674,'Answer Data Transformation'!$B$3:$F$2338,4,FALSE)</f>
        <v xml:space="preserve">  Reina H</v>
      </c>
      <c r="D674" s="2">
        <f>VLOOKUP($B674,'Answer Data Transformation'!$I$3:$R$2338,2,FALSE)</f>
        <v>46.86</v>
      </c>
      <c r="E674" s="2">
        <f>VLOOKUP($B674,'Answer Data Transformation'!$I$3:$R$2338,4,FALSE)</f>
        <v>4.87</v>
      </c>
      <c r="F674" s="2" t="str">
        <f>VLOOKUP($B674,'Answer Data Transformation'!$I$3:$R$2338,6,FALSE)</f>
        <v>No</v>
      </c>
      <c r="G674" s="2" t="str">
        <f>VLOOKUP($B674,'Answer Data Transformation'!$I$3:$R$2338,7,FALSE)</f>
        <v>No</v>
      </c>
      <c r="H674" s="2" t="str">
        <f>VLOOKUP($B674,'Answer Data Transformation'!$I$3:$R$2338,8,FALSE)</f>
        <v>No</v>
      </c>
      <c r="I674" s="29">
        <f>VLOOKUP($B674,'Answer Data Transformation'!$I$3:$R$2338,9,FALSE)</f>
        <v>0</v>
      </c>
      <c r="J674" s="2" t="str">
        <f>VLOOKUP($B674,'Answer Data Transformation'!$I$3:$R$2338,10,FALSE)</f>
        <v>No</v>
      </c>
      <c r="K674" s="2" t="str">
        <f>VLOOKUP($B674,'Answer Data Transformation'!$I$3:$R$2338,3,FALSE)</f>
        <v>Obesity</v>
      </c>
      <c r="L674" s="2" t="str">
        <f>VLOOKUP($B674,'Answer Data Transformation'!$I$3:$R$2338,5,FALSE)</f>
        <v>Normal</v>
      </c>
      <c r="M674" s="2" t="str">
        <f>VLOOKUP($B674,'Answer Data Transformation'!$T$3:$AA$2346,2,FALSE)</f>
        <v>04-Sep-1982</v>
      </c>
      <c r="N674" s="2">
        <f>VLOOKUP($B674,'Answer Data Transformation'!$T$3:$AA$2346,4,FALSE)</f>
        <v>3</v>
      </c>
      <c r="O674" s="2">
        <f>VLOOKUP($B674,'Answer Data Transformation'!$T$3:$AA$2346,5,FALSE)</f>
        <v>14696.77</v>
      </c>
      <c r="P674" s="2" t="str">
        <f>VLOOKUP($B674,'Answer Data Transformation'!$T$3:$AA$2346,6,FALSE)</f>
        <v>tier - 2</v>
      </c>
      <c r="Q674" s="2" t="str">
        <f>VLOOKUP($B674,'Answer Data Transformation'!$T$3:$AA$2346,7,FALSE)</f>
        <v>tier - 2</v>
      </c>
      <c r="R674" s="2" t="str">
        <f>VLOOKUP($B674,'Answer Data Transformation'!$T$3:$AA$2346,8,FALSE)</f>
        <v>R1011</v>
      </c>
      <c r="S674" s="2">
        <f>VLOOKUP($B674,'Answer Data Transformation'!$T$3:$AA$2346,3,FALSE)</f>
        <v>40</v>
      </c>
    </row>
    <row r="675" spans="2:19" ht="15.5" x14ac:dyDescent="0.35">
      <c r="B675" s="1" t="s">
        <v>1697</v>
      </c>
      <c r="C675" s="28" t="str">
        <f>VLOOKUP(B675,'Answer Data Transformation'!$B$3:$F$2338,4,FALSE)</f>
        <v xml:space="preserve">  Kristi</v>
      </c>
      <c r="D675" s="2">
        <f>VLOOKUP($B675,'Answer Data Transformation'!$I$3:$R$2338,2,FALSE)</f>
        <v>32.965000000000003</v>
      </c>
      <c r="E675" s="2">
        <f>VLOOKUP($B675,'Answer Data Transformation'!$I$3:$R$2338,4,FALSE)</f>
        <v>6.68</v>
      </c>
      <c r="F675" s="2" t="str">
        <f>VLOOKUP($B675,'Answer Data Transformation'!$I$3:$R$2338,6,FALSE)</f>
        <v>No</v>
      </c>
      <c r="G675" s="2" t="str">
        <f>VLOOKUP($B675,'Answer Data Transformation'!$I$3:$R$2338,7,FALSE)</f>
        <v>No</v>
      </c>
      <c r="H675" s="2" t="str">
        <f>VLOOKUP($B675,'Answer Data Transformation'!$I$3:$R$2338,8,FALSE)</f>
        <v>No</v>
      </c>
      <c r="I675" s="29">
        <f>VLOOKUP($B675,'Answer Data Transformation'!$I$3:$R$2338,9,FALSE)</f>
        <v>3</v>
      </c>
      <c r="J675" s="2" t="str">
        <f>VLOOKUP($B675,'Answer Data Transformation'!$I$3:$R$2338,10,FALSE)</f>
        <v>No</v>
      </c>
      <c r="K675" s="2" t="str">
        <f>VLOOKUP($B675,'Answer Data Transformation'!$I$3:$R$2338,3,FALSE)</f>
        <v>Obesity</v>
      </c>
      <c r="L675" s="2" t="str">
        <f>VLOOKUP($B675,'Answer Data Transformation'!$I$3:$R$2338,5,FALSE)</f>
        <v>Diabetes</v>
      </c>
      <c r="M675" s="2" t="str">
        <f>VLOOKUP($B675,'Answer Data Transformation'!$T$3:$AA$2346,2,FALSE)</f>
        <v>23-Jul-1958</v>
      </c>
      <c r="N675" s="2">
        <f>VLOOKUP($B675,'Answer Data Transformation'!$T$3:$AA$2346,4,FALSE)</f>
        <v>0</v>
      </c>
      <c r="O675" s="2">
        <f>VLOOKUP($B675,'Answer Data Transformation'!$T$3:$AA$2346,5,FALSE)</f>
        <v>14692.67</v>
      </c>
      <c r="P675" s="2" t="str">
        <f>VLOOKUP($B675,'Answer Data Transformation'!$T$3:$AA$2346,6,FALSE)</f>
        <v>tier - 2</v>
      </c>
      <c r="Q675" s="2" t="str">
        <f>VLOOKUP($B675,'Answer Data Transformation'!$T$3:$AA$2346,7,FALSE)</f>
        <v>tier - 1</v>
      </c>
      <c r="R675" s="2" t="str">
        <f>VLOOKUP($B675,'Answer Data Transformation'!$T$3:$AA$2346,8,FALSE)</f>
        <v>R1012</v>
      </c>
      <c r="S675" s="2">
        <f>VLOOKUP($B675,'Answer Data Transformation'!$T$3:$AA$2346,3,FALSE)</f>
        <v>64</v>
      </c>
    </row>
    <row r="676" spans="2:19" ht="15.5" x14ac:dyDescent="0.35">
      <c r="B676" s="1" t="s">
        <v>1696</v>
      </c>
      <c r="C676" s="28" t="str">
        <f>VLOOKUP(B676,'Answer Data Transformation'!$B$3:$F$2338,4,FALSE)</f>
        <v xml:space="preserve">  Meredith L</v>
      </c>
      <c r="D676" s="2">
        <f>VLOOKUP($B676,'Answer Data Transformation'!$I$3:$R$2338,2,FALSE)</f>
        <v>39.340000000000003</v>
      </c>
      <c r="E676" s="2">
        <f>VLOOKUP($B676,'Answer Data Transformation'!$I$3:$R$2338,4,FALSE)</f>
        <v>5.0199999999999996</v>
      </c>
      <c r="F676" s="2" t="str">
        <f>VLOOKUP($B676,'Answer Data Transformation'!$I$3:$R$2338,6,FALSE)</f>
        <v>Yes</v>
      </c>
      <c r="G676" s="2" t="str">
        <f>VLOOKUP($B676,'Answer Data Transformation'!$I$3:$R$2338,7,FALSE)</f>
        <v>No</v>
      </c>
      <c r="H676" s="2" t="str">
        <f>VLOOKUP($B676,'Answer Data Transformation'!$I$3:$R$2338,8,FALSE)</f>
        <v>Yes</v>
      </c>
      <c r="I676" s="29">
        <f>VLOOKUP($B676,'Answer Data Transformation'!$I$3:$R$2338,9,FALSE)</f>
        <v>1</v>
      </c>
      <c r="J676" s="2" t="str">
        <f>VLOOKUP($B676,'Answer Data Transformation'!$I$3:$R$2338,10,FALSE)</f>
        <v>No</v>
      </c>
      <c r="K676" s="2" t="str">
        <f>VLOOKUP($B676,'Answer Data Transformation'!$I$3:$R$2338,3,FALSE)</f>
        <v>Obesity</v>
      </c>
      <c r="L676" s="2" t="str">
        <f>VLOOKUP($B676,'Answer Data Transformation'!$I$3:$R$2338,5,FALSE)</f>
        <v>Normal</v>
      </c>
      <c r="M676" s="2" t="str">
        <f>VLOOKUP($B676,'Answer Data Transformation'!$T$3:$AA$2346,2,FALSE)</f>
        <v>20-Oct-1969</v>
      </c>
      <c r="N676" s="2">
        <f>VLOOKUP($B676,'Answer Data Transformation'!$T$3:$AA$2346,4,FALSE)</f>
        <v>0</v>
      </c>
      <c r="O676" s="2">
        <f>VLOOKUP($B676,'Answer Data Transformation'!$T$3:$AA$2346,5,FALSE)</f>
        <v>14665.75</v>
      </c>
      <c r="P676" s="2" t="str">
        <f>VLOOKUP($B676,'Answer Data Transformation'!$T$3:$AA$2346,6,FALSE)</f>
        <v>tier - 2</v>
      </c>
      <c r="Q676" s="2" t="str">
        <f>VLOOKUP($B676,'Answer Data Transformation'!$T$3:$AA$2346,7,FALSE)</f>
        <v>tier - 1</v>
      </c>
      <c r="R676" s="2" t="str">
        <f>VLOOKUP($B676,'Answer Data Transformation'!$T$3:$AA$2346,8,FALSE)</f>
        <v>R1012</v>
      </c>
      <c r="S676" s="2">
        <f>VLOOKUP($B676,'Answer Data Transformation'!$T$3:$AA$2346,3,FALSE)</f>
        <v>53</v>
      </c>
    </row>
    <row r="677" spans="2:19" ht="15.5" x14ac:dyDescent="0.35">
      <c r="B677" s="1" t="s">
        <v>1695</v>
      </c>
      <c r="C677" s="28" t="str">
        <f>VLOOKUP(B677,'Answer Data Transformation'!$B$3:$F$2338,4,FALSE)</f>
        <v xml:space="preserve">  Jocelyn</v>
      </c>
      <c r="D677" s="2">
        <f>VLOOKUP($B677,'Answer Data Transformation'!$I$3:$R$2338,2,FALSE)</f>
        <v>47</v>
      </c>
      <c r="E677" s="2">
        <f>VLOOKUP($B677,'Answer Data Transformation'!$I$3:$R$2338,4,FALSE)</f>
        <v>10.64</v>
      </c>
      <c r="F677" s="2" t="str">
        <f>VLOOKUP($B677,'Answer Data Transformation'!$I$3:$R$2338,6,FALSE)</f>
        <v>Yes</v>
      </c>
      <c r="G677" s="2" t="str">
        <f>VLOOKUP($B677,'Answer Data Transformation'!$I$3:$R$2338,7,FALSE)</f>
        <v>No</v>
      </c>
      <c r="H677" s="2" t="str">
        <f>VLOOKUP($B677,'Answer Data Transformation'!$I$3:$R$2338,8,FALSE)</f>
        <v>No</v>
      </c>
      <c r="I677" s="29">
        <f>VLOOKUP($B677,'Answer Data Transformation'!$I$3:$R$2338,9,FALSE)</f>
        <v>0</v>
      </c>
      <c r="J677" s="2" t="str">
        <f>VLOOKUP($B677,'Answer Data Transformation'!$I$3:$R$2338,10,FALSE)</f>
        <v>No</v>
      </c>
      <c r="K677" s="2" t="str">
        <f>VLOOKUP($B677,'Answer Data Transformation'!$I$3:$R$2338,3,FALSE)</f>
        <v>Obesity</v>
      </c>
      <c r="L677" s="2" t="str">
        <f>VLOOKUP($B677,'Answer Data Transformation'!$I$3:$R$2338,5,FALSE)</f>
        <v>Diabetes</v>
      </c>
      <c r="M677" s="2" t="str">
        <f>VLOOKUP($B677,'Answer Data Transformation'!$T$3:$AA$2346,2,FALSE)</f>
        <v>13-Nov-1981</v>
      </c>
      <c r="N677" s="2">
        <f>VLOOKUP($B677,'Answer Data Transformation'!$T$3:$AA$2346,4,FALSE)</f>
        <v>1</v>
      </c>
      <c r="O677" s="2">
        <f>VLOOKUP($B677,'Answer Data Transformation'!$T$3:$AA$2346,5,FALSE)</f>
        <v>14657.2</v>
      </c>
      <c r="P677" s="2" t="str">
        <f>VLOOKUP($B677,'Answer Data Transformation'!$T$3:$AA$2346,6,FALSE)</f>
        <v>tier - 2</v>
      </c>
      <c r="Q677" s="2" t="str">
        <f>VLOOKUP($B677,'Answer Data Transformation'!$T$3:$AA$2346,7,FALSE)</f>
        <v>tier - 1</v>
      </c>
      <c r="R677" s="2" t="str">
        <f>VLOOKUP($B677,'Answer Data Transformation'!$T$3:$AA$2346,8,FALSE)</f>
        <v>R1012</v>
      </c>
      <c r="S677" s="2">
        <f>VLOOKUP($B677,'Answer Data Transformation'!$T$3:$AA$2346,3,FALSE)</f>
        <v>41</v>
      </c>
    </row>
    <row r="678" spans="2:19" ht="15.5" x14ac:dyDescent="0.35">
      <c r="B678" s="1" t="s">
        <v>1694</v>
      </c>
      <c r="C678" s="28" t="str">
        <f>VLOOKUP(B678,'Answer Data Transformation'!$B$3:$F$2338,4,FALSE)</f>
        <v xml:space="preserve">  Daphne</v>
      </c>
      <c r="D678" s="2">
        <f>VLOOKUP($B678,'Answer Data Transformation'!$I$3:$R$2338,2,FALSE)</f>
        <v>36.71</v>
      </c>
      <c r="E678" s="2">
        <f>VLOOKUP($B678,'Answer Data Transformation'!$I$3:$R$2338,4,FALSE)</f>
        <v>8.74</v>
      </c>
      <c r="F678" s="2" t="str">
        <f>VLOOKUP($B678,'Answer Data Transformation'!$I$3:$R$2338,6,FALSE)</f>
        <v>Yes</v>
      </c>
      <c r="G678" s="2" t="str">
        <f>VLOOKUP($B678,'Answer Data Transformation'!$I$3:$R$2338,7,FALSE)</f>
        <v>No</v>
      </c>
      <c r="H678" s="2" t="str">
        <f>VLOOKUP($B678,'Answer Data Transformation'!$I$3:$R$2338,8,FALSE)</f>
        <v>No</v>
      </c>
      <c r="I678" s="29">
        <f>VLOOKUP($B678,'Answer Data Transformation'!$I$3:$R$2338,9,FALSE)</f>
        <v>0</v>
      </c>
      <c r="J678" s="2" t="str">
        <f>VLOOKUP($B678,'Answer Data Transformation'!$I$3:$R$2338,10,FALSE)</f>
        <v>No</v>
      </c>
      <c r="K678" s="2" t="str">
        <f>VLOOKUP($B678,'Answer Data Transformation'!$I$3:$R$2338,3,FALSE)</f>
        <v>Obesity</v>
      </c>
      <c r="L678" s="2" t="str">
        <f>VLOOKUP($B678,'Answer Data Transformation'!$I$3:$R$2338,5,FALSE)</f>
        <v>Diabetes</v>
      </c>
      <c r="M678" s="2" t="str">
        <f>VLOOKUP($B678,'Answer Data Transformation'!$T$3:$AA$2346,2,FALSE)</f>
        <v>01-Sep-1967</v>
      </c>
      <c r="N678" s="2">
        <f>VLOOKUP($B678,'Answer Data Transformation'!$T$3:$AA$2346,4,FALSE)</f>
        <v>0</v>
      </c>
      <c r="O678" s="2">
        <f>VLOOKUP($B678,'Answer Data Transformation'!$T$3:$AA$2346,5,FALSE)</f>
        <v>14640.35</v>
      </c>
      <c r="P678" s="2" t="str">
        <f>VLOOKUP($B678,'Answer Data Transformation'!$T$3:$AA$2346,6,FALSE)</f>
        <v>tier - 2</v>
      </c>
      <c r="Q678" s="2" t="str">
        <f>VLOOKUP($B678,'Answer Data Transformation'!$T$3:$AA$2346,7,FALSE)</f>
        <v>tier - 3</v>
      </c>
      <c r="R678" s="2" t="str">
        <f>VLOOKUP($B678,'Answer Data Transformation'!$T$3:$AA$2346,8,FALSE)</f>
        <v>R1026</v>
      </c>
      <c r="S678" s="2">
        <f>VLOOKUP($B678,'Answer Data Transformation'!$T$3:$AA$2346,3,FALSE)</f>
        <v>55</v>
      </c>
    </row>
    <row r="679" spans="2:19" ht="15.5" x14ac:dyDescent="0.35">
      <c r="B679" s="1" t="s">
        <v>1693</v>
      </c>
      <c r="C679" s="28" t="str">
        <f>VLOOKUP(B679,'Answer Data Transformation'!$B$3:$F$2338,4,FALSE)</f>
        <v xml:space="preserve">  Margaret E</v>
      </c>
      <c r="D679" s="2">
        <f>VLOOKUP($B679,'Answer Data Transformation'!$I$3:$R$2338,2,FALSE)</f>
        <v>53.48</v>
      </c>
      <c r="E679" s="2">
        <f>VLOOKUP($B679,'Answer Data Transformation'!$I$3:$R$2338,4,FALSE)</f>
        <v>5.64</v>
      </c>
      <c r="F679" s="2" t="str">
        <f>VLOOKUP($B679,'Answer Data Transformation'!$I$3:$R$2338,6,FALSE)</f>
        <v>No</v>
      </c>
      <c r="G679" s="2" t="str">
        <f>VLOOKUP($B679,'Answer Data Transformation'!$I$3:$R$2338,7,FALSE)</f>
        <v>No</v>
      </c>
      <c r="H679" s="2" t="str">
        <f>VLOOKUP($B679,'Answer Data Transformation'!$I$3:$R$2338,8,FALSE)</f>
        <v>No</v>
      </c>
      <c r="I679" s="29">
        <f>VLOOKUP($B679,'Answer Data Transformation'!$I$3:$R$2338,9,FALSE)</f>
        <v>0</v>
      </c>
      <c r="J679" s="2" t="str">
        <f>VLOOKUP($B679,'Answer Data Transformation'!$I$3:$R$2338,10,FALSE)</f>
        <v>No</v>
      </c>
      <c r="K679" s="2" t="str">
        <f>VLOOKUP($B679,'Answer Data Transformation'!$I$3:$R$2338,3,FALSE)</f>
        <v>Obesity</v>
      </c>
      <c r="L679" s="2" t="str">
        <f>VLOOKUP($B679,'Answer Data Transformation'!$I$3:$R$2338,5,FALSE)</f>
        <v>Normal</v>
      </c>
      <c r="M679" s="2" t="str">
        <f>VLOOKUP($B679,'Answer Data Transformation'!$T$3:$AA$2346,2,FALSE)</f>
        <v>21-Aug-1991</v>
      </c>
      <c r="N679" s="2">
        <f>VLOOKUP($B679,'Answer Data Transformation'!$T$3:$AA$2346,4,FALSE)</f>
        <v>3</v>
      </c>
      <c r="O679" s="2">
        <f>VLOOKUP($B679,'Answer Data Transformation'!$T$3:$AA$2346,5,FALSE)</f>
        <v>14630.52</v>
      </c>
      <c r="P679" s="2" t="str">
        <f>VLOOKUP($B679,'Answer Data Transformation'!$T$3:$AA$2346,6,FALSE)</f>
        <v>tier - 2</v>
      </c>
      <c r="Q679" s="2" t="str">
        <f>VLOOKUP($B679,'Answer Data Transformation'!$T$3:$AA$2346,7,FALSE)</f>
        <v>tier - 3</v>
      </c>
      <c r="R679" s="2" t="str">
        <f>VLOOKUP($B679,'Answer Data Transformation'!$T$3:$AA$2346,8,FALSE)</f>
        <v>R1011</v>
      </c>
      <c r="S679" s="2">
        <f>VLOOKUP($B679,'Answer Data Transformation'!$T$3:$AA$2346,3,FALSE)</f>
        <v>31</v>
      </c>
    </row>
    <row r="680" spans="2:19" ht="15.5" x14ac:dyDescent="0.35">
      <c r="B680" s="1" t="s">
        <v>1692</v>
      </c>
      <c r="C680" s="28" t="str">
        <f>VLOOKUP(B680,'Answer Data Transformation'!$B$3:$F$2338,4,FALSE)</f>
        <v xml:space="preserve">  Mario J</v>
      </c>
      <c r="D680" s="2">
        <f>VLOOKUP($B680,'Answer Data Transformation'!$I$3:$R$2338,2,FALSE)</f>
        <v>35.5</v>
      </c>
      <c r="E680" s="2">
        <f>VLOOKUP($B680,'Answer Data Transformation'!$I$3:$R$2338,4,FALSE)</f>
        <v>10.37</v>
      </c>
      <c r="F680" s="2" t="str">
        <f>VLOOKUP($B680,'Answer Data Transformation'!$I$3:$R$2338,6,FALSE)</f>
        <v>No</v>
      </c>
      <c r="G680" s="2" t="str">
        <f>VLOOKUP($B680,'Answer Data Transformation'!$I$3:$R$2338,7,FALSE)</f>
        <v>No</v>
      </c>
      <c r="H680" s="2" t="str">
        <f>VLOOKUP($B680,'Answer Data Transformation'!$I$3:$R$2338,8,FALSE)</f>
        <v>No</v>
      </c>
      <c r="I680" s="29">
        <f>VLOOKUP($B680,'Answer Data Transformation'!$I$3:$R$2338,9,FALSE)</f>
        <v>0</v>
      </c>
      <c r="J680" s="2" t="str">
        <f>VLOOKUP($B680,'Answer Data Transformation'!$I$3:$R$2338,10,FALSE)</f>
        <v>No</v>
      </c>
      <c r="K680" s="2" t="str">
        <f>VLOOKUP($B680,'Answer Data Transformation'!$I$3:$R$2338,3,FALSE)</f>
        <v>Obesity</v>
      </c>
      <c r="L680" s="2" t="str">
        <f>VLOOKUP($B680,'Answer Data Transformation'!$I$3:$R$2338,5,FALSE)</f>
        <v>Diabetes</v>
      </c>
      <c r="M680" s="2" t="str">
        <f>VLOOKUP($B680,'Answer Data Transformation'!$T$3:$AA$2346,2,FALSE)</f>
        <v>08-Nov-1965</v>
      </c>
      <c r="N680" s="2">
        <f>VLOOKUP($B680,'Answer Data Transformation'!$T$3:$AA$2346,4,FALSE)</f>
        <v>0</v>
      </c>
      <c r="O680" s="2">
        <f>VLOOKUP($B680,'Answer Data Transformation'!$T$3:$AA$2346,5,FALSE)</f>
        <v>14612.33</v>
      </c>
      <c r="P680" s="2" t="str">
        <f>VLOOKUP($B680,'Answer Data Transformation'!$T$3:$AA$2346,6,FALSE)</f>
        <v>tier - 2</v>
      </c>
      <c r="Q680" s="2" t="str">
        <f>VLOOKUP($B680,'Answer Data Transformation'!$T$3:$AA$2346,7,FALSE)</f>
        <v>tier - 3</v>
      </c>
      <c r="R680" s="2" t="str">
        <f>VLOOKUP($B680,'Answer Data Transformation'!$T$3:$AA$2346,8,FALSE)</f>
        <v>R1021</v>
      </c>
      <c r="S680" s="2">
        <f>VLOOKUP($B680,'Answer Data Transformation'!$T$3:$AA$2346,3,FALSE)</f>
        <v>57</v>
      </c>
    </row>
    <row r="681" spans="2:19" ht="15.5" x14ac:dyDescent="0.35">
      <c r="B681" s="1" t="s">
        <v>1691</v>
      </c>
      <c r="C681" s="28" t="str">
        <f>VLOOKUP(B681,'Answer Data Transformation'!$B$3:$F$2338,4,FALSE)</f>
        <v xml:space="preserve">  Peter</v>
      </c>
      <c r="D681" s="2">
        <f>VLOOKUP($B681,'Answer Data Transformation'!$I$3:$R$2338,2,FALSE)</f>
        <v>36.979999999999997</v>
      </c>
      <c r="E681" s="2">
        <f>VLOOKUP($B681,'Answer Data Transformation'!$I$3:$R$2338,4,FALSE)</f>
        <v>9.56</v>
      </c>
      <c r="F681" s="2" t="str">
        <f>VLOOKUP($B681,'Answer Data Transformation'!$I$3:$R$2338,6,FALSE)</f>
        <v>Yes</v>
      </c>
      <c r="G681" s="2" t="str">
        <f>VLOOKUP($B681,'Answer Data Transformation'!$I$3:$R$2338,7,FALSE)</f>
        <v>No</v>
      </c>
      <c r="H681" s="2" t="str">
        <f>VLOOKUP($B681,'Answer Data Transformation'!$I$3:$R$2338,8,FALSE)</f>
        <v>No</v>
      </c>
      <c r="I681" s="29">
        <f>VLOOKUP($B681,'Answer Data Transformation'!$I$3:$R$2338,9,FALSE)</f>
        <v>0</v>
      </c>
      <c r="J681" s="2" t="str">
        <f>VLOOKUP($B681,'Answer Data Transformation'!$I$3:$R$2338,10,FALSE)</f>
        <v>No</v>
      </c>
      <c r="K681" s="2" t="str">
        <f>VLOOKUP($B681,'Answer Data Transformation'!$I$3:$R$2338,3,FALSE)</f>
        <v>Obesity</v>
      </c>
      <c r="L681" s="2" t="str">
        <f>VLOOKUP($B681,'Answer Data Transformation'!$I$3:$R$2338,5,FALSE)</f>
        <v>Diabetes</v>
      </c>
      <c r="M681" s="2" t="str">
        <f>VLOOKUP($B681,'Answer Data Transformation'!$T$3:$AA$2346,2,FALSE)</f>
        <v>18-Jul-1967</v>
      </c>
      <c r="N681" s="2">
        <f>VLOOKUP($B681,'Answer Data Transformation'!$T$3:$AA$2346,4,FALSE)</f>
        <v>0</v>
      </c>
      <c r="O681" s="2">
        <f>VLOOKUP($B681,'Answer Data Transformation'!$T$3:$AA$2346,5,FALSE)</f>
        <v>14600.62</v>
      </c>
      <c r="P681" s="2" t="str">
        <f>VLOOKUP($B681,'Answer Data Transformation'!$T$3:$AA$2346,6,FALSE)</f>
        <v>tier - 2</v>
      </c>
      <c r="Q681" s="2" t="str">
        <f>VLOOKUP($B681,'Answer Data Transformation'!$T$3:$AA$2346,7,FALSE)</f>
        <v>tier - 3</v>
      </c>
      <c r="R681" s="2" t="str">
        <f>VLOOKUP($B681,'Answer Data Transformation'!$T$3:$AA$2346,8,FALSE)</f>
        <v>R1022</v>
      </c>
      <c r="S681" s="2">
        <f>VLOOKUP($B681,'Answer Data Transformation'!$T$3:$AA$2346,3,FALSE)</f>
        <v>55</v>
      </c>
    </row>
    <row r="682" spans="2:19" ht="15.5" x14ac:dyDescent="0.35">
      <c r="B682" s="1" t="s">
        <v>1690</v>
      </c>
      <c r="C682" s="28" t="str">
        <f>VLOOKUP(B682,'Answer Data Transformation'!$B$3:$F$2338,4,FALSE)</f>
        <v xml:space="preserve">  Carolina</v>
      </c>
      <c r="D682" s="2">
        <f>VLOOKUP($B682,'Answer Data Transformation'!$I$3:$R$2338,2,FALSE)</f>
        <v>32.395000000000003</v>
      </c>
      <c r="E682" s="2">
        <f>VLOOKUP($B682,'Answer Data Transformation'!$I$3:$R$2338,4,FALSE)</f>
        <v>8.23</v>
      </c>
      <c r="F682" s="2" t="str">
        <f>VLOOKUP($B682,'Answer Data Transformation'!$I$3:$R$2338,6,FALSE)</f>
        <v>Yes</v>
      </c>
      <c r="G682" s="2" t="str">
        <f>VLOOKUP($B682,'Answer Data Transformation'!$I$3:$R$2338,7,FALSE)</f>
        <v>No</v>
      </c>
      <c r="H682" s="2" t="str">
        <f>VLOOKUP($B682,'Answer Data Transformation'!$I$3:$R$2338,8,FALSE)</f>
        <v>Yes</v>
      </c>
      <c r="I682" s="29">
        <f>VLOOKUP($B682,'Answer Data Transformation'!$I$3:$R$2338,9,FALSE)</f>
        <v>1</v>
      </c>
      <c r="J682" s="2" t="str">
        <f>VLOOKUP($B682,'Answer Data Transformation'!$I$3:$R$2338,10,FALSE)</f>
        <v>No</v>
      </c>
      <c r="K682" s="2" t="str">
        <f>VLOOKUP($B682,'Answer Data Transformation'!$I$3:$R$2338,3,FALSE)</f>
        <v>Obesity</v>
      </c>
      <c r="L682" s="2" t="str">
        <f>VLOOKUP($B682,'Answer Data Transformation'!$I$3:$R$2338,5,FALSE)</f>
        <v>Diabetes</v>
      </c>
      <c r="M682" s="2" t="str">
        <f>VLOOKUP($B682,'Answer Data Transformation'!$T$3:$AA$2346,2,FALSE)</f>
        <v>14-Oct-1963</v>
      </c>
      <c r="N682" s="2">
        <f>VLOOKUP($B682,'Answer Data Transformation'!$T$3:$AA$2346,4,FALSE)</f>
        <v>3</v>
      </c>
      <c r="O682" s="2">
        <f>VLOOKUP($B682,'Answer Data Transformation'!$T$3:$AA$2346,5,FALSE)</f>
        <v>14590.63</v>
      </c>
      <c r="P682" s="2" t="str">
        <f>VLOOKUP($B682,'Answer Data Transformation'!$T$3:$AA$2346,6,FALSE)</f>
        <v>tier - 2</v>
      </c>
      <c r="Q682" s="2" t="str">
        <f>VLOOKUP($B682,'Answer Data Transformation'!$T$3:$AA$2346,7,FALSE)</f>
        <v>tier - 1</v>
      </c>
      <c r="R682" s="2" t="str">
        <f>VLOOKUP($B682,'Answer Data Transformation'!$T$3:$AA$2346,8,FALSE)</f>
        <v>R1024</v>
      </c>
      <c r="S682" s="2">
        <f>VLOOKUP($B682,'Answer Data Transformation'!$T$3:$AA$2346,3,FALSE)</f>
        <v>59</v>
      </c>
    </row>
    <row r="683" spans="2:19" ht="15.5" x14ac:dyDescent="0.35">
      <c r="B683" s="1" t="s">
        <v>1689</v>
      </c>
      <c r="C683" s="28" t="str">
        <f>VLOOKUP(B683,'Answer Data Transformation'!$B$3:$F$2338,4,FALSE)</f>
        <v xml:space="preserve">  Jenny K</v>
      </c>
      <c r="D683" s="2">
        <f>VLOOKUP($B683,'Answer Data Transformation'!$I$3:$R$2338,2,FALSE)</f>
        <v>32.729999999999997</v>
      </c>
      <c r="E683" s="2">
        <f>VLOOKUP($B683,'Answer Data Transformation'!$I$3:$R$2338,4,FALSE)</f>
        <v>7.03</v>
      </c>
      <c r="F683" s="2" t="str">
        <f>VLOOKUP($B683,'Answer Data Transformation'!$I$3:$R$2338,6,FALSE)</f>
        <v>No</v>
      </c>
      <c r="G683" s="2" t="str">
        <f>VLOOKUP($B683,'Answer Data Transformation'!$I$3:$R$2338,7,FALSE)</f>
        <v>No</v>
      </c>
      <c r="H683" s="2" t="str">
        <f>VLOOKUP($B683,'Answer Data Transformation'!$I$3:$R$2338,8,FALSE)</f>
        <v>No</v>
      </c>
      <c r="I683" s="29">
        <f>VLOOKUP($B683,'Answer Data Transformation'!$I$3:$R$2338,9,FALSE)</f>
        <v>0</v>
      </c>
      <c r="J683" s="2" t="str">
        <f>VLOOKUP($B683,'Answer Data Transformation'!$I$3:$R$2338,10,FALSE)</f>
        <v>No</v>
      </c>
      <c r="K683" s="2" t="str">
        <f>VLOOKUP($B683,'Answer Data Transformation'!$I$3:$R$2338,3,FALSE)</f>
        <v>Obesity</v>
      </c>
      <c r="L683" s="2" t="str">
        <f>VLOOKUP($B683,'Answer Data Transformation'!$I$3:$R$2338,5,FALSE)</f>
        <v>Diabetes</v>
      </c>
      <c r="M683" s="2" t="str">
        <f>VLOOKUP($B683,'Answer Data Transformation'!$T$3:$AA$2346,2,FALSE)</f>
        <v>03-Dec-1962</v>
      </c>
      <c r="N683" s="2">
        <f>VLOOKUP($B683,'Answer Data Transformation'!$T$3:$AA$2346,4,FALSE)</f>
        <v>0</v>
      </c>
      <c r="O683" s="2">
        <f>VLOOKUP($B683,'Answer Data Transformation'!$T$3:$AA$2346,5,FALSE)</f>
        <v>14574.64</v>
      </c>
      <c r="P683" s="2" t="str">
        <f>VLOOKUP($B683,'Answer Data Transformation'!$T$3:$AA$2346,6,FALSE)</f>
        <v>tier - 2</v>
      </c>
      <c r="Q683" s="2" t="str">
        <f>VLOOKUP($B683,'Answer Data Transformation'!$T$3:$AA$2346,7,FALSE)</f>
        <v>tier - 1</v>
      </c>
      <c r="R683" s="2" t="str">
        <f>VLOOKUP($B683,'Answer Data Transformation'!$T$3:$AA$2346,8,FALSE)</f>
        <v>R1025</v>
      </c>
      <c r="S683" s="2">
        <f>VLOOKUP($B683,'Answer Data Transformation'!$T$3:$AA$2346,3,FALSE)</f>
        <v>60</v>
      </c>
    </row>
    <row r="684" spans="2:19" ht="15.5" x14ac:dyDescent="0.35">
      <c r="B684" s="1" t="s">
        <v>1688</v>
      </c>
      <c r="C684" s="28" t="str">
        <f>VLOOKUP(B684,'Answer Data Transformation'!$B$3:$F$2338,4,FALSE)</f>
        <v xml:space="preserve">  Jessica</v>
      </c>
      <c r="D684" s="2">
        <f>VLOOKUP($B684,'Answer Data Transformation'!$I$3:$R$2338,2,FALSE)</f>
        <v>20.52</v>
      </c>
      <c r="E684" s="2">
        <f>VLOOKUP($B684,'Answer Data Transformation'!$I$3:$R$2338,4,FALSE)</f>
        <v>5.45</v>
      </c>
      <c r="F684" s="2" t="str">
        <f>VLOOKUP($B684,'Answer Data Transformation'!$I$3:$R$2338,6,FALSE)</f>
        <v>No</v>
      </c>
      <c r="G684" s="2" t="str">
        <f>VLOOKUP($B684,'Answer Data Transformation'!$I$3:$R$2338,7,FALSE)</f>
        <v>No</v>
      </c>
      <c r="H684" s="2" t="str">
        <f>VLOOKUP($B684,'Answer Data Transformation'!$I$3:$R$2338,8,FALSE)</f>
        <v>No</v>
      </c>
      <c r="I684" s="29">
        <f>VLOOKUP($B684,'Answer Data Transformation'!$I$3:$R$2338,9,FALSE)</f>
        <v>1</v>
      </c>
      <c r="J684" s="2" t="str">
        <f>VLOOKUP($B684,'Answer Data Transformation'!$I$3:$R$2338,10,FALSE)</f>
        <v>Yes</v>
      </c>
      <c r="K684" s="2" t="str">
        <f>VLOOKUP($B684,'Answer Data Transformation'!$I$3:$R$2338,3,FALSE)</f>
        <v>Normal Weight</v>
      </c>
      <c r="L684" s="2" t="str">
        <f>VLOOKUP($B684,'Answer Data Transformation'!$I$3:$R$2338,5,FALSE)</f>
        <v>Normal</v>
      </c>
      <c r="M684" s="2" t="str">
        <f>VLOOKUP($B684,'Answer Data Transformation'!$T$3:$AA$2346,2,FALSE)</f>
        <v>12-Sep-1998</v>
      </c>
      <c r="N684" s="2">
        <f>VLOOKUP($B684,'Answer Data Transformation'!$T$3:$AA$2346,4,FALSE)</f>
        <v>0</v>
      </c>
      <c r="O684" s="2">
        <f>VLOOKUP($B684,'Answer Data Transformation'!$T$3:$AA$2346,5,FALSE)</f>
        <v>14571.89</v>
      </c>
      <c r="P684" s="2" t="str">
        <f>VLOOKUP($B684,'Answer Data Transformation'!$T$3:$AA$2346,6,FALSE)</f>
        <v>tier - 2</v>
      </c>
      <c r="Q684" s="2" t="str">
        <f>VLOOKUP($B684,'Answer Data Transformation'!$T$3:$AA$2346,7,FALSE)</f>
        <v>tier - 1</v>
      </c>
      <c r="R684" s="2" t="str">
        <f>VLOOKUP($B684,'Answer Data Transformation'!$T$3:$AA$2346,8,FALSE)</f>
        <v>R1024</v>
      </c>
      <c r="S684" s="2">
        <f>VLOOKUP($B684,'Answer Data Transformation'!$T$3:$AA$2346,3,FALSE)</f>
        <v>24</v>
      </c>
    </row>
    <row r="685" spans="2:19" ht="15.5" x14ac:dyDescent="0.35">
      <c r="B685" s="1" t="s">
        <v>1687</v>
      </c>
      <c r="C685" s="28" t="str">
        <f>VLOOKUP(B685,'Answer Data Transformation'!$B$3:$F$2338,4,FALSE)</f>
        <v xml:space="preserve">  Kimberly D</v>
      </c>
      <c r="D685" s="2">
        <f>VLOOKUP($B685,'Answer Data Transformation'!$I$3:$R$2338,2,FALSE)</f>
        <v>51.72</v>
      </c>
      <c r="E685" s="2">
        <f>VLOOKUP($B685,'Answer Data Transformation'!$I$3:$R$2338,4,FALSE)</f>
        <v>5.76</v>
      </c>
      <c r="F685" s="2" t="str">
        <f>VLOOKUP($B685,'Answer Data Transformation'!$I$3:$R$2338,6,FALSE)</f>
        <v>No</v>
      </c>
      <c r="G685" s="2" t="str">
        <f>VLOOKUP($B685,'Answer Data Transformation'!$I$3:$R$2338,7,FALSE)</f>
        <v>No</v>
      </c>
      <c r="H685" s="2" t="str">
        <f>VLOOKUP($B685,'Answer Data Transformation'!$I$3:$R$2338,8,FALSE)</f>
        <v>No</v>
      </c>
      <c r="I685" s="29">
        <f>VLOOKUP($B685,'Answer Data Transformation'!$I$3:$R$2338,9,FALSE)</f>
        <v>0</v>
      </c>
      <c r="J685" s="2" t="str">
        <f>VLOOKUP($B685,'Answer Data Transformation'!$I$3:$R$2338,10,FALSE)</f>
        <v>No</v>
      </c>
      <c r="K685" s="2" t="str">
        <f>VLOOKUP($B685,'Answer Data Transformation'!$I$3:$R$2338,3,FALSE)</f>
        <v>Obesity</v>
      </c>
      <c r="L685" s="2" t="str">
        <f>VLOOKUP($B685,'Answer Data Transformation'!$I$3:$R$2338,5,FALSE)</f>
        <v>Prediabetes</v>
      </c>
      <c r="M685" s="2" t="str">
        <f>VLOOKUP($B685,'Answer Data Transformation'!$T$3:$AA$2346,2,FALSE)</f>
        <v>14-Jul-1989</v>
      </c>
      <c r="N685" s="2">
        <f>VLOOKUP($B685,'Answer Data Transformation'!$T$3:$AA$2346,4,FALSE)</f>
        <v>3</v>
      </c>
      <c r="O685" s="2">
        <f>VLOOKUP($B685,'Answer Data Transformation'!$T$3:$AA$2346,5,FALSE)</f>
        <v>14547.26</v>
      </c>
      <c r="P685" s="2" t="str">
        <f>VLOOKUP($B685,'Answer Data Transformation'!$T$3:$AA$2346,6,FALSE)</f>
        <v>tier - 2</v>
      </c>
      <c r="Q685" s="2" t="str">
        <f>VLOOKUP($B685,'Answer Data Transformation'!$T$3:$AA$2346,7,FALSE)</f>
        <v>tier - 3</v>
      </c>
      <c r="R685" s="2" t="str">
        <f>VLOOKUP($B685,'Answer Data Transformation'!$T$3:$AA$2346,8,FALSE)</f>
        <v>R1011</v>
      </c>
      <c r="S685" s="2">
        <f>VLOOKUP($B685,'Answer Data Transformation'!$T$3:$AA$2346,3,FALSE)</f>
        <v>33</v>
      </c>
    </row>
    <row r="686" spans="2:19" ht="15.5" x14ac:dyDescent="0.35">
      <c r="B686" s="1" t="s">
        <v>1686</v>
      </c>
      <c r="C686" s="28" t="str">
        <f>VLOOKUP(B686,'Answer Data Transformation'!$B$3:$F$2338,4,FALSE)</f>
        <v xml:space="preserve">  Marc-Olivier</v>
      </c>
      <c r="D686" s="2">
        <f>VLOOKUP($B686,'Answer Data Transformation'!$I$3:$R$2338,2,FALSE)</f>
        <v>50.2</v>
      </c>
      <c r="E686" s="2">
        <f>VLOOKUP($B686,'Answer Data Transformation'!$I$3:$R$2338,4,FALSE)</f>
        <v>5.4</v>
      </c>
      <c r="F686" s="2" t="str">
        <f>VLOOKUP($B686,'Answer Data Transformation'!$I$3:$R$2338,6,FALSE)</f>
        <v>No</v>
      </c>
      <c r="G686" s="2" t="str">
        <f>VLOOKUP($B686,'Answer Data Transformation'!$I$3:$R$2338,7,FALSE)</f>
        <v>No</v>
      </c>
      <c r="H686" s="2" t="str">
        <f>VLOOKUP($B686,'Answer Data Transformation'!$I$3:$R$2338,8,FALSE)</f>
        <v>No</v>
      </c>
      <c r="I686" s="29">
        <f>VLOOKUP($B686,'Answer Data Transformation'!$I$3:$R$2338,9,FALSE)</f>
        <v>0</v>
      </c>
      <c r="J686" s="2" t="str">
        <f>VLOOKUP($B686,'Answer Data Transformation'!$I$3:$R$2338,10,FALSE)</f>
        <v>No</v>
      </c>
      <c r="K686" s="2" t="str">
        <f>VLOOKUP($B686,'Answer Data Transformation'!$I$3:$R$2338,3,FALSE)</f>
        <v>Obesity</v>
      </c>
      <c r="L686" s="2" t="str">
        <f>VLOOKUP($B686,'Answer Data Transformation'!$I$3:$R$2338,5,FALSE)</f>
        <v>Normal</v>
      </c>
      <c r="M686" s="2" t="str">
        <f>VLOOKUP($B686,'Answer Data Transformation'!$T$3:$AA$2346,2,FALSE)</f>
        <v>22-Jul-1989</v>
      </c>
      <c r="N686" s="2">
        <f>VLOOKUP($B686,'Answer Data Transformation'!$T$3:$AA$2346,4,FALSE)</f>
        <v>3</v>
      </c>
      <c r="O686" s="2">
        <f>VLOOKUP($B686,'Answer Data Transformation'!$T$3:$AA$2346,5,FALSE)</f>
        <v>14507.46</v>
      </c>
      <c r="P686" s="2" t="str">
        <f>VLOOKUP($B686,'Answer Data Transformation'!$T$3:$AA$2346,6,FALSE)</f>
        <v>tier - 2</v>
      </c>
      <c r="Q686" s="2" t="str">
        <f>VLOOKUP($B686,'Answer Data Transformation'!$T$3:$AA$2346,7,FALSE)</f>
        <v>tier - 3</v>
      </c>
      <c r="R686" s="2" t="str">
        <f>VLOOKUP($B686,'Answer Data Transformation'!$T$3:$AA$2346,8,FALSE)</f>
        <v>R1012</v>
      </c>
      <c r="S686" s="2">
        <f>VLOOKUP($B686,'Answer Data Transformation'!$T$3:$AA$2346,3,FALSE)</f>
        <v>33</v>
      </c>
    </row>
    <row r="687" spans="2:19" ht="15.5" x14ac:dyDescent="0.35">
      <c r="B687" s="1" t="s">
        <v>1685</v>
      </c>
      <c r="C687" s="28" t="str">
        <f>VLOOKUP(B687,'Answer Data Transformation'!$B$3:$F$2338,4,FALSE)</f>
        <v xml:space="preserve">  Russell J</v>
      </c>
      <c r="D687" s="2">
        <f>VLOOKUP($B687,'Answer Data Transformation'!$I$3:$R$2338,2,FALSE)</f>
        <v>25.52</v>
      </c>
      <c r="E687" s="2">
        <f>VLOOKUP($B687,'Answer Data Transformation'!$I$3:$R$2338,4,FALSE)</f>
        <v>6.35</v>
      </c>
      <c r="F687" s="2" t="str">
        <f>VLOOKUP($B687,'Answer Data Transformation'!$I$3:$R$2338,6,FALSE)</f>
        <v>No</v>
      </c>
      <c r="G687" s="2" t="str">
        <f>VLOOKUP($B687,'Answer Data Transformation'!$I$3:$R$2338,7,FALSE)</f>
        <v>No</v>
      </c>
      <c r="H687" s="2" t="str">
        <f>VLOOKUP($B687,'Answer Data Transformation'!$I$3:$R$2338,8,FALSE)</f>
        <v>Yes</v>
      </c>
      <c r="I687" s="29">
        <f>VLOOKUP($B687,'Answer Data Transformation'!$I$3:$R$2338,9,FALSE)</f>
        <v>1</v>
      </c>
      <c r="J687" s="2" t="str">
        <f>VLOOKUP($B687,'Answer Data Transformation'!$I$3:$R$2338,10,FALSE)</f>
        <v>No</v>
      </c>
      <c r="K687" s="2" t="str">
        <f>VLOOKUP($B687,'Answer Data Transformation'!$I$3:$R$2338,3,FALSE)</f>
        <v>Overweight</v>
      </c>
      <c r="L687" s="2" t="str">
        <f>VLOOKUP($B687,'Answer Data Transformation'!$I$3:$R$2338,5,FALSE)</f>
        <v>Prediabetes</v>
      </c>
      <c r="M687" s="2" t="str">
        <f>VLOOKUP($B687,'Answer Data Transformation'!$T$3:$AA$2346,2,FALSE)</f>
        <v>20-Oct-1979</v>
      </c>
      <c r="N687" s="2">
        <f>VLOOKUP($B687,'Answer Data Transformation'!$T$3:$AA$2346,4,FALSE)</f>
        <v>5</v>
      </c>
      <c r="O687" s="2">
        <f>VLOOKUP($B687,'Answer Data Transformation'!$T$3:$AA$2346,5,FALSE)</f>
        <v>14478.33</v>
      </c>
      <c r="P687" s="2" t="str">
        <f>VLOOKUP($B687,'Answer Data Transformation'!$T$3:$AA$2346,6,FALSE)</f>
        <v>tier - 2</v>
      </c>
      <c r="Q687" s="2" t="str">
        <f>VLOOKUP($B687,'Answer Data Transformation'!$T$3:$AA$2346,7,FALSE)</f>
        <v>tier - 2</v>
      </c>
      <c r="R687" s="2" t="str">
        <f>VLOOKUP($B687,'Answer Data Transformation'!$T$3:$AA$2346,8,FALSE)</f>
        <v>R1013</v>
      </c>
      <c r="S687" s="2">
        <f>VLOOKUP($B687,'Answer Data Transformation'!$T$3:$AA$2346,3,FALSE)</f>
        <v>43</v>
      </c>
    </row>
    <row r="688" spans="2:19" ht="15.5" x14ac:dyDescent="0.35">
      <c r="B688" s="1" t="s">
        <v>1684</v>
      </c>
      <c r="C688" s="28" t="str">
        <f>VLOOKUP(B688,'Answer Data Transformation'!$B$3:$F$2338,4,FALSE)</f>
        <v xml:space="preserve">  Karine</v>
      </c>
      <c r="D688" s="2">
        <f>VLOOKUP($B688,'Answer Data Transformation'!$I$3:$R$2338,2,FALSE)</f>
        <v>35.200000000000003</v>
      </c>
      <c r="E688" s="2">
        <f>VLOOKUP($B688,'Answer Data Transformation'!$I$3:$R$2338,4,FALSE)</f>
        <v>6.26</v>
      </c>
      <c r="F688" s="2" t="str">
        <f>VLOOKUP($B688,'Answer Data Transformation'!$I$3:$R$2338,6,FALSE)</f>
        <v>Yes</v>
      </c>
      <c r="G688" s="2" t="str">
        <f>VLOOKUP($B688,'Answer Data Transformation'!$I$3:$R$2338,7,FALSE)</f>
        <v>No</v>
      </c>
      <c r="H688" s="2" t="str">
        <f>VLOOKUP($B688,'Answer Data Transformation'!$I$3:$R$2338,8,FALSE)</f>
        <v>No</v>
      </c>
      <c r="I688" s="29">
        <f>VLOOKUP($B688,'Answer Data Transformation'!$I$3:$R$2338,9,FALSE)</f>
        <v>2</v>
      </c>
      <c r="J688" s="2" t="str">
        <f>VLOOKUP($B688,'Answer Data Transformation'!$I$3:$R$2338,10,FALSE)</f>
        <v>No</v>
      </c>
      <c r="K688" s="2" t="str">
        <f>VLOOKUP($B688,'Answer Data Transformation'!$I$3:$R$2338,3,FALSE)</f>
        <v>Obesity</v>
      </c>
      <c r="L688" s="2" t="str">
        <f>VLOOKUP($B688,'Answer Data Transformation'!$I$3:$R$2338,5,FALSE)</f>
        <v>Prediabetes</v>
      </c>
      <c r="M688" s="2" t="str">
        <f>VLOOKUP($B688,'Answer Data Transformation'!$T$3:$AA$2346,2,FALSE)</f>
        <v>20-Nov-1959</v>
      </c>
      <c r="N688" s="2">
        <f>VLOOKUP($B688,'Answer Data Transformation'!$T$3:$AA$2346,4,FALSE)</f>
        <v>1</v>
      </c>
      <c r="O688" s="2">
        <f>VLOOKUP($B688,'Answer Data Transformation'!$T$3:$AA$2346,5,FALSE)</f>
        <v>14474.68</v>
      </c>
      <c r="P688" s="2" t="str">
        <f>VLOOKUP($B688,'Answer Data Transformation'!$T$3:$AA$2346,6,FALSE)</f>
        <v>tier - 2</v>
      </c>
      <c r="Q688" s="2" t="str">
        <f>VLOOKUP($B688,'Answer Data Transformation'!$T$3:$AA$2346,7,FALSE)</f>
        <v>tier - 2</v>
      </c>
      <c r="R688" s="2" t="str">
        <f>VLOOKUP($B688,'Answer Data Transformation'!$T$3:$AA$2346,8,FALSE)</f>
        <v>R1013</v>
      </c>
      <c r="S688" s="2">
        <f>VLOOKUP($B688,'Answer Data Transformation'!$T$3:$AA$2346,3,FALSE)</f>
        <v>63</v>
      </c>
    </row>
    <row r="689" spans="2:19" ht="15.5" x14ac:dyDescent="0.35">
      <c r="B689" s="1" t="s">
        <v>1683</v>
      </c>
      <c r="C689" s="28" t="str">
        <f>VLOOKUP(B689,'Answer Data Transformation'!$B$3:$F$2338,4,FALSE)</f>
        <v xml:space="preserve">  Cheryl</v>
      </c>
      <c r="D689" s="2">
        <f>VLOOKUP($B689,'Answer Data Transformation'!$I$3:$R$2338,2,FALSE)</f>
        <v>41.26</v>
      </c>
      <c r="E689" s="2">
        <f>VLOOKUP($B689,'Answer Data Transformation'!$I$3:$R$2338,4,FALSE)</f>
        <v>5.97</v>
      </c>
      <c r="F689" s="2" t="str">
        <f>VLOOKUP($B689,'Answer Data Transformation'!$I$3:$R$2338,6,FALSE)</f>
        <v>Yes</v>
      </c>
      <c r="G689" s="2" t="str">
        <f>VLOOKUP($B689,'Answer Data Transformation'!$I$3:$R$2338,7,FALSE)</f>
        <v>No</v>
      </c>
      <c r="H689" s="2" t="str">
        <f>VLOOKUP($B689,'Answer Data Transformation'!$I$3:$R$2338,8,FALSE)</f>
        <v>No</v>
      </c>
      <c r="I689" s="29">
        <f>VLOOKUP($B689,'Answer Data Transformation'!$I$3:$R$2338,9,FALSE)</f>
        <v>0</v>
      </c>
      <c r="J689" s="2" t="str">
        <f>VLOOKUP($B689,'Answer Data Transformation'!$I$3:$R$2338,10,FALSE)</f>
        <v>No</v>
      </c>
      <c r="K689" s="2" t="str">
        <f>VLOOKUP($B689,'Answer Data Transformation'!$I$3:$R$2338,3,FALSE)</f>
        <v>Obesity</v>
      </c>
      <c r="L689" s="2" t="str">
        <f>VLOOKUP($B689,'Answer Data Transformation'!$I$3:$R$2338,5,FALSE)</f>
        <v>Prediabetes</v>
      </c>
      <c r="M689" s="2" t="str">
        <f>VLOOKUP($B689,'Answer Data Transformation'!$T$3:$AA$2346,2,FALSE)</f>
        <v>27-Nov-1976</v>
      </c>
      <c r="N689" s="2">
        <f>VLOOKUP($B689,'Answer Data Transformation'!$T$3:$AA$2346,4,FALSE)</f>
        <v>2</v>
      </c>
      <c r="O689" s="2">
        <f>VLOOKUP($B689,'Answer Data Transformation'!$T$3:$AA$2346,5,FALSE)</f>
        <v>14470.01</v>
      </c>
      <c r="P689" s="2" t="str">
        <f>VLOOKUP($B689,'Answer Data Transformation'!$T$3:$AA$2346,6,FALSE)</f>
        <v>tier - 2</v>
      </c>
      <c r="Q689" s="2" t="str">
        <f>VLOOKUP($B689,'Answer Data Transformation'!$T$3:$AA$2346,7,FALSE)</f>
        <v>tier - 3</v>
      </c>
      <c r="R689" s="2" t="str">
        <f>VLOOKUP($B689,'Answer Data Transformation'!$T$3:$AA$2346,8,FALSE)</f>
        <v>R1012</v>
      </c>
      <c r="S689" s="2">
        <f>VLOOKUP($B689,'Answer Data Transformation'!$T$3:$AA$2346,3,FALSE)</f>
        <v>46</v>
      </c>
    </row>
    <row r="690" spans="2:19" ht="15.5" x14ac:dyDescent="0.35">
      <c r="B690" s="1" t="s">
        <v>1682</v>
      </c>
      <c r="C690" s="28" t="str">
        <f>VLOOKUP(B690,'Answer Data Transformation'!$B$3:$F$2338,4,FALSE)</f>
        <v xml:space="preserve">  Allison M</v>
      </c>
      <c r="D690" s="2">
        <f>VLOOKUP($B690,'Answer Data Transformation'!$I$3:$R$2338,2,FALSE)</f>
        <v>17.195</v>
      </c>
      <c r="E690" s="2">
        <f>VLOOKUP($B690,'Answer Data Transformation'!$I$3:$R$2338,4,FALSE)</f>
        <v>5.29</v>
      </c>
      <c r="F690" s="2" t="str">
        <f>VLOOKUP($B690,'Answer Data Transformation'!$I$3:$R$2338,6,FALSE)</f>
        <v>Yes</v>
      </c>
      <c r="G690" s="2" t="str">
        <f>VLOOKUP($B690,'Answer Data Transformation'!$I$3:$R$2338,7,FALSE)</f>
        <v>No</v>
      </c>
      <c r="H690" s="2" t="str">
        <f>VLOOKUP($B690,'Answer Data Transformation'!$I$3:$R$2338,8,FALSE)</f>
        <v>No</v>
      </c>
      <c r="I690" s="29">
        <f>VLOOKUP($B690,'Answer Data Transformation'!$I$3:$R$2338,9,FALSE)</f>
        <v>0</v>
      </c>
      <c r="J690" s="2" t="str">
        <f>VLOOKUP($B690,'Answer Data Transformation'!$I$3:$R$2338,10,FALSE)</f>
        <v>Yes</v>
      </c>
      <c r="K690" s="2" t="str">
        <f>VLOOKUP($B690,'Answer Data Transformation'!$I$3:$R$2338,3,FALSE)</f>
        <v>Underweight</v>
      </c>
      <c r="L690" s="2" t="str">
        <f>VLOOKUP($B690,'Answer Data Transformation'!$I$3:$R$2338,5,FALSE)</f>
        <v>Normal</v>
      </c>
      <c r="M690" s="2" t="str">
        <f>VLOOKUP($B690,'Answer Data Transformation'!$T$3:$AA$2346,2,FALSE)</f>
        <v>10-Nov-1996</v>
      </c>
      <c r="N690" s="2">
        <f>VLOOKUP($B690,'Answer Data Transformation'!$T$3:$AA$2346,4,FALSE)</f>
        <v>2</v>
      </c>
      <c r="O690" s="2">
        <f>VLOOKUP($B690,'Answer Data Transformation'!$T$3:$AA$2346,5,FALSE)</f>
        <v>14455.64</v>
      </c>
      <c r="P690" s="2" t="str">
        <f>VLOOKUP($B690,'Answer Data Transformation'!$T$3:$AA$2346,6,FALSE)</f>
        <v>tier - 2</v>
      </c>
      <c r="Q690" s="2" t="str">
        <f>VLOOKUP($B690,'Answer Data Transformation'!$T$3:$AA$2346,7,FALSE)</f>
        <v>tier - 3</v>
      </c>
      <c r="R690" s="2" t="str">
        <f>VLOOKUP($B690,'Answer Data Transformation'!$T$3:$AA$2346,8,FALSE)</f>
        <v>R1024</v>
      </c>
      <c r="S690" s="2">
        <f>VLOOKUP($B690,'Answer Data Transformation'!$T$3:$AA$2346,3,FALSE)</f>
        <v>26</v>
      </c>
    </row>
    <row r="691" spans="2:19" ht="15.5" x14ac:dyDescent="0.35">
      <c r="B691" s="1" t="s">
        <v>1681</v>
      </c>
      <c r="C691" s="28" t="str">
        <f>VLOOKUP(B691,'Answer Data Transformation'!$B$3:$F$2338,4,FALSE)</f>
        <v xml:space="preserve">  Adriana</v>
      </c>
      <c r="D691" s="2">
        <f>VLOOKUP($B691,'Answer Data Transformation'!$I$3:$R$2338,2,FALSE)</f>
        <v>23.085000000000001</v>
      </c>
      <c r="E691" s="2">
        <f>VLOOKUP($B691,'Answer Data Transformation'!$I$3:$R$2338,4,FALSE)</f>
        <v>4.2699999999999996</v>
      </c>
      <c r="F691" s="2" t="str">
        <f>VLOOKUP($B691,'Answer Data Transformation'!$I$3:$R$2338,6,FALSE)</f>
        <v>Yes</v>
      </c>
      <c r="G691" s="2" t="str">
        <f>VLOOKUP($B691,'Answer Data Transformation'!$I$3:$R$2338,7,FALSE)</f>
        <v>No</v>
      </c>
      <c r="H691" s="2" t="str">
        <f>VLOOKUP($B691,'Answer Data Transformation'!$I$3:$R$2338,8,FALSE)</f>
        <v>No</v>
      </c>
      <c r="I691" s="29">
        <f>VLOOKUP($B691,'Answer Data Transformation'!$I$3:$R$2338,9,FALSE)</f>
        <v>2</v>
      </c>
      <c r="J691" s="2" t="str">
        <f>VLOOKUP($B691,'Answer Data Transformation'!$I$3:$R$2338,10,FALSE)</f>
        <v>No</v>
      </c>
      <c r="K691" s="2" t="str">
        <f>VLOOKUP($B691,'Answer Data Transformation'!$I$3:$R$2338,3,FALSE)</f>
        <v>Normal Weight</v>
      </c>
      <c r="L691" s="2" t="str">
        <f>VLOOKUP($B691,'Answer Data Transformation'!$I$3:$R$2338,5,FALSE)</f>
        <v>Normal</v>
      </c>
      <c r="M691" s="2" t="str">
        <f>VLOOKUP($B691,'Answer Data Transformation'!$T$3:$AA$2346,2,FALSE)</f>
        <v>03-Aug-1959</v>
      </c>
      <c r="N691" s="2">
        <f>VLOOKUP($B691,'Answer Data Transformation'!$T$3:$AA$2346,4,FALSE)</f>
        <v>0</v>
      </c>
      <c r="O691" s="2">
        <f>VLOOKUP($B691,'Answer Data Transformation'!$T$3:$AA$2346,5,FALSE)</f>
        <v>14451.84</v>
      </c>
      <c r="P691" s="2" t="str">
        <f>VLOOKUP($B691,'Answer Data Transformation'!$T$3:$AA$2346,6,FALSE)</f>
        <v>tier - 2</v>
      </c>
      <c r="Q691" s="2" t="str">
        <f>VLOOKUP($B691,'Answer Data Transformation'!$T$3:$AA$2346,7,FALSE)</f>
        <v>tier - 3</v>
      </c>
      <c r="R691" s="2" t="str">
        <f>VLOOKUP($B691,'Answer Data Transformation'!$T$3:$AA$2346,8,FALSE)</f>
        <v>R1023</v>
      </c>
      <c r="S691" s="2">
        <f>VLOOKUP($B691,'Answer Data Transformation'!$T$3:$AA$2346,3,FALSE)</f>
        <v>63</v>
      </c>
    </row>
    <row r="692" spans="2:19" ht="15.5" x14ac:dyDescent="0.35">
      <c r="B692" s="1" t="s">
        <v>1680</v>
      </c>
      <c r="C692" s="28" t="str">
        <f>VLOOKUP(B692,'Answer Data Transformation'!$B$3:$F$2338,4,FALSE)</f>
        <v xml:space="preserve">  Miranda J</v>
      </c>
      <c r="D692" s="2">
        <f>VLOOKUP($B692,'Answer Data Transformation'!$I$3:$R$2338,2,FALSE)</f>
        <v>21.66</v>
      </c>
      <c r="E692" s="2">
        <f>VLOOKUP($B692,'Answer Data Transformation'!$I$3:$R$2338,4,FALSE)</f>
        <v>5.2</v>
      </c>
      <c r="F692" s="2" t="str">
        <f>VLOOKUP($B692,'Answer Data Transformation'!$I$3:$R$2338,6,FALSE)</f>
        <v>Yes</v>
      </c>
      <c r="G692" s="2" t="str">
        <f>VLOOKUP($B692,'Answer Data Transformation'!$I$3:$R$2338,7,FALSE)</f>
        <v>No</v>
      </c>
      <c r="H692" s="2" t="str">
        <f>VLOOKUP($B692,'Answer Data Transformation'!$I$3:$R$2338,8,FALSE)</f>
        <v>No</v>
      </c>
      <c r="I692" s="29">
        <f>VLOOKUP($B692,'Answer Data Transformation'!$I$3:$R$2338,9,FALSE)</f>
        <v>2</v>
      </c>
      <c r="J692" s="2" t="str">
        <f>VLOOKUP($B692,'Answer Data Transformation'!$I$3:$R$2338,10,FALSE)</f>
        <v>No</v>
      </c>
      <c r="K692" s="2" t="str">
        <f>VLOOKUP($B692,'Answer Data Transformation'!$I$3:$R$2338,3,FALSE)</f>
        <v>Normal Weight</v>
      </c>
      <c r="L692" s="2" t="str">
        <f>VLOOKUP($B692,'Answer Data Transformation'!$I$3:$R$2338,5,FALSE)</f>
        <v>Normal</v>
      </c>
      <c r="M692" s="2" t="str">
        <f>VLOOKUP($B692,'Answer Data Transformation'!$T$3:$AA$2346,2,FALSE)</f>
        <v>29-Jun-1959</v>
      </c>
      <c r="N692" s="2">
        <f>VLOOKUP($B692,'Answer Data Transformation'!$T$3:$AA$2346,4,FALSE)</f>
        <v>0</v>
      </c>
      <c r="O692" s="2">
        <f>VLOOKUP($B692,'Answer Data Transformation'!$T$3:$AA$2346,5,FALSE)</f>
        <v>14449.85</v>
      </c>
      <c r="P692" s="2" t="str">
        <f>VLOOKUP($B692,'Answer Data Transformation'!$T$3:$AA$2346,6,FALSE)</f>
        <v>tier - 2</v>
      </c>
      <c r="Q692" s="2" t="str">
        <f>VLOOKUP($B692,'Answer Data Transformation'!$T$3:$AA$2346,7,FALSE)</f>
        <v>tier - 1</v>
      </c>
      <c r="R692" s="2" t="str">
        <f>VLOOKUP($B692,'Answer Data Transformation'!$T$3:$AA$2346,8,FALSE)</f>
        <v>R1024</v>
      </c>
      <c r="S692" s="2">
        <f>VLOOKUP($B692,'Answer Data Transformation'!$T$3:$AA$2346,3,FALSE)</f>
        <v>63</v>
      </c>
    </row>
    <row r="693" spans="2:19" ht="15.5" x14ac:dyDescent="0.35">
      <c r="B693" s="1" t="s">
        <v>1679</v>
      </c>
      <c r="C693" s="28" t="str">
        <f>VLOOKUP(B693,'Answer Data Transformation'!$B$3:$F$2338,4,FALSE)</f>
        <v xml:space="preserve">  Roberto</v>
      </c>
      <c r="D693" s="2">
        <f>VLOOKUP($B693,'Answer Data Transformation'!$I$3:$R$2338,2,FALSE)</f>
        <v>36.47</v>
      </c>
      <c r="E693" s="2">
        <f>VLOOKUP($B693,'Answer Data Transformation'!$I$3:$R$2338,4,FALSE)</f>
        <v>8.23</v>
      </c>
      <c r="F693" s="2" t="str">
        <f>VLOOKUP($B693,'Answer Data Transformation'!$I$3:$R$2338,6,FALSE)</f>
        <v>Yes</v>
      </c>
      <c r="G693" s="2" t="str">
        <f>VLOOKUP($B693,'Answer Data Transformation'!$I$3:$R$2338,7,FALSE)</f>
        <v>No</v>
      </c>
      <c r="H693" s="2" t="str">
        <f>VLOOKUP($B693,'Answer Data Transformation'!$I$3:$R$2338,8,FALSE)</f>
        <v>No</v>
      </c>
      <c r="I693" s="29">
        <f>VLOOKUP($B693,'Answer Data Transformation'!$I$3:$R$2338,9,FALSE)</f>
        <v>0</v>
      </c>
      <c r="J693" s="2" t="str">
        <f>VLOOKUP($B693,'Answer Data Transformation'!$I$3:$R$2338,10,FALSE)</f>
        <v>No</v>
      </c>
      <c r="K693" s="2" t="str">
        <f>VLOOKUP($B693,'Answer Data Transformation'!$I$3:$R$2338,3,FALSE)</f>
        <v>Obesity</v>
      </c>
      <c r="L693" s="2" t="str">
        <f>VLOOKUP($B693,'Answer Data Transformation'!$I$3:$R$2338,5,FALSE)</f>
        <v>Diabetes</v>
      </c>
      <c r="M693" s="2" t="str">
        <f>VLOOKUP($B693,'Answer Data Transformation'!$T$3:$AA$2346,2,FALSE)</f>
        <v>04-Nov-1967</v>
      </c>
      <c r="N693" s="2">
        <f>VLOOKUP($B693,'Answer Data Transformation'!$T$3:$AA$2346,4,FALSE)</f>
        <v>0</v>
      </c>
      <c r="O693" s="2">
        <f>VLOOKUP($B693,'Answer Data Transformation'!$T$3:$AA$2346,5,FALSE)</f>
        <v>14427.63</v>
      </c>
      <c r="P693" s="2" t="str">
        <f>VLOOKUP($B693,'Answer Data Transformation'!$T$3:$AA$2346,6,FALSE)</f>
        <v>tier - 2</v>
      </c>
      <c r="Q693" s="2" t="str">
        <f>VLOOKUP($B693,'Answer Data Transformation'!$T$3:$AA$2346,7,FALSE)</f>
        <v>tier - 2</v>
      </c>
      <c r="R693" s="2" t="str">
        <f>VLOOKUP($B693,'Answer Data Transformation'!$T$3:$AA$2346,8,FALSE)</f>
        <v>R1021</v>
      </c>
      <c r="S693" s="2">
        <f>VLOOKUP($B693,'Answer Data Transformation'!$T$3:$AA$2346,3,FALSE)</f>
        <v>55</v>
      </c>
    </row>
    <row r="694" spans="2:19" ht="15.5" x14ac:dyDescent="0.35">
      <c r="B694" s="1" t="s">
        <v>1678</v>
      </c>
      <c r="C694" s="28" t="str">
        <f>VLOOKUP(B694,'Answer Data Transformation'!$B$3:$F$2338,4,FALSE)</f>
        <v xml:space="preserve">  Rebecca B</v>
      </c>
      <c r="D694" s="2">
        <f>VLOOKUP($B694,'Answer Data Transformation'!$I$3:$R$2338,2,FALSE)</f>
        <v>36.08</v>
      </c>
      <c r="E694" s="2">
        <f>VLOOKUP($B694,'Answer Data Transformation'!$I$3:$R$2338,4,FALSE)</f>
        <v>10.33</v>
      </c>
      <c r="F694" s="2" t="str">
        <f>VLOOKUP($B694,'Answer Data Transformation'!$I$3:$R$2338,6,FALSE)</f>
        <v>Yes</v>
      </c>
      <c r="G694" s="2" t="str">
        <f>VLOOKUP($B694,'Answer Data Transformation'!$I$3:$R$2338,7,FALSE)</f>
        <v>No</v>
      </c>
      <c r="H694" s="2" t="str">
        <f>VLOOKUP($B694,'Answer Data Transformation'!$I$3:$R$2338,8,FALSE)</f>
        <v>No</v>
      </c>
      <c r="I694" s="29">
        <f>VLOOKUP($B694,'Answer Data Transformation'!$I$3:$R$2338,9,FALSE)</f>
        <v>0</v>
      </c>
      <c r="J694" s="2" t="str">
        <f>VLOOKUP($B694,'Answer Data Transformation'!$I$3:$R$2338,10,FALSE)</f>
        <v>No</v>
      </c>
      <c r="K694" s="2" t="str">
        <f>VLOOKUP($B694,'Answer Data Transformation'!$I$3:$R$2338,3,FALSE)</f>
        <v>Obesity</v>
      </c>
      <c r="L694" s="2" t="str">
        <f>VLOOKUP($B694,'Answer Data Transformation'!$I$3:$R$2338,5,FALSE)</f>
        <v>Diabetes</v>
      </c>
      <c r="M694" s="2" t="str">
        <f>VLOOKUP($B694,'Answer Data Transformation'!$T$3:$AA$2346,2,FALSE)</f>
        <v>15-Aug-1967</v>
      </c>
      <c r="N694" s="2">
        <f>VLOOKUP($B694,'Answer Data Transformation'!$T$3:$AA$2346,4,FALSE)</f>
        <v>0</v>
      </c>
      <c r="O694" s="2">
        <f>VLOOKUP($B694,'Answer Data Transformation'!$T$3:$AA$2346,5,FALSE)</f>
        <v>14426.66</v>
      </c>
      <c r="P694" s="2" t="str">
        <f>VLOOKUP($B694,'Answer Data Transformation'!$T$3:$AA$2346,6,FALSE)</f>
        <v>tier - 2</v>
      </c>
      <c r="Q694" s="2" t="str">
        <f>VLOOKUP($B694,'Answer Data Transformation'!$T$3:$AA$2346,7,FALSE)</f>
        <v>tier - 2</v>
      </c>
      <c r="R694" s="2" t="str">
        <f>VLOOKUP($B694,'Answer Data Transformation'!$T$3:$AA$2346,8,FALSE)</f>
        <v>R1026</v>
      </c>
      <c r="S694" s="2">
        <f>VLOOKUP($B694,'Answer Data Transformation'!$T$3:$AA$2346,3,FALSE)</f>
        <v>55</v>
      </c>
    </row>
    <row r="695" spans="2:19" ht="15.5" x14ac:dyDescent="0.35">
      <c r="B695" s="1" t="s">
        <v>1677</v>
      </c>
      <c r="C695" s="28" t="str">
        <f>VLOOKUP(B695,'Answer Data Transformation'!$B$3:$F$2338,4,FALSE)</f>
        <v xml:space="preserve">  Tiffany</v>
      </c>
      <c r="D695" s="2">
        <f>VLOOKUP($B695,'Answer Data Transformation'!$I$3:$R$2338,2,FALSE)</f>
        <v>23.18</v>
      </c>
      <c r="E695" s="2">
        <f>VLOOKUP($B695,'Answer Data Transformation'!$I$3:$R$2338,4,FALSE)</f>
        <v>6.13</v>
      </c>
      <c r="F695" s="2" t="str">
        <f>VLOOKUP($B695,'Answer Data Transformation'!$I$3:$R$2338,6,FALSE)</f>
        <v>No</v>
      </c>
      <c r="G695" s="2" t="str">
        <f>VLOOKUP($B695,'Answer Data Transformation'!$I$3:$R$2338,7,FALSE)</f>
        <v>No</v>
      </c>
      <c r="H695" s="2" t="str">
        <f>VLOOKUP($B695,'Answer Data Transformation'!$I$3:$R$2338,8,FALSE)</f>
        <v>No</v>
      </c>
      <c r="I695" s="29">
        <f>VLOOKUP($B695,'Answer Data Transformation'!$I$3:$R$2338,9,FALSE)</f>
        <v>0</v>
      </c>
      <c r="J695" s="2" t="str">
        <f>VLOOKUP($B695,'Answer Data Transformation'!$I$3:$R$2338,10,FALSE)</f>
        <v>No</v>
      </c>
      <c r="K695" s="2" t="str">
        <f>VLOOKUP($B695,'Answer Data Transformation'!$I$3:$R$2338,3,FALSE)</f>
        <v>Normal Weight</v>
      </c>
      <c r="L695" s="2" t="str">
        <f>VLOOKUP($B695,'Answer Data Transformation'!$I$3:$R$2338,5,FALSE)</f>
        <v>Prediabetes</v>
      </c>
      <c r="M695" s="2" t="str">
        <f>VLOOKUP($B695,'Answer Data Transformation'!$T$3:$AA$2346,2,FALSE)</f>
        <v>10-Aug-1999</v>
      </c>
      <c r="N695" s="2">
        <f>VLOOKUP($B695,'Answer Data Transformation'!$T$3:$AA$2346,4,FALSE)</f>
        <v>2</v>
      </c>
      <c r="O695" s="2">
        <f>VLOOKUP($B695,'Answer Data Transformation'!$T$3:$AA$2346,5,FALSE)</f>
        <v>14426.07</v>
      </c>
      <c r="P695" s="2" t="str">
        <f>VLOOKUP($B695,'Answer Data Transformation'!$T$3:$AA$2346,6,FALSE)</f>
        <v>tier - 2</v>
      </c>
      <c r="Q695" s="2" t="str">
        <f>VLOOKUP($B695,'Answer Data Transformation'!$T$3:$AA$2346,7,FALSE)</f>
        <v>tier - 1</v>
      </c>
      <c r="R695" s="2" t="str">
        <f>VLOOKUP($B695,'Answer Data Transformation'!$T$3:$AA$2346,8,FALSE)</f>
        <v>R1012</v>
      </c>
      <c r="S695" s="2">
        <f>VLOOKUP($B695,'Answer Data Transformation'!$T$3:$AA$2346,3,FALSE)</f>
        <v>23</v>
      </c>
    </row>
    <row r="696" spans="2:19" ht="15.5" x14ac:dyDescent="0.35">
      <c r="B696" s="1" t="s">
        <v>1676</v>
      </c>
      <c r="C696" s="28" t="str">
        <f>VLOOKUP(B696,'Answer Data Transformation'!$B$3:$F$2338,4,FALSE)</f>
        <v xml:space="preserve">  Alexander</v>
      </c>
      <c r="D696" s="2">
        <f>VLOOKUP($B696,'Answer Data Transformation'!$I$3:$R$2338,2,FALSE)</f>
        <v>39.159999999999997</v>
      </c>
      <c r="E696" s="2">
        <f>VLOOKUP($B696,'Answer Data Transformation'!$I$3:$R$2338,4,FALSE)</f>
        <v>8.08</v>
      </c>
      <c r="F696" s="2" t="str">
        <f>VLOOKUP($B696,'Answer Data Transformation'!$I$3:$R$2338,6,FALSE)</f>
        <v>No</v>
      </c>
      <c r="G696" s="2" t="str">
        <f>VLOOKUP($B696,'Answer Data Transformation'!$I$3:$R$2338,7,FALSE)</f>
        <v>No</v>
      </c>
      <c r="H696" s="2" t="str">
        <f>VLOOKUP($B696,'Answer Data Transformation'!$I$3:$R$2338,8,FALSE)</f>
        <v>No</v>
      </c>
      <c r="I696" s="29">
        <f>VLOOKUP($B696,'Answer Data Transformation'!$I$3:$R$2338,9,FALSE)</f>
        <v>3</v>
      </c>
      <c r="J696" s="2" t="str">
        <f>VLOOKUP($B696,'Answer Data Transformation'!$I$3:$R$2338,10,FALSE)</f>
        <v>No</v>
      </c>
      <c r="K696" s="2" t="str">
        <f>VLOOKUP($B696,'Answer Data Transformation'!$I$3:$R$2338,3,FALSE)</f>
        <v>Obesity</v>
      </c>
      <c r="L696" s="2" t="str">
        <f>VLOOKUP($B696,'Answer Data Transformation'!$I$3:$R$2338,5,FALSE)</f>
        <v>Diabetes</v>
      </c>
      <c r="M696" s="2" t="str">
        <f>VLOOKUP($B696,'Answer Data Transformation'!$T$3:$AA$2346,2,FALSE)</f>
        <v>20-Sep-1958</v>
      </c>
      <c r="N696" s="2">
        <f>VLOOKUP($B696,'Answer Data Transformation'!$T$3:$AA$2346,4,FALSE)</f>
        <v>1</v>
      </c>
      <c r="O696" s="2">
        <f>VLOOKUP($B696,'Answer Data Transformation'!$T$3:$AA$2346,5,FALSE)</f>
        <v>14418.28</v>
      </c>
      <c r="P696" s="2" t="str">
        <f>VLOOKUP($B696,'Answer Data Transformation'!$T$3:$AA$2346,6,FALSE)</f>
        <v>tier - 2</v>
      </c>
      <c r="Q696" s="2" t="str">
        <f>VLOOKUP($B696,'Answer Data Transformation'!$T$3:$AA$2346,7,FALSE)</f>
        <v>tier - 3</v>
      </c>
      <c r="R696" s="2" t="str">
        <f>VLOOKUP($B696,'Answer Data Transformation'!$T$3:$AA$2346,8,FALSE)</f>
        <v>R1013</v>
      </c>
      <c r="S696" s="2">
        <f>VLOOKUP($B696,'Answer Data Transformation'!$T$3:$AA$2346,3,FALSE)</f>
        <v>64</v>
      </c>
    </row>
    <row r="697" spans="2:19" ht="15.5" x14ac:dyDescent="0.35">
      <c r="B697" s="1" t="s">
        <v>1675</v>
      </c>
      <c r="C697" s="28" t="str">
        <f>VLOOKUP(B697,'Answer Data Transformation'!$B$3:$F$2338,4,FALSE)</f>
        <v xml:space="preserve">  Rich M</v>
      </c>
      <c r="D697" s="2">
        <f>VLOOKUP($B697,'Answer Data Transformation'!$I$3:$R$2338,2,FALSE)</f>
        <v>38.19</v>
      </c>
      <c r="E697" s="2">
        <f>VLOOKUP($B697,'Answer Data Transformation'!$I$3:$R$2338,4,FALSE)</f>
        <v>10.49</v>
      </c>
      <c r="F697" s="2" t="str">
        <f>VLOOKUP($B697,'Answer Data Transformation'!$I$3:$R$2338,6,FALSE)</f>
        <v>No</v>
      </c>
      <c r="G697" s="2" t="str">
        <f>VLOOKUP($B697,'Answer Data Transformation'!$I$3:$R$2338,7,FALSE)</f>
        <v>No</v>
      </c>
      <c r="H697" s="2" t="str">
        <f>VLOOKUP($B697,'Answer Data Transformation'!$I$3:$R$2338,8,FALSE)</f>
        <v>No</v>
      </c>
      <c r="I697" s="29">
        <f>VLOOKUP($B697,'Answer Data Transformation'!$I$3:$R$2338,9,FALSE)</f>
        <v>3</v>
      </c>
      <c r="J697" s="2" t="str">
        <f>VLOOKUP($B697,'Answer Data Transformation'!$I$3:$R$2338,10,FALSE)</f>
        <v>No</v>
      </c>
      <c r="K697" s="2" t="str">
        <f>VLOOKUP($B697,'Answer Data Transformation'!$I$3:$R$2338,3,FALSE)</f>
        <v>Obesity</v>
      </c>
      <c r="L697" s="2" t="str">
        <f>VLOOKUP($B697,'Answer Data Transformation'!$I$3:$R$2338,5,FALSE)</f>
        <v>Diabetes</v>
      </c>
      <c r="M697" s="2" t="str">
        <f>VLOOKUP($B697,'Answer Data Transformation'!$T$3:$AA$2346,2,FALSE)</f>
        <v>29-Jul-1958</v>
      </c>
      <c r="N697" s="2">
        <f>VLOOKUP($B697,'Answer Data Transformation'!$T$3:$AA$2346,4,FALSE)</f>
        <v>0</v>
      </c>
      <c r="O697" s="2">
        <f>VLOOKUP($B697,'Answer Data Transformation'!$T$3:$AA$2346,5,FALSE)</f>
        <v>14410.93</v>
      </c>
      <c r="P697" s="2" t="str">
        <f>VLOOKUP($B697,'Answer Data Transformation'!$T$3:$AA$2346,6,FALSE)</f>
        <v>tier - 2</v>
      </c>
      <c r="Q697" s="2" t="str">
        <f>VLOOKUP($B697,'Answer Data Transformation'!$T$3:$AA$2346,7,FALSE)</f>
        <v>tier - 2</v>
      </c>
      <c r="R697" s="2" t="str">
        <f>VLOOKUP($B697,'Answer Data Transformation'!$T$3:$AA$2346,8,FALSE)</f>
        <v>R1016</v>
      </c>
      <c r="S697" s="2">
        <f>VLOOKUP($B697,'Answer Data Transformation'!$T$3:$AA$2346,3,FALSE)</f>
        <v>64</v>
      </c>
    </row>
    <row r="698" spans="2:19" ht="15.5" x14ac:dyDescent="0.35">
      <c r="B698" s="1" t="s">
        <v>1674</v>
      </c>
      <c r="C698" s="28" t="str">
        <f>VLOOKUP(B698,'Answer Data Transformation'!$B$3:$F$2338,4,FALSE)</f>
        <v xml:space="preserve">  Aaron C</v>
      </c>
      <c r="D698" s="2">
        <f>VLOOKUP($B698,'Answer Data Transformation'!$I$3:$R$2338,2,FALSE)</f>
        <v>26.41</v>
      </c>
      <c r="E698" s="2">
        <f>VLOOKUP($B698,'Answer Data Transformation'!$I$3:$R$2338,4,FALSE)</f>
        <v>8.11</v>
      </c>
      <c r="F698" s="2" t="str">
        <f>VLOOKUP($B698,'Answer Data Transformation'!$I$3:$R$2338,6,FALSE)</f>
        <v>No</v>
      </c>
      <c r="G698" s="2" t="str">
        <f>VLOOKUP($B698,'Answer Data Transformation'!$I$3:$R$2338,7,FALSE)</f>
        <v>No</v>
      </c>
      <c r="H698" s="2" t="str">
        <f>VLOOKUP($B698,'Answer Data Transformation'!$I$3:$R$2338,8,FALSE)</f>
        <v>No</v>
      </c>
      <c r="I698" s="29">
        <f>VLOOKUP($B698,'Answer Data Transformation'!$I$3:$R$2338,9,FALSE)</f>
        <v>3</v>
      </c>
      <c r="J698" s="2" t="str">
        <f>VLOOKUP($B698,'Answer Data Transformation'!$I$3:$R$2338,10,FALSE)</f>
        <v>No</v>
      </c>
      <c r="K698" s="2" t="str">
        <f>VLOOKUP($B698,'Answer Data Transformation'!$I$3:$R$2338,3,FALSE)</f>
        <v>Overweight</v>
      </c>
      <c r="L698" s="2" t="str">
        <f>VLOOKUP($B698,'Answer Data Transformation'!$I$3:$R$2338,5,FALSE)</f>
        <v>Diabetes</v>
      </c>
      <c r="M698" s="2" t="str">
        <f>VLOOKUP($B698,'Answer Data Transformation'!$T$3:$AA$2346,2,FALSE)</f>
        <v>14-Sep-1958</v>
      </c>
      <c r="N698" s="2">
        <f>VLOOKUP($B698,'Answer Data Transformation'!$T$3:$AA$2346,4,FALSE)</f>
        <v>0</v>
      </c>
      <c r="O698" s="2">
        <f>VLOOKUP($B698,'Answer Data Transformation'!$T$3:$AA$2346,5,FALSE)</f>
        <v>14394.56</v>
      </c>
      <c r="P698" s="2" t="str">
        <f>VLOOKUP($B698,'Answer Data Transformation'!$T$3:$AA$2346,6,FALSE)</f>
        <v>tier - 2</v>
      </c>
      <c r="Q698" s="2" t="str">
        <f>VLOOKUP($B698,'Answer Data Transformation'!$T$3:$AA$2346,7,FALSE)</f>
        <v>tier - 1</v>
      </c>
      <c r="R698" s="2" t="str">
        <f>VLOOKUP($B698,'Answer Data Transformation'!$T$3:$AA$2346,8,FALSE)</f>
        <v>R1018</v>
      </c>
      <c r="S698" s="2">
        <f>VLOOKUP($B698,'Answer Data Transformation'!$T$3:$AA$2346,3,FALSE)</f>
        <v>64</v>
      </c>
    </row>
    <row r="699" spans="2:19" ht="15.5" x14ac:dyDescent="0.35">
      <c r="B699" s="1" t="s">
        <v>1673</v>
      </c>
      <c r="C699" s="28" t="str">
        <f>VLOOKUP(B699,'Answer Data Transformation'!$B$3:$F$2338,4,FALSE)</f>
        <v xml:space="preserve">  Kate</v>
      </c>
      <c r="D699" s="2">
        <f>VLOOKUP($B699,'Answer Data Transformation'!$I$3:$R$2338,2,FALSE)</f>
        <v>28.785</v>
      </c>
      <c r="E699" s="2">
        <f>VLOOKUP($B699,'Answer Data Transformation'!$I$3:$R$2338,4,FALSE)</f>
        <v>6.6</v>
      </c>
      <c r="F699" s="2" t="str">
        <f>VLOOKUP($B699,'Answer Data Transformation'!$I$3:$R$2338,6,FALSE)</f>
        <v>No</v>
      </c>
      <c r="G699" s="2" t="str">
        <f>VLOOKUP($B699,'Answer Data Transformation'!$I$3:$R$2338,7,FALSE)</f>
        <v>No</v>
      </c>
      <c r="H699" s="2" t="str">
        <f>VLOOKUP($B699,'Answer Data Transformation'!$I$3:$R$2338,8,FALSE)</f>
        <v>No</v>
      </c>
      <c r="I699" s="29">
        <f>VLOOKUP($B699,'Answer Data Transformation'!$I$3:$R$2338,9,FALSE)</f>
        <v>0</v>
      </c>
      <c r="J699" s="2" t="str">
        <f>VLOOKUP($B699,'Answer Data Transformation'!$I$3:$R$2338,10,FALSE)</f>
        <v>No</v>
      </c>
      <c r="K699" s="2" t="str">
        <f>VLOOKUP($B699,'Answer Data Transformation'!$I$3:$R$2338,3,FALSE)</f>
        <v>Overweight</v>
      </c>
      <c r="L699" s="2" t="str">
        <f>VLOOKUP($B699,'Answer Data Transformation'!$I$3:$R$2338,5,FALSE)</f>
        <v>Diabetes</v>
      </c>
      <c r="M699" s="2" t="str">
        <f>VLOOKUP($B699,'Answer Data Transformation'!$T$3:$AA$2346,2,FALSE)</f>
        <v>22-Jun-1965</v>
      </c>
      <c r="N699" s="2">
        <f>VLOOKUP($B699,'Answer Data Transformation'!$T$3:$AA$2346,4,FALSE)</f>
        <v>4</v>
      </c>
      <c r="O699" s="2">
        <f>VLOOKUP($B699,'Answer Data Transformation'!$T$3:$AA$2346,5,FALSE)</f>
        <v>14394.4</v>
      </c>
      <c r="P699" s="2" t="str">
        <f>VLOOKUP($B699,'Answer Data Transformation'!$T$3:$AA$2346,6,FALSE)</f>
        <v>tier - 2</v>
      </c>
      <c r="Q699" s="2" t="str">
        <f>VLOOKUP($B699,'Answer Data Transformation'!$T$3:$AA$2346,7,FALSE)</f>
        <v>tier - 3</v>
      </c>
      <c r="R699" s="2" t="str">
        <f>VLOOKUP($B699,'Answer Data Transformation'!$T$3:$AA$2346,8,FALSE)</f>
        <v>R1024</v>
      </c>
      <c r="S699" s="2">
        <f>VLOOKUP($B699,'Answer Data Transformation'!$T$3:$AA$2346,3,FALSE)</f>
        <v>57</v>
      </c>
    </row>
    <row r="700" spans="2:19" ht="15.5" x14ac:dyDescent="0.35">
      <c r="B700" s="1" t="s">
        <v>1672</v>
      </c>
      <c r="C700" s="28" t="str">
        <f>VLOOKUP(B700,'Answer Data Transformation'!$B$3:$F$2338,4,FALSE)</f>
        <v xml:space="preserve">  Maria M</v>
      </c>
      <c r="D700" s="2">
        <f>VLOOKUP($B700,'Answer Data Transformation'!$I$3:$R$2338,2,FALSE)</f>
        <v>26.695</v>
      </c>
      <c r="E700" s="2">
        <f>VLOOKUP($B700,'Answer Data Transformation'!$I$3:$R$2338,4,FALSE)</f>
        <v>10.14</v>
      </c>
      <c r="F700" s="2" t="str">
        <f>VLOOKUP($B700,'Answer Data Transformation'!$I$3:$R$2338,6,FALSE)</f>
        <v>Yes</v>
      </c>
      <c r="G700" s="2" t="str">
        <f>VLOOKUP($B700,'Answer Data Transformation'!$I$3:$R$2338,7,FALSE)</f>
        <v>No</v>
      </c>
      <c r="H700" s="2" t="str">
        <f>VLOOKUP($B700,'Answer Data Transformation'!$I$3:$R$2338,8,FALSE)</f>
        <v>Yes</v>
      </c>
      <c r="I700" s="29">
        <f>VLOOKUP($B700,'Answer Data Transformation'!$I$3:$R$2338,9,FALSE)</f>
        <v>1</v>
      </c>
      <c r="J700" s="2" t="str">
        <f>VLOOKUP($B700,'Answer Data Transformation'!$I$3:$R$2338,10,FALSE)</f>
        <v>No</v>
      </c>
      <c r="K700" s="2" t="str">
        <f>VLOOKUP($B700,'Answer Data Transformation'!$I$3:$R$2338,3,FALSE)</f>
        <v>Overweight</v>
      </c>
      <c r="L700" s="2" t="str">
        <f>VLOOKUP($B700,'Answer Data Transformation'!$I$3:$R$2338,5,FALSE)</f>
        <v>Diabetes</v>
      </c>
      <c r="M700" s="2" t="str">
        <f>VLOOKUP($B700,'Answer Data Transformation'!$T$3:$AA$2346,2,FALSE)</f>
        <v>16-Jul-1963</v>
      </c>
      <c r="N700" s="2">
        <f>VLOOKUP($B700,'Answer Data Transformation'!$T$3:$AA$2346,4,FALSE)</f>
        <v>3</v>
      </c>
      <c r="O700" s="2">
        <f>VLOOKUP($B700,'Answer Data Transformation'!$T$3:$AA$2346,5,FALSE)</f>
        <v>14382.71</v>
      </c>
      <c r="P700" s="2" t="str">
        <f>VLOOKUP($B700,'Answer Data Transformation'!$T$3:$AA$2346,6,FALSE)</f>
        <v>tier - 2</v>
      </c>
      <c r="Q700" s="2" t="str">
        <f>VLOOKUP($B700,'Answer Data Transformation'!$T$3:$AA$2346,7,FALSE)</f>
        <v>tier - 2</v>
      </c>
      <c r="R700" s="2" t="str">
        <f>VLOOKUP($B700,'Answer Data Transformation'!$T$3:$AA$2346,8,FALSE)</f>
        <v>R1012</v>
      </c>
      <c r="S700" s="2">
        <f>VLOOKUP($B700,'Answer Data Transformation'!$T$3:$AA$2346,3,FALSE)</f>
        <v>59</v>
      </c>
    </row>
    <row r="701" spans="2:19" ht="15.5" x14ac:dyDescent="0.35">
      <c r="B701" s="1" t="s">
        <v>1671</v>
      </c>
      <c r="C701" s="28" t="str">
        <f>VLOOKUP(B701,'Answer Data Transformation'!$B$3:$F$2338,4,FALSE)</f>
        <v xml:space="preserve">  Daven W</v>
      </c>
      <c r="D701" s="2">
        <f>VLOOKUP($B701,'Answer Data Transformation'!$I$3:$R$2338,2,FALSE)</f>
        <v>32.799999999999997</v>
      </c>
      <c r="E701" s="2">
        <f>VLOOKUP($B701,'Answer Data Transformation'!$I$3:$R$2338,4,FALSE)</f>
        <v>6.06</v>
      </c>
      <c r="F701" s="2" t="str">
        <f>VLOOKUP($B701,'Answer Data Transformation'!$I$3:$R$2338,6,FALSE)</f>
        <v>Yes</v>
      </c>
      <c r="G701" s="2" t="str">
        <f>VLOOKUP($B701,'Answer Data Transformation'!$I$3:$R$2338,7,FALSE)</f>
        <v>No</v>
      </c>
      <c r="H701" s="2" t="str">
        <f>VLOOKUP($B701,'Answer Data Transformation'!$I$3:$R$2338,8,FALSE)</f>
        <v>No</v>
      </c>
      <c r="I701" s="29">
        <f>VLOOKUP($B701,'Answer Data Transformation'!$I$3:$R$2338,9,FALSE)</f>
        <v>1</v>
      </c>
      <c r="J701" s="2" t="str">
        <f>VLOOKUP($B701,'Answer Data Transformation'!$I$3:$R$2338,10,FALSE)</f>
        <v>No</v>
      </c>
      <c r="K701" s="2" t="str">
        <f>VLOOKUP($B701,'Answer Data Transformation'!$I$3:$R$2338,3,FALSE)</f>
        <v>Obesity</v>
      </c>
      <c r="L701" s="2" t="str">
        <f>VLOOKUP($B701,'Answer Data Transformation'!$I$3:$R$2338,5,FALSE)</f>
        <v>Prediabetes</v>
      </c>
      <c r="M701" s="2" t="str">
        <f>VLOOKUP($B701,'Answer Data Transformation'!$T$3:$AA$2346,2,FALSE)</f>
        <v>16-Nov-1988</v>
      </c>
      <c r="N701" s="2">
        <f>VLOOKUP($B701,'Answer Data Transformation'!$T$3:$AA$2346,4,FALSE)</f>
        <v>1</v>
      </c>
      <c r="O701" s="2">
        <f>VLOOKUP($B701,'Answer Data Transformation'!$T$3:$AA$2346,5,FALSE)</f>
        <v>14358.36</v>
      </c>
      <c r="P701" s="2" t="str">
        <f>VLOOKUP($B701,'Answer Data Transformation'!$T$3:$AA$2346,6,FALSE)</f>
        <v>tier - 2</v>
      </c>
      <c r="Q701" s="2" t="str">
        <f>VLOOKUP($B701,'Answer Data Transformation'!$T$3:$AA$2346,7,FALSE)</f>
        <v>tier - 2</v>
      </c>
      <c r="R701" s="2" t="str">
        <f>VLOOKUP($B701,'Answer Data Transformation'!$T$3:$AA$2346,8,FALSE)</f>
        <v>R1011</v>
      </c>
      <c r="S701" s="2">
        <f>VLOOKUP($B701,'Answer Data Transformation'!$T$3:$AA$2346,3,FALSE)</f>
        <v>34</v>
      </c>
    </row>
    <row r="702" spans="2:19" ht="15.5" x14ac:dyDescent="0.35">
      <c r="B702" s="1" t="s">
        <v>1670</v>
      </c>
      <c r="C702" s="28" t="str">
        <f>VLOOKUP(B702,'Answer Data Transformation'!$B$3:$F$2338,4,FALSE)</f>
        <v xml:space="preserve">  Brianne</v>
      </c>
      <c r="D702" s="2">
        <f>VLOOKUP($B702,'Answer Data Transformation'!$I$3:$R$2338,2,FALSE)</f>
        <v>35.869999999999997</v>
      </c>
      <c r="E702" s="2">
        <f>VLOOKUP($B702,'Answer Data Transformation'!$I$3:$R$2338,4,FALSE)</f>
        <v>9.91</v>
      </c>
      <c r="F702" s="2" t="str">
        <f>VLOOKUP($B702,'Answer Data Transformation'!$I$3:$R$2338,6,FALSE)</f>
        <v>Yes</v>
      </c>
      <c r="G702" s="2" t="str">
        <f>VLOOKUP($B702,'Answer Data Transformation'!$I$3:$R$2338,7,FALSE)</f>
        <v>No</v>
      </c>
      <c r="H702" s="2" t="str">
        <f>VLOOKUP($B702,'Answer Data Transformation'!$I$3:$R$2338,8,FALSE)</f>
        <v>No</v>
      </c>
      <c r="I702" s="29">
        <f>VLOOKUP($B702,'Answer Data Transformation'!$I$3:$R$2338,9,FALSE)</f>
        <v>0</v>
      </c>
      <c r="J702" s="2" t="str">
        <f>VLOOKUP($B702,'Answer Data Transformation'!$I$3:$R$2338,10,FALSE)</f>
        <v>No</v>
      </c>
      <c r="K702" s="2" t="str">
        <f>VLOOKUP($B702,'Answer Data Transformation'!$I$3:$R$2338,3,FALSE)</f>
        <v>Obesity</v>
      </c>
      <c r="L702" s="2" t="str">
        <f>VLOOKUP($B702,'Answer Data Transformation'!$I$3:$R$2338,5,FALSE)</f>
        <v>Diabetes</v>
      </c>
      <c r="M702" s="2" t="str">
        <f>VLOOKUP($B702,'Answer Data Transformation'!$T$3:$AA$2346,2,FALSE)</f>
        <v>10-Oct-1967</v>
      </c>
      <c r="N702" s="2">
        <f>VLOOKUP($B702,'Answer Data Transformation'!$T$3:$AA$2346,4,FALSE)</f>
        <v>0</v>
      </c>
      <c r="O702" s="2">
        <f>VLOOKUP($B702,'Answer Data Transformation'!$T$3:$AA$2346,5,FALSE)</f>
        <v>14355.43</v>
      </c>
      <c r="P702" s="2" t="str">
        <f>VLOOKUP($B702,'Answer Data Transformation'!$T$3:$AA$2346,6,FALSE)</f>
        <v>tier - 2</v>
      </c>
      <c r="Q702" s="2" t="str">
        <f>VLOOKUP($B702,'Answer Data Transformation'!$T$3:$AA$2346,7,FALSE)</f>
        <v>tier - 1</v>
      </c>
      <c r="R702" s="2" t="str">
        <f>VLOOKUP($B702,'Answer Data Transformation'!$T$3:$AA$2346,8,FALSE)</f>
        <v>R1026</v>
      </c>
      <c r="S702" s="2">
        <f>VLOOKUP($B702,'Answer Data Transformation'!$T$3:$AA$2346,3,FALSE)</f>
        <v>55</v>
      </c>
    </row>
    <row r="703" spans="2:19" ht="15.5" x14ac:dyDescent="0.35">
      <c r="B703" s="1" t="s">
        <v>1669</v>
      </c>
      <c r="C703" s="28" t="str">
        <f>VLOOKUP(B703,'Answer Data Transformation'!$B$3:$F$2338,4,FALSE)</f>
        <v xml:space="preserve">  Hiroki</v>
      </c>
      <c r="D703" s="2">
        <f>VLOOKUP($B703,'Answer Data Transformation'!$I$3:$R$2338,2,FALSE)</f>
        <v>21.66</v>
      </c>
      <c r="E703" s="2">
        <f>VLOOKUP($B703,'Answer Data Transformation'!$I$3:$R$2338,4,FALSE)</f>
        <v>4.1399999999999997</v>
      </c>
      <c r="F703" s="2" t="str">
        <f>VLOOKUP($B703,'Answer Data Transformation'!$I$3:$R$2338,6,FALSE)</f>
        <v>Yes</v>
      </c>
      <c r="G703" s="2" t="str">
        <f>VLOOKUP($B703,'Answer Data Transformation'!$I$3:$R$2338,7,FALSE)</f>
        <v>No</v>
      </c>
      <c r="H703" s="2" t="str">
        <f>VLOOKUP($B703,'Answer Data Transformation'!$I$3:$R$2338,8,FALSE)</f>
        <v>No</v>
      </c>
      <c r="I703" s="29">
        <f>VLOOKUP($B703,'Answer Data Transformation'!$I$3:$R$2338,9,FALSE)</f>
        <v>2</v>
      </c>
      <c r="J703" s="2" t="str">
        <f>VLOOKUP($B703,'Answer Data Transformation'!$I$3:$R$2338,10,FALSE)</f>
        <v>No</v>
      </c>
      <c r="K703" s="2" t="str">
        <f>VLOOKUP($B703,'Answer Data Transformation'!$I$3:$R$2338,3,FALSE)</f>
        <v>Normal Weight</v>
      </c>
      <c r="L703" s="2" t="str">
        <f>VLOOKUP($B703,'Answer Data Transformation'!$I$3:$R$2338,5,FALSE)</f>
        <v>Normal</v>
      </c>
      <c r="M703" s="2" t="str">
        <f>VLOOKUP($B703,'Answer Data Transformation'!$T$3:$AA$2346,2,FALSE)</f>
        <v>24-Dec-1959</v>
      </c>
      <c r="N703" s="2">
        <f>VLOOKUP($B703,'Answer Data Transformation'!$T$3:$AA$2346,4,FALSE)</f>
        <v>1</v>
      </c>
      <c r="O703" s="2">
        <f>VLOOKUP($B703,'Answer Data Transformation'!$T$3:$AA$2346,5,FALSE)</f>
        <v>14349.85</v>
      </c>
      <c r="P703" s="2" t="str">
        <f>VLOOKUP($B703,'Answer Data Transformation'!$T$3:$AA$2346,6,FALSE)</f>
        <v>tier - 2</v>
      </c>
      <c r="Q703" s="2" t="str">
        <f>VLOOKUP($B703,'Answer Data Transformation'!$T$3:$AA$2346,7,FALSE)</f>
        <v>tier - 2</v>
      </c>
      <c r="R703" s="2" t="str">
        <f>VLOOKUP($B703,'Answer Data Transformation'!$T$3:$AA$2346,8,FALSE)</f>
        <v>R1012</v>
      </c>
      <c r="S703" s="2">
        <f>VLOOKUP($B703,'Answer Data Transformation'!$T$3:$AA$2346,3,FALSE)</f>
        <v>63</v>
      </c>
    </row>
    <row r="704" spans="2:19" ht="15.5" x14ac:dyDescent="0.35">
      <c r="B704" s="1" t="s">
        <v>1668</v>
      </c>
      <c r="C704" s="28" t="str">
        <f>VLOOKUP(B704,'Answer Data Transformation'!$B$3:$F$2338,4,FALSE)</f>
        <v xml:space="preserve">  Anders</v>
      </c>
      <c r="D704" s="2">
        <f>VLOOKUP($B704,'Answer Data Transformation'!$I$3:$R$2338,2,FALSE)</f>
        <v>37.72</v>
      </c>
      <c r="E704" s="2">
        <f>VLOOKUP($B704,'Answer Data Transformation'!$I$3:$R$2338,4,FALSE)</f>
        <v>4.38</v>
      </c>
      <c r="F704" s="2" t="str">
        <f>VLOOKUP($B704,'Answer Data Transformation'!$I$3:$R$2338,6,FALSE)</f>
        <v>Yes</v>
      </c>
      <c r="G704" s="2" t="str">
        <f>VLOOKUP($B704,'Answer Data Transformation'!$I$3:$R$2338,7,FALSE)</f>
        <v>No</v>
      </c>
      <c r="H704" s="2" t="str">
        <f>VLOOKUP($B704,'Answer Data Transformation'!$I$3:$R$2338,8,FALSE)</f>
        <v>Yes</v>
      </c>
      <c r="I704" s="29">
        <f>VLOOKUP($B704,'Answer Data Transformation'!$I$3:$R$2338,9,FALSE)</f>
        <v>1</v>
      </c>
      <c r="J704" s="2" t="str">
        <f>VLOOKUP($B704,'Answer Data Transformation'!$I$3:$R$2338,10,FALSE)</f>
        <v>No</v>
      </c>
      <c r="K704" s="2" t="str">
        <f>VLOOKUP($B704,'Answer Data Transformation'!$I$3:$R$2338,3,FALSE)</f>
        <v>Obesity</v>
      </c>
      <c r="L704" s="2" t="str">
        <f>VLOOKUP($B704,'Answer Data Transformation'!$I$3:$R$2338,5,FALSE)</f>
        <v>Normal</v>
      </c>
      <c r="M704" s="2" t="str">
        <f>VLOOKUP($B704,'Answer Data Transformation'!$T$3:$AA$2346,2,FALSE)</f>
        <v>26-Sep-1969</v>
      </c>
      <c r="N704" s="2">
        <f>VLOOKUP($B704,'Answer Data Transformation'!$T$3:$AA$2346,4,FALSE)</f>
        <v>0</v>
      </c>
      <c r="O704" s="2">
        <f>VLOOKUP($B704,'Answer Data Transformation'!$T$3:$AA$2346,5,FALSE)</f>
        <v>14337.91</v>
      </c>
      <c r="P704" s="2" t="str">
        <f>VLOOKUP($B704,'Answer Data Transformation'!$T$3:$AA$2346,6,FALSE)</f>
        <v>tier - 2</v>
      </c>
      <c r="Q704" s="2" t="str">
        <f>VLOOKUP($B704,'Answer Data Transformation'!$T$3:$AA$2346,7,FALSE)</f>
        <v>tier - 3</v>
      </c>
      <c r="R704" s="2" t="str">
        <f>VLOOKUP($B704,'Answer Data Transformation'!$T$3:$AA$2346,8,FALSE)</f>
        <v>R1022</v>
      </c>
      <c r="S704" s="2">
        <f>VLOOKUP($B704,'Answer Data Transformation'!$T$3:$AA$2346,3,FALSE)</f>
        <v>53</v>
      </c>
    </row>
    <row r="705" spans="2:19" ht="15.5" x14ac:dyDescent="0.35">
      <c r="B705" s="1" t="s">
        <v>1667</v>
      </c>
      <c r="C705" s="28" t="str">
        <f>VLOOKUP(B705,'Answer Data Transformation'!$B$3:$F$2338,4,FALSE)</f>
        <v xml:space="preserve">  Danielle</v>
      </c>
      <c r="D705" s="2">
        <f>VLOOKUP($B705,'Answer Data Transformation'!$I$3:$R$2338,2,FALSE)</f>
        <v>39.700000000000003</v>
      </c>
      <c r="E705" s="2">
        <f>VLOOKUP($B705,'Answer Data Transformation'!$I$3:$R$2338,4,FALSE)</f>
        <v>9.83</v>
      </c>
      <c r="F705" s="2" t="str">
        <f>VLOOKUP($B705,'Answer Data Transformation'!$I$3:$R$2338,6,FALSE)</f>
        <v>No</v>
      </c>
      <c r="G705" s="2" t="str">
        <f>VLOOKUP($B705,'Answer Data Transformation'!$I$3:$R$2338,7,FALSE)</f>
        <v>No</v>
      </c>
      <c r="H705" s="2" t="str">
        <f>VLOOKUP($B705,'Answer Data Transformation'!$I$3:$R$2338,8,FALSE)</f>
        <v>No</v>
      </c>
      <c r="I705" s="29">
        <f>VLOOKUP($B705,'Answer Data Transformation'!$I$3:$R$2338,9,FALSE)</f>
        <v>3</v>
      </c>
      <c r="J705" s="2" t="str">
        <f>VLOOKUP($B705,'Answer Data Transformation'!$I$3:$R$2338,10,FALSE)</f>
        <v>No</v>
      </c>
      <c r="K705" s="2" t="str">
        <f>VLOOKUP($B705,'Answer Data Transformation'!$I$3:$R$2338,3,FALSE)</f>
        <v>Obesity</v>
      </c>
      <c r="L705" s="2" t="str">
        <f>VLOOKUP($B705,'Answer Data Transformation'!$I$3:$R$2338,5,FALSE)</f>
        <v>Diabetes</v>
      </c>
      <c r="M705" s="2" t="str">
        <f>VLOOKUP($B705,'Answer Data Transformation'!$T$3:$AA$2346,2,FALSE)</f>
        <v>10-Jul-1958</v>
      </c>
      <c r="N705" s="2">
        <f>VLOOKUP($B705,'Answer Data Transformation'!$T$3:$AA$2346,4,FALSE)</f>
        <v>0</v>
      </c>
      <c r="O705" s="2">
        <f>VLOOKUP($B705,'Answer Data Transformation'!$T$3:$AA$2346,5,FALSE)</f>
        <v>14319.03</v>
      </c>
      <c r="P705" s="2" t="str">
        <f>VLOOKUP($B705,'Answer Data Transformation'!$T$3:$AA$2346,6,FALSE)</f>
        <v>tier - 2</v>
      </c>
      <c r="Q705" s="2" t="str">
        <f>VLOOKUP($B705,'Answer Data Transformation'!$T$3:$AA$2346,7,FALSE)</f>
        <v>tier - 2</v>
      </c>
      <c r="R705" s="2" t="str">
        <f>VLOOKUP($B705,'Answer Data Transformation'!$T$3:$AA$2346,8,FALSE)</f>
        <v>R1011</v>
      </c>
      <c r="S705" s="2">
        <f>VLOOKUP($B705,'Answer Data Transformation'!$T$3:$AA$2346,3,FALSE)</f>
        <v>64</v>
      </c>
    </row>
    <row r="706" spans="2:19" ht="15.5" x14ac:dyDescent="0.35">
      <c r="B706" s="1" t="s">
        <v>1666</v>
      </c>
      <c r="C706" s="28" t="str">
        <f>VLOOKUP(B706,'Answer Data Transformation'!$B$3:$F$2338,4,FALSE)</f>
        <v xml:space="preserve">  Candace N</v>
      </c>
      <c r="D706" s="2">
        <f>VLOOKUP($B706,'Answer Data Transformation'!$I$3:$R$2338,2,FALSE)</f>
        <v>35.97</v>
      </c>
      <c r="E706" s="2">
        <f>VLOOKUP($B706,'Answer Data Transformation'!$I$3:$R$2338,4,FALSE)</f>
        <v>11.08</v>
      </c>
      <c r="F706" s="2" t="str">
        <f>VLOOKUP($B706,'Answer Data Transformation'!$I$3:$R$2338,6,FALSE)</f>
        <v>No</v>
      </c>
      <c r="G706" s="2" t="str">
        <f>VLOOKUP($B706,'Answer Data Transformation'!$I$3:$R$2338,7,FALSE)</f>
        <v>No</v>
      </c>
      <c r="H706" s="2" t="str">
        <f>VLOOKUP($B706,'Answer Data Transformation'!$I$3:$R$2338,8,FALSE)</f>
        <v>No</v>
      </c>
      <c r="I706" s="29">
        <f>VLOOKUP($B706,'Answer Data Transformation'!$I$3:$R$2338,9,FALSE)</f>
        <v>3</v>
      </c>
      <c r="J706" s="2" t="str">
        <f>VLOOKUP($B706,'Answer Data Transformation'!$I$3:$R$2338,10,FALSE)</f>
        <v>No</v>
      </c>
      <c r="K706" s="2" t="str">
        <f>VLOOKUP($B706,'Answer Data Transformation'!$I$3:$R$2338,3,FALSE)</f>
        <v>Obesity</v>
      </c>
      <c r="L706" s="2" t="str">
        <f>VLOOKUP($B706,'Answer Data Transformation'!$I$3:$R$2338,5,FALSE)</f>
        <v>Diabetes</v>
      </c>
      <c r="M706" s="2" t="str">
        <f>VLOOKUP($B706,'Answer Data Transformation'!$T$3:$AA$2346,2,FALSE)</f>
        <v>15-Oct-1958</v>
      </c>
      <c r="N706" s="2">
        <f>VLOOKUP($B706,'Answer Data Transformation'!$T$3:$AA$2346,4,FALSE)</f>
        <v>0</v>
      </c>
      <c r="O706" s="2">
        <f>VLOOKUP($B706,'Answer Data Transformation'!$T$3:$AA$2346,5,FALSE)</f>
        <v>14313.85</v>
      </c>
      <c r="P706" s="2" t="str">
        <f>VLOOKUP($B706,'Answer Data Transformation'!$T$3:$AA$2346,6,FALSE)</f>
        <v>tier - 2</v>
      </c>
      <c r="Q706" s="2" t="str">
        <f>VLOOKUP($B706,'Answer Data Transformation'!$T$3:$AA$2346,7,FALSE)</f>
        <v>tier - 3</v>
      </c>
      <c r="R706" s="2" t="str">
        <f>VLOOKUP($B706,'Answer Data Transformation'!$T$3:$AA$2346,8,FALSE)</f>
        <v>R1013</v>
      </c>
      <c r="S706" s="2">
        <f>VLOOKUP($B706,'Answer Data Transformation'!$T$3:$AA$2346,3,FALSE)</f>
        <v>64</v>
      </c>
    </row>
    <row r="707" spans="2:19" ht="15.5" x14ac:dyDescent="0.35">
      <c r="B707" s="1" t="s">
        <v>1665</v>
      </c>
      <c r="C707" s="28" t="str">
        <f>VLOOKUP(B707,'Answer Data Transformation'!$B$3:$F$2338,4,FALSE)</f>
        <v xml:space="preserve">  Bruno F</v>
      </c>
      <c r="D707" s="2">
        <f>VLOOKUP($B707,'Answer Data Transformation'!$I$3:$R$2338,2,FALSE)</f>
        <v>37.85</v>
      </c>
      <c r="E707" s="2">
        <f>VLOOKUP($B707,'Answer Data Transformation'!$I$3:$R$2338,4,FALSE)</f>
        <v>11.01</v>
      </c>
      <c r="F707" s="2" t="str">
        <f>VLOOKUP($B707,'Answer Data Transformation'!$I$3:$R$2338,6,FALSE)</f>
        <v>No</v>
      </c>
      <c r="G707" s="2" t="str">
        <f>VLOOKUP($B707,'Answer Data Transformation'!$I$3:$R$2338,7,FALSE)</f>
        <v>No</v>
      </c>
      <c r="H707" s="2" t="str">
        <f>VLOOKUP($B707,'Answer Data Transformation'!$I$3:$R$2338,8,FALSE)</f>
        <v>No</v>
      </c>
      <c r="I707" s="29">
        <f>VLOOKUP($B707,'Answer Data Transformation'!$I$3:$R$2338,9,FALSE)</f>
        <v>0</v>
      </c>
      <c r="J707" s="2" t="str">
        <f>VLOOKUP($B707,'Answer Data Transformation'!$I$3:$R$2338,10,FALSE)</f>
        <v>No</v>
      </c>
      <c r="K707" s="2" t="str">
        <f>VLOOKUP($B707,'Answer Data Transformation'!$I$3:$R$2338,3,FALSE)</f>
        <v>Obesity</v>
      </c>
      <c r="L707" s="2" t="str">
        <f>VLOOKUP($B707,'Answer Data Transformation'!$I$3:$R$2338,5,FALSE)</f>
        <v>Diabetes</v>
      </c>
      <c r="M707" s="2" t="str">
        <f>VLOOKUP($B707,'Answer Data Transformation'!$T$3:$AA$2346,2,FALSE)</f>
        <v>15-Dec-1968</v>
      </c>
      <c r="N707" s="2">
        <f>VLOOKUP($B707,'Answer Data Transformation'!$T$3:$AA$2346,4,FALSE)</f>
        <v>0</v>
      </c>
      <c r="O707" s="2">
        <f>VLOOKUP($B707,'Answer Data Transformation'!$T$3:$AA$2346,5,FALSE)</f>
        <v>14285.9</v>
      </c>
      <c r="P707" s="2" t="str">
        <f>VLOOKUP($B707,'Answer Data Transformation'!$T$3:$AA$2346,6,FALSE)</f>
        <v>tier - 2</v>
      </c>
      <c r="Q707" s="2" t="str">
        <f>VLOOKUP($B707,'Answer Data Transformation'!$T$3:$AA$2346,7,FALSE)</f>
        <v>tier - 3</v>
      </c>
      <c r="R707" s="2" t="str">
        <f>VLOOKUP($B707,'Answer Data Transformation'!$T$3:$AA$2346,8,FALSE)</f>
        <v>R1012</v>
      </c>
      <c r="S707" s="2">
        <f>VLOOKUP($B707,'Answer Data Transformation'!$T$3:$AA$2346,3,FALSE)</f>
        <v>54</v>
      </c>
    </row>
    <row r="708" spans="2:19" ht="15.5" x14ac:dyDescent="0.35">
      <c r="B708" s="1" t="s">
        <v>1664</v>
      </c>
      <c r="C708" s="28" t="str">
        <f>VLOOKUP(B708,'Answer Data Transformation'!$B$3:$F$2338,4,FALSE)</f>
        <v xml:space="preserve">  Emily</v>
      </c>
      <c r="D708" s="2">
        <f>VLOOKUP($B708,'Answer Data Transformation'!$I$3:$R$2338,2,FALSE)</f>
        <v>21.66</v>
      </c>
      <c r="E708" s="2">
        <f>VLOOKUP($B708,'Answer Data Transformation'!$I$3:$R$2338,4,FALSE)</f>
        <v>4.37</v>
      </c>
      <c r="F708" s="2" t="str">
        <f>VLOOKUP($B708,'Answer Data Transformation'!$I$3:$R$2338,6,FALSE)</f>
        <v>No</v>
      </c>
      <c r="G708" s="2" t="str">
        <f>VLOOKUP($B708,'Answer Data Transformation'!$I$3:$R$2338,7,FALSE)</f>
        <v>yes</v>
      </c>
      <c r="H708" s="2" t="str">
        <f>VLOOKUP($B708,'Answer Data Transformation'!$I$3:$R$2338,8,FALSE)</f>
        <v>No</v>
      </c>
      <c r="I708" s="29">
        <f>VLOOKUP($B708,'Answer Data Transformation'!$I$3:$R$2338,9,FALSE)</f>
        <v>1</v>
      </c>
      <c r="J708" s="2" t="str">
        <f>VLOOKUP($B708,'Answer Data Transformation'!$I$3:$R$2338,10,FALSE)</f>
        <v>Yes</v>
      </c>
      <c r="K708" s="2" t="str">
        <f>VLOOKUP($B708,'Answer Data Transformation'!$I$3:$R$2338,3,FALSE)</f>
        <v>Normal Weight</v>
      </c>
      <c r="L708" s="2" t="str">
        <f>VLOOKUP($B708,'Answer Data Transformation'!$I$3:$R$2338,5,FALSE)</f>
        <v>Normal</v>
      </c>
      <c r="M708" s="2" t="str">
        <f>VLOOKUP($B708,'Answer Data Transformation'!$T$3:$AA$2346,2,FALSE)</f>
        <v>06-Sep-2004</v>
      </c>
      <c r="N708" s="2">
        <f>VLOOKUP($B708,'Answer Data Transformation'!$T$3:$AA$2346,4,FALSE)</f>
        <v>0</v>
      </c>
      <c r="O708" s="2">
        <f>VLOOKUP($B708,'Answer Data Transformation'!$T$3:$AA$2346,5,FALSE)</f>
        <v>14283.46</v>
      </c>
      <c r="P708" s="2" t="str">
        <f>VLOOKUP($B708,'Answer Data Transformation'!$T$3:$AA$2346,6,FALSE)</f>
        <v>tier - 2</v>
      </c>
      <c r="Q708" s="2" t="str">
        <f>VLOOKUP($B708,'Answer Data Transformation'!$T$3:$AA$2346,7,FALSE)</f>
        <v>tier - 2</v>
      </c>
      <c r="R708" s="2" t="str">
        <f>VLOOKUP($B708,'Answer Data Transformation'!$T$3:$AA$2346,8,FALSE)</f>
        <v>R1024</v>
      </c>
      <c r="S708" s="2">
        <f>VLOOKUP($B708,'Answer Data Transformation'!$T$3:$AA$2346,3,FALSE)</f>
        <v>18</v>
      </c>
    </row>
    <row r="709" spans="2:19" ht="15.5" x14ac:dyDescent="0.35">
      <c r="B709" s="1" t="s">
        <v>1663</v>
      </c>
      <c r="C709" s="28" t="str">
        <f>VLOOKUP(B709,'Answer Data Transformation'!$B$3:$F$2338,4,FALSE)</f>
        <v xml:space="preserve">  Katie</v>
      </c>
      <c r="D709" s="2">
        <f>VLOOKUP($B709,'Answer Data Transformation'!$I$3:$R$2338,2,FALSE)</f>
        <v>39.369999999999997</v>
      </c>
      <c r="E709" s="2">
        <f>VLOOKUP($B709,'Answer Data Transformation'!$I$3:$R$2338,4,FALSE)</f>
        <v>5.91</v>
      </c>
      <c r="F709" s="2" t="str">
        <f>VLOOKUP($B709,'Answer Data Transformation'!$I$3:$R$2338,6,FALSE)</f>
        <v>No</v>
      </c>
      <c r="G709" s="2" t="str">
        <f>VLOOKUP($B709,'Answer Data Transformation'!$I$3:$R$2338,7,FALSE)</f>
        <v>No</v>
      </c>
      <c r="H709" s="2" t="str">
        <f>VLOOKUP($B709,'Answer Data Transformation'!$I$3:$R$2338,8,FALSE)</f>
        <v>No</v>
      </c>
      <c r="I709" s="29">
        <f>VLOOKUP($B709,'Answer Data Transformation'!$I$3:$R$2338,9,FALSE)</f>
        <v>2</v>
      </c>
      <c r="J709" s="2" t="str">
        <f>VLOOKUP($B709,'Answer Data Transformation'!$I$3:$R$2338,10,FALSE)</f>
        <v>No</v>
      </c>
      <c r="K709" s="2" t="str">
        <f>VLOOKUP($B709,'Answer Data Transformation'!$I$3:$R$2338,3,FALSE)</f>
        <v>Obesity</v>
      </c>
      <c r="L709" s="2" t="str">
        <f>VLOOKUP($B709,'Answer Data Transformation'!$I$3:$R$2338,5,FALSE)</f>
        <v>Prediabetes</v>
      </c>
      <c r="M709" s="2" t="str">
        <f>VLOOKUP($B709,'Answer Data Transformation'!$T$3:$AA$2346,2,FALSE)</f>
        <v>13-Jul-1972</v>
      </c>
      <c r="N709" s="2">
        <f>VLOOKUP($B709,'Answer Data Transformation'!$T$3:$AA$2346,4,FALSE)</f>
        <v>0</v>
      </c>
      <c r="O709" s="2">
        <f>VLOOKUP($B709,'Answer Data Transformation'!$T$3:$AA$2346,5,FALSE)</f>
        <v>14258.33</v>
      </c>
      <c r="P709" s="2" t="str">
        <f>VLOOKUP($B709,'Answer Data Transformation'!$T$3:$AA$2346,6,FALSE)</f>
        <v>tier - 2</v>
      </c>
      <c r="Q709" s="2" t="str">
        <f>VLOOKUP($B709,'Answer Data Transformation'!$T$3:$AA$2346,7,FALSE)</f>
        <v>tier - 2</v>
      </c>
      <c r="R709" s="2" t="str">
        <f>VLOOKUP($B709,'Answer Data Transformation'!$T$3:$AA$2346,8,FALSE)</f>
        <v>R1026</v>
      </c>
      <c r="S709" s="2">
        <f>VLOOKUP($B709,'Answer Data Transformation'!$T$3:$AA$2346,3,FALSE)</f>
        <v>50</v>
      </c>
    </row>
    <row r="710" spans="2:19" ht="15.5" x14ac:dyDescent="0.35">
      <c r="B710" s="1" t="s">
        <v>1662</v>
      </c>
      <c r="C710" s="28" t="str">
        <f>VLOOKUP(B710,'Answer Data Transformation'!$B$3:$F$2338,4,FALSE)</f>
        <v xml:space="preserve">  Sally</v>
      </c>
      <c r="D710" s="2">
        <f>VLOOKUP($B710,'Answer Data Transformation'!$I$3:$R$2338,2,FALSE)</f>
        <v>40.880000000000003</v>
      </c>
      <c r="E710" s="2">
        <f>VLOOKUP($B710,'Answer Data Transformation'!$I$3:$R$2338,4,FALSE)</f>
        <v>7.65</v>
      </c>
      <c r="F710" s="2" t="str">
        <f>VLOOKUP($B710,'Answer Data Transformation'!$I$3:$R$2338,6,FALSE)</f>
        <v>No</v>
      </c>
      <c r="G710" s="2" t="str">
        <f>VLOOKUP($B710,'Answer Data Transformation'!$I$3:$R$2338,7,FALSE)</f>
        <v>No</v>
      </c>
      <c r="H710" s="2" t="str">
        <f>VLOOKUP($B710,'Answer Data Transformation'!$I$3:$R$2338,8,FALSE)</f>
        <v>No</v>
      </c>
      <c r="I710" s="29">
        <f>VLOOKUP($B710,'Answer Data Transformation'!$I$3:$R$2338,9,FALSE)</f>
        <v>0</v>
      </c>
      <c r="J710" s="2" t="str">
        <f>VLOOKUP($B710,'Answer Data Transformation'!$I$3:$R$2338,10,FALSE)</f>
        <v>No</v>
      </c>
      <c r="K710" s="2" t="str">
        <f>VLOOKUP($B710,'Answer Data Transformation'!$I$3:$R$2338,3,FALSE)</f>
        <v>Obesity</v>
      </c>
      <c r="L710" s="2" t="str">
        <f>VLOOKUP($B710,'Answer Data Transformation'!$I$3:$R$2338,5,FALSE)</f>
        <v>Diabetes</v>
      </c>
      <c r="M710" s="2" t="str">
        <f>VLOOKUP($B710,'Answer Data Transformation'!$T$3:$AA$2346,2,FALSE)</f>
        <v>26-Dec-1974</v>
      </c>
      <c r="N710" s="2">
        <f>VLOOKUP($B710,'Answer Data Transformation'!$T$3:$AA$2346,4,FALSE)</f>
        <v>0</v>
      </c>
      <c r="O710" s="2">
        <f>VLOOKUP($B710,'Answer Data Transformation'!$T$3:$AA$2346,5,FALSE)</f>
        <v>14256.79</v>
      </c>
      <c r="P710" s="2" t="str">
        <f>VLOOKUP($B710,'Answer Data Transformation'!$T$3:$AA$2346,6,FALSE)</f>
        <v>tier - 2</v>
      </c>
      <c r="Q710" s="2" t="str">
        <f>VLOOKUP($B710,'Answer Data Transformation'!$T$3:$AA$2346,7,FALSE)</f>
        <v>tier - 2</v>
      </c>
      <c r="R710" s="2" t="str">
        <f>VLOOKUP($B710,'Answer Data Transformation'!$T$3:$AA$2346,8,FALSE)</f>
        <v>R1026</v>
      </c>
      <c r="S710" s="2">
        <f>VLOOKUP($B710,'Answer Data Transformation'!$T$3:$AA$2346,3,FALSE)</f>
        <v>48</v>
      </c>
    </row>
    <row r="711" spans="2:19" ht="15.5" x14ac:dyDescent="0.35">
      <c r="B711" s="1" t="s">
        <v>1661</v>
      </c>
      <c r="C711" s="28" t="str">
        <f>VLOOKUP(B711,'Answer Data Transformation'!$B$3:$F$2338,4,FALSE)</f>
        <v xml:space="preserve">  Meaghan J</v>
      </c>
      <c r="D711" s="2">
        <f>VLOOKUP($B711,'Answer Data Transformation'!$I$3:$R$2338,2,FALSE)</f>
        <v>26.22</v>
      </c>
      <c r="E711" s="2">
        <f>VLOOKUP($B711,'Answer Data Transformation'!$I$3:$R$2338,4,FALSE)</f>
        <v>5.37</v>
      </c>
      <c r="F711" s="2" t="str">
        <f>VLOOKUP($B711,'Answer Data Transformation'!$I$3:$R$2338,6,FALSE)</f>
        <v>Yes</v>
      </c>
      <c r="G711" s="2" t="str">
        <f>VLOOKUP($B711,'Answer Data Transformation'!$I$3:$R$2338,7,FALSE)</f>
        <v>No</v>
      </c>
      <c r="H711" s="2" t="str">
        <f>VLOOKUP($B711,'Answer Data Transformation'!$I$3:$R$2338,8,FALSE)</f>
        <v>No</v>
      </c>
      <c r="I711" s="29">
        <f>VLOOKUP($B711,'Answer Data Transformation'!$I$3:$R$2338,9,FALSE)</f>
        <v>2</v>
      </c>
      <c r="J711" s="2" t="str">
        <f>VLOOKUP($B711,'Answer Data Transformation'!$I$3:$R$2338,10,FALSE)</f>
        <v>No</v>
      </c>
      <c r="K711" s="2" t="str">
        <f>VLOOKUP($B711,'Answer Data Transformation'!$I$3:$R$2338,3,FALSE)</f>
        <v>Overweight</v>
      </c>
      <c r="L711" s="2" t="str">
        <f>VLOOKUP($B711,'Answer Data Transformation'!$I$3:$R$2338,5,FALSE)</f>
        <v>Normal</v>
      </c>
      <c r="M711" s="2" t="str">
        <f>VLOOKUP($B711,'Answer Data Transformation'!$T$3:$AA$2346,2,FALSE)</f>
        <v>08-Nov-1959</v>
      </c>
      <c r="N711" s="2">
        <f>VLOOKUP($B711,'Answer Data Transformation'!$T$3:$AA$2346,4,FALSE)</f>
        <v>0</v>
      </c>
      <c r="O711" s="2">
        <f>VLOOKUP($B711,'Answer Data Transformation'!$T$3:$AA$2346,5,FALSE)</f>
        <v>14256.19</v>
      </c>
      <c r="P711" s="2" t="str">
        <f>VLOOKUP($B711,'Answer Data Transformation'!$T$3:$AA$2346,6,FALSE)</f>
        <v>tier - 2</v>
      </c>
      <c r="Q711" s="2" t="str">
        <f>VLOOKUP($B711,'Answer Data Transformation'!$T$3:$AA$2346,7,FALSE)</f>
        <v>tier - 3</v>
      </c>
      <c r="R711" s="2" t="str">
        <f>VLOOKUP($B711,'Answer Data Transformation'!$T$3:$AA$2346,8,FALSE)</f>
        <v>R1012</v>
      </c>
      <c r="S711" s="2">
        <f>VLOOKUP($B711,'Answer Data Transformation'!$T$3:$AA$2346,3,FALSE)</f>
        <v>63</v>
      </c>
    </row>
    <row r="712" spans="2:19" ht="15.5" x14ac:dyDescent="0.35">
      <c r="B712" s="1" t="s">
        <v>1660</v>
      </c>
      <c r="C712" s="28" t="str">
        <f>VLOOKUP(B712,'Answer Data Transformation'!$B$3:$F$2338,4,FALSE)</f>
        <v xml:space="preserve">  Rina</v>
      </c>
      <c r="D712" s="2">
        <f>VLOOKUP($B712,'Answer Data Transformation'!$I$3:$R$2338,2,FALSE)</f>
        <v>25.08</v>
      </c>
      <c r="E712" s="2">
        <f>VLOOKUP($B712,'Answer Data Transformation'!$I$3:$R$2338,4,FALSE)</f>
        <v>5.75</v>
      </c>
      <c r="F712" s="2" t="str">
        <f>VLOOKUP($B712,'Answer Data Transformation'!$I$3:$R$2338,6,FALSE)</f>
        <v>Yes</v>
      </c>
      <c r="G712" s="2" t="str">
        <f>VLOOKUP($B712,'Answer Data Transformation'!$I$3:$R$2338,7,FALSE)</f>
        <v>No</v>
      </c>
      <c r="H712" s="2" t="str">
        <f>VLOOKUP($B712,'Answer Data Transformation'!$I$3:$R$2338,8,FALSE)</f>
        <v>No</v>
      </c>
      <c r="I712" s="29">
        <f>VLOOKUP($B712,'Answer Data Transformation'!$I$3:$R$2338,9,FALSE)</f>
        <v>2</v>
      </c>
      <c r="J712" s="2" t="str">
        <f>VLOOKUP($B712,'Answer Data Transformation'!$I$3:$R$2338,10,FALSE)</f>
        <v>No</v>
      </c>
      <c r="K712" s="2" t="str">
        <f>VLOOKUP($B712,'Answer Data Transformation'!$I$3:$R$2338,3,FALSE)</f>
        <v>Overweight</v>
      </c>
      <c r="L712" s="2" t="str">
        <f>VLOOKUP($B712,'Answer Data Transformation'!$I$3:$R$2338,5,FALSE)</f>
        <v>Prediabetes</v>
      </c>
      <c r="M712" s="2" t="str">
        <f>VLOOKUP($B712,'Answer Data Transformation'!$T$3:$AA$2346,2,FALSE)</f>
        <v>10-Oct-1959</v>
      </c>
      <c r="N712" s="2">
        <f>VLOOKUP($B712,'Answer Data Transformation'!$T$3:$AA$2346,4,FALSE)</f>
        <v>0</v>
      </c>
      <c r="O712" s="2">
        <f>VLOOKUP($B712,'Answer Data Transformation'!$T$3:$AA$2346,5,FALSE)</f>
        <v>14254.61</v>
      </c>
      <c r="P712" s="2" t="str">
        <f>VLOOKUP($B712,'Answer Data Transformation'!$T$3:$AA$2346,6,FALSE)</f>
        <v>tier - 2</v>
      </c>
      <c r="Q712" s="2" t="str">
        <f>VLOOKUP($B712,'Answer Data Transformation'!$T$3:$AA$2346,7,FALSE)</f>
        <v>tier - 1</v>
      </c>
      <c r="R712" s="2" t="str">
        <f>VLOOKUP($B712,'Answer Data Transformation'!$T$3:$AA$2346,8,FALSE)</f>
        <v>R1012</v>
      </c>
      <c r="S712" s="2">
        <f>VLOOKUP($B712,'Answer Data Transformation'!$T$3:$AA$2346,3,FALSE)</f>
        <v>63</v>
      </c>
    </row>
    <row r="713" spans="2:19" ht="15.5" x14ac:dyDescent="0.35">
      <c r="B713" s="1" t="s">
        <v>1659</v>
      </c>
      <c r="C713" s="28" t="str">
        <f>VLOOKUP(B713,'Answer Data Transformation'!$B$3:$F$2338,4,FALSE)</f>
        <v xml:space="preserve">  Kristin P</v>
      </c>
      <c r="D713" s="2">
        <f>VLOOKUP($B713,'Answer Data Transformation'!$I$3:$R$2338,2,FALSE)</f>
        <v>39.1</v>
      </c>
      <c r="E713" s="2">
        <f>VLOOKUP($B713,'Answer Data Transformation'!$I$3:$R$2338,4,FALSE)</f>
        <v>6.79</v>
      </c>
      <c r="F713" s="2" t="str">
        <f>VLOOKUP($B713,'Answer Data Transformation'!$I$3:$R$2338,6,FALSE)</f>
        <v>Yes</v>
      </c>
      <c r="G713" s="2" t="str">
        <f>VLOOKUP($B713,'Answer Data Transformation'!$I$3:$R$2338,7,FALSE)</f>
        <v>No</v>
      </c>
      <c r="H713" s="2" t="str">
        <f>VLOOKUP($B713,'Answer Data Transformation'!$I$3:$R$2338,8,FALSE)</f>
        <v>No</v>
      </c>
      <c r="I713" s="29">
        <f>VLOOKUP($B713,'Answer Data Transformation'!$I$3:$R$2338,9,FALSE)</f>
        <v>2</v>
      </c>
      <c r="J713" s="2" t="str">
        <f>VLOOKUP($B713,'Answer Data Transformation'!$I$3:$R$2338,10,FALSE)</f>
        <v>No</v>
      </c>
      <c r="K713" s="2" t="str">
        <f>VLOOKUP($B713,'Answer Data Transformation'!$I$3:$R$2338,3,FALSE)</f>
        <v>Obesity</v>
      </c>
      <c r="L713" s="2" t="str">
        <f>VLOOKUP($B713,'Answer Data Transformation'!$I$3:$R$2338,5,FALSE)</f>
        <v>Diabetes</v>
      </c>
      <c r="M713" s="2" t="str">
        <f>VLOOKUP($B713,'Answer Data Transformation'!$T$3:$AA$2346,2,FALSE)</f>
        <v>25-Sep-1961</v>
      </c>
      <c r="N713" s="2">
        <f>VLOOKUP($B713,'Answer Data Transformation'!$T$3:$AA$2346,4,FALSE)</f>
        <v>2</v>
      </c>
      <c r="O713" s="2">
        <f>VLOOKUP($B713,'Answer Data Transformation'!$T$3:$AA$2346,5,FALSE)</f>
        <v>14235.07</v>
      </c>
      <c r="P713" s="2" t="str">
        <f>VLOOKUP($B713,'Answer Data Transformation'!$T$3:$AA$2346,6,FALSE)</f>
        <v>tier - 2</v>
      </c>
      <c r="Q713" s="2" t="str">
        <f>VLOOKUP($B713,'Answer Data Transformation'!$T$3:$AA$2346,7,FALSE)</f>
        <v>tier - 1</v>
      </c>
      <c r="R713" s="2" t="str">
        <f>VLOOKUP($B713,'Answer Data Transformation'!$T$3:$AA$2346,8,FALSE)</f>
        <v>R1011</v>
      </c>
      <c r="S713" s="2">
        <f>VLOOKUP($B713,'Answer Data Transformation'!$T$3:$AA$2346,3,FALSE)</f>
        <v>61</v>
      </c>
    </row>
    <row r="714" spans="2:19" ht="15.5" x14ac:dyDescent="0.35">
      <c r="B714" s="1" t="s">
        <v>1658</v>
      </c>
      <c r="C714" s="28" t="str">
        <f>VLOOKUP(B714,'Answer Data Transformation'!$B$3:$F$2338,4,FALSE)</f>
        <v xml:space="preserve">  Albert</v>
      </c>
      <c r="D714" s="2">
        <f>VLOOKUP($B714,'Answer Data Transformation'!$I$3:$R$2338,2,FALSE)</f>
        <v>37.905000000000001</v>
      </c>
      <c r="E714" s="2">
        <f>VLOOKUP($B714,'Answer Data Transformation'!$I$3:$R$2338,4,FALSE)</f>
        <v>7.03</v>
      </c>
      <c r="F714" s="2" t="str">
        <f>VLOOKUP($B714,'Answer Data Transformation'!$I$3:$R$2338,6,FALSE)</f>
        <v>No</v>
      </c>
      <c r="G714" s="2" t="str">
        <f>VLOOKUP($B714,'Answer Data Transformation'!$I$3:$R$2338,7,FALSE)</f>
        <v>No</v>
      </c>
      <c r="H714" s="2" t="str">
        <f>VLOOKUP($B714,'Answer Data Transformation'!$I$3:$R$2338,8,FALSE)</f>
        <v>No</v>
      </c>
      <c r="I714" s="29">
        <f>VLOOKUP($B714,'Answer Data Transformation'!$I$3:$R$2338,9,FALSE)</f>
        <v>3</v>
      </c>
      <c r="J714" s="2" t="str">
        <f>VLOOKUP($B714,'Answer Data Transformation'!$I$3:$R$2338,10,FALSE)</f>
        <v>No</v>
      </c>
      <c r="K714" s="2" t="str">
        <f>VLOOKUP($B714,'Answer Data Transformation'!$I$3:$R$2338,3,FALSE)</f>
        <v>Obesity</v>
      </c>
      <c r="L714" s="2" t="str">
        <f>VLOOKUP($B714,'Answer Data Transformation'!$I$3:$R$2338,5,FALSE)</f>
        <v>Diabetes</v>
      </c>
      <c r="M714" s="2" t="str">
        <f>VLOOKUP($B714,'Answer Data Transformation'!$T$3:$AA$2346,2,FALSE)</f>
        <v>21-Sep-1958</v>
      </c>
      <c r="N714" s="2">
        <f>VLOOKUP($B714,'Answer Data Transformation'!$T$3:$AA$2346,4,FALSE)</f>
        <v>0</v>
      </c>
      <c r="O714" s="2">
        <f>VLOOKUP($B714,'Answer Data Transformation'!$T$3:$AA$2346,5,FALSE)</f>
        <v>14210.54</v>
      </c>
      <c r="P714" s="2" t="str">
        <f>VLOOKUP($B714,'Answer Data Transformation'!$T$3:$AA$2346,6,FALSE)</f>
        <v>tier - 2</v>
      </c>
      <c r="Q714" s="2" t="str">
        <f>VLOOKUP($B714,'Answer Data Transformation'!$T$3:$AA$2346,7,FALSE)</f>
        <v>tier - 2</v>
      </c>
      <c r="R714" s="2" t="str">
        <f>VLOOKUP($B714,'Answer Data Transformation'!$T$3:$AA$2346,8,FALSE)</f>
        <v>R1012</v>
      </c>
      <c r="S714" s="2">
        <f>VLOOKUP($B714,'Answer Data Transformation'!$T$3:$AA$2346,3,FALSE)</f>
        <v>64</v>
      </c>
    </row>
    <row r="715" spans="2:19" ht="15.5" x14ac:dyDescent="0.35">
      <c r="B715" s="1" t="s">
        <v>1657</v>
      </c>
      <c r="C715" s="28" t="str">
        <f>VLOOKUP(B715,'Answer Data Transformation'!$B$3:$F$2338,4,FALSE)</f>
        <v xml:space="preserve">  Ashley</v>
      </c>
      <c r="D715" s="2">
        <f>VLOOKUP($B715,'Answer Data Transformation'!$I$3:$R$2338,2,FALSE)</f>
        <v>43.35</v>
      </c>
      <c r="E715" s="2">
        <f>VLOOKUP($B715,'Answer Data Transformation'!$I$3:$R$2338,4,FALSE)</f>
        <v>5.41</v>
      </c>
      <c r="F715" s="2" t="str">
        <f>VLOOKUP($B715,'Answer Data Transformation'!$I$3:$R$2338,6,FALSE)</f>
        <v>Yes</v>
      </c>
      <c r="G715" s="2" t="str">
        <f>VLOOKUP($B715,'Answer Data Transformation'!$I$3:$R$2338,7,FALSE)</f>
        <v>No</v>
      </c>
      <c r="H715" s="2" t="str">
        <f>VLOOKUP($B715,'Answer Data Transformation'!$I$3:$R$2338,8,FALSE)</f>
        <v>Yes</v>
      </c>
      <c r="I715" s="29">
        <f>VLOOKUP($B715,'Answer Data Transformation'!$I$3:$R$2338,9,FALSE)</f>
        <v>1</v>
      </c>
      <c r="J715" s="2" t="str">
        <f>VLOOKUP($B715,'Answer Data Transformation'!$I$3:$R$2338,10,FALSE)</f>
        <v>No</v>
      </c>
      <c r="K715" s="2" t="str">
        <f>VLOOKUP($B715,'Answer Data Transformation'!$I$3:$R$2338,3,FALSE)</f>
        <v>Obesity</v>
      </c>
      <c r="L715" s="2" t="str">
        <f>VLOOKUP($B715,'Answer Data Transformation'!$I$3:$R$2338,5,FALSE)</f>
        <v>Normal</v>
      </c>
      <c r="M715" s="2" t="str">
        <f>VLOOKUP($B715,'Answer Data Transformation'!$T$3:$AA$2346,2,FALSE)</f>
        <v>17-Nov-1983</v>
      </c>
      <c r="N715" s="2">
        <f>VLOOKUP($B715,'Answer Data Transformation'!$T$3:$AA$2346,4,FALSE)</f>
        <v>3</v>
      </c>
      <c r="O715" s="2">
        <f>VLOOKUP($B715,'Answer Data Transformation'!$T$3:$AA$2346,5,FALSE)</f>
        <v>14209.4</v>
      </c>
      <c r="P715" s="2" t="str">
        <f>VLOOKUP($B715,'Answer Data Transformation'!$T$3:$AA$2346,6,FALSE)</f>
        <v>tier - 2</v>
      </c>
      <c r="Q715" s="2" t="str">
        <f>VLOOKUP($B715,'Answer Data Transformation'!$T$3:$AA$2346,7,FALSE)</f>
        <v>tier - 1</v>
      </c>
      <c r="R715" s="2" t="str">
        <f>VLOOKUP($B715,'Answer Data Transformation'!$T$3:$AA$2346,8,FALSE)</f>
        <v>R1026</v>
      </c>
      <c r="S715" s="2">
        <f>VLOOKUP($B715,'Answer Data Transformation'!$T$3:$AA$2346,3,FALSE)</f>
        <v>39</v>
      </c>
    </row>
    <row r="716" spans="2:19" ht="15.5" x14ac:dyDescent="0.35">
      <c r="B716" s="1" t="s">
        <v>1656</v>
      </c>
      <c r="C716" s="28" t="str">
        <f>VLOOKUP(B716,'Answer Data Transformation'!$B$3:$F$2338,4,FALSE)</f>
        <v xml:space="preserve">  Shannon L</v>
      </c>
      <c r="D716" s="2">
        <f>VLOOKUP($B716,'Answer Data Transformation'!$I$3:$R$2338,2,FALSE)</f>
        <v>36.15</v>
      </c>
      <c r="E716" s="2">
        <f>VLOOKUP($B716,'Answer Data Transformation'!$I$3:$R$2338,4,FALSE)</f>
        <v>8.0500000000000007</v>
      </c>
      <c r="F716" s="2" t="str">
        <f>VLOOKUP($B716,'Answer Data Transformation'!$I$3:$R$2338,6,FALSE)</f>
        <v>No</v>
      </c>
      <c r="G716" s="2" t="str">
        <f>VLOOKUP($B716,'Answer Data Transformation'!$I$3:$R$2338,7,FALSE)</f>
        <v>No</v>
      </c>
      <c r="H716" s="2" t="str">
        <f>VLOOKUP($B716,'Answer Data Transformation'!$I$3:$R$2338,8,FALSE)</f>
        <v>No</v>
      </c>
      <c r="I716" s="29">
        <f>VLOOKUP($B716,'Answer Data Transformation'!$I$3:$R$2338,9,FALSE)</f>
        <v>0</v>
      </c>
      <c r="J716" s="2" t="str">
        <f>VLOOKUP($B716,'Answer Data Transformation'!$I$3:$R$2338,10,FALSE)</f>
        <v>No</v>
      </c>
      <c r="K716" s="2" t="str">
        <f>VLOOKUP($B716,'Answer Data Transformation'!$I$3:$R$2338,3,FALSE)</f>
        <v>Obesity</v>
      </c>
      <c r="L716" s="2" t="str">
        <f>VLOOKUP($B716,'Answer Data Transformation'!$I$3:$R$2338,5,FALSE)</f>
        <v>Diabetes</v>
      </c>
      <c r="M716" s="2" t="str">
        <f>VLOOKUP($B716,'Answer Data Transformation'!$T$3:$AA$2346,2,FALSE)</f>
        <v>25-Dec-1968</v>
      </c>
      <c r="N716" s="2">
        <f>VLOOKUP($B716,'Answer Data Transformation'!$T$3:$AA$2346,4,FALSE)</f>
        <v>0</v>
      </c>
      <c r="O716" s="2">
        <f>VLOOKUP($B716,'Answer Data Transformation'!$T$3:$AA$2346,5,FALSE)</f>
        <v>14193.55</v>
      </c>
      <c r="P716" s="2" t="str">
        <f>VLOOKUP($B716,'Answer Data Transformation'!$T$3:$AA$2346,6,FALSE)</f>
        <v>tier - 2</v>
      </c>
      <c r="Q716" s="2" t="str">
        <f>VLOOKUP($B716,'Answer Data Transformation'!$T$3:$AA$2346,7,FALSE)</f>
        <v>tier - 1</v>
      </c>
      <c r="R716" s="2" t="str">
        <f>VLOOKUP($B716,'Answer Data Transformation'!$T$3:$AA$2346,8,FALSE)</f>
        <v>R1026</v>
      </c>
      <c r="S716" s="2">
        <f>VLOOKUP($B716,'Answer Data Transformation'!$T$3:$AA$2346,3,FALSE)</f>
        <v>54</v>
      </c>
    </row>
    <row r="717" spans="2:19" ht="15.5" x14ac:dyDescent="0.35">
      <c r="B717" s="1" t="s">
        <v>1655</v>
      </c>
      <c r="C717" s="28" t="str">
        <f>VLOOKUP(B717,'Answer Data Transformation'!$B$3:$F$2338,4,FALSE)</f>
        <v xml:space="preserve">  Amy B</v>
      </c>
      <c r="D717" s="2">
        <f>VLOOKUP($B717,'Answer Data Transformation'!$I$3:$R$2338,2,FALSE)</f>
        <v>44.98</v>
      </c>
      <c r="E717" s="2">
        <f>VLOOKUP($B717,'Answer Data Transformation'!$I$3:$R$2338,4,FALSE)</f>
        <v>5.94</v>
      </c>
      <c r="F717" s="2" t="str">
        <f>VLOOKUP($B717,'Answer Data Transformation'!$I$3:$R$2338,6,FALSE)</f>
        <v>No</v>
      </c>
      <c r="G717" s="2" t="str">
        <f>VLOOKUP($B717,'Answer Data Transformation'!$I$3:$R$2338,7,FALSE)</f>
        <v>No</v>
      </c>
      <c r="H717" s="2" t="str">
        <f>VLOOKUP($B717,'Answer Data Transformation'!$I$3:$R$2338,8,FALSE)</f>
        <v>No</v>
      </c>
      <c r="I717" s="29">
        <f>VLOOKUP($B717,'Answer Data Transformation'!$I$3:$R$2338,9,FALSE)</f>
        <v>1</v>
      </c>
      <c r="J717" s="2" t="str">
        <f>VLOOKUP($B717,'Answer Data Transformation'!$I$3:$R$2338,10,FALSE)</f>
        <v>No</v>
      </c>
      <c r="K717" s="2" t="str">
        <f>VLOOKUP($B717,'Answer Data Transformation'!$I$3:$R$2338,3,FALSE)</f>
        <v>Obesity</v>
      </c>
      <c r="L717" s="2" t="str">
        <f>VLOOKUP($B717,'Answer Data Transformation'!$I$3:$R$2338,5,FALSE)</f>
        <v>Prediabetes</v>
      </c>
      <c r="M717" s="2" t="str">
        <f>VLOOKUP($B717,'Answer Data Transformation'!$T$3:$AA$2346,2,FALSE)</f>
        <v>07-Jul-1984</v>
      </c>
      <c r="N717" s="2">
        <f>VLOOKUP($B717,'Answer Data Transformation'!$T$3:$AA$2346,4,FALSE)</f>
        <v>3</v>
      </c>
      <c r="O717" s="2">
        <f>VLOOKUP($B717,'Answer Data Transformation'!$T$3:$AA$2346,5,FALSE)</f>
        <v>14152.46</v>
      </c>
      <c r="P717" s="2" t="str">
        <f>VLOOKUP($B717,'Answer Data Transformation'!$T$3:$AA$2346,6,FALSE)</f>
        <v>tier - 2</v>
      </c>
      <c r="Q717" s="2" t="str">
        <f>VLOOKUP($B717,'Answer Data Transformation'!$T$3:$AA$2346,7,FALSE)</f>
        <v>tier - 1</v>
      </c>
      <c r="R717" s="2" t="str">
        <f>VLOOKUP($B717,'Answer Data Transformation'!$T$3:$AA$2346,8,FALSE)</f>
        <v>R1012</v>
      </c>
      <c r="S717" s="2">
        <f>VLOOKUP($B717,'Answer Data Transformation'!$T$3:$AA$2346,3,FALSE)</f>
        <v>38</v>
      </c>
    </row>
    <row r="718" spans="2:19" ht="15.5" x14ac:dyDescent="0.35">
      <c r="B718" s="1" t="s">
        <v>1654</v>
      </c>
      <c r="C718" s="28" t="str">
        <f>VLOOKUP(B718,'Answer Data Transformation'!$B$3:$F$2338,4,FALSE)</f>
        <v xml:space="preserve">  A Danielle</v>
      </c>
      <c r="D718" s="2">
        <f>VLOOKUP($B718,'Answer Data Transformation'!$I$3:$R$2338,2,FALSE)</f>
        <v>38.28</v>
      </c>
      <c r="E718" s="2">
        <f>VLOOKUP($B718,'Answer Data Transformation'!$I$3:$R$2338,4,FALSE)</f>
        <v>5.51</v>
      </c>
      <c r="F718" s="2" t="str">
        <f>VLOOKUP($B718,'Answer Data Transformation'!$I$3:$R$2338,6,FALSE)</f>
        <v>No</v>
      </c>
      <c r="G718" s="2" t="str">
        <f>VLOOKUP($B718,'Answer Data Transformation'!$I$3:$R$2338,7,FALSE)</f>
        <v>yes</v>
      </c>
      <c r="H718" s="2" t="str">
        <f>VLOOKUP($B718,'Answer Data Transformation'!$I$3:$R$2338,8,FALSE)</f>
        <v>No</v>
      </c>
      <c r="I718" s="29">
        <f>VLOOKUP($B718,'Answer Data Transformation'!$I$3:$R$2338,9,FALSE)</f>
        <v>1</v>
      </c>
      <c r="J718" s="2" t="str">
        <f>VLOOKUP($B718,'Answer Data Transformation'!$I$3:$R$2338,10,FALSE)</f>
        <v>No</v>
      </c>
      <c r="K718" s="2" t="str">
        <f>VLOOKUP($B718,'Answer Data Transformation'!$I$3:$R$2338,3,FALSE)</f>
        <v>Obesity</v>
      </c>
      <c r="L718" s="2" t="str">
        <f>VLOOKUP($B718,'Answer Data Transformation'!$I$3:$R$2338,5,FALSE)</f>
        <v>Normal</v>
      </c>
      <c r="M718" s="2" t="str">
        <f>VLOOKUP($B718,'Answer Data Transformation'!$T$3:$AA$2346,2,FALSE)</f>
        <v>06-Jul-2004</v>
      </c>
      <c r="N718" s="2">
        <f>VLOOKUP($B718,'Answer Data Transformation'!$T$3:$AA$2346,4,FALSE)</f>
        <v>0</v>
      </c>
      <c r="O718" s="2">
        <f>VLOOKUP($B718,'Answer Data Transformation'!$T$3:$AA$2346,5,FALSE)</f>
        <v>14133.04</v>
      </c>
      <c r="P718" s="2" t="str">
        <f>VLOOKUP($B718,'Answer Data Transformation'!$T$3:$AA$2346,6,FALSE)</f>
        <v>tier - 2</v>
      </c>
      <c r="Q718" s="2" t="str">
        <f>VLOOKUP($B718,'Answer Data Transformation'!$T$3:$AA$2346,7,FALSE)</f>
        <v>tier - 3</v>
      </c>
      <c r="R718" s="2" t="str">
        <f>VLOOKUP($B718,'Answer Data Transformation'!$T$3:$AA$2346,8,FALSE)</f>
        <v>R1013</v>
      </c>
      <c r="S718" s="2">
        <f>VLOOKUP($B718,'Answer Data Transformation'!$T$3:$AA$2346,3,FALSE)</f>
        <v>18</v>
      </c>
    </row>
    <row r="719" spans="2:19" ht="15.5" x14ac:dyDescent="0.35">
      <c r="B719" s="1" t="s">
        <v>1653</v>
      </c>
      <c r="C719" s="28" t="str">
        <f>VLOOKUP(B719,'Answer Data Transformation'!$B$3:$F$2338,4,FALSE)</f>
        <v xml:space="preserve">  Conrad F</v>
      </c>
      <c r="D719" s="2">
        <f>VLOOKUP($B719,'Answer Data Transformation'!$I$3:$R$2338,2,FALSE)</f>
        <v>32.299999999999997</v>
      </c>
      <c r="E719" s="2">
        <f>VLOOKUP($B719,'Answer Data Transformation'!$I$3:$R$2338,4,FALSE)</f>
        <v>6.55</v>
      </c>
      <c r="F719" s="2" t="str">
        <f>VLOOKUP($B719,'Answer Data Transformation'!$I$3:$R$2338,6,FALSE)</f>
        <v>Yes</v>
      </c>
      <c r="G719" s="2" t="str">
        <f>VLOOKUP($B719,'Answer Data Transformation'!$I$3:$R$2338,7,FALSE)</f>
        <v>No</v>
      </c>
      <c r="H719" s="2" t="str">
        <f>VLOOKUP($B719,'Answer Data Transformation'!$I$3:$R$2338,8,FALSE)</f>
        <v>No</v>
      </c>
      <c r="I719" s="29">
        <f>VLOOKUP($B719,'Answer Data Transformation'!$I$3:$R$2338,9,FALSE)</f>
        <v>2</v>
      </c>
      <c r="J719" s="2" t="str">
        <f>VLOOKUP($B719,'Answer Data Transformation'!$I$3:$R$2338,10,FALSE)</f>
        <v>No</v>
      </c>
      <c r="K719" s="2" t="str">
        <f>VLOOKUP($B719,'Answer Data Transformation'!$I$3:$R$2338,3,FALSE)</f>
        <v>Obesity</v>
      </c>
      <c r="L719" s="2" t="str">
        <f>VLOOKUP($B719,'Answer Data Transformation'!$I$3:$R$2338,5,FALSE)</f>
        <v>Diabetes</v>
      </c>
      <c r="M719" s="2" t="str">
        <f>VLOOKUP($B719,'Answer Data Transformation'!$T$3:$AA$2346,2,FALSE)</f>
        <v>14-Jun-1961</v>
      </c>
      <c r="N719" s="2">
        <f>VLOOKUP($B719,'Answer Data Transformation'!$T$3:$AA$2346,4,FALSE)</f>
        <v>2</v>
      </c>
      <c r="O719" s="2">
        <f>VLOOKUP($B719,'Answer Data Transformation'!$T$3:$AA$2346,5,FALSE)</f>
        <v>14119.62</v>
      </c>
      <c r="P719" s="2" t="str">
        <f>VLOOKUP($B719,'Answer Data Transformation'!$T$3:$AA$2346,6,FALSE)</f>
        <v>tier - 2</v>
      </c>
      <c r="Q719" s="2" t="str">
        <f>VLOOKUP($B719,'Answer Data Transformation'!$T$3:$AA$2346,7,FALSE)</f>
        <v>tier - 1</v>
      </c>
      <c r="R719" s="2" t="str">
        <f>VLOOKUP($B719,'Answer Data Transformation'!$T$3:$AA$2346,8,FALSE)</f>
        <v>R1012</v>
      </c>
      <c r="S719" s="2">
        <f>VLOOKUP($B719,'Answer Data Transformation'!$T$3:$AA$2346,3,FALSE)</f>
        <v>61</v>
      </c>
    </row>
    <row r="720" spans="2:19" ht="15.5" x14ac:dyDescent="0.35">
      <c r="B720" s="1" t="s">
        <v>1652</v>
      </c>
      <c r="C720" s="28" t="str">
        <f>VLOOKUP(B720,'Answer Data Transformation'!$B$3:$F$2338,4,FALSE)</f>
        <v xml:space="preserve">  Josh</v>
      </c>
      <c r="D720" s="2">
        <f>VLOOKUP($B720,'Answer Data Transformation'!$I$3:$R$2338,2,FALSE)</f>
        <v>39.51</v>
      </c>
      <c r="E720" s="2">
        <f>VLOOKUP($B720,'Answer Data Transformation'!$I$3:$R$2338,4,FALSE)</f>
        <v>5.79</v>
      </c>
      <c r="F720" s="2" t="str">
        <f>VLOOKUP($B720,'Answer Data Transformation'!$I$3:$R$2338,6,FALSE)</f>
        <v>Yes</v>
      </c>
      <c r="G720" s="2" t="str">
        <f>VLOOKUP($B720,'Answer Data Transformation'!$I$3:$R$2338,7,FALSE)</f>
        <v>No</v>
      </c>
      <c r="H720" s="2" t="str">
        <f>VLOOKUP($B720,'Answer Data Transformation'!$I$3:$R$2338,8,FALSE)</f>
        <v>No</v>
      </c>
      <c r="I720" s="29">
        <f>VLOOKUP($B720,'Answer Data Transformation'!$I$3:$R$2338,9,FALSE)</f>
        <v>0</v>
      </c>
      <c r="J720" s="2" t="str">
        <f>VLOOKUP($B720,'Answer Data Transformation'!$I$3:$R$2338,10,FALSE)</f>
        <v>No</v>
      </c>
      <c r="K720" s="2" t="str">
        <f>VLOOKUP($B720,'Answer Data Transformation'!$I$3:$R$2338,3,FALSE)</f>
        <v>Obesity</v>
      </c>
      <c r="L720" s="2" t="str">
        <f>VLOOKUP($B720,'Answer Data Transformation'!$I$3:$R$2338,5,FALSE)</f>
        <v>Prediabetes</v>
      </c>
      <c r="M720" s="2" t="str">
        <f>VLOOKUP($B720,'Answer Data Transformation'!$T$3:$AA$2346,2,FALSE)</f>
        <v>26-Sep-1976</v>
      </c>
      <c r="N720" s="2">
        <f>VLOOKUP($B720,'Answer Data Transformation'!$T$3:$AA$2346,4,FALSE)</f>
        <v>2</v>
      </c>
      <c r="O720" s="2">
        <f>VLOOKUP($B720,'Answer Data Transformation'!$T$3:$AA$2346,5,FALSE)</f>
        <v>14098.07</v>
      </c>
      <c r="P720" s="2" t="str">
        <f>VLOOKUP($B720,'Answer Data Transformation'!$T$3:$AA$2346,6,FALSE)</f>
        <v>tier - 2</v>
      </c>
      <c r="Q720" s="2" t="str">
        <f>VLOOKUP($B720,'Answer Data Transformation'!$T$3:$AA$2346,7,FALSE)</f>
        <v>tier - 3</v>
      </c>
      <c r="R720" s="2" t="str">
        <f>VLOOKUP($B720,'Answer Data Transformation'!$T$3:$AA$2346,8,FALSE)</f>
        <v>R1023</v>
      </c>
      <c r="S720" s="2">
        <f>VLOOKUP($B720,'Answer Data Transformation'!$T$3:$AA$2346,3,FALSE)</f>
        <v>46</v>
      </c>
    </row>
    <row r="721" spans="2:19" ht="15.5" x14ac:dyDescent="0.35">
      <c r="B721" s="1" t="s">
        <v>1651</v>
      </c>
      <c r="C721" s="28" t="str">
        <f>VLOOKUP(B721,'Answer Data Transformation'!$B$3:$F$2338,4,FALSE)</f>
        <v xml:space="preserve">  Maxime</v>
      </c>
      <c r="D721" s="2">
        <f>VLOOKUP($B721,'Answer Data Transformation'!$I$3:$R$2338,2,FALSE)</f>
        <v>50.46</v>
      </c>
      <c r="E721" s="2">
        <f>VLOOKUP($B721,'Answer Data Transformation'!$I$3:$R$2338,4,FALSE)</f>
        <v>4.5599999999999996</v>
      </c>
      <c r="F721" s="2" t="str">
        <f>VLOOKUP($B721,'Answer Data Transformation'!$I$3:$R$2338,6,FALSE)</f>
        <v>No</v>
      </c>
      <c r="G721" s="2" t="str">
        <f>VLOOKUP($B721,'Answer Data Transformation'!$I$3:$R$2338,7,FALSE)</f>
        <v>No</v>
      </c>
      <c r="H721" s="2" t="str">
        <f>VLOOKUP($B721,'Answer Data Transformation'!$I$3:$R$2338,8,FALSE)</f>
        <v>No</v>
      </c>
      <c r="I721" s="29">
        <f>VLOOKUP($B721,'Answer Data Transformation'!$I$3:$R$2338,9,FALSE)</f>
        <v>0</v>
      </c>
      <c r="J721" s="2" t="str">
        <f>VLOOKUP($B721,'Answer Data Transformation'!$I$3:$R$2338,10,FALSE)</f>
        <v>No</v>
      </c>
      <c r="K721" s="2" t="str">
        <f>VLOOKUP($B721,'Answer Data Transformation'!$I$3:$R$2338,3,FALSE)</f>
        <v>Obesity</v>
      </c>
      <c r="L721" s="2" t="str">
        <f>VLOOKUP($B721,'Answer Data Transformation'!$I$3:$R$2338,5,FALSE)</f>
        <v>Normal</v>
      </c>
      <c r="M721" s="2" t="str">
        <f>VLOOKUP($B721,'Answer Data Transformation'!$T$3:$AA$2346,2,FALSE)</f>
        <v>12-Sep-1991</v>
      </c>
      <c r="N721" s="2">
        <f>VLOOKUP($B721,'Answer Data Transformation'!$T$3:$AA$2346,4,FALSE)</f>
        <v>3</v>
      </c>
      <c r="O721" s="2">
        <f>VLOOKUP($B721,'Answer Data Transformation'!$T$3:$AA$2346,5,FALSE)</f>
        <v>14081.93</v>
      </c>
      <c r="P721" s="2" t="str">
        <f>VLOOKUP($B721,'Answer Data Transformation'!$T$3:$AA$2346,6,FALSE)</f>
        <v>tier - 2</v>
      </c>
      <c r="Q721" s="2" t="str">
        <f>VLOOKUP($B721,'Answer Data Transformation'!$T$3:$AA$2346,7,FALSE)</f>
        <v>tier - 3</v>
      </c>
      <c r="R721" s="2" t="str">
        <f>VLOOKUP($B721,'Answer Data Transformation'!$T$3:$AA$2346,8,FALSE)</f>
        <v>R1012</v>
      </c>
      <c r="S721" s="2">
        <f>VLOOKUP($B721,'Answer Data Transformation'!$T$3:$AA$2346,3,FALSE)</f>
        <v>31</v>
      </c>
    </row>
    <row r="722" spans="2:19" ht="15.5" x14ac:dyDescent="0.35">
      <c r="B722" s="1" t="s">
        <v>1650</v>
      </c>
      <c r="C722" s="28" t="str">
        <f>VLOOKUP(B722,'Answer Data Transformation'!$B$3:$F$2338,4,FALSE)</f>
        <v xml:space="preserve">  Natalie</v>
      </c>
      <c r="D722" s="2">
        <f>VLOOKUP($B722,'Answer Data Transformation'!$I$3:$R$2338,2,FALSE)</f>
        <v>31.73</v>
      </c>
      <c r="E722" s="2">
        <f>VLOOKUP($B722,'Answer Data Transformation'!$I$3:$R$2338,4,FALSE)</f>
        <v>7</v>
      </c>
      <c r="F722" s="2" t="str">
        <f>VLOOKUP($B722,'Answer Data Transformation'!$I$3:$R$2338,6,FALSE)</f>
        <v>No</v>
      </c>
      <c r="G722" s="2" t="str">
        <f>VLOOKUP($B722,'Answer Data Transformation'!$I$3:$R$2338,7,FALSE)</f>
        <v>No</v>
      </c>
      <c r="H722" s="2" t="str">
        <f>VLOOKUP($B722,'Answer Data Transformation'!$I$3:$R$2338,8,FALSE)</f>
        <v>No</v>
      </c>
      <c r="I722" s="29">
        <f>VLOOKUP($B722,'Answer Data Transformation'!$I$3:$R$2338,9,FALSE)</f>
        <v>0</v>
      </c>
      <c r="J722" s="2" t="str">
        <f>VLOOKUP($B722,'Answer Data Transformation'!$I$3:$R$2338,10,FALSE)</f>
        <v>No</v>
      </c>
      <c r="K722" s="2" t="str">
        <f>VLOOKUP($B722,'Answer Data Transformation'!$I$3:$R$2338,3,FALSE)</f>
        <v>Obesity</v>
      </c>
      <c r="L722" s="2" t="str">
        <f>VLOOKUP($B722,'Answer Data Transformation'!$I$3:$R$2338,5,FALSE)</f>
        <v>Diabetes</v>
      </c>
      <c r="M722" s="2" t="str">
        <f>VLOOKUP($B722,'Answer Data Transformation'!$T$3:$AA$2346,2,FALSE)</f>
        <v>08-Nov-1960</v>
      </c>
      <c r="N722" s="2">
        <f>VLOOKUP($B722,'Answer Data Transformation'!$T$3:$AA$2346,4,FALSE)</f>
        <v>0</v>
      </c>
      <c r="O722" s="2">
        <f>VLOOKUP($B722,'Answer Data Transformation'!$T$3:$AA$2346,5,FALSE)</f>
        <v>14043.48</v>
      </c>
      <c r="P722" s="2" t="str">
        <f>VLOOKUP($B722,'Answer Data Transformation'!$T$3:$AA$2346,6,FALSE)</f>
        <v>tier - 2</v>
      </c>
      <c r="Q722" s="2" t="str">
        <f>VLOOKUP($B722,'Answer Data Transformation'!$T$3:$AA$2346,7,FALSE)</f>
        <v>tier - 3</v>
      </c>
      <c r="R722" s="2" t="str">
        <f>VLOOKUP($B722,'Answer Data Transformation'!$T$3:$AA$2346,8,FALSE)</f>
        <v>R1024</v>
      </c>
      <c r="S722" s="2">
        <f>VLOOKUP($B722,'Answer Data Transformation'!$T$3:$AA$2346,3,FALSE)</f>
        <v>62</v>
      </c>
    </row>
    <row r="723" spans="2:19" ht="15.5" x14ac:dyDescent="0.35">
      <c r="B723" s="1" t="s">
        <v>1649</v>
      </c>
      <c r="C723" s="28" t="str">
        <f>VLOOKUP(B723,'Answer Data Transformation'!$B$3:$F$2338,4,FALSE)</f>
        <v xml:space="preserve">  Melissa</v>
      </c>
      <c r="D723" s="2">
        <f>VLOOKUP($B723,'Answer Data Transformation'!$I$3:$R$2338,2,FALSE)</f>
        <v>32.1</v>
      </c>
      <c r="E723" s="2">
        <f>VLOOKUP($B723,'Answer Data Transformation'!$I$3:$R$2338,4,FALSE)</f>
        <v>6.57</v>
      </c>
      <c r="F723" s="2" t="str">
        <f>VLOOKUP($B723,'Answer Data Transformation'!$I$3:$R$2338,6,FALSE)</f>
        <v>Yes</v>
      </c>
      <c r="G723" s="2" t="str">
        <f>VLOOKUP($B723,'Answer Data Transformation'!$I$3:$R$2338,7,FALSE)</f>
        <v>No</v>
      </c>
      <c r="H723" s="2" t="str">
        <f>VLOOKUP($B723,'Answer Data Transformation'!$I$3:$R$2338,8,FALSE)</f>
        <v>Yes</v>
      </c>
      <c r="I723" s="29">
        <f>VLOOKUP($B723,'Answer Data Transformation'!$I$3:$R$2338,9,FALSE)</f>
        <v>1</v>
      </c>
      <c r="J723" s="2" t="str">
        <f>VLOOKUP($B723,'Answer Data Transformation'!$I$3:$R$2338,10,FALSE)</f>
        <v>No</v>
      </c>
      <c r="K723" s="2" t="str">
        <f>VLOOKUP($B723,'Answer Data Transformation'!$I$3:$R$2338,3,FALSE)</f>
        <v>Obesity</v>
      </c>
      <c r="L723" s="2" t="str">
        <f>VLOOKUP($B723,'Answer Data Transformation'!$I$3:$R$2338,5,FALSE)</f>
        <v>Diabetes</v>
      </c>
      <c r="M723" s="2" t="str">
        <f>VLOOKUP($B723,'Answer Data Transformation'!$T$3:$AA$2346,2,FALSE)</f>
        <v>08-Jul-1963</v>
      </c>
      <c r="N723" s="2">
        <f>VLOOKUP($B723,'Answer Data Transformation'!$T$3:$AA$2346,4,FALSE)</f>
        <v>3</v>
      </c>
      <c r="O723" s="2">
        <f>VLOOKUP($B723,'Answer Data Transformation'!$T$3:$AA$2346,5,FALSE)</f>
        <v>14007.22</v>
      </c>
      <c r="P723" s="2" t="str">
        <f>VLOOKUP($B723,'Answer Data Transformation'!$T$3:$AA$2346,6,FALSE)</f>
        <v>tier - 2</v>
      </c>
      <c r="Q723" s="2" t="str">
        <f>VLOOKUP($B723,'Answer Data Transformation'!$T$3:$AA$2346,7,FALSE)</f>
        <v>tier - 3</v>
      </c>
      <c r="R723" s="2" t="str">
        <f>VLOOKUP($B723,'Answer Data Transformation'!$T$3:$AA$2346,8,FALSE)</f>
        <v>R1011</v>
      </c>
      <c r="S723" s="2">
        <f>VLOOKUP($B723,'Answer Data Transformation'!$T$3:$AA$2346,3,FALSE)</f>
        <v>59</v>
      </c>
    </row>
    <row r="724" spans="2:19" ht="15.5" x14ac:dyDescent="0.35">
      <c r="B724" s="1" t="s">
        <v>1648</v>
      </c>
      <c r="C724" s="28" t="str">
        <f>VLOOKUP(B724,'Answer Data Transformation'!$B$3:$F$2338,4,FALSE)</f>
        <v xml:space="preserve">  Laura P</v>
      </c>
      <c r="D724" s="2">
        <f>VLOOKUP($B724,'Answer Data Transformation'!$I$3:$R$2338,2,FALSE)</f>
        <v>27.83</v>
      </c>
      <c r="E724" s="2">
        <f>VLOOKUP($B724,'Answer Data Transformation'!$I$3:$R$2338,4,FALSE)</f>
        <v>11.61</v>
      </c>
      <c r="F724" s="2" t="str">
        <f>VLOOKUP($B724,'Answer Data Transformation'!$I$3:$R$2338,6,FALSE)</f>
        <v>Yes</v>
      </c>
      <c r="G724" s="2" t="str">
        <f>VLOOKUP($B724,'Answer Data Transformation'!$I$3:$R$2338,7,FALSE)</f>
        <v>No</v>
      </c>
      <c r="H724" s="2" t="str">
        <f>VLOOKUP($B724,'Answer Data Transformation'!$I$3:$R$2338,8,FALSE)</f>
        <v>Yes</v>
      </c>
      <c r="I724" s="29">
        <f>VLOOKUP($B724,'Answer Data Transformation'!$I$3:$R$2338,9,FALSE)</f>
        <v>1</v>
      </c>
      <c r="J724" s="2" t="str">
        <f>VLOOKUP($B724,'Answer Data Transformation'!$I$3:$R$2338,10,FALSE)</f>
        <v>No</v>
      </c>
      <c r="K724" s="2" t="str">
        <f>VLOOKUP($B724,'Answer Data Transformation'!$I$3:$R$2338,3,FALSE)</f>
        <v>Overweight</v>
      </c>
      <c r="L724" s="2" t="str">
        <f>VLOOKUP($B724,'Answer Data Transformation'!$I$3:$R$2338,5,FALSE)</f>
        <v>Diabetes</v>
      </c>
      <c r="M724" s="2" t="str">
        <f>VLOOKUP($B724,'Answer Data Transformation'!$T$3:$AA$2346,2,FALSE)</f>
        <v>06-Jul-1963</v>
      </c>
      <c r="N724" s="2">
        <f>VLOOKUP($B724,'Answer Data Transformation'!$T$3:$AA$2346,4,FALSE)</f>
        <v>3</v>
      </c>
      <c r="O724" s="2">
        <f>VLOOKUP($B724,'Answer Data Transformation'!$T$3:$AA$2346,5,FALSE)</f>
        <v>14001.29</v>
      </c>
      <c r="P724" s="2" t="str">
        <f>VLOOKUP($B724,'Answer Data Transformation'!$T$3:$AA$2346,6,FALSE)</f>
        <v>tier - 2</v>
      </c>
      <c r="Q724" s="2" t="str">
        <f>VLOOKUP($B724,'Answer Data Transformation'!$T$3:$AA$2346,7,FALSE)</f>
        <v>tier - 2</v>
      </c>
      <c r="R724" s="2" t="str">
        <f>VLOOKUP($B724,'Answer Data Transformation'!$T$3:$AA$2346,8,FALSE)</f>
        <v>R1013</v>
      </c>
      <c r="S724" s="2">
        <f>VLOOKUP($B724,'Answer Data Transformation'!$T$3:$AA$2346,3,FALSE)</f>
        <v>59</v>
      </c>
    </row>
    <row r="725" spans="2:19" ht="15.5" x14ac:dyDescent="0.35">
      <c r="B725" s="1" t="s">
        <v>1647</v>
      </c>
      <c r="C725" s="28" t="str">
        <f>VLOOKUP(B725,'Answer Data Transformation'!$B$3:$F$2338,4,FALSE)</f>
        <v xml:space="preserve">  Lisa</v>
      </c>
      <c r="D725" s="2">
        <f>VLOOKUP($B725,'Answer Data Transformation'!$I$3:$R$2338,2,FALSE)</f>
        <v>27.72</v>
      </c>
      <c r="E725" s="2">
        <f>VLOOKUP($B725,'Answer Data Transformation'!$I$3:$R$2338,4,FALSE)</f>
        <v>8.16</v>
      </c>
      <c r="F725" s="2" t="str">
        <f>VLOOKUP($B725,'Answer Data Transformation'!$I$3:$R$2338,6,FALSE)</f>
        <v>Yes</v>
      </c>
      <c r="G725" s="2" t="str">
        <f>VLOOKUP($B725,'Answer Data Transformation'!$I$3:$R$2338,7,FALSE)</f>
        <v>No</v>
      </c>
      <c r="H725" s="2" t="str">
        <f>VLOOKUP($B725,'Answer Data Transformation'!$I$3:$R$2338,8,FALSE)</f>
        <v>Yes</v>
      </c>
      <c r="I725" s="29">
        <f>VLOOKUP($B725,'Answer Data Transformation'!$I$3:$R$2338,9,FALSE)</f>
        <v>1</v>
      </c>
      <c r="J725" s="2" t="str">
        <f>VLOOKUP($B725,'Answer Data Transformation'!$I$3:$R$2338,10,FALSE)</f>
        <v>No</v>
      </c>
      <c r="K725" s="2" t="str">
        <f>VLOOKUP($B725,'Answer Data Transformation'!$I$3:$R$2338,3,FALSE)</f>
        <v>Overweight</v>
      </c>
      <c r="L725" s="2" t="str">
        <f>VLOOKUP($B725,'Answer Data Transformation'!$I$3:$R$2338,5,FALSE)</f>
        <v>Diabetes</v>
      </c>
      <c r="M725" s="2" t="str">
        <f>VLOOKUP($B725,'Answer Data Transformation'!$T$3:$AA$2346,2,FALSE)</f>
        <v>23-Dec-1963</v>
      </c>
      <c r="N725" s="2">
        <f>VLOOKUP($B725,'Answer Data Transformation'!$T$3:$AA$2346,4,FALSE)</f>
        <v>3</v>
      </c>
      <c r="O725" s="2">
        <f>VLOOKUP($B725,'Answer Data Transformation'!$T$3:$AA$2346,5,FALSE)</f>
        <v>14001.13</v>
      </c>
      <c r="P725" s="2" t="str">
        <f>VLOOKUP($B725,'Answer Data Transformation'!$T$3:$AA$2346,6,FALSE)</f>
        <v>tier - 2</v>
      </c>
      <c r="Q725" s="2" t="str">
        <f>VLOOKUP($B725,'Answer Data Transformation'!$T$3:$AA$2346,7,FALSE)</f>
        <v>tier - 1</v>
      </c>
      <c r="R725" s="2" t="str">
        <f>VLOOKUP($B725,'Answer Data Transformation'!$T$3:$AA$2346,8,FALSE)</f>
        <v>R1013</v>
      </c>
      <c r="S725" s="2">
        <f>VLOOKUP($B725,'Answer Data Transformation'!$T$3:$AA$2346,3,FALSE)</f>
        <v>59</v>
      </c>
    </row>
    <row r="726" spans="2:19" ht="15.5" x14ac:dyDescent="0.35">
      <c r="B726" s="1" t="s">
        <v>1646</v>
      </c>
      <c r="C726" s="28" t="str">
        <f>VLOOKUP(B726,'Answer Data Transformation'!$B$3:$F$2338,4,FALSE)</f>
        <v xml:space="preserve">  William D</v>
      </c>
      <c r="D726" s="2">
        <f>VLOOKUP($B726,'Answer Data Transformation'!$I$3:$R$2338,2,FALSE)</f>
        <v>36.765000000000001</v>
      </c>
      <c r="E726" s="2">
        <f>VLOOKUP($B726,'Answer Data Transformation'!$I$3:$R$2338,4,FALSE)</f>
        <v>4.4800000000000004</v>
      </c>
      <c r="F726" s="2" t="str">
        <f>VLOOKUP($B726,'Answer Data Transformation'!$I$3:$R$2338,6,FALSE)</f>
        <v>Yes</v>
      </c>
      <c r="G726" s="2" t="str">
        <f>VLOOKUP($B726,'Answer Data Transformation'!$I$3:$R$2338,7,FALSE)</f>
        <v>No</v>
      </c>
      <c r="H726" s="2" t="str">
        <f>VLOOKUP($B726,'Answer Data Transformation'!$I$3:$R$2338,8,FALSE)</f>
        <v>No</v>
      </c>
      <c r="I726" s="29">
        <f>VLOOKUP($B726,'Answer Data Transformation'!$I$3:$R$2338,9,FALSE)</f>
        <v>2</v>
      </c>
      <c r="J726" s="2" t="str">
        <f>VLOOKUP($B726,'Answer Data Transformation'!$I$3:$R$2338,10,FALSE)</f>
        <v>No</v>
      </c>
      <c r="K726" s="2" t="str">
        <f>VLOOKUP($B726,'Answer Data Transformation'!$I$3:$R$2338,3,FALSE)</f>
        <v>Obesity</v>
      </c>
      <c r="L726" s="2" t="str">
        <f>VLOOKUP($B726,'Answer Data Transformation'!$I$3:$R$2338,5,FALSE)</f>
        <v>Normal</v>
      </c>
      <c r="M726" s="2" t="str">
        <f>VLOOKUP($B726,'Answer Data Transformation'!$T$3:$AA$2346,2,FALSE)</f>
        <v>06-Sep-1959</v>
      </c>
      <c r="N726" s="2">
        <f>VLOOKUP($B726,'Answer Data Transformation'!$T$3:$AA$2346,4,FALSE)</f>
        <v>0</v>
      </c>
      <c r="O726" s="2">
        <f>VLOOKUP($B726,'Answer Data Transformation'!$T$3:$AA$2346,5,FALSE)</f>
        <v>13981.85</v>
      </c>
      <c r="P726" s="2" t="str">
        <f>VLOOKUP($B726,'Answer Data Transformation'!$T$3:$AA$2346,6,FALSE)</f>
        <v>tier - 2</v>
      </c>
      <c r="Q726" s="2" t="str">
        <f>VLOOKUP($B726,'Answer Data Transformation'!$T$3:$AA$2346,7,FALSE)</f>
        <v>tier - 1</v>
      </c>
      <c r="R726" s="2" t="str">
        <f>VLOOKUP($B726,'Answer Data Transformation'!$T$3:$AA$2346,8,FALSE)</f>
        <v>R1016</v>
      </c>
      <c r="S726" s="2">
        <f>VLOOKUP($B726,'Answer Data Transformation'!$T$3:$AA$2346,3,FALSE)</f>
        <v>63</v>
      </c>
    </row>
    <row r="727" spans="2:19" ht="15.5" x14ac:dyDescent="0.35">
      <c r="B727" s="1" t="s">
        <v>1645</v>
      </c>
      <c r="C727" s="28" t="str">
        <f>VLOOKUP(B727,'Answer Data Transformation'!$B$3:$F$2338,4,FALSE)</f>
        <v xml:space="preserve">  James</v>
      </c>
      <c r="D727" s="2">
        <f>VLOOKUP($B727,'Answer Data Transformation'!$I$3:$R$2338,2,FALSE)</f>
        <v>48.36</v>
      </c>
      <c r="E727" s="2">
        <f>VLOOKUP($B727,'Answer Data Transformation'!$I$3:$R$2338,4,FALSE)</f>
        <v>4.08</v>
      </c>
      <c r="F727" s="2" t="str">
        <f>VLOOKUP($B727,'Answer Data Transformation'!$I$3:$R$2338,6,FALSE)</f>
        <v>No</v>
      </c>
      <c r="G727" s="2" t="str">
        <f>VLOOKUP($B727,'Answer Data Transformation'!$I$3:$R$2338,7,FALSE)</f>
        <v>No</v>
      </c>
      <c r="H727" s="2" t="str">
        <f>VLOOKUP($B727,'Answer Data Transformation'!$I$3:$R$2338,8,FALSE)</f>
        <v>No</v>
      </c>
      <c r="I727" s="29">
        <f>VLOOKUP($B727,'Answer Data Transformation'!$I$3:$R$2338,9,FALSE)</f>
        <v>0</v>
      </c>
      <c r="J727" s="2" t="str">
        <f>VLOOKUP($B727,'Answer Data Transformation'!$I$3:$R$2338,10,FALSE)</f>
        <v>No</v>
      </c>
      <c r="K727" s="2" t="str">
        <f>VLOOKUP($B727,'Answer Data Transformation'!$I$3:$R$2338,3,FALSE)</f>
        <v>Obesity</v>
      </c>
      <c r="L727" s="2" t="str">
        <f>VLOOKUP($B727,'Answer Data Transformation'!$I$3:$R$2338,5,FALSE)</f>
        <v>Normal</v>
      </c>
      <c r="M727" s="2" t="str">
        <f>VLOOKUP($B727,'Answer Data Transformation'!$T$3:$AA$2346,2,FALSE)</f>
        <v>13-Jul-1990</v>
      </c>
      <c r="N727" s="2">
        <f>VLOOKUP($B727,'Answer Data Transformation'!$T$3:$AA$2346,4,FALSE)</f>
        <v>3</v>
      </c>
      <c r="O727" s="2">
        <f>VLOOKUP($B727,'Answer Data Transformation'!$T$3:$AA$2346,5,FALSE)</f>
        <v>13979.45</v>
      </c>
      <c r="P727" s="2" t="str">
        <f>VLOOKUP($B727,'Answer Data Transformation'!$T$3:$AA$2346,6,FALSE)</f>
        <v>tier - 2</v>
      </c>
      <c r="Q727" s="2" t="str">
        <f>VLOOKUP($B727,'Answer Data Transformation'!$T$3:$AA$2346,7,FALSE)</f>
        <v>tier - 1</v>
      </c>
      <c r="R727" s="2" t="str">
        <f>VLOOKUP($B727,'Answer Data Transformation'!$T$3:$AA$2346,8,FALSE)</f>
        <v>R1023</v>
      </c>
      <c r="S727" s="2">
        <f>VLOOKUP($B727,'Answer Data Transformation'!$T$3:$AA$2346,3,FALSE)</f>
        <v>32</v>
      </c>
    </row>
    <row r="728" spans="2:19" ht="15.5" x14ac:dyDescent="0.35">
      <c r="B728" s="1" t="s">
        <v>1644</v>
      </c>
      <c r="C728" s="28" t="str">
        <f>VLOOKUP(B728,'Answer Data Transformation'!$B$3:$F$2338,4,FALSE)</f>
        <v xml:space="preserve">  John</v>
      </c>
      <c r="D728" s="2">
        <f>VLOOKUP($B728,'Answer Data Transformation'!$I$3:$R$2338,2,FALSE)</f>
        <v>31.445</v>
      </c>
      <c r="E728" s="2">
        <f>VLOOKUP($B728,'Answer Data Transformation'!$I$3:$R$2338,4,FALSE)</f>
        <v>4.4000000000000004</v>
      </c>
      <c r="F728" s="2" t="str">
        <f>VLOOKUP($B728,'Answer Data Transformation'!$I$3:$R$2338,6,FALSE)</f>
        <v>Yes</v>
      </c>
      <c r="G728" s="2" t="str">
        <f>VLOOKUP($B728,'Answer Data Transformation'!$I$3:$R$2338,7,FALSE)</f>
        <v>No</v>
      </c>
      <c r="H728" s="2" t="str">
        <f>VLOOKUP($B728,'Answer Data Transformation'!$I$3:$R$2338,8,FALSE)</f>
        <v>No</v>
      </c>
      <c r="I728" s="29">
        <f>VLOOKUP($B728,'Answer Data Transformation'!$I$3:$R$2338,9,FALSE)</f>
        <v>2</v>
      </c>
      <c r="J728" s="2" t="str">
        <f>VLOOKUP($B728,'Answer Data Transformation'!$I$3:$R$2338,10,FALSE)</f>
        <v>No</v>
      </c>
      <c r="K728" s="2" t="str">
        <f>VLOOKUP($B728,'Answer Data Transformation'!$I$3:$R$2338,3,FALSE)</f>
        <v>Obesity</v>
      </c>
      <c r="L728" s="2" t="str">
        <f>VLOOKUP($B728,'Answer Data Transformation'!$I$3:$R$2338,5,FALSE)</f>
        <v>Normal</v>
      </c>
      <c r="M728" s="2" t="str">
        <f>VLOOKUP($B728,'Answer Data Transformation'!$T$3:$AA$2346,2,FALSE)</f>
        <v>29-Aug-1959</v>
      </c>
      <c r="N728" s="2">
        <f>VLOOKUP($B728,'Answer Data Transformation'!$T$3:$AA$2346,4,FALSE)</f>
        <v>0</v>
      </c>
      <c r="O728" s="2">
        <f>VLOOKUP($B728,'Answer Data Transformation'!$T$3:$AA$2346,5,FALSE)</f>
        <v>13974.46</v>
      </c>
      <c r="P728" s="2" t="str">
        <f>VLOOKUP($B728,'Answer Data Transformation'!$T$3:$AA$2346,6,FALSE)</f>
        <v>tier - 2</v>
      </c>
      <c r="Q728" s="2" t="str">
        <f>VLOOKUP($B728,'Answer Data Transformation'!$T$3:$AA$2346,7,FALSE)</f>
        <v>tier - 2</v>
      </c>
      <c r="R728" s="2" t="str">
        <f>VLOOKUP($B728,'Answer Data Transformation'!$T$3:$AA$2346,8,FALSE)</f>
        <v>R1019</v>
      </c>
      <c r="S728" s="2">
        <f>VLOOKUP($B728,'Answer Data Transformation'!$T$3:$AA$2346,3,FALSE)</f>
        <v>63</v>
      </c>
    </row>
    <row r="729" spans="2:19" ht="15.5" x14ac:dyDescent="0.35">
      <c r="B729" s="1" t="s">
        <v>1643</v>
      </c>
      <c r="C729" s="28" t="str">
        <f>VLOOKUP(B729,'Answer Data Transformation'!$B$3:$F$2338,4,FALSE)</f>
        <v xml:space="preserve">  Adam S</v>
      </c>
      <c r="D729" s="2">
        <f>VLOOKUP($B729,'Answer Data Transformation'!$I$3:$R$2338,2,FALSE)</f>
        <v>27.55</v>
      </c>
      <c r="E729" s="2">
        <f>VLOOKUP($B729,'Answer Data Transformation'!$I$3:$R$2338,4,FALSE)</f>
        <v>9.02</v>
      </c>
      <c r="F729" s="2" t="str">
        <f>VLOOKUP($B729,'Answer Data Transformation'!$I$3:$R$2338,6,FALSE)</f>
        <v>No</v>
      </c>
      <c r="G729" s="2" t="str">
        <f>VLOOKUP($B729,'Answer Data Transformation'!$I$3:$R$2338,7,FALSE)</f>
        <v>No</v>
      </c>
      <c r="H729" s="2" t="str">
        <f>VLOOKUP($B729,'Answer Data Transformation'!$I$3:$R$2338,8,FALSE)</f>
        <v>No</v>
      </c>
      <c r="I729" s="29">
        <f>VLOOKUP($B729,'Answer Data Transformation'!$I$3:$R$2338,9,FALSE)</f>
        <v>0</v>
      </c>
      <c r="J729" s="2" t="str">
        <f>VLOOKUP($B729,'Answer Data Transformation'!$I$3:$R$2338,10,FALSE)</f>
        <v>No</v>
      </c>
      <c r="K729" s="2" t="str">
        <f>VLOOKUP($B729,'Answer Data Transformation'!$I$3:$R$2338,3,FALSE)</f>
        <v>Overweight</v>
      </c>
      <c r="L729" s="2" t="str">
        <f>VLOOKUP($B729,'Answer Data Transformation'!$I$3:$R$2338,5,FALSE)</f>
        <v>Diabetes</v>
      </c>
      <c r="M729" s="2" t="str">
        <f>VLOOKUP($B729,'Answer Data Transformation'!$T$3:$AA$2346,2,FALSE)</f>
        <v>18-Jun-1960</v>
      </c>
      <c r="N729" s="2">
        <f>VLOOKUP($B729,'Answer Data Transformation'!$T$3:$AA$2346,4,FALSE)</f>
        <v>1</v>
      </c>
      <c r="O729" s="2">
        <f>VLOOKUP($B729,'Answer Data Transformation'!$T$3:$AA$2346,5,FALSE)</f>
        <v>13937.67</v>
      </c>
      <c r="P729" s="2" t="str">
        <f>VLOOKUP($B729,'Answer Data Transformation'!$T$3:$AA$2346,6,FALSE)</f>
        <v>tier - 2</v>
      </c>
      <c r="Q729" s="2" t="str">
        <f>VLOOKUP($B729,'Answer Data Transformation'!$T$3:$AA$2346,7,FALSE)</f>
        <v>tier - 1</v>
      </c>
      <c r="R729" s="2" t="str">
        <f>VLOOKUP($B729,'Answer Data Transformation'!$T$3:$AA$2346,8,FALSE)</f>
        <v>R1012</v>
      </c>
      <c r="S729" s="2">
        <f>VLOOKUP($B729,'Answer Data Transformation'!$T$3:$AA$2346,3,FALSE)</f>
        <v>62</v>
      </c>
    </row>
    <row r="730" spans="2:19" ht="15.5" x14ac:dyDescent="0.35">
      <c r="B730" s="1" t="s">
        <v>1642</v>
      </c>
      <c r="C730" s="28" t="str">
        <f>VLOOKUP(B730,'Answer Data Transformation'!$B$3:$F$2338,4,FALSE)</f>
        <v xml:space="preserve">  Armando</v>
      </c>
      <c r="D730" s="2">
        <f>VLOOKUP($B730,'Answer Data Transformation'!$I$3:$R$2338,2,FALSE)</f>
        <v>33.11</v>
      </c>
      <c r="E730" s="2">
        <f>VLOOKUP($B730,'Answer Data Transformation'!$I$3:$R$2338,4,FALSE)</f>
        <v>8.06</v>
      </c>
      <c r="F730" s="2" t="str">
        <f>VLOOKUP($B730,'Answer Data Transformation'!$I$3:$R$2338,6,FALSE)</f>
        <v>No</v>
      </c>
      <c r="G730" s="2" t="str">
        <f>VLOOKUP($B730,'Answer Data Transformation'!$I$3:$R$2338,7,FALSE)</f>
        <v>No</v>
      </c>
      <c r="H730" s="2" t="str">
        <f>VLOOKUP($B730,'Answer Data Transformation'!$I$3:$R$2338,8,FALSE)</f>
        <v>No</v>
      </c>
      <c r="I730" s="29">
        <f>VLOOKUP($B730,'Answer Data Transformation'!$I$3:$R$2338,9,FALSE)</f>
        <v>0</v>
      </c>
      <c r="J730" s="2" t="str">
        <f>VLOOKUP($B730,'Answer Data Transformation'!$I$3:$R$2338,10,FALSE)</f>
        <v>No</v>
      </c>
      <c r="K730" s="2" t="str">
        <f>VLOOKUP($B730,'Answer Data Transformation'!$I$3:$R$2338,3,FALSE)</f>
        <v>Obesity</v>
      </c>
      <c r="L730" s="2" t="str">
        <f>VLOOKUP($B730,'Answer Data Transformation'!$I$3:$R$2338,5,FALSE)</f>
        <v>Diabetes</v>
      </c>
      <c r="M730" s="2" t="str">
        <f>VLOOKUP($B730,'Answer Data Transformation'!$T$3:$AA$2346,2,FALSE)</f>
        <v>27-Jul-1962</v>
      </c>
      <c r="N730" s="2">
        <f>VLOOKUP($B730,'Answer Data Transformation'!$T$3:$AA$2346,4,FALSE)</f>
        <v>3</v>
      </c>
      <c r="O730" s="2">
        <f>VLOOKUP($B730,'Answer Data Transformation'!$T$3:$AA$2346,5,FALSE)</f>
        <v>13919.82</v>
      </c>
      <c r="P730" s="2" t="str">
        <f>VLOOKUP($B730,'Answer Data Transformation'!$T$3:$AA$2346,6,FALSE)</f>
        <v>tier - 2</v>
      </c>
      <c r="Q730" s="2" t="str">
        <f>VLOOKUP($B730,'Answer Data Transformation'!$T$3:$AA$2346,7,FALSE)</f>
        <v>tier - 2</v>
      </c>
      <c r="R730" s="2" t="str">
        <f>VLOOKUP($B730,'Answer Data Transformation'!$T$3:$AA$2346,8,FALSE)</f>
        <v>R1013</v>
      </c>
      <c r="S730" s="2">
        <f>VLOOKUP($B730,'Answer Data Transformation'!$T$3:$AA$2346,3,FALSE)</f>
        <v>60</v>
      </c>
    </row>
    <row r="731" spans="2:19" ht="15.5" x14ac:dyDescent="0.35">
      <c r="B731" s="1" t="s">
        <v>1641</v>
      </c>
      <c r="C731" s="28" t="str">
        <f>VLOOKUP(B731,'Answer Data Transformation'!$B$3:$F$2338,4,FALSE)</f>
        <v xml:space="preserve">  Dana</v>
      </c>
      <c r="D731" s="2">
        <f>VLOOKUP($B731,'Answer Data Transformation'!$I$3:$R$2338,2,FALSE)</f>
        <v>36.85</v>
      </c>
      <c r="E731" s="2">
        <f>VLOOKUP($B731,'Answer Data Transformation'!$I$3:$R$2338,4,FALSE)</f>
        <v>6.21</v>
      </c>
      <c r="F731" s="2" t="str">
        <f>VLOOKUP($B731,'Answer Data Transformation'!$I$3:$R$2338,6,FALSE)</f>
        <v>Yes</v>
      </c>
      <c r="G731" s="2" t="str">
        <f>VLOOKUP($B731,'Answer Data Transformation'!$I$3:$R$2338,7,FALSE)</f>
        <v>No</v>
      </c>
      <c r="H731" s="2" t="str">
        <f>VLOOKUP($B731,'Answer Data Transformation'!$I$3:$R$2338,8,FALSE)</f>
        <v>No</v>
      </c>
      <c r="I731" s="29">
        <f>VLOOKUP($B731,'Answer Data Transformation'!$I$3:$R$2338,9,FALSE)</f>
        <v>2</v>
      </c>
      <c r="J731" s="2" t="str">
        <f>VLOOKUP($B731,'Answer Data Transformation'!$I$3:$R$2338,10,FALSE)</f>
        <v>No</v>
      </c>
      <c r="K731" s="2" t="str">
        <f>VLOOKUP($B731,'Answer Data Transformation'!$I$3:$R$2338,3,FALSE)</f>
        <v>Obesity</v>
      </c>
      <c r="L731" s="2" t="str">
        <f>VLOOKUP($B731,'Answer Data Transformation'!$I$3:$R$2338,5,FALSE)</f>
        <v>Prediabetes</v>
      </c>
      <c r="M731" s="2" t="str">
        <f>VLOOKUP($B731,'Answer Data Transformation'!$T$3:$AA$2346,2,FALSE)</f>
        <v>07-Jul-1959</v>
      </c>
      <c r="N731" s="2">
        <f>VLOOKUP($B731,'Answer Data Transformation'!$T$3:$AA$2346,4,FALSE)</f>
        <v>0</v>
      </c>
      <c r="O731" s="2">
        <f>VLOOKUP($B731,'Answer Data Transformation'!$T$3:$AA$2346,5,FALSE)</f>
        <v>13887.97</v>
      </c>
      <c r="P731" s="2" t="str">
        <f>VLOOKUP($B731,'Answer Data Transformation'!$T$3:$AA$2346,6,FALSE)</f>
        <v>tier - 2</v>
      </c>
      <c r="Q731" s="2" t="str">
        <f>VLOOKUP($B731,'Answer Data Transformation'!$T$3:$AA$2346,7,FALSE)</f>
        <v>tier - 2</v>
      </c>
      <c r="R731" s="2" t="str">
        <f>VLOOKUP($B731,'Answer Data Transformation'!$T$3:$AA$2346,8,FALSE)</f>
        <v>R1013</v>
      </c>
      <c r="S731" s="2">
        <f>VLOOKUP($B731,'Answer Data Transformation'!$T$3:$AA$2346,3,FALSE)</f>
        <v>63</v>
      </c>
    </row>
    <row r="732" spans="2:19" ht="15.5" x14ac:dyDescent="0.35">
      <c r="B732" s="1" t="s">
        <v>1640</v>
      </c>
      <c r="C732" s="28" t="str">
        <f>VLOOKUP(B732,'Answer Data Transformation'!$B$3:$F$2338,4,FALSE)</f>
        <v xml:space="preserve">  Jennifer L</v>
      </c>
      <c r="D732" s="2">
        <f>VLOOKUP($B732,'Answer Data Transformation'!$I$3:$R$2338,2,FALSE)</f>
        <v>36.299999999999997</v>
      </c>
      <c r="E732" s="2">
        <f>VLOOKUP($B732,'Answer Data Transformation'!$I$3:$R$2338,4,FALSE)</f>
        <v>5.79</v>
      </c>
      <c r="F732" s="2" t="str">
        <f>VLOOKUP($B732,'Answer Data Transformation'!$I$3:$R$2338,6,FALSE)</f>
        <v>Yes</v>
      </c>
      <c r="G732" s="2" t="str">
        <f>VLOOKUP($B732,'Answer Data Transformation'!$I$3:$R$2338,7,FALSE)</f>
        <v>No</v>
      </c>
      <c r="H732" s="2" t="str">
        <f>VLOOKUP($B732,'Answer Data Transformation'!$I$3:$R$2338,8,FALSE)</f>
        <v>No</v>
      </c>
      <c r="I732" s="29">
        <f>VLOOKUP($B732,'Answer Data Transformation'!$I$3:$R$2338,9,FALSE)</f>
        <v>2</v>
      </c>
      <c r="J732" s="2" t="str">
        <f>VLOOKUP($B732,'Answer Data Transformation'!$I$3:$R$2338,10,FALSE)</f>
        <v>No</v>
      </c>
      <c r="K732" s="2" t="str">
        <f>VLOOKUP($B732,'Answer Data Transformation'!$I$3:$R$2338,3,FALSE)</f>
        <v>Obesity</v>
      </c>
      <c r="L732" s="2" t="str">
        <f>VLOOKUP($B732,'Answer Data Transformation'!$I$3:$R$2338,5,FALSE)</f>
        <v>Prediabetes</v>
      </c>
      <c r="M732" s="2" t="str">
        <f>VLOOKUP($B732,'Answer Data Transformation'!$T$3:$AA$2346,2,FALSE)</f>
        <v>29-Dec-1959</v>
      </c>
      <c r="N732" s="2">
        <f>VLOOKUP($B732,'Answer Data Transformation'!$T$3:$AA$2346,4,FALSE)</f>
        <v>0</v>
      </c>
      <c r="O732" s="2">
        <f>VLOOKUP($B732,'Answer Data Transformation'!$T$3:$AA$2346,5,FALSE)</f>
        <v>13887.2</v>
      </c>
      <c r="P732" s="2" t="str">
        <f>VLOOKUP($B732,'Answer Data Transformation'!$T$3:$AA$2346,6,FALSE)</f>
        <v>tier - 2</v>
      </c>
      <c r="Q732" s="2" t="str">
        <f>VLOOKUP($B732,'Answer Data Transformation'!$T$3:$AA$2346,7,FALSE)</f>
        <v>tier - 3</v>
      </c>
      <c r="R732" s="2" t="str">
        <f>VLOOKUP($B732,'Answer Data Transformation'!$T$3:$AA$2346,8,FALSE)</f>
        <v>R1013</v>
      </c>
      <c r="S732" s="2">
        <f>VLOOKUP($B732,'Answer Data Transformation'!$T$3:$AA$2346,3,FALSE)</f>
        <v>63</v>
      </c>
    </row>
    <row r="733" spans="2:19" ht="15.5" x14ac:dyDescent="0.35">
      <c r="B733" s="1" t="s">
        <v>1639</v>
      </c>
      <c r="C733" s="28" t="str">
        <f>VLOOKUP(B733,'Answer Data Transformation'!$B$3:$F$2338,4,FALSE)</f>
        <v xml:space="preserve">  Benjamin</v>
      </c>
      <c r="D733" s="2">
        <f>VLOOKUP($B733,'Answer Data Transformation'!$I$3:$R$2338,2,FALSE)</f>
        <v>45.34</v>
      </c>
      <c r="E733" s="2">
        <f>VLOOKUP($B733,'Answer Data Transformation'!$I$3:$R$2338,4,FALSE)</f>
        <v>5.69</v>
      </c>
      <c r="F733" s="2" t="str">
        <f>VLOOKUP($B733,'Answer Data Transformation'!$I$3:$R$2338,6,FALSE)</f>
        <v>Yes</v>
      </c>
      <c r="G733" s="2" t="str">
        <f>VLOOKUP($B733,'Answer Data Transformation'!$I$3:$R$2338,7,FALSE)</f>
        <v>No</v>
      </c>
      <c r="H733" s="2" t="str">
        <f>VLOOKUP($B733,'Answer Data Transformation'!$I$3:$R$2338,8,FALSE)</f>
        <v>No</v>
      </c>
      <c r="I733" s="29">
        <f>VLOOKUP($B733,'Answer Data Transformation'!$I$3:$R$2338,9,FALSE)</f>
        <v>0</v>
      </c>
      <c r="J733" s="2" t="str">
        <f>VLOOKUP($B733,'Answer Data Transformation'!$I$3:$R$2338,10,FALSE)</f>
        <v>No</v>
      </c>
      <c r="K733" s="2" t="str">
        <f>VLOOKUP($B733,'Answer Data Transformation'!$I$3:$R$2338,3,FALSE)</f>
        <v>Obesity</v>
      </c>
      <c r="L733" s="2" t="str">
        <f>VLOOKUP($B733,'Answer Data Transformation'!$I$3:$R$2338,5,FALSE)</f>
        <v>Normal</v>
      </c>
      <c r="M733" s="2" t="str">
        <f>VLOOKUP($B733,'Answer Data Transformation'!$T$3:$AA$2346,2,FALSE)</f>
        <v>25-Sep-1985</v>
      </c>
      <c r="N733" s="2">
        <f>VLOOKUP($B733,'Answer Data Transformation'!$T$3:$AA$2346,4,FALSE)</f>
        <v>3</v>
      </c>
      <c r="O733" s="2">
        <f>VLOOKUP($B733,'Answer Data Transformation'!$T$3:$AA$2346,5,FALSE)</f>
        <v>13886.4</v>
      </c>
      <c r="P733" s="2" t="str">
        <f>VLOOKUP($B733,'Answer Data Transformation'!$T$3:$AA$2346,6,FALSE)</f>
        <v>tier - 2</v>
      </c>
      <c r="Q733" s="2" t="str">
        <f>VLOOKUP($B733,'Answer Data Transformation'!$T$3:$AA$2346,7,FALSE)</f>
        <v>tier - 2</v>
      </c>
      <c r="R733" s="2" t="str">
        <f>VLOOKUP($B733,'Answer Data Transformation'!$T$3:$AA$2346,8,FALSE)</f>
        <v>R1012</v>
      </c>
      <c r="S733" s="2">
        <f>VLOOKUP($B733,'Answer Data Transformation'!$T$3:$AA$2346,3,FALSE)</f>
        <v>37</v>
      </c>
    </row>
    <row r="734" spans="2:19" ht="15.5" x14ac:dyDescent="0.35">
      <c r="B734" s="1" t="s">
        <v>1638</v>
      </c>
      <c r="C734" s="28" t="str">
        <f>VLOOKUP(B734,'Answer Data Transformation'!$B$3:$F$2338,4,FALSE)</f>
        <v xml:space="preserve">  Tanya</v>
      </c>
      <c r="D734" s="2">
        <f>VLOOKUP($B734,'Answer Data Transformation'!$I$3:$R$2338,2,FALSE)</f>
        <v>31.8</v>
      </c>
      <c r="E734" s="2">
        <f>VLOOKUP($B734,'Answer Data Transformation'!$I$3:$R$2338,4,FALSE)</f>
        <v>5.36</v>
      </c>
      <c r="F734" s="2" t="str">
        <f>VLOOKUP($B734,'Answer Data Transformation'!$I$3:$R$2338,6,FALSE)</f>
        <v>Yes</v>
      </c>
      <c r="G734" s="2" t="str">
        <f>VLOOKUP($B734,'Answer Data Transformation'!$I$3:$R$2338,7,FALSE)</f>
        <v>No</v>
      </c>
      <c r="H734" s="2" t="str">
        <f>VLOOKUP($B734,'Answer Data Transformation'!$I$3:$R$2338,8,FALSE)</f>
        <v>No</v>
      </c>
      <c r="I734" s="29">
        <f>VLOOKUP($B734,'Answer Data Transformation'!$I$3:$R$2338,9,FALSE)</f>
        <v>2</v>
      </c>
      <c r="J734" s="2" t="str">
        <f>VLOOKUP($B734,'Answer Data Transformation'!$I$3:$R$2338,10,FALSE)</f>
        <v>No</v>
      </c>
      <c r="K734" s="2" t="str">
        <f>VLOOKUP($B734,'Answer Data Transformation'!$I$3:$R$2338,3,FALSE)</f>
        <v>Obesity</v>
      </c>
      <c r="L734" s="2" t="str">
        <f>VLOOKUP($B734,'Answer Data Transformation'!$I$3:$R$2338,5,FALSE)</f>
        <v>Normal</v>
      </c>
      <c r="M734" s="2" t="str">
        <f>VLOOKUP($B734,'Answer Data Transformation'!$T$3:$AA$2346,2,FALSE)</f>
        <v>05-Oct-1959</v>
      </c>
      <c r="N734" s="2">
        <f>VLOOKUP($B734,'Answer Data Transformation'!$T$3:$AA$2346,4,FALSE)</f>
        <v>0</v>
      </c>
      <c r="O734" s="2">
        <f>VLOOKUP($B734,'Answer Data Transformation'!$T$3:$AA$2346,5,FALSE)</f>
        <v>13880.95</v>
      </c>
      <c r="P734" s="2" t="str">
        <f>VLOOKUP($B734,'Answer Data Transformation'!$T$3:$AA$2346,6,FALSE)</f>
        <v>tier - 2</v>
      </c>
      <c r="Q734" s="2" t="str">
        <f>VLOOKUP($B734,'Answer Data Transformation'!$T$3:$AA$2346,7,FALSE)</f>
        <v>tier - 2</v>
      </c>
      <c r="R734" s="2" t="str">
        <f>VLOOKUP($B734,'Answer Data Transformation'!$T$3:$AA$2346,8,FALSE)</f>
        <v>R1011</v>
      </c>
      <c r="S734" s="2">
        <f>VLOOKUP($B734,'Answer Data Transformation'!$T$3:$AA$2346,3,FALSE)</f>
        <v>63</v>
      </c>
    </row>
    <row r="735" spans="2:19" ht="15.5" x14ac:dyDescent="0.35">
      <c r="B735" s="1" t="s">
        <v>1637</v>
      </c>
      <c r="C735" s="28" t="str">
        <f>VLOOKUP(B735,'Answer Data Transformation'!$B$3:$F$2338,4,FALSE)</f>
        <v xml:space="preserve">  Tracy</v>
      </c>
      <c r="D735" s="2">
        <f>VLOOKUP($B735,'Answer Data Transformation'!$I$3:$R$2338,2,FALSE)</f>
        <v>41.02</v>
      </c>
      <c r="E735" s="2">
        <f>VLOOKUP($B735,'Answer Data Transformation'!$I$3:$R$2338,4,FALSE)</f>
        <v>11.37</v>
      </c>
      <c r="F735" s="2" t="str">
        <f>VLOOKUP($B735,'Answer Data Transformation'!$I$3:$R$2338,6,FALSE)</f>
        <v>No</v>
      </c>
      <c r="G735" s="2" t="str">
        <f>VLOOKUP($B735,'Answer Data Transformation'!$I$3:$R$2338,7,FALSE)</f>
        <v>No</v>
      </c>
      <c r="H735" s="2" t="str">
        <f>VLOOKUP($B735,'Answer Data Transformation'!$I$3:$R$2338,8,FALSE)</f>
        <v>No</v>
      </c>
      <c r="I735" s="29">
        <f>VLOOKUP($B735,'Answer Data Transformation'!$I$3:$R$2338,9,FALSE)</f>
        <v>0</v>
      </c>
      <c r="J735" s="2" t="str">
        <f>VLOOKUP($B735,'Answer Data Transformation'!$I$3:$R$2338,10,FALSE)</f>
        <v>No</v>
      </c>
      <c r="K735" s="2" t="str">
        <f>VLOOKUP($B735,'Answer Data Transformation'!$I$3:$R$2338,3,FALSE)</f>
        <v>Obesity</v>
      </c>
      <c r="L735" s="2" t="str">
        <f>VLOOKUP($B735,'Answer Data Transformation'!$I$3:$R$2338,5,FALSE)</f>
        <v>Diabetes</v>
      </c>
      <c r="M735" s="2" t="str">
        <f>VLOOKUP($B735,'Answer Data Transformation'!$T$3:$AA$2346,2,FALSE)</f>
        <v>19-Dec-1978</v>
      </c>
      <c r="N735" s="2">
        <f>VLOOKUP($B735,'Answer Data Transformation'!$T$3:$AA$2346,4,FALSE)</f>
        <v>2</v>
      </c>
      <c r="O735" s="2">
        <f>VLOOKUP($B735,'Answer Data Transformation'!$T$3:$AA$2346,5,FALSE)</f>
        <v>13874.89</v>
      </c>
      <c r="P735" s="2" t="str">
        <f>VLOOKUP($B735,'Answer Data Transformation'!$T$3:$AA$2346,6,FALSE)</f>
        <v>tier - 2</v>
      </c>
      <c r="Q735" s="2" t="str">
        <f>VLOOKUP($B735,'Answer Data Transformation'!$T$3:$AA$2346,7,FALSE)</f>
        <v>tier - 1</v>
      </c>
      <c r="R735" s="2" t="str">
        <f>VLOOKUP($B735,'Answer Data Transformation'!$T$3:$AA$2346,8,FALSE)</f>
        <v>R1012</v>
      </c>
      <c r="S735" s="2">
        <f>VLOOKUP($B735,'Answer Data Transformation'!$T$3:$AA$2346,3,FALSE)</f>
        <v>44</v>
      </c>
    </row>
    <row r="736" spans="2:19" ht="15.5" x14ac:dyDescent="0.35">
      <c r="B736" s="1" t="s">
        <v>1636</v>
      </c>
      <c r="C736" s="28" t="str">
        <f>VLOOKUP(B736,'Answer Data Transformation'!$B$3:$F$2338,4,FALSE)</f>
        <v xml:space="preserve">  Emily S</v>
      </c>
      <c r="D736" s="2">
        <f>VLOOKUP($B736,'Answer Data Transformation'!$I$3:$R$2338,2,FALSE)</f>
        <v>32.68</v>
      </c>
      <c r="E736" s="2">
        <f>VLOOKUP($B736,'Answer Data Transformation'!$I$3:$R$2338,4,FALSE)</f>
        <v>11.87</v>
      </c>
      <c r="F736" s="2" t="str">
        <f>VLOOKUP($B736,'Answer Data Transformation'!$I$3:$R$2338,6,FALSE)</f>
        <v>No</v>
      </c>
      <c r="G736" s="2" t="str">
        <f>VLOOKUP($B736,'Answer Data Transformation'!$I$3:$R$2338,7,FALSE)</f>
        <v>No</v>
      </c>
      <c r="H736" s="2" t="str">
        <f>VLOOKUP($B736,'Answer Data Transformation'!$I$3:$R$2338,8,FALSE)</f>
        <v>No</v>
      </c>
      <c r="I736" s="29">
        <f>VLOOKUP($B736,'Answer Data Transformation'!$I$3:$R$2338,9,FALSE)</f>
        <v>0</v>
      </c>
      <c r="J736" s="2" t="str">
        <f>VLOOKUP($B736,'Answer Data Transformation'!$I$3:$R$2338,10,FALSE)</f>
        <v>No</v>
      </c>
      <c r="K736" s="2" t="str">
        <f>VLOOKUP($B736,'Answer Data Transformation'!$I$3:$R$2338,3,FALSE)</f>
        <v>Obesity</v>
      </c>
      <c r="L736" s="2" t="str">
        <f>VLOOKUP($B736,'Answer Data Transformation'!$I$3:$R$2338,5,FALSE)</f>
        <v>Diabetes</v>
      </c>
      <c r="M736" s="2" t="str">
        <f>VLOOKUP($B736,'Answer Data Transformation'!$T$3:$AA$2346,2,FALSE)</f>
        <v>21-Jul-1960</v>
      </c>
      <c r="N736" s="2">
        <f>VLOOKUP($B736,'Answer Data Transformation'!$T$3:$AA$2346,4,FALSE)</f>
        <v>0</v>
      </c>
      <c r="O736" s="2">
        <f>VLOOKUP($B736,'Answer Data Transformation'!$T$3:$AA$2346,5,FALSE)</f>
        <v>13844.8</v>
      </c>
      <c r="P736" s="2" t="str">
        <f>VLOOKUP($B736,'Answer Data Transformation'!$T$3:$AA$2346,6,FALSE)</f>
        <v>tier - 2</v>
      </c>
      <c r="Q736" s="2" t="str">
        <f>VLOOKUP($B736,'Answer Data Transformation'!$T$3:$AA$2346,7,FALSE)</f>
        <v>tier - 2</v>
      </c>
      <c r="R736" s="2" t="str">
        <f>VLOOKUP($B736,'Answer Data Transformation'!$T$3:$AA$2346,8,FALSE)</f>
        <v>R1012</v>
      </c>
      <c r="S736" s="2">
        <f>VLOOKUP($B736,'Answer Data Transformation'!$T$3:$AA$2346,3,FALSE)</f>
        <v>62</v>
      </c>
    </row>
    <row r="737" spans="2:19" ht="15.5" x14ac:dyDescent="0.35">
      <c r="B737" s="1" t="s">
        <v>1635</v>
      </c>
      <c r="C737" s="28" t="str">
        <f>VLOOKUP(B737,'Answer Data Transformation'!$B$3:$F$2338,4,FALSE)</f>
        <v xml:space="preserve">  Kelly R</v>
      </c>
      <c r="D737" s="2">
        <f>VLOOKUP($B737,'Answer Data Transformation'!$I$3:$R$2338,2,FALSE)</f>
        <v>21.7</v>
      </c>
      <c r="E737" s="2">
        <f>VLOOKUP($B737,'Answer Data Transformation'!$I$3:$R$2338,4,FALSE)</f>
        <v>4.9000000000000004</v>
      </c>
      <c r="F737" s="2" t="str">
        <f>VLOOKUP($B737,'Answer Data Transformation'!$I$3:$R$2338,6,FALSE)</f>
        <v>No</v>
      </c>
      <c r="G737" s="2" t="str">
        <f>VLOOKUP($B737,'Answer Data Transformation'!$I$3:$R$2338,7,FALSE)</f>
        <v>No</v>
      </c>
      <c r="H737" s="2" t="str">
        <f>VLOOKUP($B737,'Answer Data Transformation'!$I$3:$R$2338,8,FALSE)</f>
        <v>Yes</v>
      </c>
      <c r="I737" s="29">
        <f>VLOOKUP($B737,'Answer Data Transformation'!$I$3:$R$2338,9,FALSE)</f>
        <v>1</v>
      </c>
      <c r="J737" s="2" t="str">
        <f>VLOOKUP($B737,'Answer Data Transformation'!$I$3:$R$2338,10,FALSE)</f>
        <v>Yes</v>
      </c>
      <c r="K737" s="2" t="str">
        <f>VLOOKUP($B737,'Answer Data Transformation'!$I$3:$R$2338,3,FALSE)</f>
        <v>Normal Weight</v>
      </c>
      <c r="L737" s="2" t="str">
        <f>VLOOKUP($B737,'Answer Data Transformation'!$I$3:$R$2338,5,FALSE)</f>
        <v>Normal</v>
      </c>
      <c r="M737" s="2" t="str">
        <f>VLOOKUP($B737,'Answer Data Transformation'!$T$3:$AA$2346,2,FALSE)</f>
        <v>07-Jun-2003</v>
      </c>
      <c r="N737" s="2">
        <f>VLOOKUP($B737,'Answer Data Transformation'!$T$3:$AA$2346,4,FALSE)</f>
        <v>0</v>
      </c>
      <c r="O737" s="2">
        <f>VLOOKUP($B737,'Answer Data Transformation'!$T$3:$AA$2346,5,FALSE)</f>
        <v>13844.51</v>
      </c>
      <c r="P737" s="2" t="str">
        <f>VLOOKUP($B737,'Answer Data Transformation'!$T$3:$AA$2346,6,FALSE)</f>
        <v>tier - 2</v>
      </c>
      <c r="Q737" s="2" t="str">
        <f>VLOOKUP($B737,'Answer Data Transformation'!$T$3:$AA$2346,7,FALSE)</f>
        <v>tier - 1</v>
      </c>
      <c r="R737" s="2" t="str">
        <f>VLOOKUP($B737,'Answer Data Transformation'!$T$3:$AA$2346,8,FALSE)</f>
        <v>R1011</v>
      </c>
      <c r="S737" s="2">
        <f>VLOOKUP($B737,'Answer Data Transformation'!$T$3:$AA$2346,3,FALSE)</f>
        <v>20</v>
      </c>
    </row>
    <row r="738" spans="2:19" ht="15.5" x14ac:dyDescent="0.35">
      <c r="B738" s="1" t="s">
        <v>1634</v>
      </c>
      <c r="C738" s="28" t="str">
        <f>VLOOKUP(B738,'Answer Data Transformation'!$B$3:$F$2338,4,FALSE)</f>
        <v xml:space="preserve">  Kyle</v>
      </c>
      <c r="D738" s="2">
        <f>VLOOKUP($B738,'Answer Data Transformation'!$I$3:$R$2338,2,FALSE)</f>
        <v>40.479999999999997</v>
      </c>
      <c r="E738" s="2">
        <f>VLOOKUP($B738,'Answer Data Transformation'!$I$3:$R$2338,4,FALSE)</f>
        <v>6.7</v>
      </c>
      <c r="F738" s="2" t="str">
        <f>VLOOKUP($B738,'Answer Data Transformation'!$I$3:$R$2338,6,FALSE)</f>
        <v>No</v>
      </c>
      <c r="G738" s="2" t="str">
        <f>VLOOKUP($B738,'Answer Data Transformation'!$I$3:$R$2338,7,FALSE)</f>
        <v>No</v>
      </c>
      <c r="H738" s="2" t="str">
        <f>VLOOKUP($B738,'Answer Data Transformation'!$I$3:$R$2338,8,FALSE)</f>
        <v>No</v>
      </c>
      <c r="I738" s="29">
        <f>VLOOKUP($B738,'Answer Data Transformation'!$I$3:$R$2338,9,FALSE)</f>
        <v>3</v>
      </c>
      <c r="J738" s="2" t="str">
        <f>VLOOKUP($B738,'Answer Data Transformation'!$I$3:$R$2338,10,FALSE)</f>
        <v>No</v>
      </c>
      <c r="K738" s="2" t="str">
        <f>VLOOKUP($B738,'Answer Data Transformation'!$I$3:$R$2338,3,FALSE)</f>
        <v>Obesity</v>
      </c>
      <c r="L738" s="2" t="str">
        <f>VLOOKUP($B738,'Answer Data Transformation'!$I$3:$R$2338,5,FALSE)</f>
        <v>Diabetes</v>
      </c>
      <c r="M738" s="2" t="str">
        <f>VLOOKUP($B738,'Answer Data Transformation'!$T$3:$AA$2346,2,FALSE)</f>
        <v>10-Dec-1958</v>
      </c>
      <c r="N738" s="2">
        <f>VLOOKUP($B738,'Answer Data Transformation'!$T$3:$AA$2346,4,FALSE)</f>
        <v>0</v>
      </c>
      <c r="O738" s="2">
        <f>VLOOKUP($B738,'Answer Data Transformation'!$T$3:$AA$2346,5,FALSE)</f>
        <v>13831.12</v>
      </c>
      <c r="P738" s="2" t="str">
        <f>VLOOKUP($B738,'Answer Data Transformation'!$T$3:$AA$2346,6,FALSE)</f>
        <v>tier - 3</v>
      </c>
      <c r="Q738" s="2" t="str">
        <f>VLOOKUP($B738,'Answer Data Transformation'!$T$3:$AA$2346,7,FALSE)</f>
        <v>tier - 1</v>
      </c>
      <c r="R738" s="2" t="str">
        <f>VLOOKUP($B738,'Answer Data Transformation'!$T$3:$AA$2346,8,FALSE)</f>
        <v>R1013</v>
      </c>
      <c r="S738" s="2">
        <f>VLOOKUP($B738,'Answer Data Transformation'!$T$3:$AA$2346,3,FALSE)</f>
        <v>64</v>
      </c>
    </row>
    <row r="739" spans="2:19" ht="15.5" x14ac:dyDescent="0.35">
      <c r="B739" s="1" t="s">
        <v>1633</v>
      </c>
      <c r="C739" s="28" t="str">
        <f>VLOOKUP(B739,'Answer Data Transformation'!$B$3:$F$2338,4,FALSE)</f>
        <v xml:space="preserve">  Bruce A Jr</v>
      </c>
      <c r="D739" s="2">
        <f>VLOOKUP($B739,'Answer Data Transformation'!$I$3:$R$2338,2,FALSE)</f>
        <v>34.5</v>
      </c>
      <c r="E739" s="2">
        <f>VLOOKUP($B739,'Answer Data Transformation'!$I$3:$R$2338,4,FALSE)</f>
        <v>10.3</v>
      </c>
      <c r="F739" s="2" t="str">
        <f>VLOOKUP($B739,'Answer Data Transformation'!$I$3:$R$2338,6,FALSE)</f>
        <v>No</v>
      </c>
      <c r="G739" s="2" t="str">
        <f>VLOOKUP($B739,'Answer Data Transformation'!$I$3:$R$2338,7,FALSE)</f>
        <v>No</v>
      </c>
      <c r="H739" s="2" t="str">
        <f>VLOOKUP($B739,'Answer Data Transformation'!$I$3:$R$2338,8,FALSE)</f>
        <v>No</v>
      </c>
      <c r="I739" s="29">
        <f>VLOOKUP($B739,'Answer Data Transformation'!$I$3:$R$2338,9,FALSE)</f>
        <v>3</v>
      </c>
      <c r="J739" s="2" t="str">
        <f>VLOOKUP($B739,'Answer Data Transformation'!$I$3:$R$2338,10,FALSE)</f>
        <v>No</v>
      </c>
      <c r="K739" s="2" t="str">
        <f>VLOOKUP($B739,'Answer Data Transformation'!$I$3:$R$2338,3,FALSE)</f>
        <v>Obesity</v>
      </c>
      <c r="L739" s="2" t="str">
        <f>VLOOKUP($B739,'Answer Data Transformation'!$I$3:$R$2338,5,FALSE)</f>
        <v>Diabetes</v>
      </c>
      <c r="M739" s="2" t="str">
        <f>VLOOKUP($B739,'Answer Data Transformation'!$T$3:$AA$2346,2,FALSE)</f>
        <v>25-Nov-1958</v>
      </c>
      <c r="N739" s="2">
        <f>VLOOKUP($B739,'Answer Data Transformation'!$T$3:$AA$2346,4,FALSE)</f>
        <v>0</v>
      </c>
      <c r="O739" s="2">
        <f>VLOOKUP($B739,'Answer Data Transformation'!$T$3:$AA$2346,5,FALSE)</f>
        <v>13822.8</v>
      </c>
      <c r="P739" s="2" t="str">
        <f>VLOOKUP($B739,'Answer Data Transformation'!$T$3:$AA$2346,6,FALSE)</f>
        <v>tier - 3</v>
      </c>
      <c r="Q739" s="2" t="str">
        <f>VLOOKUP($B739,'Answer Data Transformation'!$T$3:$AA$2346,7,FALSE)</f>
        <v>tier - 3</v>
      </c>
      <c r="R739" s="2" t="str">
        <f>VLOOKUP($B739,'Answer Data Transformation'!$T$3:$AA$2346,8,FALSE)</f>
        <v>R1011</v>
      </c>
      <c r="S739" s="2">
        <f>VLOOKUP($B739,'Answer Data Transformation'!$T$3:$AA$2346,3,FALSE)</f>
        <v>64</v>
      </c>
    </row>
    <row r="740" spans="2:19" ht="15.5" x14ac:dyDescent="0.35">
      <c r="B740" s="1" t="s">
        <v>1632</v>
      </c>
      <c r="C740" s="28" t="str">
        <f>VLOOKUP(B740,'Answer Data Transformation'!$B$3:$F$2338,4,FALSE)</f>
        <v xml:space="preserve">  Cary J</v>
      </c>
      <c r="D740" s="2">
        <f>VLOOKUP($B740,'Answer Data Transformation'!$I$3:$R$2338,2,FALSE)</f>
        <v>45.9</v>
      </c>
      <c r="E740" s="2">
        <f>VLOOKUP($B740,'Answer Data Transformation'!$I$3:$R$2338,4,FALSE)</f>
        <v>11.14</v>
      </c>
      <c r="F740" s="2" t="str">
        <f>VLOOKUP($B740,'Answer Data Transformation'!$I$3:$R$2338,6,FALSE)</f>
        <v>Yes</v>
      </c>
      <c r="G740" s="2" t="str">
        <f>VLOOKUP($B740,'Answer Data Transformation'!$I$3:$R$2338,7,FALSE)</f>
        <v>No</v>
      </c>
      <c r="H740" s="2" t="str">
        <f>VLOOKUP($B740,'Answer Data Transformation'!$I$3:$R$2338,8,FALSE)</f>
        <v>No</v>
      </c>
      <c r="I740" s="29">
        <f>VLOOKUP($B740,'Answer Data Transformation'!$I$3:$R$2338,9,FALSE)</f>
        <v>1</v>
      </c>
      <c r="J740" s="2" t="str">
        <f>VLOOKUP($B740,'Answer Data Transformation'!$I$3:$R$2338,10,FALSE)</f>
        <v>No</v>
      </c>
      <c r="K740" s="2" t="str">
        <f>VLOOKUP($B740,'Answer Data Transformation'!$I$3:$R$2338,3,FALSE)</f>
        <v>Obesity</v>
      </c>
      <c r="L740" s="2" t="str">
        <f>VLOOKUP($B740,'Answer Data Transformation'!$I$3:$R$2338,5,FALSE)</f>
        <v>Diabetes</v>
      </c>
      <c r="M740" s="2" t="str">
        <f>VLOOKUP($B740,'Answer Data Transformation'!$T$3:$AA$2346,2,FALSE)</f>
        <v>08-Dec-1986</v>
      </c>
      <c r="N740" s="2">
        <f>VLOOKUP($B740,'Answer Data Transformation'!$T$3:$AA$2346,4,FALSE)</f>
        <v>3</v>
      </c>
      <c r="O740" s="2">
        <f>VLOOKUP($B740,'Answer Data Transformation'!$T$3:$AA$2346,5,FALSE)</f>
        <v>13819.49</v>
      </c>
      <c r="P740" s="2" t="str">
        <f>VLOOKUP($B740,'Answer Data Transformation'!$T$3:$AA$2346,6,FALSE)</f>
        <v>tier - 3</v>
      </c>
      <c r="Q740" s="2" t="str">
        <f>VLOOKUP($B740,'Answer Data Transformation'!$T$3:$AA$2346,7,FALSE)</f>
        <v>tier - 2</v>
      </c>
      <c r="R740" s="2" t="str">
        <f>VLOOKUP($B740,'Answer Data Transformation'!$T$3:$AA$2346,8,FALSE)</f>
        <v>R1012</v>
      </c>
      <c r="S740" s="2">
        <f>VLOOKUP($B740,'Answer Data Transformation'!$T$3:$AA$2346,3,FALSE)</f>
        <v>36</v>
      </c>
    </row>
    <row r="741" spans="2:19" ht="15.5" x14ac:dyDescent="0.35">
      <c r="B741" s="1" t="s">
        <v>1631</v>
      </c>
      <c r="C741" s="28" t="str">
        <f>VLOOKUP(B741,'Answer Data Transformation'!$B$3:$F$2338,4,FALSE)</f>
        <v xml:space="preserve">  Jill M</v>
      </c>
      <c r="D741" s="2">
        <f>VLOOKUP($B741,'Answer Data Transformation'!$I$3:$R$2338,2,FALSE)</f>
        <v>33.479999999999997</v>
      </c>
      <c r="E741" s="2">
        <f>VLOOKUP($B741,'Answer Data Transformation'!$I$3:$R$2338,4,FALSE)</f>
        <v>4.74</v>
      </c>
      <c r="F741" s="2" t="str">
        <f>VLOOKUP($B741,'Answer Data Transformation'!$I$3:$R$2338,6,FALSE)</f>
        <v>Yes</v>
      </c>
      <c r="G741" s="2" t="str">
        <f>VLOOKUP($B741,'Answer Data Transformation'!$I$3:$R$2338,7,FALSE)</f>
        <v>No</v>
      </c>
      <c r="H741" s="2" t="str">
        <f>VLOOKUP($B741,'Answer Data Transformation'!$I$3:$R$2338,8,FALSE)</f>
        <v>No</v>
      </c>
      <c r="I741" s="29">
        <f>VLOOKUP($B741,'Answer Data Transformation'!$I$3:$R$2338,9,FALSE)</f>
        <v>2</v>
      </c>
      <c r="J741" s="2" t="str">
        <f>VLOOKUP($B741,'Answer Data Transformation'!$I$3:$R$2338,10,FALSE)</f>
        <v>No</v>
      </c>
      <c r="K741" s="2" t="str">
        <f>VLOOKUP($B741,'Answer Data Transformation'!$I$3:$R$2338,3,FALSE)</f>
        <v>Obesity</v>
      </c>
      <c r="L741" s="2" t="str">
        <f>VLOOKUP($B741,'Answer Data Transformation'!$I$3:$R$2338,5,FALSE)</f>
        <v>Normal</v>
      </c>
      <c r="M741" s="2" t="str">
        <f>VLOOKUP($B741,'Answer Data Transformation'!$T$3:$AA$2346,2,FALSE)</f>
        <v>10-Nov-1966</v>
      </c>
      <c r="N741" s="2">
        <f>VLOOKUP($B741,'Answer Data Transformation'!$T$3:$AA$2346,4,FALSE)</f>
        <v>0</v>
      </c>
      <c r="O741" s="2">
        <f>VLOOKUP($B741,'Answer Data Transformation'!$T$3:$AA$2346,5,FALSE)</f>
        <v>13801.61</v>
      </c>
      <c r="P741" s="2" t="str">
        <f>VLOOKUP($B741,'Answer Data Transformation'!$T$3:$AA$2346,6,FALSE)</f>
        <v>tier - 3</v>
      </c>
      <c r="Q741" s="2" t="str">
        <f>VLOOKUP($B741,'Answer Data Transformation'!$T$3:$AA$2346,7,FALSE)</f>
        <v>tier - 3</v>
      </c>
      <c r="R741" s="2" t="str">
        <f>VLOOKUP($B741,'Answer Data Transformation'!$T$3:$AA$2346,8,FALSE)</f>
        <v>R1026</v>
      </c>
      <c r="S741" s="2">
        <f>VLOOKUP($B741,'Answer Data Transformation'!$T$3:$AA$2346,3,FALSE)</f>
        <v>56</v>
      </c>
    </row>
    <row r="742" spans="2:19" ht="15.5" x14ac:dyDescent="0.35">
      <c r="B742" s="1" t="s">
        <v>1630</v>
      </c>
      <c r="C742" s="28" t="str">
        <f>VLOOKUP(B742,'Answer Data Transformation'!$B$3:$F$2338,4,FALSE)</f>
        <v xml:space="preserve">  Chris</v>
      </c>
      <c r="D742" s="2">
        <f>VLOOKUP($B742,'Answer Data Transformation'!$I$3:$R$2338,2,FALSE)</f>
        <v>28.31</v>
      </c>
      <c r="E742" s="2">
        <f>VLOOKUP($B742,'Answer Data Transformation'!$I$3:$R$2338,4,FALSE)</f>
        <v>5.96</v>
      </c>
      <c r="F742" s="2" t="str">
        <f>VLOOKUP($B742,'Answer Data Transformation'!$I$3:$R$2338,6,FALSE)</f>
        <v>Yes</v>
      </c>
      <c r="G742" s="2" t="str">
        <f>VLOOKUP($B742,'Answer Data Transformation'!$I$3:$R$2338,7,FALSE)</f>
        <v>No</v>
      </c>
      <c r="H742" s="2" t="str">
        <f>VLOOKUP($B742,'Answer Data Transformation'!$I$3:$R$2338,8,FALSE)</f>
        <v>No</v>
      </c>
      <c r="I742" s="29">
        <f>VLOOKUP($B742,'Answer Data Transformation'!$I$3:$R$2338,9,FALSE)</f>
        <v>2</v>
      </c>
      <c r="J742" s="2" t="str">
        <f>VLOOKUP($B742,'Answer Data Transformation'!$I$3:$R$2338,10,FALSE)</f>
        <v>No</v>
      </c>
      <c r="K742" s="2" t="str">
        <f>VLOOKUP($B742,'Answer Data Transformation'!$I$3:$R$2338,3,FALSE)</f>
        <v>Overweight</v>
      </c>
      <c r="L742" s="2" t="str">
        <f>VLOOKUP($B742,'Answer Data Transformation'!$I$3:$R$2338,5,FALSE)</f>
        <v>Prediabetes</v>
      </c>
      <c r="M742" s="2" t="str">
        <f>VLOOKUP($B742,'Answer Data Transformation'!$T$3:$AA$2346,2,FALSE)</f>
        <v>06-Aug-1959</v>
      </c>
      <c r="N742" s="2">
        <f>VLOOKUP($B742,'Answer Data Transformation'!$T$3:$AA$2346,4,FALSE)</f>
        <v>0</v>
      </c>
      <c r="O742" s="2">
        <f>VLOOKUP($B742,'Answer Data Transformation'!$T$3:$AA$2346,5,FALSE)</f>
        <v>13770.1</v>
      </c>
      <c r="P742" s="2" t="str">
        <f>VLOOKUP($B742,'Answer Data Transformation'!$T$3:$AA$2346,6,FALSE)</f>
        <v>tier - 3</v>
      </c>
      <c r="Q742" s="2" t="str">
        <f>VLOOKUP($B742,'Answer Data Transformation'!$T$3:$AA$2346,7,FALSE)</f>
        <v>tier - 1</v>
      </c>
      <c r="R742" s="2" t="str">
        <f>VLOOKUP($B742,'Answer Data Transformation'!$T$3:$AA$2346,8,FALSE)</f>
        <v>R1012</v>
      </c>
      <c r="S742" s="2">
        <f>VLOOKUP($B742,'Answer Data Transformation'!$T$3:$AA$2346,3,FALSE)</f>
        <v>63</v>
      </c>
    </row>
    <row r="743" spans="2:19" ht="15.5" x14ac:dyDescent="0.35">
      <c r="B743" s="1" t="s">
        <v>1629</v>
      </c>
      <c r="C743" s="28" t="str">
        <f>VLOOKUP(B743,'Answer Data Transformation'!$B$3:$F$2338,4,FALSE)</f>
        <v xml:space="preserve">  Michael E</v>
      </c>
      <c r="D743" s="2">
        <f>VLOOKUP($B743,'Answer Data Transformation'!$I$3:$R$2338,2,FALSE)</f>
        <v>21.565000000000001</v>
      </c>
      <c r="E743" s="2">
        <f>VLOOKUP($B743,'Answer Data Transformation'!$I$3:$R$2338,4,FALSE)</f>
        <v>4.95</v>
      </c>
      <c r="F743" s="2" t="str">
        <f>VLOOKUP($B743,'Answer Data Transformation'!$I$3:$R$2338,6,FALSE)</f>
        <v>No</v>
      </c>
      <c r="G743" s="2" t="str">
        <f>VLOOKUP($B743,'Answer Data Transformation'!$I$3:$R$2338,7,FALSE)</f>
        <v>yes</v>
      </c>
      <c r="H743" s="2" t="str">
        <f>VLOOKUP($B743,'Answer Data Transformation'!$I$3:$R$2338,8,FALSE)</f>
        <v>No</v>
      </c>
      <c r="I743" s="29">
        <f>VLOOKUP($B743,'Answer Data Transformation'!$I$3:$R$2338,9,FALSE)</f>
        <v>1</v>
      </c>
      <c r="J743" s="2" t="str">
        <f>VLOOKUP($B743,'Answer Data Transformation'!$I$3:$R$2338,10,FALSE)</f>
        <v>Yes</v>
      </c>
      <c r="K743" s="2" t="str">
        <f>VLOOKUP($B743,'Answer Data Transformation'!$I$3:$R$2338,3,FALSE)</f>
        <v>Normal Weight</v>
      </c>
      <c r="L743" s="2" t="str">
        <f>VLOOKUP($B743,'Answer Data Transformation'!$I$3:$R$2338,5,FALSE)</f>
        <v>Normal</v>
      </c>
      <c r="M743" s="2" t="str">
        <f>VLOOKUP($B743,'Answer Data Transformation'!$T$3:$AA$2346,2,FALSE)</f>
        <v>16-Jul-2004</v>
      </c>
      <c r="N743" s="2">
        <f>VLOOKUP($B743,'Answer Data Transformation'!$T$3:$AA$2346,4,FALSE)</f>
        <v>0</v>
      </c>
      <c r="O743" s="2">
        <f>VLOOKUP($B743,'Answer Data Transformation'!$T$3:$AA$2346,5,FALSE)</f>
        <v>13747.87</v>
      </c>
      <c r="P743" s="2" t="str">
        <f>VLOOKUP($B743,'Answer Data Transformation'!$T$3:$AA$2346,6,FALSE)</f>
        <v>tier - 3</v>
      </c>
      <c r="Q743" s="2" t="str">
        <f>VLOOKUP($B743,'Answer Data Transformation'!$T$3:$AA$2346,7,FALSE)</f>
        <v>tier - 2</v>
      </c>
      <c r="R743" s="2" t="str">
        <f>VLOOKUP($B743,'Answer Data Transformation'!$T$3:$AA$2346,8,FALSE)</f>
        <v>R1018</v>
      </c>
      <c r="S743" s="2">
        <f>VLOOKUP($B743,'Answer Data Transformation'!$T$3:$AA$2346,3,FALSE)</f>
        <v>18</v>
      </c>
    </row>
    <row r="744" spans="2:19" ht="15.5" x14ac:dyDescent="0.35">
      <c r="B744" s="1" t="s">
        <v>1628</v>
      </c>
      <c r="C744" s="28" t="str">
        <f>VLOOKUP(B744,'Answer Data Transformation'!$B$3:$F$2338,4,FALSE)</f>
        <v xml:space="preserve">  Lauren</v>
      </c>
      <c r="D744" s="2">
        <f>VLOOKUP($B744,'Answer Data Transformation'!$I$3:$R$2338,2,FALSE)</f>
        <v>35.590000000000003</v>
      </c>
      <c r="E744" s="2">
        <f>VLOOKUP($B744,'Answer Data Transformation'!$I$3:$R$2338,4,FALSE)</f>
        <v>5.21</v>
      </c>
      <c r="F744" s="2" t="str">
        <f>VLOOKUP($B744,'Answer Data Transformation'!$I$3:$R$2338,6,FALSE)</f>
        <v>Yes</v>
      </c>
      <c r="G744" s="2" t="str">
        <f>VLOOKUP($B744,'Answer Data Transformation'!$I$3:$R$2338,7,FALSE)</f>
        <v>No</v>
      </c>
      <c r="H744" s="2" t="str">
        <f>VLOOKUP($B744,'Answer Data Transformation'!$I$3:$R$2338,8,FALSE)</f>
        <v>Yes</v>
      </c>
      <c r="I744" s="29">
        <f>VLOOKUP($B744,'Answer Data Transformation'!$I$3:$R$2338,9,FALSE)</f>
        <v>1</v>
      </c>
      <c r="J744" s="2" t="str">
        <f>VLOOKUP($B744,'Answer Data Transformation'!$I$3:$R$2338,10,FALSE)</f>
        <v>No</v>
      </c>
      <c r="K744" s="2" t="str">
        <f>VLOOKUP($B744,'Answer Data Transformation'!$I$3:$R$2338,3,FALSE)</f>
        <v>Obesity</v>
      </c>
      <c r="L744" s="2" t="str">
        <f>VLOOKUP($B744,'Answer Data Transformation'!$I$3:$R$2338,5,FALSE)</f>
        <v>Normal</v>
      </c>
      <c r="M744" s="2" t="str">
        <f>VLOOKUP($B744,'Answer Data Transformation'!$T$3:$AA$2346,2,FALSE)</f>
        <v>23-Oct-1969</v>
      </c>
      <c r="N744" s="2">
        <f>VLOOKUP($B744,'Answer Data Transformation'!$T$3:$AA$2346,4,FALSE)</f>
        <v>0</v>
      </c>
      <c r="O744" s="2">
        <f>VLOOKUP($B744,'Answer Data Transformation'!$T$3:$AA$2346,5,FALSE)</f>
        <v>13746.74</v>
      </c>
      <c r="P744" s="2" t="str">
        <f>VLOOKUP($B744,'Answer Data Transformation'!$T$3:$AA$2346,6,FALSE)</f>
        <v>tier - 3</v>
      </c>
      <c r="Q744" s="2" t="str">
        <f>VLOOKUP($B744,'Answer Data Transformation'!$T$3:$AA$2346,7,FALSE)</f>
        <v>tier - 2</v>
      </c>
      <c r="R744" s="2" t="str">
        <f>VLOOKUP($B744,'Answer Data Transformation'!$T$3:$AA$2346,8,FALSE)</f>
        <v>R1026</v>
      </c>
      <c r="S744" s="2">
        <f>VLOOKUP($B744,'Answer Data Transformation'!$T$3:$AA$2346,3,FALSE)</f>
        <v>53</v>
      </c>
    </row>
    <row r="745" spans="2:19" ht="15.5" x14ac:dyDescent="0.35">
      <c r="B745" s="1" t="s">
        <v>1627</v>
      </c>
      <c r="C745" s="28" t="str">
        <f>VLOOKUP(B745,'Answer Data Transformation'!$B$3:$F$2338,4,FALSE)</f>
        <v xml:space="preserve">  Kathryn E</v>
      </c>
      <c r="D745" s="2">
        <f>VLOOKUP($B745,'Answer Data Transformation'!$I$3:$R$2338,2,FALSE)</f>
        <v>43.44</v>
      </c>
      <c r="E745" s="2">
        <f>VLOOKUP($B745,'Answer Data Transformation'!$I$3:$R$2338,4,FALSE)</f>
        <v>4.8600000000000003</v>
      </c>
      <c r="F745" s="2" t="str">
        <f>VLOOKUP($B745,'Answer Data Transformation'!$I$3:$R$2338,6,FALSE)</f>
        <v>Yes</v>
      </c>
      <c r="G745" s="2" t="str">
        <f>VLOOKUP($B745,'Answer Data Transformation'!$I$3:$R$2338,7,FALSE)</f>
        <v>No</v>
      </c>
      <c r="H745" s="2" t="str">
        <f>VLOOKUP($B745,'Answer Data Transformation'!$I$3:$R$2338,8,FALSE)</f>
        <v>No</v>
      </c>
      <c r="I745" s="29">
        <f>VLOOKUP($B745,'Answer Data Transformation'!$I$3:$R$2338,9,FALSE)</f>
        <v>0</v>
      </c>
      <c r="J745" s="2" t="str">
        <f>VLOOKUP($B745,'Answer Data Transformation'!$I$3:$R$2338,10,FALSE)</f>
        <v>No</v>
      </c>
      <c r="K745" s="2" t="str">
        <f>VLOOKUP($B745,'Answer Data Transformation'!$I$3:$R$2338,3,FALSE)</f>
        <v>Obesity</v>
      </c>
      <c r="L745" s="2" t="str">
        <f>VLOOKUP($B745,'Answer Data Transformation'!$I$3:$R$2338,5,FALSE)</f>
        <v>Normal</v>
      </c>
      <c r="M745" s="2" t="str">
        <f>VLOOKUP($B745,'Answer Data Transformation'!$T$3:$AA$2346,2,FALSE)</f>
        <v>29-Aug-1985</v>
      </c>
      <c r="N745" s="2">
        <f>VLOOKUP($B745,'Answer Data Transformation'!$T$3:$AA$2346,4,FALSE)</f>
        <v>3</v>
      </c>
      <c r="O745" s="2">
        <f>VLOOKUP($B745,'Answer Data Transformation'!$T$3:$AA$2346,5,FALSE)</f>
        <v>13726.21</v>
      </c>
      <c r="P745" s="2" t="str">
        <f>VLOOKUP($B745,'Answer Data Transformation'!$T$3:$AA$2346,6,FALSE)</f>
        <v>tier - 3</v>
      </c>
      <c r="Q745" s="2" t="str">
        <f>VLOOKUP($B745,'Answer Data Transformation'!$T$3:$AA$2346,7,FALSE)</f>
        <v>tier - 3</v>
      </c>
      <c r="R745" s="2" t="str">
        <f>VLOOKUP($B745,'Answer Data Transformation'!$T$3:$AA$2346,8,FALSE)</f>
        <v>R1026</v>
      </c>
      <c r="S745" s="2">
        <f>VLOOKUP($B745,'Answer Data Transformation'!$T$3:$AA$2346,3,FALSE)</f>
        <v>37</v>
      </c>
    </row>
    <row r="746" spans="2:19" ht="15.5" x14ac:dyDescent="0.35">
      <c r="B746" s="1" t="s">
        <v>1626</v>
      </c>
      <c r="C746" s="28" t="str">
        <f>VLOOKUP(B746,'Answer Data Transformation'!$B$3:$F$2338,4,FALSE)</f>
        <v xml:space="preserve">  Polly</v>
      </c>
      <c r="D746" s="2">
        <f>VLOOKUP($B746,'Answer Data Transformation'!$I$3:$R$2338,2,FALSE)</f>
        <v>21.754999999999999</v>
      </c>
      <c r="E746" s="2">
        <f>VLOOKUP($B746,'Answer Data Transformation'!$I$3:$R$2338,4,FALSE)</f>
        <v>7.79</v>
      </c>
      <c r="F746" s="2" t="str">
        <f>VLOOKUP($B746,'Answer Data Transformation'!$I$3:$R$2338,6,FALSE)</f>
        <v>Yes</v>
      </c>
      <c r="G746" s="2" t="str">
        <f>VLOOKUP($B746,'Answer Data Transformation'!$I$3:$R$2338,7,FALSE)</f>
        <v>No</v>
      </c>
      <c r="H746" s="2" t="str">
        <f>VLOOKUP($B746,'Answer Data Transformation'!$I$3:$R$2338,8,FALSE)</f>
        <v>No</v>
      </c>
      <c r="I746" s="29">
        <f>VLOOKUP($B746,'Answer Data Transformation'!$I$3:$R$2338,9,FALSE)</f>
        <v>0</v>
      </c>
      <c r="J746" s="2" t="str">
        <f>VLOOKUP($B746,'Answer Data Transformation'!$I$3:$R$2338,10,FALSE)</f>
        <v>No</v>
      </c>
      <c r="K746" s="2" t="str">
        <f>VLOOKUP($B746,'Answer Data Transformation'!$I$3:$R$2338,3,FALSE)</f>
        <v>Normal Weight</v>
      </c>
      <c r="L746" s="2" t="str">
        <f>VLOOKUP($B746,'Answer Data Transformation'!$I$3:$R$2338,5,FALSE)</f>
        <v>Diabetes</v>
      </c>
      <c r="M746" s="2" t="str">
        <f>VLOOKUP($B746,'Answer Data Transformation'!$T$3:$AA$2346,2,FALSE)</f>
        <v>02-Aug-1981</v>
      </c>
      <c r="N746" s="2">
        <f>VLOOKUP($B746,'Answer Data Transformation'!$T$3:$AA$2346,4,FALSE)</f>
        <v>1</v>
      </c>
      <c r="O746" s="2">
        <f>VLOOKUP($B746,'Answer Data Transformation'!$T$3:$AA$2346,5,FALSE)</f>
        <v>13725.47</v>
      </c>
      <c r="P746" s="2" t="str">
        <f>VLOOKUP($B746,'Answer Data Transformation'!$T$3:$AA$2346,6,FALSE)</f>
        <v>tier - 3</v>
      </c>
      <c r="Q746" s="2" t="str">
        <f>VLOOKUP($B746,'Answer Data Transformation'!$T$3:$AA$2346,7,FALSE)</f>
        <v>tier - 2</v>
      </c>
      <c r="R746" s="2" t="str">
        <f>VLOOKUP($B746,'Answer Data Transformation'!$T$3:$AA$2346,8,FALSE)</f>
        <v>R1024</v>
      </c>
      <c r="S746" s="2">
        <f>VLOOKUP($B746,'Answer Data Transformation'!$T$3:$AA$2346,3,FALSE)</f>
        <v>41</v>
      </c>
    </row>
    <row r="747" spans="2:19" ht="15.5" x14ac:dyDescent="0.35">
      <c r="B747" s="1" t="s">
        <v>1625</v>
      </c>
      <c r="C747" s="28" t="str">
        <f>VLOOKUP(B747,'Answer Data Transformation'!$B$3:$F$2338,4,FALSE)</f>
        <v xml:space="preserve">  Mark H</v>
      </c>
      <c r="D747" s="2">
        <f>VLOOKUP($B747,'Answer Data Transformation'!$I$3:$R$2338,2,FALSE)</f>
        <v>44.55</v>
      </c>
      <c r="E747" s="2">
        <f>VLOOKUP($B747,'Answer Data Transformation'!$I$3:$R$2338,4,FALSE)</f>
        <v>7.12</v>
      </c>
      <c r="F747" s="2" t="str">
        <f>VLOOKUP($B747,'Answer Data Transformation'!$I$3:$R$2338,6,FALSE)</f>
        <v>Yes</v>
      </c>
      <c r="G747" s="2" t="str">
        <f>VLOOKUP($B747,'Answer Data Transformation'!$I$3:$R$2338,7,FALSE)</f>
        <v>No</v>
      </c>
      <c r="H747" s="2" t="str">
        <f>VLOOKUP($B747,'Answer Data Transformation'!$I$3:$R$2338,8,FALSE)</f>
        <v>No</v>
      </c>
      <c r="I747" s="29">
        <f>VLOOKUP($B747,'Answer Data Transformation'!$I$3:$R$2338,9,FALSE)</f>
        <v>1</v>
      </c>
      <c r="J747" s="2" t="str">
        <f>VLOOKUP($B747,'Answer Data Transformation'!$I$3:$R$2338,10,FALSE)</f>
        <v>No</v>
      </c>
      <c r="K747" s="2" t="str">
        <f>VLOOKUP($B747,'Answer Data Transformation'!$I$3:$R$2338,3,FALSE)</f>
        <v>Obesity</v>
      </c>
      <c r="L747" s="2" t="str">
        <f>VLOOKUP($B747,'Answer Data Transformation'!$I$3:$R$2338,5,FALSE)</f>
        <v>Diabetes</v>
      </c>
      <c r="M747" s="2" t="str">
        <f>VLOOKUP($B747,'Answer Data Transformation'!$T$3:$AA$2346,2,FALSE)</f>
        <v>24-Nov-1986</v>
      </c>
      <c r="N747" s="2">
        <f>VLOOKUP($B747,'Answer Data Transformation'!$T$3:$AA$2346,4,FALSE)</f>
        <v>3</v>
      </c>
      <c r="O747" s="2">
        <f>VLOOKUP($B747,'Answer Data Transformation'!$T$3:$AA$2346,5,FALSE)</f>
        <v>13714.55</v>
      </c>
      <c r="P747" s="2" t="str">
        <f>VLOOKUP($B747,'Answer Data Transformation'!$T$3:$AA$2346,6,FALSE)</f>
        <v>tier - 3</v>
      </c>
      <c r="Q747" s="2" t="str">
        <f>VLOOKUP($B747,'Answer Data Transformation'!$T$3:$AA$2346,7,FALSE)</f>
        <v>tier - 2</v>
      </c>
      <c r="R747" s="2" t="str">
        <f>VLOOKUP($B747,'Answer Data Transformation'!$T$3:$AA$2346,8,FALSE)</f>
        <v>R1023</v>
      </c>
      <c r="S747" s="2">
        <f>VLOOKUP($B747,'Answer Data Transformation'!$T$3:$AA$2346,3,FALSE)</f>
        <v>36</v>
      </c>
    </row>
    <row r="748" spans="2:19" ht="15.5" x14ac:dyDescent="0.35">
      <c r="B748" s="1" t="s">
        <v>1624</v>
      </c>
      <c r="C748" s="28" t="str">
        <f>VLOOKUP(B748,'Answer Data Transformation'!$B$3:$F$2338,4,FALSE)</f>
        <v xml:space="preserve">  Jessie M</v>
      </c>
      <c r="D748" s="2">
        <f>VLOOKUP($B748,'Answer Data Transformation'!$I$3:$R$2338,2,FALSE)</f>
        <v>43.32</v>
      </c>
      <c r="E748" s="2">
        <f>VLOOKUP($B748,'Answer Data Transformation'!$I$3:$R$2338,4,FALSE)</f>
        <v>4.67</v>
      </c>
      <c r="F748" s="2" t="str">
        <f>VLOOKUP($B748,'Answer Data Transformation'!$I$3:$R$2338,6,FALSE)</f>
        <v>Yes</v>
      </c>
      <c r="G748" s="2" t="str">
        <f>VLOOKUP($B748,'Answer Data Transformation'!$I$3:$R$2338,7,FALSE)</f>
        <v>No</v>
      </c>
      <c r="H748" s="2" t="str">
        <f>VLOOKUP($B748,'Answer Data Transformation'!$I$3:$R$2338,8,FALSE)</f>
        <v>No</v>
      </c>
      <c r="I748" s="29">
        <f>VLOOKUP($B748,'Answer Data Transformation'!$I$3:$R$2338,9,FALSE)</f>
        <v>0</v>
      </c>
      <c r="J748" s="2" t="str">
        <f>VLOOKUP($B748,'Answer Data Transformation'!$I$3:$R$2338,10,FALSE)</f>
        <v>No</v>
      </c>
      <c r="K748" s="2" t="str">
        <f>VLOOKUP($B748,'Answer Data Transformation'!$I$3:$R$2338,3,FALSE)</f>
        <v>Obesity</v>
      </c>
      <c r="L748" s="2" t="str">
        <f>VLOOKUP($B748,'Answer Data Transformation'!$I$3:$R$2338,5,FALSE)</f>
        <v>Normal</v>
      </c>
      <c r="M748" s="2" t="str">
        <f>VLOOKUP($B748,'Answer Data Transformation'!$T$3:$AA$2346,2,FALSE)</f>
        <v>14-Sep-1985</v>
      </c>
      <c r="N748" s="2">
        <f>VLOOKUP($B748,'Answer Data Transformation'!$T$3:$AA$2346,4,FALSE)</f>
        <v>3</v>
      </c>
      <c r="O748" s="2">
        <f>VLOOKUP($B748,'Answer Data Transformation'!$T$3:$AA$2346,5,FALSE)</f>
        <v>13685.51</v>
      </c>
      <c r="P748" s="2" t="str">
        <f>VLOOKUP($B748,'Answer Data Transformation'!$T$3:$AA$2346,6,FALSE)</f>
        <v>tier - 3</v>
      </c>
      <c r="Q748" s="2" t="str">
        <f>VLOOKUP($B748,'Answer Data Transformation'!$T$3:$AA$2346,7,FALSE)</f>
        <v>tier - 1</v>
      </c>
      <c r="R748" s="2" t="str">
        <f>VLOOKUP($B748,'Answer Data Transformation'!$T$3:$AA$2346,8,FALSE)</f>
        <v>R1026</v>
      </c>
      <c r="S748" s="2">
        <f>VLOOKUP($B748,'Answer Data Transformation'!$T$3:$AA$2346,3,FALSE)</f>
        <v>37</v>
      </c>
    </row>
    <row r="749" spans="2:19" ht="15.5" x14ac:dyDescent="0.35">
      <c r="B749" s="1" t="s">
        <v>1623</v>
      </c>
      <c r="C749" s="28" t="str">
        <f>VLOOKUP(B749,'Answer Data Transformation'!$B$3:$F$2338,4,FALSE)</f>
        <v xml:space="preserve">  Chris</v>
      </c>
      <c r="D749" s="2">
        <f>VLOOKUP($B749,'Answer Data Transformation'!$I$3:$R$2338,2,FALSE)</f>
        <v>31.23</v>
      </c>
      <c r="E749" s="2">
        <f>VLOOKUP($B749,'Answer Data Transformation'!$I$3:$R$2338,4,FALSE)</f>
        <v>9.1199999999999992</v>
      </c>
      <c r="F749" s="2" t="str">
        <f>VLOOKUP($B749,'Answer Data Transformation'!$I$3:$R$2338,6,FALSE)</f>
        <v>Yes</v>
      </c>
      <c r="G749" s="2" t="str">
        <f>VLOOKUP($B749,'Answer Data Transformation'!$I$3:$R$2338,7,FALSE)</f>
        <v>No</v>
      </c>
      <c r="H749" s="2" t="str">
        <f>VLOOKUP($B749,'Answer Data Transformation'!$I$3:$R$2338,8,FALSE)</f>
        <v>Yes</v>
      </c>
      <c r="I749" s="29">
        <f>VLOOKUP($B749,'Answer Data Transformation'!$I$3:$R$2338,9,FALSE)</f>
        <v>1</v>
      </c>
      <c r="J749" s="2" t="str">
        <f>VLOOKUP($B749,'Answer Data Transformation'!$I$3:$R$2338,10,FALSE)</f>
        <v>No</v>
      </c>
      <c r="K749" s="2" t="str">
        <f>VLOOKUP($B749,'Answer Data Transformation'!$I$3:$R$2338,3,FALSE)</f>
        <v>Obesity</v>
      </c>
      <c r="L749" s="2" t="str">
        <f>VLOOKUP($B749,'Answer Data Transformation'!$I$3:$R$2338,5,FALSE)</f>
        <v>Diabetes</v>
      </c>
      <c r="M749" s="2" t="str">
        <f>VLOOKUP($B749,'Answer Data Transformation'!$T$3:$AA$2346,2,FALSE)</f>
        <v>04-Aug-1963</v>
      </c>
      <c r="N749" s="2">
        <f>VLOOKUP($B749,'Answer Data Transformation'!$T$3:$AA$2346,4,FALSE)</f>
        <v>0</v>
      </c>
      <c r="O749" s="2">
        <f>VLOOKUP($B749,'Answer Data Transformation'!$T$3:$AA$2346,5,FALSE)</f>
        <v>13677.68</v>
      </c>
      <c r="P749" s="2" t="str">
        <f>VLOOKUP($B749,'Answer Data Transformation'!$T$3:$AA$2346,6,FALSE)</f>
        <v>tier - 3</v>
      </c>
      <c r="Q749" s="2" t="str">
        <f>VLOOKUP($B749,'Answer Data Transformation'!$T$3:$AA$2346,7,FALSE)</f>
        <v>tier - 2</v>
      </c>
      <c r="R749" s="2" t="str">
        <f>VLOOKUP($B749,'Answer Data Transformation'!$T$3:$AA$2346,8,FALSE)</f>
        <v>R1021</v>
      </c>
      <c r="S749" s="2">
        <f>VLOOKUP($B749,'Answer Data Transformation'!$T$3:$AA$2346,3,FALSE)</f>
        <v>59</v>
      </c>
    </row>
    <row r="750" spans="2:19" ht="15.5" x14ac:dyDescent="0.35">
      <c r="B750" s="1" t="s">
        <v>1622</v>
      </c>
      <c r="C750" s="28" t="str">
        <f>VLOOKUP(B750,'Answer Data Transformation'!$B$3:$F$2338,4,FALSE)</f>
        <v xml:space="preserve">  Daniel</v>
      </c>
      <c r="D750" s="2">
        <f>VLOOKUP($B750,'Answer Data Transformation'!$I$3:$R$2338,2,FALSE)</f>
        <v>42.81</v>
      </c>
      <c r="E750" s="2">
        <f>VLOOKUP($B750,'Answer Data Transformation'!$I$3:$R$2338,4,FALSE)</f>
        <v>4.1500000000000004</v>
      </c>
      <c r="F750" s="2" t="str">
        <f>VLOOKUP($B750,'Answer Data Transformation'!$I$3:$R$2338,6,FALSE)</f>
        <v>No</v>
      </c>
      <c r="G750" s="2" t="str">
        <f>VLOOKUP($B750,'Answer Data Transformation'!$I$3:$R$2338,7,FALSE)</f>
        <v>No</v>
      </c>
      <c r="H750" s="2" t="str">
        <f>VLOOKUP($B750,'Answer Data Transformation'!$I$3:$R$2338,8,FALSE)</f>
        <v>No</v>
      </c>
      <c r="I750" s="29">
        <f>VLOOKUP($B750,'Answer Data Transformation'!$I$3:$R$2338,9,FALSE)</f>
        <v>1</v>
      </c>
      <c r="J750" s="2" t="str">
        <f>VLOOKUP($B750,'Answer Data Transformation'!$I$3:$R$2338,10,FALSE)</f>
        <v>No</v>
      </c>
      <c r="K750" s="2" t="str">
        <f>VLOOKUP($B750,'Answer Data Transformation'!$I$3:$R$2338,3,FALSE)</f>
        <v>Obesity</v>
      </c>
      <c r="L750" s="2" t="str">
        <f>VLOOKUP($B750,'Answer Data Transformation'!$I$3:$R$2338,5,FALSE)</f>
        <v>Normal</v>
      </c>
      <c r="M750" s="2" t="str">
        <f>VLOOKUP($B750,'Answer Data Transformation'!$T$3:$AA$2346,2,FALSE)</f>
        <v>20-Jul-1984</v>
      </c>
      <c r="N750" s="2">
        <f>VLOOKUP($B750,'Answer Data Transformation'!$T$3:$AA$2346,4,FALSE)</f>
        <v>3</v>
      </c>
      <c r="O750" s="2">
        <f>VLOOKUP($B750,'Answer Data Transformation'!$T$3:$AA$2346,5,FALSE)</f>
        <v>13638.06</v>
      </c>
      <c r="P750" s="2" t="str">
        <f>VLOOKUP($B750,'Answer Data Transformation'!$T$3:$AA$2346,6,FALSE)</f>
        <v>tier - 3</v>
      </c>
      <c r="Q750" s="2" t="str">
        <f>VLOOKUP($B750,'Answer Data Transformation'!$T$3:$AA$2346,7,FALSE)</f>
        <v>tier - 3</v>
      </c>
      <c r="R750" s="2" t="str">
        <f>VLOOKUP($B750,'Answer Data Transformation'!$T$3:$AA$2346,8,FALSE)</f>
        <v>R1023</v>
      </c>
      <c r="S750" s="2">
        <f>VLOOKUP($B750,'Answer Data Transformation'!$T$3:$AA$2346,3,FALSE)</f>
        <v>38</v>
      </c>
    </row>
    <row r="751" spans="2:19" ht="15.5" x14ac:dyDescent="0.35">
      <c r="B751" s="1" t="s">
        <v>1621</v>
      </c>
      <c r="C751" s="28" t="str">
        <f>VLOOKUP(B751,'Answer Data Transformation'!$B$3:$F$2338,4,FALSE)</f>
        <v xml:space="preserve">  Megan</v>
      </c>
      <c r="D751" s="2">
        <f>VLOOKUP($B751,'Answer Data Transformation'!$I$3:$R$2338,2,FALSE)</f>
        <v>35.909999999999997</v>
      </c>
      <c r="E751" s="2">
        <f>VLOOKUP($B751,'Answer Data Transformation'!$I$3:$R$2338,4,FALSE)</f>
        <v>6.72</v>
      </c>
      <c r="F751" s="2" t="str">
        <f>VLOOKUP($B751,'Answer Data Transformation'!$I$3:$R$2338,6,FALSE)</f>
        <v>Yes</v>
      </c>
      <c r="G751" s="2" t="str">
        <f>VLOOKUP($B751,'Answer Data Transformation'!$I$3:$R$2338,7,FALSE)</f>
        <v>No</v>
      </c>
      <c r="H751" s="2" t="str">
        <f>VLOOKUP($B751,'Answer Data Transformation'!$I$3:$R$2338,8,FALSE)</f>
        <v>No</v>
      </c>
      <c r="I751" s="29">
        <f>VLOOKUP($B751,'Answer Data Transformation'!$I$3:$R$2338,9,FALSE)</f>
        <v>2</v>
      </c>
      <c r="J751" s="2" t="str">
        <f>VLOOKUP($B751,'Answer Data Transformation'!$I$3:$R$2338,10,FALSE)</f>
        <v>No</v>
      </c>
      <c r="K751" s="2" t="str">
        <f>VLOOKUP($B751,'Answer Data Transformation'!$I$3:$R$2338,3,FALSE)</f>
        <v>Obesity</v>
      </c>
      <c r="L751" s="2" t="str">
        <f>VLOOKUP($B751,'Answer Data Transformation'!$I$3:$R$2338,5,FALSE)</f>
        <v>Diabetes</v>
      </c>
      <c r="M751" s="2" t="str">
        <f>VLOOKUP($B751,'Answer Data Transformation'!$T$3:$AA$2346,2,FALSE)</f>
        <v>24-Dec-1961</v>
      </c>
      <c r="N751" s="2">
        <f>VLOOKUP($B751,'Answer Data Transformation'!$T$3:$AA$2346,4,FALSE)</f>
        <v>0</v>
      </c>
      <c r="O751" s="2">
        <f>VLOOKUP($B751,'Answer Data Transformation'!$T$3:$AA$2346,5,FALSE)</f>
        <v>13635.64</v>
      </c>
      <c r="P751" s="2" t="str">
        <f>VLOOKUP($B751,'Answer Data Transformation'!$T$3:$AA$2346,6,FALSE)</f>
        <v>tier - 3</v>
      </c>
      <c r="Q751" s="2" t="str">
        <f>VLOOKUP($B751,'Answer Data Transformation'!$T$3:$AA$2346,7,FALSE)</f>
        <v>tier - 3</v>
      </c>
      <c r="R751" s="2" t="str">
        <f>VLOOKUP($B751,'Answer Data Transformation'!$T$3:$AA$2346,8,FALSE)</f>
        <v>R1024</v>
      </c>
      <c r="S751" s="2">
        <f>VLOOKUP($B751,'Answer Data Transformation'!$T$3:$AA$2346,3,FALSE)</f>
        <v>61</v>
      </c>
    </row>
    <row r="752" spans="2:19" ht="15.5" x14ac:dyDescent="0.35">
      <c r="B752" s="1" t="s">
        <v>1620</v>
      </c>
      <c r="C752" s="28" t="str">
        <f>VLOOKUP(B752,'Answer Data Transformation'!$B$3:$F$2338,4,FALSE)</f>
        <v xml:space="preserve">  Kevin</v>
      </c>
      <c r="D752" s="2">
        <f>VLOOKUP($B752,'Answer Data Transformation'!$I$3:$R$2338,2,FALSE)</f>
        <v>36.65</v>
      </c>
      <c r="E752" s="2">
        <f>VLOOKUP($B752,'Answer Data Transformation'!$I$3:$R$2338,4,FALSE)</f>
        <v>5.01</v>
      </c>
      <c r="F752" s="2" t="str">
        <f>VLOOKUP($B752,'Answer Data Transformation'!$I$3:$R$2338,6,FALSE)</f>
        <v>Yes</v>
      </c>
      <c r="G752" s="2" t="str">
        <f>VLOOKUP($B752,'Answer Data Transformation'!$I$3:$R$2338,7,FALSE)</f>
        <v>No</v>
      </c>
      <c r="H752" s="2" t="str">
        <f>VLOOKUP($B752,'Answer Data Transformation'!$I$3:$R$2338,8,FALSE)</f>
        <v>Yes</v>
      </c>
      <c r="I752" s="29">
        <f>VLOOKUP($B752,'Answer Data Transformation'!$I$3:$R$2338,9,FALSE)</f>
        <v>1</v>
      </c>
      <c r="J752" s="2" t="str">
        <f>VLOOKUP($B752,'Answer Data Transformation'!$I$3:$R$2338,10,FALSE)</f>
        <v>No</v>
      </c>
      <c r="K752" s="2" t="str">
        <f>VLOOKUP($B752,'Answer Data Transformation'!$I$3:$R$2338,3,FALSE)</f>
        <v>Obesity</v>
      </c>
      <c r="L752" s="2" t="str">
        <f>VLOOKUP($B752,'Answer Data Transformation'!$I$3:$R$2338,5,FALSE)</f>
        <v>Normal</v>
      </c>
      <c r="M752" s="2" t="str">
        <f>VLOOKUP($B752,'Answer Data Transformation'!$T$3:$AA$2346,2,FALSE)</f>
        <v>26-Jul-1969</v>
      </c>
      <c r="N752" s="2">
        <f>VLOOKUP($B752,'Answer Data Transformation'!$T$3:$AA$2346,4,FALSE)</f>
        <v>0</v>
      </c>
      <c r="O752" s="2">
        <f>VLOOKUP($B752,'Answer Data Transformation'!$T$3:$AA$2346,5,FALSE)</f>
        <v>13622.01</v>
      </c>
      <c r="P752" s="2" t="str">
        <f>VLOOKUP($B752,'Answer Data Transformation'!$T$3:$AA$2346,6,FALSE)</f>
        <v>tier - 3</v>
      </c>
      <c r="Q752" s="2" t="str">
        <f>VLOOKUP($B752,'Answer Data Transformation'!$T$3:$AA$2346,7,FALSE)</f>
        <v>tier - 3</v>
      </c>
      <c r="R752" s="2" t="str">
        <f>VLOOKUP($B752,'Answer Data Transformation'!$T$3:$AA$2346,8,FALSE)</f>
        <v>R1012</v>
      </c>
      <c r="S752" s="2">
        <f>VLOOKUP($B752,'Answer Data Transformation'!$T$3:$AA$2346,3,FALSE)</f>
        <v>53</v>
      </c>
    </row>
    <row r="753" spans="2:19" ht="15.5" x14ac:dyDescent="0.35">
      <c r="B753" s="1" t="s">
        <v>1619</v>
      </c>
      <c r="C753" s="28" t="str">
        <f>VLOOKUP(B753,'Answer Data Transformation'!$B$3:$F$2338,4,FALSE)</f>
        <v xml:space="preserve">  Caroline S</v>
      </c>
      <c r="D753" s="2">
        <f>VLOOKUP($B753,'Answer Data Transformation'!$I$3:$R$2338,2,FALSE)</f>
        <v>22.04</v>
      </c>
      <c r="E753" s="2">
        <f>VLOOKUP($B753,'Answer Data Transformation'!$I$3:$R$2338,4,FALSE)</f>
        <v>10.9</v>
      </c>
      <c r="F753" s="2" t="str">
        <f>VLOOKUP($B753,'Answer Data Transformation'!$I$3:$R$2338,6,FALSE)</f>
        <v>Yes</v>
      </c>
      <c r="G753" s="2" t="str">
        <f>VLOOKUP($B753,'Answer Data Transformation'!$I$3:$R$2338,7,FALSE)</f>
        <v>No</v>
      </c>
      <c r="H753" s="2" t="str">
        <f>VLOOKUP($B753,'Answer Data Transformation'!$I$3:$R$2338,8,FALSE)</f>
        <v>No</v>
      </c>
      <c r="I753" s="29">
        <f>VLOOKUP($B753,'Answer Data Transformation'!$I$3:$R$2338,9,FALSE)</f>
        <v>2</v>
      </c>
      <c r="J753" s="2" t="str">
        <f>VLOOKUP($B753,'Answer Data Transformation'!$I$3:$R$2338,10,FALSE)</f>
        <v>No</v>
      </c>
      <c r="K753" s="2" t="str">
        <f>VLOOKUP($B753,'Answer Data Transformation'!$I$3:$R$2338,3,FALSE)</f>
        <v>Normal Weight</v>
      </c>
      <c r="L753" s="2" t="str">
        <f>VLOOKUP($B753,'Answer Data Transformation'!$I$3:$R$2338,5,FALSE)</f>
        <v>Diabetes</v>
      </c>
      <c r="M753" s="2" t="str">
        <f>VLOOKUP($B753,'Answer Data Transformation'!$T$3:$AA$2346,2,FALSE)</f>
        <v>18-Nov-1961</v>
      </c>
      <c r="N753" s="2">
        <f>VLOOKUP($B753,'Answer Data Transformation'!$T$3:$AA$2346,4,FALSE)</f>
        <v>0</v>
      </c>
      <c r="O753" s="2">
        <f>VLOOKUP($B753,'Answer Data Transformation'!$T$3:$AA$2346,5,FALSE)</f>
        <v>13616.36</v>
      </c>
      <c r="P753" s="2" t="str">
        <f>VLOOKUP($B753,'Answer Data Transformation'!$T$3:$AA$2346,6,FALSE)</f>
        <v>tier - 3</v>
      </c>
      <c r="Q753" s="2" t="str">
        <f>VLOOKUP($B753,'Answer Data Transformation'!$T$3:$AA$2346,7,FALSE)</f>
        <v>tier - 3</v>
      </c>
      <c r="R753" s="2" t="str">
        <f>VLOOKUP($B753,'Answer Data Transformation'!$T$3:$AA$2346,8,FALSE)</f>
        <v>R1024</v>
      </c>
      <c r="S753" s="2">
        <f>VLOOKUP($B753,'Answer Data Transformation'!$T$3:$AA$2346,3,FALSE)</f>
        <v>61</v>
      </c>
    </row>
    <row r="754" spans="2:19" ht="15.5" x14ac:dyDescent="0.35">
      <c r="B754" s="1" t="s">
        <v>1618</v>
      </c>
      <c r="C754" s="28" t="str">
        <f>VLOOKUP(B754,'Answer Data Transformation'!$B$3:$F$2338,4,FALSE)</f>
        <v xml:space="preserve">  Nuta</v>
      </c>
      <c r="D754" s="2">
        <f>VLOOKUP($B754,'Answer Data Transformation'!$I$3:$R$2338,2,FALSE)</f>
        <v>31.824999999999999</v>
      </c>
      <c r="E754" s="2">
        <f>VLOOKUP($B754,'Answer Data Transformation'!$I$3:$R$2338,4,FALSE)</f>
        <v>5.52</v>
      </c>
      <c r="F754" s="2" t="str">
        <f>VLOOKUP($B754,'Answer Data Transformation'!$I$3:$R$2338,6,FALSE)</f>
        <v>Yes</v>
      </c>
      <c r="G754" s="2" t="str">
        <f>VLOOKUP($B754,'Answer Data Transformation'!$I$3:$R$2338,7,FALSE)</f>
        <v>No</v>
      </c>
      <c r="H754" s="2" t="str">
        <f>VLOOKUP($B754,'Answer Data Transformation'!$I$3:$R$2338,8,FALSE)</f>
        <v>No</v>
      </c>
      <c r="I754" s="29">
        <f>VLOOKUP($B754,'Answer Data Transformation'!$I$3:$R$2338,9,FALSE)</f>
        <v>1</v>
      </c>
      <c r="J754" s="2" t="str">
        <f>VLOOKUP($B754,'Answer Data Transformation'!$I$3:$R$2338,10,FALSE)</f>
        <v>No</v>
      </c>
      <c r="K754" s="2" t="str">
        <f>VLOOKUP($B754,'Answer Data Transformation'!$I$3:$R$2338,3,FALSE)</f>
        <v>Obesity</v>
      </c>
      <c r="L754" s="2" t="str">
        <f>VLOOKUP($B754,'Answer Data Transformation'!$I$3:$R$2338,5,FALSE)</f>
        <v>Normal</v>
      </c>
      <c r="M754" s="2" t="str">
        <f>VLOOKUP($B754,'Answer Data Transformation'!$T$3:$AA$2346,2,FALSE)</f>
        <v>10-Sep-1964</v>
      </c>
      <c r="N754" s="2">
        <f>VLOOKUP($B754,'Answer Data Transformation'!$T$3:$AA$2346,4,FALSE)</f>
        <v>2</v>
      </c>
      <c r="O754" s="2">
        <f>VLOOKUP($B754,'Answer Data Transformation'!$T$3:$AA$2346,5,FALSE)</f>
        <v>13607.37</v>
      </c>
      <c r="P754" s="2" t="str">
        <f>VLOOKUP($B754,'Answer Data Transformation'!$T$3:$AA$2346,6,FALSE)</f>
        <v>tier - 3</v>
      </c>
      <c r="Q754" s="2" t="str">
        <f>VLOOKUP($B754,'Answer Data Transformation'!$T$3:$AA$2346,7,FALSE)</f>
        <v>tier - 1</v>
      </c>
      <c r="R754" s="2" t="str">
        <f>VLOOKUP($B754,'Answer Data Transformation'!$T$3:$AA$2346,8,FALSE)</f>
        <v>R1024</v>
      </c>
      <c r="S754" s="2">
        <f>VLOOKUP($B754,'Answer Data Transformation'!$T$3:$AA$2346,3,FALSE)</f>
        <v>58</v>
      </c>
    </row>
    <row r="755" spans="2:19" ht="15.5" x14ac:dyDescent="0.35">
      <c r="B755" s="1" t="s">
        <v>1617</v>
      </c>
      <c r="C755" s="28" t="str">
        <f>VLOOKUP(B755,'Answer Data Transformation'!$B$3:$F$2338,4,FALSE)</f>
        <v xml:space="preserve">  Margie</v>
      </c>
      <c r="D755" s="2">
        <f>VLOOKUP($B755,'Answer Data Transformation'!$I$3:$R$2338,2,FALSE)</f>
        <v>53.58</v>
      </c>
      <c r="E755" s="2">
        <f>VLOOKUP($B755,'Answer Data Transformation'!$I$3:$R$2338,4,FALSE)</f>
        <v>4.55</v>
      </c>
      <c r="F755" s="2" t="str">
        <f>VLOOKUP($B755,'Answer Data Transformation'!$I$3:$R$2338,6,FALSE)</f>
        <v>No</v>
      </c>
      <c r="G755" s="2" t="str">
        <f>VLOOKUP($B755,'Answer Data Transformation'!$I$3:$R$2338,7,FALSE)</f>
        <v>No</v>
      </c>
      <c r="H755" s="2" t="str">
        <f>VLOOKUP($B755,'Answer Data Transformation'!$I$3:$R$2338,8,FALSE)</f>
        <v>No</v>
      </c>
      <c r="I755" s="29">
        <f>VLOOKUP($B755,'Answer Data Transformation'!$I$3:$R$2338,9,FALSE)</f>
        <v>1</v>
      </c>
      <c r="J755" s="2" t="str">
        <f>VLOOKUP($B755,'Answer Data Transformation'!$I$3:$R$2338,10,FALSE)</f>
        <v>No</v>
      </c>
      <c r="K755" s="2" t="str">
        <f>VLOOKUP($B755,'Answer Data Transformation'!$I$3:$R$2338,3,FALSE)</f>
        <v>Obesity</v>
      </c>
      <c r="L755" s="2" t="str">
        <f>VLOOKUP($B755,'Answer Data Transformation'!$I$3:$R$2338,5,FALSE)</f>
        <v>Normal</v>
      </c>
      <c r="M755" s="2" t="str">
        <f>VLOOKUP($B755,'Answer Data Transformation'!$T$3:$AA$2346,2,FALSE)</f>
        <v>14-Aug-1992</v>
      </c>
      <c r="N755" s="2">
        <f>VLOOKUP($B755,'Answer Data Transformation'!$T$3:$AA$2346,4,FALSE)</f>
        <v>0</v>
      </c>
      <c r="O755" s="2">
        <f>VLOOKUP($B755,'Answer Data Transformation'!$T$3:$AA$2346,5,FALSE)</f>
        <v>13588.17</v>
      </c>
      <c r="P755" s="2" t="str">
        <f>VLOOKUP($B755,'Answer Data Transformation'!$T$3:$AA$2346,6,FALSE)</f>
        <v>tier - 3</v>
      </c>
      <c r="Q755" s="2" t="str">
        <f>VLOOKUP($B755,'Answer Data Transformation'!$T$3:$AA$2346,7,FALSE)</f>
        <v>tier - 1</v>
      </c>
      <c r="R755" s="2" t="str">
        <f>VLOOKUP($B755,'Answer Data Transformation'!$T$3:$AA$2346,8,FALSE)</f>
        <v>R1012</v>
      </c>
      <c r="S755" s="2">
        <f>VLOOKUP($B755,'Answer Data Transformation'!$T$3:$AA$2346,3,FALSE)</f>
        <v>30</v>
      </c>
    </row>
    <row r="756" spans="2:19" ht="15.5" x14ac:dyDescent="0.35">
      <c r="B756" s="1" t="s">
        <v>1616</v>
      </c>
      <c r="C756" s="28" t="str">
        <f>VLOOKUP(B756,'Answer Data Transformation'!$B$3:$F$2338,4,FALSE)</f>
        <v xml:space="preserve">  Heidi</v>
      </c>
      <c r="D756" s="2">
        <f>VLOOKUP($B756,'Answer Data Transformation'!$I$3:$R$2338,2,FALSE)</f>
        <v>34.299999999999997</v>
      </c>
      <c r="E756" s="2">
        <f>VLOOKUP($B756,'Answer Data Transformation'!$I$3:$R$2338,4,FALSE)</f>
        <v>11.76</v>
      </c>
      <c r="F756" s="2" t="str">
        <f>VLOOKUP($B756,'Answer Data Transformation'!$I$3:$R$2338,6,FALSE)</f>
        <v>No</v>
      </c>
      <c r="G756" s="2" t="str">
        <f>VLOOKUP($B756,'Answer Data Transformation'!$I$3:$R$2338,7,FALSE)</f>
        <v>No</v>
      </c>
      <c r="H756" s="2" t="str">
        <f>VLOOKUP($B756,'Answer Data Transformation'!$I$3:$R$2338,8,FALSE)</f>
        <v>No</v>
      </c>
      <c r="I756" s="29">
        <f>VLOOKUP($B756,'Answer Data Transformation'!$I$3:$R$2338,9,FALSE)</f>
        <v>0</v>
      </c>
      <c r="J756" s="2" t="str">
        <f>VLOOKUP($B756,'Answer Data Transformation'!$I$3:$R$2338,10,FALSE)</f>
        <v>No</v>
      </c>
      <c r="K756" s="2" t="str">
        <f>VLOOKUP($B756,'Answer Data Transformation'!$I$3:$R$2338,3,FALSE)</f>
        <v>Obesity</v>
      </c>
      <c r="L756" s="2" t="str">
        <f>VLOOKUP($B756,'Answer Data Transformation'!$I$3:$R$2338,5,FALSE)</f>
        <v>Diabetes</v>
      </c>
      <c r="M756" s="2" t="str">
        <f>VLOOKUP($B756,'Answer Data Transformation'!$T$3:$AA$2346,2,FALSE)</f>
        <v>15-Jul-1968</v>
      </c>
      <c r="N756" s="2">
        <f>VLOOKUP($B756,'Answer Data Transformation'!$T$3:$AA$2346,4,FALSE)</f>
        <v>0</v>
      </c>
      <c r="O756" s="2">
        <f>VLOOKUP($B756,'Answer Data Transformation'!$T$3:$AA$2346,5,FALSE)</f>
        <v>13566.04</v>
      </c>
      <c r="P756" s="2" t="str">
        <f>VLOOKUP($B756,'Answer Data Transformation'!$T$3:$AA$2346,6,FALSE)</f>
        <v>tier - 3</v>
      </c>
      <c r="Q756" s="2" t="str">
        <f>VLOOKUP($B756,'Answer Data Transformation'!$T$3:$AA$2346,7,FALSE)</f>
        <v>tier - 3</v>
      </c>
      <c r="R756" s="2" t="str">
        <f>VLOOKUP($B756,'Answer Data Transformation'!$T$3:$AA$2346,8,FALSE)</f>
        <v>R1026</v>
      </c>
      <c r="S756" s="2">
        <f>VLOOKUP($B756,'Answer Data Transformation'!$T$3:$AA$2346,3,FALSE)</f>
        <v>54</v>
      </c>
    </row>
    <row r="757" spans="2:19" ht="15.5" x14ac:dyDescent="0.35">
      <c r="B757" s="1" t="s">
        <v>1615</v>
      </c>
      <c r="C757" s="28" t="str">
        <f>VLOOKUP(B757,'Answer Data Transformation'!$B$3:$F$2338,4,FALSE)</f>
        <v xml:space="preserve">  Diego J</v>
      </c>
      <c r="D757" s="2">
        <f>VLOOKUP($B757,'Answer Data Transformation'!$I$3:$R$2338,2,FALSE)</f>
        <v>32.11</v>
      </c>
      <c r="E757" s="2">
        <f>VLOOKUP($B757,'Answer Data Transformation'!$I$3:$R$2338,4,FALSE)</f>
        <v>7.06</v>
      </c>
      <c r="F757" s="2" t="str">
        <f>VLOOKUP($B757,'Answer Data Transformation'!$I$3:$R$2338,6,FALSE)</f>
        <v>No</v>
      </c>
      <c r="G757" s="2" t="str">
        <f>VLOOKUP($B757,'Answer Data Transformation'!$I$3:$R$2338,7,FALSE)</f>
        <v>No</v>
      </c>
      <c r="H757" s="2" t="str">
        <f>VLOOKUP($B757,'Answer Data Transformation'!$I$3:$R$2338,8,FALSE)</f>
        <v>No</v>
      </c>
      <c r="I757" s="29">
        <f>VLOOKUP($B757,'Answer Data Transformation'!$I$3:$R$2338,9,FALSE)</f>
        <v>0</v>
      </c>
      <c r="J757" s="2" t="str">
        <f>VLOOKUP($B757,'Answer Data Transformation'!$I$3:$R$2338,10,FALSE)</f>
        <v>No</v>
      </c>
      <c r="K757" s="2" t="str">
        <f>VLOOKUP($B757,'Answer Data Transformation'!$I$3:$R$2338,3,FALSE)</f>
        <v>Obesity</v>
      </c>
      <c r="L757" s="2" t="str">
        <f>VLOOKUP($B757,'Answer Data Transformation'!$I$3:$R$2338,5,FALSE)</f>
        <v>Diabetes</v>
      </c>
      <c r="M757" s="2" t="str">
        <f>VLOOKUP($B757,'Answer Data Transformation'!$T$3:$AA$2346,2,FALSE)</f>
        <v>11-Jul-1960</v>
      </c>
      <c r="N757" s="2">
        <f>VLOOKUP($B757,'Answer Data Transformation'!$T$3:$AA$2346,4,FALSE)</f>
        <v>0</v>
      </c>
      <c r="O757" s="2">
        <f>VLOOKUP($B757,'Answer Data Transformation'!$T$3:$AA$2346,5,FALSE)</f>
        <v>13555</v>
      </c>
      <c r="P757" s="2" t="str">
        <f>VLOOKUP($B757,'Answer Data Transformation'!$T$3:$AA$2346,6,FALSE)</f>
        <v>tier - 3</v>
      </c>
      <c r="Q757" s="2" t="str">
        <f>VLOOKUP($B757,'Answer Data Transformation'!$T$3:$AA$2346,7,FALSE)</f>
        <v>tier - 3</v>
      </c>
      <c r="R757" s="2" t="str">
        <f>VLOOKUP($B757,'Answer Data Transformation'!$T$3:$AA$2346,8,FALSE)</f>
        <v>R1017</v>
      </c>
      <c r="S757" s="2">
        <f>VLOOKUP($B757,'Answer Data Transformation'!$T$3:$AA$2346,3,FALSE)</f>
        <v>62</v>
      </c>
    </row>
    <row r="758" spans="2:19" ht="15.5" x14ac:dyDescent="0.35">
      <c r="B758" s="1" t="s">
        <v>1614</v>
      </c>
      <c r="C758" s="28" t="str">
        <f>VLOOKUP(B758,'Answer Data Transformation'!$B$3:$F$2338,4,FALSE)</f>
        <v xml:space="preserve">  Enrique M Sr</v>
      </c>
      <c r="D758" s="2">
        <f>VLOOKUP($B758,'Answer Data Transformation'!$I$3:$R$2338,2,FALSE)</f>
        <v>31.78</v>
      </c>
      <c r="E758" s="2">
        <f>VLOOKUP($B758,'Answer Data Transformation'!$I$3:$R$2338,4,FALSE)</f>
        <v>11.35</v>
      </c>
      <c r="F758" s="2" t="str">
        <f>VLOOKUP($B758,'Answer Data Transformation'!$I$3:$R$2338,6,FALSE)</f>
        <v>Yes</v>
      </c>
      <c r="G758" s="2" t="str">
        <f>VLOOKUP($B758,'Answer Data Transformation'!$I$3:$R$2338,7,FALSE)</f>
        <v>No</v>
      </c>
      <c r="H758" s="2" t="str">
        <f>VLOOKUP($B758,'Answer Data Transformation'!$I$3:$R$2338,8,FALSE)</f>
        <v>Yes</v>
      </c>
      <c r="I758" s="29">
        <f>VLOOKUP($B758,'Answer Data Transformation'!$I$3:$R$2338,9,FALSE)</f>
        <v>1</v>
      </c>
      <c r="J758" s="2" t="str">
        <f>VLOOKUP($B758,'Answer Data Transformation'!$I$3:$R$2338,10,FALSE)</f>
        <v>No</v>
      </c>
      <c r="K758" s="2" t="str">
        <f>VLOOKUP($B758,'Answer Data Transformation'!$I$3:$R$2338,3,FALSE)</f>
        <v>Obesity</v>
      </c>
      <c r="L758" s="2" t="str">
        <f>VLOOKUP($B758,'Answer Data Transformation'!$I$3:$R$2338,5,FALSE)</f>
        <v>Diabetes</v>
      </c>
      <c r="M758" s="2" t="str">
        <f>VLOOKUP($B758,'Answer Data Transformation'!$T$3:$AA$2346,2,FALSE)</f>
        <v>14-Oct-1963</v>
      </c>
      <c r="N758" s="2">
        <f>VLOOKUP($B758,'Answer Data Transformation'!$T$3:$AA$2346,4,FALSE)</f>
        <v>0</v>
      </c>
      <c r="O758" s="2">
        <f>VLOOKUP($B758,'Answer Data Transformation'!$T$3:$AA$2346,5,FALSE)</f>
        <v>13511.28</v>
      </c>
      <c r="P758" s="2" t="str">
        <f>VLOOKUP($B758,'Answer Data Transformation'!$T$3:$AA$2346,6,FALSE)</f>
        <v>tier - 3</v>
      </c>
      <c r="Q758" s="2" t="str">
        <f>VLOOKUP($B758,'Answer Data Transformation'!$T$3:$AA$2346,7,FALSE)</f>
        <v>tier - 1</v>
      </c>
      <c r="R758" s="2" t="str">
        <f>VLOOKUP($B758,'Answer Data Transformation'!$T$3:$AA$2346,8,FALSE)</f>
        <v>R1012</v>
      </c>
      <c r="S758" s="2">
        <f>VLOOKUP($B758,'Answer Data Transformation'!$T$3:$AA$2346,3,FALSE)</f>
        <v>59</v>
      </c>
    </row>
    <row r="759" spans="2:19" ht="15.5" x14ac:dyDescent="0.35">
      <c r="B759" s="1" t="s">
        <v>1613</v>
      </c>
      <c r="C759" s="28" t="str">
        <f>VLOOKUP(B759,'Answer Data Transformation'!$B$3:$F$2338,4,FALSE)</f>
        <v xml:space="preserve">  Greg</v>
      </c>
      <c r="D759" s="2">
        <f>VLOOKUP($B759,'Answer Data Transformation'!$I$3:$R$2338,2,FALSE)</f>
        <v>46.89</v>
      </c>
      <c r="E759" s="2">
        <f>VLOOKUP($B759,'Answer Data Transformation'!$I$3:$R$2338,4,FALSE)</f>
        <v>5.52</v>
      </c>
      <c r="F759" s="2" t="str">
        <f>VLOOKUP($B759,'Answer Data Transformation'!$I$3:$R$2338,6,FALSE)</f>
        <v>No</v>
      </c>
      <c r="G759" s="2" t="str">
        <f>VLOOKUP($B759,'Answer Data Transformation'!$I$3:$R$2338,7,FALSE)</f>
        <v>No</v>
      </c>
      <c r="H759" s="2" t="str">
        <f>VLOOKUP($B759,'Answer Data Transformation'!$I$3:$R$2338,8,FALSE)</f>
        <v>No</v>
      </c>
      <c r="I759" s="29">
        <f>VLOOKUP($B759,'Answer Data Transformation'!$I$3:$R$2338,9,FALSE)</f>
        <v>0</v>
      </c>
      <c r="J759" s="2" t="str">
        <f>VLOOKUP($B759,'Answer Data Transformation'!$I$3:$R$2338,10,FALSE)</f>
        <v>No</v>
      </c>
      <c r="K759" s="2" t="str">
        <f>VLOOKUP($B759,'Answer Data Transformation'!$I$3:$R$2338,3,FALSE)</f>
        <v>Obesity</v>
      </c>
      <c r="L759" s="2" t="str">
        <f>VLOOKUP($B759,'Answer Data Transformation'!$I$3:$R$2338,5,FALSE)</f>
        <v>Normal</v>
      </c>
      <c r="M759" s="2" t="str">
        <f>VLOOKUP($B759,'Answer Data Transformation'!$T$3:$AA$2346,2,FALSE)</f>
        <v>30-Aug-1990</v>
      </c>
      <c r="N759" s="2">
        <f>VLOOKUP($B759,'Answer Data Transformation'!$T$3:$AA$2346,4,FALSE)</f>
        <v>3</v>
      </c>
      <c r="O759" s="2">
        <f>VLOOKUP($B759,'Answer Data Transformation'!$T$3:$AA$2346,5,FALSE)</f>
        <v>13480.83</v>
      </c>
      <c r="P759" s="2" t="str">
        <f>VLOOKUP($B759,'Answer Data Transformation'!$T$3:$AA$2346,6,FALSE)</f>
        <v>tier - 3</v>
      </c>
      <c r="Q759" s="2" t="str">
        <f>VLOOKUP($B759,'Answer Data Transformation'!$T$3:$AA$2346,7,FALSE)</f>
        <v>tier - 2</v>
      </c>
      <c r="R759" s="2" t="str">
        <f>VLOOKUP($B759,'Answer Data Transformation'!$T$3:$AA$2346,8,FALSE)</f>
        <v>R1023</v>
      </c>
      <c r="S759" s="2">
        <f>VLOOKUP($B759,'Answer Data Transformation'!$T$3:$AA$2346,3,FALSE)</f>
        <v>32</v>
      </c>
    </row>
    <row r="760" spans="2:19" ht="15.5" x14ac:dyDescent="0.35">
      <c r="B760" s="1" t="s">
        <v>1612</v>
      </c>
      <c r="C760" s="28" t="str">
        <f>VLOOKUP(B760,'Answer Data Transformation'!$B$3:$F$2338,4,FALSE)</f>
        <v xml:space="preserve">  Filip</v>
      </c>
      <c r="D760" s="2">
        <f>VLOOKUP($B760,'Answer Data Transformation'!$I$3:$R$2338,2,FALSE)</f>
        <v>39.35</v>
      </c>
      <c r="E760" s="2">
        <f>VLOOKUP($B760,'Answer Data Transformation'!$I$3:$R$2338,4,FALSE)</f>
        <v>7.86</v>
      </c>
      <c r="F760" s="2" t="str">
        <f>VLOOKUP($B760,'Answer Data Transformation'!$I$3:$R$2338,6,FALSE)</f>
        <v>Yes</v>
      </c>
      <c r="G760" s="2" t="str">
        <f>VLOOKUP($B760,'Answer Data Transformation'!$I$3:$R$2338,7,FALSE)</f>
        <v>No</v>
      </c>
      <c r="H760" s="2" t="str">
        <f>VLOOKUP($B760,'Answer Data Transformation'!$I$3:$R$2338,8,FALSE)</f>
        <v>No</v>
      </c>
      <c r="I760" s="29">
        <f>VLOOKUP($B760,'Answer Data Transformation'!$I$3:$R$2338,9,FALSE)</f>
        <v>1</v>
      </c>
      <c r="J760" s="2" t="str">
        <f>VLOOKUP($B760,'Answer Data Transformation'!$I$3:$R$2338,10,FALSE)</f>
        <v>No</v>
      </c>
      <c r="K760" s="2" t="str">
        <f>VLOOKUP($B760,'Answer Data Transformation'!$I$3:$R$2338,3,FALSE)</f>
        <v>Obesity</v>
      </c>
      <c r="L760" s="2" t="str">
        <f>VLOOKUP($B760,'Answer Data Transformation'!$I$3:$R$2338,5,FALSE)</f>
        <v>Diabetes</v>
      </c>
      <c r="M760" s="2" t="str">
        <f>VLOOKUP($B760,'Answer Data Transformation'!$T$3:$AA$2346,2,FALSE)</f>
        <v>07-Aug-1975</v>
      </c>
      <c r="N760" s="2">
        <f>VLOOKUP($B760,'Answer Data Transformation'!$T$3:$AA$2346,4,FALSE)</f>
        <v>1</v>
      </c>
      <c r="O760" s="2">
        <f>VLOOKUP($B760,'Answer Data Transformation'!$T$3:$AA$2346,5,FALSE)</f>
        <v>13472.19</v>
      </c>
      <c r="P760" s="2" t="str">
        <f>VLOOKUP($B760,'Answer Data Transformation'!$T$3:$AA$2346,6,FALSE)</f>
        <v>tier - 3</v>
      </c>
      <c r="Q760" s="2" t="str">
        <f>VLOOKUP($B760,'Answer Data Transformation'!$T$3:$AA$2346,7,FALSE)</f>
        <v>tier - 2</v>
      </c>
      <c r="R760" s="2" t="str">
        <f>VLOOKUP($B760,'Answer Data Transformation'!$T$3:$AA$2346,8,FALSE)</f>
        <v>R1012</v>
      </c>
      <c r="S760" s="2">
        <f>VLOOKUP($B760,'Answer Data Transformation'!$T$3:$AA$2346,3,FALSE)</f>
        <v>47</v>
      </c>
    </row>
    <row r="761" spans="2:19" ht="15.5" x14ac:dyDescent="0.35">
      <c r="B761" s="1" t="s">
        <v>1611</v>
      </c>
      <c r="C761" s="28" t="str">
        <f>VLOOKUP(B761,'Answer Data Transformation'!$B$3:$F$2338,4,FALSE)</f>
        <v xml:space="preserve">  Rosemary E</v>
      </c>
      <c r="D761" s="2">
        <f>VLOOKUP($B761,'Answer Data Transformation'!$I$3:$R$2338,2,FALSE)</f>
        <v>39.200000000000003</v>
      </c>
      <c r="E761" s="2">
        <f>VLOOKUP($B761,'Answer Data Transformation'!$I$3:$R$2338,4,FALSE)</f>
        <v>11.38</v>
      </c>
      <c r="F761" s="2" t="str">
        <f>VLOOKUP($B761,'Answer Data Transformation'!$I$3:$R$2338,6,FALSE)</f>
        <v>No</v>
      </c>
      <c r="G761" s="2" t="str">
        <f>VLOOKUP($B761,'Answer Data Transformation'!$I$3:$R$2338,7,FALSE)</f>
        <v>No</v>
      </c>
      <c r="H761" s="2" t="str">
        <f>VLOOKUP($B761,'Answer Data Transformation'!$I$3:$R$2338,8,FALSE)</f>
        <v>No</v>
      </c>
      <c r="I761" s="29">
        <f>VLOOKUP($B761,'Answer Data Transformation'!$I$3:$R$2338,9,FALSE)</f>
        <v>0</v>
      </c>
      <c r="J761" s="2" t="str">
        <f>VLOOKUP($B761,'Answer Data Transformation'!$I$3:$R$2338,10,FALSE)</f>
        <v>No</v>
      </c>
      <c r="K761" s="2" t="str">
        <f>VLOOKUP($B761,'Answer Data Transformation'!$I$3:$R$2338,3,FALSE)</f>
        <v>Obesity</v>
      </c>
      <c r="L761" s="2" t="str">
        <f>VLOOKUP($B761,'Answer Data Transformation'!$I$3:$R$2338,5,FALSE)</f>
        <v>Diabetes</v>
      </c>
      <c r="M761" s="2" t="str">
        <f>VLOOKUP($B761,'Answer Data Transformation'!$T$3:$AA$2346,2,FALSE)</f>
        <v>24-Jul-1960</v>
      </c>
      <c r="N761" s="2">
        <f>VLOOKUP($B761,'Answer Data Transformation'!$T$3:$AA$2346,4,FALSE)</f>
        <v>0</v>
      </c>
      <c r="O761" s="2">
        <f>VLOOKUP($B761,'Answer Data Transformation'!$T$3:$AA$2346,5,FALSE)</f>
        <v>13470.86</v>
      </c>
      <c r="P761" s="2" t="str">
        <f>VLOOKUP($B761,'Answer Data Transformation'!$T$3:$AA$2346,6,FALSE)</f>
        <v>tier - 3</v>
      </c>
      <c r="Q761" s="2" t="str">
        <f>VLOOKUP($B761,'Answer Data Transformation'!$T$3:$AA$2346,7,FALSE)</f>
        <v>tier - 3</v>
      </c>
      <c r="R761" s="2" t="str">
        <f>VLOOKUP($B761,'Answer Data Transformation'!$T$3:$AA$2346,8,FALSE)</f>
        <v>R1011</v>
      </c>
      <c r="S761" s="2">
        <f>VLOOKUP($B761,'Answer Data Transformation'!$T$3:$AA$2346,3,FALSE)</f>
        <v>62</v>
      </c>
    </row>
    <row r="762" spans="2:19" ht="15.5" x14ac:dyDescent="0.35">
      <c r="B762" s="1" t="s">
        <v>1610</v>
      </c>
      <c r="C762" s="28" t="str">
        <f>VLOOKUP(B762,'Answer Data Transformation'!$B$3:$F$2338,4,FALSE)</f>
        <v xml:space="preserve">  Lisa</v>
      </c>
      <c r="D762" s="2">
        <f>VLOOKUP($B762,'Answer Data Transformation'!$I$3:$R$2338,2,FALSE)</f>
        <v>39.159999999999997</v>
      </c>
      <c r="E762" s="2">
        <f>VLOOKUP($B762,'Answer Data Transformation'!$I$3:$R$2338,4,FALSE)</f>
        <v>10.48</v>
      </c>
      <c r="F762" s="2" t="str">
        <f>VLOOKUP($B762,'Answer Data Transformation'!$I$3:$R$2338,6,FALSE)</f>
        <v>No</v>
      </c>
      <c r="G762" s="2" t="str">
        <f>VLOOKUP($B762,'Answer Data Transformation'!$I$3:$R$2338,7,FALSE)</f>
        <v>No</v>
      </c>
      <c r="H762" s="2" t="str">
        <f>VLOOKUP($B762,'Answer Data Transformation'!$I$3:$R$2338,8,FALSE)</f>
        <v>No</v>
      </c>
      <c r="I762" s="29">
        <f>VLOOKUP($B762,'Answer Data Transformation'!$I$3:$R$2338,9,FALSE)</f>
        <v>0</v>
      </c>
      <c r="J762" s="2" t="str">
        <f>VLOOKUP($B762,'Answer Data Transformation'!$I$3:$R$2338,10,FALSE)</f>
        <v>No</v>
      </c>
      <c r="K762" s="2" t="str">
        <f>VLOOKUP($B762,'Answer Data Transformation'!$I$3:$R$2338,3,FALSE)</f>
        <v>Obesity</v>
      </c>
      <c r="L762" s="2" t="str">
        <f>VLOOKUP($B762,'Answer Data Transformation'!$I$3:$R$2338,5,FALSE)</f>
        <v>Diabetes</v>
      </c>
      <c r="M762" s="2" t="str">
        <f>VLOOKUP($B762,'Answer Data Transformation'!$T$3:$AA$2346,2,FALSE)</f>
        <v>28-Jul-1960</v>
      </c>
      <c r="N762" s="2">
        <f>VLOOKUP($B762,'Answer Data Transformation'!$T$3:$AA$2346,4,FALSE)</f>
        <v>0</v>
      </c>
      <c r="O762" s="2">
        <f>VLOOKUP($B762,'Answer Data Transformation'!$T$3:$AA$2346,5,FALSE)</f>
        <v>13470.8</v>
      </c>
      <c r="P762" s="2" t="str">
        <f>VLOOKUP($B762,'Answer Data Transformation'!$T$3:$AA$2346,6,FALSE)</f>
        <v>tier - 3</v>
      </c>
      <c r="Q762" s="2" t="str">
        <f>VLOOKUP($B762,'Answer Data Transformation'!$T$3:$AA$2346,7,FALSE)</f>
        <v>tier - 2</v>
      </c>
      <c r="R762" s="2" t="str">
        <f>VLOOKUP($B762,'Answer Data Transformation'!$T$3:$AA$2346,8,FALSE)</f>
        <v>R1013</v>
      </c>
      <c r="S762" s="2">
        <f>VLOOKUP($B762,'Answer Data Transformation'!$T$3:$AA$2346,3,FALSE)</f>
        <v>62</v>
      </c>
    </row>
    <row r="763" spans="2:19" ht="15.5" x14ac:dyDescent="0.35">
      <c r="B763" s="1" t="s">
        <v>1609</v>
      </c>
      <c r="C763" s="28" t="str">
        <f>VLOOKUP(B763,'Answer Data Transformation'!$B$3:$F$2338,4,FALSE)</f>
        <v xml:space="preserve">  Jason</v>
      </c>
      <c r="D763" s="2">
        <f>VLOOKUP($B763,'Answer Data Transformation'!$I$3:$R$2338,2,FALSE)</f>
        <v>44.1</v>
      </c>
      <c r="E763" s="2">
        <f>VLOOKUP($B763,'Answer Data Transformation'!$I$3:$R$2338,4,FALSE)</f>
        <v>5.04</v>
      </c>
      <c r="F763" s="2" t="str">
        <f>VLOOKUP($B763,'Answer Data Transformation'!$I$3:$R$2338,6,FALSE)</f>
        <v>Yes</v>
      </c>
      <c r="G763" s="2" t="str">
        <f>VLOOKUP($B763,'Answer Data Transformation'!$I$3:$R$2338,7,FALSE)</f>
        <v>No</v>
      </c>
      <c r="H763" s="2" t="str">
        <f>VLOOKUP($B763,'Answer Data Transformation'!$I$3:$R$2338,8,FALSE)</f>
        <v>No</v>
      </c>
      <c r="I763" s="29">
        <f>VLOOKUP($B763,'Answer Data Transformation'!$I$3:$R$2338,9,FALSE)</f>
        <v>0</v>
      </c>
      <c r="J763" s="2" t="str">
        <f>VLOOKUP($B763,'Answer Data Transformation'!$I$3:$R$2338,10,FALSE)</f>
        <v>No</v>
      </c>
      <c r="K763" s="2" t="str">
        <f>VLOOKUP($B763,'Answer Data Transformation'!$I$3:$R$2338,3,FALSE)</f>
        <v>Obesity</v>
      </c>
      <c r="L763" s="2" t="str">
        <f>VLOOKUP($B763,'Answer Data Transformation'!$I$3:$R$2338,5,FALSE)</f>
        <v>Normal</v>
      </c>
      <c r="M763" s="2" t="str">
        <f>VLOOKUP($B763,'Answer Data Transformation'!$T$3:$AA$2346,2,FALSE)</f>
        <v>19-Aug-1985</v>
      </c>
      <c r="N763" s="2">
        <f>VLOOKUP($B763,'Answer Data Transformation'!$T$3:$AA$2346,4,FALSE)</f>
        <v>3</v>
      </c>
      <c r="O763" s="2">
        <f>VLOOKUP($B763,'Answer Data Transformation'!$T$3:$AA$2346,5,FALSE)</f>
        <v>13465.8</v>
      </c>
      <c r="P763" s="2" t="str">
        <f>VLOOKUP($B763,'Answer Data Transformation'!$T$3:$AA$2346,6,FALSE)</f>
        <v>tier - 3</v>
      </c>
      <c r="Q763" s="2" t="str">
        <f>VLOOKUP($B763,'Answer Data Transformation'!$T$3:$AA$2346,7,FALSE)</f>
        <v>tier - 1</v>
      </c>
      <c r="R763" s="2" t="str">
        <f>VLOOKUP($B763,'Answer Data Transformation'!$T$3:$AA$2346,8,FALSE)</f>
        <v>R1012</v>
      </c>
      <c r="S763" s="2">
        <f>VLOOKUP($B763,'Answer Data Transformation'!$T$3:$AA$2346,3,FALSE)</f>
        <v>37</v>
      </c>
    </row>
    <row r="764" spans="2:19" ht="15.5" x14ac:dyDescent="0.35">
      <c r="B764" s="1" t="s">
        <v>1608</v>
      </c>
      <c r="C764" s="28" t="str">
        <f>VLOOKUP(B764,'Answer Data Transformation'!$B$3:$F$2338,4,FALSE)</f>
        <v xml:space="preserve">  Courtney</v>
      </c>
      <c r="D764" s="2">
        <f>VLOOKUP($B764,'Answer Data Transformation'!$I$3:$R$2338,2,FALSE)</f>
        <v>33.200000000000003</v>
      </c>
      <c r="E764" s="2">
        <f>VLOOKUP($B764,'Answer Data Transformation'!$I$3:$R$2338,4,FALSE)</f>
        <v>9.06</v>
      </c>
      <c r="F764" s="2" t="str">
        <f>VLOOKUP($B764,'Answer Data Transformation'!$I$3:$R$2338,6,FALSE)</f>
        <v>No</v>
      </c>
      <c r="G764" s="2" t="str">
        <f>VLOOKUP($B764,'Answer Data Transformation'!$I$3:$R$2338,7,FALSE)</f>
        <v>No</v>
      </c>
      <c r="H764" s="2" t="str">
        <f>VLOOKUP($B764,'Answer Data Transformation'!$I$3:$R$2338,8,FALSE)</f>
        <v>No</v>
      </c>
      <c r="I764" s="29">
        <f>VLOOKUP($B764,'Answer Data Transformation'!$I$3:$R$2338,9,FALSE)</f>
        <v>0</v>
      </c>
      <c r="J764" s="2" t="str">
        <f>VLOOKUP($B764,'Answer Data Transformation'!$I$3:$R$2338,10,FALSE)</f>
        <v>No</v>
      </c>
      <c r="K764" s="2" t="str">
        <f>VLOOKUP($B764,'Answer Data Transformation'!$I$3:$R$2338,3,FALSE)</f>
        <v>Obesity</v>
      </c>
      <c r="L764" s="2" t="str">
        <f>VLOOKUP($B764,'Answer Data Transformation'!$I$3:$R$2338,5,FALSE)</f>
        <v>Diabetes</v>
      </c>
      <c r="M764" s="2" t="str">
        <f>VLOOKUP($B764,'Answer Data Transformation'!$T$3:$AA$2346,2,FALSE)</f>
        <v>16-Dec-1960</v>
      </c>
      <c r="N764" s="2">
        <f>VLOOKUP($B764,'Answer Data Transformation'!$T$3:$AA$2346,4,FALSE)</f>
        <v>0</v>
      </c>
      <c r="O764" s="2">
        <f>VLOOKUP($B764,'Answer Data Transformation'!$T$3:$AA$2346,5,FALSE)</f>
        <v>13462.52</v>
      </c>
      <c r="P764" s="2" t="str">
        <f>VLOOKUP($B764,'Answer Data Transformation'!$T$3:$AA$2346,6,FALSE)</f>
        <v>tier - 3</v>
      </c>
      <c r="Q764" s="2" t="str">
        <f>VLOOKUP($B764,'Answer Data Transformation'!$T$3:$AA$2346,7,FALSE)</f>
        <v>tier - 2</v>
      </c>
      <c r="R764" s="2" t="str">
        <f>VLOOKUP($B764,'Answer Data Transformation'!$T$3:$AA$2346,8,FALSE)</f>
        <v>R1011</v>
      </c>
      <c r="S764" s="2">
        <f>VLOOKUP($B764,'Answer Data Transformation'!$T$3:$AA$2346,3,FALSE)</f>
        <v>62</v>
      </c>
    </row>
    <row r="765" spans="2:19" ht="15.5" x14ac:dyDescent="0.35">
      <c r="B765" s="1" t="s">
        <v>1607</v>
      </c>
      <c r="C765" s="28" t="str">
        <f>VLOOKUP(B765,'Answer Data Transformation'!$B$3:$F$2338,4,FALSE)</f>
        <v xml:space="preserve">  Jennifer R</v>
      </c>
      <c r="D765" s="2">
        <f>VLOOKUP($B765,'Answer Data Transformation'!$I$3:$R$2338,2,FALSE)</f>
        <v>29.92</v>
      </c>
      <c r="E765" s="2">
        <f>VLOOKUP($B765,'Answer Data Transformation'!$I$3:$R$2338,4,FALSE)</f>
        <v>11.07</v>
      </c>
      <c r="F765" s="2" t="str">
        <f>VLOOKUP($B765,'Answer Data Transformation'!$I$3:$R$2338,6,FALSE)</f>
        <v>No</v>
      </c>
      <c r="G765" s="2" t="str">
        <f>VLOOKUP($B765,'Answer Data Transformation'!$I$3:$R$2338,7,FALSE)</f>
        <v>No</v>
      </c>
      <c r="H765" s="2" t="str">
        <f>VLOOKUP($B765,'Answer Data Transformation'!$I$3:$R$2338,8,FALSE)</f>
        <v>No</v>
      </c>
      <c r="I765" s="29">
        <f>VLOOKUP($B765,'Answer Data Transformation'!$I$3:$R$2338,9,FALSE)</f>
        <v>0</v>
      </c>
      <c r="J765" s="2" t="str">
        <f>VLOOKUP($B765,'Answer Data Transformation'!$I$3:$R$2338,10,FALSE)</f>
        <v>No</v>
      </c>
      <c r="K765" s="2" t="str">
        <f>VLOOKUP($B765,'Answer Data Transformation'!$I$3:$R$2338,3,FALSE)</f>
        <v>Overweight</v>
      </c>
      <c r="L765" s="2" t="str">
        <f>VLOOKUP($B765,'Answer Data Transformation'!$I$3:$R$2338,5,FALSE)</f>
        <v>Diabetes</v>
      </c>
      <c r="M765" s="2" t="str">
        <f>VLOOKUP($B765,'Answer Data Transformation'!$T$3:$AA$2346,2,FALSE)</f>
        <v>11-Jul-1960</v>
      </c>
      <c r="N765" s="2">
        <f>VLOOKUP($B765,'Answer Data Transformation'!$T$3:$AA$2346,4,FALSE)</f>
        <v>0</v>
      </c>
      <c r="O765" s="2">
        <f>VLOOKUP($B765,'Answer Data Transformation'!$T$3:$AA$2346,5,FALSE)</f>
        <v>13457.96</v>
      </c>
      <c r="P765" s="2" t="str">
        <f>VLOOKUP($B765,'Answer Data Transformation'!$T$3:$AA$2346,6,FALSE)</f>
        <v>tier - 3</v>
      </c>
      <c r="Q765" s="2" t="str">
        <f>VLOOKUP($B765,'Answer Data Transformation'!$T$3:$AA$2346,7,FALSE)</f>
        <v>tier - 1</v>
      </c>
      <c r="R765" s="2" t="str">
        <f>VLOOKUP($B765,'Answer Data Transformation'!$T$3:$AA$2346,8,FALSE)</f>
        <v>R1013</v>
      </c>
      <c r="S765" s="2">
        <f>VLOOKUP($B765,'Answer Data Transformation'!$T$3:$AA$2346,3,FALSE)</f>
        <v>62</v>
      </c>
    </row>
    <row r="766" spans="2:19" ht="15.5" x14ac:dyDescent="0.35">
      <c r="B766" s="1" t="s">
        <v>1606</v>
      </c>
      <c r="C766" s="28" t="str">
        <f>VLOOKUP(B766,'Answer Data Transformation'!$B$3:$F$2338,4,FALSE)</f>
        <v xml:space="preserve">  Lauren E</v>
      </c>
      <c r="D766" s="2">
        <f>VLOOKUP($B766,'Answer Data Transformation'!$I$3:$R$2338,2,FALSE)</f>
        <v>25</v>
      </c>
      <c r="E766" s="2">
        <f>VLOOKUP($B766,'Answer Data Transformation'!$I$3:$R$2338,4,FALSE)</f>
        <v>10.45</v>
      </c>
      <c r="F766" s="2" t="str">
        <f>VLOOKUP($B766,'Answer Data Transformation'!$I$3:$R$2338,6,FALSE)</f>
        <v>No</v>
      </c>
      <c r="G766" s="2" t="str">
        <f>VLOOKUP($B766,'Answer Data Transformation'!$I$3:$R$2338,7,FALSE)</f>
        <v>No</v>
      </c>
      <c r="H766" s="2" t="str">
        <f>VLOOKUP($B766,'Answer Data Transformation'!$I$3:$R$2338,8,FALSE)</f>
        <v>No</v>
      </c>
      <c r="I766" s="29">
        <f>VLOOKUP($B766,'Answer Data Transformation'!$I$3:$R$2338,9,FALSE)</f>
        <v>0</v>
      </c>
      <c r="J766" s="2" t="str">
        <f>VLOOKUP($B766,'Answer Data Transformation'!$I$3:$R$2338,10,FALSE)</f>
        <v>No</v>
      </c>
      <c r="K766" s="2" t="str">
        <f>VLOOKUP($B766,'Answer Data Transformation'!$I$3:$R$2338,3,FALSE)</f>
        <v>Overweight</v>
      </c>
      <c r="L766" s="2" t="str">
        <f>VLOOKUP($B766,'Answer Data Transformation'!$I$3:$R$2338,5,FALSE)</f>
        <v>Diabetes</v>
      </c>
      <c r="M766" s="2" t="str">
        <f>VLOOKUP($B766,'Answer Data Transformation'!$T$3:$AA$2346,2,FALSE)</f>
        <v>13-Aug-1960</v>
      </c>
      <c r="N766" s="2">
        <f>VLOOKUP($B766,'Answer Data Transformation'!$T$3:$AA$2346,4,FALSE)</f>
        <v>0</v>
      </c>
      <c r="O766" s="2">
        <f>VLOOKUP($B766,'Answer Data Transformation'!$T$3:$AA$2346,5,FALSE)</f>
        <v>13451.12</v>
      </c>
      <c r="P766" s="2" t="str">
        <f>VLOOKUP($B766,'Answer Data Transformation'!$T$3:$AA$2346,6,FALSE)</f>
        <v>tier - 3</v>
      </c>
      <c r="Q766" s="2" t="str">
        <f>VLOOKUP($B766,'Answer Data Transformation'!$T$3:$AA$2346,7,FALSE)</f>
        <v>tier - 1</v>
      </c>
      <c r="R766" s="2" t="str">
        <f>VLOOKUP($B766,'Answer Data Transformation'!$T$3:$AA$2346,8,FALSE)</f>
        <v>R1011</v>
      </c>
      <c r="S766" s="2">
        <f>VLOOKUP($B766,'Answer Data Transformation'!$T$3:$AA$2346,3,FALSE)</f>
        <v>62</v>
      </c>
    </row>
    <row r="767" spans="2:19" ht="15.5" x14ac:dyDescent="0.35">
      <c r="B767" s="1" t="s">
        <v>1605</v>
      </c>
      <c r="C767" s="28" t="str">
        <f>VLOOKUP(B767,'Answer Data Transformation'!$B$3:$F$2338,4,FALSE)</f>
        <v xml:space="preserve">  Ashley M</v>
      </c>
      <c r="D767" s="2">
        <f>VLOOKUP($B767,'Answer Data Transformation'!$I$3:$R$2338,2,FALSE)</f>
        <v>38.869999999999997</v>
      </c>
      <c r="E767" s="2">
        <f>VLOOKUP($B767,'Answer Data Transformation'!$I$3:$R$2338,4,FALSE)</f>
        <v>8.6300000000000008</v>
      </c>
      <c r="F767" s="2" t="str">
        <f>VLOOKUP($B767,'Answer Data Transformation'!$I$3:$R$2338,6,FALSE)</f>
        <v>Yes</v>
      </c>
      <c r="G767" s="2" t="str">
        <f>VLOOKUP($B767,'Answer Data Transformation'!$I$3:$R$2338,7,FALSE)</f>
        <v>No</v>
      </c>
      <c r="H767" s="2" t="str">
        <f>VLOOKUP($B767,'Answer Data Transformation'!$I$3:$R$2338,8,FALSE)</f>
        <v>No</v>
      </c>
      <c r="I767" s="29">
        <f>VLOOKUP($B767,'Answer Data Transformation'!$I$3:$R$2338,9,FALSE)</f>
        <v>1</v>
      </c>
      <c r="J767" s="2" t="str">
        <f>VLOOKUP($B767,'Answer Data Transformation'!$I$3:$R$2338,10,FALSE)</f>
        <v>No</v>
      </c>
      <c r="K767" s="2" t="str">
        <f>VLOOKUP($B767,'Answer Data Transformation'!$I$3:$R$2338,3,FALSE)</f>
        <v>Obesity</v>
      </c>
      <c r="L767" s="2" t="str">
        <f>VLOOKUP($B767,'Answer Data Transformation'!$I$3:$R$2338,5,FALSE)</f>
        <v>Diabetes</v>
      </c>
      <c r="M767" s="2" t="str">
        <f>VLOOKUP($B767,'Answer Data Transformation'!$T$3:$AA$2346,2,FALSE)</f>
        <v>29-Jun-1975</v>
      </c>
      <c r="N767" s="2">
        <f>VLOOKUP($B767,'Answer Data Transformation'!$T$3:$AA$2346,4,FALSE)</f>
        <v>1</v>
      </c>
      <c r="O767" s="2">
        <f>VLOOKUP($B767,'Answer Data Transformation'!$T$3:$AA$2346,5,FALSE)</f>
        <v>13440.7</v>
      </c>
      <c r="P767" s="2" t="str">
        <f>VLOOKUP($B767,'Answer Data Transformation'!$T$3:$AA$2346,6,FALSE)</f>
        <v>tier - 3</v>
      </c>
      <c r="Q767" s="2" t="str">
        <f>VLOOKUP($B767,'Answer Data Transformation'!$T$3:$AA$2346,7,FALSE)</f>
        <v>tier - 2</v>
      </c>
      <c r="R767" s="2" t="str">
        <f>VLOOKUP($B767,'Answer Data Transformation'!$T$3:$AA$2346,8,FALSE)</f>
        <v>R1012</v>
      </c>
      <c r="S767" s="2">
        <f>VLOOKUP($B767,'Answer Data Transformation'!$T$3:$AA$2346,3,FALSE)</f>
        <v>47</v>
      </c>
    </row>
    <row r="768" spans="2:19" ht="15.5" x14ac:dyDescent="0.35">
      <c r="B768" s="1" t="s">
        <v>1604</v>
      </c>
      <c r="C768" s="28" t="str">
        <f>VLOOKUP(B768,'Answer Data Transformation'!$B$3:$F$2338,4,FALSE)</f>
        <v xml:space="preserve">  Alison R</v>
      </c>
      <c r="D768" s="2">
        <f>VLOOKUP($B768,'Answer Data Transformation'!$I$3:$R$2338,2,FALSE)</f>
        <v>32.299999999999997</v>
      </c>
      <c r="E768" s="2">
        <f>VLOOKUP($B768,'Answer Data Transformation'!$I$3:$R$2338,4,FALSE)</f>
        <v>5.28</v>
      </c>
      <c r="F768" s="2" t="str">
        <f>VLOOKUP($B768,'Answer Data Transformation'!$I$3:$R$2338,6,FALSE)</f>
        <v>Yes</v>
      </c>
      <c r="G768" s="2" t="str">
        <f>VLOOKUP($B768,'Answer Data Transformation'!$I$3:$R$2338,7,FALSE)</f>
        <v>No</v>
      </c>
      <c r="H768" s="2" t="str">
        <f>VLOOKUP($B768,'Answer Data Transformation'!$I$3:$R$2338,8,FALSE)</f>
        <v>No</v>
      </c>
      <c r="I768" s="29">
        <f>VLOOKUP($B768,'Answer Data Transformation'!$I$3:$R$2338,9,FALSE)</f>
        <v>2</v>
      </c>
      <c r="J768" s="2" t="str">
        <f>VLOOKUP($B768,'Answer Data Transformation'!$I$3:$R$2338,10,FALSE)</f>
        <v>No</v>
      </c>
      <c r="K768" s="2" t="str">
        <f>VLOOKUP($B768,'Answer Data Transformation'!$I$3:$R$2338,3,FALSE)</f>
        <v>Obesity</v>
      </c>
      <c r="L768" s="2" t="str">
        <f>VLOOKUP($B768,'Answer Data Transformation'!$I$3:$R$2338,5,FALSE)</f>
        <v>Normal</v>
      </c>
      <c r="M768" s="2" t="str">
        <f>VLOOKUP($B768,'Answer Data Transformation'!$T$3:$AA$2346,2,FALSE)</f>
        <v>14-Nov-1966</v>
      </c>
      <c r="N768" s="2">
        <f>VLOOKUP($B768,'Answer Data Transformation'!$T$3:$AA$2346,4,FALSE)</f>
        <v>3</v>
      </c>
      <c r="O768" s="2">
        <f>VLOOKUP($B768,'Answer Data Transformation'!$T$3:$AA$2346,5,FALSE)</f>
        <v>13430.27</v>
      </c>
      <c r="P768" s="2" t="str">
        <f>VLOOKUP($B768,'Answer Data Transformation'!$T$3:$AA$2346,6,FALSE)</f>
        <v>tier - 3</v>
      </c>
      <c r="Q768" s="2" t="str">
        <f>VLOOKUP($B768,'Answer Data Transformation'!$T$3:$AA$2346,7,FALSE)</f>
        <v>tier - 3</v>
      </c>
      <c r="R768" s="2" t="str">
        <f>VLOOKUP($B768,'Answer Data Transformation'!$T$3:$AA$2346,8,FALSE)</f>
        <v>R1024</v>
      </c>
      <c r="S768" s="2">
        <f>VLOOKUP($B768,'Answer Data Transformation'!$T$3:$AA$2346,3,FALSE)</f>
        <v>56</v>
      </c>
    </row>
    <row r="769" spans="2:19" ht="15.5" x14ac:dyDescent="0.35">
      <c r="B769" s="1" t="s">
        <v>1603</v>
      </c>
      <c r="C769" s="28" t="str">
        <f>VLOOKUP(B769,'Answer Data Transformation'!$B$3:$F$2338,4,FALSE)</f>
        <v xml:space="preserve">  Madeleine</v>
      </c>
      <c r="D769" s="2">
        <f>VLOOKUP($B769,'Answer Data Transformation'!$I$3:$R$2338,2,FALSE)</f>
        <v>31.16</v>
      </c>
      <c r="E769" s="2">
        <f>VLOOKUP($B769,'Answer Data Transformation'!$I$3:$R$2338,4,FALSE)</f>
        <v>7.49</v>
      </c>
      <c r="F769" s="2" t="str">
        <f>VLOOKUP($B769,'Answer Data Transformation'!$I$3:$R$2338,6,FALSE)</f>
        <v>Yes</v>
      </c>
      <c r="G769" s="2" t="str">
        <f>VLOOKUP($B769,'Answer Data Transformation'!$I$3:$R$2338,7,FALSE)</f>
        <v>No</v>
      </c>
      <c r="H769" s="2" t="str">
        <f>VLOOKUP($B769,'Answer Data Transformation'!$I$3:$R$2338,8,FALSE)</f>
        <v>No</v>
      </c>
      <c r="I769" s="29">
        <f>VLOOKUP($B769,'Answer Data Transformation'!$I$3:$R$2338,9,FALSE)</f>
        <v>2</v>
      </c>
      <c r="J769" s="2" t="str">
        <f>VLOOKUP($B769,'Answer Data Transformation'!$I$3:$R$2338,10,FALSE)</f>
        <v>No</v>
      </c>
      <c r="K769" s="2" t="str">
        <f>VLOOKUP($B769,'Answer Data Transformation'!$I$3:$R$2338,3,FALSE)</f>
        <v>Obesity</v>
      </c>
      <c r="L769" s="2" t="str">
        <f>VLOOKUP($B769,'Answer Data Transformation'!$I$3:$R$2338,5,FALSE)</f>
        <v>Diabetes</v>
      </c>
      <c r="M769" s="2" t="str">
        <f>VLOOKUP($B769,'Answer Data Transformation'!$T$3:$AA$2346,2,FALSE)</f>
        <v>03-Nov-1961</v>
      </c>
      <c r="N769" s="2">
        <f>VLOOKUP($B769,'Answer Data Transformation'!$T$3:$AA$2346,4,FALSE)</f>
        <v>0</v>
      </c>
      <c r="O769" s="2">
        <f>VLOOKUP($B769,'Answer Data Transformation'!$T$3:$AA$2346,5,FALSE)</f>
        <v>13429.04</v>
      </c>
      <c r="P769" s="2" t="str">
        <f>VLOOKUP($B769,'Answer Data Transformation'!$T$3:$AA$2346,6,FALSE)</f>
        <v>tier - 3</v>
      </c>
      <c r="Q769" s="2" t="str">
        <f>VLOOKUP($B769,'Answer Data Transformation'!$T$3:$AA$2346,7,FALSE)</f>
        <v>tier - 3</v>
      </c>
      <c r="R769" s="2" t="str">
        <f>VLOOKUP($B769,'Answer Data Transformation'!$T$3:$AA$2346,8,FALSE)</f>
        <v>R1012</v>
      </c>
      <c r="S769" s="2">
        <f>VLOOKUP($B769,'Answer Data Transformation'!$T$3:$AA$2346,3,FALSE)</f>
        <v>61</v>
      </c>
    </row>
    <row r="770" spans="2:19" ht="15.5" x14ac:dyDescent="0.35">
      <c r="B770" s="1" t="s">
        <v>1602</v>
      </c>
      <c r="C770" s="28" t="str">
        <f>VLOOKUP(B770,'Answer Data Transformation'!$B$3:$F$2338,4,FALSE)</f>
        <v xml:space="preserve">  Stacey</v>
      </c>
      <c r="D770" s="2">
        <f>VLOOKUP($B770,'Answer Data Transformation'!$I$3:$R$2338,2,FALSE)</f>
        <v>54.59</v>
      </c>
      <c r="E770" s="2">
        <f>VLOOKUP($B770,'Answer Data Transformation'!$I$3:$R$2338,4,FALSE)</f>
        <v>4.2699999999999996</v>
      </c>
      <c r="F770" s="2" t="str">
        <f>VLOOKUP($B770,'Answer Data Transformation'!$I$3:$R$2338,6,FALSE)</f>
        <v>No</v>
      </c>
      <c r="G770" s="2" t="str">
        <f>VLOOKUP($B770,'Answer Data Transformation'!$I$3:$R$2338,7,FALSE)</f>
        <v>No</v>
      </c>
      <c r="H770" s="2" t="str">
        <f>VLOOKUP($B770,'Answer Data Transformation'!$I$3:$R$2338,8,FALSE)</f>
        <v>No</v>
      </c>
      <c r="I770" s="29">
        <f>VLOOKUP($B770,'Answer Data Transformation'!$I$3:$R$2338,9,FALSE)</f>
        <v>0</v>
      </c>
      <c r="J770" s="2" t="str">
        <f>VLOOKUP($B770,'Answer Data Transformation'!$I$3:$R$2338,10,FALSE)</f>
        <v>No</v>
      </c>
      <c r="K770" s="2" t="str">
        <f>VLOOKUP($B770,'Answer Data Transformation'!$I$3:$R$2338,3,FALSE)</f>
        <v>Obesity</v>
      </c>
      <c r="L770" s="2" t="str">
        <f>VLOOKUP($B770,'Answer Data Transformation'!$I$3:$R$2338,5,FALSE)</f>
        <v>Normal</v>
      </c>
      <c r="M770" s="2" t="str">
        <f>VLOOKUP($B770,'Answer Data Transformation'!$T$3:$AA$2346,2,FALSE)</f>
        <v>17-Jun-1994</v>
      </c>
      <c r="N770" s="2">
        <f>VLOOKUP($B770,'Answer Data Transformation'!$T$3:$AA$2346,4,FALSE)</f>
        <v>0</v>
      </c>
      <c r="O770" s="2">
        <f>VLOOKUP($B770,'Answer Data Transformation'!$T$3:$AA$2346,5,FALSE)</f>
        <v>13417.05</v>
      </c>
      <c r="P770" s="2" t="str">
        <f>VLOOKUP($B770,'Answer Data Transformation'!$T$3:$AA$2346,6,FALSE)</f>
        <v>tier - 3</v>
      </c>
      <c r="Q770" s="2" t="str">
        <f>VLOOKUP($B770,'Answer Data Transformation'!$T$3:$AA$2346,7,FALSE)</f>
        <v>tier - 3</v>
      </c>
      <c r="R770" s="2" t="str">
        <f>VLOOKUP($B770,'Answer Data Transformation'!$T$3:$AA$2346,8,FALSE)</f>
        <v>R1012</v>
      </c>
      <c r="S770" s="2">
        <f>VLOOKUP($B770,'Answer Data Transformation'!$T$3:$AA$2346,3,FALSE)</f>
        <v>28</v>
      </c>
    </row>
    <row r="771" spans="2:19" ht="15.5" x14ac:dyDescent="0.35">
      <c r="B771" s="1" t="s">
        <v>1601</v>
      </c>
      <c r="C771" s="28" t="str">
        <f>VLOOKUP(B771,'Answer Data Transformation'!$B$3:$F$2338,4,FALSE)</f>
        <v xml:space="preserve">  Kimberly</v>
      </c>
      <c r="D771" s="2">
        <f>VLOOKUP($B771,'Answer Data Transformation'!$I$3:$R$2338,2,FALSE)</f>
        <v>21.09</v>
      </c>
      <c r="E771" s="2">
        <f>VLOOKUP($B771,'Answer Data Transformation'!$I$3:$R$2338,4,FALSE)</f>
        <v>9.2200000000000006</v>
      </c>
      <c r="F771" s="2" t="str">
        <f>VLOOKUP($B771,'Answer Data Transformation'!$I$3:$R$2338,6,FALSE)</f>
        <v>Yes</v>
      </c>
      <c r="G771" s="2" t="str">
        <f>VLOOKUP($B771,'Answer Data Transformation'!$I$3:$R$2338,7,FALSE)</f>
        <v>No</v>
      </c>
      <c r="H771" s="2" t="str">
        <f>VLOOKUP($B771,'Answer Data Transformation'!$I$3:$R$2338,8,FALSE)</f>
        <v>No</v>
      </c>
      <c r="I771" s="29">
        <f>VLOOKUP($B771,'Answer Data Transformation'!$I$3:$R$2338,9,FALSE)</f>
        <v>2</v>
      </c>
      <c r="J771" s="2" t="str">
        <f>VLOOKUP($B771,'Answer Data Transformation'!$I$3:$R$2338,10,FALSE)</f>
        <v>No</v>
      </c>
      <c r="K771" s="2" t="str">
        <f>VLOOKUP($B771,'Answer Data Transformation'!$I$3:$R$2338,3,FALSE)</f>
        <v>Normal Weight</v>
      </c>
      <c r="L771" s="2" t="str">
        <f>VLOOKUP($B771,'Answer Data Transformation'!$I$3:$R$2338,5,FALSE)</f>
        <v>Diabetes</v>
      </c>
      <c r="M771" s="2" t="str">
        <f>VLOOKUP($B771,'Answer Data Transformation'!$T$3:$AA$2346,2,FALSE)</f>
        <v>22-Jul-1961</v>
      </c>
      <c r="N771" s="2">
        <f>VLOOKUP($B771,'Answer Data Transformation'!$T$3:$AA$2346,4,FALSE)</f>
        <v>0</v>
      </c>
      <c r="O771" s="2">
        <f>VLOOKUP($B771,'Answer Data Transformation'!$T$3:$AA$2346,5,FALSE)</f>
        <v>13415.04</v>
      </c>
      <c r="P771" s="2" t="str">
        <f>VLOOKUP($B771,'Answer Data Transformation'!$T$3:$AA$2346,6,FALSE)</f>
        <v>tier - 3</v>
      </c>
      <c r="Q771" s="2" t="str">
        <f>VLOOKUP($B771,'Answer Data Transformation'!$T$3:$AA$2346,7,FALSE)</f>
        <v>tier - 2</v>
      </c>
      <c r="R771" s="2" t="str">
        <f>VLOOKUP($B771,'Answer Data Transformation'!$T$3:$AA$2346,8,FALSE)</f>
        <v>R1012</v>
      </c>
      <c r="S771" s="2">
        <f>VLOOKUP($B771,'Answer Data Transformation'!$T$3:$AA$2346,3,FALSE)</f>
        <v>61</v>
      </c>
    </row>
    <row r="772" spans="2:19" ht="15.5" x14ac:dyDescent="0.35">
      <c r="B772" s="1" t="s">
        <v>1600</v>
      </c>
      <c r="C772" s="28" t="str">
        <f>VLOOKUP(B772,'Answer Data Transformation'!$B$3:$F$2338,4,FALSE)</f>
        <v xml:space="preserve">  Matthew D</v>
      </c>
      <c r="D772" s="2">
        <f>VLOOKUP($B772,'Answer Data Transformation'!$I$3:$R$2338,2,FALSE)</f>
        <v>52.41</v>
      </c>
      <c r="E772" s="2">
        <f>VLOOKUP($B772,'Answer Data Transformation'!$I$3:$R$2338,4,FALSE)</f>
        <v>5.99</v>
      </c>
      <c r="F772" s="2" t="str">
        <f>VLOOKUP($B772,'Answer Data Transformation'!$I$3:$R$2338,6,FALSE)</f>
        <v>No</v>
      </c>
      <c r="G772" s="2" t="str">
        <f>VLOOKUP($B772,'Answer Data Transformation'!$I$3:$R$2338,7,FALSE)</f>
        <v>No</v>
      </c>
      <c r="H772" s="2" t="str">
        <f>VLOOKUP($B772,'Answer Data Transformation'!$I$3:$R$2338,8,FALSE)</f>
        <v>No</v>
      </c>
      <c r="I772" s="29">
        <f>VLOOKUP($B772,'Answer Data Transformation'!$I$3:$R$2338,9,FALSE)</f>
        <v>1</v>
      </c>
      <c r="J772" s="2" t="str">
        <f>VLOOKUP($B772,'Answer Data Transformation'!$I$3:$R$2338,10,FALSE)</f>
        <v>No</v>
      </c>
      <c r="K772" s="2" t="str">
        <f>VLOOKUP($B772,'Answer Data Transformation'!$I$3:$R$2338,3,FALSE)</f>
        <v>Obesity</v>
      </c>
      <c r="L772" s="2" t="str">
        <f>VLOOKUP($B772,'Answer Data Transformation'!$I$3:$R$2338,5,FALSE)</f>
        <v>Prediabetes</v>
      </c>
      <c r="M772" s="2" t="str">
        <f>VLOOKUP($B772,'Answer Data Transformation'!$T$3:$AA$2346,2,FALSE)</f>
        <v>19-Dec-1992</v>
      </c>
      <c r="N772" s="2">
        <f>VLOOKUP($B772,'Answer Data Transformation'!$T$3:$AA$2346,4,FALSE)</f>
        <v>0</v>
      </c>
      <c r="O772" s="2">
        <f>VLOOKUP($B772,'Answer Data Transformation'!$T$3:$AA$2346,5,FALSE)</f>
        <v>13412.97</v>
      </c>
      <c r="P772" s="2" t="str">
        <f>VLOOKUP($B772,'Answer Data Transformation'!$T$3:$AA$2346,6,FALSE)</f>
        <v>tier - 3</v>
      </c>
      <c r="Q772" s="2" t="str">
        <f>VLOOKUP($B772,'Answer Data Transformation'!$T$3:$AA$2346,7,FALSE)</f>
        <v>tier - 3</v>
      </c>
      <c r="R772" s="2" t="str">
        <f>VLOOKUP($B772,'Answer Data Transformation'!$T$3:$AA$2346,8,FALSE)</f>
        <v>R1023</v>
      </c>
      <c r="S772" s="2">
        <f>VLOOKUP($B772,'Answer Data Transformation'!$T$3:$AA$2346,3,FALSE)</f>
        <v>30</v>
      </c>
    </row>
    <row r="773" spans="2:19" ht="15.5" x14ac:dyDescent="0.35">
      <c r="B773" s="1" t="s">
        <v>1599</v>
      </c>
      <c r="C773" s="28" t="str">
        <f>VLOOKUP(B773,'Answer Data Transformation'!$B$3:$F$2338,4,FALSE)</f>
        <v xml:space="preserve">  Michael</v>
      </c>
      <c r="D773" s="2">
        <f>VLOOKUP($B773,'Answer Data Transformation'!$I$3:$R$2338,2,FALSE)</f>
        <v>41.47</v>
      </c>
      <c r="E773" s="2">
        <f>VLOOKUP($B773,'Answer Data Transformation'!$I$3:$R$2338,4,FALSE)</f>
        <v>5.86</v>
      </c>
      <c r="F773" s="2" t="str">
        <f>VLOOKUP($B773,'Answer Data Transformation'!$I$3:$R$2338,6,FALSE)</f>
        <v>Yes</v>
      </c>
      <c r="G773" s="2" t="str">
        <f>VLOOKUP($B773,'Answer Data Transformation'!$I$3:$R$2338,7,FALSE)</f>
        <v>No</v>
      </c>
      <c r="H773" s="2" t="str">
        <f>VLOOKUP($B773,'Answer Data Transformation'!$I$3:$R$2338,8,FALSE)</f>
        <v>No</v>
      </c>
      <c r="I773" s="29">
        <f>VLOOKUP($B773,'Answer Data Transformation'!$I$3:$R$2338,9,FALSE)</f>
        <v>2</v>
      </c>
      <c r="J773" s="2" t="str">
        <f>VLOOKUP($B773,'Answer Data Transformation'!$I$3:$R$2338,10,FALSE)</f>
        <v>No</v>
      </c>
      <c r="K773" s="2" t="str">
        <f>VLOOKUP($B773,'Answer Data Transformation'!$I$3:$R$2338,3,FALSE)</f>
        <v>Obesity</v>
      </c>
      <c r="L773" s="2" t="str">
        <f>VLOOKUP($B773,'Answer Data Transformation'!$I$3:$R$2338,5,FALSE)</f>
        <v>Prediabetes</v>
      </c>
      <c r="M773" s="2" t="str">
        <f>VLOOKUP($B773,'Answer Data Transformation'!$T$3:$AA$2346,2,FALSE)</f>
        <v>20-Dec-1959</v>
      </c>
      <c r="N773" s="2">
        <f>VLOOKUP($B773,'Answer Data Transformation'!$T$3:$AA$2346,4,FALSE)</f>
        <v>0</v>
      </c>
      <c r="O773" s="2">
        <f>VLOOKUP($B773,'Answer Data Transformation'!$T$3:$AA$2346,5,FALSE)</f>
        <v>13405.39</v>
      </c>
      <c r="P773" s="2" t="str">
        <f>VLOOKUP($B773,'Answer Data Transformation'!$T$3:$AA$2346,6,FALSE)</f>
        <v>tier - 3</v>
      </c>
      <c r="Q773" s="2" t="str">
        <f>VLOOKUP($B773,'Answer Data Transformation'!$T$3:$AA$2346,7,FALSE)</f>
        <v>tier - 3</v>
      </c>
      <c r="R773" s="2" t="str">
        <f>VLOOKUP($B773,'Answer Data Transformation'!$T$3:$AA$2346,8,FALSE)</f>
        <v>R1013</v>
      </c>
      <c r="S773" s="2">
        <f>VLOOKUP($B773,'Answer Data Transformation'!$T$3:$AA$2346,3,FALSE)</f>
        <v>63</v>
      </c>
    </row>
    <row r="774" spans="2:19" ht="15.5" x14ac:dyDescent="0.35">
      <c r="B774" s="1" t="s">
        <v>1598</v>
      </c>
      <c r="C774" s="28" t="str">
        <f>VLOOKUP(B774,'Answer Data Transformation'!$B$3:$F$2338,4,FALSE)</f>
        <v xml:space="preserve">  Ben</v>
      </c>
      <c r="D774" s="2">
        <f>VLOOKUP($B774,'Answer Data Transformation'!$I$3:$R$2338,2,FALSE)</f>
        <v>33.1</v>
      </c>
      <c r="E774" s="2">
        <f>VLOOKUP($B774,'Answer Data Transformation'!$I$3:$R$2338,4,FALSE)</f>
        <v>5.19</v>
      </c>
      <c r="F774" s="2" t="str">
        <f>VLOOKUP($B774,'Answer Data Transformation'!$I$3:$R$2338,6,FALSE)</f>
        <v>Yes</v>
      </c>
      <c r="G774" s="2" t="str">
        <f>VLOOKUP($B774,'Answer Data Transformation'!$I$3:$R$2338,7,FALSE)</f>
        <v>No</v>
      </c>
      <c r="H774" s="2" t="str">
        <f>VLOOKUP($B774,'Answer Data Transformation'!$I$3:$R$2338,8,FALSE)</f>
        <v>No</v>
      </c>
      <c r="I774" s="29">
        <f>VLOOKUP($B774,'Answer Data Transformation'!$I$3:$R$2338,9,FALSE)</f>
        <v>2</v>
      </c>
      <c r="J774" s="2" t="str">
        <f>VLOOKUP($B774,'Answer Data Transformation'!$I$3:$R$2338,10,FALSE)</f>
        <v>No</v>
      </c>
      <c r="K774" s="2" t="str">
        <f>VLOOKUP($B774,'Answer Data Transformation'!$I$3:$R$2338,3,FALSE)</f>
        <v>Obesity</v>
      </c>
      <c r="L774" s="2" t="str">
        <f>VLOOKUP($B774,'Answer Data Transformation'!$I$3:$R$2338,5,FALSE)</f>
        <v>Normal</v>
      </c>
      <c r="M774" s="2" t="str">
        <f>VLOOKUP($B774,'Answer Data Transformation'!$T$3:$AA$2346,2,FALSE)</f>
        <v>25-Nov-1959</v>
      </c>
      <c r="N774" s="2">
        <f>VLOOKUP($B774,'Answer Data Transformation'!$T$3:$AA$2346,4,FALSE)</f>
        <v>0</v>
      </c>
      <c r="O774" s="2">
        <f>VLOOKUP($B774,'Answer Data Transformation'!$T$3:$AA$2346,5,FALSE)</f>
        <v>13393.76</v>
      </c>
      <c r="P774" s="2" t="str">
        <f>VLOOKUP($B774,'Answer Data Transformation'!$T$3:$AA$2346,6,FALSE)</f>
        <v>tier - 3</v>
      </c>
      <c r="Q774" s="2" t="str">
        <f>VLOOKUP($B774,'Answer Data Transformation'!$T$3:$AA$2346,7,FALSE)</f>
        <v>tier - 1</v>
      </c>
      <c r="R774" s="2" t="str">
        <f>VLOOKUP($B774,'Answer Data Transformation'!$T$3:$AA$2346,8,FALSE)</f>
        <v>R1011</v>
      </c>
      <c r="S774" s="2">
        <f>VLOOKUP($B774,'Answer Data Transformation'!$T$3:$AA$2346,3,FALSE)</f>
        <v>63</v>
      </c>
    </row>
    <row r="775" spans="2:19" ht="15.5" x14ac:dyDescent="0.35">
      <c r="B775" s="1" t="s">
        <v>1597</v>
      </c>
      <c r="C775" s="28" t="str">
        <f>VLOOKUP(B775,'Answer Data Transformation'!$B$3:$F$2338,4,FALSE)</f>
        <v xml:space="preserve">  Chris</v>
      </c>
      <c r="D775" s="2">
        <f>VLOOKUP($B775,'Answer Data Transformation'!$I$3:$R$2338,2,FALSE)</f>
        <v>30.8</v>
      </c>
      <c r="E775" s="2">
        <f>VLOOKUP($B775,'Answer Data Transformation'!$I$3:$R$2338,4,FALSE)</f>
        <v>4.37</v>
      </c>
      <c r="F775" s="2" t="str">
        <f>VLOOKUP($B775,'Answer Data Transformation'!$I$3:$R$2338,6,FALSE)</f>
        <v>Yes</v>
      </c>
      <c r="G775" s="2" t="str">
        <f>VLOOKUP($B775,'Answer Data Transformation'!$I$3:$R$2338,7,FALSE)</f>
        <v>No</v>
      </c>
      <c r="H775" s="2" t="str">
        <f>VLOOKUP($B775,'Answer Data Transformation'!$I$3:$R$2338,8,FALSE)</f>
        <v>No</v>
      </c>
      <c r="I775" s="29">
        <f>VLOOKUP($B775,'Answer Data Transformation'!$I$3:$R$2338,9,FALSE)</f>
        <v>2</v>
      </c>
      <c r="J775" s="2" t="str">
        <f>VLOOKUP($B775,'Answer Data Transformation'!$I$3:$R$2338,10,FALSE)</f>
        <v>No</v>
      </c>
      <c r="K775" s="2" t="str">
        <f>VLOOKUP($B775,'Answer Data Transformation'!$I$3:$R$2338,3,FALSE)</f>
        <v>Obesity</v>
      </c>
      <c r="L775" s="2" t="str">
        <f>VLOOKUP($B775,'Answer Data Transformation'!$I$3:$R$2338,5,FALSE)</f>
        <v>Normal</v>
      </c>
      <c r="M775" s="2" t="str">
        <f>VLOOKUP($B775,'Answer Data Transformation'!$T$3:$AA$2346,2,FALSE)</f>
        <v>09-Dec-1959</v>
      </c>
      <c r="N775" s="2">
        <f>VLOOKUP($B775,'Answer Data Transformation'!$T$3:$AA$2346,4,FALSE)</f>
        <v>0</v>
      </c>
      <c r="O775" s="2">
        <f>VLOOKUP($B775,'Answer Data Transformation'!$T$3:$AA$2346,5,FALSE)</f>
        <v>13390.56</v>
      </c>
      <c r="P775" s="2" t="str">
        <f>VLOOKUP($B775,'Answer Data Transformation'!$T$3:$AA$2346,6,FALSE)</f>
        <v>tier - 3</v>
      </c>
      <c r="Q775" s="2" t="str">
        <f>VLOOKUP($B775,'Answer Data Transformation'!$T$3:$AA$2346,7,FALSE)</f>
        <v>tier - 3</v>
      </c>
      <c r="R775" s="2" t="str">
        <f>VLOOKUP($B775,'Answer Data Transformation'!$T$3:$AA$2346,8,FALSE)</f>
        <v>R1011</v>
      </c>
      <c r="S775" s="2">
        <f>VLOOKUP($B775,'Answer Data Transformation'!$T$3:$AA$2346,3,FALSE)</f>
        <v>63</v>
      </c>
    </row>
    <row r="776" spans="2:19" ht="15.5" x14ac:dyDescent="0.35">
      <c r="B776" s="1" t="s">
        <v>1596</v>
      </c>
      <c r="C776" s="28" t="str">
        <f>VLOOKUP(B776,'Answer Data Transformation'!$B$3:$F$2338,4,FALSE)</f>
        <v xml:space="preserve">  Jeremy J</v>
      </c>
      <c r="D776" s="2">
        <f>VLOOKUP($B776,'Answer Data Transformation'!$I$3:$R$2338,2,FALSE)</f>
        <v>42.06</v>
      </c>
      <c r="E776" s="2">
        <f>VLOOKUP($B776,'Answer Data Transformation'!$I$3:$R$2338,4,FALSE)</f>
        <v>5.32</v>
      </c>
      <c r="F776" s="2" t="str">
        <f>VLOOKUP($B776,'Answer Data Transformation'!$I$3:$R$2338,6,FALSE)</f>
        <v>No</v>
      </c>
      <c r="G776" s="2" t="str">
        <f>VLOOKUP($B776,'Answer Data Transformation'!$I$3:$R$2338,7,FALSE)</f>
        <v>No</v>
      </c>
      <c r="H776" s="2" t="str">
        <f>VLOOKUP($B776,'Answer Data Transformation'!$I$3:$R$2338,8,FALSE)</f>
        <v>No</v>
      </c>
      <c r="I776" s="29">
        <f>VLOOKUP($B776,'Answer Data Transformation'!$I$3:$R$2338,9,FALSE)</f>
        <v>1</v>
      </c>
      <c r="J776" s="2" t="str">
        <f>VLOOKUP($B776,'Answer Data Transformation'!$I$3:$R$2338,10,FALSE)</f>
        <v>No</v>
      </c>
      <c r="K776" s="2" t="str">
        <f>VLOOKUP($B776,'Answer Data Transformation'!$I$3:$R$2338,3,FALSE)</f>
        <v>Obesity</v>
      </c>
      <c r="L776" s="2" t="str">
        <f>VLOOKUP($B776,'Answer Data Transformation'!$I$3:$R$2338,5,FALSE)</f>
        <v>Normal</v>
      </c>
      <c r="M776" s="2" t="str">
        <f>VLOOKUP($B776,'Answer Data Transformation'!$T$3:$AA$2346,2,FALSE)</f>
        <v>06-Jun-1984</v>
      </c>
      <c r="N776" s="2">
        <f>VLOOKUP($B776,'Answer Data Transformation'!$T$3:$AA$2346,4,FALSE)</f>
        <v>3</v>
      </c>
      <c r="O776" s="2">
        <f>VLOOKUP($B776,'Answer Data Transformation'!$T$3:$AA$2346,5,FALSE)</f>
        <v>13383.67</v>
      </c>
      <c r="P776" s="2" t="str">
        <f>VLOOKUP($B776,'Answer Data Transformation'!$T$3:$AA$2346,6,FALSE)</f>
        <v>tier - 3</v>
      </c>
      <c r="Q776" s="2" t="str">
        <f>VLOOKUP($B776,'Answer Data Transformation'!$T$3:$AA$2346,7,FALSE)</f>
        <v>tier - 2</v>
      </c>
      <c r="R776" s="2" t="str">
        <f>VLOOKUP($B776,'Answer Data Transformation'!$T$3:$AA$2346,8,FALSE)</f>
        <v>R1023</v>
      </c>
      <c r="S776" s="2">
        <f>VLOOKUP($B776,'Answer Data Transformation'!$T$3:$AA$2346,3,FALSE)</f>
        <v>39</v>
      </c>
    </row>
    <row r="777" spans="2:19" ht="15.5" x14ac:dyDescent="0.35">
      <c r="B777" s="1" t="s">
        <v>1595</v>
      </c>
      <c r="C777" s="28" t="str">
        <f>VLOOKUP(B777,'Answer Data Transformation'!$B$3:$F$2338,4,FALSE)</f>
        <v xml:space="preserve">  Amy L</v>
      </c>
      <c r="D777" s="2">
        <f>VLOOKUP($B777,'Answer Data Transformation'!$I$3:$R$2338,2,FALSE)</f>
        <v>39.270000000000003</v>
      </c>
      <c r="E777" s="2">
        <f>VLOOKUP($B777,'Answer Data Transformation'!$I$3:$R$2338,4,FALSE)</f>
        <v>5.64</v>
      </c>
      <c r="F777" s="2" t="str">
        <f>VLOOKUP($B777,'Answer Data Transformation'!$I$3:$R$2338,6,FALSE)</f>
        <v>No</v>
      </c>
      <c r="G777" s="2" t="str">
        <f>VLOOKUP($B777,'Answer Data Transformation'!$I$3:$R$2338,7,FALSE)</f>
        <v>No</v>
      </c>
      <c r="H777" s="2" t="str">
        <f>VLOOKUP($B777,'Answer Data Transformation'!$I$3:$R$2338,8,FALSE)</f>
        <v>Yes</v>
      </c>
      <c r="I777" s="29">
        <f>VLOOKUP($B777,'Answer Data Transformation'!$I$3:$R$2338,9,FALSE)</f>
        <v>1</v>
      </c>
      <c r="J777" s="2" t="str">
        <f>VLOOKUP($B777,'Answer Data Transformation'!$I$3:$R$2338,10,FALSE)</f>
        <v>No</v>
      </c>
      <c r="K777" s="2" t="str">
        <f>VLOOKUP($B777,'Answer Data Transformation'!$I$3:$R$2338,3,FALSE)</f>
        <v>Obesity</v>
      </c>
      <c r="L777" s="2" t="str">
        <f>VLOOKUP($B777,'Answer Data Transformation'!$I$3:$R$2338,5,FALSE)</f>
        <v>Normal</v>
      </c>
      <c r="M777" s="2" t="str">
        <f>VLOOKUP($B777,'Answer Data Transformation'!$T$3:$AA$2346,2,FALSE)</f>
        <v>30-Sep-1979</v>
      </c>
      <c r="N777" s="2">
        <f>VLOOKUP($B777,'Answer Data Transformation'!$T$3:$AA$2346,4,FALSE)</f>
        <v>2</v>
      </c>
      <c r="O777" s="2">
        <f>VLOOKUP($B777,'Answer Data Transformation'!$T$3:$AA$2346,5,FALSE)</f>
        <v>13377.41</v>
      </c>
      <c r="P777" s="2" t="str">
        <f>VLOOKUP($B777,'Answer Data Transformation'!$T$3:$AA$2346,6,FALSE)</f>
        <v>tier - 3</v>
      </c>
      <c r="Q777" s="2" t="str">
        <f>VLOOKUP($B777,'Answer Data Transformation'!$T$3:$AA$2346,7,FALSE)</f>
        <v>tier - 3</v>
      </c>
      <c r="R777" s="2" t="str">
        <f>VLOOKUP($B777,'Answer Data Transformation'!$T$3:$AA$2346,8,FALSE)</f>
        <v>R1026</v>
      </c>
      <c r="S777" s="2">
        <f>VLOOKUP($B777,'Answer Data Transformation'!$T$3:$AA$2346,3,FALSE)</f>
        <v>43</v>
      </c>
    </row>
    <row r="778" spans="2:19" ht="15.5" x14ac:dyDescent="0.35">
      <c r="B778" s="1" t="s">
        <v>1594</v>
      </c>
      <c r="C778" s="28" t="str">
        <f>VLOOKUP(B778,'Answer Data Transformation'!$B$3:$F$2338,4,FALSE)</f>
        <v xml:space="preserve">  Karen L</v>
      </c>
      <c r="D778" s="2">
        <f>VLOOKUP($B778,'Answer Data Transformation'!$I$3:$R$2338,2,FALSE)</f>
        <v>30.71</v>
      </c>
      <c r="E778" s="2">
        <f>VLOOKUP($B778,'Answer Data Transformation'!$I$3:$R$2338,4,FALSE)</f>
        <v>5.59</v>
      </c>
      <c r="F778" s="2" t="str">
        <f>VLOOKUP($B778,'Answer Data Transformation'!$I$3:$R$2338,6,FALSE)</f>
        <v>Yes</v>
      </c>
      <c r="G778" s="2" t="str">
        <f>VLOOKUP($B778,'Answer Data Transformation'!$I$3:$R$2338,7,FALSE)</f>
        <v>No</v>
      </c>
      <c r="H778" s="2" t="str">
        <f>VLOOKUP($B778,'Answer Data Transformation'!$I$3:$R$2338,8,FALSE)</f>
        <v>No</v>
      </c>
      <c r="I778" s="29">
        <f>VLOOKUP($B778,'Answer Data Transformation'!$I$3:$R$2338,9,FALSE)</f>
        <v>1</v>
      </c>
      <c r="J778" s="2" t="str">
        <f>VLOOKUP($B778,'Answer Data Transformation'!$I$3:$R$2338,10,FALSE)</f>
        <v>No</v>
      </c>
      <c r="K778" s="2" t="str">
        <f>VLOOKUP($B778,'Answer Data Transformation'!$I$3:$R$2338,3,FALSE)</f>
        <v>Obesity</v>
      </c>
      <c r="L778" s="2" t="str">
        <f>VLOOKUP($B778,'Answer Data Transformation'!$I$3:$R$2338,5,FALSE)</f>
        <v>Normal</v>
      </c>
      <c r="M778" s="2" t="str">
        <f>VLOOKUP($B778,'Answer Data Transformation'!$T$3:$AA$2346,2,FALSE)</f>
        <v>24-Sep-1964</v>
      </c>
      <c r="N778" s="2">
        <f>VLOOKUP($B778,'Answer Data Transformation'!$T$3:$AA$2346,4,FALSE)</f>
        <v>0</v>
      </c>
      <c r="O778" s="2">
        <f>VLOOKUP($B778,'Answer Data Transformation'!$T$3:$AA$2346,5,FALSE)</f>
        <v>13375.76</v>
      </c>
      <c r="P778" s="2" t="str">
        <f>VLOOKUP($B778,'Answer Data Transformation'!$T$3:$AA$2346,6,FALSE)</f>
        <v>tier - 3</v>
      </c>
      <c r="Q778" s="2" t="str">
        <f>VLOOKUP($B778,'Answer Data Transformation'!$T$3:$AA$2346,7,FALSE)</f>
        <v>tier - 2</v>
      </c>
      <c r="R778" s="2" t="str">
        <f>VLOOKUP($B778,'Answer Data Transformation'!$T$3:$AA$2346,8,FALSE)</f>
        <v>R1025</v>
      </c>
      <c r="S778" s="2">
        <f>VLOOKUP($B778,'Answer Data Transformation'!$T$3:$AA$2346,3,FALSE)</f>
        <v>58</v>
      </c>
    </row>
    <row r="779" spans="2:19" ht="15.5" x14ac:dyDescent="0.35">
      <c r="B779" s="1" t="s">
        <v>1593</v>
      </c>
      <c r="C779" s="28" t="str">
        <f>VLOOKUP(B779,'Answer Data Transformation'!$B$3:$F$2338,4,FALSE)</f>
        <v xml:space="preserve">  Tennille</v>
      </c>
      <c r="D779" s="2">
        <f>VLOOKUP($B779,'Answer Data Transformation'!$I$3:$R$2338,2,FALSE)</f>
        <v>47.19</v>
      </c>
      <c r="E779" s="2">
        <f>VLOOKUP($B779,'Answer Data Transformation'!$I$3:$R$2338,4,FALSE)</f>
        <v>5.29</v>
      </c>
      <c r="F779" s="2" t="str">
        <f>VLOOKUP($B779,'Answer Data Transformation'!$I$3:$R$2338,6,FALSE)</f>
        <v>No</v>
      </c>
      <c r="G779" s="2" t="str">
        <f>VLOOKUP($B779,'Answer Data Transformation'!$I$3:$R$2338,7,FALSE)</f>
        <v>No</v>
      </c>
      <c r="H779" s="2" t="str">
        <f>VLOOKUP($B779,'Answer Data Transformation'!$I$3:$R$2338,8,FALSE)</f>
        <v>No</v>
      </c>
      <c r="I779" s="29">
        <f>VLOOKUP($B779,'Answer Data Transformation'!$I$3:$R$2338,9,FALSE)</f>
        <v>0</v>
      </c>
      <c r="J779" s="2" t="str">
        <f>VLOOKUP($B779,'Answer Data Transformation'!$I$3:$R$2338,10,FALSE)</f>
        <v>No</v>
      </c>
      <c r="K779" s="2" t="str">
        <f>VLOOKUP($B779,'Answer Data Transformation'!$I$3:$R$2338,3,FALSE)</f>
        <v>Obesity</v>
      </c>
      <c r="L779" s="2" t="str">
        <f>VLOOKUP($B779,'Answer Data Transformation'!$I$3:$R$2338,5,FALSE)</f>
        <v>Normal</v>
      </c>
      <c r="M779" s="2" t="str">
        <f>VLOOKUP($B779,'Answer Data Transformation'!$T$3:$AA$2346,2,FALSE)</f>
        <v>02-Oct-1990</v>
      </c>
      <c r="N779" s="2">
        <f>VLOOKUP($B779,'Answer Data Transformation'!$T$3:$AA$2346,4,FALSE)</f>
        <v>3</v>
      </c>
      <c r="O779" s="2">
        <f>VLOOKUP($B779,'Answer Data Transformation'!$T$3:$AA$2346,5,FALSE)</f>
        <v>13360.94</v>
      </c>
      <c r="P779" s="2" t="str">
        <f>VLOOKUP($B779,'Answer Data Transformation'!$T$3:$AA$2346,6,FALSE)</f>
        <v>tier - 3</v>
      </c>
      <c r="Q779" s="2" t="str">
        <f>VLOOKUP($B779,'Answer Data Transformation'!$T$3:$AA$2346,7,FALSE)</f>
        <v>tier - 1</v>
      </c>
      <c r="R779" s="2" t="str">
        <f>VLOOKUP($B779,'Answer Data Transformation'!$T$3:$AA$2346,8,FALSE)</f>
        <v>R1012</v>
      </c>
      <c r="S779" s="2">
        <f>VLOOKUP($B779,'Answer Data Transformation'!$T$3:$AA$2346,3,FALSE)</f>
        <v>32</v>
      </c>
    </row>
    <row r="780" spans="2:19" ht="15.5" x14ac:dyDescent="0.35">
      <c r="B780" s="1" t="s">
        <v>1592</v>
      </c>
      <c r="C780" s="28" t="str">
        <f>VLOOKUP(B780,'Answer Data Transformation'!$B$3:$F$2338,4,FALSE)</f>
        <v xml:space="preserve">  Matt</v>
      </c>
      <c r="D780" s="2">
        <f>VLOOKUP($B780,'Answer Data Transformation'!$I$3:$R$2338,2,FALSE)</f>
        <v>30.02</v>
      </c>
      <c r="E780" s="2">
        <f>VLOOKUP($B780,'Answer Data Transformation'!$I$3:$R$2338,4,FALSE)</f>
        <v>6.65</v>
      </c>
      <c r="F780" s="2" t="str">
        <f>VLOOKUP($B780,'Answer Data Transformation'!$I$3:$R$2338,6,FALSE)</f>
        <v>No</v>
      </c>
      <c r="G780" s="2" t="str">
        <f>VLOOKUP($B780,'Answer Data Transformation'!$I$3:$R$2338,7,FALSE)</f>
        <v>No</v>
      </c>
      <c r="H780" s="2" t="str">
        <f>VLOOKUP($B780,'Answer Data Transformation'!$I$3:$R$2338,8,FALSE)</f>
        <v>No</v>
      </c>
      <c r="I780" s="29">
        <f>VLOOKUP($B780,'Answer Data Transformation'!$I$3:$R$2338,9,FALSE)</f>
        <v>0</v>
      </c>
      <c r="J780" s="2" t="str">
        <f>VLOOKUP($B780,'Answer Data Transformation'!$I$3:$R$2338,10,FALSE)</f>
        <v>No</v>
      </c>
      <c r="K780" s="2" t="str">
        <f>VLOOKUP($B780,'Answer Data Transformation'!$I$3:$R$2338,3,FALSE)</f>
        <v>Obesity</v>
      </c>
      <c r="L780" s="2" t="str">
        <f>VLOOKUP($B780,'Answer Data Transformation'!$I$3:$R$2338,5,FALSE)</f>
        <v>Diabetes</v>
      </c>
      <c r="M780" s="2" t="str">
        <f>VLOOKUP($B780,'Answer Data Transformation'!$T$3:$AA$2346,2,FALSE)</f>
        <v>11-Nov-1960</v>
      </c>
      <c r="N780" s="2">
        <f>VLOOKUP($B780,'Answer Data Transformation'!$T$3:$AA$2346,4,FALSE)</f>
        <v>0</v>
      </c>
      <c r="O780" s="2">
        <f>VLOOKUP($B780,'Answer Data Transformation'!$T$3:$AA$2346,5,FALSE)</f>
        <v>13352.1</v>
      </c>
      <c r="P780" s="2" t="str">
        <f>VLOOKUP($B780,'Answer Data Transformation'!$T$3:$AA$2346,6,FALSE)</f>
        <v>tier - 3</v>
      </c>
      <c r="Q780" s="2" t="str">
        <f>VLOOKUP($B780,'Answer Data Transformation'!$T$3:$AA$2346,7,FALSE)</f>
        <v>tier - 1</v>
      </c>
      <c r="R780" s="2" t="str">
        <f>VLOOKUP($B780,'Answer Data Transformation'!$T$3:$AA$2346,8,FALSE)</f>
        <v>R1012</v>
      </c>
      <c r="S780" s="2">
        <f>VLOOKUP($B780,'Answer Data Transformation'!$T$3:$AA$2346,3,FALSE)</f>
        <v>62</v>
      </c>
    </row>
    <row r="781" spans="2:19" ht="15.5" x14ac:dyDescent="0.35">
      <c r="B781" s="1" t="s">
        <v>1591</v>
      </c>
      <c r="C781" s="28" t="str">
        <f>VLOOKUP(B781,'Answer Data Transformation'!$B$3:$F$2338,4,FALSE)</f>
        <v xml:space="preserve">  Emily</v>
      </c>
      <c r="D781" s="2">
        <f>VLOOKUP($B781,'Answer Data Transformation'!$I$3:$R$2338,2,FALSE)</f>
        <v>37.909999999999997</v>
      </c>
      <c r="E781" s="2">
        <f>VLOOKUP($B781,'Answer Data Transformation'!$I$3:$R$2338,4,FALSE)</f>
        <v>5.68</v>
      </c>
      <c r="F781" s="2" t="str">
        <f>VLOOKUP($B781,'Answer Data Transformation'!$I$3:$R$2338,6,FALSE)</f>
        <v>Yes</v>
      </c>
      <c r="G781" s="2" t="str">
        <f>VLOOKUP($B781,'Answer Data Transformation'!$I$3:$R$2338,7,FALSE)</f>
        <v>No</v>
      </c>
      <c r="H781" s="2" t="str">
        <f>VLOOKUP($B781,'Answer Data Transformation'!$I$3:$R$2338,8,FALSE)</f>
        <v>No</v>
      </c>
      <c r="I781" s="29">
        <f>VLOOKUP($B781,'Answer Data Transformation'!$I$3:$R$2338,9,FALSE)</f>
        <v>0</v>
      </c>
      <c r="J781" s="2" t="str">
        <f>VLOOKUP($B781,'Answer Data Transformation'!$I$3:$R$2338,10,FALSE)</f>
        <v>No</v>
      </c>
      <c r="K781" s="2" t="str">
        <f>VLOOKUP($B781,'Answer Data Transformation'!$I$3:$R$2338,3,FALSE)</f>
        <v>Obesity</v>
      </c>
      <c r="L781" s="2" t="str">
        <f>VLOOKUP($B781,'Answer Data Transformation'!$I$3:$R$2338,5,FALSE)</f>
        <v>Normal</v>
      </c>
      <c r="M781" s="2" t="str">
        <f>VLOOKUP($B781,'Answer Data Transformation'!$T$3:$AA$2346,2,FALSE)</f>
        <v>23-Aug-1976</v>
      </c>
      <c r="N781" s="2">
        <f>VLOOKUP($B781,'Answer Data Transformation'!$T$3:$AA$2346,4,FALSE)</f>
        <v>2</v>
      </c>
      <c r="O781" s="2">
        <f>VLOOKUP($B781,'Answer Data Transformation'!$T$3:$AA$2346,5,FALSE)</f>
        <v>13333.71</v>
      </c>
      <c r="P781" s="2" t="str">
        <f>VLOOKUP($B781,'Answer Data Transformation'!$T$3:$AA$2346,6,FALSE)</f>
        <v>tier - 3</v>
      </c>
      <c r="Q781" s="2" t="str">
        <f>VLOOKUP($B781,'Answer Data Transformation'!$T$3:$AA$2346,7,FALSE)</f>
        <v>tier - 2</v>
      </c>
      <c r="R781" s="2" t="str">
        <f>VLOOKUP($B781,'Answer Data Transformation'!$T$3:$AA$2346,8,FALSE)</f>
        <v>R1012</v>
      </c>
      <c r="S781" s="2">
        <f>VLOOKUP($B781,'Answer Data Transformation'!$T$3:$AA$2346,3,FALSE)</f>
        <v>46</v>
      </c>
    </row>
    <row r="782" spans="2:19" ht="15.5" x14ac:dyDescent="0.35">
      <c r="B782" s="1" t="s">
        <v>1590</v>
      </c>
      <c r="C782" s="28" t="str">
        <f>VLOOKUP(B782,'Answer Data Transformation'!$B$3:$F$2338,4,FALSE)</f>
        <v xml:space="preserve">  Justin E</v>
      </c>
      <c r="D782" s="2">
        <f>VLOOKUP($B782,'Answer Data Transformation'!$I$3:$R$2338,2,FALSE)</f>
        <v>54.61</v>
      </c>
      <c r="E782" s="2">
        <f>VLOOKUP($B782,'Answer Data Transformation'!$I$3:$R$2338,4,FALSE)</f>
        <v>4.49</v>
      </c>
      <c r="F782" s="2" t="str">
        <f>VLOOKUP($B782,'Answer Data Transformation'!$I$3:$R$2338,6,FALSE)</f>
        <v>No</v>
      </c>
      <c r="G782" s="2" t="str">
        <f>VLOOKUP($B782,'Answer Data Transformation'!$I$3:$R$2338,7,FALSE)</f>
        <v>No</v>
      </c>
      <c r="H782" s="2" t="str">
        <f>VLOOKUP($B782,'Answer Data Transformation'!$I$3:$R$2338,8,FALSE)</f>
        <v>No</v>
      </c>
      <c r="I782" s="29">
        <f>VLOOKUP($B782,'Answer Data Transformation'!$I$3:$R$2338,9,FALSE)</f>
        <v>0</v>
      </c>
      <c r="J782" s="2" t="str">
        <f>VLOOKUP($B782,'Answer Data Transformation'!$I$3:$R$2338,10,FALSE)</f>
        <v>No</v>
      </c>
      <c r="K782" s="2" t="str">
        <f>VLOOKUP($B782,'Answer Data Transformation'!$I$3:$R$2338,3,FALSE)</f>
        <v>Obesity</v>
      </c>
      <c r="L782" s="2" t="str">
        <f>VLOOKUP($B782,'Answer Data Transformation'!$I$3:$R$2338,5,FALSE)</f>
        <v>Normal</v>
      </c>
      <c r="M782" s="2" t="str">
        <f>VLOOKUP($B782,'Answer Data Transformation'!$T$3:$AA$2346,2,FALSE)</f>
        <v>01-Jul-1994</v>
      </c>
      <c r="N782" s="2">
        <f>VLOOKUP($B782,'Answer Data Transformation'!$T$3:$AA$2346,4,FALSE)</f>
        <v>0</v>
      </c>
      <c r="O782" s="2">
        <f>VLOOKUP($B782,'Answer Data Transformation'!$T$3:$AA$2346,5,FALSE)</f>
        <v>13292.52</v>
      </c>
      <c r="P782" s="2" t="str">
        <f>VLOOKUP($B782,'Answer Data Transformation'!$T$3:$AA$2346,6,FALSE)</f>
        <v>tier - 3</v>
      </c>
      <c r="Q782" s="2" t="str">
        <f>VLOOKUP($B782,'Answer Data Transformation'!$T$3:$AA$2346,7,FALSE)</f>
        <v>tier - 3</v>
      </c>
      <c r="R782" s="2" t="str">
        <f>VLOOKUP($B782,'Answer Data Transformation'!$T$3:$AA$2346,8,FALSE)</f>
        <v>R1012</v>
      </c>
      <c r="S782" s="2">
        <f>VLOOKUP($B782,'Answer Data Transformation'!$T$3:$AA$2346,3,FALSE)</f>
        <v>28</v>
      </c>
    </row>
    <row r="783" spans="2:19" ht="15.5" x14ac:dyDescent="0.35">
      <c r="B783" s="1" t="s">
        <v>1589</v>
      </c>
      <c r="C783" s="28" t="str">
        <f>VLOOKUP(B783,'Answer Data Transformation'!$B$3:$F$2338,4,FALSE)</f>
        <v xml:space="preserve">  Shalane</v>
      </c>
      <c r="D783" s="2">
        <f>VLOOKUP($B783,'Answer Data Transformation'!$I$3:$R$2338,2,FALSE)</f>
        <v>36.005000000000003</v>
      </c>
      <c r="E783" s="2">
        <f>VLOOKUP($B783,'Answer Data Transformation'!$I$3:$R$2338,4,FALSE)</f>
        <v>6.9</v>
      </c>
      <c r="F783" s="2" t="str">
        <f>VLOOKUP($B783,'Answer Data Transformation'!$I$3:$R$2338,6,FALSE)</f>
        <v>No</v>
      </c>
      <c r="G783" s="2" t="str">
        <f>VLOOKUP($B783,'Answer Data Transformation'!$I$3:$R$2338,7,FALSE)</f>
        <v>No</v>
      </c>
      <c r="H783" s="2" t="str">
        <f>VLOOKUP($B783,'Answer Data Transformation'!$I$3:$R$2338,8,FALSE)</f>
        <v>No</v>
      </c>
      <c r="I783" s="29">
        <f>VLOOKUP($B783,'Answer Data Transformation'!$I$3:$R$2338,9,FALSE)</f>
        <v>0</v>
      </c>
      <c r="J783" s="2" t="str">
        <f>VLOOKUP($B783,'Answer Data Transformation'!$I$3:$R$2338,10,FALSE)</f>
        <v>No</v>
      </c>
      <c r="K783" s="2" t="str">
        <f>VLOOKUP($B783,'Answer Data Transformation'!$I$3:$R$2338,3,FALSE)</f>
        <v>Obesity</v>
      </c>
      <c r="L783" s="2" t="str">
        <f>VLOOKUP($B783,'Answer Data Transformation'!$I$3:$R$2338,5,FALSE)</f>
        <v>Diabetes</v>
      </c>
      <c r="M783" s="2" t="str">
        <f>VLOOKUP($B783,'Answer Data Transformation'!$T$3:$AA$2346,2,FALSE)</f>
        <v>11-Oct-1962</v>
      </c>
      <c r="N783" s="2">
        <f>VLOOKUP($B783,'Answer Data Transformation'!$T$3:$AA$2346,4,FALSE)</f>
        <v>0</v>
      </c>
      <c r="O783" s="2">
        <f>VLOOKUP($B783,'Answer Data Transformation'!$T$3:$AA$2346,5,FALSE)</f>
        <v>13228.85</v>
      </c>
      <c r="P783" s="2" t="str">
        <f>VLOOKUP($B783,'Answer Data Transformation'!$T$3:$AA$2346,6,FALSE)</f>
        <v>tier - 3</v>
      </c>
      <c r="Q783" s="2" t="str">
        <f>VLOOKUP($B783,'Answer Data Transformation'!$T$3:$AA$2346,7,FALSE)</f>
        <v>tier - 3</v>
      </c>
      <c r="R783" s="2" t="str">
        <f>VLOOKUP($B783,'Answer Data Transformation'!$T$3:$AA$2346,8,FALSE)</f>
        <v>R1023</v>
      </c>
      <c r="S783" s="2">
        <f>VLOOKUP($B783,'Answer Data Transformation'!$T$3:$AA$2346,3,FALSE)</f>
        <v>60</v>
      </c>
    </row>
    <row r="784" spans="2:19" ht="15.5" x14ac:dyDescent="0.35">
      <c r="B784" s="1" t="s">
        <v>1588</v>
      </c>
      <c r="C784" s="28" t="str">
        <f>VLOOKUP(B784,'Answer Data Transformation'!$B$3:$F$2338,4,FALSE)</f>
        <v xml:space="preserve">  Jessica N</v>
      </c>
      <c r="D784" s="2">
        <f>VLOOKUP($B784,'Answer Data Transformation'!$I$3:$R$2338,2,FALSE)</f>
        <v>28.7</v>
      </c>
      <c r="E784" s="2">
        <f>VLOOKUP($B784,'Answer Data Transformation'!$I$3:$R$2338,4,FALSE)</f>
        <v>11.52</v>
      </c>
      <c r="F784" s="2" t="str">
        <f>VLOOKUP($B784,'Answer Data Transformation'!$I$3:$R$2338,6,FALSE)</f>
        <v>No</v>
      </c>
      <c r="G784" s="2" t="str">
        <f>VLOOKUP($B784,'Answer Data Transformation'!$I$3:$R$2338,7,FALSE)</f>
        <v>No</v>
      </c>
      <c r="H784" s="2" t="str">
        <f>VLOOKUP($B784,'Answer Data Transformation'!$I$3:$R$2338,8,FALSE)</f>
        <v>No</v>
      </c>
      <c r="I784" s="29">
        <f>VLOOKUP($B784,'Answer Data Transformation'!$I$3:$R$2338,9,FALSE)</f>
        <v>0</v>
      </c>
      <c r="J784" s="2" t="str">
        <f>VLOOKUP($B784,'Answer Data Transformation'!$I$3:$R$2338,10,FALSE)</f>
        <v>No</v>
      </c>
      <c r="K784" s="2" t="str">
        <f>VLOOKUP($B784,'Answer Data Transformation'!$I$3:$R$2338,3,FALSE)</f>
        <v>Overweight</v>
      </c>
      <c r="L784" s="2" t="str">
        <f>VLOOKUP($B784,'Answer Data Transformation'!$I$3:$R$2338,5,FALSE)</f>
        <v>Diabetes</v>
      </c>
      <c r="M784" s="2" t="str">
        <f>VLOOKUP($B784,'Answer Data Transformation'!$T$3:$AA$2346,2,FALSE)</f>
        <v>24-Nov-1962</v>
      </c>
      <c r="N784" s="2">
        <f>VLOOKUP($B784,'Answer Data Transformation'!$T$3:$AA$2346,4,FALSE)</f>
        <v>1</v>
      </c>
      <c r="O784" s="2">
        <f>VLOOKUP($B784,'Answer Data Transformation'!$T$3:$AA$2346,5,FALSE)</f>
        <v>13224.69</v>
      </c>
      <c r="P784" s="2" t="str">
        <f>VLOOKUP($B784,'Answer Data Transformation'!$T$3:$AA$2346,6,FALSE)</f>
        <v>tier - 3</v>
      </c>
      <c r="Q784" s="2" t="str">
        <f>VLOOKUP($B784,'Answer Data Transformation'!$T$3:$AA$2346,7,FALSE)</f>
        <v>tier - 2</v>
      </c>
      <c r="R784" s="2" t="str">
        <f>VLOOKUP($B784,'Answer Data Transformation'!$T$3:$AA$2346,8,FALSE)</f>
        <v>R1011</v>
      </c>
      <c r="S784" s="2">
        <f>VLOOKUP($B784,'Answer Data Transformation'!$T$3:$AA$2346,3,FALSE)</f>
        <v>60</v>
      </c>
    </row>
    <row r="785" spans="2:19" ht="15.5" x14ac:dyDescent="0.35">
      <c r="B785" s="1" t="s">
        <v>1587</v>
      </c>
      <c r="C785" s="28" t="str">
        <f>VLOOKUP(B785,'Answer Data Transformation'!$B$3:$F$2338,4,FALSE)</f>
        <v xml:space="preserve">  Melanie</v>
      </c>
      <c r="D785" s="2">
        <f>VLOOKUP($B785,'Answer Data Transformation'!$I$3:$R$2338,2,FALSE)</f>
        <v>34.295000000000002</v>
      </c>
      <c r="E785" s="2">
        <f>VLOOKUP($B785,'Answer Data Transformation'!$I$3:$R$2338,4,FALSE)</f>
        <v>11.24</v>
      </c>
      <c r="F785" s="2" t="str">
        <f>VLOOKUP($B785,'Answer Data Transformation'!$I$3:$R$2338,6,FALSE)</f>
        <v>No</v>
      </c>
      <c r="G785" s="2" t="str">
        <f>VLOOKUP($B785,'Answer Data Transformation'!$I$3:$R$2338,7,FALSE)</f>
        <v>No</v>
      </c>
      <c r="H785" s="2" t="str">
        <f>VLOOKUP($B785,'Answer Data Transformation'!$I$3:$R$2338,8,FALSE)</f>
        <v>No</v>
      </c>
      <c r="I785" s="29">
        <f>VLOOKUP($B785,'Answer Data Transformation'!$I$3:$R$2338,9,FALSE)</f>
        <v>0</v>
      </c>
      <c r="J785" s="2" t="str">
        <f>VLOOKUP($B785,'Answer Data Transformation'!$I$3:$R$2338,10,FALSE)</f>
        <v>No</v>
      </c>
      <c r="K785" s="2" t="str">
        <f>VLOOKUP($B785,'Answer Data Transformation'!$I$3:$R$2338,3,FALSE)</f>
        <v>Obesity</v>
      </c>
      <c r="L785" s="2" t="str">
        <f>VLOOKUP($B785,'Answer Data Transformation'!$I$3:$R$2338,5,FALSE)</f>
        <v>Diabetes</v>
      </c>
      <c r="M785" s="2" t="str">
        <f>VLOOKUP($B785,'Answer Data Transformation'!$T$3:$AA$2346,2,FALSE)</f>
        <v>13-Nov-1965</v>
      </c>
      <c r="N785" s="2">
        <f>VLOOKUP($B785,'Answer Data Transformation'!$T$3:$AA$2346,4,FALSE)</f>
        <v>2</v>
      </c>
      <c r="O785" s="2">
        <f>VLOOKUP($B785,'Answer Data Transformation'!$T$3:$AA$2346,5,FALSE)</f>
        <v>13224.06</v>
      </c>
      <c r="P785" s="2" t="str">
        <f>VLOOKUP($B785,'Answer Data Transformation'!$T$3:$AA$2346,6,FALSE)</f>
        <v>tier - 3</v>
      </c>
      <c r="Q785" s="2" t="str">
        <f>VLOOKUP($B785,'Answer Data Transformation'!$T$3:$AA$2346,7,FALSE)</f>
        <v>tier - 3</v>
      </c>
      <c r="R785" s="2" t="str">
        <f>VLOOKUP($B785,'Answer Data Transformation'!$T$3:$AA$2346,8,FALSE)</f>
        <v>R1024</v>
      </c>
      <c r="S785" s="2">
        <f>VLOOKUP($B785,'Answer Data Transformation'!$T$3:$AA$2346,3,FALSE)</f>
        <v>57</v>
      </c>
    </row>
    <row r="786" spans="2:19" ht="15.5" x14ac:dyDescent="0.35">
      <c r="B786" s="1" t="s">
        <v>1586</v>
      </c>
      <c r="C786" s="28" t="str">
        <f>VLOOKUP(B786,'Answer Data Transformation'!$B$3:$F$2338,4,FALSE)</f>
        <v xml:space="preserve">  Ruth Angelica</v>
      </c>
      <c r="D786" s="2">
        <f>VLOOKUP($B786,'Answer Data Transformation'!$I$3:$R$2338,2,FALSE)</f>
        <v>27.55</v>
      </c>
      <c r="E786" s="2">
        <f>VLOOKUP($B786,'Answer Data Transformation'!$I$3:$R$2338,4,FALSE)</f>
        <v>10.98</v>
      </c>
      <c r="F786" s="2" t="str">
        <f>VLOOKUP($B786,'Answer Data Transformation'!$I$3:$R$2338,6,FALSE)</f>
        <v>No</v>
      </c>
      <c r="G786" s="2" t="str">
        <f>VLOOKUP($B786,'Answer Data Transformation'!$I$3:$R$2338,7,FALSE)</f>
        <v>No</v>
      </c>
      <c r="H786" s="2" t="str">
        <f>VLOOKUP($B786,'Answer Data Transformation'!$I$3:$R$2338,8,FALSE)</f>
        <v>No</v>
      </c>
      <c r="I786" s="29">
        <f>VLOOKUP($B786,'Answer Data Transformation'!$I$3:$R$2338,9,FALSE)</f>
        <v>0</v>
      </c>
      <c r="J786" s="2" t="str">
        <f>VLOOKUP($B786,'Answer Data Transformation'!$I$3:$R$2338,10,FALSE)</f>
        <v>No</v>
      </c>
      <c r="K786" s="2" t="str">
        <f>VLOOKUP($B786,'Answer Data Transformation'!$I$3:$R$2338,3,FALSE)</f>
        <v>Overweight</v>
      </c>
      <c r="L786" s="2" t="str">
        <f>VLOOKUP($B786,'Answer Data Transformation'!$I$3:$R$2338,5,FALSE)</f>
        <v>Diabetes</v>
      </c>
      <c r="M786" s="2" t="str">
        <f>VLOOKUP($B786,'Answer Data Transformation'!$T$3:$AA$2346,2,FALSE)</f>
        <v>07-Dec-1962</v>
      </c>
      <c r="N786" s="2">
        <f>VLOOKUP($B786,'Answer Data Transformation'!$T$3:$AA$2346,4,FALSE)</f>
        <v>0</v>
      </c>
      <c r="O786" s="2">
        <f>VLOOKUP($B786,'Answer Data Transformation'!$T$3:$AA$2346,5,FALSE)</f>
        <v>13217.09</v>
      </c>
      <c r="P786" s="2" t="str">
        <f>VLOOKUP($B786,'Answer Data Transformation'!$T$3:$AA$2346,6,FALSE)</f>
        <v>tier - 3</v>
      </c>
      <c r="Q786" s="2" t="str">
        <f>VLOOKUP($B786,'Answer Data Transformation'!$T$3:$AA$2346,7,FALSE)</f>
        <v>tier - 1</v>
      </c>
      <c r="R786" s="2" t="str">
        <f>VLOOKUP($B786,'Answer Data Transformation'!$T$3:$AA$2346,8,FALSE)</f>
        <v>R1024</v>
      </c>
      <c r="S786" s="2">
        <f>VLOOKUP($B786,'Answer Data Transformation'!$T$3:$AA$2346,3,FALSE)</f>
        <v>60</v>
      </c>
    </row>
    <row r="787" spans="2:19" ht="15.5" x14ac:dyDescent="0.35">
      <c r="B787" s="1" t="s">
        <v>1585</v>
      </c>
      <c r="C787" s="28" t="str">
        <f>VLOOKUP(B787,'Answer Data Transformation'!$B$3:$F$2338,4,FALSE)</f>
        <v xml:space="preserve">  Una M</v>
      </c>
      <c r="D787" s="2">
        <f>VLOOKUP($B787,'Answer Data Transformation'!$I$3:$R$2338,2,FALSE)</f>
        <v>40.700000000000003</v>
      </c>
      <c r="E787" s="2">
        <f>VLOOKUP($B787,'Answer Data Transformation'!$I$3:$R$2338,4,FALSE)</f>
        <v>5.42</v>
      </c>
      <c r="F787" s="2" t="str">
        <f>VLOOKUP($B787,'Answer Data Transformation'!$I$3:$R$2338,6,FALSE)</f>
        <v>No</v>
      </c>
      <c r="G787" s="2" t="str">
        <f>VLOOKUP($B787,'Answer Data Transformation'!$I$3:$R$2338,7,FALSE)</f>
        <v>No</v>
      </c>
      <c r="H787" s="2" t="str">
        <f>VLOOKUP($B787,'Answer Data Transformation'!$I$3:$R$2338,8,FALSE)</f>
        <v>No</v>
      </c>
      <c r="I787" s="29">
        <f>VLOOKUP($B787,'Answer Data Transformation'!$I$3:$R$2338,9,FALSE)</f>
        <v>0</v>
      </c>
      <c r="J787" s="2" t="str">
        <f>VLOOKUP($B787,'Answer Data Transformation'!$I$3:$R$2338,10,FALSE)</f>
        <v>No</v>
      </c>
      <c r="K787" s="2" t="str">
        <f>VLOOKUP($B787,'Answer Data Transformation'!$I$3:$R$2338,3,FALSE)</f>
        <v>Obesity</v>
      </c>
      <c r="L787" s="2" t="str">
        <f>VLOOKUP($B787,'Answer Data Transformation'!$I$3:$R$2338,5,FALSE)</f>
        <v>Normal</v>
      </c>
      <c r="M787" s="2" t="str">
        <f>VLOOKUP($B787,'Answer Data Transformation'!$T$3:$AA$2346,2,FALSE)</f>
        <v>15-Oct-1982</v>
      </c>
      <c r="N787" s="2">
        <f>VLOOKUP($B787,'Answer Data Transformation'!$T$3:$AA$2346,4,FALSE)</f>
        <v>3</v>
      </c>
      <c r="O787" s="2">
        <f>VLOOKUP($B787,'Answer Data Transformation'!$T$3:$AA$2346,5,FALSE)</f>
        <v>13214.43</v>
      </c>
      <c r="P787" s="2" t="str">
        <f>VLOOKUP($B787,'Answer Data Transformation'!$T$3:$AA$2346,6,FALSE)</f>
        <v>tier - 3</v>
      </c>
      <c r="Q787" s="2" t="str">
        <f>VLOOKUP($B787,'Answer Data Transformation'!$T$3:$AA$2346,7,FALSE)</f>
        <v>tier - 2</v>
      </c>
      <c r="R787" s="2" t="str">
        <f>VLOOKUP($B787,'Answer Data Transformation'!$T$3:$AA$2346,8,FALSE)</f>
        <v>R1012</v>
      </c>
      <c r="S787" s="2">
        <f>VLOOKUP($B787,'Answer Data Transformation'!$T$3:$AA$2346,3,FALSE)</f>
        <v>40</v>
      </c>
    </row>
    <row r="788" spans="2:19" ht="15.5" x14ac:dyDescent="0.35">
      <c r="B788" s="1" t="s">
        <v>1584</v>
      </c>
      <c r="C788" s="28" t="str">
        <f>VLOOKUP(B788,'Answer Data Transformation'!$B$3:$F$2338,4,FALSE)</f>
        <v xml:space="preserve">  Taralyn</v>
      </c>
      <c r="D788" s="2">
        <f>VLOOKUP($B788,'Answer Data Transformation'!$I$3:$R$2338,2,FALSE)</f>
        <v>18.335000000000001</v>
      </c>
      <c r="E788" s="2">
        <f>VLOOKUP($B788,'Answer Data Transformation'!$I$3:$R$2338,4,FALSE)</f>
        <v>10.97</v>
      </c>
      <c r="F788" s="2" t="str">
        <f>VLOOKUP($B788,'Answer Data Transformation'!$I$3:$R$2338,6,FALSE)</f>
        <v>No</v>
      </c>
      <c r="G788" s="2" t="str">
        <f>VLOOKUP($B788,'Answer Data Transformation'!$I$3:$R$2338,7,FALSE)</f>
        <v>No</v>
      </c>
      <c r="H788" s="2" t="str">
        <f>VLOOKUP($B788,'Answer Data Transformation'!$I$3:$R$2338,8,FALSE)</f>
        <v>No</v>
      </c>
      <c r="I788" s="29">
        <f>VLOOKUP($B788,'Answer Data Transformation'!$I$3:$R$2338,9,FALSE)</f>
        <v>0</v>
      </c>
      <c r="J788" s="2" t="str">
        <f>VLOOKUP($B788,'Answer Data Transformation'!$I$3:$R$2338,10,FALSE)</f>
        <v>No</v>
      </c>
      <c r="K788" s="2" t="str">
        <f>VLOOKUP($B788,'Answer Data Transformation'!$I$3:$R$2338,3,FALSE)</f>
        <v>Underweight</v>
      </c>
      <c r="L788" s="2" t="str">
        <f>VLOOKUP($B788,'Answer Data Transformation'!$I$3:$R$2338,5,FALSE)</f>
        <v>Diabetes</v>
      </c>
      <c r="M788" s="2" t="str">
        <f>VLOOKUP($B788,'Answer Data Transformation'!$T$3:$AA$2346,2,FALSE)</f>
        <v>05-Aug-1962</v>
      </c>
      <c r="N788" s="2">
        <f>VLOOKUP($B788,'Answer Data Transformation'!$T$3:$AA$2346,4,FALSE)</f>
        <v>0</v>
      </c>
      <c r="O788" s="2">
        <f>VLOOKUP($B788,'Answer Data Transformation'!$T$3:$AA$2346,5,FALSE)</f>
        <v>13204.29</v>
      </c>
      <c r="P788" s="2" t="str">
        <f>VLOOKUP($B788,'Answer Data Transformation'!$T$3:$AA$2346,6,FALSE)</f>
        <v>tier - 3</v>
      </c>
      <c r="Q788" s="2" t="str">
        <f>VLOOKUP($B788,'Answer Data Transformation'!$T$3:$AA$2346,7,FALSE)</f>
        <v>tier - 1</v>
      </c>
      <c r="R788" s="2" t="str">
        <f>VLOOKUP($B788,'Answer Data Transformation'!$T$3:$AA$2346,8,FALSE)</f>
        <v>R1024</v>
      </c>
      <c r="S788" s="2">
        <f>VLOOKUP($B788,'Answer Data Transformation'!$T$3:$AA$2346,3,FALSE)</f>
        <v>60</v>
      </c>
    </row>
    <row r="789" spans="2:19" ht="15.5" x14ac:dyDescent="0.35">
      <c r="B789" s="1" t="s">
        <v>1583</v>
      </c>
      <c r="C789" s="28" t="str">
        <f>VLOOKUP(B789,'Answer Data Transformation'!$B$3:$F$2338,4,FALSE)</f>
        <v xml:space="preserve">  James A</v>
      </c>
      <c r="D789" s="2">
        <f>VLOOKUP($B789,'Answer Data Transformation'!$I$3:$R$2338,2,FALSE)</f>
        <v>33.914999999999999</v>
      </c>
      <c r="E789" s="2">
        <f>VLOOKUP($B789,'Answer Data Transformation'!$I$3:$R$2338,4,FALSE)</f>
        <v>9.56</v>
      </c>
      <c r="F789" s="2" t="str">
        <f>VLOOKUP($B789,'Answer Data Transformation'!$I$3:$R$2338,6,FALSE)</f>
        <v>Yes</v>
      </c>
      <c r="G789" s="2" t="str">
        <f>VLOOKUP($B789,'Answer Data Transformation'!$I$3:$R$2338,7,FALSE)</f>
        <v>No</v>
      </c>
      <c r="H789" s="2" t="str">
        <f>VLOOKUP($B789,'Answer Data Transformation'!$I$3:$R$2338,8,FALSE)</f>
        <v>No</v>
      </c>
      <c r="I789" s="29">
        <f>VLOOKUP($B789,'Answer Data Transformation'!$I$3:$R$2338,9,FALSE)</f>
        <v>2</v>
      </c>
      <c r="J789" s="2" t="str">
        <f>VLOOKUP($B789,'Answer Data Transformation'!$I$3:$R$2338,10,FALSE)</f>
        <v>No</v>
      </c>
      <c r="K789" s="2" t="str">
        <f>VLOOKUP($B789,'Answer Data Transformation'!$I$3:$R$2338,3,FALSE)</f>
        <v>Obesity</v>
      </c>
      <c r="L789" s="2" t="str">
        <f>VLOOKUP($B789,'Answer Data Transformation'!$I$3:$R$2338,5,FALSE)</f>
        <v>Diabetes</v>
      </c>
      <c r="M789" s="2" t="str">
        <f>VLOOKUP($B789,'Answer Data Transformation'!$T$3:$AA$2346,2,FALSE)</f>
        <v>06-Dec-1961</v>
      </c>
      <c r="N789" s="2">
        <f>VLOOKUP($B789,'Answer Data Transformation'!$T$3:$AA$2346,4,FALSE)</f>
        <v>0</v>
      </c>
      <c r="O789" s="2">
        <f>VLOOKUP($B789,'Answer Data Transformation'!$T$3:$AA$2346,5,FALSE)</f>
        <v>13143.86</v>
      </c>
      <c r="P789" s="2" t="str">
        <f>VLOOKUP($B789,'Answer Data Transformation'!$T$3:$AA$2346,6,FALSE)</f>
        <v>tier - 3</v>
      </c>
      <c r="Q789" s="2" t="str">
        <f>VLOOKUP($B789,'Answer Data Transformation'!$T$3:$AA$2346,7,FALSE)</f>
        <v>tier - 2</v>
      </c>
      <c r="R789" s="2" t="str">
        <f>VLOOKUP($B789,'Answer Data Transformation'!$T$3:$AA$2346,8,FALSE)</f>
        <v>R1016</v>
      </c>
      <c r="S789" s="2">
        <f>VLOOKUP($B789,'Answer Data Transformation'!$T$3:$AA$2346,3,FALSE)</f>
        <v>61</v>
      </c>
    </row>
    <row r="790" spans="2:19" ht="15.5" x14ac:dyDescent="0.35">
      <c r="B790" s="1" t="s">
        <v>1582</v>
      </c>
      <c r="C790" s="28" t="str">
        <f>VLOOKUP(B790,'Answer Data Transformation'!$B$3:$F$2338,4,FALSE)</f>
        <v xml:space="preserve">  Ning</v>
      </c>
      <c r="D790" s="2">
        <f>VLOOKUP($B790,'Answer Data Transformation'!$I$3:$R$2338,2,FALSE)</f>
        <v>33.534999999999997</v>
      </c>
      <c r="E790" s="2">
        <f>VLOOKUP($B790,'Answer Data Transformation'!$I$3:$R$2338,4,FALSE)</f>
        <v>9.4</v>
      </c>
      <c r="F790" s="2" t="str">
        <f>VLOOKUP($B790,'Answer Data Transformation'!$I$3:$R$2338,6,FALSE)</f>
        <v>Yes</v>
      </c>
      <c r="G790" s="2" t="str">
        <f>VLOOKUP($B790,'Answer Data Transformation'!$I$3:$R$2338,7,FALSE)</f>
        <v>No</v>
      </c>
      <c r="H790" s="2" t="str">
        <f>VLOOKUP($B790,'Answer Data Transformation'!$I$3:$R$2338,8,FALSE)</f>
        <v>No</v>
      </c>
      <c r="I790" s="29">
        <f>VLOOKUP($B790,'Answer Data Transformation'!$I$3:$R$2338,9,FALSE)</f>
        <v>2</v>
      </c>
      <c r="J790" s="2" t="str">
        <f>VLOOKUP($B790,'Answer Data Transformation'!$I$3:$R$2338,10,FALSE)</f>
        <v>No</v>
      </c>
      <c r="K790" s="2" t="str">
        <f>VLOOKUP($B790,'Answer Data Transformation'!$I$3:$R$2338,3,FALSE)</f>
        <v>Obesity</v>
      </c>
      <c r="L790" s="2" t="str">
        <f>VLOOKUP($B790,'Answer Data Transformation'!$I$3:$R$2338,5,FALSE)</f>
        <v>Diabetes</v>
      </c>
      <c r="M790" s="2" t="str">
        <f>VLOOKUP($B790,'Answer Data Transformation'!$T$3:$AA$2346,2,FALSE)</f>
        <v>06-Dec-1961</v>
      </c>
      <c r="N790" s="2">
        <f>VLOOKUP($B790,'Answer Data Transformation'!$T$3:$AA$2346,4,FALSE)</f>
        <v>0</v>
      </c>
      <c r="O790" s="2">
        <f>VLOOKUP($B790,'Answer Data Transformation'!$T$3:$AA$2346,5,FALSE)</f>
        <v>13143.34</v>
      </c>
      <c r="P790" s="2" t="str">
        <f>VLOOKUP($B790,'Answer Data Transformation'!$T$3:$AA$2346,6,FALSE)</f>
        <v>tier - 3</v>
      </c>
      <c r="Q790" s="2" t="str">
        <f>VLOOKUP($B790,'Answer Data Transformation'!$T$3:$AA$2346,7,FALSE)</f>
        <v>tier - 2</v>
      </c>
      <c r="R790" s="2" t="str">
        <f>VLOOKUP($B790,'Answer Data Transformation'!$T$3:$AA$2346,8,FALSE)</f>
        <v>R1020</v>
      </c>
      <c r="S790" s="2">
        <f>VLOOKUP($B790,'Answer Data Transformation'!$T$3:$AA$2346,3,FALSE)</f>
        <v>61</v>
      </c>
    </row>
    <row r="791" spans="2:19" ht="15.5" x14ac:dyDescent="0.35">
      <c r="B791" s="1" t="s">
        <v>1581</v>
      </c>
      <c r="C791" s="28" t="str">
        <f>VLOOKUP(B791,'Answer Data Transformation'!$B$3:$F$2338,4,FALSE)</f>
        <v xml:space="preserve">  Joel</v>
      </c>
      <c r="D791" s="2">
        <f>VLOOKUP($B791,'Answer Data Transformation'!$I$3:$R$2338,2,FALSE)</f>
        <v>23.655000000000001</v>
      </c>
      <c r="E791" s="2">
        <f>VLOOKUP($B791,'Answer Data Transformation'!$I$3:$R$2338,4,FALSE)</f>
        <v>8.48</v>
      </c>
      <c r="F791" s="2" t="str">
        <f>VLOOKUP($B791,'Answer Data Transformation'!$I$3:$R$2338,6,FALSE)</f>
        <v>Yes</v>
      </c>
      <c r="G791" s="2" t="str">
        <f>VLOOKUP($B791,'Answer Data Transformation'!$I$3:$R$2338,7,FALSE)</f>
        <v>No</v>
      </c>
      <c r="H791" s="2" t="str">
        <f>VLOOKUP($B791,'Answer Data Transformation'!$I$3:$R$2338,8,FALSE)</f>
        <v>No</v>
      </c>
      <c r="I791" s="29">
        <f>VLOOKUP($B791,'Answer Data Transformation'!$I$3:$R$2338,9,FALSE)</f>
        <v>2</v>
      </c>
      <c r="J791" s="2" t="str">
        <f>VLOOKUP($B791,'Answer Data Transformation'!$I$3:$R$2338,10,FALSE)</f>
        <v>No</v>
      </c>
      <c r="K791" s="2" t="str">
        <f>VLOOKUP($B791,'Answer Data Transformation'!$I$3:$R$2338,3,FALSE)</f>
        <v>Normal Weight</v>
      </c>
      <c r="L791" s="2" t="str">
        <f>VLOOKUP($B791,'Answer Data Transformation'!$I$3:$R$2338,5,FALSE)</f>
        <v>Diabetes</v>
      </c>
      <c r="M791" s="2" t="str">
        <f>VLOOKUP($B791,'Answer Data Transformation'!$T$3:$AA$2346,2,FALSE)</f>
        <v>07-Sep-1961</v>
      </c>
      <c r="N791" s="2">
        <f>VLOOKUP($B791,'Answer Data Transformation'!$T$3:$AA$2346,4,FALSE)</f>
        <v>0</v>
      </c>
      <c r="O791" s="2">
        <f>VLOOKUP($B791,'Answer Data Transformation'!$T$3:$AA$2346,5,FALSE)</f>
        <v>13129.6</v>
      </c>
      <c r="P791" s="2" t="str">
        <f>VLOOKUP($B791,'Answer Data Transformation'!$T$3:$AA$2346,6,FALSE)</f>
        <v>tier - 3</v>
      </c>
      <c r="Q791" s="2" t="str">
        <f>VLOOKUP($B791,'Answer Data Transformation'!$T$3:$AA$2346,7,FALSE)</f>
        <v>tier - 2</v>
      </c>
      <c r="R791" s="2" t="str">
        <f>VLOOKUP($B791,'Answer Data Transformation'!$T$3:$AA$2346,8,FALSE)</f>
        <v>R1017</v>
      </c>
      <c r="S791" s="2">
        <f>VLOOKUP($B791,'Answer Data Transformation'!$T$3:$AA$2346,3,FALSE)</f>
        <v>61</v>
      </c>
    </row>
    <row r="792" spans="2:19" ht="15.5" x14ac:dyDescent="0.35">
      <c r="B792" s="1" t="s">
        <v>1580</v>
      </c>
      <c r="C792" s="28" t="str">
        <f>VLOOKUP(B792,'Answer Data Transformation'!$B$3:$F$2338,4,FALSE)</f>
        <v xml:space="preserve">  Pamela J</v>
      </c>
      <c r="D792" s="2">
        <f>VLOOKUP($B792,'Answer Data Transformation'!$I$3:$R$2338,2,FALSE)</f>
        <v>28</v>
      </c>
      <c r="E792" s="2">
        <f>VLOOKUP($B792,'Answer Data Transformation'!$I$3:$R$2338,4,FALSE)</f>
        <v>5.57</v>
      </c>
      <c r="F792" s="2" t="str">
        <f>VLOOKUP($B792,'Answer Data Transformation'!$I$3:$R$2338,6,FALSE)</f>
        <v>No</v>
      </c>
      <c r="G792" s="2" t="str">
        <f>VLOOKUP($B792,'Answer Data Transformation'!$I$3:$R$2338,7,FALSE)</f>
        <v>No</v>
      </c>
      <c r="H792" s="2" t="str">
        <f>VLOOKUP($B792,'Answer Data Transformation'!$I$3:$R$2338,8,FALSE)</f>
        <v>No</v>
      </c>
      <c r="I792" s="29">
        <f>VLOOKUP($B792,'Answer Data Transformation'!$I$3:$R$2338,9,FALSE)</f>
        <v>0</v>
      </c>
      <c r="J792" s="2" t="str">
        <f>VLOOKUP($B792,'Answer Data Transformation'!$I$3:$R$2338,10,FALSE)</f>
        <v>No</v>
      </c>
      <c r="K792" s="2" t="str">
        <f>VLOOKUP($B792,'Answer Data Transformation'!$I$3:$R$2338,3,FALSE)</f>
        <v>Overweight</v>
      </c>
      <c r="L792" s="2" t="str">
        <f>VLOOKUP($B792,'Answer Data Transformation'!$I$3:$R$2338,5,FALSE)</f>
        <v>Normal</v>
      </c>
      <c r="M792" s="2" t="str">
        <f>VLOOKUP($B792,'Answer Data Transformation'!$T$3:$AA$2346,2,FALSE)</f>
        <v>16-Aug-1999</v>
      </c>
      <c r="N792" s="2">
        <f>VLOOKUP($B792,'Answer Data Transformation'!$T$3:$AA$2346,4,FALSE)</f>
        <v>0</v>
      </c>
      <c r="O792" s="2">
        <f>VLOOKUP($B792,'Answer Data Transformation'!$T$3:$AA$2346,5,FALSE)</f>
        <v>13126.68</v>
      </c>
      <c r="P792" s="2" t="str">
        <f>VLOOKUP($B792,'Answer Data Transformation'!$T$3:$AA$2346,6,FALSE)</f>
        <v>tier - 3</v>
      </c>
      <c r="Q792" s="2" t="str">
        <f>VLOOKUP($B792,'Answer Data Transformation'!$T$3:$AA$2346,7,FALSE)</f>
        <v>tier - 3</v>
      </c>
      <c r="R792" s="2" t="str">
        <f>VLOOKUP($B792,'Answer Data Transformation'!$T$3:$AA$2346,8,FALSE)</f>
        <v>R1011</v>
      </c>
      <c r="S792" s="2">
        <f>VLOOKUP($B792,'Answer Data Transformation'!$T$3:$AA$2346,3,FALSE)</f>
        <v>23</v>
      </c>
    </row>
    <row r="793" spans="2:19" ht="15.5" x14ac:dyDescent="0.35">
      <c r="B793" s="1" t="s">
        <v>1579</v>
      </c>
      <c r="C793" s="28" t="str">
        <f>VLOOKUP(B793,'Answer Data Transformation'!$B$3:$F$2338,4,FALSE)</f>
        <v xml:space="preserve">  Brittney</v>
      </c>
      <c r="D793" s="2">
        <f>VLOOKUP($B793,'Answer Data Transformation'!$I$3:$R$2338,2,FALSE)</f>
        <v>30.23</v>
      </c>
      <c r="E793" s="2">
        <f>VLOOKUP($B793,'Answer Data Transformation'!$I$3:$R$2338,4,FALSE)</f>
        <v>6.94</v>
      </c>
      <c r="F793" s="2" t="str">
        <f>VLOOKUP($B793,'Answer Data Transformation'!$I$3:$R$2338,6,FALSE)</f>
        <v>Yes</v>
      </c>
      <c r="G793" s="2" t="str">
        <f>VLOOKUP($B793,'Answer Data Transformation'!$I$3:$R$2338,7,FALSE)</f>
        <v>No</v>
      </c>
      <c r="H793" s="2" t="str">
        <f>VLOOKUP($B793,'Answer Data Transformation'!$I$3:$R$2338,8,FALSE)</f>
        <v>Yes</v>
      </c>
      <c r="I793" s="29">
        <f>VLOOKUP($B793,'Answer Data Transformation'!$I$3:$R$2338,9,FALSE)</f>
        <v>1</v>
      </c>
      <c r="J793" s="2" t="str">
        <f>VLOOKUP($B793,'Answer Data Transformation'!$I$3:$R$2338,10,FALSE)</f>
        <v>No</v>
      </c>
      <c r="K793" s="2" t="str">
        <f>VLOOKUP($B793,'Answer Data Transformation'!$I$3:$R$2338,3,FALSE)</f>
        <v>Obesity</v>
      </c>
      <c r="L793" s="2" t="str">
        <f>VLOOKUP($B793,'Answer Data Transformation'!$I$3:$R$2338,5,FALSE)</f>
        <v>Diabetes</v>
      </c>
      <c r="M793" s="2" t="str">
        <f>VLOOKUP($B793,'Answer Data Transformation'!$T$3:$AA$2346,2,FALSE)</f>
        <v>14-Sep-1963</v>
      </c>
      <c r="N793" s="2">
        <f>VLOOKUP($B793,'Answer Data Transformation'!$T$3:$AA$2346,4,FALSE)</f>
        <v>0</v>
      </c>
      <c r="O793" s="2">
        <f>VLOOKUP($B793,'Answer Data Transformation'!$T$3:$AA$2346,5,FALSE)</f>
        <v>13116.84</v>
      </c>
      <c r="P793" s="2" t="str">
        <f>VLOOKUP($B793,'Answer Data Transformation'!$T$3:$AA$2346,6,FALSE)</f>
        <v>tier - 3</v>
      </c>
      <c r="Q793" s="2" t="str">
        <f>VLOOKUP($B793,'Answer Data Transformation'!$T$3:$AA$2346,7,FALSE)</f>
        <v>tier - 1</v>
      </c>
      <c r="R793" s="2" t="str">
        <f>VLOOKUP($B793,'Answer Data Transformation'!$T$3:$AA$2346,8,FALSE)</f>
        <v>R1012</v>
      </c>
      <c r="S793" s="2">
        <f>VLOOKUP($B793,'Answer Data Transformation'!$T$3:$AA$2346,3,FALSE)</f>
        <v>59</v>
      </c>
    </row>
    <row r="794" spans="2:19" ht="15.5" x14ac:dyDescent="0.35">
      <c r="B794" s="1" t="s">
        <v>1578</v>
      </c>
      <c r="C794" s="28" t="str">
        <f>VLOOKUP(B794,'Answer Data Transformation'!$B$3:$F$2338,4,FALSE)</f>
        <v xml:space="preserve">  Sheila</v>
      </c>
      <c r="D794" s="2">
        <f>VLOOKUP($B794,'Answer Data Transformation'!$I$3:$R$2338,2,FALSE)</f>
        <v>51.14</v>
      </c>
      <c r="E794" s="2">
        <f>VLOOKUP($B794,'Answer Data Transformation'!$I$3:$R$2338,4,FALSE)</f>
        <v>4.05</v>
      </c>
      <c r="F794" s="2" t="str">
        <f>VLOOKUP($B794,'Answer Data Transformation'!$I$3:$R$2338,6,FALSE)</f>
        <v>No</v>
      </c>
      <c r="G794" s="2" t="str">
        <f>VLOOKUP($B794,'Answer Data Transformation'!$I$3:$R$2338,7,FALSE)</f>
        <v>No</v>
      </c>
      <c r="H794" s="2" t="str">
        <f>VLOOKUP($B794,'Answer Data Transformation'!$I$3:$R$2338,8,FALSE)</f>
        <v>No</v>
      </c>
      <c r="I794" s="29">
        <f>VLOOKUP($B794,'Answer Data Transformation'!$I$3:$R$2338,9,FALSE)</f>
        <v>1</v>
      </c>
      <c r="J794" s="2" t="str">
        <f>VLOOKUP($B794,'Answer Data Transformation'!$I$3:$R$2338,10,FALSE)</f>
        <v>No</v>
      </c>
      <c r="K794" s="2" t="str">
        <f>VLOOKUP($B794,'Answer Data Transformation'!$I$3:$R$2338,3,FALSE)</f>
        <v>Obesity</v>
      </c>
      <c r="L794" s="2" t="str">
        <f>VLOOKUP($B794,'Answer Data Transformation'!$I$3:$R$2338,5,FALSE)</f>
        <v>Normal</v>
      </c>
      <c r="M794" s="2" t="str">
        <f>VLOOKUP($B794,'Answer Data Transformation'!$T$3:$AA$2346,2,FALSE)</f>
        <v>12-Aug-1992</v>
      </c>
      <c r="N794" s="2">
        <f>VLOOKUP($B794,'Answer Data Transformation'!$T$3:$AA$2346,4,FALSE)</f>
        <v>0</v>
      </c>
      <c r="O794" s="2">
        <f>VLOOKUP($B794,'Answer Data Transformation'!$T$3:$AA$2346,5,FALSE)</f>
        <v>13113.51</v>
      </c>
      <c r="P794" s="2" t="str">
        <f>VLOOKUP($B794,'Answer Data Transformation'!$T$3:$AA$2346,6,FALSE)</f>
        <v>tier - 3</v>
      </c>
      <c r="Q794" s="2" t="str">
        <f>VLOOKUP($B794,'Answer Data Transformation'!$T$3:$AA$2346,7,FALSE)</f>
        <v>tier - 2</v>
      </c>
      <c r="R794" s="2" t="str">
        <f>VLOOKUP($B794,'Answer Data Transformation'!$T$3:$AA$2346,8,FALSE)</f>
        <v>R1026</v>
      </c>
      <c r="S794" s="2">
        <f>VLOOKUP($B794,'Answer Data Transformation'!$T$3:$AA$2346,3,FALSE)</f>
        <v>30</v>
      </c>
    </row>
    <row r="795" spans="2:19" ht="15.5" x14ac:dyDescent="0.35">
      <c r="B795" s="1" t="s">
        <v>1577</v>
      </c>
      <c r="C795" s="28" t="str">
        <f>VLOOKUP(B795,'Answer Data Transformation'!$B$3:$F$2338,4,FALSE)</f>
        <v xml:space="preserve">  Koji</v>
      </c>
      <c r="D795" s="2">
        <f>VLOOKUP($B795,'Answer Data Transformation'!$I$3:$R$2338,2,FALSE)</f>
        <v>24.32</v>
      </c>
      <c r="E795" s="2">
        <f>VLOOKUP($B795,'Answer Data Transformation'!$I$3:$R$2338,4,FALSE)</f>
        <v>10.220000000000001</v>
      </c>
      <c r="F795" s="2" t="str">
        <f>VLOOKUP($B795,'Answer Data Transformation'!$I$3:$R$2338,6,FALSE)</f>
        <v>No</v>
      </c>
      <c r="G795" s="2" t="str">
        <f>VLOOKUP($B795,'Answer Data Transformation'!$I$3:$R$2338,7,FALSE)</f>
        <v>No</v>
      </c>
      <c r="H795" s="2" t="str">
        <f>VLOOKUP($B795,'Answer Data Transformation'!$I$3:$R$2338,8,FALSE)</f>
        <v>No</v>
      </c>
      <c r="I795" s="29">
        <f>VLOOKUP($B795,'Answer Data Transformation'!$I$3:$R$2338,9,FALSE)</f>
        <v>0</v>
      </c>
      <c r="J795" s="2" t="str">
        <f>VLOOKUP($B795,'Answer Data Transformation'!$I$3:$R$2338,10,FALSE)</f>
        <v>No</v>
      </c>
      <c r="K795" s="2" t="str">
        <f>VLOOKUP($B795,'Answer Data Transformation'!$I$3:$R$2338,3,FALSE)</f>
        <v>Normal Weight</v>
      </c>
      <c r="L795" s="2" t="str">
        <f>VLOOKUP($B795,'Answer Data Transformation'!$I$3:$R$2338,5,FALSE)</f>
        <v>Diabetes</v>
      </c>
      <c r="M795" s="2" t="str">
        <f>VLOOKUP($B795,'Answer Data Transformation'!$T$3:$AA$2346,2,FALSE)</f>
        <v>02-Aug-1962</v>
      </c>
      <c r="N795" s="2">
        <f>VLOOKUP($B795,'Answer Data Transformation'!$T$3:$AA$2346,4,FALSE)</f>
        <v>1</v>
      </c>
      <c r="O795" s="2">
        <f>VLOOKUP($B795,'Answer Data Transformation'!$T$3:$AA$2346,5,FALSE)</f>
        <v>13112.6</v>
      </c>
      <c r="P795" s="2" t="str">
        <f>VLOOKUP($B795,'Answer Data Transformation'!$T$3:$AA$2346,6,FALSE)</f>
        <v>tier - 3</v>
      </c>
      <c r="Q795" s="2" t="str">
        <f>VLOOKUP($B795,'Answer Data Transformation'!$T$3:$AA$2346,7,FALSE)</f>
        <v>tier - 3</v>
      </c>
      <c r="R795" s="2" t="str">
        <f>VLOOKUP($B795,'Answer Data Transformation'!$T$3:$AA$2346,8,FALSE)</f>
        <v>R1012</v>
      </c>
      <c r="S795" s="2">
        <f>VLOOKUP($B795,'Answer Data Transformation'!$T$3:$AA$2346,3,FALSE)</f>
        <v>60</v>
      </c>
    </row>
    <row r="796" spans="2:19" ht="15.5" x14ac:dyDescent="0.35">
      <c r="B796" s="1" t="s">
        <v>1576</v>
      </c>
      <c r="C796" s="28" t="str">
        <f>VLOOKUP(B796,'Answer Data Transformation'!$B$3:$F$2338,4,FALSE)</f>
        <v xml:space="preserve">  Sarah</v>
      </c>
      <c r="D796" s="2">
        <f>VLOOKUP($B796,'Answer Data Transformation'!$I$3:$R$2338,2,FALSE)</f>
        <v>38.06</v>
      </c>
      <c r="E796" s="2">
        <f>VLOOKUP($B796,'Answer Data Transformation'!$I$3:$R$2338,4,FALSE)</f>
        <v>9.24</v>
      </c>
      <c r="F796" s="2" t="str">
        <f>VLOOKUP($B796,'Answer Data Transformation'!$I$3:$R$2338,6,FALSE)</f>
        <v>No</v>
      </c>
      <c r="G796" s="2" t="str">
        <f>VLOOKUP($B796,'Answer Data Transformation'!$I$3:$R$2338,7,FALSE)</f>
        <v>No</v>
      </c>
      <c r="H796" s="2" t="str">
        <f>VLOOKUP($B796,'Answer Data Transformation'!$I$3:$R$2338,8,FALSE)</f>
        <v>No</v>
      </c>
      <c r="I796" s="29">
        <f>VLOOKUP($B796,'Answer Data Transformation'!$I$3:$R$2338,9,FALSE)</f>
        <v>0</v>
      </c>
      <c r="J796" s="2" t="str">
        <f>VLOOKUP($B796,'Answer Data Transformation'!$I$3:$R$2338,10,FALSE)</f>
        <v>No</v>
      </c>
      <c r="K796" s="2" t="str">
        <f>VLOOKUP($B796,'Answer Data Transformation'!$I$3:$R$2338,3,FALSE)</f>
        <v>Obesity</v>
      </c>
      <c r="L796" s="2" t="str">
        <f>VLOOKUP($B796,'Answer Data Transformation'!$I$3:$R$2338,5,FALSE)</f>
        <v>Diabetes</v>
      </c>
      <c r="M796" s="2" t="str">
        <f>VLOOKUP($B796,'Answer Data Transformation'!$T$3:$AA$2346,2,FALSE)</f>
        <v>30-Oct-1971</v>
      </c>
      <c r="N796" s="2">
        <f>VLOOKUP($B796,'Answer Data Transformation'!$T$3:$AA$2346,4,FALSE)</f>
        <v>0</v>
      </c>
      <c r="O796" s="2">
        <f>VLOOKUP($B796,'Answer Data Transformation'!$T$3:$AA$2346,5,FALSE)</f>
        <v>13110.79</v>
      </c>
      <c r="P796" s="2" t="str">
        <f>VLOOKUP($B796,'Answer Data Transformation'!$T$3:$AA$2346,6,FALSE)</f>
        <v>tier - 3</v>
      </c>
      <c r="Q796" s="2" t="str">
        <f>VLOOKUP($B796,'Answer Data Transformation'!$T$3:$AA$2346,7,FALSE)</f>
        <v>tier - 2</v>
      </c>
      <c r="R796" s="2" t="str">
        <f>VLOOKUP($B796,'Answer Data Transformation'!$T$3:$AA$2346,8,FALSE)</f>
        <v>R1011</v>
      </c>
      <c r="S796" s="2">
        <f>VLOOKUP($B796,'Answer Data Transformation'!$T$3:$AA$2346,3,FALSE)</f>
        <v>51</v>
      </c>
    </row>
    <row r="797" spans="2:19" ht="15.5" x14ac:dyDescent="0.35">
      <c r="B797" s="1" t="s">
        <v>1575</v>
      </c>
      <c r="C797" s="28" t="str">
        <f>VLOOKUP(B797,'Answer Data Transformation'!$B$3:$F$2338,4,FALSE)</f>
        <v xml:space="preserve">  Colleen M</v>
      </c>
      <c r="D797" s="2">
        <f>VLOOKUP($B797,'Answer Data Transformation'!$I$3:$R$2338,2,FALSE)</f>
        <v>37.700000000000003</v>
      </c>
      <c r="E797" s="2">
        <f>VLOOKUP($B797,'Answer Data Transformation'!$I$3:$R$2338,4,FALSE)</f>
        <v>8.6</v>
      </c>
      <c r="F797" s="2" t="str">
        <f>VLOOKUP($B797,'Answer Data Transformation'!$I$3:$R$2338,6,FALSE)</f>
        <v>No</v>
      </c>
      <c r="G797" s="2" t="str">
        <f>VLOOKUP($B797,'Answer Data Transformation'!$I$3:$R$2338,7,FALSE)</f>
        <v>No</v>
      </c>
      <c r="H797" s="2" t="str">
        <f>VLOOKUP($B797,'Answer Data Transformation'!$I$3:$R$2338,8,FALSE)</f>
        <v>No</v>
      </c>
      <c r="I797" s="29">
        <f>VLOOKUP($B797,'Answer Data Transformation'!$I$3:$R$2338,9,FALSE)</f>
        <v>0</v>
      </c>
      <c r="J797" s="2" t="str">
        <f>VLOOKUP($B797,'Answer Data Transformation'!$I$3:$R$2338,10,FALSE)</f>
        <v>No</v>
      </c>
      <c r="K797" s="2" t="str">
        <f>VLOOKUP($B797,'Answer Data Transformation'!$I$3:$R$2338,3,FALSE)</f>
        <v>Obesity</v>
      </c>
      <c r="L797" s="2" t="str">
        <f>VLOOKUP($B797,'Answer Data Transformation'!$I$3:$R$2338,5,FALSE)</f>
        <v>Diabetes</v>
      </c>
      <c r="M797" s="2" t="str">
        <f>VLOOKUP($B797,'Answer Data Transformation'!$T$3:$AA$2346,2,FALSE)</f>
        <v>17-Jul-1978</v>
      </c>
      <c r="N797" s="2">
        <f>VLOOKUP($B797,'Answer Data Transformation'!$T$3:$AA$2346,4,FALSE)</f>
        <v>2</v>
      </c>
      <c r="O797" s="2">
        <f>VLOOKUP($B797,'Answer Data Transformation'!$T$3:$AA$2346,5,FALSE)</f>
        <v>13101.74</v>
      </c>
      <c r="P797" s="2" t="str">
        <f>VLOOKUP($B797,'Answer Data Transformation'!$T$3:$AA$2346,6,FALSE)</f>
        <v>tier - 3</v>
      </c>
      <c r="Q797" s="2" t="str">
        <f>VLOOKUP($B797,'Answer Data Transformation'!$T$3:$AA$2346,7,FALSE)</f>
        <v>tier - 2</v>
      </c>
      <c r="R797" s="2" t="str">
        <f>VLOOKUP($B797,'Answer Data Transformation'!$T$3:$AA$2346,8,FALSE)</f>
        <v>R1026</v>
      </c>
      <c r="S797" s="2">
        <f>VLOOKUP($B797,'Answer Data Transformation'!$T$3:$AA$2346,3,FALSE)</f>
        <v>44</v>
      </c>
    </row>
    <row r="798" spans="2:19" ht="15.5" x14ac:dyDescent="0.35">
      <c r="B798" s="1" t="s">
        <v>1574</v>
      </c>
      <c r="C798" s="28" t="str">
        <f>VLOOKUP(B798,'Answer Data Transformation'!$B$3:$F$2338,4,FALSE)</f>
        <v xml:space="preserve">  Deedra G</v>
      </c>
      <c r="D798" s="2">
        <f>VLOOKUP($B798,'Answer Data Transformation'!$I$3:$R$2338,2,FALSE)</f>
        <v>44</v>
      </c>
      <c r="E798" s="2">
        <f>VLOOKUP($B798,'Answer Data Transformation'!$I$3:$R$2338,4,FALSE)</f>
        <v>9.32</v>
      </c>
      <c r="F798" s="2" t="str">
        <f>VLOOKUP($B798,'Answer Data Transformation'!$I$3:$R$2338,6,FALSE)</f>
        <v>Yes</v>
      </c>
      <c r="G798" s="2" t="str">
        <f>VLOOKUP($B798,'Answer Data Transformation'!$I$3:$R$2338,7,FALSE)</f>
        <v>No</v>
      </c>
      <c r="H798" s="2" t="str">
        <f>VLOOKUP($B798,'Answer Data Transformation'!$I$3:$R$2338,8,FALSE)</f>
        <v>No</v>
      </c>
      <c r="I798" s="29">
        <f>VLOOKUP($B798,'Answer Data Transformation'!$I$3:$R$2338,9,FALSE)</f>
        <v>2</v>
      </c>
      <c r="J798" s="2" t="str">
        <f>VLOOKUP($B798,'Answer Data Transformation'!$I$3:$R$2338,10,FALSE)</f>
        <v>No</v>
      </c>
      <c r="K798" s="2" t="str">
        <f>VLOOKUP($B798,'Answer Data Transformation'!$I$3:$R$2338,3,FALSE)</f>
        <v>Obesity</v>
      </c>
      <c r="L798" s="2" t="str">
        <f>VLOOKUP($B798,'Answer Data Transformation'!$I$3:$R$2338,5,FALSE)</f>
        <v>Diabetes</v>
      </c>
      <c r="M798" s="2" t="str">
        <f>VLOOKUP($B798,'Answer Data Transformation'!$T$3:$AA$2346,2,FALSE)</f>
        <v>06-Nov-1961</v>
      </c>
      <c r="N798" s="2">
        <f>VLOOKUP($B798,'Answer Data Transformation'!$T$3:$AA$2346,4,FALSE)</f>
        <v>0</v>
      </c>
      <c r="O798" s="2">
        <f>VLOOKUP($B798,'Answer Data Transformation'!$T$3:$AA$2346,5,FALSE)</f>
        <v>13063.88</v>
      </c>
      <c r="P798" s="2" t="str">
        <f>VLOOKUP($B798,'Answer Data Transformation'!$T$3:$AA$2346,6,FALSE)</f>
        <v>tier - 3</v>
      </c>
      <c r="Q798" s="2" t="str">
        <f>VLOOKUP($B798,'Answer Data Transformation'!$T$3:$AA$2346,7,FALSE)</f>
        <v>tier - 2</v>
      </c>
      <c r="R798" s="2" t="str">
        <f>VLOOKUP($B798,'Answer Data Transformation'!$T$3:$AA$2346,8,FALSE)</f>
        <v>R1011</v>
      </c>
      <c r="S798" s="2">
        <f>VLOOKUP($B798,'Answer Data Transformation'!$T$3:$AA$2346,3,FALSE)</f>
        <v>61</v>
      </c>
    </row>
    <row r="799" spans="2:19" ht="15.5" x14ac:dyDescent="0.35">
      <c r="B799" s="1" t="s">
        <v>1573</v>
      </c>
      <c r="C799" s="28" t="str">
        <f>VLOOKUP(B799,'Answer Data Transformation'!$B$3:$F$2338,4,FALSE)</f>
        <v xml:space="preserve">  Kulwinder</v>
      </c>
      <c r="D799" s="2">
        <f>VLOOKUP($B799,'Answer Data Transformation'!$I$3:$R$2338,2,FALSE)</f>
        <v>41.45</v>
      </c>
      <c r="E799" s="2">
        <f>VLOOKUP($B799,'Answer Data Transformation'!$I$3:$R$2338,4,FALSE)</f>
        <v>6.12</v>
      </c>
      <c r="F799" s="2" t="str">
        <f>VLOOKUP($B799,'Answer Data Transformation'!$I$3:$R$2338,6,FALSE)</f>
        <v>Yes</v>
      </c>
      <c r="G799" s="2" t="str">
        <f>VLOOKUP($B799,'Answer Data Transformation'!$I$3:$R$2338,7,FALSE)</f>
        <v>No</v>
      </c>
      <c r="H799" s="2" t="str">
        <f>VLOOKUP($B799,'Answer Data Transformation'!$I$3:$R$2338,8,FALSE)</f>
        <v>No</v>
      </c>
      <c r="I799" s="29">
        <f>VLOOKUP($B799,'Answer Data Transformation'!$I$3:$R$2338,9,FALSE)</f>
        <v>0</v>
      </c>
      <c r="J799" s="2" t="str">
        <f>VLOOKUP($B799,'Answer Data Transformation'!$I$3:$R$2338,10,FALSE)</f>
        <v>No</v>
      </c>
      <c r="K799" s="2" t="str">
        <f>VLOOKUP($B799,'Answer Data Transformation'!$I$3:$R$2338,3,FALSE)</f>
        <v>Obesity</v>
      </c>
      <c r="L799" s="2" t="str">
        <f>VLOOKUP($B799,'Answer Data Transformation'!$I$3:$R$2338,5,FALSE)</f>
        <v>Prediabetes</v>
      </c>
      <c r="M799" s="2" t="str">
        <f>VLOOKUP($B799,'Answer Data Transformation'!$T$3:$AA$2346,2,FALSE)</f>
        <v>26-Oct-1985</v>
      </c>
      <c r="N799" s="2">
        <f>VLOOKUP($B799,'Answer Data Transformation'!$T$3:$AA$2346,4,FALSE)</f>
        <v>3</v>
      </c>
      <c r="O799" s="2">
        <f>VLOOKUP($B799,'Answer Data Transformation'!$T$3:$AA$2346,5,FALSE)</f>
        <v>13051.22</v>
      </c>
      <c r="P799" s="2" t="str">
        <f>VLOOKUP($B799,'Answer Data Transformation'!$T$3:$AA$2346,6,FALSE)</f>
        <v>tier - 3</v>
      </c>
      <c r="Q799" s="2" t="str">
        <f>VLOOKUP($B799,'Answer Data Transformation'!$T$3:$AA$2346,7,FALSE)</f>
        <v>tier - 1</v>
      </c>
      <c r="R799" s="2" t="str">
        <f>VLOOKUP($B799,'Answer Data Transformation'!$T$3:$AA$2346,8,FALSE)</f>
        <v>R1026</v>
      </c>
      <c r="S799" s="2">
        <f>VLOOKUP($B799,'Answer Data Transformation'!$T$3:$AA$2346,3,FALSE)</f>
        <v>37</v>
      </c>
    </row>
    <row r="800" spans="2:19" ht="15.5" x14ac:dyDescent="0.35">
      <c r="B800" s="1" t="s">
        <v>1572</v>
      </c>
      <c r="C800" s="28" t="str">
        <f>VLOOKUP(B800,'Answer Data Transformation'!$B$3:$F$2338,4,FALSE)</f>
        <v xml:space="preserve">  Ann M</v>
      </c>
      <c r="D800" s="2">
        <f>VLOOKUP($B800,'Answer Data Transformation'!$I$3:$R$2338,2,FALSE)</f>
        <v>25.364999999999998</v>
      </c>
      <c r="E800" s="2">
        <f>VLOOKUP($B800,'Answer Data Transformation'!$I$3:$R$2338,4,FALSE)</f>
        <v>9.19</v>
      </c>
      <c r="F800" s="2" t="str">
        <f>VLOOKUP($B800,'Answer Data Transformation'!$I$3:$R$2338,6,FALSE)</f>
        <v>Yes</v>
      </c>
      <c r="G800" s="2" t="str">
        <f>VLOOKUP($B800,'Answer Data Transformation'!$I$3:$R$2338,7,FALSE)</f>
        <v>No</v>
      </c>
      <c r="H800" s="2" t="str">
        <f>VLOOKUP($B800,'Answer Data Transformation'!$I$3:$R$2338,8,FALSE)</f>
        <v>No</v>
      </c>
      <c r="I800" s="29">
        <f>VLOOKUP($B800,'Answer Data Transformation'!$I$3:$R$2338,9,FALSE)</f>
        <v>0</v>
      </c>
      <c r="J800" s="2" t="str">
        <f>VLOOKUP($B800,'Answer Data Transformation'!$I$3:$R$2338,10,FALSE)</f>
        <v>No</v>
      </c>
      <c r="K800" s="2" t="str">
        <f>VLOOKUP($B800,'Answer Data Transformation'!$I$3:$R$2338,3,FALSE)</f>
        <v>Overweight</v>
      </c>
      <c r="L800" s="2" t="str">
        <f>VLOOKUP($B800,'Answer Data Transformation'!$I$3:$R$2338,5,FALSE)</f>
        <v>Diabetes</v>
      </c>
      <c r="M800" s="2" t="str">
        <f>VLOOKUP($B800,'Answer Data Transformation'!$T$3:$AA$2346,2,FALSE)</f>
        <v>06-Aug-1967</v>
      </c>
      <c r="N800" s="2">
        <f>VLOOKUP($B800,'Answer Data Transformation'!$T$3:$AA$2346,4,FALSE)</f>
        <v>3</v>
      </c>
      <c r="O800" s="2">
        <f>VLOOKUP($B800,'Answer Data Transformation'!$T$3:$AA$2346,5,FALSE)</f>
        <v>13047.33</v>
      </c>
      <c r="P800" s="2" t="str">
        <f>VLOOKUP($B800,'Answer Data Transformation'!$T$3:$AA$2346,6,FALSE)</f>
        <v>tier - 3</v>
      </c>
      <c r="Q800" s="2" t="str">
        <f>VLOOKUP($B800,'Answer Data Transformation'!$T$3:$AA$2346,7,FALSE)</f>
        <v>tier - 3</v>
      </c>
      <c r="R800" s="2" t="str">
        <f>VLOOKUP($B800,'Answer Data Transformation'!$T$3:$AA$2346,8,FALSE)</f>
        <v>R1024</v>
      </c>
      <c r="S800" s="2">
        <f>VLOOKUP($B800,'Answer Data Transformation'!$T$3:$AA$2346,3,FALSE)</f>
        <v>55</v>
      </c>
    </row>
    <row r="801" spans="2:19" ht="15.5" x14ac:dyDescent="0.35">
      <c r="B801" s="1" t="s">
        <v>1571</v>
      </c>
      <c r="C801" s="28" t="str">
        <f>VLOOKUP(B801,'Answer Data Transformation'!$B$3:$F$2338,4,FALSE)</f>
        <v xml:space="preserve">  Sarah E</v>
      </c>
      <c r="D801" s="2">
        <f>VLOOKUP($B801,'Answer Data Transformation'!$I$3:$R$2338,2,FALSE)</f>
        <v>34.56</v>
      </c>
      <c r="E801" s="2">
        <f>VLOOKUP($B801,'Answer Data Transformation'!$I$3:$R$2338,4,FALSE)</f>
        <v>5.84</v>
      </c>
      <c r="F801" s="2" t="str">
        <f>VLOOKUP($B801,'Answer Data Transformation'!$I$3:$R$2338,6,FALSE)</f>
        <v>Yes</v>
      </c>
      <c r="G801" s="2" t="str">
        <f>VLOOKUP($B801,'Answer Data Transformation'!$I$3:$R$2338,7,FALSE)</f>
        <v>No</v>
      </c>
      <c r="H801" s="2" t="str">
        <f>VLOOKUP($B801,'Answer Data Transformation'!$I$3:$R$2338,8,FALSE)</f>
        <v>Yes</v>
      </c>
      <c r="I801" s="29">
        <f>VLOOKUP($B801,'Answer Data Transformation'!$I$3:$R$2338,9,FALSE)</f>
        <v>1</v>
      </c>
      <c r="J801" s="2" t="str">
        <f>VLOOKUP($B801,'Answer Data Transformation'!$I$3:$R$2338,10,FALSE)</f>
        <v>No</v>
      </c>
      <c r="K801" s="2" t="str">
        <f>VLOOKUP($B801,'Answer Data Transformation'!$I$3:$R$2338,3,FALSE)</f>
        <v>Obesity</v>
      </c>
      <c r="L801" s="2" t="str">
        <f>VLOOKUP($B801,'Answer Data Transformation'!$I$3:$R$2338,5,FALSE)</f>
        <v>Prediabetes</v>
      </c>
      <c r="M801" s="2" t="str">
        <f>VLOOKUP($B801,'Answer Data Transformation'!$T$3:$AA$2346,2,FALSE)</f>
        <v>23-Sep-1969</v>
      </c>
      <c r="N801" s="2">
        <f>VLOOKUP($B801,'Answer Data Transformation'!$T$3:$AA$2346,4,FALSE)</f>
        <v>0</v>
      </c>
      <c r="O801" s="2">
        <f>VLOOKUP($B801,'Answer Data Transformation'!$T$3:$AA$2346,5,FALSE)</f>
        <v>13044.41</v>
      </c>
      <c r="P801" s="2" t="str">
        <f>VLOOKUP($B801,'Answer Data Transformation'!$T$3:$AA$2346,6,FALSE)</f>
        <v>tier - 3</v>
      </c>
      <c r="Q801" s="2" t="str">
        <f>VLOOKUP($B801,'Answer Data Transformation'!$T$3:$AA$2346,7,FALSE)</f>
        <v>tier - 1</v>
      </c>
      <c r="R801" s="2" t="str">
        <f>VLOOKUP($B801,'Answer Data Transformation'!$T$3:$AA$2346,8,FALSE)</f>
        <v>R1012</v>
      </c>
      <c r="S801" s="2">
        <f>VLOOKUP($B801,'Answer Data Transformation'!$T$3:$AA$2346,3,FALSE)</f>
        <v>53</v>
      </c>
    </row>
    <row r="802" spans="2:19" ht="15.5" x14ac:dyDescent="0.35">
      <c r="B802" s="1" t="s">
        <v>1570</v>
      </c>
      <c r="C802" s="28" t="str">
        <f>VLOOKUP(B802,'Answer Data Transformation'!$B$3:$F$2338,4,FALSE)</f>
        <v xml:space="preserve">  Apryl J</v>
      </c>
      <c r="D802" s="2">
        <f>VLOOKUP($B802,'Answer Data Transformation'!$I$3:$R$2338,2,FALSE)</f>
        <v>28.2</v>
      </c>
      <c r="E802" s="2">
        <f>VLOOKUP($B802,'Answer Data Transformation'!$I$3:$R$2338,4,FALSE)</f>
        <v>7.19</v>
      </c>
      <c r="F802" s="2" t="str">
        <f>VLOOKUP($B802,'Answer Data Transformation'!$I$3:$R$2338,6,FALSE)</f>
        <v>Yes</v>
      </c>
      <c r="G802" s="2" t="str">
        <f>VLOOKUP($B802,'Answer Data Transformation'!$I$3:$R$2338,7,FALSE)</f>
        <v>No</v>
      </c>
      <c r="H802" s="2" t="str">
        <f>VLOOKUP($B802,'Answer Data Transformation'!$I$3:$R$2338,8,FALSE)</f>
        <v>No</v>
      </c>
      <c r="I802" s="29">
        <f>VLOOKUP($B802,'Answer Data Transformation'!$I$3:$R$2338,9,FALSE)</f>
        <v>2</v>
      </c>
      <c r="J802" s="2" t="str">
        <f>VLOOKUP($B802,'Answer Data Transformation'!$I$3:$R$2338,10,FALSE)</f>
        <v>No</v>
      </c>
      <c r="K802" s="2" t="str">
        <f>VLOOKUP($B802,'Answer Data Transformation'!$I$3:$R$2338,3,FALSE)</f>
        <v>Overweight</v>
      </c>
      <c r="L802" s="2" t="str">
        <f>VLOOKUP($B802,'Answer Data Transformation'!$I$3:$R$2338,5,FALSE)</f>
        <v>Diabetes</v>
      </c>
      <c r="M802" s="2" t="str">
        <f>VLOOKUP($B802,'Answer Data Transformation'!$T$3:$AA$2346,2,FALSE)</f>
        <v>09-Nov-1961</v>
      </c>
      <c r="N802" s="2">
        <f>VLOOKUP($B802,'Answer Data Transformation'!$T$3:$AA$2346,4,FALSE)</f>
        <v>0</v>
      </c>
      <c r="O802" s="2">
        <f>VLOOKUP($B802,'Answer Data Transformation'!$T$3:$AA$2346,5,FALSE)</f>
        <v>13041.92</v>
      </c>
      <c r="P802" s="2" t="str">
        <f>VLOOKUP($B802,'Answer Data Transformation'!$T$3:$AA$2346,6,FALSE)</f>
        <v>tier - 3</v>
      </c>
      <c r="Q802" s="2" t="str">
        <f>VLOOKUP($B802,'Answer Data Transformation'!$T$3:$AA$2346,7,FALSE)</f>
        <v>tier - 1</v>
      </c>
      <c r="R802" s="2" t="str">
        <f>VLOOKUP($B802,'Answer Data Transformation'!$T$3:$AA$2346,8,FALSE)</f>
        <v>R1011</v>
      </c>
      <c r="S802" s="2">
        <f>VLOOKUP($B802,'Answer Data Transformation'!$T$3:$AA$2346,3,FALSE)</f>
        <v>61</v>
      </c>
    </row>
    <row r="803" spans="2:19" ht="15.5" x14ac:dyDescent="0.35">
      <c r="B803" s="1" t="s">
        <v>1569</v>
      </c>
      <c r="C803" s="28" t="str">
        <f>VLOOKUP(B803,'Answer Data Transformation'!$B$3:$F$2338,4,FALSE)</f>
        <v xml:space="preserve">  Ilana</v>
      </c>
      <c r="D803" s="2">
        <f>VLOOKUP($B803,'Answer Data Transformation'!$I$3:$R$2338,2,FALSE)</f>
        <v>30.43</v>
      </c>
      <c r="E803" s="2">
        <f>VLOOKUP($B803,'Answer Data Transformation'!$I$3:$R$2338,4,FALSE)</f>
        <v>9.39</v>
      </c>
      <c r="F803" s="2" t="str">
        <f>VLOOKUP($B803,'Answer Data Transformation'!$I$3:$R$2338,6,FALSE)</f>
        <v>No</v>
      </c>
      <c r="G803" s="2" t="str">
        <f>VLOOKUP($B803,'Answer Data Transformation'!$I$3:$R$2338,7,FALSE)</f>
        <v>No</v>
      </c>
      <c r="H803" s="2" t="str">
        <f>VLOOKUP($B803,'Answer Data Transformation'!$I$3:$R$2338,8,FALSE)</f>
        <v>No</v>
      </c>
      <c r="I803" s="29">
        <f>VLOOKUP($B803,'Answer Data Transformation'!$I$3:$R$2338,9,FALSE)</f>
        <v>0</v>
      </c>
      <c r="J803" s="2" t="str">
        <f>VLOOKUP($B803,'Answer Data Transformation'!$I$3:$R$2338,10,FALSE)</f>
        <v>No</v>
      </c>
      <c r="K803" s="2" t="str">
        <f>VLOOKUP($B803,'Answer Data Transformation'!$I$3:$R$2338,3,FALSE)</f>
        <v>Obesity</v>
      </c>
      <c r="L803" s="2" t="str">
        <f>VLOOKUP($B803,'Answer Data Transformation'!$I$3:$R$2338,5,FALSE)</f>
        <v>Diabetes</v>
      </c>
      <c r="M803" s="2" t="str">
        <f>VLOOKUP($B803,'Answer Data Transformation'!$T$3:$AA$2346,2,FALSE)</f>
        <v>04-Nov-1965</v>
      </c>
      <c r="N803" s="2">
        <f>VLOOKUP($B803,'Answer Data Transformation'!$T$3:$AA$2346,4,FALSE)</f>
        <v>0</v>
      </c>
      <c r="O803" s="2">
        <f>VLOOKUP($B803,'Answer Data Transformation'!$T$3:$AA$2346,5,FALSE)</f>
        <v>13023.93</v>
      </c>
      <c r="P803" s="2" t="str">
        <f>VLOOKUP($B803,'Answer Data Transformation'!$T$3:$AA$2346,6,FALSE)</f>
        <v>tier - 3</v>
      </c>
      <c r="Q803" s="2" t="str">
        <f>VLOOKUP($B803,'Answer Data Transformation'!$T$3:$AA$2346,7,FALSE)</f>
        <v>tier - 2</v>
      </c>
      <c r="R803" s="2" t="str">
        <f>VLOOKUP($B803,'Answer Data Transformation'!$T$3:$AA$2346,8,FALSE)</f>
        <v>R1025</v>
      </c>
      <c r="S803" s="2">
        <f>VLOOKUP($B803,'Answer Data Transformation'!$T$3:$AA$2346,3,FALSE)</f>
        <v>57</v>
      </c>
    </row>
    <row r="804" spans="2:19" ht="15.5" x14ac:dyDescent="0.35">
      <c r="B804" s="1" t="s">
        <v>1568</v>
      </c>
      <c r="C804" s="28" t="str">
        <f>VLOOKUP(B804,'Answer Data Transformation'!$B$3:$F$2338,4,FALSE)</f>
        <v xml:space="preserve">  Katherine</v>
      </c>
      <c r="D804" s="2">
        <f>VLOOKUP($B804,'Answer Data Transformation'!$I$3:$R$2338,2,FALSE)</f>
        <v>32.395000000000003</v>
      </c>
      <c r="E804" s="2">
        <f>VLOOKUP($B804,'Answer Data Transformation'!$I$3:$R$2338,4,FALSE)</f>
        <v>4.2699999999999996</v>
      </c>
      <c r="F804" s="2" t="str">
        <f>VLOOKUP($B804,'Answer Data Transformation'!$I$3:$R$2338,6,FALSE)</f>
        <v>Yes</v>
      </c>
      <c r="G804" s="2" t="str">
        <f>VLOOKUP($B804,'Answer Data Transformation'!$I$3:$R$2338,7,FALSE)</f>
        <v>No</v>
      </c>
      <c r="H804" s="2" t="str">
        <f>VLOOKUP($B804,'Answer Data Transformation'!$I$3:$R$2338,8,FALSE)</f>
        <v>No</v>
      </c>
      <c r="I804" s="29">
        <f>VLOOKUP($B804,'Answer Data Transformation'!$I$3:$R$2338,9,FALSE)</f>
        <v>1</v>
      </c>
      <c r="J804" s="2" t="str">
        <f>VLOOKUP($B804,'Answer Data Transformation'!$I$3:$R$2338,10,FALSE)</f>
        <v>No</v>
      </c>
      <c r="K804" s="2" t="str">
        <f>VLOOKUP($B804,'Answer Data Transformation'!$I$3:$R$2338,3,FALSE)</f>
        <v>Obesity</v>
      </c>
      <c r="L804" s="2" t="str">
        <f>VLOOKUP($B804,'Answer Data Transformation'!$I$3:$R$2338,5,FALSE)</f>
        <v>Normal</v>
      </c>
      <c r="M804" s="2" t="str">
        <f>VLOOKUP($B804,'Answer Data Transformation'!$T$3:$AA$2346,2,FALSE)</f>
        <v>23-Sep-1964</v>
      </c>
      <c r="N804" s="2">
        <f>VLOOKUP($B804,'Answer Data Transformation'!$T$3:$AA$2346,4,FALSE)</f>
        <v>1</v>
      </c>
      <c r="O804" s="2">
        <f>VLOOKUP($B804,'Answer Data Transformation'!$T$3:$AA$2346,5,FALSE)</f>
        <v>13019.16</v>
      </c>
      <c r="P804" s="2" t="str">
        <f>VLOOKUP($B804,'Answer Data Transformation'!$T$3:$AA$2346,6,FALSE)</f>
        <v>tier - 3</v>
      </c>
      <c r="Q804" s="2" t="str">
        <f>VLOOKUP($B804,'Answer Data Transformation'!$T$3:$AA$2346,7,FALSE)</f>
        <v>tier - 1</v>
      </c>
      <c r="R804" s="2" t="str">
        <f>VLOOKUP($B804,'Answer Data Transformation'!$T$3:$AA$2346,8,FALSE)</f>
        <v>R1024</v>
      </c>
      <c r="S804" s="2">
        <f>VLOOKUP($B804,'Answer Data Transformation'!$T$3:$AA$2346,3,FALSE)</f>
        <v>58</v>
      </c>
    </row>
    <row r="805" spans="2:19" ht="15.5" x14ac:dyDescent="0.35">
      <c r="B805" s="1" t="s">
        <v>1567</v>
      </c>
      <c r="C805" s="28" t="str">
        <f>VLOOKUP(B805,'Answer Data Transformation'!$B$3:$F$2338,4,FALSE)</f>
        <v xml:space="preserve">  Katherine</v>
      </c>
      <c r="D805" s="2">
        <f>VLOOKUP($B805,'Answer Data Transformation'!$I$3:$R$2338,2,FALSE)</f>
        <v>24.035</v>
      </c>
      <c r="E805" s="2">
        <f>VLOOKUP($B805,'Answer Data Transformation'!$I$3:$R$2338,4,FALSE)</f>
        <v>11.71</v>
      </c>
      <c r="F805" s="2" t="str">
        <f>VLOOKUP($B805,'Answer Data Transformation'!$I$3:$R$2338,6,FALSE)</f>
        <v>No</v>
      </c>
      <c r="G805" s="2" t="str">
        <f>VLOOKUP($B805,'Answer Data Transformation'!$I$3:$R$2338,7,FALSE)</f>
        <v>No</v>
      </c>
      <c r="H805" s="2" t="str">
        <f>VLOOKUP($B805,'Answer Data Transformation'!$I$3:$R$2338,8,FALSE)</f>
        <v>No</v>
      </c>
      <c r="I805" s="29">
        <f>VLOOKUP($B805,'Answer Data Transformation'!$I$3:$R$2338,9,FALSE)</f>
        <v>0</v>
      </c>
      <c r="J805" s="2" t="str">
        <f>VLOOKUP($B805,'Answer Data Transformation'!$I$3:$R$2338,10,FALSE)</f>
        <v>No</v>
      </c>
      <c r="K805" s="2" t="str">
        <f>VLOOKUP($B805,'Answer Data Transformation'!$I$3:$R$2338,3,FALSE)</f>
        <v>Normal Weight</v>
      </c>
      <c r="L805" s="2" t="str">
        <f>VLOOKUP($B805,'Answer Data Transformation'!$I$3:$R$2338,5,FALSE)</f>
        <v>Diabetes</v>
      </c>
      <c r="M805" s="2" t="str">
        <f>VLOOKUP($B805,'Answer Data Transformation'!$T$3:$AA$2346,2,FALSE)</f>
        <v>20-Jul-1962</v>
      </c>
      <c r="N805" s="2">
        <f>VLOOKUP($B805,'Answer Data Transformation'!$T$3:$AA$2346,4,FALSE)</f>
        <v>0</v>
      </c>
      <c r="O805" s="2">
        <f>VLOOKUP($B805,'Answer Data Transformation'!$T$3:$AA$2346,5,FALSE)</f>
        <v>13012.21</v>
      </c>
      <c r="P805" s="2" t="str">
        <f>VLOOKUP($B805,'Answer Data Transformation'!$T$3:$AA$2346,6,FALSE)</f>
        <v>tier - 3</v>
      </c>
      <c r="Q805" s="2" t="str">
        <f>VLOOKUP($B805,'Answer Data Transformation'!$T$3:$AA$2346,7,FALSE)</f>
        <v>tier - 1</v>
      </c>
      <c r="R805" s="2" t="str">
        <f>VLOOKUP($B805,'Answer Data Transformation'!$T$3:$AA$2346,8,FALSE)</f>
        <v>R1012</v>
      </c>
      <c r="S805" s="2">
        <f>VLOOKUP($B805,'Answer Data Transformation'!$T$3:$AA$2346,3,FALSE)</f>
        <v>60</v>
      </c>
    </row>
    <row r="806" spans="2:19" ht="15.5" x14ac:dyDescent="0.35">
      <c r="B806" s="1" t="s">
        <v>1566</v>
      </c>
      <c r="C806" s="28" t="str">
        <f>VLOOKUP(B806,'Answer Data Transformation'!$B$3:$F$2338,4,FALSE)</f>
        <v xml:space="preserve">  Karl</v>
      </c>
      <c r="D806" s="2">
        <f>VLOOKUP($B806,'Answer Data Transformation'!$I$3:$R$2338,2,FALSE)</f>
        <v>37.119999999999997</v>
      </c>
      <c r="E806" s="2">
        <f>VLOOKUP($B806,'Answer Data Transformation'!$I$3:$R$2338,4,FALSE)</f>
        <v>5.29</v>
      </c>
      <c r="F806" s="2" t="str">
        <f>VLOOKUP($B806,'Answer Data Transformation'!$I$3:$R$2338,6,FALSE)</f>
        <v>No</v>
      </c>
      <c r="G806" s="2" t="str">
        <f>VLOOKUP($B806,'Answer Data Transformation'!$I$3:$R$2338,7,FALSE)</f>
        <v>No</v>
      </c>
      <c r="H806" s="2" t="str">
        <f>VLOOKUP($B806,'Answer Data Transformation'!$I$3:$R$2338,8,FALSE)</f>
        <v>No</v>
      </c>
      <c r="I806" s="29">
        <f>VLOOKUP($B806,'Answer Data Transformation'!$I$3:$R$2338,9,FALSE)</f>
        <v>2</v>
      </c>
      <c r="J806" s="2" t="str">
        <f>VLOOKUP($B806,'Answer Data Transformation'!$I$3:$R$2338,10,FALSE)</f>
        <v>No</v>
      </c>
      <c r="K806" s="2" t="str">
        <f>VLOOKUP($B806,'Answer Data Transformation'!$I$3:$R$2338,3,FALSE)</f>
        <v>Obesity</v>
      </c>
      <c r="L806" s="2" t="str">
        <f>VLOOKUP($B806,'Answer Data Transformation'!$I$3:$R$2338,5,FALSE)</f>
        <v>Normal</v>
      </c>
      <c r="M806" s="2" t="str">
        <f>VLOOKUP($B806,'Answer Data Transformation'!$T$3:$AA$2346,2,FALSE)</f>
        <v>27-Sep-1972</v>
      </c>
      <c r="N806" s="2">
        <f>VLOOKUP($B806,'Answer Data Transformation'!$T$3:$AA$2346,4,FALSE)</f>
        <v>0</v>
      </c>
      <c r="O806" s="2">
        <f>VLOOKUP($B806,'Answer Data Transformation'!$T$3:$AA$2346,5,FALSE)</f>
        <v>13010.86</v>
      </c>
      <c r="P806" s="2" t="str">
        <f>VLOOKUP($B806,'Answer Data Transformation'!$T$3:$AA$2346,6,FALSE)</f>
        <v>tier - 3</v>
      </c>
      <c r="Q806" s="2" t="str">
        <f>VLOOKUP($B806,'Answer Data Transformation'!$T$3:$AA$2346,7,FALSE)</f>
        <v>tier - 2</v>
      </c>
      <c r="R806" s="2" t="str">
        <f>VLOOKUP($B806,'Answer Data Transformation'!$T$3:$AA$2346,8,FALSE)</f>
        <v>R1012</v>
      </c>
      <c r="S806" s="2">
        <f>VLOOKUP($B806,'Answer Data Transformation'!$T$3:$AA$2346,3,FALSE)</f>
        <v>50</v>
      </c>
    </row>
    <row r="807" spans="2:19" ht="15.5" x14ac:dyDescent="0.35">
      <c r="B807" s="1" t="s">
        <v>1565</v>
      </c>
      <c r="C807" s="28" t="str">
        <f>VLOOKUP(B807,'Answer Data Transformation'!$B$3:$F$2338,4,FALSE)</f>
        <v xml:space="preserve">  Stephen</v>
      </c>
      <c r="D807" s="2">
        <f>VLOOKUP($B807,'Answer Data Transformation'!$I$3:$R$2338,2,FALSE)</f>
        <v>34.840000000000003</v>
      </c>
      <c r="E807" s="2">
        <f>VLOOKUP($B807,'Answer Data Transformation'!$I$3:$R$2338,4,FALSE)</f>
        <v>6</v>
      </c>
      <c r="F807" s="2" t="str">
        <f>VLOOKUP($B807,'Answer Data Transformation'!$I$3:$R$2338,6,FALSE)</f>
        <v>Yes</v>
      </c>
      <c r="G807" s="2" t="str">
        <f>VLOOKUP($B807,'Answer Data Transformation'!$I$3:$R$2338,7,FALSE)</f>
        <v>No</v>
      </c>
      <c r="H807" s="2" t="str">
        <f>VLOOKUP($B807,'Answer Data Transformation'!$I$3:$R$2338,8,FALSE)</f>
        <v>Yes</v>
      </c>
      <c r="I807" s="29">
        <f>VLOOKUP($B807,'Answer Data Transformation'!$I$3:$R$2338,9,FALSE)</f>
        <v>1</v>
      </c>
      <c r="J807" s="2" t="str">
        <f>VLOOKUP($B807,'Answer Data Transformation'!$I$3:$R$2338,10,FALSE)</f>
        <v>No</v>
      </c>
      <c r="K807" s="2" t="str">
        <f>VLOOKUP($B807,'Answer Data Transformation'!$I$3:$R$2338,3,FALSE)</f>
        <v>Obesity</v>
      </c>
      <c r="L807" s="2" t="str">
        <f>VLOOKUP($B807,'Answer Data Transformation'!$I$3:$R$2338,5,FALSE)</f>
        <v>Prediabetes</v>
      </c>
      <c r="M807" s="2" t="str">
        <f>VLOOKUP($B807,'Answer Data Transformation'!$T$3:$AA$2346,2,FALSE)</f>
        <v>13-Dec-1969</v>
      </c>
      <c r="N807" s="2">
        <f>VLOOKUP($B807,'Answer Data Transformation'!$T$3:$AA$2346,4,FALSE)</f>
        <v>0</v>
      </c>
      <c r="O807" s="2">
        <f>VLOOKUP($B807,'Answer Data Transformation'!$T$3:$AA$2346,5,FALSE)</f>
        <v>13008.07</v>
      </c>
      <c r="P807" s="2" t="str">
        <f>VLOOKUP($B807,'Answer Data Transformation'!$T$3:$AA$2346,6,FALSE)</f>
        <v>tier - 3</v>
      </c>
      <c r="Q807" s="2" t="str">
        <f>VLOOKUP($B807,'Answer Data Transformation'!$T$3:$AA$2346,7,FALSE)</f>
        <v>tier - 3</v>
      </c>
      <c r="R807" s="2" t="str">
        <f>VLOOKUP($B807,'Answer Data Transformation'!$T$3:$AA$2346,8,FALSE)</f>
        <v>R1012</v>
      </c>
      <c r="S807" s="2">
        <f>VLOOKUP($B807,'Answer Data Transformation'!$T$3:$AA$2346,3,FALSE)</f>
        <v>53</v>
      </c>
    </row>
    <row r="808" spans="2:19" ht="15.5" x14ac:dyDescent="0.35">
      <c r="B808" s="1" t="s">
        <v>1564</v>
      </c>
      <c r="C808" s="28" t="str">
        <f>VLOOKUP(B808,'Answer Data Transformation'!$B$3:$F$2338,4,FALSE)</f>
        <v xml:space="preserve">  Will</v>
      </c>
      <c r="D808" s="2">
        <f>VLOOKUP($B808,'Answer Data Transformation'!$I$3:$R$2338,2,FALSE)</f>
        <v>29.53</v>
      </c>
      <c r="E808" s="2">
        <f>VLOOKUP($B808,'Answer Data Transformation'!$I$3:$R$2338,4,FALSE)</f>
        <v>10.64</v>
      </c>
      <c r="F808" s="2" t="str">
        <f>VLOOKUP($B808,'Answer Data Transformation'!$I$3:$R$2338,6,FALSE)</f>
        <v>No</v>
      </c>
      <c r="G808" s="2" t="str">
        <f>VLOOKUP($B808,'Answer Data Transformation'!$I$3:$R$2338,7,FALSE)</f>
        <v>No</v>
      </c>
      <c r="H808" s="2" t="str">
        <f>VLOOKUP($B808,'Answer Data Transformation'!$I$3:$R$2338,8,FALSE)</f>
        <v>No</v>
      </c>
      <c r="I808" s="29">
        <f>VLOOKUP($B808,'Answer Data Transformation'!$I$3:$R$2338,9,FALSE)</f>
        <v>0</v>
      </c>
      <c r="J808" s="2" t="str">
        <f>VLOOKUP($B808,'Answer Data Transformation'!$I$3:$R$2338,10,FALSE)</f>
        <v>No</v>
      </c>
      <c r="K808" s="2" t="str">
        <f>VLOOKUP($B808,'Answer Data Transformation'!$I$3:$R$2338,3,FALSE)</f>
        <v>Overweight</v>
      </c>
      <c r="L808" s="2" t="str">
        <f>VLOOKUP($B808,'Answer Data Transformation'!$I$3:$R$2338,5,FALSE)</f>
        <v>Diabetes</v>
      </c>
      <c r="M808" s="2" t="str">
        <f>VLOOKUP($B808,'Answer Data Transformation'!$T$3:$AA$2346,2,FALSE)</f>
        <v>24-Jun-1962</v>
      </c>
      <c r="N808" s="2">
        <f>VLOOKUP($B808,'Answer Data Transformation'!$T$3:$AA$2346,4,FALSE)</f>
        <v>0</v>
      </c>
      <c r="O808" s="2">
        <f>VLOOKUP($B808,'Answer Data Transformation'!$T$3:$AA$2346,5,FALSE)</f>
        <v>13004.95</v>
      </c>
      <c r="P808" s="2" t="str">
        <f>VLOOKUP($B808,'Answer Data Transformation'!$T$3:$AA$2346,6,FALSE)</f>
        <v>tier - 3</v>
      </c>
      <c r="Q808" s="2" t="str">
        <f>VLOOKUP($B808,'Answer Data Transformation'!$T$3:$AA$2346,7,FALSE)</f>
        <v>tier - 1</v>
      </c>
      <c r="R808" s="2" t="str">
        <f>VLOOKUP($B808,'Answer Data Transformation'!$T$3:$AA$2346,8,FALSE)</f>
        <v>R1012</v>
      </c>
      <c r="S808" s="2">
        <f>VLOOKUP($B808,'Answer Data Transformation'!$T$3:$AA$2346,3,FALSE)</f>
        <v>60</v>
      </c>
    </row>
    <row r="809" spans="2:19" ht="15.5" x14ac:dyDescent="0.35">
      <c r="B809" s="1" t="s">
        <v>1563</v>
      </c>
      <c r="C809" s="28" t="str">
        <f>VLOOKUP(B809,'Answer Data Transformation'!$B$3:$F$2338,4,FALSE)</f>
        <v xml:space="preserve">  Bradley D</v>
      </c>
      <c r="D809" s="2">
        <f>VLOOKUP($B809,'Answer Data Transformation'!$I$3:$R$2338,2,FALSE)</f>
        <v>42.51</v>
      </c>
      <c r="E809" s="2">
        <f>VLOOKUP($B809,'Answer Data Transformation'!$I$3:$R$2338,4,FALSE)</f>
        <v>8.2100000000000009</v>
      </c>
      <c r="F809" s="2" t="str">
        <f>VLOOKUP($B809,'Answer Data Transformation'!$I$3:$R$2338,6,FALSE)</f>
        <v>Yes</v>
      </c>
      <c r="G809" s="2" t="str">
        <f>VLOOKUP($B809,'Answer Data Transformation'!$I$3:$R$2338,7,FALSE)</f>
        <v>No</v>
      </c>
      <c r="H809" s="2" t="str">
        <f>VLOOKUP($B809,'Answer Data Transformation'!$I$3:$R$2338,8,FALSE)</f>
        <v>No</v>
      </c>
      <c r="I809" s="29">
        <f>VLOOKUP($B809,'Answer Data Transformation'!$I$3:$R$2338,9,FALSE)</f>
        <v>0</v>
      </c>
      <c r="J809" s="2" t="str">
        <f>VLOOKUP($B809,'Answer Data Transformation'!$I$3:$R$2338,10,FALSE)</f>
        <v>No</v>
      </c>
      <c r="K809" s="2" t="str">
        <f>VLOOKUP($B809,'Answer Data Transformation'!$I$3:$R$2338,3,FALSE)</f>
        <v>Obesity</v>
      </c>
      <c r="L809" s="2" t="str">
        <f>VLOOKUP($B809,'Answer Data Transformation'!$I$3:$R$2338,5,FALSE)</f>
        <v>Diabetes</v>
      </c>
      <c r="M809" s="2" t="str">
        <f>VLOOKUP($B809,'Answer Data Transformation'!$T$3:$AA$2346,2,FALSE)</f>
        <v>30-Oct-1981</v>
      </c>
      <c r="N809" s="2">
        <f>VLOOKUP($B809,'Answer Data Transformation'!$T$3:$AA$2346,4,FALSE)</f>
        <v>1</v>
      </c>
      <c r="O809" s="2">
        <f>VLOOKUP($B809,'Answer Data Transformation'!$T$3:$AA$2346,5,FALSE)</f>
        <v>13002.91</v>
      </c>
      <c r="P809" s="2" t="str">
        <f>VLOOKUP($B809,'Answer Data Transformation'!$T$3:$AA$2346,6,FALSE)</f>
        <v>tier - 3</v>
      </c>
      <c r="Q809" s="2" t="str">
        <f>VLOOKUP($B809,'Answer Data Transformation'!$T$3:$AA$2346,7,FALSE)</f>
        <v>tier - 1</v>
      </c>
      <c r="R809" s="2" t="str">
        <f>VLOOKUP($B809,'Answer Data Transformation'!$T$3:$AA$2346,8,FALSE)</f>
        <v>R1012</v>
      </c>
      <c r="S809" s="2">
        <f>VLOOKUP($B809,'Answer Data Transformation'!$T$3:$AA$2346,3,FALSE)</f>
        <v>41</v>
      </c>
    </row>
    <row r="810" spans="2:19" ht="15.5" x14ac:dyDescent="0.35">
      <c r="B810" s="1" t="s">
        <v>1562</v>
      </c>
      <c r="C810" s="28" t="str">
        <f>VLOOKUP(B810,'Answer Data Transformation'!$B$3:$F$2338,4,FALSE)</f>
        <v xml:space="preserve">  Amy M</v>
      </c>
      <c r="D810" s="2">
        <f>VLOOKUP($B810,'Answer Data Transformation'!$I$3:$R$2338,2,FALSE)</f>
        <v>38.14</v>
      </c>
      <c r="E810" s="2">
        <f>VLOOKUP($B810,'Answer Data Transformation'!$I$3:$R$2338,4,FALSE)</f>
        <v>5.58</v>
      </c>
      <c r="F810" s="2" t="str">
        <f>VLOOKUP($B810,'Answer Data Transformation'!$I$3:$R$2338,6,FALSE)</f>
        <v>No</v>
      </c>
      <c r="G810" s="2" t="str">
        <f>VLOOKUP($B810,'Answer Data Transformation'!$I$3:$R$2338,7,FALSE)</f>
        <v>No</v>
      </c>
      <c r="H810" s="2" t="str">
        <f>VLOOKUP($B810,'Answer Data Transformation'!$I$3:$R$2338,8,FALSE)</f>
        <v>Yes</v>
      </c>
      <c r="I810" s="29">
        <f>VLOOKUP($B810,'Answer Data Transformation'!$I$3:$R$2338,9,FALSE)</f>
        <v>1</v>
      </c>
      <c r="J810" s="2" t="str">
        <f>VLOOKUP($B810,'Answer Data Transformation'!$I$3:$R$2338,10,FALSE)</f>
        <v>No</v>
      </c>
      <c r="K810" s="2" t="str">
        <f>VLOOKUP($B810,'Answer Data Transformation'!$I$3:$R$2338,3,FALSE)</f>
        <v>Obesity</v>
      </c>
      <c r="L810" s="2" t="str">
        <f>VLOOKUP($B810,'Answer Data Transformation'!$I$3:$R$2338,5,FALSE)</f>
        <v>Normal</v>
      </c>
      <c r="M810" s="2" t="str">
        <f>VLOOKUP($B810,'Answer Data Transformation'!$T$3:$AA$2346,2,FALSE)</f>
        <v>27-Nov-1979</v>
      </c>
      <c r="N810" s="2">
        <f>VLOOKUP($B810,'Answer Data Transformation'!$T$3:$AA$2346,4,FALSE)</f>
        <v>2</v>
      </c>
      <c r="O810" s="2">
        <f>VLOOKUP($B810,'Answer Data Transformation'!$T$3:$AA$2346,5,FALSE)</f>
        <v>12994.12</v>
      </c>
      <c r="P810" s="2" t="str">
        <f>VLOOKUP($B810,'Answer Data Transformation'!$T$3:$AA$2346,6,FALSE)</f>
        <v>tier - 3</v>
      </c>
      <c r="Q810" s="2" t="str">
        <f>VLOOKUP($B810,'Answer Data Transformation'!$T$3:$AA$2346,7,FALSE)</f>
        <v>tier - 2</v>
      </c>
      <c r="R810" s="2" t="str">
        <f>VLOOKUP($B810,'Answer Data Transformation'!$T$3:$AA$2346,8,FALSE)</f>
        <v>R1026</v>
      </c>
      <c r="S810" s="2">
        <f>VLOOKUP($B810,'Answer Data Transformation'!$T$3:$AA$2346,3,FALSE)</f>
        <v>43</v>
      </c>
    </row>
    <row r="811" spans="2:19" ht="15.5" x14ac:dyDescent="0.35">
      <c r="B811" s="1" t="s">
        <v>1561</v>
      </c>
      <c r="C811" s="28" t="str">
        <f>VLOOKUP(B811,'Answer Data Transformation'!$B$3:$F$2338,4,FALSE)</f>
        <v xml:space="preserve">  Matthew W</v>
      </c>
      <c r="D811" s="2">
        <f>VLOOKUP($B811,'Answer Data Transformation'!$I$3:$R$2338,2,FALSE)</f>
        <v>39.93</v>
      </c>
      <c r="E811" s="2">
        <f>VLOOKUP($B811,'Answer Data Transformation'!$I$3:$R$2338,4,FALSE)</f>
        <v>8.75</v>
      </c>
      <c r="F811" s="2" t="str">
        <f>VLOOKUP($B811,'Answer Data Transformation'!$I$3:$R$2338,6,FALSE)</f>
        <v>No</v>
      </c>
      <c r="G811" s="2" t="str">
        <f>VLOOKUP($B811,'Answer Data Transformation'!$I$3:$R$2338,7,FALSE)</f>
        <v>No</v>
      </c>
      <c r="H811" s="2" t="str">
        <f>VLOOKUP($B811,'Answer Data Transformation'!$I$3:$R$2338,8,FALSE)</f>
        <v>No</v>
      </c>
      <c r="I811" s="29">
        <f>VLOOKUP($B811,'Answer Data Transformation'!$I$3:$R$2338,9,FALSE)</f>
        <v>0</v>
      </c>
      <c r="J811" s="2" t="str">
        <f>VLOOKUP($B811,'Answer Data Transformation'!$I$3:$R$2338,10,FALSE)</f>
        <v>No</v>
      </c>
      <c r="K811" s="2" t="str">
        <f>VLOOKUP($B811,'Answer Data Transformation'!$I$3:$R$2338,3,FALSE)</f>
        <v>Obesity</v>
      </c>
      <c r="L811" s="2" t="str">
        <f>VLOOKUP($B811,'Answer Data Transformation'!$I$3:$R$2338,5,FALSE)</f>
        <v>Diabetes</v>
      </c>
      <c r="M811" s="2" t="str">
        <f>VLOOKUP($B811,'Answer Data Transformation'!$T$3:$AA$2346,2,FALSE)</f>
        <v>28-Nov-1960</v>
      </c>
      <c r="N811" s="2">
        <f>VLOOKUP($B811,'Answer Data Transformation'!$T$3:$AA$2346,4,FALSE)</f>
        <v>0</v>
      </c>
      <c r="O811" s="2">
        <f>VLOOKUP($B811,'Answer Data Transformation'!$T$3:$AA$2346,5,FALSE)</f>
        <v>12982.87</v>
      </c>
      <c r="P811" s="2" t="str">
        <f>VLOOKUP($B811,'Answer Data Transformation'!$T$3:$AA$2346,6,FALSE)</f>
        <v>tier - 3</v>
      </c>
      <c r="Q811" s="2" t="str">
        <f>VLOOKUP($B811,'Answer Data Transformation'!$T$3:$AA$2346,7,FALSE)</f>
        <v>tier - 1</v>
      </c>
      <c r="R811" s="2" t="str">
        <f>VLOOKUP($B811,'Answer Data Transformation'!$T$3:$AA$2346,8,FALSE)</f>
        <v>R1013</v>
      </c>
      <c r="S811" s="2">
        <f>VLOOKUP($B811,'Answer Data Transformation'!$T$3:$AA$2346,3,FALSE)</f>
        <v>62</v>
      </c>
    </row>
    <row r="812" spans="2:19" ht="15.5" x14ac:dyDescent="0.35">
      <c r="B812" s="1" t="s">
        <v>1560</v>
      </c>
      <c r="C812" s="28" t="str">
        <f>VLOOKUP(B812,'Answer Data Transformation'!$B$3:$F$2338,4,FALSE)</f>
        <v xml:space="preserve">  Doug</v>
      </c>
      <c r="D812" s="2">
        <f>VLOOKUP($B812,'Answer Data Transformation'!$I$3:$R$2338,2,FALSE)</f>
        <v>38.83</v>
      </c>
      <c r="E812" s="2">
        <f>VLOOKUP($B812,'Answer Data Transformation'!$I$3:$R$2338,4,FALSE)</f>
        <v>11.86</v>
      </c>
      <c r="F812" s="2" t="str">
        <f>VLOOKUP($B812,'Answer Data Transformation'!$I$3:$R$2338,6,FALSE)</f>
        <v>No</v>
      </c>
      <c r="G812" s="2" t="str">
        <f>VLOOKUP($B812,'Answer Data Transformation'!$I$3:$R$2338,7,FALSE)</f>
        <v>No</v>
      </c>
      <c r="H812" s="2" t="str">
        <f>VLOOKUP($B812,'Answer Data Transformation'!$I$3:$R$2338,8,FALSE)</f>
        <v>No</v>
      </c>
      <c r="I812" s="29">
        <f>VLOOKUP($B812,'Answer Data Transformation'!$I$3:$R$2338,9,FALSE)</f>
        <v>0</v>
      </c>
      <c r="J812" s="2" t="str">
        <f>VLOOKUP($B812,'Answer Data Transformation'!$I$3:$R$2338,10,FALSE)</f>
        <v>No</v>
      </c>
      <c r="K812" s="2" t="str">
        <f>VLOOKUP($B812,'Answer Data Transformation'!$I$3:$R$2338,3,FALSE)</f>
        <v>Obesity</v>
      </c>
      <c r="L812" s="2" t="str">
        <f>VLOOKUP($B812,'Answer Data Transformation'!$I$3:$R$2338,5,FALSE)</f>
        <v>Diabetes</v>
      </c>
      <c r="M812" s="2" t="str">
        <f>VLOOKUP($B812,'Answer Data Transformation'!$T$3:$AA$2346,2,FALSE)</f>
        <v>23-Sep-1960</v>
      </c>
      <c r="N812" s="2">
        <f>VLOOKUP($B812,'Answer Data Transformation'!$T$3:$AA$2346,4,FALSE)</f>
        <v>0</v>
      </c>
      <c r="O812" s="2">
        <f>VLOOKUP($B812,'Answer Data Transformation'!$T$3:$AA$2346,5,FALSE)</f>
        <v>12981.35</v>
      </c>
      <c r="P812" s="2" t="str">
        <f>VLOOKUP($B812,'Answer Data Transformation'!$T$3:$AA$2346,6,FALSE)</f>
        <v>tier - 3</v>
      </c>
      <c r="Q812" s="2" t="str">
        <f>VLOOKUP($B812,'Answer Data Transformation'!$T$3:$AA$2346,7,FALSE)</f>
        <v>tier - 3</v>
      </c>
      <c r="R812" s="2" t="str">
        <f>VLOOKUP($B812,'Answer Data Transformation'!$T$3:$AA$2346,8,FALSE)</f>
        <v>R1013</v>
      </c>
      <c r="S812" s="2">
        <f>VLOOKUP($B812,'Answer Data Transformation'!$T$3:$AA$2346,3,FALSE)</f>
        <v>62</v>
      </c>
    </row>
    <row r="813" spans="2:19" ht="15.5" x14ac:dyDescent="0.35">
      <c r="B813" s="1" t="s">
        <v>1559</v>
      </c>
      <c r="C813" s="28" t="str">
        <f>VLOOKUP(B813,'Answer Data Transformation'!$B$3:$F$2338,4,FALSE)</f>
        <v xml:space="preserve">  Tom</v>
      </c>
      <c r="D813" s="2">
        <f>VLOOKUP($B813,'Answer Data Transformation'!$I$3:$R$2338,2,FALSE)</f>
        <v>37.4</v>
      </c>
      <c r="E813" s="2">
        <f>VLOOKUP($B813,'Answer Data Transformation'!$I$3:$R$2338,4,FALSE)</f>
        <v>11.46</v>
      </c>
      <c r="F813" s="2" t="str">
        <f>VLOOKUP($B813,'Answer Data Transformation'!$I$3:$R$2338,6,FALSE)</f>
        <v>No</v>
      </c>
      <c r="G813" s="2" t="str">
        <f>VLOOKUP($B813,'Answer Data Transformation'!$I$3:$R$2338,7,FALSE)</f>
        <v>No</v>
      </c>
      <c r="H813" s="2" t="str">
        <f>VLOOKUP($B813,'Answer Data Transformation'!$I$3:$R$2338,8,FALSE)</f>
        <v>No</v>
      </c>
      <c r="I813" s="29">
        <f>VLOOKUP($B813,'Answer Data Transformation'!$I$3:$R$2338,9,FALSE)</f>
        <v>0</v>
      </c>
      <c r="J813" s="2" t="str">
        <f>VLOOKUP($B813,'Answer Data Transformation'!$I$3:$R$2338,10,FALSE)</f>
        <v>No</v>
      </c>
      <c r="K813" s="2" t="str">
        <f>VLOOKUP($B813,'Answer Data Transformation'!$I$3:$R$2338,3,FALSE)</f>
        <v>Obesity</v>
      </c>
      <c r="L813" s="2" t="str">
        <f>VLOOKUP($B813,'Answer Data Transformation'!$I$3:$R$2338,5,FALSE)</f>
        <v>Diabetes</v>
      </c>
      <c r="M813" s="2" t="str">
        <f>VLOOKUP($B813,'Answer Data Transformation'!$T$3:$AA$2346,2,FALSE)</f>
        <v>22-Jun-1960</v>
      </c>
      <c r="N813" s="2">
        <f>VLOOKUP($B813,'Answer Data Transformation'!$T$3:$AA$2346,4,FALSE)</f>
        <v>0</v>
      </c>
      <c r="O813" s="2">
        <f>VLOOKUP($B813,'Answer Data Transformation'!$T$3:$AA$2346,5,FALSE)</f>
        <v>12979.36</v>
      </c>
      <c r="P813" s="2" t="str">
        <f>VLOOKUP($B813,'Answer Data Transformation'!$T$3:$AA$2346,6,FALSE)</f>
        <v>tier - 3</v>
      </c>
      <c r="Q813" s="2" t="str">
        <f>VLOOKUP($B813,'Answer Data Transformation'!$T$3:$AA$2346,7,FALSE)</f>
        <v>tier - 1</v>
      </c>
      <c r="R813" s="2" t="str">
        <f>VLOOKUP($B813,'Answer Data Transformation'!$T$3:$AA$2346,8,FALSE)</f>
        <v>R1011</v>
      </c>
      <c r="S813" s="2">
        <f>VLOOKUP($B813,'Answer Data Transformation'!$T$3:$AA$2346,3,FALSE)</f>
        <v>62</v>
      </c>
    </row>
    <row r="814" spans="2:19" ht="15.5" x14ac:dyDescent="0.35">
      <c r="B814" s="1" t="s">
        <v>1558</v>
      </c>
      <c r="C814" s="28" t="str">
        <f>VLOOKUP(B814,'Answer Data Transformation'!$B$3:$F$2338,4,FALSE)</f>
        <v xml:space="preserve">  Jonathan</v>
      </c>
      <c r="D814" s="2">
        <f>VLOOKUP($B814,'Answer Data Transformation'!$I$3:$R$2338,2,FALSE)</f>
        <v>21.4</v>
      </c>
      <c r="E814" s="2">
        <f>VLOOKUP($B814,'Answer Data Transformation'!$I$3:$R$2338,4,FALSE)</f>
        <v>9.0299999999999994</v>
      </c>
      <c r="F814" s="2" t="str">
        <f>VLOOKUP($B814,'Answer Data Transformation'!$I$3:$R$2338,6,FALSE)</f>
        <v>No</v>
      </c>
      <c r="G814" s="2" t="str">
        <f>VLOOKUP($B814,'Answer Data Transformation'!$I$3:$R$2338,7,FALSE)</f>
        <v>No</v>
      </c>
      <c r="H814" s="2" t="str">
        <f>VLOOKUP($B814,'Answer Data Transformation'!$I$3:$R$2338,8,FALSE)</f>
        <v>No</v>
      </c>
      <c r="I814" s="29">
        <f>VLOOKUP($B814,'Answer Data Transformation'!$I$3:$R$2338,9,FALSE)</f>
        <v>0</v>
      </c>
      <c r="J814" s="2" t="str">
        <f>VLOOKUP($B814,'Answer Data Transformation'!$I$3:$R$2338,10,FALSE)</f>
        <v>No</v>
      </c>
      <c r="K814" s="2" t="str">
        <f>VLOOKUP($B814,'Answer Data Transformation'!$I$3:$R$2338,3,FALSE)</f>
        <v>Normal Weight</v>
      </c>
      <c r="L814" s="2" t="str">
        <f>VLOOKUP($B814,'Answer Data Transformation'!$I$3:$R$2338,5,FALSE)</f>
        <v>Diabetes</v>
      </c>
      <c r="M814" s="2" t="str">
        <f>VLOOKUP($B814,'Answer Data Transformation'!$T$3:$AA$2346,2,FALSE)</f>
        <v>04-Nov-1960</v>
      </c>
      <c r="N814" s="2">
        <f>VLOOKUP($B814,'Answer Data Transformation'!$T$3:$AA$2346,4,FALSE)</f>
        <v>0</v>
      </c>
      <c r="O814" s="2">
        <f>VLOOKUP($B814,'Answer Data Transformation'!$T$3:$AA$2346,5,FALSE)</f>
        <v>12957.12</v>
      </c>
      <c r="P814" s="2" t="str">
        <f>VLOOKUP($B814,'Answer Data Transformation'!$T$3:$AA$2346,6,FALSE)</f>
        <v>tier - 3</v>
      </c>
      <c r="Q814" s="2" t="str">
        <f>VLOOKUP($B814,'Answer Data Transformation'!$T$3:$AA$2346,7,FALSE)</f>
        <v>tier - 1</v>
      </c>
      <c r="R814" s="2" t="str">
        <f>VLOOKUP($B814,'Answer Data Transformation'!$T$3:$AA$2346,8,FALSE)</f>
        <v>R1011</v>
      </c>
      <c r="S814" s="2">
        <f>VLOOKUP($B814,'Answer Data Transformation'!$T$3:$AA$2346,3,FALSE)</f>
        <v>62</v>
      </c>
    </row>
    <row r="815" spans="2:19" ht="15.5" x14ac:dyDescent="0.35">
      <c r="B815" s="1" t="s">
        <v>1557</v>
      </c>
      <c r="C815" s="28" t="str">
        <f>VLOOKUP(B815,'Answer Data Transformation'!$B$3:$F$2338,4,FALSE)</f>
        <v xml:space="preserve">  Wayne A</v>
      </c>
      <c r="D815" s="2">
        <f>VLOOKUP($B815,'Answer Data Transformation'!$I$3:$R$2338,2,FALSE)</f>
        <v>38.380000000000003</v>
      </c>
      <c r="E815" s="2">
        <f>VLOOKUP($B815,'Answer Data Transformation'!$I$3:$R$2338,4,FALSE)</f>
        <v>8.26</v>
      </c>
      <c r="F815" s="2" t="str">
        <f>VLOOKUP($B815,'Answer Data Transformation'!$I$3:$R$2338,6,FALSE)</f>
        <v>Yes</v>
      </c>
      <c r="G815" s="2" t="str">
        <f>VLOOKUP($B815,'Answer Data Transformation'!$I$3:$R$2338,7,FALSE)</f>
        <v>No</v>
      </c>
      <c r="H815" s="2" t="str">
        <f>VLOOKUP($B815,'Answer Data Transformation'!$I$3:$R$2338,8,FALSE)</f>
        <v>No</v>
      </c>
      <c r="I815" s="29">
        <f>VLOOKUP($B815,'Answer Data Transformation'!$I$3:$R$2338,9,FALSE)</f>
        <v>2</v>
      </c>
      <c r="J815" s="2" t="str">
        <f>VLOOKUP($B815,'Answer Data Transformation'!$I$3:$R$2338,10,FALSE)</f>
        <v>No</v>
      </c>
      <c r="K815" s="2" t="str">
        <f>VLOOKUP($B815,'Answer Data Transformation'!$I$3:$R$2338,3,FALSE)</f>
        <v>Obesity</v>
      </c>
      <c r="L815" s="2" t="str">
        <f>VLOOKUP($B815,'Answer Data Transformation'!$I$3:$R$2338,5,FALSE)</f>
        <v>Diabetes</v>
      </c>
      <c r="M815" s="2" t="str">
        <f>VLOOKUP($B815,'Answer Data Transformation'!$T$3:$AA$2346,2,FALSE)</f>
        <v>20-Aug-1961</v>
      </c>
      <c r="N815" s="2">
        <f>VLOOKUP($B815,'Answer Data Transformation'!$T$3:$AA$2346,4,FALSE)</f>
        <v>0</v>
      </c>
      <c r="O815" s="2">
        <f>VLOOKUP($B815,'Answer Data Transformation'!$T$3:$AA$2346,5,FALSE)</f>
        <v>12950.07</v>
      </c>
      <c r="P815" s="2" t="str">
        <f>VLOOKUP($B815,'Answer Data Transformation'!$T$3:$AA$2346,6,FALSE)</f>
        <v>tier - 3</v>
      </c>
      <c r="Q815" s="2" t="str">
        <f>VLOOKUP($B815,'Answer Data Transformation'!$T$3:$AA$2346,7,FALSE)</f>
        <v>tier - 1</v>
      </c>
      <c r="R815" s="2" t="str">
        <f>VLOOKUP($B815,'Answer Data Transformation'!$T$3:$AA$2346,8,FALSE)</f>
        <v>R1012</v>
      </c>
      <c r="S815" s="2">
        <f>VLOOKUP($B815,'Answer Data Transformation'!$T$3:$AA$2346,3,FALSE)</f>
        <v>61</v>
      </c>
    </row>
    <row r="816" spans="2:19" ht="15.5" x14ac:dyDescent="0.35">
      <c r="B816" s="1" t="s">
        <v>1556</v>
      </c>
      <c r="C816" s="28" t="str">
        <f>VLOOKUP(B816,'Answer Data Transformation'!$B$3:$F$2338,4,FALSE)</f>
        <v xml:space="preserve">  Nobuyori</v>
      </c>
      <c r="D816" s="2">
        <f>VLOOKUP($B816,'Answer Data Transformation'!$I$3:$R$2338,2,FALSE)</f>
        <v>33.659999999999997</v>
      </c>
      <c r="E816" s="2">
        <f>VLOOKUP($B816,'Answer Data Transformation'!$I$3:$R$2338,4,FALSE)</f>
        <v>5.42</v>
      </c>
      <c r="F816" s="2" t="str">
        <f>VLOOKUP($B816,'Answer Data Transformation'!$I$3:$R$2338,6,FALSE)</f>
        <v>Yes</v>
      </c>
      <c r="G816" s="2" t="str">
        <f>VLOOKUP($B816,'Answer Data Transformation'!$I$3:$R$2338,7,FALSE)</f>
        <v>No</v>
      </c>
      <c r="H816" s="2" t="str">
        <f>VLOOKUP($B816,'Answer Data Transformation'!$I$3:$R$2338,8,FALSE)</f>
        <v>No</v>
      </c>
      <c r="I816" s="29">
        <f>VLOOKUP($B816,'Answer Data Transformation'!$I$3:$R$2338,9,FALSE)</f>
        <v>2</v>
      </c>
      <c r="J816" s="2" t="str">
        <f>VLOOKUP($B816,'Answer Data Transformation'!$I$3:$R$2338,10,FALSE)</f>
        <v>No</v>
      </c>
      <c r="K816" s="2" t="str">
        <f>VLOOKUP($B816,'Answer Data Transformation'!$I$3:$R$2338,3,FALSE)</f>
        <v>Obesity</v>
      </c>
      <c r="L816" s="2" t="str">
        <f>VLOOKUP($B816,'Answer Data Transformation'!$I$3:$R$2338,5,FALSE)</f>
        <v>Normal</v>
      </c>
      <c r="M816" s="2" t="str">
        <f>VLOOKUP($B816,'Answer Data Transformation'!$T$3:$AA$2346,2,FALSE)</f>
        <v>22-Dec-1966</v>
      </c>
      <c r="N816" s="2">
        <f>VLOOKUP($B816,'Answer Data Transformation'!$T$3:$AA$2346,4,FALSE)</f>
        <v>4</v>
      </c>
      <c r="O816" s="2">
        <f>VLOOKUP($B816,'Answer Data Transformation'!$T$3:$AA$2346,5,FALSE)</f>
        <v>12949.16</v>
      </c>
      <c r="P816" s="2" t="str">
        <f>VLOOKUP($B816,'Answer Data Transformation'!$T$3:$AA$2346,6,FALSE)</f>
        <v>tier - 3</v>
      </c>
      <c r="Q816" s="2" t="str">
        <f>VLOOKUP($B816,'Answer Data Transformation'!$T$3:$AA$2346,7,FALSE)</f>
        <v>tier - 3</v>
      </c>
      <c r="R816" s="2" t="str">
        <f>VLOOKUP($B816,'Answer Data Transformation'!$T$3:$AA$2346,8,FALSE)</f>
        <v>R1013</v>
      </c>
      <c r="S816" s="2">
        <f>VLOOKUP($B816,'Answer Data Transformation'!$T$3:$AA$2346,3,FALSE)</f>
        <v>56</v>
      </c>
    </row>
    <row r="817" spans="2:19" ht="15.5" x14ac:dyDescent="0.35">
      <c r="B817" s="1" t="s">
        <v>1555</v>
      </c>
      <c r="C817" s="28" t="str">
        <f>VLOOKUP(B817,'Answer Data Transformation'!$B$3:$F$2338,4,FALSE)</f>
        <v xml:space="preserve">  Rich</v>
      </c>
      <c r="D817" s="2">
        <f>VLOOKUP($B817,'Answer Data Transformation'!$I$3:$R$2338,2,FALSE)</f>
        <v>31.79</v>
      </c>
      <c r="E817" s="2">
        <f>VLOOKUP($B817,'Answer Data Transformation'!$I$3:$R$2338,4,FALSE)</f>
        <v>11.33</v>
      </c>
      <c r="F817" s="2" t="str">
        <f>VLOOKUP($B817,'Answer Data Transformation'!$I$3:$R$2338,6,FALSE)</f>
        <v>Yes</v>
      </c>
      <c r="G817" s="2" t="str">
        <f>VLOOKUP($B817,'Answer Data Transformation'!$I$3:$R$2338,7,FALSE)</f>
        <v>No</v>
      </c>
      <c r="H817" s="2" t="str">
        <f>VLOOKUP($B817,'Answer Data Transformation'!$I$3:$R$2338,8,FALSE)</f>
        <v>Yes</v>
      </c>
      <c r="I817" s="29">
        <f>VLOOKUP($B817,'Answer Data Transformation'!$I$3:$R$2338,9,FALSE)</f>
        <v>1</v>
      </c>
      <c r="J817" s="2" t="str">
        <f>VLOOKUP($B817,'Answer Data Transformation'!$I$3:$R$2338,10,FALSE)</f>
        <v>No</v>
      </c>
      <c r="K817" s="2" t="str">
        <f>VLOOKUP($B817,'Answer Data Transformation'!$I$3:$R$2338,3,FALSE)</f>
        <v>Obesity</v>
      </c>
      <c r="L817" s="2" t="str">
        <f>VLOOKUP($B817,'Answer Data Transformation'!$I$3:$R$2338,5,FALSE)</f>
        <v>Diabetes</v>
      </c>
      <c r="M817" s="2" t="str">
        <f>VLOOKUP($B817,'Answer Data Transformation'!$T$3:$AA$2346,2,FALSE)</f>
        <v>14-Aug-1963</v>
      </c>
      <c r="N817" s="2">
        <f>VLOOKUP($B817,'Answer Data Transformation'!$T$3:$AA$2346,4,FALSE)</f>
        <v>2</v>
      </c>
      <c r="O817" s="2">
        <f>VLOOKUP($B817,'Answer Data Transformation'!$T$3:$AA$2346,5,FALSE)</f>
        <v>12928.79</v>
      </c>
      <c r="P817" s="2" t="str">
        <f>VLOOKUP($B817,'Answer Data Transformation'!$T$3:$AA$2346,6,FALSE)</f>
        <v>tier - 3</v>
      </c>
      <c r="Q817" s="2" t="str">
        <f>VLOOKUP($B817,'Answer Data Transformation'!$T$3:$AA$2346,7,FALSE)</f>
        <v>tier - 2</v>
      </c>
      <c r="R817" s="2" t="str">
        <f>VLOOKUP($B817,'Answer Data Transformation'!$T$3:$AA$2346,8,FALSE)</f>
        <v>R1013</v>
      </c>
      <c r="S817" s="2">
        <f>VLOOKUP($B817,'Answer Data Transformation'!$T$3:$AA$2346,3,FALSE)</f>
        <v>59</v>
      </c>
    </row>
    <row r="818" spans="2:19" ht="15.5" x14ac:dyDescent="0.35">
      <c r="B818" s="1" t="s">
        <v>1554</v>
      </c>
      <c r="C818" s="28" t="str">
        <f>VLOOKUP(B818,'Answer Data Transformation'!$B$3:$F$2338,4,FALSE)</f>
        <v xml:space="preserve">  Marcos S</v>
      </c>
      <c r="D818" s="2">
        <f>VLOOKUP($B818,'Answer Data Transformation'!$I$3:$R$2338,2,FALSE)</f>
        <v>29.7</v>
      </c>
      <c r="E818" s="2">
        <f>VLOOKUP($B818,'Answer Data Transformation'!$I$3:$R$2338,4,FALSE)</f>
        <v>7.69</v>
      </c>
      <c r="F818" s="2" t="str">
        <f>VLOOKUP($B818,'Answer Data Transformation'!$I$3:$R$2338,6,FALSE)</f>
        <v>Yes</v>
      </c>
      <c r="G818" s="2" t="str">
        <f>VLOOKUP($B818,'Answer Data Transformation'!$I$3:$R$2338,7,FALSE)</f>
        <v>No</v>
      </c>
      <c r="H818" s="2" t="str">
        <f>VLOOKUP($B818,'Answer Data Transformation'!$I$3:$R$2338,8,FALSE)</f>
        <v>Yes</v>
      </c>
      <c r="I818" s="29">
        <f>VLOOKUP($B818,'Answer Data Transformation'!$I$3:$R$2338,9,FALSE)</f>
        <v>1</v>
      </c>
      <c r="J818" s="2" t="str">
        <f>VLOOKUP($B818,'Answer Data Transformation'!$I$3:$R$2338,10,FALSE)</f>
        <v>No</v>
      </c>
      <c r="K818" s="2" t="str">
        <f>VLOOKUP($B818,'Answer Data Transformation'!$I$3:$R$2338,3,FALSE)</f>
        <v>Overweight</v>
      </c>
      <c r="L818" s="2" t="str">
        <f>VLOOKUP($B818,'Answer Data Transformation'!$I$3:$R$2338,5,FALSE)</f>
        <v>Diabetes</v>
      </c>
      <c r="M818" s="2" t="str">
        <f>VLOOKUP($B818,'Answer Data Transformation'!$T$3:$AA$2346,2,FALSE)</f>
        <v>01-Sep-1963</v>
      </c>
      <c r="N818" s="2">
        <f>VLOOKUP($B818,'Answer Data Transformation'!$T$3:$AA$2346,4,FALSE)</f>
        <v>2</v>
      </c>
      <c r="O818" s="2">
        <f>VLOOKUP($B818,'Answer Data Transformation'!$T$3:$AA$2346,5,FALSE)</f>
        <v>12925.89</v>
      </c>
      <c r="P818" s="2" t="str">
        <f>VLOOKUP($B818,'Answer Data Transformation'!$T$3:$AA$2346,6,FALSE)</f>
        <v>tier - 3</v>
      </c>
      <c r="Q818" s="2" t="str">
        <f>VLOOKUP($B818,'Answer Data Transformation'!$T$3:$AA$2346,7,FALSE)</f>
        <v>tier - 2</v>
      </c>
      <c r="R818" s="2" t="str">
        <f>VLOOKUP($B818,'Answer Data Transformation'!$T$3:$AA$2346,8,FALSE)</f>
        <v>R1013</v>
      </c>
      <c r="S818" s="2">
        <f>VLOOKUP($B818,'Answer Data Transformation'!$T$3:$AA$2346,3,FALSE)</f>
        <v>59</v>
      </c>
    </row>
    <row r="819" spans="2:19" ht="15.5" x14ac:dyDescent="0.35">
      <c r="B819" s="1" t="s">
        <v>1553</v>
      </c>
      <c r="C819" s="28" t="str">
        <f>VLOOKUP(B819,'Answer Data Transformation'!$B$3:$F$2338,4,FALSE)</f>
        <v xml:space="preserve">  Dave</v>
      </c>
      <c r="D819" s="2">
        <f>VLOOKUP($B819,'Answer Data Transformation'!$I$3:$R$2338,2,FALSE)</f>
        <v>25.46</v>
      </c>
      <c r="E819" s="2">
        <f>VLOOKUP($B819,'Answer Data Transformation'!$I$3:$R$2338,4,FALSE)</f>
        <v>8.77</v>
      </c>
      <c r="F819" s="2" t="str">
        <f>VLOOKUP($B819,'Answer Data Transformation'!$I$3:$R$2338,6,FALSE)</f>
        <v>Yes</v>
      </c>
      <c r="G819" s="2" t="str">
        <f>VLOOKUP($B819,'Answer Data Transformation'!$I$3:$R$2338,7,FALSE)</f>
        <v>No</v>
      </c>
      <c r="H819" s="2" t="str">
        <f>VLOOKUP($B819,'Answer Data Transformation'!$I$3:$R$2338,8,FALSE)</f>
        <v>Yes</v>
      </c>
      <c r="I819" s="29">
        <f>VLOOKUP($B819,'Answer Data Transformation'!$I$3:$R$2338,9,FALSE)</f>
        <v>1</v>
      </c>
      <c r="J819" s="2" t="str">
        <f>VLOOKUP($B819,'Answer Data Transformation'!$I$3:$R$2338,10,FALSE)</f>
        <v>No</v>
      </c>
      <c r="K819" s="2" t="str">
        <f>VLOOKUP($B819,'Answer Data Transformation'!$I$3:$R$2338,3,FALSE)</f>
        <v>Overweight</v>
      </c>
      <c r="L819" s="2" t="str">
        <f>VLOOKUP($B819,'Answer Data Transformation'!$I$3:$R$2338,5,FALSE)</f>
        <v>Diabetes</v>
      </c>
      <c r="M819" s="2" t="str">
        <f>VLOOKUP($B819,'Answer Data Transformation'!$T$3:$AA$2346,2,FALSE)</f>
        <v>16-Aug-1963</v>
      </c>
      <c r="N819" s="2">
        <f>VLOOKUP($B819,'Answer Data Transformation'!$T$3:$AA$2346,4,FALSE)</f>
        <v>1</v>
      </c>
      <c r="O819" s="2">
        <f>VLOOKUP($B819,'Answer Data Transformation'!$T$3:$AA$2346,5,FALSE)</f>
        <v>12913.99</v>
      </c>
      <c r="P819" s="2" t="str">
        <f>VLOOKUP($B819,'Answer Data Transformation'!$T$3:$AA$2346,6,FALSE)</f>
        <v>tier - 3</v>
      </c>
      <c r="Q819" s="2" t="str">
        <f>VLOOKUP($B819,'Answer Data Transformation'!$T$3:$AA$2346,7,FALSE)</f>
        <v>tier - 2</v>
      </c>
      <c r="R819" s="2" t="str">
        <f>VLOOKUP($B819,'Answer Data Transformation'!$T$3:$AA$2346,8,FALSE)</f>
        <v>R1016</v>
      </c>
      <c r="S819" s="2">
        <f>VLOOKUP($B819,'Answer Data Transformation'!$T$3:$AA$2346,3,FALSE)</f>
        <v>59</v>
      </c>
    </row>
    <row r="820" spans="2:19" ht="15.5" x14ac:dyDescent="0.35">
      <c r="B820" s="1" t="s">
        <v>1552</v>
      </c>
      <c r="C820" s="28" t="str">
        <f>VLOOKUP(B820,'Answer Data Transformation'!$B$3:$F$2338,4,FALSE)</f>
        <v xml:space="preserve">  Andy</v>
      </c>
      <c r="D820" s="2">
        <f>VLOOKUP($B820,'Answer Data Transformation'!$I$3:$R$2338,2,FALSE)</f>
        <v>39.14</v>
      </c>
      <c r="E820" s="2">
        <f>VLOOKUP($B820,'Answer Data Transformation'!$I$3:$R$2338,4,FALSE)</f>
        <v>4.91</v>
      </c>
      <c r="F820" s="2" t="str">
        <f>VLOOKUP($B820,'Answer Data Transformation'!$I$3:$R$2338,6,FALSE)</f>
        <v>No</v>
      </c>
      <c r="G820" s="2" t="str">
        <f>VLOOKUP($B820,'Answer Data Transformation'!$I$3:$R$2338,7,FALSE)</f>
        <v>yes</v>
      </c>
      <c r="H820" s="2" t="str">
        <f>VLOOKUP($B820,'Answer Data Transformation'!$I$3:$R$2338,8,FALSE)</f>
        <v>No</v>
      </c>
      <c r="I820" s="29">
        <f>VLOOKUP($B820,'Answer Data Transformation'!$I$3:$R$2338,9,FALSE)</f>
        <v>1</v>
      </c>
      <c r="J820" s="2" t="str">
        <f>VLOOKUP($B820,'Answer Data Transformation'!$I$3:$R$2338,10,FALSE)</f>
        <v>No</v>
      </c>
      <c r="K820" s="2" t="str">
        <f>VLOOKUP($B820,'Answer Data Transformation'!$I$3:$R$2338,3,FALSE)</f>
        <v>Obesity</v>
      </c>
      <c r="L820" s="2" t="str">
        <f>VLOOKUP($B820,'Answer Data Transformation'!$I$3:$R$2338,5,FALSE)</f>
        <v>Normal</v>
      </c>
      <c r="M820" s="2" t="str">
        <f>VLOOKUP($B820,'Answer Data Transformation'!$T$3:$AA$2346,2,FALSE)</f>
        <v>09-Jul-2004</v>
      </c>
      <c r="N820" s="2">
        <f>VLOOKUP($B820,'Answer Data Transformation'!$T$3:$AA$2346,4,FALSE)</f>
        <v>0</v>
      </c>
      <c r="O820" s="2">
        <f>VLOOKUP($B820,'Answer Data Transformation'!$T$3:$AA$2346,5,FALSE)</f>
        <v>12890.06</v>
      </c>
      <c r="P820" s="2" t="str">
        <f>VLOOKUP($B820,'Answer Data Transformation'!$T$3:$AA$2346,6,FALSE)</f>
        <v>tier - 3</v>
      </c>
      <c r="Q820" s="2" t="str">
        <f>VLOOKUP($B820,'Answer Data Transformation'!$T$3:$AA$2346,7,FALSE)</f>
        <v>tier - 1</v>
      </c>
      <c r="R820" s="2" t="str">
        <f>VLOOKUP($B820,'Answer Data Transformation'!$T$3:$AA$2346,8,FALSE)</f>
        <v>R1019</v>
      </c>
      <c r="S820" s="2">
        <f>VLOOKUP($B820,'Answer Data Transformation'!$T$3:$AA$2346,3,FALSE)</f>
        <v>18</v>
      </c>
    </row>
    <row r="821" spans="2:19" ht="15.5" x14ac:dyDescent="0.35">
      <c r="B821" s="1" t="s">
        <v>1551</v>
      </c>
      <c r="C821" s="28" t="str">
        <f>VLOOKUP(B821,'Answer Data Transformation'!$B$3:$F$2338,4,FALSE)</f>
        <v xml:space="preserve">  Mary</v>
      </c>
      <c r="D821" s="2">
        <f>VLOOKUP($B821,'Answer Data Transformation'!$I$3:$R$2338,2,FALSE)</f>
        <v>41.2</v>
      </c>
      <c r="E821" s="2">
        <f>VLOOKUP($B821,'Answer Data Transformation'!$I$3:$R$2338,4,FALSE)</f>
        <v>4.95</v>
      </c>
      <c r="F821" s="2" t="str">
        <f>VLOOKUP($B821,'Answer Data Transformation'!$I$3:$R$2338,6,FALSE)</f>
        <v>No</v>
      </c>
      <c r="G821" s="2" t="str">
        <f>VLOOKUP($B821,'Answer Data Transformation'!$I$3:$R$2338,7,FALSE)</f>
        <v>No</v>
      </c>
      <c r="H821" s="2" t="str">
        <f>VLOOKUP($B821,'Answer Data Transformation'!$I$3:$R$2338,8,FALSE)</f>
        <v>No</v>
      </c>
      <c r="I821" s="29">
        <f>VLOOKUP($B821,'Answer Data Transformation'!$I$3:$R$2338,9,FALSE)</f>
        <v>1</v>
      </c>
      <c r="J821" s="2" t="str">
        <f>VLOOKUP($B821,'Answer Data Transformation'!$I$3:$R$2338,10,FALSE)</f>
        <v>No</v>
      </c>
      <c r="K821" s="2" t="str">
        <f>VLOOKUP($B821,'Answer Data Transformation'!$I$3:$R$2338,3,FALSE)</f>
        <v>Obesity</v>
      </c>
      <c r="L821" s="2" t="str">
        <f>VLOOKUP($B821,'Answer Data Transformation'!$I$3:$R$2338,5,FALSE)</f>
        <v>Normal</v>
      </c>
      <c r="M821" s="2" t="str">
        <f>VLOOKUP($B821,'Answer Data Transformation'!$T$3:$AA$2346,2,FALSE)</f>
        <v>06-Aug-1984</v>
      </c>
      <c r="N821" s="2">
        <f>VLOOKUP($B821,'Answer Data Transformation'!$T$3:$AA$2346,4,FALSE)</f>
        <v>3</v>
      </c>
      <c r="O821" s="2">
        <f>VLOOKUP($B821,'Answer Data Transformation'!$T$3:$AA$2346,5,FALSE)</f>
        <v>12870.31</v>
      </c>
      <c r="P821" s="2" t="str">
        <f>VLOOKUP($B821,'Answer Data Transformation'!$T$3:$AA$2346,6,FALSE)</f>
        <v>tier - 3</v>
      </c>
      <c r="Q821" s="2" t="str">
        <f>VLOOKUP($B821,'Answer Data Transformation'!$T$3:$AA$2346,7,FALSE)</f>
        <v>tier - 3</v>
      </c>
      <c r="R821" s="2" t="str">
        <f>VLOOKUP($B821,'Answer Data Transformation'!$T$3:$AA$2346,8,FALSE)</f>
        <v>R1012</v>
      </c>
      <c r="S821" s="2">
        <f>VLOOKUP($B821,'Answer Data Transformation'!$T$3:$AA$2346,3,FALSE)</f>
        <v>38</v>
      </c>
    </row>
    <row r="822" spans="2:19" ht="15.5" x14ac:dyDescent="0.35">
      <c r="B822" s="1" t="s">
        <v>1550</v>
      </c>
      <c r="C822" s="28" t="str">
        <f>VLOOKUP(B822,'Answer Data Transformation'!$B$3:$F$2338,4,FALSE)</f>
        <v xml:space="preserve">  Marcus B</v>
      </c>
      <c r="D822" s="2">
        <f>VLOOKUP($B822,'Answer Data Transformation'!$I$3:$R$2338,2,FALSE)</f>
        <v>28.81</v>
      </c>
      <c r="E822" s="2">
        <f>VLOOKUP($B822,'Answer Data Transformation'!$I$3:$R$2338,4,FALSE)</f>
        <v>10.8</v>
      </c>
      <c r="F822" s="2" t="str">
        <f>VLOOKUP($B822,'Answer Data Transformation'!$I$3:$R$2338,6,FALSE)</f>
        <v>Yes</v>
      </c>
      <c r="G822" s="2" t="str">
        <f>VLOOKUP($B822,'Answer Data Transformation'!$I$3:$R$2338,7,FALSE)</f>
        <v>No</v>
      </c>
      <c r="H822" s="2" t="str">
        <f>VLOOKUP($B822,'Answer Data Transformation'!$I$3:$R$2338,8,FALSE)</f>
        <v>Yes</v>
      </c>
      <c r="I822" s="29">
        <f>VLOOKUP($B822,'Answer Data Transformation'!$I$3:$R$2338,9,FALSE)</f>
        <v>1</v>
      </c>
      <c r="J822" s="2" t="str">
        <f>VLOOKUP($B822,'Answer Data Transformation'!$I$3:$R$2338,10,FALSE)</f>
        <v>No</v>
      </c>
      <c r="K822" s="2" t="str">
        <f>VLOOKUP($B822,'Answer Data Transformation'!$I$3:$R$2338,3,FALSE)</f>
        <v>Overweight</v>
      </c>
      <c r="L822" s="2" t="str">
        <f>VLOOKUP($B822,'Answer Data Transformation'!$I$3:$R$2338,5,FALSE)</f>
        <v>Diabetes</v>
      </c>
      <c r="M822" s="2" t="str">
        <f>VLOOKUP($B822,'Answer Data Transformation'!$T$3:$AA$2346,2,FALSE)</f>
        <v>27-Sep-1963</v>
      </c>
      <c r="N822" s="2">
        <f>VLOOKUP($B822,'Answer Data Transformation'!$T$3:$AA$2346,4,FALSE)</f>
        <v>0</v>
      </c>
      <c r="O822" s="2">
        <f>VLOOKUP($B822,'Answer Data Transformation'!$T$3:$AA$2346,5,FALSE)</f>
        <v>12856.84</v>
      </c>
      <c r="P822" s="2" t="str">
        <f>VLOOKUP($B822,'Answer Data Transformation'!$T$3:$AA$2346,6,FALSE)</f>
        <v>tier - 3</v>
      </c>
      <c r="Q822" s="2" t="str">
        <f>VLOOKUP($B822,'Answer Data Transformation'!$T$3:$AA$2346,7,FALSE)</f>
        <v>tier - 3</v>
      </c>
      <c r="R822" s="2" t="str">
        <f>VLOOKUP($B822,'Answer Data Transformation'!$T$3:$AA$2346,8,FALSE)</f>
        <v>R1021</v>
      </c>
      <c r="S822" s="2">
        <f>VLOOKUP($B822,'Answer Data Transformation'!$T$3:$AA$2346,3,FALSE)</f>
        <v>59</v>
      </c>
    </row>
    <row r="823" spans="2:19" ht="15.5" x14ac:dyDescent="0.35">
      <c r="B823" s="1" t="s">
        <v>1549</v>
      </c>
      <c r="C823" s="28" t="str">
        <f>VLOOKUP(B823,'Answer Data Transformation'!$B$3:$F$2338,4,FALSE)</f>
        <v xml:space="preserve">  Thomas K</v>
      </c>
      <c r="D823" s="2">
        <f>VLOOKUP($B823,'Answer Data Transformation'!$I$3:$R$2338,2,FALSE)</f>
        <v>37.409999999999997</v>
      </c>
      <c r="E823" s="2">
        <f>VLOOKUP($B823,'Answer Data Transformation'!$I$3:$R$2338,4,FALSE)</f>
        <v>7.21</v>
      </c>
      <c r="F823" s="2" t="str">
        <f>VLOOKUP($B823,'Answer Data Transformation'!$I$3:$R$2338,6,FALSE)</f>
        <v>No</v>
      </c>
      <c r="G823" s="2" t="str">
        <f>VLOOKUP($B823,'Answer Data Transformation'!$I$3:$R$2338,7,FALSE)</f>
        <v>No</v>
      </c>
      <c r="H823" s="2" t="str">
        <f>VLOOKUP($B823,'Answer Data Transformation'!$I$3:$R$2338,8,FALSE)</f>
        <v>No</v>
      </c>
      <c r="I823" s="29">
        <f>VLOOKUP($B823,'Answer Data Transformation'!$I$3:$R$2338,9,FALSE)</f>
        <v>2</v>
      </c>
      <c r="J823" s="2" t="str">
        <f>VLOOKUP($B823,'Answer Data Transformation'!$I$3:$R$2338,10,FALSE)</f>
        <v>No</v>
      </c>
      <c r="K823" s="2" t="str">
        <f>VLOOKUP($B823,'Answer Data Transformation'!$I$3:$R$2338,3,FALSE)</f>
        <v>Obesity</v>
      </c>
      <c r="L823" s="2" t="str">
        <f>VLOOKUP($B823,'Answer Data Transformation'!$I$3:$R$2338,5,FALSE)</f>
        <v>Diabetes</v>
      </c>
      <c r="M823" s="2" t="str">
        <f>VLOOKUP($B823,'Answer Data Transformation'!$T$3:$AA$2346,2,FALSE)</f>
        <v>22-Sep-1973</v>
      </c>
      <c r="N823" s="2">
        <f>VLOOKUP($B823,'Answer Data Transformation'!$T$3:$AA$2346,4,FALSE)</f>
        <v>0</v>
      </c>
      <c r="O823" s="2">
        <f>VLOOKUP($B823,'Answer Data Transformation'!$T$3:$AA$2346,5,FALSE)</f>
        <v>12852.37</v>
      </c>
      <c r="P823" s="2" t="str">
        <f>VLOOKUP($B823,'Answer Data Transformation'!$T$3:$AA$2346,6,FALSE)</f>
        <v>tier - 3</v>
      </c>
      <c r="Q823" s="2" t="str">
        <f>VLOOKUP($B823,'Answer Data Transformation'!$T$3:$AA$2346,7,FALSE)</f>
        <v>tier - 1</v>
      </c>
      <c r="R823" s="2" t="str">
        <f>VLOOKUP($B823,'Answer Data Transformation'!$T$3:$AA$2346,8,FALSE)</f>
        <v>R1012</v>
      </c>
      <c r="S823" s="2">
        <f>VLOOKUP($B823,'Answer Data Transformation'!$T$3:$AA$2346,3,FALSE)</f>
        <v>49</v>
      </c>
    </row>
    <row r="824" spans="2:19" ht="15.5" x14ac:dyDescent="0.35">
      <c r="B824" s="1" t="s">
        <v>1548</v>
      </c>
      <c r="C824" s="28" t="str">
        <f>VLOOKUP(B824,'Answer Data Transformation'!$B$3:$F$2338,4,FALSE)</f>
        <v xml:space="preserve">  Robert</v>
      </c>
      <c r="D824" s="2">
        <f>VLOOKUP($B824,'Answer Data Transformation'!$I$3:$R$2338,2,FALSE)</f>
        <v>52.54</v>
      </c>
      <c r="E824" s="2">
        <f>VLOOKUP($B824,'Answer Data Transformation'!$I$3:$R$2338,4,FALSE)</f>
        <v>5.12</v>
      </c>
      <c r="F824" s="2" t="str">
        <f>VLOOKUP($B824,'Answer Data Transformation'!$I$3:$R$2338,6,FALSE)</f>
        <v>No</v>
      </c>
      <c r="G824" s="2" t="str">
        <f>VLOOKUP($B824,'Answer Data Transformation'!$I$3:$R$2338,7,FALSE)</f>
        <v>No</v>
      </c>
      <c r="H824" s="2" t="str">
        <f>VLOOKUP($B824,'Answer Data Transformation'!$I$3:$R$2338,8,FALSE)</f>
        <v>Yes</v>
      </c>
      <c r="I824" s="29">
        <f>VLOOKUP($B824,'Answer Data Transformation'!$I$3:$R$2338,9,FALSE)</f>
        <v>1</v>
      </c>
      <c r="J824" s="2" t="str">
        <f>VLOOKUP($B824,'Answer Data Transformation'!$I$3:$R$2338,10,FALSE)</f>
        <v>No</v>
      </c>
      <c r="K824" s="2" t="str">
        <f>VLOOKUP($B824,'Answer Data Transformation'!$I$3:$R$2338,3,FALSE)</f>
        <v>Obesity</v>
      </c>
      <c r="L824" s="2" t="str">
        <f>VLOOKUP($B824,'Answer Data Transformation'!$I$3:$R$2338,5,FALSE)</f>
        <v>Normal</v>
      </c>
      <c r="M824" s="2" t="str">
        <f>VLOOKUP($B824,'Answer Data Transformation'!$T$3:$AA$2346,2,FALSE)</f>
        <v>27-Sep-1993</v>
      </c>
      <c r="N824" s="2">
        <f>VLOOKUP($B824,'Answer Data Transformation'!$T$3:$AA$2346,4,FALSE)</f>
        <v>0</v>
      </c>
      <c r="O824" s="2">
        <f>VLOOKUP($B824,'Answer Data Transformation'!$T$3:$AA$2346,5,FALSE)</f>
        <v>12847.24</v>
      </c>
      <c r="P824" s="2" t="str">
        <f>VLOOKUP($B824,'Answer Data Transformation'!$T$3:$AA$2346,6,FALSE)</f>
        <v>tier - 3</v>
      </c>
      <c r="Q824" s="2" t="str">
        <f>VLOOKUP($B824,'Answer Data Transformation'!$T$3:$AA$2346,7,FALSE)</f>
        <v>tier - 2</v>
      </c>
      <c r="R824" s="2" t="str">
        <f>VLOOKUP($B824,'Answer Data Transformation'!$T$3:$AA$2346,8,FALSE)</f>
        <v>R1012</v>
      </c>
      <c r="S824" s="2">
        <f>VLOOKUP($B824,'Answer Data Transformation'!$T$3:$AA$2346,3,FALSE)</f>
        <v>29</v>
      </c>
    </row>
    <row r="825" spans="2:19" ht="15.5" x14ac:dyDescent="0.35">
      <c r="B825" s="1" t="s">
        <v>1547</v>
      </c>
      <c r="C825" s="28" t="str">
        <f>VLOOKUP(B825,'Answer Data Transformation'!$B$3:$F$2338,4,FALSE)</f>
        <v xml:space="preserve">  Geoff</v>
      </c>
      <c r="D825" s="2">
        <f>VLOOKUP($B825,'Answer Data Transformation'!$I$3:$R$2338,2,FALSE)</f>
        <v>17.29</v>
      </c>
      <c r="E825" s="2">
        <f>VLOOKUP($B825,'Answer Data Transformation'!$I$3:$R$2338,4,FALSE)</f>
        <v>4.62</v>
      </c>
      <c r="F825" s="2" t="str">
        <f>VLOOKUP($B825,'Answer Data Transformation'!$I$3:$R$2338,6,FALSE)</f>
        <v>No</v>
      </c>
      <c r="G825" s="2" t="str">
        <f>VLOOKUP($B825,'Answer Data Transformation'!$I$3:$R$2338,7,FALSE)</f>
        <v>yes</v>
      </c>
      <c r="H825" s="2" t="str">
        <f>VLOOKUP($B825,'Answer Data Transformation'!$I$3:$R$2338,8,FALSE)</f>
        <v>No</v>
      </c>
      <c r="I825" s="29">
        <f>VLOOKUP($B825,'Answer Data Transformation'!$I$3:$R$2338,9,FALSE)</f>
        <v>1</v>
      </c>
      <c r="J825" s="2" t="str">
        <f>VLOOKUP($B825,'Answer Data Transformation'!$I$3:$R$2338,10,FALSE)</f>
        <v>Yes</v>
      </c>
      <c r="K825" s="2" t="str">
        <f>VLOOKUP($B825,'Answer Data Transformation'!$I$3:$R$2338,3,FALSE)</f>
        <v>Underweight</v>
      </c>
      <c r="L825" s="2" t="str">
        <f>VLOOKUP($B825,'Answer Data Transformation'!$I$3:$R$2338,5,FALSE)</f>
        <v>Normal</v>
      </c>
      <c r="M825" s="2" t="str">
        <f>VLOOKUP($B825,'Answer Data Transformation'!$T$3:$AA$2346,2,FALSE)</f>
        <v>09-Nov-2004</v>
      </c>
      <c r="N825" s="2">
        <f>VLOOKUP($B825,'Answer Data Transformation'!$T$3:$AA$2346,4,FALSE)</f>
        <v>2</v>
      </c>
      <c r="O825" s="2">
        <f>VLOOKUP($B825,'Answer Data Transformation'!$T$3:$AA$2346,5,FALSE)</f>
        <v>12829.46</v>
      </c>
      <c r="P825" s="2" t="str">
        <f>VLOOKUP($B825,'Answer Data Transformation'!$T$3:$AA$2346,6,FALSE)</f>
        <v>tier - 3</v>
      </c>
      <c r="Q825" s="2" t="str">
        <f>VLOOKUP($B825,'Answer Data Transformation'!$T$3:$AA$2346,7,FALSE)</f>
        <v>tier - 3</v>
      </c>
      <c r="R825" s="2" t="str">
        <f>VLOOKUP($B825,'Answer Data Transformation'!$T$3:$AA$2346,8,FALSE)</f>
        <v>R1016</v>
      </c>
      <c r="S825" s="2">
        <f>VLOOKUP($B825,'Answer Data Transformation'!$T$3:$AA$2346,3,FALSE)</f>
        <v>18</v>
      </c>
    </row>
    <row r="826" spans="2:19" ht="15.5" x14ac:dyDescent="0.35">
      <c r="B826" s="1" t="s">
        <v>1546</v>
      </c>
      <c r="C826" s="28" t="str">
        <f>VLOOKUP(B826,'Answer Data Transformation'!$B$3:$F$2338,4,FALSE)</f>
        <v xml:space="preserve">  Chris J</v>
      </c>
      <c r="D826" s="2">
        <f>VLOOKUP($B826,'Answer Data Transformation'!$I$3:$R$2338,2,FALSE)</f>
        <v>31.74</v>
      </c>
      <c r="E826" s="2">
        <f>VLOOKUP($B826,'Answer Data Transformation'!$I$3:$R$2338,4,FALSE)</f>
        <v>7.68</v>
      </c>
      <c r="F826" s="2" t="str">
        <f>VLOOKUP($B826,'Answer Data Transformation'!$I$3:$R$2338,6,FALSE)</f>
        <v>Yes</v>
      </c>
      <c r="G826" s="2" t="str">
        <f>VLOOKUP($B826,'Answer Data Transformation'!$I$3:$R$2338,7,FALSE)</f>
        <v>No</v>
      </c>
      <c r="H826" s="2" t="str">
        <f>VLOOKUP($B826,'Answer Data Transformation'!$I$3:$R$2338,8,FALSE)</f>
        <v>No</v>
      </c>
      <c r="I826" s="29">
        <f>VLOOKUP($B826,'Answer Data Transformation'!$I$3:$R$2338,9,FALSE)</f>
        <v>0</v>
      </c>
      <c r="J826" s="2" t="str">
        <f>VLOOKUP($B826,'Answer Data Transformation'!$I$3:$R$2338,10,FALSE)</f>
        <v>No</v>
      </c>
      <c r="K826" s="2" t="str">
        <f>VLOOKUP($B826,'Answer Data Transformation'!$I$3:$R$2338,3,FALSE)</f>
        <v>Obesity</v>
      </c>
      <c r="L826" s="2" t="str">
        <f>VLOOKUP($B826,'Answer Data Transformation'!$I$3:$R$2338,5,FALSE)</f>
        <v>Diabetes</v>
      </c>
      <c r="M826" s="2" t="str">
        <f>VLOOKUP($B826,'Answer Data Transformation'!$T$3:$AA$2346,2,FALSE)</f>
        <v>25-Sep-1967</v>
      </c>
      <c r="N826" s="2">
        <f>VLOOKUP($B826,'Answer Data Transformation'!$T$3:$AA$2346,4,FALSE)</f>
        <v>0</v>
      </c>
      <c r="O826" s="2">
        <f>VLOOKUP($B826,'Answer Data Transformation'!$T$3:$AA$2346,5,FALSE)</f>
        <v>12823.25</v>
      </c>
      <c r="P826" s="2" t="str">
        <f>VLOOKUP($B826,'Answer Data Transformation'!$T$3:$AA$2346,6,FALSE)</f>
        <v>tier - 3</v>
      </c>
      <c r="Q826" s="2" t="str">
        <f>VLOOKUP($B826,'Answer Data Transformation'!$T$3:$AA$2346,7,FALSE)</f>
        <v>tier - 3</v>
      </c>
      <c r="R826" s="2" t="str">
        <f>VLOOKUP($B826,'Answer Data Transformation'!$T$3:$AA$2346,8,FALSE)</f>
        <v>R1021</v>
      </c>
      <c r="S826" s="2">
        <f>VLOOKUP($B826,'Answer Data Transformation'!$T$3:$AA$2346,3,FALSE)</f>
        <v>55</v>
      </c>
    </row>
    <row r="827" spans="2:19" ht="15.5" x14ac:dyDescent="0.35">
      <c r="B827" s="1" t="s">
        <v>1545</v>
      </c>
      <c r="C827" s="28" t="str">
        <f>VLOOKUP(B827,'Answer Data Transformation'!$B$3:$F$2338,4,FALSE)</f>
        <v xml:space="preserve">  Kate A</v>
      </c>
      <c r="D827" s="2">
        <f>VLOOKUP($B827,'Answer Data Transformation'!$I$3:$R$2338,2,FALSE)</f>
        <v>26.504999999999999</v>
      </c>
      <c r="E827" s="2">
        <f>VLOOKUP($B827,'Answer Data Transformation'!$I$3:$R$2338,4,FALSE)</f>
        <v>6.79</v>
      </c>
      <c r="F827" s="2" t="str">
        <f>VLOOKUP($B827,'Answer Data Transformation'!$I$3:$R$2338,6,FALSE)</f>
        <v>Yes</v>
      </c>
      <c r="G827" s="2" t="str">
        <f>VLOOKUP($B827,'Answer Data Transformation'!$I$3:$R$2338,7,FALSE)</f>
        <v>No</v>
      </c>
      <c r="H827" s="2" t="str">
        <f>VLOOKUP($B827,'Answer Data Transformation'!$I$3:$R$2338,8,FALSE)</f>
        <v>Yes</v>
      </c>
      <c r="I827" s="29">
        <f>VLOOKUP($B827,'Answer Data Transformation'!$I$3:$R$2338,9,FALSE)</f>
        <v>1</v>
      </c>
      <c r="J827" s="2" t="str">
        <f>VLOOKUP($B827,'Answer Data Transformation'!$I$3:$R$2338,10,FALSE)</f>
        <v>No</v>
      </c>
      <c r="K827" s="2" t="str">
        <f>VLOOKUP($B827,'Answer Data Transformation'!$I$3:$R$2338,3,FALSE)</f>
        <v>Overweight</v>
      </c>
      <c r="L827" s="2" t="str">
        <f>VLOOKUP($B827,'Answer Data Transformation'!$I$3:$R$2338,5,FALSE)</f>
        <v>Diabetes</v>
      </c>
      <c r="M827" s="2" t="str">
        <f>VLOOKUP($B827,'Answer Data Transformation'!$T$3:$AA$2346,2,FALSE)</f>
        <v>20-Jul-1963</v>
      </c>
      <c r="N827" s="2">
        <f>VLOOKUP($B827,'Answer Data Transformation'!$T$3:$AA$2346,4,FALSE)</f>
        <v>0</v>
      </c>
      <c r="O827" s="2">
        <f>VLOOKUP($B827,'Answer Data Transformation'!$T$3:$AA$2346,5,FALSE)</f>
        <v>12815.44</v>
      </c>
      <c r="P827" s="2" t="str">
        <f>VLOOKUP($B827,'Answer Data Transformation'!$T$3:$AA$2346,6,FALSE)</f>
        <v>tier - 3</v>
      </c>
      <c r="Q827" s="2" t="str">
        <f>VLOOKUP($B827,'Answer Data Transformation'!$T$3:$AA$2346,7,FALSE)</f>
        <v>tier - 3</v>
      </c>
      <c r="R827" s="2" t="str">
        <f>VLOOKUP($B827,'Answer Data Transformation'!$T$3:$AA$2346,8,FALSE)</f>
        <v>R1024</v>
      </c>
      <c r="S827" s="2">
        <f>VLOOKUP($B827,'Answer Data Transformation'!$T$3:$AA$2346,3,FALSE)</f>
        <v>59</v>
      </c>
    </row>
    <row r="828" spans="2:19" ht="15.5" x14ac:dyDescent="0.35">
      <c r="B828" s="1" t="s">
        <v>1544</v>
      </c>
      <c r="C828" s="28" t="str">
        <f>VLOOKUP(B828,'Answer Data Transformation'!$B$3:$F$2338,4,FALSE)</f>
        <v xml:space="preserve">  Kelli</v>
      </c>
      <c r="D828" s="2">
        <f>VLOOKUP($B828,'Answer Data Transformation'!$I$3:$R$2338,2,FALSE)</f>
        <v>36.479999999999997</v>
      </c>
      <c r="E828" s="2">
        <f>VLOOKUP($B828,'Answer Data Transformation'!$I$3:$R$2338,4,FALSE)</f>
        <v>11.09</v>
      </c>
      <c r="F828" s="2" t="str">
        <f>VLOOKUP($B828,'Answer Data Transformation'!$I$3:$R$2338,6,FALSE)</f>
        <v>No</v>
      </c>
      <c r="G828" s="2" t="str">
        <f>VLOOKUP($B828,'Answer Data Transformation'!$I$3:$R$2338,7,FALSE)</f>
        <v>No</v>
      </c>
      <c r="H828" s="2" t="str">
        <f>VLOOKUP($B828,'Answer Data Transformation'!$I$3:$R$2338,8,FALSE)</f>
        <v>No</v>
      </c>
      <c r="I828" s="29">
        <f>VLOOKUP($B828,'Answer Data Transformation'!$I$3:$R$2338,9,FALSE)</f>
        <v>0</v>
      </c>
      <c r="J828" s="2" t="str">
        <f>VLOOKUP($B828,'Answer Data Transformation'!$I$3:$R$2338,10,FALSE)</f>
        <v>No</v>
      </c>
      <c r="K828" s="2" t="str">
        <f>VLOOKUP($B828,'Answer Data Transformation'!$I$3:$R$2338,3,FALSE)</f>
        <v>Obesity</v>
      </c>
      <c r="L828" s="2" t="str">
        <f>VLOOKUP($B828,'Answer Data Transformation'!$I$3:$R$2338,5,FALSE)</f>
        <v>Diabetes</v>
      </c>
      <c r="M828" s="2" t="str">
        <f>VLOOKUP($B828,'Answer Data Transformation'!$T$3:$AA$2346,2,FALSE)</f>
        <v>24-Jul-1978</v>
      </c>
      <c r="N828" s="2">
        <f>VLOOKUP($B828,'Answer Data Transformation'!$T$3:$AA$2346,4,FALSE)</f>
        <v>0</v>
      </c>
      <c r="O828" s="2">
        <f>VLOOKUP($B828,'Answer Data Transformation'!$T$3:$AA$2346,5,FALSE)</f>
        <v>12797.21</v>
      </c>
      <c r="P828" s="2" t="str">
        <f>VLOOKUP($B828,'Answer Data Transformation'!$T$3:$AA$2346,6,FALSE)</f>
        <v>tier - 3</v>
      </c>
      <c r="Q828" s="2" t="str">
        <f>VLOOKUP($B828,'Answer Data Transformation'!$T$3:$AA$2346,7,FALSE)</f>
        <v>tier - 1</v>
      </c>
      <c r="R828" s="2" t="str">
        <f>VLOOKUP($B828,'Answer Data Transformation'!$T$3:$AA$2346,8,FALSE)</f>
        <v>R1024</v>
      </c>
      <c r="S828" s="2">
        <f>VLOOKUP($B828,'Answer Data Transformation'!$T$3:$AA$2346,3,FALSE)</f>
        <v>44</v>
      </c>
    </row>
    <row r="829" spans="2:19" ht="15.5" x14ac:dyDescent="0.35">
      <c r="B829" s="1" t="s">
        <v>1543</v>
      </c>
      <c r="C829" s="28" t="str">
        <f>VLOOKUP(B829,'Answer Data Transformation'!$B$3:$F$2338,4,FALSE)</f>
        <v xml:space="preserve">  Maggie M</v>
      </c>
      <c r="D829" s="2">
        <f>VLOOKUP($B829,'Answer Data Transformation'!$I$3:$R$2338,2,FALSE)</f>
        <v>39.159999999999997</v>
      </c>
      <c r="E829" s="2">
        <f>VLOOKUP($B829,'Answer Data Transformation'!$I$3:$R$2338,4,FALSE)</f>
        <v>5.24</v>
      </c>
      <c r="F829" s="2" t="str">
        <f>VLOOKUP($B829,'Answer Data Transformation'!$I$3:$R$2338,6,FALSE)</f>
        <v>Yes</v>
      </c>
      <c r="G829" s="2" t="str">
        <f>VLOOKUP($B829,'Answer Data Transformation'!$I$3:$R$2338,7,FALSE)</f>
        <v>No</v>
      </c>
      <c r="H829" s="2" t="str">
        <f>VLOOKUP($B829,'Answer Data Transformation'!$I$3:$R$2338,8,FALSE)</f>
        <v>Yes</v>
      </c>
      <c r="I829" s="29">
        <f>VLOOKUP($B829,'Answer Data Transformation'!$I$3:$R$2338,9,FALSE)</f>
        <v>1</v>
      </c>
      <c r="J829" s="2" t="str">
        <f>VLOOKUP($B829,'Answer Data Transformation'!$I$3:$R$2338,10,FALSE)</f>
        <v>No</v>
      </c>
      <c r="K829" s="2" t="str">
        <f>VLOOKUP($B829,'Answer Data Transformation'!$I$3:$R$2338,3,FALSE)</f>
        <v>Obesity</v>
      </c>
      <c r="L829" s="2" t="str">
        <f>VLOOKUP($B829,'Answer Data Transformation'!$I$3:$R$2338,5,FALSE)</f>
        <v>Normal</v>
      </c>
      <c r="M829" s="2" t="str">
        <f>VLOOKUP($B829,'Answer Data Transformation'!$T$3:$AA$2346,2,FALSE)</f>
        <v>29-Oct-1983</v>
      </c>
      <c r="N829" s="2">
        <f>VLOOKUP($B829,'Answer Data Transformation'!$T$3:$AA$2346,4,FALSE)</f>
        <v>3</v>
      </c>
      <c r="O829" s="2">
        <f>VLOOKUP($B829,'Answer Data Transformation'!$T$3:$AA$2346,5,FALSE)</f>
        <v>12788.18</v>
      </c>
      <c r="P829" s="2" t="str">
        <f>VLOOKUP($B829,'Answer Data Transformation'!$T$3:$AA$2346,6,FALSE)</f>
        <v>tier - 3</v>
      </c>
      <c r="Q829" s="2" t="str">
        <f>VLOOKUP($B829,'Answer Data Transformation'!$T$3:$AA$2346,7,FALSE)</f>
        <v>tier - 1</v>
      </c>
      <c r="R829" s="2" t="str">
        <f>VLOOKUP($B829,'Answer Data Transformation'!$T$3:$AA$2346,8,FALSE)</f>
        <v>R1026</v>
      </c>
      <c r="S829" s="2">
        <f>VLOOKUP($B829,'Answer Data Transformation'!$T$3:$AA$2346,3,FALSE)</f>
        <v>39</v>
      </c>
    </row>
    <row r="830" spans="2:19" ht="15.5" x14ac:dyDescent="0.35">
      <c r="B830" s="1" t="s">
        <v>1542</v>
      </c>
      <c r="C830" s="28" t="str">
        <f>VLOOKUP(B830,'Answer Data Transformation'!$B$3:$F$2338,4,FALSE)</f>
        <v xml:space="preserve">  Michelle L</v>
      </c>
      <c r="D830" s="2">
        <f>VLOOKUP($B830,'Answer Data Transformation'!$I$3:$R$2338,2,FALSE)</f>
        <v>28.22</v>
      </c>
      <c r="E830" s="2">
        <f>VLOOKUP($B830,'Answer Data Transformation'!$I$3:$R$2338,4,FALSE)</f>
        <v>7.51</v>
      </c>
      <c r="F830" s="2" t="str">
        <f>VLOOKUP($B830,'Answer Data Transformation'!$I$3:$R$2338,6,FALSE)</f>
        <v>Yes</v>
      </c>
      <c r="G830" s="2" t="str">
        <f>VLOOKUP($B830,'Answer Data Transformation'!$I$3:$R$2338,7,FALSE)</f>
        <v>No</v>
      </c>
      <c r="H830" s="2" t="str">
        <f>VLOOKUP($B830,'Answer Data Transformation'!$I$3:$R$2338,8,FALSE)</f>
        <v>Yes</v>
      </c>
      <c r="I830" s="29">
        <f>VLOOKUP($B830,'Answer Data Transformation'!$I$3:$R$2338,9,FALSE)</f>
        <v>1</v>
      </c>
      <c r="J830" s="2" t="str">
        <f>VLOOKUP($B830,'Answer Data Transformation'!$I$3:$R$2338,10,FALSE)</f>
        <v>No</v>
      </c>
      <c r="K830" s="2" t="str">
        <f>VLOOKUP($B830,'Answer Data Transformation'!$I$3:$R$2338,3,FALSE)</f>
        <v>Overweight</v>
      </c>
      <c r="L830" s="2" t="str">
        <f>VLOOKUP($B830,'Answer Data Transformation'!$I$3:$R$2338,5,FALSE)</f>
        <v>Diabetes</v>
      </c>
      <c r="M830" s="2" t="str">
        <f>VLOOKUP($B830,'Answer Data Transformation'!$T$3:$AA$2346,2,FALSE)</f>
        <v>05-Dec-1963</v>
      </c>
      <c r="N830" s="2">
        <f>VLOOKUP($B830,'Answer Data Transformation'!$T$3:$AA$2346,4,FALSE)</f>
        <v>0</v>
      </c>
      <c r="O830" s="2">
        <f>VLOOKUP($B830,'Answer Data Transformation'!$T$3:$AA$2346,5,FALSE)</f>
        <v>12788.03</v>
      </c>
      <c r="P830" s="2" t="str">
        <f>VLOOKUP($B830,'Answer Data Transformation'!$T$3:$AA$2346,6,FALSE)</f>
        <v>tier - 3</v>
      </c>
      <c r="Q830" s="2" t="str">
        <f>VLOOKUP($B830,'Answer Data Transformation'!$T$3:$AA$2346,7,FALSE)</f>
        <v>tier - 3</v>
      </c>
      <c r="R830" s="2" t="str">
        <f>VLOOKUP($B830,'Answer Data Transformation'!$T$3:$AA$2346,8,FALSE)</f>
        <v>R1025</v>
      </c>
      <c r="S830" s="2">
        <f>VLOOKUP($B830,'Answer Data Transformation'!$T$3:$AA$2346,3,FALSE)</f>
        <v>59</v>
      </c>
    </row>
    <row r="831" spans="2:19" ht="15.5" x14ac:dyDescent="0.35">
      <c r="B831" s="1" t="s">
        <v>1541</v>
      </c>
      <c r="C831" s="28" t="str">
        <f>VLOOKUP(B831,'Answer Data Transformation'!$B$3:$F$2338,4,FALSE)</f>
        <v xml:space="preserve">  Ashley K</v>
      </c>
      <c r="D831" s="2">
        <f>VLOOKUP($B831,'Answer Data Transformation'!$I$3:$R$2338,2,FALSE)</f>
        <v>35</v>
      </c>
      <c r="E831" s="2">
        <f>VLOOKUP($B831,'Answer Data Transformation'!$I$3:$R$2338,4,FALSE)</f>
        <v>4.13</v>
      </c>
      <c r="F831" s="2" t="str">
        <f>VLOOKUP($B831,'Answer Data Transformation'!$I$3:$R$2338,6,FALSE)</f>
        <v>No</v>
      </c>
      <c r="G831" s="2" t="str">
        <f>VLOOKUP($B831,'Answer Data Transformation'!$I$3:$R$2338,7,FALSE)</f>
        <v>No</v>
      </c>
      <c r="H831" s="2" t="str">
        <f>VLOOKUP($B831,'Answer Data Transformation'!$I$3:$R$2338,8,FALSE)</f>
        <v>No</v>
      </c>
      <c r="I831" s="29">
        <f>VLOOKUP($B831,'Answer Data Transformation'!$I$3:$R$2338,9,FALSE)</f>
        <v>2</v>
      </c>
      <c r="J831" s="2" t="str">
        <f>VLOOKUP($B831,'Answer Data Transformation'!$I$3:$R$2338,10,FALSE)</f>
        <v>No</v>
      </c>
      <c r="K831" s="2" t="str">
        <f>VLOOKUP($B831,'Answer Data Transformation'!$I$3:$R$2338,3,FALSE)</f>
        <v>Obesity</v>
      </c>
      <c r="L831" s="2" t="str">
        <f>VLOOKUP($B831,'Answer Data Transformation'!$I$3:$R$2338,5,FALSE)</f>
        <v>Normal</v>
      </c>
      <c r="M831" s="2" t="str">
        <f>VLOOKUP($B831,'Answer Data Transformation'!$T$3:$AA$2346,2,FALSE)</f>
        <v>07-Oct-1972</v>
      </c>
      <c r="N831" s="2">
        <f>VLOOKUP($B831,'Answer Data Transformation'!$T$3:$AA$2346,4,FALSE)</f>
        <v>0</v>
      </c>
      <c r="O831" s="2">
        <f>VLOOKUP($B831,'Answer Data Transformation'!$T$3:$AA$2346,5,FALSE)</f>
        <v>12776.05</v>
      </c>
      <c r="P831" s="2" t="str">
        <f>VLOOKUP($B831,'Answer Data Transformation'!$T$3:$AA$2346,6,FALSE)</f>
        <v>tier - 3</v>
      </c>
      <c r="Q831" s="2" t="str">
        <f>VLOOKUP($B831,'Answer Data Transformation'!$T$3:$AA$2346,7,FALSE)</f>
        <v>tier - 3</v>
      </c>
      <c r="R831" s="2" t="str">
        <f>VLOOKUP($B831,'Answer Data Transformation'!$T$3:$AA$2346,8,FALSE)</f>
        <v>R1026</v>
      </c>
      <c r="S831" s="2">
        <f>VLOOKUP($B831,'Answer Data Transformation'!$T$3:$AA$2346,3,FALSE)</f>
        <v>50</v>
      </c>
    </row>
    <row r="832" spans="2:19" ht="15.5" x14ac:dyDescent="0.35">
      <c r="B832" s="1" t="s">
        <v>1540</v>
      </c>
      <c r="C832" s="28" t="str">
        <f>VLOOKUP(B832,'Answer Data Transformation'!$B$3:$F$2338,4,FALSE)</f>
        <v xml:space="preserve">  Michael</v>
      </c>
      <c r="D832" s="2">
        <f>VLOOKUP($B832,'Answer Data Transformation'!$I$3:$R$2338,2,FALSE)</f>
        <v>36.24</v>
      </c>
      <c r="E832" s="2">
        <f>VLOOKUP($B832,'Answer Data Transformation'!$I$3:$R$2338,4,FALSE)</f>
        <v>8.3800000000000008</v>
      </c>
      <c r="F832" s="2" t="str">
        <f>VLOOKUP($B832,'Answer Data Transformation'!$I$3:$R$2338,6,FALSE)</f>
        <v>Yes</v>
      </c>
      <c r="G832" s="2" t="str">
        <f>VLOOKUP($B832,'Answer Data Transformation'!$I$3:$R$2338,7,FALSE)</f>
        <v>No</v>
      </c>
      <c r="H832" s="2" t="str">
        <f>VLOOKUP($B832,'Answer Data Transformation'!$I$3:$R$2338,8,FALSE)</f>
        <v>No</v>
      </c>
      <c r="I832" s="29">
        <f>VLOOKUP($B832,'Answer Data Transformation'!$I$3:$R$2338,9,FALSE)</f>
        <v>1</v>
      </c>
      <c r="J832" s="2" t="str">
        <f>VLOOKUP($B832,'Answer Data Transformation'!$I$3:$R$2338,10,FALSE)</f>
        <v>No</v>
      </c>
      <c r="K832" s="2" t="str">
        <f>VLOOKUP($B832,'Answer Data Transformation'!$I$3:$R$2338,3,FALSE)</f>
        <v>Obesity</v>
      </c>
      <c r="L832" s="2" t="str">
        <f>VLOOKUP($B832,'Answer Data Transformation'!$I$3:$R$2338,5,FALSE)</f>
        <v>Diabetes</v>
      </c>
      <c r="M832" s="2" t="str">
        <f>VLOOKUP($B832,'Answer Data Transformation'!$T$3:$AA$2346,2,FALSE)</f>
        <v>25-Sep-1975</v>
      </c>
      <c r="N832" s="2">
        <f>VLOOKUP($B832,'Answer Data Transformation'!$T$3:$AA$2346,4,FALSE)</f>
        <v>1</v>
      </c>
      <c r="O832" s="2">
        <f>VLOOKUP($B832,'Answer Data Transformation'!$T$3:$AA$2346,5,FALSE)</f>
        <v>12770.27</v>
      </c>
      <c r="P832" s="2" t="str">
        <f>VLOOKUP($B832,'Answer Data Transformation'!$T$3:$AA$2346,6,FALSE)</f>
        <v>tier - 3</v>
      </c>
      <c r="Q832" s="2" t="str">
        <f>VLOOKUP($B832,'Answer Data Transformation'!$T$3:$AA$2346,7,FALSE)</f>
        <v>tier - 3</v>
      </c>
      <c r="R832" s="2" t="str">
        <f>VLOOKUP($B832,'Answer Data Transformation'!$T$3:$AA$2346,8,FALSE)</f>
        <v>R1021</v>
      </c>
      <c r="S832" s="2">
        <f>VLOOKUP($B832,'Answer Data Transformation'!$T$3:$AA$2346,3,FALSE)</f>
        <v>47</v>
      </c>
    </row>
    <row r="833" spans="2:19" ht="15.5" x14ac:dyDescent="0.35">
      <c r="B833" s="1" t="s">
        <v>1539</v>
      </c>
      <c r="C833" s="28" t="str">
        <f>VLOOKUP(B833,'Answer Data Transformation'!$B$3:$F$2338,4,FALSE)</f>
        <v xml:space="preserve">  Ryan K</v>
      </c>
      <c r="D833" s="2">
        <f>VLOOKUP($B833,'Answer Data Transformation'!$I$3:$R$2338,2,FALSE)</f>
        <v>36.954999999999998</v>
      </c>
      <c r="E833" s="2">
        <f>VLOOKUP($B833,'Answer Data Transformation'!$I$3:$R$2338,4,FALSE)</f>
        <v>8.07</v>
      </c>
      <c r="F833" s="2" t="str">
        <f>VLOOKUP($B833,'Answer Data Transformation'!$I$3:$R$2338,6,FALSE)</f>
        <v>No</v>
      </c>
      <c r="G833" s="2" t="str">
        <f>VLOOKUP($B833,'Answer Data Transformation'!$I$3:$R$2338,7,FALSE)</f>
        <v>No</v>
      </c>
      <c r="H833" s="2" t="str">
        <f>VLOOKUP($B833,'Answer Data Transformation'!$I$3:$R$2338,8,FALSE)</f>
        <v>No</v>
      </c>
      <c r="I833" s="29">
        <f>VLOOKUP($B833,'Answer Data Transformation'!$I$3:$R$2338,9,FALSE)</f>
        <v>0</v>
      </c>
      <c r="J833" s="2" t="str">
        <f>VLOOKUP($B833,'Answer Data Transformation'!$I$3:$R$2338,10,FALSE)</f>
        <v>No</v>
      </c>
      <c r="K833" s="2" t="str">
        <f>VLOOKUP($B833,'Answer Data Transformation'!$I$3:$R$2338,3,FALSE)</f>
        <v>Obesity</v>
      </c>
      <c r="L833" s="2" t="str">
        <f>VLOOKUP($B833,'Answer Data Transformation'!$I$3:$R$2338,5,FALSE)</f>
        <v>Diabetes</v>
      </c>
      <c r="M833" s="2" t="str">
        <f>VLOOKUP($B833,'Answer Data Transformation'!$T$3:$AA$2346,2,FALSE)</f>
        <v>01-Oct-1962</v>
      </c>
      <c r="N833" s="2">
        <f>VLOOKUP($B833,'Answer Data Transformation'!$T$3:$AA$2346,4,FALSE)</f>
        <v>0</v>
      </c>
      <c r="O833" s="2">
        <f>VLOOKUP($B833,'Answer Data Transformation'!$T$3:$AA$2346,5,FALSE)</f>
        <v>12741.17</v>
      </c>
      <c r="P833" s="2" t="str">
        <f>VLOOKUP($B833,'Answer Data Transformation'!$T$3:$AA$2346,6,FALSE)</f>
        <v>tier - 3</v>
      </c>
      <c r="Q833" s="2" t="str">
        <f>VLOOKUP($B833,'Answer Data Transformation'!$T$3:$AA$2346,7,FALSE)</f>
        <v>tier - 1</v>
      </c>
      <c r="R833" s="2" t="str">
        <f>VLOOKUP($B833,'Answer Data Transformation'!$T$3:$AA$2346,8,FALSE)</f>
        <v>R1017</v>
      </c>
      <c r="S833" s="2">
        <f>VLOOKUP($B833,'Answer Data Transformation'!$T$3:$AA$2346,3,FALSE)</f>
        <v>60</v>
      </c>
    </row>
    <row r="834" spans="2:19" ht="15.5" x14ac:dyDescent="0.35">
      <c r="B834" s="1" t="s">
        <v>1538</v>
      </c>
      <c r="C834" s="28" t="str">
        <f>VLOOKUP(B834,'Answer Data Transformation'!$B$3:$F$2338,4,FALSE)</f>
        <v xml:space="preserve">  Matthew J</v>
      </c>
      <c r="D834" s="2">
        <f>VLOOKUP($B834,'Answer Data Transformation'!$I$3:$R$2338,2,FALSE)</f>
        <v>29.64</v>
      </c>
      <c r="E834" s="2">
        <f>VLOOKUP($B834,'Answer Data Transformation'!$I$3:$R$2338,4,FALSE)</f>
        <v>8.9499999999999993</v>
      </c>
      <c r="F834" s="2" t="str">
        <f>VLOOKUP($B834,'Answer Data Transformation'!$I$3:$R$2338,6,FALSE)</f>
        <v>No</v>
      </c>
      <c r="G834" s="2" t="str">
        <f>VLOOKUP($B834,'Answer Data Transformation'!$I$3:$R$2338,7,FALSE)</f>
        <v>No</v>
      </c>
      <c r="H834" s="2" t="str">
        <f>VLOOKUP($B834,'Answer Data Transformation'!$I$3:$R$2338,8,FALSE)</f>
        <v>No</v>
      </c>
      <c r="I834" s="29">
        <f>VLOOKUP($B834,'Answer Data Transformation'!$I$3:$R$2338,9,FALSE)</f>
        <v>0</v>
      </c>
      <c r="J834" s="2" t="str">
        <f>VLOOKUP($B834,'Answer Data Transformation'!$I$3:$R$2338,10,FALSE)</f>
        <v>No</v>
      </c>
      <c r="K834" s="2" t="str">
        <f>VLOOKUP($B834,'Answer Data Transformation'!$I$3:$R$2338,3,FALSE)</f>
        <v>Overweight</v>
      </c>
      <c r="L834" s="2" t="str">
        <f>VLOOKUP($B834,'Answer Data Transformation'!$I$3:$R$2338,5,FALSE)</f>
        <v>Diabetes</v>
      </c>
      <c r="M834" s="2" t="str">
        <f>VLOOKUP($B834,'Answer Data Transformation'!$T$3:$AA$2346,2,FALSE)</f>
        <v>02-Sep-1962</v>
      </c>
      <c r="N834" s="2">
        <f>VLOOKUP($B834,'Answer Data Transformation'!$T$3:$AA$2346,4,FALSE)</f>
        <v>0</v>
      </c>
      <c r="O834" s="2">
        <f>VLOOKUP($B834,'Answer Data Transformation'!$T$3:$AA$2346,5,FALSE)</f>
        <v>12731</v>
      </c>
      <c r="P834" s="2" t="str">
        <f>VLOOKUP($B834,'Answer Data Transformation'!$T$3:$AA$2346,6,FALSE)</f>
        <v>tier - 3</v>
      </c>
      <c r="Q834" s="2" t="str">
        <f>VLOOKUP($B834,'Answer Data Transformation'!$T$3:$AA$2346,7,FALSE)</f>
        <v>tier - 3</v>
      </c>
      <c r="R834" s="2" t="str">
        <f>VLOOKUP($B834,'Answer Data Transformation'!$T$3:$AA$2346,8,FALSE)</f>
        <v>R1016</v>
      </c>
      <c r="S834" s="2">
        <f>VLOOKUP($B834,'Answer Data Transformation'!$T$3:$AA$2346,3,FALSE)</f>
        <v>60</v>
      </c>
    </row>
    <row r="835" spans="2:19" ht="15.5" x14ac:dyDescent="0.35">
      <c r="B835" s="1" t="s">
        <v>1537</v>
      </c>
      <c r="C835" s="28" t="str">
        <f>VLOOKUP(B835,'Answer Data Transformation'!$B$3:$F$2338,4,FALSE)</f>
        <v xml:space="preserve">  Karine</v>
      </c>
      <c r="D835" s="2">
        <f>VLOOKUP($B835,'Answer Data Transformation'!$I$3:$R$2338,2,FALSE)</f>
        <v>42.74</v>
      </c>
      <c r="E835" s="2">
        <f>VLOOKUP($B835,'Answer Data Transformation'!$I$3:$R$2338,4,FALSE)</f>
        <v>6.31</v>
      </c>
      <c r="F835" s="2" t="str">
        <f>VLOOKUP($B835,'Answer Data Transformation'!$I$3:$R$2338,6,FALSE)</f>
        <v>Yes</v>
      </c>
      <c r="G835" s="2" t="str">
        <f>VLOOKUP($B835,'Answer Data Transformation'!$I$3:$R$2338,7,FALSE)</f>
        <v>No</v>
      </c>
      <c r="H835" s="2" t="str">
        <f>VLOOKUP($B835,'Answer Data Transformation'!$I$3:$R$2338,8,FALSE)</f>
        <v>No</v>
      </c>
      <c r="I835" s="29">
        <f>VLOOKUP($B835,'Answer Data Transformation'!$I$3:$R$2338,9,FALSE)</f>
        <v>1</v>
      </c>
      <c r="J835" s="2" t="str">
        <f>VLOOKUP($B835,'Answer Data Transformation'!$I$3:$R$2338,10,FALSE)</f>
        <v>No</v>
      </c>
      <c r="K835" s="2" t="str">
        <f>VLOOKUP($B835,'Answer Data Transformation'!$I$3:$R$2338,3,FALSE)</f>
        <v>Obesity</v>
      </c>
      <c r="L835" s="2" t="str">
        <f>VLOOKUP($B835,'Answer Data Transformation'!$I$3:$R$2338,5,FALSE)</f>
        <v>Prediabetes</v>
      </c>
      <c r="M835" s="2" t="str">
        <f>VLOOKUP($B835,'Answer Data Transformation'!$T$3:$AA$2346,2,FALSE)</f>
        <v>17-Jul-1988</v>
      </c>
      <c r="N835" s="2">
        <f>VLOOKUP($B835,'Answer Data Transformation'!$T$3:$AA$2346,4,FALSE)</f>
        <v>3</v>
      </c>
      <c r="O835" s="2">
        <f>VLOOKUP($B835,'Answer Data Transformation'!$T$3:$AA$2346,5,FALSE)</f>
        <v>12718.21</v>
      </c>
      <c r="P835" s="2" t="str">
        <f>VLOOKUP($B835,'Answer Data Transformation'!$T$3:$AA$2346,6,FALSE)</f>
        <v>tier - 3</v>
      </c>
      <c r="Q835" s="2" t="str">
        <f>VLOOKUP($B835,'Answer Data Transformation'!$T$3:$AA$2346,7,FALSE)</f>
        <v>tier - 1</v>
      </c>
      <c r="R835" s="2" t="str">
        <f>VLOOKUP($B835,'Answer Data Transformation'!$T$3:$AA$2346,8,FALSE)</f>
        <v>R1026</v>
      </c>
      <c r="S835" s="2">
        <f>VLOOKUP($B835,'Answer Data Transformation'!$T$3:$AA$2346,3,FALSE)</f>
        <v>34</v>
      </c>
    </row>
    <row r="836" spans="2:19" ht="15.5" x14ac:dyDescent="0.35">
      <c r="B836" s="1" t="s">
        <v>1536</v>
      </c>
      <c r="C836" s="28" t="str">
        <f>VLOOKUP(B836,'Answer Data Transformation'!$B$3:$F$2338,4,FALSE)</f>
        <v xml:space="preserve">  Antonia G</v>
      </c>
      <c r="D836" s="2">
        <f>VLOOKUP($B836,'Answer Data Transformation'!$I$3:$R$2338,2,FALSE)</f>
        <v>36.130000000000003</v>
      </c>
      <c r="E836" s="2">
        <f>VLOOKUP($B836,'Answer Data Transformation'!$I$3:$R$2338,4,FALSE)</f>
        <v>7.19</v>
      </c>
      <c r="F836" s="2" t="str">
        <f>VLOOKUP($B836,'Answer Data Transformation'!$I$3:$R$2338,6,FALSE)</f>
        <v>Yes</v>
      </c>
      <c r="G836" s="2" t="str">
        <f>VLOOKUP($B836,'Answer Data Transformation'!$I$3:$R$2338,7,FALSE)</f>
        <v>No</v>
      </c>
      <c r="H836" s="2" t="str">
        <f>VLOOKUP($B836,'Answer Data Transformation'!$I$3:$R$2338,8,FALSE)</f>
        <v>No</v>
      </c>
      <c r="I836" s="29">
        <f>VLOOKUP($B836,'Answer Data Transformation'!$I$3:$R$2338,9,FALSE)</f>
        <v>2</v>
      </c>
      <c r="J836" s="2" t="str">
        <f>VLOOKUP($B836,'Answer Data Transformation'!$I$3:$R$2338,10,FALSE)</f>
        <v>No</v>
      </c>
      <c r="K836" s="2" t="str">
        <f>VLOOKUP($B836,'Answer Data Transformation'!$I$3:$R$2338,3,FALSE)</f>
        <v>Obesity</v>
      </c>
      <c r="L836" s="2" t="str">
        <f>VLOOKUP($B836,'Answer Data Transformation'!$I$3:$R$2338,5,FALSE)</f>
        <v>Diabetes</v>
      </c>
      <c r="M836" s="2" t="str">
        <f>VLOOKUP($B836,'Answer Data Transformation'!$T$3:$AA$2346,2,FALSE)</f>
        <v>08-Jul-1970</v>
      </c>
      <c r="N836" s="2">
        <f>VLOOKUP($B836,'Answer Data Transformation'!$T$3:$AA$2346,4,FALSE)</f>
        <v>0</v>
      </c>
      <c r="O836" s="2">
        <f>VLOOKUP($B836,'Answer Data Transformation'!$T$3:$AA$2346,5,FALSE)</f>
        <v>12713</v>
      </c>
      <c r="P836" s="2" t="str">
        <f>VLOOKUP($B836,'Answer Data Transformation'!$T$3:$AA$2346,6,FALSE)</f>
        <v>tier - 3</v>
      </c>
      <c r="Q836" s="2" t="str">
        <f>VLOOKUP($B836,'Answer Data Transformation'!$T$3:$AA$2346,7,FALSE)</f>
        <v>tier - 1</v>
      </c>
      <c r="R836" s="2" t="str">
        <f>VLOOKUP($B836,'Answer Data Transformation'!$T$3:$AA$2346,8,FALSE)</f>
        <v>R1011</v>
      </c>
      <c r="S836" s="2">
        <f>VLOOKUP($B836,'Answer Data Transformation'!$T$3:$AA$2346,3,FALSE)</f>
        <v>52</v>
      </c>
    </row>
    <row r="837" spans="2:19" ht="15.5" x14ac:dyDescent="0.35">
      <c r="B837" s="1" t="s">
        <v>1535</v>
      </c>
      <c r="C837" s="28" t="str">
        <f>VLOOKUP(B837,'Answer Data Transformation'!$B$3:$F$2338,4,FALSE)</f>
        <v xml:space="preserve">  Casondra L</v>
      </c>
      <c r="D837" s="2">
        <f>VLOOKUP($B837,'Answer Data Transformation'!$I$3:$R$2338,2,FALSE)</f>
        <v>31.55</v>
      </c>
      <c r="E837" s="2">
        <f>VLOOKUP($B837,'Answer Data Transformation'!$I$3:$R$2338,4,FALSE)</f>
        <v>6.11</v>
      </c>
      <c r="F837" s="2" t="str">
        <f>VLOOKUP($B837,'Answer Data Transformation'!$I$3:$R$2338,6,FALSE)</f>
        <v>Yes</v>
      </c>
      <c r="G837" s="2" t="str">
        <f>VLOOKUP($B837,'Answer Data Transformation'!$I$3:$R$2338,7,FALSE)</f>
        <v>No</v>
      </c>
      <c r="H837" s="2" t="str">
        <f>VLOOKUP($B837,'Answer Data Transformation'!$I$3:$R$2338,8,FALSE)</f>
        <v>No</v>
      </c>
      <c r="I837" s="29">
        <f>VLOOKUP($B837,'Answer Data Transformation'!$I$3:$R$2338,9,FALSE)</f>
        <v>1</v>
      </c>
      <c r="J837" s="2" t="str">
        <f>VLOOKUP($B837,'Answer Data Transformation'!$I$3:$R$2338,10,FALSE)</f>
        <v>No</v>
      </c>
      <c r="K837" s="2" t="str">
        <f>VLOOKUP($B837,'Answer Data Transformation'!$I$3:$R$2338,3,FALSE)</f>
        <v>Obesity</v>
      </c>
      <c r="L837" s="2" t="str">
        <f>VLOOKUP($B837,'Answer Data Transformation'!$I$3:$R$2338,5,FALSE)</f>
        <v>Prediabetes</v>
      </c>
      <c r="M837" s="2" t="str">
        <f>VLOOKUP($B837,'Answer Data Transformation'!$T$3:$AA$2346,2,FALSE)</f>
        <v>28-Nov-1964</v>
      </c>
      <c r="N837" s="2">
        <f>VLOOKUP($B837,'Answer Data Transformation'!$T$3:$AA$2346,4,FALSE)</f>
        <v>0</v>
      </c>
      <c r="O837" s="2">
        <f>VLOOKUP($B837,'Answer Data Transformation'!$T$3:$AA$2346,5,FALSE)</f>
        <v>12700.63</v>
      </c>
      <c r="P837" s="2" t="str">
        <f>VLOOKUP($B837,'Answer Data Transformation'!$T$3:$AA$2346,6,FALSE)</f>
        <v>tier - 3</v>
      </c>
      <c r="Q837" s="2" t="str">
        <f>VLOOKUP($B837,'Answer Data Transformation'!$T$3:$AA$2346,7,FALSE)</f>
        <v>tier - 3</v>
      </c>
      <c r="R837" s="2" t="str">
        <f>VLOOKUP($B837,'Answer Data Transformation'!$T$3:$AA$2346,8,FALSE)</f>
        <v>R1011</v>
      </c>
      <c r="S837" s="2">
        <f>VLOOKUP($B837,'Answer Data Transformation'!$T$3:$AA$2346,3,FALSE)</f>
        <v>58</v>
      </c>
    </row>
    <row r="838" spans="2:19" ht="15.5" x14ac:dyDescent="0.35">
      <c r="B838" s="1" t="s">
        <v>1534</v>
      </c>
      <c r="C838" s="28" t="str">
        <f>VLOOKUP(B838,'Answer Data Transformation'!$B$3:$F$2338,4,FALSE)</f>
        <v xml:space="preserve">  Wendy</v>
      </c>
      <c r="D838" s="2">
        <f>VLOOKUP($B838,'Answer Data Transformation'!$I$3:$R$2338,2,FALSE)</f>
        <v>52.75</v>
      </c>
      <c r="E838" s="2">
        <f>VLOOKUP($B838,'Answer Data Transformation'!$I$3:$R$2338,4,FALSE)</f>
        <v>6.02</v>
      </c>
      <c r="F838" s="2" t="str">
        <f>VLOOKUP($B838,'Answer Data Transformation'!$I$3:$R$2338,6,FALSE)</f>
        <v>No</v>
      </c>
      <c r="G838" s="2" t="str">
        <f>VLOOKUP($B838,'Answer Data Transformation'!$I$3:$R$2338,7,FALSE)</f>
        <v>No</v>
      </c>
      <c r="H838" s="2" t="str">
        <f>VLOOKUP($B838,'Answer Data Transformation'!$I$3:$R$2338,8,FALSE)</f>
        <v>No</v>
      </c>
      <c r="I838" s="29">
        <f>VLOOKUP($B838,'Answer Data Transformation'!$I$3:$R$2338,9,FALSE)</f>
        <v>1</v>
      </c>
      <c r="J838" s="2" t="str">
        <f>VLOOKUP($B838,'Answer Data Transformation'!$I$3:$R$2338,10,FALSE)</f>
        <v>No</v>
      </c>
      <c r="K838" s="2" t="str">
        <f>VLOOKUP($B838,'Answer Data Transformation'!$I$3:$R$2338,3,FALSE)</f>
        <v>Obesity</v>
      </c>
      <c r="L838" s="2" t="str">
        <f>VLOOKUP($B838,'Answer Data Transformation'!$I$3:$R$2338,5,FALSE)</f>
        <v>Prediabetes</v>
      </c>
      <c r="M838" s="2" t="str">
        <f>VLOOKUP($B838,'Answer Data Transformation'!$T$3:$AA$2346,2,FALSE)</f>
        <v>07-Jul-1992</v>
      </c>
      <c r="N838" s="2">
        <f>VLOOKUP($B838,'Answer Data Transformation'!$T$3:$AA$2346,4,FALSE)</f>
        <v>0</v>
      </c>
      <c r="O838" s="2">
        <f>VLOOKUP($B838,'Answer Data Transformation'!$T$3:$AA$2346,5,FALSE)</f>
        <v>12699.56</v>
      </c>
      <c r="P838" s="2" t="str">
        <f>VLOOKUP($B838,'Answer Data Transformation'!$T$3:$AA$2346,6,FALSE)</f>
        <v>tier - 3</v>
      </c>
      <c r="Q838" s="2" t="str">
        <f>VLOOKUP($B838,'Answer Data Transformation'!$T$3:$AA$2346,7,FALSE)</f>
        <v>tier - 2</v>
      </c>
      <c r="R838" s="2" t="str">
        <f>VLOOKUP($B838,'Answer Data Transformation'!$T$3:$AA$2346,8,FALSE)</f>
        <v>R1011</v>
      </c>
      <c r="S838" s="2">
        <f>VLOOKUP($B838,'Answer Data Transformation'!$T$3:$AA$2346,3,FALSE)</f>
        <v>30</v>
      </c>
    </row>
    <row r="839" spans="2:19" ht="15.5" x14ac:dyDescent="0.35">
      <c r="B839" s="1" t="s">
        <v>1533</v>
      </c>
      <c r="C839" s="28" t="str">
        <f>VLOOKUP(B839,'Answer Data Transformation'!$B$3:$F$2338,4,FALSE)</f>
        <v xml:space="preserve">  Eric D</v>
      </c>
      <c r="D839" s="2">
        <f>VLOOKUP($B839,'Answer Data Transformation'!$I$3:$R$2338,2,FALSE)</f>
        <v>36.67</v>
      </c>
      <c r="E839" s="2">
        <f>VLOOKUP($B839,'Answer Data Transformation'!$I$3:$R$2338,4,FALSE)</f>
        <v>11.86</v>
      </c>
      <c r="F839" s="2" t="str">
        <f>VLOOKUP($B839,'Answer Data Transformation'!$I$3:$R$2338,6,FALSE)</f>
        <v>No</v>
      </c>
      <c r="G839" s="2" t="str">
        <f>VLOOKUP($B839,'Answer Data Transformation'!$I$3:$R$2338,7,FALSE)</f>
        <v>No</v>
      </c>
      <c r="H839" s="2" t="str">
        <f>VLOOKUP($B839,'Answer Data Transformation'!$I$3:$R$2338,8,FALSE)</f>
        <v>No</v>
      </c>
      <c r="I839" s="29">
        <f>VLOOKUP($B839,'Answer Data Transformation'!$I$3:$R$2338,9,FALSE)</f>
        <v>0</v>
      </c>
      <c r="J839" s="2" t="str">
        <f>VLOOKUP($B839,'Answer Data Transformation'!$I$3:$R$2338,10,FALSE)</f>
        <v>No</v>
      </c>
      <c r="K839" s="2" t="str">
        <f>VLOOKUP($B839,'Answer Data Transformation'!$I$3:$R$2338,3,FALSE)</f>
        <v>Obesity</v>
      </c>
      <c r="L839" s="2" t="str">
        <f>VLOOKUP($B839,'Answer Data Transformation'!$I$3:$R$2338,5,FALSE)</f>
        <v>Diabetes</v>
      </c>
      <c r="M839" s="2" t="str">
        <f>VLOOKUP($B839,'Answer Data Transformation'!$T$3:$AA$2346,2,FALSE)</f>
        <v>24-Sep-1974</v>
      </c>
      <c r="N839" s="2">
        <f>VLOOKUP($B839,'Answer Data Transformation'!$T$3:$AA$2346,4,FALSE)</f>
        <v>0</v>
      </c>
      <c r="O839" s="2">
        <f>VLOOKUP($B839,'Answer Data Transformation'!$T$3:$AA$2346,5,FALSE)</f>
        <v>12697.48</v>
      </c>
      <c r="P839" s="2" t="str">
        <f>VLOOKUP($B839,'Answer Data Transformation'!$T$3:$AA$2346,6,FALSE)</f>
        <v>tier - 3</v>
      </c>
      <c r="Q839" s="2" t="str">
        <f>VLOOKUP($B839,'Answer Data Transformation'!$T$3:$AA$2346,7,FALSE)</f>
        <v>tier - 3</v>
      </c>
      <c r="R839" s="2" t="str">
        <f>VLOOKUP($B839,'Answer Data Transformation'!$T$3:$AA$2346,8,FALSE)</f>
        <v>R1021</v>
      </c>
      <c r="S839" s="2">
        <f>VLOOKUP($B839,'Answer Data Transformation'!$T$3:$AA$2346,3,FALSE)</f>
        <v>48</v>
      </c>
    </row>
    <row r="840" spans="2:19" ht="15.5" x14ac:dyDescent="0.35">
      <c r="B840" s="1" t="s">
        <v>1532</v>
      </c>
      <c r="C840" s="28" t="str">
        <f>VLOOKUP(B840,'Answer Data Transformation'!$B$3:$F$2338,4,FALSE)</f>
        <v xml:space="preserve">  Elizabeth</v>
      </c>
      <c r="D840" s="2">
        <f>VLOOKUP($B840,'Answer Data Transformation'!$I$3:$R$2338,2,FALSE)</f>
        <v>38.06</v>
      </c>
      <c r="E840" s="2">
        <f>VLOOKUP($B840,'Answer Data Transformation'!$I$3:$R$2338,4,FALSE)</f>
        <v>8.25</v>
      </c>
      <c r="F840" s="2" t="str">
        <f>VLOOKUP($B840,'Answer Data Transformation'!$I$3:$R$2338,6,FALSE)</f>
        <v>No</v>
      </c>
      <c r="G840" s="2" t="str">
        <f>VLOOKUP($B840,'Answer Data Transformation'!$I$3:$R$2338,7,FALSE)</f>
        <v>No</v>
      </c>
      <c r="H840" s="2" t="str">
        <f>VLOOKUP($B840,'Answer Data Transformation'!$I$3:$R$2338,8,FALSE)</f>
        <v>No</v>
      </c>
      <c r="I840" s="29">
        <f>VLOOKUP($B840,'Answer Data Transformation'!$I$3:$R$2338,9,FALSE)</f>
        <v>0</v>
      </c>
      <c r="J840" s="2" t="str">
        <f>VLOOKUP($B840,'Answer Data Transformation'!$I$3:$R$2338,10,FALSE)</f>
        <v>No</v>
      </c>
      <c r="K840" s="2" t="str">
        <f>VLOOKUP($B840,'Answer Data Transformation'!$I$3:$R$2338,3,FALSE)</f>
        <v>Obesity</v>
      </c>
      <c r="L840" s="2" t="str">
        <f>VLOOKUP($B840,'Answer Data Transformation'!$I$3:$R$2338,5,FALSE)</f>
        <v>Diabetes</v>
      </c>
      <c r="M840" s="2" t="str">
        <f>VLOOKUP($B840,'Answer Data Transformation'!$T$3:$AA$2346,2,FALSE)</f>
        <v>27-Aug-1962</v>
      </c>
      <c r="N840" s="2">
        <f>VLOOKUP($B840,'Answer Data Transformation'!$T$3:$AA$2346,4,FALSE)</f>
        <v>0</v>
      </c>
      <c r="O840" s="2">
        <f>VLOOKUP($B840,'Answer Data Transformation'!$T$3:$AA$2346,5,FALSE)</f>
        <v>12648.7</v>
      </c>
      <c r="P840" s="2" t="str">
        <f>VLOOKUP($B840,'Answer Data Transformation'!$T$3:$AA$2346,6,FALSE)</f>
        <v>tier - 3</v>
      </c>
      <c r="Q840" s="2" t="str">
        <f>VLOOKUP($B840,'Answer Data Transformation'!$T$3:$AA$2346,7,FALSE)</f>
        <v>tier - 2</v>
      </c>
      <c r="R840" s="2" t="str">
        <f>VLOOKUP($B840,'Answer Data Transformation'!$T$3:$AA$2346,8,FALSE)</f>
        <v>R1013</v>
      </c>
      <c r="S840" s="2">
        <f>VLOOKUP($B840,'Answer Data Transformation'!$T$3:$AA$2346,3,FALSE)</f>
        <v>60</v>
      </c>
    </row>
    <row r="841" spans="2:19" ht="15.5" x14ac:dyDescent="0.35">
      <c r="B841" s="1" t="s">
        <v>1531</v>
      </c>
      <c r="C841" s="28" t="str">
        <f>VLOOKUP(B841,'Answer Data Transformation'!$B$3:$F$2338,4,FALSE)</f>
        <v xml:space="preserve">  Laura F</v>
      </c>
      <c r="D841" s="2">
        <f>VLOOKUP($B841,'Answer Data Transformation'!$I$3:$R$2338,2,FALSE)</f>
        <v>38</v>
      </c>
      <c r="E841" s="2">
        <f>VLOOKUP($B841,'Answer Data Transformation'!$I$3:$R$2338,4,FALSE)</f>
        <v>8.1300000000000008</v>
      </c>
      <c r="F841" s="2" t="str">
        <f>VLOOKUP($B841,'Answer Data Transformation'!$I$3:$R$2338,6,FALSE)</f>
        <v>No</v>
      </c>
      <c r="G841" s="2" t="str">
        <f>VLOOKUP($B841,'Answer Data Transformation'!$I$3:$R$2338,7,FALSE)</f>
        <v>No</v>
      </c>
      <c r="H841" s="2" t="str">
        <f>VLOOKUP($B841,'Answer Data Transformation'!$I$3:$R$2338,8,FALSE)</f>
        <v>No</v>
      </c>
      <c r="I841" s="29">
        <f>VLOOKUP($B841,'Answer Data Transformation'!$I$3:$R$2338,9,FALSE)</f>
        <v>0</v>
      </c>
      <c r="J841" s="2" t="str">
        <f>VLOOKUP($B841,'Answer Data Transformation'!$I$3:$R$2338,10,FALSE)</f>
        <v>No</v>
      </c>
      <c r="K841" s="2" t="str">
        <f>VLOOKUP($B841,'Answer Data Transformation'!$I$3:$R$2338,3,FALSE)</f>
        <v>Obesity</v>
      </c>
      <c r="L841" s="2" t="str">
        <f>VLOOKUP($B841,'Answer Data Transformation'!$I$3:$R$2338,5,FALSE)</f>
        <v>Diabetes</v>
      </c>
      <c r="M841" s="2" t="str">
        <f>VLOOKUP($B841,'Answer Data Transformation'!$T$3:$AA$2346,2,FALSE)</f>
        <v>14-Sep-1965</v>
      </c>
      <c r="N841" s="2">
        <f>VLOOKUP($B841,'Answer Data Transformation'!$T$3:$AA$2346,4,FALSE)</f>
        <v>2</v>
      </c>
      <c r="O841" s="2">
        <f>VLOOKUP($B841,'Answer Data Transformation'!$T$3:$AA$2346,5,FALSE)</f>
        <v>12646.21</v>
      </c>
      <c r="P841" s="2" t="str">
        <f>VLOOKUP($B841,'Answer Data Transformation'!$T$3:$AA$2346,6,FALSE)</f>
        <v>tier - 3</v>
      </c>
      <c r="Q841" s="2" t="str">
        <f>VLOOKUP($B841,'Answer Data Transformation'!$T$3:$AA$2346,7,FALSE)</f>
        <v>tier - 2</v>
      </c>
      <c r="R841" s="2" t="str">
        <f>VLOOKUP($B841,'Answer Data Transformation'!$T$3:$AA$2346,8,FALSE)</f>
        <v>R1011</v>
      </c>
      <c r="S841" s="2">
        <f>VLOOKUP($B841,'Answer Data Transformation'!$T$3:$AA$2346,3,FALSE)</f>
        <v>57</v>
      </c>
    </row>
    <row r="842" spans="2:19" ht="15.5" x14ac:dyDescent="0.35">
      <c r="B842" s="1" t="s">
        <v>1530</v>
      </c>
      <c r="C842" s="28" t="str">
        <f>VLOOKUP(B842,'Answer Data Transformation'!$B$3:$F$2338,4,FALSE)</f>
        <v xml:space="preserve">  Amelia F</v>
      </c>
      <c r="D842" s="2">
        <f>VLOOKUP($B842,'Answer Data Transformation'!$I$3:$R$2338,2,FALSE)</f>
        <v>35.1</v>
      </c>
      <c r="E842" s="2">
        <f>VLOOKUP($B842,'Answer Data Transformation'!$I$3:$R$2338,4,FALSE)</f>
        <v>10.1</v>
      </c>
      <c r="F842" s="2" t="str">
        <f>VLOOKUP($B842,'Answer Data Transformation'!$I$3:$R$2338,6,FALSE)</f>
        <v>No</v>
      </c>
      <c r="G842" s="2" t="str">
        <f>VLOOKUP($B842,'Answer Data Transformation'!$I$3:$R$2338,7,FALSE)</f>
        <v>No</v>
      </c>
      <c r="H842" s="2" t="str">
        <f>VLOOKUP($B842,'Answer Data Transformation'!$I$3:$R$2338,8,FALSE)</f>
        <v>No</v>
      </c>
      <c r="I842" s="29">
        <f>VLOOKUP($B842,'Answer Data Transformation'!$I$3:$R$2338,9,FALSE)</f>
        <v>0</v>
      </c>
      <c r="J842" s="2" t="str">
        <f>VLOOKUP($B842,'Answer Data Transformation'!$I$3:$R$2338,10,FALSE)</f>
        <v>No</v>
      </c>
      <c r="K842" s="2" t="str">
        <f>VLOOKUP($B842,'Answer Data Transformation'!$I$3:$R$2338,3,FALSE)</f>
        <v>Obesity</v>
      </c>
      <c r="L842" s="2" t="str">
        <f>VLOOKUP($B842,'Answer Data Transformation'!$I$3:$R$2338,5,FALSE)</f>
        <v>Diabetes</v>
      </c>
      <c r="M842" s="2" t="str">
        <f>VLOOKUP($B842,'Answer Data Transformation'!$T$3:$AA$2346,2,FALSE)</f>
        <v>11-Jul-1962</v>
      </c>
      <c r="N842" s="2">
        <f>VLOOKUP($B842,'Answer Data Transformation'!$T$3:$AA$2346,4,FALSE)</f>
        <v>0</v>
      </c>
      <c r="O842" s="2">
        <f>VLOOKUP($B842,'Answer Data Transformation'!$T$3:$AA$2346,5,FALSE)</f>
        <v>12644.59</v>
      </c>
      <c r="P842" s="2" t="str">
        <f>VLOOKUP($B842,'Answer Data Transformation'!$T$3:$AA$2346,6,FALSE)</f>
        <v>tier - 3</v>
      </c>
      <c r="Q842" s="2" t="str">
        <f>VLOOKUP($B842,'Answer Data Transformation'!$T$3:$AA$2346,7,FALSE)</f>
        <v>tier - 2</v>
      </c>
      <c r="R842" s="2" t="str">
        <f>VLOOKUP($B842,'Answer Data Transformation'!$T$3:$AA$2346,8,FALSE)</f>
        <v>R1011</v>
      </c>
      <c r="S842" s="2">
        <f>VLOOKUP($B842,'Answer Data Transformation'!$T$3:$AA$2346,3,FALSE)</f>
        <v>60</v>
      </c>
    </row>
    <row r="843" spans="2:19" ht="15.5" x14ac:dyDescent="0.35">
      <c r="B843" s="1" t="s">
        <v>1529</v>
      </c>
      <c r="C843" s="28" t="str">
        <f>VLOOKUP(B843,'Answer Data Transformation'!$B$3:$F$2338,4,FALSE)</f>
        <v xml:space="preserve">  Amy L</v>
      </c>
      <c r="D843" s="2">
        <f>VLOOKUP($B843,'Answer Data Transformation'!$I$3:$R$2338,2,FALSE)</f>
        <v>33.82</v>
      </c>
      <c r="E843" s="2">
        <f>VLOOKUP($B843,'Answer Data Transformation'!$I$3:$R$2338,4,FALSE)</f>
        <v>5.89</v>
      </c>
      <c r="F843" s="2" t="str">
        <f>VLOOKUP($B843,'Answer Data Transformation'!$I$3:$R$2338,6,FALSE)</f>
        <v>Yes</v>
      </c>
      <c r="G843" s="2" t="str">
        <f>VLOOKUP($B843,'Answer Data Transformation'!$I$3:$R$2338,7,FALSE)</f>
        <v>No</v>
      </c>
      <c r="H843" s="2" t="str">
        <f>VLOOKUP($B843,'Answer Data Transformation'!$I$3:$R$2338,8,FALSE)</f>
        <v>No</v>
      </c>
      <c r="I843" s="29">
        <f>VLOOKUP($B843,'Answer Data Transformation'!$I$3:$R$2338,9,FALSE)</f>
        <v>2</v>
      </c>
      <c r="J843" s="2" t="str">
        <f>VLOOKUP($B843,'Answer Data Transformation'!$I$3:$R$2338,10,FALSE)</f>
        <v>No</v>
      </c>
      <c r="K843" s="2" t="str">
        <f>VLOOKUP($B843,'Answer Data Transformation'!$I$3:$R$2338,3,FALSE)</f>
        <v>Obesity</v>
      </c>
      <c r="L843" s="2" t="str">
        <f>VLOOKUP($B843,'Answer Data Transformation'!$I$3:$R$2338,5,FALSE)</f>
        <v>Prediabetes</v>
      </c>
      <c r="M843" s="2" t="str">
        <f>VLOOKUP($B843,'Answer Data Transformation'!$T$3:$AA$2346,2,FALSE)</f>
        <v>17-Dec-1966</v>
      </c>
      <c r="N843" s="2">
        <f>VLOOKUP($B843,'Answer Data Transformation'!$T$3:$AA$2346,4,FALSE)</f>
        <v>2</v>
      </c>
      <c r="O843" s="2">
        <f>VLOOKUP($B843,'Answer Data Transformation'!$T$3:$AA$2346,5,FALSE)</f>
        <v>12643.38</v>
      </c>
      <c r="P843" s="2" t="str">
        <f>VLOOKUP($B843,'Answer Data Transformation'!$T$3:$AA$2346,6,FALSE)</f>
        <v>tier - 3</v>
      </c>
      <c r="Q843" s="2" t="str">
        <f>VLOOKUP($B843,'Answer Data Transformation'!$T$3:$AA$2346,7,FALSE)</f>
        <v>tier - 1</v>
      </c>
      <c r="R843" s="2" t="str">
        <f>VLOOKUP($B843,'Answer Data Transformation'!$T$3:$AA$2346,8,FALSE)</f>
        <v>R1012</v>
      </c>
      <c r="S843" s="2">
        <f>VLOOKUP($B843,'Answer Data Transformation'!$T$3:$AA$2346,3,FALSE)</f>
        <v>56</v>
      </c>
    </row>
    <row r="844" spans="2:19" ht="15.5" x14ac:dyDescent="0.35">
      <c r="B844" s="1" t="s">
        <v>1528</v>
      </c>
      <c r="C844" s="28" t="str">
        <f>VLOOKUP(B844,'Answer Data Transformation'!$B$3:$F$2338,4,FALSE)</f>
        <v xml:space="preserve">  Katie J</v>
      </c>
      <c r="D844" s="2">
        <f>VLOOKUP($B844,'Answer Data Transformation'!$I$3:$R$2338,2,FALSE)</f>
        <v>37.43</v>
      </c>
      <c r="E844" s="2">
        <f>VLOOKUP($B844,'Answer Data Transformation'!$I$3:$R$2338,4,FALSE)</f>
        <v>4.97</v>
      </c>
      <c r="F844" s="2" t="str">
        <f>VLOOKUP($B844,'Answer Data Transformation'!$I$3:$R$2338,6,FALSE)</f>
        <v>No</v>
      </c>
      <c r="G844" s="2" t="str">
        <f>VLOOKUP($B844,'Answer Data Transformation'!$I$3:$R$2338,7,FALSE)</f>
        <v>No</v>
      </c>
      <c r="H844" s="2" t="str">
        <f>VLOOKUP($B844,'Answer Data Transformation'!$I$3:$R$2338,8,FALSE)</f>
        <v>No</v>
      </c>
      <c r="I844" s="29">
        <f>VLOOKUP($B844,'Answer Data Transformation'!$I$3:$R$2338,9,FALSE)</f>
        <v>2</v>
      </c>
      <c r="J844" s="2" t="str">
        <f>VLOOKUP($B844,'Answer Data Transformation'!$I$3:$R$2338,10,FALSE)</f>
        <v>No</v>
      </c>
      <c r="K844" s="2" t="str">
        <f>VLOOKUP($B844,'Answer Data Transformation'!$I$3:$R$2338,3,FALSE)</f>
        <v>Obesity</v>
      </c>
      <c r="L844" s="2" t="str">
        <f>VLOOKUP($B844,'Answer Data Transformation'!$I$3:$R$2338,5,FALSE)</f>
        <v>Normal</v>
      </c>
      <c r="M844" s="2" t="str">
        <f>VLOOKUP($B844,'Answer Data Transformation'!$T$3:$AA$2346,2,FALSE)</f>
        <v>05-Sep-1972</v>
      </c>
      <c r="N844" s="2">
        <f>VLOOKUP($B844,'Answer Data Transformation'!$T$3:$AA$2346,4,FALSE)</f>
        <v>0</v>
      </c>
      <c r="O844" s="2">
        <f>VLOOKUP($B844,'Answer Data Transformation'!$T$3:$AA$2346,5,FALSE)</f>
        <v>12640.24</v>
      </c>
      <c r="P844" s="2" t="str">
        <f>VLOOKUP($B844,'Answer Data Transformation'!$T$3:$AA$2346,6,FALSE)</f>
        <v>tier - 3</v>
      </c>
      <c r="Q844" s="2" t="str">
        <f>VLOOKUP($B844,'Answer Data Transformation'!$T$3:$AA$2346,7,FALSE)</f>
        <v>tier - 1</v>
      </c>
      <c r="R844" s="2" t="str">
        <f>VLOOKUP($B844,'Answer Data Transformation'!$T$3:$AA$2346,8,FALSE)</f>
        <v>R1011</v>
      </c>
      <c r="S844" s="2">
        <f>VLOOKUP($B844,'Answer Data Transformation'!$T$3:$AA$2346,3,FALSE)</f>
        <v>50</v>
      </c>
    </row>
    <row r="845" spans="2:19" ht="15.5" x14ac:dyDescent="0.35">
      <c r="B845" s="1" t="s">
        <v>1527</v>
      </c>
      <c r="C845" s="28" t="str">
        <f>VLOOKUP(B845,'Answer Data Transformation'!$B$3:$F$2338,4,FALSE)</f>
        <v xml:space="preserve">  Laura E</v>
      </c>
      <c r="D845" s="2">
        <f>VLOOKUP($B845,'Answer Data Transformation'!$I$3:$R$2338,2,FALSE)</f>
        <v>30.5</v>
      </c>
      <c r="E845" s="2">
        <f>VLOOKUP($B845,'Answer Data Transformation'!$I$3:$R$2338,4,FALSE)</f>
        <v>9.9</v>
      </c>
      <c r="F845" s="2" t="str">
        <f>VLOOKUP($B845,'Answer Data Transformation'!$I$3:$R$2338,6,FALSE)</f>
        <v>No</v>
      </c>
      <c r="G845" s="2" t="str">
        <f>VLOOKUP($B845,'Answer Data Transformation'!$I$3:$R$2338,7,FALSE)</f>
        <v>No</v>
      </c>
      <c r="H845" s="2" t="str">
        <f>VLOOKUP($B845,'Answer Data Transformation'!$I$3:$R$2338,8,FALSE)</f>
        <v>No</v>
      </c>
      <c r="I845" s="29">
        <f>VLOOKUP($B845,'Answer Data Transformation'!$I$3:$R$2338,9,FALSE)</f>
        <v>0</v>
      </c>
      <c r="J845" s="2" t="str">
        <f>VLOOKUP($B845,'Answer Data Transformation'!$I$3:$R$2338,10,FALSE)</f>
        <v>No</v>
      </c>
      <c r="K845" s="2" t="str">
        <f>VLOOKUP($B845,'Answer Data Transformation'!$I$3:$R$2338,3,FALSE)</f>
        <v>Obesity</v>
      </c>
      <c r="L845" s="2" t="str">
        <f>VLOOKUP($B845,'Answer Data Transformation'!$I$3:$R$2338,5,FALSE)</f>
        <v>Diabetes</v>
      </c>
      <c r="M845" s="2" t="str">
        <f>VLOOKUP($B845,'Answer Data Transformation'!$T$3:$AA$2346,2,FALSE)</f>
        <v>22-Jul-1962</v>
      </c>
      <c r="N845" s="2">
        <f>VLOOKUP($B845,'Answer Data Transformation'!$T$3:$AA$2346,4,FALSE)</f>
        <v>0</v>
      </c>
      <c r="O845" s="2">
        <f>VLOOKUP($B845,'Answer Data Transformation'!$T$3:$AA$2346,5,FALSE)</f>
        <v>12638.2</v>
      </c>
      <c r="P845" s="2" t="str">
        <f>VLOOKUP($B845,'Answer Data Transformation'!$T$3:$AA$2346,6,FALSE)</f>
        <v>tier - 3</v>
      </c>
      <c r="Q845" s="2" t="str">
        <f>VLOOKUP($B845,'Answer Data Transformation'!$T$3:$AA$2346,7,FALSE)</f>
        <v>tier - 1</v>
      </c>
      <c r="R845" s="2" t="str">
        <f>VLOOKUP($B845,'Answer Data Transformation'!$T$3:$AA$2346,8,FALSE)</f>
        <v>R1011</v>
      </c>
      <c r="S845" s="2">
        <f>VLOOKUP($B845,'Answer Data Transformation'!$T$3:$AA$2346,3,FALSE)</f>
        <v>60</v>
      </c>
    </row>
    <row r="846" spans="2:19" ht="15.5" x14ac:dyDescent="0.35">
      <c r="B846" s="1" t="s">
        <v>1526</v>
      </c>
      <c r="C846" s="28" t="str">
        <f>VLOOKUP(B846,'Answer Data Transformation'!$B$3:$F$2338,4,FALSE)</f>
        <v xml:space="preserve">  Mayumi</v>
      </c>
      <c r="D846" s="2">
        <f>VLOOKUP($B846,'Answer Data Transformation'!$I$3:$R$2338,2,FALSE)</f>
        <v>24.53</v>
      </c>
      <c r="E846" s="2">
        <f>VLOOKUP($B846,'Answer Data Transformation'!$I$3:$R$2338,4,FALSE)</f>
        <v>9.0500000000000007</v>
      </c>
      <c r="F846" s="2" t="str">
        <f>VLOOKUP($B846,'Answer Data Transformation'!$I$3:$R$2338,6,FALSE)</f>
        <v>No</v>
      </c>
      <c r="G846" s="2" t="str">
        <f>VLOOKUP($B846,'Answer Data Transformation'!$I$3:$R$2338,7,FALSE)</f>
        <v>No</v>
      </c>
      <c r="H846" s="2" t="str">
        <f>VLOOKUP($B846,'Answer Data Transformation'!$I$3:$R$2338,8,FALSE)</f>
        <v>No</v>
      </c>
      <c r="I846" s="29">
        <f>VLOOKUP($B846,'Answer Data Transformation'!$I$3:$R$2338,9,FALSE)</f>
        <v>0</v>
      </c>
      <c r="J846" s="2" t="str">
        <f>VLOOKUP($B846,'Answer Data Transformation'!$I$3:$R$2338,10,FALSE)</f>
        <v>No</v>
      </c>
      <c r="K846" s="2" t="str">
        <f>VLOOKUP($B846,'Answer Data Transformation'!$I$3:$R$2338,3,FALSE)</f>
        <v>Normal Weight</v>
      </c>
      <c r="L846" s="2" t="str">
        <f>VLOOKUP($B846,'Answer Data Transformation'!$I$3:$R$2338,5,FALSE)</f>
        <v>Diabetes</v>
      </c>
      <c r="M846" s="2" t="str">
        <f>VLOOKUP($B846,'Answer Data Transformation'!$T$3:$AA$2346,2,FALSE)</f>
        <v>22-Nov-1962</v>
      </c>
      <c r="N846" s="2">
        <f>VLOOKUP($B846,'Answer Data Transformation'!$T$3:$AA$2346,4,FALSE)</f>
        <v>0</v>
      </c>
      <c r="O846" s="2">
        <f>VLOOKUP($B846,'Answer Data Transformation'!$T$3:$AA$2346,5,FALSE)</f>
        <v>12629.9</v>
      </c>
      <c r="P846" s="2" t="str">
        <f>VLOOKUP($B846,'Answer Data Transformation'!$T$3:$AA$2346,6,FALSE)</f>
        <v>tier - 3</v>
      </c>
      <c r="Q846" s="2" t="str">
        <f>VLOOKUP($B846,'Answer Data Transformation'!$T$3:$AA$2346,7,FALSE)</f>
        <v>tier - 3</v>
      </c>
      <c r="R846" s="2" t="str">
        <f>VLOOKUP($B846,'Answer Data Transformation'!$T$3:$AA$2346,8,FALSE)</f>
        <v>R1013</v>
      </c>
      <c r="S846" s="2">
        <f>VLOOKUP($B846,'Answer Data Transformation'!$T$3:$AA$2346,3,FALSE)</f>
        <v>60</v>
      </c>
    </row>
    <row r="847" spans="2:19" ht="15.5" x14ac:dyDescent="0.35">
      <c r="B847" s="1" t="s">
        <v>1525</v>
      </c>
      <c r="C847" s="28" t="str">
        <f>VLOOKUP(B847,'Answer Data Transformation'!$B$3:$F$2338,4,FALSE)</f>
        <v xml:space="preserve">  Vanessa</v>
      </c>
      <c r="D847" s="2">
        <f>VLOOKUP($B847,'Answer Data Transformation'!$I$3:$R$2338,2,FALSE)</f>
        <v>25.74</v>
      </c>
      <c r="E847" s="2">
        <f>VLOOKUP($B847,'Answer Data Transformation'!$I$3:$R$2338,4,FALSE)</f>
        <v>10.93</v>
      </c>
      <c r="F847" s="2" t="str">
        <f>VLOOKUP($B847,'Answer Data Transformation'!$I$3:$R$2338,6,FALSE)</f>
        <v>No</v>
      </c>
      <c r="G847" s="2" t="str">
        <f>VLOOKUP($B847,'Answer Data Transformation'!$I$3:$R$2338,7,FALSE)</f>
        <v>No</v>
      </c>
      <c r="H847" s="2" t="str">
        <f>VLOOKUP($B847,'Answer Data Transformation'!$I$3:$R$2338,8,FALSE)</f>
        <v>No</v>
      </c>
      <c r="I847" s="29">
        <f>VLOOKUP($B847,'Answer Data Transformation'!$I$3:$R$2338,9,FALSE)</f>
        <v>0</v>
      </c>
      <c r="J847" s="2" t="str">
        <f>VLOOKUP($B847,'Answer Data Transformation'!$I$3:$R$2338,10,FALSE)</f>
        <v>No</v>
      </c>
      <c r="K847" s="2" t="str">
        <f>VLOOKUP($B847,'Answer Data Transformation'!$I$3:$R$2338,3,FALSE)</f>
        <v>Overweight</v>
      </c>
      <c r="L847" s="2" t="str">
        <f>VLOOKUP($B847,'Answer Data Transformation'!$I$3:$R$2338,5,FALSE)</f>
        <v>Diabetes</v>
      </c>
      <c r="M847" s="2" t="str">
        <f>VLOOKUP($B847,'Answer Data Transformation'!$T$3:$AA$2346,2,FALSE)</f>
        <v>04-Oct-1965</v>
      </c>
      <c r="N847" s="2">
        <f>VLOOKUP($B847,'Answer Data Transformation'!$T$3:$AA$2346,4,FALSE)</f>
        <v>2</v>
      </c>
      <c r="O847" s="2">
        <f>VLOOKUP($B847,'Answer Data Transformation'!$T$3:$AA$2346,5,FALSE)</f>
        <v>12629.17</v>
      </c>
      <c r="P847" s="2" t="str">
        <f>VLOOKUP($B847,'Answer Data Transformation'!$T$3:$AA$2346,6,FALSE)</f>
        <v>tier - 3</v>
      </c>
      <c r="Q847" s="2" t="str">
        <f>VLOOKUP($B847,'Answer Data Transformation'!$T$3:$AA$2346,7,FALSE)</f>
        <v>tier - 1</v>
      </c>
      <c r="R847" s="2" t="str">
        <f>VLOOKUP($B847,'Answer Data Transformation'!$T$3:$AA$2346,8,FALSE)</f>
        <v>R1013</v>
      </c>
      <c r="S847" s="2">
        <f>VLOOKUP($B847,'Answer Data Transformation'!$T$3:$AA$2346,3,FALSE)</f>
        <v>57</v>
      </c>
    </row>
    <row r="848" spans="2:19" ht="15.5" x14ac:dyDescent="0.35">
      <c r="B848" s="1" t="s">
        <v>1524</v>
      </c>
      <c r="C848" s="28" t="str">
        <f>VLOOKUP(B848,'Answer Data Transformation'!$B$3:$F$2338,4,FALSE)</f>
        <v xml:space="preserve">  Natali N</v>
      </c>
      <c r="D848" s="2">
        <f>VLOOKUP($B848,'Answer Data Transformation'!$I$3:$R$2338,2,FALSE)</f>
        <v>34.08</v>
      </c>
      <c r="E848" s="2">
        <f>VLOOKUP($B848,'Answer Data Transformation'!$I$3:$R$2338,4,FALSE)</f>
        <v>7.58</v>
      </c>
      <c r="F848" s="2" t="str">
        <f>VLOOKUP($B848,'Answer Data Transformation'!$I$3:$R$2338,6,FALSE)</f>
        <v>Yes</v>
      </c>
      <c r="G848" s="2" t="str">
        <f>VLOOKUP($B848,'Answer Data Transformation'!$I$3:$R$2338,7,FALSE)</f>
        <v>No</v>
      </c>
      <c r="H848" s="2" t="str">
        <f>VLOOKUP($B848,'Answer Data Transformation'!$I$3:$R$2338,8,FALSE)</f>
        <v>No</v>
      </c>
      <c r="I848" s="29">
        <f>VLOOKUP($B848,'Answer Data Transformation'!$I$3:$R$2338,9,FALSE)</f>
        <v>2</v>
      </c>
      <c r="J848" s="2" t="str">
        <f>VLOOKUP($B848,'Answer Data Transformation'!$I$3:$R$2338,10,FALSE)</f>
        <v>No</v>
      </c>
      <c r="K848" s="2" t="str">
        <f>VLOOKUP($B848,'Answer Data Transformation'!$I$3:$R$2338,3,FALSE)</f>
        <v>Obesity</v>
      </c>
      <c r="L848" s="2" t="str">
        <f>VLOOKUP($B848,'Answer Data Transformation'!$I$3:$R$2338,5,FALSE)</f>
        <v>Diabetes</v>
      </c>
      <c r="M848" s="2" t="str">
        <f>VLOOKUP($B848,'Answer Data Transformation'!$T$3:$AA$2346,2,FALSE)</f>
        <v>28-Dec-1970</v>
      </c>
      <c r="N848" s="2">
        <f>VLOOKUP($B848,'Answer Data Transformation'!$T$3:$AA$2346,4,FALSE)</f>
        <v>0</v>
      </c>
      <c r="O848" s="2">
        <f>VLOOKUP($B848,'Answer Data Transformation'!$T$3:$AA$2346,5,FALSE)</f>
        <v>12624.74</v>
      </c>
      <c r="P848" s="2" t="str">
        <f>VLOOKUP($B848,'Answer Data Transformation'!$T$3:$AA$2346,6,FALSE)</f>
        <v>tier - 3</v>
      </c>
      <c r="Q848" s="2" t="str">
        <f>VLOOKUP($B848,'Answer Data Transformation'!$T$3:$AA$2346,7,FALSE)</f>
        <v>tier - 1</v>
      </c>
      <c r="R848" s="2" t="str">
        <f>VLOOKUP($B848,'Answer Data Transformation'!$T$3:$AA$2346,8,FALSE)</f>
        <v>R1012</v>
      </c>
      <c r="S848" s="2">
        <f>VLOOKUP($B848,'Answer Data Transformation'!$T$3:$AA$2346,3,FALSE)</f>
        <v>52</v>
      </c>
    </row>
    <row r="849" spans="2:19" ht="15.5" x14ac:dyDescent="0.35">
      <c r="B849" s="1" t="s">
        <v>1523</v>
      </c>
      <c r="C849" s="28" t="str">
        <f>VLOOKUP(B849,'Answer Data Transformation'!$B$3:$F$2338,4,FALSE)</f>
        <v xml:space="preserve">  Beth</v>
      </c>
      <c r="D849" s="2">
        <f>VLOOKUP($B849,'Answer Data Transformation'!$I$3:$R$2338,2,FALSE)</f>
        <v>31.35</v>
      </c>
      <c r="E849" s="2">
        <f>VLOOKUP($B849,'Answer Data Transformation'!$I$3:$R$2338,4,FALSE)</f>
        <v>11</v>
      </c>
      <c r="F849" s="2" t="str">
        <f>VLOOKUP($B849,'Answer Data Transformation'!$I$3:$R$2338,6,FALSE)</f>
        <v>Yes</v>
      </c>
      <c r="G849" s="2" t="str">
        <f>VLOOKUP($B849,'Answer Data Transformation'!$I$3:$R$2338,7,FALSE)</f>
        <v>No</v>
      </c>
      <c r="H849" s="2" t="str">
        <f>VLOOKUP($B849,'Answer Data Transformation'!$I$3:$R$2338,8,FALSE)</f>
        <v>Yes</v>
      </c>
      <c r="I849" s="29">
        <f>VLOOKUP($B849,'Answer Data Transformation'!$I$3:$R$2338,9,FALSE)</f>
        <v>1</v>
      </c>
      <c r="J849" s="2" t="str">
        <f>VLOOKUP($B849,'Answer Data Transformation'!$I$3:$R$2338,10,FALSE)</f>
        <v>No</v>
      </c>
      <c r="K849" s="2" t="str">
        <f>VLOOKUP($B849,'Answer Data Transformation'!$I$3:$R$2338,3,FALSE)</f>
        <v>Obesity</v>
      </c>
      <c r="L849" s="2" t="str">
        <f>VLOOKUP($B849,'Answer Data Transformation'!$I$3:$R$2338,5,FALSE)</f>
        <v>Diabetes</v>
      </c>
      <c r="M849" s="2" t="str">
        <f>VLOOKUP($B849,'Answer Data Transformation'!$T$3:$AA$2346,2,FALSE)</f>
        <v>19-Aug-1963</v>
      </c>
      <c r="N849" s="2">
        <f>VLOOKUP($B849,'Answer Data Transformation'!$T$3:$AA$2346,4,FALSE)</f>
        <v>0</v>
      </c>
      <c r="O849" s="2">
        <f>VLOOKUP($B849,'Answer Data Transformation'!$T$3:$AA$2346,5,FALSE)</f>
        <v>12622.18</v>
      </c>
      <c r="P849" s="2" t="str">
        <f>VLOOKUP($B849,'Answer Data Transformation'!$T$3:$AA$2346,6,FALSE)</f>
        <v>tier - 3</v>
      </c>
      <c r="Q849" s="2" t="str">
        <f>VLOOKUP($B849,'Answer Data Transformation'!$T$3:$AA$2346,7,FALSE)</f>
        <v>tier - 1</v>
      </c>
      <c r="R849" s="2" t="str">
        <f>VLOOKUP($B849,'Answer Data Transformation'!$T$3:$AA$2346,8,FALSE)</f>
        <v>R1012</v>
      </c>
      <c r="S849" s="2">
        <f>VLOOKUP($B849,'Answer Data Transformation'!$T$3:$AA$2346,3,FALSE)</f>
        <v>59</v>
      </c>
    </row>
    <row r="850" spans="2:19" ht="15.5" x14ac:dyDescent="0.35">
      <c r="B850" s="1" t="s">
        <v>1522</v>
      </c>
      <c r="C850" s="28" t="str">
        <f>VLOOKUP(B850,'Answer Data Transformation'!$B$3:$F$2338,4,FALSE)</f>
        <v xml:space="preserve">  Alex</v>
      </c>
      <c r="D850" s="2">
        <f>VLOOKUP($B850,'Answer Data Transformation'!$I$3:$R$2338,2,FALSE)</f>
        <v>26.79</v>
      </c>
      <c r="E850" s="2">
        <f>VLOOKUP($B850,'Answer Data Transformation'!$I$3:$R$2338,4,FALSE)</f>
        <v>5.0599999999999996</v>
      </c>
      <c r="F850" s="2" t="str">
        <f>VLOOKUP($B850,'Answer Data Transformation'!$I$3:$R$2338,6,FALSE)</f>
        <v>No</v>
      </c>
      <c r="G850" s="2" t="str">
        <f>VLOOKUP($B850,'Answer Data Transformation'!$I$3:$R$2338,7,FALSE)</f>
        <v>No</v>
      </c>
      <c r="H850" s="2" t="str">
        <f>VLOOKUP($B850,'Answer Data Transformation'!$I$3:$R$2338,8,FALSE)</f>
        <v>No</v>
      </c>
      <c r="I850" s="29">
        <f>VLOOKUP($B850,'Answer Data Transformation'!$I$3:$R$2338,9,FALSE)</f>
        <v>1</v>
      </c>
      <c r="J850" s="2" t="str">
        <f>VLOOKUP($B850,'Answer Data Transformation'!$I$3:$R$2338,10,FALSE)</f>
        <v>No</v>
      </c>
      <c r="K850" s="2" t="str">
        <f>VLOOKUP($B850,'Answer Data Transformation'!$I$3:$R$2338,3,FALSE)</f>
        <v>Overweight</v>
      </c>
      <c r="L850" s="2" t="str">
        <f>VLOOKUP($B850,'Answer Data Transformation'!$I$3:$R$2338,5,FALSE)</f>
        <v>Normal</v>
      </c>
      <c r="M850" s="2" t="str">
        <f>VLOOKUP($B850,'Answer Data Transformation'!$T$3:$AA$2346,2,FALSE)</f>
        <v>18-Nov-1998</v>
      </c>
      <c r="N850" s="2">
        <f>VLOOKUP($B850,'Answer Data Transformation'!$T$3:$AA$2346,4,FALSE)</f>
        <v>1</v>
      </c>
      <c r="O850" s="2">
        <f>VLOOKUP($B850,'Answer Data Transformation'!$T$3:$AA$2346,5,FALSE)</f>
        <v>12609.89</v>
      </c>
      <c r="P850" s="2" t="str">
        <f>VLOOKUP($B850,'Answer Data Transformation'!$T$3:$AA$2346,6,FALSE)</f>
        <v>tier - 3</v>
      </c>
      <c r="Q850" s="2" t="str">
        <f>VLOOKUP($B850,'Answer Data Transformation'!$T$3:$AA$2346,7,FALSE)</f>
        <v>tier - 3</v>
      </c>
      <c r="R850" s="2" t="str">
        <f>VLOOKUP($B850,'Answer Data Transformation'!$T$3:$AA$2346,8,FALSE)</f>
        <v>R1012</v>
      </c>
      <c r="S850" s="2">
        <f>VLOOKUP($B850,'Answer Data Transformation'!$T$3:$AA$2346,3,FALSE)</f>
        <v>24</v>
      </c>
    </row>
    <row r="851" spans="2:19" ht="15.5" x14ac:dyDescent="0.35">
      <c r="B851" s="1" t="s">
        <v>1521</v>
      </c>
      <c r="C851" s="28" t="str">
        <f>VLOOKUP(B851,'Answer Data Transformation'!$B$3:$F$2338,4,FALSE)</f>
        <v xml:space="preserve">  Spencer</v>
      </c>
      <c r="D851" s="2">
        <f>VLOOKUP($B851,'Answer Data Transformation'!$I$3:$R$2338,2,FALSE)</f>
        <v>42.78</v>
      </c>
      <c r="E851" s="2">
        <f>VLOOKUP($B851,'Answer Data Transformation'!$I$3:$R$2338,4,FALSE)</f>
        <v>6.11</v>
      </c>
      <c r="F851" s="2" t="str">
        <f>VLOOKUP($B851,'Answer Data Transformation'!$I$3:$R$2338,6,FALSE)</f>
        <v>Yes</v>
      </c>
      <c r="G851" s="2" t="str">
        <f>VLOOKUP($B851,'Answer Data Transformation'!$I$3:$R$2338,7,FALSE)</f>
        <v>No</v>
      </c>
      <c r="H851" s="2" t="str">
        <f>VLOOKUP($B851,'Answer Data Transformation'!$I$3:$R$2338,8,FALSE)</f>
        <v>No</v>
      </c>
      <c r="I851" s="29">
        <f>VLOOKUP($B851,'Answer Data Transformation'!$I$3:$R$2338,9,FALSE)</f>
        <v>1</v>
      </c>
      <c r="J851" s="2" t="str">
        <f>VLOOKUP($B851,'Answer Data Transformation'!$I$3:$R$2338,10,FALSE)</f>
        <v>No</v>
      </c>
      <c r="K851" s="2" t="str">
        <f>VLOOKUP($B851,'Answer Data Transformation'!$I$3:$R$2338,3,FALSE)</f>
        <v>Obesity</v>
      </c>
      <c r="L851" s="2" t="str">
        <f>VLOOKUP($B851,'Answer Data Transformation'!$I$3:$R$2338,5,FALSE)</f>
        <v>Prediabetes</v>
      </c>
      <c r="M851" s="2" t="str">
        <f>VLOOKUP($B851,'Answer Data Transformation'!$T$3:$AA$2346,2,FALSE)</f>
        <v>11-Aug-1988</v>
      </c>
      <c r="N851" s="2">
        <f>VLOOKUP($B851,'Answer Data Transformation'!$T$3:$AA$2346,4,FALSE)</f>
        <v>3</v>
      </c>
      <c r="O851" s="2">
        <f>VLOOKUP($B851,'Answer Data Transformation'!$T$3:$AA$2346,5,FALSE)</f>
        <v>12600.46</v>
      </c>
      <c r="P851" s="2" t="str">
        <f>VLOOKUP($B851,'Answer Data Transformation'!$T$3:$AA$2346,6,FALSE)</f>
        <v>tier - 3</v>
      </c>
      <c r="Q851" s="2" t="str">
        <f>VLOOKUP($B851,'Answer Data Transformation'!$T$3:$AA$2346,7,FALSE)</f>
        <v>tier - 1</v>
      </c>
      <c r="R851" s="2" t="str">
        <f>VLOOKUP($B851,'Answer Data Transformation'!$T$3:$AA$2346,8,FALSE)</f>
        <v>R1023</v>
      </c>
      <c r="S851" s="2">
        <f>VLOOKUP($B851,'Answer Data Transformation'!$T$3:$AA$2346,3,FALSE)</f>
        <v>34</v>
      </c>
    </row>
    <row r="852" spans="2:19" ht="15.5" x14ac:dyDescent="0.35">
      <c r="B852" s="1" t="s">
        <v>1520</v>
      </c>
      <c r="C852" s="28" t="str">
        <f>VLOOKUP(B852,'Answer Data Transformation'!$B$3:$F$2338,4,FALSE)</f>
        <v xml:space="preserve">  Andee W</v>
      </c>
      <c r="D852" s="2">
        <f>VLOOKUP($B852,'Answer Data Transformation'!$I$3:$R$2338,2,FALSE)</f>
        <v>46.75</v>
      </c>
      <c r="E852" s="2">
        <f>VLOOKUP($B852,'Answer Data Transformation'!$I$3:$R$2338,4,FALSE)</f>
        <v>6.66</v>
      </c>
      <c r="F852" s="2" t="str">
        <f>VLOOKUP($B852,'Answer Data Transformation'!$I$3:$R$2338,6,FALSE)</f>
        <v>Yes</v>
      </c>
      <c r="G852" s="2" t="str">
        <f>VLOOKUP($B852,'Answer Data Transformation'!$I$3:$R$2338,7,FALSE)</f>
        <v>No</v>
      </c>
      <c r="H852" s="2" t="str">
        <f>VLOOKUP($B852,'Answer Data Transformation'!$I$3:$R$2338,8,FALSE)</f>
        <v>No</v>
      </c>
      <c r="I852" s="29">
        <f>VLOOKUP($B852,'Answer Data Transformation'!$I$3:$R$2338,9,FALSE)</f>
        <v>2</v>
      </c>
      <c r="J852" s="2" t="str">
        <f>VLOOKUP($B852,'Answer Data Transformation'!$I$3:$R$2338,10,FALSE)</f>
        <v>No</v>
      </c>
      <c r="K852" s="2" t="str">
        <f>VLOOKUP($B852,'Answer Data Transformation'!$I$3:$R$2338,3,FALSE)</f>
        <v>Obesity</v>
      </c>
      <c r="L852" s="2" t="str">
        <f>VLOOKUP($B852,'Answer Data Transformation'!$I$3:$R$2338,5,FALSE)</f>
        <v>Diabetes</v>
      </c>
      <c r="M852" s="2" t="str">
        <f>VLOOKUP($B852,'Answer Data Transformation'!$T$3:$AA$2346,2,FALSE)</f>
        <v>18-Jun-1970</v>
      </c>
      <c r="N852" s="2">
        <f>VLOOKUP($B852,'Answer Data Transformation'!$T$3:$AA$2346,4,FALSE)</f>
        <v>5</v>
      </c>
      <c r="O852" s="2">
        <f>VLOOKUP($B852,'Answer Data Transformation'!$T$3:$AA$2346,5,FALSE)</f>
        <v>12592.53</v>
      </c>
      <c r="P852" s="2" t="str">
        <f>VLOOKUP($B852,'Answer Data Transformation'!$T$3:$AA$2346,6,FALSE)</f>
        <v>tier - 3</v>
      </c>
      <c r="Q852" s="2" t="str">
        <f>VLOOKUP($B852,'Answer Data Transformation'!$T$3:$AA$2346,7,FALSE)</f>
        <v>tier - 2</v>
      </c>
      <c r="R852" s="2" t="str">
        <f>VLOOKUP($B852,'Answer Data Transformation'!$T$3:$AA$2346,8,FALSE)</f>
        <v>R1013</v>
      </c>
      <c r="S852" s="2">
        <f>VLOOKUP($B852,'Answer Data Transformation'!$T$3:$AA$2346,3,FALSE)</f>
        <v>52</v>
      </c>
    </row>
    <row r="853" spans="2:19" ht="15.5" x14ac:dyDescent="0.35">
      <c r="B853" s="1" t="s">
        <v>1519</v>
      </c>
      <c r="C853" s="28" t="str">
        <f>VLOOKUP(B853,'Answer Data Transformation'!$B$3:$F$2338,4,FALSE)</f>
        <v xml:space="preserve">  Amy</v>
      </c>
      <c r="D853" s="2">
        <f>VLOOKUP($B853,'Answer Data Transformation'!$I$3:$R$2338,2,FALSE)</f>
        <v>32.15</v>
      </c>
      <c r="E853" s="2">
        <f>VLOOKUP($B853,'Answer Data Transformation'!$I$3:$R$2338,4,FALSE)</f>
        <v>4.0199999999999996</v>
      </c>
      <c r="F853" s="2" t="str">
        <f>VLOOKUP($B853,'Answer Data Transformation'!$I$3:$R$2338,6,FALSE)</f>
        <v>Yes</v>
      </c>
      <c r="G853" s="2" t="str">
        <f>VLOOKUP($B853,'Answer Data Transformation'!$I$3:$R$2338,7,FALSE)</f>
        <v>No</v>
      </c>
      <c r="H853" s="2" t="str">
        <f>VLOOKUP($B853,'Answer Data Transformation'!$I$3:$R$2338,8,FALSE)</f>
        <v>Yes</v>
      </c>
      <c r="I853" s="29">
        <f>VLOOKUP($B853,'Answer Data Transformation'!$I$3:$R$2338,9,FALSE)</f>
        <v>1</v>
      </c>
      <c r="J853" s="2" t="str">
        <f>VLOOKUP($B853,'Answer Data Transformation'!$I$3:$R$2338,10,FALSE)</f>
        <v>No</v>
      </c>
      <c r="K853" s="2" t="str">
        <f>VLOOKUP($B853,'Answer Data Transformation'!$I$3:$R$2338,3,FALSE)</f>
        <v>Obesity</v>
      </c>
      <c r="L853" s="2" t="str">
        <f>VLOOKUP($B853,'Answer Data Transformation'!$I$3:$R$2338,5,FALSE)</f>
        <v>Normal</v>
      </c>
      <c r="M853" s="2" t="str">
        <f>VLOOKUP($B853,'Answer Data Transformation'!$T$3:$AA$2346,2,FALSE)</f>
        <v>26-Nov-1969</v>
      </c>
      <c r="N853" s="2">
        <f>VLOOKUP($B853,'Answer Data Transformation'!$T$3:$AA$2346,4,FALSE)</f>
        <v>0</v>
      </c>
      <c r="O853" s="2">
        <f>VLOOKUP($B853,'Answer Data Transformation'!$T$3:$AA$2346,5,FALSE)</f>
        <v>12579.92</v>
      </c>
      <c r="P853" s="2" t="str">
        <f>VLOOKUP($B853,'Answer Data Transformation'!$T$3:$AA$2346,6,FALSE)</f>
        <v>tier - 3</v>
      </c>
      <c r="Q853" s="2" t="str">
        <f>VLOOKUP($B853,'Answer Data Transformation'!$T$3:$AA$2346,7,FALSE)</f>
        <v>tier - 1</v>
      </c>
      <c r="R853" s="2" t="str">
        <f>VLOOKUP($B853,'Answer Data Transformation'!$T$3:$AA$2346,8,FALSE)</f>
        <v>R1025</v>
      </c>
      <c r="S853" s="2">
        <f>VLOOKUP($B853,'Answer Data Transformation'!$T$3:$AA$2346,3,FALSE)</f>
        <v>53</v>
      </c>
    </row>
    <row r="854" spans="2:19" ht="15.5" x14ac:dyDescent="0.35">
      <c r="B854" s="1" t="s">
        <v>1518</v>
      </c>
      <c r="C854" s="28" t="str">
        <f>VLOOKUP(B854,'Answer Data Transformation'!$B$3:$F$2338,4,FALSE)</f>
        <v xml:space="preserve">  Joshua</v>
      </c>
      <c r="D854" s="2">
        <f>VLOOKUP($B854,'Answer Data Transformation'!$I$3:$R$2338,2,FALSE)</f>
        <v>43.4</v>
      </c>
      <c r="E854" s="2">
        <f>VLOOKUP($B854,'Answer Data Transformation'!$I$3:$R$2338,4,FALSE)</f>
        <v>8.81</v>
      </c>
      <c r="F854" s="2" t="str">
        <f>VLOOKUP($B854,'Answer Data Transformation'!$I$3:$R$2338,6,FALSE)</f>
        <v>Yes</v>
      </c>
      <c r="G854" s="2" t="str">
        <f>VLOOKUP($B854,'Answer Data Transformation'!$I$3:$R$2338,7,FALSE)</f>
        <v>No</v>
      </c>
      <c r="H854" s="2" t="str">
        <f>VLOOKUP($B854,'Answer Data Transformation'!$I$3:$R$2338,8,FALSE)</f>
        <v>No</v>
      </c>
      <c r="I854" s="29">
        <f>VLOOKUP($B854,'Answer Data Transformation'!$I$3:$R$2338,9,FALSE)</f>
        <v>2</v>
      </c>
      <c r="J854" s="2" t="str">
        <f>VLOOKUP($B854,'Answer Data Transformation'!$I$3:$R$2338,10,FALSE)</f>
        <v>No</v>
      </c>
      <c r="K854" s="2" t="str">
        <f>VLOOKUP($B854,'Answer Data Transformation'!$I$3:$R$2338,3,FALSE)</f>
        <v>Obesity</v>
      </c>
      <c r="L854" s="2" t="str">
        <f>VLOOKUP($B854,'Answer Data Transformation'!$I$3:$R$2338,5,FALSE)</f>
        <v>Diabetes</v>
      </c>
      <c r="M854" s="2" t="str">
        <f>VLOOKUP($B854,'Answer Data Transformation'!$T$3:$AA$2346,2,FALSE)</f>
        <v>28-Nov-1961</v>
      </c>
      <c r="N854" s="2">
        <f>VLOOKUP($B854,'Answer Data Transformation'!$T$3:$AA$2346,4,FALSE)</f>
        <v>0</v>
      </c>
      <c r="O854" s="2">
        <f>VLOOKUP($B854,'Answer Data Transformation'!$T$3:$AA$2346,5,FALSE)</f>
        <v>12574.05</v>
      </c>
      <c r="P854" s="2" t="str">
        <f>VLOOKUP($B854,'Answer Data Transformation'!$T$3:$AA$2346,6,FALSE)</f>
        <v>tier - 3</v>
      </c>
      <c r="Q854" s="2" t="str">
        <f>VLOOKUP($B854,'Answer Data Transformation'!$T$3:$AA$2346,7,FALSE)</f>
        <v>tier - 1</v>
      </c>
      <c r="R854" s="2" t="str">
        <f>VLOOKUP($B854,'Answer Data Transformation'!$T$3:$AA$2346,8,FALSE)</f>
        <v>R1011</v>
      </c>
      <c r="S854" s="2">
        <f>VLOOKUP($B854,'Answer Data Transformation'!$T$3:$AA$2346,3,FALSE)</f>
        <v>61</v>
      </c>
    </row>
    <row r="855" spans="2:19" ht="15.5" x14ac:dyDescent="0.35">
      <c r="B855" s="1" t="s">
        <v>1517</v>
      </c>
      <c r="C855" s="28" t="str">
        <f>VLOOKUP(B855,'Answer Data Transformation'!$B$3:$F$2338,4,FALSE)</f>
        <v xml:space="preserve">  C Fred</v>
      </c>
      <c r="D855" s="2">
        <f>VLOOKUP($B855,'Answer Data Transformation'!$I$3:$R$2338,2,FALSE)</f>
        <v>31.57</v>
      </c>
      <c r="E855" s="2">
        <f>VLOOKUP($B855,'Answer Data Transformation'!$I$3:$R$2338,4,FALSE)</f>
        <v>7.92</v>
      </c>
      <c r="F855" s="2" t="str">
        <f>VLOOKUP($B855,'Answer Data Transformation'!$I$3:$R$2338,6,FALSE)</f>
        <v>Yes</v>
      </c>
      <c r="G855" s="2" t="str">
        <f>VLOOKUP($B855,'Answer Data Transformation'!$I$3:$R$2338,7,FALSE)</f>
        <v>No</v>
      </c>
      <c r="H855" s="2" t="str">
        <f>VLOOKUP($B855,'Answer Data Transformation'!$I$3:$R$2338,8,FALSE)</f>
        <v>No</v>
      </c>
      <c r="I855" s="29">
        <f>VLOOKUP($B855,'Answer Data Transformation'!$I$3:$R$2338,9,FALSE)</f>
        <v>2</v>
      </c>
      <c r="J855" s="2" t="str">
        <f>VLOOKUP($B855,'Answer Data Transformation'!$I$3:$R$2338,10,FALSE)</f>
        <v>No</v>
      </c>
      <c r="K855" s="2" t="str">
        <f>VLOOKUP($B855,'Answer Data Transformation'!$I$3:$R$2338,3,FALSE)</f>
        <v>Obesity</v>
      </c>
      <c r="L855" s="2" t="str">
        <f>VLOOKUP($B855,'Answer Data Transformation'!$I$3:$R$2338,5,FALSE)</f>
        <v>Diabetes</v>
      </c>
      <c r="M855" s="2" t="str">
        <f>VLOOKUP($B855,'Answer Data Transformation'!$T$3:$AA$2346,2,FALSE)</f>
        <v>28-Nov-1961</v>
      </c>
      <c r="N855" s="2">
        <f>VLOOKUP($B855,'Answer Data Transformation'!$T$3:$AA$2346,4,FALSE)</f>
        <v>0</v>
      </c>
      <c r="O855" s="2">
        <f>VLOOKUP($B855,'Answer Data Transformation'!$T$3:$AA$2346,5,FALSE)</f>
        <v>12557.61</v>
      </c>
      <c r="P855" s="2" t="str">
        <f>VLOOKUP($B855,'Answer Data Transformation'!$T$3:$AA$2346,6,FALSE)</f>
        <v>tier - 3</v>
      </c>
      <c r="Q855" s="2" t="str">
        <f>VLOOKUP($B855,'Answer Data Transformation'!$T$3:$AA$2346,7,FALSE)</f>
        <v>tier - 3</v>
      </c>
      <c r="R855" s="2" t="str">
        <f>VLOOKUP($B855,'Answer Data Transformation'!$T$3:$AA$2346,8,FALSE)</f>
        <v>R1013</v>
      </c>
      <c r="S855" s="2">
        <f>VLOOKUP($B855,'Answer Data Transformation'!$T$3:$AA$2346,3,FALSE)</f>
        <v>61</v>
      </c>
    </row>
    <row r="856" spans="2:19" ht="15.5" x14ac:dyDescent="0.35">
      <c r="B856" s="1" t="s">
        <v>1516</v>
      </c>
      <c r="C856" s="28" t="str">
        <f>VLOOKUP(B856,'Answer Data Transformation'!$B$3:$F$2338,4,FALSE)</f>
        <v xml:space="preserve">  Jeremy</v>
      </c>
      <c r="D856" s="2">
        <f>VLOOKUP($B856,'Answer Data Transformation'!$I$3:$R$2338,2,FALSE)</f>
        <v>24.32</v>
      </c>
      <c r="E856" s="2">
        <f>VLOOKUP($B856,'Answer Data Transformation'!$I$3:$R$2338,4,FALSE)</f>
        <v>7.48</v>
      </c>
      <c r="F856" s="2" t="str">
        <f>VLOOKUP($B856,'Answer Data Transformation'!$I$3:$R$2338,6,FALSE)</f>
        <v>No</v>
      </c>
      <c r="G856" s="2" t="str">
        <f>VLOOKUP($B856,'Answer Data Transformation'!$I$3:$R$2338,7,FALSE)</f>
        <v>No</v>
      </c>
      <c r="H856" s="2" t="str">
        <f>VLOOKUP($B856,'Answer Data Transformation'!$I$3:$R$2338,8,FALSE)</f>
        <v>No</v>
      </c>
      <c r="I856" s="29">
        <f>VLOOKUP($B856,'Answer Data Transformation'!$I$3:$R$2338,9,FALSE)</f>
        <v>0</v>
      </c>
      <c r="J856" s="2" t="str">
        <f>VLOOKUP($B856,'Answer Data Transformation'!$I$3:$R$2338,10,FALSE)</f>
        <v>No</v>
      </c>
      <c r="K856" s="2" t="str">
        <f>VLOOKUP($B856,'Answer Data Transformation'!$I$3:$R$2338,3,FALSE)</f>
        <v>Normal Weight</v>
      </c>
      <c r="L856" s="2" t="str">
        <f>VLOOKUP($B856,'Answer Data Transformation'!$I$3:$R$2338,5,FALSE)</f>
        <v>Diabetes</v>
      </c>
      <c r="M856" s="2" t="str">
        <f>VLOOKUP($B856,'Answer Data Transformation'!$T$3:$AA$2346,2,FALSE)</f>
        <v>16-Oct-1962</v>
      </c>
      <c r="N856" s="2">
        <f>VLOOKUP($B856,'Answer Data Transformation'!$T$3:$AA$2346,4,FALSE)</f>
        <v>0</v>
      </c>
      <c r="O856" s="2">
        <f>VLOOKUP($B856,'Answer Data Transformation'!$T$3:$AA$2346,5,FALSE)</f>
        <v>12523.6</v>
      </c>
      <c r="P856" s="2" t="str">
        <f>VLOOKUP($B856,'Answer Data Transformation'!$T$3:$AA$2346,6,FALSE)</f>
        <v>tier - 3</v>
      </c>
      <c r="Q856" s="2" t="str">
        <f>VLOOKUP($B856,'Answer Data Transformation'!$T$3:$AA$2346,7,FALSE)</f>
        <v>tier - 3</v>
      </c>
      <c r="R856" s="2" t="str">
        <f>VLOOKUP($B856,'Answer Data Transformation'!$T$3:$AA$2346,8,FALSE)</f>
        <v>R1012</v>
      </c>
      <c r="S856" s="2">
        <f>VLOOKUP($B856,'Answer Data Transformation'!$T$3:$AA$2346,3,FALSE)</f>
        <v>60</v>
      </c>
    </row>
    <row r="857" spans="2:19" ht="15.5" x14ac:dyDescent="0.35">
      <c r="B857" s="1" t="s">
        <v>1515</v>
      </c>
      <c r="C857" s="28" t="str">
        <f>VLOOKUP(B857,'Answer Data Transformation'!$B$3:$F$2338,4,FALSE)</f>
        <v xml:space="preserve">  Patrick Sr</v>
      </c>
      <c r="D857" s="2">
        <f>VLOOKUP($B857,'Answer Data Transformation'!$I$3:$R$2338,2,FALSE)</f>
        <v>31.07</v>
      </c>
      <c r="E857" s="2">
        <f>VLOOKUP($B857,'Answer Data Transformation'!$I$3:$R$2338,4,FALSE)</f>
        <v>4.62</v>
      </c>
      <c r="F857" s="2" t="str">
        <f>VLOOKUP($B857,'Answer Data Transformation'!$I$3:$R$2338,6,FALSE)</f>
        <v>Yes</v>
      </c>
      <c r="G857" s="2" t="str">
        <f>VLOOKUP($B857,'Answer Data Transformation'!$I$3:$R$2338,7,FALSE)</f>
        <v>No</v>
      </c>
      <c r="H857" s="2" t="str">
        <f>VLOOKUP($B857,'Answer Data Transformation'!$I$3:$R$2338,8,FALSE)</f>
        <v>No</v>
      </c>
      <c r="I857" s="29">
        <f>VLOOKUP($B857,'Answer Data Transformation'!$I$3:$R$2338,9,FALSE)</f>
        <v>2</v>
      </c>
      <c r="J857" s="2" t="str">
        <f>VLOOKUP($B857,'Answer Data Transformation'!$I$3:$R$2338,10,FALSE)</f>
        <v>No</v>
      </c>
      <c r="K857" s="2" t="str">
        <f>VLOOKUP($B857,'Answer Data Transformation'!$I$3:$R$2338,3,FALSE)</f>
        <v>Obesity</v>
      </c>
      <c r="L857" s="2" t="str">
        <f>VLOOKUP($B857,'Answer Data Transformation'!$I$3:$R$2338,5,FALSE)</f>
        <v>Normal</v>
      </c>
      <c r="M857" s="2" t="str">
        <f>VLOOKUP($B857,'Answer Data Transformation'!$T$3:$AA$2346,2,FALSE)</f>
        <v>12-Jul-1966</v>
      </c>
      <c r="N857" s="2">
        <f>VLOOKUP($B857,'Answer Data Transformation'!$T$3:$AA$2346,4,FALSE)</f>
        <v>0</v>
      </c>
      <c r="O857" s="2">
        <f>VLOOKUP($B857,'Answer Data Transformation'!$T$3:$AA$2346,5,FALSE)</f>
        <v>12499.88</v>
      </c>
      <c r="P857" s="2" t="str">
        <f>VLOOKUP($B857,'Answer Data Transformation'!$T$3:$AA$2346,6,FALSE)</f>
        <v>tier - 3</v>
      </c>
      <c r="Q857" s="2" t="str">
        <f>VLOOKUP($B857,'Answer Data Transformation'!$T$3:$AA$2346,7,FALSE)</f>
        <v>tier - 2</v>
      </c>
      <c r="R857" s="2" t="str">
        <f>VLOOKUP($B857,'Answer Data Transformation'!$T$3:$AA$2346,8,FALSE)</f>
        <v>R1012</v>
      </c>
      <c r="S857" s="2">
        <f>VLOOKUP($B857,'Answer Data Transformation'!$T$3:$AA$2346,3,FALSE)</f>
        <v>56</v>
      </c>
    </row>
    <row r="858" spans="2:19" ht="15.5" x14ac:dyDescent="0.35">
      <c r="B858" s="1" t="s">
        <v>1514</v>
      </c>
      <c r="C858" s="28" t="str">
        <f>VLOOKUP(B858,'Answer Data Transformation'!$B$3:$F$2338,4,FALSE)</f>
        <v xml:space="preserve">  Kelly M</v>
      </c>
      <c r="D858" s="2">
        <f>VLOOKUP($B858,'Answer Data Transformation'!$I$3:$R$2338,2,FALSE)</f>
        <v>35.814999999999998</v>
      </c>
      <c r="E858" s="2">
        <f>VLOOKUP($B858,'Answer Data Transformation'!$I$3:$R$2338,4,FALSE)</f>
        <v>8.4700000000000006</v>
      </c>
      <c r="F858" s="2" t="str">
        <f>VLOOKUP($B858,'Answer Data Transformation'!$I$3:$R$2338,6,FALSE)</f>
        <v>No</v>
      </c>
      <c r="G858" s="2" t="str">
        <f>VLOOKUP($B858,'Answer Data Transformation'!$I$3:$R$2338,7,FALSE)</f>
        <v>No</v>
      </c>
      <c r="H858" s="2" t="str">
        <f>VLOOKUP($B858,'Answer Data Transformation'!$I$3:$R$2338,8,FALSE)</f>
        <v>No</v>
      </c>
      <c r="I858" s="29">
        <f>VLOOKUP($B858,'Answer Data Transformation'!$I$3:$R$2338,9,FALSE)</f>
        <v>0</v>
      </c>
      <c r="J858" s="2" t="str">
        <f>VLOOKUP($B858,'Answer Data Transformation'!$I$3:$R$2338,10,FALSE)</f>
        <v>No</v>
      </c>
      <c r="K858" s="2" t="str">
        <f>VLOOKUP($B858,'Answer Data Transformation'!$I$3:$R$2338,3,FALSE)</f>
        <v>Obesity</v>
      </c>
      <c r="L858" s="2" t="str">
        <f>VLOOKUP($B858,'Answer Data Transformation'!$I$3:$R$2338,5,FALSE)</f>
        <v>Diabetes</v>
      </c>
      <c r="M858" s="2" t="str">
        <f>VLOOKUP($B858,'Answer Data Transformation'!$T$3:$AA$2346,2,FALSE)</f>
        <v>03-Dec-1968</v>
      </c>
      <c r="N858" s="2">
        <f>VLOOKUP($B858,'Answer Data Transformation'!$T$3:$AA$2346,4,FALSE)</f>
        <v>3</v>
      </c>
      <c r="O858" s="2">
        <f>VLOOKUP($B858,'Answer Data Transformation'!$T$3:$AA$2346,5,FALSE)</f>
        <v>12495.29</v>
      </c>
      <c r="P858" s="2" t="str">
        <f>VLOOKUP($B858,'Answer Data Transformation'!$T$3:$AA$2346,6,FALSE)</f>
        <v>tier - 3</v>
      </c>
      <c r="Q858" s="2" t="str">
        <f>VLOOKUP($B858,'Answer Data Transformation'!$T$3:$AA$2346,7,FALSE)</f>
        <v>tier - 3</v>
      </c>
      <c r="R858" s="2" t="str">
        <f>VLOOKUP($B858,'Answer Data Transformation'!$T$3:$AA$2346,8,FALSE)</f>
        <v>R1012</v>
      </c>
      <c r="S858" s="2">
        <f>VLOOKUP($B858,'Answer Data Transformation'!$T$3:$AA$2346,3,FALSE)</f>
        <v>54</v>
      </c>
    </row>
    <row r="859" spans="2:19" ht="15.5" x14ac:dyDescent="0.35">
      <c r="B859" s="1" t="s">
        <v>1513</v>
      </c>
      <c r="C859" s="28" t="str">
        <f>VLOOKUP(B859,'Answer Data Transformation'!$B$3:$F$2338,4,FALSE)</f>
        <v xml:space="preserve">  Katherine</v>
      </c>
      <c r="D859" s="2">
        <f>VLOOKUP($B859,'Answer Data Transformation'!$I$3:$R$2338,2,FALSE)</f>
        <v>40.81</v>
      </c>
      <c r="E859" s="2">
        <f>VLOOKUP($B859,'Answer Data Transformation'!$I$3:$R$2338,4,FALSE)</f>
        <v>10.58</v>
      </c>
      <c r="F859" s="2" t="str">
        <f>VLOOKUP($B859,'Answer Data Transformation'!$I$3:$R$2338,6,FALSE)</f>
        <v>Yes</v>
      </c>
      <c r="G859" s="2" t="str">
        <f>VLOOKUP($B859,'Answer Data Transformation'!$I$3:$R$2338,7,FALSE)</f>
        <v>No</v>
      </c>
      <c r="H859" s="2" t="str">
        <f>VLOOKUP($B859,'Answer Data Transformation'!$I$3:$R$2338,8,FALSE)</f>
        <v>No</v>
      </c>
      <c r="I859" s="29">
        <f>VLOOKUP($B859,'Answer Data Transformation'!$I$3:$R$2338,9,FALSE)</f>
        <v>0</v>
      </c>
      <c r="J859" s="2" t="str">
        <f>VLOOKUP($B859,'Answer Data Transformation'!$I$3:$R$2338,10,FALSE)</f>
        <v>No</v>
      </c>
      <c r="K859" s="2" t="str">
        <f>VLOOKUP($B859,'Answer Data Transformation'!$I$3:$R$2338,3,FALSE)</f>
        <v>Obesity</v>
      </c>
      <c r="L859" s="2" t="str">
        <f>VLOOKUP($B859,'Answer Data Transformation'!$I$3:$R$2338,5,FALSE)</f>
        <v>Diabetes</v>
      </c>
      <c r="M859" s="2" t="str">
        <f>VLOOKUP($B859,'Answer Data Transformation'!$T$3:$AA$2346,2,FALSE)</f>
        <v>01-Sep-1967</v>
      </c>
      <c r="N859" s="2">
        <f>VLOOKUP($B859,'Answer Data Transformation'!$T$3:$AA$2346,4,FALSE)</f>
        <v>3</v>
      </c>
      <c r="O859" s="2">
        <f>VLOOKUP($B859,'Answer Data Transformation'!$T$3:$AA$2346,5,FALSE)</f>
        <v>12485.8</v>
      </c>
      <c r="P859" s="2" t="str">
        <f>VLOOKUP($B859,'Answer Data Transformation'!$T$3:$AA$2346,6,FALSE)</f>
        <v>tier - 3</v>
      </c>
      <c r="Q859" s="2" t="str">
        <f>VLOOKUP($B859,'Answer Data Transformation'!$T$3:$AA$2346,7,FALSE)</f>
        <v>tier - 3</v>
      </c>
      <c r="R859" s="2" t="str">
        <f>VLOOKUP($B859,'Answer Data Transformation'!$T$3:$AA$2346,8,FALSE)</f>
        <v>R1013</v>
      </c>
      <c r="S859" s="2">
        <f>VLOOKUP($B859,'Answer Data Transformation'!$T$3:$AA$2346,3,FALSE)</f>
        <v>55</v>
      </c>
    </row>
    <row r="860" spans="2:19" ht="15.5" x14ac:dyDescent="0.35">
      <c r="B860" s="1" t="s">
        <v>1512</v>
      </c>
      <c r="C860" s="28" t="str">
        <f>VLOOKUP(B860,'Answer Data Transformation'!$B$3:$F$2338,4,FALSE)</f>
        <v xml:space="preserve">  Keila L</v>
      </c>
      <c r="D860" s="2">
        <f>VLOOKUP($B860,'Answer Data Transformation'!$I$3:$R$2338,2,FALSE)</f>
        <v>24.605</v>
      </c>
      <c r="E860" s="2">
        <f>VLOOKUP($B860,'Answer Data Transformation'!$I$3:$R$2338,4,FALSE)</f>
        <v>7.48</v>
      </c>
      <c r="F860" s="2" t="str">
        <f>VLOOKUP($B860,'Answer Data Transformation'!$I$3:$R$2338,6,FALSE)</f>
        <v>No</v>
      </c>
      <c r="G860" s="2" t="str">
        <f>VLOOKUP($B860,'Answer Data Transformation'!$I$3:$R$2338,7,FALSE)</f>
        <v>No</v>
      </c>
      <c r="H860" s="2" t="str">
        <f>VLOOKUP($B860,'Answer Data Transformation'!$I$3:$R$2338,8,FALSE)</f>
        <v>No</v>
      </c>
      <c r="I860" s="29">
        <f>VLOOKUP($B860,'Answer Data Transformation'!$I$3:$R$2338,9,FALSE)</f>
        <v>0</v>
      </c>
      <c r="J860" s="2" t="str">
        <f>VLOOKUP($B860,'Answer Data Transformation'!$I$3:$R$2338,10,FALSE)</f>
        <v>No</v>
      </c>
      <c r="K860" s="2" t="str">
        <f>VLOOKUP($B860,'Answer Data Transformation'!$I$3:$R$2338,3,FALSE)</f>
        <v>Normal Weight</v>
      </c>
      <c r="L860" s="2" t="str">
        <f>VLOOKUP($B860,'Answer Data Transformation'!$I$3:$R$2338,5,FALSE)</f>
        <v>Diabetes</v>
      </c>
      <c r="M860" s="2" t="str">
        <f>VLOOKUP($B860,'Answer Data Transformation'!$T$3:$AA$2346,2,FALSE)</f>
        <v>12-Nov-1968</v>
      </c>
      <c r="N860" s="2">
        <f>VLOOKUP($B860,'Answer Data Transformation'!$T$3:$AA$2346,4,FALSE)</f>
        <v>3</v>
      </c>
      <c r="O860" s="2">
        <f>VLOOKUP($B860,'Answer Data Transformation'!$T$3:$AA$2346,5,FALSE)</f>
        <v>12479.71</v>
      </c>
      <c r="P860" s="2" t="str">
        <f>VLOOKUP($B860,'Answer Data Transformation'!$T$3:$AA$2346,6,FALSE)</f>
        <v>tier - 3</v>
      </c>
      <c r="Q860" s="2" t="str">
        <f>VLOOKUP($B860,'Answer Data Transformation'!$T$3:$AA$2346,7,FALSE)</f>
        <v>tier - 3</v>
      </c>
      <c r="R860" s="2" t="str">
        <f>VLOOKUP($B860,'Answer Data Transformation'!$T$3:$AA$2346,8,FALSE)</f>
        <v>R1012</v>
      </c>
      <c r="S860" s="2">
        <f>VLOOKUP($B860,'Answer Data Transformation'!$T$3:$AA$2346,3,FALSE)</f>
        <v>54</v>
      </c>
    </row>
    <row r="861" spans="2:19" ht="15.5" x14ac:dyDescent="0.35">
      <c r="B861" s="1" t="s">
        <v>1511</v>
      </c>
      <c r="C861" s="28" t="str">
        <f>VLOOKUP(B861,'Answer Data Transformation'!$B$3:$F$2338,4,FALSE)</f>
        <v xml:space="preserve">  Zanae E</v>
      </c>
      <c r="D861" s="2">
        <f>VLOOKUP($B861,'Answer Data Transformation'!$I$3:$R$2338,2,FALSE)</f>
        <v>21.47</v>
      </c>
      <c r="E861" s="2">
        <f>VLOOKUP($B861,'Answer Data Transformation'!$I$3:$R$2338,4,FALSE)</f>
        <v>7.82</v>
      </c>
      <c r="F861" s="2" t="str">
        <f>VLOOKUP($B861,'Answer Data Transformation'!$I$3:$R$2338,6,FALSE)</f>
        <v>No</v>
      </c>
      <c r="G861" s="2" t="str">
        <f>VLOOKUP($B861,'Answer Data Transformation'!$I$3:$R$2338,7,FALSE)</f>
        <v>No</v>
      </c>
      <c r="H861" s="2" t="str">
        <f>VLOOKUP($B861,'Answer Data Transformation'!$I$3:$R$2338,8,FALSE)</f>
        <v>No</v>
      </c>
      <c r="I861" s="29">
        <f>VLOOKUP($B861,'Answer Data Transformation'!$I$3:$R$2338,9,FALSE)</f>
        <v>0</v>
      </c>
      <c r="J861" s="2" t="str">
        <f>VLOOKUP($B861,'Answer Data Transformation'!$I$3:$R$2338,10,FALSE)</f>
        <v>No</v>
      </c>
      <c r="K861" s="2" t="str">
        <f>VLOOKUP($B861,'Answer Data Transformation'!$I$3:$R$2338,3,FALSE)</f>
        <v>Normal Weight</v>
      </c>
      <c r="L861" s="2" t="str">
        <f>VLOOKUP($B861,'Answer Data Transformation'!$I$3:$R$2338,5,FALSE)</f>
        <v>Diabetes</v>
      </c>
      <c r="M861" s="2" t="str">
        <f>VLOOKUP($B861,'Answer Data Transformation'!$T$3:$AA$2346,2,FALSE)</f>
        <v>26-Nov-1968</v>
      </c>
      <c r="N861" s="2">
        <f>VLOOKUP($B861,'Answer Data Transformation'!$T$3:$AA$2346,4,FALSE)</f>
        <v>3</v>
      </c>
      <c r="O861" s="2">
        <f>VLOOKUP($B861,'Answer Data Transformation'!$T$3:$AA$2346,5,FALSE)</f>
        <v>12475.35</v>
      </c>
      <c r="P861" s="2" t="str">
        <f>VLOOKUP($B861,'Answer Data Transformation'!$T$3:$AA$2346,6,FALSE)</f>
        <v>tier - 3</v>
      </c>
      <c r="Q861" s="2" t="str">
        <f>VLOOKUP($B861,'Answer Data Transformation'!$T$3:$AA$2346,7,FALSE)</f>
        <v>tier - 1</v>
      </c>
      <c r="R861" s="2" t="str">
        <f>VLOOKUP($B861,'Answer Data Transformation'!$T$3:$AA$2346,8,FALSE)</f>
        <v>R1012</v>
      </c>
      <c r="S861" s="2">
        <f>VLOOKUP($B861,'Answer Data Transformation'!$T$3:$AA$2346,3,FALSE)</f>
        <v>54</v>
      </c>
    </row>
    <row r="862" spans="2:19" ht="15.5" x14ac:dyDescent="0.35">
      <c r="B862" s="1" t="s">
        <v>1510</v>
      </c>
      <c r="C862" s="28" t="str">
        <f>VLOOKUP(B862,'Answer Data Transformation'!$B$3:$F$2338,4,FALSE)</f>
        <v xml:space="preserve">  Alex</v>
      </c>
      <c r="D862" s="2">
        <f>VLOOKUP($B862,'Answer Data Transformation'!$I$3:$R$2338,2,FALSE)</f>
        <v>52.89</v>
      </c>
      <c r="E862" s="2">
        <f>VLOOKUP($B862,'Answer Data Transformation'!$I$3:$R$2338,4,FALSE)</f>
        <v>4.96</v>
      </c>
      <c r="F862" s="2" t="str">
        <f>VLOOKUP($B862,'Answer Data Transformation'!$I$3:$R$2338,6,FALSE)</f>
        <v>Yes</v>
      </c>
      <c r="G862" s="2" t="str">
        <f>VLOOKUP($B862,'Answer Data Transformation'!$I$3:$R$2338,7,FALSE)</f>
        <v>No</v>
      </c>
      <c r="H862" s="2" t="str">
        <f>VLOOKUP($B862,'Answer Data Transformation'!$I$3:$R$2338,8,FALSE)</f>
        <v>No</v>
      </c>
      <c r="I862" s="29">
        <f>VLOOKUP($B862,'Answer Data Transformation'!$I$3:$R$2338,9,FALSE)</f>
        <v>1</v>
      </c>
      <c r="J862" s="2" t="str">
        <f>VLOOKUP($B862,'Answer Data Transformation'!$I$3:$R$2338,10,FALSE)</f>
        <v>No</v>
      </c>
      <c r="K862" s="2" t="str">
        <f>VLOOKUP($B862,'Answer Data Transformation'!$I$3:$R$2338,3,FALSE)</f>
        <v>Obesity</v>
      </c>
      <c r="L862" s="2" t="str">
        <f>VLOOKUP($B862,'Answer Data Transformation'!$I$3:$R$2338,5,FALSE)</f>
        <v>Normal</v>
      </c>
      <c r="M862" s="2" t="str">
        <f>VLOOKUP($B862,'Answer Data Transformation'!$T$3:$AA$2346,2,FALSE)</f>
        <v>09-Aug-1995</v>
      </c>
      <c r="N862" s="2">
        <f>VLOOKUP($B862,'Answer Data Transformation'!$T$3:$AA$2346,4,FALSE)</f>
        <v>0</v>
      </c>
      <c r="O862" s="2">
        <f>VLOOKUP($B862,'Answer Data Transformation'!$T$3:$AA$2346,5,FALSE)</f>
        <v>12452.25</v>
      </c>
      <c r="P862" s="2" t="str">
        <f>VLOOKUP($B862,'Answer Data Transformation'!$T$3:$AA$2346,6,FALSE)</f>
        <v>tier - 3</v>
      </c>
      <c r="Q862" s="2" t="str">
        <f>VLOOKUP($B862,'Answer Data Transformation'!$T$3:$AA$2346,7,FALSE)</f>
        <v>tier - 3</v>
      </c>
      <c r="R862" s="2" t="str">
        <f>VLOOKUP($B862,'Answer Data Transformation'!$T$3:$AA$2346,8,FALSE)</f>
        <v>R1012</v>
      </c>
      <c r="S862" s="2">
        <f>VLOOKUP($B862,'Answer Data Transformation'!$T$3:$AA$2346,3,FALSE)</f>
        <v>27</v>
      </c>
    </row>
    <row r="863" spans="2:19" ht="15.5" x14ac:dyDescent="0.35">
      <c r="B863" s="1" t="s">
        <v>1509</v>
      </c>
      <c r="C863" s="28" t="str">
        <f>VLOOKUP(B863,'Answer Data Transformation'!$B$3:$F$2338,4,FALSE)</f>
        <v xml:space="preserve">  Kathryn</v>
      </c>
      <c r="D863" s="2">
        <f>VLOOKUP($B863,'Answer Data Transformation'!$I$3:$R$2338,2,FALSE)</f>
        <v>32.965000000000003</v>
      </c>
      <c r="E863" s="2">
        <f>VLOOKUP($B863,'Answer Data Transformation'!$I$3:$R$2338,4,FALSE)</f>
        <v>6.15</v>
      </c>
      <c r="F863" s="2" t="str">
        <f>VLOOKUP($B863,'Answer Data Transformation'!$I$3:$R$2338,6,FALSE)</f>
        <v>Yes</v>
      </c>
      <c r="G863" s="2" t="str">
        <f>VLOOKUP($B863,'Answer Data Transformation'!$I$3:$R$2338,7,FALSE)</f>
        <v>No</v>
      </c>
      <c r="H863" s="2" t="str">
        <f>VLOOKUP($B863,'Answer Data Transformation'!$I$3:$R$2338,8,FALSE)</f>
        <v>No</v>
      </c>
      <c r="I863" s="29">
        <f>VLOOKUP($B863,'Answer Data Transformation'!$I$3:$R$2338,9,FALSE)</f>
        <v>1</v>
      </c>
      <c r="J863" s="2" t="str">
        <f>VLOOKUP($B863,'Answer Data Transformation'!$I$3:$R$2338,10,FALSE)</f>
        <v>No</v>
      </c>
      <c r="K863" s="2" t="str">
        <f>VLOOKUP($B863,'Answer Data Transformation'!$I$3:$R$2338,3,FALSE)</f>
        <v>Obesity</v>
      </c>
      <c r="L863" s="2" t="str">
        <f>VLOOKUP($B863,'Answer Data Transformation'!$I$3:$R$2338,5,FALSE)</f>
        <v>Prediabetes</v>
      </c>
      <c r="M863" s="2" t="str">
        <f>VLOOKUP($B863,'Answer Data Transformation'!$T$3:$AA$2346,2,FALSE)</f>
        <v>04-Aug-1964</v>
      </c>
      <c r="N863" s="2">
        <f>VLOOKUP($B863,'Answer Data Transformation'!$T$3:$AA$2346,4,FALSE)</f>
        <v>0</v>
      </c>
      <c r="O863" s="2">
        <f>VLOOKUP($B863,'Answer Data Transformation'!$T$3:$AA$2346,5,FALSE)</f>
        <v>12430.95</v>
      </c>
      <c r="P863" s="2" t="str">
        <f>VLOOKUP($B863,'Answer Data Transformation'!$T$3:$AA$2346,6,FALSE)</f>
        <v>tier - 3</v>
      </c>
      <c r="Q863" s="2" t="str">
        <f>VLOOKUP($B863,'Answer Data Transformation'!$T$3:$AA$2346,7,FALSE)</f>
        <v>tier - 3</v>
      </c>
      <c r="R863" s="2" t="str">
        <f>VLOOKUP($B863,'Answer Data Transformation'!$T$3:$AA$2346,8,FALSE)</f>
        <v>R1024</v>
      </c>
      <c r="S863" s="2">
        <f>VLOOKUP($B863,'Answer Data Transformation'!$T$3:$AA$2346,3,FALSE)</f>
        <v>58</v>
      </c>
    </row>
    <row r="864" spans="2:19" ht="15.5" x14ac:dyDescent="0.35">
      <c r="B864" s="1" t="s">
        <v>1508</v>
      </c>
      <c r="C864" s="28" t="str">
        <f>VLOOKUP(B864,'Answer Data Transformation'!$B$3:$F$2338,4,FALSE)</f>
        <v xml:space="preserve">  Jason L</v>
      </c>
      <c r="D864" s="2">
        <f>VLOOKUP($B864,'Answer Data Transformation'!$I$3:$R$2338,2,FALSE)</f>
        <v>36.799999999999997</v>
      </c>
      <c r="E864" s="2">
        <f>VLOOKUP($B864,'Answer Data Transformation'!$I$3:$R$2338,4,FALSE)</f>
        <v>4.62</v>
      </c>
      <c r="F864" s="2" t="str">
        <f>VLOOKUP($B864,'Answer Data Transformation'!$I$3:$R$2338,6,FALSE)</f>
        <v>No</v>
      </c>
      <c r="G864" s="2" t="str">
        <f>VLOOKUP($B864,'Answer Data Transformation'!$I$3:$R$2338,7,FALSE)</f>
        <v>No</v>
      </c>
      <c r="H864" s="2" t="str">
        <f>VLOOKUP($B864,'Answer Data Transformation'!$I$3:$R$2338,8,FALSE)</f>
        <v>Yes</v>
      </c>
      <c r="I864" s="29">
        <f>VLOOKUP($B864,'Answer Data Transformation'!$I$3:$R$2338,9,FALSE)</f>
        <v>1</v>
      </c>
      <c r="J864" s="2" t="str">
        <f>VLOOKUP($B864,'Answer Data Transformation'!$I$3:$R$2338,10,FALSE)</f>
        <v>No</v>
      </c>
      <c r="K864" s="2" t="str">
        <f>VLOOKUP($B864,'Answer Data Transformation'!$I$3:$R$2338,3,FALSE)</f>
        <v>Obesity</v>
      </c>
      <c r="L864" s="2" t="str">
        <f>VLOOKUP($B864,'Answer Data Transformation'!$I$3:$R$2338,5,FALSE)</f>
        <v>Normal</v>
      </c>
      <c r="M864" s="2" t="str">
        <f>VLOOKUP($B864,'Answer Data Transformation'!$T$3:$AA$2346,2,FALSE)</f>
        <v>14-Jul-1979</v>
      </c>
      <c r="N864" s="2">
        <f>VLOOKUP($B864,'Answer Data Transformation'!$T$3:$AA$2346,4,FALSE)</f>
        <v>2</v>
      </c>
      <c r="O864" s="2">
        <f>VLOOKUP($B864,'Answer Data Transformation'!$T$3:$AA$2346,5,FALSE)</f>
        <v>12408.29</v>
      </c>
      <c r="P864" s="2" t="str">
        <f>VLOOKUP($B864,'Answer Data Transformation'!$T$3:$AA$2346,6,FALSE)</f>
        <v>tier - 3</v>
      </c>
      <c r="Q864" s="2" t="str">
        <f>VLOOKUP($B864,'Answer Data Transformation'!$T$3:$AA$2346,7,FALSE)</f>
        <v>tier - 1</v>
      </c>
      <c r="R864" s="2" t="str">
        <f>VLOOKUP($B864,'Answer Data Transformation'!$T$3:$AA$2346,8,FALSE)</f>
        <v>R1022</v>
      </c>
      <c r="S864" s="2">
        <f>VLOOKUP($B864,'Answer Data Transformation'!$T$3:$AA$2346,3,FALSE)</f>
        <v>43</v>
      </c>
    </row>
    <row r="865" spans="2:19" ht="15.5" x14ac:dyDescent="0.35">
      <c r="B865" s="1" t="s">
        <v>1507</v>
      </c>
      <c r="C865" s="28" t="str">
        <f>VLOOKUP(B865,'Answer Data Transformation'!$B$3:$F$2338,4,FALSE)</f>
        <v xml:space="preserve">  Benjamin J</v>
      </c>
      <c r="D865" s="2">
        <f>VLOOKUP($B865,'Answer Data Transformation'!$I$3:$R$2338,2,FALSE)</f>
        <v>34.299999999999997</v>
      </c>
      <c r="E865" s="2">
        <f>VLOOKUP($B865,'Answer Data Transformation'!$I$3:$R$2338,4,FALSE)</f>
        <v>4.87</v>
      </c>
      <c r="F865" s="2" t="str">
        <f>VLOOKUP($B865,'Answer Data Transformation'!$I$3:$R$2338,6,FALSE)</f>
        <v>No</v>
      </c>
      <c r="G865" s="2" t="str">
        <f>VLOOKUP($B865,'Answer Data Transformation'!$I$3:$R$2338,7,FALSE)</f>
        <v>No</v>
      </c>
      <c r="H865" s="2" t="str">
        <f>VLOOKUP($B865,'Answer Data Transformation'!$I$3:$R$2338,8,FALSE)</f>
        <v>No</v>
      </c>
      <c r="I865" s="29">
        <f>VLOOKUP($B865,'Answer Data Transformation'!$I$3:$R$2338,9,FALSE)</f>
        <v>2</v>
      </c>
      <c r="J865" s="2" t="str">
        <f>VLOOKUP($B865,'Answer Data Transformation'!$I$3:$R$2338,10,FALSE)</f>
        <v>No</v>
      </c>
      <c r="K865" s="2" t="str">
        <f>VLOOKUP($B865,'Answer Data Transformation'!$I$3:$R$2338,3,FALSE)</f>
        <v>Obesity</v>
      </c>
      <c r="L865" s="2" t="str">
        <f>VLOOKUP($B865,'Answer Data Transformation'!$I$3:$R$2338,5,FALSE)</f>
        <v>Normal</v>
      </c>
      <c r="M865" s="2" t="str">
        <f>VLOOKUP($B865,'Answer Data Transformation'!$T$3:$AA$2346,2,FALSE)</f>
        <v>21-Aug-1972</v>
      </c>
      <c r="N865" s="2">
        <f>VLOOKUP($B865,'Answer Data Transformation'!$T$3:$AA$2346,4,FALSE)</f>
        <v>0</v>
      </c>
      <c r="O865" s="2">
        <f>VLOOKUP($B865,'Answer Data Transformation'!$T$3:$AA$2346,5,FALSE)</f>
        <v>12407.3</v>
      </c>
      <c r="P865" s="2" t="str">
        <f>VLOOKUP($B865,'Answer Data Transformation'!$T$3:$AA$2346,6,FALSE)</f>
        <v>tier - 3</v>
      </c>
      <c r="Q865" s="2" t="str">
        <f>VLOOKUP($B865,'Answer Data Transformation'!$T$3:$AA$2346,7,FALSE)</f>
        <v>tier - 2</v>
      </c>
      <c r="R865" s="2" t="str">
        <f>VLOOKUP($B865,'Answer Data Transformation'!$T$3:$AA$2346,8,FALSE)</f>
        <v>R1021</v>
      </c>
      <c r="S865" s="2">
        <f>VLOOKUP($B865,'Answer Data Transformation'!$T$3:$AA$2346,3,FALSE)</f>
        <v>50</v>
      </c>
    </row>
    <row r="866" spans="2:19" ht="15.5" x14ac:dyDescent="0.35">
      <c r="B866" s="1" t="s">
        <v>1506</v>
      </c>
      <c r="C866" s="28" t="str">
        <f>VLOOKUP(B866,'Answer Data Transformation'!$B$3:$F$2338,4,FALSE)</f>
        <v xml:space="preserve">  Steven M</v>
      </c>
      <c r="D866" s="2">
        <f>VLOOKUP($B866,'Answer Data Transformation'!$I$3:$R$2338,2,FALSE)</f>
        <v>35.244999999999997</v>
      </c>
      <c r="E866" s="2">
        <f>VLOOKUP($B866,'Answer Data Transformation'!$I$3:$R$2338,4,FALSE)</f>
        <v>4.63</v>
      </c>
      <c r="F866" s="2" t="str">
        <f>VLOOKUP($B866,'Answer Data Transformation'!$I$3:$R$2338,6,FALSE)</f>
        <v>No</v>
      </c>
      <c r="G866" s="2" t="str">
        <f>VLOOKUP($B866,'Answer Data Transformation'!$I$3:$R$2338,7,FALSE)</f>
        <v>No</v>
      </c>
      <c r="H866" s="2" t="str">
        <f>VLOOKUP($B866,'Answer Data Transformation'!$I$3:$R$2338,8,FALSE)</f>
        <v>No</v>
      </c>
      <c r="I866" s="29">
        <f>VLOOKUP($B866,'Answer Data Transformation'!$I$3:$R$2338,9,FALSE)</f>
        <v>0</v>
      </c>
      <c r="J866" s="2" t="str">
        <f>VLOOKUP($B866,'Answer Data Transformation'!$I$3:$R$2338,10,FALSE)</f>
        <v>No</v>
      </c>
      <c r="K866" s="2" t="str">
        <f>VLOOKUP($B866,'Answer Data Transformation'!$I$3:$R$2338,3,FALSE)</f>
        <v>Obesity</v>
      </c>
      <c r="L866" s="2" t="str">
        <f>VLOOKUP($B866,'Answer Data Transformation'!$I$3:$R$2338,5,FALSE)</f>
        <v>Normal</v>
      </c>
      <c r="M866" s="2" t="str">
        <f>VLOOKUP($B866,'Answer Data Transformation'!$T$3:$AA$2346,2,FALSE)</f>
        <v>29-Dec-1989</v>
      </c>
      <c r="N866" s="2">
        <f>VLOOKUP($B866,'Answer Data Transformation'!$T$3:$AA$2346,4,FALSE)</f>
        <v>0</v>
      </c>
      <c r="O866" s="2">
        <f>VLOOKUP($B866,'Answer Data Transformation'!$T$3:$AA$2346,5,FALSE)</f>
        <v>12404.88</v>
      </c>
      <c r="P866" s="2" t="str">
        <f>VLOOKUP($B866,'Answer Data Transformation'!$T$3:$AA$2346,6,FALSE)</f>
        <v>tier - 3</v>
      </c>
      <c r="Q866" s="2" t="str">
        <f>VLOOKUP($B866,'Answer Data Transformation'!$T$3:$AA$2346,7,FALSE)</f>
        <v>tier - 3</v>
      </c>
      <c r="R866" s="2" t="str">
        <f>VLOOKUP($B866,'Answer Data Transformation'!$T$3:$AA$2346,8,FALSE)</f>
        <v>R1016</v>
      </c>
      <c r="S866" s="2">
        <f>VLOOKUP($B866,'Answer Data Transformation'!$T$3:$AA$2346,3,FALSE)</f>
        <v>33</v>
      </c>
    </row>
    <row r="867" spans="2:19" ht="15.5" x14ac:dyDescent="0.35">
      <c r="B867" s="1" t="s">
        <v>1505</v>
      </c>
      <c r="C867" s="28" t="str">
        <f>VLOOKUP(B867,'Answer Data Transformation'!$B$3:$F$2338,4,FALSE)</f>
        <v xml:space="preserve">  Erika</v>
      </c>
      <c r="D867" s="2">
        <f>VLOOKUP($B867,'Answer Data Transformation'!$I$3:$R$2338,2,FALSE)</f>
        <v>26.23</v>
      </c>
      <c r="E867" s="2">
        <f>VLOOKUP($B867,'Answer Data Transformation'!$I$3:$R$2338,4,FALSE)</f>
        <v>11.93</v>
      </c>
      <c r="F867" s="2" t="str">
        <f>VLOOKUP($B867,'Answer Data Transformation'!$I$3:$R$2338,6,FALSE)</f>
        <v>No</v>
      </c>
      <c r="G867" s="2" t="str">
        <f>VLOOKUP($B867,'Answer Data Transformation'!$I$3:$R$2338,7,FALSE)</f>
        <v>No</v>
      </c>
      <c r="H867" s="2" t="str">
        <f>VLOOKUP($B867,'Answer Data Transformation'!$I$3:$R$2338,8,FALSE)</f>
        <v>No</v>
      </c>
      <c r="I867" s="29">
        <f>VLOOKUP($B867,'Answer Data Transformation'!$I$3:$R$2338,9,FALSE)</f>
        <v>0</v>
      </c>
      <c r="J867" s="2" t="str">
        <f>VLOOKUP($B867,'Answer Data Transformation'!$I$3:$R$2338,10,FALSE)</f>
        <v>No</v>
      </c>
      <c r="K867" s="2" t="str">
        <f>VLOOKUP($B867,'Answer Data Transformation'!$I$3:$R$2338,3,FALSE)</f>
        <v>Overweight</v>
      </c>
      <c r="L867" s="2" t="str">
        <f>VLOOKUP($B867,'Answer Data Transformation'!$I$3:$R$2338,5,FALSE)</f>
        <v>Diabetes</v>
      </c>
      <c r="M867" s="2" t="str">
        <f>VLOOKUP($B867,'Answer Data Transformation'!$T$3:$AA$2346,2,FALSE)</f>
        <v>26-Sep-1962</v>
      </c>
      <c r="N867" s="2">
        <f>VLOOKUP($B867,'Answer Data Transformation'!$T$3:$AA$2346,4,FALSE)</f>
        <v>0</v>
      </c>
      <c r="O867" s="2">
        <f>VLOOKUP($B867,'Answer Data Transformation'!$T$3:$AA$2346,5,FALSE)</f>
        <v>12369.89</v>
      </c>
      <c r="P867" s="2" t="str">
        <f>VLOOKUP($B867,'Answer Data Transformation'!$T$3:$AA$2346,6,FALSE)</f>
        <v>tier - 3</v>
      </c>
      <c r="Q867" s="2" t="str">
        <f>VLOOKUP($B867,'Answer Data Transformation'!$T$3:$AA$2346,7,FALSE)</f>
        <v>tier - 2</v>
      </c>
      <c r="R867" s="2" t="str">
        <f>VLOOKUP($B867,'Answer Data Transformation'!$T$3:$AA$2346,8,FALSE)</f>
        <v>R1024</v>
      </c>
      <c r="S867" s="2">
        <f>VLOOKUP($B867,'Answer Data Transformation'!$T$3:$AA$2346,3,FALSE)</f>
        <v>60</v>
      </c>
    </row>
    <row r="868" spans="2:19" ht="15.5" x14ac:dyDescent="0.35">
      <c r="B868" s="1" t="s">
        <v>1504</v>
      </c>
      <c r="C868" s="28" t="str">
        <f>VLOOKUP(B868,'Answer Data Transformation'!$B$3:$F$2338,4,FALSE)</f>
        <v xml:space="preserve">  Chad</v>
      </c>
      <c r="D868" s="2">
        <f>VLOOKUP($B868,'Answer Data Transformation'!$I$3:$R$2338,2,FALSE)</f>
        <v>36.1</v>
      </c>
      <c r="E868" s="2">
        <f>VLOOKUP($B868,'Answer Data Transformation'!$I$3:$R$2338,4,FALSE)</f>
        <v>5.65</v>
      </c>
      <c r="F868" s="2" t="str">
        <f>VLOOKUP($B868,'Answer Data Transformation'!$I$3:$R$2338,6,FALSE)</f>
        <v>Yes</v>
      </c>
      <c r="G868" s="2" t="str">
        <f>VLOOKUP($B868,'Answer Data Transformation'!$I$3:$R$2338,7,FALSE)</f>
        <v>No</v>
      </c>
      <c r="H868" s="2" t="str">
        <f>VLOOKUP($B868,'Answer Data Transformation'!$I$3:$R$2338,8,FALSE)</f>
        <v>No</v>
      </c>
      <c r="I868" s="29">
        <f>VLOOKUP($B868,'Answer Data Transformation'!$I$3:$R$2338,9,FALSE)</f>
        <v>2</v>
      </c>
      <c r="J868" s="2" t="str">
        <f>VLOOKUP($B868,'Answer Data Transformation'!$I$3:$R$2338,10,FALSE)</f>
        <v>No</v>
      </c>
      <c r="K868" s="2" t="str">
        <f>VLOOKUP($B868,'Answer Data Transformation'!$I$3:$R$2338,3,FALSE)</f>
        <v>Obesity</v>
      </c>
      <c r="L868" s="2" t="str">
        <f>VLOOKUP($B868,'Answer Data Transformation'!$I$3:$R$2338,5,FALSE)</f>
        <v>Normal</v>
      </c>
      <c r="M868" s="2" t="str">
        <f>VLOOKUP($B868,'Answer Data Transformation'!$T$3:$AA$2346,2,FALSE)</f>
        <v>29-Dec-1966</v>
      </c>
      <c r="N868" s="2">
        <f>VLOOKUP($B868,'Answer Data Transformation'!$T$3:$AA$2346,4,FALSE)</f>
        <v>3</v>
      </c>
      <c r="O868" s="2">
        <f>VLOOKUP($B868,'Answer Data Transformation'!$T$3:$AA$2346,5,FALSE)</f>
        <v>12363.55</v>
      </c>
      <c r="P868" s="2" t="str">
        <f>VLOOKUP($B868,'Answer Data Transformation'!$T$3:$AA$2346,6,FALSE)</f>
        <v>tier - 3</v>
      </c>
      <c r="Q868" s="2" t="str">
        <f>VLOOKUP($B868,'Answer Data Transformation'!$T$3:$AA$2346,7,FALSE)</f>
        <v>tier - 3</v>
      </c>
      <c r="R868" s="2" t="str">
        <f>VLOOKUP($B868,'Answer Data Transformation'!$T$3:$AA$2346,8,FALSE)</f>
        <v>R1011</v>
      </c>
      <c r="S868" s="2">
        <f>VLOOKUP($B868,'Answer Data Transformation'!$T$3:$AA$2346,3,FALSE)</f>
        <v>56</v>
      </c>
    </row>
    <row r="869" spans="2:19" ht="15.5" x14ac:dyDescent="0.35">
      <c r="B869" s="1" t="s">
        <v>1503</v>
      </c>
      <c r="C869" s="28" t="str">
        <f>VLOOKUP(B869,'Answer Data Transformation'!$B$3:$F$2338,4,FALSE)</f>
        <v xml:space="preserve">  Mark</v>
      </c>
      <c r="D869" s="2">
        <f>VLOOKUP($B869,'Answer Data Transformation'!$I$3:$R$2338,2,FALSE)</f>
        <v>37.1</v>
      </c>
      <c r="E869" s="2">
        <f>VLOOKUP($B869,'Answer Data Transformation'!$I$3:$R$2338,4,FALSE)</f>
        <v>11.21</v>
      </c>
      <c r="F869" s="2" t="str">
        <f>VLOOKUP($B869,'Answer Data Transformation'!$I$3:$R$2338,6,FALSE)</f>
        <v>Yes</v>
      </c>
      <c r="G869" s="2" t="str">
        <f>VLOOKUP($B869,'Answer Data Transformation'!$I$3:$R$2338,7,FALSE)</f>
        <v>No</v>
      </c>
      <c r="H869" s="2" t="str">
        <f>VLOOKUP($B869,'Answer Data Transformation'!$I$3:$R$2338,8,FALSE)</f>
        <v>Yes</v>
      </c>
      <c r="I869" s="29">
        <f>VLOOKUP($B869,'Answer Data Transformation'!$I$3:$R$2338,9,FALSE)</f>
        <v>1</v>
      </c>
      <c r="J869" s="2" t="str">
        <f>VLOOKUP($B869,'Answer Data Transformation'!$I$3:$R$2338,10,FALSE)</f>
        <v>No</v>
      </c>
      <c r="K869" s="2" t="str">
        <f>VLOOKUP($B869,'Answer Data Transformation'!$I$3:$R$2338,3,FALSE)</f>
        <v>Obesity</v>
      </c>
      <c r="L869" s="2" t="str">
        <f>VLOOKUP($B869,'Answer Data Transformation'!$I$3:$R$2338,5,FALSE)</f>
        <v>Diabetes</v>
      </c>
      <c r="M869" s="2" t="str">
        <f>VLOOKUP($B869,'Answer Data Transformation'!$T$3:$AA$2346,2,FALSE)</f>
        <v>22-Sep-1963</v>
      </c>
      <c r="N869" s="2">
        <f>VLOOKUP($B869,'Answer Data Transformation'!$T$3:$AA$2346,4,FALSE)</f>
        <v>1</v>
      </c>
      <c r="O869" s="2">
        <f>VLOOKUP($B869,'Answer Data Transformation'!$T$3:$AA$2346,5,FALSE)</f>
        <v>12347.17</v>
      </c>
      <c r="P869" s="2" t="str">
        <f>VLOOKUP($B869,'Answer Data Transformation'!$T$3:$AA$2346,6,FALSE)</f>
        <v>tier - 3</v>
      </c>
      <c r="Q869" s="2" t="str">
        <f>VLOOKUP($B869,'Answer Data Transformation'!$T$3:$AA$2346,7,FALSE)</f>
        <v>tier - 3</v>
      </c>
      <c r="R869" s="2" t="str">
        <f>VLOOKUP($B869,'Answer Data Transformation'!$T$3:$AA$2346,8,FALSE)</f>
        <v>R1011</v>
      </c>
      <c r="S869" s="2">
        <f>VLOOKUP($B869,'Answer Data Transformation'!$T$3:$AA$2346,3,FALSE)</f>
        <v>59</v>
      </c>
    </row>
    <row r="870" spans="2:19" ht="15.5" x14ac:dyDescent="0.35">
      <c r="B870" s="1" t="s">
        <v>1502</v>
      </c>
      <c r="C870" s="28" t="str">
        <f>VLOOKUP(B870,'Answer Data Transformation'!$B$3:$F$2338,4,FALSE)</f>
        <v xml:space="preserve">  David</v>
      </c>
      <c r="D870" s="2">
        <f>VLOOKUP($B870,'Answer Data Transformation'!$I$3:$R$2338,2,FALSE)</f>
        <v>27.5</v>
      </c>
      <c r="E870" s="2">
        <f>VLOOKUP($B870,'Answer Data Transformation'!$I$3:$R$2338,4,FALSE)</f>
        <v>10.62</v>
      </c>
      <c r="F870" s="2" t="str">
        <f>VLOOKUP($B870,'Answer Data Transformation'!$I$3:$R$2338,6,FALSE)</f>
        <v>Yes</v>
      </c>
      <c r="G870" s="2" t="str">
        <f>VLOOKUP($B870,'Answer Data Transformation'!$I$3:$R$2338,7,FALSE)</f>
        <v>No</v>
      </c>
      <c r="H870" s="2" t="str">
        <f>VLOOKUP($B870,'Answer Data Transformation'!$I$3:$R$2338,8,FALSE)</f>
        <v>Yes</v>
      </c>
      <c r="I870" s="29">
        <f>VLOOKUP($B870,'Answer Data Transformation'!$I$3:$R$2338,9,FALSE)</f>
        <v>1</v>
      </c>
      <c r="J870" s="2" t="str">
        <f>VLOOKUP($B870,'Answer Data Transformation'!$I$3:$R$2338,10,FALSE)</f>
        <v>No</v>
      </c>
      <c r="K870" s="2" t="str">
        <f>VLOOKUP($B870,'Answer Data Transformation'!$I$3:$R$2338,3,FALSE)</f>
        <v>Overweight</v>
      </c>
      <c r="L870" s="2" t="str">
        <f>VLOOKUP($B870,'Answer Data Transformation'!$I$3:$R$2338,5,FALSE)</f>
        <v>Diabetes</v>
      </c>
      <c r="M870" s="2" t="str">
        <f>VLOOKUP($B870,'Answer Data Transformation'!$T$3:$AA$2346,2,FALSE)</f>
        <v>02-Aug-1963</v>
      </c>
      <c r="N870" s="2">
        <f>VLOOKUP($B870,'Answer Data Transformation'!$T$3:$AA$2346,4,FALSE)</f>
        <v>1</v>
      </c>
      <c r="O870" s="2">
        <f>VLOOKUP($B870,'Answer Data Transformation'!$T$3:$AA$2346,5,FALSE)</f>
        <v>12333.83</v>
      </c>
      <c r="P870" s="2" t="str">
        <f>VLOOKUP($B870,'Answer Data Transformation'!$T$3:$AA$2346,6,FALSE)</f>
        <v>tier - 3</v>
      </c>
      <c r="Q870" s="2" t="str">
        <f>VLOOKUP($B870,'Answer Data Transformation'!$T$3:$AA$2346,7,FALSE)</f>
        <v>tier - 2</v>
      </c>
      <c r="R870" s="2" t="str">
        <f>VLOOKUP($B870,'Answer Data Transformation'!$T$3:$AA$2346,8,FALSE)</f>
        <v>R1011</v>
      </c>
      <c r="S870" s="2">
        <f>VLOOKUP($B870,'Answer Data Transformation'!$T$3:$AA$2346,3,FALSE)</f>
        <v>59</v>
      </c>
    </row>
    <row r="871" spans="2:19" ht="15.5" x14ac:dyDescent="0.35">
      <c r="B871" s="1" t="s">
        <v>1501</v>
      </c>
      <c r="C871" s="28" t="str">
        <f>VLOOKUP(B871,'Answer Data Transformation'!$B$3:$F$2338,4,FALSE)</f>
        <v xml:space="preserve">  Matthew R</v>
      </c>
      <c r="D871" s="2">
        <f>VLOOKUP($B871,'Answer Data Transformation'!$I$3:$R$2338,2,FALSE)</f>
        <v>24.7</v>
      </c>
      <c r="E871" s="2">
        <f>VLOOKUP($B871,'Answer Data Transformation'!$I$3:$R$2338,4,FALSE)</f>
        <v>10.7</v>
      </c>
      <c r="F871" s="2" t="str">
        <f>VLOOKUP($B871,'Answer Data Transformation'!$I$3:$R$2338,6,FALSE)</f>
        <v>Yes</v>
      </c>
      <c r="G871" s="2" t="str">
        <f>VLOOKUP($B871,'Answer Data Transformation'!$I$3:$R$2338,7,FALSE)</f>
        <v>No</v>
      </c>
      <c r="H871" s="2" t="str">
        <f>VLOOKUP($B871,'Answer Data Transformation'!$I$3:$R$2338,8,FALSE)</f>
        <v>Yes</v>
      </c>
      <c r="I871" s="29">
        <f>VLOOKUP($B871,'Answer Data Transformation'!$I$3:$R$2338,9,FALSE)</f>
        <v>1</v>
      </c>
      <c r="J871" s="2" t="str">
        <f>VLOOKUP($B871,'Answer Data Transformation'!$I$3:$R$2338,10,FALSE)</f>
        <v>No</v>
      </c>
      <c r="K871" s="2" t="str">
        <f>VLOOKUP($B871,'Answer Data Transformation'!$I$3:$R$2338,3,FALSE)</f>
        <v>Normal Weight</v>
      </c>
      <c r="L871" s="2" t="str">
        <f>VLOOKUP($B871,'Answer Data Transformation'!$I$3:$R$2338,5,FALSE)</f>
        <v>Diabetes</v>
      </c>
      <c r="M871" s="2" t="str">
        <f>VLOOKUP($B871,'Answer Data Transformation'!$T$3:$AA$2346,2,FALSE)</f>
        <v>29-Aug-1963</v>
      </c>
      <c r="N871" s="2">
        <f>VLOOKUP($B871,'Answer Data Transformation'!$T$3:$AA$2346,4,FALSE)</f>
        <v>0</v>
      </c>
      <c r="O871" s="2">
        <f>VLOOKUP($B871,'Answer Data Transformation'!$T$3:$AA$2346,5,FALSE)</f>
        <v>12323.94</v>
      </c>
      <c r="P871" s="2" t="str">
        <f>VLOOKUP($B871,'Answer Data Transformation'!$T$3:$AA$2346,6,FALSE)</f>
        <v>tier - 3</v>
      </c>
      <c r="Q871" s="2" t="str">
        <f>VLOOKUP($B871,'Answer Data Transformation'!$T$3:$AA$2346,7,FALSE)</f>
        <v>tier - 3</v>
      </c>
      <c r="R871" s="2" t="str">
        <f>VLOOKUP($B871,'Answer Data Transformation'!$T$3:$AA$2346,8,FALSE)</f>
        <v>R1017</v>
      </c>
      <c r="S871" s="2">
        <f>VLOOKUP($B871,'Answer Data Transformation'!$T$3:$AA$2346,3,FALSE)</f>
        <v>59</v>
      </c>
    </row>
    <row r="872" spans="2:19" ht="15.5" x14ac:dyDescent="0.35">
      <c r="B872" s="1" t="s">
        <v>1500</v>
      </c>
      <c r="C872" s="28" t="str">
        <f>VLOOKUP(B872,'Answer Data Transformation'!$B$3:$F$2338,4,FALSE)</f>
        <v xml:space="preserve">  Orla</v>
      </c>
      <c r="D872" s="2">
        <f>VLOOKUP($B872,'Answer Data Transformation'!$I$3:$R$2338,2,FALSE)</f>
        <v>26.78</v>
      </c>
      <c r="E872" s="2">
        <f>VLOOKUP($B872,'Answer Data Transformation'!$I$3:$R$2338,4,FALSE)</f>
        <v>10.02</v>
      </c>
      <c r="F872" s="2" t="str">
        <f>VLOOKUP($B872,'Answer Data Transformation'!$I$3:$R$2338,6,FALSE)</f>
        <v>Yes</v>
      </c>
      <c r="G872" s="2" t="str">
        <f>VLOOKUP($B872,'Answer Data Transformation'!$I$3:$R$2338,7,FALSE)</f>
        <v>No</v>
      </c>
      <c r="H872" s="2" t="str">
        <f>VLOOKUP($B872,'Answer Data Transformation'!$I$3:$R$2338,8,FALSE)</f>
        <v>Yes</v>
      </c>
      <c r="I872" s="29">
        <f>VLOOKUP($B872,'Answer Data Transformation'!$I$3:$R$2338,9,FALSE)</f>
        <v>1</v>
      </c>
      <c r="J872" s="2" t="str">
        <f>VLOOKUP($B872,'Answer Data Transformation'!$I$3:$R$2338,10,FALSE)</f>
        <v>No</v>
      </c>
      <c r="K872" s="2" t="str">
        <f>VLOOKUP($B872,'Answer Data Transformation'!$I$3:$R$2338,3,FALSE)</f>
        <v>Overweight</v>
      </c>
      <c r="L872" s="2" t="str">
        <f>VLOOKUP($B872,'Answer Data Transformation'!$I$3:$R$2338,5,FALSE)</f>
        <v>Diabetes</v>
      </c>
      <c r="M872" s="2" t="str">
        <f>VLOOKUP($B872,'Answer Data Transformation'!$T$3:$AA$2346,2,FALSE)</f>
        <v>28-Oct-1963</v>
      </c>
      <c r="N872" s="2">
        <f>VLOOKUP($B872,'Answer Data Transformation'!$T$3:$AA$2346,4,FALSE)</f>
        <v>0</v>
      </c>
      <c r="O872" s="2">
        <f>VLOOKUP($B872,'Answer Data Transformation'!$T$3:$AA$2346,5,FALSE)</f>
        <v>12299.59</v>
      </c>
      <c r="P872" s="2" t="str">
        <f>VLOOKUP($B872,'Answer Data Transformation'!$T$3:$AA$2346,6,FALSE)</f>
        <v>tier - 3</v>
      </c>
      <c r="Q872" s="2" t="str">
        <f>VLOOKUP($B872,'Answer Data Transformation'!$T$3:$AA$2346,7,FALSE)</f>
        <v>tier - 1</v>
      </c>
      <c r="R872" s="2" t="str">
        <f>VLOOKUP($B872,'Answer Data Transformation'!$T$3:$AA$2346,8,FALSE)</f>
        <v>R1025</v>
      </c>
      <c r="S872" s="2">
        <f>VLOOKUP($B872,'Answer Data Transformation'!$T$3:$AA$2346,3,FALSE)</f>
        <v>59</v>
      </c>
    </row>
    <row r="873" spans="2:19" ht="15.5" x14ac:dyDescent="0.35">
      <c r="B873" s="1" t="s">
        <v>1499</v>
      </c>
      <c r="C873" s="28" t="str">
        <f>VLOOKUP(B873,'Answer Data Transformation'!$B$3:$F$2338,4,FALSE)</f>
        <v xml:space="preserve">  Shaista S</v>
      </c>
      <c r="D873" s="2">
        <f>VLOOKUP($B873,'Answer Data Transformation'!$I$3:$R$2338,2,FALSE)</f>
        <v>45.8</v>
      </c>
      <c r="E873" s="2">
        <f>VLOOKUP($B873,'Answer Data Transformation'!$I$3:$R$2338,4,FALSE)</f>
        <v>4.8499999999999996</v>
      </c>
      <c r="F873" s="2" t="str">
        <f>VLOOKUP($B873,'Answer Data Transformation'!$I$3:$R$2338,6,FALSE)</f>
        <v>No</v>
      </c>
      <c r="G873" s="2" t="str">
        <f>VLOOKUP($B873,'Answer Data Transformation'!$I$3:$R$2338,7,FALSE)</f>
        <v>No</v>
      </c>
      <c r="H873" s="2" t="str">
        <f>VLOOKUP($B873,'Answer Data Transformation'!$I$3:$R$2338,8,FALSE)</f>
        <v>No</v>
      </c>
      <c r="I873" s="29">
        <f>VLOOKUP($B873,'Answer Data Transformation'!$I$3:$R$2338,9,FALSE)</f>
        <v>0</v>
      </c>
      <c r="J873" s="2" t="str">
        <f>VLOOKUP($B873,'Answer Data Transformation'!$I$3:$R$2338,10,FALSE)</f>
        <v>No</v>
      </c>
      <c r="K873" s="2" t="str">
        <f>VLOOKUP($B873,'Answer Data Transformation'!$I$3:$R$2338,3,FALSE)</f>
        <v>Obesity</v>
      </c>
      <c r="L873" s="2" t="str">
        <f>VLOOKUP($B873,'Answer Data Transformation'!$I$3:$R$2338,5,FALSE)</f>
        <v>Normal</v>
      </c>
      <c r="M873" s="2" t="str">
        <f>VLOOKUP($B873,'Answer Data Transformation'!$T$3:$AA$2346,2,FALSE)</f>
        <v>29-Oct-1990</v>
      </c>
      <c r="N873" s="2">
        <f>VLOOKUP($B873,'Answer Data Transformation'!$T$3:$AA$2346,4,FALSE)</f>
        <v>3</v>
      </c>
      <c r="O873" s="2">
        <f>VLOOKUP($B873,'Answer Data Transformation'!$T$3:$AA$2346,5,FALSE)</f>
        <v>12282.38</v>
      </c>
      <c r="P873" s="2" t="str">
        <f>VLOOKUP($B873,'Answer Data Transformation'!$T$3:$AA$2346,6,FALSE)</f>
        <v>tier - 3</v>
      </c>
      <c r="Q873" s="2" t="str">
        <f>VLOOKUP($B873,'Answer Data Transformation'!$T$3:$AA$2346,7,FALSE)</f>
        <v>tier - 1</v>
      </c>
      <c r="R873" s="2" t="str">
        <f>VLOOKUP($B873,'Answer Data Transformation'!$T$3:$AA$2346,8,FALSE)</f>
        <v>R1011</v>
      </c>
      <c r="S873" s="2">
        <f>VLOOKUP($B873,'Answer Data Transformation'!$T$3:$AA$2346,3,FALSE)</f>
        <v>32</v>
      </c>
    </row>
    <row r="874" spans="2:19" ht="15.5" x14ac:dyDescent="0.35">
      <c r="B874" s="1" t="s">
        <v>1498</v>
      </c>
      <c r="C874" s="28" t="str">
        <f>VLOOKUP(B874,'Answer Data Transformation'!$B$3:$F$2338,4,FALSE)</f>
        <v xml:space="preserve">  Emily</v>
      </c>
      <c r="D874" s="2">
        <f>VLOOKUP($B874,'Answer Data Transformation'!$I$3:$R$2338,2,FALSE)</f>
        <v>29</v>
      </c>
      <c r="E874" s="2">
        <f>VLOOKUP($B874,'Answer Data Transformation'!$I$3:$R$2338,4,FALSE)</f>
        <v>4.3899999999999997</v>
      </c>
      <c r="F874" s="2" t="str">
        <f>VLOOKUP($B874,'Answer Data Transformation'!$I$3:$R$2338,6,FALSE)</f>
        <v>Yes</v>
      </c>
      <c r="G874" s="2" t="str">
        <f>VLOOKUP($B874,'Answer Data Transformation'!$I$3:$R$2338,7,FALSE)</f>
        <v>No</v>
      </c>
      <c r="H874" s="2" t="str">
        <f>VLOOKUP($B874,'Answer Data Transformation'!$I$3:$R$2338,8,FALSE)</f>
        <v>No</v>
      </c>
      <c r="I874" s="29">
        <f>VLOOKUP($B874,'Answer Data Transformation'!$I$3:$R$2338,9,FALSE)</f>
        <v>2</v>
      </c>
      <c r="J874" s="2" t="str">
        <f>VLOOKUP($B874,'Answer Data Transformation'!$I$3:$R$2338,10,FALSE)</f>
        <v>No</v>
      </c>
      <c r="K874" s="2" t="str">
        <f>VLOOKUP($B874,'Answer Data Transformation'!$I$3:$R$2338,3,FALSE)</f>
        <v>Overweight</v>
      </c>
      <c r="L874" s="2" t="str">
        <f>VLOOKUP($B874,'Answer Data Transformation'!$I$3:$R$2338,5,FALSE)</f>
        <v>Normal</v>
      </c>
      <c r="M874" s="2" t="str">
        <f>VLOOKUP($B874,'Answer Data Transformation'!$T$3:$AA$2346,2,FALSE)</f>
        <v>16-Nov-1966</v>
      </c>
      <c r="N874" s="2">
        <f>VLOOKUP($B874,'Answer Data Transformation'!$T$3:$AA$2346,4,FALSE)</f>
        <v>0</v>
      </c>
      <c r="O874" s="2">
        <f>VLOOKUP($B874,'Answer Data Transformation'!$T$3:$AA$2346,5,FALSE)</f>
        <v>12282.03</v>
      </c>
      <c r="P874" s="2" t="str">
        <f>VLOOKUP($B874,'Answer Data Transformation'!$T$3:$AA$2346,6,FALSE)</f>
        <v>tier - 3</v>
      </c>
      <c r="Q874" s="2" t="str">
        <f>VLOOKUP($B874,'Answer Data Transformation'!$T$3:$AA$2346,7,FALSE)</f>
        <v>tier - 1</v>
      </c>
      <c r="R874" s="2" t="str">
        <f>VLOOKUP($B874,'Answer Data Transformation'!$T$3:$AA$2346,8,FALSE)</f>
        <v>R1025</v>
      </c>
      <c r="S874" s="2">
        <f>VLOOKUP($B874,'Answer Data Transformation'!$T$3:$AA$2346,3,FALSE)</f>
        <v>56</v>
      </c>
    </row>
    <row r="875" spans="2:19" ht="15.5" x14ac:dyDescent="0.35">
      <c r="B875" s="1" t="s">
        <v>1497</v>
      </c>
      <c r="C875" s="28" t="str">
        <f>VLOOKUP(B875,'Answer Data Transformation'!$B$3:$F$2338,4,FALSE)</f>
        <v xml:space="preserve">  Julie A</v>
      </c>
      <c r="D875" s="2">
        <f>VLOOKUP($B875,'Answer Data Transformation'!$I$3:$R$2338,2,FALSE)</f>
        <v>33.534999999999997</v>
      </c>
      <c r="E875" s="2">
        <f>VLOOKUP($B875,'Answer Data Transformation'!$I$3:$R$2338,4,FALSE)</f>
        <v>8.24</v>
      </c>
      <c r="F875" s="2" t="str">
        <f>VLOOKUP($B875,'Answer Data Transformation'!$I$3:$R$2338,6,FALSE)</f>
        <v>Yes</v>
      </c>
      <c r="G875" s="2" t="str">
        <f>VLOOKUP($B875,'Answer Data Transformation'!$I$3:$R$2338,7,FALSE)</f>
        <v>No</v>
      </c>
      <c r="H875" s="2" t="str">
        <f>VLOOKUP($B875,'Answer Data Transformation'!$I$3:$R$2338,8,FALSE)</f>
        <v>No</v>
      </c>
      <c r="I875" s="29">
        <f>VLOOKUP($B875,'Answer Data Transformation'!$I$3:$R$2338,9,FALSE)</f>
        <v>0</v>
      </c>
      <c r="J875" s="2" t="str">
        <f>VLOOKUP($B875,'Answer Data Transformation'!$I$3:$R$2338,10,FALSE)</f>
        <v>No</v>
      </c>
      <c r="K875" s="2" t="str">
        <f>VLOOKUP($B875,'Answer Data Transformation'!$I$3:$R$2338,3,FALSE)</f>
        <v>Obesity</v>
      </c>
      <c r="L875" s="2" t="str">
        <f>VLOOKUP($B875,'Answer Data Transformation'!$I$3:$R$2338,5,FALSE)</f>
        <v>Diabetes</v>
      </c>
      <c r="M875" s="2" t="str">
        <f>VLOOKUP($B875,'Answer Data Transformation'!$T$3:$AA$2346,2,FALSE)</f>
        <v>28-Aug-1967</v>
      </c>
      <c r="N875" s="2">
        <f>VLOOKUP($B875,'Answer Data Transformation'!$T$3:$AA$2346,4,FALSE)</f>
        <v>2</v>
      </c>
      <c r="O875" s="2">
        <f>VLOOKUP($B875,'Answer Data Transformation'!$T$3:$AA$2346,5,FALSE)</f>
        <v>12269.69</v>
      </c>
      <c r="P875" s="2" t="str">
        <f>VLOOKUP($B875,'Answer Data Transformation'!$T$3:$AA$2346,6,FALSE)</f>
        <v>tier - 3</v>
      </c>
      <c r="Q875" s="2" t="str">
        <f>VLOOKUP($B875,'Answer Data Transformation'!$T$3:$AA$2346,7,FALSE)</f>
        <v>tier - 2</v>
      </c>
      <c r="R875" s="2" t="str">
        <f>VLOOKUP($B875,'Answer Data Transformation'!$T$3:$AA$2346,8,FALSE)</f>
        <v>R1012</v>
      </c>
      <c r="S875" s="2">
        <f>VLOOKUP($B875,'Answer Data Transformation'!$T$3:$AA$2346,3,FALSE)</f>
        <v>55</v>
      </c>
    </row>
    <row r="876" spans="2:19" ht="15.5" x14ac:dyDescent="0.35">
      <c r="B876" s="1" t="s">
        <v>1496</v>
      </c>
      <c r="C876" s="28" t="str">
        <f>VLOOKUP(B876,'Answer Data Transformation'!$B$3:$F$2338,4,FALSE)</f>
        <v xml:space="preserve">  Megumi</v>
      </c>
      <c r="D876" s="2">
        <f>VLOOKUP($B876,'Answer Data Transformation'!$I$3:$R$2338,2,FALSE)</f>
        <v>32.774999999999999</v>
      </c>
      <c r="E876" s="2">
        <f>VLOOKUP($B876,'Answer Data Transformation'!$I$3:$R$2338,4,FALSE)</f>
        <v>9.77</v>
      </c>
      <c r="F876" s="2" t="str">
        <f>VLOOKUP($B876,'Answer Data Transformation'!$I$3:$R$2338,6,FALSE)</f>
        <v>Yes</v>
      </c>
      <c r="G876" s="2" t="str">
        <f>VLOOKUP($B876,'Answer Data Transformation'!$I$3:$R$2338,7,FALSE)</f>
        <v>No</v>
      </c>
      <c r="H876" s="2" t="str">
        <f>VLOOKUP($B876,'Answer Data Transformation'!$I$3:$R$2338,8,FALSE)</f>
        <v>No</v>
      </c>
      <c r="I876" s="29">
        <f>VLOOKUP($B876,'Answer Data Transformation'!$I$3:$R$2338,9,FALSE)</f>
        <v>0</v>
      </c>
      <c r="J876" s="2" t="str">
        <f>VLOOKUP($B876,'Answer Data Transformation'!$I$3:$R$2338,10,FALSE)</f>
        <v>No</v>
      </c>
      <c r="K876" s="2" t="str">
        <f>VLOOKUP($B876,'Answer Data Transformation'!$I$3:$R$2338,3,FALSE)</f>
        <v>Obesity</v>
      </c>
      <c r="L876" s="2" t="str">
        <f>VLOOKUP($B876,'Answer Data Transformation'!$I$3:$R$2338,5,FALSE)</f>
        <v>Diabetes</v>
      </c>
      <c r="M876" s="2" t="str">
        <f>VLOOKUP($B876,'Answer Data Transformation'!$T$3:$AA$2346,2,FALSE)</f>
        <v>30-Dec-1967</v>
      </c>
      <c r="N876" s="2">
        <f>VLOOKUP($B876,'Answer Data Transformation'!$T$3:$AA$2346,4,FALSE)</f>
        <v>2</v>
      </c>
      <c r="O876" s="2">
        <f>VLOOKUP($B876,'Answer Data Transformation'!$T$3:$AA$2346,5,FALSE)</f>
        <v>12268.63</v>
      </c>
      <c r="P876" s="2" t="str">
        <f>VLOOKUP($B876,'Answer Data Transformation'!$T$3:$AA$2346,6,FALSE)</f>
        <v>tier - 3</v>
      </c>
      <c r="Q876" s="2" t="str">
        <f>VLOOKUP($B876,'Answer Data Transformation'!$T$3:$AA$2346,7,FALSE)</f>
        <v>tier - 1</v>
      </c>
      <c r="R876" s="2" t="str">
        <f>VLOOKUP($B876,'Answer Data Transformation'!$T$3:$AA$2346,8,FALSE)</f>
        <v>R1012</v>
      </c>
      <c r="S876" s="2">
        <f>VLOOKUP($B876,'Answer Data Transformation'!$T$3:$AA$2346,3,FALSE)</f>
        <v>55</v>
      </c>
    </row>
    <row r="877" spans="2:19" ht="15.5" x14ac:dyDescent="0.35">
      <c r="B877" s="1" t="s">
        <v>1495</v>
      </c>
      <c r="C877" s="28" t="str">
        <f>VLOOKUP(B877,'Answer Data Transformation'!$B$3:$F$2338,4,FALSE)</f>
        <v xml:space="preserve">  Skylar</v>
      </c>
      <c r="D877" s="2">
        <f>VLOOKUP($B877,'Answer Data Transformation'!$I$3:$R$2338,2,FALSE)</f>
        <v>37.51</v>
      </c>
      <c r="E877" s="2">
        <f>VLOOKUP($B877,'Answer Data Transformation'!$I$3:$R$2338,4,FALSE)</f>
        <v>5.5</v>
      </c>
      <c r="F877" s="2" t="str">
        <f>VLOOKUP($B877,'Answer Data Transformation'!$I$3:$R$2338,6,FALSE)</f>
        <v>Yes</v>
      </c>
      <c r="G877" s="2" t="str">
        <f>VLOOKUP($B877,'Answer Data Transformation'!$I$3:$R$2338,7,FALSE)</f>
        <v>No</v>
      </c>
      <c r="H877" s="2" t="str">
        <f>VLOOKUP($B877,'Answer Data Transformation'!$I$3:$R$2338,8,FALSE)</f>
        <v>No</v>
      </c>
      <c r="I877" s="29">
        <f>VLOOKUP($B877,'Answer Data Transformation'!$I$3:$R$2338,9,FALSE)</f>
        <v>2</v>
      </c>
      <c r="J877" s="2" t="str">
        <f>VLOOKUP($B877,'Answer Data Transformation'!$I$3:$R$2338,10,FALSE)</f>
        <v>No</v>
      </c>
      <c r="K877" s="2" t="str">
        <f>VLOOKUP($B877,'Answer Data Transformation'!$I$3:$R$2338,3,FALSE)</f>
        <v>Obesity</v>
      </c>
      <c r="L877" s="2" t="str">
        <f>VLOOKUP($B877,'Answer Data Transformation'!$I$3:$R$2338,5,FALSE)</f>
        <v>Normal</v>
      </c>
      <c r="M877" s="2" t="str">
        <f>VLOOKUP($B877,'Answer Data Transformation'!$T$3:$AA$2346,2,FALSE)</f>
        <v>06-Dec-1966</v>
      </c>
      <c r="N877" s="2">
        <f>VLOOKUP($B877,'Answer Data Transformation'!$T$3:$AA$2346,4,FALSE)</f>
        <v>2</v>
      </c>
      <c r="O877" s="2">
        <f>VLOOKUP($B877,'Answer Data Transformation'!$T$3:$AA$2346,5,FALSE)</f>
        <v>12265.51</v>
      </c>
      <c r="P877" s="2" t="str">
        <f>VLOOKUP($B877,'Answer Data Transformation'!$T$3:$AA$2346,6,FALSE)</f>
        <v>tier - 3</v>
      </c>
      <c r="Q877" s="2" t="str">
        <f>VLOOKUP($B877,'Answer Data Transformation'!$T$3:$AA$2346,7,FALSE)</f>
        <v>tier - 3</v>
      </c>
      <c r="R877" s="2" t="str">
        <f>VLOOKUP($B877,'Answer Data Transformation'!$T$3:$AA$2346,8,FALSE)</f>
        <v>R1013</v>
      </c>
      <c r="S877" s="2">
        <f>VLOOKUP($B877,'Answer Data Transformation'!$T$3:$AA$2346,3,FALSE)</f>
        <v>56</v>
      </c>
    </row>
    <row r="878" spans="2:19" ht="15.5" x14ac:dyDescent="0.35">
      <c r="B878" s="1" t="s">
        <v>1494</v>
      </c>
      <c r="C878" s="28" t="str">
        <f>VLOOKUP(B878,'Answer Data Transformation'!$B$3:$F$2338,4,FALSE)</f>
        <v xml:space="preserve">  Victoria</v>
      </c>
      <c r="D878" s="2">
        <f>VLOOKUP($B878,'Answer Data Transformation'!$I$3:$R$2338,2,FALSE)</f>
        <v>39.86</v>
      </c>
      <c r="E878" s="2">
        <f>VLOOKUP($B878,'Answer Data Transformation'!$I$3:$R$2338,4,FALSE)</f>
        <v>11.84</v>
      </c>
      <c r="F878" s="2" t="str">
        <f>VLOOKUP($B878,'Answer Data Transformation'!$I$3:$R$2338,6,FALSE)</f>
        <v>Yes</v>
      </c>
      <c r="G878" s="2" t="str">
        <f>VLOOKUP($B878,'Answer Data Transformation'!$I$3:$R$2338,7,FALSE)</f>
        <v>No</v>
      </c>
      <c r="H878" s="2" t="str">
        <f>VLOOKUP($B878,'Answer Data Transformation'!$I$3:$R$2338,8,FALSE)</f>
        <v>No</v>
      </c>
      <c r="I878" s="29">
        <f>VLOOKUP($B878,'Answer Data Transformation'!$I$3:$R$2338,9,FALSE)</f>
        <v>1</v>
      </c>
      <c r="J878" s="2" t="str">
        <f>VLOOKUP($B878,'Answer Data Transformation'!$I$3:$R$2338,10,FALSE)</f>
        <v>No</v>
      </c>
      <c r="K878" s="2" t="str">
        <f>VLOOKUP($B878,'Answer Data Transformation'!$I$3:$R$2338,3,FALSE)</f>
        <v>Obesity</v>
      </c>
      <c r="L878" s="2" t="str">
        <f>VLOOKUP($B878,'Answer Data Transformation'!$I$3:$R$2338,5,FALSE)</f>
        <v>Diabetes</v>
      </c>
      <c r="M878" s="2" t="str">
        <f>VLOOKUP($B878,'Answer Data Transformation'!$T$3:$AA$2346,2,FALSE)</f>
        <v>13-Aug-1986</v>
      </c>
      <c r="N878" s="2">
        <f>VLOOKUP($B878,'Answer Data Transformation'!$T$3:$AA$2346,4,FALSE)</f>
        <v>3</v>
      </c>
      <c r="O878" s="2">
        <f>VLOOKUP($B878,'Answer Data Transformation'!$T$3:$AA$2346,5,FALSE)</f>
        <v>12255.04</v>
      </c>
      <c r="P878" s="2" t="str">
        <f>VLOOKUP($B878,'Answer Data Transformation'!$T$3:$AA$2346,6,FALSE)</f>
        <v>tier - 3</v>
      </c>
      <c r="Q878" s="2" t="str">
        <f>VLOOKUP($B878,'Answer Data Transformation'!$T$3:$AA$2346,7,FALSE)</f>
        <v>tier - 2</v>
      </c>
      <c r="R878" s="2" t="str">
        <f>VLOOKUP($B878,'Answer Data Transformation'!$T$3:$AA$2346,8,FALSE)</f>
        <v>R1026</v>
      </c>
      <c r="S878" s="2">
        <f>VLOOKUP($B878,'Answer Data Transformation'!$T$3:$AA$2346,3,FALSE)</f>
        <v>36</v>
      </c>
    </row>
    <row r="879" spans="2:19" ht="15.5" x14ac:dyDescent="0.35">
      <c r="B879" s="1" t="s">
        <v>1493</v>
      </c>
      <c r="C879" s="28" t="str">
        <f>VLOOKUP(B879,'Answer Data Transformation'!$B$3:$F$2338,4,FALSE)</f>
        <v xml:space="preserve">  Amanda L</v>
      </c>
      <c r="D879" s="2">
        <f>VLOOKUP($B879,'Answer Data Transformation'!$I$3:$R$2338,2,FALSE)</f>
        <v>42.13</v>
      </c>
      <c r="E879" s="2">
        <f>VLOOKUP($B879,'Answer Data Transformation'!$I$3:$R$2338,4,FALSE)</f>
        <v>4.66</v>
      </c>
      <c r="F879" s="2" t="str">
        <f>VLOOKUP($B879,'Answer Data Transformation'!$I$3:$R$2338,6,FALSE)</f>
        <v>No</v>
      </c>
      <c r="G879" s="2" t="str">
        <f>VLOOKUP($B879,'Answer Data Transformation'!$I$3:$R$2338,7,FALSE)</f>
        <v>No</v>
      </c>
      <c r="H879" s="2" t="str">
        <f>VLOOKUP($B879,'Answer Data Transformation'!$I$3:$R$2338,8,FALSE)</f>
        <v>No</v>
      </c>
      <c r="I879" s="29">
        <f>VLOOKUP($B879,'Answer Data Transformation'!$I$3:$R$2338,9,FALSE)</f>
        <v>0</v>
      </c>
      <c r="J879" s="2" t="str">
        <f>VLOOKUP($B879,'Answer Data Transformation'!$I$3:$R$2338,10,FALSE)</f>
        <v>No</v>
      </c>
      <c r="K879" s="2" t="str">
        <f>VLOOKUP($B879,'Answer Data Transformation'!$I$3:$R$2338,3,FALSE)</f>
        <v>Obesity</v>
      </c>
      <c r="L879" s="2" t="str">
        <f>VLOOKUP($B879,'Answer Data Transformation'!$I$3:$R$2338,5,FALSE)</f>
        <v>Normal</v>
      </c>
      <c r="M879" s="2" t="str">
        <f>VLOOKUP($B879,'Answer Data Transformation'!$T$3:$AA$2346,2,FALSE)</f>
        <v>23-Nov-1989</v>
      </c>
      <c r="N879" s="2">
        <f>VLOOKUP($B879,'Answer Data Transformation'!$T$3:$AA$2346,4,FALSE)</f>
        <v>3</v>
      </c>
      <c r="O879" s="2">
        <f>VLOOKUP($B879,'Answer Data Transformation'!$T$3:$AA$2346,5,FALSE)</f>
        <v>12254.44</v>
      </c>
      <c r="P879" s="2" t="str">
        <f>VLOOKUP($B879,'Answer Data Transformation'!$T$3:$AA$2346,6,FALSE)</f>
        <v>tier - 3</v>
      </c>
      <c r="Q879" s="2" t="str">
        <f>VLOOKUP($B879,'Answer Data Transformation'!$T$3:$AA$2346,7,FALSE)</f>
        <v>tier - 3</v>
      </c>
      <c r="R879" s="2" t="str">
        <f>VLOOKUP($B879,'Answer Data Transformation'!$T$3:$AA$2346,8,FALSE)</f>
        <v>R1026</v>
      </c>
      <c r="S879" s="2">
        <f>VLOOKUP($B879,'Answer Data Transformation'!$T$3:$AA$2346,3,FALSE)</f>
        <v>33</v>
      </c>
    </row>
    <row r="880" spans="2:19" ht="15.5" x14ac:dyDescent="0.35">
      <c r="B880" s="1" t="s">
        <v>1492</v>
      </c>
      <c r="C880" s="28" t="str">
        <f>VLOOKUP(B880,'Answer Data Transformation'!$B$3:$F$2338,4,FALSE)</f>
        <v xml:space="preserve">  Renee</v>
      </c>
      <c r="D880" s="2">
        <f>VLOOKUP($B880,'Answer Data Transformation'!$I$3:$R$2338,2,FALSE)</f>
        <v>35.99</v>
      </c>
      <c r="E880" s="2">
        <f>VLOOKUP($B880,'Answer Data Transformation'!$I$3:$R$2338,4,FALSE)</f>
        <v>11.11</v>
      </c>
      <c r="F880" s="2" t="str">
        <f>VLOOKUP($B880,'Answer Data Transformation'!$I$3:$R$2338,6,FALSE)</f>
        <v>No</v>
      </c>
      <c r="G880" s="2" t="str">
        <f>VLOOKUP($B880,'Answer Data Transformation'!$I$3:$R$2338,7,FALSE)</f>
        <v>No</v>
      </c>
      <c r="H880" s="2" t="str">
        <f>VLOOKUP($B880,'Answer Data Transformation'!$I$3:$R$2338,8,FALSE)</f>
        <v>No</v>
      </c>
      <c r="I880" s="29">
        <f>VLOOKUP($B880,'Answer Data Transformation'!$I$3:$R$2338,9,FALSE)</f>
        <v>0</v>
      </c>
      <c r="J880" s="2" t="str">
        <f>VLOOKUP($B880,'Answer Data Transformation'!$I$3:$R$2338,10,FALSE)</f>
        <v>No</v>
      </c>
      <c r="K880" s="2" t="str">
        <f>VLOOKUP($B880,'Answer Data Transformation'!$I$3:$R$2338,3,FALSE)</f>
        <v>Obesity</v>
      </c>
      <c r="L880" s="2" t="str">
        <f>VLOOKUP($B880,'Answer Data Transformation'!$I$3:$R$2338,5,FALSE)</f>
        <v>Diabetes</v>
      </c>
      <c r="M880" s="2" t="str">
        <f>VLOOKUP($B880,'Answer Data Transformation'!$T$3:$AA$2346,2,FALSE)</f>
        <v>23-Jun-1974</v>
      </c>
      <c r="N880" s="2">
        <f>VLOOKUP($B880,'Answer Data Transformation'!$T$3:$AA$2346,4,FALSE)</f>
        <v>0</v>
      </c>
      <c r="O880" s="2">
        <f>VLOOKUP($B880,'Answer Data Transformation'!$T$3:$AA$2346,5,FALSE)</f>
        <v>12245.17</v>
      </c>
      <c r="P880" s="2" t="str">
        <f>VLOOKUP($B880,'Answer Data Transformation'!$T$3:$AA$2346,6,FALSE)</f>
        <v>tier - 3</v>
      </c>
      <c r="Q880" s="2" t="str">
        <f>VLOOKUP($B880,'Answer Data Transformation'!$T$3:$AA$2346,7,FALSE)</f>
        <v>tier - 1</v>
      </c>
      <c r="R880" s="2" t="str">
        <f>VLOOKUP($B880,'Answer Data Transformation'!$T$3:$AA$2346,8,FALSE)</f>
        <v>R1012</v>
      </c>
      <c r="S880" s="2">
        <f>VLOOKUP($B880,'Answer Data Transformation'!$T$3:$AA$2346,3,FALSE)</f>
        <v>48</v>
      </c>
    </row>
    <row r="881" spans="2:19" ht="15.5" x14ac:dyDescent="0.35">
      <c r="B881" s="1" t="s">
        <v>1491</v>
      </c>
      <c r="C881" s="28" t="str">
        <f>VLOOKUP(B881,'Answer Data Transformation'!$B$3:$F$2338,4,FALSE)</f>
        <v xml:space="preserve">  Nellie A</v>
      </c>
      <c r="D881" s="2">
        <f>VLOOKUP($B881,'Answer Data Transformation'!$I$3:$R$2338,2,FALSE)</f>
        <v>35.200000000000003</v>
      </c>
      <c r="E881" s="2">
        <f>VLOOKUP($B881,'Answer Data Transformation'!$I$3:$R$2338,4,FALSE)</f>
        <v>7.72</v>
      </c>
      <c r="F881" s="2" t="str">
        <f>VLOOKUP($B881,'Answer Data Transformation'!$I$3:$R$2338,6,FALSE)</f>
        <v>Yes</v>
      </c>
      <c r="G881" s="2" t="str">
        <f>VLOOKUP($B881,'Answer Data Transformation'!$I$3:$R$2338,7,FALSE)</f>
        <v>No</v>
      </c>
      <c r="H881" s="2" t="str">
        <f>VLOOKUP($B881,'Answer Data Transformation'!$I$3:$R$2338,8,FALSE)</f>
        <v>Yes</v>
      </c>
      <c r="I881" s="29">
        <f>VLOOKUP($B881,'Answer Data Transformation'!$I$3:$R$2338,9,FALSE)</f>
        <v>1</v>
      </c>
      <c r="J881" s="2" t="str">
        <f>VLOOKUP($B881,'Answer Data Transformation'!$I$3:$R$2338,10,FALSE)</f>
        <v>No</v>
      </c>
      <c r="K881" s="2" t="str">
        <f>VLOOKUP($B881,'Answer Data Transformation'!$I$3:$R$2338,3,FALSE)</f>
        <v>Obesity</v>
      </c>
      <c r="L881" s="2" t="str">
        <f>VLOOKUP($B881,'Answer Data Transformation'!$I$3:$R$2338,5,FALSE)</f>
        <v>Diabetes</v>
      </c>
      <c r="M881" s="2" t="str">
        <f>VLOOKUP($B881,'Answer Data Transformation'!$T$3:$AA$2346,2,FALSE)</f>
        <v>17-Jul-1963</v>
      </c>
      <c r="N881" s="2">
        <f>VLOOKUP($B881,'Answer Data Transformation'!$T$3:$AA$2346,4,FALSE)</f>
        <v>0</v>
      </c>
      <c r="O881" s="2">
        <f>VLOOKUP($B881,'Answer Data Transformation'!$T$3:$AA$2346,5,FALSE)</f>
        <v>12244.53</v>
      </c>
      <c r="P881" s="2" t="str">
        <f>VLOOKUP($B881,'Answer Data Transformation'!$T$3:$AA$2346,6,FALSE)</f>
        <v>tier - 3</v>
      </c>
      <c r="Q881" s="2" t="str">
        <f>VLOOKUP($B881,'Answer Data Transformation'!$T$3:$AA$2346,7,FALSE)</f>
        <v>tier - 1</v>
      </c>
      <c r="R881" s="2" t="str">
        <f>VLOOKUP($B881,'Answer Data Transformation'!$T$3:$AA$2346,8,FALSE)</f>
        <v>R1013</v>
      </c>
      <c r="S881" s="2">
        <f>VLOOKUP($B881,'Answer Data Transformation'!$T$3:$AA$2346,3,FALSE)</f>
        <v>59</v>
      </c>
    </row>
    <row r="882" spans="2:19" ht="15.5" x14ac:dyDescent="0.35">
      <c r="B882" s="1" t="s">
        <v>1490</v>
      </c>
      <c r="C882" s="28" t="str">
        <f>VLOOKUP(B882,'Answer Data Transformation'!$B$3:$F$2338,4,FALSE)</f>
        <v xml:space="preserve">  Tamara</v>
      </c>
      <c r="D882" s="2">
        <f>VLOOKUP($B882,'Answer Data Transformation'!$I$3:$R$2338,2,FALSE)</f>
        <v>29.91</v>
      </c>
      <c r="E882" s="2">
        <f>VLOOKUP($B882,'Answer Data Transformation'!$I$3:$R$2338,4,FALSE)</f>
        <v>5.55</v>
      </c>
      <c r="F882" s="2" t="str">
        <f>VLOOKUP($B882,'Answer Data Transformation'!$I$3:$R$2338,6,FALSE)</f>
        <v>Yes</v>
      </c>
      <c r="G882" s="2" t="str">
        <f>VLOOKUP($B882,'Answer Data Transformation'!$I$3:$R$2338,7,FALSE)</f>
        <v>No</v>
      </c>
      <c r="H882" s="2" t="str">
        <f>VLOOKUP($B882,'Answer Data Transformation'!$I$3:$R$2338,8,FALSE)</f>
        <v>No</v>
      </c>
      <c r="I882" s="29">
        <f>VLOOKUP($B882,'Answer Data Transformation'!$I$3:$R$2338,9,FALSE)</f>
        <v>2</v>
      </c>
      <c r="J882" s="2" t="str">
        <f>VLOOKUP($B882,'Answer Data Transformation'!$I$3:$R$2338,10,FALSE)</f>
        <v>No</v>
      </c>
      <c r="K882" s="2" t="str">
        <f>VLOOKUP($B882,'Answer Data Transformation'!$I$3:$R$2338,3,FALSE)</f>
        <v>Overweight</v>
      </c>
      <c r="L882" s="2" t="str">
        <f>VLOOKUP($B882,'Answer Data Transformation'!$I$3:$R$2338,5,FALSE)</f>
        <v>Normal</v>
      </c>
      <c r="M882" s="2" t="str">
        <f>VLOOKUP($B882,'Answer Data Transformation'!$T$3:$AA$2346,2,FALSE)</f>
        <v>29-Jul-1966</v>
      </c>
      <c r="N882" s="2">
        <f>VLOOKUP($B882,'Answer Data Transformation'!$T$3:$AA$2346,4,FALSE)</f>
        <v>0</v>
      </c>
      <c r="O882" s="2">
        <f>VLOOKUP($B882,'Answer Data Transformation'!$T$3:$AA$2346,5,FALSE)</f>
        <v>12237.73</v>
      </c>
      <c r="P882" s="2" t="str">
        <f>VLOOKUP($B882,'Answer Data Transformation'!$T$3:$AA$2346,6,FALSE)</f>
        <v>tier - 3</v>
      </c>
      <c r="Q882" s="2" t="str">
        <f>VLOOKUP($B882,'Answer Data Transformation'!$T$3:$AA$2346,7,FALSE)</f>
        <v>tier - 3</v>
      </c>
      <c r="R882" s="2" t="str">
        <f>VLOOKUP($B882,'Answer Data Transformation'!$T$3:$AA$2346,8,FALSE)</f>
        <v>R1012</v>
      </c>
      <c r="S882" s="2">
        <f>VLOOKUP($B882,'Answer Data Transformation'!$T$3:$AA$2346,3,FALSE)</f>
        <v>56</v>
      </c>
    </row>
    <row r="883" spans="2:19" ht="15.5" x14ac:dyDescent="0.35">
      <c r="B883" s="1" t="s">
        <v>1489</v>
      </c>
      <c r="C883" s="28" t="str">
        <f>VLOOKUP(B883,'Answer Data Transformation'!$B$3:$F$2338,4,FALSE)</f>
        <v xml:space="preserve">  Joan</v>
      </c>
      <c r="D883" s="2">
        <f>VLOOKUP($B883,'Answer Data Transformation'!$I$3:$R$2338,2,FALSE)</f>
        <v>36.479999999999997</v>
      </c>
      <c r="E883" s="2">
        <f>VLOOKUP($B883,'Answer Data Transformation'!$I$3:$R$2338,4,FALSE)</f>
        <v>5.05</v>
      </c>
      <c r="F883" s="2" t="str">
        <f>VLOOKUP($B883,'Answer Data Transformation'!$I$3:$R$2338,6,FALSE)</f>
        <v>Yes</v>
      </c>
      <c r="G883" s="2" t="str">
        <f>VLOOKUP($B883,'Answer Data Transformation'!$I$3:$R$2338,7,FALSE)</f>
        <v>No</v>
      </c>
      <c r="H883" s="2" t="str">
        <f>VLOOKUP($B883,'Answer Data Transformation'!$I$3:$R$2338,8,FALSE)</f>
        <v>No</v>
      </c>
      <c r="I883" s="29">
        <f>VLOOKUP($B883,'Answer Data Transformation'!$I$3:$R$2338,9,FALSE)</f>
        <v>1</v>
      </c>
      <c r="J883" s="2" t="str">
        <f>VLOOKUP($B883,'Answer Data Transformation'!$I$3:$R$2338,10,FALSE)</f>
        <v>No</v>
      </c>
      <c r="K883" s="2" t="str">
        <f>VLOOKUP($B883,'Answer Data Transformation'!$I$3:$R$2338,3,FALSE)</f>
        <v>Obesity</v>
      </c>
      <c r="L883" s="2" t="str">
        <f>VLOOKUP($B883,'Answer Data Transformation'!$I$3:$R$2338,5,FALSE)</f>
        <v>Normal</v>
      </c>
      <c r="M883" s="2" t="str">
        <f>VLOOKUP($B883,'Answer Data Transformation'!$T$3:$AA$2346,2,FALSE)</f>
        <v>15-Oct-1964</v>
      </c>
      <c r="N883" s="2">
        <f>VLOOKUP($B883,'Answer Data Transformation'!$T$3:$AA$2346,4,FALSE)</f>
        <v>0</v>
      </c>
      <c r="O883" s="2">
        <f>VLOOKUP($B883,'Answer Data Transformation'!$T$3:$AA$2346,5,FALSE)</f>
        <v>12235.84</v>
      </c>
      <c r="P883" s="2" t="str">
        <f>VLOOKUP($B883,'Answer Data Transformation'!$T$3:$AA$2346,6,FALSE)</f>
        <v>tier - 3</v>
      </c>
      <c r="Q883" s="2" t="str">
        <f>VLOOKUP($B883,'Answer Data Transformation'!$T$3:$AA$2346,7,FALSE)</f>
        <v>tier - 3</v>
      </c>
      <c r="R883" s="2" t="str">
        <f>VLOOKUP($B883,'Answer Data Transformation'!$T$3:$AA$2346,8,FALSE)</f>
        <v>R1012</v>
      </c>
      <c r="S883" s="2">
        <f>VLOOKUP($B883,'Answer Data Transformation'!$T$3:$AA$2346,3,FALSE)</f>
        <v>58</v>
      </c>
    </row>
    <row r="884" spans="2:19" ht="15.5" x14ac:dyDescent="0.35">
      <c r="B884" s="1" t="s">
        <v>1488</v>
      </c>
      <c r="C884" s="28" t="str">
        <f>VLOOKUP(B884,'Answer Data Transformation'!$B$3:$F$2338,4,FALSE)</f>
        <v xml:space="preserve">  Aimee J</v>
      </c>
      <c r="D884" s="2">
        <f>VLOOKUP($B884,'Answer Data Transformation'!$I$3:$R$2338,2,FALSE)</f>
        <v>27.5</v>
      </c>
      <c r="E884" s="2">
        <f>VLOOKUP($B884,'Answer Data Transformation'!$I$3:$R$2338,4,FALSE)</f>
        <v>8.69</v>
      </c>
      <c r="F884" s="2" t="str">
        <f>VLOOKUP($B884,'Answer Data Transformation'!$I$3:$R$2338,6,FALSE)</f>
        <v>Yes</v>
      </c>
      <c r="G884" s="2" t="str">
        <f>VLOOKUP($B884,'Answer Data Transformation'!$I$3:$R$2338,7,FALSE)</f>
        <v>No</v>
      </c>
      <c r="H884" s="2" t="str">
        <f>VLOOKUP($B884,'Answer Data Transformation'!$I$3:$R$2338,8,FALSE)</f>
        <v>Yes</v>
      </c>
      <c r="I884" s="29">
        <f>VLOOKUP($B884,'Answer Data Transformation'!$I$3:$R$2338,9,FALSE)</f>
        <v>1</v>
      </c>
      <c r="J884" s="2" t="str">
        <f>VLOOKUP($B884,'Answer Data Transformation'!$I$3:$R$2338,10,FALSE)</f>
        <v>No</v>
      </c>
      <c r="K884" s="2" t="str">
        <f>VLOOKUP($B884,'Answer Data Transformation'!$I$3:$R$2338,3,FALSE)</f>
        <v>Overweight</v>
      </c>
      <c r="L884" s="2" t="str">
        <f>VLOOKUP($B884,'Answer Data Transformation'!$I$3:$R$2338,5,FALSE)</f>
        <v>Diabetes</v>
      </c>
      <c r="M884" s="2" t="str">
        <f>VLOOKUP($B884,'Answer Data Transformation'!$T$3:$AA$2346,2,FALSE)</f>
        <v>19-Jul-1963</v>
      </c>
      <c r="N884" s="2">
        <f>VLOOKUP($B884,'Answer Data Transformation'!$T$3:$AA$2346,4,FALSE)</f>
        <v>0</v>
      </c>
      <c r="O884" s="2">
        <f>VLOOKUP($B884,'Answer Data Transformation'!$T$3:$AA$2346,5,FALSE)</f>
        <v>12233.83</v>
      </c>
      <c r="P884" s="2" t="str">
        <f>VLOOKUP($B884,'Answer Data Transformation'!$T$3:$AA$2346,6,FALSE)</f>
        <v>tier - 3</v>
      </c>
      <c r="Q884" s="2" t="str">
        <f>VLOOKUP($B884,'Answer Data Transformation'!$T$3:$AA$2346,7,FALSE)</f>
        <v>tier - 1</v>
      </c>
      <c r="R884" s="2" t="str">
        <f>VLOOKUP($B884,'Answer Data Transformation'!$T$3:$AA$2346,8,FALSE)</f>
        <v>R1011</v>
      </c>
      <c r="S884" s="2">
        <f>VLOOKUP($B884,'Answer Data Transformation'!$T$3:$AA$2346,3,FALSE)</f>
        <v>59</v>
      </c>
    </row>
    <row r="885" spans="2:19" ht="15.5" x14ac:dyDescent="0.35">
      <c r="B885" s="1" t="s">
        <v>1487</v>
      </c>
      <c r="C885" s="28" t="str">
        <f>VLOOKUP(B885,'Answer Data Transformation'!$B$3:$F$2338,4,FALSE)</f>
        <v xml:space="preserve">  Suzanne</v>
      </c>
      <c r="D885" s="2">
        <f>VLOOKUP($B885,'Answer Data Transformation'!$I$3:$R$2338,2,FALSE)</f>
        <v>33.44</v>
      </c>
      <c r="E885" s="2">
        <f>VLOOKUP($B885,'Answer Data Transformation'!$I$3:$R$2338,4,FALSE)</f>
        <v>5.9</v>
      </c>
      <c r="F885" s="2" t="str">
        <f>VLOOKUP($B885,'Answer Data Transformation'!$I$3:$R$2338,6,FALSE)</f>
        <v>Yes</v>
      </c>
      <c r="G885" s="2" t="str">
        <f>VLOOKUP($B885,'Answer Data Transformation'!$I$3:$R$2338,7,FALSE)</f>
        <v>No</v>
      </c>
      <c r="H885" s="2" t="str">
        <f>VLOOKUP($B885,'Answer Data Transformation'!$I$3:$R$2338,8,FALSE)</f>
        <v>No</v>
      </c>
      <c r="I885" s="29">
        <f>VLOOKUP($B885,'Answer Data Transformation'!$I$3:$R$2338,9,FALSE)</f>
        <v>1</v>
      </c>
      <c r="J885" s="2" t="str">
        <f>VLOOKUP($B885,'Answer Data Transformation'!$I$3:$R$2338,10,FALSE)</f>
        <v>No</v>
      </c>
      <c r="K885" s="2" t="str">
        <f>VLOOKUP($B885,'Answer Data Transformation'!$I$3:$R$2338,3,FALSE)</f>
        <v>Obesity</v>
      </c>
      <c r="L885" s="2" t="str">
        <f>VLOOKUP($B885,'Answer Data Transformation'!$I$3:$R$2338,5,FALSE)</f>
        <v>Prediabetes</v>
      </c>
      <c r="M885" s="2" t="str">
        <f>VLOOKUP($B885,'Answer Data Transformation'!$T$3:$AA$2346,2,FALSE)</f>
        <v>24-Jun-1964</v>
      </c>
      <c r="N885" s="2">
        <f>VLOOKUP($B885,'Answer Data Transformation'!$T$3:$AA$2346,4,FALSE)</f>
        <v>0</v>
      </c>
      <c r="O885" s="2">
        <f>VLOOKUP($B885,'Answer Data Transformation'!$T$3:$AA$2346,5,FALSE)</f>
        <v>12231.61</v>
      </c>
      <c r="P885" s="2" t="str">
        <f>VLOOKUP($B885,'Answer Data Transformation'!$T$3:$AA$2346,6,FALSE)</f>
        <v>tier - 3</v>
      </c>
      <c r="Q885" s="2" t="str">
        <f>VLOOKUP($B885,'Answer Data Transformation'!$T$3:$AA$2346,7,FALSE)</f>
        <v>tier - 3</v>
      </c>
      <c r="R885" s="2" t="str">
        <f>VLOOKUP($B885,'Answer Data Transformation'!$T$3:$AA$2346,8,FALSE)</f>
        <v>R1012</v>
      </c>
      <c r="S885" s="2">
        <f>VLOOKUP($B885,'Answer Data Transformation'!$T$3:$AA$2346,3,FALSE)</f>
        <v>58</v>
      </c>
    </row>
    <row r="886" spans="2:19" ht="15.5" x14ac:dyDescent="0.35">
      <c r="B886" s="1" t="s">
        <v>1486</v>
      </c>
      <c r="C886" s="28" t="str">
        <f>VLOOKUP(B886,'Answer Data Transformation'!$B$3:$F$2338,4,FALSE)</f>
        <v xml:space="preserve">  Kristin A</v>
      </c>
      <c r="D886" s="2">
        <f>VLOOKUP($B886,'Answer Data Transformation'!$I$3:$R$2338,2,FALSE)</f>
        <v>28.215</v>
      </c>
      <c r="E886" s="2">
        <f>VLOOKUP($B886,'Answer Data Transformation'!$I$3:$R$2338,4,FALSE)</f>
        <v>6.29</v>
      </c>
      <c r="F886" s="2" t="str">
        <f>VLOOKUP($B886,'Answer Data Transformation'!$I$3:$R$2338,6,FALSE)</f>
        <v>Yes</v>
      </c>
      <c r="G886" s="2" t="str">
        <f>VLOOKUP($B886,'Answer Data Transformation'!$I$3:$R$2338,7,FALSE)</f>
        <v>No</v>
      </c>
      <c r="H886" s="2" t="str">
        <f>VLOOKUP($B886,'Answer Data Transformation'!$I$3:$R$2338,8,FALSE)</f>
        <v>No</v>
      </c>
      <c r="I886" s="29">
        <f>VLOOKUP($B886,'Answer Data Transformation'!$I$3:$R$2338,9,FALSE)</f>
        <v>1</v>
      </c>
      <c r="J886" s="2" t="str">
        <f>VLOOKUP($B886,'Answer Data Transformation'!$I$3:$R$2338,10,FALSE)</f>
        <v>No</v>
      </c>
      <c r="K886" s="2" t="str">
        <f>VLOOKUP($B886,'Answer Data Transformation'!$I$3:$R$2338,3,FALSE)</f>
        <v>Overweight</v>
      </c>
      <c r="L886" s="2" t="str">
        <f>VLOOKUP($B886,'Answer Data Transformation'!$I$3:$R$2338,5,FALSE)</f>
        <v>Prediabetes</v>
      </c>
      <c r="M886" s="2" t="str">
        <f>VLOOKUP($B886,'Answer Data Transformation'!$T$3:$AA$2346,2,FALSE)</f>
        <v>02-Jul-1964</v>
      </c>
      <c r="N886" s="2">
        <f>VLOOKUP($B886,'Answer Data Transformation'!$T$3:$AA$2346,4,FALSE)</f>
        <v>0</v>
      </c>
      <c r="O886" s="2">
        <f>VLOOKUP($B886,'Answer Data Transformation'!$T$3:$AA$2346,5,FALSE)</f>
        <v>12224.35</v>
      </c>
      <c r="P886" s="2" t="str">
        <f>VLOOKUP($B886,'Answer Data Transformation'!$T$3:$AA$2346,6,FALSE)</f>
        <v>tier - 3</v>
      </c>
      <c r="Q886" s="2" t="str">
        <f>VLOOKUP($B886,'Answer Data Transformation'!$T$3:$AA$2346,7,FALSE)</f>
        <v>tier - 1</v>
      </c>
      <c r="R886" s="2" t="str">
        <f>VLOOKUP($B886,'Answer Data Transformation'!$T$3:$AA$2346,8,FALSE)</f>
        <v>R1012</v>
      </c>
      <c r="S886" s="2">
        <f>VLOOKUP($B886,'Answer Data Transformation'!$T$3:$AA$2346,3,FALSE)</f>
        <v>58</v>
      </c>
    </row>
    <row r="887" spans="2:19" ht="15.5" x14ac:dyDescent="0.35">
      <c r="B887" s="1" t="s">
        <v>1485</v>
      </c>
      <c r="C887" s="28" t="str">
        <f>VLOOKUP(B887,'Answer Data Transformation'!$B$3:$F$2338,4,FALSE)</f>
        <v xml:space="preserve">  Bronwyn</v>
      </c>
      <c r="D887" s="2">
        <f>VLOOKUP($B887,'Answer Data Transformation'!$I$3:$R$2338,2,FALSE)</f>
        <v>27.17</v>
      </c>
      <c r="E887" s="2">
        <f>VLOOKUP($B887,'Answer Data Transformation'!$I$3:$R$2338,4,FALSE)</f>
        <v>5.84</v>
      </c>
      <c r="F887" s="2" t="str">
        <f>VLOOKUP($B887,'Answer Data Transformation'!$I$3:$R$2338,6,FALSE)</f>
        <v>Yes</v>
      </c>
      <c r="G887" s="2" t="str">
        <f>VLOOKUP($B887,'Answer Data Transformation'!$I$3:$R$2338,7,FALSE)</f>
        <v>No</v>
      </c>
      <c r="H887" s="2" t="str">
        <f>VLOOKUP($B887,'Answer Data Transformation'!$I$3:$R$2338,8,FALSE)</f>
        <v>No</v>
      </c>
      <c r="I887" s="29">
        <f>VLOOKUP($B887,'Answer Data Transformation'!$I$3:$R$2338,9,FALSE)</f>
        <v>1</v>
      </c>
      <c r="J887" s="2" t="str">
        <f>VLOOKUP($B887,'Answer Data Transformation'!$I$3:$R$2338,10,FALSE)</f>
        <v>No</v>
      </c>
      <c r="K887" s="2" t="str">
        <f>VLOOKUP($B887,'Answer Data Transformation'!$I$3:$R$2338,3,FALSE)</f>
        <v>Overweight</v>
      </c>
      <c r="L887" s="2" t="str">
        <f>VLOOKUP($B887,'Answer Data Transformation'!$I$3:$R$2338,5,FALSE)</f>
        <v>Prediabetes</v>
      </c>
      <c r="M887" s="2" t="str">
        <f>VLOOKUP($B887,'Answer Data Transformation'!$T$3:$AA$2346,2,FALSE)</f>
        <v>20-Jul-1964</v>
      </c>
      <c r="N887" s="2">
        <f>VLOOKUP($B887,'Answer Data Transformation'!$T$3:$AA$2346,4,FALSE)</f>
        <v>0</v>
      </c>
      <c r="O887" s="2">
        <f>VLOOKUP($B887,'Answer Data Transformation'!$T$3:$AA$2346,5,FALSE)</f>
        <v>12222.9</v>
      </c>
      <c r="P887" s="2" t="str">
        <f>VLOOKUP($B887,'Answer Data Transformation'!$T$3:$AA$2346,6,FALSE)</f>
        <v>tier - 3</v>
      </c>
      <c r="Q887" s="2" t="str">
        <f>VLOOKUP($B887,'Answer Data Transformation'!$T$3:$AA$2346,7,FALSE)</f>
        <v>tier - 2</v>
      </c>
      <c r="R887" s="2" t="str">
        <f>VLOOKUP($B887,'Answer Data Transformation'!$T$3:$AA$2346,8,FALSE)</f>
        <v>R1012</v>
      </c>
      <c r="S887" s="2">
        <f>VLOOKUP($B887,'Answer Data Transformation'!$T$3:$AA$2346,3,FALSE)</f>
        <v>58</v>
      </c>
    </row>
    <row r="888" spans="2:19" ht="15.5" x14ac:dyDescent="0.35">
      <c r="B888" s="1" t="s">
        <v>1484</v>
      </c>
      <c r="C888" s="28" t="str">
        <f>VLOOKUP(B888,'Answer Data Transformation'!$B$3:$F$2338,4,FALSE)</f>
        <v xml:space="preserve">  Taylor J</v>
      </c>
      <c r="D888" s="2">
        <f>VLOOKUP($B888,'Answer Data Transformation'!$I$3:$R$2338,2,FALSE)</f>
        <v>35.380000000000003</v>
      </c>
      <c r="E888" s="2">
        <f>VLOOKUP($B888,'Answer Data Transformation'!$I$3:$R$2338,4,FALSE)</f>
        <v>6.12</v>
      </c>
      <c r="F888" s="2" t="str">
        <f>VLOOKUP($B888,'Answer Data Transformation'!$I$3:$R$2338,6,FALSE)</f>
        <v>No</v>
      </c>
      <c r="G888" s="2" t="str">
        <f>VLOOKUP($B888,'Answer Data Transformation'!$I$3:$R$2338,7,FALSE)</f>
        <v>No</v>
      </c>
      <c r="H888" s="2" t="str">
        <f>VLOOKUP($B888,'Answer Data Transformation'!$I$3:$R$2338,8,FALSE)</f>
        <v>No</v>
      </c>
      <c r="I888" s="29">
        <f>VLOOKUP($B888,'Answer Data Transformation'!$I$3:$R$2338,9,FALSE)</f>
        <v>0</v>
      </c>
      <c r="J888" s="2" t="str">
        <f>VLOOKUP($B888,'Answer Data Transformation'!$I$3:$R$2338,10,FALSE)</f>
        <v>No</v>
      </c>
      <c r="K888" s="2" t="str">
        <f>VLOOKUP($B888,'Answer Data Transformation'!$I$3:$R$2338,3,FALSE)</f>
        <v>Obesity</v>
      </c>
      <c r="L888" s="2" t="str">
        <f>VLOOKUP($B888,'Answer Data Transformation'!$I$3:$R$2338,5,FALSE)</f>
        <v>Prediabetes</v>
      </c>
      <c r="M888" s="2" t="str">
        <f>VLOOKUP($B888,'Answer Data Transformation'!$T$3:$AA$2346,2,FALSE)</f>
        <v>14-Aug-1977</v>
      </c>
      <c r="N888" s="2">
        <f>VLOOKUP($B888,'Answer Data Transformation'!$T$3:$AA$2346,4,FALSE)</f>
        <v>2</v>
      </c>
      <c r="O888" s="2">
        <f>VLOOKUP($B888,'Answer Data Transformation'!$T$3:$AA$2346,5,FALSE)</f>
        <v>12218.7</v>
      </c>
      <c r="P888" s="2" t="str">
        <f>VLOOKUP($B888,'Answer Data Transformation'!$T$3:$AA$2346,6,FALSE)</f>
        <v>tier - 3</v>
      </c>
      <c r="Q888" s="2" t="str">
        <f>VLOOKUP($B888,'Answer Data Transformation'!$T$3:$AA$2346,7,FALSE)</f>
        <v>tier - 1</v>
      </c>
      <c r="R888" s="2" t="str">
        <f>VLOOKUP($B888,'Answer Data Transformation'!$T$3:$AA$2346,8,FALSE)</f>
        <v>R1012</v>
      </c>
      <c r="S888" s="2">
        <f>VLOOKUP($B888,'Answer Data Transformation'!$T$3:$AA$2346,3,FALSE)</f>
        <v>45</v>
      </c>
    </row>
    <row r="889" spans="2:19" ht="15.5" x14ac:dyDescent="0.35">
      <c r="B889" s="1" t="s">
        <v>1483</v>
      </c>
      <c r="C889" s="28" t="str">
        <f>VLOOKUP(B889,'Answer Data Transformation'!$B$3:$F$2338,4,FALSE)</f>
        <v xml:space="preserve">  Kimberly M</v>
      </c>
      <c r="D889" s="2">
        <f>VLOOKUP($B889,'Answer Data Transformation'!$I$3:$R$2338,2,FALSE)</f>
        <v>43.48</v>
      </c>
      <c r="E889" s="2">
        <f>VLOOKUP($B889,'Answer Data Transformation'!$I$3:$R$2338,4,FALSE)</f>
        <v>6.24</v>
      </c>
      <c r="F889" s="2" t="str">
        <f>VLOOKUP($B889,'Answer Data Transformation'!$I$3:$R$2338,6,FALSE)</f>
        <v>No</v>
      </c>
      <c r="G889" s="2" t="str">
        <f>VLOOKUP($B889,'Answer Data Transformation'!$I$3:$R$2338,7,FALSE)</f>
        <v>No</v>
      </c>
      <c r="H889" s="2" t="str">
        <f>VLOOKUP($B889,'Answer Data Transformation'!$I$3:$R$2338,8,FALSE)</f>
        <v>No</v>
      </c>
      <c r="I889" s="29">
        <f>VLOOKUP($B889,'Answer Data Transformation'!$I$3:$R$2338,9,FALSE)</f>
        <v>0</v>
      </c>
      <c r="J889" s="2" t="str">
        <f>VLOOKUP($B889,'Answer Data Transformation'!$I$3:$R$2338,10,FALSE)</f>
        <v>No</v>
      </c>
      <c r="K889" s="2" t="str">
        <f>VLOOKUP($B889,'Answer Data Transformation'!$I$3:$R$2338,3,FALSE)</f>
        <v>Obesity</v>
      </c>
      <c r="L889" s="2" t="str">
        <f>VLOOKUP($B889,'Answer Data Transformation'!$I$3:$R$2338,5,FALSE)</f>
        <v>Prediabetes</v>
      </c>
      <c r="M889" s="2" t="str">
        <f>VLOOKUP($B889,'Answer Data Transformation'!$T$3:$AA$2346,2,FALSE)</f>
        <v>29-Aug-1991</v>
      </c>
      <c r="N889" s="2">
        <f>VLOOKUP($B889,'Answer Data Transformation'!$T$3:$AA$2346,4,FALSE)</f>
        <v>3</v>
      </c>
      <c r="O889" s="2">
        <f>VLOOKUP($B889,'Answer Data Transformation'!$T$3:$AA$2346,5,FALSE)</f>
        <v>12198.64</v>
      </c>
      <c r="P889" s="2" t="str">
        <f>VLOOKUP($B889,'Answer Data Transformation'!$T$3:$AA$2346,6,FALSE)</f>
        <v>tier - 3</v>
      </c>
      <c r="Q889" s="2" t="str">
        <f>VLOOKUP($B889,'Answer Data Transformation'!$T$3:$AA$2346,7,FALSE)</f>
        <v>tier - 3</v>
      </c>
      <c r="R889" s="2" t="str">
        <f>VLOOKUP($B889,'Answer Data Transformation'!$T$3:$AA$2346,8,FALSE)</f>
        <v>R1026</v>
      </c>
      <c r="S889" s="2">
        <f>VLOOKUP($B889,'Answer Data Transformation'!$T$3:$AA$2346,3,FALSE)</f>
        <v>31</v>
      </c>
    </row>
    <row r="890" spans="2:19" ht="15.5" x14ac:dyDescent="0.35">
      <c r="B890" s="1" t="s">
        <v>1482</v>
      </c>
      <c r="C890" s="28" t="str">
        <f>VLOOKUP(B890,'Answer Data Transformation'!$B$3:$F$2338,4,FALSE)</f>
        <v xml:space="preserve">  Joshua E</v>
      </c>
      <c r="D890" s="2">
        <f>VLOOKUP($B890,'Answer Data Transformation'!$I$3:$R$2338,2,FALSE)</f>
        <v>41.73</v>
      </c>
      <c r="E890" s="2">
        <f>VLOOKUP($B890,'Answer Data Transformation'!$I$3:$R$2338,4,FALSE)</f>
        <v>6.25</v>
      </c>
      <c r="F890" s="2" t="str">
        <f>VLOOKUP($B890,'Answer Data Transformation'!$I$3:$R$2338,6,FALSE)</f>
        <v>No</v>
      </c>
      <c r="G890" s="2" t="str">
        <f>VLOOKUP($B890,'Answer Data Transformation'!$I$3:$R$2338,7,FALSE)</f>
        <v>No</v>
      </c>
      <c r="H890" s="2" t="str">
        <f>VLOOKUP($B890,'Answer Data Transformation'!$I$3:$R$2338,8,FALSE)</f>
        <v>No</v>
      </c>
      <c r="I890" s="29">
        <f>VLOOKUP($B890,'Answer Data Transformation'!$I$3:$R$2338,9,FALSE)</f>
        <v>1</v>
      </c>
      <c r="J890" s="2" t="str">
        <f>VLOOKUP($B890,'Answer Data Transformation'!$I$3:$R$2338,10,FALSE)</f>
        <v>No</v>
      </c>
      <c r="K890" s="2" t="str">
        <f>VLOOKUP($B890,'Answer Data Transformation'!$I$3:$R$2338,3,FALSE)</f>
        <v>Obesity</v>
      </c>
      <c r="L890" s="2" t="str">
        <f>VLOOKUP($B890,'Answer Data Transformation'!$I$3:$R$2338,5,FALSE)</f>
        <v>Prediabetes</v>
      </c>
      <c r="M890" s="2" t="str">
        <f>VLOOKUP($B890,'Answer Data Transformation'!$T$3:$AA$2346,2,FALSE)</f>
        <v>05-Oct-1987</v>
      </c>
      <c r="N890" s="2">
        <f>VLOOKUP($B890,'Answer Data Transformation'!$T$3:$AA$2346,4,FALSE)</f>
        <v>3</v>
      </c>
      <c r="O890" s="2">
        <f>VLOOKUP($B890,'Answer Data Transformation'!$T$3:$AA$2346,5,FALSE)</f>
        <v>12148.2</v>
      </c>
      <c r="P890" s="2" t="str">
        <f>VLOOKUP($B890,'Answer Data Transformation'!$T$3:$AA$2346,6,FALSE)</f>
        <v>tier - 3</v>
      </c>
      <c r="Q890" s="2" t="str">
        <f>VLOOKUP($B890,'Answer Data Transformation'!$T$3:$AA$2346,7,FALSE)</f>
        <v>tier - 3</v>
      </c>
      <c r="R890" s="2" t="str">
        <f>VLOOKUP($B890,'Answer Data Transformation'!$T$3:$AA$2346,8,FALSE)</f>
        <v>R1012</v>
      </c>
      <c r="S890" s="2">
        <f>VLOOKUP($B890,'Answer Data Transformation'!$T$3:$AA$2346,3,FALSE)</f>
        <v>35</v>
      </c>
    </row>
    <row r="891" spans="2:19" ht="15.5" x14ac:dyDescent="0.35">
      <c r="B891" s="1" t="s">
        <v>1481</v>
      </c>
      <c r="C891" s="28" t="str">
        <f>VLOOKUP(B891,'Answer Data Transformation'!$B$3:$F$2338,4,FALSE)</f>
        <v xml:space="preserve">  Jeffrey</v>
      </c>
      <c r="D891" s="2">
        <f>VLOOKUP($B891,'Answer Data Transformation'!$I$3:$R$2338,2,FALSE)</f>
        <v>28.9</v>
      </c>
      <c r="E891" s="2">
        <f>VLOOKUP($B891,'Answer Data Transformation'!$I$3:$R$2338,4,FALSE)</f>
        <v>11.96</v>
      </c>
      <c r="F891" s="2" t="str">
        <f>VLOOKUP($B891,'Answer Data Transformation'!$I$3:$R$2338,6,FALSE)</f>
        <v>No</v>
      </c>
      <c r="G891" s="2" t="str">
        <f>VLOOKUP($B891,'Answer Data Transformation'!$I$3:$R$2338,7,FALSE)</f>
        <v>No</v>
      </c>
      <c r="H891" s="2" t="str">
        <f>VLOOKUP($B891,'Answer Data Transformation'!$I$3:$R$2338,8,FALSE)</f>
        <v>No</v>
      </c>
      <c r="I891" s="29">
        <f>VLOOKUP($B891,'Answer Data Transformation'!$I$3:$R$2338,9,FALSE)</f>
        <v>0</v>
      </c>
      <c r="J891" s="2" t="str">
        <f>VLOOKUP($B891,'Answer Data Transformation'!$I$3:$R$2338,10,FALSE)</f>
        <v>No</v>
      </c>
      <c r="K891" s="2" t="str">
        <f>VLOOKUP($B891,'Answer Data Transformation'!$I$3:$R$2338,3,FALSE)</f>
        <v>Overweight</v>
      </c>
      <c r="L891" s="2" t="str">
        <f>VLOOKUP($B891,'Answer Data Transformation'!$I$3:$R$2338,5,FALSE)</f>
        <v>Diabetes</v>
      </c>
      <c r="M891" s="2" t="str">
        <f>VLOOKUP($B891,'Answer Data Transformation'!$T$3:$AA$2346,2,FALSE)</f>
        <v>15-Sep-1962</v>
      </c>
      <c r="N891" s="2">
        <f>VLOOKUP($B891,'Answer Data Transformation'!$T$3:$AA$2346,4,FALSE)</f>
        <v>0</v>
      </c>
      <c r="O891" s="2">
        <f>VLOOKUP($B891,'Answer Data Transformation'!$T$3:$AA$2346,5,FALSE)</f>
        <v>12146.97</v>
      </c>
      <c r="P891" s="2" t="str">
        <f>VLOOKUP($B891,'Answer Data Transformation'!$T$3:$AA$2346,6,FALSE)</f>
        <v>tier - 3</v>
      </c>
      <c r="Q891" s="2" t="str">
        <f>VLOOKUP($B891,'Answer Data Transformation'!$T$3:$AA$2346,7,FALSE)</f>
        <v>tier - 3</v>
      </c>
      <c r="R891" s="2" t="str">
        <f>VLOOKUP($B891,'Answer Data Transformation'!$T$3:$AA$2346,8,FALSE)</f>
        <v>R1011</v>
      </c>
      <c r="S891" s="2">
        <f>VLOOKUP($B891,'Answer Data Transformation'!$T$3:$AA$2346,3,FALSE)</f>
        <v>60</v>
      </c>
    </row>
    <row r="892" spans="2:19" ht="15.5" x14ac:dyDescent="0.35">
      <c r="B892" s="1" t="s">
        <v>1480</v>
      </c>
      <c r="C892" s="28" t="str">
        <f>VLOOKUP(B892,'Answer Data Transformation'!$B$3:$F$2338,4,FALSE)</f>
        <v xml:space="preserve">  Andrew R</v>
      </c>
      <c r="D892" s="2">
        <f>VLOOKUP($B892,'Answer Data Transformation'!$I$3:$R$2338,2,FALSE)</f>
        <v>25.74</v>
      </c>
      <c r="E892" s="2">
        <f>VLOOKUP($B892,'Answer Data Transformation'!$I$3:$R$2338,4,FALSE)</f>
        <v>7.69</v>
      </c>
      <c r="F892" s="2" t="str">
        <f>VLOOKUP($B892,'Answer Data Transformation'!$I$3:$R$2338,6,FALSE)</f>
        <v>No</v>
      </c>
      <c r="G892" s="2" t="str">
        <f>VLOOKUP($B892,'Answer Data Transformation'!$I$3:$R$2338,7,FALSE)</f>
        <v>No</v>
      </c>
      <c r="H892" s="2" t="str">
        <f>VLOOKUP($B892,'Answer Data Transformation'!$I$3:$R$2338,8,FALSE)</f>
        <v>No</v>
      </c>
      <c r="I892" s="29">
        <f>VLOOKUP($B892,'Answer Data Transformation'!$I$3:$R$2338,9,FALSE)</f>
        <v>0</v>
      </c>
      <c r="J892" s="2" t="str">
        <f>VLOOKUP($B892,'Answer Data Transformation'!$I$3:$R$2338,10,FALSE)</f>
        <v>No</v>
      </c>
      <c r="K892" s="2" t="str">
        <f>VLOOKUP($B892,'Answer Data Transformation'!$I$3:$R$2338,3,FALSE)</f>
        <v>Overweight</v>
      </c>
      <c r="L892" s="2" t="str">
        <f>VLOOKUP($B892,'Answer Data Transformation'!$I$3:$R$2338,5,FALSE)</f>
        <v>Diabetes</v>
      </c>
      <c r="M892" s="2" t="str">
        <f>VLOOKUP($B892,'Answer Data Transformation'!$T$3:$AA$2346,2,FALSE)</f>
        <v>04-Nov-1962</v>
      </c>
      <c r="N892" s="2">
        <f>VLOOKUP($B892,'Answer Data Transformation'!$T$3:$AA$2346,4,FALSE)</f>
        <v>0</v>
      </c>
      <c r="O892" s="2">
        <f>VLOOKUP($B892,'Answer Data Transformation'!$T$3:$AA$2346,5,FALSE)</f>
        <v>12142.58</v>
      </c>
      <c r="P892" s="2" t="str">
        <f>VLOOKUP($B892,'Answer Data Transformation'!$T$3:$AA$2346,6,FALSE)</f>
        <v>tier - 3</v>
      </c>
      <c r="Q892" s="2" t="str">
        <f>VLOOKUP($B892,'Answer Data Transformation'!$T$3:$AA$2346,7,FALSE)</f>
        <v>tier - 2</v>
      </c>
      <c r="R892" s="2" t="str">
        <f>VLOOKUP($B892,'Answer Data Transformation'!$T$3:$AA$2346,8,FALSE)</f>
        <v>R1013</v>
      </c>
      <c r="S892" s="2">
        <f>VLOOKUP($B892,'Answer Data Transformation'!$T$3:$AA$2346,3,FALSE)</f>
        <v>60</v>
      </c>
    </row>
    <row r="893" spans="2:19" ht="15.5" x14ac:dyDescent="0.35">
      <c r="B893" s="1" t="s">
        <v>1479</v>
      </c>
      <c r="C893" s="28" t="str">
        <f>VLOOKUP(B893,'Answer Data Transformation'!$B$3:$F$2338,4,FALSE)</f>
        <v xml:space="preserve">  Francisco J</v>
      </c>
      <c r="D893" s="2">
        <f>VLOOKUP($B893,'Answer Data Transformation'!$I$3:$R$2338,2,FALSE)</f>
        <v>36.06</v>
      </c>
      <c r="E893" s="2">
        <f>VLOOKUP($B893,'Answer Data Transformation'!$I$3:$R$2338,4,FALSE)</f>
        <v>8.83</v>
      </c>
      <c r="F893" s="2" t="str">
        <f>VLOOKUP($B893,'Answer Data Transformation'!$I$3:$R$2338,6,FALSE)</f>
        <v>No</v>
      </c>
      <c r="G893" s="2" t="str">
        <f>VLOOKUP($B893,'Answer Data Transformation'!$I$3:$R$2338,7,FALSE)</f>
        <v>No</v>
      </c>
      <c r="H893" s="2" t="str">
        <f>VLOOKUP($B893,'Answer Data Transformation'!$I$3:$R$2338,8,FALSE)</f>
        <v>No</v>
      </c>
      <c r="I893" s="29">
        <f>VLOOKUP($B893,'Answer Data Transformation'!$I$3:$R$2338,9,FALSE)</f>
        <v>0</v>
      </c>
      <c r="J893" s="2" t="str">
        <f>VLOOKUP($B893,'Answer Data Transformation'!$I$3:$R$2338,10,FALSE)</f>
        <v>No</v>
      </c>
      <c r="K893" s="2" t="str">
        <f>VLOOKUP($B893,'Answer Data Transformation'!$I$3:$R$2338,3,FALSE)</f>
        <v>Obesity</v>
      </c>
      <c r="L893" s="2" t="str">
        <f>VLOOKUP($B893,'Answer Data Transformation'!$I$3:$R$2338,5,FALSE)</f>
        <v>Diabetes</v>
      </c>
      <c r="M893" s="2" t="str">
        <f>VLOOKUP($B893,'Answer Data Transformation'!$T$3:$AA$2346,2,FALSE)</f>
        <v>16-Sep-1974</v>
      </c>
      <c r="N893" s="2">
        <f>VLOOKUP($B893,'Answer Data Transformation'!$T$3:$AA$2346,4,FALSE)</f>
        <v>0</v>
      </c>
      <c r="O893" s="2">
        <f>VLOOKUP($B893,'Answer Data Transformation'!$T$3:$AA$2346,5,FALSE)</f>
        <v>12137.6</v>
      </c>
      <c r="P893" s="2" t="str">
        <f>VLOOKUP($B893,'Answer Data Transformation'!$T$3:$AA$2346,6,FALSE)</f>
        <v>tier - 3</v>
      </c>
      <c r="Q893" s="2" t="str">
        <f>VLOOKUP($B893,'Answer Data Transformation'!$T$3:$AA$2346,7,FALSE)</f>
        <v>tier - 3</v>
      </c>
      <c r="R893" s="2" t="str">
        <f>VLOOKUP($B893,'Answer Data Transformation'!$T$3:$AA$2346,8,FALSE)</f>
        <v>R1012</v>
      </c>
      <c r="S893" s="2">
        <f>VLOOKUP($B893,'Answer Data Transformation'!$T$3:$AA$2346,3,FALSE)</f>
        <v>48</v>
      </c>
    </row>
    <row r="894" spans="2:19" ht="15.5" x14ac:dyDescent="0.35">
      <c r="B894" s="1" t="s">
        <v>1478</v>
      </c>
      <c r="C894" s="28" t="str">
        <f>VLOOKUP(B894,'Answer Data Transformation'!$B$3:$F$2338,4,FALSE)</f>
        <v xml:space="preserve">  Rhonda</v>
      </c>
      <c r="D894" s="2">
        <f>VLOOKUP($B894,'Answer Data Transformation'!$I$3:$R$2338,2,FALSE)</f>
        <v>43.28</v>
      </c>
      <c r="E894" s="2">
        <f>VLOOKUP($B894,'Answer Data Transformation'!$I$3:$R$2338,4,FALSE)</f>
        <v>4.41</v>
      </c>
      <c r="F894" s="2" t="str">
        <f>VLOOKUP($B894,'Answer Data Transformation'!$I$3:$R$2338,6,FALSE)</f>
        <v>No</v>
      </c>
      <c r="G894" s="2" t="str">
        <f>VLOOKUP($B894,'Answer Data Transformation'!$I$3:$R$2338,7,FALSE)</f>
        <v>No</v>
      </c>
      <c r="H894" s="2" t="str">
        <f>VLOOKUP($B894,'Answer Data Transformation'!$I$3:$R$2338,8,FALSE)</f>
        <v>No</v>
      </c>
      <c r="I894" s="29">
        <f>VLOOKUP($B894,'Answer Data Transformation'!$I$3:$R$2338,9,FALSE)</f>
        <v>0</v>
      </c>
      <c r="J894" s="2" t="str">
        <f>VLOOKUP($B894,'Answer Data Transformation'!$I$3:$R$2338,10,FALSE)</f>
        <v>No</v>
      </c>
      <c r="K894" s="2" t="str">
        <f>VLOOKUP($B894,'Answer Data Transformation'!$I$3:$R$2338,3,FALSE)</f>
        <v>Obesity</v>
      </c>
      <c r="L894" s="2" t="str">
        <f>VLOOKUP($B894,'Answer Data Transformation'!$I$3:$R$2338,5,FALSE)</f>
        <v>Normal</v>
      </c>
      <c r="M894" s="2" t="str">
        <f>VLOOKUP($B894,'Answer Data Transformation'!$T$3:$AA$2346,2,FALSE)</f>
        <v>06-Nov-1991</v>
      </c>
      <c r="N894" s="2">
        <f>VLOOKUP($B894,'Answer Data Transformation'!$T$3:$AA$2346,4,FALSE)</f>
        <v>3</v>
      </c>
      <c r="O894" s="2">
        <f>VLOOKUP($B894,'Answer Data Transformation'!$T$3:$AA$2346,5,FALSE)</f>
        <v>12130.8</v>
      </c>
      <c r="P894" s="2" t="str">
        <f>VLOOKUP($B894,'Answer Data Transformation'!$T$3:$AA$2346,6,FALSE)</f>
        <v>tier - 3</v>
      </c>
      <c r="Q894" s="2" t="str">
        <f>VLOOKUP($B894,'Answer Data Transformation'!$T$3:$AA$2346,7,FALSE)</f>
        <v>tier - 3</v>
      </c>
      <c r="R894" s="2" t="str">
        <f>VLOOKUP($B894,'Answer Data Transformation'!$T$3:$AA$2346,8,FALSE)</f>
        <v>R1026</v>
      </c>
      <c r="S894" s="2">
        <f>VLOOKUP($B894,'Answer Data Transformation'!$T$3:$AA$2346,3,FALSE)</f>
        <v>31</v>
      </c>
    </row>
    <row r="895" spans="2:19" ht="15.5" x14ac:dyDescent="0.35">
      <c r="B895" s="1" t="s">
        <v>1477</v>
      </c>
      <c r="C895" s="28" t="str">
        <f>VLOOKUP(B895,'Answer Data Transformation'!$B$3:$F$2338,4,FALSE)</f>
        <v xml:space="preserve">  John</v>
      </c>
      <c r="D895" s="2">
        <f>VLOOKUP($B895,'Answer Data Transformation'!$I$3:$R$2338,2,FALSE)</f>
        <v>28.785</v>
      </c>
      <c r="E895" s="2">
        <f>VLOOKUP($B895,'Answer Data Transformation'!$I$3:$R$2338,4,FALSE)</f>
        <v>9.1</v>
      </c>
      <c r="F895" s="2" t="str">
        <f>VLOOKUP($B895,'Answer Data Transformation'!$I$3:$R$2338,6,FALSE)</f>
        <v>Yes</v>
      </c>
      <c r="G895" s="2" t="str">
        <f>VLOOKUP($B895,'Answer Data Transformation'!$I$3:$R$2338,7,FALSE)</f>
        <v>No</v>
      </c>
      <c r="H895" s="2" t="str">
        <f>VLOOKUP($B895,'Answer Data Transformation'!$I$3:$R$2338,8,FALSE)</f>
        <v>Yes</v>
      </c>
      <c r="I895" s="29">
        <f>VLOOKUP($B895,'Answer Data Transformation'!$I$3:$R$2338,9,FALSE)</f>
        <v>1</v>
      </c>
      <c r="J895" s="2" t="str">
        <f>VLOOKUP($B895,'Answer Data Transformation'!$I$3:$R$2338,10,FALSE)</f>
        <v>No</v>
      </c>
      <c r="K895" s="2" t="str">
        <f>VLOOKUP($B895,'Answer Data Transformation'!$I$3:$R$2338,3,FALSE)</f>
        <v>Overweight</v>
      </c>
      <c r="L895" s="2" t="str">
        <f>VLOOKUP($B895,'Answer Data Transformation'!$I$3:$R$2338,5,FALSE)</f>
        <v>Diabetes</v>
      </c>
      <c r="M895" s="2" t="str">
        <f>VLOOKUP($B895,'Answer Data Transformation'!$T$3:$AA$2346,2,FALSE)</f>
        <v>04-Jun-1963</v>
      </c>
      <c r="N895" s="2">
        <f>VLOOKUP($B895,'Answer Data Transformation'!$T$3:$AA$2346,4,FALSE)</f>
        <v>0</v>
      </c>
      <c r="O895" s="2">
        <f>VLOOKUP($B895,'Answer Data Transformation'!$T$3:$AA$2346,5,FALSE)</f>
        <v>12129.61</v>
      </c>
      <c r="P895" s="2" t="str">
        <f>VLOOKUP($B895,'Answer Data Transformation'!$T$3:$AA$2346,6,FALSE)</f>
        <v>tier - 3</v>
      </c>
      <c r="Q895" s="2" t="str">
        <f>VLOOKUP($B895,'Answer Data Transformation'!$T$3:$AA$2346,7,FALSE)</f>
        <v>tier - 1</v>
      </c>
      <c r="R895" s="2" t="str">
        <f>VLOOKUP($B895,'Answer Data Transformation'!$T$3:$AA$2346,8,FALSE)</f>
        <v>R1012</v>
      </c>
      <c r="S895" s="2">
        <f>VLOOKUP($B895,'Answer Data Transformation'!$T$3:$AA$2346,3,FALSE)</f>
        <v>60</v>
      </c>
    </row>
    <row r="896" spans="2:19" ht="15.5" x14ac:dyDescent="0.35">
      <c r="B896" s="1" t="s">
        <v>1476</v>
      </c>
      <c r="C896" s="28" t="str">
        <f>VLOOKUP(B896,'Answer Data Transformation'!$B$3:$F$2338,4,FALSE)</f>
        <v xml:space="preserve">  Miles J</v>
      </c>
      <c r="D896" s="2">
        <f>VLOOKUP($B896,'Answer Data Transformation'!$I$3:$R$2338,2,FALSE)</f>
        <v>25.46</v>
      </c>
      <c r="E896" s="2">
        <f>VLOOKUP($B896,'Answer Data Transformation'!$I$3:$R$2338,4,FALSE)</f>
        <v>11.52</v>
      </c>
      <c r="F896" s="2" t="str">
        <f>VLOOKUP($B896,'Answer Data Transformation'!$I$3:$R$2338,6,FALSE)</f>
        <v>Yes</v>
      </c>
      <c r="G896" s="2" t="str">
        <f>VLOOKUP($B896,'Answer Data Transformation'!$I$3:$R$2338,7,FALSE)</f>
        <v>No</v>
      </c>
      <c r="H896" s="2" t="str">
        <f>VLOOKUP($B896,'Answer Data Transformation'!$I$3:$R$2338,8,FALSE)</f>
        <v>Yes</v>
      </c>
      <c r="I896" s="29">
        <f>VLOOKUP($B896,'Answer Data Transformation'!$I$3:$R$2338,9,FALSE)</f>
        <v>1</v>
      </c>
      <c r="J896" s="2" t="str">
        <f>VLOOKUP($B896,'Answer Data Transformation'!$I$3:$R$2338,10,FALSE)</f>
        <v>No</v>
      </c>
      <c r="K896" s="2" t="str">
        <f>VLOOKUP($B896,'Answer Data Transformation'!$I$3:$R$2338,3,FALSE)</f>
        <v>Overweight</v>
      </c>
      <c r="L896" s="2" t="str">
        <f>VLOOKUP($B896,'Answer Data Transformation'!$I$3:$R$2338,5,FALSE)</f>
        <v>Diabetes</v>
      </c>
      <c r="M896" s="2" t="str">
        <f>VLOOKUP($B896,'Answer Data Transformation'!$T$3:$AA$2346,2,FALSE)</f>
        <v>20-Jul-1963</v>
      </c>
      <c r="N896" s="2">
        <f>VLOOKUP($B896,'Answer Data Transformation'!$T$3:$AA$2346,4,FALSE)</f>
        <v>0</v>
      </c>
      <c r="O896" s="2">
        <f>VLOOKUP($B896,'Answer Data Transformation'!$T$3:$AA$2346,5,FALSE)</f>
        <v>12124.99</v>
      </c>
      <c r="P896" s="2" t="str">
        <f>VLOOKUP($B896,'Answer Data Transformation'!$T$3:$AA$2346,6,FALSE)</f>
        <v>tier - 3</v>
      </c>
      <c r="Q896" s="2" t="str">
        <f>VLOOKUP($B896,'Answer Data Transformation'!$T$3:$AA$2346,7,FALSE)</f>
        <v>tier - 1</v>
      </c>
      <c r="R896" s="2" t="str">
        <f>VLOOKUP($B896,'Answer Data Transformation'!$T$3:$AA$2346,8,FALSE)</f>
        <v>R1012</v>
      </c>
      <c r="S896" s="2">
        <f>VLOOKUP($B896,'Answer Data Transformation'!$T$3:$AA$2346,3,FALSE)</f>
        <v>59</v>
      </c>
    </row>
    <row r="897" spans="2:19" ht="15.5" x14ac:dyDescent="0.35">
      <c r="B897" s="1" t="s">
        <v>1475</v>
      </c>
      <c r="C897" s="28" t="str">
        <f>VLOOKUP(B897,'Answer Data Transformation'!$B$3:$F$2338,4,FALSE)</f>
        <v xml:space="preserve">  Justyna I</v>
      </c>
      <c r="D897" s="2">
        <f>VLOOKUP($B897,'Answer Data Transformation'!$I$3:$R$2338,2,FALSE)</f>
        <v>30.8</v>
      </c>
      <c r="E897" s="2">
        <f>VLOOKUP($B897,'Answer Data Transformation'!$I$3:$R$2338,4,FALSE)</f>
        <v>10.95</v>
      </c>
      <c r="F897" s="2" t="str">
        <f>VLOOKUP($B897,'Answer Data Transformation'!$I$3:$R$2338,6,FALSE)</f>
        <v>No</v>
      </c>
      <c r="G897" s="2" t="str">
        <f>VLOOKUP($B897,'Answer Data Transformation'!$I$3:$R$2338,7,FALSE)</f>
        <v>No</v>
      </c>
      <c r="H897" s="2" t="str">
        <f>VLOOKUP($B897,'Answer Data Transformation'!$I$3:$R$2338,8,FALSE)</f>
        <v>No</v>
      </c>
      <c r="I897" s="29">
        <f>VLOOKUP($B897,'Answer Data Transformation'!$I$3:$R$2338,9,FALSE)</f>
        <v>0</v>
      </c>
      <c r="J897" s="2" t="str">
        <f>VLOOKUP($B897,'Answer Data Transformation'!$I$3:$R$2338,10,FALSE)</f>
        <v>No</v>
      </c>
      <c r="K897" s="2" t="str">
        <f>VLOOKUP($B897,'Answer Data Transformation'!$I$3:$R$2338,3,FALSE)</f>
        <v>Obesity</v>
      </c>
      <c r="L897" s="2" t="str">
        <f>VLOOKUP($B897,'Answer Data Transformation'!$I$3:$R$2338,5,FALSE)</f>
        <v>Diabetes</v>
      </c>
      <c r="M897" s="2" t="str">
        <f>VLOOKUP($B897,'Answer Data Transformation'!$T$3:$AA$2346,2,FALSE)</f>
        <v>25-Oct-1968</v>
      </c>
      <c r="N897" s="2">
        <f>VLOOKUP($B897,'Answer Data Transformation'!$T$3:$AA$2346,4,FALSE)</f>
        <v>3</v>
      </c>
      <c r="O897" s="2">
        <f>VLOOKUP($B897,'Answer Data Transformation'!$T$3:$AA$2346,5,FALSE)</f>
        <v>12105.32</v>
      </c>
      <c r="P897" s="2" t="str">
        <f>VLOOKUP($B897,'Answer Data Transformation'!$T$3:$AA$2346,6,FALSE)</f>
        <v>tier - 3</v>
      </c>
      <c r="Q897" s="2" t="str">
        <f>VLOOKUP($B897,'Answer Data Transformation'!$T$3:$AA$2346,7,FALSE)</f>
        <v>tier - 3</v>
      </c>
      <c r="R897" s="2" t="str">
        <f>VLOOKUP($B897,'Answer Data Transformation'!$T$3:$AA$2346,8,FALSE)</f>
        <v>R1011</v>
      </c>
      <c r="S897" s="2">
        <f>VLOOKUP($B897,'Answer Data Transformation'!$T$3:$AA$2346,3,FALSE)</f>
        <v>54</v>
      </c>
    </row>
    <row r="898" spans="2:19" ht="15.5" x14ac:dyDescent="0.35">
      <c r="B898" s="1" t="s">
        <v>1474</v>
      </c>
      <c r="C898" s="28" t="str">
        <f>VLOOKUP(B898,'Answer Data Transformation'!$B$3:$F$2338,4,FALSE)</f>
        <v xml:space="preserve">  Lucille</v>
      </c>
      <c r="D898" s="2">
        <f>VLOOKUP($B898,'Answer Data Transformation'!$I$3:$R$2338,2,FALSE)</f>
        <v>28.88</v>
      </c>
      <c r="E898" s="2">
        <f>VLOOKUP($B898,'Answer Data Transformation'!$I$3:$R$2338,4,FALSE)</f>
        <v>11.5</v>
      </c>
      <c r="F898" s="2" t="str">
        <f>VLOOKUP($B898,'Answer Data Transformation'!$I$3:$R$2338,6,FALSE)</f>
        <v>No</v>
      </c>
      <c r="G898" s="2" t="str">
        <f>VLOOKUP($B898,'Answer Data Transformation'!$I$3:$R$2338,7,FALSE)</f>
        <v>No</v>
      </c>
      <c r="H898" s="2" t="str">
        <f>VLOOKUP($B898,'Answer Data Transformation'!$I$3:$R$2338,8,FALSE)</f>
        <v>No</v>
      </c>
      <c r="I898" s="29">
        <f>VLOOKUP($B898,'Answer Data Transformation'!$I$3:$R$2338,9,FALSE)</f>
        <v>0</v>
      </c>
      <c r="J898" s="2" t="str">
        <f>VLOOKUP($B898,'Answer Data Transformation'!$I$3:$R$2338,10,FALSE)</f>
        <v>No</v>
      </c>
      <c r="K898" s="2" t="str">
        <f>VLOOKUP($B898,'Answer Data Transformation'!$I$3:$R$2338,3,FALSE)</f>
        <v>Overweight</v>
      </c>
      <c r="L898" s="2" t="str">
        <f>VLOOKUP($B898,'Answer Data Transformation'!$I$3:$R$2338,5,FALSE)</f>
        <v>Diabetes</v>
      </c>
      <c r="M898" s="2" t="str">
        <f>VLOOKUP($B898,'Answer Data Transformation'!$T$3:$AA$2346,2,FALSE)</f>
        <v>09-Dec-1968</v>
      </c>
      <c r="N898" s="2">
        <f>VLOOKUP($B898,'Answer Data Transformation'!$T$3:$AA$2346,4,FALSE)</f>
        <v>2</v>
      </c>
      <c r="O898" s="2">
        <f>VLOOKUP($B898,'Answer Data Transformation'!$T$3:$AA$2346,5,FALSE)</f>
        <v>12096.65</v>
      </c>
      <c r="P898" s="2" t="str">
        <f>VLOOKUP($B898,'Answer Data Transformation'!$T$3:$AA$2346,6,FALSE)</f>
        <v>tier - 3</v>
      </c>
      <c r="Q898" s="2" t="str">
        <f>VLOOKUP($B898,'Answer Data Transformation'!$T$3:$AA$2346,7,FALSE)</f>
        <v>tier - 1</v>
      </c>
      <c r="R898" s="2" t="str">
        <f>VLOOKUP($B898,'Answer Data Transformation'!$T$3:$AA$2346,8,FALSE)</f>
        <v>R1024</v>
      </c>
      <c r="S898" s="2">
        <f>VLOOKUP($B898,'Answer Data Transformation'!$T$3:$AA$2346,3,FALSE)</f>
        <v>54</v>
      </c>
    </row>
    <row r="899" spans="2:19" ht="15.5" x14ac:dyDescent="0.35">
      <c r="B899" s="1" t="s">
        <v>1473</v>
      </c>
      <c r="C899" s="28" t="str">
        <f>VLOOKUP(B899,'Answer Data Transformation'!$B$3:$F$2338,4,FALSE)</f>
        <v xml:space="preserve">  April</v>
      </c>
      <c r="D899" s="2">
        <f>VLOOKUP($B899,'Answer Data Transformation'!$I$3:$R$2338,2,FALSE)</f>
        <v>23</v>
      </c>
      <c r="E899" s="2">
        <f>VLOOKUP($B899,'Answer Data Transformation'!$I$3:$R$2338,4,FALSE)</f>
        <v>9.8800000000000008</v>
      </c>
      <c r="F899" s="2" t="str">
        <f>VLOOKUP($B899,'Answer Data Transformation'!$I$3:$R$2338,6,FALSE)</f>
        <v>No</v>
      </c>
      <c r="G899" s="2" t="str">
        <f>VLOOKUP($B899,'Answer Data Transformation'!$I$3:$R$2338,7,FALSE)</f>
        <v>No</v>
      </c>
      <c r="H899" s="2" t="str">
        <f>VLOOKUP($B899,'Answer Data Transformation'!$I$3:$R$2338,8,FALSE)</f>
        <v>No</v>
      </c>
      <c r="I899" s="29">
        <f>VLOOKUP($B899,'Answer Data Transformation'!$I$3:$R$2338,9,FALSE)</f>
        <v>0</v>
      </c>
      <c r="J899" s="2" t="str">
        <f>VLOOKUP($B899,'Answer Data Transformation'!$I$3:$R$2338,10,FALSE)</f>
        <v>No</v>
      </c>
      <c r="K899" s="2" t="str">
        <f>VLOOKUP($B899,'Answer Data Transformation'!$I$3:$R$2338,3,FALSE)</f>
        <v>Normal Weight</v>
      </c>
      <c r="L899" s="2" t="str">
        <f>VLOOKUP($B899,'Answer Data Transformation'!$I$3:$R$2338,5,FALSE)</f>
        <v>Diabetes</v>
      </c>
      <c r="M899" s="2" t="str">
        <f>VLOOKUP($B899,'Answer Data Transformation'!$T$3:$AA$2346,2,FALSE)</f>
        <v>21-Jun-1968</v>
      </c>
      <c r="N899" s="2">
        <f>VLOOKUP($B899,'Answer Data Transformation'!$T$3:$AA$2346,4,FALSE)</f>
        <v>3</v>
      </c>
      <c r="O899" s="2">
        <f>VLOOKUP($B899,'Answer Data Transformation'!$T$3:$AA$2346,5,FALSE)</f>
        <v>12094.48</v>
      </c>
      <c r="P899" s="2" t="str">
        <f>VLOOKUP($B899,'Answer Data Transformation'!$T$3:$AA$2346,6,FALSE)</f>
        <v>tier - 3</v>
      </c>
      <c r="Q899" s="2" t="str">
        <f>VLOOKUP($B899,'Answer Data Transformation'!$T$3:$AA$2346,7,FALSE)</f>
        <v>tier - 3</v>
      </c>
      <c r="R899" s="2" t="str">
        <f>VLOOKUP($B899,'Answer Data Transformation'!$T$3:$AA$2346,8,FALSE)</f>
        <v>R1011</v>
      </c>
      <c r="S899" s="2">
        <f>VLOOKUP($B899,'Answer Data Transformation'!$T$3:$AA$2346,3,FALSE)</f>
        <v>54</v>
      </c>
    </row>
    <row r="900" spans="2:19" ht="15.5" x14ac:dyDescent="0.35">
      <c r="B900" s="1" t="s">
        <v>1472</v>
      </c>
      <c r="C900" s="28" t="str">
        <f>VLOOKUP(B900,'Answer Data Transformation'!$B$3:$F$2338,4,FALSE)</f>
        <v xml:space="preserve">  Robert</v>
      </c>
      <c r="D900" s="2">
        <f>VLOOKUP($B900,'Answer Data Transformation'!$I$3:$R$2338,2,FALSE)</f>
        <v>38.25</v>
      </c>
      <c r="E900" s="2">
        <f>VLOOKUP($B900,'Answer Data Transformation'!$I$3:$R$2338,4,FALSE)</f>
        <v>6.2</v>
      </c>
      <c r="F900" s="2" t="str">
        <f>VLOOKUP($B900,'Answer Data Transformation'!$I$3:$R$2338,6,FALSE)</f>
        <v>No</v>
      </c>
      <c r="G900" s="2" t="str">
        <f>VLOOKUP($B900,'Answer Data Transformation'!$I$3:$R$2338,7,FALSE)</f>
        <v>No</v>
      </c>
      <c r="H900" s="2" t="str">
        <f>VLOOKUP($B900,'Answer Data Transformation'!$I$3:$R$2338,8,FALSE)</f>
        <v>No</v>
      </c>
      <c r="I900" s="29">
        <f>VLOOKUP($B900,'Answer Data Transformation'!$I$3:$R$2338,9,FALSE)</f>
        <v>1</v>
      </c>
      <c r="J900" s="2" t="str">
        <f>VLOOKUP($B900,'Answer Data Transformation'!$I$3:$R$2338,10,FALSE)</f>
        <v>No</v>
      </c>
      <c r="K900" s="2" t="str">
        <f>VLOOKUP($B900,'Answer Data Transformation'!$I$3:$R$2338,3,FALSE)</f>
        <v>Obesity</v>
      </c>
      <c r="L900" s="2" t="str">
        <f>VLOOKUP($B900,'Answer Data Transformation'!$I$3:$R$2338,5,FALSE)</f>
        <v>Prediabetes</v>
      </c>
      <c r="M900" s="2" t="str">
        <f>VLOOKUP($B900,'Answer Data Transformation'!$T$3:$AA$2346,2,FALSE)</f>
        <v>02-Sep-1984</v>
      </c>
      <c r="N900" s="2">
        <f>VLOOKUP($B900,'Answer Data Transformation'!$T$3:$AA$2346,4,FALSE)</f>
        <v>3</v>
      </c>
      <c r="O900" s="2">
        <f>VLOOKUP($B900,'Answer Data Transformation'!$T$3:$AA$2346,5,FALSE)</f>
        <v>12091.34</v>
      </c>
      <c r="P900" s="2" t="str">
        <f>VLOOKUP($B900,'Answer Data Transformation'!$T$3:$AA$2346,6,FALSE)</f>
        <v>tier - 3</v>
      </c>
      <c r="Q900" s="2" t="str">
        <f>VLOOKUP($B900,'Answer Data Transformation'!$T$3:$AA$2346,7,FALSE)</f>
        <v>tier - 2</v>
      </c>
      <c r="R900" s="2" t="str">
        <f>VLOOKUP($B900,'Answer Data Transformation'!$T$3:$AA$2346,8,FALSE)</f>
        <v>R1022</v>
      </c>
      <c r="S900" s="2">
        <f>VLOOKUP($B900,'Answer Data Transformation'!$T$3:$AA$2346,3,FALSE)</f>
        <v>38</v>
      </c>
    </row>
    <row r="901" spans="2:19" ht="15.5" x14ac:dyDescent="0.35">
      <c r="B901" s="1" t="s">
        <v>1471</v>
      </c>
      <c r="C901" s="28" t="str">
        <f>VLOOKUP(B901,'Answer Data Transformation'!$B$3:$F$2338,4,FALSE)</f>
        <v xml:space="preserve">  Alyssa</v>
      </c>
      <c r="D901" s="2">
        <f>VLOOKUP($B901,'Answer Data Transformation'!$I$3:$R$2338,2,FALSE)</f>
        <v>39.25</v>
      </c>
      <c r="E901" s="2">
        <f>VLOOKUP($B901,'Answer Data Transformation'!$I$3:$R$2338,4,FALSE)</f>
        <v>8.41</v>
      </c>
      <c r="F901" s="2" t="str">
        <f>VLOOKUP($B901,'Answer Data Transformation'!$I$3:$R$2338,6,FALSE)</f>
        <v>Yes</v>
      </c>
      <c r="G901" s="2" t="str">
        <f>VLOOKUP($B901,'Answer Data Transformation'!$I$3:$R$2338,7,FALSE)</f>
        <v>No</v>
      </c>
      <c r="H901" s="2" t="str">
        <f>VLOOKUP($B901,'Answer Data Transformation'!$I$3:$R$2338,8,FALSE)</f>
        <v>No</v>
      </c>
      <c r="I901" s="29">
        <f>VLOOKUP($B901,'Answer Data Transformation'!$I$3:$R$2338,9,FALSE)</f>
        <v>1</v>
      </c>
      <c r="J901" s="2" t="str">
        <f>VLOOKUP($B901,'Answer Data Transformation'!$I$3:$R$2338,10,FALSE)</f>
        <v>No</v>
      </c>
      <c r="K901" s="2" t="str">
        <f>VLOOKUP($B901,'Answer Data Transformation'!$I$3:$R$2338,3,FALSE)</f>
        <v>Obesity</v>
      </c>
      <c r="L901" s="2" t="str">
        <f>VLOOKUP($B901,'Answer Data Transformation'!$I$3:$R$2338,5,FALSE)</f>
        <v>Diabetes</v>
      </c>
      <c r="M901" s="2" t="str">
        <f>VLOOKUP($B901,'Answer Data Transformation'!$T$3:$AA$2346,2,FALSE)</f>
        <v>07-Sep-1986</v>
      </c>
      <c r="N901" s="2">
        <f>VLOOKUP($B901,'Answer Data Transformation'!$T$3:$AA$2346,4,FALSE)</f>
        <v>3</v>
      </c>
      <c r="O901" s="2">
        <f>VLOOKUP($B901,'Answer Data Transformation'!$T$3:$AA$2346,5,FALSE)</f>
        <v>12048.13</v>
      </c>
      <c r="P901" s="2" t="str">
        <f>VLOOKUP($B901,'Answer Data Transformation'!$T$3:$AA$2346,6,FALSE)</f>
        <v>tier - 3</v>
      </c>
      <c r="Q901" s="2" t="str">
        <f>VLOOKUP($B901,'Answer Data Transformation'!$T$3:$AA$2346,7,FALSE)</f>
        <v>tier - 2</v>
      </c>
      <c r="R901" s="2" t="str">
        <f>VLOOKUP($B901,'Answer Data Transformation'!$T$3:$AA$2346,8,FALSE)</f>
        <v>R1026</v>
      </c>
      <c r="S901" s="2">
        <f>VLOOKUP($B901,'Answer Data Transformation'!$T$3:$AA$2346,3,FALSE)</f>
        <v>36</v>
      </c>
    </row>
    <row r="902" spans="2:19" ht="15.5" x14ac:dyDescent="0.35">
      <c r="B902" s="1" t="s">
        <v>1470</v>
      </c>
      <c r="C902" s="28" t="str">
        <f>VLOOKUP(B902,'Answer Data Transformation'!$B$3:$F$2338,4,FALSE)</f>
        <v xml:space="preserve">  Jessica E</v>
      </c>
      <c r="D902" s="2">
        <f>VLOOKUP($B902,'Answer Data Transformation'!$I$3:$R$2338,2,FALSE)</f>
        <v>26.6</v>
      </c>
      <c r="E902" s="2">
        <f>VLOOKUP($B902,'Answer Data Transformation'!$I$3:$R$2338,4,FALSE)</f>
        <v>5.07</v>
      </c>
      <c r="F902" s="2" t="str">
        <f>VLOOKUP($B902,'Answer Data Transformation'!$I$3:$R$2338,6,FALSE)</f>
        <v>Yes</v>
      </c>
      <c r="G902" s="2" t="str">
        <f>VLOOKUP($B902,'Answer Data Transformation'!$I$3:$R$2338,7,FALSE)</f>
        <v>No</v>
      </c>
      <c r="H902" s="2" t="str">
        <f>VLOOKUP($B902,'Answer Data Transformation'!$I$3:$R$2338,8,FALSE)</f>
        <v>No</v>
      </c>
      <c r="I902" s="29">
        <f>VLOOKUP($B902,'Answer Data Transformation'!$I$3:$R$2338,9,FALSE)</f>
        <v>2</v>
      </c>
      <c r="J902" s="2" t="str">
        <f>VLOOKUP($B902,'Answer Data Transformation'!$I$3:$R$2338,10,FALSE)</f>
        <v>No</v>
      </c>
      <c r="K902" s="2" t="str">
        <f>VLOOKUP($B902,'Answer Data Transformation'!$I$3:$R$2338,3,FALSE)</f>
        <v>Overweight</v>
      </c>
      <c r="L902" s="2" t="str">
        <f>VLOOKUP($B902,'Answer Data Transformation'!$I$3:$R$2338,5,FALSE)</f>
        <v>Normal</v>
      </c>
      <c r="M902" s="2" t="str">
        <f>VLOOKUP($B902,'Answer Data Transformation'!$T$3:$AA$2346,2,FALSE)</f>
        <v>24-Nov-1966</v>
      </c>
      <c r="N902" s="2">
        <f>VLOOKUP($B902,'Answer Data Transformation'!$T$3:$AA$2346,4,FALSE)</f>
        <v>1</v>
      </c>
      <c r="O902" s="2">
        <f>VLOOKUP($B902,'Answer Data Transformation'!$T$3:$AA$2346,5,FALSE)</f>
        <v>12044.34</v>
      </c>
      <c r="P902" s="2" t="str">
        <f>VLOOKUP($B902,'Answer Data Transformation'!$T$3:$AA$2346,6,FALSE)</f>
        <v>tier - 3</v>
      </c>
      <c r="Q902" s="2" t="str">
        <f>VLOOKUP($B902,'Answer Data Transformation'!$T$3:$AA$2346,7,FALSE)</f>
        <v>tier - 1</v>
      </c>
      <c r="R902" s="2" t="str">
        <f>VLOOKUP($B902,'Answer Data Transformation'!$T$3:$AA$2346,8,FALSE)</f>
        <v>R1012</v>
      </c>
      <c r="S902" s="2">
        <f>VLOOKUP($B902,'Answer Data Transformation'!$T$3:$AA$2346,3,FALSE)</f>
        <v>56</v>
      </c>
    </row>
    <row r="903" spans="2:19" ht="15.5" x14ac:dyDescent="0.35">
      <c r="B903" s="1" t="s">
        <v>1469</v>
      </c>
      <c r="C903" s="28" t="str">
        <f>VLOOKUP(B903,'Answer Data Transformation'!$B$3:$F$2338,4,FALSE)</f>
        <v xml:space="preserve">  Patrick J</v>
      </c>
      <c r="D903" s="2">
        <f>VLOOKUP($B903,'Answer Data Transformation'!$I$3:$R$2338,2,FALSE)</f>
        <v>35.700000000000003</v>
      </c>
      <c r="E903" s="2">
        <f>VLOOKUP($B903,'Answer Data Transformation'!$I$3:$R$2338,4,FALSE)</f>
        <v>4.0599999999999996</v>
      </c>
      <c r="F903" s="2" t="str">
        <f>VLOOKUP($B903,'Answer Data Transformation'!$I$3:$R$2338,6,FALSE)</f>
        <v>No</v>
      </c>
      <c r="G903" s="2" t="str">
        <f>VLOOKUP($B903,'Answer Data Transformation'!$I$3:$R$2338,7,FALSE)</f>
        <v>No</v>
      </c>
      <c r="H903" s="2" t="str">
        <f>VLOOKUP($B903,'Answer Data Transformation'!$I$3:$R$2338,8,FALSE)</f>
        <v>Yes</v>
      </c>
      <c r="I903" s="29">
        <f>VLOOKUP($B903,'Answer Data Transformation'!$I$3:$R$2338,9,FALSE)</f>
        <v>1</v>
      </c>
      <c r="J903" s="2" t="str">
        <f>VLOOKUP($B903,'Answer Data Transformation'!$I$3:$R$2338,10,FALSE)</f>
        <v>No</v>
      </c>
      <c r="K903" s="2" t="str">
        <f>VLOOKUP($B903,'Answer Data Transformation'!$I$3:$R$2338,3,FALSE)</f>
        <v>Obesity</v>
      </c>
      <c r="L903" s="2" t="str">
        <f>VLOOKUP($B903,'Answer Data Transformation'!$I$3:$R$2338,5,FALSE)</f>
        <v>Normal</v>
      </c>
      <c r="M903" s="2" t="str">
        <f>VLOOKUP($B903,'Answer Data Transformation'!$T$3:$AA$2346,2,FALSE)</f>
        <v>16-Oct-1979</v>
      </c>
      <c r="N903" s="2">
        <f>VLOOKUP($B903,'Answer Data Transformation'!$T$3:$AA$2346,4,FALSE)</f>
        <v>2</v>
      </c>
      <c r="O903" s="2">
        <f>VLOOKUP($B903,'Answer Data Transformation'!$T$3:$AA$2346,5,FALSE)</f>
        <v>12035.18</v>
      </c>
      <c r="P903" s="2" t="str">
        <f>VLOOKUP($B903,'Answer Data Transformation'!$T$3:$AA$2346,6,FALSE)</f>
        <v>tier - 3</v>
      </c>
      <c r="Q903" s="2" t="str">
        <f>VLOOKUP($B903,'Answer Data Transformation'!$T$3:$AA$2346,7,FALSE)</f>
        <v>tier - 3</v>
      </c>
      <c r="R903" s="2" t="str">
        <f>VLOOKUP($B903,'Answer Data Transformation'!$T$3:$AA$2346,8,FALSE)</f>
        <v>R1021</v>
      </c>
      <c r="S903" s="2">
        <f>VLOOKUP($B903,'Answer Data Transformation'!$T$3:$AA$2346,3,FALSE)</f>
        <v>43</v>
      </c>
    </row>
    <row r="904" spans="2:19" ht="15.5" x14ac:dyDescent="0.35">
      <c r="B904" s="1" t="s">
        <v>1468</v>
      </c>
      <c r="C904" s="28" t="str">
        <f>VLOOKUP(B904,'Answer Data Transformation'!$B$3:$F$2338,4,FALSE)</f>
        <v xml:space="preserve">  Emilie</v>
      </c>
      <c r="D904" s="2">
        <f>VLOOKUP($B904,'Answer Data Transformation'!$I$3:$R$2338,2,FALSE)</f>
        <v>20.100000000000001</v>
      </c>
      <c r="E904" s="2">
        <f>VLOOKUP($B904,'Answer Data Transformation'!$I$3:$R$2338,4,FALSE)</f>
        <v>10.52</v>
      </c>
      <c r="F904" s="2" t="str">
        <f>VLOOKUP($B904,'Answer Data Transformation'!$I$3:$R$2338,6,FALSE)</f>
        <v>No</v>
      </c>
      <c r="G904" s="2" t="str">
        <f>VLOOKUP($B904,'Answer Data Transformation'!$I$3:$R$2338,7,FALSE)</f>
        <v>No</v>
      </c>
      <c r="H904" s="2" t="str">
        <f>VLOOKUP($B904,'Answer Data Transformation'!$I$3:$R$2338,8,FALSE)</f>
        <v>No</v>
      </c>
      <c r="I904" s="29">
        <f>VLOOKUP($B904,'Answer Data Transformation'!$I$3:$R$2338,9,FALSE)</f>
        <v>0</v>
      </c>
      <c r="J904" s="2" t="str">
        <f>VLOOKUP($B904,'Answer Data Transformation'!$I$3:$R$2338,10,FALSE)</f>
        <v>No</v>
      </c>
      <c r="K904" s="2" t="str">
        <f>VLOOKUP($B904,'Answer Data Transformation'!$I$3:$R$2338,3,FALSE)</f>
        <v>Normal Weight</v>
      </c>
      <c r="L904" s="2" t="str">
        <f>VLOOKUP($B904,'Answer Data Transformation'!$I$3:$R$2338,5,FALSE)</f>
        <v>Diabetes</v>
      </c>
      <c r="M904" s="2" t="str">
        <f>VLOOKUP($B904,'Answer Data Transformation'!$T$3:$AA$2346,2,FALSE)</f>
        <v>29-Oct-1965</v>
      </c>
      <c r="N904" s="2">
        <f>VLOOKUP($B904,'Answer Data Transformation'!$T$3:$AA$2346,4,FALSE)</f>
        <v>1</v>
      </c>
      <c r="O904" s="2">
        <f>VLOOKUP($B904,'Answer Data Transformation'!$T$3:$AA$2346,5,FALSE)</f>
        <v>12032.33</v>
      </c>
      <c r="P904" s="2" t="str">
        <f>VLOOKUP($B904,'Answer Data Transformation'!$T$3:$AA$2346,6,FALSE)</f>
        <v>tier - 3</v>
      </c>
      <c r="Q904" s="2" t="str">
        <f>VLOOKUP($B904,'Answer Data Transformation'!$T$3:$AA$2346,7,FALSE)</f>
        <v>tier - 1</v>
      </c>
      <c r="R904" s="2" t="str">
        <f>VLOOKUP($B904,'Answer Data Transformation'!$T$3:$AA$2346,8,FALSE)</f>
        <v>R1011</v>
      </c>
      <c r="S904" s="2">
        <f>VLOOKUP($B904,'Answer Data Transformation'!$T$3:$AA$2346,3,FALSE)</f>
        <v>57</v>
      </c>
    </row>
    <row r="905" spans="2:19" ht="15.5" x14ac:dyDescent="0.35">
      <c r="B905" s="1" t="s">
        <v>1467</v>
      </c>
      <c r="C905" s="28" t="str">
        <f>VLOOKUP(B905,'Answer Data Transformation'!$B$3:$F$2338,4,FALSE)</f>
        <v xml:space="preserve">  Caitlin B</v>
      </c>
      <c r="D905" s="2">
        <f>VLOOKUP($B905,'Answer Data Transformation'!$I$3:$R$2338,2,FALSE)</f>
        <v>22.23</v>
      </c>
      <c r="E905" s="2">
        <f>VLOOKUP($B905,'Answer Data Transformation'!$I$3:$R$2338,4,FALSE)</f>
        <v>9.65</v>
      </c>
      <c r="F905" s="2" t="str">
        <f>VLOOKUP($B905,'Answer Data Transformation'!$I$3:$R$2338,6,FALSE)</f>
        <v>No</v>
      </c>
      <c r="G905" s="2" t="str">
        <f>VLOOKUP($B905,'Answer Data Transformation'!$I$3:$R$2338,7,FALSE)</f>
        <v>No</v>
      </c>
      <c r="H905" s="2" t="str">
        <f>VLOOKUP($B905,'Answer Data Transformation'!$I$3:$R$2338,8,FALSE)</f>
        <v>No</v>
      </c>
      <c r="I905" s="29">
        <f>VLOOKUP($B905,'Answer Data Transformation'!$I$3:$R$2338,9,FALSE)</f>
        <v>0</v>
      </c>
      <c r="J905" s="2" t="str">
        <f>VLOOKUP($B905,'Answer Data Transformation'!$I$3:$R$2338,10,FALSE)</f>
        <v>No</v>
      </c>
      <c r="K905" s="2" t="str">
        <f>VLOOKUP($B905,'Answer Data Transformation'!$I$3:$R$2338,3,FALSE)</f>
        <v>Normal Weight</v>
      </c>
      <c r="L905" s="2" t="str">
        <f>VLOOKUP($B905,'Answer Data Transformation'!$I$3:$R$2338,5,FALSE)</f>
        <v>Diabetes</v>
      </c>
      <c r="M905" s="2" t="str">
        <f>VLOOKUP($B905,'Answer Data Transformation'!$T$3:$AA$2346,2,FALSE)</f>
        <v>09-Jun-1965</v>
      </c>
      <c r="N905" s="2">
        <f>VLOOKUP($B905,'Answer Data Transformation'!$T$3:$AA$2346,4,FALSE)</f>
        <v>0</v>
      </c>
      <c r="O905" s="2">
        <f>VLOOKUP($B905,'Answer Data Transformation'!$T$3:$AA$2346,5,FALSE)</f>
        <v>12029.29</v>
      </c>
      <c r="P905" s="2" t="str">
        <f>VLOOKUP($B905,'Answer Data Transformation'!$T$3:$AA$2346,6,FALSE)</f>
        <v>tier - 3</v>
      </c>
      <c r="Q905" s="2" t="str">
        <f>VLOOKUP($B905,'Answer Data Transformation'!$T$3:$AA$2346,7,FALSE)</f>
        <v>tier - 2</v>
      </c>
      <c r="R905" s="2" t="str">
        <f>VLOOKUP($B905,'Answer Data Transformation'!$T$3:$AA$2346,8,FALSE)</f>
        <v>R1024</v>
      </c>
      <c r="S905" s="2">
        <f>VLOOKUP($B905,'Answer Data Transformation'!$T$3:$AA$2346,3,FALSE)</f>
        <v>57</v>
      </c>
    </row>
    <row r="906" spans="2:19" ht="15.5" x14ac:dyDescent="0.35">
      <c r="B906" s="1" t="s">
        <v>1466</v>
      </c>
      <c r="C906" s="28" t="str">
        <f>VLOOKUP(B906,'Answer Data Transformation'!$B$3:$F$2338,4,FALSE)</f>
        <v xml:space="preserve">  Joseph W</v>
      </c>
      <c r="D906" s="2">
        <f>VLOOKUP($B906,'Answer Data Transformation'!$I$3:$R$2338,2,FALSE)</f>
        <v>36.47</v>
      </c>
      <c r="E906" s="2">
        <f>VLOOKUP($B906,'Answer Data Transformation'!$I$3:$R$2338,4,FALSE)</f>
        <v>6.21</v>
      </c>
      <c r="F906" s="2" t="str">
        <f>VLOOKUP($B906,'Answer Data Transformation'!$I$3:$R$2338,6,FALSE)</f>
        <v>No</v>
      </c>
      <c r="G906" s="2" t="str">
        <f>VLOOKUP($B906,'Answer Data Transformation'!$I$3:$R$2338,7,FALSE)</f>
        <v>No</v>
      </c>
      <c r="H906" s="2" t="str">
        <f>VLOOKUP($B906,'Answer Data Transformation'!$I$3:$R$2338,8,FALSE)</f>
        <v>No</v>
      </c>
      <c r="I906" s="29">
        <f>VLOOKUP($B906,'Answer Data Transformation'!$I$3:$R$2338,9,FALSE)</f>
        <v>0</v>
      </c>
      <c r="J906" s="2" t="str">
        <f>VLOOKUP($B906,'Answer Data Transformation'!$I$3:$R$2338,10,FALSE)</f>
        <v>No</v>
      </c>
      <c r="K906" s="2" t="str">
        <f>VLOOKUP($B906,'Answer Data Transformation'!$I$3:$R$2338,3,FALSE)</f>
        <v>Obesity</v>
      </c>
      <c r="L906" s="2" t="str">
        <f>VLOOKUP($B906,'Answer Data Transformation'!$I$3:$R$2338,5,FALSE)</f>
        <v>Prediabetes</v>
      </c>
      <c r="M906" s="2" t="str">
        <f>VLOOKUP($B906,'Answer Data Transformation'!$T$3:$AA$2346,2,FALSE)</f>
        <v>17-Oct-1982</v>
      </c>
      <c r="N906" s="2">
        <f>VLOOKUP($B906,'Answer Data Transformation'!$T$3:$AA$2346,4,FALSE)</f>
        <v>3</v>
      </c>
      <c r="O906" s="2">
        <f>VLOOKUP($B906,'Answer Data Transformation'!$T$3:$AA$2346,5,FALSE)</f>
        <v>12001.29</v>
      </c>
      <c r="P906" s="2" t="str">
        <f>VLOOKUP($B906,'Answer Data Transformation'!$T$3:$AA$2346,6,FALSE)</f>
        <v>tier - 3</v>
      </c>
      <c r="Q906" s="2" t="str">
        <f>VLOOKUP($B906,'Answer Data Transformation'!$T$3:$AA$2346,7,FALSE)</f>
        <v>tier - 3</v>
      </c>
      <c r="R906" s="2" t="str">
        <f>VLOOKUP($B906,'Answer Data Transformation'!$T$3:$AA$2346,8,FALSE)</f>
        <v>R1021</v>
      </c>
      <c r="S906" s="2">
        <f>VLOOKUP($B906,'Answer Data Transformation'!$T$3:$AA$2346,3,FALSE)</f>
        <v>40</v>
      </c>
    </row>
    <row r="907" spans="2:19" ht="15.5" x14ac:dyDescent="0.35">
      <c r="B907" s="1" t="s">
        <v>1465</v>
      </c>
      <c r="C907" s="28" t="str">
        <f>VLOOKUP(B907,'Answer Data Transformation'!$B$3:$F$2338,4,FALSE)</f>
        <v xml:space="preserve">  Wendy</v>
      </c>
      <c r="D907" s="2">
        <f>VLOOKUP($B907,'Answer Data Transformation'!$I$3:$R$2338,2,FALSE)</f>
        <v>49.64</v>
      </c>
      <c r="E907" s="2">
        <f>VLOOKUP($B907,'Answer Data Transformation'!$I$3:$R$2338,4,FALSE)</f>
        <v>4.76</v>
      </c>
      <c r="F907" s="2" t="str">
        <f>VLOOKUP($B907,'Answer Data Transformation'!$I$3:$R$2338,6,FALSE)</f>
        <v>No</v>
      </c>
      <c r="G907" s="2" t="str">
        <f>VLOOKUP($B907,'Answer Data Transformation'!$I$3:$R$2338,7,FALSE)</f>
        <v>No</v>
      </c>
      <c r="H907" s="2" t="str">
        <f>VLOOKUP($B907,'Answer Data Transformation'!$I$3:$R$2338,8,FALSE)</f>
        <v>Yes</v>
      </c>
      <c r="I907" s="29">
        <f>VLOOKUP($B907,'Answer Data Transformation'!$I$3:$R$2338,9,FALSE)</f>
        <v>1</v>
      </c>
      <c r="J907" s="2" t="str">
        <f>VLOOKUP($B907,'Answer Data Transformation'!$I$3:$R$2338,10,FALSE)</f>
        <v>No</v>
      </c>
      <c r="K907" s="2" t="str">
        <f>VLOOKUP($B907,'Answer Data Transformation'!$I$3:$R$2338,3,FALSE)</f>
        <v>Obesity</v>
      </c>
      <c r="L907" s="2" t="str">
        <f>VLOOKUP($B907,'Answer Data Transformation'!$I$3:$R$2338,5,FALSE)</f>
        <v>Normal</v>
      </c>
      <c r="M907" s="2" t="str">
        <f>VLOOKUP($B907,'Answer Data Transformation'!$T$3:$AA$2346,2,FALSE)</f>
        <v>12-Dec-1993</v>
      </c>
      <c r="N907" s="2">
        <f>VLOOKUP($B907,'Answer Data Transformation'!$T$3:$AA$2346,4,FALSE)</f>
        <v>0</v>
      </c>
      <c r="O907" s="2">
        <f>VLOOKUP($B907,'Answer Data Transformation'!$T$3:$AA$2346,5,FALSE)</f>
        <v>11994.89</v>
      </c>
      <c r="P907" s="2" t="str">
        <f>VLOOKUP($B907,'Answer Data Transformation'!$T$3:$AA$2346,6,FALSE)</f>
        <v>tier - 3</v>
      </c>
      <c r="Q907" s="2" t="str">
        <f>VLOOKUP($B907,'Answer Data Transformation'!$T$3:$AA$2346,7,FALSE)</f>
        <v>tier - 2</v>
      </c>
      <c r="R907" s="2" t="str">
        <f>VLOOKUP($B907,'Answer Data Transformation'!$T$3:$AA$2346,8,FALSE)</f>
        <v>R1012</v>
      </c>
      <c r="S907" s="2">
        <f>VLOOKUP($B907,'Answer Data Transformation'!$T$3:$AA$2346,3,FALSE)</f>
        <v>29</v>
      </c>
    </row>
    <row r="908" spans="2:19" ht="15.5" x14ac:dyDescent="0.35">
      <c r="B908" s="1" t="s">
        <v>1464</v>
      </c>
      <c r="C908" s="28" t="str">
        <f>VLOOKUP(B908,'Answer Data Transformation'!$B$3:$F$2338,4,FALSE)</f>
        <v xml:space="preserve">  Leah L</v>
      </c>
      <c r="D908" s="2">
        <f>VLOOKUP($B908,'Answer Data Transformation'!$I$3:$R$2338,2,FALSE)</f>
        <v>36.799999999999997</v>
      </c>
      <c r="E908" s="2">
        <f>VLOOKUP($B908,'Answer Data Transformation'!$I$3:$R$2338,4,FALSE)</f>
        <v>5.73</v>
      </c>
      <c r="F908" s="2" t="str">
        <f>VLOOKUP($B908,'Answer Data Transformation'!$I$3:$R$2338,6,FALSE)</f>
        <v>Yes</v>
      </c>
      <c r="G908" s="2" t="str">
        <f>VLOOKUP($B908,'Answer Data Transformation'!$I$3:$R$2338,7,FALSE)</f>
        <v>No</v>
      </c>
      <c r="H908" s="2" t="str">
        <f>VLOOKUP($B908,'Answer Data Transformation'!$I$3:$R$2338,8,FALSE)</f>
        <v>Yes</v>
      </c>
      <c r="I908" s="29">
        <f>VLOOKUP($B908,'Answer Data Transformation'!$I$3:$R$2338,9,FALSE)</f>
        <v>1</v>
      </c>
      <c r="J908" s="2" t="str">
        <f>VLOOKUP($B908,'Answer Data Transformation'!$I$3:$R$2338,10,FALSE)</f>
        <v>No</v>
      </c>
      <c r="K908" s="2" t="str">
        <f>VLOOKUP($B908,'Answer Data Transformation'!$I$3:$R$2338,3,FALSE)</f>
        <v>Obesity</v>
      </c>
      <c r="L908" s="2" t="str">
        <f>VLOOKUP($B908,'Answer Data Transformation'!$I$3:$R$2338,5,FALSE)</f>
        <v>Prediabetes</v>
      </c>
      <c r="M908" s="2" t="str">
        <f>VLOOKUP($B908,'Answer Data Transformation'!$T$3:$AA$2346,2,FALSE)</f>
        <v>04-Jul-1983</v>
      </c>
      <c r="N908" s="2">
        <f>VLOOKUP($B908,'Answer Data Transformation'!$T$3:$AA$2346,4,FALSE)</f>
        <v>3</v>
      </c>
      <c r="O908" s="2">
        <f>VLOOKUP($B908,'Answer Data Transformation'!$T$3:$AA$2346,5,FALSE)</f>
        <v>11987.68</v>
      </c>
      <c r="P908" s="2" t="str">
        <f>VLOOKUP($B908,'Answer Data Transformation'!$T$3:$AA$2346,6,FALSE)</f>
        <v>tier - 3</v>
      </c>
      <c r="Q908" s="2" t="str">
        <f>VLOOKUP($B908,'Answer Data Transformation'!$T$3:$AA$2346,7,FALSE)</f>
        <v>tier - 2</v>
      </c>
      <c r="R908" s="2" t="str">
        <f>VLOOKUP($B908,'Answer Data Transformation'!$T$3:$AA$2346,8,FALSE)</f>
        <v>R1026</v>
      </c>
      <c r="S908" s="2">
        <f>VLOOKUP($B908,'Answer Data Transformation'!$T$3:$AA$2346,3,FALSE)</f>
        <v>39</v>
      </c>
    </row>
    <row r="909" spans="2:19" ht="15.5" x14ac:dyDescent="0.35">
      <c r="B909" s="1" t="s">
        <v>1463</v>
      </c>
      <c r="C909" s="28" t="str">
        <f>VLOOKUP(B909,'Answer Data Transformation'!$B$3:$F$2338,4,FALSE)</f>
        <v xml:space="preserve">  Wayne L</v>
      </c>
      <c r="D909" s="2">
        <f>VLOOKUP($B909,'Answer Data Transformation'!$I$3:$R$2338,2,FALSE)</f>
        <v>33.880000000000003</v>
      </c>
      <c r="E909" s="2">
        <f>VLOOKUP($B909,'Answer Data Transformation'!$I$3:$R$2338,4,FALSE)</f>
        <v>10.78</v>
      </c>
      <c r="F909" s="2" t="str">
        <f>VLOOKUP($B909,'Answer Data Transformation'!$I$3:$R$2338,6,FALSE)</f>
        <v>Yes</v>
      </c>
      <c r="G909" s="2" t="str">
        <f>VLOOKUP($B909,'Answer Data Transformation'!$I$3:$R$2338,7,FALSE)</f>
        <v>No</v>
      </c>
      <c r="H909" s="2" t="str">
        <f>VLOOKUP($B909,'Answer Data Transformation'!$I$3:$R$2338,8,FALSE)</f>
        <v>No</v>
      </c>
      <c r="I909" s="29">
        <f>VLOOKUP($B909,'Answer Data Transformation'!$I$3:$R$2338,9,FALSE)</f>
        <v>0</v>
      </c>
      <c r="J909" s="2" t="str">
        <f>VLOOKUP($B909,'Answer Data Transformation'!$I$3:$R$2338,10,FALSE)</f>
        <v>No</v>
      </c>
      <c r="K909" s="2" t="str">
        <f>VLOOKUP($B909,'Answer Data Transformation'!$I$3:$R$2338,3,FALSE)</f>
        <v>Obesity</v>
      </c>
      <c r="L909" s="2" t="str">
        <f>VLOOKUP($B909,'Answer Data Transformation'!$I$3:$R$2338,5,FALSE)</f>
        <v>Diabetes</v>
      </c>
      <c r="M909" s="2" t="str">
        <f>VLOOKUP($B909,'Answer Data Transformation'!$T$3:$AA$2346,2,FALSE)</f>
        <v>22-Dec-1967</v>
      </c>
      <c r="N909" s="2">
        <f>VLOOKUP($B909,'Answer Data Transformation'!$T$3:$AA$2346,4,FALSE)</f>
        <v>3</v>
      </c>
      <c r="O909" s="2">
        <f>VLOOKUP($B909,'Answer Data Transformation'!$T$3:$AA$2346,5,FALSE)</f>
        <v>11987.17</v>
      </c>
      <c r="P909" s="2" t="str">
        <f>VLOOKUP($B909,'Answer Data Transformation'!$T$3:$AA$2346,6,FALSE)</f>
        <v>tier - 3</v>
      </c>
      <c r="Q909" s="2" t="str">
        <f>VLOOKUP($B909,'Answer Data Transformation'!$T$3:$AA$2346,7,FALSE)</f>
        <v>tier - 3</v>
      </c>
      <c r="R909" s="2" t="str">
        <f>VLOOKUP($B909,'Answer Data Transformation'!$T$3:$AA$2346,8,FALSE)</f>
        <v>R1013</v>
      </c>
      <c r="S909" s="2">
        <f>VLOOKUP($B909,'Answer Data Transformation'!$T$3:$AA$2346,3,FALSE)</f>
        <v>55</v>
      </c>
    </row>
    <row r="910" spans="2:19" ht="15.5" x14ac:dyDescent="0.35">
      <c r="B910" s="1" t="s">
        <v>1462</v>
      </c>
      <c r="C910" s="28" t="str">
        <f>VLOOKUP(B910,'Answer Data Transformation'!$B$3:$F$2338,4,FALSE)</f>
        <v xml:space="preserve">  Jason M</v>
      </c>
      <c r="D910" s="2">
        <f>VLOOKUP($B910,'Answer Data Transformation'!$I$3:$R$2338,2,FALSE)</f>
        <v>32.01</v>
      </c>
      <c r="E910" s="2">
        <f>VLOOKUP($B910,'Answer Data Transformation'!$I$3:$R$2338,4,FALSE)</f>
        <v>5.08</v>
      </c>
      <c r="F910" s="2" t="str">
        <f>VLOOKUP($B910,'Answer Data Transformation'!$I$3:$R$2338,6,FALSE)</f>
        <v>Yes</v>
      </c>
      <c r="G910" s="2" t="str">
        <f>VLOOKUP($B910,'Answer Data Transformation'!$I$3:$R$2338,7,FALSE)</f>
        <v>No</v>
      </c>
      <c r="H910" s="2" t="str">
        <f>VLOOKUP($B910,'Answer Data Transformation'!$I$3:$R$2338,8,FALSE)</f>
        <v>No</v>
      </c>
      <c r="I910" s="29">
        <f>VLOOKUP($B910,'Answer Data Transformation'!$I$3:$R$2338,9,FALSE)</f>
        <v>1</v>
      </c>
      <c r="J910" s="2" t="str">
        <f>VLOOKUP($B910,'Answer Data Transformation'!$I$3:$R$2338,10,FALSE)</f>
        <v>No</v>
      </c>
      <c r="K910" s="2" t="str">
        <f>VLOOKUP($B910,'Answer Data Transformation'!$I$3:$R$2338,3,FALSE)</f>
        <v>Obesity</v>
      </c>
      <c r="L910" s="2" t="str">
        <f>VLOOKUP($B910,'Answer Data Transformation'!$I$3:$R$2338,5,FALSE)</f>
        <v>Normal</v>
      </c>
      <c r="M910" s="2" t="str">
        <f>VLOOKUP($B910,'Answer Data Transformation'!$T$3:$AA$2346,2,FALSE)</f>
        <v>29-Sep-1964</v>
      </c>
      <c r="N910" s="2">
        <f>VLOOKUP($B910,'Answer Data Transformation'!$T$3:$AA$2346,4,FALSE)</f>
        <v>1</v>
      </c>
      <c r="O910" s="2">
        <f>VLOOKUP($B910,'Answer Data Transformation'!$T$3:$AA$2346,5,FALSE)</f>
        <v>11946.63</v>
      </c>
      <c r="P910" s="2" t="str">
        <f>VLOOKUP($B910,'Answer Data Transformation'!$T$3:$AA$2346,6,FALSE)</f>
        <v>tier - 3</v>
      </c>
      <c r="Q910" s="2" t="str">
        <f>VLOOKUP($B910,'Answer Data Transformation'!$T$3:$AA$2346,7,FALSE)</f>
        <v>tier - 2</v>
      </c>
      <c r="R910" s="2" t="str">
        <f>VLOOKUP($B910,'Answer Data Transformation'!$T$3:$AA$2346,8,FALSE)</f>
        <v>R1013</v>
      </c>
      <c r="S910" s="2">
        <f>VLOOKUP($B910,'Answer Data Transformation'!$T$3:$AA$2346,3,FALSE)</f>
        <v>58</v>
      </c>
    </row>
    <row r="911" spans="2:19" ht="15.5" x14ac:dyDescent="0.35">
      <c r="B911" s="1" t="s">
        <v>1461</v>
      </c>
      <c r="C911" s="28" t="str">
        <f>VLOOKUP(B911,'Answer Data Transformation'!$B$3:$F$2338,4,FALSE)</f>
        <v xml:space="preserve">  Floris</v>
      </c>
      <c r="D911" s="2">
        <f>VLOOKUP($B911,'Answer Data Transformation'!$I$3:$R$2338,2,FALSE)</f>
        <v>33.630000000000003</v>
      </c>
      <c r="E911" s="2">
        <f>VLOOKUP($B911,'Answer Data Transformation'!$I$3:$R$2338,4,FALSE)</f>
        <v>11.39</v>
      </c>
      <c r="F911" s="2" t="str">
        <f>VLOOKUP($B911,'Answer Data Transformation'!$I$3:$R$2338,6,FALSE)</f>
        <v>No</v>
      </c>
      <c r="G911" s="2" t="str">
        <f>VLOOKUP($B911,'Answer Data Transformation'!$I$3:$R$2338,7,FALSE)</f>
        <v>No</v>
      </c>
      <c r="H911" s="2" t="str">
        <f>VLOOKUP($B911,'Answer Data Transformation'!$I$3:$R$2338,8,FALSE)</f>
        <v>No</v>
      </c>
      <c r="I911" s="29">
        <f>VLOOKUP($B911,'Answer Data Transformation'!$I$3:$R$2338,9,FALSE)</f>
        <v>0</v>
      </c>
      <c r="J911" s="2" t="str">
        <f>VLOOKUP($B911,'Answer Data Transformation'!$I$3:$R$2338,10,FALSE)</f>
        <v>No</v>
      </c>
      <c r="K911" s="2" t="str">
        <f>VLOOKUP($B911,'Answer Data Transformation'!$I$3:$R$2338,3,FALSE)</f>
        <v>Obesity</v>
      </c>
      <c r="L911" s="2" t="str">
        <f>VLOOKUP($B911,'Answer Data Transformation'!$I$3:$R$2338,5,FALSE)</f>
        <v>Diabetes</v>
      </c>
      <c r="M911" s="2" t="str">
        <f>VLOOKUP($B911,'Answer Data Transformation'!$T$3:$AA$2346,2,FALSE)</f>
        <v>01-Nov-1965</v>
      </c>
      <c r="N911" s="2">
        <f>VLOOKUP($B911,'Answer Data Transformation'!$T$3:$AA$2346,4,FALSE)</f>
        <v>1</v>
      </c>
      <c r="O911" s="2">
        <f>VLOOKUP($B911,'Answer Data Transformation'!$T$3:$AA$2346,5,FALSE)</f>
        <v>11945.13</v>
      </c>
      <c r="P911" s="2" t="str">
        <f>VLOOKUP($B911,'Answer Data Transformation'!$T$3:$AA$2346,6,FALSE)</f>
        <v>tier - 3</v>
      </c>
      <c r="Q911" s="2" t="str">
        <f>VLOOKUP($B911,'Answer Data Transformation'!$T$3:$AA$2346,7,FALSE)</f>
        <v>tier - 2</v>
      </c>
      <c r="R911" s="2" t="str">
        <f>VLOOKUP($B911,'Answer Data Transformation'!$T$3:$AA$2346,8,FALSE)</f>
        <v>R1012</v>
      </c>
      <c r="S911" s="2">
        <f>VLOOKUP($B911,'Answer Data Transformation'!$T$3:$AA$2346,3,FALSE)</f>
        <v>57</v>
      </c>
    </row>
    <row r="912" spans="2:19" ht="15.5" x14ac:dyDescent="0.35">
      <c r="B912" s="1" t="s">
        <v>1460</v>
      </c>
      <c r="C912" s="28" t="str">
        <f>VLOOKUP(B912,'Answer Data Transformation'!$B$3:$F$2338,4,FALSE)</f>
        <v xml:space="preserve">  Marc</v>
      </c>
      <c r="D912" s="2">
        <f>VLOOKUP($B912,'Answer Data Transformation'!$I$3:$R$2338,2,FALSE)</f>
        <v>34.865000000000002</v>
      </c>
      <c r="E912" s="2">
        <f>VLOOKUP($B912,'Answer Data Transformation'!$I$3:$R$2338,4,FALSE)</f>
        <v>5.35</v>
      </c>
      <c r="F912" s="2" t="str">
        <f>VLOOKUP($B912,'Answer Data Transformation'!$I$3:$R$2338,6,FALSE)</f>
        <v>Yes</v>
      </c>
      <c r="G912" s="2" t="str">
        <f>VLOOKUP($B912,'Answer Data Transformation'!$I$3:$R$2338,7,FALSE)</f>
        <v>No</v>
      </c>
      <c r="H912" s="2" t="str">
        <f>VLOOKUP($B912,'Answer Data Transformation'!$I$3:$R$2338,8,FALSE)</f>
        <v>No</v>
      </c>
      <c r="I912" s="29">
        <f>VLOOKUP($B912,'Answer Data Transformation'!$I$3:$R$2338,9,FALSE)</f>
        <v>1</v>
      </c>
      <c r="J912" s="2" t="str">
        <f>VLOOKUP($B912,'Answer Data Transformation'!$I$3:$R$2338,10,FALSE)</f>
        <v>No</v>
      </c>
      <c r="K912" s="2" t="str">
        <f>VLOOKUP($B912,'Answer Data Transformation'!$I$3:$R$2338,3,FALSE)</f>
        <v>Obesity</v>
      </c>
      <c r="L912" s="2" t="str">
        <f>VLOOKUP($B912,'Answer Data Transformation'!$I$3:$R$2338,5,FALSE)</f>
        <v>Normal</v>
      </c>
      <c r="M912" s="2" t="str">
        <f>VLOOKUP($B912,'Answer Data Transformation'!$T$3:$AA$2346,2,FALSE)</f>
        <v>25-Dec-1964</v>
      </c>
      <c r="N912" s="2">
        <f>VLOOKUP($B912,'Answer Data Transformation'!$T$3:$AA$2346,4,FALSE)</f>
        <v>0</v>
      </c>
      <c r="O912" s="2">
        <f>VLOOKUP($B912,'Answer Data Transformation'!$T$3:$AA$2346,5,FALSE)</f>
        <v>11944.59</v>
      </c>
      <c r="P912" s="2" t="str">
        <f>VLOOKUP($B912,'Answer Data Transformation'!$T$3:$AA$2346,6,FALSE)</f>
        <v>tier - 3</v>
      </c>
      <c r="Q912" s="2" t="str">
        <f>VLOOKUP($B912,'Answer Data Transformation'!$T$3:$AA$2346,7,FALSE)</f>
        <v>tier - 2</v>
      </c>
      <c r="R912" s="2" t="str">
        <f>VLOOKUP($B912,'Answer Data Transformation'!$T$3:$AA$2346,8,FALSE)</f>
        <v>R1016</v>
      </c>
      <c r="S912" s="2">
        <f>VLOOKUP($B912,'Answer Data Transformation'!$T$3:$AA$2346,3,FALSE)</f>
        <v>58</v>
      </c>
    </row>
    <row r="913" spans="2:19" ht="15.5" x14ac:dyDescent="0.35">
      <c r="B913" s="1" t="s">
        <v>1459</v>
      </c>
      <c r="C913" s="28" t="str">
        <f>VLOOKUP(B913,'Answer Data Transformation'!$B$3:$F$2338,4,FALSE)</f>
        <v xml:space="preserve">  Christopher</v>
      </c>
      <c r="D913" s="2">
        <f>VLOOKUP($B913,'Answer Data Transformation'!$I$3:$R$2338,2,FALSE)</f>
        <v>43.11</v>
      </c>
      <c r="E913" s="2">
        <f>VLOOKUP($B913,'Answer Data Transformation'!$I$3:$R$2338,4,FALSE)</f>
        <v>5.6</v>
      </c>
      <c r="F913" s="2" t="str">
        <f>VLOOKUP($B913,'Answer Data Transformation'!$I$3:$R$2338,6,FALSE)</f>
        <v>No</v>
      </c>
      <c r="G913" s="2" t="str">
        <f>VLOOKUP($B913,'Answer Data Transformation'!$I$3:$R$2338,7,FALSE)</f>
        <v>No</v>
      </c>
      <c r="H913" s="2" t="str">
        <f>VLOOKUP($B913,'Answer Data Transformation'!$I$3:$R$2338,8,FALSE)</f>
        <v>No</v>
      </c>
      <c r="I913" s="29">
        <f>VLOOKUP($B913,'Answer Data Transformation'!$I$3:$R$2338,9,FALSE)</f>
        <v>0</v>
      </c>
      <c r="J913" s="2" t="str">
        <f>VLOOKUP($B913,'Answer Data Transformation'!$I$3:$R$2338,10,FALSE)</f>
        <v>No</v>
      </c>
      <c r="K913" s="2" t="str">
        <f>VLOOKUP($B913,'Answer Data Transformation'!$I$3:$R$2338,3,FALSE)</f>
        <v>Obesity</v>
      </c>
      <c r="L913" s="2" t="str">
        <f>VLOOKUP($B913,'Answer Data Transformation'!$I$3:$R$2338,5,FALSE)</f>
        <v>Normal</v>
      </c>
      <c r="M913" s="2" t="str">
        <f>VLOOKUP($B913,'Answer Data Transformation'!$T$3:$AA$2346,2,FALSE)</f>
        <v>19-Oct-1991</v>
      </c>
      <c r="N913" s="2">
        <f>VLOOKUP($B913,'Answer Data Transformation'!$T$3:$AA$2346,4,FALSE)</f>
        <v>3</v>
      </c>
      <c r="O913" s="2">
        <f>VLOOKUP($B913,'Answer Data Transformation'!$T$3:$AA$2346,5,FALSE)</f>
        <v>11941.83</v>
      </c>
      <c r="P913" s="2" t="str">
        <f>VLOOKUP($B913,'Answer Data Transformation'!$T$3:$AA$2346,6,FALSE)</f>
        <v>tier - 3</v>
      </c>
      <c r="Q913" s="2" t="str">
        <f>VLOOKUP($B913,'Answer Data Transformation'!$T$3:$AA$2346,7,FALSE)</f>
        <v>tier - 1</v>
      </c>
      <c r="R913" s="2" t="str">
        <f>VLOOKUP($B913,'Answer Data Transformation'!$T$3:$AA$2346,8,FALSE)</f>
        <v>R1023</v>
      </c>
      <c r="S913" s="2">
        <f>VLOOKUP($B913,'Answer Data Transformation'!$T$3:$AA$2346,3,FALSE)</f>
        <v>31</v>
      </c>
    </row>
    <row r="914" spans="2:19" ht="15.5" x14ac:dyDescent="0.35">
      <c r="B914" s="1" t="s">
        <v>1458</v>
      </c>
      <c r="C914" s="28" t="str">
        <f>VLOOKUP(B914,'Answer Data Transformation'!$B$3:$F$2338,4,FALSE)</f>
        <v xml:space="preserve">  Kevin</v>
      </c>
      <c r="D914" s="2">
        <f>VLOOKUP($B914,'Answer Data Transformation'!$I$3:$R$2338,2,FALSE)</f>
        <v>30.305</v>
      </c>
      <c r="E914" s="2">
        <f>VLOOKUP($B914,'Answer Data Transformation'!$I$3:$R$2338,4,FALSE)</f>
        <v>4.2699999999999996</v>
      </c>
      <c r="F914" s="2" t="str">
        <f>VLOOKUP($B914,'Answer Data Transformation'!$I$3:$R$2338,6,FALSE)</f>
        <v>Yes</v>
      </c>
      <c r="G914" s="2" t="str">
        <f>VLOOKUP($B914,'Answer Data Transformation'!$I$3:$R$2338,7,FALSE)</f>
        <v>No</v>
      </c>
      <c r="H914" s="2" t="str">
        <f>VLOOKUP($B914,'Answer Data Transformation'!$I$3:$R$2338,8,FALSE)</f>
        <v>No</v>
      </c>
      <c r="I914" s="29">
        <f>VLOOKUP($B914,'Answer Data Transformation'!$I$3:$R$2338,9,FALSE)</f>
        <v>1</v>
      </c>
      <c r="J914" s="2" t="str">
        <f>VLOOKUP($B914,'Answer Data Transformation'!$I$3:$R$2338,10,FALSE)</f>
        <v>No</v>
      </c>
      <c r="K914" s="2" t="str">
        <f>VLOOKUP($B914,'Answer Data Transformation'!$I$3:$R$2338,3,FALSE)</f>
        <v>Obesity</v>
      </c>
      <c r="L914" s="2" t="str">
        <f>VLOOKUP($B914,'Answer Data Transformation'!$I$3:$R$2338,5,FALSE)</f>
        <v>Normal</v>
      </c>
      <c r="M914" s="2" t="str">
        <f>VLOOKUP($B914,'Answer Data Transformation'!$T$3:$AA$2346,2,FALSE)</f>
        <v>02-Aug-1964</v>
      </c>
      <c r="N914" s="2">
        <f>VLOOKUP($B914,'Answer Data Transformation'!$T$3:$AA$2346,4,FALSE)</f>
        <v>0</v>
      </c>
      <c r="O914" s="2">
        <f>VLOOKUP($B914,'Answer Data Transformation'!$T$3:$AA$2346,5,FALSE)</f>
        <v>11938.26</v>
      </c>
      <c r="P914" s="2" t="str">
        <f>VLOOKUP($B914,'Answer Data Transformation'!$T$3:$AA$2346,6,FALSE)</f>
        <v>tier - 3</v>
      </c>
      <c r="Q914" s="2" t="str">
        <f>VLOOKUP($B914,'Answer Data Transformation'!$T$3:$AA$2346,7,FALSE)</f>
        <v>tier - 3</v>
      </c>
      <c r="R914" s="2" t="str">
        <f>VLOOKUP($B914,'Answer Data Transformation'!$T$3:$AA$2346,8,FALSE)</f>
        <v>R1019</v>
      </c>
      <c r="S914" s="2">
        <f>VLOOKUP($B914,'Answer Data Transformation'!$T$3:$AA$2346,3,FALSE)</f>
        <v>58</v>
      </c>
    </row>
    <row r="915" spans="2:19" ht="15.5" x14ac:dyDescent="0.35">
      <c r="B915" s="1" t="s">
        <v>1457</v>
      </c>
      <c r="C915" s="28" t="str">
        <f>VLOOKUP(B915,'Answer Data Transformation'!$B$3:$F$2338,4,FALSE)</f>
        <v xml:space="preserve">  Aharon N</v>
      </c>
      <c r="D915" s="2">
        <f>VLOOKUP($B915,'Answer Data Transformation'!$I$3:$R$2338,2,FALSE)</f>
        <v>25.175000000000001</v>
      </c>
      <c r="E915" s="2">
        <f>VLOOKUP($B915,'Answer Data Transformation'!$I$3:$R$2338,4,FALSE)</f>
        <v>5.57</v>
      </c>
      <c r="F915" s="2" t="str">
        <f>VLOOKUP($B915,'Answer Data Transformation'!$I$3:$R$2338,6,FALSE)</f>
        <v>Yes</v>
      </c>
      <c r="G915" s="2" t="str">
        <f>VLOOKUP($B915,'Answer Data Transformation'!$I$3:$R$2338,7,FALSE)</f>
        <v>No</v>
      </c>
      <c r="H915" s="2" t="str">
        <f>VLOOKUP($B915,'Answer Data Transformation'!$I$3:$R$2338,8,FALSE)</f>
        <v>No</v>
      </c>
      <c r="I915" s="29">
        <f>VLOOKUP($B915,'Answer Data Transformation'!$I$3:$R$2338,9,FALSE)</f>
        <v>1</v>
      </c>
      <c r="J915" s="2" t="str">
        <f>VLOOKUP($B915,'Answer Data Transformation'!$I$3:$R$2338,10,FALSE)</f>
        <v>No</v>
      </c>
      <c r="K915" s="2" t="str">
        <f>VLOOKUP($B915,'Answer Data Transformation'!$I$3:$R$2338,3,FALSE)</f>
        <v>Overweight</v>
      </c>
      <c r="L915" s="2" t="str">
        <f>VLOOKUP($B915,'Answer Data Transformation'!$I$3:$R$2338,5,FALSE)</f>
        <v>Normal</v>
      </c>
      <c r="M915" s="2" t="str">
        <f>VLOOKUP($B915,'Answer Data Transformation'!$T$3:$AA$2346,2,FALSE)</f>
        <v>20-Dec-1964</v>
      </c>
      <c r="N915" s="2">
        <f>VLOOKUP($B915,'Answer Data Transformation'!$T$3:$AA$2346,4,FALSE)</f>
        <v>0</v>
      </c>
      <c r="O915" s="2">
        <f>VLOOKUP($B915,'Answer Data Transformation'!$T$3:$AA$2346,5,FALSE)</f>
        <v>11931.13</v>
      </c>
      <c r="P915" s="2" t="str">
        <f>VLOOKUP($B915,'Answer Data Transformation'!$T$3:$AA$2346,6,FALSE)</f>
        <v>tier - 3</v>
      </c>
      <c r="Q915" s="2" t="str">
        <f>VLOOKUP($B915,'Answer Data Transformation'!$T$3:$AA$2346,7,FALSE)</f>
        <v>tier - 1</v>
      </c>
      <c r="R915" s="2" t="str">
        <f>VLOOKUP($B915,'Answer Data Transformation'!$T$3:$AA$2346,8,FALSE)</f>
        <v>R1019</v>
      </c>
      <c r="S915" s="2">
        <f>VLOOKUP($B915,'Answer Data Transformation'!$T$3:$AA$2346,3,FALSE)</f>
        <v>58</v>
      </c>
    </row>
    <row r="916" spans="2:19" ht="15.5" x14ac:dyDescent="0.35">
      <c r="B916" s="1" t="s">
        <v>1456</v>
      </c>
      <c r="C916" s="28" t="str">
        <f>VLOOKUP(B916,'Answer Data Transformation'!$B$3:$F$2338,4,FALSE)</f>
        <v xml:space="preserve">  Lawrence D</v>
      </c>
      <c r="D916" s="2">
        <f>VLOOKUP($B916,'Answer Data Transformation'!$I$3:$R$2338,2,FALSE)</f>
        <v>26.8</v>
      </c>
      <c r="E916" s="2">
        <f>VLOOKUP($B916,'Answer Data Transformation'!$I$3:$R$2338,4,FALSE)</f>
        <v>5.68</v>
      </c>
      <c r="F916" s="2" t="str">
        <f>VLOOKUP($B916,'Answer Data Transformation'!$I$3:$R$2338,6,FALSE)</f>
        <v>Yes</v>
      </c>
      <c r="G916" s="2" t="str">
        <f>VLOOKUP($B916,'Answer Data Transformation'!$I$3:$R$2338,7,FALSE)</f>
        <v>No</v>
      </c>
      <c r="H916" s="2" t="str">
        <f>VLOOKUP($B916,'Answer Data Transformation'!$I$3:$R$2338,8,FALSE)</f>
        <v>No</v>
      </c>
      <c r="I916" s="29">
        <f>VLOOKUP($B916,'Answer Data Transformation'!$I$3:$R$2338,9,FALSE)</f>
        <v>1</v>
      </c>
      <c r="J916" s="2" t="str">
        <f>VLOOKUP($B916,'Answer Data Transformation'!$I$3:$R$2338,10,FALSE)</f>
        <v>No</v>
      </c>
      <c r="K916" s="2" t="str">
        <f>VLOOKUP($B916,'Answer Data Transformation'!$I$3:$R$2338,3,FALSE)</f>
        <v>Overweight</v>
      </c>
      <c r="L916" s="2" t="str">
        <f>VLOOKUP($B916,'Answer Data Transformation'!$I$3:$R$2338,5,FALSE)</f>
        <v>Normal</v>
      </c>
      <c r="M916" s="2" t="str">
        <f>VLOOKUP($B916,'Answer Data Transformation'!$T$3:$AA$2346,2,FALSE)</f>
        <v>19-Nov-1964</v>
      </c>
      <c r="N916" s="2">
        <f>VLOOKUP($B916,'Answer Data Transformation'!$T$3:$AA$2346,4,FALSE)</f>
        <v>0</v>
      </c>
      <c r="O916" s="2">
        <f>VLOOKUP($B916,'Answer Data Transformation'!$T$3:$AA$2346,5,FALSE)</f>
        <v>11918.2</v>
      </c>
      <c r="P916" s="2" t="str">
        <f>VLOOKUP($B916,'Answer Data Transformation'!$T$3:$AA$2346,6,FALSE)</f>
        <v>tier - 3</v>
      </c>
      <c r="Q916" s="2" t="str">
        <f>VLOOKUP($B916,'Answer Data Transformation'!$T$3:$AA$2346,7,FALSE)</f>
        <v>tier - 1</v>
      </c>
      <c r="R916" s="2" t="str">
        <f>VLOOKUP($B916,'Answer Data Transformation'!$T$3:$AA$2346,8,FALSE)</f>
        <v>R1021</v>
      </c>
      <c r="S916" s="2">
        <f>VLOOKUP($B916,'Answer Data Transformation'!$T$3:$AA$2346,3,FALSE)</f>
        <v>58</v>
      </c>
    </row>
    <row r="917" spans="2:19" ht="15.5" x14ac:dyDescent="0.35">
      <c r="B917" s="1" t="s">
        <v>1455</v>
      </c>
      <c r="C917" s="28" t="str">
        <f>VLOOKUP(B917,'Answer Data Transformation'!$B$3:$F$2338,4,FALSE)</f>
        <v xml:space="preserve">  Malcolm</v>
      </c>
      <c r="D917" s="2">
        <f>VLOOKUP($B917,'Answer Data Transformation'!$I$3:$R$2338,2,FALSE)</f>
        <v>21.78</v>
      </c>
      <c r="E917" s="2">
        <f>VLOOKUP($B917,'Answer Data Transformation'!$I$3:$R$2338,4,FALSE)</f>
        <v>5.3</v>
      </c>
      <c r="F917" s="2" t="str">
        <f>VLOOKUP($B917,'Answer Data Transformation'!$I$3:$R$2338,6,FALSE)</f>
        <v>No</v>
      </c>
      <c r="G917" s="2" t="str">
        <f>VLOOKUP($B917,'Answer Data Transformation'!$I$3:$R$2338,7,FALSE)</f>
        <v>yes</v>
      </c>
      <c r="H917" s="2" t="str">
        <f>VLOOKUP($B917,'Answer Data Transformation'!$I$3:$R$2338,8,FALSE)</f>
        <v>No</v>
      </c>
      <c r="I917" s="29">
        <f>VLOOKUP($B917,'Answer Data Transformation'!$I$3:$R$2338,9,FALSE)</f>
        <v>1</v>
      </c>
      <c r="J917" s="2" t="str">
        <f>VLOOKUP($B917,'Answer Data Transformation'!$I$3:$R$2338,10,FALSE)</f>
        <v>No</v>
      </c>
      <c r="K917" s="2" t="str">
        <f>VLOOKUP($B917,'Answer Data Transformation'!$I$3:$R$2338,3,FALSE)</f>
        <v>Normal Weight</v>
      </c>
      <c r="L917" s="2" t="str">
        <f>VLOOKUP($B917,'Answer Data Transformation'!$I$3:$R$2338,5,FALSE)</f>
        <v>Normal</v>
      </c>
      <c r="M917" s="2" t="str">
        <f>VLOOKUP($B917,'Answer Data Transformation'!$T$3:$AA$2346,2,FALSE)</f>
        <v>02-Jun-2004</v>
      </c>
      <c r="N917" s="2">
        <f>VLOOKUP($B917,'Answer Data Transformation'!$T$3:$AA$2346,4,FALSE)</f>
        <v>2</v>
      </c>
      <c r="O917" s="2">
        <f>VLOOKUP($B917,'Answer Data Transformation'!$T$3:$AA$2346,5,FALSE)</f>
        <v>11884.05</v>
      </c>
      <c r="P917" s="2" t="str">
        <f>VLOOKUP($B917,'Answer Data Transformation'!$T$3:$AA$2346,6,FALSE)</f>
        <v>tier - 3</v>
      </c>
      <c r="Q917" s="2" t="str">
        <f>VLOOKUP($B917,'Answer Data Transformation'!$T$3:$AA$2346,7,FALSE)</f>
        <v>tier - 3</v>
      </c>
      <c r="R917" s="2" t="str">
        <f>VLOOKUP($B917,'Answer Data Transformation'!$T$3:$AA$2346,8,FALSE)</f>
        <v>R1013</v>
      </c>
      <c r="S917" s="2">
        <f>VLOOKUP($B917,'Answer Data Transformation'!$T$3:$AA$2346,3,FALSE)</f>
        <v>19</v>
      </c>
    </row>
    <row r="918" spans="2:19" ht="15.5" x14ac:dyDescent="0.35">
      <c r="B918" s="1" t="s">
        <v>1454</v>
      </c>
      <c r="C918" s="28" t="str">
        <f>VLOOKUP(B918,'Answer Data Transformation'!$B$3:$F$2338,4,FALSE)</f>
        <v xml:space="preserve">  Anna E</v>
      </c>
      <c r="D918" s="2">
        <f>VLOOKUP($B918,'Answer Data Transformation'!$I$3:$R$2338,2,FALSE)</f>
        <v>30.14</v>
      </c>
      <c r="E918" s="2">
        <f>VLOOKUP($B918,'Answer Data Transformation'!$I$3:$R$2338,4,FALSE)</f>
        <v>9.4499999999999993</v>
      </c>
      <c r="F918" s="2" t="str">
        <f>VLOOKUP($B918,'Answer Data Transformation'!$I$3:$R$2338,6,FALSE)</f>
        <v>Yes</v>
      </c>
      <c r="G918" s="2" t="str">
        <f>VLOOKUP($B918,'Answer Data Transformation'!$I$3:$R$2338,7,FALSE)</f>
        <v>No</v>
      </c>
      <c r="H918" s="2" t="str">
        <f>VLOOKUP($B918,'Answer Data Transformation'!$I$3:$R$2338,8,FALSE)</f>
        <v>No</v>
      </c>
      <c r="I918" s="29">
        <f>VLOOKUP($B918,'Answer Data Transformation'!$I$3:$R$2338,9,FALSE)</f>
        <v>0</v>
      </c>
      <c r="J918" s="2" t="str">
        <f>VLOOKUP($B918,'Answer Data Transformation'!$I$3:$R$2338,10,FALSE)</f>
        <v>No</v>
      </c>
      <c r="K918" s="2" t="str">
        <f>VLOOKUP($B918,'Answer Data Transformation'!$I$3:$R$2338,3,FALSE)</f>
        <v>Obesity</v>
      </c>
      <c r="L918" s="2" t="str">
        <f>VLOOKUP($B918,'Answer Data Transformation'!$I$3:$R$2338,5,FALSE)</f>
        <v>Diabetes</v>
      </c>
      <c r="M918" s="2" t="str">
        <f>VLOOKUP($B918,'Answer Data Transformation'!$T$3:$AA$2346,2,FALSE)</f>
        <v>29-Oct-1967</v>
      </c>
      <c r="N918" s="2">
        <f>VLOOKUP($B918,'Answer Data Transformation'!$T$3:$AA$2346,4,FALSE)</f>
        <v>2</v>
      </c>
      <c r="O918" s="2">
        <f>VLOOKUP($B918,'Answer Data Transformation'!$T$3:$AA$2346,5,FALSE)</f>
        <v>11881.97</v>
      </c>
      <c r="P918" s="2" t="str">
        <f>VLOOKUP($B918,'Answer Data Transformation'!$T$3:$AA$2346,6,FALSE)</f>
        <v>tier - 3</v>
      </c>
      <c r="Q918" s="2" t="str">
        <f>VLOOKUP($B918,'Answer Data Transformation'!$T$3:$AA$2346,7,FALSE)</f>
        <v>tier - 1</v>
      </c>
      <c r="R918" s="2" t="str">
        <f>VLOOKUP($B918,'Answer Data Transformation'!$T$3:$AA$2346,8,FALSE)</f>
        <v>R1013</v>
      </c>
      <c r="S918" s="2">
        <f>VLOOKUP($B918,'Answer Data Transformation'!$T$3:$AA$2346,3,FALSE)</f>
        <v>55</v>
      </c>
    </row>
    <row r="919" spans="2:19" ht="15.5" x14ac:dyDescent="0.35">
      <c r="B919" s="1" t="s">
        <v>1453</v>
      </c>
      <c r="C919" s="28" t="str">
        <f>VLOOKUP(B919,'Answer Data Transformation'!$B$3:$F$2338,4,FALSE)</f>
        <v xml:space="preserve">  Jenny</v>
      </c>
      <c r="D919" s="2">
        <f>VLOOKUP($B919,'Answer Data Transformation'!$I$3:$R$2338,2,FALSE)</f>
        <v>29.7</v>
      </c>
      <c r="E919" s="2">
        <f>VLOOKUP($B919,'Answer Data Transformation'!$I$3:$R$2338,4,FALSE)</f>
        <v>6.79</v>
      </c>
      <c r="F919" s="2" t="str">
        <f>VLOOKUP($B919,'Answer Data Transformation'!$I$3:$R$2338,6,FALSE)</f>
        <v>Yes</v>
      </c>
      <c r="G919" s="2" t="str">
        <f>VLOOKUP($B919,'Answer Data Transformation'!$I$3:$R$2338,7,FALSE)</f>
        <v>No</v>
      </c>
      <c r="H919" s="2" t="str">
        <f>VLOOKUP($B919,'Answer Data Transformation'!$I$3:$R$2338,8,FALSE)</f>
        <v>No</v>
      </c>
      <c r="I919" s="29">
        <f>VLOOKUP($B919,'Answer Data Transformation'!$I$3:$R$2338,9,FALSE)</f>
        <v>0</v>
      </c>
      <c r="J919" s="2" t="str">
        <f>VLOOKUP($B919,'Answer Data Transformation'!$I$3:$R$2338,10,FALSE)</f>
        <v>No</v>
      </c>
      <c r="K919" s="2" t="str">
        <f>VLOOKUP($B919,'Answer Data Transformation'!$I$3:$R$2338,3,FALSE)</f>
        <v>Overweight</v>
      </c>
      <c r="L919" s="2" t="str">
        <f>VLOOKUP($B919,'Answer Data Transformation'!$I$3:$R$2338,5,FALSE)</f>
        <v>Diabetes</v>
      </c>
      <c r="M919" s="2" t="str">
        <f>VLOOKUP($B919,'Answer Data Transformation'!$T$3:$AA$2346,2,FALSE)</f>
        <v>14-Jul-1967</v>
      </c>
      <c r="N919" s="2">
        <f>VLOOKUP($B919,'Answer Data Transformation'!$T$3:$AA$2346,4,FALSE)</f>
        <v>2</v>
      </c>
      <c r="O919" s="2">
        <f>VLOOKUP($B919,'Answer Data Transformation'!$T$3:$AA$2346,5,FALSE)</f>
        <v>11881.36</v>
      </c>
      <c r="P919" s="2" t="str">
        <f>VLOOKUP($B919,'Answer Data Transformation'!$T$3:$AA$2346,6,FALSE)</f>
        <v>tier - 3</v>
      </c>
      <c r="Q919" s="2" t="str">
        <f>VLOOKUP($B919,'Answer Data Transformation'!$T$3:$AA$2346,7,FALSE)</f>
        <v>tier - 2</v>
      </c>
      <c r="R919" s="2" t="str">
        <f>VLOOKUP($B919,'Answer Data Transformation'!$T$3:$AA$2346,8,FALSE)</f>
        <v>R1011</v>
      </c>
      <c r="S919" s="2">
        <f>VLOOKUP($B919,'Answer Data Transformation'!$T$3:$AA$2346,3,FALSE)</f>
        <v>55</v>
      </c>
    </row>
    <row r="920" spans="2:19" ht="15.5" x14ac:dyDescent="0.35">
      <c r="B920" s="1" t="s">
        <v>1452</v>
      </c>
      <c r="C920" s="28" t="str">
        <f>VLOOKUP(B920,'Answer Data Transformation'!$B$3:$F$2338,4,FALSE)</f>
        <v xml:space="preserve">  Melissa L</v>
      </c>
      <c r="D920" s="2">
        <f>VLOOKUP($B920,'Answer Data Transformation'!$I$3:$R$2338,2,FALSE)</f>
        <v>32.395000000000003</v>
      </c>
      <c r="E920" s="2">
        <f>VLOOKUP($B920,'Answer Data Transformation'!$I$3:$R$2338,4,FALSE)</f>
        <v>11.1</v>
      </c>
      <c r="F920" s="2" t="str">
        <f>VLOOKUP($B920,'Answer Data Transformation'!$I$3:$R$2338,6,FALSE)</f>
        <v>Yes</v>
      </c>
      <c r="G920" s="2" t="str">
        <f>VLOOKUP($B920,'Answer Data Transformation'!$I$3:$R$2338,7,FALSE)</f>
        <v>No</v>
      </c>
      <c r="H920" s="2" t="str">
        <f>VLOOKUP($B920,'Answer Data Transformation'!$I$3:$R$2338,8,FALSE)</f>
        <v>No</v>
      </c>
      <c r="I920" s="29">
        <f>VLOOKUP($B920,'Answer Data Transformation'!$I$3:$R$2338,9,FALSE)</f>
        <v>0</v>
      </c>
      <c r="J920" s="2" t="str">
        <f>VLOOKUP($B920,'Answer Data Transformation'!$I$3:$R$2338,10,FALSE)</f>
        <v>No</v>
      </c>
      <c r="K920" s="2" t="str">
        <f>VLOOKUP($B920,'Answer Data Transformation'!$I$3:$R$2338,3,FALSE)</f>
        <v>Obesity</v>
      </c>
      <c r="L920" s="2" t="str">
        <f>VLOOKUP($B920,'Answer Data Transformation'!$I$3:$R$2338,5,FALSE)</f>
        <v>Diabetes</v>
      </c>
      <c r="M920" s="2" t="str">
        <f>VLOOKUP($B920,'Answer Data Transformation'!$T$3:$AA$2346,2,FALSE)</f>
        <v>24-Aug-1967</v>
      </c>
      <c r="N920" s="2">
        <f>VLOOKUP($B920,'Answer Data Transformation'!$T$3:$AA$2346,4,FALSE)</f>
        <v>1</v>
      </c>
      <c r="O920" s="2">
        <f>VLOOKUP($B920,'Answer Data Transformation'!$T$3:$AA$2346,5,FALSE)</f>
        <v>11879.1</v>
      </c>
      <c r="P920" s="2" t="str">
        <f>VLOOKUP($B920,'Answer Data Transformation'!$T$3:$AA$2346,6,FALSE)</f>
        <v>tier - 3</v>
      </c>
      <c r="Q920" s="2" t="str">
        <f>VLOOKUP($B920,'Answer Data Transformation'!$T$3:$AA$2346,7,FALSE)</f>
        <v>tier - 3</v>
      </c>
      <c r="R920" s="2" t="str">
        <f>VLOOKUP($B920,'Answer Data Transformation'!$T$3:$AA$2346,8,FALSE)</f>
        <v>R1024</v>
      </c>
      <c r="S920" s="2">
        <f>VLOOKUP($B920,'Answer Data Transformation'!$T$3:$AA$2346,3,FALSE)</f>
        <v>55</v>
      </c>
    </row>
    <row r="921" spans="2:19" ht="15.5" x14ac:dyDescent="0.35">
      <c r="B921" s="1" t="s">
        <v>1451</v>
      </c>
      <c r="C921" s="28" t="str">
        <f>VLOOKUP(B921,'Answer Data Transformation'!$B$3:$F$2338,4,FALSE)</f>
        <v xml:space="preserve">  Chia J</v>
      </c>
      <c r="D921" s="2">
        <f>VLOOKUP($B921,'Answer Data Transformation'!$I$3:$R$2338,2,FALSE)</f>
        <v>36.64</v>
      </c>
      <c r="E921" s="2">
        <f>VLOOKUP($B921,'Answer Data Transformation'!$I$3:$R$2338,4,FALSE)</f>
        <v>7.26</v>
      </c>
      <c r="F921" s="2" t="str">
        <f>VLOOKUP($B921,'Answer Data Transformation'!$I$3:$R$2338,6,FALSE)</f>
        <v>No</v>
      </c>
      <c r="G921" s="2" t="str">
        <f>VLOOKUP($B921,'Answer Data Transformation'!$I$3:$R$2338,7,FALSE)</f>
        <v>No</v>
      </c>
      <c r="H921" s="2" t="str">
        <f>VLOOKUP($B921,'Answer Data Transformation'!$I$3:$R$2338,8,FALSE)</f>
        <v>No</v>
      </c>
      <c r="I921" s="29">
        <f>VLOOKUP($B921,'Answer Data Transformation'!$I$3:$R$2338,9,FALSE)</f>
        <v>0</v>
      </c>
      <c r="J921" s="2" t="str">
        <f>VLOOKUP($B921,'Answer Data Transformation'!$I$3:$R$2338,10,FALSE)</f>
        <v>No</v>
      </c>
      <c r="K921" s="2" t="str">
        <f>VLOOKUP($B921,'Answer Data Transformation'!$I$3:$R$2338,3,FALSE)</f>
        <v>Obesity</v>
      </c>
      <c r="L921" s="2" t="str">
        <f>VLOOKUP($B921,'Answer Data Transformation'!$I$3:$R$2338,5,FALSE)</f>
        <v>Diabetes</v>
      </c>
      <c r="M921" s="2" t="str">
        <f>VLOOKUP($B921,'Answer Data Transformation'!$T$3:$AA$2346,2,FALSE)</f>
        <v>07-Jul-1974</v>
      </c>
      <c r="N921" s="2">
        <f>VLOOKUP($B921,'Answer Data Transformation'!$T$3:$AA$2346,4,FALSE)</f>
        <v>0</v>
      </c>
      <c r="O921" s="2">
        <f>VLOOKUP($B921,'Answer Data Transformation'!$T$3:$AA$2346,5,FALSE)</f>
        <v>11858.56</v>
      </c>
      <c r="P921" s="2" t="str">
        <f>VLOOKUP($B921,'Answer Data Transformation'!$T$3:$AA$2346,6,FALSE)</f>
        <v>tier - 3</v>
      </c>
      <c r="Q921" s="2" t="str">
        <f>VLOOKUP($B921,'Answer Data Transformation'!$T$3:$AA$2346,7,FALSE)</f>
        <v>tier - 3</v>
      </c>
      <c r="R921" s="2" t="str">
        <f>VLOOKUP($B921,'Answer Data Transformation'!$T$3:$AA$2346,8,FALSE)</f>
        <v>R1011</v>
      </c>
      <c r="S921" s="2">
        <f>VLOOKUP($B921,'Answer Data Transformation'!$T$3:$AA$2346,3,FALSE)</f>
        <v>48</v>
      </c>
    </row>
    <row r="922" spans="2:19" ht="15.5" x14ac:dyDescent="0.35">
      <c r="B922" s="1" t="s">
        <v>1450</v>
      </c>
      <c r="C922" s="28" t="str">
        <f>VLOOKUP(B922,'Answer Data Transformation'!$B$3:$F$2338,4,FALSE)</f>
        <v xml:space="preserve">  Laura A</v>
      </c>
      <c r="D922" s="2">
        <f>VLOOKUP($B922,'Answer Data Transformation'!$I$3:$R$2338,2,FALSE)</f>
        <v>39.049999999999997</v>
      </c>
      <c r="E922" s="2">
        <f>VLOOKUP($B922,'Answer Data Transformation'!$I$3:$R$2338,4,FALSE)</f>
        <v>5.27</v>
      </c>
      <c r="F922" s="2" t="str">
        <f>VLOOKUP($B922,'Answer Data Transformation'!$I$3:$R$2338,6,FALSE)</f>
        <v>Yes</v>
      </c>
      <c r="G922" s="2" t="str">
        <f>VLOOKUP($B922,'Answer Data Transformation'!$I$3:$R$2338,7,FALSE)</f>
        <v>No</v>
      </c>
      <c r="H922" s="2" t="str">
        <f>VLOOKUP($B922,'Answer Data Transformation'!$I$3:$R$2338,8,FALSE)</f>
        <v>No</v>
      </c>
      <c r="I922" s="29">
        <f>VLOOKUP($B922,'Answer Data Transformation'!$I$3:$R$2338,9,FALSE)</f>
        <v>1</v>
      </c>
      <c r="J922" s="2" t="str">
        <f>VLOOKUP($B922,'Answer Data Transformation'!$I$3:$R$2338,10,FALSE)</f>
        <v>No</v>
      </c>
      <c r="K922" s="2" t="str">
        <f>VLOOKUP($B922,'Answer Data Transformation'!$I$3:$R$2338,3,FALSE)</f>
        <v>Obesity</v>
      </c>
      <c r="L922" s="2" t="str">
        <f>VLOOKUP($B922,'Answer Data Transformation'!$I$3:$R$2338,5,FALSE)</f>
        <v>Normal</v>
      </c>
      <c r="M922" s="2" t="str">
        <f>VLOOKUP($B922,'Answer Data Transformation'!$T$3:$AA$2346,2,FALSE)</f>
        <v>29-Sep-1964</v>
      </c>
      <c r="N922" s="2">
        <f>VLOOKUP($B922,'Answer Data Transformation'!$T$3:$AA$2346,4,FALSE)</f>
        <v>0</v>
      </c>
      <c r="O922" s="2">
        <f>VLOOKUP($B922,'Answer Data Transformation'!$T$3:$AA$2346,5,FALSE)</f>
        <v>11856.41</v>
      </c>
      <c r="P922" s="2" t="str">
        <f>VLOOKUP($B922,'Answer Data Transformation'!$T$3:$AA$2346,6,FALSE)</f>
        <v>tier - 3</v>
      </c>
      <c r="Q922" s="2" t="str">
        <f>VLOOKUP($B922,'Answer Data Transformation'!$T$3:$AA$2346,7,FALSE)</f>
        <v>tier - 2</v>
      </c>
      <c r="R922" s="2" t="str">
        <f>VLOOKUP($B922,'Answer Data Transformation'!$T$3:$AA$2346,8,FALSE)</f>
        <v>R1013</v>
      </c>
      <c r="S922" s="2">
        <f>VLOOKUP($B922,'Answer Data Transformation'!$T$3:$AA$2346,3,FALSE)</f>
        <v>58</v>
      </c>
    </row>
    <row r="923" spans="2:19" ht="15.5" x14ac:dyDescent="0.35">
      <c r="B923" s="1" t="s">
        <v>1449</v>
      </c>
      <c r="C923" s="28" t="str">
        <f>VLOOKUP(B923,'Answer Data Transformation'!$B$3:$F$2338,4,FALSE)</f>
        <v xml:space="preserve">  Aditi</v>
      </c>
      <c r="D923" s="2">
        <f>VLOOKUP($B923,'Answer Data Transformation'!$I$3:$R$2338,2,FALSE)</f>
        <v>33.1</v>
      </c>
      <c r="E923" s="2">
        <f>VLOOKUP($B923,'Answer Data Transformation'!$I$3:$R$2338,4,FALSE)</f>
        <v>5.46</v>
      </c>
      <c r="F923" s="2" t="str">
        <f>VLOOKUP($B923,'Answer Data Transformation'!$I$3:$R$2338,6,FALSE)</f>
        <v>Yes</v>
      </c>
      <c r="G923" s="2" t="str">
        <f>VLOOKUP($B923,'Answer Data Transformation'!$I$3:$R$2338,7,FALSE)</f>
        <v>No</v>
      </c>
      <c r="H923" s="2" t="str">
        <f>VLOOKUP($B923,'Answer Data Transformation'!$I$3:$R$2338,8,FALSE)</f>
        <v>No</v>
      </c>
      <c r="I923" s="29">
        <f>VLOOKUP($B923,'Answer Data Transformation'!$I$3:$R$2338,9,FALSE)</f>
        <v>1</v>
      </c>
      <c r="J923" s="2" t="str">
        <f>VLOOKUP($B923,'Answer Data Transformation'!$I$3:$R$2338,10,FALSE)</f>
        <v>No</v>
      </c>
      <c r="K923" s="2" t="str">
        <f>VLOOKUP($B923,'Answer Data Transformation'!$I$3:$R$2338,3,FALSE)</f>
        <v>Obesity</v>
      </c>
      <c r="L923" s="2" t="str">
        <f>VLOOKUP($B923,'Answer Data Transformation'!$I$3:$R$2338,5,FALSE)</f>
        <v>Normal</v>
      </c>
      <c r="M923" s="2" t="str">
        <f>VLOOKUP($B923,'Answer Data Transformation'!$T$3:$AA$2346,2,FALSE)</f>
        <v>27-Jun-1964</v>
      </c>
      <c r="N923" s="2">
        <f>VLOOKUP($B923,'Answer Data Transformation'!$T$3:$AA$2346,4,FALSE)</f>
        <v>0</v>
      </c>
      <c r="O923" s="2">
        <f>VLOOKUP($B923,'Answer Data Transformation'!$T$3:$AA$2346,5,FALSE)</f>
        <v>11848.14</v>
      </c>
      <c r="P923" s="2" t="str">
        <f>VLOOKUP($B923,'Answer Data Transformation'!$T$3:$AA$2346,6,FALSE)</f>
        <v>tier - 3</v>
      </c>
      <c r="Q923" s="2" t="str">
        <f>VLOOKUP($B923,'Answer Data Transformation'!$T$3:$AA$2346,7,FALSE)</f>
        <v>tier - 2</v>
      </c>
      <c r="R923" s="2" t="str">
        <f>VLOOKUP($B923,'Answer Data Transformation'!$T$3:$AA$2346,8,FALSE)</f>
        <v>R1011</v>
      </c>
      <c r="S923" s="2">
        <f>VLOOKUP($B923,'Answer Data Transformation'!$T$3:$AA$2346,3,FALSE)</f>
        <v>58</v>
      </c>
    </row>
    <row r="924" spans="2:19" ht="15.5" x14ac:dyDescent="0.35">
      <c r="B924" s="1" t="s">
        <v>1448</v>
      </c>
      <c r="C924" s="28" t="str">
        <f>VLOOKUP(B924,'Answer Data Transformation'!$B$3:$F$2338,4,FALSE)</f>
        <v xml:space="preserve">  Leah A</v>
      </c>
      <c r="D924" s="2">
        <f>VLOOKUP($B924,'Answer Data Transformation'!$I$3:$R$2338,2,FALSE)</f>
        <v>31.824999999999999</v>
      </c>
      <c r="E924" s="2">
        <f>VLOOKUP($B924,'Answer Data Transformation'!$I$3:$R$2338,4,FALSE)</f>
        <v>8.1300000000000008</v>
      </c>
      <c r="F924" s="2" t="str">
        <f>VLOOKUP($B924,'Answer Data Transformation'!$I$3:$R$2338,6,FALSE)</f>
        <v>No</v>
      </c>
      <c r="G924" s="2" t="str">
        <f>VLOOKUP($B924,'Answer Data Transformation'!$I$3:$R$2338,7,FALSE)</f>
        <v>No</v>
      </c>
      <c r="H924" s="2" t="str">
        <f>VLOOKUP($B924,'Answer Data Transformation'!$I$3:$R$2338,8,FALSE)</f>
        <v>No</v>
      </c>
      <c r="I924" s="29">
        <f>VLOOKUP($B924,'Answer Data Transformation'!$I$3:$R$2338,9,FALSE)</f>
        <v>0</v>
      </c>
      <c r="J924" s="2" t="str">
        <f>VLOOKUP($B924,'Answer Data Transformation'!$I$3:$R$2338,10,FALSE)</f>
        <v>No</v>
      </c>
      <c r="K924" s="2" t="str">
        <f>VLOOKUP($B924,'Answer Data Transformation'!$I$3:$R$2338,3,FALSE)</f>
        <v>Obesity</v>
      </c>
      <c r="L924" s="2" t="str">
        <f>VLOOKUP($B924,'Answer Data Transformation'!$I$3:$R$2338,5,FALSE)</f>
        <v>Diabetes</v>
      </c>
      <c r="M924" s="2" t="str">
        <f>VLOOKUP($B924,'Answer Data Transformation'!$T$3:$AA$2346,2,FALSE)</f>
        <v>10-Nov-1965</v>
      </c>
      <c r="N924" s="2">
        <f>VLOOKUP($B924,'Answer Data Transformation'!$T$3:$AA$2346,4,FALSE)</f>
        <v>0</v>
      </c>
      <c r="O924" s="2">
        <f>VLOOKUP($B924,'Answer Data Transformation'!$T$3:$AA$2346,5,FALSE)</f>
        <v>11842.62</v>
      </c>
      <c r="P924" s="2" t="str">
        <f>VLOOKUP($B924,'Answer Data Transformation'!$T$3:$AA$2346,6,FALSE)</f>
        <v>tier - 3</v>
      </c>
      <c r="Q924" s="2" t="str">
        <f>VLOOKUP($B924,'Answer Data Transformation'!$T$3:$AA$2346,7,FALSE)</f>
        <v>tier - 3</v>
      </c>
      <c r="R924" s="2" t="str">
        <f>VLOOKUP($B924,'Answer Data Transformation'!$T$3:$AA$2346,8,FALSE)</f>
        <v>R1012</v>
      </c>
      <c r="S924" s="2">
        <f>VLOOKUP($B924,'Answer Data Transformation'!$T$3:$AA$2346,3,FALSE)</f>
        <v>57</v>
      </c>
    </row>
    <row r="925" spans="2:19" ht="15.5" x14ac:dyDescent="0.35">
      <c r="B925" s="1" t="s">
        <v>1447</v>
      </c>
      <c r="C925" s="28" t="str">
        <f>VLOOKUP(B925,'Answer Data Transformation'!$B$3:$F$2338,4,FALSE)</f>
        <v xml:space="preserve">  Marianne</v>
      </c>
      <c r="D925" s="2">
        <f>VLOOKUP($B925,'Answer Data Transformation'!$I$3:$R$2338,2,FALSE)</f>
        <v>29</v>
      </c>
      <c r="E925" s="2">
        <f>VLOOKUP($B925,'Answer Data Transformation'!$I$3:$R$2338,4,FALSE)</f>
        <v>4.25</v>
      </c>
      <c r="F925" s="2" t="str">
        <f>VLOOKUP($B925,'Answer Data Transformation'!$I$3:$R$2338,6,FALSE)</f>
        <v>Yes</v>
      </c>
      <c r="G925" s="2" t="str">
        <f>VLOOKUP($B925,'Answer Data Transformation'!$I$3:$R$2338,7,FALSE)</f>
        <v>No</v>
      </c>
      <c r="H925" s="2" t="str">
        <f>VLOOKUP($B925,'Answer Data Transformation'!$I$3:$R$2338,8,FALSE)</f>
        <v>No</v>
      </c>
      <c r="I925" s="29">
        <f>VLOOKUP($B925,'Answer Data Transformation'!$I$3:$R$2338,9,FALSE)</f>
        <v>1</v>
      </c>
      <c r="J925" s="2" t="str">
        <f>VLOOKUP($B925,'Answer Data Transformation'!$I$3:$R$2338,10,FALSE)</f>
        <v>No</v>
      </c>
      <c r="K925" s="2" t="str">
        <f>VLOOKUP($B925,'Answer Data Transformation'!$I$3:$R$2338,3,FALSE)</f>
        <v>Overweight</v>
      </c>
      <c r="L925" s="2" t="str">
        <f>VLOOKUP($B925,'Answer Data Transformation'!$I$3:$R$2338,5,FALSE)</f>
        <v>Normal</v>
      </c>
      <c r="M925" s="2" t="str">
        <f>VLOOKUP($B925,'Answer Data Transformation'!$T$3:$AA$2346,2,FALSE)</f>
        <v>11-Jul-1964</v>
      </c>
      <c r="N925" s="2">
        <f>VLOOKUP($B925,'Answer Data Transformation'!$T$3:$AA$2346,4,FALSE)</f>
        <v>0</v>
      </c>
      <c r="O925" s="2">
        <f>VLOOKUP($B925,'Answer Data Transformation'!$T$3:$AA$2346,5,FALSE)</f>
        <v>11842.44</v>
      </c>
      <c r="P925" s="2" t="str">
        <f>VLOOKUP($B925,'Answer Data Transformation'!$T$3:$AA$2346,6,FALSE)</f>
        <v>tier - 3</v>
      </c>
      <c r="Q925" s="2" t="str">
        <f>VLOOKUP($B925,'Answer Data Transformation'!$T$3:$AA$2346,7,FALSE)</f>
        <v>tier - 2</v>
      </c>
      <c r="R925" s="2" t="str">
        <f>VLOOKUP($B925,'Answer Data Transformation'!$T$3:$AA$2346,8,FALSE)</f>
        <v>R1011</v>
      </c>
      <c r="S925" s="2">
        <f>VLOOKUP($B925,'Answer Data Transformation'!$T$3:$AA$2346,3,FALSE)</f>
        <v>58</v>
      </c>
    </row>
    <row r="926" spans="2:19" ht="15.5" x14ac:dyDescent="0.35">
      <c r="B926" s="1" t="s">
        <v>1446</v>
      </c>
      <c r="C926" s="28" t="str">
        <f>VLOOKUP(B926,'Answer Data Transformation'!$B$3:$F$2338,4,FALSE)</f>
        <v xml:space="preserve">  Carla</v>
      </c>
      <c r="D926" s="2">
        <f>VLOOKUP($B926,'Answer Data Transformation'!$I$3:$R$2338,2,FALSE)</f>
        <v>30.495000000000001</v>
      </c>
      <c r="E926" s="2">
        <f>VLOOKUP($B926,'Answer Data Transformation'!$I$3:$R$2338,4,FALSE)</f>
        <v>8.68</v>
      </c>
      <c r="F926" s="2" t="str">
        <f>VLOOKUP($B926,'Answer Data Transformation'!$I$3:$R$2338,6,FALSE)</f>
        <v>No</v>
      </c>
      <c r="G926" s="2" t="str">
        <f>VLOOKUP($B926,'Answer Data Transformation'!$I$3:$R$2338,7,FALSE)</f>
        <v>No</v>
      </c>
      <c r="H926" s="2" t="str">
        <f>VLOOKUP($B926,'Answer Data Transformation'!$I$3:$R$2338,8,FALSE)</f>
        <v>No</v>
      </c>
      <c r="I926" s="29">
        <f>VLOOKUP($B926,'Answer Data Transformation'!$I$3:$R$2338,9,FALSE)</f>
        <v>0</v>
      </c>
      <c r="J926" s="2" t="str">
        <f>VLOOKUP($B926,'Answer Data Transformation'!$I$3:$R$2338,10,FALSE)</f>
        <v>No</v>
      </c>
      <c r="K926" s="2" t="str">
        <f>VLOOKUP($B926,'Answer Data Transformation'!$I$3:$R$2338,3,FALSE)</f>
        <v>Obesity</v>
      </c>
      <c r="L926" s="2" t="str">
        <f>VLOOKUP($B926,'Answer Data Transformation'!$I$3:$R$2338,5,FALSE)</f>
        <v>Diabetes</v>
      </c>
      <c r="M926" s="2" t="str">
        <f>VLOOKUP($B926,'Answer Data Transformation'!$T$3:$AA$2346,2,FALSE)</f>
        <v>25-Sep-1965</v>
      </c>
      <c r="N926" s="2">
        <f>VLOOKUP($B926,'Answer Data Transformation'!$T$3:$AA$2346,4,FALSE)</f>
        <v>0</v>
      </c>
      <c r="O926" s="2">
        <f>VLOOKUP($B926,'Answer Data Transformation'!$T$3:$AA$2346,5,FALSE)</f>
        <v>11840.78</v>
      </c>
      <c r="P926" s="2" t="str">
        <f>VLOOKUP($B926,'Answer Data Transformation'!$T$3:$AA$2346,6,FALSE)</f>
        <v>tier - 3</v>
      </c>
      <c r="Q926" s="2" t="str">
        <f>VLOOKUP($B926,'Answer Data Transformation'!$T$3:$AA$2346,7,FALSE)</f>
        <v>tier - 2</v>
      </c>
      <c r="R926" s="2" t="str">
        <f>VLOOKUP($B926,'Answer Data Transformation'!$T$3:$AA$2346,8,FALSE)</f>
        <v>R1012</v>
      </c>
      <c r="S926" s="2">
        <f>VLOOKUP($B926,'Answer Data Transformation'!$T$3:$AA$2346,3,FALSE)</f>
        <v>57</v>
      </c>
    </row>
    <row r="927" spans="2:19" ht="15.5" x14ac:dyDescent="0.35">
      <c r="B927" s="1" t="s">
        <v>1445</v>
      </c>
      <c r="C927" s="28" t="str">
        <f>VLOOKUP(B927,'Answer Data Transformation'!$B$3:$F$2338,4,FALSE)</f>
        <v xml:space="preserve">  Oksana</v>
      </c>
      <c r="D927" s="2">
        <f>VLOOKUP($B927,'Answer Data Transformation'!$I$3:$R$2338,2,FALSE)</f>
        <v>25.2</v>
      </c>
      <c r="E927" s="2">
        <f>VLOOKUP($B927,'Answer Data Transformation'!$I$3:$R$2338,4,FALSE)</f>
        <v>6.25</v>
      </c>
      <c r="F927" s="2" t="str">
        <f>VLOOKUP($B927,'Answer Data Transformation'!$I$3:$R$2338,6,FALSE)</f>
        <v>Yes</v>
      </c>
      <c r="G927" s="2" t="str">
        <f>VLOOKUP($B927,'Answer Data Transformation'!$I$3:$R$2338,7,FALSE)</f>
        <v>No</v>
      </c>
      <c r="H927" s="2" t="str">
        <f>VLOOKUP($B927,'Answer Data Transformation'!$I$3:$R$2338,8,FALSE)</f>
        <v>No</v>
      </c>
      <c r="I927" s="29">
        <f>VLOOKUP($B927,'Answer Data Transformation'!$I$3:$R$2338,9,FALSE)</f>
        <v>1</v>
      </c>
      <c r="J927" s="2" t="str">
        <f>VLOOKUP($B927,'Answer Data Transformation'!$I$3:$R$2338,10,FALSE)</f>
        <v>No</v>
      </c>
      <c r="K927" s="2" t="str">
        <f>VLOOKUP($B927,'Answer Data Transformation'!$I$3:$R$2338,3,FALSE)</f>
        <v>Overweight</v>
      </c>
      <c r="L927" s="2" t="str">
        <f>VLOOKUP($B927,'Answer Data Transformation'!$I$3:$R$2338,5,FALSE)</f>
        <v>Prediabetes</v>
      </c>
      <c r="M927" s="2" t="str">
        <f>VLOOKUP($B927,'Answer Data Transformation'!$T$3:$AA$2346,2,FALSE)</f>
        <v>11-Sep-1964</v>
      </c>
      <c r="N927" s="2">
        <f>VLOOKUP($B927,'Answer Data Transformation'!$T$3:$AA$2346,4,FALSE)</f>
        <v>0</v>
      </c>
      <c r="O927" s="2">
        <f>VLOOKUP($B927,'Answer Data Transformation'!$T$3:$AA$2346,5,FALSE)</f>
        <v>11837.16</v>
      </c>
      <c r="P927" s="2" t="str">
        <f>VLOOKUP($B927,'Answer Data Transformation'!$T$3:$AA$2346,6,FALSE)</f>
        <v>tier - 3</v>
      </c>
      <c r="Q927" s="2" t="str">
        <f>VLOOKUP($B927,'Answer Data Transformation'!$T$3:$AA$2346,7,FALSE)</f>
        <v>tier - 3</v>
      </c>
      <c r="R927" s="2" t="str">
        <f>VLOOKUP($B927,'Answer Data Transformation'!$T$3:$AA$2346,8,FALSE)</f>
        <v>R1011</v>
      </c>
      <c r="S927" s="2">
        <f>VLOOKUP($B927,'Answer Data Transformation'!$T$3:$AA$2346,3,FALSE)</f>
        <v>58</v>
      </c>
    </row>
    <row r="928" spans="2:19" ht="15.5" x14ac:dyDescent="0.35">
      <c r="B928" s="1" t="s">
        <v>1444</v>
      </c>
      <c r="C928" s="28" t="str">
        <f>VLOOKUP(B928,'Answer Data Transformation'!$B$3:$F$2338,4,FALSE)</f>
        <v xml:space="preserve">  Rebecca B</v>
      </c>
      <c r="D928" s="2">
        <f>VLOOKUP($B928,'Answer Data Transformation'!$I$3:$R$2338,2,FALSE)</f>
        <v>22.77</v>
      </c>
      <c r="E928" s="2">
        <f>VLOOKUP($B928,'Answer Data Transformation'!$I$3:$R$2338,4,FALSE)</f>
        <v>4.47</v>
      </c>
      <c r="F928" s="2" t="str">
        <f>VLOOKUP($B928,'Answer Data Transformation'!$I$3:$R$2338,6,FALSE)</f>
        <v>Yes</v>
      </c>
      <c r="G928" s="2" t="str">
        <f>VLOOKUP($B928,'Answer Data Transformation'!$I$3:$R$2338,7,FALSE)</f>
        <v>No</v>
      </c>
      <c r="H928" s="2" t="str">
        <f>VLOOKUP($B928,'Answer Data Transformation'!$I$3:$R$2338,8,FALSE)</f>
        <v>No</v>
      </c>
      <c r="I928" s="29">
        <f>VLOOKUP($B928,'Answer Data Transformation'!$I$3:$R$2338,9,FALSE)</f>
        <v>1</v>
      </c>
      <c r="J928" s="2" t="str">
        <f>VLOOKUP($B928,'Answer Data Transformation'!$I$3:$R$2338,10,FALSE)</f>
        <v>No</v>
      </c>
      <c r="K928" s="2" t="str">
        <f>VLOOKUP($B928,'Answer Data Transformation'!$I$3:$R$2338,3,FALSE)</f>
        <v>Normal Weight</v>
      </c>
      <c r="L928" s="2" t="str">
        <f>VLOOKUP($B928,'Answer Data Transformation'!$I$3:$R$2338,5,FALSE)</f>
        <v>Normal</v>
      </c>
      <c r="M928" s="2" t="str">
        <f>VLOOKUP($B928,'Answer Data Transformation'!$T$3:$AA$2346,2,FALSE)</f>
        <v>27-Jun-1964</v>
      </c>
      <c r="N928" s="2">
        <f>VLOOKUP($B928,'Answer Data Transformation'!$T$3:$AA$2346,4,FALSE)</f>
        <v>0</v>
      </c>
      <c r="O928" s="2">
        <f>VLOOKUP($B928,'Answer Data Transformation'!$T$3:$AA$2346,5,FALSE)</f>
        <v>11833.78</v>
      </c>
      <c r="P928" s="2" t="str">
        <f>VLOOKUP($B928,'Answer Data Transformation'!$T$3:$AA$2346,6,FALSE)</f>
        <v>tier - 3</v>
      </c>
      <c r="Q928" s="2" t="str">
        <f>VLOOKUP($B928,'Answer Data Transformation'!$T$3:$AA$2346,7,FALSE)</f>
        <v>tier - 3</v>
      </c>
      <c r="R928" s="2" t="str">
        <f>VLOOKUP($B928,'Answer Data Transformation'!$T$3:$AA$2346,8,FALSE)</f>
        <v>R1013</v>
      </c>
      <c r="S928" s="2">
        <f>VLOOKUP($B928,'Answer Data Transformation'!$T$3:$AA$2346,3,FALSE)</f>
        <v>58</v>
      </c>
    </row>
    <row r="929" spans="2:19" ht="15.5" x14ac:dyDescent="0.35">
      <c r="B929" s="1" t="s">
        <v>1443</v>
      </c>
      <c r="C929" s="28" t="str">
        <f>VLOOKUP(B929,'Answer Data Transformation'!$B$3:$F$2338,4,FALSE)</f>
        <v xml:space="preserve">  Maria A</v>
      </c>
      <c r="D929" s="2">
        <f>VLOOKUP($B929,'Answer Data Transformation'!$I$3:$R$2338,2,FALSE)</f>
        <v>23.18</v>
      </c>
      <c r="E929" s="2">
        <f>VLOOKUP($B929,'Answer Data Transformation'!$I$3:$R$2338,4,FALSE)</f>
        <v>8.31</v>
      </c>
      <c r="F929" s="2" t="str">
        <f>VLOOKUP($B929,'Answer Data Transformation'!$I$3:$R$2338,6,FALSE)</f>
        <v>No</v>
      </c>
      <c r="G929" s="2" t="str">
        <f>VLOOKUP($B929,'Answer Data Transformation'!$I$3:$R$2338,7,FALSE)</f>
        <v>No</v>
      </c>
      <c r="H929" s="2" t="str">
        <f>VLOOKUP($B929,'Answer Data Transformation'!$I$3:$R$2338,8,FALSE)</f>
        <v>No</v>
      </c>
      <c r="I929" s="29">
        <f>VLOOKUP($B929,'Answer Data Transformation'!$I$3:$R$2338,9,FALSE)</f>
        <v>0</v>
      </c>
      <c r="J929" s="2" t="str">
        <f>VLOOKUP($B929,'Answer Data Transformation'!$I$3:$R$2338,10,FALSE)</f>
        <v>No</v>
      </c>
      <c r="K929" s="2" t="str">
        <f>VLOOKUP($B929,'Answer Data Transformation'!$I$3:$R$2338,3,FALSE)</f>
        <v>Normal Weight</v>
      </c>
      <c r="L929" s="2" t="str">
        <f>VLOOKUP($B929,'Answer Data Transformation'!$I$3:$R$2338,5,FALSE)</f>
        <v>Diabetes</v>
      </c>
      <c r="M929" s="2" t="str">
        <f>VLOOKUP($B929,'Answer Data Transformation'!$T$3:$AA$2346,2,FALSE)</f>
        <v>03-Oct-1965</v>
      </c>
      <c r="N929" s="2">
        <f>VLOOKUP($B929,'Answer Data Transformation'!$T$3:$AA$2346,4,FALSE)</f>
        <v>0</v>
      </c>
      <c r="O929" s="2">
        <f>VLOOKUP($B929,'Answer Data Transformation'!$T$3:$AA$2346,5,FALSE)</f>
        <v>11830.61</v>
      </c>
      <c r="P929" s="2" t="str">
        <f>VLOOKUP($B929,'Answer Data Transformation'!$T$3:$AA$2346,6,FALSE)</f>
        <v>tier - 3</v>
      </c>
      <c r="Q929" s="2" t="str">
        <f>VLOOKUP($B929,'Answer Data Transformation'!$T$3:$AA$2346,7,FALSE)</f>
        <v>tier - 1</v>
      </c>
      <c r="R929" s="2" t="str">
        <f>VLOOKUP($B929,'Answer Data Transformation'!$T$3:$AA$2346,8,FALSE)</f>
        <v>R1012</v>
      </c>
      <c r="S929" s="2">
        <f>VLOOKUP($B929,'Answer Data Transformation'!$T$3:$AA$2346,3,FALSE)</f>
        <v>57</v>
      </c>
    </row>
    <row r="930" spans="2:19" ht="15.5" x14ac:dyDescent="0.35">
      <c r="B930" s="1" t="s">
        <v>1442</v>
      </c>
      <c r="C930" s="28" t="str">
        <f>VLOOKUP(B930,'Answer Data Transformation'!$B$3:$F$2338,4,FALSE)</f>
        <v xml:space="preserve">  Lisa M</v>
      </c>
      <c r="D930" s="2">
        <f>VLOOKUP($B930,'Answer Data Transformation'!$I$3:$R$2338,2,FALSE)</f>
        <v>35.409999999999997</v>
      </c>
      <c r="E930" s="2">
        <f>VLOOKUP($B930,'Answer Data Transformation'!$I$3:$R$2338,4,FALSE)</f>
        <v>5.68</v>
      </c>
      <c r="F930" s="2" t="str">
        <f>VLOOKUP($B930,'Answer Data Transformation'!$I$3:$R$2338,6,FALSE)</f>
        <v>No</v>
      </c>
      <c r="G930" s="2" t="str">
        <f>VLOOKUP($B930,'Answer Data Transformation'!$I$3:$R$2338,7,FALSE)</f>
        <v>No</v>
      </c>
      <c r="H930" s="2" t="str">
        <f>VLOOKUP($B930,'Answer Data Transformation'!$I$3:$R$2338,8,FALSE)</f>
        <v>No</v>
      </c>
      <c r="I930" s="29">
        <f>VLOOKUP($B930,'Answer Data Transformation'!$I$3:$R$2338,9,FALSE)</f>
        <v>0</v>
      </c>
      <c r="J930" s="2" t="str">
        <f>VLOOKUP($B930,'Answer Data Transformation'!$I$3:$R$2338,10,FALSE)</f>
        <v>No</v>
      </c>
      <c r="K930" s="2" t="str">
        <f>VLOOKUP($B930,'Answer Data Transformation'!$I$3:$R$2338,3,FALSE)</f>
        <v>Obesity</v>
      </c>
      <c r="L930" s="2" t="str">
        <f>VLOOKUP($B930,'Answer Data Transformation'!$I$3:$R$2338,5,FALSE)</f>
        <v>Normal</v>
      </c>
      <c r="M930" s="2" t="str">
        <f>VLOOKUP($B930,'Answer Data Transformation'!$T$3:$AA$2346,2,FALSE)</f>
        <v>20-Nov-1982</v>
      </c>
      <c r="N930" s="2">
        <f>VLOOKUP($B930,'Answer Data Transformation'!$T$3:$AA$2346,4,FALSE)</f>
        <v>3</v>
      </c>
      <c r="O930" s="2">
        <f>VLOOKUP($B930,'Answer Data Transformation'!$T$3:$AA$2346,5,FALSE)</f>
        <v>11773.06</v>
      </c>
      <c r="P930" s="2" t="str">
        <f>VLOOKUP($B930,'Answer Data Transformation'!$T$3:$AA$2346,6,FALSE)</f>
        <v>tier - 3</v>
      </c>
      <c r="Q930" s="2" t="str">
        <f>VLOOKUP($B930,'Answer Data Transformation'!$T$3:$AA$2346,7,FALSE)</f>
        <v>tier - 3</v>
      </c>
      <c r="R930" s="2" t="str">
        <f>VLOOKUP($B930,'Answer Data Transformation'!$T$3:$AA$2346,8,FALSE)</f>
        <v>R1026</v>
      </c>
      <c r="S930" s="2">
        <f>VLOOKUP($B930,'Answer Data Transformation'!$T$3:$AA$2346,3,FALSE)</f>
        <v>40</v>
      </c>
    </row>
    <row r="931" spans="2:19" ht="15.5" x14ac:dyDescent="0.35">
      <c r="B931" s="1" t="s">
        <v>1441</v>
      </c>
      <c r="C931" s="28" t="str">
        <f>VLOOKUP(B931,'Answer Data Transformation'!$B$3:$F$2338,4,FALSE)</f>
        <v xml:space="preserve">  Steve Jr</v>
      </c>
      <c r="D931" s="2">
        <f>VLOOKUP($B931,'Answer Data Transformation'!$I$3:$R$2338,2,FALSE)</f>
        <v>32.11</v>
      </c>
      <c r="E931" s="2">
        <f>VLOOKUP($B931,'Answer Data Transformation'!$I$3:$R$2338,4,FALSE)</f>
        <v>4.75</v>
      </c>
      <c r="F931" s="2" t="str">
        <f>VLOOKUP($B931,'Answer Data Transformation'!$I$3:$R$2338,6,FALSE)</f>
        <v>Yes</v>
      </c>
      <c r="G931" s="2" t="str">
        <f>VLOOKUP($B931,'Answer Data Transformation'!$I$3:$R$2338,7,FALSE)</f>
        <v>No</v>
      </c>
      <c r="H931" s="2" t="str">
        <f>VLOOKUP($B931,'Answer Data Transformation'!$I$3:$R$2338,8,FALSE)</f>
        <v>No</v>
      </c>
      <c r="I931" s="29">
        <f>VLOOKUP($B931,'Answer Data Transformation'!$I$3:$R$2338,9,FALSE)</f>
        <v>2</v>
      </c>
      <c r="J931" s="2" t="str">
        <f>VLOOKUP($B931,'Answer Data Transformation'!$I$3:$R$2338,10,FALSE)</f>
        <v>No</v>
      </c>
      <c r="K931" s="2" t="str">
        <f>VLOOKUP($B931,'Answer Data Transformation'!$I$3:$R$2338,3,FALSE)</f>
        <v>Obesity</v>
      </c>
      <c r="L931" s="2" t="str">
        <f>VLOOKUP($B931,'Answer Data Transformation'!$I$3:$R$2338,5,FALSE)</f>
        <v>Normal</v>
      </c>
      <c r="M931" s="2" t="str">
        <f>VLOOKUP($B931,'Answer Data Transformation'!$T$3:$AA$2346,2,FALSE)</f>
        <v>25-Jul-1966</v>
      </c>
      <c r="N931" s="2">
        <f>VLOOKUP($B931,'Answer Data Transformation'!$T$3:$AA$2346,4,FALSE)</f>
        <v>1</v>
      </c>
      <c r="O931" s="2">
        <f>VLOOKUP($B931,'Answer Data Transformation'!$T$3:$AA$2346,5,FALSE)</f>
        <v>11763</v>
      </c>
      <c r="P931" s="2" t="str">
        <f>VLOOKUP($B931,'Answer Data Transformation'!$T$3:$AA$2346,6,FALSE)</f>
        <v>tier - 3</v>
      </c>
      <c r="Q931" s="2" t="str">
        <f>VLOOKUP($B931,'Answer Data Transformation'!$T$3:$AA$2346,7,FALSE)</f>
        <v>tier - 3</v>
      </c>
      <c r="R931" s="2" t="str">
        <f>VLOOKUP($B931,'Answer Data Transformation'!$T$3:$AA$2346,8,FALSE)</f>
        <v>R1016</v>
      </c>
      <c r="S931" s="2">
        <f>VLOOKUP($B931,'Answer Data Transformation'!$T$3:$AA$2346,3,FALSE)</f>
        <v>56</v>
      </c>
    </row>
    <row r="932" spans="2:19" ht="15.5" x14ac:dyDescent="0.35">
      <c r="B932" s="1" t="s">
        <v>1440</v>
      </c>
      <c r="C932" s="28" t="str">
        <f>VLOOKUP(B932,'Answer Data Transformation'!$B$3:$F$2338,4,FALSE)</f>
        <v xml:space="preserve">  Tiffany</v>
      </c>
      <c r="D932" s="2">
        <f>VLOOKUP($B932,'Answer Data Transformation'!$I$3:$R$2338,2,FALSE)</f>
        <v>34.479999999999997</v>
      </c>
      <c r="E932" s="2">
        <f>VLOOKUP($B932,'Answer Data Transformation'!$I$3:$R$2338,4,FALSE)</f>
        <v>6.31</v>
      </c>
      <c r="F932" s="2" t="str">
        <f>VLOOKUP($B932,'Answer Data Transformation'!$I$3:$R$2338,6,FALSE)</f>
        <v>No</v>
      </c>
      <c r="G932" s="2" t="str">
        <f>VLOOKUP($B932,'Answer Data Transformation'!$I$3:$R$2338,7,FALSE)</f>
        <v>No</v>
      </c>
      <c r="H932" s="2" t="str">
        <f>VLOOKUP($B932,'Answer Data Transformation'!$I$3:$R$2338,8,FALSE)</f>
        <v>Yes</v>
      </c>
      <c r="I932" s="29">
        <f>VLOOKUP($B932,'Answer Data Transformation'!$I$3:$R$2338,9,FALSE)</f>
        <v>1</v>
      </c>
      <c r="J932" s="2" t="str">
        <f>VLOOKUP($B932,'Answer Data Transformation'!$I$3:$R$2338,10,FALSE)</f>
        <v>No</v>
      </c>
      <c r="K932" s="2" t="str">
        <f>VLOOKUP($B932,'Answer Data Transformation'!$I$3:$R$2338,3,FALSE)</f>
        <v>Obesity</v>
      </c>
      <c r="L932" s="2" t="str">
        <f>VLOOKUP($B932,'Answer Data Transformation'!$I$3:$R$2338,5,FALSE)</f>
        <v>Prediabetes</v>
      </c>
      <c r="M932" s="2" t="str">
        <f>VLOOKUP($B932,'Answer Data Transformation'!$T$3:$AA$2346,2,FALSE)</f>
        <v>06-Nov-1979</v>
      </c>
      <c r="N932" s="2">
        <f>VLOOKUP($B932,'Answer Data Transformation'!$T$3:$AA$2346,4,FALSE)</f>
        <v>2</v>
      </c>
      <c r="O932" s="2">
        <f>VLOOKUP($B932,'Answer Data Transformation'!$T$3:$AA$2346,5,FALSE)</f>
        <v>11752.68</v>
      </c>
      <c r="P932" s="2" t="str">
        <f>VLOOKUP($B932,'Answer Data Transformation'!$T$3:$AA$2346,6,FALSE)</f>
        <v>tier - 3</v>
      </c>
      <c r="Q932" s="2" t="str">
        <f>VLOOKUP($B932,'Answer Data Transformation'!$T$3:$AA$2346,7,FALSE)</f>
        <v>tier - 1</v>
      </c>
      <c r="R932" s="2" t="str">
        <f>VLOOKUP($B932,'Answer Data Transformation'!$T$3:$AA$2346,8,FALSE)</f>
        <v>R1026</v>
      </c>
      <c r="S932" s="2">
        <f>VLOOKUP($B932,'Answer Data Transformation'!$T$3:$AA$2346,3,FALSE)</f>
        <v>43</v>
      </c>
    </row>
    <row r="933" spans="2:19" ht="15.5" x14ac:dyDescent="0.35">
      <c r="B933" s="1" t="s">
        <v>1439</v>
      </c>
      <c r="C933" s="28" t="str">
        <f>VLOOKUP(B933,'Answer Data Transformation'!$B$3:$F$2338,4,FALSE)</f>
        <v xml:space="preserve">  Greg</v>
      </c>
      <c r="D933" s="2">
        <f>VLOOKUP($B933,'Answer Data Transformation'!$I$3:$R$2338,2,FALSE)</f>
        <v>34.39</v>
      </c>
      <c r="E933" s="2">
        <f>VLOOKUP($B933,'Answer Data Transformation'!$I$3:$R$2338,4,FALSE)</f>
        <v>6.28</v>
      </c>
      <c r="F933" s="2" t="str">
        <f>VLOOKUP($B933,'Answer Data Transformation'!$I$3:$R$2338,6,FALSE)</f>
        <v>Yes</v>
      </c>
      <c r="G933" s="2" t="str">
        <f>VLOOKUP($B933,'Answer Data Transformation'!$I$3:$R$2338,7,FALSE)</f>
        <v>No</v>
      </c>
      <c r="H933" s="2" t="str">
        <f>VLOOKUP($B933,'Answer Data Transformation'!$I$3:$R$2338,8,FALSE)</f>
        <v>No</v>
      </c>
      <c r="I933" s="29">
        <f>VLOOKUP($B933,'Answer Data Transformation'!$I$3:$R$2338,9,FALSE)</f>
        <v>1</v>
      </c>
      <c r="J933" s="2" t="str">
        <f>VLOOKUP($B933,'Answer Data Transformation'!$I$3:$R$2338,10,FALSE)</f>
        <v>No</v>
      </c>
      <c r="K933" s="2" t="str">
        <f>VLOOKUP($B933,'Answer Data Transformation'!$I$3:$R$2338,3,FALSE)</f>
        <v>Obesity</v>
      </c>
      <c r="L933" s="2" t="str">
        <f>VLOOKUP($B933,'Answer Data Transformation'!$I$3:$R$2338,5,FALSE)</f>
        <v>Prediabetes</v>
      </c>
      <c r="M933" s="2" t="str">
        <f>VLOOKUP($B933,'Answer Data Transformation'!$T$3:$AA$2346,2,FALSE)</f>
        <v>02-Dec-1964</v>
      </c>
      <c r="N933" s="2">
        <f>VLOOKUP($B933,'Answer Data Transformation'!$T$3:$AA$2346,4,FALSE)</f>
        <v>0</v>
      </c>
      <c r="O933" s="2">
        <f>VLOOKUP($B933,'Answer Data Transformation'!$T$3:$AA$2346,5,FALSE)</f>
        <v>11743.93</v>
      </c>
      <c r="P933" s="2" t="str">
        <f>VLOOKUP($B933,'Answer Data Transformation'!$T$3:$AA$2346,6,FALSE)</f>
        <v>tier - 3</v>
      </c>
      <c r="Q933" s="2" t="str">
        <f>VLOOKUP($B933,'Answer Data Transformation'!$T$3:$AA$2346,7,FALSE)</f>
        <v>tier - 1</v>
      </c>
      <c r="R933" s="2" t="str">
        <f>VLOOKUP($B933,'Answer Data Transformation'!$T$3:$AA$2346,8,FALSE)</f>
        <v>R1012</v>
      </c>
      <c r="S933" s="2">
        <f>VLOOKUP($B933,'Answer Data Transformation'!$T$3:$AA$2346,3,FALSE)</f>
        <v>58</v>
      </c>
    </row>
    <row r="934" spans="2:19" ht="15.5" x14ac:dyDescent="0.35">
      <c r="B934" s="1" t="s">
        <v>1438</v>
      </c>
      <c r="C934" s="28" t="str">
        <f>VLOOKUP(B934,'Answer Data Transformation'!$B$3:$F$2338,4,FALSE)</f>
        <v xml:space="preserve">  Dale</v>
      </c>
      <c r="D934" s="2">
        <f>VLOOKUP($B934,'Answer Data Transformation'!$I$3:$R$2338,2,FALSE)</f>
        <v>26.4</v>
      </c>
      <c r="E934" s="2">
        <f>VLOOKUP($B934,'Answer Data Transformation'!$I$3:$R$2338,4,FALSE)</f>
        <v>9.2899999999999991</v>
      </c>
      <c r="F934" s="2" t="str">
        <f>VLOOKUP($B934,'Answer Data Transformation'!$I$3:$R$2338,6,FALSE)</f>
        <v>Yes</v>
      </c>
      <c r="G934" s="2" t="str">
        <f>VLOOKUP($B934,'Answer Data Transformation'!$I$3:$R$2338,7,FALSE)</f>
        <v>No</v>
      </c>
      <c r="H934" s="2" t="str">
        <f>VLOOKUP($B934,'Answer Data Transformation'!$I$3:$R$2338,8,FALSE)</f>
        <v>Yes</v>
      </c>
      <c r="I934" s="29">
        <f>VLOOKUP($B934,'Answer Data Transformation'!$I$3:$R$2338,9,FALSE)</f>
        <v>1</v>
      </c>
      <c r="J934" s="2" t="str">
        <f>VLOOKUP($B934,'Answer Data Transformation'!$I$3:$R$2338,10,FALSE)</f>
        <v>No</v>
      </c>
      <c r="K934" s="2" t="str">
        <f>VLOOKUP($B934,'Answer Data Transformation'!$I$3:$R$2338,3,FALSE)</f>
        <v>Overweight</v>
      </c>
      <c r="L934" s="2" t="str">
        <f>VLOOKUP($B934,'Answer Data Transformation'!$I$3:$R$2338,5,FALSE)</f>
        <v>Diabetes</v>
      </c>
      <c r="M934" s="2" t="str">
        <f>VLOOKUP($B934,'Answer Data Transformation'!$T$3:$AA$2346,2,FALSE)</f>
        <v>09-Jun-1963</v>
      </c>
      <c r="N934" s="2">
        <f>VLOOKUP($B934,'Answer Data Transformation'!$T$3:$AA$2346,4,FALSE)</f>
        <v>0</v>
      </c>
      <c r="O934" s="2">
        <f>VLOOKUP($B934,'Answer Data Transformation'!$T$3:$AA$2346,5,FALSE)</f>
        <v>11743.3</v>
      </c>
      <c r="P934" s="2" t="str">
        <f>VLOOKUP($B934,'Answer Data Transformation'!$T$3:$AA$2346,6,FALSE)</f>
        <v>tier - 3</v>
      </c>
      <c r="Q934" s="2" t="str">
        <f>VLOOKUP($B934,'Answer Data Transformation'!$T$3:$AA$2346,7,FALSE)</f>
        <v>tier - 3</v>
      </c>
      <c r="R934" s="2" t="str">
        <f>VLOOKUP($B934,'Answer Data Transformation'!$T$3:$AA$2346,8,FALSE)</f>
        <v>R1013</v>
      </c>
      <c r="S934" s="2">
        <f>VLOOKUP($B934,'Answer Data Transformation'!$T$3:$AA$2346,3,FALSE)</f>
        <v>59</v>
      </c>
    </row>
    <row r="935" spans="2:19" ht="15.5" x14ac:dyDescent="0.35">
      <c r="B935" s="1" t="s">
        <v>1437</v>
      </c>
      <c r="C935" s="28" t="str">
        <f>VLOOKUP(B935,'Answer Data Transformation'!$B$3:$F$2338,4,FALSE)</f>
        <v xml:space="preserve">  Brittany A</v>
      </c>
      <c r="D935" s="2">
        <f>VLOOKUP($B935,'Answer Data Transformation'!$I$3:$R$2338,2,FALSE)</f>
        <v>28.1</v>
      </c>
      <c r="E935" s="2">
        <f>VLOOKUP($B935,'Answer Data Transformation'!$I$3:$R$2338,4,FALSE)</f>
        <v>5.79</v>
      </c>
      <c r="F935" s="2" t="str">
        <f>VLOOKUP($B935,'Answer Data Transformation'!$I$3:$R$2338,6,FALSE)</f>
        <v>Yes</v>
      </c>
      <c r="G935" s="2" t="str">
        <f>VLOOKUP($B935,'Answer Data Transformation'!$I$3:$R$2338,7,FALSE)</f>
        <v>No</v>
      </c>
      <c r="H935" s="2" t="str">
        <f>VLOOKUP($B935,'Answer Data Transformation'!$I$3:$R$2338,8,FALSE)</f>
        <v>Yes</v>
      </c>
      <c r="I935" s="29">
        <f>VLOOKUP($B935,'Answer Data Transformation'!$I$3:$R$2338,9,FALSE)</f>
        <v>1</v>
      </c>
      <c r="J935" s="2" t="str">
        <f>VLOOKUP($B935,'Answer Data Transformation'!$I$3:$R$2338,10,FALSE)</f>
        <v>No</v>
      </c>
      <c r="K935" s="2" t="str">
        <f>VLOOKUP($B935,'Answer Data Transformation'!$I$3:$R$2338,3,FALSE)</f>
        <v>Overweight</v>
      </c>
      <c r="L935" s="2" t="str">
        <f>VLOOKUP($B935,'Answer Data Transformation'!$I$3:$R$2338,5,FALSE)</f>
        <v>Prediabetes</v>
      </c>
      <c r="M935" s="2" t="str">
        <f>VLOOKUP($B935,'Answer Data Transformation'!$T$3:$AA$2346,2,FALSE)</f>
        <v>12-Nov-1969</v>
      </c>
      <c r="N935" s="2">
        <f>VLOOKUP($B935,'Answer Data Transformation'!$T$3:$AA$2346,4,FALSE)</f>
        <v>3</v>
      </c>
      <c r="O935" s="2">
        <f>VLOOKUP($B935,'Answer Data Transformation'!$T$3:$AA$2346,5,FALSE)</f>
        <v>11741.73</v>
      </c>
      <c r="P935" s="2" t="str">
        <f>VLOOKUP($B935,'Answer Data Transformation'!$T$3:$AA$2346,6,FALSE)</f>
        <v>tier - 3</v>
      </c>
      <c r="Q935" s="2" t="str">
        <f>VLOOKUP($B935,'Answer Data Transformation'!$T$3:$AA$2346,7,FALSE)</f>
        <v>tier - 1</v>
      </c>
      <c r="R935" s="2" t="str">
        <f>VLOOKUP($B935,'Answer Data Transformation'!$T$3:$AA$2346,8,FALSE)</f>
        <v>R1011</v>
      </c>
      <c r="S935" s="2">
        <f>VLOOKUP($B935,'Answer Data Transformation'!$T$3:$AA$2346,3,FALSE)</f>
        <v>53</v>
      </c>
    </row>
    <row r="936" spans="2:19" ht="15.5" x14ac:dyDescent="0.35">
      <c r="B936" s="1" t="s">
        <v>1436</v>
      </c>
      <c r="C936" s="28" t="str">
        <f>VLOOKUP(B936,'Answer Data Transformation'!$B$3:$F$2338,4,FALSE)</f>
        <v xml:space="preserve">  Robert S</v>
      </c>
      <c r="D936" s="2">
        <f>VLOOKUP($B936,'Answer Data Transformation'!$I$3:$R$2338,2,FALSE)</f>
        <v>27</v>
      </c>
      <c r="E936" s="2">
        <f>VLOOKUP($B936,'Answer Data Transformation'!$I$3:$R$2338,4,FALSE)</f>
        <v>4.54</v>
      </c>
      <c r="F936" s="2" t="str">
        <f>VLOOKUP($B936,'Answer Data Transformation'!$I$3:$R$2338,6,FALSE)</f>
        <v>Yes</v>
      </c>
      <c r="G936" s="2" t="str">
        <f>VLOOKUP($B936,'Answer Data Transformation'!$I$3:$R$2338,7,FALSE)</f>
        <v>No</v>
      </c>
      <c r="H936" s="2" t="str">
        <f>VLOOKUP($B936,'Answer Data Transformation'!$I$3:$R$2338,8,FALSE)</f>
        <v>No</v>
      </c>
      <c r="I936" s="29">
        <f>VLOOKUP($B936,'Answer Data Transformation'!$I$3:$R$2338,9,FALSE)</f>
        <v>1</v>
      </c>
      <c r="J936" s="2" t="str">
        <f>VLOOKUP($B936,'Answer Data Transformation'!$I$3:$R$2338,10,FALSE)</f>
        <v>No</v>
      </c>
      <c r="K936" s="2" t="str">
        <f>VLOOKUP($B936,'Answer Data Transformation'!$I$3:$R$2338,3,FALSE)</f>
        <v>Overweight</v>
      </c>
      <c r="L936" s="2" t="str">
        <f>VLOOKUP($B936,'Answer Data Transformation'!$I$3:$R$2338,5,FALSE)</f>
        <v>Normal</v>
      </c>
      <c r="M936" s="2" t="str">
        <f>VLOOKUP($B936,'Answer Data Transformation'!$T$3:$AA$2346,2,FALSE)</f>
        <v>05-Sep-1988</v>
      </c>
      <c r="N936" s="2">
        <f>VLOOKUP($B936,'Answer Data Transformation'!$T$3:$AA$2346,4,FALSE)</f>
        <v>2</v>
      </c>
      <c r="O936" s="2">
        <f>VLOOKUP($B936,'Answer Data Transformation'!$T$3:$AA$2346,5,FALSE)</f>
        <v>11737.85</v>
      </c>
      <c r="P936" s="2" t="str">
        <f>VLOOKUP($B936,'Answer Data Transformation'!$T$3:$AA$2346,6,FALSE)</f>
        <v>tier - 3</v>
      </c>
      <c r="Q936" s="2" t="str">
        <f>VLOOKUP($B936,'Answer Data Transformation'!$T$3:$AA$2346,7,FALSE)</f>
        <v>tier - 1</v>
      </c>
      <c r="R936" s="2" t="str">
        <f>VLOOKUP($B936,'Answer Data Transformation'!$T$3:$AA$2346,8,FALSE)</f>
        <v>R1011</v>
      </c>
      <c r="S936" s="2">
        <f>VLOOKUP($B936,'Answer Data Transformation'!$T$3:$AA$2346,3,FALSE)</f>
        <v>34</v>
      </c>
    </row>
    <row r="937" spans="2:19" ht="15.5" x14ac:dyDescent="0.35">
      <c r="B937" s="1" t="s">
        <v>1435</v>
      </c>
      <c r="C937" s="28" t="str">
        <f>VLOOKUP(B937,'Answer Data Transformation'!$B$3:$F$2338,4,FALSE)</f>
        <v xml:space="preserve">  Cameron</v>
      </c>
      <c r="D937" s="2">
        <f>VLOOKUP($B937,'Answer Data Transformation'!$I$3:$R$2338,2,FALSE)</f>
        <v>28.594999999999999</v>
      </c>
      <c r="E937" s="2">
        <f>VLOOKUP($B937,'Answer Data Transformation'!$I$3:$R$2338,4,FALSE)</f>
        <v>4.68</v>
      </c>
      <c r="F937" s="2" t="str">
        <f>VLOOKUP($B937,'Answer Data Transformation'!$I$3:$R$2338,6,FALSE)</f>
        <v>Yes</v>
      </c>
      <c r="G937" s="2" t="str">
        <f>VLOOKUP($B937,'Answer Data Transformation'!$I$3:$R$2338,7,FALSE)</f>
        <v>No</v>
      </c>
      <c r="H937" s="2" t="str">
        <f>VLOOKUP($B937,'Answer Data Transformation'!$I$3:$R$2338,8,FALSE)</f>
        <v>No</v>
      </c>
      <c r="I937" s="29">
        <f>VLOOKUP($B937,'Answer Data Transformation'!$I$3:$R$2338,9,FALSE)</f>
        <v>1</v>
      </c>
      <c r="J937" s="2" t="str">
        <f>VLOOKUP($B937,'Answer Data Transformation'!$I$3:$R$2338,10,FALSE)</f>
        <v>No</v>
      </c>
      <c r="K937" s="2" t="str">
        <f>VLOOKUP($B937,'Answer Data Transformation'!$I$3:$R$2338,3,FALSE)</f>
        <v>Overweight</v>
      </c>
      <c r="L937" s="2" t="str">
        <f>VLOOKUP($B937,'Answer Data Transformation'!$I$3:$R$2338,5,FALSE)</f>
        <v>Normal</v>
      </c>
      <c r="M937" s="2" t="str">
        <f>VLOOKUP($B937,'Answer Data Transformation'!$T$3:$AA$2346,2,FALSE)</f>
        <v>09-Nov-1964</v>
      </c>
      <c r="N937" s="2">
        <f>VLOOKUP($B937,'Answer Data Transformation'!$T$3:$AA$2346,4,FALSE)</f>
        <v>0</v>
      </c>
      <c r="O937" s="2">
        <f>VLOOKUP($B937,'Answer Data Transformation'!$T$3:$AA$2346,5,FALSE)</f>
        <v>11735.88</v>
      </c>
      <c r="P937" s="2" t="str">
        <f>VLOOKUP($B937,'Answer Data Transformation'!$T$3:$AA$2346,6,FALSE)</f>
        <v>tier - 3</v>
      </c>
      <c r="Q937" s="2" t="str">
        <f>VLOOKUP($B937,'Answer Data Transformation'!$T$3:$AA$2346,7,FALSE)</f>
        <v>tier - 1</v>
      </c>
      <c r="R937" s="2" t="str">
        <f>VLOOKUP($B937,'Answer Data Transformation'!$T$3:$AA$2346,8,FALSE)</f>
        <v>R1012</v>
      </c>
      <c r="S937" s="2">
        <f>VLOOKUP($B937,'Answer Data Transformation'!$T$3:$AA$2346,3,FALSE)</f>
        <v>58</v>
      </c>
    </row>
    <row r="938" spans="2:19" ht="15.5" x14ac:dyDescent="0.35">
      <c r="B938" s="1" t="s">
        <v>1434</v>
      </c>
      <c r="C938" s="28" t="str">
        <f>VLOOKUP(B938,'Answer Data Transformation'!$B$3:$F$2338,4,FALSE)</f>
        <v xml:space="preserve">  Ulrike</v>
      </c>
      <c r="D938" s="2">
        <f>VLOOKUP($B938,'Answer Data Transformation'!$I$3:$R$2338,2,FALSE)</f>
        <v>36.799999999999997</v>
      </c>
      <c r="E938" s="2">
        <f>VLOOKUP($B938,'Answer Data Transformation'!$I$3:$R$2338,4,FALSE)</f>
        <v>5.88</v>
      </c>
      <c r="F938" s="2" t="str">
        <f>VLOOKUP($B938,'Answer Data Transformation'!$I$3:$R$2338,6,FALSE)</f>
        <v>No</v>
      </c>
      <c r="G938" s="2" t="str">
        <f>VLOOKUP($B938,'Answer Data Transformation'!$I$3:$R$2338,7,FALSE)</f>
        <v>No</v>
      </c>
      <c r="H938" s="2" t="str">
        <f>VLOOKUP($B938,'Answer Data Transformation'!$I$3:$R$2338,8,FALSE)</f>
        <v>No</v>
      </c>
      <c r="I938" s="29">
        <f>VLOOKUP($B938,'Answer Data Transformation'!$I$3:$R$2338,9,FALSE)</f>
        <v>1</v>
      </c>
      <c r="J938" s="2" t="str">
        <f>VLOOKUP($B938,'Answer Data Transformation'!$I$3:$R$2338,10,FALSE)</f>
        <v>No</v>
      </c>
      <c r="K938" s="2" t="str">
        <f>VLOOKUP($B938,'Answer Data Transformation'!$I$3:$R$2338,3,FALSE)</f>
        <v>Obesity</v>
      </c>
      <c r="L938" s="2" t="str">
        <f>VLOOKUP($B938,'Answer Data Transformation'!$I$3:$R$2338,5,FALSE)</f>
        <v>Prediabetes</v>
      </c>
      <c r="M938" s="2" t="str">
        <f>VLOOKUP($B938,'Answer Data Transformation'!$T$3:$AA$2346,2,FALSE)</f>
        <v>26-Nov-1984</v>
      </c>
      <c r="N938" s="2">
        <f>VLOOKUP($B938,'Answer Data Transformation'!$T$3:$AA$2346,4,FALSE)</f>
        <v>3</v>
      </c>
      <c r="O938" s="2">
        <f>VLOOKUP($B938,'Answer Data Transformation'!$T$3:$AA$2346,5,FALSE)</f>
        <v>11730.82</v>
      </c>
      <c r="P938" s="2" t="str">
        <f>VLOOKUP($B938,'Answer Data Transformation'!$T$3:$AA$2346,6,FALSE)</f>
        <v>tier - 3</v>
      </c>
      <c r="Q938" s="2" t="str">
        <f>VLOOKUP($B938,'Answer Data Transformation'!$T$3:$AA$2346,7,FALSE)</f>
        <v>tier - 3</v>
      </c>
      <c r="R938" s="2" t="str">
        <f>VLOOKUP($B938,'Answer Data Transformation'!$T$3:$AA$2346,8,FALSE)</f>
        <v>R1026</v>
      </c>
      <c r="S938" s="2">
        <f>VLOOKUP($B938,'Answer Data Transformation'!$T$3:$AA$2346,3,FALSE)</f>
        <v>38</v>
      </c>
    </row>
    <row r="939" spans="2:19" ht="15.5" x14ac:dyDescent="0.35">
      <c r="B939" s="1" t="s">
        <v>1433</v>
      </c>
      <c r="C939" s="28" t="str">
        <f>VLOOKUP(B939,'Answer Data Transformation'!$B$3:$F$2338,4,FALSE)</f>
        <v xml:space="preserve">  Katlyn A</v>
      </c>
      <c r="D939" s="2">
        <f>VLOOKUP($B939,'Answer Data Transformation'!$I$3:$R$2338,2,FALSE)</f>
        <v>23.75</v>
      </c>
      <c r="E939" s="2">
        <f>VLOOKUP($B939,'Answer Data Transformation'!$I$3:$R$2338,4,FALSE)</f>
        <v>5.42</v>
      </c>
      <c r="F939" s="2" t="str">
        <f>VLOOKUP($B939,'Answer Data Transformation'!$I$3:$R$2338,6,FALSE)</f>
        <v>Yes</v>
      </c>
      <c r="G939" s="2" t="str">
        <f>VLOOKUP($B939,'Answer Data Transformation'!$I$3:$R$2338,7,FALSE)</f>
        <v>No</v>
      </c>
      <c r="H939" s="2" t="str">
        <f>VLOOKUP($B939,'Answer Data Transformation'!$I$3:$R$2338,8,FALSE)</f>
        <v>Yes</v>
      </c>
      <c r="I939" s="29">
        <f>VLOOKUP($B939,'Answer Data Transformation'!$I$3:$R$2338,9,FALSE)</f>
        <v>1</v>
      </c>
      <c r="J939" s="2" t="str">
        <f>VLOOKUP($B939,'Answer Data Transformation'!$I$3:$R$2338,10,FALSE)</f>
        <v>No</v>
      </c>
      <c r="K939" s="2" t="str">
        <f>VLOOKUP($B939,'Answer Data Transformation'!$I$3:$R$2338,3,FALSE)</f>
        <v>Normal Weight</v>
      </c>
      <c r="L939" s="2" t="str">
        <f>VLOOKUP($B939,'Answer Data Transformation'!$I$3:$R$2338,5,FALSE)</f>
        <v>Normal</v>
      </c>
      <c r="M939" s="2" t="str">
        <f>VLOOKUP($B939,'Answer Data Transformation'!$T$3:$AA$2346,2,FALSE)</f>
        <v>12-Oct-1969</v>
      </c>
      <c r="N939" s="2">
        <f>VLOOKUP($B939,'Answer Data Transformation'!$T$3:$AA$2346,4,FALSE)</f>
        <v>2</v>
      </c>
      <c r="O939" s="2">
        <f>VLOOKUP($B939,'Answer Data Transformation'!$T$3:$AA$2346,5,FALSE)</f>
        <v>11729.68</v>
      </c>
      <c r="P939" s="2" t="str">
        <f>VLOOKUP($B939,'Answer Data Transformation'!$T$3:$AA$2346,6,FALSE)</f>
        <v>tier - 3</v>
      </c>
      <c r="Q939" s="2" t="str">
        <f>VLOOKUP($B939,'Answer Data Transformation'!$T$3:$AA$2346,7,FALSE)</f>
        <v>tier - 1</v>
      </c>
      <c r="R939" s="2" t="str">
        <f>VLOOKUP($B939,'Answer Data Transformation'!$T$3:$AA$2346,8,FALSE)</f>
        <v>R1024</v>
      </c>
      <c r="S939" s="2">
        <f>VLOOKUP($B939,'Answer Data Transformation'!$T$3:$AA$2346,3,FALSE)</f>
        <v>53</v>
      </c>
    </row>
    <row r="940" spans="2:19" ht="15.5" x14ac:dyDescent="0.35">
      <c r="B940" s="1" t="s">
        <v>1432</v>
      </c>
      <c r="C940" s="28" t="str">
        <f>VLOOKUP(B940,'Answer Data Transformation'!$B$3:$F$2338,4,FALSE)</f>
        <v xml:space="preserve">  Morgan B</v>
      </c>
      <c r="D940" s="2">
        <f>VLOOKUP($B940,'Answer Data Transformation'!$I$3:$R$2338,2,FALSE)</f>
        <v>35.619999999999997</v>
      </c>
      <c r="E940" s="2">
        <f>VLOOKUP($B940,'Answer Data Transformation'!$I$3:$R$2338,4,FALSE)</f>
        <v>4.16</v>
      </c>
      <c r="F940" s="2" t="str">
        <f>VLOOKUP($B940,'Answer Data Transformation'!$I$3:$R$2338,6,FALSE)</f>
        <v>No</v>
      </c>
      <c r="G940" s="2" t="str">
        <f>VLOOKUP($B940,'Answer Data Transformation'!$I$3:$R$2338,7,FALSE)</f>
        <v>No</v>
      </c>
      <c r="H940" s="2" t="str">
        <f>VLOOKUP($B940,'Answer Data Transformation'!$I$3:$R$2338,8,FALSE)</f>
        <v>No</v>
      </c>
      <c r="I940" s="29">
        <f>VLOOKUP($B940,'Answer Data Transformation'!$I$3:$R$2338,9,FALSE)</f>
        <v>0</v>
      </c>
      <c r="J940" s="2" t="str">
        <f>VLOOKUP($B940,'Answer Data Transformation'!$I$3:$R$2338,10,FALSE)</f>
        <v>No</v>
      </c>
      <c r="K940" s="2" t="str">
        <f>VLOOKUP($B940,'Answer Data Transformation'!$I$3:$R$2338,3,FALSE)</f>
        <v>Obesity</v>
      </c>
      <c r="L940" s="2" t="str">
        <f>VLOOKUP($B940,'Answer Data Transformation'!$I$3:$R$2338,5,FALSE)</f>
        <v>Normal</v>
      </c>
      <c r="M940" s="2" t="str">
        <f>VLOOKUP($B940,'Answer Data Transformation'!$T$3:$AA$2346,2,FALSE)</f>
        <v>21-Oct-1982</v>
      </c>
      <c r="N940" s="2">
        <f>VLOOKUP($B940,'Answer Data Transformation'!$T$3:$AA$2346,4,FALSE)</f>
        <v>3</v>
      </c>
      <c r="O940" s="2">
        <f>VLOOKUP($B940,'Answer Data Transformation'!$T$3:$AA$2346,5,FALSE)</f>
        <v>11712.97</v>
      </c>
      <c r="P940" s="2" t="str">
        <f>VLOOKUP($B940,'Answer Data Transformation'!$T$3:$AA$2346,6,FALSE)</f>
        <v>tier - 3</v>
      </c>
      <c r="Q940" s="2" t="str">
        <f>VLOOKUP($B940,'Answer Data Transformation'!$T$3:$AA$2346,7,FALSE)</f>
        <v>tier - 2</v>
      </c>
      <c r="R940" s="2" t="str">
        <f>VLOOKUP($B940,'Answer Data Transformation'!$T$3:$AA$2346,8,FALSE)</f>
        <v>R1021</v>
      </c>
      <c r="S940" s="2">
        <f>VLOOKUP($B940,'Answer Data Transformation'!$T$3:$AA$2346,3,FALSE)</f>
        <v>40</v>
      </c>
    </row>
    <row r="941" spans="2:19" ht="15.5" x14ac:dyDescent="0.35">
      <c r="B941" s="1" t="s">
        <v>1431</v>
      </c>
      <c r="C941" s="28" t="str">
        <f>VLOOKUP(B941,'Answer Data Transformation'!$B$3:$F$2338,4,FALSE)</f>
        <v xml:space="preserve">  Peter</v>
      </c>
      <c r="D941" s="2">
        <f>VLOOKUP($B941,'Answer Data Transformation'!$I$3:$R$2338,2,FALSE)</f>
        <v>30.69</v>
      </c>
      <c r="E941" s="2">
        <f>VLOOKUP($B941,'Answer Data Transformation'!$I$3:$R$2338,4,FALSE)</f>
        <v>7.05</v>
      </c>
      <c r="F941" s="2" t="str">
        <f>VLOOKUP($B941,'Answer Data Transformation'!$I$3:$R$2338,6,FALSE)</f>
        <v>Yes</v>
      </c>
      <c r="G941" s="2" t="str">
        <f>VLOOKUP($B941,'Answer Data Transformation'!$I$3:$R$2338,7,FALSE)</f>
        <v>No</v>
      </c>
      <c r="H941" s="2" t="str">
        <f>VLOOKUP($B941,'Answer Data Transformation'!$I$3:$R$2338,8,FALSE)</f>
        <v>No</v>
      </c>
      <c r="I941" s="29">
        <f>VLOOKUP($B941,'Answer Data Transformation'!$I$3:$R$2338,9,FALSE)</f>
        <v>2</v>
      </c>
      <c r="J941" s="2" t="str">
        <f>VLOOKUP($B941,'Answer Data Transformation'!$I$3:$R$2338,10,FALSE)</f>
        <v>No</v>
      </c>
      <c r="K941" s="2" t="str">
        <f>VLOOKUP($B941,'Answer Data Transformation'!$I$3:$R$2338,3,FALSE)</f>
        <v>Obesity</v>
      </c>
      <c r="L941" s="2" t="str">
        <f>VLOOKUP($B941,'Answer Data Transformation'!$I$3:$R$2338,5,FALSE)</f>
        <v>Diabetes</v>
      </c>
      <c r="M941" s="2" t="str">
        <f>VLOOKUP($B941,'Answer Data Transformation'!$T$3:$AA$2346,2,FALSE)</f>
        <v>01-Dec-1970</v>
      </c>
      <c r="N941" s="2">
        <f>VLOOKUP($B941,'Answer Data Transformation'!$T$3:$AA$2346,4,FALSE)</f>
        <v>0</v>
      </c>
      <c r="O941" s="2">
        <f>VLOOKUP($B941,'Answer Data Transformation'!$T$3:$AA$2346,5,FALSE)</f>
        <v>11696.52</v>
      </c>
      <c r="P941" s="2" t="str">
        <f>VLOOKUP($B941,'Answer Data Transformation'!$T$3:$AA$2346,6,FALSE)</f>
        <v>tier - 3</v>
      </c>
      <c r="Q941" s="2" t="str">
        <f>VLOOKUP($B941,'Answer Data Transformation'!$T$3:$AA$2346,7,FALSE)</f>
        <v>tier - 1</v>
      </c>
      <c r="R941" s="2" t="str">
        <f>VLOOKUP($B941,'Answer Data Transformation'!$T$3:$AA$2346,8,FALSE)</f>
        <v>R1021</v>
      </c>
      <c r="S941" s="2">
        <f>VLOOKUP($B941,'Answer Data Transformation'!$T$3:$AA$2346,3,FALSE)</f>
        <v>52</v>
      </c>
    </row>
    <row r="942" spans="2:19" ht="15.5" x14ac:dyDescent="0.35">
      <c r="B942" s="1" t="s">
        <v>1430</v>
      </c>
      <c r="C942" s="28" t="str">
        <f>VLOOKUP(B942,'Answer Data Transformation'!$B$3:$F$2338,4,FALSE)</f>
        <v xml:space="preserve">  Chandler</v>
      </c>
      <c r="D942" s="2">
        <f>VLOOKUP($B942,'Answer Data Transformation'!$I$3:$R$2338,2,FALSE)</f>
        <v>35.799999999999997</v>
      </c>
      <c r="E942" s="2">
        <f>VLOOKUP($B942,'Answer Data Transformation'!$I$3:$R$2338,4,FALSE)</f>
        <v>5.63</v>
      </c>
      <c r="F942" s="2" t="str">
        <f>VLOOKUP($B942,'Answer Data Transformation'!$I$3:$R$2338,6,FALSE)</f>
        <v>Yes</v>
      </c>
      <c r="G942" s="2" t="str">
        <f>VLOOKUP($B942,'Answer Data Transformation'!$I$3:$R$2338,7,FALSE)</f>
        <v>No</v>
      </c>
      <c r="H942" s="2" t="str">
        <f>VLOOKUP($B942,'Answer Data Transformation'!$I$3:$R$2338,8,FALSE)</f>
        <v>No</v>
      </c>
      <c r="I942" s="29">
        <f>VLOOKUP($B942,'Answer Data Transformation'!$I$3:$R$2338,9,FALSE)</f>
        <v>2</v>
      </c>
      <c r="J942" s="2" t="str">
        <f>VLOOKUP($B942,'Answer Data Transformation'!$I$3:$R$2338,10,FALSE)</f>
        <v>No</v>
      </c>
      <c r="K942" s="2" t="str">
        <f>VLOOKUP($B942,'Answer Data Transformation'!$I$3:$R$2338,3,FALSE)</f>
        <v>Obesity</v>
      </c>
      <c r="L942" s="2" t="str">
        <f>VLOOKUP($B942,'Answer Data Transformation'!$I$3:$R$2338,5,FALSE)</f>
        <v>Normal</v>
      </c>
      <c r="M942" s="2" t="str">
        <f>VLOOKUP($B942,'Answer Data Transformation'!$T$3:$AA$2346,2,FALSE)</f>
        <v>09-Nov-1966</v>
      </c>
      <c r="N942" s="2">
        <f>VLOOKUP($B942,'Answer Data Transformation'!$T$3:$AA$2346,4,FALSE)</f>
        <v>1</v>
      </c>
      <c r="O942" s="2">
        <f>VLOOKUP($B942,'Answer Data Transformation'!$T$3:$AA$2346,5,FALSE)</f>
        <v>11674.13</v>
      </c>
      <c r="P942" s="2" t="str">
        <f>VLOOKUP($B942,'Answer Data Transformation'!$T$3:$AA$2346,6,FALSE)</f>
        <v>tier - 3</v>
      </c>
      <c r="Q942" s="2" t="str">
        <f>VLOOKUP($B942,'Answer Data Transformation'!$T$3:$AA$2346,7,FALSE)</f>
        <v>tier - 1</v>
      </c>
      <c r="R942" s="2" t="str">
        <f>VLOOKUP($B942,'Answer Data Transformation'!$T$3:$AA$2346,8,FALSE)</f>
        <v>R1011</v>
      </c>
      <c r="S942" s="2">
        <f>VLOOKUP($B942,'Answer Data Transformation'!$T$3:$AA$2346,3,FALSE)</f>
        <v>56</v>
      </c>
    </row>
    <row r="943" spans="2:19" ht="15.5" x14ac:dyDescent="0.35">
      <c r="B943" s="1" t="s">
        <v>1429</v>
      </c>
      <c r="C943" s="28" t="str">
        <f>VLOOKUP(B943,'Answer Data Transformation'!$B$3:$F$2338,4,FALSE)</f>
        <v xml:space="preserve">  Silvana M</v>
      </c>
      <c r="D943" s="2">
        <f>VLOOKUP($B943,'Answer Data Transformation'!$I$3:$R$2338,2,FALSE)</f>
        <v>28.785</v>
      </c>
      <c r="E943" s="2">
        <f>VLOOKUP($B943,'Answer Data Transformation'!$I$3:$R$2338,4,FALSE)</f>
        <v>4.24</v>
      </c>
      <c r="F943" s="2" t="str">
        <f>VLOOKUP($B943,'Answer Data Transformation'!$I$3:$R$2338,6,FALSE)</f>
        <v>Yes</v>
      </c>
      <c r="G943" s="2" t="str">
        <f>VLOOKUP($B943,'Answer Data Transformation'!$I$3:$R$2338,7,FALSE)</f>
        <v>No</v>
      </c>
      <c r="H943" s="2" t="str">
        <f>VLOOKUP($B943,'Answer Data Transformation'!$I$3:$R$2338,8,FALSE)</f>
        <v>No</v>
      </c>
      <c r="I943" s="29">
        <f>VLOOKUP($B943,'Answer Data Transformation'!$I$3:$R$2338,9,FALSE)</f>
        <v>2</v>
      </c>
      <c r="J943" s="2" t="str">
        <f>VLOOKUP($B943,'Answer Data Transformation'!$I$3:$R$2338,10,FALSE)</f>
        <v>No</v>
      </c>
      <c r="K943" s="2" t="str">
        <f>VLOOKUP($B943,'Answer Data Transformation'!$I$3:$R$2338,3,FALSE)</f>
        <v>Overweight</v>
      </c>
      <c r="L943" s="2" t="str">
        <f>VLOOKUP($B943,'Answer Data Transformation'!$I$3:$R$2338,5,FALSE)</f>
        <v>Normal</v>
      </c>
      <c r="M943" s="2" t="str">
        <f>VLOOKUP($B943,'Answer Data Transformation'!$T$3:$AA$2346,2,FALSE)</f>
        <v>23-Aug-1966</v>
      </c>
      <c r="N943" s="2">
        <f>VLOOKUP($B943,'Answer Data Transformation'!$T$3:$AA$2346,4,FALSE)</f>
        <v>0</v>
      </c>
      <c r="O943" s="2">
        <f>VLOOKUP($B943,'Answer Data Transformation'!$T$3:$AA$2346,5,FALSE)</f>
        <v>11658.38</v>
      </c>
      <c r="P943" s="2" t="str">
        <f>VLOOKUP($B943,'Answer Data Transformation'!$T$3:$AA$2346,6,FALSE)</f>
        <v>tier - 3</v>
      </c>
      <c r="Q943" s="2" t="str">
        <f>VLOOKUP($B943,'Answer Data Transformation'!$T$3:$AA$2346,7,FALSE)</f>
        <v>tier - 3</v>
      </c>
      <c r="R943" s="2" t="str">
        <f>VLOOKUP($B943,'Answer Data Transformation'!$T$3:$AA$2346,8,FALSE)</f>
        <v>R1024</v>
      </c>
      <c r="S943" s="2">
        <f>VLOOKUP($B943,'Answer Data Transformation'!$T$3:$AA$2346,3,FALSE)</f>
        <v>56</v>
      </c>
    </row>
    <row r="944" spans="2:19" ht="15.5" x14ac:dyDescent="0.35">
      <c r="B944" s="1" t="s">
        <v>1428</v>
      </c>
      <c r="C944" s="28" t="str">
        <f>VLOOKUP(B944,'Answer Data Transformation'!$B$3:$F$2338,4,FALSE)</f>
        <v xml:space="preserve">  Natty</v>
      </c>
      <c r="D944" s="2">
        <f>VLOOKUP($B944,'Answer Data Transformation'!$I$3:$R$2338,2,FALSE)</f>
        <v>28.594999999999999</v>
      </c>
      <c r="E944" s="2">
        <f>VLOOKUP($B944,'Answer Data Transformation'!$I$3:$R$2338,4,FALSE)</f>
        <v>4.96</v>
      </c>
      <c r="F944" s="2" t="str">
        <f>VLOOKUP($B944,'Answer Data Transformation'!$I$3:$R$2338,6,FALSE)</f>
        <v>Yes</v>
      </c>
      <c r="G944" s="2" t="str">
        <f>VLOOKUP($B944,'Answer Data Transformation'!$I$3:$R$2338,7,FALSE)</f>
        <v>No</v>
      </c>
      <c r="H944" s="2" t="str">
        <f>VLOOKUP($B944,'Answer Data Transformation'!$I$3:$R$2338,8,FALSE)</f>
        <v>No</v>
      </c>
      <c r="I944" s="29">
        <f>VLOOKUP($B944,'Answer Data Transformation'!$I$3:$R$2338,9,FALSE)</f>
        <v>2</v>
      </c>
      <c r="J944" s="2" t="str">
        <f>VLOOKUP($B944,'Answer Data Transformation'!$I$3:$R$2338,10,FALSE)</f>
        <v>No</v>
      </c>
      <c r="K944" s="2" t="str">
        <f>VLOOKUP($B944,'Answer Data Transformation'!$I$3:$R$2338,3,FALSE)</f>
        <v>Overweight</v>
      </c>
      <c r="L944" s="2" t="str">
        <f>VLOOKUP($B944,'Answer Data Transformation'!$I$3:$R$2338,5,FALSE)</f>
        <v>Normal</v>
      </c>
      <c r="M944" s="2" t="str">
        <f>VLOOKUP($B944,'Answer Data Transformation'!$T$3:$AA$2346,2,FALSE)</f>
        <v>06-Jul-1966</v>
      </c>
      <c r="N944" s="2">
        <f>VLOOKUP($B944,'Answer Data Transformation'!$T$3:$AA$2346,4,FALSE)</f>
        <v>0</v>
      </c>
      <c r="O944" s="2">
        <f>VLOOKUP($B944,'Answer Data Transformation'!$T$3:$AA$2346,5,FALSE)</f>
        <v>11658.12</v>
      </c>
      <c r="P944" s="2" t="str">
        <f>VLOOKUP($B944,'Answer Data Transformation'!$T$3:$AA$2346,6,FALSE)</f>
        <v>tier - 3</v>
      </c>
      <c r="Q944" s="2" t="str">
        <f>VLOOKUP($B944,'Answer Data Transformation'!$T$3:$AA$2346,7,FALSE)</f>
        <v>tier - 1</v>
      </c>
      <c r="R944" s="2" t="str">
        <f>VLOOKUP($B944,'Answer Data Transformation'!$T$3:$AA$2346,8,FALSE)</f>
        <v>R1024</v>
      </c>
      <c r="S944" s="2">
        <f>VLOOKUP($B944,'Answer Data Transformation'!$T$3:$AA$2346,3,FALSE)</f>
        <v>56</v>
      </c>
    </row>
    <row r="945" spans="2:19" ht="15.5" x14ac:dyDescent="0.35">
      <c r="B945" s="1" t="s">
        <v>1427</v>
      </c>
      <c r="C945" s="28" t="str">
        <f>VLOOKUP(B945,'Answer Data Transformation'!$B$3:$F$2338,4,FALSE)</f>
        <v xml:space="preserve">  Nicholas T</v>
      </c>
      <c r="D945" s="2">
        <f>VLOOKUP($B945,'Answer Data Transformation'!$I$3:$R$2338,2,FALSE)</f>
        <v>48.75</v>
      </c>
      <c r="E945" s="2">
        <f>VLOOKUP($B945,'Answer Data Transformation'!$I$3:$R$2338,4,FALSE)</f>
        <v>4.34</v>
      </c>
      <c r="F945" s="2" t="str">
        <f>VLOOKUP($B945,'Answer Data Transformation'!$I$3:$R$2338,6,FALSE)</f>
        <v>No</v>
      </c>
      <c r="G945" s="2" t="str">
        <f>VLOOKUP($B945,'Answer Data Transformation'!$I$3:$R$2338,7,FALSE)</f>
        <v>No</v>
      </c>
      <c r="H945" s="2" t="str">
        <f>VLOOKUP($B945,'Answer Data Transformation'!$I$3:$R$2338,8,FALSE)</f>
        <v>No</v>
      </c>
      <c r="I945" s="29">
        <f>VLOOKUP($B945,'Answer Data Transformation'!$I$3:$R$2338,9,FALSE)</f>
        <v>0</v>
      </c>
      <c r="J945" s="2" t="str">
        <f>VLOOKUP($B945,'Answer Data Transformation'!$I$3:$R$2338,10,FALSE)</f>
        <v>No</v>
      </c>
      <c r="K945" s="2" t="str">
        <f>VLOOKUP($B945,'Answer Data Transformation'!$I$3:$R$2338,3,FALSE)</f>
        <v>Obesity</v>
      </c>
      <c r="L945" s="2" t="str">
        <f>VLOOKUP($B945,'Answer Data Transformation'!$I$3:$R$2338,5,FALSE)</f>
        <v>Normal</v>
      </c>
      <c r="M945" s="2" t="str">
        <f>VLOOKUP($B945,'Answer Data Transformation'!$T$3:$AA$2346,2,FALSE)</f>
        <v>20-Jul-1994</v>
      </c>
      <c r="N945" s="2">
        <f>VLOOKUP($B945,'Answer Data Transformation'!$T$3:$AA$2346,4,FALSE)</f>
        <v>0</v>
      </c>
      <c r="O945" s="2">
        <f>VLOOKUP($B945,'Answer Data Transformation'!$T$3:$AA$2346,5,FALSE)</f>
        <v>11657.81</v>
      </c>
      <c r="P945" s="2" t="str">
        <f>VLOOKUP($B945,'Answer Data Transformation'!$T$3:$AA$2346,6,FALSE)</f>
        <v>tier - 3</v>
      </c>
      <c r="Q945" s="2" t="str">
        <f>VLOOKUP($B945,'Answer Data Transformation'!$T$3:$AA$2346,7,FALSE)</f>
        <v>tier - 2</v>
      </c>
      <c r="R945" s="2" t="str">
        <f>VLOOKUP($B945,'Answer Data Transformation'!$T$3:$AA$2346,8,FALSE)</f>
        <v>R1023</v>
      </c>
      <c r="S945" s="2">
        <f>VLOOKUP($B945,'Answer Data Transformation'!$T$3:$AA$2346,3,FALSE)</f>
        <v>28</v>
      </c>
    </row>
    <row r="946" spans="2:19" ht="15.5" x14ac:dyDescent="0.35">
      <c r="B946" s="1" t="s">
        <v>1426</v>
      </c>
      <c r="C946" s="28" t="str">
        <f>VLOOKUP(B946,'Answer Data Transformation'!$B$3:$F$2338,4,FALSE)</f>
        <v xml:space="preserve">  Rebecca</v>
      </c>
      <c r="D946" s="2">
        <f>VLOOKUP($B946,'Answer Data Transformation'!$I$3:$R$2338,2,FALSE)</f>
        <v>28.31</v>
      </c>
      <c r="E946" s="2">
        <f>VLOOKUP($B946,'Answer Data Transformation'!$I$3:$R$2338,4,FALSE)</f>
        <v>5.43</v>
      </c>
      <c r="F946" s="2" t="str">
        <f>VLOOKUP($B946,'Answer Data Transformation'!$I$3:$R$2338,6,FALSE)</f>
        <v>Yes</v>
      </c>
      <c r="G946" s="2" t="str">
        <f>VLOOKUP($B946,'Answer Data Transformation'!$I$3:$R$2338,7,FALSE)</f>
        <v>No</v>
      </c>
      <c r="H946" s="2" t="str">
        <f>VLOOKUP($B946,'Answer Data Transformation'!$I$3:$R$2338,8,FALSE)</f>
        <v>No</v>
      </c>
      <c r="I946" s="29">
        <f>VLOOKUP($B946,'Answer Data Transformation'!$I$3:$R$2338,9,FALSE)</f>
        <v>2</v>
      </c>
      <c r="J946" s="2" t="str">
        <f>VLOOKUP($B946,'Answer Data Transformation'!$I$3:$R$2338,10,FALSE)</f>
        <v>No</v>
      </c>
      <c r="K946" s="2" t="str">
        <f>VLOOKUP($B946,'Answer Data Transformation'!$I$3:$R$2338,3,FALSE)</f>
        <v>Overweight</v>
      </c>
      <c r="L946" s="2" t="str">
        <f>VLOOKUP($B946,'Answer Data Transformation'!$I$3:$R$2338,5,FALSE)</f>
        <v>Normal</v>
      </c>
      <c r="M946" s="2" t="str">
        <f>VLOOKUP($B946,'Answer Data Transformation'!$T$3:$AA$2346,2,FALSE)</f>
        <v>04-Oct-1966</v>
      </c>
      <c r="N946" s="2">
        <f>VLOOKUP($B946,'Answer Data Transformation'!$T$3:$AA$2346,4,FALSE)</f>
        <v>0</v>
      </c>
      <c r="O946" s="2">
        <f>VLOOKUP($B946,'Answer Data Transformation'!$T$3:$AA$2346,5,FALSE)</f>
        <v>11657.72</v>
      </c>
      <c r="P946" s="2" t="str">
        <f>VLOOKUP($B946,'Answer Data Transformation'!$T$3:$AA$2346,6,FALSE)</f>
        <v>tier - 3</v>
      </c>
      <c r="Q946" s="2" t="str">
        <f>VLOOKUP($B946,'Answer Data Transformation'!$T$3:$AA$2346,7,FALSE)</f>
        <v>tier - 2</v>
      </c>
      <c r="R946" s="2" t="str">
        <f>VLOOKUP($B946,'Answer Data Transformation'!$T$3:$AA$2346,8,FALSE)</f>
        <v>R1024</v>
      </c>
      <c r="S946" s="2">
        <f>VLOOKUP($B946,'Answer Data Transformation'!$T$3:$AA$2346,3,FALSE)</f>
        <v>56</v>
      </c>
    </row>
    <row r="947" spans="2:19" ht="15.5" x14ac:dyDescent="0.35">
      <c r="B947" s="1" t="s">
        <v>1425</v>
      </c>
      <c r="C947" s="28" t="str">
        <f>VLOOKUP(B947,'Answer Data Transformation'!$B$3:$F$2338,4,FALSE)</f>
        <v xml:space="preserve">  John</v>
      </c>
      <c r="D947" s="2">
        <f>VLOOKUP($B947,'Answer Data Transformation'!$I$3:$R$2338,2,FALSE)</f>
        <v>38.39</v>
      </c>
      <c r="E947" s="2">
        <f>VLOOKUP($B947,'Answer Data Transformation'!$I$3:$R$2338,4,FALSE)</f>
        <v>8.33</v>
      </c>
      <c r="F947" s="2" t="str">
        <f>VLOOKUP($B947,'Answer Data Transformation'!$I$3:$R$2338,6,FALSE)</f>
        <v>Yes</v>
      </c>
      <c r="G947" s="2" t="str">
        <f>VLOOKUP($B947,'Answer Data Transformation'!$I$3:$R$2338,7,FALSE)</f>
        <v>No</v>
      </c>
      <c r="H947" s="2" t="str">
        <f>VLOOKUP($B947,'Answer Data Transformation'!$I$3:$R$2338,8,FALSE)</f>
        <v>No</v>
      </c>
      <c r="I947" s="29">
        <f>VLOOKUP($B947,'Answer Data Transformation'!$I$3:$R$2338,9,FALSE)</f>
        <v>1</v>
      </c>
      <c r="J947" s="2" t="str">
        <f>VLOOKUP($B947,'Answer Data Transformation'!$I$3:$R$2338,10,FALSE)</f>
        <v>No</v>
      </c>
      <c r="K947" s="2" t="str">
        <f>VLOOKUP($B947,'Answer Data Transformation'!$I$3:$R$2338,3,FALSE)</f>
        <v>Obesity</v>
      </c>
      <c r="L947" s="2" t="str">
        <f>VLOOKUP($B947,'Answer Data Transformation'!$I$3:$R$2338,5,FALSE)</f>
        <v>Diabetes</v>
      </c>
      <c r="M947" s="2" t="str">
        <f>VLOOKUP($B947,'Answer Data Transformation'!$T$3:$AA$2346,2,FALSE)</f>
        <v>17-Jul-1986</v>
      </c>
      <c r="N947" s="2">
        <f>VLOOKUP($B947,'Answer Data Transformation'!$T$3:$AA$2346,4,FALSE)</f>
        <v>3</v>
      </c>
      <c r="O947" s="2">
        <f>VLOOKUP($B947,'Answer Data Transformation'!$T$3:$AA$2346,5,FALSE)</f>
        <v>11625.11</v>
      </c>
      <c r="P947" s="2" t="str">
        <f>VLOOKUP($B947,'Answer Data Transformation'!$T$3:$AA$2346,6,FALSE)</f>
        <v>tier - 3</v>
      </c>
      <c r="Q947" s="2" t="str">
        <f>VLOOKUP($B947,'Answer Data Transformation'!$T$3:$AA$2346,7,FALSE)</f>
        <v>tier - 3</v>
      </c>
      <c r="R947" s="2" t="str">
        <f>VLOOKUP($B947,'Answer Data Transformation'!$T$3:$AA$2346,8,FALSE)</f>
        <v>R1022</v>
      </c>
      <c r="S947" s="2">
        <f>VLOOKUP($B947,'Answer Data Transformation'!$T$3:$AA$2346,3,FALSE)</f>
        <v>36</v>
      </c>
    </row>
    <row r="948" spans="2:19" ht="15.5" x14ac:dyDescent="0.35">
      <c r="B948" s="1" t="s">
        <v>1424</v>
      </c>
      <c r="C948" s="28" t="str">
        <f>VLOOKUP(B948,'Answer Data Transformation'!$B$3:$F$2338,4,FALSE)</f>
        <v xml:space="preserve">  Antony G</v>
      </c>
      <c r="D948" s="2">
        <f>VLOOKUP($B948,'Answer Data Transformation'!$I$3:$R$2338,2,FALSE)</f>
        <v>25.87</v>
      </c>
      <c r="E948" s="2">
        <f>VLOOKUP($B948,'Answer Data Transformation'!$I$3:$R$2338,4,FALSE)</f>
        <v>5.63</v>
      </c>
      <c r="F948" s="2" t="str">
        <f>VLOOKUP($B948,'Answer Data Transformation'!$I$3:$R$2338,6,FALSE)</f>
        <v>Yes</v>
      </c>
      <c r="G948" s="2" t="str">
        <f>VLOOKUP($B948,'Answer Data Transformation'!$I$3:$R$2338,7,FALSE)</f>
        <v>No</v>
      </c>
      <c r="H948" s="2" t="str">
        <f>VLOOKUP($B948,'Answer Data Transformation'!$I$3:$R$2338,8,FALSE)</f>
        <v>No</v>
      </c>
      <c r="I948" s="29">
        <f>VLOOKUP($B948,'Answer Data Transformation'!$I$3:$R$2338,9,FALSE)</f>
        <v>1</v>
      </c>
      <c r="J948" s="2" t="str">
        <f>VLOOKUP($B948,'Answer Data Transformation'!$I$3:$R$2338,10,FALSE)</f>
        <v>No</v>
      </c>
      <c r="K948" s="2" t="str">
        <f>VLOOKUP($B948,'Answer Data Transformation'!$I$3:$R$2338,3,FALSE)</f>
        <v>Overweight</v>
      </c>
      <c r="L948" s="2" t="str">
        <f>VLOOKUP($B948,'Answer Data Transformation'!$I$3:$R$2338,5,FALSE)</f>
        <v>Normal</v>
      </c>
      <c r="M948" s="2" t="str">
        <f>VLOOKUP($B948,'Answer Data Transformation'!$T$3:$AA$2346,2,FALSE)</f>
        <v>20-Jun-1964</v>
      </c>
      <c r="N948" s="2">
        <f>VLOOKUP($B948,'Answer Data Transformation'!$T$3:$AA$2346,4,FALSE)</f>
        <v>0</v>
      </c>
      <c r="O948" s="2">
        <f>VLOOKUP($B948,'Answer Data Transformation'!$T$3:$AA$2346,5,FALSE)</f>
        <v>11602.75</v>
      </c>
      <c r="P948" s="2" t="str">
        <f>VLOOKUP($B948,'Answer Data Transformation'!$T$3:$AA$2346,6,FALSE)</f>
        <v>tier - 3</v>
      </c>
      <c r="Q948" s="2" t="str">
        <f>VLOOKUP($B948,'Answer Data Transformation'!$T$3:$AA$2346,7,FALSE)</f>
        <v>tier - 1</v>
      </c>
      <c r="R948" s="2" t="str">
        <f>VLOOKUP($B948,'Answer Data Transformation'!$T$3:$AA$2346,8,FALSE)</f>
        <v>R1020</v>
      </c>
      <c r="S948" s="2">
        <f>VLOOKUP($B948,'Answer Data Transformation'!$T$3:$AA$2346,3,FALSE)</f>
        <v>58</v>
      </c>
    </row>
    <row r="949" spans="2:19" ht="15.5" x14ac:dyDescent="0.35">
      <c r="B949" s="1" t="s">
        <v>1423</v>
      </c>
      <c r="C949" s="28" t="str">
        <f>VLOOKUP(B949,'Answer Data Transformation'!$B$3:$F$2338,4,FALSE)</f>
        <v xml:space="preserve">  Eric</v>
      </c>
      <c r="D949" s="2">
        <f>VLOOKUP($B949,'Answer Data Transformation'!$I$3:$R$2338,2,FALSE)</f>
        <v>43.7</v>
      </c>
      <c r="E949" s="2">
        <f>VLOOKUP($B949,'Answer Data Transformation'!$I$3:$R$2338,4,FALSE)</f>
        <v>7.23</v>
      </c>
      <c r="F949" s="2" t="str">
        <f>VLOOKUP($B949,'Answer Data Transformation'!$I$3:$R$2338,6,FALSE)</f>
        <v>No</v>
      </c>
      <c r="G949" s="2" t="str">
        <f>VLOOKUP($B949,'Answer Data Transformation'!$I$3:$R$2338,7,FALSE)</f>
        <v>No</v>
      </c>
      <c r="H949" s="2" t="str">
        <f>VLOOKUP($B949,'Answer Data Transformation'!$I$3:$R$2338,8,FALSE)</f>
        <v>No</v>
      </c>
      <c r="I949" s="29">
        <f>VLOOKUP($B949,'Answer Data Transformation'!$I$3:$R$2338,9,FALSE)</f>
        <v>0</v>
      </c>
      <c r="J949" s="2" t="str">
        <f>VLOOKUP($B949,'Answer Data Transformation'!$I$3:$R$2338,10,FALSE)</f>
        <v>No</v>
      </c>
      <c r="K949" s="2" t="str">
        <f>VLOOKUP($B949,'Answer Data Transformation'!$I$3:$R$2338,3,FALSE)</f>
        <v>Obesity</v>
      </c>
      <c r="L949" s="2" t="str">
        <f>VLOOKUP($B949,'Answer Data Transformation'!$I$3:$R$2338,5,FALSE)</f>
        <v>Diabetes</v>
      </c>
      <c r="M949" s="2" t="str">
        <f>VLOOKUP($B949,'Answer Data Transformation'!$T$3:$AA$2346,2,FALSE)</f>
        <v>06-Nov-1965</v>
      </c>
      <c r="N949" s="2">
        <f>VLOOKUP($B949,'Answer Data Transformation'!$T$3:$AA$2346,4,FALSE)</f>
        <v>1</v>
      </c>
      <c r="O949" s="2">
        <f>VLOOKUP($B949,'Answer Data Transformation'!$T$3:$AA$2346,5,FALSE)</f>
        <v>11576.13</v>
      </c>
      <c r="P949" s="2" t="str">
        <f>VLOOKUP($B949,'Answer Data Transformation'!$T$3:$AA$2346,6,FALSE)</f>
        <v>tier - 3</v>
      </c>
      <c r="Q949" s="2" t="str">
        <f>VLOOKUP($B949,'Answer Data Transformation'!$T$3:$AA$2346,7,FALSE)</f>
        <v>tier - 3</v>
      </c>
      <c r="R949" s="2" t="str">
        <f>VLOOKUP($B949,'Answer Data Transformation'!$T$3:$AA$2346,8,FALSE)</f>
        <v>R1011</v>
      </c>
      <c r="S949" s="2">
        <f>VLOOKUP($B949,'Answer Data Transformation'!$T$3:$AA$2346,3,FALSE)</f>
        <v>57</v>
      </c>
    </row>
    <row r="950" spans="2:19" ht="15.5" x14ac:dyDescent="0.35">
      <c r="B950" s="1" t="s">
        <v>1422</v>
      </c>
      <c r="C950" s="28" t="str">
        <f>VLOOKUP(B950,'Answer Data Transformation'!$B$3:$F$2338,4,FALSE)</f>
        <v xml:space="preserve">  Erik</v>
      </c>
      <c r="D950" s="2">
        <f>VLOOKUP($B950,'Answer Data Transformation'!$I$3:$R$2338,2,FALSE)</f>
        <v>40.945</v>
      </c>
      <c r="E950" s="2">
        <f>VLOOKUP($B950,'Answer Data Transformation'!$I$3:$R$2338,4,FALSE)</f>
        <v>10.57</v>
      </c>
      <c r="F950" s="2" t="str">
        <f>VLOOKUP($B950,'Answer Data Transformation'!$I$3:$R$2338,6,FALSE)</f>
        <v>No</v>
      </c>
      <c r="G950" s="2" t="str">
        <f>VLOOKUP($B950,'Answer Data Transformation'!$I$3:$R$2338,7,FALSE)</f>
        <v>No</v>
      </c>
      <c r="H950" s="2" t="str">
        <f>VLOOKUP($B950,'Answer Data Transformation'!$I$3:$R$2338,8,FALSE)</f>
        <v>No</v>
      </c>
      <c r="I950" s="29">
        <f>VLOOKUP($B950,'Answer Data Transformation'!$I$3:$R$2338,9,FALSE)</f>
        <v>0</v>
      </c>
      <c r="J950" s="2" t="str">
        <f>VLOOKUP($B950,'Answer Data Transformation'!$I$3:$R$2338,10,FALSE)</f>
        <v>No</v>
      </c>
      <c r="K950" s="2" t="str">
        <f>VLOOKUP($B950,'Answer Data Transformation'!$I$3:$R$2338,3,FALSE)</f>
        <v>Obesity</v>
      </c>
      <c r="L950" s="2" t="str">
        <f>VLOOKUP($B950,'Answer Data Transformation'!$I$3:$R$2338,5,FALSE)</f>
        <v>Diabetes</v>
      </c>
      <c r="M950" s="2" t="str">
        <f>VLOOKUP($B950,'Answer Data Transformation'!$T$3:$AA$2346,2,FALSE)</f>
        <v>25-Dec-1965</v>
      </c>
      <c r="N950" s="2">
        <f>VLOOKUP($B950,'Answer Data Transformation'!$T$3:$AA$2346,4,FALSE)</f>
        <v>0</v>
      </c>
      <c r="O950" s="2">
        <f>VLOOKUP($B950,'Answer Data Transformation'!$T$3:$AA$2346,5,FALSE)</f>
        <v>11566.3</v>
      </c>
      <c r="P950" s="2" t="str">
        <f>VLOOKUP($B950,'Answer Data Transformation'!$T$3:$AA$2346,6,FALSE)</f>
        <v>tier - 3</v>
      </c>
      <c r="Q950" s="2" t="str">
        <f>VLOOKUP($B950,'Answer Data Transformation'!$T$3:$AA$2346,7,FALSE)</f>
        <v>tier - 3</v>
      </c>
      <c r="R950" s="2" t="str">
        <f>VLOOKUP($B950,'Answer Data Transformation'!$T$3:$AA$2346,8,FALSE)</f>
        <v>R1016</v>
      </c>
      <c r="S950" s="2">
        <f>VLOOKUP($B950,'Answer Data Transformation'!$T$3:$AA$2346,3,FALSE)</f>
        <v>57</v>
      </c>
    </row>
    <row r="951" spans="2:19" ht="15.5" x14ac:dyDescent="0.35">
      <c r="B951" s="1" t="s">
        <v>1421</v>
      </c>
      <c r="C951" s="28" t="str">
        <f>VLOOKUP(B951,'Answer Data Transformation'!$B$3:$F$2338,4,FALSE)</f>
        <v xml:space="preserve">  Matthew T</v>
      </c>
      <c r="D951" s="2">
        <f>VLOOKUP($B951,'Answer Data Transformation'!$I$3:$R$2338,2,FALSE)</f>
        <v>27.94</v>
      </c>
      <c r="E951" s="2">
        <f>VLOOKUP($B951,'Answer Data Transformation'!$I$3:$R$2338,4,FALSE)</f>
        <v>7.92</v>
      </c>
      <c r="F951" s="2" t="str">
        <f>VLOOKUP($B951,'Answer Data Transformation'!$I$3:$R$2338,6,FALSE)</f>
        <v>No</v>
      </c>
      <c r="G951" s="2" t="str">
        <f>VLOOKUP($B951,'Answer Data Transformation'!$I$3:$R$2338,7,FALSE)</f>
        <v>No</v>
      </c>
      <c r="H951" s="2" t="str">
        <f>VLOOKUP($B951,'Answer Data Transformation'!$I$3:$R$2338,8,FALSE)</f>
        <v>No</v>
      </c>
      <c r="I951" s="29">
        <f>VLOOKUP($B951,'Answer Data Transformation'!$I$3:$R$2338,9,FALSE)</f>
        <v>0</v>
      </c>
      <c r="J951" s="2" t="str">
        <f>VLOOKUP($B951,'Answer Data Transformation'!$I$3:$R$2338,10,FALSE)</f>
        <v>No</v>
      </c>
      <c r="K951" s="2" t="str">
        <f>VLOOKUP($B951,'Answer Data Transformation'!$I$3:$R$2338,3,FALSE)</f>
        <v>Overweight</v>
      </c>
      <c r="L951" s="2" t="str">
        <f>VLOOKUP($B951,'Answer Data Transformation'!$I$3:$R$2338,5,FALSE)</f>
        <v>Diabetes</v>
      </c>
      <c r="M951" s="2" t="str">
        <f>VLOOKUP($B951,'Answer Data Transformation'!$T$3:$AA$2346,2,FALSE)</f>
        <v>27-Oct-1965</v>
      </c>
      <c r="N951" s="2">
        <f>VLOOKUP($B951,'Answer Data Transformation'!$T$3:$AA$2346,4,FALSE)</f>
        <v>1</v>
      </c>
      <c r="O951" s="2">
        <f>VLOOKUP($B951,'Answer Data Transformation'!$T$3:$AA$2346,5,FALSE)</f>
        <v>11554.22</v>
      </c>
      <c r="P951" s="2" t="str">
        <f>VLOOKUP($B951,'Answer Data Transformation'!$T$3:$AA$2346,6,FALSE)</f>
        <v>tier - 3</v>
      </c>
      <c r="Q951" s="2" t="str">
        <f>VLOOKUP($B951,'Answer Data Transformation'!$T$3:$AA$2346,7,FALSE)</f>
        <v>tier - 1</v>
      </c>
      <c r="R951" s="2" t="str">
        <f>VLOOKUP($B951,'Answer Data Transformation'!$T$3:$AA$2346,8,FALSE)</f>
        <v>R1013</v>
      </c>
      <c r="S951" s="2">
        <f>VLOOKUP($B951,'Answer Data Transformation'!$T$3:$AA$2346,3,FALSE)</f>
        <v>57</v>
      </c>
    </row>
    <row r="952" spans="2:19" ht="15.5" x14ac:dyDescent="0.35">
      <c r="B952" s="1" t="s">
        <v>1420</v>
      </c>
      <c r="C952" s="28" t="str">
        <f>VLOOKUP(B952,'Answer Data Transformation'!$B$3:$F$2338,4,FALSE)</f>
        <v xml:space="preserve">  Cassandra</v>
      </c>
      <c r="D952" s="2">
        <f>VLOOKUP($B952,'Answer Data Transformation'!$I$3:$R$2338,2,FALSE)</f>
        <v>31.9</v>
      </c>
      <c r="E952" s="2">
        <f>VLOOKUP($B952,'Answer Data Transformation'!$I$3:$R$2338,4,FALSE)</f>
        <v>10.119999999999999</v>
      </c>
      <c r="F952" s="2" t="str">
        <f>VLOOKUP($B952,'Answer Data Transformation'!$I$3:$R$2338,6,FALSE)</f>
        <v>No</v>
      </c>
      <c r="G952" s="2" t="str">
        <f>VLOOKUP($B952,'Answer Data Transformation'!$I$3:$R$2338,7,FALSE)</f>
        <v>No</v>
      </c>
      <c r="H952" s="2" t="str">
        <f>VLOOKUP($B952,'Answer Data Transformation'!$I$3:$R$2338,8,FALSE)</f>
        <v>No</v>
      </c>
      <c r="I952" s="29">
        <f>VLOOKUP($B952,'Answer Data Transformation'!$I$3:$R$2338,9,FALSE)</f>
        <v>2</v>
      </c>
      <c r="J952" s="2" t="str">
        <f>VLOOKUP($B952,'Answer Data Transformation'!$I$3:$R$2338,10,FALSE)</f>
        <v>No</v>
      </c>
      <c r="K952" s="2" t="str">
        <f>VLOOKUP($B952,'Answer Data Transformation'!$I$3:$R$2338,3,FALSE)</f>
        <v>Obesity</v>
      </c>
      <c r="L952" s="2" t="str">
        <f>VLOOKUP($B952,'Answer Data Transformation'!$I$3:$R$2338,5,FALSE)</f>
        <v>Diabetes</v>
      </c>
      <c r="M952" s="2" t="str">
        <f>VLOOKUP($B952,'Answer Data Transformation'!$T$3:$AA$2346,2,FALSE)</f>
        <v>23-Jul-1973</v>
      </c>
      <c r="N952" s="2">
        <f>VLOOKUP($B952,'Answer Data Transformation'!$T$3:$AA$2346,4,FALSE)</f>
        <v>5</v>
      </c>
      <c r="O952" s="2">
        <f>VLOOKUP($B952,'Answer Data Transformation'!$T$3:$AA$2346,5,FALSE)</f>
        <v>11552.9</v>
      </c>
      <c r="P952" s="2" t="str">
        <f>VLOOKUP($B952,'Answer Data Transformation'!$T$3:$AA$2346,6,FALSE)</f>
        <v>tier - 3</v>
      </c>
      <c r="Q952" s="2" t="str">
        <f>VLOOKUP($B952,'Answer Data Transformation'!$T$3:$AA$2346,7,FALSE)</f>
        <v>tier - 2</v>
      </c>
      <c r="R952" s="2" t="str">
        <f>VLOOKUP($B952,'Answer Data Transformation'!$T$3:$AA$2346,8,FALSE)</f>
        <v>R1011</v>
      </c>
      <c r="S952" s="2">
        <f>VLOOKUP($B952,'Answer Data Transformation'!$T$3:$AA$2346,3,FALSE)</f>
        <v>49</v>
      </c>
    </row>
    <row r="953" spans="2:19" ht="15.5" x14ac:dyDescent="0.35">
      <c r="B953" s="1" t="s">
        <v>1419</v>
      </c>
      <c r="C953" s="28" t="str">
        <f>VLOOKUP(B953,'Answer Data Transformation'!$B$3:$F$2338,4,FALSE)</f>
        <v xml:space="preserve">  Rosemary C</v>
      </c>
      <c r="D953" s="2">
        <f>VLOOKUP($B953,'Answer Data Transformation'!$I$3:$R$2338,2,FALSE)</f>
        <v>31.64</v>
      </c>
      <c r="E953" s="2">
        <f>VLOOKUP($B953,'Answer Data Transformation'!$I$3:$R$2338,4,FALSE)</f>
        <v>7.91</v>
      </c>
      <c r="F953" s="2" t="str">
        <f>VLOOKUP($B953,'Answer Data Transformation'!$I$3:$R$2338,6,FALSE)</f>
        <v>No</v>
      </c>
      <c r="G953" s="2" t="str">
        <f>VLOOKUP($B953,'Answer Data Transformation'!$I$3:$R$2338,7,FALSE)</f>
        <v>No</v>
      </c>
      <c r="H953" s="2" t="str">
        <f>VLOOKUP($B953,'Answer Data Transformation'!$I$3:$R$2338,8,FALSE)</f>
        <v>No</v>
      </c>
      <c r="I953" s="29">
        <f>VLOOKUP($B953,'Answer Data Transformation'!$I$3:$R$2338,9,FALSE)</f>
        <v>0</v>
      </c>
      <c r="J953" s="2" t="str">
        <f>VLOOKUP($B953,'Answer Data Transformation'!$I$3:$R$2338,10,FALSE)</f>
        <v>No</v>
      </c>
      <c r="K953" s="2" t="str">
        <f>VLOOKUP($B953,'Answer Data Transformation'!$I$3:$R$2338,3,FALSE)</f>
        <v>Obesity</v>
      </c>
      <c r="L953" s="2" t="str">
        <f>VLOOKUP($B953,'Answer Data Transformation'!$I$3:$R$2338,5,FALSE)</f>
        <v>Diabetes</v>
      </c>
      <c r="M953" s="2" t="str">
        <f>VLOOKUP($B953,'Answer Data Transformation'!$T$3:$AA$2346,2,FALSE)</f>
        <v>01-Dec-1971</v>
      </c>
      <c r="N953" s="2">
        <f>VLOOKUP($B953,'Answer Data Transformation'!$T$3:$AA$2346,4,FALSE)</f>
        <v>0</v>
      </c>
      <c r="O953" s="2">
        <f>VLOOKUP($B953,'Answer Data Transformation'!$T$3:$AA$2346,5,FALSE)</f>
        <v>11540.25</v>
      </c>
      <c r="P953" s="2" t="str">
        <f>VLOOKUP($B953,'Answer Data Transformation'!$T$3:$AA$2346,6,FALSE)</f>
        <v>tier - 3</v>
      </c>
      <c r="Q953" s="2" t="str">
        <f>VLOOKUP($B953,'Answer Data Transformation'!$T$3:$AA$2346,7,FALSE)</f>
        <v>tier - 1</v>
      </c>
      <c r="R953" s="2" t="str">
        <f>VLOOKUP($B953,'Answer Data Transformation'!$T$3:$AA$2346,8,FALSE)</f>
        <v>R1012</v>
      </c>
      <c r="S953" s="2">
        <f>VLOOKUP($B953,'Answer Data Transformation'!$T$3:$AA$2346,3,FALSE)</f>
        <v>51</v>
      </c>
    </row>
    <row r="954" spans="2:19" ht="15.5" x14ac:dyDescent="0.35">
      <c r="B954" s="1" t="s">
        <v>1418</v>
      </c>
      <c r="C954" s="28" t="str">
        <f>VLOOKUP(B954,'Answer Data Transformation'!$B$3:$F$2338,4,FALSE)</f>
        <v xml:space="preserve">  Carrie A</v>
      </c>
      <c r="D954" s="2">
        <f>VLOOKUP($B954,'Answer Data Transformation'!$I$3:$R$2338,2,FALSE)</f>
        <v>46.7</v>
      </c>
      <c r="E954" s="2">
        <f>VLOOKUP($B954,'Answer Data Transformation'!$I$3:$R$2338,4,FALSE)</f>
        <v>10.9</v>
      </c>
      <c r="F954" s="2" t="str">
        <f>VLOOKUP($B954,'Answer Data Transformation'!$I$3:$R$2338,6,FALSE)</f>
        <v>No</v>
      </c>
      <c r="G954" s="2" t="str">
        <f>VLOOKUP($B954,'Answer Data Transformation'!$I$3:$R$2338,7,FALSE)</f>
        <v>No</v>
      </c>
      <c r="H954" s="2" t="str">
        <f>VLOOKUP($B954,'Answer Data Transformation'!$I$3:$R$2338,8,FALSE)</f>
        <v>No</v>
      </c>
      <c r="I954" s="29">
        <f>VLOOKUP($B954,'Answer Data Transformation'!$I$3:$R$2338,9,FALSE)</f>
        <v>0</v>
      </c>
      <c r="J954" s="2" t="str">
        <f>VLOOKUP($B954,'Answer Data Transformation'!$I$3:$R$2338,10,FALSE)</f>
        <v>No</v>
      </c>
      <c r="K954" s="2" t="str">
        <f>VLOOKUP($B954,'Answer Data Transformation'!$I$3:$R$2338,3,FALSE)</f>
        <v>Obesity</v>
      </c>
      <c r="L954" s="2" t="str">
        <f>VLOOKUP($B954,'Answer Data Transformation'!$I$3:$R$2338,5,FALSE)</f>
        <v>Diabetes</v>
      </c>
      <c r="M954" s="2" t="str">
        <f>VLOOKUP($B954,'Answer Data Transformation'!$T$3:$AA$2346,2,FALSE)</f>
        <v>14-Nov-1968</v>
      </c>
      <c r="N954" s="2">
        <f>VLOOKUP($B954,'Answer Data Transformation'!$T$3:$AA$2346,4,FALSE)</f>
        <v>2</v>
      </c>
      <c r="O954" s="2">
        <f>VLOOKUP($B954,'Answer Data Transformation'!$T$3:$AA$2346,5,FALSE)</f>
        <v>11538.42</v>
      </c>
      <c r="P954" s="2" t="str">
        <f>VLOOKUP($B954,'Answer Data Transformation'!$T$3:$AA$2346,6,FALSE)</f>
        <v>tier - 3</v>
      </c>
      <c r="Q954" s="2" t="str">
        <f>VLOOKUP($B954,'Answer Data Transformation'!$T$3:$AA$2346,7,FALSE)</f>
        <v>tier - 1</v>
      </c>
      <c r="R954" s="2" t="str">
        <f>VLOOKUP($B954,'Answer Data Transformation'!$T$3:$AA$2346,8,FALSE)</f>
        <v>R1011</v>
      </c>
      <c r="S954" s="2">
        <f>VLOOKUP($B954,'Answer Data Transformation'!$T$3:$AA$2346,3,FALSE)</f>
        <v>54</v>
      </c>
    </row>
    <row r="955" spans="2:19" ht="15.5" x14ac:dyDescent="0.35">
      <c r="B955" s="1" t="s">
        <v>1417</v>
      </c>
      <c r="C955" s="28" t="str">
        <f>VLOOKUP(B955,'Answer Data Transformation'!$B$3:$F$2338,4,FALSE)</f>
        <v xml:space="preserve">  Gerardo Sr</v>
      </c>
      <c r="D955" s="2">
        <f>VLOOKUP($B955,'Answer Data Transformation'!$I$3:$R$2338,2,FALSE)</f>
        <v>18.335000000000001</v>
      </c>
      <c r="E955" s="2">
        <f>VLOOKUP($B955,'Answer Data Transformation'!$I$3:$R$2338,4,FALSE)</f>
        <v>11.83</v>
      </c>
      <c r="F955" s="2" t="str">
        <f>VLOOKUP($B955,'Answer Data Transformation'!$I$3:$R$2338,6,FALSE)</f>
        <v>No</v>
      </c>
      <c r="G955" s="2" t="str">
        <f>VLOOKUP($B955,'Answer Data Transformation'!$I$3:$R$2338,7,FALSE)</f>
        <v>No</v>
      </c>
      <c r="H955" s="2" t="str">
        <f>VLOOKUP($B955,'Answer Data Transformation'!$I$3:$R$2338,8,FALSE)</f>
        <v>No</v>
      </c>
      <c r="I955" s="29">
        <f>VLOOKUP($B955,'Answer Data Transformation'!$I$3:$R$2338,9,FALSE)</f>
        <v>0</v>
      </c>
      <c r="J955" s="2" t="str">
        <f>VLOOKUP($B955,'Answer Data Transformation'!$I$3:$R$2338,10,FALSE)</f>
        <v>No</v>
      </c>
      <c r="K955" s="2" t="str">
        <f>VLOOKUP($B955,'Answer Data Transformation'!$I$3:$R$2338,3,FALSE)</f>
        <v>Underweight</v>
      </c>
      <c r="L955" s="2" t="str">
        <f>VLOOKUP($B955,'Answer Data Transformation'!$I$3:$R$2338,5,FALSE)</f>
        <v>Diabetes</v>
      </c>
      <c r="M955" s="2" t="str">
        <f>VLOOKUP($B955,'Answer Data Transformation'!$T$3:$AA$2346,2,FALSE)</f>
        <v>03-Oct-1965</v>
      </c>
      <c r="N955" s="2">
        <f>VLOOKUP($B955,'Answer Data Transformation'!$T$3:$AA$2346,4,FALSE)</f>
        <v>0</v>
      </c>
      <c r="O955" s="2">
        <f>VLOOKUP($B955,'Answer Data Transformation'!$T$3:$AA$2346,5,FALSE)</f>
        <v>11534.87</v>
      </c>
      <c r="P955" s="2" t="str">
        <f>VLOOKUP($B955,'Answer Data Transformation'!$T$3:$AA$2346,6,FALSE)</f>
        <v>tier - 3</v>
      </c>
      <c r="Q955" s="2" t="str">
        <f>VLOOKUP($B955,'Answer Data Transformation'!$T$3:$AA$2346,7,FALSE)</f>
        <v>tier - 1</v>
      </c>
      <c r="R955" s="2" t="str">
        <f>VLOOKUP($B955,'Answer Data Transformation'!$T$3:$AA$2346,8,FALSE)</f>
        <v>R1017</v>
      </c>
      <c r="S955" s="2">
        <f>VLOOKUP($B955,'Answer Data Transformation'!$T$3:$AA$2346,3,FALSE)</f>
        <v>57</v>
      </c>
    </row>
    <row r="956" spans="2:19" ht="15.5" x14ac:dyDescent="0.35">
      <c r="B956" s="1" t="s">
        <v>1416</v>
      </c>
      <c r="C956" s="28" t="str">
        <f>VLOOKUP(B956,'Answer Data Transformation'!$B$3:$F$2338,4,FALSE)</f>
        <v xml:space="preserve">  Matthew R</v>
      </c>
      <c r="D956" s="2">
        <f>VLOOKUP($B956,'Answer Data Transformation'!$I$3:$R$2338,2,FALSE)</f>
        <v>31.24</v>
      </c>
      <c r="E956" s="2">
        <f>VLOOKUP($B956,'Answer Data Transformation'!$I$3:$R$2338,4,FALSE)</f>
        <v>7.42</v>
      </c>
      <c r="F956" s="2" t="str">
        <f>VLOOKUP($B956,'Answer Data Transformation'!$I$3:$R$2338,6,FALSE)</f>
        <v>Yes</v>
      </c>
      <c r="G956" s="2" t="str">
        <f>VLOOKUP($B956,'Answer Data Transformation'!$I$3:$R$2338,7,FALSE)</f>
        <v>No</v>
      </c>
      <c r="H956" s="2" t="str">
        <f>VLOOKUP($B956,'Answer Data Transformation'!$I$3:$R$2338,8,FALSE)</f>
        <v>No</v>
      </c>
      <c r="I956" s="29">
        <f>VLOOKUP($B956,'Answer Data Transformation'!$I$3:$R$2338,9,FALSE)</f>
        <v>2</v>
      </c>
      <c r="J956" s="2" t="str">
        <f>VLOOKUP($B956,'Answer Data Transformation'!$I$3:$R$2338,10,FALSE)</f>
        <v>No</v>
      </c>
      <c r="K956" s="2" t="str">
        <f>VLOOKUP($B956,'Answer Data Transformation'!$I$3:$R$2338,3,FALSE)</f>
        <v>Obesity</v>
      </c>
      <c r="L956" s="2" t="str">
        <f>VLOOKUP($B956,'Answer Data Transformation'!$I$3:$R$2338,5,FALSE)</f>
        <v>Diabetes</v>
      </c>
      <c r="M956" s="2" t="str">
        <f>VLOOKUP($B956,'Answer Data Transformation'!$T$3:$AA$2346,2,FALSE)</f>
        <v>23-Jul-1970</v>
      </c>
      <c r="N956" s="2">
        <f>VLOOKUP($B956,'Answer Data Transformation'!$T$3:$AA$2346,4,FALSE)</f>
        <v>0</v>
      </c>
      <c r="O956" s="2">
        <f>VLOOKUP($B956,'Answer Data Transformation'!$T$3:$AA$2346,5,FALSE)</f>
        <v>11530.12</v>
      </c>
      <c r="P956" s="2" t="str">
        <f>VLOOKUP($B956,'Answer Data Transformation'!$T$3:$AA$2346,6,FALSE)</f>
        <v>tier - 3</v>
      </c>
      <c r="Q956" s="2" t="str">
        <f>VLOOKUP($B956,'Answer Data Transformation'!$T$3:$AA$2346,7,FALSE)</f>
        <v>tier - 1</v>
      </c>
      <c r="R956" s="2" t="str">
        <f>VLOOKUP($B956,'Answer Data Transformation'!$T$3:$AA$2346,8,FALSE)</f>
        <v>R1012</v>
      </c>
      <c r="S956" s="2">
        <f>VLOOKUP($B956,'Answer Data Transformation'!$T$3:$AA$2346,3,FALSE)</f>
        <v>52</v>
      </c>
    </row>
    <row r="957" spans="2:19" ht="15.5" x14ac:dyDescent="0.35">
      <c r="B957" s="1" t="s">
        <v>1415</v>
      </c>
      <c r="C957" s="28" t="str">
        <f>VLOOKUP(B957,'Answer Data Transformation'!$B$3:$F$2338,4,FALSE)</f>
        <v xml:space="preserve">  Meghan E</v>
      </c>
      <c r="D957" s="2">
        <f>VLOOKUP($B957,'Answer Data Transformation'!$I$3:$R$2338,2,FALSE)</f>
        <v>39.22</v>
      </c>
      <c r="E957" s="2">
        <f>VLOOKUP($B957,'Answer Data Transformation'!$I$3:$R$2338,4,FALSE)</f>
        <v>5.62</v>
      </c>
      <c r="F957" s="2" t="str">
        <f>VLOOKUP($B957,'Answer Data Transformation'!$I$3:$R$2338,6,FALSE)</f>
        <v>Yes</v>
      </c>
      <c r="G957" s="2" t="str">
        <f>VLOOKUP($B957,'Answer Data Transformation'!$I$3:$R$2338,7,FALSE)</f>
        <v>No</v>
      </c>
      <c r="H957" s="2" t="str">
        <f>VLOOKUP($B957,'Answer Data Transformation'!$I$3:$R$2338,8,FALSE)</f>
        <v>No</v>
      </c>
      <c r="I957" s="29">
        <f>VLOOKUP($B957,'Answer Data Transformation'!$I$3:$R$2338,9,FALSE)</f>
        <v>1</v>
      </c>
      <c r="J957" s="2" t="str">
        <f>VLOOKUP($B957,'Answer Data Transformation'!$I$3:$R$2338,10,FALSE)</f>
        <v>No</v>
      </c>
      <c r="K957" s="2" t="str">
        <f>VLOOKUP($B957,'Answer Data Transformation'!$I$3:$R$2338,3,FALSE)</f>
        <v>Obesity</v>
      </c>
      <c r="L957" s="2" t="str">
        <f>VLOOKUP($B957,'Answer Data Transformation'!$I$3:$R$2338,5,FALSE)</f>
        <v>Normal</v>
      </c>
      <c r="M957" s="2" t="str">
        <f>VLOOKUP($B957,'Answer Data Transformation'!$T$3:$AA$2346,2,FALSE)</f>
        <v>12-Jun-1988</v>
      </c>
      <c r="N957" s="2">
        <f>VLOOKUP($B957,'Answer Data Transformation'!$T$3:$AA$2346,4,FALSE)</f>
        <v>3</v>
      </c>
      <c r="O957" s="2">
        <f>VLOOKUP($B957,'Answer Data Transformation'!$T$3:$AA$2346,5,FALSE)</f>
        <v>11524.25</v>
      </c>
      <c r="P957" s="2" t="str">
        <f>VLOOKUP($B957,'Answer Data Transformation'!$T$3:$AA$2346,6,FALSE)</f>
        <v>tier - 3</v>
      </c>
      <c r="Q957" s="2" t="str">
        <f>VLOOKUP($B957,'Answer Data Transformation'!$T$3:$AA$2346,7,FALSE)</f>
        <v>tier - 1</v>
      </c>
      <c r="R957" s="2" t="str">
        <f>VLOOKUP($B957,'Answer Data Transformation'!$T$3:$AA$2346,8,FALSE)</f>
        <v>R1026</v>
      </c>
      <c r="S957" s="2">
        <f>VLOOKUP($B957,'Answer Data Transformation'!$T$3:$AA$2346,3,FALSE)</f>
        <v>34</v>
      </c>
    </row>
    <row r="958" spans="2:19" ht="15.5" x14ac:dyDescent="0.35">
      <c r="B958" s="1" t="s">
        <v>1414</v>
      </c>
      <c r="C958" s="28" t="str">
        <f>VLOOKUP(B958,'Answer Data Transformation'!$B$3:$F$2338,4,FALSE)</f>
        <v xml:space="preserve">  Eric</v>
      </c>
      <c r="D958" s="2">
        <f>VLOOKUP($B958,'Answer Data Transformation'!$I$3:$R$2338,2,FALSE)</f>
        <v>24.414999999999999</v>
      </c>
      <c r="E958" s="2">
        <f>VLOOKUP($B958,'Answer Data Transformation'!$I$3:$R$2338,4,FALSE)</f>
        <v>7.16</v>
      </c>
      <c r="F958" s="2" t="str">
        <f>VLOOKUP($B958,'Answer Data Transformation'!$I$3:$R$2338,6,FALSE)</f>
        <v>No</v>
      </c>
      <c r="G958" s="2" t="str">
        <f>VLOOKUP($B958,'Answer Data Transformation'!$I$3:$R$2338,7,FALSE)</f>
        <v>No</v>
      </c>
      <c r="H958" s="2" t="str">
        <f>VLOOKUP($B958,'Answer Data Transformation'!$I$3:$R$2338,8,FALSE)</f>
        <v>No</v>
      </c>
      <c r="I958" s="29">
        <f>VLOOKUP($B958,'Answer Data Transformation'!$I$3:$R$2338,9,FALSE)</f>
        <v>0</v>
      </c>
      <c r="J958" s="2" t="str">
        <f>VLOOKUP($B958,'Answer Data Transformation'!$I$3:$R$2338,10,FALSE)</f>
        <v>No</v>
      </c>
      <c r="K958" s="2" t="str">
        <f>VLOOKUP($B958,'Answer Data Transformation'!$I$3:$R$2338,3,FALSE)</f>
        <v>Normal Weight</v>
      </c>
      <c r="L958" s="2" t="str">
        <f>VLOOKUP($B958,'Answer Data Transformation'!$I$3:$R$2338,5,FALSE)</f>
        <v>Diabetes</v>
      </c>
      <c r="M958" s="2" t="str">
        <f>VLOOKUP($B958,'Answer Data Transformation'!$T$3:$AA$2346,2,FALSE)</f>
        <v>19-Dec-1971</v>
      </c>
      <c r="N958" s="2">
        <f>VLOOKUP($B958,'Answer Data Transformation'!$T$3:$AA$2346,4,FALSE)</f>
        <v>4</v>
      </c>
      <c r="O958" s="2">
        <f>VLOOKUP($B958,'Answer Data Transformation'!$T$3:$AA$2346,5,FALSE)</f>
        <v>11520.1</v>
      </c>
      <c r="P958" s="2" t="str">
        <f>VLOOKUP($B958,'Answer Data Transformation'!$T$3:$AA$2346,6,FALSE)</f>
        <v>tier - 3</v>
      </c>
      <c r="Q958" s="2" t="str">
        <f>VLOOKUP($B958,'Answer Data Transformation'!$T$3:$AA$2346,7,FALSE)</f>
        <v>tier - 1</v>
      </c>
      <c r="R958" s="2" t="str">
        <f>VLOOKUP($B958,'Answer Data Transformation'!$T$3:$AA$2346,8,FALSE)</f>
        <v>R1012</v>
      </c>
      <c r="S958" s="2">
        <f>VLOOKUP($B958,'Answer Data Transformation'!$T$3:$AA$2346,3,FALSE)</f>
        <v>51</v>
      </c>
    </row>
    <row r="959" spans="2:19" ht="15.5" x14ac:dyDescent="0.35">
      <c r="B959" s="1" t="s">
        <v>1413</v>
      </c>
      <c r="C959" s="28" t="str">
        <f>VLOOKUP(B959,'Answer Data Transformation'!$B$3:$F$2338,4,FALSE)</f>
        <v xml:space="preserve">  Lisa B</v>
      </c>
      <c r="D959" s="2">
        <f>VLOOKUP($B959,'Answer Data Transformation'!$I$3:$R$2338,2,FALSE)</f>
        <v>32.299999999999997</v>
      </c>
      <c r="E959" s="2">
        <f>VLOOKUP($B959,'Answer Data Transformation'!$I$3:$R$2338,4,FALSE)</f>
        <v>9.89</v>
      </c>
      <c r="F959" s="2" t="str">
        <f>VLOOKUP($B959,'Answer Data Transformation'!$I$3:$R$2338,6,FALSE)</f>
        <v>No</v>
      </c>
      <c r="G959" s="2" t="str">
        <f>VLOOKUP($B959,'Answer Data Transformation'!$I$3:$R$2338,7,FALSE)</f>
        <v>No</v>
      </c>
      <c r="H959" s="2" t="str">
        <f>VLOOKUP($B959,'Answer Data Transformation'!$I$3:$R$2338,8,FALSE)</f>
        <v>No</v>
      </c>
      <c r="I959" s="29">
        <f>VLOOKUP($B959,'Answer Data Transformation'!$I$3:$R$2338,9,FALSE)</f>
        <v>0</v>
      </c>
      <c r="J959" s="2" t="str">
        <f>VLOOKUP($B959,'Answer Data Transformation'!$I$3:$R$2338,10,FALSE)</f>
        <v>No</v>
      </c>
      <c r="K959" s="2" t="str">
        <f>VLOOKUP($B959,'Answer Data Transformation'!$I$3:$R$2338,3,FALSE)</f>
        <v>Obesity</v>
      </c>
      <c r="L959" s="2" t="str">
        <f>VLOOKUP($B959,'Answer Data Transformation'!$I$3:$R$2338,5,FALSE)</f>
        <v>Diabetes</v>
      </c>
      <c r="M959" s="2" t="str">
        <f>VLOOKUP($B959,'Answer Data Transformation'!$T$3:$AA$2346,2,FALSE)</f>
        <v>24-Jun-1968</v>
      </c>
      <c r="N959" s="2">
        <f>VLOOKUP($B959,'Answer Data Transformation'!$T$3:$AA$2346,4,FALSE)</f>
        <v>1</v>
      </c>
      <c r="O959" s="2">
        <f>VLOOKUP($B959,'Answer Data Transformation'!$T$3:$AA$2346,5,FALSE)</f>
        <v>11512.41</v>
      </c>
      <c r="P959" s="2" t="str">
        <f>VLOOKUP($B959,'Answer Data Transformation'!$T$3:$AA$2346,6,FALSE)</f>
        <v>tier - 3</v>
      </c>
      <c r="Q959" s="2" t="str">
        <f>VLOOKUP($B959,'Answer Data Transformation'!$T$3:$AA$2346,7,FALSE)</f>
        <v>tier - 1</v>
      </c>
      <c r="R959" s="2" t="str">
        <f>VLOOKUP($B959,'Answer Data Transformation'!$T$3:$AA$2346,8,FALSE)</f>
        <v>R1024</v>
      </c>
      <c r="S959" s="2">
        <f>VLOOKUP($B959,'Answer Data Transformation'!$T$3:$AA$2346,3,FALSE)</f>
        <v>54</v>
      </c>
    </row>
    <row r="960" spans="2:19" ht="15.5" x14ac:dyDescent="0.35">
      <c r="B960" s="1" t="s">
        <v>1412</v>
      </c>
      <c r="C960" s="28" t="str">
        <f>VLOOKUP(B960,'Answer Data Transformation'!$B$3:$F$2338,4,FALSE)</f>
        <v xml:space="preserve">  Jane R</v>
      </c>
      <c r="D960" s="2">
        <f>VLOOKUP($B960,'Answer Data Transformation'!$I$3:$R$2338,2,FALSE)</f>
        <v>39.94</v>
      </c>
      <c r="E960" s="2">
        <f>VLOOKUP($B960,'Answer Data Transformation'!$I$3:$R$2338,4,FALSE)</f>
        <v>5.14</v>
      </c>
      <c r="F960" s="2" t="str">
        <f>VLOOKUP($B960,'Answer Data Transformation'!$I$3:$R$2338,6,FALSE)</f>
        <v>No</v>
      </c>
      <c r="G960" s="2" t="str">
        <f>VLOOKUP($B960,'Answer Data Transformation'!$I$3:$R$2338,7,FALSE)</f>
        <v>No</v>
      </c>
      <c r="H960" s="2" t="str">
        <f>VLOOKUP($B960,'Answer Data Transformation'!$I$3:$R$2338,8,FALSE)</f>
        <v>No</v>
      </c>
      <c r="I960" s="29">
        <f>VLOOKUP($B960,'Answer Data Transformation'!$I$3:$R$2338,9,FALSE)</f>
        <v>0</v>
      </c>
      <c r="J960" s="2" t="str">
        <f>VLOOKUP($B960,'Answer Data Transformation'!$I$3:$R$2338,10,FALSE)</f>
        <v>No</v>
      </c>
      <c r="K960" s="2" t="str">
        <f>VLOOKUP($B960,'Answer Data Transformation'!$I$3:$R$2338,3,FALSE)</f>
        <v>Obesity</v>
      </c>
      <c r="L960" s="2" t="str">
        <f>VLOOKUP($B960,'Answer Data Transformation'!$I$3:$R$2338,5,FALSE)</f>
        <v>Normal</v>
      </c>
      <c r="M960" s="2" t="str">
        <f>VLOOKUP($B960,'Answer Data Transformation'!$T$3:$AA$2346,2,FALSE)</f>
        <v>06-Oct-1989</v>
      </c>
      <c r="N960" s="2">
        <f>VLOOKUP($B960,'Answer Data Transformation'!$T$3:$AA$2346,4,FALSE)</f>
        <v>3</v>
      </c>
      <c r="O960" s="2">
        <f>VLOOKUP($B960,'Answer Data Transformation'!$T$3:$AA$2346,5,FALSE)</f>
        <v>11511.61</v>
      </c>
      <c r="P960" s="2" t="str">
        <f>VLOOKUP($B960,'Answer Data Transformation'!$T$3:$AA$2346,6,FALSE)</f>
        <v>tier - 3</v>
      </c>
      <c r="Q960" s="2" t="str">
        <f>VLOOKUP($B960,'Answer Data Transformation'!$T$3:$AA$2346,7,FALSE)</f>
        <v>tier - 3</v>
      </c>
      <c r="R960" s="2" t="str">
        <f>VLOOKUP($B960,'Answer Data Transformation'!$T$3:$AA$2346,8,FALSE)</f>
        <v>R1026</v>
      </c>
      <c r="S960" s="2">
        <f>VLOOKUP($B960,'Answer Data Transformation'!$T$3:$AA$2346,3,FALSE)</f>
        <v>33</v>
      </c>
    </row>
    <row r="961" spans="2:19" ht="15.5" x14ac:dyDescent="0.35">
      <c r="B961" s="1" t="s">
        <v>1411</v>
      </c>
      <c r="C961" s="28" t="str">
        <f>VLOOKUP(B961,'Answer Data Transformation'!$B$3:$F$2338,4,FALSE)</f>
        <v xml:space="preserve">  Allison M</v>
      </c>
      <c r="D961" s="2">
        <f>VLOOKUP($B961,'Answer Data Transformation'!$I$3:$R$2338,2,FALSE)</f>
        <v>30</v>
      </c>
      <c r="E961" s="2">
        <f>VLOOKUP($B961,'Answer Data Transformation'!$I$3:$R$2338,4,FALSE)</f>
        <v>5.61</v>
      </c>
      <c r="F961" s="2" t="str">
        <f>VLOOKUP($B961,'Answer Data Transformation'!$I$3:$R$2338,6,FALSE)</f>
        <v>Yes</v>
      </c>
      <c r="G961" s="2" t="str">
        <f>VLOOKUP($B961,'Answer Data Transformation'!$I$3:$R$2338,7,FALSE)</f>
        <v>No</v>
      </c>
      <c r="H961" s="2" t="str">
        <f>VLOOKUP($B961,'Answer Data Transformation'!$I$3:$R$2338,8,FALSE)</f>
        <v>Yes</v>
      </c>
      <c r="I961" s="29">
        <f>VLOOKUP($B961,'Answer Data Transformation'!$I$3:$R$2338,9,FALSE)</f>
        <v>1</v>
      </c>
      <c r="J961" s="2" t="str">
        <f>VLOOKUP($B961,'Answer Data Transformation'!$I$3:$R$2338,10,FALSE)</f>
        <v>No</v>
      </c>
      <c r="K961" s="2" t="str">
        <f>VLOOKUP($B961,'Answer Data Transformation'!$I$3:$R$2338,3,FALSE)</f>
        <v>Obesity</v>
      </c>
      <c r="L961" s="2" t="str">
        <f>VLOOKUP($B961,'Answer Data Transformation'!$I$3:$R$2338,5,FALSE)</f>
        <v>Normal</v>
      </c>
      <c r="M961" s="2" t="str">
        <f>VLOOKUP($B961,'Answer Data Transformation'!$T$3:$AA$2346,2,FALSE)</f>
        <v>11-Aug-1969</v>
      </c>
      <c r="N961" s="2">
        <f>VLOOKUP($B961,'Answer Data Transformation'!$T$3:$AA$2346,4,FALSE)</f>
        <v>0</v>
      </c>
      <c r="O961" s="2">
        <f>VLOOKUP($B961,'Answer Data Transformation'!$T$3:$AA$2346,5,FALSE)</f>
        <v>11497.69</v>
      </c>
      <c r="P961" s="2" t="str">
        <f>VLOOKUP($B961,'Answer Data Transformation'!$T$3:$AA$2346,6,FALSE)</f>
        <v>tier - 3</v>
      </c>
      <c r="Q961" s="2" t="str">
        <f>VLOOKUP($B961,'Answer Data Transformation'!$T$3:$AA$2346,7,FALSE)</f>
        <v>tier - 1</v>
      </c>
      <c r="R961" s="2" t="str">
        <f>VLOOKUP($B961,'Answer Data Transformation'!$T$3:$AA$2346,8,FALSE)</f>
        <v>R1012</v>
      </c>
      <c r="S961" s="2">
        <f>VLOOKUP($B961,'Answer Data Transformation'!$T$3:$AA$2346,3,FALSE)</f>
        <v>53</v>
      </c>
    </row>
    <row r="962" spans="2:19" ht="15.5" x14ac:dyDescent="0.35">
      <c r="B962" s="1" t="s">
        <v>1410</v>
      </c>
      <c r="C962" s="28" t="str">
        <f>VLOOKUP(B962,'Answer Data Transformation'!$B$3:$F$2338,4,FALSE)</f>
        <v xml:space="preserve">  Sarah E</v>
      </c>
      <c r="D962" s="2">
        <f>VLOOKUP($B962,'Answer Data Transformation'!$I$3:$R$2338,2,FALSE)</f>
        <v>35.340000000000003</v>
      </c>
      <c r="E962" s="2">
        <f>VLOOKUP($B962,'Answer Data Transformation'!$I$3:$R$2338,4,FALSE)</f>
        <v>5.51</v>
      </c>
      <c r="F962" s="2" t="str">
        <f>VLOOKUP($B962,'Answer Data Transformation'!$I$3:$R$2338,6,FALSE)</f>
        <v>Yes</v>
      </c>
      <c r="G962" s="2" t="str">
        <f>VLOOKUP($B962,'Answer Data Transformation'!$I$3:$R$2338,7,FALSE)</f>
        <v>No</v>
      </c>
      <c r="H962" s="2" t="str">
        <f>VLOOKUP($B962,'Answer Data Transformation'!$I$3:$R$2338,8,FALSE)</f>
        <v>Yes</v>
      </c>
      <c r="I962" s="29">
        <f>VLOOKUP($B962,'Answer Data Transformation'!$I$3:$R$2338,9,FALSE)</f>
        <v>1</v>
      </c>
      <c r="J962" s="2" t="str">
        <f>VLOOKUP($B962,'Answer Data Transformation'!$I$3:$R$2338,10,FALSE)</f>
        <v>No</v>
      </c>
      <c r="K962" s="2" t="str">
        <f>VLOOKUP($B962,'Answer Data Transformation'!$I$3:$R$2338,3,FALSE)</f>
        <v>Obesity</v>
      </c>
      <c r="L962" s="2" t="str">
        <f>VLOOKUP($B962,'Answer Data Transformation'!$I$3:$R$2338,5,FALSE)</f>
        <v>Normal</v>
      </c>
      <c r="M962" s="2" t="str">
        <f>VLOOKUP($B962,'Answer Data Transformation'!$T$3:$AA$2346,2,FALSE)</f>
        <v>07-Jun-1983</v>
      </c>
      <c r="N962" s="2">
        <f>VLOOKUP($B962,'Answer Data Transformation'!$T$3:$AA$2346,4,FALSE)</f>
        <v>3</v>
      </c>
      <c r="O962" s="2">
        <f>VLOOKUP($B962,'Answer Data Transformation'!$T$3:$AA$2346,5,FALSE)</f>
        <v>11492.46</v>
      </c>
      <c r="P962" s="2" t="str">
        <f>VLOOKUP($B962,'Answer Data Transformation'!$T$3:$AA$2346,6,FALSE)</f>
        <v>tier - 3</v>
      </c>
      <c r="Q962" s="2" t="str">
        <f>VLOOKUP($B962,'Answer Data Transformation'!$T$3:$AA$2346,7,FALSE)</f>
        <v>tier - 3</v>
      </c>
      <c r="R962" s="2" t="str">
        <f>VLOOKUP($B962,'Answer Data Transformation'!$T$3:$AA$2346,8,FALSE)</f>
        <v>R1026</v>
      </c>
      <c r="S962" s="2">
        <f>VLOOKUP($B962,'Answer Data Transformation'!$T$3:$AA$2346,3,FALSE)</f>
        <v>40</v>
      </c>
    </row>
    <row r="963" spans="2:19" ht="15.5" x14ac:dyDescent="0.35">
      <c r="B963" s="1" t="s">
        <v>1409</v>
      </c>
      <c r="C963" s="28" t="str">
        <f>VLOOKUP(B963,'Answer Data Transformation'!$B$3:$F$2338,4,FALSE)</f>
        <v xml:space="preserve">  Philip J</v>
      </c>
      <c r="D963" s="2">
        <f>VLOOKUP($B963,'Answer Data Transformation'!$I$3:$R$2338,2,FALSE)</f>
        <v>32.204999999999998</v>
      </c>
      <c r="E963" s="2">
        <f>VLOOKUP($B963,'Answer Data Transformation'!$I$3:$R$2338,4,FALSE)</f>
        <v>8.3800000000000008</v>
      </c>
      <c r="F963" s="2" t="str">
        <f>VLOOKUP($B963,'Answer Data Transformation'!$I$3:$R$2338,6,FALSE)</f>
        <v>Yes</v>
      </c>
      <c r="G963" s="2" t="str">
        <f>VLOOKUP($B963,'Answer Data Transformation'!$I$3:$R$2338,7,FALSE)</f>
        <v>No</v>
      </c>
      <c r="H963" s="2" t="str">
        <f>VLOOKUP($B963,'Answer Data Transformation'!$I$3:$R$2338,8,FALSE)</f>
        <v>No</v>
      </c>
      <c r="I963" s="29">
        <f>VLOOKUP($B963,'Answer Data Transformation'!$I$3:$R$2338,9,FALSE)</f>
        <v>2</v>
      </c>
      <c r="J963" s="2" t="str">
        <f>VLOOKUP($B963,'Answer Data Transformation'!$I$3:$R$2338,10,FALSE)</f>
        <v>No</v>
      </c>
      <c r="K963" s="2" t="str">
        <f>VLOOKUP($B963,'Answer Data Transformation'!$I$3:$R$2338,3,FALSE)</f>
        <v>Obesity</v>
      </c>
      <c r="L963" s="2" t="str">
        <f>VLOOKUP($B963,'Answer Data Transformation'!$I$3:$R$2338,5,FALSE)</f>
        <v>Diabetes</v>
      </c>
      <c r="M963" s="2" t="str">
        <f>VLOOKUP($B963,'Answer Data Transformation'!$T$3:$AA$2346,2,FALSE)</f>
        <v>13-Oct-1970</v>
      </c>
      <c r="N963" s="2">
        <f>VLOOKUP($B963,'Answer Data Transformation'!$T$3:$AA$2346,4,FALSE)</f>
        <v>3</v>
      </c>
      <c r="O963" s="2">
        <f>VLOOKUP($B963,'Answer Data Transformation'!$T$3:$AA$2346,5,FALSE)</f>
        <v>11488.32</v>
      </c>
      <c r="P963" s="2" t="str">
        <f>VLOOKUP($B963,'Answer Data Transformation'!$T$3:$AA$2346,6,FALSE)</f>
        <v>tier - 3</v>
      </c>
      <c r="Q963" s="2" t="str">
        <f>VLOOKUP($B963,'Answer Data Transformation'!$T$3:$AA$2346,7,FALSE)</f>
        <v>tier - 1</v>
      </c>
      <c r="R963" s="2" t="str">
        <f>VLOOKUP($B963,'Answer Data Transformation'!$T$3:$AA$2346,8,FALSE)</f>
        <v>R1014</v>
      </c>
      <c r="S963" s="2">
        <f>VLOOKUP($B963,'Answer Data Transformation'!$T$3:$AA$2346,3,FALSE)</f>
        <v>52</v>
      </c>
    </row>
    <row r="964" spans="2:19" ht="15.5" x14ac:dyDescent="0.35">
      <c r="B964" s="1" t="s">
        <v>1408</v>
      </c>
      <c r="C964" s="28" t="str">
        <f>VLOOKUP(B964,'Answer Data Transformation'!$B$3:$F$2338,4,FALSE)</f>
        <v xml:space="preserve">  Jillian A</v>
      </c>
      <c r="D964" s="2">
        <f>VLOOKUP($B964,'Answer Data Transformation'!$I$3:$R$2338,2,FALSE)</f>
        <v>33.880000000000003</v>
      </c>
      <c r="E964" s="2">
        <f>VLOOKUP($B964,'Answer Data Transformation'!$I$3:$R$2338,4,FALSE)</f>
        <v>4.68</v>
      </c>
      <c r="F964" s="2" t="str">
        <f>VLOOKUP($B964,'Answer Data Transformation'!$I$3:$R$2338,6,FALSE)</f>
        <v>No</v>
      </c>
      <c r="G964" s="2" t="str">
        <f>VLOOKUP($B964,'Answer Data Transformation'!$I$3:$R$2338,7,FALSE)</f>
        <v>yes</v>
      </c>
      <c r="H964" s="2" t="str">
        <f>VLOOKUP($B964,'Answer Data Transformation'!$I$3:$R$2338,8,FALSE)</f>
        <v>No</v>
      </c>
      <c r="I964" s="29">
        <f>VLOOKUP($B964,'Answer Data Transformation'!$I$3:$R$2338,9,FALSE)</f>
        <v>1</v>
      </c>
      <c r="J964" s="2" t="str">
        <f>VLOOKUP($B964,'Answer Data Transformation'!$I$3:$R$2338,10,FALSE)</f>
        <v>No</v>
      </c>
      <c r="K964" s="2" t="str">
        <f>VLOOKUP($B964,'Answer Data Transformation'!$I$3:$R$2338,3,FALSE)</f>
        <v>Obesity</v>
      </c>
      <c r="L964" s="2" t="str">
        <f>VLOOKUP($B964,'Answer Data Transformation'!$I$3:$R$2338,5,FALSE)</f>
        <v>Normal</v>
      </c>
      <c r="M964" s="2" t="str">
        <f>VLOOKUP($B964,'Answer Data Transformation'!$T$3:$AA$2346,2,FALSE)</f>
        <v>10-Sep-2004</v>
      </c>
      <c r="N964" s="2">
        <f>VLOOKUP($B964,'Answer Data Transformation'!$T$3:$AA$2346,4,FALSE)</f>
        <v>0</v>
      </c>
      <c r="O964" s="2">
        <f>VLOOKUP($B964,'Answer Data Transformation'!$T$3:$AA$2346,5,FALSE)</f>
        <v>11482.63</v>
      </c>
      <c r="P964" s="2" t="str">
        <f>VLOOKUP($B964,'Answer Data Transformation'!$T$3:$AA$2346,6,FALSE)</f>
        <v>tier - 3</v>
      </c>
      <c r="Q964" s="2" t="str">
        <f>VLOOKUP($B964,'Answer Data Transformation'!$T$3:$AA$2346,7,FALSE)</f>
        <v>tier - 2</v>
      </c>
      <c r="R964" s="2" t="str">
        <f>VLOOKUP($B964,'Answer Data Transformation'!$T$3:$AA$2346,8,FALSE)</f>
        <v>R1013</v>
      </c>
      <c r="S964" s="2">
        <f>VLOOKUP($B964,'Answer Data Transformation'!$T$3:$AA$2346,3,FALSE)</f>
        <v>18</v>
      </c>
    </row>
    <row r="965" spans="2:19" ht="15.5" x14ac:dyDescent="0.35">
      <c r="B965" s="1" t="s">
        <v>1407</v>
      </c>
      <c r="C965" s="28" t="str">
        <f>VLOOKUP(B965,'Answer Data Transformation'!$B$3:$F$2338,4,FALSE)</f>
        <v xml:space="preserve">  Laura D</v>
      </c>
      <c r="D965" s="2">
        <f>VLOOKUP($B965,'Answer Data Transformation'!$I$3:$R$2338,2,FALSE)</f>
        <v>26.63</v>
      </c>
      <c r="E965" s="2">
        <f>VLOOKUP($B965,'Answer Data Transformation'!$I$3:$R$2338,4,FALSE)</f>
        <v>4.3600000000000003</v>
      </c>
      <c r="F965" s="2" t="str">
        <f>VLOOKUP($B965,'Answer Data Transformation'!$I$3:$R$2338,6,FALSE)</f>
        <v>Yes</v>
      </c>
      <c r="G965" s="2" t="str">
        <f>VLOOKUP($B965,'Answer Data Transformation'!$I$3:$R$2338,7,FALSE)</f>
        <v>No</v>
      </c>
      <c r="H965" s="2" t="str">
        <f>VLOOKUP($B965,'Answer Data Transformation'!$I$3:$R$2338,8,FALSE)</f>
        <v>No</v>
      </c>
      <c r="I965" s="29">
        <f>VLOOKUP($B965,'Answer Data Transformation'!$I$3:$R$2338,9,FALSE)</f>
        <v>2</v>
      </c>
      <c r="J965" s="2" t="str">
        <f>VLOOKUP($B965,'Answer Data Transformation'!$I$3:$R$2338,10,FALSE)</f>
        <v>No</v>
      </c>
      <c r="K965" s="2" t="str">
        <f>VLOOKUP($B965,'Answer Data Transformation'!$I$3:$R$2338,3,FALSE)</f>
        <v>Overweight</v>
      </c>
      <c r="L965" s="2" t="str">
        <f>VLOOKUP($B965,'Answer Data Transformation'!$I$3:$R$2338,5,FALSE)</f>
        <v>Normal</v>
      </c>
      <c r="M965" s="2" t="str">
        <f>VLOOKUP($B965,'Answer Data Transformation'!$T$3:$AA$2346,2,FALSE)</f>
        <v>07-Sep-1966</v>
      </c>
      <c r="N965" s="2">
        <f>VLOOKUP($B965,'Answer Data Transformation'!$T$3:$AA$2346,4,FALSE)</f>
        <v>0</v>
      </c>
      <c r="O965" s="2">
        <f>VLOOKUP($B965,'Answer Data Transformation'!$T$3:$AA$2346,5,FALSE)</f>
        <v>11478.14</v>
      </c>
      <c r="P965" s="2" t="str">
        <f>VLOOKUP($B965,'Answer Data Transformation'!$T$3:$AA$2346,6,FALSE)</f>
        <v>tier - 3</v>
      </c>
      <c r="Q965" s="2" t="str">
        <f>VLOOKUP($B965,'Answer Data Transformation'!$T$3:$AA$2346,7,FALSE)</f>
        <v>tier - 2</v>
      </c>
      <c r="R965" s="2" t="str">
        <f>VLOOKUP($B965,'Answer Data Transformation'!$T$3:$AA$2346,8,FALSE)</f>
        <v>R1025</v>
      </c>
      <c r="S965" s="2">
        <f>VLOOKUP($B965,'Answer Data Transformation'!$T$3:$AA$2346,3,FALSE)</f>
        <v>56</v>
      </c>
    </row>
    <row r="966" spans="2:19" ht="15.5" x14ac:dyDescent="0.35">
      <c r="B966" s="1" t="s">
        <v>1406</v>
      </c>
      <c r="C966" s="28" t="str">
        <f>VLOOKUP(B966,'Answer Data Transformation'!$B$3:$F$2338,4,FALSE)</f>
        <v xml:space="preserve">  Megan E</v>
      </c>
      <c r="D966" s="2">
        <f>VLOOKUP($B966,'Answer Data Transformation'!$I$3:$R$2338,2,FALSE)</f>
        <v>28.7</v>
      </c>
      <c r="E966" s="2">
        <f>VLOOKUP($B966,'Answer Data Transformation'!$I$3:$R$2338,4,FALSE)</f>
        <v>7.74</v>
      </c>
      <c r="F966" s="2" t="str">
        <f>VLOOKUP($B966,'Answer Data Transformation'!$I$3:$R$2338,6,FALSE)</f>
        <v>No</v>
      </c>
      <c r="G966" s="2" t="str">
        <f>VLOOKUP($B966,'Answer Data Transformation'!$I$3:$R$2338,7,FALSE)</f>
        <v>No</v>
      </c>
      <c r="H966" s="2" t="str">
        <f>VLOOKUP($B966,'Answer Data Transformation'!$I$3:$R$2338,8,FALSE)</f>
        <v>No</v>
      </c>
      <c r="I966" s="29">
        <f>VLOOKUP($B966,'Answer Data Transformation'!$I$3:$R$2338,9,FALSE)</f>
        <v>0</v>
      </c>
      <c r="J966" s="2" t="str">
        <f>VLOOKUP($B966,'Answer Data Transformation'!$I$3:$R$2338,10,FALSE)</f>
        <v>No</v>
      </c>
      <c r="K966" s="2" t="str">
        <f>VLOOKUP($B966,'Answer Data Transformation'!$I$3:$R$2338,3,FALSE)</f>
        <v>Overweight</v>
      </c>
      <c r="L966" s="2" t="str">
        <f>VLOOKUP($B966,'Answer Data Transformation'!$I$3:$R$2338,5,FALSE)</f>
        <v>Diabetes</v>
      </c>
      <c r="M966" s="2" t="str">
        <f>VLOOKUP($B966,'Answer Data Transformation'!$T$3:$AA$2346,2,FALSE)</f>
        <v>23-Jun-1965</v>
      </c>
      <c r="N966" s="2">
        <f>VLOOKUP($B966,'Answer Data Transformation'!$T$3:$AA$2346,4,FALSE)</f>
        <v>0</v>
      </c>
      <c r="O966" s="2">
        <f>VLOOKUP($B966,'Answer Data Transformation'!$T$3:$AA$2346,5,FALSE)</f>
        <v>11455.28</v>
      </c>
      <c r="P966" s="2" t="str">
        <f>VLOOKUP($B966,'Answer Data Transformation'!$T$3:$AA$2346,6,FALSE)</f>
        <v>tier - 3</v>
      </c>
      <c r="Q966" s="2" t="str">
        <f>VLOOKUP($B966,'Answer Data Transformation'!$T$3:$AA$2346,7,FALSE)</f>
        <v>tier - 2</v>
      </c>
      <c r="R966" s="2" t="str">
        <f>VLOOKUP($B966,'Answer Data Transformation'!$T$3:$AA$2346,8,FALSE)</f>
        <v>R1011</v>
      </c>
      <c r="S966" s="2">
        <f>VLOOKUP($B966,'Answer Data Transformation'!$T$3:$AA$2346,3,FALSE)</f>
        <v>57</v>
      </c>
    </row>
    <row r="967" spans="2:19" ht="15.5" x14ac:dyDescent="0.35">
      <c r="B967" s="1" t="s">
        <v>1405</v>
      </c>
      <c r="C967" s="28" t="str">
        <f>VLOOKUP(B967,'Answer Data Transformation'!$B$3:$F$2338,4,FALSE)</f>
        <v xml:space="preserve">  Shannon J</v>
      </c>
      <c r="D967" s="2">
        <f>VLOOKUP($B967,'Answer Data Transformation'!$I$3:$R$2338,2,FALSE)</f>
        <v>25.65</v>
      </c>
      <c r="E967" s="2">
        <f>VLOOKUP($B967,'Answer Data Transformation'!$I$3:$R$2338,4,FALSE)</f>
        <v>4.05</v>
      </c>
      <c r="F967" s="2" t="str">
        <f>VLOOKUP($B967,'Answer Data Transformation'!$I$3:$R$2338,6,FALSE)</f>
        <v>Yes</v>
      </c>
      <c r="G967" s="2" t="str">
        <f>VLOOKUP($B967,'Answer Data Transformation'!$I$3:$R$2338,7,FALSE)</f>
        <v>No</v>
      </c>
      <c r="H967" s="2" t="str">
        <f>VLOOKUP($B967,'Answer Data Transformation'!$I$3:$R$2338,8,FALSE)</f>
        <v>No</v>
      </c>
      <c r="I967" s="29">
        <f>VLOOKUP($B967,'Answer Data Transformation'!$I$3:$R$2338,9,FALSE)</f>
        <v>2</v>
      </c>
      <c r="J967" s="2" t="str">
        <f>VLOOKUP($B967,'Answer Data Transformation'!$I$3:$R$2338,10,FALSE)</f>
        <v>No</v>
      </c>
      <c r="K967" s="2" t="str">
        <f>VLOOKUP($B967,'Answer Data Transformation'!$I$3:$R$2338,3,FALSE)</f>
        <v>Overweight</v>
      </c>
      <c r="L967" s="2" t="str">
        <f>VLOOKUP($B967,'Answer Data Transformation'!$I$3:$R$2338,5,FALSE)</f>
        <v>Normal</v>
      </c>
      <c r="M967" s="2" t="str">
        <f>VLOOKUP($B967,'Answer Data Transformation'!$T$3:$AA$2346,2,FALSE)</f>
        <v>14-Jun-1966</v>
      </c>
      <c r="N967" s="2">
        <f>VLOOKUP($B967,'Answer Data Transformation'!$T$3:$AA$2346,4,FALSE)</f>
        <v>0</v>
      </c>
      <c r="O967" s="2">
        <f>VLOOKUP($B967,'Answer Data Transformation'!$T$3:$AA$2346,5,FALSE)</f>
        <v>11454.02</v>
      </c>
      <c r="P967" s="2" t="str">
        <f>VLOOKUP($B967,'Answer Data Transformation'!$T$3:$AA$2346,6,FALSE)</f>
        <v>tier - 3</v>
      </c>
      <c r="Q967" s="2" t="str">
        <f>VLOOKUP($B967,'Answer Data Transformation'!$T$3:$AA$2346,7,FALSE)</f>
        <v>tier - 1</v>
      </c>
      <c r="R967" s="2" t="str">
        <f>VLOOKUP($B967,'Answer Data Transformation'!$T$3:$AA$2346,8,FALSE)</f>
        <v>R1012</v>
      </c>
      <c r="S967" s="2">
        <f>VLOOKUP($B967,'Answer Data Transformation'!$T$3:$AA$2346,3,FALSE)</f>
        <v>56</v>
      </c>
    </row>
    <row r="968" spans="2:19" ht="15.5" x14ac:dyDescent="0.35">
      <c r="B968" s="1" t="s">
        <v>1404</v>
      </c>
      <c r="C968" s="28" t="str">
        <f>VLOOKUP(B968,'Answer Data Transformation'!$B$3:$F$2338,4,FALSE)</f>
        <v xml:space="preserve">  Rachelle M</v>
      </c>
      <c r="D968" s="2">
        <f>VLOOKUP($B968,'Answer Data Transformation'!$I$3:$R$2338,2,FALSE)</f>
        <v>36.384999999999998</v>
      </c>
      <c r="E968" s="2">
        <f>VLOOKUP($B968,'Answer Data Transformation'!$I$3:$R$2338,4,FALSE)</f>
        <v>11.49</v>
      </c>
      <c r="F968" s="2" t="str">
        <f>VLOOKUP($B968,'Answer Data Transformation'!$I$3:$R$2338,6,FALSE)</f>
        <v>No</v>
      </c>
      <c r="G968" s="2" t="str">
        <f>VLOOKUP($B968,'Answer Data Transformation'!$I$3:$R$2338,7,FALSE)</f>
        <v>No</v>
      </c>
      <c r="H968" s="2" t="str">
        <f>VLOOKUP($B968,'Answer Data Transformation'!$I$3:$R$2338,8,FALSE)</f>
        <v>No</v>
      </c>
      <c r="I968" s="29">
        <f>VLOOKUP($B968,'Answer Data Transformation'!$I$3:$R$2338,9,FALSE)</f>
        <v>0</v>
      </c>
      <c r="J968" s="2" t="str">
        <f>VLOOKUP($B968,'Answer Data Transformation'!$I$3:$R$2338,10,FALSE)</f>
        <v>No</v>
      </c>
      <c r="K968" s="2" t="str">
        <f>VLOOKUP($B968,'Answer Data Transformation'!$I$3:$R$2338,3,FALSE)</f>
        <v>Obesity</v>
      </c>
      <c r="L968" s="2" t="str">
        <f>VLOOKUP($B968,'Answer Data Transformation'!$I$3:$R$2338,5,FALSE)</f>
        <v>Diabetes</v>
      </c>
      <c r="M968" s="2" t="str">
        <f>VLOOKUP($B968,'Answer Data Transformation'!$T$3:$AA$2346,2,FALSE)</f>
        <v>12-Sep-1971</v>
      </c>
      <c r="N968" s="2">
        <f>VLOOKUP($B968,'Answer Data Transformation'!$T$3:$AA$2346,4,FALSE)</f>
        <v>3</v>
      </c>
      <c r="O968" s="2">
        <f>VLOOKUP($B968,'Answer Data Transformation'!$T$3:$AA$2346,5,FALSE)</f>
        <v>11436.74</v>
      </c>
      <c r="P968" s="2" t="str">
        <f>VLOOKUP($B968,'Answer Data Transformation'!$T$3:$AA$2346,6,FALSE)</f>
        <v>tier - 3</v>
      </c>
      <c r="Q968" s="2" t="str">
        <f>VLOOKUP($B968,'Answer Data Transformation'!$T$3:$AA$2346,7,FALSE)</f>
        <v>tier - 3</v>
      </c>
      <c r="R968" s="2" t="str">
        <f>VLOOKUP($B968,'Answer Data Transformation'!$T$3:$AA$2346,8,FALSE)</f>
        <v>R1012</v>
      </c>
      <c r="S968" s="2">
        <f>VLOOKUP($B968,'Answer Data Transformation'!$T$3:$AA$2346,3,FALSE)</f>
        <v>51</v>
      </c>
    </row>
    <row r="969" spans="2:19" ht="15.5" x14ac:dyDescent="0.35">
      <c r="B969" s="1" t="s">
        <v>1403</v>
      </c>
      <c r="C969" s="28" t="str">
        <f>VLOOKUP(B969,'Answer Data Transformation'!$B$3:$F$2338,4,FALSE)</f>
        <v xml:space="preserve">  Casey</v>
      </c>
      <c r="D969" s="2">
        <f>VLOOKUP($B969,'Answer Data Transformation'!$I$3:$R$2338,2,FALSE)</f>
        <v>34.69</v>
      </c>
      <c r="E969" s="2">
        <f>VLOOKUP($B969,'Answer Data Transformation'!$I$3:$R$2338,4,FALSE)</f>
        <v>5.65</v>
      </c>
      <c r="F969" s="2" t="str">
        <f>VLOOKUP($B969,'Answer Data Transformation'!$I$3:$R$2338,6,FALSE)</f>
        <v>No</v>
      </c>
      <c r="G969" s="2" t="str">
        <f>VLOOKUP($B969,'Answer Data Transformation'!$I$3:$R$2338,7,FALSE)</f>
        <v>No</v>
      </c>
      <c r="H969" s="2" t="str">
        <f>VLOOKUP($B969,'Answer Data Transformation'!$I$3:$R$2338,8,FALSE)</f>
        <v>No</v>
      </c>
      <c r="I969" s="29">
        <f>VLOOKUP($B969,'Answer Data Transformation'!$I$3:$R$2338,9,FALSE)</f>
        <v>0</v>
      </c>
      <c r="J969" s="2" t="str">
        <f>VLOOKUP($B969,'Answer Data Transformation'!$I$3:$R$2338,10,FALSE)</f>
        <v>No</v>
      </c>
      <c r="K969" s="2" t="str">
        <f>VLOOKUP($B969,'Answer Data Transformation'!$I$3:$R$2338,3,FALSE)</f>
        <v>Obesity</v>
      </c>
      <c r="L969" s="2" t="str">
        <f>VLOOKUP($B969,'Answer Data Transformation'!$I$3:$R$2338,5,FALSE)</f>
        <v>Normal</v>
      </c>
      <c r="M969" s="2" t="str">
        <f>VLOOKUP($B969,'Answer Data Transformation'!$T$3:$AA$2346,2,FALSE)</f>
        <v>17-Jul-1980</v>
      </c>
      <c r="N969" s="2">
        <f>VLOOKUP($B969,'Answer Data Transformation'!$T$3:$AA$2346,4,FALSE)</f>
        <v>2</v>
      </c>
      <c r="O969" s="2">
        <f>VLOOKUP($B969,'Answer Data Transformation'!$T$3:$AA$2346,5,FALSE)</f>
        <v>11435.74</v>
      </c>
      <c r="P969" s="2" t="str">
        <f>VLOOKUP($B969,'Answer Data Transformation'!$T$3:$AA$2346,6,FALSE)</f>
        <v>tier - 3</v>
      </c>
      <c r="Q969" s="2" t="str">
        <f>VLOOKUP($B969,'Answer Data Transformation'!$T$3:$AA$2346,7,FALSE)</f>
        <v>tier - 3</v>
      </c>
      <c r="R969" s="2" t="str">
        <f>VLOOKUP($B969,'Answer Data Transformation'!$T$3:$AA$2346,8,FALSE)</f>
        <v>R1021</v>
      </c>
      <c r="S969" s="2">
        <f>VLOOKUP($B969,'Answer Data Transformation'!$T$3:$AA$2346,3,FALSE)</f>
        <v>42</v>
      </c>
    </row>
    <row r="970" spans="2:19" ht="15.5" x14ac:dyDescent="0.35">
      <c r="B970" s="1" t="s">
        <v>1402</v>
      </c>
      <c r="C970" s="28" t="str">
        <f>VLOOKUP(B970,'Answer Data Transformation'!$B$3:$F$2338,4,FALSE)</f>
        <v xml:space="preserve">  Jessica L</v>
      </c>
      <c r="D970" s="2">
        <f>VLOOKUP($B970,'Answer Data Transformation'!$I$3:$R$2338,2,FALSE)</f>
        <v>37.68</v>
      </c>
      <c r="E970" s="2">
        <f>VLOOKUP($B970,'Answer Data Transformation'!$I$3:$R$2338,4,FALSE)</f>
        <v>4.29</v>
      </c>
      <c r="F970" s="2" t="str">
        <f>VLOOKUP($B970,'Answer Data Transformation'!$I$3:$R$2338,6,FALSE)</f>
        <v>Yes</v>
      </c>
      <c r="G970" s="2" t="str">
        <f>VLOOKUP($B970,'Answer Data Transformation'!$I$3:$R$2338,7,FALSE)</f>
        <v>No</v>
      </c>
      <c r="H970" s="2" t="str">
        <f>VLOOKUP($B970,'Answer Data Transformation'!$I$3:$R$2338,8,FALSE)</f>
        <v>No</v>
      </c>
      <c r="I970" s="29">
        <f>VLOOKUP($B970,'Answer Data Transformation'!$I$3:$R$2338,9,FALSE)</f>
        <v>0</v>
      </c>
      <c r="J970" s="2" t="str">
        <f>VLOOKUP($B970,'Answer Data Transformation'!$I$3:$R$2338,10,FALSE)</f>
        <v>No</v>
      </c>
      <c r="K970" s="2" t="str">
        <f>VLOOKUP($B970,'Answer Data Transformation'!$I$3:$R$2338,3,FALSE)</f>
        <v>Obesity</v>
      </c>
      <c r="L970" s="2" t="str">
        <f>VLOOKUP($B970,'Answer Data Transformation'!$I$3:$R$2338,5,FALSE)</f>
        <v>Normal</v>
      </c>
      <c r="M970" s="2" t="str">
        <f>VLOOKUP($B970,'Answer Data Transformation'!$T$3:$AA$2346,2,FALSE)</f>
        <v>09-Jun-1985</v>
      </c>
      <c r="N970" s="2">
        <f>VLOOKUP($B970,'Answer Data Transformation'!$T$3:$AA$2346,4,FALSE)</f>
        <v>3</v>
      </c>
      <c r="O970" s="2">
        <f>VLOOKUP($B970,'Answer Data Transformation'!$T$3:$AA$2346,5,FALSE)</f>
        <v>11419.49</v>
      </c>
      <c r="P970" s="2" t="str">
        <f>VLOOKUP($B970,'Answer Data Transformation'!$T$3:$AA$2346,6,FALSE)</f>
        <v>tier - 3</v>
      </c>
      <c r="Q970" s="2" t="str">
        <f>VLOOKUP($B970,'Answer Data Transformation'!$T$3:$AA$2346,7,FALSE)</f>
        <v>tier - 1</v>
      </c>
      <c r="R970" s="2" t="str">
        <f>VLOOKUP($B970,'Answer Data Transformation'!$T$3:$AA$2346,8,FALSE)</f>
        <v>R1012</v>
      </c>
      <c r="S970" s="2">
        <f>VLOOKUP($B970,'Answer Data Transformation'!$T$3:$AA$2346,3,FALSE)</f>
        <v>37</v>
      </c>
    </row>
    <row r="971" spans="2:19" ht="15.5" x14ac:dyDescent="0.35">
      <c r="B971" s="1" t="s">
        <v>1401</v>
      </c>
      <c r="C971" s="28" t="str">
        <f>VLOOKUP(B971,'Answer Data Transformation'!$B$3:$F$2338,4,FALSE)</f>
        <v xml:space="preserve">  Brandon F</v>
      </c>
      <c r="D971" s="2">
        <f>VLOOKUP($B971,'Answer Data Transformation'!$I$3:$R$2338,2,FALSE)</f>
        <v>35.49</v>
      </c>
      <c r="E971" s="2">
        <f>VLOOKUP($B971,'Answer Data Transformation'!$I$3:$R$2338,4,FALSE)</f>
        <v>4.74</v>
      </c>
      <c r="F971" s="2" t="str">
        <f>VLOOKUP($B971,'Answer Data Transformation'!$I$3:$R$2338,6,FALSE)</f>
        <v>Yes</v>
      </c>
      <c r="G971" s="2" t="str">
        <f>VLOOKUP($B971,'Answer Data Transformation'!$I$3:$R$2338,7,FALSE)</f>
        <v>No</v>
      </c>
      <c r="H971" s="2" t="str">
        <f>VLOOKUP($B971,'Answer Data Transformation'!$I$3:$R$2338,8,FALSE)</f>
        <v>Yes</v>
      </c>
      <c r="I971" s="29">
        <f>VLOOKUP($B971,'Answer Data Transformation'!$I$3:$R$2338,9,FALSE)</f>
        <v>1</v>
      </c>
      <c r="J971" s="2" t="str">
        <f>VLOOKUP($B971,'Answer Data Transformation'!$I$3:$R$2338,10,FALSE)</f>
        <v>No</v>
      </c>
      <c r="K971" s="2" t="str">
        <f>VLOOKUP($B971,'Answer Data Transformation'!$I$3:$R$2338,3,FALSE)</f>
        <v>Obesity</v>
      </c>
      <c r="L971" s="2" t="str">
        <f>VLOOKUP($B971,'Answer Data Transformation'!$I$3:$R$2338,5,FALSE)</f>
        <v>Normal</v>
      </c>
      <c r="M971" s="2" t="str">
        <f>VLOOKUP($B971,'Answer Data Transformation'!$T$3:$AA$2346,2,FALSE)</f>
        <v>23-Oct-1983</v>
      </c>
      <c r="N971" s="2">
        <f>VLOOKUP($B971,'Answer Data Transformation'!$T$3:$AA$2346,4,FALSE)</f>
        <v>3</v>
      </c>
      <c r="O971" s="2">
        <f>VLOOKUP($B971,'Answer Data Transformation'!$T$3:$AA$2346,5,FALSE)</f>
        <v>11412.02</v>
      </c>
      <c r="P971" s="2" t="str">
        <f>VLOOKUP($B971,'Answer Data Transformation'!$T$3:$AA$2346,6,FALSE)</f>
        <v>tier - 3</v>
      </c>
      <c r="Q971" s="2" t="str">
        <f>VLOOKUP($B971,'Answer Data Transformation'!$T$3:$AA$2346,7,FALSE)</f>
        <v>tier - 1</v>
      </c>
      <c r="R971" s="2" t="str">
        <f>VLOOKUP($B971,'Answer Data Transformation'!$T$3:$AA$2346,8,FALSE)</f>
        <v>R1021</v>
      </c>
      <c r="S971" s="2">
        <f>VLOOKUP($B971,'Answer Data Transformation'!$T$3:$AA$2346,3,FALSE)</f>
        <v>39</v>
      </c>
    </row>
    <row r="972" spans="2:19" ht="15.5" x14ac:dyDescent="0.35">
      <c r="B972" s="1" t="s">
        <v>1400</v>
      </c>
      <c r="C972" s="28" t="str">
        <f>VLOOKUP(B972,'Answer Data Transformation'!$B$3:$F$2338,4,FALSE)</f>
        <v xml:space="preserve">  Melissa</v>
      </c>
      <c r="D972" s="2">
        <f>VLOOKUP($B972,'Answer Data Transformation'!$I$3:$R$2338,2,FALSE)</f>
        <v>44.7</v>
      </c>
      <c r="E972" s="2">
        <f>VLOOKUP($B972,'Answer Data Transformation'!$I$3:$R$2338,4,FALSE)</f>
        <v>7.6</v>
      </c>
      <c r="F972" s="2" t="str">
        <f>VLOOKUP($B972,'Answer Data Transformation'!$I$3:$R$2338,6,FALSE)</f>
        <v>Yes</v>
      </c>
      <c r="G972" s="2" t="str">
        <f>VLOOKUP($B972,'Answer Data Transformation'!$I$3:$R$2338,7,FALSE)</f>
        <v>No</v>
      </c>
      <c r="H972" s="2" t="str">
        <f>VLOOKUP($B972,'Answer Data Transformation'!$I$3:$R$2338,8,FALSE)</f>
        <v>No</v>
      </c>
      <c r="I972" s="29">
        <f>VLOOKUP($B972,'Answer Data Transformation'!$I$3:$R$2338,9,FALSE)</f>
        <v>2</v>
      </c>
      <c r="J972" s="2" t="str">
        <f>VLOOKUP($B972,'Answer Data Transformation'!$I$3:$R$2338,10,FALSE)</f>
        <v>No</v>
      </c>
      <c r="K972" s="2" t="str">
        <f>VLOOKUP($B972,'Answer Data Transformation'!$I$3:$R$2338,3,FALSE)</f>
        <v>Obesity</v>
      </c>
      <c r="L972" s="2" t="str">
        <f>VLOOKUP($B972,'Answer Data Transformation'!$I$3:$R$2338,5,FALSE)</f>
        <v>Diabetes</v>
      </c>
      <c r="M972" s="2" t="str">
        <f>VLOOKUP($B972,'Answer Data Transformation'!$T$3:$AA$2346,2,FALSE)</f>
        <v>07-Oct-1970</v>
      </c>
      <c r="N972" s="2">
        <f>VLOOKUP($B972,'Answer Data Transformation'!$T$3:$AA$2346,4,FALSE)</f>
        <v>3</v>
      </c>
      <c r="O972" s="2">
        <f>VLOOKUP($B972,'Answer Data Transformation'!$T$3:$AA$2346,5,FALSE)</f>
        <v>11411.69</v>
      </c>
      <c r="P972" s="2" t="str">
        <f>VLOOKUP($B972,'Answer Data Transformation'!$T$3:$AA$2346,6,FALSE)</f>
        <v>tier - 3</v>
      </c>
      <c r="Q972" s="2" t="str">
        <f>VLOOKUP($B972,'Answer Data Transformation'!$T$3:$AA$2346,7,FALSE)</f>
        <v>tier - 2</v>
      </c>
      <c r="R972" s="2" t="str">
        <f>VLOOKUP($B972,'Answer Data Transformation'!$T$3:$AA$2346,8,FALSE)</f>
        <v>R1011</v>
      </c>
      <c r="S972" s="2">
        <f>VLOOKUP($B972,'Answer Data Transformation'!$T$3:$AA$2346,3,FALSE)</f>
        <v>52</v>
      </c>
    </row>
    <row r="973" spans="2:19" ht="15.5" x14ac:dyDescent="0.35">
      <c r="B973" s="1" t="s">
        <v>1399</v>
      </c>
      <c r="C973" s="28" t="str">
        <f>VLOOKUP(B973,'Answer Data Transformation'!$B$3:$F$2338,4,FALSE)</f>
        <v xml:space="preserve">  Danielle N</v>
      </c>
      <c r="D973" s="2">
        <f>VLOOKUP($B973,'Answer Data Transformation'!$I$3:$R$2338,2,FALSE)</f>
        <v>38.380000000000003</v>
      </c>
      <c r="E973" s="2">
        <f>VLOOKUP($B973,'Answer Data Transformation'!$I$3:$R$2338,4,FALSE)</f>
        <v>8.5</v>
      </c>
      <c r="F973" s="2" t="str">
        <f>VLOOKUP($B973,'Answer Data Transformation'!$I$3:$R$2338,6,FALSE)</f>
        <v>Yes</v>
      </c>
      <c r="G973" s="2" t="str">
        <f>VLOOKUP($B973,'Answer Data Transformation'!$I$3:$R$2338,7,FALSE)</f>
        <v>No</v>
      </c>
      <c r="H973" s="2" t="str">
        <f>VLOOKUP($B973,'Answer Data Transformation'!$I$3:$R$2338,8,FALSE)</f>
        <v>No</v>
      </c>
      <c r="I973" s="29">
        <f>VLOOKUP($B973,'Answer Data Transformation'!$I$3:$R$2338,9,FALSE)</f>
        <v>2</v>
      </c>
      <c r="J973" s="2" t="str">
        <f>VLOOKUP($B973,'Answer Data Transformation'!$I$3:$R$2338,10,FALSE)</f>
        <v>No</v>
      </c>
      <c r="K973" s="2" t="str">
        <f>VLOOKUP($B973,'Answer Data Transformation'!$I$3:$R$2338,3,FALSE)</f>
        <v>Obesity</v>
      </c>
      <c r="L973" s="2" t="str">
        <f>VLOOKUP($B973,'Answer Data Transformation'!$I$3:$R$2338,5,FALSE)</f>
        <v>Diabetes</v>
      </c>
      <c r="M973" s="2" t="str">
        <f>VLOOKUP($B973,'Answer Data Transformation'!$T$3:$AA$2346,2,FALSE)</f>
        <v>02-Oct-1970</v>
      </c>
      <c r="N973" s="2">
        <f>VLOOKUP($B973,'Answer Data Transformation'!$T$3:$AA$2346,4,FALSE)</f>
        <v>2</v>
      </c>
      <c r="O973" s="2">
        <f>VLOOKUP($B973,'Answer Data Transformation'!$T$3:$AA$2346,5,FALSE)</f>
        <v>11396.9</v>
      </c>
      <c r="P973" s="2" t="str">
        <f>VLOOKUP($B973,'Answer Data Transformation'!$T$3:$AA$2346,6,FALSE)</f>
        <v>tier - 3</v>
      </c>
      <c r="Q973" s="2" t="str">
        <f>VLOOKUP($B973,'Answer Data Transformation'!$T$3:$AA$2346,7,FALSE)</f>
        <v>tier - 3</v>
      </c>
      <c r="R973" s="2" t="str">
        <f>VLOOKUP($B973,'Answer Data Transformation'!$T$3:$AA$2346,8,FALSE)</f>
        <v>R1024</v>
      </c>
      <c r="S973" s="2">
        <f>VLOOKUP($B973,'Answer Data Transformation'!$T$3:$AA$2346,3,FALSE)</f>
        <v>52</v>
      </c>
    </row>
    <row r="974" spans="2:19" ht="15.5" x14ac:dyDescent="0.35">
      <c r="B974" s="1" t="s">
        <v>1398</v>
      </c>
      <c r="C974" s="28" t="str">
        <f>VLOOKUP(B974,'Answer Data Transformation'!$B$3:$F$2338,4,FALSE)</f>
        <v xml:space="preserve">  Matthew</v>
      </c>
      <c r="D974" s="2">
        <f>VLOOKUP($B974,'Answer Data Transformation'!$I$3:$R$2338,2,FALSE)</f>
        <v>35.244999999999997</v>
      </c>
      <c r="E974" s="2">
        <f>VLOOKUP($B974,'Answer Data Transformation'!$I$3:$R$2338,4,FALSE)</f>
        <v>11.22</v>
      </c>
      <c r="F974" s="2" t="str">
        <f>VLOOKUP($B974,'Answer Data Transformation'!$I$3:$R$2338,6,FALSE)</f>
        <v>Yes</v>
      </c>
      <c r="G974" s="2" t="str">
        <f>VLOOKUP($B974,'Answer Data Transformation'!$I$3:$R$2338,7,FALSE)</f>
        <v>No</v>
      </c>
      <c r="H974" s="2" t="str">
        <f>VLOOKUP($B974,'Answer Data Transformation'!$I$3:$R$2338,8,FALSE)</f>
        <v>No</v>
      </c>
      <c r="I974" s="29">
        <f>VLOOKUP($B974,'Answer Data Transformation'!$I$3:$R$2338,9,FALSE)</f>
        <v>0</v>
      </c>
      <c r="J974" s="2" t="str">
        <f>VLOOKUP($B974,'Answer Data Transformation'!$I$3:$R$2338,10,FALSE)</f>
        <v>No</v>
      </c>
      <c r="K974" s="2" t="str">
        <f>VLOOKUP($B974,'Answer Data Transformation'!$I$3:$R$2338,3,FALSE)</f>
        <v>Obesity</v>
      </c>
      <c r="L974" s="2" t="str">
        <f>VLOOKUP($B974,'Answer Data Transformation'!$I$3:$R$2338,5,FALSE)</f>
        <v>Diabetes</v>
      </c>
      <c r="M974" s="2" t="str">
        <f>VLOOKUP($B974,'Answer Data Transformation'!$T$3:$AA$2346,2,FALSE)</f>
        <v>19-Dec-1967</v>
      </c>
      <c r="N974" s="2">
        <f>VLOOKUP($B974,'Answer Data Transformation'!$T$3:$AA$2346,4,FALSE)</f>
        <v>1</v>
      </c>
      <c r="O974" s="2">
        <f>VLOOKUP($B974,'Answer Data Transformation'!$T$3:$AA$2346,5,FALSE)</f>
        <v>11394.07</v>
      </c>
      <c r="P974" s="2" t="str">
        <f>VLOOKUP($B974,'Answer Data Transformation'!$T$3:$AA$2346,6,FALSE)</f>
        <v>tier - 3</v>
      </c>
      <c r="Q974" s="2" t="str">
        <f>VLOOKUP($B974,'Answer Data Transformation'!$T$3:$AA$2346,7,FALSE)</f>
        <v>tier - 1</v>
      </c>
      <c r="R974" s="2" t="str">
        <f>VLOOKUP($B974,'Answer Data Transformation'!$T$3:$AA$2346,8,FALSE)</f>
        <v>R1018</v>
      </c>
      <c r="S974" s="2">
        <f>VLOOKUP($B974,'Answer Data Transformation'!$T$3:$AA$2346,3,FALSE)</f>
        <v>55</v>
      </c>
    </row>
    <row r="975" spans="2:19" ht="15.5" x14ac:dyDescent="0.35">
      <c r="B975" s="1" t="s">
        <v>1397</v>
      </c>
      <c r="C975" s="28" t="str">
        <f>VLOOKUP(B975,'Answer Data Transformation'!$B$3:$F$2338,4,FALSE)</f>
        <v xml:space="preserve">  Bettina</v>
      </c>
      <c r="D975" s="2">
        <f>VLOOKUP($B975,'Answer Data Transformation'!$I$3:$R$2338,2,FALSE)</f>
        <v>49.84</v>
      </c>
      <c r="E975" s="2">
        <f>VLOOKUP($B975,'Answer Data Transformation'!$I$3:$R$2338,4,FALSE)</f>
        <v>5.0999999999999996</v>
      </c>
      <c r="F975" s="2" t="str">
        <f>VLOOKUP($B975,'Answer Data Transformation'!$I$3:$R$2338,6,FALSE)</f>
        <v>Yes</v>
      </c>
      <c r="G975" s="2" t="str">
        <f>VLOOKUP($B975,'Answer Data Transformation'!$I$3:$R$2338,7,FALSE)</f>
        <v>No</v>
      </c>
      <c r="H975" s="2" t="str">
        <f>VLOOKUP($B975,'Answer Data Transformation'!$I$3:$R$2338,8,FALSE)</f>
        <v>Yes</v>
      </c>
      <c r="I975" s="29">
        <f>VLOOKUP($B975,'Answer Data Transformation'!$I$3:$R$2338,9,FALSE)</f>
        <v>1</v>
      </c>
      <c r="J975" s="2" t="str">
        <f>VLOOKUP($B975,'Answer Data Transformation'!$I$3:$R$2338,10,FALSE)</f>
        <v>No</v>
      </c>
      <c r="K975" s="2" t="str">
        <f>VLOOKUP($B975,'Answer Data Transformation'!$I$3:$R$2338,3,FALSE)</f>
        <v>Obesity</v>
      </c>
      <c r="L975" s="2" t="str">
        <f>VLOOKUP($B975,'Answer Data Transformation'!$I$3:$R$2338,5,FALSE)</f>
        <v>Normal</v>
      </c>
      <c r="M975" s="2" t="str">
        <f>VLOOKUP($B975,'Answer Data Transformation'!$T$3:$AA$2346,2,FALSE)</f>
        <v>28-Jul-1997</v>
      </c>
      <c r="N975" s="2">
        <f>VLOOKUP($B975,'Answer Data Transformation'!$T$3:$AA$2346,4,FALSE)</f>
        <v>0</v>
      </c>
      <c r="O975" s="2">
        <f>VLOOKUP($B975,'Answer Data Transformation'!$T$3:$AA$2346,5,FALSE)</f>
        <v>11388.27</v>
      </c>
      <c r="P975" s="2" t="str">
        <f>VLOOKUP($B975,'Answer Data Transformation'!$T$3:$AA$2346,6,FALSE)</f>
        <v>tier - 3</v>
      </c>
      <c r="Q975" s="2" t="str">
        <f>VLOOKUP($B975,'Answer Data Transformation'!$T$3:$AA$2346,7,FALSE)</f>
        <v>tier - 2</v>
      </c>
      <c r="R975" s="2" t="str">
        <f>VLOOKUP($B975,'Answer Data Transformation'!$T$3:$AA$2346,8,FALSE)</f>
        <v>R1026</v>
      </c>
      <c r="S975" s="2">
        <f>VLOOKUP($B975,'Answer Data Transformation'!$T$3:$AA$2346,3,FALSE)</f>
        <v>25</v>
      </c>
    </row>
    <row r="976" spans="2:19" ht="15.5" x14ac:dyDescent="0.35">
      <c r="B976" s="1" t="s">
        <v>1396</v>
      </c>
      <c r="C976" s="28" t="str">
        <f>VLOOKUP(B976,'Answer Data Transformation'!$B$3:$F$2338,4,FALSE)</f>
        <v xml:space="preserve">  Alexander</v>
      </c>
      <c r="D976" s="2">
        <f>VLOOKUP($B976,'Answer Data Transformation'!$I$3:$R$2338,2,FALSE)</f>
        <v>49.06</v>
      </c>
      <c r="E976" s="2">
        <f>VLOOKUP($B976,'Answer Data Transformation'!$I$3:$R$2338,4,FALSE)</f>
        <v>5.43</v>
      </c>
      <c r="F976" s="2" t="str">
        <f>VLOOKUP($B976,'Answer Data Transformation'!$I$3:$R$2338,6,FALSE)</f>
        <v>Yes</v>
      </c>
      <c r="G976" s="2" t="str">
        <f>VLOOKUP($B976,'Answer Data Transformation'!$I$3:$R$2338,7,FALSE)</f>
        <v>No</v>
      </c>
      <c r="H976" s="2" t="str">
        <f>VLOOKUP($B976,'Answer Data Transformation'!$I$3:$R$2338,8,FALSE)</f>
        <v>No</v>
      </c>
      <c r="I976" s="29">
        <f>VLOOKUP($B976,'Answer Data Transformation'!$I$3:$R$2338,9,FALSE)</f>
        <v>1</v>
      </c>
      <c r="J976" s="2" t="str">
        <f>VLOOKUP($B976,'Answer Data Transformation'!$I$3:$R$2338,10,FALSE)</f>
        <v>No</v>
      </c>
      <c r="K976" s="2" t="str">
        <f>VLOOKUP($B976,'Answer Data Transformation'!$I$3:$R$2338,3,FALSE)</f>
        <v>Obesity</v>
      </c>
      <c r="L976" s="2" t="str">
        <f>VLOOKUP($B976,'Answer Data Transformation'!$I$3:$R$2338,5,FALSE)</f>
        <v>Normal</v>
      </c>
      <c r="M976" s="2" t="str">
        <f>VLOOKUP($B976,'Answer Data Transformation'!$T$3:$AA$2346,2,FALSE)</f>
        <v>13-Jun-1964</v>
      </c>
      <c r="N976" s="2">
        <f>VLOOKUP($B976,'Answer Data Transformation'!$T$3:$AA$2346,4,FALSE)</f>
        <v>0</v>
      </c>
      <c r="O976" s="2">
        <f>VLOOKUP($B976,'Answer Data Transformation'!$T$3:$AA$2346,5,FALSE)</f>
        <v>11381.33</v>
      </c>
      <c r="P976" s="2" t="str">
        <f>VLOOKUP($B976,'Answer Data Transformation'!$T$3:$AA$2346,6,FALSE)</f>
        <v>tier - 3</v>
      </c>
      <c r="Q976" s="2" t="str">
        <f>VLOOKUP($B976,'Answer Data Transformation'!$T$3:$AA$2346,7,FALSE)</f>
        <v>tier - 2</v>
      </c>
      <c r="R976" s="2" t="str">
        <f>VLOOKUP($B976,'Answer Data Transformation'!$T$3:$AA$2346,8,FALSE)</f>
        <v>R1013</v>
      </c>
      <c r="S976" s="2">
        <f>VLOOKUP($B976,'Answer Data Transformation'!$T$3:$AA$2346,3,FALSE)</f>
        <v>58</v>
      </c>
    </row>
    <row r="977" spans="2:19" ht="15.5" x14ac:dyDescent="0.35">
      <c r="B977" s="1" t="s">
        <v>1395</v>
      </c>
      <c r="C977" s="28" t="str">
        <f>VLOOKUP(B977,'Answer Data Transformation'!$B$3:$F$2338,4,FALSE)</f>
        <v xml:space="preserve">  Holli</v>
      </c>
      <c r="D977" s="2">
        <f>VLOOKUP($B977,'Answer Data Transformation'!$I$3:$R$2338,2,FALSE)</f>
        <v>30.88</v>
      </c>
      <c r="E977" s="2">
        <f>VLOOKUP($B977,'Answer Data Transformation'!$I$3:$R$2338,4,FALSE)</f>
        <v>5.82</v>
      </c>
      <c r="F977" s="2" t="str">
        <f>VLOOKUP($B977,'Answer Data Transformation'!$I$3:$R$2338,6,FALSE)</f>
        <v>No</v>
      </c>
      <c r="G977" s="2" t="str">
        <f>VLOOKUP($B977,'Answer Data Transformation'!$I$3:$R$2338,7,FALSE)</f>
        <v>No</v>
      </c>
      <c r="H977" s="2" t="str">
        <f>VLOOKUP($B977,'Answer Data Transformation'!$I$3:$R$2338,8,FALSE)</f>
        <v>No</v>
      </c>
      <c r="I977" s="29">
        <f>VLOOKUP($B977,'Answer Data Transformation'!$I$3:$R$2338,9,FALSE)</f>
        <v>2</v>
      </c>
      <c r="J977" s="2" t="str">
        <f>VLOOKUP($B977,'Answer Data Transformation'!$I$3:$R$2338,10,FALSE)</f>
        <v>No</v>
      </c>
      <c r="K977" s="2" t="str">
        <f>VLOOKUP($B977,'Answer Data Transformation'!$I$3:$R$2338,3,FALSE)</f>
        <v>Obesity</v>
      </c>
      <c r="L977" s="2" t="str">
        <f>VLOOKUP($B977,'Answer Data Transformation'!$I$3:$R$2338,5,FALSE)</f>
        <v>Prediabetes</v>
      </c>
      <c r="M977" s="2" t="str">
        <f>VLOOKUP($B977,'Answer Data Transformation'!$T$3:$AA$2346,2,FALSE)</f>
        <v>06-Dec-1972</v>
      </c>
      <c r="N977" s="2">
        <f>VLOOKUP($B977,'Answer Data Transformation'!$T$3:$AA$2346,4,FALSE)</f>
        <v>0</v>
      </c>
      <c r="O977" s="2">
        <f>VLOOKUP($B977,'Answer Data Transformation'!$T$3:$AA$2346,5,FALSE)</f>
        <v>11378.57</v>
      </c>
      <c r="P977" s="2" t="str">
        <f>VLOOKUP($B977,'Answer Data Transformation'!$T$3:$AA$2346,6,FALSE)</f>
        <v>tier - 3</v>
      </c>
      <c r="Q977" s="2" t="str">
        <f>VLOOKUP($B977,'Answer Data Transformation'!$T$3:$AA$2346,7,FALSE)</f>
        <v>tier - 2</v>
      </c>
      <c r="R977" s="2" t="str">
        <f>VLOOKUP($B977,'Answer Data Transformation'!$T$3:$AA$2346,8,FALSE)</f>
        <v>R1025</v>
      </c>
      <c r="S977" s="2">
        <f>VLOOKUP($B977,'Answer Data Transformation'!$T$3:$AA$2346,3,FALSE)</f>
        <v>50</v>
      </c>
    </row>
    <row r="978" spans="2:19" ht="15.5" x14ac:dyDescent="0.35">
      <c r="B978" s="1" t="s">
        <v>1394</v>
      </c>
      <c r="C978" s="28" t="str">
        <f>VLOOKUP(B978,'Answer Data Transformation'!$B$3:$F$2338,4,FALSE)</f>
        <v xml:space="preserve">  Heather C</v>
      </c>
      <c r="D978" s="2">
        <f>VLOOKUP($B978,'Answer Data Transformation'!$I$3:$R$2338,2,FALSE)</f>
        <v>33.35</v>
      </c>
      <c r="E978" s="2">
        <f>VLOOKUP($B978,'Answer Data Transformation'!$I$3:$R$2338,4,FALSE)</f>
        <v>6.05</v>
      </c>
      <c r="F978" s="2" t="str">
        <f>VLOOKUP($B978,'Answer Data Transformation'!$I$3:$R$2338,6,FALSE)</f>
        <v>No</v>
      </c>
      <c r="G978" s="2" t="str">
        <f>VLOOKUP($B978,'Answer Data Transformation'!$I$3:$R$2338,7,FALSE)</f>
        <v>No</v>
      </c>
      <c r="H978" s="2" t="str">
        <f>VLOOKUP($B978,'Answer Data Transformation'!$I$3:$R$2338,8,FALSE)</f>
        <v>Yes</v>
      </c>
      <c r="I978" s="29">
        <f>VLOOKUP($B978,'Answer Data Transformation'!$I$3:$R$2338,9,FALSE)</f>
        <v>1</v>
      </c>
      <c r="J978" s="2" t="str">
        <f>VLOOKUP($B978,'Answer Data Transformation'!$I$3:$R$2338,10,FALSE)</f>
        <v>No</v>
      </c>
      <c r="K978" s="2" t="str">
        <f>VLOOKUP($B978,'Answer Data Transformation'!$I$3:$R$2338,3,FALSE)</f>
        <v>Obesity</v>
      </c>
      <c r="L978" s="2" t="str">
        <f>VLOOKUP($B978,'Answer Data Transformation'!$I$3:$R$2338,5,FALSE)</f>
        <v>Prediabetes</v>
      </c>
      <c r="M978" s="2" t="str">
        <f>VLOOKUP($B978,'Answer Data Transformation'!$T$3:$AA$2346,2,FALSE)</f>
        <v>07-Jun-1979</v>
      </c>
      <c r="N978" s="2">
        <f>VLOOKUP($B978,'Answer Data Transformation'!$T$3:$AA$2346,4,FALSE)</f>
        <v>2</v>
      </c>
      <c r="O978" s="2">
        <f>VLOOKUP($B978,'Answer Data Transformation'!$T$3:$AA$2346,5,FALSE)</f>
        <v>11369.39</v>
      </c>
      <c r="P978" s="2" t="str">
        <f>VLOOKUP($B978,'Answer Data Transformation'!$T$3:$AA$2346,6,FALSE)</f>
        <v>tier - 3</v>
      </c>
      <c r="Q978" s="2" t="str">
        <f>VLOOKUP($B978,'Answer Data Transformation'!$T$3:$AA$2346,7,FALSE)</f>
        <v>tier - 1</v>
      </c>
      <c r="R978" s="2" t="str">
        <f>VLOOKUP($B978,'Answer Data Transformation'!$T$3:$AA$2346,8,FALSE)</f>
        <v>R1026</v>
      </c>
      <c r="S978" s="2">
        <f>VLOOKUP($B978,'Answer Data Transformation'!$T$3:$AA$2346,3,FALSE)</f>
        <v>44</v>
      </c>
    </row>
    <row r="979" spans="2:19" ht="15.5" x14ac:dyDescent="0.35">
      <c r="B979" s="1" t="s">
        <v>1393</v>
      </c>
      <c r="C979" s="28" t="str">
        <f>VLOOKUP(B979,'Answer Data Transformation'!$B$3:$F$2338,4,FALSE)</f>
        <v xml:space="preserve">  Kyle</v>
      </c>
      <c r="D979" s="2">
        <f>VLOOKUP($B979,'Answer Data Transformation'!$I$3:$R$2338,2,FALSE)</f>
        <v>38</v>
      </c>
      <c r="E979" s="2">
        <f>VLOOKUP($B979,'Answer Data Transformation'!$I$3:$R$2338,4,FALSE)</f>
        <v>6.38</v>
      </c>
      <c r="F979" s="2" t="str">
        <f>VLOOKUP($B979,'Answer Data Transformation'!$I$3:$R$2338,6,FALSE)</f>
        <v>Yes</v>
      </c>
      <c r="G979" s="2" t="str">
        <f>VLOOKUP($B979,'Answer Data Transformation'!$I$3:$R$2338,7,FALSE)</f>
        <v>No</v>
      </c>
      <c r="H979" s="2" t="str">
        <f>VLOOKUP($B979,'Answer Data Transformation'!$I$3:$R$2338,8,FALSE)</f>
        <v>No</v>
      </c>
      <c r="I979" s="29">
        <f>VLOOKUP($B979,'Answer Data Transformation'!$I$3:$R$2338,9,FALSE)</f>
        <v>1</v>
      </c>
      <c r="J979" s="2" t="str">
        <f>VLOOKUP($B979,'Answer Data Transformation'!$I$3:$R$2338,10,FALSE)</f>
        <v>No</v>
      </c>
      <c r="K979" s="2" t="str">
        <f>VLOOKUP($B979,'Answer Data Transformation'!$I$3:$R$2338,3,FALSE)</f>
        <v>Obesity</v>
      </c>
      <c r="L979" s="2" t="str">
        <f>VLOOKUP($B979,'Answer Data Transformation'!$I$3:$R$2338,5,FALSE)</f>
        <v>Prediabetes</v>
      </c>
      <c r="M979" s="2" t="str">
        <f>VLOOKUP($B979,'Answer Data Transformation'!$T$3:$AA$2346,2,FALSE)</f>
        <v>13-Dec-1964</v>
      </c>
      <c r="N979" s="2">
        <f>VLOOKUP($B979,'Answer Data Transformation'!$T$3:$AA$2346,4,FALSE)</f>
        <v>0</v>
      </c>
      <c r="O979" s="2">
        <f>VLOOKUP($B979,'Answer Data Transformation'!$T$3:$AA$2346,5,FALSE)</f>
        <v>11365.95</v>
      </c>
      <c r="P979" s="2" t="str">
        <f>VLOOKUP($B979,'Answer Data Transformation'!$T$3:$AA$2346,6,FALSE)</f>
        <v>tier - 3</v>
      </c>
      <c r="Q979" s="2" t="str">
        <f>VLOOKUP($B979,'Answer Data Transformation'!$T$3:$AA$2346,7,FALSE)</f>
        <v>tier - 2</v>
      </c>
      <c r="R979" s="2" t="str">
        <f>VLOOKUP($B979,'Answer Data Transformation'!$T$3:$AA$2346,8,FALSE)</f>
        <v>R1011</v>
      </c>
      <c r="S979" s="2">
        <f>VLOOKUP($B979,'Answer Data Transformation'!$T$3:$AA$2346,3,FALSE)</f>
        <v>58</v>
      </c>
    </row>
    <row r="980" spans="2:19" ht="15.5" x14ac:dyDescent="0.35">
      <c r="B980" s="1" t="s">
        <v>1392</v>
      </c>
      <c r="C980" s="28" t="str">
        <f>VLOOKUP(B980,'Answer Data Transformation'!$B$3:$F$2338,4,FALSE)</f>
        <v xml:space="preserve">  Thomas J</v>
      </c>
      <c r="D980" s="2">
        <f>VLOOKUP($B980,'Answer Data Transformation'!$I$3:$R$2338,2,FALSE)</f>
        <v>36.08</v>
      </c>
      <c r="E980" s="2">
        <f>VLOOKUP($B980,'Answer Data Transformation'!$I$3:$R$2338,4,FALSE)</f>
        <v>5.73</v>
      </c>
      <c r="F980" s="2" t="str">
        <f>VLOOKUP($B980,'Answer Data Transformation'!$I$3:$R$2338,6,FALSE)</f>
        <v>Yes</v>
      </c>
      <c r="G980" s="2" t="str">
        <f>VLOOKUP($B980,'Answer Data Transformation'!$I$3:$R$2338,7,FALSE)</f>
        <v>No</v>
      </c>
      <c r="H980" s="2" t="str">
        <f>VLOOKUP($B980,'Answer Data Transformation'!$I$3:$R$2338,8,FALSE)</f>
        <v>No</v>
      </c>
      <c r="I980" s="29">
        <f>VLOOKUP($B980,'Answer Data Transformation'!$I$3:$R$2338,9,FALSE)</f>
        <v>1</v>
      </c>
      <c r="J980" s="2" t="str">
        <f>VLOOKUP($B980,'Answer Data Transformation'!$I$3:$R$2338,10,FALSE)</f>
        <v>No</v>
      </c>
      <c r="K980" s="2" t="str">
        <f>VLOOKUP($B980,'Answer Data Transformation'!$I$3:$R$2338,3,FALSE)</f>
        <v>Obesity</v>
      </c>
      <c r="L980" s="2" t="str">
        <f>VLOOKUP($B980,'Answer Data Transformation'!$I$3:$R$2338,5,FALSE)</f>
        <v>Prediabetes</v>
      </c>
      <c r="M980" s="2" t="str">
        <f>VLOOKUP($B980,'Answer Data Transformation'!$T$3:$AA$2346,2,FALSE)</f>
        <v>03-Jul-1964</v>
      </c>
      <c r="N980" s="2">
        <f>VLOOKUP($B980,'Answer Data Transformation'!$T$3:$AA$2346,4,FALSE)</f>
        <v>0</v>
      </c>
      <c r="O980" s="2">
        <f>VLOOKUP($B980,'Answer Data Transformation'!$T$3:$AA$2346,5,FALSE)</f>
        <v>11363.28</v>
      </c>
      <c r="P980" s="2" t="str">
        <f>VLOOKUP($B980,'Answer Data Transformation'!$T$3:$AA$2346,6,FALSE)</f>
        <v>tier - 3</v>
      </c>
      <c r="Q980" s="2" t="str">
        <f>VLOOKUP($B980,'Answer Data Transformation'!$T$3:$AA$2346,7,FALSE)</f>
        <v>tier - 1</v>
      </c>
      <c r="R980" s="2" t="str">
        <f>VLOOKUP($B980,'Answer Data Transformation'!$T$3:$AA$2346,8,FALSE)</f>
        <v>R1013</v>
      </c>
      <c r="S980" s="2">
        <f>VLOOKUP($B980,'Answer Data Transformation'!$T$3:$AA$2346,3,FALSE)</f>
        <v>58</v>
      </c>
    </row>
    <row r="981" spans="2:19" ht="15.5" x14ac:dyDescent="0.35">
      <c r="B981" s="1" t="s">
        <v>1391</v>
      </c>
      <c r="C981" s="28" t="str">
        <f>VLOOKUP(B981,'Answer Data Transformation'!$B$3:$F$2338,4,FALSE)</f>
        <v xml:space="preserve">  Chris</v>
      </c>
      <c r="D981" s="2">
        <f>VLOOKUP($B981,'Answer Data Transformation'!$I$3:$R$2338,2,FALSE)</f>
        <v>35.700000000000003</v>
      </c>
      <c r="E981" s="2">
        <f>VLOOKUP($B981,'Answer Data Transformation'!$I$3:$R$2338,4,FALSE)</f>
        <v>5.47</v>
      </c>
      <c r="F981" s="2" t="str">
        <f>VLOOKUP($B981,'Answer Data Transformation'!$I$3:$R$2338,6,FALSE)</f>
        <v>Yes</v>
      </c>
      <c r="G981" s="2" t="str">
        <f>VLOOKUP($B981,'Answer Data Transformation'!$I$3:$R$2338,7,FALSE)</f>
        <v>No</v>
      </c>
      <c r="H981" s="2" t="str">
        <f>VLOOKUP($B981,'Answer Data Transformation'!$I$3:$R$2338,8,FALSE)</f>
        <v>No</v>
      </c>
      <c r="I981" s="29">
        <f>VLOOKUP($B981,'Answer Data Transformation'!$I$3:$R$2338,9,FALSE)</f>
        <v>1</v>
      </c>
      <c r="J981" s="2" t="str">
        <f>VLOOKUP($B981,'Answer Data Transformation'!$I$3:$R$2338,10,FALSE)</f>
        <v>No</v>
      </c>
      <c r="K981" s="2" t="str">
        <f>VLOOKUP($B981,'Answer Data Transformation'!$I$3:$R$2338,3,FALSE)</f>
        <v>Obesity</v>
      </c>
      <c r="L981" s="2" t="str">
        <f>VLOOKUP($B981,'Answer Data Transformation'!$I$3:$R$2338,5,FALSE)</f>
        <v>Normal</v>
      </c>
      <c r="M981" s="2" t="str">
        <f>VLOOKUP($B981,'Answer Data Transformation'!$T$3:$AA$2346,2,FALSE)</f>
        <v>04-Jul-1964</v>
      </c>
      <c r="N981" s="2">
        <f>VLOOKUP($B981,'Answer Data Transformation'!$T$3:$AA$2346,4,FALSE)</f>
        <v>0</v>
      </c>
      <c r="O981" s="2">
        <f>VLOOKUP($B981,'Answer Data Transformation'!$T$3:$AA$2346,5,FALSE)</f>
        <v>11362.76</v>
      </c>
      <c r="P981" s="2" t="str">
        <f>VLOOKUP($B981,'Answer Data Transformation'!$T$3:$AA$2346,6,FALSE)</f>
        <v>tier - 3</v>
      </c>
      <c r="Q981" s="2" t="str">
        <f>VLOOKUP($B981,'Answer Data Transformation'!$T$3:$AA$2346,7,FALSE)</f>
        <v>tier - 1</v>
      </c>
      <c r="R981" s="2" t="str">
        <f>VLOOKUP($B981,'Answer Data Transformation'!$T$3:$AA$2346,8,FALSE)</f>
        <v>R1011</v>
      </c>
      <c r="S981" s="2">
        <f>VLOOKUP($B981,'Answer Data Transformation'!$T$3:$AA$2346,3,FALSE)</f>
        <v>58</v>
      </c>
    </row>
    <row r="982" spans="2:19" ht="15.5" x14ac:dyDescent="0.35">
      <c r="B982" s="1" t="s">
        <v>1390</v>
      </c>
      <c r="C982" s="28" t="str">
        <f>VLOOKUP(B982,'Answer Data Transformation'!$B$3:$F$2338,4,FALSE)</f>
        <v xml:space="preserve">  Graham</v>
      </c>
      <c r="D982" s="2">
        <f>VLOOKUP($B982,'Answer Data Transformation'!$I$3:$R$2338,2,FALSE)</f>
        <v>34.01</v>
      </c>
      <c r="E982" s="2">
        <f>VLOOKUP($B982,'Answer Data Transformation'!$I$3:$R$2338,4,FALSE)</f>
        <v>11.3</v>
      </c>
      <c r="F982" s="2" t="str">
        <f>VLOOKUP($B982,'Answer Data Transformation'!$I$3:$R$2338,6,FALSE)</f>
        <v>No</v>
      </c>
      <c r="G982" s="2" t="str">
        <f>VLOOKUP($B982,'Answer Data Transformation'!$I$3:$R$2338,7,FALSE)</f>
        <v>No</v>
      </c>
      <c r="H982" s="2" t="str">
        <f>VLOOKUP($B982,'Answer Data Transformation'!$I$3:$R$2338,8,FALSE)</f>
        <v>No</v>
      </c>
      <c r="I982" s="29">
        <f>VLOOKUP($B982,'Answer Data Transformation'!$I$3:$R$2338,9,FALSE)</f>
        <v>0</v>
      </c>
      <c r="J982" s="2" t="str">
        <f>VLOOKUP($B982,'Answer Data Transformation'!$I$3:$R$2338,10,FALSE)</f>
        <v>No</v>
      </c>
      <c r="K982" s="2" t="str">
        <f>VLOOKUP($B982,'Answer Data Transformation'!$I$3:$R$2338,3,FALSE)</f>
        <v>Obesity</v>
      </c>
      <c r="L982" s="2" t="str">
        <f>VLOOKUP($B982,'Answer Data Transformation'!$I$3:$R$2338,5,FALSE)</f>
        <v>Diabetes</v>
      </c>
      <c r="M982" s="2" t="str">
        <f>VLOOKUP($B982,'Answer Data Transformation'!$T$3:$AA$2346,2,FALSE)</f>
        <v>26-Sep-1965</v>
      </c>
      <c r="N982" s="2">
        <f>VLOOKUP($B982,'Answer Data Transformation'!$T$3:$AA$2346,4,FALSE)</f>
        <v>0</v>
      </c>
      <c r="O982" s="2">
        <f>VLOOKUP($B982,'Answer Data Transformation'!$T$3:$AA$2346,5,FALSE)</f>
        <v>11356.66</v>
      </c>
      <c r="P982" s="2" t="str">
        <f>VLOOKUP($B982,'Answer Data Transformation'!$T$3:$AA$2346,6,FALSE)</f>
        <v>tier - 3</v>
      </c>
      <c r="Q982" s="2" t="str">
        <f>VLOOKUP($B982,'Answer Data Transformation'!$T$3:$AA$2346,7,FALSE)</f>
        <v>tier - 3</v>
      </c>
      <c r="R982" s="2" t="str">
        <f>VLOOKUP($B982,'Answer Data Transformation'!$T$3:$AA$2346,8,FALSE)</f>
        <v>R1012</v>
      </c>
      <c r="S982" s="2">
        <f>VLOOKUP($B982,'Answer Data Transformation'!$T$3:$AA$2346,3,FALSE)</f>
        <v>57</v>
      </c>
    </row>
    <row r="983" spans="2:19" ht="15.5" x14ac:dyDescent="0.35">
      <c r="B983" s="1" t="s">
        <v>1389</v>
      </c>
      <c r="C983" s="28" t="str">
        <f>VLOOKUP(B983,'Answer Data Transformation'!$B$3:$F$2338,4,FALSE)</f>
        <v xml:space="preserve">  Garrett</v>
      </c>
      <c r="D983" s="2">
        <f>VLOOKUP($B983,'Answer Data Transformation'!$I$3:$R$2338,2,FALSE)</f>
        <v>31.54</v>
      </c>
      <c r="E983" s="2">
        <f>VLOOKUP($B983,'Answer Data Transformation'!$I$3:$R$2338,4,FALSE)</f>
        <v>6.72</v>
      </c>
      <c r="F983" s="2" t="str">
        <f>VLOOKUP($B983,'Answer Data Transformation'!$I$3:$R$2338,6,FALSE)</f>
        <v>No</v>
      </c>
      <c r="G983" s="2" t="str">
        <f>VLOOKUP($B983,'Answer Data Transformation'!$I$3:$R$2338,7,FALSE)</f>
        <v>No</v>
      </c>
      <c r="H983" s="2" t="str">
        <f>VLOOKUP($B983,'Answer Data Transformation'!$I$3:$R$2338,8,FALSE)</f>
        <v>No</v>
      </c>
      <c r="I983" s="29">
        <f>VLOOKUP($B983,'Answer Data Transformation'!$I$3:$R$2338,9,FALSE)</f>
        <v>0</v>
      </c>
      <c r="J983" s="2" t="str">
        <f>VLOOKUP($B983,'Answer Data Transformation'!$I$3:$R$2338,10,FALSE)</f>
        <v>No</v>
      </c>
      <c r="K983" s="2" t="str">
        <f>VLOOKUP($B983,'Answer Data Transformation'!$I$3:$R$2338,3,FALSE)</f>
        <v>Obesity</v>
      </c>
      <c r="L983" s="2" t="str">
        <f>VLOOKUP($B983,'Answer Data Transformation'!$I$3:$R$2338,5,FALSE)</f>
        <v>Diabetes</v>
      </c>
      <c r="M983" s="2" t="str">
        <f>VLOOKUP($B983,'Answer Data Transformation'!$T$3:$AA$2346,2,FALSE)</f>
        <v>29-Nov-1965</v>
      </c>
      <c r="N983" s="2">
        <f>VLOOKUP($B983,'Answer Data Transformation'!$T$3:$AA$2346,4,FALSE)</f>
        <v>0</v>
      </c>
      <c r="O983" s="2">
        <f>VLOOKUP($B983,'Answer Data Transformation'!$T$3:$AA$2346,5,FALSE)</f>
        <v>11353.23</v>
      </c>
      <c r="P983" s="2" t="str">
        <f>VLOOKUP($B983,'Answer Data Transformation'!$T$3:$AA$2346,6,FALSE)</f>
        <v>tier - 3</v>
      </c>
      <c r="Q983" s="2" t="str">
        <f>VLOOKUP($B983,'Answer Data Transformation'!$T$3:$AA$2346,7,FALSE)</f>
        <v>tier - 1</v>
      </c>
      <c r="R983" s="2" t="str">
        <f>VLOOKUP($B983,'Answer Data Transformation'!$T$3:$AA$2346,8,FALSE)</f>
        <v>R1012</v>
      </c>
      <c r="S983" s="2">
        <f>VLOOKUP($B983,'Answer Data Transformation'!$T$3:$AA$2346,3,FALSE)</f>
        <v>57</v>
      </c>
    </row>
    <row r="984" spans="2:19" ht="15.5" x14ac:dyDescent="0.35">
      <c r="B984" s="1" t="s">
        <v>1388</v>
      </c>
      <c r="C984" s="28" t="str">
        <f>VLOOKUP(B984,'Answer Data Transformation'!$B$3:$F$2338,4,FALSE)</f>
        <v xml:space="preserve">  Andrew</v>
      </c>
      <c r="D984" s="2">
        <f>VLOOKUP($B984,'Answer Data Transformation'!$I$3:$R$2338,2,FALSE)</f>
        <v>23.3</v>
      </c>
      <c r="E984" s="2">
        <f>VLOOKUP($B984,'Answer Data Transformation'!$I$3:$R$2338,4,FALSE)</f>
        <v>5.36</v>
      </c>
      <c r="F984" s="2" t="str">
        <f>VLOOKUP($B984,'Answer Data Transformation'!$I$3:$R$2338,6,FALSE)</f>
        <v>Yes</v>
      </c>
      <c r="G984" s="2" t="str">
        <f>VLOOKUP($B984,'Answer Data Transformation'!$I$3:$R$2338,7,FALSE)</f>
        <v>No</v>
      </c>
      <c r="H984" s="2" t="str">
        <f>VLOOKUP($B984,'Answer Data Transformation'!$I$3:$R$2338,8,FALSE)</f>
        <v>No</v>
      </c>
      <c r="I984" s="29">
        <f>VLOOKUP($B984,'Answer Data Transformation'!$I$3:$R$2338,9,FALSE)</f>
        <v>1</v>
      </c>
      <c r="J984" s="2" t="str">
        <f>VLOOKUP($B984,'Answer Data Transformation'!$I$3:$R$2338,10,FALSE)</f>
        <v>No</v>
      </c>
      <c r="K984" s="2" t="str">
        <f>VLOOKUP($B984,'Answer Data Transformation'!$I$3:$R$2338,3,FALSE)</f>
        <v>Normal Weight</v>
      </c>
      <c r="L984" s="2" t="str">
        <f>VLOOKUP($B984,'Answer Data Transformation'!$I$3:$R$2338,5,FALSE)</f>
        <v>Normal</v>
      </c>
      <c r="M984" s="2" t="str">
        <f>VLOOKUP($B984,'Answer Data Transformation'!$T$3:$AA$2346,2,FALSE)</f>
        <v>12-Jul-1964</v>
      </c>
      <c r="N984" s="2">
        <f>VLOOKUP($B984,'Answer Data Transformation'!$T$3:$AA$2346,4,FALSE)</f>
        <v>0</v>
      </c>
      <c r="O984" s="2">
        <f>VLOOKUP($B984,'Answer Data Transformation'!$T$3:$AA$2346,5,FALSE)</f>
        <v>11345.52</v>
      </c>
      <c r="P984" s="2" t="str">
        <f>VLOOKUP($B984,'Answer Data Transformation'!$T$3:$AA$2346,6,FALSE)</f>
        <v>tier - 3</v>
      </c>
      <c r="Q984" s="2" t="str">
        <f>VLOOKUP($B984,'Answer Data Transformation'!$T$3:$AA$2346,7,FALSE)</f>
        <v>tier - 3</v>
      </c>
      <c r="R984" s="2" t="str">
        <f>VLOOKUP($B984,'Answer Data Transformation'!$T$3:$AA$2346,8,FALSE)</f>
        <v>R1011</v>
      </c>
      <c r="S984" s="2">
        <f>VLOOKUP($B984,'Answer Data Transformation'!$T$3:$AA$2346,3,FALSE)</f>
        <v>58</v>
      </c>
    </row>
    <row r="985" spans="2:19" ht="15.5" x14ac:dyDescent="0.35">
      <c r="B985" s="1" t="s">
        <v>1387</v>
      </c>
      <c r="C985" s="28" t="str">
        <f>VLOOKUP(B985,'Answer Data Transformation'!$B$3:$F$2338,4,FALSE)</f>
        <v xml:space="preserve">  Annabelle M</v>
      </c>
      <c r="D985" s="2">
        <f>VLOOKUP($B985,'Answer Data Transformation'!$I$3:$R$2338,2,FALSE)</f>
        <v>27.75</v>
      </c>
      <c r="E985" s="2">
        <f>VLOOKUP($B985,'Answer Data Transformation'!$I$3:$R$2338,4,FALSE)</f>
        <v>9.8800000000000008</v>
      </c>
      <c r="F985" s="2" t="str">
        <f>VLOOKUP($B985,'Answer Data Transformation'!$I$3:$R$2338,6,FALSE)</f>
        <v>No</v>
      </c>
      <c r="G985" s="2" t="str">
        <f>VLOOKUP($B985,'Answer Data Transformation'!$I$3:$R$2338,7,FALSE)</f>
        <v>No</v>
      </c>
      <c r="H985" s="2" t="str">
        <f>VLOOKUP($B985,'Answer Data Transformation'!$I$3:$R$2338,8,FALSE)</f>
        <v>No</v>
      </c>
      <c r="I985" s="29">
        <f>VLOOKUP($B985,'Answer Data Transformation'!$I$3:$R$2338,9,FALSE)</f>
        <v>0</v>
      </c>
      <c r="J985" s="2" t="str">
        <f>VLOOKUP($B985,'Answer Data Transformation'!$I$3:$R$2338,10,FALSE)</f>
        <v>No</v>
      </c>
      <c r="K985" s="2" t="str">
        <f>VLOOKUP($B985,'Answer Data Transformation'!$I$3:$R$2338,3,FALSE)</f>
        <v>Overweight</v>
      </c>
      <c r="L985" s="2" t="str">
        <f>VLOOKUP($B985,'Answer Data Transformation'!$I$3:$R$2338,5,FALSE)</f>
        <v>Diabetes</v>
      </c>
      <c r="M985" s="2" t="str">
        <f>VLOOKUP($B985,'Answer Data Transformation'!$T$3:$AA$2346,2,FALSE)</f>
        <v>02-Nov-1968</v>
      </c>
      <c r="N985" s="2">
        <f>VLOOKUP($B985,'Answer Data Transformation'!$T$3:$AA$2346,4,FALSE)</f>
        <v>0</v>
      </c>
      <c r="O985" s="2">
        <f>VLOOKUP($B985,'Answer Data Transformation'!$T$3:$AA$2346,5,FALSE)</f>
        <v>11344.32</v>
      </c>
      <c r="P985" s="2" t="str">
        <f>VLOOKUP($B985,'Answer Data Transformation'!$T$3:$AA$2346,6,FALSE)</f>
        <v>tier - 3</v>
      </c>
      <c r="Q985" s="2" t="str">
        <f>VLOOKUP($B985,'Answer Data Transformation'!$T$3:$AA$2346,7,FALSE)</f>
        <v>tier - 2</v>
      </c>
      <c r="R985" s="2" t="str">
        <f>VLOOKUP($B985,'Answer Data Transformation'!$T$3:$AA$2346,8,FALSE)</f>
        <v>R1025</v>
      </c>
      <c r="S985" s="2">
        <f>VLOOKUP($B985,'Answer Data Transformation'!$T$3:$AA$2346,3,FALSE)</f>
        <v>54</v>
      </c>
    </row>
    <row r="986" spans="2:19" ht="15.5" x14ac:dyDescent="0.35">
      <c r="B986" s="1" t="s">
        <v>1386</v>
      </c>
      <c r="C986" s="28" t="str">
        <f>VLOOKUP(B986,'Answer Data Transformation'!$B$3:$F$2338,4,FALSE)</f>
        <v xml:space="preserve">  Daniel T</v>
      </c>
      <c r="D986" s="2">
        <f>VLOOKUP($B986,'Answer Data Transformation'!$I$3:$R$2338,2,FALSE)</f>
        <v>42.46</v>
      </c>
      <c r="E986" s="2">
        <f>VLOOKUP($B986,'Answer Data Transformation'!$I$3:$R$2338,4,FALSE)</f>
        <v>4.1100000000000003</v>
      </c>
      <c r="F986" s="2" t="str">
        <f>VLOOKUP($B986,'Answer Data Transformation'!$I$3:$R$2338,6,FALSE)</f>
        <v>No</v>
      </c>
      <c r="G986" s="2" t="str">
        <f>VLOOKUP($B986,'Answer Data Transformation'!$I$3:$R$2338,7,FALSE)</f>
        <v>No</v>
      </c>
      <c r="H986" s="2" t="str">
        <f>VLOOKUP($B986,'Answer Data Transformation'!$I$3:$R$2338,8,FALSE)</f>
        <v>No</v>
      </c>
      <c r="I986" s="29">
        <f>VLOOKUP($B986,'Answer Data Transformation'!$I$3:$R$2338,9,FALSE)</f>
        <v>0</v>
      </c>
      <c r="J986" s="2" t="str">
        <f>VLOOKUP($B986,'Answer Data Transformation'!$I$3:$R$2338,10,FALSE)</f>
        <v>No</v>
      </c>
      <c r="K986" s="2" t="str">
        <f>VLOOKUP($B986,'Answer Data Transformation'!$I$3:$R$2338,3,FALSE)</f>
        <v>Obesity</v>
      </c>
      <c r="L986" s="2" t="str">
        <f>VLOOKUP($B986,'Answer Data Transformation'!$I$3:$R$2338,5,FALSE)</f>
        <v>Normal</v>
      </c>
      <c r="M986" s="2" t="str">
        <f>VLOOKUP($B986,'Answer Data Transformation'!$T$3:$AA$2346,2,FALSE)</f>
        <v>19-Aug-1989</v>
      </c>
      <c r="N986" s="2">
        <f>VLOOKUP($B986,'Answer Data Transformation'!$T$3:$AA$2346,4,FALSE)</f>
        <v>1</v>
      </c>
      <c r="O986" s="2">
        <f>VLOOKUP($B986,'Answer Data Transformation'!$T$3:$AA$2346,5,FALSE)</f>
        <v>11326.71</v>
      </c>
      <c r="P986" s="2" t="str">
        <f>VLOOKUP($B986,'Answer Data Transformation'!$T$3:$AA$2346,6,FALSE)</f>
        <v>tier - 3</v>
      </c>
      <c r="Q986" s="2" t="str">
        <f>VLOOKUP($B986,'Answer Data Transformation'!$T$3:$AA$2346,7,FALSE)</f>
        <v>tier - 3</v>
      </c>
      <c r="R986" s="2" t="str">
        <f>VLOOKUP($B986,'Answer Data Transformation'!$T$3:$AA$2346,8,FALSE)</f>
        <v>R1013</v>
      </c>
      <c r="S986" s="2">
        <f>VLOOKUP($B986,'Answer Data Transformation'!$T$3:$AA$2346,3,FALSE)</f>
        <v>33</v>
      </c>
    </row>
    <row r="987" spans="2:19" ht="15.5" x14ac:dyDescent="0.35">
      <c r="B987" s="1" t="s">
        <v>1385</v>
      </c>
      <c r="C987" s="28" t="str">
        <f>VLOOKUP(B987,'Answer Data Transformation'!$B$3:$F$2338,4,FALSE)</f>
        <v xml:space="preserve">  Deanne</v>
      </c>
      <c r="D987" s="2">
        <f>VLOOKUP($B987,'Answer Data Transformation'!$I$3:$R$2338,2,FALSE)</f>
        <v>54.47</v>
      </c>
      <c r="E987" s="2">
        <f>VLOOKUP($B987,'Answer Data Transformation'!$I$3:$R$2338,4,FALSE)</f>
        <v>7.48</v>
      </c>
      <c r="F987" s="2" t="str">
        <f>VLOOKUP($B987,'Answer Data Transformation'!$I$3:$R$2338,6,FALSE)</f>
        <v>No</v>
      </c>
      <c r="G987" s="2" t="str">
        <f>VLOOKUP($B987,'Answer Data Transformation'!$I$3:$R$2338,7,FALSE)</f>
        <v>No</v>
      </c>
      <c r="H987" s="2" t="str">
        <f>VLOOKUP($B987,'Answer Data Transformation'!$I$3:$R$2338,8,FALSE)</f>
        <v>No</v>
      </c>
      <c r="I987" s="29">
        <f>VLOOKUP($B987,'Answer Data Transformation'!$I$3:$R$2338,9,FALSE)</f>
        <v>0</v>
      </c>
      <c r="J987" s="2" t="str">
        <f>VLOOKUP($B987,'Answer Data Transformation'!$I$3:$R$2338,10,FALSE)</f>
        <v>No</v>
      </c>
      <c r="K987" s="2" t="str">
        <f>VLOOKUP($B987,'Answer Data Transformation'!$I$3:$R$2338,3,FALSE)</f>
        <v>Obesity</v>
      </c>
      <c r="L987" s="2" t="str">
        <f>VLOOKUP($B987,'Answer Data Transformation'!$I$3:$R$2338,5,FALSE)</f>
        <v>Diabetes</v>
      </c>
      <c r="M987" s="2" t="str">
        <f>VLOOKUP($B987,'Answer Data Transformation'!$T$3:$AA$2346,2,FALSE)</f>
        <v>20-Sep-2002</v>
      </c>
      <c r="N987" s="2">
        <f>VLOOKUP($B987,'Answer Data Transformation'!$T$3:$AA$2346,4,FALSE)</f>
        <v>0</v>
      </c>
      <c r="O987" s="2">
        <f>VLOOKUP($B987,'Answer Data Transformation'!$T$3:$AA$2346,5,FALSE)</f>
        <v>11321.49</v>
      </c>
      <c r="P987" s="2" t="str">
        <f>VLOOKUP($B987,'Answer Data Transformation'!$T$3:$AA$2346,6,FALSE)</f>
        <v>tier - 3</v>
      </c>
      <c r="Q987" s="2" t="str">
        <f>VLOOKUP($B987,'Answer Data Transformation'!$T$3:$AA$2346,7,FALSE)</f>
        <v>tier - 3</v>
      </c>
      <c r="R987" s="2" t="str">
        <f>VLOOKUP($B987,'Answer Data Transformation'!$T$3:$AA$2346,8,FALSE)</f>
        <v>R1012</v>
      </c>
      <c r="S987" s="2">
        <f>VLOOKUP($B987,'Answer Data Transformation'!$T$3:$AA$2346,3,FALSE)</f>
        <v>20</v>
      </c>
    </row>
    <row r="988" spans="2:19" ht="15.5" x14ac:dyDescent="0.35">
      <c r="B988" s="1" t="s">
        <v>1384</v>
      </c>
      <c r="C988" s="28" t="str">
        <f>VLOOKUP(B988,'Answer Data Transformation'!$B$3:$F$2338,4,FALSE)</f>
        <v xml:space="preserve">  Carrie</v>
      </c>
      <c r="D988" s="2">
        <f>VLOOKUP($B988,'Answer Data Transformation'!$I$3:$R$2338,2,FALSE)</f>
        <v>24.93</v>
      </c>
      <c r="E988" s="2">
        <f>VLOOKUP($B988,'Answer Data Transformation'!$I$3:$R$2338,4,FALSE)</f>
        <v>9.18</v>
      </c>
      <c r="F988" s="2" t="str">
        <f>VLOOKUP($B988,'Answer Data Transformation'!$I$3:$R$2338,6,FALSE)</f>
        <v>Yes</v>
      </c>
      <c r="G988" s="2" t="str">
        <f>VLOOKUP($B988,'Answer Data Transformation'!$I$3:$R$2338,7,FALSE)</f>
        <v>No</v>
      </c>
      <c r="H988" s="2" t="str">
        <f>VLOOKUP($B988,'Answer Data Transformation'!$I$3:$R$2338,8,FALSE)</f>
        <v>Yes</v>
      </c>
      <c r="I988" s="29">
        <f>VLOOKUP($B988,'Answer Data Transformation'!$I$3:$R$2338,9,FALSE)</f>
        <v>1</v>
      </c>
      <c r="J988" s="2" t="str">
        <f>VLOOKUP($B988,'Answer Data Transformation'!$I$3:$R$2338,10,FALSE)</f>
        <v>No</v>
      </c>
      <c r="K988" s="2" t="str">
        <f>VLOOKUP($B988,'Answer Data Transformation'!$I$3:$R$2338,3,FALSE)</f>
        <v>Normal Weight</v>
      </c>
      <c r="L988" s="2" t="str">
        <f>VLOOKUP($B988,'Answer Data Transformation'!$I$3:$R$2338,5,FALSE)</f>
        <v>Diabetes</v>
      </c>
      <c r="M988" s="2" t="str">
        <f>VLOOKUP($B988,'Answer Data Transformation'!$T$3:$AA$2346,2,FALSE)</f>
        <v>11-Jul-1963</v>
      </c>
      <c r="N988" s="2">
        <f>VLOOKUP($B988,'Answer Data Transformation'!$T$3:$AA$2346,4,FALSE)</f>
        <v>0</v>
      </c>
      <c r="O988" s="2">
        <f>VLOOKUP($B988,'Answer Data Transformation'!$T$3:$AA$2346,5,FALSE)</f>
        <v>11319.12</v>
      </c>
      <c r="P988" s="2" t="str">
        <f>VLOOKUP($B988,'Answer Data Transformation'!$T$3:$AA$2346,6,FALSE)</f>
        <v>tier - 3</v>
      </c>
      <c r="Q988" s="2" t="str">
        <f>VLOOKUP($B988,'Answer Data Transformation'!$T$3:$AA$2346,7,FALSE)</f>
        <v>tier - 1</v>
      </c>
      <c r="R988" s="2" t="str">
        <f>VLOOKUP($B988,'Answer Data Transformation'!$T$3:$AA$2346,8,FALSE)</f>
        <v>R1012</v>
      </c>
      <c r="S988" s="2">
        <f>VLOOKUP($B988,'Answer Data Transformation'!$T$3:$AA$2346,3,FALSE)</f>
        <v>59</v>
      </c>
    </row>
    <row r="989" spans="2:19" ht="15.5" x14ac:dyDescent="0.35">
      <c r="B989" s="1" t="s">
        <v>1383</v>
      </c>
      <c r="C989" s="28" t="str">
        <f>VLOOKUP(B989,'Answer Data Transformation'!$B$3:$F$2338,4,FALSE)</f>
        <v xml:space="preserve">  Suzanne</v>
      </c>
      <c r="D989" s="2">
        <f>VLOOKUP($B989,'Answer Data Transformation'!$I$3:$R$2338,2,FALSE)</f>
        <v>48.12</v>
      </c>
      <c r="E989" s="2">
        <f>VLOOKUP($B989,'Answer Data Transformation'!$I$3:$R$2338,4,FALSE)</f>
        <v>4.51</v>
      </c>
      <c r="F989" s="2" t="str">
        <f>VLOOKUP($B989,'Answer Data Transformation'!$I$3:$R$2338,6,FALSE)</f>
        <v>Yes</v>
      </c>
      <c r="G989" s="2" t="str">
        <f>VLOOKUP($B989,'Answer Data Transformation'!$I$3:$R$2338,7,FALSE)</f>
        <v>No</v>
      </c>
      <c r="H989" s="2" t="str">
        <f>VLOOKUP($B989,'Answer Data Transformation'!$I$3:$R$2338,8,FALSE)</f>
        <v>No</v>
      </c>
      <c r="I989" s="29">
        <f>VLOOKUP($B989,'Answer Data Transformation'!$I$3:$R$2338,9,FALSE)</f>
        <v>1</v>
      </c>
      <c r="J989" s="2" t="str">
        <f>VLOOKUP($B989,'Answer Data Transformation'!$I$3:$R$2338,10,FALSE)</f>
        <v>No</v>
      </c>
      <c r="K989" s="2" t="str">
        <f>VLOOKUP($B989,'Answer Data Transformation'!$I$3:$R$2338,3,FALSE)</f>
        <v>Obesity</v>
      </c>
      <c r="L989" s="2" t="str">
        <f>VLOOKUP($B989,'Answer Data Transformation'!$I$3:$R$2338,5,FALSE)</f>
        <v>Normal</v>
      </c>
      <c r="M989" s="2" t="str">
        <f>VLOOKUP($B989,'Answer Data Transformation'!$T$3:$AA$2346,2,FALSE)</f>
        <v>10-Dec-1995</v>
      </c>
      <c r="N989" s="2">
        <f>VLOOKUP($B989,'Answer Data Transformation'!$T$3:$AA$2346,4,FALSE)</f>
        <v>0</v>
      </c>
      <c r="O989" s="2">
        <f>VLOOKUP($B989,'Answer Data Transformation'!$T$3:$AA$2346,5,FALSE)</f>
        <v>11318.57</v>
      </c>
      <c r="P989" s="2" t="str">
        <f>VLOOKUP($B989,'Answer Data Transformation'!$T$3:$AA$2346,6,FALSE)</f>
        <v>tier - 3</v>
      </c>
      <c r="Q989" s="2" t="str">
        <f>VLOOKUP($B989,'Answer Data Transformation'!$T$3:$AA$2346,7,FALSE)</f>
        <v>tier - 2</v>
      </c>
      <c r="R989" s="2" t="str">
        <f>VLOOKUP($B989,'Answer Data Transformation'!$T$3:$AA$2346,8,FALSE)</f>
        <v>R1026</v>
      </c>
      <c r="S989" s="2">
        <f>VLOOKUP($B989,'Answer Data Transformation'!$T$3:$AA$2346,3,FALSE)</f>
        <v>27</v>
      </c>
    </row>
    <row r="990" spans="2:19" ht="15.5" x14ac:dyDescent="0.35">
      <c r="B990" s="1" t="s">
        <v>1382</v>
      </c>
      <c r="C990" s="28" t="str">
        <f>VLOOKUP(B990,'Answer Data Transformation'!$B$3:$F$2338,4,FALSE)</f>
        <v xml:space="preserve">  Jasmine P</v>
      </c>
      <c r="D990" s="2">
        <f>VLOOKUP($B990,'Answer Data Transformation'!$I$3:$R$2338,2,FALSE)</f>
        <v>24.91</v>
      </c>
      <c r="E990" s="2">
        <f>VLOOKUP($B990,'Answer Data Transformation'!$I$3:$R$2338,4,FALSE)</f>
        <v>7.33</v>
      </c>
      <c r="F990" s="2" t="str">
        <f>VLOOKUP($B990,'Answer Data Transformation'!$I$3:$R$2338,6,FALSE)</f>
        <v>Yes</v>
      </c>
      <c r="G990" s="2" t="str">
        <f>VLOOKUP($B990,'Answer Data Transformation'!$I$3:$R$2338,7,FALSE)</f>
        <v>No</v>
      </c>
      <c r="H990" s="2" t="str">
        <f>VLOOKUP($B990,'Answer Data Transformation'!$I$3:$R$2338,8,FALSE)</f>
        <v>Yes</v>
      </c>
      <c r="I990" s="29">
        <f>VLOOKUP($B990,'Answer Data Transformation'!$I$3:$R$2338,9,FALSE)</f>
        <v>1</v>
      </c>
      <c r="J990" s="2" t="str">
        <f>VLOOKUP($B990,'Answer Data Transformation'!$I$3:$R$2338,10,FALSE)</f>
        <v>No</v>
      </c>
      <c r="K990" s="2" t="str">
        <f>VLOOKUP($B990,'Answer Data Transformation'!$I$3:$R$2338,3,FALSE)</f>
        <v>Normal Weight</v>
      </c>
      <c r="L990" s="2" t="str">
        <f>VLOOKUP($B990,'Answer Data Transformation'!$I$3:$R$2338,5,FALSE)</f>
        <v>Diabetes</v>
      </c>
      <c r="M990" s="2" t="str">
        <f>VLOOKUP($B990,'Answer Data Transformation'!$T$3:$AA$2346,2,FALSE)</f>
        <v>22-Nov-1963</v>
      </c>
      <c r="N990" s="2">
        <f>VLOOKUP($B990,'Answer Data Transformation'!$T$3:$AA$2346,4,FALSE)</f>
        <v>0</v>
      </c>
      <c r="O990" s="2">
        <f>VLOOKUP($B990,'Answer Data Transformation'!$T$3:$AA$2346,5,FALSE)</f>
        <v>11312.33</v>
      </c>
      <c r="P990" s="2" t="str">
        <f>VLOOKUP($B990,'Answer Data Transformation'!$T$3:$AA$2346,6,FALSE)</f>
        <v>tier - 3</v>
      </c>
      <c r="Q990" s="2" t="str">
        <f>VLOOKUP($B990,'Answer Data Transformation'!$T$3:$AA$2346,7,FALSE)</f>
        <v>tier - 3</v>
      </c>
      <c r="R990" s="2" t="str">
        <f>VLOOKUP($B990,'Answer Data Transformation'!$T$3:$AA$2346,8,FALSE)</f>
        <v>R1012</v>
      </c>
      <c r="S990" s="2">
        <f>VLOOKUP($B990,'Answer Data Transformation'!$T$3:$AA$2346,3,FALSE)</f>
        <v>59</v>
      </c>
    </row>
    <row r="991" spans="2:19" ht="15.5" x14ac:dyDescent="0.35">
      <c r="B991" s="1" t="s">
        <v>1381</v>
      </c>
      <c r="C991" s="28" t="str">
        <f>VLOOKUP(B991,'Answer Data Transformation'!$B$3:$F$2338,4,FALSE)</f>
        <v xml:space="preserve">  Jennifer</v>
      </c>
      <c r="D991" s="2">
        <f>VLOOKUP($B991,'Answer Data Transformation'!$I$3:$R$2338,2,FALSE)</f>
        <v>27.645</v>
      </c>
      <c r="E991" s="2">
        <f>VLOOKUP($B991,'Answer Data Transformation'!$I$3:$R$2338,4,FALSE)</f>
        <v>10.56</v>
      </c>
      <c r="F991" s="2" t="str">
        <f>VLOOKUP($B991,'Answer Data Transformation'!$I$3:$R$2338,6,FALSE)</f>
        <v>No</v>
      </c>
      <c r="G991" s="2" t="str">
        <f>VLOOKUP($B991,'Answer Data Transformation'!$I$3:$R$2338,7,FALSE)</f>
        <v>No</v>
      </c>
      <c r="H991" s="2" t="str">
        <f>VLOOKUP($B991,'Answer Data Transformation'!$I$3:$R$2338,8,FALSE)</f>
        <v>No</v>
      </c>
      <c r="I991" s="29">
        <f>VLOOKUP($B991,'Answer Data Transformation'!$I$3:$R$2338,9,FALSE)</f>
        <v>0</v>
      </c>
      <c r="J991" s="2" t="str">
        <f>VLOOKUP($B991,'Answer Data Transformation'!$I$3:$R$2338,10,FALSE)</f>
        <v>No</v>
      </c>
      <c r="K991" s="2" t="str">
        <f>VLOOKUP($B991,'Answer Data Transformation'!$I$3:$R$2338,3,FALSE)</f>
        <v>Overweight</v>
      </c>
      <c r="L991" s="2" t="str">
        <f>VLOOKUP($B991,'Answer Data Transformation'!$I$3:$R$2338,5,FALSE)</f>
        <v>Diabetes</v>
      </c>
      <c r="M991" s="2" t="str">
        <f>VLOOKUP($B991,'Answer Data Transformation'!$T$3:$AA$2346,2,FALSE)</f>
        <v>06-Oct-1968</v>
      </c>
      <c r="N991" s="2">
        <f>VLOOKUP($B991,'Answer Data Transformation'!$T$3:$AA$2346,4,FALSE)</f>
        <v>1</v>
      </c>
      <c r="O991" s="2">
        <f>VLOOKUP($B991,'Answer Data Transformation'!$T$3:$AA$2346,5,FALSE)</f>
        <v>11305.93</v>
      </c>
      <c r="P991" s="2" t="str">
        <f>VLOOKUP($B991,'Answer Data Transformation'!$T$3:$AA$2346,6,FALSE)</f>
        <v>tier - 3</v>
      </c>
      <c r="Q991" s="2" t="str">
        <f>VLOOKUP($B991,'Answer Data Transformation'!$T$3:$AA$2346,7,FALSE)</f>
        <v>tier - 1</v>
      </c>
      <c r="R991" s="2" t="str">
        <f>VLOOKUP($B991,'Answer Data Transformation'!$T$3:$AA$2346,8,FALSE)</f>
        <v>R1012</v>
      </c>
      <c r="S991" s="2">
        <f>VLOOKUP($B991,'Answer Data Transformation'!$T$3:$AA$2346,3,FALSE)</f>
        <v>54</v>
      </c>
    </row>
    <row r="992" spans="2:19" ht="15.5" x14ac:dyDescent="0.35">
      <c r="B992" s="1" t="s">
        <v>1380</v>
      </c>
      <c r="C992" s="28" t="str">
        <f>VLOOKUP(B992,'Answer Data Transformation'!$B$3:$F$2338,4,FALSE)</f>
        <v xml:space="preserve">  Tracie</v>
      </c>
      <c r="D992" s="2">
        <f>VLOOKUP($B992,'Answer Data Transformation'!$I$3:$R$2338,2,FALSE)</f>
        <v>33.700000000000003</v>
      </c>
      <c r="E992" s="2">
        <f>VLOOKUP($B992,'Answer Data Transformation'!$I$3:$R$2338,4,FALSE)</f>
        <v>4.01</v>
      </c>
      <c r="F992" s="2" t="str">
        <f>VLOOKUP($B992,'Answer Data Transformation'!$I$3:$R$2338,6,FALSE)</f>
        <v>No</v>
      </c>
      <c r="G992" s="2" t="str">
        <f>VLOOKUP($B992,'Answer Data Transformation'!$I$3:$R$2338,7,FALSE)</f>
        <v>No</v>
      </c>
      <c r="H992" s="2" t="str">
        <f>VLOOKUP($B992,'Answer Data Transformation'!$I$3:$R$2338,8,FALSE)</f>
        <v>No</v>
      </c>
      <c r="I992" s="29">
        <f>VLOOKUP($B992,'Answer Data Transformation'!$I$3:$R$2338,9,FALSE)</f>
        <v>2</v>
      </c>
      <c r="J992" s="2" t="str">
        <f>VLOOKUP($B992,'Answer Data Transformation'!$I$3:$R$2338,10,FALSE)</f>
        <v>No</v>
      </c>
      <c r="K992" s="2" t="str">
        <f>VLOOKUP($B992,'Answer Data Transformation'!$I$3:$R$2338,3,FALSE)</f>
        <v>Obesity</v>
      </c>
      <c r="L992" s="2" t="str">
        <f>VLOOKUP($B992,'Answer Data Transformation'!$I$3:$R$2338,5,FALSE)</f>
        <v>Normal</v>
      </c>
      <c r="M992" s="2" t="str">
        <f>VLOOKUP($B992,'Answer Data Transformation'!$T$3:$AA$2346,2,FALSE)</f>
        <v>25-Sep-1972</v>
      </c>
      <c r="N992" s="2">
        <f>VLOOKUP($B992,'Answer Data Transformation'!$T$3:$AA$2346,4,FALSE)</f>
        <v>4</v>
      </c>
      <c r="O992" s="2">
        <f>VLOOKUP($B992,'Answer Data Transformation'!$T$3:$AA$2346,5,FALSE)</f>
        <v>11299.34</v>
      </c>
      <c r="P992" s="2" t="str">
        <f>VLOOKUP($B992,'Answer Data Transformation'!$T$3:$AA$2346,6,FALSE)</f>
        <v>tier - 3</v>
      </c>
      <c r="Q992" s="2" t="str">
        <f>VLOOKUP($B992,'Answer Data Transformation'!$T$3:$AA$2346,7,FALSE)</f>
        <v>tier - 2</v>
      </c>
      <c r="R992" s="2" t="str">
        <f>VLOOKUP($B992,'Answer Data Transformation'!$T$3:$AA$2346,8,FALSE)</f>
        <v>R1011</v>
      </c>
      <c r="S992" s="2">
        <f>VLOOKUP($B992,'Answer Data Transformation'!$T$3:$AA$2346,3,FALSE)</f>
        <v>50</v>
      </c>
    </row>
    <row r="993" spans="2:19" ht="15.5" x14ac:dyDescent="0.35">
      <c r="B993" s="1" t="s">
        <v>1379</v>
      </c>
      <c r="C993" s="28" t="str">
        <f>VLOOKUP(B993,'Answer Data Transformation'!$B$3:$F$2338,4,FALSE)</f>
        <v xml:space="preserve">  Tristan D</v>
      </c>
      <c r="D993" s="2">
        <f>VLOOKUP($B993,'Answer Data Transformation'!$I$3:$R$2338,2,FALSE)</f>
        <v>38.93</v>
      </c>
      <c r="E993" s="2">
        <f>VLOOKUP($B993,'Answer Data Transformation'!$I$3:$R$2338,4,FALSE)</f>
        <v>5.64</v>
      </c>
      <c r="F993" s="2" t="str">
        <f>VLOOKUP($B993,'Answer Data Transformation'!$I$3:$R$2338,6,FALSE)</f>
        <v>Yes</v>
      </c>
      <c r="G993" s="2" t="str">
        <f>VLOOKUP($B993,'Answer Data Transformation'!$I$3:$R$2338,7,FALSE)</f>
        <v>No</v>
      </c>
      <c r="H993" s="2" t="str">
        <f>VLOOKUP($B993,'Answer Data Transformation'!$I$3:$R$2338,8,FALSE)</f>
        <v>No</v>
      </c>
      <c r="I993" s="29">
        <f>VLOOKUP($B993,'Answer Data Transformation'!$I$3:$R$2338,9,FALSE)</f>
        <v>1</v>
      </c>
      <c r="J993" s="2" t="str">
        <f>VLOOKUP($B993,'Answer Data Transformation'!$I$3:$R$2338,10,FALSE)</f>
        <v>No</v>
      </c>
      <c r="K993" s="2" t="str">
        <f>VLOOKUP($B993,'Answer Data Transformation'!$I$3:$R$2338,3,FALSE)</f>
        <v>Obesity</v>
      </c>
      <c r="L993" s="2" t="str">
        <f>VLOOKUP($B993,'Answer Data Transformation'!$I$3:$R$2338,5,FALSE)</f>
        <v>Normal</v>
      </c>
      <c r="M993" s="2" t="str">
        <f>VLOOKUP($B993,'Answer Data Transformation'!$T$3:$AA$2346,2,FALSE)</f>
        <v>14-Nov-1988</v>
      </c>
      <c r="N993" s="2">
        <f>VLOOKUP($B993,'Answer Data Transformation'!$T$3:$AA$2346,4,FALSE)</f>
        <v>3</v>
      </c>
      <c r="O993" s="2">
        <f>VLOOKUP($B993,'Answer Data Transformation'!$T$3:$AA$2346,5,FALSE)</f>
        <v>11294.57</v>
      </c>
      <c r="P993" s="2" t="str">
        <f>VLOOKUP($B993,'Answer Data Transformation'!$T$3:$AA$2346,6,FALSE)</f>
        <v>tier - 3</v>
      </c>
      <c r="Q993" s="2" t="str">
        <f>VLOOKUP($B993,'Answer Data Transformation'!$T$3:$AA$2346,7,FALSE)</f>
        <v>tier - 1</v>
      </c>
      <c r="R993" s="2" t="str">
        <f>VLOOKUP($B993,'Answer Data Transformation'!$T$3:$AA$2346,8,FALSE)</f>
        <v>R1022</v>
      </c>
      <c r="S993" s="2">
        <f>VLOOKUP($B993,'Answer Data Transformation'!$T$3:$AA$2346,3,FALSE)</f>
        <v>34</v>
      </c>
    </row>
    <row r="994" spans="2:19" ht="15.5" x14ac:dyDescent="0.35">
      <c r="B994" s="1" t="s">
        <v>1378</v>
      </c>
      <c r="C994" s="28" t="str">
        <f>VLOOKUP(B994,'Answer Data Transformation'!$B$3:$F$2338,4,FALSE)</f>
        <v xml:space="preserve">  Peiweng</v>
      </c>
      <c r="D994" s="2">
        <f>VLOOKUP($B994,'Answer Data Transformation'!$I$3:$R$2338,2,FALSE)</f>
        <v>32.774999999999999</v>
      </c>
      <c r="E994" s="2">
        <f>VLOOKUP($B994,'Answer Data Transformation'!$I$3:$R$2338,4,FALSE)</f>
        <v>8.02</v>
      </c>
      <c r="F994" s="2" t="str">
        <f>VLOOKUP($B994,'Answer Data Transformation'!$I$3:$R$2338,6,FALSE)</f>
        <v>Yes</v>
      </c>
      <c r="G994" s="2" t="str">
        <f>VLOOKUP($B994,'Answer Data Transformation'!$I$3:$R$2338,7,FALSE)</f>
        <v>No</v>
      </c>
      <c r="H994" s="2" t="str">
        <f>VLOOKUP($B994,'Answer Data Transformation'!$I$3:$R$2338,8,FALSE)</f>
        <v>No</v>
      </c>
      <c r="I994" s="29">
        <f>VLOOKUP($B994,'Answer Data Transformation'!$I$3:$R$2338,9,FALSE)</f>
        <v>2</v>
      </c>
      <c r="J994" s="2" t="str">
        <f>VLOOKUP($B994,'Answer Data Transformation'!$I$3:$R$2338,10,FALSE)</f>
        <v>No</v>
      </c>
      <c r="K994" s="2" t="str">
        <f>VLOOKUP($B994,'Answer Data Transformation'!$I$3:$R$2338,3,FALSE)</f>
        <v>Obesity</v>
      </c>
      <c r="L994" s="2" t="str">
        <f>VLOOKUP($B994,'Answer Data Transformation'!$I$3:$R$2338,5,FALSE)</f>
        <v>Diabetes</v>
      </c>
      <c r="M994" s="2" t="str">
        <f>VLOOKUP($B994,'Answer Data Transformation'!$T$3:$AA$2346,2,FALSE)</f>
        <v>22-Jun-1970</v>
      </c>
      <c r="N994" s="2">
        <f>VLOOKUP($B994,'Answer Data Transformation'!$T$3:$AA$2346,4,FALSE)</f>
        <v>3</v>
      </c>
      <c r="O994" s="2">
        <f>VLOOKUP($B994,'Answer Data Transformation'!$T$3:$AA$2346,5,FALSE)</f>
        <v>11289.11</v>
      </c>
      <c r="P994" s="2" t="str">
        <f>VLOOKUP($B994,'Answer Data Transformation'!$T$3:$AA$2346,6,FALSE)</f>
        <v>tier - 3</v>
      </c>
      <c r="Q994" s="2" t="str">
        <f>VLOOKUP($B994,'Answer Data Transformation'!$T$3:$AA$2346,7,FALSE)</f>
        <v>tier - 1</v>
      </c>
      <c r="R994" s="2" t="str">
        <f>VLOOKUP($B994,'Answer Data Transformation'!$T$3:$AA$2346,8,FALSE)</f>
        <v>R1012</v>
      </c>
      <c r="S994" s="2">
        <f>VLOOKUP($B994,'Answer Data Transformation'!$T$3:$AA$2346,3,FALSE)</f>
        <v>52</v>
      </c>
    </row>
    <row r="995" spans="2:19" ht="15.5" x14ac:dyDescent="0.35">
      <c r="B995" s="1" t="s">
        <v>1377</v>
      </c>
      <c r="C995" s="28" t="str">
        <f>VLOOKUP(B995,'Answer Data Transformation'!$B$3:$F$2338,4,FALSE)</f>
        <v xml:space="preserve">  Theresa M</v>
      </c>
      <c r="D995" s="2">
        <f>VLOOKUP($B995,'Answer Data Transformation'!$I$3:$R$2338,2,FALSE)</f>
        <v>29.83</v>
      </c>
      <c r="E995" s="2">
        <f>VLOOKUP($B995,'Answer Data Transformation'!$I$3:$R$2338,4,FALSE)</f>
        <v>7.2</v>
      </c>
      <c r="F995" s="2" t="str">
        <f>VLOOKUP($B995,'Answer Data Transformation'!$I$3:$R$2338,6,FALSE)</f>
        <v>Yes</v>
      </c>
      <c r="G995" s="2" t="str">
        <f>VLOOKUP($B995,'Answer Data Transformation'!$I$3:$R$2338,7,FALSE)</f>
        <v>No</v>
      </c>
      <c r="H995" s="2" t="str">
        <f>VLOOKUP($B995,'Answer Data Transformation'!$I$3:$R$2338,8,FALSE)</f>
        <v>No</v>
      </c>
      <c r="I995" s="29">
        <f>VLOOKUP($B995,'Answer Data Transformation'!$I$3:$R$2338,9,FALSE)</f>
        <v>0</v>
      </c>
      <c r="J995" s="2" t="str">
        <f>VLOOKUP($B995,'Answer Data Transformation'!$I$3:$R$2338,10,FALSE)</f>
        <v>No</v>
      </c>
      <c r="K995" s="2" t="str">
        <f>VLOOKUP($B995,'Answer Data Transformation'!$I$3:$R$2338,3,FALSE)</f>
        <v>Overweight</v>
      </c>
      <c r="L995" s="2" t="str">
        <f>VLOOKUP($B995,'Answer Data Transformation'!$I$3:$R$2338,5,FALSE)</f>
        <v>Diabetes</v>
      </c>
      <c r="M995" s="2" t="str">
        <f>VLOOKUP($B995,'Answer Data Transformation'!$T$3:$AA$2346,2,FALSE)</f>
        <v>14-Jun-1967</v>
      </c>
      <c r="N995" s="2">
        <f>VLOOKUP($B995,'Answer Data Transformation'!$T$3:$AA$2346,4,FALSE)</f>
        <v>0</v>
      </c>
      <c r="O995" s="2">
        <f>VLOOKUP($B995,'Answer Data Transformation'!$T$3:$AA$2346,5,FALSE)</f>
        <v>11286.54</v>
      </c>
      <c r="P995" s="2" t="str">
        <f>VLOOKUP($B995,'Answer Data Transformation'!$T$3:$AA$2346,6,FALSE)</f>
        <v>tier - 3</v>
      </c>
      <c r="Q995" s="2" t="str">
        <f>VLOOKUP($B995,'Answer Data Transformation'!$T$3:$AA$2346,7,FALSE)</f>
        <v>tier - 3</v>
      </c>
      <c r="R995" s="2" t="str">
        <f>VLOOKUP($B995,'Answer Data Transformation'!$T$3:$AA$2346,8,FALSE)</f>
        <v>R1024</v>
      </c>
      <c r="S995" s="2">
        <f>VLOOKUP($B995,'Answer Data Transformation'!$T$3:$AA$2346,3,FALSE)</f>
        <v>55</v>
      </c>
    </row>
    <row r="996" spans="2:19" ht="15.5" x14ac:dyDescent="0.35">
      <c r="B996" s="1" t="s">
        <v>1376</v>
      </c>
      <c r="C996" s="28" t="str">
        <f>VLOOKUP(B996,'Answer Data Transformation'!$B$3:$F$2338,4,FALSE)</f>
        <v xml:space="preserve">  Daniel J</v>
      </c>
      <c r="D996" s="2">
        <f>VLOOKUP($B996,'Answer Data Transformation'!$I$3:$R$2338,2,FALSE)</f>
        <v>28.31</v>
      </c>
      <c r="E996" s="2">
        <f>VLOOKUP($B996,'Answer Data Transformation'!$I$3:$R$2338,4,FALSE)</f>
        <v>4.55</v>
      </c>
      <c r="F996" s="2" t="str">
        <f>VLOOKUP($B996,'Answer Data Transformation'!$I$3:$R$2338,6,FALSE)</f>
        <v>No</v>
      </c>
      <c r="G996" s="2" t="str">
        <f>VLOOKUP($B996,'Answer Data Transformation'!$I$3:$R$2338,7,FALSE)</f>
        <v>yes</v>
      </c>
      <c r="H996" s="2" t="str">
        <f>VLOOKUP($B996,'Answer Data Transformation'!$I$3:$R$2338,8,FALSE)</f>
        <v>No</v>
      </c>
      <c r="I996" s="29">
        <f>VLOOKUP($B996,'Answer Data Transformation'!$I$3:$R$2338,9,FALSE)</f>
        <v>1</v>
      </c>
      <c r="J996" s="2" t="str">
        <f>VLOOKUP($B996,'Answer Data Transformation'!$I$3:$R$2338,10,FALSE)</f>
        <v>No</v>
      </c>
      <c r="K996" s="2" t="str">
        <f>VLOOKUP($B996,'Answer Data Transformation'!$I$3:$R$2338,3,FALSE)</f>
        <v>Overweight</v>
      </c>
      <c r="L996" s="2" t="str">
        <f>VLOOKUP($B996,'Answer Data Transformation'!$I$3:$R$2338,5,FALSE)</f>
        <v>Normal</v>
      </c>
      <c r="M996" s="2" t="str">
        <f>VLOOKUP($B996,'Answer Data Transformation'!$T$3:$AA$2346,2,FALSE)</f>
        <v>04-Oct-2004</v>
      </c>
      <c r="N996" s="2">
        <f>VLOOKUP($B996,'Answer Data Transformation'!$T$3:$AA$2346,4,FALSE)</f>
        <v>1</v>
      </c>
      <c r="O996" s="2">
        <f>VLOOKUP($B996,'Answer Data Transformation'!$T$3:$AA$2346,5,FALSE)</f>
        <v>11272.33</v>
      </c>
      <c r="P996" s="2" t="str">
        <f>VLOOKUP($B996,'Answer Data Transformation'!$T$3:$AA$2346,6,FALSE)</f>
        <v>tier - 3</v>
      </c>
      <c r="Q996" s="2" t="str">
        <f>VLOOKUP($B996,'Answer Data Transformation'!$T$3:$AA$2346,7,FALSE)</f>
        <v>tier - 2</v>
      </c>
      <c r="R996" s="2" t="str">
        <f>VLOOKUP($B996,'Answer Data Transformation'!$T$3:$AA$2346,8,FALSE)</f>
        <v>R1019</v>
      </c>
      <c r="S996" s="2">
        <f>VLOOKUP($B996,'Answer Data Transformation'!$T$3:$AA$2346,3,FALSE)</f>
        <v>18</v>
      </c>
    </row>
    <row r="997" spans="2:19" ht="15.5" x14ac:dyDescent="0.35">
      <c r="B997" s="1" t="s">
        <v>1375</v>
      </c>
      <c r="C997" s="28" t="str">
        <f>VLOOKUP(B997,'Answer Data Transformation'!$B$3:$F$2338,4,FALSE)</f>
        <v xml:space="preserve">  Courtney M</v>
      </c>
      <c r="D997" s="2">
        <f>VLOOKUP($B997,'Answer Data Transformation'!$I$3:$R$2338,2,FALSE)</f>
        <v>29.79</v>
      </c>
      <c r="E997" s="2">
        <f>VLOOKUP($B997,'Answer Data Transformation'!$I$3:$R$2338,4,FALSE)</f>
        <v>9.0299999999999994</v>
      </c>
      <c r="F997" s="2" t="str">
        <f>VLOOKUP($B997,'Answer Data Transformation'!$I$3:$R$2338,6,FALSE)</f>
        <v>No</v>
      </c>
      <c r="G997" s="2" t="str">
        <f>VLOOKUP($B997,'Answer Data Transformation'!$I$3:$R$2338,7,FALSE)</f>
        <v>No</v>
      </c>
      <c r="H997" s="2" t="str">
        <f>VLOOKUP($B997,'Answer Data Transformation'!$I$3:$R$2338,8,FALSE)</f>
        <v>No</v>
      </c>
      <c r="I997" s="29">
        <f>VLOOKUP($B997,'Answer Data Transformation'!$I$3:$R$2338,9,FALSE)</f>
        <v>0</v>
      </c>
      <c r="J997" s="2" t="str">
        <f>VLOOKUP($B997,'Answer Data Transformation'!$I$3:$R$2338,10,FALSE)</f>
        <v>No</v>
      </c>
      <c r="K997" s="2" t="str">
        <f>VLOOKUP($B997,'Answer Data Transformation'!$I$3:$R$2338,3,FALSE)</f>
        <v>Overweight</v>
      </c>
      <c r="L997" s="2" t="str">
        <f>VLOOKUP($B997,'Answer Data Transformation'!$I$3:$R$2338,5,FALSE)</f>
        <v>Diabetes</v>
      </c>
      <c r="M997" s="2" t="str">
        <f>VLOOKUP($B997,'Answer Data Transformation'!$T$3:$AA$2346,2,FALSE)</f>
        <v>26-Dec-1971</v>
      </c>
      <c r="N997" s="2">
        <f>VLOOKUP($B997,'Answer Data Transformation'!$T$3:$AA$2346,4,FALSE)</f>
        <v>0</v>
      </c>
      <c r="O997" s="2">
        <f>VLOOKUP($B997,'Answer Data Transformation'!$T$3:$AA$2346,5,FALSE)</f>
        <v>11265.71</v>
      </c>
      <c r="P997" s="2" t="str">
        <f>VLOOKUP($B997,'Answer Data Transformation'!$T$3:$AA$2346,6,FALSE)</f>
        <v>tier - 3</v>
      </c>
      <c r="Q997" s="2" t="str">
        <f>VLOOKUP($B997,'Answer Data Transformation'!$T$3:$AA$2346,7,FALSE)</f>
        <v>tier - 1</v>
      </c>
      <c r="R997" s="2" t="str">
        <f>VLOOKUP($B997,'Answer Data Transformation'!$T$3:$AA$2346,8,FALSE)</f>
        <v>R1025</v>
      </c>
      <c r="S997" s="2">
        <f>VLOOKUP($B997,'Answer Data Transformation'!$T$3:$AA$2346,3,FALSE)</f>
        <v>51</v>
      </c>
    </row>
    <row r="998" spans="2:19" ht="15.5" x14ac:dyDescent="0.35">
      <c r="B998" s="1" t="s">
        <v>1374</v>
      </c>
      <c r="C998" s="28" t="str">
        <f>VLOOKUP(B998,'Answer Data Transformation'!$B$3:$F$2338,4,FALSE)</f>
        <v xml:space="preserve">  Jose A</v>
      </c>
      <c r="D998" s="2">
        <f>VLOOKUP($B998,'Answer Data Transformation'!$I$3:$R$2338,2,FALSE)</f>
        <v>36.6</v>
      </c>
      <c r="E998" s="2">
        <f>VLOOKUP($B998,'Answer Data Transformation'!$I$3:$R$2338,4,FALSE)</f>
        <v>5.2</v>
      </c>
      <c r="F998" s="2" t="str">
        <f>VLOOKUP($B998,'Answer Data Transformation'!$I$3:$R$2338,6,FALSE)</f>
        <v>Yes</v>
      </c>
      <c r="G998" s="2" t="str">
        <f>VLOOKUP($B998,'Answer Data Transformation'!$I$3:$R$2338,7,FALSE)</f>
        <v>No</v>
      </c>
      <c r="H998" s="2" t="str">
        <f>VLOOKUP($B998,'Answer Data Transformation'!$I$3:$R$2338,8,FALSE)</f>
        <v>Yes</v>
      </c>
      <c r="I998" s="29">
        <f>VLOOKUP($B998,'Answer Data Transformation'!$I$3:$R$2338,9,FALSE)</f>
        <v>1</v>
      </c>
      <c r="J998" s="2" t="str">
        <f>VLOOKUP($B998,'Answer Data Transformation'!$I$3:$R$2338,10,FALSE)</f>
        <v>No</v>
      </c>
      <c r="K998" s="2" t="str">
        <f>VLOOKUP($B998,'Answer Data Transformation'!$I$3:$R$2338,3,FALSE)</f>
        <v>Obesity</v>
      </c>
      <c r="L998" s="2" t="str">
        <f>VLOOKUP($B998,'Answer Data Transformation'!$I$3:$R$2338,5,FALSE)</f>
        <v>Normal</v>
      </c>
      <c r="M998" s="2" t="str">
        <f>VLOOKUP($B998,'Answer Data Transformation'!$T$3:$AA$2346,2,FALSE)</f>
        <v>11-Oct-1969</v>
      </c>
      <c r="N998" s="2">
        <f>VLOOKUP($B998,'Answer Data Transformation'!$T$3:$AA$2346,4,FALSE)</f>
        <v>3</v>
      </c>
      <c r="O998" s="2">
        <f>VLOOKUP($B998,'Answer Data Transformation'!$T$3:$AA$2346,5,FALSE)</f>
        <v>11264.54</v>
      </c>
      <c r="P998" s="2" t="str">
        <f>VLOOKUP($B998,'Answer Data Transformation'!$T$3:$AA$2346,6,FALSE)</f>
        <v>tier - 3</v>
      </c>
      <c r="Q998" s="2" t="str">
        <f>VLOOKUP($B998,'Answer Data Transformation'!$T$3:$AA$2346,7,FALSE)</f>
        <v>tier - 2</v>
      </c>
      <c r="R998" s="2" t="str">
        <f>VLOOKUP($B998,'Answer Data Transformation'!$T$3:$AA$2346,8,FALSE)</f>
        <v>R1011</v>
      </c>
      <c r="S998" s="2">
        <f>VLOOKUP($B998,'Answer Data Transformation'!$T$3:$AA$2346,3,FALSE)</f>
        <v>53</v>
      </c>
    </row>
    <row r="999" spans="2:19" ht="15.5" x14ac:dyDescent="0.35">
      <c r="B999" s="1" t="s">
        <v>1373</v>
      </c>
      <c r="C999" s="28" t="str">
        <f>VLOOKUP(B999,'Answer Data Transformation'!$B$3:$F$2338,4,FALSE)</f>
        <v xml:space="preserve">  Lauren</v>
      </c>
      <c r="D999" s="2">
        <f>VLOOKUP($B999,'Answer Data Transformation'!$I$3:$R$2338,2,FALSE)</f>
        <v>35.93</v>
      </c>
      <c r="E999" s="2">
        <f>VLOOKUP($B999,'Answer Data Transformation'!$I$3:$R$2338,4,FALSE)</f>
        <v>8.3000000000000007</v>
      </c>
      <c r="F999" s="2" t="str">
        <f>VLOOKUP($B999,'Answer Data Transformation'!$I$3:$R$2338,6,FALSE)</f>
        <v>Yes</v>
      </c>
      <c r="G999" s="2" t="str">
        <f>VLOOKUP($B999,'Answer Data Transformation'!$I$3:$R$2338,7,FALSE)</f>
        <v>No</v>
      </c>
      <c r="H999" s="2" t="str">
        <f>VLOOKUP($B999,'Answer Data Transformation'!$I$3:$R$2338,8,FALSE)</f>
        <v>No</v>
      </c>
      <c r="I999" s="29">
        <f>VLOOKUP($B999,'Answer Data Transformation'!$I$3:$R$2338,9,FALSE)</f>
        <v>0</v>
      </c>
      <c r="J999" s="2" t="str">
        <f>VLOOKUP($B999,'Answer Data Transformation'!$I$3:$R$2338,10,FALSE)</f>
        <v>No</v>
      </c>
      <c r="K999" s="2" t="str">
        <f>VLOOKUP($B999,'Answer Data Transformation'!$I$3:$R$2338,3,FALSE)</f>
        <v>Obesity</v>
      </c>
      <c r="L999" s="2" t="str">
        <f>VLOOKUP($B999,'Answer Data Transformation'!$I$3:$R$2338,5,FALSE)</f>
        <v>Diabetes</v>
      </c>
      <c r="M999" s="2" t="str">
        <f>VLOOKUP($B999,'Answer Data Transformation'!$T$3:$AA$2346,2,FALSE)</f>
        <v>02-Oct-1981</v>
      </c>
      <c r="N999" s="2">
        <f>VLOOKUP($B999,'Answer Data Transformation'!$T$3:$AA$2346,4,FALSE)</f>
        <v>1</v>
      </c>
      <c r="O999" s="2">
        <f>VLOOKUP($B999,'Answer Data Transformation'!$T$3:$AA$2346,5,FALSE)</f>
        <v>11255.29</v>
      </c>
      <c r="P999" s="2" t="str">
        <f>VLOOKUP($B999,'Answer Data Transformation'!$T$3:$AA$2346,6,FALSE)</f>
        <v>tier - 3</v>
      </c>
      <c r="Q999" s="2" t="str">
        <f>VLOOKUP($B999,'Answer Data Transformation'!$T$3:$AA$2346,7,FALSE)</f>
        <v>tier - 1</v>
      </c>
      <c r="R999" s="2" t="str">
        <f>VLOOKUP($B999,'Answer Data Transformation'!$T$3:$AA$2346,8,FALSE)</f>
        <v>R1026</v>
      </c>
      <c r="S999" s="2">
        <f>VLOOKUP($B999,'Answer Data Transformation'!$T$3:$AA$2346,3,FALSE)</f>
        <v>41</v>
      </c>
    </row>
    <row r="1000" spans="2:19" ht="15.5" x14ac:dyDescent="0.35">
      <c r="B1000" s="1" t="s">
        <v>1372</v>
      </c>
      <c r="C1000" s="28" t="str">
        <f>VLOOKUP(B1000,'Answer Data Transformation'!$B$3:$F$2338,4,FALSE)</f>
        <v xml:space="preserve">  Jonathon M</v>
      </c>
      <c r="D1000" s="2">
        <f>VLOOKUP($B1000,'Answer Data Transformation'!$I$3:$R$2338,2,FALSE)</f>
        <v>28.6</v>
      </c>
      <c r="E1000" s="2">
        <f>VLOOKUP($B1000,'Answer Data Transformation'!$I$3:$R$2338,4,FALSE)</f>
        <v>5.56</v>
      </c>
      <c r="F1000" s="2" t="str">
        <f>VLOOKUP($B1000,'Answer Data Transformation'!$I$3:$R$2338,6,FALSE)</f>
        <v>Yes</v>
      </c>
      <c r="G1000" s="2" t="str">
        <f>VLOOKUP($B1000,'Answer Data Transformation'!$I$3:$R$2338,7,FALSE)</f>
        <v>No</v>
      </c>
      <c r="H1000" s="2" t="str">
        <f>VLOOKUP($B1000,'Answer Data Transformation'!$I$3:$R$2338,8,FALSE)</f>
        <v>Yes</v>
      </c>
      <c r="I1000" s="29">
        <f>VLOOKUP($B1000,'Answer Data Transformation'!$I$3:$R$2338,9,FALSE)</f>
        <v>1</v>
      </c>
      <c r="J1000" s="2" t="str">
        <f>VLOOKUP($B1000,'Answer Data Transformation'!$I$3:$R$2338,10,FALSE)</f>
        <v>No</v>
      </c>
      <c r="K1000" s="2" t="str">
        <f>VLOOKUP($B1000,'Answer Data Transformation'!$I$3:$R$2338,3,FALSE)</f>
        <v>Overweight</v>
      </c>
      <c r="L1000" s="2" t="str">
        <f>VLOOKUP($B1000,'Answer Data Transformation'!$I$3:$R$2338,5,FALSE)</f>
        <v>Normal</v>
      </c>
      <c r="M1000" s="2" t="str">
        <f>VLOOKUP($B1000,'Answer Data Transformation'!$T$3:$AA$2346,2,FALSE)</f>
        <v>20-Aug-1969</v>
      </c>
      <c r="N1000" s="2">
        <f>VLOOKUP($B1000,'Answer Data Transformation'!$T$3:$AA$2346,4,FALSE)</f>
        <v>3</v>
      </c>
      <c r="O1000" s="2">
        <f>VLOOKUP($B1000,'Answer Data Transformation'!$T$3:$AA$2346,5,FALSE)</f>
        <v>11253.42</v>
      </c>
      <c r="P1000" s="2" t="str">
        <f>VLOOKUP($B1000,'Answer Data Transformation'!$T$3:$AA$2346,6,FALSE)</f>
        <v>tier - 3</v>
      </c>
      <c r="Q1000" s="2" t="str">
        <f>VLOOKUP($B1000,'Answer Data Transformation'!$T$3:$AA$2346,7,FALSE)</f>
        <v>tier - 1</v>
      </c>
      <c r="R1000" s="2" t="str">
        <f>VLOOKUP($B1000,'Answer Data Transformation'!$T$3:$AA$2346,8,FALSE)</f>
        <v>R1011</v>
      </c>
      <c r="S1000" s="2">
        <f>VLOOKUP($B1000,'Answer Data Transformation'!$T$3:$AA$2346,3,FALSE)</f>
        <v>53</v>
      </c>
    </row>
    <row r="1001" spans="2:19" ht="15.5" x14ac:dyDescent="0.35">
      <c r="B1001" s="1" t="s">
        <v>1371</v>
      </c>
      <c r="C1001" s="28" t="str">
        <f>VLOOKUP(B1001,'Answer Data Transformation'!$B$3:$F$2338,4,FALSE)</f>
        <v xml:space="preserve">  Stephanie A</v>
      </c>
      <c r="D1001" s="2">
        <f>VLOOKUP($B1001,'Answer Data Transformation'!$I$3:$R$2338,2,FALSE)</f>
        <v>39.17</v>
      </c>
      <c r="E1001" s="2">
        <f>VLOOKUP($B1001,'Answer Data Transformation'!$I$3:$R$2338,4,FALSE)</f>
        <v>4.1500000000000004</v>
      </c>
      <c r="F1001" s="2" t="str">
        <f>VLOOKUP($B1001,'Answer Data Transformation'!$I$3:$R$2338,6,FALSE)</f>
        <v>No</v>
      </c>
      <c r="G1001" s="2" t="str">
        <f>VLOOKUP($B1001,'Answer Data Transformation'!$I$3:$R$2338,7,FALSE)</f>
        <v>No</v>
      </c>
      <c r="H1001" s="2" t="str">
        <f>VLOOKUP($B1001,'Answer Data Transformation'!$I$3:$R$2338,8,FALSE)</f>
        <v>No</v>
      </c>
      <c r="I1001" s="29">
        <f>VLOOKUP($B1001,'Answer Data Transformation'!$I$3:$R$2338,9,FALSE)</f>
        <v>0</v>
      </c>
      <c r="J1001" s="2" t="str">
        <f>VLOOKUP($B1001,'Answer Data Transformation'!$I$3:$R$2338,10,FALSE)</f>
        <v>No</v>
      </c>
      <c r="K1001" s="2" t="str">
        <f>VLOOKUP($B1001,'Answer Data Transformation'!$I$3:$R$2338,3,FALSE)</f>
        <v>Obesity</v>
      </c>
      <c r="L1001" s="2" t="str">
        <f>VLOOKUP($B1001,'Answer Data Transformation'!$I$3:$R$2338,5,FALSE)</f>
        <v>Normal</v>
      </c>
      <c r="M1001" s="2" t="str">
        <f>VLOOKUP($B1001,'Answer Data Transformation'!$T$3:$AA$2346,2,FALSE)</f>
        <v>17-Dec-1989</v>
      </c>
      <c r="N1001" s="2">
        <f>VLOOKUP($B1001,'Answer Data Transformation'!$T$3:$AA$2346,4,FALSE)</f>
        <v>3</v>
      </c>
      <c r="O1001" s="2">
        <f>VLOOKUP($B1001,'Answer Data Transformation'!$T$3:$AA$2346,5,FALSE)</f>
        <v>11250.43</v>
      </c>
      <c r="P1001" s="2" t="str">
        <f>VLOOKUP($B1001,'Answer Data Transformation'!$T$3:$AA$2346,6,FALSE)</f>
        <v>tier - 3</v>
      </c>
      <c r="Q1001" s="2" t="str">
        <f>VLOOKUP($B1001,'Answer Data Transformation'!$T$3:$AA$2346,7,FALSE)</f>
        <v>tier - 2</v>
      </c>
      <c r="R1001" s="2" t="str">
        <f>VLOOKUP($B1001,'Answer Data Transformation'!$T$3:$AA$2346,8,FALSE)</f>
        <v>R1026</v>
      </c>
      <c r="S1001" s="2">
        <f>VLOOKUP($B1001,'Answer Data Transformation'!$T$3:$AA$2346,3,FALSE)</f>
        <v>33</v>
      </c>
    </row>
    <row r="1002" spans="2:19" ht="15.5" x14ac:dyDescent="0.35">
      <c r="B1002" s="1" t="s">
        <v>1370</v>
      </c>
      <c r="C1002" s="28" t="str">
        <f>VLOOKUP(B1002,'Answer Data Transformation'!$B$3:$F$2338,4,FALSE)</f>
        <v xml:space="preserve">  Patrick</v>
      </c>
      <c r="D1002" s="2">
        <f>VLOOKUP($B1002,'Answer Data Transformation'!$I$3:$R$2338,2,FALSE)</f>
        <v>26.41</v>
      </c>
      <c r="E1002" s="2">
        <f>VLOOKUP($B1002,'Answer Data Transformation'!$I$3:$R$2338,4,FALSE)</f>
        <v>5.99</v>
      </c>
      <c r="F1002" s="2" t="str">
        <f>VLOOKUP($B1002,'Answer Data Transformation'!$I$3:$R$2338,6,FALSE)</f>
        <v>Yes</v>
      </c>
      <c r="G1002" s="2" t="str">
        <f>VLOOKUP($B1002,'Answer Data Transformation'!$I$3:$R$2338,7,FALSE)</f>
        <v>No</v>
      </c>
      <c r="H1002" s="2" t="str">
        <f>VLOOKUP($B1002,'Answer Data Transformation'!$I$3:$R$2338,8,FALSE)</f>
        <v>Yes</v>
      </c>
      <c r="I1002" s="29">
        <f>VLOOKUP($B1002,'Answer Data Transformation'!$I$3:$R$2338,9,FALSE)</f>
        <v>1</v>
      </c>
      <c r="J1002" s="2" t="str">
        <f>VLOOKUP($B1002,'Answer Data Transformation'!$I$3:$R$2338,10,FALSE)</f>
        <v>No</v>
      </c>
      <c r="K1002" s="2" t="str">
        <f>VLOOKUP($B1002,'Answer Data Transformation'!$I$3:$R$2338,3,FALSE)</f>
        <v>Overweight</v>
      </c>
      <c r="L1002" s="2" t="str">
        <f>VLOOKUP($B1002,'Answer Data Transformation'!$I$3:$R$2338,5,FALSE)</f>
        <v>Prediabetes</v>
      </c>
      <c r="M1002" s="2" t="str">
        <f>VLOOKUP($B1002,'Answer Data Transformation'!$T$3:$AA$2346,2,FALSE)</f>
        <v>30-Dec-1969</v>
      </c>
      <c r="N1002" s="2">
        <f>VLOOKUP($B1002,'Answer Data Transformation'!$T$3:$AA$2346,4,FALSE)</f>
        <v>2</v>
      </c>
      <c r="O1002" s="2">
        <f>VLOOKUP($B1002,'Answer Data Transformation'!$T$3:$AA$2346,5,FALSE)</f>
        <v>11244.38</v>
      </c>
      <c r="P1002" s="2" t="str">
        <f>VLOOKUP($B1002,'Answer Data Transformation'!$T$3:$AA$2346,6,FALSE)</f>
        <v>tier - 3</v>
      </c>
      <c r="Q1002" s="2" t="str">
        <f>VLOOKUP($B1002,'Answer Data Transformation'!$T$3:$AA$2346,7,FALSE)</f>
        <v>tier - 1</v>
      </c>
      <c r="R1002" s="2" t="str">
        <f>VLOOKUP($B1002,'Answer Data Transformation'!$T$3:$AA$2346,8,FALSE)</f>
        <v>R1016</v>
      </c>
      <c r="S1002" s="2">
        <f>VLOOKUP($B1002,'Answer Data Transformation'!$T$3:$AA$2346,3,FALSE)</f>
        <v>53</v>
      </c>
    </row>
    <row r="1003" spans="2:19" ht="15.5" x14ac:dyDescent="0.35">
      <c r="B1003" s="1" t="s">
        <v>1369</v>
      </c>
      <c r="C1003" s="28" t="str">
        <f>VLOOKUP(B1003,'Answer Data Transformation'!$B$3:$F$2338,4,FALSE)</f>
        <v xml:space="preserve">  Krista</v>
      </c>
      <c r="D1003" s="2">
        <f>VLOOKUP($B1003,'Answer Data Transformation'!$I$3:$R$2338,2,FALSE)</f>
        <v>30.63</v>
      </c>
      <c r="E1003" s="2">
        <f>VLOOKUP($B1003,'Answer Data Transformation'!$I$3:$R$2338,4,FALSE)</f>
        <v>5.8</v>
      </c>
      <c r="F1003" s="2" t="str">
        <f>VLOOKUP($B1003,'Answer Data Transformation'!$I$3:$R$2338,6,FALSE)</f>
        <v>Yes</v>
      </c>
      <c r="G1003" s="2" t="str">
        <f>VLOOKUP($B1003,'Answer Data Transformation'!$I$3:$R$2338,7,FALSE)</f>
        <v>No</v>
      </c>
      <c r="H1003" s="2" t="str">
        <f>VLOOKUP($B1003,'Answer Data Transformation'!$I$3:$R$2338,8,FALSE)</f>
        <v>No</v>
      </c>
      <c r="I1003" s="29">
        <f>VLOOKUP($B1003,'Answer Data Transformation'!$I$3:$R$2338,9,FALSE)</f>
        <v>0</v>
      </c>
      <c r="J1003" s="2" t="str">
        <f>VLOOKUP($B1003,'Answer Data Transformation'!$I$3:$R$2338,10,FALSE)</f>
        <v>No</v>
      </c>
      <c r="K1003" s="2" t="str">
        <f>VLOOKUP($B1003,'Answer Data Transformation'!$I$3:$R$2338,3,FALSE)</f>
        <v>Obesity</v>
      </c>
      <c r="L1003" s="2" t="str">
        <f>VLOOKUP($B1003,'Answer Data Transformation'!$I$3:$R$2338,5,FALSE)</f>
        <v>Prediabetes</v>
      </c>
      <c r="M1003" s="2" t="str">
        <f>VLOOKUP($B1003,'Answer Data Transformation'!$T$3:$AA$2346,2,FALSE)</f>
        <v>28-Jun-1976</v>
      </c>
      <c r="N1003" s="2">
        <f>VLOOKUP($B1003,'Answer Data Transformation'!$T$3:$AA$2346,4,FALSE)</f>
        <v>2</v>
      </c>
      <c r="O1003" s="2">
        <f>VLOOKUP($B1003,'Answer Data Transformation'!$T$3:$AA$2346,5,FALSE)</f>
        <v>11217.35</v>
      </c>
      <c r="P1003" s="2" t="str">
        <f>VLOOKUP($B1003,'Answer Data Transformation'!$T$3:$AA$2346,6,FALSE)</f>
        <v>tier - 3</v>
      </c>
      <c r="Q1003" s="2" t="str">
        <f>VLOOKUP($B1003,'Answer Data Transformation'!$T$3:$AA$2346,7,FALSE)</f>
        <v>tier - 2</v>
      </c>
      <c r="R1003" s="2" t="str">
        <f>VLOOKUP($B1003,'Answer Data Transformation'!$T$3:$AA$2346,8,FALSE)</f>
        <v>R1025</v>
      </c>
      <c r="S1003" s="2">
        <f>VLOOKUP($B1003,'Answer Data Transformation'!$T$3:$AA$2346,3,FALSE)</f>
        <v>46</v>
      </c>
    </row>
    <row r="1004" spans="2:19" ht="15.5" x14ac:dyDescent="0.35">
      <c r="B1004" s="1" t="s">
        <v>1368</v>
      </c>
      <c r="C1004" s="28" t="str">
        <f>VLOOKUP(B1004,'Answer Data Transformation'!$B$3:$F$2338,4,FALSE)</f>
        <v xml:space="preserve">  Jenessa</v>
      </c>
      <c r="D1004" s="2">
        <f>VLOOKUP($B1004,'Answer Data Transformation'!$I$3:$R$2338,2,FALSE)</f>
        <v>31.73</v>
      </c>
      <c r="E1004" s="2">
        <f>VLOOKUP($B1004,'Answer Data Transformation'!$I$3:$R$2338,4,FALSE)</f>
        <v>7.32</v>
      </c>
      <c r="F1004" s="2" t="str">
        <f>VLOOKUP($B1004,'Answer Data Transformation'!$I$3:$R$2338,6,FALSE)</f>
        <v>Yes</v>
      </c>
      <c r="G1004" s="2" t="str">
        <f>VLOOKUP($B1004,'Answer Data Transformation'!$I$3:$R$2338,7,FALSE)</f>
        <v>No</v>
      </c>
      <c r="H1004" s="2" t="str">
        <f>VLOOKUP($B1004,'Answer Data Transformation'!$I$3:$R$2338,8,FALSE)</f>
        <v>No</v>
      </c>
      <c r="I1004" s="29">
        <f>VLOOKUP($B1004,'Answer Data Transformation'!$I$3:$R$2338,9,FALSE)</f>
        <v>2</v>
      </c>
      <c r="J1004" s="2" t="str">
        <f>VLOOKUP($B1004,'Answer Data Transformation'!$I$3:$R$2338,10,FALSE)</f>
        <v>No</v>
      </c>
      <c r="K1004" s="2" t="str">
        <f>VLOOKUP($B1004,'Answer Data Transformation'!$I$3:$R$2338,3,FALSE)</f>
        <v>Obesity</v>
      </c>
      <c r="L1004" s="2" t="str">
        <f>VLOOKUP($B1004,'Answer Data Transformation'!$I$3:$R$2338,5,FALSE)</f>
        <v>Diabetes</v>
      </c>
      <c r="M1004" s="2" t="str">
        <f>VLOOKUP($B1004,'Answer Data Transformation'!$T$3:$AA$2346,2,FALSE)</f>
        <v>14-Jun-1970</v>
      </c>
      <c r="N1004" s="2">
        <f>VLOOKUP($B1004,'Answer Data Transformation'!$T$3:$AA$2346,4,FALSE)</f>
        <v>2</v>
      </c>
      <c r="O1004" s="2">
        <f>VLOOKUP($B1004,'Answer Data Transformation'!$T$3:$AA$2346,5,FALSE)</f>
        <v>11187.66</v>
      </c>
      <c r="P1004" s="2" t="str">
        <f>VLOOKUP($B1004,'Answer Data Transformation'!$T$3:$AA$2346,6,FALSE)</f>
        <v>tier - 3</v>
      </c>
      <c r="Q1004" s="2" t="str">
        <f>VLOOKUP($B1004,'Answer Data Transformation'!$T$3:$AA$2346,7,FALSE)</f>
        <v>tier - 2</v>
      </c>
      <c r="R1004" s="2" t="str">
        <f>VLOOKUP($B1004,'Answer Data Transformation'!$T$3:$AA$2346,8,FALSE)</f>
        <v>R1012</v>
      </c>
      <c r="S1004" s="2">
        <f>VLOOKUP($B1004,'Answer Data Transformation'!$T$3:$AA$2346,3,FALSE)</f>
        <v>52</v>
      </c>
    </row>
    <row r="1005" spans="2:19" ht="15.5" x14ac:dyDescent="0.35">
      <c r="B1005" s="1" t="s">
        <v>1367</v>
      </c>
      <c r="C1005" s="28" t="str">
        <f>VLOOKUP(B1005,'Answer Data Transformation'!$B$3:$F$2338,4,FALSE)</f>
        <v xml:space="preserve">  Ryan M</v>
      </c>
      <c r="D1005" s="2">
        <f>VLOOKUP($B1005,'Answer Data Transformation'!$I$3:$R$2338,2,FALSE)</f>
        <v>30.7</v>
      </c>
      <c r="E1005" s="2">
        <f>VLOOKUP($B1005,'Answer Data Transformation'!$I$3:$R$2338,4,FALSE)</f>
        <v>5.16</v>
      </c>
      <c r="F1005" s="2" t="str">
        <f>VLOOKUP($B1005,'Answer Data Transformation'!$I$3:$R$2338,6,FALSE)</f>
        <v>No</v>
      </c>
      <c r="G1005" s="2" t="str">
        <f>VLOOKUP($B1005,'Answer Data Transformation'!$I$3:$R$2338,7,FALSE)</f>
        <v>No</v>
      </c>
      <c r="H1005" s="2" t="str">
        <f>VLOOKUP($B1005,'Answer Data Transformation'!$I$3:$R$2338,8,FALSE)</f>
        <v>No</v>
      </c>
      <c r="I1005" s="29">
        <f>VLOOKUP($B1005,'Answer Data Transformation'!$I$3:$R$2338,9,FALSE)</f>
        <v>2</v>
      </c>
      <c r="J1005" s="2" t="str">
        <f>VLOOKUP($B1005,'Answer Data Transformation'!$I$3:$R$2338,10,FALSE)</f>
        <v>No</v>
      </c>
      <c r="K1005" s="2" t="str">
        <f>VLOOKUP($B1005,'Answer Data Transformation'!$I$3:$R$2338,3,FALSE)</f>
        <v>Obesity</v>
      </c>
      <c r="L1005" s="2" t="str">
        <f>VLOOKUP($B1005,'Answer Data Transformation'!$I$3:$R$2338,5,FALSE)</f>
        <v>Normal</v>
      </c>
      <c r="M1005" s="2" t="str">
        <f>VLOOKUP($B1005,'Answer Data Transformation'!$T$3:$AA$2346,2,FALSE)</f>
        <v>03-Sep-1972</v>
      </c>
      <c r="N1005" s="2">
        <f>VLOOKUP($B1005,'Answer Data Transformation'!$T$3:$AA$2346,4,FALSE)</f>
        <v>0</v>
      </c>
      <c r="O1005" s="2">
        <f>VLOOKUP($B1005,'Answer Data Transformation'!$T$3:$AA$2346,5,FALSE)</f>
        <v>11186.2</v>
      </c>
      <c r="P1005" s="2" t="str">
        <f>VLOOKUP($B1005,'Answer Data Transformation'!$T$3:$AA$2346,6,FALSE)</f>
        <v>tier - 3</v>
      </c>
      <c r="Q1005" s="2" t="str">
        <f>VLOOKUP($B1005,'Answer Data Transformation'!$T$3:$AA$2346,7,FALSE)</f>
        <v>tier - 2</v>
      </c>
      <c r="R1005" s="2" t="str">
        <f>VLOOKUP($B1005,'Answer Data Transformation'!$T$3:$AA$2346,8,FALSE)</f>
        <v>R1021</v>
      </c>
      <c r="S1005" s="2">
        <f>VLOOKUP($B1005,'Answer Data Transformation'!$T$3:$AA$2346,3,FALSE)</f>
        <v>50</v>
      </c>
    </row>
    <row r="1006" spans="2:19" ht="15.5" x14ac:dyDescent="0.35">
      <c r="B1006" s="1" t="s">
        <v>1366</v>
      </c>
      <c r="C1006" s="28" t="str">
        <f>VLOOKUP(B1006,'Answer Data Transformation'!$B$3:$F$2338,4,FALSE)</f>
        <v xml:space="preserve">  Thomas</v>
      </c>
      <c r="D1006" s="2">
        <f>VLOOKUP($B1006,'Answer Data Transformation'!$I$3:$R$2338,2,FALSE)</f>
        <v>25.934999999999999</v>
      </c>
      <c r="E1006" s="2">
        <f>VLOOKUP($B1006,'Answer Data Transformation'!$I$3:$R$2338,4,FALSE)</f>
        <v>5.96</v>
      </c>
      <c r="F1006" s="2" t="str">
        <f>VLOOKUP($B1006,'Answer Data Transformation'!$I$3:$R$2338,6,FALSE)</f>
        <v>Yes</v>
      </c>
      <c r="G1006" s="2" t="str">
        <f>VLOOKUP($B1006,'Answer Data Transformation'!$I$3:$R$2338,7,FALSE)</f>
        <v>No</v>
      </c>
      <c r="H1006" s="2" t="str">
        <f>VLOOKUP($B1006,'Answer Data Transformation'!$I$3:$R$2338,8,FALSE)</f>
        <v>No</v>
      </c>
      <c r="I1006" s="29">
        <f>VLOOKUP($B1006,'Answer Data Transformation'!$I$3:$R$2338,9,FALSE)</f>
        <v>2</v>
      </c>
      <c r="J1006" s="2" t="str">
        <f>VLOOKUP($B1006,'Answer Data Transformation'!$I$3:$R$2338,10,FALSE)</f>
        <v>No</v>
      </c>
      <c r="K1006" s="2" t="str">
        <f>VLOOKUP($B1006,'Answer Data Transformation'!$I$3:$R$2338,3,FALSE)</f>
        <v>Overweight</v>
      </c>
      <c r="L1006" s="2" t="str">
        <f>VLOOKUP($B1006,'Answer Data Transformation'!$I$3:$R$2338,5,FALSE)</f>
        <v>Prediabetes</v>
      </c>
      <c r="M1006" s="2" t="str">
        <f>VLOOKUP($B1006,'Answer Data Transformation'!$T$3:$AA$2346,2,FALSE)</f>
        <v>06-Aug-1966</v>
      </c>
      <c r="N1006" s="2">
        <f>VLOOKUP($B1006,'Answer Data Transformation'!$T$3:$AA$2346,4,FALSE)</f>
        <v>0</v>
      </c>
      <c r="O1006" s="2">
        <f>VLOOKUP($B1006,'Answer Data Transformation'!$T$3:$AA$2346,5,FALSE)</f>
        <v>11165.42</v>
      </c>
      <c r="P1006" s="2" t="str">
        <f>VLOOKUP($B1006,'Answer Data Transformation'!$T$3:$AA$2346,6,FALSE)</f>
        <v>tier - 3</v>
      </c>
      <c r="Q1006" s="2" t="str">
        <f>VLOOKUP($B1006,'Answer Data Transformation'!$T$3:$AA$2346,7,FALSE)</f>
        <v>tier - 1</v>
      </c>
      <c r="R1006" s="2" t="str">
        <f>VLOOKUP($B1006,'Answer Data Transformation'!$T$3:$AA$2346,8,FALSE)</f>
        <v>R1016</v>
      </c>
      <c r="S1006" s="2">
        <f>VLOOKUP($B1006,'Answer Data Transformation'!$T$3:$AA$2346,3,FALSE)</f>
        <v>56</v>
      </c>
    </row>
    <row r="1007" spans="2:19" ht="15.5" x14ac:dyDescent="0.35">
      <c r="B1007" s="1" t="s">
        <v>1365</v>
      </c>
      <c r="C1007" s="28" t="str">
        <f>VLOOKUP(B1007,'Answer Data Transformation'!$B$3:$F$2338,4,FALSE)</f>
        <v xml:space="preserve">  Amanda N</v>
      </c>
      <c r="D1007" s="2">
        <f>VLOOKUP($B1007,'Answer Data Transformation'!$I$3:$R$2338,2,FALSE)</f>
        <v>35.9</v>
      </c>
      <c r="E1007" s="2">
        <f>VLOOKUP($B1007,'Answer Data Transformation'!$I$3:$R$2338,4,FALSE)</f>
        <v>4.8499999999999996</v>
      </c>
      <c r="F1007" s="2" t="str">
        <f>VLOOKUP($B1007,'Answer Data Transformation'!$I$3:$R$2338,6,FALSE)</f>
        <v>Yes</v>
      </c>
      <c r="G1007" s="2" t="str">
        <f>VLOOKUP($B1007,'Answer Data Transformation'!$I$3:$R$2338,7,FALSE)</f>
        <v>No</v>
      </c>
      <c r="H1007" s="2" t="str">
        <f>VLOOKUP($B1007,'Answer Data Transformation'!$I$3:$R$2338,8,FALSE)</f>
        <v>Yes</v>
      </c>
      <c r="I1007" s="29">
        <f>VLOOKUP($B1007,'Answer Data Transformation'!$I$3:$R$2338,9,FALSE)</f>
        <v>1</v>
      </c>
      <c r="J1007" s="2" t="str">
        <f>VLOOKUP($B1007,'Answer Data Transformation'!$I$3:$R$2338,10,FALSE)</f>
        <v>No</v>
      </c>
      <c r="K1007" s="2" t="str">
        <f>VLOOKUP($B1007,'Answer Data Transformation'!$I$3:$R$2338,3,FALSE)</f>
        <v>Obesity</v>
      </c>
      <c r="L1007" s="2" t="str">
        <f>VLOOKUP($B1007,'Answer Data Transformation'!$I$3:$R$2338,5,FALSE)</f>
        <v>Normal</v>
      </c>
      <c r="M1007" s="2" t="str">
        <f>VLOOKUP($B1007,'Answer Data Transformation'!$T$3:$AA$2346,2,FALSE)</f>
        <v>25-Jun-1969</v>
      </c>
      <c r="N1007" s="2">
        <f>VLOOKUP($B1007,'Answer Data Transformation'!$T$3:$AA$2346,4,FALSE)</f>
        <v>2</v>
      </c>
      <c r="O1007" s="2">
        <f>VLOOKUP($B1007,'Answer Data Transformation'!$T$3:$AA$2346,5,FALSE)</f>
        <v>11163.57</v>
      </c>
      <c r="P1007" s="2" t="str">
        <f>VLOOKUP($B1007,'Answer Data Transformation'!$T$3:$AA$2346,6,FALSE)</f>
        <v>tier - 3</v>
      </c>
      <c r="Q1007" s="2" t="str">
        <f>VLOOKUP($B1007,'Answer Data Transformation'!$T$3:$AA$2346,7,FALSE)</f>
        <v>tier - 2</v>
      </c>
      <c r="R1007" s="2" t="str">
        <f>VLOOKUP($B1007,'Answer Data Transformation'!$T$3:$AA$2346,8,FALSE)</f>
        <v>R1011</v>
      </c>
      <c r="S1007" s="2">
        <f>VLOOKUP($B1007,'Answer Data Transformation'!$T$3:$AA$2346,3,FALSE)</f>
        <v>53</v>
      </c>
    </row>
    <row r="1008" spans="2:19" ht="15.5" x14ac:dyDescent="0.35">
      <c r="B1008" s="1" t="s">
        <v>1364</v>
      </c>
      <c r="C1008" s="28" t="str">
        <f>VLOOKUP(B1008,'Answer Data Transformation'!$B$3:$F$2338,4,FALSE)</f>
        <v xml:space="preserve">  Teresa P</v>
      </c>
      <c r="D1008" s="2">
        <f>VLOOKUP($B1008,'Answer Data Transformation'!$I$3:$R$2338,2,FALSE)</f>
        <v>26.7</v>
      </c>
      <c r="E1008" s="2">
        <f>VLOOKUP($B1008,'Answer Data Transformation'!$I$3:$R$2338,4,FALSE)</f>
        <v>5.09</v>
      </c>
      <c r="F1008" s="2" t="str">
        <f>VLOOKUP($B1008,'Answer Data Transformation'!$I$3:$R$2338,6,FALSE)</f>
        <v>Yes</v>
      </c>
      <c r="G1008" s="2" t="str">
        <f>VLOOKUP($B1008,'Answer Data Transformation'!$I$3:$R$2338,7,FALSE)</f>
        <v>No</v>
      </c>
      <c r="H1008" s="2" t="str">
        <f>VLOOKUP($B1008,'Answer Data Transformation'!$I$3:$R$2338,8,FALSE)</f>
        <v>Yes</v>
      </c>
      <c r="I1008" s="29">
        <f>VLOOKUP($B1008,'Answer Data Transformation'!$I$3:$R$2338,9,FALSE)</f>
        <v>1</v>
      </c>
      <c r="J1008" s="2" t="str">
        <f>VLOOKUP($B1008,'Answer Data Transformation'!$I$3:$R$2338,10,FALSE)</f>
        <v>No</v>
      </c>
      <c r="K1008" s="2" t="str">
        <f>VLOOKUP($B1008,'Answer Data Transformation'!$I$3:$R$2338,3,FALSE)</f>
        <v>Overweight</v>
      </c>
      <c r="L1008" s="2" t="str">
        <f>VLOOKUP($B1008,'Answer Data Transformation'!$I$3:$R$2338,5,FALSE)</f>
        <v>Normal</v>
      </c>
      <c r="M1008" s="2" t="str">
        <f>VLOOKUP($B1008,'Answer Data Transformation'!$T$3:$AA$2346,2,FALSE)</f>
        <v>30-Nov-1969</v>
      </c>
      <c r="N1008" s="2">
        <f>VLOOKUP($B1008,'Answer Data Transformation'!$T$3:$AA$2346,4,FALSE)</f>
        <v>2</v>
      </c>
      <c r="O1008" s="2">
        <f>VLOOKUP($B1008,'Answer Data Transformation'!$T$3:$AA$2346,5,FALSE)</f>
        <v>11150.78</v>
      </c>
      <c r="P1008" s="2" t="str">
        <f>VLOOKUP($B1008,'Answer Data Transformation'!$T$3:$AA$2346,6,FALSE)</f>
        <v>tier - 3</v>
      </c>
      <c r="Q1008" s="2" t="str">
        <f>VLOOKUP($B1008,'Answer Data Transformation'!$T$3:$AA$2346,7,FALSE)</f>
        <v>tier - 2</v>
      </c>
      <c r="R1008" s="2" t="str">
        <f>VLOOKUP($B1008,'Answer Data Transformation'!$T$3:$AA$2346,8,FALSE)</f>
        <v>R1011</v>
      </c>
      <c r="S1008" s="2">
        <f>VLOOKUP($B1008,'Answer Data Transformation'!$T$3:$AA$2346,3,FALSE)</f>
        <v>53</v>
      </c>
    </row>
    <row r="1009" spans="2:19" ht="15.5" x14ac:dyDescent="0.35">
      <c r="B1009" s="1" t="s">
        <v>1363</v>
      </c>
      <c r="C1009" s="28" t="str">
        <f>VLOOKUP(B1009,'Answer Data Transformation'!$B$3:$F$2338,4,FALSE)</f>
        <v xml:space="preserve">  Dorian</v>
      </c>
      <c r="D1009" s="2">
        <f>VLOOKUP($B1009,'Answer Data Transformation'!$I$3:$R$2338,2,FALSE)</f>
        <v>33.71</v>
      </c>
      <c r="E1009" s="2">
        <f>VLOOKUP($B1009,'Answer Data Transformation'!$I$3:$R$2338,4,FALSE)</f>
        <v>4.9400000000000004</v>
      </c>
      <c r="F1009" s="2" t="str">
        <f>VLOOKUP($B1009,'Answer Data Transformation'!$I$3:$R$2338,6,FALSE)</f>
        <v>No</v>
      </c>
      <c r="G1009" s="2" t="str">
        <f>VLOOKUP($B1009,'Answer Data Transformation'!$I$3:$R$2338,7,FALSE)</f>
        <v>No</v>
      </c>
      <c r="H1009" s="2" t="str">
        <f>VLOOKUP($B1009,'Answer Data Transformation'!$I$3:$R$2338,8,FALSE)</f>
        <v>No</v>
      </c>
      <c r="I1009" s="29">
        <f>VLOOKUP($B1009,'Answer Data Transformation'!$I$3:$R$2338,9,FALSE)</f>
        <v>0</v>
      </c>
      <c r="J1009" s="2" t="str">
        <f>VLOOKUP($B1009,'Answer Data Transformation'!$I$3:$R$2338,10,FALSE)</f>
        <v>No</v>
      </c>
      <c r="K1009" s="2" t="str">
        <f>VLOOKUP($B1009,'Answer Data Transformation'!$I$3:$R$2338,3,FALSE)</f>
        <v>Obesity</v>
      </c>
      <c r="L1009" s="2" t="str">
        <f>VLOOKUP($B1009,'Answer Data Transformation'!$I$3:$R$2338,5,FALSE)</f>
        <v>Normal</v>
      </c>
      <c r="M1009" s="2" t="str">
        <f>VLOOKUP($B1009,'Answer Data Transformation'!$T$3:$AA$2346,2,FALSE)</f>
        <v>20-Aug-1980</v>
      </c>
      <c r="N1009" s="2">
        <f>VLOOKUP($B1009,'Answer Data Transformation'!$T$3:$AA$2346,4,FALSE)</f>
        <v>2</v>
      </c>
      <c r="O1009" s="2">
        <f>VLOOKUP($B1009,'Answer Data Transformation'!$T$3:$AA$2346,5,FALSE)</f>
        <v>11103.33</v>
      </c>
      <c r="P1009" s="2" t="str">
        <f>VLOOKUP($B1009,'Answer Data Transformation'!$T$3:$AA$2346,6,FALSE)</f>
        <v>tier - 3</v>
      </c>
      <c r="Q1009" s="2" t="str">
        <f>VLOOKUP($B1009,'Answer Data Transformation'!$T$3:$AA$2346,7,FALSE)</f>
        <v>tier - 1</v>
      </c>
      <c r="R1009" s="2" t="str">
        <f>VLOOKUP($B1009,'Answer Data Transformation'!$T$3:$AA$2346,8,FALSE)</f>
        <v>R1021</v>
      </c>
      <c r="S1009" s="2">
        <f>VLOOKUP($B1009,'Answer Data Transformation'!$T$3:$AA$2346,3,FALSE)</f>
        <v>42</v>
      </c>
    </row>
    <row r="1010" spans="2:19" ht="15.5" x14ac:dyDescent="0.35">
      <c r="B1010" s="1" t="s">
        <v>1362</v>
      </c>
      <c r="C1010" s="28" t="str">
        <f>VLOOKUP(B1010,'Answer Data Transformation'!$B$3:$F$2338,4,FALSE)</f>
        <v xml:space="preserve">  Amy</v>
      </c>
      <c r="D1010" s="2">
        <f>VLOOKUP($B1010,'Answer Data Transformation'!$I$3:$R$2338,2,FALSE)</f>
        <v>41.91</v>
      </c>
      <c r="E1010" s="2">
        <f>VLOOKUP($B1010,'Answer Data Transformation'!$I$3:$R$2338,4,FALSE)</f>
        <v>4.92</v>
      </c>
      <c r="F1010" s="2" t="str">
        <f>VLOOKUP($B1010,'Answer Data Transformation'!$I$3:$R$2338,6,FALSE)</f>
        <v>Yes</v>
      </c>
      <c r="G1010" s="2" t="str">
        <f>VLOOKUP($B1010,'Answer Data Transformation'!$I$3:$R$2338,7,FALSE)</f>
        <v>No</v>
      </c>
      <c r="H1010" s="2" t="str">
        <f>VLOOKUP($B1010,'Answer Data Transformation'!$I$3:$R$2338,8,FALSE)</f>
        <v>No</v>
      </c>
      <c r="I1010" s="29">
        <f>VLOOKUP($B1010,'Answer Data Transformation'!$I$3:$R$2338,9,FALSE)</f>
        <v>2</v>
      </c>
      <c r="J1010" s="2" t="str">
        <f>VLOOKUP($B1010,'Answer Data Transformation'!$I$3:$R$2338,10,FALSE)</f>
        <v>No</v>
      </c>
      <c r="K1010" s="2" t="str">
        <f>VLOOKUP($B1010,'Answer Data Transformation'!$I$3:$R$2338,3,FALSE)</f>
        <v>Obesity</v>
      </c>
      <c r="L1010" s="2" t="str">
        <f>VLOOKUP($B1010,'Answer Data Transformation'!$I$3:$R$2338,5,FALSE)</f>
        <v>Normal</v>
      </c>
      <c r="M1010" s="2" t="str">
        <f>VLOOKUP($B1010,'Answer Data Transformation'!$T$3:$AA$2346,2,FALSE)</f>
        <v>05-Jul-1966</v>
      </c>
      <c r="N1010" s="2">
        <f>VLOOKUP($B1010,'Answer Data Transformation'!$T$3:$AA$2346,4,FALSE)</f>
        <v>0</v>
      </c>
      <c r="O1010" s="2">
        <f>VLOOKUP($B1010,'Answer Data Transformation'!$T$3:$AA$2346,5,FALSE)</f>
        <v>11093.62</v>
      </c>
      <c r="P1010" s="2" t="str">
        <f>VLOOKUP($B1010,'Answer Data Transformation'!$T$3:$AA$2346,6,FALSE)</f>
        <v>tier - 3</v>
      </c>
      <c r="Q1010" s="2" t="str">
        <f>VLOOKUP($B1010,'Answer Data Transformation'!$T$3:$AA$2346,7,FALSE)</f>
        <v>tier - 1</v>
      </c>
      <c r="R1010" s="2" t="str">
        <f>VLOOKUP($B1010,'Answer Data Transformation'!$T$3:$AA$2346,8,FALSE)</f>
        <v>R1013</v>
      </c>
      <c r="S1010" s="2">
        <f>VLOOKUP($B1010,'Answer Data Transformation'!$T$3:$AA$2346,3,FALSE)</f>
        <v>56</v>
      </c>
    </row>
    <row r="1011" spans="2:19" ht="15.5" x14ac:dyDescent="0.35">
      <c r="B1011" s="1" t="s">
        <v>1361</v>
      </c>
      <c r="C1011" s="28" t="str">
        <f>VLOOKUP(B1011,'Answer Data Transformation'!$B$3:$F$2338,4,FALSE)</f>
        <v xml:space="preserve">  Aberu</v>
      </c>
      <c r="D1011" s="2">
        <f>VLOOKUP($B1011,'Answer Data Transformation'!$I$3:$R$2338,2,FALSE)</f>
        <v>39.82</v>
      </c>
      <c r="E1011" s="2">
        <f>VLOOKUP($B1011,'Answer Data Transformation'!$I$3:$R$2338,4,FALSE)</f>
        <v>6.05</v>
      </c>
      <c r="F1011" s="2" t="str">
        <f>VLOOKUP($B1011,'Answer Data Transformation'!$I$3:$R$2338,6,FALSE)</f>
        <v>Yes</v>
      </c>
      <c r="G1011" s="2" t="str">
        <f>VLOOKUP($B1011,'Answer Data Transformation'!$I$3:$R$2338,7,FALSE)</f>
        <v>No</v>
      </c>
      <c r="H1011" s="2" t="str">
        <f>VLOOKUP($B1011,'Answer Data Transformation'!$I$3:$R$2338,8,FALSE)</f>
        <v>No</v>
      </c>
      <c r="I1011" s="29">
        <f>VLOOKUP($B1011,'Answer Data Transformation'!$I$3:$R$2338,9,FALSE)</f>
        <v>2</v>
      </c>
      <c r="J1011" s="2" t="str">
        <f>VLOOKUP($B1011,'Answer Data Transformation'!$I$3:$R$2338,10,FALSE)</f>
        <v>No</v>
      </c>
      <c r="K1011" s="2" t="str">
        <f>VLOOKUP($B1011,'Answer Data Transformation'!$I$3:$R$2338,3,FALSE)</f>
        <v>Obesity</v>
      </c>
      <c r="L1011" s="2" t="str">
        <f>VLOOKUP($B1011,'Answer Data Transformation'!$I$3:$R$2338,5,FALSE)</f>
        <v>Prediabetes</v>
      </c>
      <c r="M1011" s="2" t="str">
        <f>VLOOKUP($B1011,'Answer Data Transformation'!$T$3:$AA$2346,2,FALSE)</f>
        <v>09-Sep-1966</v>
      </c>
      <c r="N1011" s="2">
        <f>VLOOKUP($B1011,'Answer Data Transformation'!$T$3:$AA$2346,4,FALSE)</f>
        <v>0</v>
      </c>
      <c r="O1011" s="2">
        <f>VLOOKUP($B1011,'Answer Data Transformation'!$T$3:$AA$2346,5,FALSE)</f>
        <v>11090.72</v>
      </c>
      <c r="P1011" s="2" t="str">
        <f>VLOOKUP($B1011,'Answer Data Transformation'!$T$3:$AA$2346,6,FALSE)</f>
        <v>tier - 3</v>
      </c>
      <c r="Q1011" s="2" t="str">
        <f>VLOOKUP($B1011,'Answer Data Transformation'!$T$3:$AA$2346,7,FALSE)</f>
        <v>tier - 1</v>
      </c>
      <c r="R1011" s="2" t="str">
        <f>VLOOKUP($B1011,'Answer Data Transformation'!$T$3:$AA$2346,8,FALSE)</f>
        <v>R1013</v>
      </c>
      <c r="S1011" s="2">
        <f>VLOOKUP($B1011,'Answer Data Transformation'!$T$3:$AA$2346,3,FALSE)</f>
        <v>56</v>
      </c>
    </row>
    <row r="1012" spans="2:19" ht="15.5" x14ac:dyDescent="0.35">
      <c r="B1012" s="1" t="s">
        <v>1360</v>
      </c>
      <c r="C1012" s="28" t="str">
        <f>VLOOKUP(B1012,'Answer Data Transformation'!$B$3:$F$2338,4,FALSE)</f>
        <v xml:space="preserve">  Ashley</v>
      </c>
      <c r="D1012" s="2">
        <f>VLOOKUP($B1012,'Answer Data Transformation'!$I$3:$R$2338,2,FALSE)</f>
        <v>28.12</v>
      </c>
      <c r="E1012" s="2">
        <f>VLOOKUP($B1012,'Answer Data Transformation'!$I$3:$R$2338,4,FALSE)</f>
        <v>4.67</v>
      </c>
      <c r="F1012" s="2" t="str">
        <f>VLOOKUP($B1012,'Answer Data Transformation'!$I$3:$R$2338,6,FALSE)</f>
        <v>No</v>
      </c>
      <c r="G1012" s="2" t="str">
        <f>VLOOKUP($B1012,'Answer Data Transformation'!$I$3:$R$2338,7,FALSE)</f>
        <v>No</v>
      </c>
      <c r="H1012" s="2" t="str">
        <f>VLOOKUP($B1012,'Answer Data Transformation'!$I$3:$R$2338,8,FALSE)</f>
        <v>No</v>
      </c>
      <c r="I1012" s="29">
        <f>VLOOKUP($B1012,'Answer Data Transformation'!$I$3:$R$2338,9,FALSE)</f>
        <v>2</v>
      </c>
      <c r="J1012" s="2" t="str">
        <f>VLOOKUP($B1012,'Answer Data Transformation'!$I$3:$R$2338,10,FALSE)</f>
        <v>No</v>
      </c>
      <c r="K1012" s="2" t="str">
        <f>VLOOKUP($B1012,'Answer Data Transformation'!$I$3:$R$2338,3,FALSE)</f>
        <v>Overweight</v>
      </c>
      <c r="L1012" s="2" t="str">
        <f>VLOOKUP($B1012,'Answer Data Transformation'!$I$3:$R$2338,5,FALSE)</f>
        <v>Normal</v>
      </c>
      <c r="M1012" s="2" t="str">
        <f>VLOOKUP($B1012,'Answer Data Transformation'!$T$3:$AA$2346,2,FALSE)</f>
        <v>07-Oct-1972</v>
      </c>
      <c r="N1012" s="2">
        <f>VLOOKUP($B1012,'Answer Data Transformation'!$T$3:$AA$2346,4,FALSE)</f>
        <v>3</v>
      </c>
      <c r="O1012" s="2">
        <f>VLOOKUP($B1012,'Answer Data Transformation'!$T$3:$AA$2346,5,FALSE)</f>
        <v>11085.59</v>
      </c>
      <c r="P1012" s="2" t="str">
        <f>VLOOKUP($B1012,'Answer Data Transformation'!$T$3:$AA$2346,6,FALSE)</f>
        <v>tier - 3</v>
      </c>
      <c r="Q1012" s="2" t="str">
        <f>VLOOKUP($B1012,'Answer Data Transformation'!$T$3:$AA$2346,7,FALSE)</f>
        <v>tier - 2</v>
      </c>
      <c r="R1012" s="2" t="str">
        <f>VLOOKUP($B1012,'Answer Data Transformation'!$T$3:$AA$2346,8,FALSE)</f>
        <v>R1012</v>
      </c>
      <c r="S1012" s="2">
        <f>VLOOKUP($B1012,'Answer Data Transformation'!$T$3:$AA$2346,3,FALSE)</f>
        <v>50</v>
      </c>
    </row>
    <row r="1013" spans="2:19" ht="15.5" x14ac:dyDescent="0.35">
      <c r="B1013" s="1" t="s">
        <v>1359</v>
      </c>
      <c r="C1013" s="28" t="str">
        <f>VLOOKUP(B1013,'Answer Data Transformation'!$B$3:$F$2338,4,FALSE)</f>
        <v xml:space="preserve">  Anna E</v>
      </c>
      <c r="D1013" s="2">
        <f>VLOOKUP($B1013,'Answer Data Transformation'!$I$3:$R$2338,2,FALSE)</f>
        <v>26.98</v>
      </c>
      <c r="E1013" s="2">
        <f>VLOOKUP($B1013,'Answer Data Transformation'!$I$3:$R$2338,4,FALSE)</f>
        <v>9.81</v>
      </c>
      <c r="F1013" s="2" t="str">
        <f>VLOOKUP($B1013,'Answer Data Transformation'!$I$3:$R$2338,6,FALSE)</f>
        <v>Yes</v>
      </c>
      <c r="G1013" s="2" t="str">
        <f>VLOOKUP($B1013,'Answer Data Transformation'!$I$3:$R$2338,7,FALSE)</f>
        <v>No</v>
      </c>
      <c r="H1013" s="2" t="str">
        <f>VLOOKUP($B1013,'Answer Data Transformation'!$I$3:$R$2338,8,FALSE)</f>
        <v>No</v>
      </c>
      <c r="I1013" s="29">
        <f>VLOOKUP($B1013,'Answer Data Transformation'!$I$3:$R$2338,9,FALSE)</f>
        <v>0</v>
      </c>
      <c r="J1013" s="2" t="str">
        <f>VLOOKUP($B1013,'Answer Data Transformation'!$I$3:$R$2338,10,FALSE)</f>
        <v>No</v>
      </c>
      <c r="K1013" s="2" t="str">
        <f>VLOOKUP($B1013,'Answer Data Transformation'!$I$3:$R$2338,3,FALSE)</f>
        <v>Overweight</v>
      </c>
      <c r="L1013" s="2" t="str">
        <f>VLOOKUP($B1013,'Answer Data Transformation'!$I$3:$R$2338,5,FALSE)</f>
        <v>Diabetes</v>
      </c>
      <c r="M1013" s="2" t="str">
        <f>VLOOKUP($B1013,'Answer Data Transformation'!$T$3:$AA$2346,2,FALSE)</f>
        <v>04-Sep-1967</v>
      </c>
      <c r="N1013" s="2">
        <f>VLOOKUP($B1013,'Answer Data Transformation'!$T$3:$AA$2346,4,FALSE)</f>
        <v>0</v>
      </c>
      <c r="O1013" s="2">
        <f>VLOOKUP($B1013,'Answer Data Transformation'!$T$3:$AA$2346,5,FALSE)</f>
        <v>11082.58</v>
      </c>
      <c r="P1013" s="2" t="str">
        <f>VLOOKUP($B1013,'Answer Data Transformation'!$T$3:$AA$2346,6,FALSE)</f>
        <v>tier - 3</v>
      </c>
      <c r="Q1013" s="2" t="str">
        <f>VLOOKUP($B1013,'Answer Data Transformation'!$T$3:$AA$2346,7,FALSE)</f>
        <v>tier - 2</v>
      </c>
      <c r="R1013" s="2" t="str">
        <f>VLOOKUP($B1013,'Answer Data Transformation'!$T$3:$AA$2346,8,FALSE)</f>
        <v>R1012</v>
      </c>
      <c r="S1013" s="2">
        <f>VLOOKUP($B1013,'Answer Data Transformation'!$T$3:$AA$2346,3,FALSE)</f>
        <v>55</v>
      </c>
    </row>
    <row r="1014" spans="2:19" ht="15.5" x14ac:dyDescent="0.35">
      <c r="B1014" s="1" t="s">
        <v>1358</v>
      </c>
      <c r="C1014" s="28" t="str">
        <f>VLOOKUP(B1014,'Answer Data Transformation'!$B$3:$F$2338,4,FALSE)</f>
        <v xml:space="preserve">  Tania K</v>
      </c>
      <c r="D1014" s="2">
        <f>VLOOKUP($B1014,'Answer Data Transformation'!$I$3:$R$2338,2,FALSE)</f>
        <v>27.2</v>
      </c>
      <c r="E1014" s="2">
        <f>VLOOKUP($B1014,'Answer Data Transformation'!$I$3:$R$2338,4,FALSE)</f>
        <v>6.06</v>
      </c>
      <c r="F1014" s="2" t="str">
        <f>VLOOKUP($B1014,'Answer Data Transformation'!$I$3:$R$2338,6,FALSE)</f>
        <v>Yes</v>
      </c>
      <c r="G1014" s="2" t="str">
        <f>VLOOKUP($B1014,'Answer Data Transformation'!$I$3:$R$2338,7,FALSE)</f>
        <v>No</v>
      </c>
      <c r="H1014" s="2" t="str">
        <f>VLOOKUP($B1014,'Answer Data Transformation'!$I$3:$R$2338,8,FALSE)</f>
        <v>No</v>
      </c>
      <c r="I1014" s="29">
        <f>VLOOKUP($B1014,'Answer Data Transformation'!$I$3:$R$2338,9,FALSE)</f>
        <v>2</v>
      </c>
      <c r="J1014" s="2" t="str">
        <f>VLOOKUP($B1014,'Answer Data Transformation'!$I$3:$R$2338,10,FALSE)</f>
        <v>No</v>
      </c>
      <c r="K1014" s="2" t="str">
        <f>VLOOKUP($B1014,'Answer Data Transformation'!$I$3:$R$2338,3,FALSE)</f>
        <v>Overweight</v>
      </c>
      <c r="L1014" s="2" t="str">
        <f>VLOOKUP($B1014,'Answer Data Transformation'!$I$3:$R$2338,5,FALSE)</f>
        <v>Prediabetes</v>
      </c>
      <c r="M1014" s="2" t="str">
        <f>VLOOKUP($B1014,'Answer Data Transformation'!$T$3:$AA$2346,2,FALSE)</f>
        <v>20-Nov-1966</v>
      </c>
      <c r="N1014" s="2">
        <f>VLOOKUP($B1014,'Answer Data Transformation'!$T$3:$AA$2346,4,FALSE)</f>
        <v>0</v>
      </c>
      <c r="O1014" s="2">
        <f>VLOOKUP($B1014,'Answer Data Transformation'!$T$3:$AA$2346,5,FALSE)</f>
        <v>11073.18</v>
      </c>
      <c r="P1014" s="2" t="str">
        <f>VLOOKUP($B1014,'Answer Data Transformation'!$T$3:$AA$2346,6,FALSE)</f>
        <v>tier - 3</v>
      </c>
      <c r="Q1014" s="2" t="str">
        <f>VLOOKUP($B1014,'Answer Data Transformation'!$T$3:$AA$2346,7,FALSE)</f>
        <v>tier - 3</v>
      </c>
      <c r="R1014" s="2" t="str">
        <f>VLOOKUP($B1014,'Answer Data Transformation'!$T$3:$AA$2346,8,FALSE)</f>
        <v>R1011</v>
      </c>
      <c r="S1014" s="2">
        <f>VLOOKUP($B1014,'Answer Data Transformation'!$T$3:$AA$2346,3,FALSE)</f>
        <v>56</v>
      </c>
    </row>
    <row r="1015" spans="2:19" ht="15.5" x14ac:dyDescent="0.35">
      <c r="B1015" s="1" t="s">
        <v>1357</v>
      </c>
      <c r="C1015" s="28" t="str">
        <f>VLOOKUP(B1015,'Answer Data Transformation'!$B$3:$F$2338,4,FALSE)</f>
        <v xml:space="preserve">  Ashley E</v>
      </c>
      <c r="D1015" s="2">
        <f>VLOOKUP($B1015,'Answer Data Transformation'!$I$3:$R$2338,2,FALSE)</f>
        <v>25.3</v>
      </c>
      <c r="E1015" s="2">
        <f>VLOOKUP($B1015,'Answer Data Transformation'!$I$3:$R$2338,4,FALSE)</f>
        <v>5.19</v>
      </c>
      <c r="F1015" s="2" t="str">
        <f>VLOOKUP($B1015,'Answer Data Transformation'!$I$3:$R$2338,6,FALSE)</f>
        <v>Yes</v>
      </c>
      <c r="G1015" s="2" t="str">
        <f>VLOOKUP($B1015,'Answer Data Transformation'!$I$3:$R$2338,7,FALSE)</f>
        <v>No</v>
      </c>
      <c r="H1015" s="2" t="str">
        <f>VLOOKUP($B1015,'Answer Data Transformation'!$I$3:$R$2338,8,FALSE)</f>
        <v>No</v>
      </c>
      <c r="I1015" s="29">
        <f>VLOOKUP($B1015,'Answer Data Transformation'!$I$3:$R$2338,9,FALSE)</f>
        <v>2</v>
      </c>
      <c r="J1015" s="2" t="str">
        <f>VLOOKUP($B1015,'Answer Data Transformation'!$I$3:$R$2338,10,FALSE)</f>
        <v>No</v>
      </c>
      <c r="K1015" s="2" t="str">
        <f>VLOOKUP($B1015,'Answer Data Transformation'!$I$3:$R$2338,3,FALSE)</f>
        <v>Overweight</v>
      </c>
      <c r="L1015" s="2" t="str">
        <f>VLOOKUP($B1015,'Answer Data Transformation'!$I$3:$R$2338,5,FALSE)</f>
        <v>Normal</v>
      </c>
      <c r="M1015" s="2" t="str">
        <f>VLOOKUP($B1015,'Answer Data Transformation'!$T$3:$AA$2346,2,FALSE)</f>
        <v>07-Nov-1966</v>
      </c>
      <c r="N1015" s="2">
        <f>VLOOKUP($B1015,'Answer Data Transformation'!$T$3:$AA$2346,4,FALSE)</f>
        <v>0</v>
      </c>
      <c r="O1015" s="2">
        <f>VLOOKUP($B1015,'Answer Data Transformation'!$T$3:$AA$2346,5,FALSE)</f>
        <v>11070.54</v>
      </c>
      <c r="P1015" s="2" t="str">
        <f>VLOOKUP($B1015,'Answer Data Transformation'!$T$3:$AA$2346,6,FALSE)</f>
        <v>tier - 3</v>
      </c>
      <c r="Q1015" s="2" t="str">
        <f>VLOOKUP($B1015,'Answer Data Transformation'!$T$3:$AA$2346,7,FALSE)</f>
        <v>tier - 3</v>
      </c>
      <c r="R1015" s="2" t="str">
        <f>VLOOKUP($B1015,'Answer Data Transformation'!$T$3:$AA$2346,8,FALSE)</f>
        <v>R1011</v>
      </c>
      <c r="S1015" s="2">
        <f>VLOOKUP($B1015,'Answer Data Transformation'!$T$3:$AA$2346,3,FALSE)</f>
        <v>56</v>
      </c>
    </row>
    <row r="1016" spans="2:19" ht="15.5" x14ac:dyDescent="0.35">
      <c r="B1016" s="1" t="s">
        <v>1356</v>
      </c>
      <c r="C1016" s="28" t="str">
        <f>VLOOKUP(B1016,'Answer Data Transformation'!$B$3:$F$2338,4,FALSE)</f>
        <v xml:space="preserve">  Aleksandra</v>
      </c>
      <c r="D1016" s="2">
        <f>VLOOKUP($B1016,'Answer Data Transformation'!$I$3:$R$2338,2,FALSE)</f>
        <v>30.25</v>
      </c>
      <c r="E1016" s="2">
        <f>VLOOKUP($B1016,'Answer Data Transformation'!$I$3:$R$2338,4,FALSE)</f>
        <v>10.16</v>
      </c>
      <c r="F1016" s="2" t="str">
        <f>VLOOKUP($B1016,'Answer Data Transformation'!$I$3:$R$2338,6,FALSE)</f>
        <v>No</v>
      </c>
      <c r="G1016" s="2" t="str">
        <f>VLOOKUP($B1016,'Answer Data Transformation'!$I$3:$R$2338,7,FALSE)</f>
        <v>No</v>
      </c>
      <c r="H1016" s="2" t="str">
        <f>VLOOKUP($B1016,'Answer Data Transformation'!$I$3:$R$2338,8,FALSE)</f>
        <v>No</v>
      </c>
      <c r="I1016" s="29">
        <f>VLOOKUP($B1016,'Answer Data Transformation'!$I$3:$R$2338,9,FALSE)</f>
        <v>0</v>
      </c>
      <c r="J1016" s="2" t="str">
        <f>VLOOKUP($B1016,'Answer Data Transformation'!$I$3:$R$2338,10,FALSE)</f>
        <v>No</v>
      </c>
      <c r="K1016" s="2" t="str">
        <f>VLOOKUP($B1016,'Answer Data Transformation'!$I$3:$R$2338,3,FALSE)</f>
        <v>Obesity</v>
      </c>
      <c r="L1016" s="2" t="str">
        <f>VLOOKUP($B1016,'Answer Data Transformation'!$I$3:$R$2338,5,FALSE)</f>
        <v>Diabetes</v>
      </c>
      <c r="M1016" s="2" t="str">
        <f>VLOOKUP($B1016,'Answer Data Transformation'!$T$3:$AA$2346,2,FALSE)</f>
        <v>09-Nov-1971</v>
      </c>
      <c r="N1016" s="2">
        <f>VLOOKUP($B1016,'Answer Data Transformation'!$T$3:$AA$2346,4,FALSE)</f>
        <v>0</v>
      </c>
      <c r="O1016" s="2">
        <f>VLOOKUP($B1016,'Answer Data Transformation'!$T$3:$AA$2346,5,FALSE)</f>
        <v>11068.77</v>
      </c>
      <c r="P1016" s="2" t="str">
        <f>VLOOKUP($B1016,'Answer Data Transformation'!$T$3:$AA$2346,6,FALSE)</f>
        <v>tier - 3</v>
      </c>
      <c r="Q1016" s="2" t="str">
        <f>VLOOKUP($B1016,'Answer Data Transformation'!$T$3:$AA$2346,7,FALSE)</f>
        <v>tier - 2</v>
      </c>
      <c r="R1016" s="2" t="str">
        <f>VLOOKUP($B1016,'Answer Data Transformation'!$T$3:$AA$2346,8,FALSE)</f>
        <v>R1012</v>
      </c>
      <c r="S1016" s="2">
        <f>VLOOKUP($B1016,'Answer Data Transformation'!$T$3:$AA$2346,3,FALSE)</f>
        <v>51</v>
      </c>
    </row>
    <row r="1017" spans="2:19" ht="15.5" x14ac:dyDescent="0.35">
      <c r="B1017" s="1" t="s">
        <v>1355</v>
      </c>
      <c r="C1017" s="28" t="str">
        <f>VLOOKUP(B1017,'Answer Data Transformation'!$B$3:$F$2338,4,FALSE)</f>
        <v xml:space="preserve">  Valery L</v>
      </c>
      <c r="D1017" s="2">
        <f>VLOOKUP($B1017,'Answer Data Transformation'!$I$3:$R$2338,2,FALSE)</f>
        <v>54</v>
      </c>
      <c r="E1017" s="2">
        <f>VLOOKUP($B1017,'Answer Data Transformation'!$I$3:$R$2338,4,FALSE)</f>
        <v>4.68</v>
      </c>
      <c r="F1017" s="2" t="str">
        <f>VLOOKUP($B1017,'Answer Data Transformation'!$I$3:$R$2338,6,FALSE)</f>
        <v>Yes</v>
      </c>
      <c r="G1017" s="2" t="str">
        <f>VLOOKUP($B1017,'Answer Data Transformation'!$I$3:$R$2338,7,FALSE)</f>
        <v>yes</v>
      </c>
      <c r="H1017" s="2" t="str">
        <f>VLOOKUP($B1017,'Answer Data Transformation'!$I$3:$R$2338,8,FALSE)</f>
        <v>No</v>
      </c>
      <c r="I1017" s="29">
        <f>VLOOKUP($B1017,'Answer Data Transformation'!$I$3:$R$2338,9,FALSE)</f>
        <v>2</v>
      </c>
      <c r="J1017" s="2" t="str">
        <f>VLOOKUP($B1017,'Answer Data Transformation'!$I$3:$R$2338,10,FALSE)</f>
        <v>No</v>
      </c>
      <c r="K1017" s="2" t="str">
        <f>VLOOKUP($B1017,'Answer Data Transformation'!$I$3:$R$2338,3,FALSE)</f>
        <v>Obesity</v>
      </c>
      <c r="L1017" s="2" t="str">
        <f>VLOOKUP($B1017,'Answer Data Transformation'!$I$3:$R$2338,5,FALSE)</f>
        <v>Normal</v>
      </c>
      <c r="M1017" s="2" t="str">
        <f>VLOOKUP($B1017,'Answer Data Transformation'!$T$3:$AA$2346,2,FALSE)</f>
        <v>18-Sep-2000</v>
      </c>
      <c r="N1017" s="2">
        <f>VLOOKUP($B1017,'Answer Data Transformation'!$T$3:$AA$2346,4,FALSE)</f>
        <v>0</v>
      </c>
      <c r="O1017" s="2">
        <f>VLOOKUP($B1017,'Answer Data Transformation'!$T$3:$AA$2346,5,FALSE)</f>
        <v>11068.7</v>
      </c>
      <c r="P1017" s="2" t="str">
        <f>VLOOKUP($B1017,'Answer Data Transformation'!$T$3:$AA$2346,6,FALSE)</f>
        <v>tier - 3</v>
      </c>
      <c r="Q1017" s="2" t="str">
        <f>VLOOKUP($B1017,'Answer Data Transformation'!$T$3:$AA$2346,7,FALSE)</f>
        <v>tier - 1</v>
      </c>
      <c r="R1017" s="2" t="str">
        <f>VLOOKUP($B1017,'Answer Data Transformation'!$T$3:$AA$2346,8,FALSE)</f>
        <v>R1011</v>
      </c>
      <c r="S1017" s="2">
        <f>VLOOKUP($B1017,'Answer Data Transformation'!$T$3:$AA$2346,3,FALSE)</f>
        <v>22</v>
      </c>
    </row>
    <row r="1018" spans="2:19" ht="15.5" x14ac:dyDescent="0.35">
      <c r="B1018" s="1" t="s">
        <v>1354</v>
      </c>
      <c r="C1018" s="28" t="str">
        <f>VLOOKUP(B1018,'Answer Data Transformation'!$B$3:$F$2338,4,FALSE)</f>
        <v xml:space="preserve">  Joanna G</v>
      </c>
      <c r="D1018" s="2">
        <f>VLOOKUP($B1018,'Answer Data Transformation'!$I$3:$R$2338,2,FALSE)</f>
        <v>51.86</v>
      </c>
      <c r="E1018" s="2">
        <f>VLOOKUP($B1018,'Answer Data Transformation'!$I$3:$R$2338,4,FALSE)</f>
        <v>5.32</v>
      </c>
      <c r="F1018" s="2" t="str">
        <f>VLOOKUP($B1018,'Answer Data Transformation'!$I$3:$R$2338,6,FALSE)</f>
        <v>Yes</v>
      </c>
      <c r="G1018" s="2" t="str">
        <f>VLOOKUP($B1018,'Answer Data Transformation'!$I$3:$R$2338,7,FALSE)</f>
        <v>No</v>
      </c>
      <c r="H1018" s="2" t="str">
        <f>VLOOKUP($B1018,'Answer Data Transformation'!$I$3:$R$2338,8,FALSE)</f>
        <v>No</v>
      </c>
      <c r="I1018" s="29">
        <f>VLOOKUP($B1018,'Answer Data Transformation'!$I$3:$R$2338,9,FALSE)</f>
        <v>0</v>
      </c>
      <c r="J1018" s="2" t="str">
        <f>VLOOKUP($B1018,'Answer Data Transformation'!$I$3:$R$2338,10,FALSE)</f>
        <v>No</v>
      </c>
      <c r="K1018" s="2" t="str">
        <f>VLOOKUP($B1018,'Answer Data Transformation'!$I$3:$R$2338,3,FALSE)</f>
        <v>Obesity</v>
      </c>
      <c r="L1018" s="2" t="str">
        <f>VLOOKUP($B1018,'Answer Data Transformation'!$I$3:$R$2338,5,FALSE)</f>
        <v>Normal</v>
      </c>
      <c r="M1018" s="2" t="str">
        <f>VLOOKUP($B1018,'Answer Data Transformation'!$T$3:$AA$2346,2,FALSE)</f>
        <v>17-Dec-2001</v>
      </c>
      <c r="N1018" s="2">
        <f>VLOOKUP($B1018,'Answer Data Transformation'!$T$3:$AA$2346,4,FALSE)</f>
        <v>0</v>
      </c>
      <c r="O1018" s="2">
        <f>VLOOKUP($B1018,'Answer Data Transformation'!$T$3:$AA$2346,5,FALSE)</f>
        <v>11046.02</v>
      </c>
      <c r="P1018" s="2" t="str">
        <f>VLOOKUP($B1018,'Answer Data Transformation'!$T$3:$AA$2346,6,FALSE)</f>
        <v>tier - 3</v>
      </c>
      <c r="Q1018" s="2" t="str">
        <f>VLOOKUP($B1018,'Answer Data Transformation'!$T$3:$AA$2346,7,FALSE)</f>
        <v>tier - 1</v>
      </c>
      <c r="R1018" s="2" t="str">
        <f>VLOOKUP($B1018,'Answer Data Transformation'!$T$3:$AA$2346,8,FALSE)</f>
        <v>R1026</v>
      </c>
      <c r="S1018" s="2">
        <f>VLOOKUP($B1018,'Answer Data Transformation'!$T$3:$AA$2346,3,FALSE)</f>
        <v>21</v>
      </c>
    </row>
    <row r="1019" spans="2:19" ht="15.5" x14ac:dyDescent="0.35">
      <c r="B1019" s="1" t="s">
        <v>1353</v>
      </c>
      <c r="C1019" s="28" t="str">
        <f>VLOOKUP(B1019,'Answer Data Transformation'!$B$3:$F$2338,4,FALSE)</f>
        <v xml:space="preserve">  Stefanie F</v>
      </c>
      <c r="D1019" s="2">
        <f>VLOOKUP($B1019,'Answer Data Transformation'!$I$3:$R$2338,2,FALSE)</f>
        <v>31.39</v>
      </c>
      <c r="E1019" s="2">
        <f>VLOOKUP($B1019,'Answer Data Transformation'!$I$3:$R$2338,4,FALSE)</f>
        <v>6.99</v>
      </c>
      <c r="F1019" s="2" t="str">
        <f>VLOOKUP($B1019,'Answer Data Transformation'!$I$3:$R$2338,6,FALSE)</f>
        <v>No</v>
      </c>
      <c r="G1019" s="2" t="str">
        <f>VLOOKUP($B1019,'Answer Data Transformation'!$I$3:$R$2338,7,FALSE)</f>
        <v>No</v>
      </c>
      <c r="H1019" s="2" t="str">
        <f>VLOOKUP($B1019,'Answer Data Transformation'!$I$3:$R$2338,8,FALSE)</f>
        <v>No</v>
      </c>
      <c r="I1019" s="29">
        <f>VLOOKUP($B1019,'Answer Data Transformation'!$I$3:$R$2338,9,FALSE)</f>
        <v>0</v>
      </c>
      <c r="J1019" s="2" t="str">
        <f>VLOOKUP($B1019,'Answer Data Transformation'!$I$3:$R$2338,10,FALSE)</f>
        <v>No</v>
      </c>
      <c r="K1019" s="2" t="str">
        <f>VLOOKUP($B1019,'Answer Data Transformation'!$I$3:$R$2338,3,FALSE)</f>
        <v>Obesity</v>
      </c>
      <c r="L1019" s="2" t="str">
        <f>VLOOKUP($B1019,'Answer Data Transformation'!$I$3:$R$2338,5,FALSE)</f>
        <v>Diabetes</v>
      </c>
      <c r="M1019" s="2" t="str">
        <f>VLOOKUP($B1019,'Answer Data Transformation'!$T$3:$AA$2346,2,FALSE)</f>
        <v>30-Aug-1974</v>
      </c>
      <c r="N1019" s="2">
        <f>VLOOKUP($B1019,'Answer Data Transformation'!$T$3:$AA$2346,4,FALSE)</f>
        <v>0</v>
      </c>
      <c r="O1019" s="2">
        <f>VLOOKUP($B1019,'Answer Data Transformation'!$T$3:$AA$2346,5,FALSE)</f>
        <v>11037.85</v>
      </c>
      <c r="P1019" s="2" t="str">
        <f>VLOOKUP($B1019,'Answer Data Transformation'!$T$3:$AA$2346,6,FALSE)</f>
        <v>tier - 3</v>
      </c>
      <c r="Q1019" s="2" t="str">
        <f>VLOOKUP($B1019,'Answer Data Transformation'!$T$3:$AA$2346,7,FALSE)</f>
        <v>tier - 2</v>
      </c>
      <c r="R1019" s="2" t="str">
        <f>VLOOKUP($B1019,'Answer Data Transformation'!$T$3:$AA$2346,8,FALSE)</f>
        <v>R1025</v>
      </c>
      <c r="S1019" s="2">
        <f>VLOOKUP($B1019,'Answer Data Transformation'!$T$3:$AA$2346,3,FALSE)</f>
        <v>48</v>
      </c>
    </row>
    <row r="1020" spans="2:19" ht="15.5" x14ac:dyDescent="0.35">
      <c r="B1020" s="1" t="s">
        <v>1352</v>
      </c>
      <c r="C1020" s="28" t="str">
        <f>VLOOKUP(B1020,'Answer Data Transformation'!$B$3:$F$2338,4,FALSE)</f>
        <v xml:space="preserve">  Stephen</v>
      </c>
      <c r="D1020" s="2">
        <f>VLOOKUP($B1020,'Answer Data Transformation'!$I$3:$R$2338,2,FALSE)</f>
        <v>39.97</v>
      </c>
      <c r="E1020" s="2">
        <f>VLOOKUP($B1020,'Answer Data Transformation'!$I$3:$R$2338,4,FALSE)</f>
        <v>5.55</v>
      </c>
      <c r="F1020" s="2" t="str">
        <f>VLOOKUP($B1020,'Answer Data Transformation'!$I$3:$R$2338,6,FALSE)</f>
        <v>No</v>
      </c>
      <c r="G1020" s="2" t="str">
        <f>VLOOKUP($B1020,'Answer Data Transformation'!$I$3:$R$2338,7,FALSE)</f>
        <v>No</v>
      </c>
      <c r="H1020" s="2" t="str">
        <f>VLOOKUP($B1020,'Answer Data Transformation'!$I$3:$R$2338,8,FALSE)</f>
        <v>No</v>
      </c>
      <c r="I1020" s="29">
        <f>VLOOKUP($B1020,'Answer Data Transformation'!$I$3:$R$2338,9,FALSE)</f>
        <v>0</v>
      </c>
      <c r="J1020" s="2" t="str">
        <f>VLOOKUP($B1020,'Answer Data Transformation'!$I$3:$R$2338,10,FALSE)</f>
        <v>No</v>
      </c>
      <c r="K1020" s="2" t="str">
        <f>VLOOKUP($B1020,'Answer Data Transformation'!$I$3:$R$2338,3,FALSE)</f>
        <v>Obesity</v>
      </c>
      <c r="L1020" s="2" t="str">
        <f>VLOOKUP($B1020,'Answer Data Transformation'!$I$3:$R$2338,5,FALSE)</f>
        <v>Normal</v>
      </c>
      <c r="M1020" s="2" t="str">
        <f>VLOOKUP($B1020,'Answer Data Transformation'!$T$3:$AA$2346,2,FALSE)</f>
        <v>25-Oct-1989</v>
      </c>
      <c r="N1020" s="2">
        <f>VLOOKUP($B1020,'Answer Data Transformation'!$T$3:$AA$2346,4,FALSE)</f>
        <v>3</v>
      </c>
      <c r="O1020" s="2">
        <f>VLOOKUP($B1020,'Answer Data Transformation'!$T$3:$AA$2346,5,FALSE)</f>
        <v>11037.51</v>
      </c>
      <c r="P1020" s="2" t="str">
        <f>VLOOKUP($B1020,'Answer Data Transformation'!$T$3:$AA$2346,6,FALSE)</f>
        <v>tier - 3</v>
      </c>
      <c r="Q1020" s="2" t="str">
        <f>VLOOKUP($B1020,'Answer Data Transformation'!$T$3:$AA$2346,7,FALSE)</f>
        <v>tier - 1</v>
      </c>
      <c r="R1020" s="2" t="str">
        <f>VLOOKUP($B1020,'Answer Data Transformation'!$T$3:$AA$2346,8,FALSE)</f>
        <v>R1012</v>
      </c>
      <c r="S1020" s="2">
        <f>VLOOKUP($B1020,'Answer Data Transformation'!$T$3:$AA$2346,3,FALSE)</f>
        <v>33</v>
      </c>
    </row>
    <row r="1021" spans="2:19" ht="15.5" x14ac:dyDescent="0.35">
      <c r="B1021" s="1" t="s">
        <v>1351</v>
      </c>
      <c r="C1021" s="28" t="str">
        <f>VLOOKUP(B1021,'Answer Data Transformation'!$B$3:$F$2338,4,FALSE)</f>
        <v xml:space="preserve">  Liza J</v>
      </c>
      <c r="D1021" s="2">
        <f>VLOOKUP($B1021,'Answer Data Transformation'!$I$3:$R$2338,2,FALSE)</f>
        <v>41.23</v>
      </c>
      <c r="E1021" s="2">
        <f>VLOOKUP($B1021,'Answer Data Transformation'!$I$3:$R$2338,4,FALSE)</f>
        <v>6.94</v>
      </c>
      <c r="F1021" s="2" t="str">
        <f>VLOOKUP($B1021,'Answer Data Transformation'!$I$3:$R$2338,6,FALSE)</f>
        <v>No</v>
      </c>
      <c r="G1021" s="2" t="str">
        <f>VLOOKUP($B1021,'Answer Data Transformation'!$I$3:$R$2338,7,FALSE)</f>
        <v>No</v>
      </c>
      <c r="H1021" s="2" t="str">
        <f>VLOOKUP($B1021,'Answer Data Transformation'!$I$3:$R$2338,8,FALSE)</f>
        <v>No</v>
      </c>
      <c r="I1021" s="29">
        <f>VLOOKUP($B1021,'Answer Data Transformation'!$I$3:$R$2338,9,FALSE)</f>
        <v>0</v>
      </c>
      <c r="J1021" s="2" t="str">
        <f>VLOOKUP($B1021,'Answer Data Transformation'!$I$3:$R$2338,10,FALSE)</f>
        <v>No</v>
      </c>
      <c r="K1021" s="2" t="str">
        <f>VLOOKUP($B1021,'Answer Data Transformation'!$I$3:$R$2338,3,FALSE)</f>
        <v>Obesity</v>
      </c>
      <c r="L1021" s="2" t="str">
        <f>VLOOKUP($B1021,'Answer Data Transformation'!$I$3:$R$2338,5,FALSE)</f>
        <v>Diabetes</v>
      </c>
      <c r="M1021" s="2" t="str">
        <f>VLOOKUP($B1021,'Answer Data Transformation'!$T$3:$AA$2346,2,FALSE)</f>
        <v>10-Dec-1974</v>
      </c>
      <c r="N1021" s="2">
        <f>VLOOKUP($B1021,'Answer Data Transformation'!$T$3:$AA$2346,4,FALSE)</f>
        <v>4</v>
      </c>
      <c r="O1021" s="2">
        <f>VLOOKUP($B1021,'Answer Data Transformation'!$T$3:$AA$2346,5,FALSE)</f>
        <v>11033.66</v>
      </c>
      <c r="P1021" s="2" t="str">
        <f>VLOOKUP($B1021,'Answer Data Transformation'!$T$3:$AA$2346,6,FALSE)</f>
        <v>tier - 3</v>
      </c>
      <c r="Q1021" s="2" t="str">
        <f>VLOOKUP($B1021,'Answer Data Transformation'!$T$3:$AA$2346,7,FALSE)</f>
        <v>tier - 3</v>
      </c>
      <c r="R1021" s="2" t="str">
        <f>VLOOKUP($B1021,'Answer Data Transformation'!$T$3:$AA$2346,8,FALSE)</f>
        <v>R1012</v>
      </c>
      <c r="S1021" s="2">
        <f>VLOOKUP($B1021,'Answer Data Transformation'!$T$3:$AA$2346,3,FALSE)</f>
        <v>48</v>
      </c>
    </row>
    <row r="1022" spans="2:19" ht="15.5" x14ac:dyDescent="0.35">
      <c r="B1022" s="1" t="s">
        <v>1350</v>
      </c>
      <c r="C1022" s="28" t="str">
        <f>VLOOKUP(B1022,'Answer Data Transformation'!$B$3:$F$2338,4,FALSE)</f>
        <v xml:space="preserve">  Ian M</v>
      </c>
      <c r="D1022" s="2">
        <f>VLOOKUP($B1022,'Answer Data Transformation'!$I$3:$R$2338,2,FALSE)</f>
        <v>49.45</v>
      </c>
      <c r="E1022" s="2">
        <f>VLOOKUP($B1022,'Answer Data Transformation'!$I$3:$R$2338,4,FALSE)</f>
        <v>4.2</v>
      </c>
      <c r="F1022" s="2" t="str">
        <f>VLOOKUP($B1022,'Answer Data Transformation'!$I$3:$R$2338,6,FALSE)</f>
        <v>Yes</v>
      </c>
      <c r="G1022" s="2" t="str">
        <f>VLOOKUP($B1022,'Answer Data Transformation'!$I$3:$R$2338,7,FALSE)</f>
        <v>No</v>
      </c>
      <c r="H1022" s="2" t="str">
        <f>VLOOKUP($B1022,'Answer Data Transformation'!$I$3:$R$2338,8,FALSE)</f>
        <v>No</v>
      </c>
      <c r="I1022" s="29">
        <f>VLOOKUP($B1022,'Answer Data Transformation'!$I$3:$R$2338,9,FALSE)</f>
        <v>0</v>
      </c>
      <c r="J1022" s="2" t="str">
        <f>VLOOKUP($B1022,'Answer Data Transformation'!$I$3:$R$2338,10,FALSE)</f>
        <v>No</v>
      </c>
      <c r="K1022" s="2" t="str">
        <f>VLOOKUP($B1022,'Answer Data Transformation'!$I$3:$R$2338,3,FALSE)</f>
        <v>Obesity</v>
      </c>
      <c r="L1022" s="2" t="str">
        <f>VLOOKUP($B1022,'Answer Data Transformation'!$I$3:$R$2338,5,FALSE)</f>
        <v>Normal</v>
      </c>
      <c r="M1022" s="2" t="str">
        <f>VLOOKUP($B1022,'Answer Data Transformation'!$T$3:$AA$2346,2,FALSE)</f>
        <v>21-Jul-1996</v>
      </c>
      <c r="N1022" s="2">
        <f>VLOOKUP($B1022,'Answer Data Transformation'!$T$3:$AA$2346,4,FALSE)</f>
        <v>0</v>
      </c>
      <c r="O1022" s="2">
        <f>VLOOKUP($B1022,'Answer Data Transformation'!$T$3:$AA$2346,5,FALSE)</f>
        <v>11028.56</v>
      </c>
      <c r="P1022" s="2" t="str">
        <f>VLOOKUP($B1022,'Answer Data Transformation'!$T$3:$AA$2346,6,FALSE)</f>
        <v>tier - 3</v>
      </c>
      <c r="Q1022" s="2" t="str">
        <f>VLOOKUP($B1022,'Answer Data Transformation'!$T$3:$AA$2346,7,FALSE)</f>
        <v>tier - 3</v>
      </c>
      <c r="R1022" s="2" t="str">
        <f>VLOOKUP($B1022,'Answer Data Transformation'!$T$3:$AA$2346,8,FALSE)</f>
        <v>R1012</v>
      </c>
      <c r="S1022" s="2">
        <f>VLOOKUP($B1022,'Answer Data Transformation'!$T$3:$AA$2346,3,FALSE)</f>
        <v>26</v>
      </c>
    </row>
    <row r="1023" spans="2:19" ht="15.5" x14ac:dyDescent="0.35">
      <c r="B1023" s="1" t="s">
        <v>1349</v>
      </c>
      <c r="C1023" s="28" t="str">
        <f>VLOOKUP(B1023,'Answer Data Transformation'!$B$3:$F$2338,4,FALSE)</f>
        <v xml:space="preserve">  Claudia L</v>
      </c>
      <c r="D1023" s="2">
        <f>VLOOKUP($B1023,'Answer Data Transformation'!$I$3:$R$2338,2,FALSE)</f>
        <v>41.04</v>
      </c>
      <c r="E1023" s="2">
        <f>VLOOKUP($B1023,'Answer Data Transformation'!$I$3:$R$2338,4,FALSE)</f>
        <v>5.59</v>
      </c>
      <c r="F1023" s="2" t="str">
        <f>VLOOKUP($B1023,'Answer Data Transformation'!$I$3:$R$2338,6,FALSE)</f>
        <v>No</v>
      </c>
      <c r="G1023" s="2" t="str">
        <f>VLOOKUP($B1023,'Answer Data Transformation'!$I$3:$R$2338,7,FALSE)</f>
        <v>No</v>
      </c>
      <c r="H1023" s="2" t="str">
        <f>VLOOKUP($B1023,'Answer Data Transformation'!$I$3:$R$2338,8,FALSE)</f>
        <v>No</v>
      </c>
      <c r="I1023" s="29">
        <f>VLOOKUP($B1023,'Answer Data Transformation'!$I$3:$R$2338,9,FALSE)</f>
        <v>0</v>
      </c>
      <c r="J1023" s="2" t="str">
        <f>VLOOKUP($B1023,'Answer Data Transformation'!$I$3:$R$2338,10,FALSE)</f>
        <v>No</v>
      </c>
      <c r="K1023" s="2" t="str">
        <f>VLOOKUP($B1023,'Answer Data Transformation'!$I$3:$R$2338,3,FALSE)</f>
        <v>Obesity</v>
      </c>
      <c r="L1023" s="2" t="str">
        <f>VLOOKUP($B1023,'Answer Data Transformation'!$I$3:$R$2338,5,FALSE)</f>
        <v>Normal</v>
      </c>
      <c r="M1023" s="2" t="str">
        <f>VLOOKUP($B1023,'Answer Data Transformation'!$T$3:$AA$2346,2,FALSE)</f>
        <v>26-Jun-1991</v>
      </c>
      <c r="N1023" s="2">
        <f>VLOOKUP($B1023,'Answer Data Transformation'!$T$3:$AA$2346,4,FALSE)</f>
        <v>3</v>
      </c>
      <c r="O1023" s="2">
        <f>VLOOKUP($B1023,'Answer Data Transformation'!$T$3:$AA$2346,5,FALSE)</f>
        <v>11018.05</v>
      </c>
      <c r="P1023" s="2" t="str">
        <f>VLOOKUP($B1023,'Answer Data Transformation'!$T$3:$AA$2346,6,FALSE)</f>
        <v>tier - 3</v>
      </c>
      <c r="Q1023" s="2" t="str">
        <f>VLOOKUP($B1023,'Answer Data Transformation'!$T$3:$AA$2346,7,FALSE)</f>
        <v>tier - 2</v>
      </c>
      <c r="R1023" s="2" t="str">
        <f>VLOOKUP($B1023,'Answer Data Transformation'!$T$3:$AA$2346,8,FALSE)</f>
        <v>R1012</v>
      </c>
      <c r="S1023" s="2">
        <f>VLOOKUP($B1023,'Answer Data Transformation'!$T$3:$AA$2346,3,FALSE)</f>
        <v>31</v>
      </c>
    </row>
    <row r="1024" spans="2:19" ht="15.5" x14ac:dyDescent="0.35">
      <c r="B1024" s="1" t="s">
        <v>1348</v>
      </c>
      <c r="C1024" s="28" t="str">
        <f>VLOOKUP(B1024,'Answer Data Transformation'!$B$3:$F$2338,4,FALSE)</f>
        <v xml:space="preserve">  Jessica M</v>
      </c>
      <c r="D1024" s="2">
        <f>VLOOKUP($B1024,'Answer Data Transformation'!$I$3:$R$2338,2,FALSE)</f>
        <v>27.93</v>
      </c>
      <c r="E1024" s="2">
        <f>VLOOKUP($B1024,'Answer Data Transformation'!$I$3:$R$2338,4,FALSE)</f>
        <v>9.9600000000000009</v>
      </c>
      <c r="F1024" s="2" t="str">
        <f>VLOOKUP($B1024,'Answer Data Transformation'!$I$3:$R$2338,6,FALSE)</f>
        <v>No</v>
      </c>
      <c r="G1024" s="2" t="str">
        <f>VLOOKUP($B1024,'Answer Data Transformation'!$I$3:$R$2338,7,FALSE)</f>
        <v>No</v>
      </c>
      <c r="H1024" s="2" t="str">
        <f>VLOOKUP($B1024,'Answer Data Transformation'!$I$3:$R$2338,8,FALSE)</f>
        <v>No</v>
      </c>
      <c r="I1024" s="29">
        <f>VLOOKUP($B1024,'Answer Data Transformation'!$I$3:$R$2338,9,FALSE)</f>
        <v>0</v>
      </c>
      <c r="J1024" s="2" t="str">
        <f>VLOOKUP($B1024,'Answer Data Transformation'!$I$3:$R$2338,10,FALSE)</f>
        <v>No</v>
      </c>
      <c r="K1024" s="2" t="str">
        <f>VLOOKUP($B1024,'Answer Data Transformation'!$I$3:$R$2338,3,FALSE)</f>
        <v>Overweight</v>
      </c>
      <c r="L1024" s="2" t="str">
        <f>VLOOKUP($B1024,'Answer Data Transformation'!$I$3:$R$2338,5,FALSE)</f>
        <v>Diabetes</v>
      </c>
      <c r="M1024" s="2" t="str">
        <f>VLOOKUP($B1024,'Answer Data Transformation'!$T$3:$AA$2346,2,FALSE)</f>
        <v>15-Dec-1974</v>
      </c>
      <c r="N1024" s="2">
        <f>VLOOKUP($B1024,'Answer Data Transformation'!$T$3:$AA$2346,4,FALSE)</f>
        <v>4</v>
      </c>
      <c r="O1024" s="2">
        <f>VLOOKUP($B1024,'Answer Data Transformation'!$T$3:$AA$2346,5,FALSE)</f>
        <v>11015.17</v>
      </c>
      <c r="P1024" s="2" t="str">
        <f>VLOOKUP($B1024,'Answer Data Transformation'!$T$3:$AA$2346,6,FALSE)</f>
        <v>tier - 3</v>
      </c>
      <c r="Q1024" s="2" t="str">
        <f>VLOOKUP($B1024,'Answer Data Transformation'!$T$3:$AA$2346,7,FALSE)</f>
        <v>tier - 1</v>
      </c>
      <c r="R1024" s="2" t="str">
        <f>VLOOKUP($B1024,'Answer Data Transformation'!$T$3:$AA$2346,8,FALSE)</f>
        <v>R1012</v>
      </c>
      <c r="S1024" s="2">
        <f>VLOOKUP($B1024,'Answer Data Transformation'!$T$3:$AA$2346,3,FALSE)</f>
        <v>48</v>
      </c>
    </row>
    <row r="1025" spans="2:19" ht="15.5" x14ac:dyDescent="0.35">
      <c r="B1025" s="1" t="s">
        <v>1347</v>
      </c>
      <c r="C1025" s="28" t="str">
        <f>VLOOKUP(B1025,'Answer Data Transformation'!$B$3:$F$2338,4,FALSE)</f>
        <v xml:space="preserve">  Billy Jr</v>
      </c>
      <c r="D1025" s="2">
        <f>VLOOKUP($B1025,'Answer Data Transformation'!$I$3:$R$2338,2,FALSE)</f>
        <v>21.01</v>
      </c>
      <c r="E1025" s="2">
        <f>VLOOKUP($B1025,'Answer Data Transformation'!$I$3:$R$2338,4,FALSE)</f>
        <v>7.37</v>
      </c>
      <c r="F1025" s="2" t="str">
        <f>VLOOKUP($B1025,'Answer Data Transformation'!$I$3:$R$2338,6,FALSE)</f>
        <v>No</v>
      </c>
      <c r="G1025" s="2" t="str">
        <f>VLOOKUP($B1025,'Answer Data Transformation'!$I$3:$R$2338,7,FALSE)</f>
        <v>No</v>
      </c>
      <c r="H1025" s="2" t="str">
        <f>VLOOKUP($B1025,'Answer Data Transformation'!$I$3:$R$2338,8,FALSE)</f>
        <v>No</v>
      </c>
      <c r="I1025" s="29">
        <f>VLOOKUP($B1025,'Answer Data Transformation'!$I$3:$R$2338,9,FALSE)</f>
        <v>0</v>
      </c>
      <c r="J1025" s="2" t="str">
        <f>VLOOKUP($B1025,'Answer Data Transformation'!$I$3:$R$2338,10,FALSE)</f>
        <v>No</v>
      </c>
      <c r="K1025" s="2" t="str">
        <f>VLOOKUP($B1025,'Answer Data Transformation'!$I$3:$R$2338,3,FALSE)</f>
        <v>Normal Weight</v>
      </c>
      <c r="L1025" s="2" t="str">
        <f>VLOOKUP($B1025,'Answer Data Transformation'!$I$3:$R$2338,5,FALSE)</f>
        <v>Diabetes</v>
      </c>
      <c r="M1025" s="2" t="str">
        <f>VLOOKUP($B1025,'Answer Data Transformation'!$T$3:$AA$2346,2,FALSE)</f>
        <v>24-Oct-1968</v>
      </c>
      <c r="N1025" s="2">
        <f>VLOOKUP($B1025,'Answer Data Transformation'!$T$3:$AA$2346,4,FALSE)</f>
        <v>2</v>
      </c>
      <c r="O1025" s="2">
        <f>VLOOKUP($B1025,'Answer Data Transformation'!$T$3:$AA$2346,5,FALSE)</f>
        <v>11013.71</v>
      </c>
      <c r="P1025" s="2" t="str">
        <f>VLOOKUP($B1025,'Answer Data Transformation'!$T$3:$AA$2346,6,FALSE)</f>
        <v>tier - 3</v>
      </c>
      <c r="Q1025" s="2" t="str">
        <f>VLOOKUP($B1025,'Answer Data Transformation'!$T$3:$AA$2346,7,FALSE)</f>
        <v>tier - 1</v>
      </c>
      <c r="R1025" s="2" t="str">
        <f>VLOOKUP($B1025,'Answer Data Transformation'!$T$3:$AA$2346,8,FALSE)</f>
        <v>R1013</v>
      </c>
      <c r="S1025" s="2">
        <f>VLOOKUP($B1025,'Answer Data Transformation'!$T$3:$AA$2346,3,FALSE)</f>
        <v>54</v>
      </c>
    </row>
    <row r="1026" spans="2:19" ht="15.5" x14ac:dyDescent="0.35">
      <c r="B1026" s="1" t="s">
        <v>1346</v>
      </c>
      <c r="C1026" s="28" t="str">
        <f>VLOOKUP(B1026,'Answer Data Transformation'!$B$3:$F$2338,4,FALSE)</f>
        <v xml:space="preserve">  David</v>
      </c>
      <c r="D1026" s="2">
        <f>VLOOKUP($B1026,'Answer Data Transformation'!$I$3:$R$2338,2,FALSE)</f>
        <v>52.37</v>
      </c>
      <c r="E1026" s="2">
        <f>VLOOKUP($B1026,'Answer Data Transformation'!$I$3:$R$2338,4,FALSE)</f>
        <v>5.0599999999999996</v>
      </c>
      <c r="F1026" s="2" t="str">
        <f>VLOOKUP($B1026,'Answer Data Transformation'!$I$3:$R$2338,6,FALSE)</f>
        <v>Yes</v>
      </c>
      <c r="G1026" s="2" t="str">
        <f>VLOOKUP($B1026,'Answer Data Transformation'!$I$3:$R$2338,7,FALSE)</f>
        <v>yes</v>
      </c>
      <c r="H1026" s="2" t="str">
        <f>VLOOKUP($B1026,'Answer Data Transformation'!$I$3:$R$2338,8,FALSE)</f>
        <v>No</v>
      </c>
      <c r="I1026" s="29">
        <f>VLOOKUP($B1026,'Answer Data Transformation'!$I$3:$R$2338,9,FALSE)</f>
        <v>2</v>
      </c>
      <c r="J1026" s="2" t="str">
        <f>VLOOKUP($B1026,'Answer Data Transformation'!$I$3:$R$2338,10,FALSE)</f>
        <v>No</v>
      </c>
      <c r="K1026" s="2" t="str">
        <f>VLOOKUP($B1026,'Answer Data Transformation'!$I$3:$R$2338,3,FALSE)</f>
        <v>Obesity</v>
      </c>
      <c r="L1026" s="2" t="str">
        <f>VLOOKUP($B1026,'Answer Data Transformation'!$I$3:$R$2338,5,FALSE)</f>
        <v>Normal</v>
      </c>
      <c r="M1026" s="2" t="str">
        <f>VLOOKUP($B1026,'Answer Data Transformation'!$T$3:$AA$2346,2,FALSE)</f>
        <v>17-Sep-2000</v>
      </c>
      <c r="N1026" s="2">
        <f>VLOOKUP($B1026,'Answer Data Transformation'!$T$3:$AA$2346,4,FALSE)</f>
        <v>0</v>
      </c>
      <c r="O1026" s="2">
        <f>VLOOKUP($B1026,'Answer Data Transformation'!$T$3:$AA$2346,5,FALSE)</f>
        <v>10991.58</v>
      </c>
      <c r="P1026" s="2" t="str">
        <f>VLOOKUP($B1026,'Answer Data Transformation'!$T$3:$AA$2346,6,FALSE)</f>
        <v>tier - 3</v>
      </c>
      <c r="Q1026" s="2" t="str">
        <f>VLOOKUP($B1026,'Answer Data Transformation'!$T$3:$AA$2346,7,FALSE)</f>
        <v>tier - 3</v>
      </c>
      <c r="R1026" s="2" t="str">
        <f>VLOOKUP($B1026,'Answer Data Transformation'!$T$3:$AA$2346,8,FALSE)</f>
        <v>R1012</v>
      </c>
      <c r="S1026" s="2">
        <f>VLOOKUP($B1026,'Answer Data Transformation'!$T$3:$AA$2346,3,FALSE)</f>
        <v>22</v>
      </c>
    </row>
    <row r="1027" spans="2:19" ht="15.5" x14ac:dyDescent="0.35">
      <c r="B1027" s="1" t="s">
        <v>1345</v>
      </c>
      <c r="C1027" s="28" t="str">
        <f>VLOOKUP(B1027,'Answer Data Transformation'!$B$3:$F$2338,4,FALSE)</f>
        <v xml:space="preserve">  Tim</v>
      </c>
      <c r="D1027" s="2">
        <f>VLOOKUP($B1027,'Answer Data Transformation'!$I$3:$R$2338,2,FALSE)</f>
        <v>40.369999999999997</v>
      </c>
      <c r="E1027" s="2">
        <f>VLOOKUP($B1027,'Answer Data Transformation'!$I$3:$R$2338,4,FALSE)</f>
        <v>8.2100000000000009</v>
      </c>
      <c r="F1027" s="2" t="str">
        <f>VLOOKUP($B1027,'Answer Data Transformation'!$I$3:$R$2338,6,FALSE)</f>
        <v>No</v>
      </c>
      <c r="G1027" s="2" t="str">
        <f>VLOOKUP($B1027,'Answer Data Transformation'!$I$3:$R$2338,7,FALSE)</f>
        <v>No</v>
      </c>
      <c r="H1027" s="2" t="str">
        <f>VLOOKUP($B1027,'Answer Data Transformation'!$I$3:$R$2338,8,FALSE)</f>
        <v>No</v>
      </c>
      <c r="I1027" s="29">
        <f>VLOOKUP($B1027,'Answer Data Transformation'!$I$3:$R$2338,9,FALSE)</f>
        <v>0</v>
      </c>
      <c r="J1027" s="2" t="str">
        <f>VLOOKUP($B1027,'Answer Data Transformation'!$I$3:$R$2338,10,FALSE)</f>
        <v>No</v>
      </c>
      <c r="K1027" s="2" t="str">
        <f>VLOOKUP($B1027,'Answer Data Transformation'!$I$3:$R$2338,3,FALSE)</f>
        <v>Obesity</v>
      </c>
      <c r="L1027" s="2" t="str">
        <f>VLOOKUP($B1027,'Answer Data Transformation'!$I$3:$R$2338,5,FALSE)</f>
        <v>Diabetes</v>
      </c>
      <c r="M1027" s="2" t="str">
        <f>VLOOKUP($B1027,'Answer Data Transformation'!$T$3:$AA$2346,2,FALSE)</f>
        <v>18-Dec-1965</v>
      </c>
      <c r="N1027" s="2">
        <f>VLOOKUP($B1027,'Answer Data Transformation'!$T$3:$AA$2346,4,FALSE)</f>
        <v>0</v>
      </c>
      <c r="O1027" s="2">
        <f>VLOOKUP($B1027,'Answer Data Transformation'!$T$3:$AA$2346,5,FALSE)</f>
        <v>10982.5</v>
      </c>
      <c r="P1027" s="2" t="str">
        <f>VLOOKUP($B1027,'Answer Data Transformation'!$T$3:$AA$2346,6,FALSE)</f>
        <v>tier - 3</v>
      </c>
      <c r="Q1027" s="2" t="str">
        <f>VLOOKUP($B1027,'Answer Data Transformation'!$T$3:$AA$2346,7,FALSE)</f>
        <v>tier - 3</v>
      </c>
      <c r="R1027" s="2" t="str">
        <f>VLOOKUP($B1027,'Answer Data Transformation'!$T$3:$AA$2346,8,FALSE)</f>
        <v>R1013</v>
      </c>
      <c r="S1027" s="2">
        <f>VLOOKUP($B1027,'Answer Data Transformation'!$T$3:$AA$2346,3,FALSE)</f>
        <v>57</v>
      </c>
    </row>
    <row r="1028" spans="2:19" ht="15.5" x14ac:dyDescent="0.35">
      <c r="B1028" s="1" t="s">
        <v>1344</v>
      </c>
      <c r="C1028" s="28" t="str">
        <f>VLOOKUP(B1028,'Answer Data Transformation'!$B$3:$F$2338,4,FALSE)</f>
        <v xml:space="preserve">  Emma M</v>
      </c>
      <c r="D1028" s="2">
        <f>VLOOKUP($B1028,'Answer Data Transformation'!$I$3:$R$2338,2,FALSE)</f>
        <v>41.47</v>
      </c>
      <c r="E1028" s="2">
        <f>VLOOKUP($B1028,'Answer Data Transformation'!$I$3:$R$2338,4,FALSE)</f>
        <v>10.34</v>
      </c>
      <c r="F1028" s="2" t="str">
        <f>VLOOKUP($B1028,'Answer Data Transformation'!$I$3:$R$2338,6,FALSE)</f>
        <v>No</v>
      </c>
      <c r="G1028" s="2" t="str">
        <f>VLOOKUP($B1028,'Answer Data Transformation'!$I$3:$R$2338,7,FALSE)</f>
        <v>No</v>
      </c>
      <c r="H1028" s="2" t="str">
        <f>VLOOKUP($B1028,'Answer Data Transformation'!$I$3:$R$2338,8,FALSE)</f>
        <v>No</v>
      </c>
      <c r="I1028" s="29">
        <f>VLOOKUP($B1028,'Answer Data Transformation'!$I$3:$R$2338,9,FALSE)</f>
        <v>2</v>
      </c>
      <c r="J1028" s="2" t="str">
        <f>VLOOKUP($B1028,'Answer Data Transformation'!$I$3:$R$2338,10,FALSE)</f>
        <v>No</v>
      </c>
      <c r="K1028" s="2" t="str">
        <f>VLOOKUP($B1028,'Answer Data Transformation'!$I$3:$R$2338,3,FALSE)</f>
        <v>Obesity</v>
      </c>
      <c r="L1028" s="2" t="str">
        <f>VLOOKUP($B1028,'Answer Data Transformation'!$I$3:$R$2338,5,FALSE)</f>
        <v>Diabetes</v>
      </c>
      <c r="M1028" s="2" t="str">
        <f>VLOOKUP($B1028,'Answer Data Transformation'!$T$3:$AA$2346,2,FALSE)</f>
        <v>21-Oct-1973</v>
      </c>
      <c r="N1028" s="2">
        <f>VLOOKUP($B1028,'Answer Data Transformation'!$T$3:$AA$2346,4,FALSE)</f>
        <v>4</v>
      </c>
      <c r="O1028" s="2">
        <f>VLOOKUP($B1028,'Answer Data Transformation'!$T$3:$AA$2346,5,FALSE)</f>
        <v>10977.21</v>
      </c>
      <c r="P1028" s="2" t="str">
        <f>VLOOKUP($B1028,'Answer Data Transformation'!$T$3:$AA$2346,6,FALSE)</f>
        <v>tier - 3</v>
      </c>
      <c r="Q1028" s="2" t="str">
        <f>VLOOKUP($B1028,'Answer Data Transformation'!$T$3:$AA$2346,7,FALSE)</f>
        <v>tier - 1</v>
      </c>
      <c r="R1028" s="2" t="str">
        <f>VLOOKUP($B1028,'Answer Data Transformation'!$T$3:$AA$2346,8,FALSE)</f>
        <v>R1013</v>
      </c>
      <c r="S1028" s="2">
        <f>VLOOKUP($B1028,'Answer Data Transformation'!$T$3:$AA$2346,3,FALSE)</f>
        <v>49</v>
      </c>
    </row>
    <row r="1029" spans="2:19" ht="15.5" x14ac:dyDescent="0.35">
      <c r="B1029" s="1" t="s">
        <v>1343</v>
      </c>
      <c r="C1029" s="28" t="str">
        <f>VLOOKUP(B1029,'Answer Data Transformation'!$B$3:$F$2338,4,FALSE)</f>
        <v xml:space="preserve">  Tim</v>
      </c>
      <c r="D1029" s="2">
        <f>VLOOKUP($B1029,'Answer Data Transformation'!$I$3:$R$2338,2,FALSE)</f>
        <v>33.725000000000001</v>
      </c>
      <c r="E1029" s="2">
        <f>VLOOKUP($B1029,'Answer Data Transformation'!$I$3:$R$2338,4,FALSE)</f>
        <v>5.51</v>
      </c>
      <c r="F1029" s="2" t="str">
        <f>VLOOKUP($B1029,'Answer Data Transformation'!$I$3:$R$2338,6,FALSE)</f>
        <v>Yes</v>
      </c>
      <c r="G1029" s="2" t="str">
        <f>VLOOKUP($B1029,'Answer Data Transformation'!$I$3:$R$2338,7,FALSE)</f>
        <v>No</v>
      </c>
      <c r="H1029" s="2" t="str">
        <f>VLOOKUP($B1029,'Answer Data Transformation'!$I$3:$R$2338,8,FALSE)</f>
        <v>No</v>
      </c>
      <c r="I1029" s="29">
        <f>VLOOKUP($B1029,'Answer Data Transformation'!$I$3:$R$2338,9,FALSE)</f>
        <v>2</v>
      </c>
      <c r="J1029" s="2" t="str">
        <f>VLOOKUP($B1029,'Answer Data Transformation'!$I$3:$R$2338,10,FALSE)</f>
        <v>No</v>
      </c>
      <c r="K1029" s="2" t="str">
        <f>VLOOKUP($B1029,'Answer Data Transformation'!$I$3:$R$2338,3,FALSE)</f>
        <v>Obesity</v>
      </c>
      <c r="L1029" s="2" t="str">
        <f>VLOOKUP($B1029,'Answer Data Transformation'!$I$3:$R$2338,5,FALSE)</f>
        <v>Normal</v>
      </c>
      <c r="M1029" s="2" t="str">
        <f>VLOOKUP($B1029,'Answer Data Transformation'!$T$3:$AA$2346,2,FALSE)</f>
        <v>09-Jul-1966</v>
      </c>
      <c r="N1029" s="2">
        <f>VLOOKUP($B1029,'Answer Data Transformation'!$T$3:$AA$2346,4,FALSE)</f>
        <v>0</v>
      </c>
      <c r="O1029" s="2">
        <f>VLOOKUP($B1029,'Answer Data Transformation'!$T$3:$AA$2346,5,FALSE)</f>
        <v>10976.25</v>
      </c>
      <c r="P1029" s="2" t="str">
        <f>VLOOKUP($B1029,'Answer Data Transformation'!$T$3:$AA$2346,6,FALSE)</f>
        <v>tier - 3</v>
      </c>
      <c r="Q1029" s="2" t="str">
        <f>VLOOKUP($B1029,'Answer Data Transformation'!$T$3:$AA$2346,7,FALSE)</f>
        <v>tier - 2</v>
      </c>
      <c r="R1029" s="2" t="str">
        <f>VLOOKUP($B1029,'Answer Data Transformation'!$T$3:$AA$2346,8,FALSE)</f>
        <v>R1012</v>
      </c>
      <c r="S1029" s="2">
        <f>VLOOKUP($B1029,'Answer Data Transformation'!$T$3:$AA$2346,3,FALSE)</f>
        <v>56</v>
      </c>
    </row>
    <row r="1030" spans="2:19" ht="15.5" x14ac:dyDescent="0.35">
      <c r="B1030" s="1" t="s">
        <v>1342</v>
      </c>
      <c r="C1030" s="28" t="str">
        <f>VLOOKUP(B1030,'Answer Data Transformation'!$B$3:$F$2338,4,FALSE)</f>
        <v xml:space="preserve">  Patrick</v>
      </c>
      <c r="D1030" s="2">
        <f>VLOOKUP($B1030,'Answer Data Transformation'!$I$3:$R$2338,2,FALSE)</f>
        <v>28.1</v>
      </c>
      <c r="E1030" s="2">
        <f>VLOOKUP($B1030,'Answer Data Transformation'!$I$3:$R$2338,4,FALSE)</f>
        <v>11.2</v>
      </c>
      <c r="F1030" s="2" t="str">
        <f>VLOOKUP($B1030,'Answer Data Transformation'!$I$3:$R$2338,6,FALSE)</f>
        <v>No</v>
      </c>
      <c r="G1030" s="2" t="str">
        <f>VLOOKUP($B1030,'Answer Data Transformation'!$I$3:$R$2338,7,FALSE)</f>
        <v>No</v>
      </c>
      <c r="H1030" s="2" t="str">
        <f>VLOOKUP($B1030,'Answer Data Transformation'!$I$3:$R$2338,8,FALSE)</f>
        <v>No</v>
      </c>
      <c r="I1030" s="29">
        <f>VLOOKUP($B1030,'Answer Data Transformation'!$I$3:$R$2338,9,FALSE)</f>
        <v>0</v>
      </c>
      <c r="J1030" s="2" t="str">
        <f>VLOOKUP($B1030,'Answer Data Transformation'!$I$3:$R$2338,10,FALSE)</f>
        <v>No</v>
      </c>
      <c r="K1030" s="2" t="str">
        <f>VLOOKUP($B1030,'Answer Data Transformation'!$I$3:$R$2338,3,FALSE)</f>
        <v>Overweight</v>
      </c>
      <c r="L1030" s="2" t="str">
        <f>VLOOKUP($B1030,'Answer Data Transformation'!$I$3:$R$2338,5,FALSE)</f>
        <v>Diabetes</v>
      </c>
      <c r="M1030" s="2" t="str">
        <f>VLOOKUP($B1030,'Answer Data Transformation'!$T$3:$AA$2346,2,FALSE)</f>
        <v>19-Jun-1965</v>
      </c>
      <c r="N1030" s="2">
        <f>VLOOKUP($B1030,'Answer Data Transformation'!$T$3:$AA$2346,4,FALSE)</f>
        <v>0</v>
      </c>
      <c r="O1030" s="2">
        <f>VLOOKUP($B1030,'Answer Data Transformation'!$T$3:$AA$2346,5,FALSE)</f>
        <v>10965.45</v>
      </c>
      <c r="P1030" s="2" t="str">
        <f>VLOOKUP($B1030,'Answer Data Transformation'!$T$3:$AA$2346,6,FALSE)</f>
        <v>tier - 3</v>
      </c>
      <c r="Q1030" s="2" t="str">
        <f>VLOOKUP($B1030,'Answer Data Transformation'!$T$3:$AA$2346,7,FALSE)</f>
        <v>tier - 2</v>
      </c>
      <c r="R1030" s="2" t="str">
        <f>VLOOKUP($B1030,'Answer Data Transformation'!$T$3:$AA$2346,8,FALSE)</f>
        <v>R1011</v>
      </c>
      <c r="S1030" s="2">
        <f>VLOOKUP($B1030,'Answer Data Transformation'!$T$3:$AA$2346,3,FALSE)</f>
        <v>57</v>
      </c>
    </row>
    <row r="1031" spans="2:19" ht="15.5" x14ac:dyDescent="0.35">
      <c r="B1031" s="1" t="s">
        <v>1341</v>
      </c>
      <c r="C1031" s="28" t="str">
        <f>VLOOKUP(B1031,'Answer Data Transformation'!$B$3:$F$2338,4,FALSE)</f>
        <v xml:space="preserve">  Bridget K</v>
      </c>
      <c r="D1031" s="2">
        <f>VLOOKUP($B1031,'Answer Data Transformation'!$I$3:$R$2338,2,FALSE)</f>
        <v>37.43</v>
      </c>
      <c r="E1031" s="2">
        <f>VLOOKUP($B1031,'Answer Data Transformation'!$I$3:$R$2338,4,FALSE)</f>
        <v>4.3499999999999996</v>
      </c>
      <c r="F1031" s="2" t="str">
        <f>VLOOKUP($B1031,'Answer Data Transformation'!$I$3:$R$2338,6,FALSE)</f>
        <v>Yes</v>
      </c>
      <c r="G1031" s="2" t="str">
        <f>VLOOKUP($B1031,'Answer Data Transformation'!$I$3:$R$2338,7,FALSE)</f>
        <v>No</v>
      </c>
      <c r="H1031" s="2" t="str">
        <f>VLOOKUP($B1031,'Answer Data Transformation'!$I$3:$R$2338,8,FALSE)</f>
        <v>Yes</v>
      </c>
      <c r="I1031" s="29">
        <f>VLOOKUP($B1031,'Answer Data Transformation'!$I$3:$R$2338,9,FALSE)</f>
        <v>1</v>
      </c>
      <c r="J1031" s="2" t="str">
        <f>VLOOKUP($B1031,'Answer Data Transformation'!$I$3:$R$2338,10,FALSE)</f>
        <v>No</v>
      </c>
      <c r="K1031" s="2" t="str">
        <f>VLOOKUP($B1031,'Answer Data Transformation'!$I$3:$R$2338,3,FALSE)</f>
        <v>Obesity</v>
      </c>
      <c r="L1031" s="2" t="str">
        <f>VLOOKUP($B1031,'Answer Data Transformation'!$I$3:$R$2338,5,FALSE)</f>
        <v>Normal</v>
      </c>
      <c r="M1031" s="2" t="str">
        <f>VLOOKUP($B1031,'Answer Data Transformation'!$T$3:$AA$2346,2,FALSE)</f>
        <v>14-Aug-1969</v>
      </c>
      <c r="N1031" s="2">
        <f>VLOOKUP($B1031,'Answer Data Transformation'!$T$3:$AA$2346,4,FALSE)</f>
        <v>1</v>
      </c>
      <c r="O1031" s="2">
        <f>VLOOKUP($B1031,'Answer Data Transformation'!$T$3:$AA$2346,5,FALSE)</f>
        <v>10959.69</v>
      </c>
      <c r="P1031" s="2" t="str">
        <f>VLOOKUP($B1031,'Answer Data Transformation'!$T$3:$AA$2346,6,FALSE)</f>
        <v>tier - 3</v>
      </c>
      <c r="Q1031" s="2" t="str">
        <f>VLOOKUP($B1031,'Answer Data Transformation'!$T$3:$AA$2346,7,FALSE)</f>
        <v>tier - 3</v>
      </c>
      <c r="R1031" s="2" t="str">
        <f>VLOOKUP($B1031,'Answer Data Transformation'!$T$3:$AA$2346,8,FALSE)</f>
        <v>R1012</v>
      </c>
      <c r="S1031" s="2">
        <f>VLOOKUP($B1031,'Answer Data Transformation'!$T$3:$AA$2346,3,FALSE)</f>
        <v>53</v>
      </c>
    </row>
    <row r="1032" spans="2:19" ht="15.5" x14ac:dyDescent="0.35">
      <c r="B1032" s="1" t="s">
        <v>1340</v>
      </c>
      <c r="C1032" s="28" t="str">
        <f>VLOOKUP(B1032,'Answer Data Transformation'!$B$3:$F$2338,4,FALSE)</f>
        <v xml:space="preserve">  Gabriel</v>
      </c>
      <c r="D1032" s="2">
        <f>VLOOKUP($B1032,'Answer Data Transformation'!$I$3:$R$2338,2,FALSE)</f>
        <v>23.7</v>
      </c>
      <c r="E1032" s="2">
        <f>VLOOKUP($B1032,'Answer Data Transformation'!$I$3:$R$2338,4,FALSE)</f>
        <v>10.45</v>
      </c>
      <c r="F1032" s="2" t="str">
        <f>VLOOKUP($B1032,'Answer Data Transformation'!$I$3:$R$2338,6,FALSE)</f>
        <v>No</v>
      </c>
      <c r="G1032" s="2" t="str">
        <f>VLOOKUP($B1032,'Answer Data Transformation'!$I$3:$R$2338,7,FALSE)</f>
        <v>No</v>
      </c>
      <c r="H1032" s="2" t="str">
        <f>VLOOKUP($B1032,'Answer Data Transformation'!$I$3:$R$2338,8,FALSE)</f>
        <v>No</v>
      </c>
      <c r="I1032" s="29">
        <f>VLOOKUP($B1032,'Answer Data Transformation'!$I$3:$R$2338,9,FALSE)</f>
        <v>0</v>
      </c>
      <c r="J1032" s="2" t="str">
        <f>VLOOKUP($B1032,'Answer Data Transformation'!$I$3:$R$2338,10,FALSE)</f>
        <v>No</v>
      </c>
      <c r="K1032" s="2" t="str">
        <f>VLOOKUP($B1032,'Answer Data Transformation'!$I$3:$R$2338,3,FALSE)</f>
        <v>Normal Weight</v>
      </c>
      <c r="L1032" s="2" t="str">
        <f>VLOOKUP($B1032,'Answer Data Transformation'!$I$3:$R$2338,5,FALSE)</f>
        <v>Diabetes</v>
      </c>
      <c r="M1032" s="2" t="str">
        <f>VLOOKUP($B1032,'Answer Data Transformation'!$T$3:$AA$2346,2,FALSE)</f>
        <v>04-Dec-1965</v>
      </c>
      <c r="N1032" s="2">
        <f>VLOOKUP($B1032,'Answer Data Transformation'!$T$3:$AA$2346,4,FALSE)</f>
        <v>0</v>
      </c>
      <c r="O1032" s="2">
        <f>VLOOKUP($B1032,'Answer Data Transformation'!$T$3:$AA$2346,5,FALSE)</f>
        <v>10959.33</v>
      </c>
      <c r="P1032" s="2" t="str">
        <f>VLOOKUP($B1032,'Answer Data Transformation'!$T$3:$AA$2346,6,FALSE)</f>
        <v>tier - 3</v>
      </c>
      <c r="Q1032" s="2" t="str">
        <f>VLOOKUP($B1032,'Answer Data Transformation'!$T$3:$AA$2346,7,FALSE)</f>
        <v>tier - 3</v>
      </c>
      <c r="R1032" s="2" t="str">
        <f>VLOOKUP($B1032,'Answer Data Transformation'!$T$3:$AA$2346,8,FALSE)</f>
        <v>R1011</v>
      </c>
      <c r="S1032" s="2">
        <f>VLOOKUP($B1032,'Answer Data Transformation'!$T$3:$AA$2346,3,FALSE)</f>
        <v>57</v>
      </c>
    </row>
    <row r="1033" spans="2:19" ht="15.5" x14ac:dyDescent="0.35">
      <c r="B1033" s="1" t="s">
        <v>1339</v>
      </c>
      <c r="C1033" s="28" t="str">
        <f>VLOOKUP(B1033,'Answer Data Transformation'!$B$3:$F$2338,4,FALSE)</f>
        <v xml:space="preserve">  Natasha</v>
      </c>
      <c r="D1033" s="2">
        <f>VLOOKUP($B1033,'Answer Data Transformation'!$I$3:$R$2338,2,FALSE)</f>
        <v>24.795000000000002</v>
      </c>
      <c r="E1033" s="2">
        <f>VLOOKUP($B1033,'Answer Data Transformation'!$I$3:$R$2338,4,FALSE)</f>
        <v>4.07</v>
      </c>
      <c r="F1033" s="2" t="str">
        <f>VLOOKUP($B1033,'Answer Data Transformation'!$I$3:$R$2338,6,FALSE)</f>
        <v>Yes</v>
      </c>
      <c r="G1033" s="2" t="str">
        <f>VLOOKUP($B1033,'Answer Data Transformation'!$I$3:$R$2338,7,FALSE)</f>
        <v>No</v>
      </c>
      <c r="H1033" s="2" t="str">
        <f>VLOOKUP($B1033,'Answer Data Transformation'!$I$3:$R$2338,8,FALSE)</f>
        <v>Yes</v>
      </c>
      <c r="I1033" s="29">
        <f>VLOOKUP($B1033,'Answer Data Transformation'!$I$3:$R$2338,9,FALSE)</f>
        <v>1</v>
      </c>
      <c r="J1033" s="2" t="str">
        <f>VLOOKUP($B1033,'Answer Data Transformation'!$I$3:$R$2338,10,FALSE)</f>
        <v>No</v>
      </c>
      <c r="K1033" s="2" t="str">
        <f>VLOOKUP($B1033,'Answer Data Transformation'!$I$3:$R$2338,3,FALSE)</f>
        <v>Normal Weight</v>
      </c>
      <c r="L1033" s="2" t="str">
        <f>VLOOKUP($B1033,'Answer Data Transformation'!$I$3:$R$2338,5,FALSE)</f>
        <v>Normal</v>
      </c>
      <c r="M1033" s="2" t="str">
        <f>VLOOKUP($B1033,'Answer Data Transformation'!$T$3:$AA$2346,2,FALSE)</f>
        <v>10-Nov-1969</v>
      </c>
      <c r="N1033" s="2">
        <f>VLOOKUP($B1033,'Answer Data Transformation'!$T$3:$AA$2346,4,FALSE)</f>
        <v>1</v>
      </c>
      <c r="O1033" s="2">
        <f>VLOOKUP($B1033,'Answer Data Transformation'!$T$3:$AA$2346,5,FALSE)</f>
        <v>10942.13</v>
      </c>
      <c r="P1033" s="2" t="str">
        <f>VLOOKUP($B1033,'Answer Data Transformation'!$T$3:$AA$2346,6,FALSE)</f>
        <v>tier - 3</v>
      </c>
      <c r="Q1033" s="2" t="str">
        <f>VLOOKUP($B1033,'Answer Data Transformation'!$T$3:$AA$2346,7,FALSE)</f>
        <v>tier - 3</v>
      </c>
      <c r="R1033" s="2" t="str">
        <f>VLOOKUP($B1033,'Answer Data Transformation'!$T$3:$AA$2346,8,FALSE)</f>
        <v>R1012</v>
      </c>
      <c r="S1033" s="2">
        <f>VLOOKUP($B1033,'Answer Data Transformation'!$T$3:$AA$2346,3,FALSE)</f>
        <v>53</v>
      </c>
    </row>
    <row r="1034" spans="2:19" ht="15.5" x14ac:dyDescent="0.35">
      <c r="B1034" s="1" t="s">
        <v>1338</v>
      </c>
      <c r="C1034" s="28" t="str">
        <f>VLOOKUP(B1034,'Answer Data Transformation'!$B$3:$F$2338,4,FALSE)</f>
        <v xml:space="preserve">  Abby A</v>
      </c>
      <c r="D1034" s="2">
        <f>VLOOKUP($B1034,'Answer Data Transformation'!$I$3:$R$2338,2,FALSE)</f>
        <v>31.9</v>
      </c>
      <c r="E1034" s="2">
        <f>VLOOKUP($B1034,'Answer Data Transformation'!$I$3:$R$2338,4,FALSE)</f>
        <v>8.34</v>
      </c>
      <c r="F1034" s="2" t="str">
        <f>VLOOKUP($B1034,'Answer Data Transformation'!$I$3:$R$2338,6,FALSE)</f>
        <v>No</v>
      </c>
      <c r="G1034" s="2" t="str">
        <f>VLOOKUP($B1034,'Answer Data Transformation'!$I$3:$R$2338,7,FALSE)</f>
        <v>No</v>
      </c>
      <c r="H1034" s="2" t="str">
        <f>VLOOKUP($B1034,'Answer Data Transformation'!$I$3:$R$2338,8,FALSE)</f>
        <v>No</v>
      </c>
      <c r="I1034" s="29">
        <f>VLOOKUP($B1034,'Answer Data Transformation'!$I$3:$R$2338,9,FALSE)</f>
        <v>0</v>
      </c>
      <c r="J1034" s="2" t="str">
        <f>VLOOKUP($B1034,'Answer Data Transformation'!$I$3:$R$2338,10,FALSE)</f>
        <v>No</v>
      </c>
      <c r="K1034" s="2" t="str">
        <f>VLOOKUP($B1034,'Answer Data Transformation'!$I$3:$R$2338,3,FALSE)</f>
        <v>Obesity</v>
      </c>
      <c r="L1034" s="2" t="str">
        <f>VLOOKUP($B1034,'Answer Data Transformation'!$I$3:$R$2338,5,FALSE)</f>
        <v>Diabetes</v>
      </c>
      <c r="M1034" s="2" t="str">
        <f>VLOOKUP($B1034,'Answer Data Transformation'!$T$3:$AA$2346,2,FALSE)</f>
        <v>12-Nov-1968</v>
      </c>
      <c r="N1034" s="2">
        <f>VLOOKUP($B1034,'Answer Data Transformation'!$T$3:$AA$2346,4,FALSE)</f>
        <v>1</v>
      </c>
      <c r="O1034" s="2">
        <f>VLOOKUP($B1034,'Answer Data Transformation'!$T$3:$AA$2346,5,FALSE)</f>
        <v>10928.85</v>
      </c>
      <c r="P1034" s="2" t="str">
        <f>VLOOKUP($B1034,'Answer Data Transformation'!$T$3:$AA$2346,6,FALSE)</f>
        <v>tier - 3</v>
      </c>
      <c r="Q1034" s="2" t="str">
        <f>VLOOKUP($B1034,'Answer Data Transformation'!$T$3:$AA$2346,7,FALSE)</f>
        <v>tier - 3</v>
      </c>
      <c r="R1034" s="2" t="str">
        <f>VLOOKUP($B1034,'Answer Data Transformation'!$T$3:$AA$2346,8,FALSE)</f>
        <v>R1013</v>
      </c>
      <c r="S1034" s="2">
        <f>VLOOKUP($B1034,'Answer Data Transformation'!$T$3:$AA$2346,3,FALSE)</f>
        <v>54</v>
      </c>
    </row>
    <row r="1035" spans="2:19" ht="15.5" x14ac:dyDescent="0.35">
      <c r="B1035" s="1" t="s">
        <v>1337</v>
      </c>
      <c r="C1035" s="28" t="str">
        <f>VLOOKUP(B1035,'Answer Data Transformation'!$B$3:$F$2338,4,FALSE)</f>
        <v xml:space="preserve">  Michelle</v>
      </c>
      <c r="D1035" s="2">
        <f>VLOOKUP($B1035,'Answer Data Transformation'!$I$3:$R$2338,2,FALSE)</f>
        <v>32.68</v>
      </c>
      <c r="E1035" s="2">
        <f>VLOOKUP($B1035,'Answer Data Transformation'!$I$3:$R$2338,4,FALSE)</f>
        <v>7.41</v>
      </c>
      <c r="F1035" s="2" t="str">
        <f>VLOOKUP($B1035,'Answer Data Transformation'!$I$3:$R$2338,6,FALSE)</f>
        <v>No</v>
      </c>
      <c r="G1035" s="2" t="str">
        <f>VLOOKUP($B1035,'Answer Data Transformation'!$I$3:$R$2338,7,FALSE)</f>
        <v>No</v>
      </c>
      <c r="H1035" s="2" t="str">
        <f>VLOOKUP($B1035,'Answer Data Transformation'!$I$3:$R$2338,8,FALSE)</f>
        <v>No</v>
      </c>
      <c r="I1035" s="29">
        <f>VLOOKUP($B1035,'Answer Data Transformation'!$I$3:$R$2338,9,FALSE)</f>
        <v>0</v>
      </c>
      <c r="J1035" s="2" t="str">
        <f>VLOOKUP($B1035,'Answer Data Transformation'!$I$3:$R$2338,10,FALSE)</f>
        <v>No</v>
      </c>
      <c r="K1035" s="2" t="str">
        <f>VLOOKUP($B1035,'Answer Data Transformation'!$I$3:$R$2338,3,FALSE)</f>
        <v>Obesity</v>
      </c>
      <c r="L1035" s="2" t="str">
        <f>VLOOKUP($B1035,'Answer Data Transformation'!$I$3:$R$2338,5,FALSE)</f>
        <v>Diabetes</v>
      </c>
      <c r="M1035" s="2" t="str">
        <f>VLOOKUP($B1035,'Answer Data Transformation'!$T$3:$AA$2346,2,FALSE)</f>
        <v>13-Nov-1968</v>
      </c>
      <c r="N1035" s="2">
        <f>VLOOKUP($B1035,'Answer Data Transformation'!$T$3:$AA$2346,4,FALSE)</f>
        <v>0</v>
      </c>
      <c r="O1035" s="2">
        <f>VLOOKUP($B1035,'Answer Data Transformation'!$T$3:$AA$2346,5,FALSE)</f>
        <v>10923.93</v>
      </c>
      <c r="P1035" s="2" t="str">
        <f>VLOOKUP($B1035,'Answer Data Transformation'!$T$3:$AA$2346,6,FALSE)</f>
        <v>tier - 3</v>
      </c>
      <c r="Q1035" s="2" t="str">
        <f>VLOOKUP($B1035,'Answer Data Transformation'!$T$3:$AA$2346,7,FALSE)</f>
        <v>tier - 1</v>
      </c>
      <c r="R1035" s="2" t="str">
        <f>VLOOKUP($B1035,'Answer Data Transformation'!$T$3:$AA$2346,8,FALSE)</f>
        <v>R1024</v>
      </c>
      <c r="S1035" s="2">
        <f>VLOOKUP($B1035,'Answer Data Transformation'!$T$3:$AA$2346,3,FALSE)</f>
        <v>54</v>
      </c>
    </row>
    <row r="1036" spans="2:19" ht="15.5" x14ac:dyDescent="0.35">
      <c r="B1036" s="1" t="s">
        <v>1336</v>
      </c>
      <c r="C1036" s="28" t="str">
        <f>VLOOKUP(B1036,'Answer Data Transformation'!$B$3:$F$2338,4,FALSE)</f>
        <v xml:space="preserve">  Mckendree</v>
      </c>
      <c r="D1036" s="2">
        <f>VLOOKUP($B1036,'Answer Data Transformation'!$I$3:$R$2338,2,FALSE)</f>
        <v>47.13</v>
      </c>
      <c r="E1036" s="2">
        <f>VLOOKUP($B1036,'Answer Data Transformation'!$I$3:$R$2338,4,FALSE)</f>
        <v>4.3099999999999996</v>
      </c>
      <c r="F1036" s="2" t="str">
        <f>VLOOKUP($B1036,'Answer Data Transformation'!$I$3:$R$2338,6,FALSE)</f>
        <v>No</v>
      </c>
      <c r="G1036" s="2" t="str">
        <f>VLOOKUP($B1036,'Answer Data Transformation'!$I$3:$R$2338,7,FALSE)</f>
        <v>No</v>
      </c>
      <c r="H1036" s="2" t="str">
        <f>VLOOKUP($B1036,'Answer Data Transformation'!$I$3:$R$2338,8,FALSE)</f>
        <v>No</v>
      </c>
      <c r="I1036" s="29">
        <f>VLOOKUP($B1036,'Answer Data Transformation'!$I$3:$R$2338,9,FALSE)</f>
        <v>0</v>
      </c>
      <c r="J1036" s="2" t="str">
        <f>VLOOKUP($B1036,'Answer Data Transformation'!$I$3:$R$2338,10,FALSE)</f>
        <v>No</v>
      </c>
      <c r="K1036" s="2" t="str">
        <f>VLOOKUP($B1036,'Answer Data Transformation'!$I$3:$R$2338,3,FALSE)</f>
        <v>Obesity</v>
      </c>
      <c r="L1036" s="2" t="str">
        <f>VLOOKUP($B1036,'Answer Data Transformation'!$I$3:$R$2338,5,FALSE)</f>
        <v>Normal</v>
      </c>
      <c r="M1036" s="2" t="str">
        <f>VLOOKUP($B1036,'Answer Data Transformation'!$T$3:$AA$2346,2,FALSE)</f>
        <v>06-Sep-1994</v>
      </c>
      <c r="N1036" s="2">
        <f>VLOOKUP($B1036,'Answer Data Transformation'!$T$3:$AA$2346,4,FALSE)</f>
        <v>0</v>
      </c>
      <c r="O1036" s="2">
        <f>VLOOKUP($B1036,'Answer Data Transformation'!$T$3:$AA$2346,5,FALSE)</f>
        <v>10886.66</v>
      </c>
      <c r="P1036" s="2" t="str">
        <f>VLOOKUP($B1036,'Answer Data Transformation'!$T$3:$AA$2346,6,FALSE)</f>
        <v>tier - 3</v>
      </c>
      <c r="Q1036" s="2" t="str">
        <f>VLOOKUP($B1036,'Answer Data Transformation'!$T$3:$AA$2346,7,FALSE)</f>
        <v>tier - 3</v>
      </c>
      <c r="R1036" s="2" t="str">
        <f>VLOOKUP($B1036,'Answer Data Transformation'!$T$3:$AA$2346,8,FALSE)</f>
        <v>R1012</v>
      </c>
      <c r="S1036" s="2">
        <f>VLOOKUP($B1036,'Answer Data Transformation'!$T$3:$AA$2346,3,FALSE)</f>
        <v>28</v>
      </c>
    </row>
    <row r="1037" spans="2:19" ht="15.5" x14ac:dyDescent="0.35">
      <c r="B1037" s="1" t="s">
        <v>1335</v>
      </c>
      <c r="C1037" s="28" t="str">
        <f>VLOOKUP(B1037,'Answer Data Transformation'!$B$3:$F$2338,4,FALSE)</f>
        <v xml:space="preserve">  Tara</v>
      </c>
      <c r="D1037" s="2">
        <f>VLOOKUP($B1037,'Answer Data Transformation'!$I$3:$R$2338,2,FALSE)</f>
        <v>36.67</v>
      </c>
      <c r="E1037" s="2">
        <f>VLOOKUP($B1037,'Answer Data Transformation'!$I$3:$R$2338,4,FALSE)</f>
        <v>10.83</v>
      </c>
      <c r="F1037" s="2" t="str">
        <f>VLOOKUP($B1037,'Answer Data Transformation'!$I$3:$R$2338,6,FALSE)</f>
        <v>No</v>
      </c>
      <c r="G1037" s="2" t="str">
        <f>VLOOKUP($B1037,'Answer Data Transformation'!$I$3:$R$2338,7,FALSE)</f>
        <v>No</v>
      </c>
      <c r="H1037" s="2" t="str">
        <f>VLOOKUP($B1037,'Answer Data Transformation'!$I$3:$R$2338,8,FALSE)</f>
        <v>No</v>
      </c>
      <c r="I1037" s="29">
        <f>VLOOKUP($B1037,'Answer Data Transformation'!$I$3:$R$2338,9,FALSE)</f>
        <v>0</v>
      </c>
      <c r="J1037" s="2" t="str">
        <f>VLOOKUP($B1037,'Answer Data Transformation'!$I$3:$R$2338,10,FALSE)</f>
        <v>No</v>
      </c>
      <c r="K1037" s="2" t="str">
        <f>VLOOKUP($B1037,'Answer Data Transformation'!$I$3:$R$2338,3,FALSE)</f>
        <v>Obesity</v>
      </c>
      <c r="L1037" s="2" t="str">
        <f>VLOOKUP($B1037,'Answer Data Transformation'!$I$3:$R$2338,5,FALSE)</f>
        <v>Diabetes</v>
      </c>
      <c r="M1037" s="2" t="str">
        <f>VLOOKUP($B1037,'Answer Data Transformation'!$T$3:$AA$2346,2,FALSE)</f>
        <v>20-Dec-1971</v>
      </c>
      <c r="N1037" s="2">
        <f>VLOOKUP($B1037,'Answer Data Transformation'!$T$3:$AA$2346,4,FALSE)</f>
        <v>2</v>
      </c>
      <c r="O1037" s="2">
        <f>VLOOKUP($B1037,'Answer Data Transformation'!$T$3:$AA$2346,5,FALSE)</f>
        <v>10848.13</v>
      </c>
      <c r="P1037" s="2" t="str">
        <f>VLOOKUP($B1037,'Answer Data Transformation'!$T$3:$AA$2346,6,FALSE)</f>
        <v>tier - 3</v>
      </c>
      <c r="Q1037" s="2" t="str">
        <f>VLOOKUP($B1037,'Answer Data Transformation'!$T$3:$AA$2346,7,FALSE)</f>
        <v>tier - 3</v>
      </c>
      <c r="R1037" s="2" t="str">
        <f>VLOOKUP($B1037,'Answer Data Transformation'!$T$3:$AA$2346,8,FALSE)</f>
        <v>R1012</v>
      </c>
      <c r="S1037" s="2">
        <f>VLOOKUP($B1037,'Answer Data Transformation'!$T$3:$AA$2346,3,FALSE)</f>
        <v>51</v>
      </c>
    </row>
    <row r="1038" spans="2:19" ht="15.5" x14ac:dyDescent="0.35">
      <c r="B1038" s="1" t="s">
        <v>1334</v>
      </c>
      <c r="C1038" s="28" t="str">
        <f>VLOOKUP(B1038,'Answer Data Transformation'!$B$3:$F$2338,4,FALSE)</f>
        <v xml:space="preserve">  Daniel</v>
      </c>
      <c r="D1038" s="2">
        <f>VLOOKUP($B1038,'Answer Data Transformation'!$I$3:$R$2338,2,FALSE)</f>
        <v>33.630000000000003</v>
      </c>
      <c r="E1038" s="2">
        <f>VLOOKUP($B1038,'Answer Data Transformation'!$I$3:$R$2338,4,FALSE)</f>
        <v>11.31</v>
      </c>
      <c r="F1038" s="2" t="str">
        <f>VLOOKUP($B1038,'Answer Data Transformation'!$I$3:$R$2338,6,FALSE)</f>
        <v>No</v>
      </c>
      <c r="G1038" s="2" t="str">
        <f>VLOOKUP($B1038,'Answer Data Transformation'!$I$3:$R$2338,7,FALSE)</f>
        <v>No</v>
      </c>
      <c r="H1038" s="2" t="str">
        <f>VLOOKUP($B1038,'Answer Data Transformation'!$I$3:$R$2338,8,FALSE)</f>
        <v>No</v>
      </c>
      <c r="I1038" s="29">
        <f>VLOOKUP($B1038,'Answer Data Transformation'!$I$3:$R$2338,9,FALSE)</f>
        <v>0</v>
      </c>
      <c r="J1038" s="2" t="str">
        <f>VLOOKUP($B1038,'Answer Data Transformation'!$I$3:$R$2338,10,FALSE)</f>
        <v>No</v>
      </c>
      <c r="K1038" s="2" t="str">
        <f>VLOOKUP($B1038,'Answer Data Transformation'!$I$3:$R$2338,3,FALSE)</f>
        <v>Obesity</v>
      </c>
      <c r="L1038" s="2" t="str">
        <f>VLOOKUP($B1038,'Answer Data Transformation'!$I$3:$R$2338,5,FALSE)</f>
        <v>Diabetes</v>
      </c>
      <c r="M1038" s="2" t="str">
        <f>VLOOKUP($B1038,'Answer Data Transformation'!$T$3:$AA$2346,2,FALSE)</f>
        <v>28-Jul-1968</v>
      </c>
      <c r="N1038" s="2">
        <f>VLOOKUP($B1038,'Answer Data Transformation'!$T$3:$AA$2346,4,FALSE)</f>
        <v>1</v>
      </c>
      <c r="O1038" s="2">
        <f>VLOOKUP($B1038,'Answer Data Transformation'!$T$3:$AA$2346,5,FALSE)</f>
        <v>10825.25</v>
      </c>
      <c r="P1038" s="2" t="str">
        <f>VLOOKUP($B1038,'Answer Data Transformation'!$T$3:$AA$2346,6,FALSE)</f>
        <v>tier - 3</v>
      </c>
      <c r="Q1038" s="2" t="str">
        <f>VLOOKUP($B1038,'Answer Data Transformation'!$T$3:$AA$2346,7,FALSE)</f>
        <v>tier - 3</v>
      </c>
      <c r="R1038" s="2" t="str">
        <f>VLOOKUP($B1038,'Answer Data Transformation'!$T$3:$AA$2346,8,FALSE)</f>
        <v>R1012</v>
      </c>
      <c r="S1038" s="2">
        <f>VLOOKUP($B1038,'Answer Data Transformation'!$T$3:$AA$2346,3,FALSE)</f>
        <v>54</v>
      </c>
    </row>
    <row r="1039" spans="2:19" ht="15.5" x14ac:dyDescent="0.35">
      <c r="B1039" s="1" t="s">
        <v>1333</v>
      </c>
      <c r="C1039" s="28" t="str">
        <f>VLOOKUP(B1039,'Answer Data Transformation'!$B$3:$F$2338,4,FALSE)</f>
        <v xml:space="preserve">  Joshua P</v>
      </c>
      <c r="D1039" s="2">
        <f>VLOOKUP($B1039,'Answer Data Transformation'!$I$3:$R$2338,2,FALSE)</f>
        <v>32.67</v>
      </c>
      <c r="E1039" s="2">
        <f>VLOOKUP($B1039,'Answer Data Transformation'!$I$3:$R$2338,4,FALSE)</f>
        <v>11.81</v>
      </c>
      <c r="F1039" s="2" t="str">
        <f>VLOOKUP($B1039,'Answer Data Transformation'!$I$3:$R$2338,6,FALSE)</f>
        <v>Yes</v>
      </c>
      <c r="G1039" s="2" t="str">
        <f>VLOOKUP($B1039,'Answer Data Transformation'!$I$3:$R$2338,7,FALSE)</f>
        <v>No</v>
      </c>
      <c r="H1039" s="2" t="str">
        <f>VLOOKUP($B1039,'Answer Data Transformation'!$I$3:$R$2338,8,FALSE)</f>
        <v>No</v>
      </c>
      <c r="I1039" s="29">
        <f>VLOOKUP($B1039,'Answer Data Transformation'!$I$3:$R$2338,9,FALSE)</f>
        <v>0</v>
      </c>
      <c r="J1039" s="2" t="str">
        <f>VLOOKUP($B1039,'Answer Data Transformation'!$I$3:$R$2338,10,FALSE)</f>
        <v>No</v>
      </c>
      <c r="K1039" s="2" t="str">
        <f>VLOOKUP($B1039,'Answer Data Transformation'!$I$3:$R$2338,3,FALSE)</f>
        <v>Obesity</v>
      </c>
      <c r="L1039" s="2" t="str">
        <f>VLOOKUP($B1039,'Answer Data Transformation'!$I$3:$R$2338,5,FALSE)</f>
        <v>Diabetes</v>
      </c>
      <c r="M1039" s="2" t="str">
        <f>VLOOKUP($B1039,'Answer Data Transformation'!$T$3:$AA$2346,2,FALSE)</f>
        <v>02-Oct-1967</v>
      </c>
      <c r="N1039" s="2">
        <f>VLOOKUP($B1039,'Answer Data Transformation'!$T$3:$AA$2346,4,FALSE)</f>
        <v>1</v>
      </c>
      <c r="O1039" s="2">
        <f>VLOOKUP($B1039,'Answer Data Transformation'!$T$3:$AA$2346,5,FALSE)</f>
        <v>10807.49</v>
      </c>
      <c r="P1039" s="2" t="str">
        <f>VLOOKUP($B1039,'Answer Data Transformation'!$T$3:$AA$2346,6,FALSE)</f>
        <v>tier - 3</v>
      </c>
      <c r="Q1039" s="2" t="str">
        <f>VLOOKUP($B1039,'Answer Data Transformation'!$T$3:$AA$2346,7,FALSE)</f>
        <v>tier - 2</v>
      </c>
      <c r="R1039" s="2" t="str">
        <f>VLOOKUP($B1039,'Answer Data Transformation'!$T$3:$AA$2346,8,FALSE)</f>
        <v>R1013</v>
      </c>
      <c r="S1039" s="2">
        <f>VLOOKUP($B1039,'Answer Data Transformation'!$T$3:$AA$2346,3,FALSE)</f>
        <v>55</v>
      </c>
    </row>
    <row r="1040" spans="2:19" ht="15.5" x14ac:dyDescent="0.35">
      <c r="B1040" s="1" t="s">
        <v>1332</v>
      </c>
      <c r="C1040" s="28" t="str">
        <f>VLOOKUP(B1040,'Answer Data Transformation'!$B$3:$F$2338,4,FALSE)</f>
        <v xml:space="preserve">  Erin C</v>
      </c>
      <c r="D1040" s="2">
        <f>VLOOKUP($B1040,'Answer Data Transformation'!$I$3:$R$2338,2,FALSE)</f>
        <v>33.299999999999997</v>
      </c>
      <c r="E1040" s="2">
        <f>VLOOKUP($B1040,'Answer Data Transformation'!$I$3:$R$2338,4,FALSE)</f>
        <v>8.26</v>
      </c>
      <c r="F1040" s="2" t="str">
        <f>VLOOKUP($B1040,'Answer Data Transformation'!$I$3:$R$2338,6,FALSE)</f>
        <v>Yes</v>
      </c>
      <c r="G1040" s="2" t="str">
        <f>VLOOKUP($B1040,'Answer Data Transformation'!$I$3:$R$2338,7,FALSE)</f>
        <v>No</v>
      </c>
      <c r="H1040" s="2" t="str">
        <f>VLOOKUP($B1040,'Answer Data Transformation'!$I$3:$R$2338,8,FALSE)</f>
        <v>No</v>
      </c>
      <c r="I1040" s="29">
        <f>VLOOKUP($B1040,'Answer Data Transformation'!$I$3:$R$2338,9,FALSE)</f>
        <v>2</v>
      </c>
      <c r="J1040" s="2" t="str">
        <f>VLOOKUP($B1040,'Answer Data Transformation'!$I$3:$R$2338,10,FALSE)</f>
        <v>No</v>
      </c>
      <c r="K1040" s="2" t="str">
        <f>VLOOKUP($B1040,'Answer Data Transformation'!$I$3:$R$2338,3,FALSE)</f>
        <v>Obesity</v>
      </c>
      <c r="L1040" s="2" t="str">
        <f>VLOOKUP($B1040,'Answer Data Transformation'!$I$3:$R$2338,5,FALSE)</f>
        <v>Diabetes</v>
      </c>
      <c r="M1040" s="2" t="str">
        <f>VLOOKUP($B1040,'Answer Data Transformation'!$T$3:$AA$2346,2,FALSE)</f>
        <v>18-Dec-1970</v>
      </c>
      <c r="N1040" s="2">
        <f>VLOOKUP($B1040,'Answer Data Transformation'!$T$3:$AA$2346,4,FALSE)</f>
        <v>2</v>
      </c>
      <c r="O1040" s="2">
        <f>VLOOKUP($B1040,'Answer Data Transformation'!$T$3:$AA$2346,5,FALSE)</f>
        <v>10806.84</v>
      </c>
      <c r="P1040" s="2" t="str">
        <f>VLOOKUP($B1040,'Answer Data Transformation'!$T$3:$AA$2346,6,FALSE)</f>
        <v>tier - 3</v>
      </c>
      <c r="Q1040" s="2" t="str">
        <f>VLOOKUP($B1040,'Answer Data Transformation'!$T$3:$AA$2346,7,FALSE)</f>
        <v>tier - 2</v>
      </c>
      <c r="R1040" s="2" t="str">
        <f>VLOOKUP($B1040,'Answer Data Transformation'!$T$3:$AA$2346,8,FALSE)</f>
        <v>R1011</v>
      </c>
      <c r="S1040" s="2">
        <f>VLOOKUP($B1040,'Answer Data Transformation'!$T$3:$AA$2346,3,FALSE)</f>
        <v>52</v>
      </c>
    </row>
    <row r="1041" spans="2:19" ht="15.5" x14ac:dyDescent="0.35">
      <c r="B1041" s="1" t="s">
        <v>1331</v>
      </c>
      <c r="C1041" s="28" t="str">
        <f>VLOOKUP(B1041,'Answer Data Transformation'!$B$3:$F$2338,4,FALSE)</f>
        <v xml:space="preserve">  Shure</v>
      </c>
      <c r="D1041" s="2">
        <f>VLOOKUP($B1041,'Answer Data Transformation'!$I$3:$R$2338,2,FALSE)</f>
        <v>30.78</v>
      </c>
      <c r="E1041" s="2">
        <f>VLOOKUP($B1041,'Answer Data Transformation'!$I$3:$R$2338,4,FALSE)</f>
        <v>10.74</v>
      </c>
      <c r="F1041" s="2" t="str">
        <f>VLOOKUP($B1041,'Answer Data Transformation'!$I$3:$R$2338,6,FALSE)</f>
        <v>Yes</v>
      </c>
      <c r="G1041" s="2" t="str">
        <f>VLOOKUP($B1041,'Answer Data Transformation'!$I$3:$R$2338,7,FALSE)</f>
        <v>No</v>
      </c>
      <c r="H1041" s="2" t="str">
        <f>VLOOKUP($B1041,'Answer Data Transformation'!$I$3:$R$2338,8,FALSE)</f>
        <v>No</v>
      </c>
      <c r="I1041" s="29">
        <f>VLOOKUP($B1041,'Answer Data Transformation'!$I$3:$R$2338,9,FALSE)</f>
        <v>2</v>
      </c>
      <c r="J1041" s="2" t="str">
        <f>VLOOKUP($B1041,'Answer Data Transformation'!$I$3:$R$2338,10,FALSE)</f>
        <v>No</v>
      </c>
      <c r="K1041" s="2" t="str">
        <f>VLOOKUP($B1041,'Answer Data Transformation'!$I$3:$R$2338,3,FALSE)</f>
        <v>Obesity</v>
      </c>
      <c r="L1041" s="2" t="str">
        <f>VLOOKUP($B1041,'Answer Data Transformation'!$I$3:$R$2338,5,FALSE)</f>
        <v>Diabetes</v>
      </c>
      <c r="M1041" s="2" t="str">
        <f>VLOOKUP($B1041,'Answer Data Transformation'!$T$3:$AA$2346,2,FALSE)</f>
        <v>28-Oct-1970</v>
      </c>
      <c r="N1041" s="2">
        <f>VLOOKUP($B1041,'Answer Data Transformation'!$T$3:$AA$2346,4,FALSE)</f>
        <v>1</v>
      </c>
      <c r="O1041" s="2">
        <f>VLOOKUP($B1041,'Answer Data Transformation'!$T$3:$AA$2346,5,FALSE)</f>
        <v>10797.34</v>
      </c>
      <c r="P1041" s="2" t="str">
        <f>VLOOKUP($B1041,'Answer Data Transformation'!$T$3:$AA$2346,6,FALSE)</f>
        <v>tier - 3</v>
      </c>
      <c r="Q1041" s="2" t="str">
        <f>VLOOKUP($B1041,'Answer Data Transformation'!$T$3:$AA$2346,7,FALSE)</f>
        <v>tier - 2</v>
      </c>
      <c r="R1041" s="2" t="str">
        <f>VLOOKUP($B1041,'Answer Data Transformation'!$T$3:$AA$2346,8,FALSE)</f>
        <v>R1023</v>
      </c>
      <c r="S1041" s="2">
        <f>VLOOKUP($B1041,'Answer Data Transformation'!$T$3:$AA$2346,3,FALSE)</f>
        <v>52</v>
      </c>
    </row>
    <row r="1042" spans="2:19" ht="15.5" x14ac:dyDescent="0.35">
      <c r="B1042" s="1" t="s">
        <v>1330</v>
      </c>
      <c r="C1042" s="28" t="str">
        <f>VLOOKUP(B1042,'Answer Data Transformation'!$B$3:$F$2338,4,FALSE)</f>
        <v xml:space="preserve">  Richard</v>
      </c>
      <c r="D1042" s="2">
        <f>VLOOKUP($B1042,'Answer Data Transformation'!$I$3:$R$2338,2,FALSE)</f>
        <v>28.975000000000001</v>
      </c>
      <c r="E1042" s="2">
        <f>VLOOKUP($B1042,'Answer Data Transformation'!$I$3:$R$2338,4,FALSE)</f>
        <v>7.69</v>
      </c>
      <c r="F1042" s="2" t="str">
        <f>VLOOKUP($B1042,'Answer Data Transformation'!$I$3:$R$2338,6,FALSE)</f>
        <v>Yes</v>
      </c>
      <c r="G1042" s="2" t="str">
        <f>VLOOKUP($B1042,'Answer Data Transformation'!$I$3:$R$2338,7,FALSE)</f>
        <v>No</v>
      </c>
      <c r="H1042" s="2" t="str">
        <f>VLOOKUP($B1042,'Answer Data Transformation'!$I$3:$R$2338,8,FALSE)</f>
        <v>No</v>
      </c>
      <c r="I1042" s="29">
        <f>VLOOKUP($B1042,'Answer Data Transformation'!$I$3:$R$2338,9,FALSE)</f>
        <v>0</v>
      </c>
      <c r="J1042" s="2" t="str">
        <f>VLOOKUP($B1042,'Answer Data Transformation'!$I$3:$R$2338,10,FALSE)</f>
        <v>No</v>
      </c>
      <c r="K1042" s="2" t="str">
        <f>VLOOKUP($B1042,'Answer Data Transformation'!$I$3:$R$2338,3,FALSE)</f>
        <v>Overweight</v>
      </c>
      <c r="L1042" s="2" t="str">
        <f>VLOOKUP($B1042,'Answer Data Transformation'!$I$3:$R$2338,5,FALSE)</f>
        <v>Diabetes</v>
      </c>
      <c r="M1042" s="2" t="str">
        <f>VLOOKUP($B1042,'Answer Data Transformation'!$T$3:$AA$2346,2,FALSE)</f>
        <v>23-Oct-1967</v>
      </c>
      <c r="N1042" s="2">
        <f>VLOOKUP($B1042,'Answer Data Transformation'!$T$3:$AA$2346,4,FALSE)</f>
        <v>0</v>
      </c>
      <c r="O1042" s="2">
        <f>VLOOKUP($B1042,'Answer Data Transformation'!$T$3:$AA$2346,5,FALSE)</f>
        <v>10796.35</v>
      </c>
      <c r="P1042" s="2" t="str">
        <f>VLOOKUP($B1042,'Answer Data Transformation'!$T$3:$AA$2346,6,FALSE)</f>
        <v>tier - 3</v>
      </c>
      <c r="Q1042" s="2" t="str">
        <f>VLOOKUP($B1042,'Answer Data Transformation'!$T$3:$AA$2346,7,FALSE)</f>
        <v>tier - 1</v>
      </c>
      <c r="R1042" s="2" t="str">
        <f>VLOOKUP($B1042,'Answer Data Transformation'!$T$3:$AA$2346,8,FALSE)</f>
        <v>R1019</v>
      </c>
      <c r="S1042" s="2">
        <f>VLOOKUP($B1042,'Answer Data Transformation'!$T$3:$AA$2346,3,FALSE)</f>
        <v>55</v>
      </c>
    </row>
    <row r="1043" spans="2:19" ht="15.5" x14ac:dyDescent="0.35">
      <c r="B1043" s="1" t="s">
        <v>1329</v>
      </c>
      <c r="C1043" s="28" t="str">
        <f>VLOOKUP(B1043,'Answer Data Transformation'!$B$3:$F$2338,4,FALSE)</f>
        <v xml:space="preserve">  Brenda</v>
      </c>
      <c r="D1043" s="2">
        <f>VLOOKUP($B1043,'Answer Data Transformation'!$I$3:$R$2338,2,FALSE)</f>
        <v>33.4</v>
      </c>
      <c r="E1043" s="2">
        <f>VLOOKUP($B1043,'Answer Data Transformation'!$I$3:$R$2338,4,FALSE)</f>
        <v>4.84</v>
      </c>
      <c r="F1043" s="2" t="str">
        <f>VLOOKUP($B1043,'Answer Data Transformation'!$I$3:$R$2338,6,FALSE)</f>
        <v>No</v>
      </c>
      <c r="G1043" s="2" t="str">
        <f>VLOOKUP($B1043,'Answer Data Transformation'!$I$3:$R$2338,7,FALSE)</f>
        <v>No</v>
      </c>
      <c r="H1043" s="2" t="str">
        <f>VLOOKUP($B1043,'Answer Data Transformation'!$I$3:$R$2338,8,FALSE)</f>
        <v>No</v>
      </c>
      <c r="I1043" s="29">
        <f>VLOOKUP($B1043,'Answer Data Transformation'!$I$3:$R$2338,9,FALSE)</f>
        <v>0</v>
      </c>
      <c r="J1043" s="2" t="str">
        <f>VLOOKUP($B1043,'Answer Data Transformation'!$I$3:$R$2338,10,FALSE)</f>
        <v>No</v>
      </c>
      <c r="K1043" s="2" t="str">
        <f>VLOOKUP($B1043,'Answer Data Transformation'!$I$3:$R$2338,3,FALSE)</f>
        <v>Obesity</v>
      </c>
      <c r="L1043" s="2" t="str">
        <f>VLOOKUP($B1043,'Answer Data Transformation'!$I$3:$R$2338,5,FALSE)</f>
        <v>Normal</v>
      </c>
      <c r="M1043" s="2" t="str">
        <f>VLOOKUP($B1043,'Answer Data Transformation'!$T$3:$AA$2346,2,FALSE)</f>
        <v>24-Dec-1999</v>
      </c>
      <c r="N1043" s="2">
        <f>VLOOKUP($B1043,'Answer Data Transformation'!$T$3:$AA$2346,4,FALSE)</f>
        <v>0</v>
      </c>
      <c r="O1043" s="2">
        <f>VLOOKUP($B1043,'Answer Data Transformation'!$T$3:$AA$2346,5,FALSE)</f>
        <v>10795.94</v>
      </c>
      <c r="P1043" s="2" t="str">
        <f>VLOOKUP($B1043,'Answer Data Transformation'!$T$3:$AA$2346,6,FALSE)</f>
        <v>tier - 3</v>
      </c>
      <c r="Q1043" s="2" t="str">
        <f>VLOOKUP($B1043,'Answer Data Transformation'!$T$3:$AA$2346,7,FALSE)</f>
        <v>tier - 1</v>
      </c>
      <c r="R1043" s="2" t="str">
        <f>VLOOKUP($B1043,'Answer Data Transformation'!$T$3:$AA$2346,8,FALSE)</f>
        <v>R1011</v>
      </c>
      <c r="S1043" s="2">
        <f>VLOOKUP($B1043,'Answer Data Transformation'!$T$3:$AA$2346,3,FALSE)</f>
        <v>23</v>
      </c>
    </row>
    <row r="1044" spans="2:19" ht="15.5" x14ac:dyDescent="0.35">
      <c r="B1044" s="1" t="s">
        <v>1328</v>
      </c>
      <c r="C1044" s="28" t="str">
        <f>VLOOKUP(B1044,'Answer Data Transformation'!$B$3:$F$2338,4,FALSE)</f>
        <v xml:space="preserve">  Joseph M</v>
      </c>
      <c r="D1044" s="2">
        <f>VLOOKUP($B1044,'Answer Data Transformation'!$I$3:$R$2338,2,FALSE)</f>
        <v>21.5</v>
      </c>
      <c r="E1044" s="2">
        <f>VLOOKUP($B1044,'Answer Data Transformation'!$I$3:$R$2338,4,FALSE)</f>
        <v>9.77</v>
      </c>
      <c r="F1044" s="2" t="str">
        <f>VLOOKUP($B1044,'Answer Data Transformation'!$I$3:$R$2338,6,FALSE)</f>
        <v>Yes</v>
      </c>
      <c r="G1044" s="2" t="str">
        <f>VLOOKUP($B1044,'Answer Data Transformation'!$I$3:$R$2338,7,FALSE)</f>
        <v>No</v>
      </c>
      <c r="H1044" s="2" t="str">
        <f>VLOOKUP($B1044,'Answer Data Transformation'!$I$3:$R$2338,8,FALSE)</f>
        <v>No</v>
      </c>
      <c r="I1044" s="29">
        <f>VLOOKUP($B1044,'Answer Data Transformation'!$I$3:$R$2338,9,FALSE)</f>
        <v>0</v>
      </c>
      <c r="J1044" s="2" t="str">
        <f>VLOOKUP($B1044,'Answer Data Transformation'!$I$3:$R$2338,10,FALSE)</f>
        <v>No</v>
      </c>
      <c r="K1044" s="2" t="str">
        <f>VLOOKUP($B1044,'Answer Data Transformation'!$I$3:$R$2338,3,FALSE)</f>
        <v>Normal Weight</v>
      </c>
      <c r="L1044" s="2" t="str">
        <f>VLOOKUP($B1044,'Answer Data Transformation'!$I$3:$R$2338,5,FALSE)</f>
        <v>Diabetes</v>
      </c>
      <c r="M1044" s="2" t="str">
        <f>VLOOKUP($B1044,'Answer Data Transformation'!$T$3:$AA$2346,2,FALSE)</f>
        <v>11-Nov-1967</v>
      </c>
      <c r="N1044" s="2">
        <f>VLOOKUP($B1044,'Answer Data Transformation'!$T$3:$AA$2346,4,FALSE)</f>
        <v>1</v>
      </c>
      <c r="O1044" s="2">
        <f>VLOOKUP($B1044,'Answer Data Transformation'!$T$3:$AA$2346,5,FALSE)</f>
        <v>10791.96</v>
      </c>
      <c r="P1044" s="2" t="str">
        <f>VLOOKUP($B1044,'Answer Data Transformation'!$T$3:$AA$2346,6,FALSE)</f>
        <v>tier - 3</v>
      </c>
      <c r="Q1044" s="2" t="str">
        <f>VLOOKUP($B1044,'Answer Data Transformation'!$T$3:$AA$2346,7,FALSE)</f>
        <v>tier - 2</v>
      </c>
      <c r="R1044" s="2" t="str">
        <f>VLOOKUP($B1044,'Answer Data Transformation'!$T$3:$AA$2346,8,FALSE)</f>
        <v>R1011</v>
      </c>
      <c r="S1044" s="2">
        <f>VLOOKUP($B1044,'Answer Data Transformation'!$T$3:$AA$2346,3,FALSE)</f>
        <v>55</v>
      </c>
    </row>
    <row r="1045" spans="2:19" ht="15.5" x14ac:dyDescent="0.35">
      <c r="B1045" s="1" t="s">
        <v>1327</v>
      </c>
      <c r="C1045" s="28" t="str">
        <f>VLOOKUP(B1045,'Answer Data Transformation'!$B$3:$F$2338,4,FALSE)</f>
        <v xml:space="preserve">  Stephen J</v>
      </c>
      <c r="D1045" s="2">
        <f>VLOOKUP($B1045,'Answer Data Transformation'!$I$3:$R$2338,2,FALSE)</f>
        <v>38.14</v>
      </c>
      <c r="E1045" s="2">
        <f>VLOOKUP($B1045,'Answer Data Transformation'!$I$3:$R$2338,4,FALSE)</f>
        <v>5.84</v>
      </c>
      <c r="F1045" s="2" t="str">
        <f>VLOOKUP($B1045,'Answer Data Transformation'!$I$3:$R$2338,6,FALSE)</f>
        <v>No</v>
      </c>
      <c r="G1045" s="2" t="str">
        <f>VLOOKUP($B1045,'Answer Data Transformation'!$I$3:$R$2338,7,FALSE)</f>
        <v>No</v>
      </c>
      <c r="H1045" s="2" t="str">
        <f>VLOOKUP($B1045,'Answer Data Transformation'!$I$3:$R$2338,8,FALSE)</f>
        <v>No</v>
      </c>
      <c r="I1045" s="29">
        <f>VLOOKUP($B1045,'Answer Data Transformation'!$I$3:$R$2338,9,FALSE)</f>
        <v>0</v>
      </c>
      <c r="J1045" s="2" t="str">
        <f>VLOOKUP($B1045,'Answer Data Transformation'!$I$3:$R$2338,10,FALSE)</f>
        <v>No</v>
      </c>
      <c r="K1045" s="2" t="str">
        <f>VLOOKUP($B1045,'Answer Data Transformation'!$I$3:$R$2338,3,FALSE)</f>
        <v>Obesity</v>
      </c>
      <c r="L1045" s="2" t="str">
        <f>VLOOKUP($B1045,'Answer Data Transformation'!$I$3:$R$2338,5,FALSE)</f>
        <v>Prediabetes</v>
      </c>
      <c r="M1045" s="2" t="str">
        <f>VLOOKUP($B1045,'Answer Data Transformation'!$T$3:$AA$2346,2,FALSE)</f>
        <v>25-Nov-1989</v>
      </c>
      <c r="N1045" s="2">
        <f>VLOOKUP($B1045,'Answer Data Transformation'!$T$3:$AA$2346,4,FALSE)</f>
        <v>3</v>
      </c>
      <c r="O1045" s="2">
        <f>VLOOKUP($B1045,'Answer Data Transformation'!$T$3:$AA$2346,5,FALSE)</f>
        <v>10769.75</v>
      </c>
      <c r="P1045" s="2" t="str">
        <f>VLOOKUP($B1045,'Answer Data Transformation'!$T$3:$AA$2346,6,FALSE)</f>
        <v>tier - 3</v>
      </c>
      <c r="Q1045" s="2" t="str">
        <f>VLOOKUP($B1045,'Answer Data Transformation'!$T$3:$AA$2346,7,FALSE)</f>
        <v>tier - 2</v>
      </c>
      <c r="R1045" s="2" t="str">
        <f>VLOOKUP($B1045,'Answer Data Transformation'!$T$3:$AA$2346,8,FALSE)</f>
        <v>R1022</v>
      </c>
      <c r="S1045" s="2">
        <f>VLOOKUP($B1045,'Answer Data Transformation'!$T$3:$AA$2346,3,FALSE)</f>
        <v>33</v>
      </c>
    </row>
    <row r="1046" spans="2:19" ht="15.5" x14ac:dyDescent="0.35">
      <c r="B1046" s="1" t="s">
        <v>1326</v>
      </c>
      <c r="C1046" s="28" t="str">
        <f>VLOOKUP(B1046,'Answer Data Transformation'!$B$3:$F$2338,4,FALSE)</f>
        <v xml:space="preserve">  Kathya</v>
      </c>
      <c r="D1046" s="2">
        <f>VLOOKUP($B1046,'Answer Data Transformation'!$I$3:$R$2338,2,FALSE)</f>
        <v>35.42</v>
      </c>
      <c r="E1046" s="2">
        <f>VLOOKUP($B1046,'Answer Data Transformation'!$I$3:$R$2338,4,FALSE)</f>
        <v>8.6999999999999993</v>
      </c>
      <c r="F1046" s="2" t="str">
        <f>VLOOKUP($B1046,'Answer Data Transformation'!$I$3:$R$2338,6,FALSE)</f>
        <v>Yes</v>
      </c>
      <c r="G1046" s="2" t="str">
        <f>VLOOKUP($B1046,'Answer Data Transformation'!$I$3:$R$2338,7,FALSE)</f>
        <v>No</v>
      </c>
      <c r="H1046" s="2" t="str">
        <f>VLOOKUP($B1046,'Answer Data Transformation'!$I$3:$R$2338,8,FALSE)</f>
        <v>No</v>
      </c>
      <c r="I1046" s="29">
        <f>VLOOKUP($B1046,'Answer Data Transformation'!$I$3:$R$2338,9,FALSE)</f>
        <v>1</v>
      </c>
      <c r="J1046" s="2" t="str">
        <f>VLOOKUP($B1046,'Answer Data Transformation'!$I$3:$R$2338,10,FALSE)</f>
        <v>No</v>
      </c>
      <c r="K1046" s="2" t="str">
        <f>VLOOKUP($B1046,'Answer Data Transformation'!$I$3:$R$2338,3,FALSE)</f>
        <v>Obesity</v>
      </c>
      <c r="L1046" s="2" t="str">
        <f>VLOOKUP($B1046,'Answer Data Transformation'!$I$3:$R$2338,5,FALSE)</f>
        <v>Diabetes</v>
      </c>
      <c r="M1046" s="2" t="str">
        <f>VLOOKUP($B1046,'Answer Data Transformation'!$T$3:$AA$2346,2,FALSE)</f>
        <v>29-Aug-1986</v>
      </c>
      <c r="N1046" s="2">
        <f>VLOOKUP($B1046,'Answer Data Transformation'!$T$3:$AA$2346,4,FALSE)</f>
        <v>3</v>
      </c>
      <c r="O1046" s="2">
        <f>VLOOKUP($B1046,'Answer Data Transformation'!$T$3:$AA$2346,5,FALSE)</f>
        <v>10749.02</v>
      </c>
      <c r="P1046" s="2" t="str">
        <f>VLOOKUP($B1046,'Answer Data Transformation'!$T$3:$AA$2346,6,FALSE)</f>
        <v>tier - 3</v>
      </c>
      <c r="Q1046" s="2" t="str">
        <f>VLOOKUP($B1046,'Answer Data Transformation'!$T$3:$AA$2346,7,FALSE)</f>
        <v>tier - 1</v>
      </c>
      <c r="R1046" s="2" t="str">
        <f>VLOOKUP($B1046,'Answer Data Transformation'!$T$3:$AA$2346,8,FALSE)</f>
        <v>R1026</v>
      </c>
      <c r="S1046" s="2">
        <f>VLOOKUP($B1046,'Answer Data Transformation'!$T$3:$AA$2346,3,FALSE)</f>
        <v>36</v>
      </c>
    </row>
    <row r="1047" spans="2:19" ht="15.5" x14ac:dyDescent="0.35">
      <c r="B1047" s="1" t="s">
        <v>1325</v>
      </c>
      <c r="C1047" s="28" t="str">
        <f>VLOOKUP(B1047,'Answer Data Transformation'!$B$3:$F$2338,4,FALSE)</f>
        <v xml:space="preserve">  Wesley</v>
      </c>
      <c r="D1047" s="2">
        <f>VLOOKUP($B1047,'Answer Data Transformation'!$I$3:$R$2338,2,FALSE)</f>
        <v>35.625</v>
      </c>
      <c r="E1047" s="2">
        <f>VLOOKUP($B1047,'Answer Data Transformation'!$I$3:$R$2338,4,FALSE)</f>
        <v>10.79</v>
      </c>
      <c r="F1047" s="2" t="str">
        <f>VLOOKUP($B1047,'Answer Data Transformation'!$I$3:$R$2338,6,FALSE)</f>
        <v>No</v>
      </c>
      <c r="G1047" s="2" t="str">
        <f>VLOOKUP($B1047,'Answer Data Transformation'!$I$3:$R$2338,7,FALSE)</f>
        <v>No</v>
      </c>
      <c r="H1047" s="2" t="str">
        <f>VLOOKUP($B1047,'Answer Data Transformation'!$I$3:$R$2338,8,FALSE)</f>
        <v>No</v>
      </c>
      <c r="I1047" s="29">
        <f>VLOOKUP($B1047,'Answer Data Transformation'!$I$3:$R$2338,9,FALSE)</f>
        <v>0</v>
      </c>
      <c r="J1047" s="2" t="str">
        <f>VLOOKUP($B1047,'Answer Data Transformation'!$I$3:$R$2338,10,FALSE)</f>
        <v>No</v>
      </c>
      <c r="K1047" s="2" t="str">
        <f>VLOOKUP($B1047,'Answer Data Transformation'!$I$3:$R$2338,3,FALSE)</f>
        <v>Obesity</v>
      </c>
      <c r="L1047" s="2" t="str">
        <f>VLOOKUP($B1047,'Answer Data Transformation'!$I$3:$R$2338,5,FALSE)</f>
        <v>Diabetes</v>
      </c>
      <c r="M1047" s="2" t="str">
        <f>VLOOKUP($B1047,'Answer Data Transformation'!$T$3:$AA$2346,2,FALSE)</f>
        <v>09-Dec-1974</v>
      </c>
      <c r="N1047" s="2">
        <f>VLOOKUP($B1047,'Answer Data Transformation'!$T$3:$AA$2346,4,FALSE)</f>
        <v>4</v>
      </c>
      <c r="O1047" s="2">
        <f>VLOOKUP($B1047,'Answer Data Transformation'!$T$3:$AA$2346,5,FALSE)</f>
        <v>10736.87</v>
      </c>
      <c r="P1047" s="2" t="str">
        <f>VLOOKUP($B1047,'Answer Data Transformation'!$T$3:$AA$2346,6,FALSE)</f>
        <v>tier - 3</v>
      </c>
      <c r="Q1047" s="2" t="str">
        <f>VLOOKUP($B1047,'Answer Data Transformation'!$T$3:$AA$2346,7,FALSE)</f>
        <v>tier - 1</v>
      </c>
      <c r="R1047" s="2" t="str">
        <f>VLOOKUP($B1047,'Answer Data Transformation'!$T$3:$AA$2346,8,FALSE)</f>
        <v>R1016</v>
      </c>
      <c r="S1047" s="2">
        <f>VLOOKUP($B1047,'Answer Data Transformation'!$T$3:$AA$2346,3,FALSE)</f>
        <v>48</v>
      </c>
    </row>
    <row r="1048" spans="2:19" ht="15.5" x14ac:dyDescent="0.35">
      <c r="B1048" s="1" t="s">
        <v>1324</v>
      </c>
      <c r="C1048" s="28" t="str">
        <f>VLOOKUP(B1048,'Answer Data Transformation'!$B$3:$F$2338,4,FALSE)</f>
        <v xml:space="preserve">  Tim</v>
      </c>
      <c r="D1048" s="2">
        <f>VLOOKUP($B1048,'Answer Data Transformation'!$I$3:$R$2338,2,FALSE)</f>
        <v>45.51</v>
      </c>
      <c r="E1048" s="2">
        <f>VLOOKUP($B1048,'Answer Data Transformation'!$I$3:$R$2338,4,FALSE)</f>
        <v>4.32</v>
      </c>
      <c r="F1048" s="2" t="str">
        <f>VLOOKUP($B1048,'Answer Data Transformation'!$I$3:$R$2338,6,FALSE)</f>
        <v>No</v>
      </c>
      <c r="G1048" s="2" t="str">
        <f>VLOOKUP($B1048,'Answer Data Transformation'!$I$3:$R$2338,7,FALSE)</f>
        <v>No</v>
      </c>
      <c r="H1048" s="2" t="str">
        <f>VLOOKUP($B1048,'Answer Data Transformation'!$I$3:$R$2338,8,FALSE)</f>
        <v>No</v>
      </c>
      <c r="I1048" s="29">
        <f>VLOOKUP($B1048,'Answer Data Transformation'!$I$3:$R$2338,9,FALSE)</f>
        <v>1</v>
      </c>
      <c r="J1048" s="2" t="str">
        <f>VLOOKUP($B1048,'Answer Data Transformation'!$I$3:$R$2338,10,FALSE)</f>
        <v>No</v>
      </c>
      <c r="K1048" s="2" t="str">
        <f>VLOOKUP($B1048,'Answer Data Transformation'!$I$3:$R$2338,3,FALSE)</f>
        <v>Obesity</v>
      </c>
      <c r="L1048" s="2" t="str">
        <f>VLOOKUP($B1048,'Answer Data Transformation'!$I$3:$R$2338,5,FALSE)</f>
        <v>Normal</v>
      </c>
      <c r="M1048" s="2" t="str">
        <f>VLOOKUP($B1048,'Answer Data Transformation'!$T$3:$AA$2346,2,FALSE)</f>
        <v>25-Jun-1992</v>
      </c>
      <c r="N1048" s="2">
        <f>VLOOKUP($B1048,'Answer Data Transformation'!$T$3:$AA$2346,4,FALSE)</f>
        <v>0</v>
      </c>
      <c r="O1048" s="2">
        <f>VLOOKUP($B1048,'Answer Data Transformation'!$T$3:$AA$2346,5,FALSE)</f>
        <v>10719.57</v>
      </c>
      <c r="P1048" s="2" t="str">
        <f>VLOOKUP($B1048,'Answer Data Transformation'!$T$3:$AA$2346,6,FALSE)</f>
        <v>tier - 3</v>
      </c>
      <c r="Q1048" s="2" t="str">
        <f>VLOOKUP($B1048,'Answer Data Transformation'!$T$3:$AA$2346,7,FALSE)</f>
        <v>tier - 1</v>
      </c>
      <c r="R1048" s="2" t="str">
        <f>VLOOKUP($B1048,'Answer Data Transformation'!$T$3:$AA$2346,8,FALSE)</f>
        <v>R1012</v>
      </c>
      <c r="S1048" s="2">
        <f>VLOOKUP($B1048,'Answer Data Transformation'!$T$3:$AA$2346,3,FALSE)</f>
        <v>30</v>
      </c>
    </row>
    <row r="1049" spans="2:19" ht="15.5" x14ac:dyDescent="0.35">
      <c r="B1049" s="1" t="s">
        <v>1323</v>
      </c>
      <c r="C1049" s="28" t="str">
        <f>VLOOKUP(B1049,'Answer Data Transformation'!$B$3:$F$2338,4,FALSE)</f>
        <v xml:space="preserve">  Jamie L</v>
      </c>
      <c r="D1049" s="2">
        <f>VLOOKUP($B1049,'Answer Data Transformation'!$I$3:$R$2338,2,FALSE)</f>
        <v>37.1</v>
      </c>
      <c r="E1049" s="2">
        <f>VLOOKUP($B1049,'Answer Data Transformation'!$I$3:$R$2338,4,FALSE)</f>
        <v>7.19</v>
      </c>
      <c r="F1049" s="2" t="str">
        <f>VLOOKUP($B1049,'Answer Data Transformation'!$I$3:$R$2338,6,FALSE)</f>
        <v>Yes</v>
      </c>
      <c r="G1049" s="2" t="str">
        <f>VLOOKUP($B1049,'Answer Data Transformation'!$I$3:$R$2338,7,FALSE)</f>
        <v>No</v>
      </c>
      <c r="H1049" s="2" t="str">
        <f>VLOOKUP($B1049,'Answer Data Transformation'!$I$3:$R$2338,8,FALSE)</f>
        <v>No</v>
      </c>
      <c r="I1049" s="29">
        <f>VLOOKUP($B1049,'Answer Data Transformation'!$I$3:$R$2338,9,FALSE)</f>
        <v>0</v>
      </c>
      <c r="J1049" s="2" t="str">
        <f>VLOOKUP($B1049,'Answer Data Transformation'!$I$3:$R$2338,10,FALSE)</f>
        <v>No</v>
      </c>
      <c r="K1049" s="2" t="str">
        <f>VLOOKUP($B1049,'Answer Data Transformation'!$I$3:$R$2338,3,FALSE)</f>
        <v>Obesity</v>
      </c>
      <c r="L1049" s="2" t="str">
        <f>VLOOKUP($B1049,'Answer Data Transformation'!$I$3:$R$2338,5,FALSE)</f>
        <v>Diabetes</v>
      </c>
      <c r="M1049" s="2" t="str">
        <f>VLOOKUP($B1049,'Answer Data Transformation'!$T$3:$AA$2346,2,FALSE)</f>
        <v>05-Oct-1967</v>
      </c>
      <c r="N1049" s="2">
        <f>VLOOKUP($B1049,'Answer Data Transformation'!$T$3:$AA$2346,4,FALSE)</f>
        <v>0</v>
      </c>
      <c r="O1049" s="2">
        <f>VLOOKUP($B1049,'Answer Data Transformation'!$T$3:$AA$2346,5,FALSE)</f>
        <v>10713.64</v>
      </c>
      <c r="P1049" s="2" t="str">
        <f>VLOOKUP($B1049,'Answer Data Transformation'!$T$3:$AA$2346,6,FALSE)</f>
        <v>tier - 3</v>
      </c>
      <c r="Q1049" s="2" t="str">
        <f>VLOOKUP($B1049,'Answer Data Transformation'!$T$3:$AA$2346,7,FALSE)</f>
        <v>tier - 3</v>
      </c>
      <c r="R1049" s="2" t="str">
        <f>VLOOKUP($B1049,'Answer Data Transformation'!$T$3:$AA$2346,8,FALSE)</f>
        <v>R1011</v>
      </c>
      <c r="S1049" s="2">
        <f>VLOOKUP($B1049,'Answer Data Transformation'!$T$3:$AA$2346,3,FALSE)</f>
        <v>55</v>
      </c>
    </row>
    <row r="1050" spans="2:19" ht="15.5" x14ac:dyDescent="0.35">
      <c r="B1050" s="1" t="s">
        <v>1322</v>
      </c>
      <c r="C1050" s="28" t="str">
        <f>VLOOKUP(B1050,'Answer Data Transformation'!$B$3:$F$2338,4,FALSE)</f>
        <v xml:space="preserve">  Alexandra</v>
      </c>
      <c r="D1050" s="2">
        <f>VLOOKUP($B1050,'Answer Data Transformation'!$I$3:$R$2338,2,FALSE)</f>
        <v>30.5</v>
      </c>
      <c r="E1050" s="2">
        <f>VLOOKUP($B1050,'Answer Data Transformation'!$I$3:$R$2338,4,FALSE)</f>
        <v>11.94</v>
      </c>
      <c r="F1050" s="2" t="str">
        <f>VLOOKUP($B1050,'Answer Data Transformation'!$I$3:$R$2338,6,FALSE)</f>
        <v>Yes</v>
      </c>
      <c r="G1050" s="2" t="str">
        <f>VLOOKUP($B1050,'Answer Data Transformation'!$I$3:$R$2338,7,FALSE)</f>
        <v>No</v>
      </c>
      <c r="H1050" s="2" t="str">
        <f>VLOOKUP($B1050,'Answer Data Transformation'!$I$3:$R$2338,8,FALSE)</f>
        <v>No</v>
      </c>
      <c r="I1050" s="29">
        <f>VLOOKUP($B1050,'Answer Data Transformation'!$I$3:$R$2338,9,FALSE)</f>
        <v>0</v>
      </c>
      <c r="J1050" s="2" t="str">
        <f>VLOOKUP($B1050,'Answer Data Transformation'!$I$3:$R$2338,10,FALSE)</f>
        <v>No</v>
      </c>
      <c r="K1050" s="2" t="str">
        <f>VLOOKUP($B1050,'Answer Data Transformation'!$I$3:$R$2338,3,FALSE)</f>
        <v>Obesity</v>
      </c>
      <c r="L1050" s="2" t="str">
        <f>VLOOKUP($B1050,'Answer Data Transformation'!$I$3:$R$2338,5,FALSE)</f>
        <v>Diabetes</v>
      </c>
      <c r="M1050" s="2" t="str">
        <f>VLOOKUP($B1050,'Answer Data Transformation'!$T$3:$AA$2346,2,FALSE)</f>
        <v>30-Jul-1967</v>
      </c>
      <c r="N1050" s="2">
        <f>VLOOKUP($B1050,'Answer Data Transformation'!$T$3:$AA$2346,4,FALSE)</f>
        <v>0</v>
      </c>
      <c r="O1050" s="2">
        <f>VLOOKUP($B1050,'Answer Data Transformation'!$T$3:$AA$2346,5,FALSE)</f>
        <v>10704.47</v>
      </c>
      <c r="P1050" s="2" t="str">
        <f>VLOOKUP($B1050,'Answer Data Transformation'!$T$3:$AA$2346,6,FALSE)</f>
        <v>tier - 3</v>
      </c>
      <c r="Q1050" s="2" t="str">
        <f>VLOOKUP($B1050,'Answer Data Transformation'!$T$3:$AA$2346,7,FALSE)</f>
        <v>tier - 2</v>
      </c>
      <c r="R1050" s="2" t="str">
        <f>VLOOKUP($B1050,'Answer Data Transformation'!$T$3:$AA$2346,8,FALSE)</f>
        <v>R1011</v>
      </c>
      <c r="S1050" s="2">
        <f>VLOOKUP($B1050,'Answer Data Transformation'!$T$3:$AA$2346,3,FALSE)</f>
        <v>55</v>
      </c>
    </row>
    <row r="1051" spans="2:19" ht="15.5" x14ac:dyDescent="0.35">
      <c r="B1051" s="1" t="s">
        <v>1321</v>
      </c>
      <c r="C1051" s="28" t="str">
        <f>VLOOKUP(B1051,'Answer Data Transformation'!$B$3:$F$2338,4,FALSE)</f>
        <v xml:space="preserve">  Tiffany</v>
      </c>
      <c r="D1051" s="2">
        <f>VLOOKUP($B1051,'Answer Data Transformation'!$I$3:$R$2338,2,FALSE)</f>
        <v>28.16</v>
      </c>
      <c r="E1051" s="2">
        <f>VLOOKUP($B1051,'Answer Data Transformation'!$I$3:$R$2338,4,FALSE)</f>
        <v>5.56</v>
      </c>
      <c r="F1051" s="2" t="str">
        <f>VLOOKUP($B1051,'Answer Data Transformation'!$I$3:$R$2338,6,FALSE)</f>
        <v>No</v>
      </c>
      <c r="G1051" s="2" t="str">
        <f>VLOOKUP($B1051,'Answer Data Transformation'!$I$3:$R$2338,7,FALSE)</f>
        <v>No</v>
      </c>
      <c r="H1051" s="2" t="str">
        <f>VLOOKUP($B1051,'Answer Data Transformation'!$I$3:$R$2338,8,FALSE)</f>
        <v>No</v>
      </c>
      <c r="I1051" s="29">
        <f>VLOOKUP($B1051,'Answer Data Transformation'!$I$3:$R$2338,9,FALSE)</f>
        <v>2</v>
      </c>
      <c r="J1051" s="2" t="str">
        <f>VLOOKUP($B1051,'Answer Data Transformation'!$I$3:$R$2338,10,FALSE)</f>
        <v>No</v>
      </c>
      <c r="K1051" s="2" t="str">
        <f>VLOOKUP($B1051,'Answer Data Transformation'!$I$3:$R$2338,3,FALSE)</f>
        <v>Overweight</v>
      </c>
      <c r="L1051" s="2" t="str">
        <f>VLOOKUP($B1051,'Answer Data Transformation'!$I$3:$R$2338,5,FALSE)</f>
        <v>Normal</v>
      </c>
      <c r="M1051" s="2" t="str">
        <f>VLOOKUP($B1051,'Answer Data Transformation'!$T$3:$AA$2346,2,FALSE)</f>
        <v>24-Oct-1972</v>
      </c>
      <c r="N1051" s="2">
        <f>VLOOKUP($B1051,'Answer Data Transformation'!$T$3:$AA$2346,4,FALSE)</f>
        <v>3</v>
      </c>
      <c r="O1051" s="2">
        <f>VLOOKUP($B1051,'Answer Data Transformation'!$T$3:$AA$2346,5,FALSE)</f>
        <v>10702.64</v>
      </c>
      <c r="P1051" s="2" t="str">
        <f>VLOOKUP($B1051,'Answer Data Transformation'!$T$3:$AA$2346,6,FALSE)</f>
        <v>tier - 3</v>
      </c>
      <c r="Q1051" s="2" t="str">
        <f>VLOOKUP($B1051,'Answer Data Transformation'!$T$3:$AA$2346,7,FALSE)</f>
        <v>tier - 3</v>
      </c>
      <c r="R1051" s="2" t="str">
        <f>VLOOKUP($B1051,'Answer Data Transformation'!$T$3:$AA$2346,8,FALSE)</f>
        <v>R1013</v>
      </c>
      <c r="S1051" s="2">
        <f>VLOOKUP($B1051,'Answer Data Transformation'!$T$3:$AA$2346,3,FALSE)</f>
        <v>50</v>
      </c>
    </row>
    <row r="1052" spans="2:19" ht="15.5" x14ac:dyDescent="0.35">
      <c r="B1052" s="1" t="s">
        <v>1320</v>
      </c>
      <c r="C1052" s="28" t="str">
        <f>VLOOKUP(B1052,'Answer Data Transformation'!$B$3:$F$2338,4,FALSE)</f>
        <v xml:space="preserve">  Rebecca J</v>
      </c>
      <c r="D1052" s="2">
        <f>VLOOKUP($B1052,'Answer Data Transformation'!$I$3:$R$2338,2,FALSE)</f>
        <v>29.1</v>
      </c>
      <c r="E1052" s="2">
        <f>VLOOKUP($B1052,'Answer Data Transformation'!$I$3:$R$2338,4,FALSE)</f>
        <v>5.64</v>
      </c>
      <c r="F1052" s="2" t="str">
        <f>VLOOKUP($B1052,'Answer Data Transformation'!$I$3:$R$2338,6,FALSE)</f>
        <v>Yes</v>
      </c>
      <c r="G1052" s="2" t="str">
        <f>VLOOKUP($B1052,'Answer Data Transformation'!$I$3:$R$2338,7,FALSE)</f>
        <v>No</v>
      </c>
      <c r="H1052" s="2" t="str">
        <f>VLOOKUP($B1052,'Answer Data Transformation'!$I$3:$R$2338,8,FALSE)</f>
        <v>No</v>
      </c>
      <c r="I1052" s="29">
        <f>VLOOKUP($B1052,'Answer Data Transformation'!$I$3:$R$2338,9,FALSE)</f>
        <v>0</v>
      </c>
      <c r="J1052" s="2" t="str">
        <f>VLOOKUP($B1052,'Answer Data Transformation'!$I$3:$R$2338,10,FALSE)</f>
        <v>No</v>
      </c>
      <c r="K1052" s="2" t="str">
        <f>VLOOKUP($B1052,'Answer Data Transformation'!$I$3:$R$2338,3,FALSE)</f>
        <v>Overweight</v>
      </c>
      <c r="L1052" s="2" t="str">
        <f>VLOOKUP($B1052,'Answer Data Transformation'!$I$3:$R$2338,5,FALSE)</f>
        <v>Normal</v>
      </c>
      <c r="M1052" s="2" t="str">
        <f>VLOOKUP($B1052,'Answer Data Transformation'!$T$3:$AA$2346,2,FALSE)</f>
        <v>30-Sep-1976</v>
      </c>
      <c r="N1052" s="2">
        <f>VLOOKUP($B1052,'Answer Data Transformation'!$T$3:$AA$2346,4,FALSE)</f>
        <v>2</v>
      </c>
      <c r="O1052" s="2">
        <f>VLOOKUP($B1052,'Answer Data Transformation'!$T$3:$AA$2346,5,FALSE)</f>
        <v>10698.38</v>
      </c>
      <c r="P1052" s="2" t="str">
        <f>VLOOKUP($B1052,'Answer Data Transformation'!$T$3:$AA$2346,6,FALSE)</f>
        <v>tier - 3</v>
      </c>
      <c r="Q1052" s="2" t="str">
        <f>VLOOKUP($B1052,'Answer Data Transformation'!$T$3:$AA$2346,7,FALSE)</f>
        <v>tier - 1</v>
      </c>
      <c r="R1052" s="2" t="str">
        <f>VLOOKUP($B1052,'Answer Data Transformation'!$T$3:$AA$2346,8,FALSE)</f>
        <v>R1025</v>
      </c>
      <c r="S1052" s="2">
        <f>VLOOKUP($B1052,'Answer Data Transformation'!$T$3:$AA$2346,3,FALSE)</f>
        <v>46</v>
      </c>
    </row>
    <row r="1053" spans="2:19" ht="15.5" x14ac:dyDescent="0.35">
      <c r="B1053" s="1" t="s">
        <v>1319</v>
      </c>
      <c r="C1053" s="28" t="str">
        <f>VLOOKUP(B1053,'Answer Data Transformation'!$B$3:$F$2338,4,FALSE)</f>
        <v xml:space="preserve">  Austin T</v>
      </c>
      <c r="D1053" s="2">
        <f>VLOOKUP($B1053,'Answer Data Transformation'!$I$3:$R$2338,2,FALSE)</f>
        <v>30.22</v>
      </c>
      <c r="E1053" s="2">
        <f>VLOOKUP($B1053,'Answer Data Transformation'!$I$3:$R$2338,4,FALSE)</f>
        <v>4.6500000000000004</v>
      </c>
      <c r="F1053" s="2" t="str">
        <f>VLOOKUP($B1053,'Answer Data Transformation'!$I$3:$R$2338,6,FALSE)</f>
        <v>No</v>
      </c>
      <c r="G1053" s="2" t="str">
        <f>VLOOKUP($B1053,'Answer Data Transformation'!$I$3:$R$2338,7,FALSE)</f>
        <v>No</v>
      </c>
      <c r="H1053" s="2" t="str">
        <f>VLOOKUP($B1053,'Answer Data Transformation'!$I$3:$R$2338,8,FALSE)</f>
        <v>No</v>
      </c>
      <c r="I1053" s="29">
        <f>VLOOKUP($B1053,'Answer Data Transformation'!$I$3:$R$2338,9,FALSE)</f>
        <v>0</v>
      </c>
      <c r="J1053" s="2" t="str">
        <f>VLOOKUP($B1053,'Answer Data Transformation'!$I$3:$R$2338,10,FALSE)</f>
        <v>No</v>
      </c>
      <c r="K1053" s="2" t="str">
        <f>VLOOKUP($B1053,'Answer Data Transformation'!$I$3:$R$2338,3,FALSE)</f>
        <v>Obesity</v>
      </c>
      <c r="L1053" s="2" t="str">
        <f>VLOOKUP($B1053,'Answer Data Transformation'!$I$3:$R$2338,5,FALSE)</f>
        <v>Normal</v>
      </c>
      <c r="M1053" s="2" t="str">
        <f>VLOOKUP($B1053,'Answer Data Transformation'!$T$3:$AA$2346,2,FALSE)</f>
        <v>02-Aug-1977</v>
      </c>
      <c r="N1053" s="2">
        <f>VLOOKUP($B1053,'Answer Data Transformation'!$T$3:$AA$2346,4,FALSE)</f>
        <v>2</v>
      </c>
      <c r="O1053" s="2">
        <f>VLOOKUP($B1053,'Answer Data Transformation'!$T$3:$AA$2346,5,FALSE)</f>
        <v>10690.11</v>
      </c>
      <c r="P1053" s="2" t="str">
        <f>VLOOKUP($B1053,'Answer Data Transformation'!$T$3:$AA$2346,6,FALSE)</f>
        <v>tier - 3</v>
      </c>
      <c r="Q1053" s="2" t="str">
        <f>VLOOKUP($B1053,'Answer Data Transformation'!$T$3:$AA$2346,7,FALSE)</f>
        <v>tier - 2</v>
      </c>
      <c r="R1053" s="2" t="str">
        <f>VLOOKUP($B1053,'Answer Data Transformation'!$T$3:$AA$2346,8,FALSE)</f>
        <v>R1021</v>
      </c>
      <c r="S1053" s="2">
        <f>VLOOKUP($B1053,'Answer Data Transformation'!$T$3:$AA$2346,3,FALSE)</f>
        <v>45</v>
      </c>
    </row>
    <row r="1054" spans="2:19" ht="15.5" x14ac:dyDescent="0.35">
      <c r="B1054" s="1" t="s">
        <v>1318</v>
      </c>
      <c r="C1054" s="28" t="str">
        <f>VLOOKUP(B1054,'Answer Data Transformation'!$B$3:$F$2338,4,FALSE)</f>
        <v xml:space="preserve">  Jamie T</v>
      </c>
      <c r="D1054" s="2">
        <f>VLOOKUP($B1054,'Answer Data Transformation'!$I$3:$R$2338,2,FALSE)</f>
        <v>24.29</v>
      </c>
      <c r="E1054" s="2">
        <f>VLOOKUP($B1054,'Answer Data Transformation'!$I$3:$R$2338,4,FALSE)</f>
        <v>9.0500000000000007</v>
      </c>
      <c r="F1054" s="2" t="str">
        <f>VLOOKUP($B1054,'Answer Data Transformation'!$I$3:$R$2338,6,FALSE)</f>
        <v>No</v>
      </c>
      <c r="G1054" s="2" t="str">
        <f>VLOOKUP($B1054,'Answer Data Transformation'!$I$3:$R$2338,7,FALSE)</f>
        <v>No</v>
      </c>
      <c r="H1054" s="2" t="str">
        <f>VLOOKUP($B1054,'Answer Data Transformation'!$I$3:$R$2338,8,FALSE)</f>
        <v>No</v>
      </c>
      <c r="I1054" s="29">
        <f>VLOOKUP($B1054,'Answer Data Transformation'!$I$3:$R$2338,9,FALSE)</f>
        <v>0</v>
      </c>
      <c r="J1054" s="2" t="str">
        <f>VLOOKUP($B1054,'Answer Data Transformation'!$I$3:$R$2338,10,FALSE)</f>
        <v>No</v>
      </c>
      <c r="K1054" s="2" t="str">
        <f>VLOOKUP($B1054,'Answer Data Transformation'!$I$3:$R$2338,3,FALSE)</f>
        <v>Normal Weight</v>
      </c>
      <c r="L1054" s="2" t="str">
        <f>VLOOKUP($B1054,'Answer Data Transformation'!$I$3:$R$2338,5,FALSE)</f>
        <v>Diabetes</v>
      </c>
      <c r="M1054" s="2" t="str">
        <f>VLOOKUP($B1054,'Answer Data Transformation'!$T$3:$AA$2346,2,FALSE)</f>
        <v>07-Sep-1962</v>
      </c>
      <c r="N1054" s="2">
        <f>VLOOKUP($B1054,'Answer Data Transformation'!$T$3:$AA$2346,4,FALSE)</f>
        <v>0</v>
      </c>
      <c r="O1054" s="2">
        <f>VLOOKUP($B1054,'Answer Data Transformation'!$T$3:$AA$2346,5,FALSE)</f>
        <v>10676.83</v>
      </c>
      <c r="P1054" s="2" t="str">
        <f>VLOOKUP($B1054,'Answer Data Transformation'!$T$3:$AA$2346,6,FALSE)</f>
        <v>tier - 3</v>
      </c>
      <c r="Q1054" s="2" t="str">
        <f>VLOOKUP($B1054,'Answer Data Transformation'!$T$3:$AA$2346,7,FALSE)</f>
        <v>tier - 3</v>
      </c>
      <c r="R1054" s="2" t="str">
        <f>VLOOKUP($B1054,'Answer Data Transformation'!$T$3:$AA$2346,8,FALSE)</f>
        <v>R1013</v>
      </c>
      <c r="S1054" s="2">
        <f>VLOOKUP($B1054,'Answer Data Transformation'!$T$3:$AA$2346,3,FALSE)</f>
        <v>60</v>
      </c>
    </row>
    <row r="1055" spans="2:19" ht="15.5" x14ac:dyDescent="0.35">
      <c r="B1055" s="1" t="s">
        <v>1317</v>
      </c>
      <c r="C1055" s="28" t="str">
        <f>VLOOKUP(B1055,'Answer Data Transformation'!$B$3:$F$2338,4,FALSE)</f>
        <v xml:space="preserve">  Matthew T</v>
      </c>
      <c r="D1055" s="2">
        <f>VLOOKUP($B1055,'Answer Data Transformation'!$I$3:$R$2338,2,FALSE)</f>
        <v>29.39</v>
      </c>
      <c r="E1055" s="2">
        <f>VLOOKUP($B1055,'Answer Data Transformation'!$I$3:$R$2338,4,FALSE)</f>
        <v>4.5199999999999996</v>
      </c>
      <c r="F1055" s="2" t="str">
        <f>VLOOKUP($B1055,'Answer Data Transformation'!$I$3:$R$2338,6,FALSE)</f>
        <v>Yes</v>
      </c>
      <c r="G1055" s="2" t="str">
        <f>VLOOKUP($B1055,'Answer Data Transformation'!$I$3:$R$2338,7,FALSE)</f>
        <v>No</v>
      </c>
      <c r="H1055" s="2" t="str">
        <f>VLOOKUP($B1055,'Answer Data Transformation'!$I$3:$R$2338,8,FALSE)</f>
        <v>No</v>
      </c>
      <c r="I1055" s="29">
        <f>VLOOKUP($B1055,'Answer Data Transformation'!$I$3:$R$2338,9,FALSE)</f>
        <v>0</v>
      </c>
      <c r="J1055" s="2" t="str">
        <f>VLOOKUP($B1055,'Answer Data Transformation'!$I$3:$R$2338,10,FALSE)</f>
        <v>No</v>
      </c>
      <c r="K1055" s="2" t="str">
        <f>VLOOKUP($B1055,'Answer Data Transformation'!$I$3:$R$2338,3,FALSE)</f>
        <v>Overweight</v>
      </c>
      <c r="L1055" s="2" t="str">
        <f>VLOOKUP($B1055,'Answer Data Transformation'!$I$3:$R$2338,5,FALSE)</f>
        <v>Normal</v>
      </c>
      <c r="M1055" s="2" t="str">
        <f>VLOOKUP($B1055,'Answer Data Transformation'!$T$3:$AA$2346,2,FALSE)</f>
        <v>22-Nov-1976</v>
      </c>
      <c r="N1055" s="2">
        <f>VLOOKUP($B1055,'Answer Data Transformation'!$T$3:$AA$2346,4,FALSE)</f>
        <v>2</v>
      </c>
      <c r="O1055" s="2">
        <f>VLOOKUP($B1055,'Answer Data Transformation'!$T$3:$AA$2346,5,FALSE)</f>
        <v>10665.44</v>
      </c>
      <c r="P1055" s="2" t="str">
        <f>VLOOKUP($B1055,'Answer Data Transformation'!$T$3:$AA$2346,6,FALSE)</f>
        <v>tier - 3</v>
      </c>
      <c r="Q1055" s="2" t="str">
        <f>VLOOKUP($B1055,'Answer Data Transformation'!$T$3:$AA$2346,7,FALSE)</f>
        <v>tier - 2</v>
      </c>
      <c r="R1055" s="2" t="str">
        <f>VLOOKUP($B1055,'Answer Data Transformation'!$T$3:$AA$2346,8,FALSE)</f>
        <v>R1021</v>
      </c>
      <c r="S1055" s="2">
        <f>VLOOKUP($B1055,'Answer Data Transformation'!$T$3:$AA$2346,3,FALSE)</f>
        <v>46</v>
      </c>
    </row>
    <row r="1056" spans="2:19" ht="15.5" x14ac:dyDescent="0.35">
      <c r="B1056" s="1" t="s">
        <v>1316</v>
      </c>
      <c r="C1056" s="28" t="str">
        <f>VLOOKUP(B1056,'Answer Data Transformation'!$B$3:$F$2338,4,FALSE)</f>
        <v xml:space="preserve">  Emily</v>
      </c>
      <c r="D1056" s="2">
        <f>VLOOKUP($B1056,'Answer Data Transformation'!$I$3:$R$2338,2,FALSE)</f>
        <v>25.66</v>
      </c>
      <c r="E1056" s="2">
        <f>VLOOKUP($B1056,'Answer Data Transformation'!$I$3:$R$2338,4,FALSE)</f>
        <v>4.62</v>
      </c>
      <c r="F1056" s="2" t="str">
        <f>VLOOKUP($B1056,'Answer Data Transformation'!$I$3:$R$2338,6,FALSE)</f>
        <v>Yes</v>
      </c>
      <c r="G1056" s="2" t="str">
        <f>VLOOKUP($B1056,'Answer Data Transformation'!$I$3:$R$2338,7,FALSE)</f>
        <v>No</v>
      </c>
      <c r="H1056" s="2" t="str">
        <f>VLOOKUP($B1056,'Answer Data Transformation'!$I$3:$R$2338,8,FALSE)</f>
        <v>No</v>
      </c>
      <c r="I1056" s="29">
        <f>VLOOKUP($B1056,'Answer Data Transformation'!$I$3:$R$2338,9,FALSE)</f>
        <v>1</v>
      </c>
      <c r="J1056" s="2" t="str">
        <f>VLOOKUP($B1056,'Answer Data Transformation'!$I$3:$R$2338,10,FALSE)</f>
        <v>No</v>
      </c>
      <c r="K1056" s="2" t="str">
        <f>VLOOKUP($B1056,'Answer Data Transformation'!$I$3:$R$2338,3,FALSE)</f>
        <v>Overweight</v>
      </c>
      <c r="L1056" s="2" t="str">
        <f>VLOOKUP($B1056,'Answer Data Transformation'!$I$3:$R$2338,5,FALSE)</f>
        <v>Normal</v>
      </c>
      <c r="M1056" s="2" t="str">
        <f>VLOOKUP($B1056,'Answer Data Transformation'!$T$3:$AA$2346,2,FALSE)</f>
        <v>08-Aug-1964</v>
      </c>
      <c r="N1056" s="2">
        <f>VLOOKUP($B1056,'Answer Data Transformation'!$T$3:$AA$2346,4,FALSE)</f>
        <v>0</v>
      </c>
      <c r="O1056" s="2">
        <f>VLOOKUP($B1056,'Answer Data Transformation'!$T$3:$AA$2346,5,FALSE)</f>
        <v>10627.81</v>
      </c>
      <c r="P1056" s="2" t="str">
        <f>VLOOKUP($B1056,'Answer Data Transformation'!$T$3:$AA$2346,6,FALSE)</f>
        <v>tier - 3</v>
      </c>
      <c r="Q1056" s="2" t="str">
        <f>VLOOKUP($B1056,'Answer Data Transformation'!$T$3:$AA$2346,7,FALSE)</f>
        <v>tier - 3</v>
      </c>
      <c r="R1056" s="2" t="str">
        <f>VLOOKUP($B1056,'Answer Data Transformation'!$T$3:$AA$2346,8,FALSE)</f>
        <v>R1013</v>
      </c>
      <c r="S1056" s="2">
        <f>VLOOKUP($B1056,'Answer Data Transformation'!$T$3:$AA$2346,3,FALSE)</f>
        <v>58</v>
      </c>
    </row>
    <row r="1057" spans="2:19" ht="15.5" x14ac:dyDescent="0.35">
      <c r="B1057" s="1" t="s">
        <v>1315</v>
      </c>
      <c r="C1057" s="28" t="str">
        <f>VLOOKUP(B1057,'Answer Data Transformation'!$B$3:$F$2338,4,FALSE)</f>
        <v xml:space="preserve">  Gillian</v>
      </c>
      <c r="D1057" s="2">
        <f>VLOOKUP($B1057,'Answer Data Transformation'!$I$3:$R$2338,2,FALSE)</f>
        <v>39.11</v>
      </c>
      <c r="E1057" s="2">
        <f>VLOOKUP($B1057,'Answer Data Transformation'!$I$3:$R$2338,4,FALSE)</f>
        <v>5.87</v>
      </c>
      <c r="F1057" s="2" t="str">
        <f>VLOOKUP($B1057,'Answer Data Transformation'!$I$3:$R$2338,6,FALSE)</f>
        <v>No</v>
      </c>
      <c r="G1057" s="2" t="str">
        <f>VLOOKUP($B1057,'Answer Data Transformation'!$I$3:$R$2338,7,FALSE)</f>
        <v>No</v>
      </c>
      <c r="H1057" s="2" t="str">
        <f>VLOOKUP($B1057,'Answer Data Transformation'!$I$3:$R$2338,8,FALSE)</f>
        <v>No</v>
      </c>
      <c r="I1057" s="29">
        <f>VLOOKUP($B1057,'Answer Data Transformation'!$I$3:$R$2338,9,FALSE)</f>
        <v>0</v>
      </c>
      <c r="J1057" s="2" t="str">
        <f>VLOOKUP($B1057,'Answer Data Transformation'!$I$3:$R$2338,10,FALSE)</f>
        <v>No</v>
      </c>
      <c r="K1057" s="2" t="str">
        <f>VLOOKUP($B1057,'Answer Data Transformation'!$I$3:$R$2338,3,FALSE)</f>
        <v>Obesity</v>
      </c>
      <c r="L1057" s="2" t="str">
        <f>VLOOKUP($B1057,'Answer Data Transformation'!$I$3:$R$2338,5,FALSE)</f>
        <v>Prediabetes</v>
      </c>
      <c r="M1057" s="2" t="str">
        <f>VLOOKUP($B1057,'Answer Data Transformation'!$T$3:$AA$2346,2,FALSE)</f>
        <v>06-Jul-1990</v>
      </c>
      <c r="N1057" s="2">
        <f>VLOOKUP($B1057,'Answer Data Transformation'!$T$3:$AA$2346,4,FALSE)</f>
        <v>3</v>
      </c>
      <c r="O1057" s="2">
        <f>VLOOKUP($B1057,'Answer Data Transformation'!$T$3:$AA$2346,5,FALSE)</f>
        <v>10620.26</v>
      </c>
      <c r="P1057" s="2" t="str">
        <f>VLOOKUP($B1057,'Answer Data Transformation'!$T$3:$AA$2346,6,FALSE)</f>
        <v>tier - 3</v>
      </c>
      <c r="Q1057" s="2" t="str">
        <f>VLOOKUP($B1057,'Answer Data Transformation'!$T$3:$AA$2346,7,FALSE)</f>
        <v>tier - 3</v>
      </c>
      <c r="R1057" s="2" t="str">
        <f>VLOOKUP($B1057,'Answer Data Transformation'!$T$3:$AA$2346,8,FALSE)</f>
        <v>R1012</v>
      </c>
      <c r="S1057" s="2">
        <f>VLOOKUP($B1057,'Answer Data Transformation'!$T$3:$AA$2346,3,FALSE)</f>
        <v>32</v>
      </c>
    </row>
    <row r="1058" spans="2:19" ht="15.5" x14ac:dyDescent="0.35">
      <c r="B1058" s="1" t="s">
        <v>1314</v>
      </c>
      <c r="C1058" s="28" t="str">
        <f>VLOOKUP(B1058,'Answer Data Transformation'!$B$3:$F$2338,4,FALSE)</f>
        <v xml:space="preserve">  Brenn E</v>
      </c>
      <c r="D1058" s="2">
        <f>VLOOKUP($B1058,'Answer Data Transformation'!$I$3:$R$2338,2,FALSE)</f>
        <v>43.78</v>
      </c>
      <c r="E1058" s="2">
        <f>VLOOKUP($B1058,'Answer Data Transformation'!$I$3:$R$2338,4,FALSE)</f>
        <v>5.71</v>
      </c>
      <c r="F1058" s="2" t="str">
        <f>VLOOKUP($B1058,'Answer Data Transformation'!$I$3:$R$2338,6,FALSE)</f>
        <v>No</v>
      </c>
      <c r="G1058" s="2" t="str">
        <f>VLOOKUP($B1058,'Answer Data Transformation'!$I$3:$R$2338,7,FALSE)</f>
        <v>No</v>
      </c>
      <c r="H1058" s="2" t="str">
        <f>VLOOKUP($B1058,'Answer Data Transformation'!$I$3:$R$2338,8,FALSE)</f>
        <v>No</v>
      </c>
      <c r="I1058" s="29">
        <f>VLOOKUP($B1058,'Answer Data Transformation'!$I$3:$R$2338,9,FALSE)</f>
        <v>1</v>
      </c>
      <c r="J1058" s="2" t="str">
        <f>VLOOKUP($B1058,'Answer Data Transformation'!$I$3:$R$2338,10,FALSE)</f>
        <v>No</v>
      </c>
      <c r="K1058" s="2" t="str">
        <f>VLOOKUP($B1058,'Answer Data Transformation'!$I$3:$R$2338,3,FALSE)</f>
        <v>Obesity</v>
      </c>
      <c r="L1058" s="2" t="str">
        <f>VLOOKUP($B1058,'Answer Data Transformation'!$I$3:$R$2338,5,FALSE)</f>
        <v>Prediabetes</v>
      </c>
      <c r="M1058" s="2" t="str">
        <f>VLOOKUP($B1058,'Answer Data Transformation'!$T$3:$AA$2346,2,FALSE)</f>
        <v>23-Jul-1992</v>
      </c>
      <c r="N1058" s="2">
        <f>VLOOKUP($B1058,'Answer Data Transformation'!$T$3:$AA$2346,4,FALSE)</f>
        <v>0</v>
      </c>
      <c r="O1058" s="2">
        <f>VLOOKUP($B1058,'Answer Data Transformation'!$T$3:$AA$2346,5,FALSE)</f>
        <v>10617.04</v>
      </c>
      <c r="P1058" s="2" t="str">
        <f>VLOOKUP($B1058,'Answer Data Transformation'!$T$3:$AA$2346,6,FALSE)</f>
        <v>tier - 3</v>
      </c>
      <c r="Q1058" s="2" t="str">
        <f>VLOOKUP($B1058,'Answer Data Transformation'!$T$3:$AA$2346,7,FALSE)</f>
        <v>tier - 3</v>
      </c>
      <c r="R1058" s="2" t="str">
        <f>VLOOKUP($B1058,'Answer Data Transformation'!$T$3:$AA$2346,8,FALSE)</f>
        <v>R1026</v>
      </c>
      <c r="S1058" s="2">
        <f>VLOOKUP($B1058,'Answer Data Transformation'!$T$3:$AA$2346,3,FALSE)</f>
        <v>30</v>
      </c>
    </row>
    <row r="1059" spans="2:19" ht="15.5" x14ac:dyDescent="0.35">
      <c r="B1059" s="1" t="s">
        <v>1313</v>
      </c>
      <c r="C1059" s="28" t="str">
        <f>VLOOKUP(B1059,'Answer Data Transformation'!$B$3:$F$2338,4,FALSE)</f>
        <v xml:space="preserve">  Lisa M</v>
      </c>
      <c r="D1059" s="2">
        <f>VLOOKUP($B1059,'Answer Data Transformation'!$I$3:$R$2338,2,FALSE)</f>
        <v>24.35</v>
      </c>
      <c r="E1059" s="2">
        <f>VLOOKUP($B1059,'Answer Data Transformation'!$I$3:$R$2338,4,FALSE)</f>
        <v>9.08</v>
      </c>
      <c r="F1059" s="2" t="str">
        <f>VLOOKUP($B1059,'Answer Data Transformation'!$I$3:$R$2338,6,FALSE)</f>
        <v>No</v>
      </c>
      <c r="G1059" s="2" t="str">
        <f>VLOOKUP($B1059,'Answer Data Transformation'!$I$3:$R$2338,7,FALSE)</f>
        <v>No</v>
      </c>
      <c r="H1059" s="2" t="str">
        <f>VLOOKUP($B1059,'Answer Data Transformation'!$I$3:$R$2338,8,FALSE)</f>
        <v>No</v>
      </c>
      <c r="I1059" s="29">
        <f>VLOOKUP($B1059,'Answer Data Transformation'!$I$3:$R$2338,9,FALSE)</f>
        <v>0</v>
      </c>
      <c r="J1059" s="2" t="str">
        <f>VLOOKUP($B1059,'Answer Data Transformation'!$I$3:$R$2338,10,FALSE)</f>
        <v>No</v>
      </c>
      <c r="K1059" s="2" t="str">
        <f>VLOOKUP($B1059,'Answer Data Transformation'!$I$3:$R$2338,3,FALSE)</f>
        <v>Normal Weight</v>
      </c>
      <c r="L1059" s="2" t="str">
        <f>VLOOKUP($B1059,'Answer Data Transformation'!$I$3:$R$2338,5,FALSE)</f>
        <v>Diabetes</v>
      </c>
      <c r="M1059" s="2" t="str">
        <f>VLOOKUP($B1059,'Answer Data Transformation'!$T$3:$AA$2346,2,FALSE)</f>
        <v>27-Jun-1965</v>
      </c>
      <c r="N1059" s="2">
        <f>VLOOKUP($B1059,'Answer Data Transformation'!$T$3:$AA$2346,4,FALSE)</f>
        <v>0</v>
      </c>
      <c r="O1059" s="2">
        <f>VLOOKUP($B1059,'Answer Data Transformation'!$T$3:$AA$2346,5,FALSE)</f>
        <v>10608.67</v>
      </c>
      <c r="P1059" s="2" t="str">
        <f>VLOOKUP($B1059,'Answer Data Transformation'!$T$3:$AA$2346,6,FALSE)</f>
        <v>tier - 3</v>
      </c>
      <c r="Q1059" s="2" t="str">
        <f>VLOOKUP($B1059,'Answer Data Transformation'!$T$3:$AA$2346,7,FALSE)</f>
        <v>tier - 3</v>
      </c>
      <c r="R1059" s="2" t="str">
        <f>VLOOKUP($B1059,'Answer Data Transformation'!$T$3:$AA$2346,8,FALSE)</f>
        <v>R1012</v>
      </c>
      <c r="S1059" s="2">
        <f>VLOOKUP($B1059,'Answer Data Transformation'!$T$3:$AA$2346,3,FALSE)</f>
        <v>57</v>
      </c>
    </row>
    <row r="1060" spans="2:19" ht="15.5" x14ac:dyDescent="0.35">
      <c r="B1060" s="1" t="s">
        <v>1312</v>
      </c>
      <c r="C1060" s="28" t="str">
        <f>VLOOKUP(B1060,'Answer Data Transformation'!$B$3:$F$2338,4,FALSE)</f>
        <v xml:space="preserve">  Matt</v>
      </c>
      <c r="D1060" s="2">
        <f>VLOOKUP($B1060,'Answer Data Transformation'!$I$3:$R$2338,2,FALSE)</f>
        <v>40.299999999999997</v>
      </c>
      <c r="E1060" s="2">
        <f>VLOOKUP($B1060,'Answer Data Transformation'!$I$3:$R$2338,4,FALSE)</f>
        <v>5.3</v>
      </c>
      <c r="F1060" s="2" t="str">
        <f>VLOOKUP($B1060,'Answer Data Transformation'!$I$3:$R$2338,6,FALSE)</f>
        <v>Yes</v>
      </c>
      <c r="G1060" s="2" t="str">
        <f>VLOOKUP($B1060,'Answer Data Transformation'!$I$3:$R$2338,7,FALSE)</f>
        <v>No</v>
      </c>
      <c r="H1060" s="2" t="str">
        <f>VLOOKUP($B1060,'Answer Data Transformation'!$I$3:$R$2338,8,FALSE)</f>
        <v>No</v>
      </c>
      <c r="I1060" s="29">
        <f>VLOOKUP($B1060,'Answer Data Transformation'!$I$3:$R$2338,9,FALSE)</f>
        <v>2</v>
      </c>
      <c r="J1060" s="2" t="str">
        <f>VLOOKUP($B1060,'Answer Data Transformation'!$I$3:$R$2338,10,FALSE)</f>
        <v>No</v>
      </c>
      <c r="K1060" s="2" t="str">
        <f>VLOOKUP($B1060,'Answer Data Transformation'!$I$3:$R$2338,3,FALSE)</f>
        <v>Obesity</v>
      </c>
      <c r="L1060" s="2" t="str">
        <f>VLOOKUP($B1060,'Answer Data Transformation'!$I$3:$R$2338,5,FALSE)</f>
        <v>Normal</v>
      </c>
      <c r="M1060" s="2" t="str">
        <f>VLOOKUP($B1060,'Answer Data Transformation'!$T$3:$AA$2346,2,FALSE)</f>
        <v>02-Jul-1966</v>
      </c>
      <c r="N1060" s="2">
        <f>VLOOKUP($B1060,'Answer Data Transformation'!$T$3:$AA$2346,4,FALSE)</f>
        <v>0</v>
      </c>
      <c r="O1060" s="2">
        <f>VLOOKUP($B1060,'Answer Data Transformation'!$T$3:$AA$2346,5,FALSE)</f>
        <v>10602.39</v>
      </c>
      <c r="P1060" s="2" t="str">
        <f>VLOOKUP($B1060,'Answer Data Transformation'!$T$3:$AA$2346,6,FALSE)</f>
        <v>tier - 3</v>
      </c>
      <c r="Q1060" s="2" t="str">
        <f>VLOOKUP($B1060,'Answer Data Transformation'!$T$3:$AA$2346,7,FALSE)</f>
        <v>tier - 3</v>
      </c>
      <c r="R1060" s="2" t="str">
        <f>VLOOKUP($B1060,'Answer Data Transformation'!$T$3:$AA$2346,8,FALSE)</f>
        <v>R1011</v>
      </c>
      <c r="S1060" s="2">
        <f>VLOOKUP($B1060,'Answer Data Transformation'!$T$3:$AA$2346,3,FALSE)</f>
        <v>56</v>
      </c>
    </row>
    <row r="1061" spans="2:19" ht="15.5" x14ac:dyDescent="0.35">
      <c r="B1061" s="1" t="s">
        <v>1311</v>
      </c>
      <c r="C1061" s="28" t="str">
        <f>VLOOKUP(B1061,'Answer Data Transformation'!$B$3:$F$2338,4,FALSE)</f>
        <v xml:space="preserve">  Thomas A</v>
      </c>
      <c r="D1061" s="2">
        <f>VLOOKUP($B1061,'Answer Data Transformation'!$I$3:$R$2338,2,FALSE)</f>
        <v>32.774999999999999</v>
      </c>
      <c r="E1061" s="2">
        <f>VLOOKUP($B1061,'Answer Data Transformation'!$I$3:$R$2338,4,FALSE)</f>
        <v>11.76</v>
      </c>
      <c r="F1061" s="2" t="str">
        <f>VLOOKUP($B1061,'Answer Data Transformation'!$I$3:$R$2338,6,FALSE)</f>
        <v>Yes</v>
      </c>
      <c r="G1061" s="2" t="str">
        <f>VLOOKUP($B1061,'Answer Data Transformation'!$I$3:$R$2338,7,FALSE)</f>
        <v>No</v>
      </c>
      <c r="H1061" s="2" t="str">
        <f>VLOOKUP($B1061,'Answer Data Transformation'!$I$3:$R$2338,8,FALSE)</f>
        <v>No</v>
      </c>
      <c r="I1061" s="29">
        <f>VLOOKUP($B1061,'Answer Data Transformation'!$I$3:$R$2338,9,FALSE)</f>
        <v>0</v>
      </c>
      <c r="J1061" s="2" t="str">
        <f>VLOOKUP($B1061,'Answer Data Transformation'!$I$3:$R$2338,10,FALSE)</f>
        <v>No</v>
      </c>
      <c r="K1061" s="2" t="str">
        <f>VLOOKUP($B1061,'Answer Data Transformation'!$I$3:$R$2338,3,FALSE)</f>
        <v>Obesity</v>
      </c>
      <c r="L1061" s="2" t="str">
        <f>VLOOKUP($B1061,'Answer Data Transformation'!$I$3:$R$2338,5,FALSE)</f>
        <v>Diabetes</v>
      </c>
      <c r="M1061" s="2" t="str">
        <f>VLOOKUP($B1061,'Answer Data Transformation'!$T$3:$AA$2346,2,FALSE)</f>
        <v>23-Jun-1967</v>
      </c>
      <c r="N1061" s="2">
        <f>VLOOKUP($B1061,'Answer Data Transformation'!$T$3:$AA$2346,4,FALSE)</f>
        <v>0</v>
      </c>
      <c r="O1061" s="2">
        <f>VLOOKUP($B1061,'Answer Data Transformation'!$T$3:$AA$2346,5,FALSE)</f>
        <v>10601.63</v>
      </c>
      <c r="P1061" s="2" t="str">
        <f>VLOOKUP($B1061,'Answer Data Transformation'!$T$3:$AA$2346,6,FALSE)</f>
        <v>tier - 3</v>
      </c>
      <c r="Q1061" s="2" t="str">
        <f>VLOOKUP($B1061,'Answer Data Transformation'!$T$3:$AA$2346,7,FALSE)</f>
        <v>tier - 2</v>
      </c>
      <c r="R1061" s="2" t="str">
        <f>VLOOKUP($B1061,'Answer Data Transformation'!$T$3:$AA$2346,8,FALSE)</f>
        <v>R1012</v>
      </c>
      <c r="S1061" s="2">
        <f>VLOOKUP($B1061,'Answer Data Transformation'!$T$3:$AA$2346,3,FALSE)</f>
        <v>55</v>
      </c>
    </row>
    <row r="1062" spans="2:19" ht="15.5" x14ac:dyDescent="0.35">
      <c r="B1062" s="1" t="s">
        <v>1310</v>
      </c>
      <c r="C1062" s="28" t="str">
        <f>VLOOKUP(B1062,'Answer Data Transformation'!$B$3:$F$2338,4,FALSE)</f>
        <v xml:space="preserve">  Kevin J</v>
      </c>
      <c r="D1062" s="2">
        <f>VLOOKUP($B1062,'Answer Data Transformation'!$I$3:$R$2338,2,FALSE)</f>
        <v>39.6</v>
      </c>
      <c r="E1062" s="2">
        <f>VLOOKUP($B1062,'Answer Data Transformation'!$I$3:$R$2338,4,FALSE)</f>
        <v>5.1100000000000003</v>
      </c>
      <c r="F1062" s="2" t="str">
        <f>VLOOKUP($B1062,'Answer Data Transformation'!$I$3:$R$2338,6,FALSE)</f>
        <v>Yes</v>
      </c>
      <c r="G1062" s="2" t="str">
        <f>VLOOKUP($B1062,'Answer Data Transformation'!$I$3:$R$2338,7,FALSE)</f>
        <v>No</v>
      </c>
      <c r="H1062" s="2" t="str">
        <f>VLOOKUP($B1062,'Answer Data Transformation'!$I$3:$R$2338,8,FALSE)</f>
        <v>No</v>
      </c>
      <c r="I1062" s="29">
        <f>VLOOKUP($B1062,'Answer Data Transformation'!$I$3:$R$2338,9,FALSE)</f>
        <v>2</v>
      </c>
      <c r="J1062" s="2" t="str">
        <f>VLOOKUP($B1062,'Answer Data Transformation'!$I$3:$R$2338,10,FALSE)</f>
        <v>No</v>
      </c>
      <c r="K1062" s="2" t="str">
        <f>VLOOKUP($B1062,'Answer Data Transformation'!$I$3:$R$2338,3,FALSE)</f>
        <v>Obesity</v>
      </c>
      <c r="L1062" s="2" t="str">
        <f>VLOOKUP($B1062,'Answer Data Transformation'!$I$3:$R$2338,5,FALSE)</f>
        <v>Normal</v>
      </c>
      <c r="M1062" s="2" t="str">
        <f>VLOOKUP($B1062,'Answer Data Transformation'!$T$3:$AA$2346,2,FALSE)</f>
        <v>20-Jul-1966</v>
      </c>
      <c r="N1062" s="2">
        <f>VLOOKUP($B1062,'Answer Data Transformation'!$T$3:$AA$2346,4,FALSE)</f>
        <v>0</v>
      </c>
      <c r="O1062" s="2">
        <f>VLOOKUP($B1062,'Answer Data Transformation'!$T$3:$AA$2346,5,FALSE)</f>
        <v>10601.41</v>
      </c>
      <c r="P1062" s="2" t="str">
        <f>VLOOKUP($B1062,'Answer Data Transformation'!$T$3:$AA$2346,6,FALSE)</f>
        <v>tier - 3</v>
      </c>
      <c r="Q1062" s="2" t="str">
        <f>VLOOKUP($B1062,'Answer Data Transformation'!$T$3:$AA$2346,7,FALSE)</f>
        <v>tier - 2</v>
      </c>
      <c r="R1062" s="2" t="str">
        <f>VLOOKUP($B1062,'Answer Data Transformation'!$T$3:$AA$2346,8,FALSE)</f>
        <v>R1011</v>
      </c>
      <c r="S1062" s="2">
        <f>VLOOKUP($B1062,'Answer Data Transformation'!$T$3:$AA$2346,3,FALSE)</f>
        <v>56</v>
      </c>
    </row>
    <row r="1063" spans="2:19" ht="15.5" x14ac:dyDescent="0.35">
      <c r="B1063" s="1" t="s">
        <v>1309</v>
      </c>
      <c r="C1063" s="28" t="str">
        <f>VLOOKUP(B1063,'Answer Data Transformation'!$B$3:$F$2338,4,FALSE)</f>
        <v xml:space="preserve">  William H</v>
      </c>
      <c r="D1063" s="2">
        <f>VLOOKUP($B1063,'Answer Data Transformation'!$I$3:$R$2338,2,FALSE)</f>
        <v>30.97</v>
      </c>
      <c r="E1063" s="2">
        <f>VLOOKUP($B1063,'Answer Data Transformation'!$I$3:$R$2338,4,FALSE)</f>
        <v>5.54</v>
      </c>
      <c r="F1063" s="2" t="str">
        <f>VLOOKUP($B1063,'Answer Data Transformation'!$I$3:$R$2338,6,FALSE)</f>
        <v>No</v>
      </c>
      <c r="G1063" s="2" t="str">
        <f>VLOOKUP($B1063,'Answer Data Transformation'!$I$3:$R$2338,7,FALSE)</f>
        <v>No</v>
      </c>
      <c r="H1063" s="2" t="str">
        <f>VLOOKUP($B1063,'Answer Data Transformation'!$I$3:$R$2338,8,FALSE)</f>
        <v>No</v>
      </c>
      <c r="I1063" s="29">
        <f>VLOOKUP($B1063,'Answer Data Transformation'!$I$3:$R$2338,9,FALSE)</f>
        <v>2</v>
      </c>
      <c r="J1063" s="2" t="str">
        <f>VLOOKUP($B1063,'Answer Data Transformation'!$I$3:$R$2338,10,FALSE)</f>
        <v>No</v>
      </c>
      <c r="K1063" s="2" t="str">
        <f>VLOOKUP($B1063,'Answer Data Transformation'!$I$3:$R$2338,3,FALSE)</f>
        <v>Obesity</v>
      </c>
      <c r="L1063" s="2" t="str">
        <f>VLOOKUP($B1063,'Answer Data Transformation'!$I$3:$R$2338,5,FALSE)</f>
        <v>Normal</v>
      </c>
      <c r="M1063" s="2" t="str">
        <f>VLOOKUP($B1063,'Answer Data Transformation'!$T$3:$AA$2346,2,FALSE)</f>
        <v>14-Dec-1972</v>
      </c>
      <c r="N1063" s="2">
        <f>VLOOKUP($B1063,'Answer Data Transformation'!$T$3:$AA$2346,4,FALSE)</f>
        <v>3</v>
      </c>
      <c r="O1063" s="2">
        <f>VLOOKUP($B1063,'Answer Data Transformation'!$T$3:$AA$2346,5,FALSE)</f>
        <v>10600.55</v>
      </c>
      <c r="P1063" s="2" t="str">
        <f>VLOOKUP($B1063,'Answer Data Transformation'!$T$3:$AA$2346,6,FALSE)</f>
        <v>tier - 3</v>
      </c>
      <c r="Q1063" s="2" t="str">
        <f>VLOOKUP($B1063,'Answer Data Transformation'!$T$3:$AA$2346,7,FALSE)</f>
        <v>tier - 1</v>
      </c>
      <c r="R1063" s="2" t="str">
        <f>VLOOKUP($B1063,'Answer Data Transformation'!$T$3:$AA$2346,8,FALSE)</f>
        <v>R1012</v>
      </c>
      <c r="S1063" s="2">
        <f>VLOOKUP($B1063,'Answer Data Transformation'!$T$3:$AA$2346,3,FALSE)</f>
        <v>50</v>
      </c>
    </row>
    <row r="1064" spans="2:19" ht="15.5" x14ac:dyDescent="0.35">
      <c r="B1064" s="1" t="s">
        <v>1308</v>
      </c>
      <c r="C1064" s="28" t="str">
        <f>VLOOKUP(B1064,'Answer Data Transformation'!$B$3:$F$2338,4,FALSE)</f>
        <v xml:space="preserve">  Gal</v>
      </c>
      <c r="D1064" s="2">
        <f>VLOOKUP($B1064,'Answer Data Transformation'!$I$3:$R$2338,2,FALSE)</f>
        <v>27.645</v>
      </c>
      <c r="E1064" s="2">
        <f>VLOOKUP($B1064,'Answer Data Transformation'!$I$3:$R$2338,4,FALSE)</f>
        <v>8.8699999999999992</v>
      </c>
      <c r="F1064" s="2" t="str">
        <f>VLOOKUP($B1064,'Answer Data Transformation'!$I$3:$R$2338,6,FALSE)</f>
        <v>Yes</v>
      </c>
      <c r="G1064" s="2" t="str">
        <f>VLOOKUP($B1064,'Answer Data Transformation'!$I$3:$R$2338,7,FALSE)</f>
        <v>No</v>
      </c>
      <c r="H1064" s="2" t="str">
        <f>VLOOKUP($B1064,'Answer Data Transformation'!$I$3:$R$2338,8,FALSE)</f>
        <v>No</v>
      </c>
      <c r="I1064" s="29">
        <f>VLOOKUP($B1064,'Answer Data Transformation'!$I$3:$R$2338,9,FALSE)</f>
        <v>0</v>
      </c>
      <c r="J1064" s="2" t="str">
        <f>VLOOKUP($B1064,'Answer Data Transformation'!$I$3:$R$2338,10,FALSE)</f>
        <v>No</v>
      </c>
      <c r="K1064" s="2" t="str">
        <f>VLOOKUP($B1064,'Answer Data Transformation'!$I$3:$R$2338,3,FALSE)</f>
        <v>Overweight</v>
      </c>
      <c r="L1064" s="2" t="str">
        <f>VLOOKUP($B1064,'Answer Data Transformation'!$I$3:$R$2338,5,FALSE)</f>
        <v>Diabetes</v>
      </c>
      <c r="M1064" s="2" t="str">
        <f>VLOOKUP($B1064,'Answer Data Transformation'!$T$3:$AA$2346,2,FALSE)</f>
        <v>29-Nov-1967</v>
      </c>
      <c r="N1064" s="2">
        <f>VLOOKUP($B1064,'Answer Data Transformation'!$T$3:$AA$2346,4,FALSE)</f>
        <v>0</v>
      </c>
      <c r="O1064" s="2">
        <f>VLOOKUP($B1064,'Answer Data Transformation'!$T$3:$AA$2346,5,FALSE)</f>
        <v>10594.5</v>
      </c>
      <c r="P1064" s="2" t="str">
        <f>VLOOKUP($B1064,'Answer Data Transformation'!$T$3:$AA$2346,6,FALSE)</f>
        <v>tier - 3</v>
      </c>
      <c r="Q1064" s="2" t="str">
        <f>VLOOKUP($B1064,'Answer Data Transformation'!$T$3:$AA$2346,7,FALSE)</f>
        <v>tier - 1</v>
      </c>
      <c r="R1064" s="2" t="str">
        <f>VLOOKUP($B1064,'Answer Data Transformation'!$T$3:$AA$2346,8,FALSE)</f>
        <v>R1012</v>
      </c>
      <c r="S1064" s="2">
        <f>VLOOKUP($B1064,'Answer Data Transformation'!$T$3:$AA$2346,3,FALSE)</f>
        <v>55</v>
      </c>
    </row>
    <row r="1065" spans="2:19" ht="15.5" x14ac:dyDescent="0.35">
      <c r="B1065" s="1" t="s">
        <v>1307</v>
      </c>
      <c r="C1065" s="28" t="str">
        <f>VLOOKUP(B1065,'Answer Data Transformation'!$B$3:$F$2338,4,FALSE)</f>
        <v xml:space="preserve">  Anton</v>
      </c>
      <c r="D1065" s="2">
        <f>VLOOKUP($B1065,'Answer Data Transformation'!$I$3:$R$2338,2,FALSE)</f>
        <v>34.43</v>
      </c>
      <c r="E1065" s="2">
        <f>VLOOKUP($B1065,'Answer Data Transformation'!$I$3:$R$2338,4,FALSE)</f>
        <v>5.96</v>
      </c>
      <c r="F1065" s="2" t="str">
        <f>VLOOKUP($B1065,'Answer Data Transformation'!$I$3:$R$2338,6,FALSE)</f>
        <v>Yes</v>
      </c>
      <c r="G1065" s="2" t="str">
        <f>VLOOKUP($B1065,'Answer Data Transformation'!$I$3:$R$2338,7,FALSE)</f>
        <v>No</v>
      </c>
      <c r="H1065" s="2" t="str">
        <f>VLOOKUP($B1065,'Answer Data Transformation'!$I$3:$R$2338,8,FALSE)</f>
        <v>No</v>
      </c>
      <c r="I1065" s="29">
        <f>VLOOKUP($B1065,'Answer Data Transformation'!$I$3:$R$2338,9,FALSE)</f>
        <v>2</v>
      </c>
      <c r="J1065" s="2" t="str">
        <f>VLOOKUP($B1065,'Answer Data Transformation'!$I$3:$R$2338,10,FALSE)</f>
        <v>No</v>
      </c>
      <c r="K1065" s="2" t="str">
        <f>VLOOKUP($B1065,'Answer Data Transformation'!$I$3:$R$2338,3,FALSE)</f>
        <v>Obesity</v>
      </c>
      <c r="L1065" s="2" t="str">
        <f>VLOOKUP($B1065,'Answer Data Transformation'!$I$3:$R$2338,5,FALSE)</f>
        <v>Prediabetes</v>
      </c>
      <c r="M1065" s="2" t="str">
        <f>VLOOKUP($B1065,'Answer Data Transformation'!$T$3:$AA$2346,2,FALSE)</f>
        <v>03-Nov-1966</v>
      </c>
      <c r="N1065" s="2">
        <f>VLOOKUP($B1065,'Answer Data Transformation'!$T$3:$AA$2346,4,FALSE)</f>
        <v>0</v>
      </c>
      <c r="O1065" s="2">
        <f>VLOOKUP($B1065,'Answer Data Transformation'!$T$3:$AA$2346,5,FALSE)</f>
        <v>10594.23</v>
      </c>
      <c r="P1065" s="2" t="str">
        <f>VLOOKUP($B1065,'Answer Data Transformation'!$T$3:$AA$2346,6,FALSE)</f>
        <v>tier - 3</v>
      </c>
      <c r="Q1065" s="2" t="str">
        <f>VLOOKUP($B1065,'Answer Data Transformation'!$T$3:$AA$2346,7,FALSE)</f>
        <v>tier - 3</v>
      </c>
      <c r="R1065" s="2" t="str">
        <f>VLOOKUP($B1065,'Answer Data Transformation'!$T$3:$AA$2346,8,FALSE)</f>
        <v>R1013</v>
      </c>
      <c r="S1065" s="2">
        <f>VLOOKUP($B1065,'Answer Data Transformation'!$T$3:$AA$2346,3,FALSE)</f>
        <v>56</v>
      </c>
    </row>
    <row r="1066" spans="2:19" ht="15.5" x14ac:dyDescent="0.35">
      <c r="B1066" s="1" t="s">
        <v>1306</v>
      </c>
      <c r="C1066" s="28" t="str">
        <f>VLOOKUP(B1066,'Answer Data Transformation'!$B$3:$F$2338,4,FALSE)</f>
        <v xml:space="preserve">  Yazmin</v>
      </c>
      <c r="D1066" s="2">
        <f>VLOOKUP($B1066,'Answer Data Transformation'!$I$3:$R$2338,2,FALSE)</f>
        <v>39.6</v>
      </c>
      <c r="E1066" s="2">
        <f>VLOOKUP($B1066,'Answer Data Transformation'!$I$3:$R$2338,4,FALSE)</f>
        <v>4.4400000000000004</v>
      </c>
      <c r="F1066" s="2" t="str">
        <f>VLOOKUP($B1066,'Answer Data Transformation'!$I$3:$R$2338,6,FALSE)</f>
        <v>Yes</v>
      </c>
      <c r="G1066" s="2" t="str">
        <f>VLOOKUP($B1066,'Answer Data Transformation'!$I$3:$R$2338,7,FALSE)</f>
        <v>No</v>
      </c>
      <c r="H1066" s="2" t="str">
        <f>VLOOKUP($B1066,'Answer Data Transformation'!$I$3:$R$2338,8,FALSE)</f>
        <v>Yes</v>
      </c>
      <c r="I1066" s="29">
        <f>VLOOKUP($B1066,'Answer Data Transformation'!$I$3:$R$2338,9,FALSE)</f>
        <v>1</v>
      </c>
      <c r="J1066" s="2" t="str">
        <f>VLOOKUP($B1066,'Answer Data Transformation'!$I$3:$R$2338,10,FALSE)</f>
        <v>No</v>
      </c>
      <c r="K1066" s="2" t="str">
        <f>VLOOKUP($B1066,'Answer Data Transformation'!$I$3:$R$2338,3,FALSE)</f>
        <v>Obesity</v>
      </c>
      <c r="L1066" s="2" t="str">
        <f>VLOOKUP($B1066,'Answer Data Transformation'!$I$3:$R$2338,5,FALSE)</f>
        <v>Normal</v>
      </c>
      <c r="M1066" s="2" t="str">
        <f>VLOOKUP($B1066,'Answer Data Transformation'!$T$3:$AA$2346,2,FALSE)</f>
        <v>25-Dec-1969</v>
      </c>
      <c r="N1066" s="2">
        <f>VLOOKUP($B1066,'Answer Data Transformation'!$T$3:$AA$2346,4,FALSE)</f>
        <v>1</v>
      </c>
      <c r="O1066" s="2">
        <f>VLOOKUP($B1066,'Answer Data Transformation'!$T$3:$AA$2346,5,FALSE)</f>
        <v>10579.71</v>
      </c>
      <c r="P1066" s="2" t="str">
        <f>VLOOKUP($B1066,'Answer Data Transformation'!$T$3:$AA$2346,6,FALSE)</f>
        <v>tier - 3</v>
      </c>
      <c r="Q1066" s="2" t="str">
        <f>VLOOKUP($B1066,'Answer Data Transformation'!$T$3:$AA$2346,7,FALSE)</f>
        <v>tier - 3</v>
      </c>
      <c r="R1066" s="2" t="str">
        <f>VLOOKUP($B1066,'Answer Data Transformation'!$T$3:$AA$2346,8,FALSE)</f>
        <v>R1013</v>
      </c>
      <c r="S1066" s="2">
        <f>VLOOKUP($B1066,'Answer Data Transformation'!$T$3:$AA$2346,3,FALSE)</f>
        <v>53</v>
      </c>
    </row>
    <row r="1067" spans="2:19" ht="15.5" x14ac:dyDescent="0.35">
      <c r="B1067" s="1" t="s">
        <v>1305</v>
      </c>
      <c r="C1067" s="28" t="str">
        <f>VLOOKUP(B1067,'Answer Data Transformation'!$B$3:$F$2338,4,FALSE)</f>
        <v xml:space="preserve">  Florian</v>
      </c>
      <c r="D1067" s="2">
        <f>VLOOKUP($B1067,'Answer Data Transformation'!$I$3:$R$2338,2,FALSE)</f>
        <v>22.1</v>
      </c>
      <c r="E1067" s="2">
        <f>VLOOKUP($B1067,'Answer Data Transformation'!$I$3:$R$2338,4,FALSE)</f>
        <v>4.6500000000000004</v>
      </c>
      <c r="F1067" s="2" t="str">
        <f>VLOOKUP($B1067,'Answer Data Transformation'!$I$3:$R$2338,6,FALSE)</f>
        <v>Yes</v>
      </c>
      <c r="G1067" s="2" t="str">
        <f>VLOOKUP($B1067,'Answer Data Transformation'!$I$3:$R$2338,7,FALSE)</f>
        <v>No</v>
      </c>
      <c r="H1067" s="2" t="str">
        <f>VLOOKUP($B1067,'Answer Data Transformation'!$I$3:$R$2338,8,FALSE)</f>
        <v>No</v>
      </c>
      <c r="I1067" s="29">
        <f>VLOOKUP($B1067,'Answer Data Transformation'!$I$3:$R$2338,9,FALSE)</f>
        <v>2</v>
      </c>
      <c r="J1067" s="2" t="str">
        <f>VLOOKUP($B1067,'Answer Data Transformation'!$I$3:$R$2338,10,FALSE)</f>
        <v>No</v>
      </c>
      <c r="K1067" s="2" t="str">
        <f>VLOOKUP($B1067,'Answer Data Transformation'!$I$3:$R$2338,3,FALSE)</f>
        <v>Normal Weight</v>
      </c>
      <c r="L1067" s="2" t="str">
        <f>VLOOKUP($B1067,'Answer Data Transformation'!$I$3:$R$2338,5,FALSE)</f>
        <v>Normal</v>
      </c>
      <c r="M1067" s="2" t="str">
        <f>VLOOKUP($B1067,'Answer Data Transformation'!$T$3:$AA$2346,2,FALSE)</f>
        <v>11-Dec-1966</v>
      </c>
      <c r="N1067" s="2">
        <f>VLOOKUP($B1067,'Answer Data Transformation'!$T$3:$AA$2346,4,FALSE)</f>
        <v>0</v>
      </c>
      <c r="O1067" s="2">
        <f>VLOOKUP($B1067,'Answer Data Transformation'!$T$3:$AA$2346,5,FALSE)</f>
        <v>10577.09</v>
      </c>
      <c r="P1067" s="2" t="str">
        <f>VLOOKUP($B1067,'Answer Data Transformation'!$T$3:$AA$2346,6,FALSE)</f>
        <v>tier - 3</v>
      </c>
      <c r="Q1067" s="2" t="str">
        <f>VLOOKUP($B1067,'Answer Data Transformation'!$T$3:$AA$2346,7,FALSE)</f>
        <v>tier - 3</v>
      </c>
      <c r="R1067" s="2" t="str">
        <f>VLOOKUP($B1067,'Answer Data Transformation'!$T$3:$AA$2346,8,FALSE)</f>
        <v>R1011</v>
      </c>
      <c r="S1067" s="2">
        <f>VLOOKUP($B1067,'Answer Data Transformation'!$T$3:$AA$2346,3,FALSE)</f>
        <v>56</v>
      </c>
    </row>
    <row r="1068" spans="2:19" ht="15.5" x14ac:dyDescent="0.35">
      <c r="B1068" s="1" t="s">
        <v>1304</v>
      </c>
      <c r="C1068" s="28" t="str">
        <f>VLOOKUP(B1068,'Answer Data Transformation'!$B$3:$F$2338,4,FALSE)</f>
        <v xml:space="preserve">  Karen L</v>
      </c>
      <c r="D1068" s="2">
        <f>VLOOKUP($B1068,'Answer Data Transformation'!$I$3:$R$2338,2,FALSE)</f>
        <v>33.25</v>
      </c>
      <c r="E1068" s="2">
        <f>VLOOKUP($B1068,'Answer Data Transformation'!$I$3:$R$2338,4,FALSE)</f>
        <v>5.64</v>
      </c>
      <c r="F1068" s="2" t="str">
        <f>VLOOKUP($B1068,'Answer Data Transformation'!$I$3:$R$2338,6,FALSE)</f>
        <v>Yes</v>
      </c>
      <c r="G1068" s="2" t="str">
        <f>VLOOKUP($B1068,'Answer Data Transformation'!$I$3:$R$2338,7,FALSE)</f>
        <v>No</v>
      </c>
      <c r="H1068" s="2" t="str">
        <f>VLOOKUP($B1068,'Answer Data Transformation'!$I$3:$R$2338,8,FALSE)</f>
        <v>Yes</v>
      </c>
      <c r="I1068" s="29">
        <f>VLOOKUP($B1068,'Answer Data Transformation'!$I$3:$R$2338,9,FALSE)</f>
        <v>1</v>
      </c>
      <c r="J1068" s="2" t="str">
        <f>VLOOKUP($B1068,'Answer Data Transformation'!$I$3:$R$2338,10,FALSE)</f>
        <v>No</v>
      </c>
      <c r="K1068" s="2" t="str">
        <f>VLOOKUP($B1068,'Answer Data Transformation'!$I$3:$R$2338,3,FALSE)</f>
        <v>Obesity</v>
      </c>
      <c r="L1068" s="2" t="str">
        <f>VLOOKUP($B1068,'Answer Data Transformation'!$I$3:$R$2338,5,FALSE)</f>
        <v>Normal</v>
      </c>
      <c r="M1068" s="2" t="str">
        <f>VLOOKUP($B1068,'Answer Data Transformation'!$T$3:$AA$2346,2,FALSE)</f>
        <v>17-Jul-1969</v>
      </c>
      <c r="N1068" s="2">
        <f>VLOOKUP($B1068,'Answer Data Transformation'!$T$3:$AA$2346,4,FALSE)</f>
        <v>0</v>
      </c>
      <c r="O1068" s="2">
        <f>VLOOKUP($B1068,'Answer Data Transformation'!$T$3:$AA$2346,5,FALSE)</f>
        <v>10564.88</v>
      </c>
      <c r="P1068" s="2" t="str">
        <f>VLOOKUP($B1068,'Answer Data Transformation'!$T$3:$AA$2346,6,FALSE)</f>
        <v>tier - 3</v>
      </c>
      <c r="Q1068" s="2" t="str">
        <f>VLOOKUP($B1068,'Answer Data Transformation'!$T$3:$AA$2346,7,FALSE)</f>
        <v>tier - 1</v>
      </c>
      <c r="R1068" s="2" t="str">
        <f>VLOOKUP($B1068,'Answer Data Transformation'!$T$3:$AA$2346,8,FALSE)</f>
        <v>R1024</v>
      </c>
      <c r="S1068" s="2">
        <f>VLOOKUP($B1068,'Answer Data Transformation'!$T$3:$AA$2346,3,FALSE)</f>
        <v>53</v>
      </c>
    </row>
    <row r="1069" spans="2:19" ht="15.5" x14ac:dyDescent="0.35">
      <c r="B1069" s="1" t="s">
        <v>1303</v>
      </c>
      <c r="C1069" s="28" t="str">
        <f>VLOOKUP(B1069,'Answer Data Transformation'!$B$3:$F$2338,4,FALSE)</f>
        <v xml:space="preserve">  Scott</v>
      </c>
      <c r="D1069" s="2">
        <f>VLOOKUP($B1069,'Answer Data Transformation'!$I$3:$R$2338,2,FALSE)</f>
        <v>33.33</v>
      </c>
      <c r="E1069" s="2">
        <f>VLOOKUP($B1069,'Answer Data Transformation'!$I$3:$R$2338,4,FALSE)</f>
        <v>10.19</v>
      </c>
      <c r="F1069" s="2" t="str">
        <f>VLOOKUP($B1069,'Answer Data Transformation'!$I$3:$R$2338,6,FALSE)</f>
        <v>No</v>
      </c>
      <c r="G1069" s="2" t="str">
        <f>VLOOKUP($B1069,'Answer Data Transformation'!$I$3:$R$2338,7,FALSE)</f>
        <v>No</v>
      </c>
      <c r="H1069" s="2" t="str">
        <f>VLOOKUP($B1069,'Answer Data Transformation'!$I$3:$R$2338,8,FALSE)</f>
        <v>No</v>
      </c>
      <c r="I1069" s="29">
        <f>VLOOKUP($B1069,'Answer Data Transformation'!$I$3:$R$2338,9,FALSE)</f>
        <v>0</v>
      </c>
      <c r="J1069" s="2" t="str">
        <f>VLOOKUP($B1069,'Answer Data Transformation'!$I$3:$R$2338,10,FALSE)</f>
        <v>No</v>
      </c>
      <c r="K1069" s="2" t="str">
        <f>VLOOKUP($B1069,'Answer Data Transformation'!$I$3:$R$2338,3,FALSE)</f>
        <v>Obesity</v>
      </c>
      <c r="L1069" s="2" t="str">
        <f>VLOOKUP($B1069,'Answer Data Transformation'!$I$3:$R$2338,5,FALSE)</f>
        <v>Diabetes</v>
      </c>
      <c r="M1069" s="2" t="str">
        <f>VLOOKUP($B1069,'Answer Data Transformation'!$T$3:$AA$2346,2,FALSE)</f>
        <v>29-Jun-1971</v>
      </c>
      <c r="N1069" s="2">
        <f>VLOOKUP($B1069,'Answer Data Transformation'!$T$3:$AA$2346,4,FALSE)</f>
        <v>3</v>
      </c>
      <c r="O1069" s="2">
        <f>VLOOKUP($B1069,'Answer Data Transformation'!$T$3:$AA$2346,5,FALSE)</f>
        <v>10560.49</v>
      </c>
      <c r="P1069" s="2" t="str">
        <f>VLOOKUP($B1069,'Answer Data Transformation'!$T$3:$AA$2346,6,FALSE)</f>
        <v>tier - 3</v>
      </c>
      <c r="Q1069" s="2" t="str">
        <f>VLOOKUP($B1069,'Answer Data Transformation'!$T$3:$AA$2346,7,FALSE)</f>
        <v>tier - 2</v>
      </c>
      <c r="R1069" s="2" t="str">
        <f>VLOOKUP($B1069,'Answer Data Transformation'!$T$3:$AA$2346,8,FALSE)</f>
        <v>R1013</v>
      </c>
      <c r="S1069" s="2">
        <f>VLOOKUP($B1069,'Answer Data Transformation'!$T$3:$AA$2346,3,FALSE)</f>
        <v>51</v>
      </c>
    </row>
    <row r="1070" spans="2:19" ht="15.5" x14ac:dyDescent="0.35">
      <c r="B1070" s="1" t="s">
        <v>1302</v>
      </c>
      <c r="C1070" s="28" t="str">
        <f>VLOOKUP(B1070,'Answer Data Transformation'!$B$3:$F$2338,4,FALSE)</f>
        <v xml:space="preserve">  Claire</v>
      </c>
      <c r="D1070" s="2">
        <f>VLOOKUP($B1070,'Answer Data Transformation'!$I$3:$R$2338,2,FALSE)</f>
        <v>30.5</v>
      </c>
      <c r="E1070" s="2">
        <f>VLOOKUP($B1070,'Answer Data Transformation'!$I$3:$R$2338,4,FALSE)</f>
        <v>10.79</v>
      </c>
      <c r="F1070" s="2" t="str">
        <f>VLOOKUP($B1070,'Answer Data Transformation'!$I$3:$R$2338,6,FALSE)</f>
        <v>No</v>
      </c>
      <c r="G1070" s="2" t="str">
        <f>VLOOKUP($B1070,'Answer Data Transformation'!$I$3:$R$2338,7,FALSE)</f>
        <v>No</v>
      </c>
      <c r="H1070" s="2" t="str">
        <f>VLOOKUP($B1070,'Answer Data Transformation'!$I$3:$R$2338,8,FALSE)</f>
        <v>No</v>
      </c>
      <c r="I1070" s="29">
        <f>VLOOKUP($B1070,'Answer Data Transformation'!$I$3:$R$2338,9,FALSE)</f>
        <v>0</v>
      </c>
      <c r="J1070" s="2" t="str">
        <f>VLOOKUP($B1070,'Answer Data Transformation'!$I$3:$R$2338,10,FALSE)</f>
        <v>No</v>
      </c>
      <c r="K1070" s="2" t="str">
        <f>VLOOKUP($B1070,'Answer Data Transformation'!$I$3:$R$2338,3,FALSE)</f>
        <v>Obesity</v>
      </c>
      <c r="L1070" s="2" t="str">
        <f>VLOOKUP($B1070,'Answer Data Transformation'!$I$3:$R$2338,5,FALSE)</f>
        <v>Diabetes</v>
      </c>
      <c r="M1070" s="2" t="str">
        <f>VLOOKUP($B1070,'Answer Data Transformation'!$T$3:$AA$2346,2,FALSE)</f>
        <v>26-Sep-1971</v>
      </c>
      <c r="N1070" s="2">
        <f>VLOOKUP($B1070,'Answer Data Transformation'!$T$3:$AA$2346,4,FALSE)</f>
        <v>0</v>
      </c>
      <c r="O1070" s="2">
        <f>VLOOKUP($B1070,'Answer Data Transformation'!$T$3:$AA$2346,5,FALSE)</f>
        <v>10546.48</v>
      </c>
      <c r="P1070" s="2" t="str">
        <f>VLOOKUP($B1070,'Answer Data Transformation'!$T$3:$AA$2346,6,FALSE)</f>
        <v>tier - 3</v>
      </c>
      <c r="Q1070" s="2" t="str">
        <f>VLOOKUP($B1070,'Answer Data Transformation'!$T$3:$AA$2346,7,FALSE)</f>
        <v>tier - 3</v>
      </c>
      <c r="R1070" s="2" t="str">
        <f>VLOOKUP($B1070,'Answer Data Transformation'!$T$3:$AA$2346,8,FALSE)</f>
        <v>R1011</v>
      </c>
      <c r="S1070" s="2">
        <f>VLOOKUP($B1070,'Answer Data Transformation'!$T$3:$AA$2346,3,FALSE)</f>
        <v>51</v>
      </c>
    </row>
    <row r="1071" spans="2:19" ht="15.5" x14ac:dyDescent="0.35">
      <c r="B1071" s="1" t="s">
        <v>1301</v>
      </c>
      <c r="C1071" s="28" t="str">
        <f>VLOOKUP(B1071,'Answer Data Transformation'!$B$3:$F$2338,4,FALSE)</f>
        <v xml:space="preserve">  Lynn M</v>
      </c>
      <c r="D1071" s="2">
        <f>VLOOKUP($B1071,'Answer Data Transformation'!$I$3:$R$2338,2,FALSE)</f>
        <v>30.3</v>
      </c>
      <c r="E1071" s="2">
        <f>VLOOKUP($B1071,'Answer Data Transformation'!$I$3:$R$2338,4,FALSE)</f>
        <v>4.24</v>
      </c>
      <c r="F1071" s="2" t="str">
        <f>VLOOKUP($B1071,'Answer Data Transformation'!$I$3:$R$2338,6,FALSE)</f>
        <v>No</v>
      </c>
      <c r="G1071" s="2" t="str">
        <f>VLOOKUP($B1071,'Answer Data Transformation'!$I$3:$R$2338,7,FALSE)</f>
        <v>No</v>
      </c>
      <c r="H1071" s="2" t="str">
        <f>VLOOKUP($B1071,'Answer Data Transformation'!$I$3:$R$2338,8,FALSE)</f>
        <v>No</v>
      </c>
      <c r="I1071" s="29">
        <f>VLOOKUP($B1071,'Answer Data Transformation'!$I$3:$R$2338,9,FALSE)</f>
        <v>0</v>
      </c>
      <c r="J1071" s="2" t="str">
        <f>VLOOKUP($B1071,'Answer Data Transformation'!$I$3:$R$2338,10,FALSE)</f>
        <v>No</v>
      </c>
      <c r="K1071" s="2" t="str">
        <f>VLOOKUP($B1071,'Answer Data Transformation'!$I$3:$R$2338,3,FALSE)</f>
        <v>Obesity</v>
      </c>
      <c r="L1071" s="2" t="str">
        <f>VLOOKUP($B1071,'Answer Data Transformation'!$I$3:$R$2338,5,FALSE)</f>
        <v>Normal</v>
      </c>
      <c r="M1071" s="2" t="str">
        <f>VLOOKUP($B1071,'Answer Data Transformation'!$T$3:$AA$2346,2,FALSE)</f>
        <v>25-Oct-1977</v>
      </c>
      <c r="N1071" s="2">
        <f>VLOOKUP($B1071,'Answer Data Transformation'!$T$3:$AA$2346,4,FALSE)</f>
        <v>2</v>
      </c>
      <c r="O1071" s="2">
        <f>VLOOKUP($B1071,'Answer Data Transformation'!$T$3:$AA$2346,5,FALSE)</f>
        <v>10495.6</v>
      </c>
      <c r="P1071" s="2" t="str">
        <f>VLOOKUP($B1071,'Answer Data Transformation'!$T$3:$AA$2346,6,FALSE)</f>
        <v>tier - 3</v>
      </c>
      <c r="Q1071" s="2" t="str">
        <f>VLOOKUP($B1071,'Answer Data Transformation'!$T$3:$AA$2346,7,FALSE)</f>
        <v>tier - 1</v>
      </c>
      <c r="R1071" s="2" t="str">
        <f>VLOOKUP($B1071,'Answer Data Transformation'!$T$3:$AA$2346,8,FALSE)</f>
        <v>R1012</v>
      </c>
      <c r="S1071" s="2">
        <f>VLOOKUP($B1071,'Answer Data Transformation'!$T$3:$AA$2346,3,FALSE)</f>
        <v>45</v>
      </c>
    </row>
    <row r="1072" spans="2:19" ht="15.5" x14ac:dyDescent="0.35">
      <c r="B1072" s="1" t="s">
        <v>1300</v>
      </c>
      <c r="C1072" s="28" t="str">
        <f>VLOOKUP(B1072,'Answer Data Transformation'!$B$3:$F$2338,4,FALSE)</f>
        <v xml:space="preserve">  Sharon</v>
      </c>
      <c r="D1072" s="2">
        <f>VLOOKUP($B1072,'Answer Data Transformation'!$I$3:$R$2338,2,FALSE)</f>
        <v>26.22</v>
      </c>
      <c r="E1072" s="2">
        <f>VLOOKUP($B1072,'Answer Data Transformation'!$I$3:$R$2338,4,FALSE)</f>
        <v>5.83</v>
      </c>
      <c r="F1072" s="2" t="str">
        <f>VLOOKUP($B1072,'Answer Data Transformation'!$I$3:$R$2338,6,FALSE)</f>
        <v>No</v>
      </c>
      <c r="G1072" s="2" t="str">
        <f>VLOOKUP($B1072,'Answer Data Transformation'!$I$3:$R$2338,7,FALSE)</f>
        <v>No</v>
      </c>
      <c r="H1072" s="2" t="str">
        <f>VLOOKUP($B1072,'Answer Data Transformation'!$I$3:$R$2338,8,FALSE)</f>
        <v>No</v>
      </c>
      <c r="I1072" s="29">
        <f>VLOOKUP($B1072,'Answer Data Transformation'!$I$3:$R$2338,9,FALSE)</f>
        <v>2</v>
      </c>
      <c r="J1072" s="2" t="str">
        <f>VLOOKUP($B1072,'Answer Data Transformation'!$I$3:$R$2338,10,FALSE)</f>
        <v>No</v>
      </c>
      <c r="K1072" s="2" t="str">
        <f>VLOOKUP($B1072,'Answer Data Transformation'!$I$3:$R$2338,3,FALSE)</f>
        <v>Overweight</v>
      </c>
      <c r="L1072" s="2" t="str">
        <f>VLOOKUP($B1072,'Answer Data Transformation'!$I$3:$R$2338,5,FALSE)</f>
        <v>Prediabetes</v>
      </c>
      <c r="M1072" s="2" t="str">
        <f>VLOOKUP($B1072,'Answer Data Transformation'!$T$3:$AA$2346,2,FALSE)</f>
        <v>19-Oct-1972</v>
      </c>
      <c r="N1072" s="2">
        <f>VLOOKUP($B1072,'Answer Data Transformation'!$T$3:$AA$2346,4,FALSE)</f>
        <v>2</v>
      </c>
      <c r="O1072" s="2">
        <f>VLOOKUP($B1072,'Answer Data Transformation'!$T$3:$AA$2346,5,FALSE)</f>
        <v>10493.95</v>
      </c>
      <c r="P1072" s="2" t="str">
        <f>VLOOKUP($B1072,'Answer Data Transformation'!$T$3:$AA$2346,6,FALSE)</f>
        <v>tier - 3</v>
      </c>
      <c r="Q1072" s="2" t="str">
        <f>VLOOKUP($B1072,'Answer Data Transformation'!$T$3:$AA$2346,7,FALSE)</f>
        <v>tier - 1</v>
      </c>
      <c r="R1072" s="2" t="str">
        <f>VLOOKUP($B1072,'Answer Data Transformation'!$T$3:$AA$2346,8,FALSE)</f>
        <v>R1012</v>
      </c>
      <c r="S1072" s="2">
        <f>VLOOKUP($B1072,'Answer Data Transformation'!$T$3:$AA$2346,3,FALSE)</f>
        <v>50</v>
      </c>
    </row>
    <row r="1073" spans="2:19" ht="15.5" x14ac:dyDescent="0.35">
      <c r="B1073" s="1" t="s">
        <v>1299</v>
      </c>
      <c r="C1073" s="28" t="str">
        <f>VLOOKUP(B1073,'Answer Data Transformation'!$B$3:$F$2338,4,FALSE)</f>
        <v xml:space="preserve">  Candice</v>
      </c>
      <c r="D1073" s="2">
        <f>VLOOKUP($B1073,'Answer Data Transformation'!$I$3:$R$2338,2,FALSE)</f>
        <v>29.99</v>
      </c>
      <c r="E1073" s="2">
        <f>VLOOKUP($B1073,'Answer Data Transformation'!$I$3:$R$2338,4,FALSE)</f>
        <v>11.85</v>
      </c>
      <c r="F1073" s="2" t="str">
        <f>VLOOKUP($B1073,'Answer Data Transformation'!$I$3:$R$2338,6,FALSE)</f>
        <v>No</v>
      </c>
      <c r="G1073" s="2" t="str">
        <f>VLOOKUP($B1073,'Answer Data Transformation'!$I$3:$R$2338,7,FALSE)</f>
        <v>No</v>
      </c>
      <c r="H1073" s="2" t="str">
        <f>VLOOKUP($B1073,'Answer Data Transformation'!$I$3:$R$2338,8,FALSE)</f>
        <v>No</v>
      </c>
      <c r="I1073" s="29">
        <f>VLOOKUP($B1073,'Answer Data Transformation'!$I$3:$R$2338,9,FALSE)</f>
        <v>0</v>
      </c>
      <c r="J1073" s="2" t="str">
        <f>VLOOKUP($B1073,'Answer Data Transformation'!$I$3:$R$2338,10,FALSE)</f>
        <v>No</v>
      </c>
      <c r="K1073" s="2" t="str">
        <f>VLOOKUP($B1073,'Answer Data Transformation'!$I$3:$R$2338,3,FALSE)</f>
        <v>Overweight</v>
      </c>
      <c r="L1073" s="2" t="str">
        <f>VLOOKUP($B1073,'Answer Data Transformation'!$I$3:$R$2338,5,FALSE)</f>
        <v>Diabetes</v>
      </c>
      <c r="M1073" s="2" t="str">
        <f>VLOOKUP($B1073,'Answer Data Transformation'!$T$3:$AA$2346,2,FALSE)</f>
        <v>21-Aug-1978</v>
      </c>
      <c r="N1073" s="2">
        <f>VLOOKUP($B1073,'Answer Data Transformation'!$T$3:$AA$2346,4,FALSE)</f>
        <v>2</v>
      </c>
      <c r="O1073" s="2">
        <f>VLOOKUP($B1073,'Answer Data Transformation'!$T$3:$AA$2346,5,FALSE)</f>
        <v>10486.55</v>
      </c>
      <c r="P1073" s="2" t="str">
        <f>VLOOKUP($B1073,'Answer Data Transformation'!$T$3:$AA$2346,6,FALSE)</f>
        <v>tier - 3</v>
      </c>
      <c r="Q1073" s="2" t="str">
        <f>VLOOKUP($B1073,'Answer Data Transformation'!$T$3:$AA$2346,7,FALSE)</f>
        <v>tier - 3</v>
      </c>
      <c r="R1073" s="2" t="str">
        <f>VLOOKUP($B1073,'Answer Data Transformation'!$T$3:$AA$2346,8,FALSE)</f>
        <v>R1025</v>
      </c>
      <c r="S1073" s="2">
        <f>VLOOKUP($B1073,'Answer Data Transformation'!$T$3:$AA$2346,3,FALSE)</f>
        <v>44</v>
      </c>
    </row>
    <row r="1074" spans="2:19" ht="15.5" x14ac:dyDescent="0.35">
      <c r="B1074" s="1" t="s">
        <v>1298</v>
      </c>
      <c r="C1074" s="28" t="str">
        <f>VLOOKUP(B1074,'Answer Data Transformation'!$B$3:$F$2338,4,FALSE)</f>
        <v xml:space="preserve">  Jennifer D</v>
      </c>
      <c r="D1074" s="2">
        <f>VLOOKUP($B1074,'Answer Data Transformation'!$I$3:$R$2338,2,FALSE)</f>
        <v>36.380000000000003</v>
      </c>
      <c r="E1074" s="2">
        <f>VLOOKUP($B1074,'Answer Data Transformation'!$I$3:$R$2338,4,FALSE)</f>
        <v>5.98</v>
      </c>
      <c r="F1074" s="2" t="str">
        <f>VLOOKUP($B1074,'Answer Data Transformation'!$I$3:$R$2338,6,FALSE)</f>
        <v>No</v>
      </c>
      <c r="G1074" s="2" t="str">
        <f>VLOOKUP($B1074,'Answer Data Transformation'!$I$3:$R$2338,7,FALSE)</f>
        <v>No</v>
      </c>
      <c r="H1074" s="2" t="str">
        <f>VLOOKUP($B1074,'Answer Data Transformation'!$I$3:$R$2338,8,FALSE)</f>
        <v>No</v>
      </c>
      <c r="I1074" s="29">
        <f>VLOOKUP($B1074,'Answer Data Transformation'!$I$3:$R$2338,9,FALSE)</f>
        <v>1</v>
      </c>
      <c r="J1074" s="2" t="str">
        <f>VLOOKUP($B1074,'Answer Data Transformation'!$I$3:$R$2338,10,FALSE)</f>
        <v>No</v>
      </c>
      <c r="K1074" s="2" t="str">
        <f>VLOOKUP($B1074,'Answer Data Transformation'!$I$3:$R$2338,3,FALSE)</f>
        <v>Obesity</v>
      </c>
      <c r="L1074" s="2" t="str">
        <f>VLOOKUP($B1074,'Answer Data Transformation'!$I$3:$R$2338,5,FALSE)</f>
        <v>Prediabetes</v>
      </c>
      <c r="M1074" s="2" t="str">
        <f>VLOOKUP($B1074,'Answer Data Transformation'!$T$3:$AA$2346,2,FALSE)</f>
        <v>28-Jun-1987</v>
      </c>
      <c r="N1074" s="2">
        <f>VLOOKUP($B1074,'Answer Data Transformation'!$T$3:$AA$2346,4,FALSE)</f>
        <v>3</v>
      </c>
      <c r="O1074" s="2">
        <f>VLOOKUP($B1074,'Answer Data Transformation'!$T$3:$AA$2346,5,FALSE)</f>
        <v>10464.83</v>
      </c>
      <c r="P1074" s="2" t="str">
        <f>VLOOKUP($B1074,'Answer Data Transformation'!$T$3:$AA$2346,6,FALSE)</f>
        <v>tier - 3</v>
      </c>
      <c r="Q1074" s="2" t="str">
        <f>VLOOKUP($B1074,'Answer Data Transformation'!$T$3:$AA$2346,7,FALSE)</f>
        <v>tier - 1</v>
      </c>
      <c r="R1074" s="2" t="str">
        <f>VLOOKUP($B1074,'Answer Data Transformation'!$T$3:$AA$2346,8,FALSE)</f>
        <v>R1012</v>
      </c>
      <c r="S1074" s="2">
        <f>VLOOKUP($B1074,'Answer Data Transformation'!$T$3:$AA$2346,3,FALSE)</f>
        <v>35</v>
      </c>
    </row>
    <row r="1075" spans="2:19" ht="15.5" x14ac:dyDescent="0.35">
      <c r="B1075" s="1" t="s">
        <v>1297</v>
      </c>
      <c r="C1075" s="28" t="str">
        <f>VLOOKUP(B1075,'Answer Data Transformation'!$B$3:$F$2338,4,FALSE)</f>
        <v xml:space="preserve">  Eric</v>
      </c>
      <c r="D1075" s="2">
        <f>VLOOKUP($B1075,'Answer Data Transformation'!$I$3:$R$2338,2,FALSE)</f>
        <v>31.16</v>
      </c>
      <c r="E1075" s="2">
        <f>VLOOKUP($B1075,'Answer Data Transformation'!$I$3:$R$2338,4,FALSE)</f>
        <v>4.26</v>
      </c>
      <c r="F1075" s="2" t="str">
        <f>VLOOKUP($B1075,'Answer Data Transformation'!$I$3:$R$2338,6,FALSE)</f>
        <v>Yes</v>
      </c>
      <c r="G1075" s="2" t="str">
        <f>VLOOKUP($B1075,'Answer Data Transformation'!$I$3:$R$2338,7,FALSE)</f>
        <v>No</v>
      </c>
      <c r="H1075" s="2" t="str">
        <f>VLOOKUP($B1075,'Answer Data Transformation'!$I$3:$R$2338,8,FALSE)</f>
        <v>Yes</v>
      </c>
      <c r="I1075" s="29">
        <f>VLOOKUP($B1075,'Answer Data Transformation'!$I$3:$R$2338,9,FALSE)</f>
        <v>1</v>
      </c>
      <c r="J1075" s="2" t="str">
        <f>VLOOKUP($B1075,'Answer Data Transformation'!$I$3:$R$2338,10,FALSE)</f>
        <v>No</v>
      </c>
      <c r="K1075" s="2" t="str">
        <f>VLOOKUP($B1075,'Answer Data Transformation'!$I$3:$R$2338,3,FALSE)</f>
        <v>Obesity</v>
      </c>
      <c r="L1075" s="2" t="str">
        <f>VLOOKUP($B1075,'Answer Data Transformation'!$I$3:$R$2338,5,FALSE)</f>
        <v>Normal</v>
      </c>
      <c r="M1075" s="2" t="str">
        <f>VLOOKUP($B1075,'Answer Data Transformation'!$T$3:$AA$2346,2,FALSE)</f>
        <v>22-Sep-1969</v>
      </c>
      <c r="N1075" s="2">
        <f>VLOOKUP($B1075,'Answer Data Transformation'!$T$3:$AA$2346,4,FALSE)</f>
        <v>1</v>
      </c>
      <c r="O1075" s="2">
        <f>VLOOKUP($B1075,'Answer Data Transformation'!$T$3:$AA$2346,5,FALSE)</f>
        <v>10461.98</v>
      </c>
      <c r="P1075" s="2" t="str">
        <f>VLOOKUP($B1075,'Answer Data Transformation'!$T$3:$AA$2346,6,FALSE)</f>
        <v>tier - 3</v>
      </c>
      <c r="Q1075" s="2" t="str">
        <f>VLOOKUP($B1075,'Answer Data Transformation'!$T$3:$AA$2346,7,FALSE)</f>
        <v>tier - 1</v>
      </c>
      <c r="R1075" s="2" t="str">
        <f>VLOOKUP($B1075,'Answer Data Transformation'!$T$3:$AA$2346,8,FALSE)</f>
        <v>R1012</v>
      </c>
      <c r="S1075" s="2">
        <f>VLOOKUP($B1075,'Answer Data Transformation'!$T$3:$AA$2346,3,FALSE)</f>
        <v>53</v>
      </c>
    </row>
    <row r="1076" spans="2:19" ht="15.5" x14ac:dyDescent="0.35">
      <c r="B1076" s="1" t="s">
        <v>1296</v>
      </c>
      <c r="C1076" s="28" t="str">
        <f>VLOOKUP(B1076,'Answer Data Transformation'!$B$3:$F$2338,4,FALSE)</f>
        <v xml:space="preserve">  Bryan</v>
      </c>
      <c r="D1076" s="2">
        <f>VLOOKUP($B1076,'Answer Data Transformation'!$I$3:$R$2338,2,FALSE)</f>
        <v>25.55</v>
      </c>
      <c r="E1076" s="2">
        <f>VLOOKUP($B1076,'Answer Data Transformation'!$I$3:$R$2338,4,FALSE)</f>
        <v>4.96</v>
      </c>
      <c r="F1076" s="2" t="str">
        <f>VLOOKUP($B1076,'Answer Data Transformation'!$I$3:$R$2338,6,FALSE)</f>
        <v>Yes</v>
      </c>
      <c r="G1076" s="2" t="str">
        <f>VLOOKUP($B1076,'Answer Data Transformation'!$I$3:$R$2338,7,FALSE)</f>
        <v>No</v>
      </c>
      <c r="H1076" s="2" t="str">
        <f>VLOOKUP($B1076,'Answer Data Transformation'!$I$3:$R$2338,8,FALSE)</f>
        <v>No</v>
      </c>
      <c r="I1076" s="29">
        <f>VLOOKUP($B1076,'Answer Data Transformation'!$I$3:$R$2338,9,FALSE)</f>
        <v>1</v>
      </c>
      <c r="J1076" s="2" t="str">
        <f>VLOOKUP($B1076,'Answer Data Transformation'!$I$3:$R$2338,10,FALSE)</f>
        <v>No</v>
      </c>
      <c r="K1076" s="2" t="str">
        <f>VLOOKUP($B1076,'Answer Data Transformation'!$I$3:$R$2338,3,FALSE)</f>
        <v>Overweight</v>
      </c>
      <c r="L1076" s="2" t="str">
        <f>VLOOKUP($B1076,'Answer Data Transformation'!$I$3:$R$2338,5,FALSE)</f>
        <v>Normal</v>
      </c>
      <c r="M1076" s="2" t="str">
        <f>VLOOKUP($B1076,'Answer Data Transformation'!$T$3:$AA$2346,2,FALSE)</f>
        <v>27-Jul-1964</v>
      </c>
      <c r="N1076" s="2">
        <f>VLOOKUP($B1076,'Answer Data Transformation'!$T$3:$AA$2346,4,FALSE)</f>
        <v>0</v>
      </c>
      <c r="O1076" s="2">
        <f>VLOOKUP($B1076,'Answer Data Transformation'!$T$3:$AA$2346,5,FALSE)</f>
        <v>10459.19</v>
      </c>
      <c r="P1076" s="2" t="str">
        <f>VLOOKUP($B1076,'Answer Data Transformation'!$T$3:$AA$2346,6,FALSE)</f>
        <v>tier - 3</v>
      </c>
      <c r="Q1076" s="2" t="str">
        <f>VLOOKUP($B1076,'Answer Data Transformation'!$T$3:$AA$2346,7,FALSE)</f>
        <v>tier - 1</v>
      </c>
      <c r="R1076" s="2" t="str">
        <f>VLOOKUP($B1076,'Answer Data Transformation'!$T$3:$AA$2346,8,FALSE)</f>
        <v>R1013</v>
      </c>
      <c r="S1076" s="2">
        <f>VLOOKUP($B1076,'Answer Data Transformation'!$T$3:$AA$2346,3,FALSE)</f>
        <v>58</v>
      </c>
    </row>
    <row r="1077" spans="2:19" ht="15.5" x14ac:dyDescent="0.35">
      <c r="B1077" s="1" t="s">
        <v>1295</v>
      </c>
      <c r="C1077" s="28" t="str">
        <f>VLOOKUP(B1077,'Answer Data Transformation'!$B$3:$F$2338,4,FALSE)</f>
        <v xml:space="preserve">  Devon R</v>
      </c>
      <c r="D1077" s="2">
        <f>VLOOKUP($B1077,'Answer Data Transformation'!$I$3:$R$2338,2,FALSE)</f>
        <v>28.77</v>
      </c>
      <c r="E1077" s="2">
        <f>VLOOKUP($B1077,'Answer Data Transformation'!$I$3:$R$2338,4,FALSE)</f>
        <v>4</v>
      </c>
      <c r="F1077" s="2" t="str">
        <f>VLOOKUP($B1077,'Answer Data Transformation'!$I$3:$R$2338,6,FALSE)</f>
        <v>Yes</v>
      </c>
      <c r="G1077" s="2" t="str">
        <f>VLOOKUP($B1077,'Answer Data Transformation'!$I$3:$R$2338,7,FALSE)</f>
        <v>No</v>
      </c>
      <c r="H1077" s="2" t="str">
        <f>VLOOKUP($B1077,'Answer Data Transformation'!$I$3:$R$2338,8,FALSE)</f>
        <v>No</v>
      </c>
      <c r="I1077" s="29">
        <f>VLOOKUP($B1077,'Answer Data Transformation'!$I$3:$R$2338,9,FALSE)</f>
        <v>0</v>
      </c>
      <c r="J1077" s="2" t="str">
        <f>VLOOKUP($B1077,'Answer Data Transformation'!$I$3:$R$2338,10,FALSE)</f>
        <v>No</v>
      </c>
      <c r="K1077" s="2" t="str">
        <f>VLOOKUP($B1077,'Answer Data Transformation'!$I$3:$R$2338,3,FALSE)</f>
        <v>Overweight</v>
      </c>
      <c r="L1077" s="2" t="str">
        <f>VLOOKUP($B1077,'Answer Data Transformation'!$I$3:$R$2338,5,FALSE)</f>
        <v>Normal</v>
      </c>
      <c r="M1077" s="2" t="str">
        <f>VLOOKUP($B1077,'Answer Data Transformation'!$T$3:$AA$2346,2,FALSE)</f>
        <v>03-Aug-1976</v>
      </c>
      <c r="N1077" s="2">
        <f>VLOOKUP($B1077,'Answer Data Transformation'!$T$3:$AA$2346,4,FALSE)</f>
        <v>2</v>
      </c>
      <c r="O1077" s="2">
        <f>VLOOKUP($B1077,'Answer Data Transformation'!$T$3:$AA$2346,5,FALSE)</f>
        <v>10455.14</v>
      </c>
      <c r="P1077" s="2" t="str">
        <f>VLOOKUP($B1077,'Answer Data Transformation'!$T$3:$AA$2346,6,FALSE)</f>
        <v>tier - 3</v>
      </c>
      <c r="Q1077" s="2" t="str">
        <f>VLOOKUP($B1077,'Answer Data Transformation'!$T$3:$AA$2346,7,FALSE)</f>
        <v>tier - 2</v>
      </c>
      <c r="R1077" s="2" t="str">
        <f>VLOOKUP($B1077,'Answer Data Transformation'!$T$3:$AA$2346,8,FALSE)</f>
        <v>R1021</v>
      </c>
      <c r="S1077" s="2">
        <f>VLOOKUP($B1077,'Answer Data Transformation'!$T$3:$AA$2346,3,FALSE)</f>
        <v>46</v>
      </c>
    </row>
    <row r="1078" spans="2:19" ht="15.5" x14ac:dyDescent="0.35">
      <c r="B1078" s="1" t="s">
        <v>1294</v>
      </c>
      <c r="C1078" s="28" t="str">
        <f>VLOOKUP(B1078,'Answer Data Transformation'!$B$3:$F$2338,4,FALSE)</f>
        <v xml:space="preserve">  Elena</v>
      </c>
      <c r="D1078" s="2">
        <f>VLOOKUP($B1078,'Answer Data Transformation'!$I$3:$R$2338,2,FALSE)</f>
        <v>23.14</v>
      </c>
      <c r="E1078" s="2">
        <f>VLOOKUP($B1078,'Answer Data Transformation'!$I$3:$R$2338,4,FALSE)</f>
        <v>4.1500000000000004</v>
      </c>
      <c r="F1078" s="2" t="str">
        <f>VLOOKUP($B1078,'Answer Data Transformation'!$I$3:$R$2338,6,FALSE)</f>
        <v>Yes</v>
      </c>
      <c r="G1078" s="2" t="str">
        <f>VLOOKUP($B1078,'Answer Data Transformation'!$I$3:$R$2338,7,FALSE)</f>
        <v>No</v>
      </c>
      <c r="H1078" s="2" t="str">
        <f>VLOOKUP($B1078,'Answer Data Transformation'!$I$3:$R$2338,8,FALSE)</f>
        <v>No</v>
      </c>
      <c r="I1078" s="29">
        <f>VLOOKUP($B1078,'Answer Data Transformation'!$I$3:$R$2338,9,FALSE)</f>
        <v>1</v>
      </c>
      <c r="J1078" s="2" t="str">
        <f>VLOOKUP($B1078,'Answer Data Transformation'!$I$3:$R$2338,10,FALSE)</f>
        <v>No</v>
      </c>
      <c r="K1078" s="2" t="str">
        <f>VLOOKUP($B1078,'Answer Data Transformation'!$I$3:$R$2338,3,FALSE)</f>
        <v>Normal Weight</v>
      </c>
      <c r="L1078" s="2" t="str">
        <f>VLOOKUP($B1078,'Answer Data Transformation'!$I$3:$R$2338,5,FALSE)</f>
        <v>Normal</v>
      </c>
      <c r="M1078" s="2" t="str">
        <f>VLOOKUP($B1078,'Answer Data Transformation'!$T$3:$AA$2346,2,FALSE)</f>
        <v>14-Oct-1964</v>
      </c>
      <c r="N1078" s="2">
        <f>VLOOKUP($B1078,'Answer Data Transformation'!$T$3:$AA$2346,4,FALSE)</f>
        <v>0</v>
      </c>
      <c r="O1078" s="2">
        <f>VLOOKUP($B1078,'Answer Data Transformation'!$T$3:$AA$2346,5,FALSE)</f>
        <v>10455.1</v>
      </c>
      <c r="P1078" s="2" t="str">
        <f>VLOOKUP($B1078,'Answer Data Transformation'!$T$3:$AA$2346,6,FALSE)</f>
        <v>tier - 3</v>
      </c>
      <c r="Q1078" s="2" t="str">
        <f>VLOOKUP($B1078,'Answer Data Transformation'!$T$3:$AA$2346,7,FALSE)</f>
        <v>tier - 1</v>
      </c>
      <c r="R1078" s="2" t="str">
        <f>VLOOKUP($B1078,'Answer Data Transformation'!$T$3:$AA$2346,8,FALSE)</f>
        <v>R1012</v>
      </c>
      <c r="S1078" s="2">
        <f>VLOOKUP($B1078,'Answer Data Transformation'!$T$3:$AA$2346,3,FALSE)</f>
        <v>58</v>
      </c>
    </row>
    <row r="1079" spans="2:19" ht="15.5" x14ac:dyDescent="0.35">
      <c r="B1079" s="1" t="s">
        <v>1293</v>
      </c>
      <c r="C1079" s="28" t="str">
        <f>VLOOKUP(B1079,'Answer Data Transformation'!$B$3:$F$2338,4,FALSE)</f>
        <v xml:space="preserve">  Chris</v>
      </c>
      <c r="D1079" s="2">
        <f>VLOOKUP($B1079,'Answer Data Transformation'!$I$3:$R$2338,2,FALSE)</f>
        <v>39.6</v>
      </c>
      <c r="E1079" s="2">
        <f>VLOOKUP($B1079,'Answer Data Transformation'!$I$3:$R$2338,4,FALSE)</f>
        <v>11.36</v>
      </c>
      <c r="F1079" s="2" t="str">
        <f>VLOOKUP($B1079,'Answer Data Transformation'!$I$3:$R$2338,6,FALSE)</f>
        <v>No</v>
      </c>
      <c r="G1079" s="2" t="str">
        <f>VLOOKUP($B1079,'Answer Data Transformation'!$I$3:$R$2338,7,FALSE)</f>
        <v>No</v>
      </c>
      <c r="H1079" s="2" t="str">
        <f>VLOOKUP($B1079,'Answer Data Transformation'!$I$3:$R$2338,8,FALSE)</f>
        <v>No</v>
      </c>
      <c r="I1079" s="29">
        <f>VLOOKUP($B1079,'Answer Data Transformation'!$I$3:$R$2338,9,FALSE)</f>
        <v>0</v>
      </c>
      <c r="J1079" s="2" t="str">
        <f>VLOOKUP($B1079,'Answer Data Transformation'!$I$3:$R$2338,10,FALSE)</f>
        <v>No</v>
      </c>
      <c r="K1079" s="2" t="str">
        <f>VLOOKUP($B1079,'Answer Data Transformation'!$I$3:$R$2338,3,FALSE)</f>
        <v>Obesity</v>
      </c>
      <c r="L1079" s="2" t="str">
        <f>VLOOKUP($B1079,'Answer Data Transformation'!$I$3:$R$2338,5,FALSE)</f>
        <v>Diabetes</v>
      </c>
      <c r="M1079" s="2" t="str">
        <f>VLOOKUP($B1079,'Answer Data Transformation'!$T$3:$AA$2346,2,FALSE)</f>
        <v>08-Nov-1968</v>
      </c>
      <c r="N1079" s="2">
        <f>VLOOKUP($B1079,'Answer Data Transformation'!$T$3:$AA$2346,4,FALSE)</f>
        <v>1</v>
      </c>
      <c r="O1079" s="2">
        <f>VLOOKUP($B1079,'Answer Data Transformation'!$T$3:$AA$2346,5,FALSE)</f>
        <v>10450.549999999999</v>
      </c>
      <c r="P1079" s="2" t="str">
        <f>VLOOKUP($B1079,'Answer Data Transformation'!$T$3:$AA$2346,6,FALSE)</f>
        <v>tier - 3</v>
      </c>
      <c r="Q1079" s="2" t="str">
        <f>VLOOKUP($B1079,'Answer Data Transformation'!$T$3:$AA$2346,7,FALSE)</f>
        <v>tier - 1</v>
      </c>
      <c r="R1079" s="2" t="str">
        <f>VLOOKUP($B1079,'Answer Data Transformation'!$T$3:$AA$2346,8,FALSE)</f>
        <v>R1011</v>
      </c>
      <c r="S1079" s="2">
        <f>VLOOKUP($B1079,'Answer Data Transformation'!$T$3:$AA$2346,3,FALSE)</f>
        <v>54</v>
      </c>
    </row>
    <row r="1080" spans="2:19" ht="15.5" x14ac:dyDescent="0.35">
      <c r="B1080" s="1" t="s">
        <v>1292</v>
      </c>
      <c r="C1080" s="28" t="str">
        <f>VLOOKUP(B1080,'Answer Data Transformation'!$B$3:$F$2338,4,FALSE)</f>
        <v xml:space="preserve">  Bert</v>
      </c>
      <c r="D1080" s="2">
        <f>VLOOKUP($B1080,'Answer Data Transformation'!$I$3:$R$2338,2,FALSE)</f>
        <v>29.2</v>
      </c>
      <c r="E1080" s="2">
        <f>VLOOKUP($B1080,'Answer Data Transformation'!$I$3:$R$2338,4,FALSE)</f>
        <v>7.53</v>
      </c>
      <c r="F1080" s="2" t="str">
        <f>VLOOKUP($B1080,'Answer Data Transformation'!$I$3:$R$2338,6,FALSE)</f>
        <v>No</v>
      </c>
      <c r="G1080" s="2" t="str">
        <f>VLOOKUP($B1080,'Answer Data Transformation'!$I$3:$R$2338,7,FALSE)</f>
        <v>No</v>
      </c>
      <c r="H1080" s="2" t="str">
        <f>VLOOKUP($B1080,'Answer Data Transformation'!$I$3:$R$2338,8,FALSE)</f>
        <v>No</v>
      </c>
      <c r="I1080" s="29">
        <f>VLOOKUP($B1080,'Answer Data Transformation'!$I$3:$R$2338,9,FALSE)</f>
        <v>0</v>
      </c>
      <c r="J1080" s="2" t="str">
        <f>VLOOKUP($B1080,'Answer Data Transformation'!$I$3:$R$2338,10,FALSE)</f>
        <v>No</v>
      </c>
      <c r="K1080" s="2" t="str">
        <f>VLOOKUP($B1080,'Answer Data Transformation'!$I$3:$R$2338,3,FALSE)</f>
        <v>Overweight</v>
      </c>
      <c r="L1080" s="2" t="str">
        <f>VLOOKUP($B1080,'Answer Data Transformation'!$I$3:$R$2338,5,FALSE)</f>
        <v>Diabetes</v>
      </c>
      <c r="M1080" s="2" t="str">
        <f>VLOOKUP($B1080,'Answer Data Transformation'!$T$3:$AA$2346,2,FALSE)</f>
        <v>29-Aug-1968</v>
      </c>
      <c r="N1080" s="2">
        <f>VLOOKUP($B1080,'Answer Data Transformation'!$T$3:$AA$2346,4,FALSE)</f>
        <v>1</v>
      </c>
      <c r="O1080" s="2">
        <f>VLOOKUP($B1080,'Answer Data Transformation'!$T$3:$AA$2346,5,FALSE)</f>
        <v>10436.1</v>
      </c>
      <c r="P1080" s="2" t="str">
        <f>VLOOKUP($B1080,'Answer Data Transformation'!$T$3:$AA$2346,6,FALSE)</f>
        <v>tier - 3</v>
      </c>
      <c r="Q1080" s="2" t="str">
        <f>VLOOKUP($B1080,'Answer Data Transformation'!$T$3:$AA$2346,7,FALSE)</f>
        <v>tier - 3</v>
      </c>
      <c r="R1080" s="2" t="str">
        <f>VLOOKUP($B1080,'Answer Data Transformation'!$T$3:$AA$2346,8,FALSE)</f>
        <v>R1011</v>
      </c>
      <c r="S1080" s="2">
        <f>VLOOKUP($B1080,'Answer Data Transformation'!$T$3:$AA$2346,3,FALSE)</f>
        <v>54</v>
      </c>
    </row>
    <row r="1081" spans="2:19" ht="15.5" x14ac:dyDescent="0.35">
      <c r="B1081" s="1" t="s">
        <v>1291</v>
      </c>
      <c r="C1081" s="28" t="str">
        <f>VLOOKUP(B1081,'Answer Data Transformation'!$B$3:$F$2338,4,FALSE)</f>
        <v xml:space="preserve">  John P</v>
      </c>
      <c r="D1081" s="2">
        <f>VLOOKUP($B1081,'Answer Data Transformation'!$I$3:$R$2338,2,FALSE)</f>
        <v>32.774999999999999</v>
      </c>
      <c r="E1081" s="2">
        <f>VLOOKUP($B1081,'Answer Data Transformation'!$I$3:$R$2338,4,FALSE)</f>
        <v>7.95</v>
      </c>
      <c r="F1081" s="2" t="str">
        <f>VLOOKUP($B1081,'Answer Data Transformation'!$I$3:$R$2338,6,FALSE)</f>
        <v>No</v>
      </c>
      <c r="G1081" s="2" t="str">
        <f>VLOOKUP($B1081,'Answer Data Transformation'!$I$3:$R$2338,7,FALSE)</f>
        <v>No</v>
      </c>
      <c r="H1081" s="2" t="str">
        <f>VLOOKUP($B1081,'Answer Data Transformation'!$I$3:$R$2338,8,FALSE)</f>
        <v>No</v>
      </c>
      <c r="I1081" s="29">
        <f>VLOOKUP($B1081,'Answer Data Transformation'!$I$3:$R$2338,9,FALSE)</f>
        <v>0</v>
      </c>
      <c r="J1081" s="2" t="str">
        <f>VLOOKUP($B1081,'Answer Data Transformation'!$I$3:$R$2338,10,FALSE)</f>
        <v>No</v>
      </c>
      <c r="K1081" s="2" t="str">
        <f>VLOOKUP($B1081,'Answer Data Transformation'!$I$3:$R$2338,3,FALSE)</f>
        <v>Obesity</v>
      </c>
      <c r="L1081" s="2" t="str">
        <f>VLOOKUP($B1081,'Answer Data Transformation'!$I$3:$R$2338,5,FALSE)</f>
        <v>Diabetes</v>
      </c>
      <c r="M1081" s="2" t="str">
        <f>VLOOKUP($B1081,'Answer Data Transformation'!$T$3:$AA$2346,2,FALSE)</f>
        <v>23-Aug-1968</v>
      </c>
      <c r="N1081" s="2">
        <f>VLOOKUP($B1081,'Answer Data Transformation'!$T$3:$AA$2346,4,FALSE)</f>
        <v>0</v>
      </c>
      <c r="O1081" s="2">
        <f>VLOOKUP($B1081,'Answer Data Transformation'!$T$3:$AA$2346,5,FALSE)</f>
        <v>10435.07</v>
      </c>
      <c r="P1081" s="2" t="str">
        <f>VLOOKUP($B1081,'Answer Data Transformation'!$T$3:$AA$2346,6,FALSE)</f>
        <v>tier - 3</v>
      </c>
      <c r="Q1081" s="2" t="str">
        <f>VLOOKUP($B1081,'Answer Data Transformation'!$T$3:$AA$2346,7,FALSE)</f>
        <v>tier - 1</v>
      </c>
      <c r="R1081" s="2" t="str">
        <f>VLOOKUP($B1081,'Answer Data Transformation'!$T$3:$AA$2346,8,FALSE)</f>
        <v>R1016</v>
      </c>
      <c r="S1081" s="2">
        <f>VLOOKUP($B1081,'Answer Data Transformation'!$T$3:$AA$2346,3,FALSE)</f>
        <v>54</v>
      </c>
    </row>
    <row r="1082" spans="2:19" ht="15.5" x14ac:dyDescent="0.35">
      <c r="B1082" s="1" t="s">
        <v>1290</v>
      </c>
      <c r="C1082" s="28" t="str">
        <f>VLOOKUP(B1082,'Answer Data Transformation'!$B$3:$F$2338,4,FALSE)</f>
        <v xml:space="preserve">  Daniel P</v>
      </c>
      <c r="D1082" s="2">
        <f>VLOOKUP($B1082,'Answer Data Transformation'!$I$3:$R$2338,2,FALSE)</f>
        <v>24.035</v>
      </c>
      <c r="E1082" s="2">
        <f>VLOOKUP($B1082,'Answer Data Transformation'!$I$3:$R$2338,4,FALSE)</f>
        <v>8.5</v>
      </c>
      <c r="F1082" s="2" t="str">
        <f>VLOOKUP($B1082,'Answer Data Transformation'!$I$3:$R$2338,6,FALSE)</f>
        <v>No</v>
      </c>
      <c r="G1082" s="2" t="str">
        <f>VLOOKUP($B1082,'Answer Data Transformation'!$I$3:$R$2338,7,FALSE)</f>
        <v>No</v>
      </c>
      <c r="H1082" s="2" t="str">
        <f>VLOOKUP($B1082,'Answer Data Transformation'!$I$3:$R$2338,8,FALSE)</f>
        <v>No</v>
      </c>
      <c r="I1082" s="29">
        <f>VLOOKUP($B1082,'Answer Data Transformation'!$I$3:$R$2338,9,FALSE)</f>
        <v>0</v>
      </c>
      <c r="J1082" s="2" t="str">
        <f>VLOOKUP($B1082,'Answer Data Transformation'!$I$3:$R$2338,10,FALSE)</f>
        <v>No</v>
      </c>
      <c r="K1082" s="2" t="str">
        <f>VLOOKUP($B1082,'Answer Data Transformation'!$I$3:$R$2338,3,FALSE)</f>
        <v>Normal Weight</v>
      </c>
      <c r="L1082" s="2" t="str">
        <f>VLOOKUP($B1082,'Answer Data Transformation'!$I$3:$R$2338,5,FALSE)</f>
        <v>Diabetes</v>
      </c>
      <c r="M1082" s="2" t="str">
        <f>VLOOKUP($B1082,'Answer Data Transformation'!$T$3:$AA$2346,2,FALSE)</f>
        <v>27-Dec-1968</v>
      </c>
      <c r="N1082" s="2">
        <f>VLOOKUP($B1082,'Answer Data Transformation'!$T$3:$AA$2346,4,FALSE)</f>
        <v>0</v>
      </c>
      <c r="O1082" s="2">
        <f>VLOOKUP($B1082,'Answer Data Transformation'!$T$3:$AA$2346,5,FALSE)</f>
        <v>10422.92</v>
      </c>
      <c r="P1082" s="2" t="str">
        <f>VLOOKUP($B1082,'Answer Data Transformation'!$T$3:$AA$2346,6,FALSE)</f>
        <v>tier - 3</v>
      </c>
      <c r="Q1082" s="2" t="str">
        <f>VLOOKUP($B1082,'Answer Data Transformation'!$T$3:$AA$2346,7,FALSE)</f>
        <v>tier - 1</v>
      </c>
      <c r="R1082" s="2" t="str">
        <f>VLOOKUP($B1082,'Answer Data Transformation'!$T$3:$AA$2346,8,FALSE)</f>
        <v>R1017</v>
      </c>
      <c r="S1082" s="2">
        <f>VLOOKUP($B1082,'Answer Data Transformation'!$T$3:$AA$2346,3,FALSE)</f>
        <v>54</v>
      </c>
    </row>
    <row r="1083" spans="2:19" ht="15.5" x14ac:dyDescent="0.35">
      <c r="B1083" s="1" t="s">
        <v>1289</v>
      </c>
      <c r="C1083" s="28" t="str">
        <f>VLOOKUP(B1083,'Answer Data Transformation'!$B$3:$F$2338,4,FALSE)</f>
        <v xml:space="preserve">  Lisa K</v>
      </c>
      <c r="D1083" s="2">
        <f>VLOOKUP($B1083,'Answer Data Transformation'!$I$3:$R$2338,2,FALSE)</f>
        <v>30.55</v>
      </c>
      <c r="E1083" s="2">
        <f>VLOOKUP($B1083,'Answer Data Transformation'!$I$3:$R$2338,4,FALSE)</f>
        <v>5.89</v>
      </c>
      <c r="F1083" s="2" t="str">
        <f>VLOOKUP($B1083,'Answer Data Transformation'!$I$3:$R$2338,6,FALSE)</f>
        <v>No</v>
      </c>
      <c r="G1083" s="2" t="str">
        <f>VLOOKUP($B1083,'Answer Data Transformation'!$I$3:$R$2338,7,FALSE)</f>
        <v>No</v>
      </c>
      <c r="H1083" s="2" t="str">
        <f>VLOOKUP($B1083,'Answer Data Transformation'!$I$3:$R$2338,8,FALSE)</f>
        <v>Yes</v>
      </c>
      <c r="I1083" s="29">
        <f>VLOOKUP($B1083,'Answer Data Transformation'!$I$3:$R$2338,9,FALSE)</f>
        <v>1</v>
      </c>
      <c r="J1083" s="2" t="str">
        <f>VLOOKUP($B1083,'Answer Data Transformation'!$I$3:$R$2338,10,FALSE)</f>
        <v>No</v>
      </c>
      <c r="K1083" s="2" t="str">
        <f>VLOOKUP($B1083,'Answer Data Transformation'!$I$3:$R$2338,3,FALSE)</f>
        <v>Obesity</v>
      </c>
      <c r="L1083" s="2" t="str">
        <f>VLOOKUP($B1083,'Answer Data Transformation'!$I$3:$R$2338,5,FALSE)</f>
        <v>Prediabetes</v>
      </c>
      <c r="M1083" s="2" t="str">
        <f>VLOOKUP($B1083,'Answer Data Transformation'!$T$3:$AA$2346,2,FALSE)</f>
        <v>25-Nov-1979</v>
      </c>
      <c r="N1083" s="2">
        <f>VLOOKUP($B1083,'Answer Data Transformation'!$T$3:$AA$2346,4,FALSE)</f>
        <v>2</v>
      </c>
      <c r="O1083" s="2">
        <f>VLOOKUP($B1083,'Answer Data Transformation'!$T$3:$AA$2346,5,FALSE)</f>
        <v>10419.65</v>
      </c>
      <c r="P1083" s="2" t="str">
        <f>VLOOKUP($B1083,'Answer Data Transformation'!$T$3:$AA$2346,6,FALSE)</f>
        <v>tier - 3</v>
      </c>
      <c r="Q1083" s="2" t="str">
        <f>VLOOKUP($B1083,'Answer Data Transformation'!$T$3:$AA$2346,7,FALSE)</f>
        <v>tier - 2</v>
      </c>
      <c r="R1083" s="2" t="str">
        <f>VLOOKUP($B1083,'Answer Data Transformation'!$T$3:$AA$2346,8,FALSE)</f>
        <v>R1025</v>
      </c>
      <c r="S1083" s="2">
        <f>VLOOKUP($B1083,'Answer Data Transformation'!$T$3:$AA$2346,3,FALSE)</f>
        <v>43</v>
      </c>
    </row>
    <row r="1084" spans="2:19" ht="15.5" x14ac:dyDescent="0.35">
      <c r="B1084" s="1" t="s">
        <v>1288</v>
      </c>
      <c r="C1084" s="28" t="str">
        <f>VLOOKUP(B1084,'Answer Data Transformation'!$B$3:$F$2338,4,FALSE)</f>
        <v xml:space="preserve">  Kristine</v>
      </c>
      <c r="D1084" s="2">
        <f>VLOOKUP($B1084,'Answer Data Transformation'!$I$3:$R$2338,2,FALSE)</f>
        <v>28.81</v>
      </c>
      <c r="E1084" s="2">
        <f>VLOOKUP($B1084,'Answer Data Transformation'!$I$3:$R$2338,4,FALSE)</f>
        <v>8.76</v>
      </c>
      <c r="F1084" s="2" t="str">
        <f>VLOOKUP($B1084,'Answer Data Transformation'!$I$3:$R$2338,6,FALSE)</f>
        <v>No</v>
      </c>
      <c r="G1084" s="2" t="str">
        <f>VLOOKUP($B1084,'Answer Data Transformation'!$I$3:$R$2338,7,FALSE)</f>
        <v>No</v>
      </c>
      <c r="H1084" s="2" t="str">
        <f>VLOOKUP($B1084,'Answer Data Transformation'!$I$3:$R$2338,8,FALSE)</f>
        <v>No</v>
      </c>
      <c r="I1084" s="29">
        <f>VLOOKUP($B1084,'Answer Data Transformation'!$I$3:$R$2338,9,FALSE)</f>
        <v>2</v>
      </c>
      <c r="J1084" s="2" t="str">
        <f>VLOOKUP($B1084,'Answer Data Transformation'!$I$3:$R$2338,10,FALSE)</f>
        <v>No</v>
      </c>
      <c r="K1084" s="2" t="str">
        <f>VLOOKUP($B1084,'Answer Data Transformation'!$I$3:$R$2338,3,FALSE)</f>
        <v>Overweight</v>
      </c>
      <c r="L1084" s="2" t="str">
        <f>VLOOKUP($B1084,'Answer Data Transformation'!$I$3:$R$2338,5,FALSE)</f>
        <v>Diabetes</v>
      </c>
      <c r="M1084" s="2" t="str">
        <f>VLOOKUP($B1084,'Answer Data Transformation'!$T$3:$AA$2346,2,FALSE)</f>
        <v>11-Oct-1973</v>
      </c>
      <c r="N1084" s="2">
        <f>VLOOKUP($B1084,'Answer Data Transformation'!$T$3:$AA$2346,4,FALSE)</f>
        <v>0</v>
      </c>
      <c r="O1084" s="2">
        <f>VLOOKUP($B1084,'Answer Data Transformation'!$T$3:$AA$2346,5,FALSE)</f>
        <v>10419.59</v>
      </c>
      <c r="P1084" s="2" t="str">
        <f>VLOOKUP($B1084,'Answer Data Transformation'!$T$3:$AA$2346,6,FALSE)</f>
        <v>tier - 3</v>
      </c>
      <c r="Q1084" s="2" t="str">
        <f>VLOOKUP($B1084,'Answer Data Transformation'!$T$3:$AA$2346,7,FALSE)</f>
        <v>tier - 2</v>
      </c>
      <c r="R1084" s="2" t="str">
        <f>VLOOKUP($B1084,'Answer Data Transformation'!$T$3:$AA$2346,8,FALSE)</f>
        <v>R1025</v>
      </c>
      <c r="S1084" s="2">
        <f>VLOOKUP($B1084,'Answer Data Transformation'!$T$3:$AA$2346,3,FALSE)</f>
        <v>49</v>
      </c>
    </row>
    <row r="1085" spans="2:19" ht="15.5" x14ac:dyDescent="0.35">
      <c r="B1085" s="1" t="s">
        <v>1287</v>
      </c>
      <c r="C1085" s="28" t="str">
        <f>VLOOKUP(B1085,'Answer Data Transformation'!$B$3:$F$2338,4,FALSE)</f>
        <v xml:space="preserve">  Paul A</v>
      </c>
      <c r="D1085" s="2">
        <f>VLOOKUP($B1085,'Answer Data Transformation'!$I$3:$R$2338,2,FALSE)</f>
        <v>31.66</v>
      </c>
      <c r="E1085" s="2">
        <f>VLOOKUP($B1085,'Answer Data Transformation'!$I$3:$R$2338,4,FALSE)</f>
        <v>4.1100000000000003</v>
      </c>
      <c r="F1085" s="2" t="str">
        <f>VLOOKUP($B1085,'Answer Data Transformation'!$I$3:$R$2338,6,FALSE)</f>
        <v>No</v>
      </c>
      <c r="G1085" s="2" t="str">
        <f>VLOOKUP($B1085,'Answer Data Transformation'!$I$3:$R$2338,7,FALSE)</f>
        <v>No</v>
      </c>
      <c r="H1085" s="2" t="str">
        <f>VLOOKUP($B1085,'Answer Data Transformation'!$I$3:$R$2338,8,FALSE)</f>
        <v>No</v>
      </c>
      <c r="I1085" s="29">
        <f>VLOOKUP($B1085,'Answer Data Transformation'!$I$3:$R$2338,9,FALSE)</f>
        <v>0</v>
      </c>
      <c r="J1085" s="2" t="str">
        <f>VLOOKUP($B1085,'Answer Data Transformation'!$I$3:$R$2338,10,FALSE)</f>
        <v>No</v>
      </c>
      <c r="K1085" s="2" t="str">
        <f>VLOOKUP($B1085,'Answer Data Transformation'!$I$3:$R$2338,3,FALSE)</f>
        <v>Obesity</v>
      </c>
      <c r="L1085" s="2" t="str">
        <f>VLOOKUP($B1085,'Answer Data Transformation'!$I$3:$R$2338,5,FALSE)</f>
        <v>Normal</v>
      </c>
      <c r="M1085" s="2" t="str">
        <f>VLOOKUP($B1085,'Answer Data Transformation'!$T$3:$AA$2346,2,FALSE)</f>
        <v>24-Oct-1980</v>
      </c>
      <c r="N1085" s="2">
        <f>VLOOKUP($B1085,'Answer Data Transformation'!$T$3:$AA$2346,4,FALSE)</f>
        <v>2</v>
      </c>
      <c r="O1085" s="2">
        <f>VLOOKUP($B1085,'Answer Data Transformation'!$T$3:$AA$2346,5,FALSE)</f>
        <v>10407.98</v>
      </c>
      <c r="P1085" s="2" t="str">
        <f>VLOOKUP($B1085,'Answer Data Transformation'!$T$3:$AA$2346,6,FALSE)</f>
        <v>tier - 3</v>
      </c>
      <c r="Q1085" s="2" t="str">
        <f>VLOOKUP($B1085,'Answer Data Transformation'!$T$3:$AA$2346,7,FALSE)</f>
        <v>tier - 1</v>
      </c>
      <c r="R1085" s="2" t="str">
        <f>VLOOKUP($B1085,'Answer Data Transformation'!$T$3:$AA$2346,8,FALSE)</f>
        <v>R1021</v>
      </c>
      <c r="S1085" s="2">
        <f>VLOOKUP($B1085,'Answer Data Transformation'!$T$3:$AA$2346,3,FALSE)</f>
        <v>42</v>
      </c>
    </row>
    <row r="1086" spans="2:19" ht="15.5" x14ac:dyDescent="0.35">
      <c r="B1086" s="1" t="s">
        <v>1286</v>
      </c>
      <c r="C1086" s="28" t="str">
        <f>VLOOKUP(B1086,'Answer Data Transformation'!$B$3:$F$2338,4,FALSE)</f>
        <v xml:space="preserve">  Bryan</v>
      </c>
      <c r="D1086" s="2">
        <f>VLOOKUP($B1086,'Answer Data Transformation'!$I$3:$R$2338,2,FALSE)</f>
        <v>28.215</v>
      </c>
      <c r="E1086" s="2">
        <f>VLOOKUP($B1086,'Answer Data Transformation'!$I$3:$R$2338,4,FALSE)</f>
        <v>7.56</v>
      </c>
      <c r="F1086" s="2" t="str">
        <f>VLOOKUP($B1086,'Answer Data Transformation'!$I$3:$R$2338,6,FALSE)</f>
        <v>Yes</v>
      </c>
      <c r="G1086" s="2" t="str">
        <f>VLOOKUP($B1086,'Answer Data Transformation'!$I$3:$R$2338,7,FALSE)</f>
        <v>No</v>
      </c>
      <c r="H1086" s="2" t="str">
        <f>VLOOKUP($B1086,'Answer Data Transformation'!$I$3:$R$2338,8,FALSE)</f>
        <v>No</v>
      </c>
      <c r="I1086" s="29">
        <f>VLOOKUP($B1086,'Answer Data Transformation'!$I$3:$R$2338,9,FALSE)</f>
        <v>1</v>
      </c>
      <c r="J1086" s="2" t="str">
        <f>VLOOKUP($B1086,'Answer Data Transformation'!$I$3:$R$2338,10,FALSE)</f>
        <v>No</v>
      </c>
      <c r="K1086" s="2" t="str">
        <f>VLOOKUP($B1086,'Answer Data Transformation'!$I$3:$R$2338,3,FALSE)</f>
        <v>Overweight</v>
      </c>
      <c r="L1086" s="2" t="str">
        <f>VLOOKUP($B1086,'Answer Data Transformation'!$I$3:$R$2338,5,FALSE)</f>
        <v>Diabetes</v>
      </c>
      <c r="M1086" s="2" t="str">
        <f>VLOOKUP($B1086,'Answer Data Transformation'!$T$3:$AA$2346,2,FALSE)</f>
        <v>05-Jun-1975</v>
      </c>
      <c r="N1086" s="2">
        <f>VLOOKUP($B1086,'Answer Data Transformation'!$T$3:$AA$2346,4,FALSE)</f>
        <v>4</v>
      </c>
      <c r="O1086" s="2">
        <f>VLOOKUP($B1086,'Answer Data Transformation'!$T$3:$AA$2346,5,FALSE)</f>
        <v>10407.09</v>
      </c>
      <c r="P1086" s="2" t="str">
        <f>VLOOKUP($B1086,'Answer Data Transformation'!$T$3:$AA$2346,6,FALSE)</f>
        <v>tier - 3</v>
      </c>
      <c r="Q1086" s="2" t="str">
        <f>VLOOKUP($B1086,'Answer Data Transformation'!$T$3:$AA$2346,7,FALSE)</f>
        <v>tier - 1</v>
      </c>
      <c r="R1086" s="2" t="str">
        <f>VLOOKUP($B1086,'Answer Data Transformation'!$T$3:$AA$2346,8,FALSE)</f>
        <v>R1015</v>
      </c>
      <c r="S1086" s="2">
        <f>VLOOKUP($B1086,'Answer Data Transformation'!$T$3:$AA$2346,3,FALSE)</f>
        <v>48</v>
      </c>
    </row>
    <row r="1087" spans="2:19" ht="15.5" x14ac:dyDescent="0.35">
      <c r="B1087" s="1" t="s">
        <v>1285</v>
      </c>
      <c r="C1087" s="28" t="str">
        <f>VLOOKUP(B1087,'Answer Data Transformation'!$B$3:$F$2338,4,FALSE)</f>
        <v xml:space="preserve">  Chris</v>
      </c>
      <c r="D1087" s="2">
        <f>VLOOKUP($B1087,'Answer Data Transformation'!$I$3:$R$2338,2,FALSE)</f>
        <v>26.12</v>
      </c>
      <c r="E1087" s="2">
        <f>VLOOKUP($B1087,'Answer Data Transformation'!$I$3:$R$2338,4,FALSE)</f>
        <v>4.17</v>
      </c>
      <c r="F1087" s="2" t="str">
        <f>VLOOKUP($B1087,'Answer Data Transformation'!$I$3:$R$2338,6,FALSE)</f>
        <v>Yes</v>
      </c>
      <c r="G1087" s="2" t="str">
        <f>VLOOKUP($B1087,'Answer Data Transformation'!$I$3:$R$2338,7,FALSE)</f>
        <v>No</v>
      </c>
      <c r="H1087" s="2" t="str">
        <f>VLOOKUP($B1087,'Answer Data Transformation'!$I$3:$R$2338,8,FALSE)</f>
        <v>Yes</v>
      </c>
      <c r="I1087" s="29">
        <f>VLOOKUP($B1087,'Answer Data Transformation'!$I$3:$R$2338,9,FALSE)</f>
        <v>1</v>
      </c>
      <c r="J1087" s="2" t="str">
        <f>VLOOKUP($B1087,'Answer Data Transformation'!$I$3:$R$2338,10,FALSE)</f>
        <v>No</v>
      </c>
      <c r="K1087" s="2" t="str">
        <f>VLOOKUP($B1087,'Answer Data Transformation'!$I$3:$R$2338,3,FALSE)</f>
        <v>Overweight</v>
      </c>
      <c r="L1087" s="2" t="str">
        <f>VLOOKUP($B1087,'Answer Data Transformation'!$I$3:$R$2338,5,FALSE)</f>
        <v>Normal</v>
      </c>
      <c r="M1087" s="2" t="str">
        <f>VLOOKUP($B1087,'Answer Data Transformation'!$T$3:$AA$2346,2,FALSE)</f>
        <v>07-Jul-1969</v>
      </c>
      <c r="N1087" s="2">
        <f>VLOOKUP($B1087,'Answer Data Transformation'!$T$3:$AA$2346,4,FALSE)</f>
        <v>0</v>
      </c>
      <c r="O1087" s="2">
        <f>VLOOKUP($B1087,'Answer Data Transformation'!$T$3:$AA$2346,5,FALSE)</f>
        <v>10403.27</v>
      </c>
      <c r="P1087" s="2" t="str">
        <f>VLOOKUP($B1087,'Answer Data Transformation'!$T$3:$AA$2346,6,FALSE)</f>
        <v>tier - 3</v>
      </c>
      <c r="Q1087" s="2" t="str">
        <f>VLOOKUP($B1087,'Answer Data Transformation'!$T$3:$AA$2346,7,FALSE)</f>
        <v>tier - 2</v>
      </c>
      <c r="R1087" s="2" t="str">
        <f>VLOOKUP($B1087,'Answer Data Transformation'!$T$3:$AA$2346,8,FALSE)</f>
        <v>R1020</v>
      </c>
      <c r="S1087" s="2">
        <f>VLOOKUP($B1087,'Answer Data Transformation'!$T$3:$AA$2346,3,FALSE)</f>
        <v>53</v>
      </c>
    </row>
    <row r="1088" spans="2:19" ht="15.5" x14ac:dyDescent="0.35">
      <c r="B1088" s="1" t="s">
        <v>1284</v>
      </c>
      <c r="C1088" s="28" t="str">
        <f>VLOOKUP(B1088,'Answer Data Transformation'!$B$3:$F$2338,4,FALSE)</f>
        <v xml:space="preserve">  Milah B</v>
      </c>
      <c r="D1088" s="2">
        <f>VLOOKUP($B1088,'Answer Data Transformation'!$I$3:$R$2338,2,FALSE)</f>
        <v>36.630000000000003</v>
      </c>
      <c r="E1088" s="2">
        <f>VLOOKUP($B1088,'Answer Data Transformation'!$I$3:$R$2338,4,FALSE)</f>
        <v>11.42</v>
      </c>
      <c r="F1088" s="2" t="str">
        <f>VLOOKUP($B1088,'Answer Data Transformation'!$I$3:$R$2338,6,FALSE)</f>
        <v>No</v>
      </c>
      <c r="G1088" s="2" t="str">
        <f>VLOOKUP($B1088,'Answer Data Transformation'!$I$3:$R$2338,7,FALSE)</f>
        <v>No</v>
      </c>
      <c r="H1088" s="2" t="str">
        <f>VLOOKUP($B1088,'Answer Data Transformation'!$I$3:$R$2338,8,FALSE)</f>
        <v>No</v>
      </c>
      <c r="I1088" s="29">
        <f>VLOOKUP($B1088,'Answer Data Transformation'!$I$3:$R$2338,9,FALSE)</f>
        <v>2</v>
      </c>
      <c r="J1088" s="2" t="str">
        <f>VLOOKUP($B1088,'Answer Data Transformation'!$I$3:$R$2338,10,FALSE)</f>
        <v>No</v>
      </c>
      <c r="K1088" s="2" t="str">
        <f>VLOOKUP($B1088,'Answer Data Transformation'!$I$3:$R$2338,3,FALSE)</f>
        <v>Obesity</v>
      </c>
      <c r="L1088" s="2" t="str">
        <f>VLOOKUP($B1088,'Answer Data Transformation'!$I$3:$R$2338,5,FALSE)</f>
        <v>Diabetes</v>
      </c>
      <c r="M1088" s="2" t="str">
        <f>VLOOKUP($B1088,'Answer Data Transformation'!$T$3:$AA$2346,2,FALSE)</f>
        <v>19-Sep-1973</v>
      </c>
      <c r="N1088" s="2">
        <f>VLOOKUP($B1088,'Answer Data Transformation'!$T$3:$AA$2346,4,FALSE)</f>
        <v>3</v>
      </c>
      <c r="O1088" s="2">
        <f>VLOOKUP($B1088,'Answer Data Transformation'!$T$3:$AA$2346,5,FALSE)</f>
        <v>10381.48</v>
      </c>
      <c r="P1088" s="2" t="str">
        <f>VLOOKUP($B1088,'Answer Data Transformation'!$T$3:$AA$2346,6,FALSE)</f>
        <v>tier - 3</v>
      </c>
      <c r="Q1088" s="2" t="str">
        <f>VLOOKUP($B1088,'Answer Data Transformation'!$T$3:$AA$2346,7,FALSE)</f>
        <v>tier - 3</v>
      </c>
      <c r="R1088" s="2" t="str">
        <f>VLOOKUP($B1088,'Answer Data Transformation'!$T$3:$AA$2346,8,FALSE)</f>
        <v>R1013</v>
      </c>
      <c r="S1088" s="2">
        <f>VLOOKUP($B1088,'Answer Data Transformation'!$T$3:$AA$2346,3,FALSE)</f>
        <v>49</v>
      </c>
    </row>
    <row r="1089" spans="2:19" ht="15.5" x14ac:dyDescent="0.35">
      <c r="B1089" s="1" t="s">
        <v>1283</v>
      </c>
      <c r="C1089" s="28" t="str">
        <f>VLOOKUP(B1089,'Answer Data Transformation'!$B$3:$F$2338,4,FALSE)</f>
        <v xml:space="preserve">  Annette M</v>
      </c>
      <c r="D1089" s="2">
        <f>VLOOKUP($B1089,'Answer Data Transformation'!$I$3:$R$2338,2,FALSE)</f>
        <v>33.344999999999999</v>
      </c>
      <c r="E1089" s="2">
        <f>VLOOKUP($B1089,'Answer Data Transformation'!$I$3:$R$2338,4,FALSE)</f>
        <v>7.33</v>
      </c>
      <c r="F1089" s="2" t="str">
        <f>VLOOKUP($B1089,'Answer Data Transformation'!$I$3:$R$2338,6,FALSE)</f>
        <v>No</v>
      </c>
      <c r="G1089" s="2" t="str">
        <f>VLOOKUP($B1089,'Answer Data Transformation'!$I$3:$R$2338,7,FALSE)</f>
        <v>No</v>
      </c>
      <c r="H1089" s="2" t="str">
        <f>VLOOKUP($B1089,'Answer Data Transformation'!$I$3:$R$2338,8,FALSE)</f>
        <v>No</v>
      </c>
      <c r="I1089" s="29">
        <f>VLOOKUP($B1089,'Answer Data Transformation'!$I$3:$R$2338,9,FALSE)</f>
        <v>2</v>
      </c>
      <c r="J1089" s="2" t="str">
        <f>VLOOKUP($B1089,'Answer Data Transformation'!$I$3:$R$2338,10,FALSE)</f>
        <v>No</v>
      </c>
      <c r="K1089" s="2" t="str">
        <f>VLOOKUP($B1089,'Answer Data Transformation'!$I$3:$R$2338,3,FALSE)</f>
        <v>Obesity</v>
      </c>
      <c r="L1089" s="2" t="str">
        <f>VLOOKUP($B1089,'Answer Data Transformation'!$I$3:$R$2338,5,FALSE)</f>
        <v>Diabetes</v>
      </c>
      <c r="M1089" s="2" t="str">
        <f>VLOOKUP($B1089,'Answer Data Transformation'!$T$3:$AA$2346,2,FALSE)</f>
        <v>29-Sep-1973</v>
      </c>
      <c r="N1089" s="2">
        <f>VLOOKUP($B1089,'Answer Data Transformation'!$T$3:$AA$2346,4,FALSE)</f>
        <v>2</v>
      </c>
      <c r="O1089" s="2">
        <f>VLOOKUP($B1089,'Answer Data Transformation'!$T$3:$AA$2346,5,FALSE)</f>
        <v>10370.91</v>
      </c>
      <c r="P1089" s="2" t="str">
        <f>VLOOKUP($B1089,'Answer Data Transformation'!$T$3:$AA$2346,6,FALSE)</f>
        <v>tier - 3</v>
      </c>
      <c r="Q1089" s="2" t="str">
        <f>VLOOKUP($B1089,'Answer Data Transformation'!$T$3:$AA$2346,7,FALSE)</f>
        <v>tier - 3</v>
      </c>
      <c r="R1089" s="2" t="str">
        <f>VLOOKUP($B1089,'Answer Data Transformation'!$T$3:$AA$2346,8,FALSE)</f>
        <v>R1024</v>
      </c>
      <c r="S1089" s="2">
        <f>VLOOKUP($B1089,'Answer Data Transformation'!$T$3:$AA$2346,3,FALSE)</f>
        <v>49</v>
      </c>
    </row>
    <row r="1090" spans="2:19" ht="15.5" x14ac:dyDescent="0.35">
      <c r="B1090" s="1" t="s">
        <v>1282</v>
      </c>
      <c r="C1090" s="28" t="str">
        <f>VLOOKUP(B1090,'Answer Data Transformation'!$B$3:$F$2338,4,FALSE)</f>
        <v xml:space="preserve">  Yoko</v>
      </c>
      <c r="D1090" s="2">
        <f>VLOOKUP($B1090,'Answer Data Transformation'!$I$3:$R$2338,2,FALSE)</f>
        <v>27.11</v>
      </c>
      <c r="E1090" s="2">
        <f>VLOOKUP($B1090,'Answer Data Transformation'!$I$3:$R$2338,4,FALSE)</f>
        <v>6.7</v>
      </c>
      <c r="F1090" s="2" t="str">
        <f>VLOOKUP($B1090,'Answer Data Transformation'!$I$3:$R$2338,6,FALSE)</f>
        <v>No</v>
      </c>
      <c r="G1090" s="2" t="str">
        <f>VLOOKUP($B1090,'Answer Data Transformation'!$I$3:$R$2338,7,FALSE)</f>
        <v>No</v>
      </c>
      <c r="H1090" s="2" t="str">
        <f>VLOOKUP($B1090,'Answer Data Transformation'!$I$3:$R$2338,8,FALSE)</f>
        <v>No</v>
      </c>
      <c r="I1090" s="29">
        <f>VLOOKUP($B1090,'Answer Data Transformation'!$I$3:$R$2338,9,FALSE)</f>
        <v>0</v>
      </c>
      <c r="J1090" s="2" t="str">
        <f>VLOOKUP($B1090,'Answer Data Transformation'!$I$3:$R$2338,10,FALSE)</f>
        <v>No</v>
      </c>
      <c r="K1090" s="2" t="str">
        <f>VLOOKUP($B1090,'Answer Data Transformation'!$I$3:$R$2338,3,FALSE)</f>
        <v>Overweight</v>
      </c>
      <c r="L1090" s="2" t="str">
        <f>VLOOKUP($B1090,'Answer Data Transformation'!$I$3:$R$2338,5,FALSE)</f>
        <v>Diabetes</v>
      </c>
      <c r="M1090" s="2" t="str">
        <f>VLOOKUP($B1090,'Answer Data Transformation'!$T$3:$AA$2346,2,FALSE)</f>
        <v>06-Sep-1971</v>
      </c>
      <c r="N1090" s="2">
        <f>VLOOKUP($B1090,'Answer Data Transformation'!$T$3:$AA$2346,4,FALSE)</f>
        <v>0</v>
      </c>
      <c r="O1090" s="2">
        <f>VLOOKUP($B1090,'Answer Data Transformation'!$T$3:$AA$2346,5,FALSE)</f>
        <v>10356.67</v>
      </c>
      <c r="P1090" s="2" t="str">
        <f>VLOOKUP($B1090,'Answer Data Transformation'!$T$3:$AA$2346,6,FALSE)</f>
        <v>tier - 3</v>
      </c>
      <c r="Q1090" s="2" t="str">
        <f>VLOOKUP($B1090,'Answer Data Transformation'!$T$3:$AA$2346,7,FALSE)</f>
        <v>tier - 1</v>
      </c>
      <c r="R1090" s="2" t="str">
        <f>VLOOKUP($B1090,'Answer Data Transformation'!$T$3:$AA$2346,8,FALSE)</f>
        <v>R1025</v>
      </c>
      <c r="S1090" s="2">
        <f>VLOOKUP($B1090,'Answer Data Transformation'!$T$3:$AA$2346,3,FALSE)</f>
        <v>51</v>
      </c>
    </row>
    <row r="1091" spans="2:19" ht="15.5" x14ac:dyDescent="0.35">
      <c r="B1091" s="1" t="s">
        <v>1281</v>
      </c>
      <c r="C1091" s="28" t="str">
        <f>VLOOKUP(B1091,'Answer Data Transformation'!$B$3:$F$2338,4,FALSE)</f>
        <v xml:space="preserve">  Laura</v>
      </c>
      <c r="D1091" s="2">
        <f>VLOOKUP($B1091,'Answer Data Transformation'!$I$3:$R$2338,2,FALSE)</f>
        <v>26.6</v>
      </c>
      <c r="E1091" s="2">
        <f>VLOOKUP($B1091,'Answer Data Transformation'!$I$3:$R$2338,4,FALSE)</f>
        <v>5.27</v>
      </c>
      <c r="F1091" s="2" t="str">
        <f>VLOOKUP($B1091,'Answer Data Transformation'!$I$3:$R$2338,6,FALSE)</f>
        <v>Yes</v>
      </c>
      <c r="G1091" s="2" t="str">
        <f>VLOOKUP($B1091,'Answer Data Transformation'!$I$3:$R$2338,7,FALSE)</f>
        <v>No</v>
      </c>
      <c r="H1091" s="2" t="str">
        <f>VLOOKUP($B1091,'Answer Data Transformation'!$I$3:$R$2338,8,FALSE)</f>
        <v>Yes</v>
      </c>
      <c r="I1091" s="29">
        <f>VLOOKUP($B1091,'Answer Data Transformation'!$I$3:$R$2338,9,FALSE)</f>
        <v>1</v>
      </c>
      <c r="J1091" s="2" t="str">
        <f>VLOOKUP($B1091,'Answer Data Transformation'!$I$3:$R$2338,10,FALSE)</f>
        <v>No</v>
      </c>
      <c r="K1091" s="2" t="str">
        <f>VLOOKUP($B1091,'Answer Data Transformation'!$I$3:$R$2338,3,FALSE)</f>
        <v>Overweight</v>
      </c>
      <c r="L1091" s="2" t="str">
        <f>VLOOKUP($B1091,'Answer Data Transformation'!$I$3:$R$2338,5,FALSE)</f>
        <v>Normal</v>
      </c>
      <c r="M1091" s="2" t="str">
        <f>VLOOKUP($B1091,'Answer Data Transformation'!$T$3:$AA$2346,2,FALSE)</f>
        <v>17-Jun-1969</v>
      </c>
      <c r="N1091" s="2">
        <f>VLOOKUP($B1091,'Answer Data Transformation'!$T$3:$AA$2346,4,FALSE)</f>
        <v>0</v>
      </c>
      <c r="O1091" s="2">
        <f>VLOOKUP($B1091,'Answer Data Transformation'!$T$3:$AA$2346,5,FALSE)</f>
        <v>10355.64</v>
      </c>
      <c r="P1091" s="2" t="str">
        <f>VLOOKUP($B1091,'Answer Data Transformation'!$T$3:$AA$2346,6,FALSE)</f>
        <v>tier - 3</v>
      </c>
      <c r="Q1091" s="2" t="str">
        <f>VLOOKUP($B1091,'Answer Data Transformation'!$T$3:$AA$2346,7,FALSE)</f>
        <v>tier - 1</v>
      </c>
      <c r="R1091" s="2" t="str">
        <f>VLOOKUP($B1091,'Answer Data Transformation'!$T$3:$AA$2346,8,FALSE)</f>
        <v>R1012</v>
      </c>
      <c r="S1091" s="2">
        <f>VLOOKUP($B1091,'Answer Data Transformation'!$T$3:$AA$2346,3,FALSE)</f>
        <v>53</v>
      </c>
    </row>
    <row r="1092" spans="2:19" ht="15.5" x14ac:dyDescent="0.35">
      <c r="B1092" s="1" t="s">
        <v>1280</v>
      </c>
      <c r="C1092" s="28" t="str">
        <f>VLOOKUP(B1092,'Answer Data Transformation'!$B$3:$F$2338,4,FALSE)</f>
        <v xml:space="preserve">  Tess A</v>
      </c>
      <c r="D1092" s="2">
        <f>VLOOKUP($B1092,'Answer Data Transformation'!$I$3:$R$2338,2,FALSE)</f>
        <v>30.41</v>
      </c>
      <c r="E1092" s="2">
        <f>VLOOKUP($B1092,'Answer Data Transformation'!$I$3:$R$2338,4,FALSE)</f>
        <v>7.72</v>
      </c>
      <c r="F1092" s="2" t="str">
        <f>VLOOKUP($B1092,'Answer Data Transformation'!$I$3:$R$2338,6,FALSE)</f>
        <v>No</v>
      </c>
      <c r="G1092" s="2" t="str">
        <f>VLOOKUP($B1092,'Answer Data Transformation'!$I$3:$R$2338,7,FALSE)</f>
        <v>No</v>
      </c>
      <c r="H1092" s="2" t="str">
        <f>VLOOKUP($B1092,'Answer Data Transformation'!$I$3:$R$2338,8,FALSE)</f>
        <v>No</v>
      </c>
      <c r="I1092" s="29">
        <f>VLOOKUP($B1092,'Answer Data Transformation'!$I$3:$R$2338,9,FALSE)</f>
        <v>0</v>
      </c>
      <c r="J1092" s="2" t="str">
        <f>VLOOKUP($B1092,'Answer Data Transformation'!$I$3:$R$2338,10,FALSE)</f>
        <v>No</v>
      </c>
      <c r="K1092" s="2" t="str">
        <f>VLOOKUP($B1092,'Answer Data Transformation'!$I$3:$R$2338,3,FALSE)</f>
        <v>Obesity</v>
      </c>
      <c r="L1092" s="2" t="str">
        <f>VLOOKUP($B1092,'Answer Data Transformation'!$I$3:$R$2338,5,FALSE)</f>
        <v>Diabetes</v>
      </c>
      <c r="M1092" s="2" t="str">
        <f>VLOOKUP($B1092,'Answer Data Transformation'!$T$3:$AA$2346,2,FALSE)</f>
        <v>29-Sep-1974</v>
      </c>
      <c r="N1092" s="2">
        <f>VLOOKUP($B1092,'Answer Data Transformation'!$T$3:$AA$2346,4,FALSE)</f>
        <v>0</v>
      </c>
      <c r="O1092" s="2">
        <f>VLOOKUP($B1092,'Answer Data Transformation'!$T$3:$AA$2346,5,FALSE)</f>
        <v>10352.48</v>
      </c>
      <c r="P1092" s="2" t="str">
        <f>VLOOKUP($B1092,'Answer Data Transformation'!$T$3:$AA$2346,6,FALSE)</f>
        <v>tier - 3</v>
      </c>
      <c r="Q1092" s="2" t="str">
        <f>VLOOKUP($B1092,'Answer Data Transformation'!$T$3:$AA$2346,7,FALSE)</f>
        <v>tier - 1</v>
      </c>
      <c r="R1092" s="2" t="str">
        <f>VLOOKUP($B1092,'Answer Data Transformation'!$T$3:$AA$2346,8,FALSE)</f>
        <v>R1012</v>
      </c>
      <c r="S1092" s="2">
        <f>VLOOKUP($B1092,'Answer Data Transformation'!$T$3:$AA$2346,3,FALSE)</f>
        <v>48</v>
      </c>
    </row>
    <row r="1093" spans="2:19" ht="15.5" x14ac:dyDescent="0.35">
      <c r="B1093" s="1" t="s">
        <v>1279</v>
      </c>
      <c r="C1093" s="28" t="str">
        <f>VLOOKUP(B1093,'Answer Data Transformation'!$B$3:$F$2338,4,FALSE)</f>
        <v xml:space="preserve">  William G</v>
      </c>
      <c r="D1093" s="2">
        <f>VLOOKUP($B1093,'Answer Data Transformation'!$I$3:$R$2338,2,FALSE)</f>
        <v>28.98</v>
      </c>
      <c r="E1093" s="2">
        <f>VLOOKUP($B1093,'Answer Data Transformation'!$I$3:$R$2338,4,FALSE)</f>
        <v>8.68</v>
      </c>
      <c r="F1093" s="2" t="str">
        <f>VLOOKUP($B1093,'Answer Data Transformation'!$I$3:$R$2338,6,FALSE)</f>
        <v>No</v>
      </c>
      <c r="G1093" s="2" t="str">
        <f>VLOOKUP($B1093,'Answer Data Transformation'!$I$3:$R$2338,7,FALSE)</f>
        <v>No</v>
      </c>
      <c r="H1093" s="2" t="str">
        <f>VLOOKUP($B1093,'Answer Data Transformation'!$I$3:$R$2338,8,FALSE)</f>
        <v>No</v>
      </c>
      <c r="I1093" s="29">
        <f>VLOOKUP($B1093,'Answer Data Transformation'!$I$3:$R$2338,9,FALSE)</f>
        <v>2</v>
      </c>
      <c r="J1093" s="2" t="str">
        <f>VLOOKUP($B1093,'Answer Data Transformation'!$I$3:$R$2338,10,FALSE)</f>
        <v>No</v>
      </c>
      <c r="K1093" s="2" t="str">
        <f>VLOOKUP($B1093,'Answer Data Transformation'!$I$3:$R$2338,3,FALSE)</f>
        <v>Overweight</v>
      </c>
      <c r="L1093" s="2" t="str">
        <f>VLOOKUP($B1093,'Answer Data Transformation'!$I$3:$R$2338,5,FALSE)</f>
        <v>Diabetes</v>
      </c>
      <c r="M1093" s="2" t="str">
        <f>VLOOKUP($B1093,'Answer Data Transformation'!$T$3:$AA$2346,2,FALSE)</f>
        <v>08-Aug-1973</v>
      </c>
      <c r="N1093" s="2">
        <f>VLOOKUP($B1093,'Answer Data Transformation'!$T$3:$AA$2346,4,FALSE)</f>
        <v>0</v>
      </c>
      <c r="O1093" s="2">
        <f>VLOOKUP($B1093,'Answer Data Transformation'!$T$3:$AA$2346,5,FALSE)</f>
        <v>10345.93</v>
      </c>
      <c r="P1093" s="2" t="str">
        <f>VLOOKUP($B1093,'Answer Data Transformation'!$T$3:$AA$2346,6,FALSE)</f>
        <v>tier - 3</v>
      </c>
      <c r="Q1093" s="2" t="str">
        <f>VLOOKUP($B1093,'Answer Data Transformation'!$T$3:$AA$2346,7,FALSE)</f>
        <v>tier - 2</v>
      </c>
      <c r="R1093" s="2" t="str">
        <f>VLOOKUP($B1093,'Answer Data Transformation'!$T$3:$AA$2346,8,FALSE)</f>
        <v>R1021</v>
      </c>
      <c r="S1093" s="2">
        <f>VLOOKUP($B1093,'Answer Data Transformation'!$T$3:$AA$2346,3,FALSE)</f>
        <v>49</v>
      </c>
    </row>
    <row r="1094" spans="2:19" ht="15.5" x14ac:dyDescent="0.35">
      <c r="B1094" s="1" t="s">
        <v>1278</v>
      </c>
      <c r="C1094" s="28" t="str">
        <f>VLOOKUP(B1094,'Answer Data Transformation'!$B$3:$F$2338,4,FALSE)</f>
        <v xml:space="preserve">  Paige</v>
      </c>
      <c r="D1094" s="2">
        <f>VLOOKUP($B1094,'Answer Data Transformation'!$I$3:$R$2338,2,FALSE)</f>
        <v>31.24</v>
      </c>
      <c r="E1094" s="2">
        <f>VLOOKUP($B1094,'Answer Data Transformation'!$I$3:$R$2338,4,FALSE)</f>
        <v>9.8000000000000007</v>
      </c>
      <c r="F1094" s="2" t="str">
        <f>VLOOKUP($B1094,'Answer Data Transformation'!$I$3:$R$2338,6,FALSE)</f>
        <v>No</v>
      </c>
      <c r="G1094" s="2" t="str">
        <f>VLOOKUP($B1094,'Answer Data Transformation'!$I$3:$R$2338,7,FALSE)</f>
        <v>No</v>
      </c>
      <c r="H1094" s="2" t="str">
        <f>VLOOKUP($B1094,'Answer Data Transformation'!$I$3:$R$2338,8,FALSE)</f>
        <v>No</v>
      </c>
      <c r="I1094" s="29">
        <f>VLOOKUP($B1094,'Answer Data Transformation'!$I$3:$R$2338,9,FALSE)</f>
        <v>0</v>
      </c>
      <c r="J1094" s="2" t="str">
        <f>VLOOKUP($B1094,'Answer Data Transformation'!$I$3:$R$2338,10,FALSE)</f>
        <v>No</v>
      </c>
      <c r="K1094" s="2" t="str">
        <f>VLOOKUP($B1094,'Answer Data Transformation'!$I$3:$R$2338,3,FALSE)</f>
        <v>Obesity</v>
      </c>
      <c r="L1094" s="2" t="str">
        <f>VLOOKUP($B1094,'Answer Data Transformation'!$I$3:$R$2338,5,FALSE)</f>
        <v>Diabetes</v>
      </c>
      <c r="M1094" s="2" t="str">
        <f>VLOOKUP($B1094,'Answer Data Transformation'!$T$3:$AA$2346,2,FALSE)</f>
        <v>19-Jul-1968</v>
      </c>
      <c r="N1094" s="2">
        <f>VLOOKUP($B1094,'Answer Data Transformation'!$T$3:$AA$2346,4,FALSE)</f>
        <v>0</v>
      </c>
      <c r="O1094" s="2">
        <f>VLOOKUP($B1094,'Answer Data Transformation'!$T$3:$AA$2346,5,FALSE)</f>
        <v>10338.93</v>
      </c>
      <c r="P1094" s="2" t="str">
        <f>VLOOKUP($B1094,'Answer Data Transformation'!$T$3:$AA$2346,6,FALSE)</f>
        <v>tier - 3</v>
      </c>
      <c r="Q1094" s="2" t="str">
        <f>VLOOKUP($B1094,'Answer Data Transformation'!$T$3:$AA$2346,7,FALSE)</f>
        <v>tier - 1</v>
      </c>
      <c r="R1094" s="2" t="str">
        <f>VLOOKUP($B1094,'Answer Data Transformation'!$T$3:$AA$2346,8,FALSE)</f>
        <v>R1013</v>
      </c>
      <c r="S1094" s="2">
        <f>VLOOKUP($B1094,'Answer Data Transformation'!$T$3:$AA$2346,3,FALSE)</f>
        <v>54</v>
      </c>
    </row>
    <row r="1095" spans="2:19" ht="15.5" x14ac:dyDescent="0.35">
      <c r="B1095" s="1" t="s">
        <v>1277</v>
      </c>
      <c r="C1095" s="28" t="str">
        <f>VLOOKUP(B1095,'Answer Data Transformation'!$B$3:$F$2338,4,FALSE)</f>
        <v xml:space="preserve">  Matthew J</v>
      </c>
      <c r="D1095" s="2">
        <f>VLOOKUP($B1095,'Answer Data Transformation'!$I$3:$R$2338,2,FALSE)</f>
        <v>31.54</v>
      </c>
      <c r="E1095" s="2">
        <f>VLOOKUP($B1095,'Answer Data Transformation'!$I$3:$R$2338,4,FALSE)</f>
        <v>4.4400000000000004</v>
      </c>
      <c r="F1095" s="2" t="str">
        <f>VLOOKUP($B1095,'Answer Data Transformation'!$I$3:$R$2338,6,FALSE)</f>
        <v>No</v>
      </c>
      <c r="G1095" s="2" t="str">
        <f>VLOOKUP($B1095,'Answer Data Transformation'!$I$3:$R$2338,7,FALSE)</f>
        <v>No</v>
      </c>
      <c r="H1095" s="2" t="str">
        <f>VLOOKUP($B1095,'Answer Data Transformation'!$I$3:$R$2338,8,FALSE)</f>
        <v>No</v>
      </c>
      <c r="I1095" s="29">
        <f>VLOOKUP($B1095,'Answer Data Transformation'!$I$3:$R$2338,9,FALSE)</f>
        <v>0</v>
      </c>
      <c r="J1095" s="2" t="str">
        <f>VLOOKUP($B1095,'Answer Data Transformation'!$I$3:$R$2338,10,FALSE)</f>
        <v>No</v>
      </c>
      <c r="K1095" s="2" t="str">
        <f>VLOOKUP($B1095,'Answer Data Transformation'!$I$3:$R$2338,3,FALSE)</f>
        <v>Obesity</v>
      </c>
      <c r="L1095" s="2" t="str">
        <f>VLOOKUP($B1095,'Answer Data Transformation'!$I$3:$R$2338,5,FALSE)</f>
        <v>Normal</v>
      </c>
      <c r="M1095" s="2" t="str">
        <f>VLOOKUP($B1095,'Answer Data Transformation'!$T$3:$AA$2346,2,FALSE)</f>
        <v>21-Jul-1982</v>
      </c>
      <c r="N1095" s="2">
        <f>VLOOKUP($B1095,'Answer Data Transformation'!$T$3:$AA$2346,4,FALSE)</f>
        <v>3</v>
      </c>
      <c r="O1095" s="2">
        <f>VLOOKUP($B1095,'Answer Data Transformation'!$T$3:$AA$2346,5,FALSE)</f>
        <v>10329.06</v>
      </c>
      <c r="P1095" s="2" t="str">
        <f>VLOOKUP($B1095,'Answer Data Transformation'!$T$3:$AA$2346,6,FALSE)</f>
        <v>tier - 3</v>
      </c>
      <c r="Q1095" s="2" t="str">
        <f>VLOOKUP($B1095,'Answer Data Transformation'!$T$3:$AA$2346,7,FALSE)</f>
        <v>tier - 1</v>
      </c>
      <c r="R1095" s="2" t="str">
        <f>VLOOKUP($B1095,'Answer Data Transformation'!$T$3:$AA$2346,8,FALSE)</f>
        <v>R1021</v>
      </c>
      <c r="S1095" s="2">
        <f>VLOOKUP($B1095,'Answer Data Transformation'!$T$3:$AA$2346,3,FALSE)</f>
        <v>40</v>
      </c>
    </row>
    <row r="1096" spans="2:19" ht="15.5" x14ac:dyDescent="0.35">
      <c r="B1096" s="1" t="s">
        <v>1276</v>
      </c>
      <c r="C1096" s="28" t="str">
        <f>VLOOKUP(B1096,'Answer Data Transformation'!$B$3:$F$2338,4,FALSE)</f>
        <v xml:space="preserve">  Matthew</v>
      </c>
      <c r="D1096" s="2">
        <f>VLOOKUP($B1096,'Answer Data Transformation'!$I$3:$R$2338,2,FALSE)</f>
        <v>38.6</v>
      </c>
      <c r="E1096" s="2">
        <f>VLOOKUP($B1096,'Answer Data Transformation'!$I$3:$R$2338,4,FALSE)</f>
        <v>7.19</v>
      </c>
      <c r="F1096" s="2" t="str">
        <f>VLOOKUP($B1096,'Answer Data Transformation'!$I$3:$R$2338,6,FALSE)</f>
        <v>Yes</v>
      </c>
      <c r="G1096" s="2" t="str">
        <f>VLOOKUP($B1096,'Answer Data Transformation'!$I$3:$R$2338,7,FALSE)</f>
        <v>No</v>
      </c>
      <c r="H1096" s="2" t="str">
        <f>VLOOKUP($B1096,'Answer Data Transformation'!$I$3:$R$2338,8,FALSE)</f>
        <v>No</v>
      </c>
      <c r="I1096" s="29">
        <f>VLOOKUP($B1096,'Answer Data Transformation'!$I$3:$R$2338,9,FALSE)</f>
        <v>2</v>
      </c>
      <c r="J1096" s="2" t="str">
        <f>VLOOKUP($B1096,'Answer Data Transformation'!$I$3:$R$2338,10,FALSE)</f>
        <v>No</v>
      </c>
      <c r="K1096" s="2" t="str">
        <f>VLOOKUP($B1096,'Answer Data Transformation'!$I$3:$R$2338,3,FALSE)</f>
        <v>Obesity</v>
      </c>
      <c r="L1096" s="2" t="str">
        <f>VLOOKUP($B1096,'Answer Data Transformation'!$I$3:$R$2338,5,FALSE)</f>
        <v>Diabetes</v>
      </c>
      <c r="M1096" s="2" t="str">
        <f>VLOOKUP($B1096,'Answer Data Transformation'!$T$3:$AA$2346,2,FALSE)</f>
        <v>01-Dec-1970</v>
      </c>
      <c r="N1096" s="2">
        <f>VLOOKUP($B1096,'Answer Data Transformation'!$T$3:$AA$2346,4,FALSE)</f>
        <v>2</v>
      </c>
      <c r="O1096" s="2">
        <f>VLOOKUP($B1096,'Answer Data Transformation'!$T$3:$AA$2346,5,FALSE)</f>
        <v>10325.209999999999</v>
      </c>
      <c r="P1096" s="2" t="str">
        <f>VLOOKUP($B1096,'Answer Data Transformation'!$T$3:$AA$2346,6,FALSE)</f>
        <v>tier - 3</v>
      </c>
      <c r="Q1096" s="2" t="str">
        <f>VLOOKUP($B1096,'Answer Data Transformation'!$T$3:$AA$2346,7,FALSE)</f>
        <v>tier - 3</v>
      </c>
      <c r="R1096" s="2" t="str">
        <f>VLOOKUP($B1096,'Answer Data Transformation'!$T$3:$AA$2346,8,FALSE)</f>
        <v>R1011</v>
      </c>
      <c r="S1096" s="2">
        <f>VLOOKUP($B1096,'Answer Data Transformation'!$T$3:$AA$2346,3,FALSE)</f>
        <v>52</v>
      </c>
    </row>
    <row r="1097" spans="2:19" ht="15.5" x14ac:dyDescent="0.35">
      <c r="B1097" s="1" t="s">
        <v>1275</v>
      </c>
      <c r="C1097" s="28" t="str">
        <f>VLOOKUP(B1097,'Answer Data Transformation'!$B$3:$F$2338,4,FALSE)</f>
        <v xml:space="preserve">  Maria</v>
      </c>
      <c r="D1097" s="2">
        <f>VLOOKUP($B1097,'Answer Data Transformation'!$I$3:$R$2338,2,FALSE)</f>
        <v>37.950000000000003</v>
      </c>
      <c r="E1097" s="2">
        <f>VLOOKUP($B1097,'Answer Data Transformation'!$I$3:$R$2338,4,FALSE)</f>
        <v>6.06</v>
      </c>
      <c r="F1097" s="2" t="str">
        <f>VLOOKUP($B1097,'Answer Data Transformation'!$I$3:$R$2338,6,FALSE)</f>
        <v>No</v>
      </c>
      <c r="G1097" s="2" t="str">
        <f>VLOOKUP($B1097,'Answer Data Transformation'!$I$3:$R$2338,7,FALSE)</f>
        <v>No</v>
      </c>
      <c r="H1097" s="2" t="str">
        <f>VLOOKUP($B1097,'Answer Data Transformation'!$I$3:$R$2338,8,FALSE)</f>
        <v>No</v>
      </c>
      <c r="I1097" s="29">
        <f>VLOOKUP($B1097,'Answer Data Transformation'!$I$3:$R$2338,9,FALSE)</f>
        <v>0</v>
      </c>
      <c r="J1097" s="2" t="str">
        <f>VLOOKUP($B1097,'Answer Data Transformation'!$I$3:$R$2338,10,FALSE)</f>
        <v>No</v>
      </c>
      <c r="K1097" s="2" t="str">
        <f>VLOOKUP($B1097,'Answer Data Transformation'!$I$3:$R$2338,3,FALSE)</f>
        <v>Obesity</v>
      </c>
      <c r="L1097" s="2" t="str">
        <f>VLOOKUP($B1097,'Answer Data Transformation'!$I$3:$R$2338,5,FALSE)</f>
        <v>Prediabetes</v>
      </c>
      <c r="M1097" s="2" t="str">
        <f>VLOOKUP($B1097,'Answer Data Transformation'!$T$3:$AA$2346,2,FALSE)</f>
        <v>21-Aug-1991</v>
      </c>
      <c r="N1097" s="2">
        <f>VLOOKUP($B1097,'Answer Data Transformation'!$T$3:$AA$2346,4,FALSE)</f>
        <v>3</v>
      </c>
      <c r="O1097" s="2">
        <f>VLOOKUP($B1097,'Answer Data Transformation'!$T$3:$AA$2346,5,FALSE)</f>
        <v>10322.9</v>
      </c>
      <c r="P1097" s="2" t="str">
        <f>VLOOKUP($B1097,'Answer Data Transformation'!$T$3:$AA$2346,6,FALSE)</f>
        <v>tier - 3</v>
      </c>
      <c r="Q1097" s="2" t="str">
        <f>VLOOKUP($B1097,'Answer Data Transformation'!$T$3:$AA$2346,7,FALSE)</f>
        <v>tier - 1</v>
      </c>
      <c r="R1097" s="2" t="str">
        <f>VLOOKUP($B1097,'Answer Data Transformation'!$T$3:$AA$2346,8,FALSE)</f>
        <v>R1026</v>
      </c>
      <c r="S1097" s="2">
        <f>VLOOKUP($B1097,'Answer Data Transformation'!$T$3:$AA$2346,3,FALSE)</f>
        <v>31</v>
      </c>
    </row>
    <row r="1098" spans="2:19" ht="15.5" x14ac:dyDescent="0.35">
      <c r="B1098" s="1" t="s">
        <v>1274</v>
      </c>
      <c r="C1098" s="28" t="str">
        <f>VLOOKUP(B1098,'Answer Data Transformation'!$B$3:$F$2338,4,FALSE)</f>
        <v xml:space="preserve">  Stephanie D</v>
      </c>
      <c r="D1098" s="2">
        <f>VLOOKUP($B1098,'Answer Data Transformation'!$I$3:$R$2338,2,FALSE)</f>
        <v>38.97</v>
      </c>
      <c r="E1098" s="2">
        <f>VLOOKUP($B1098,'Answer Data Transformation'!$I$3:$R$2338,4,FALSE)</f>
        <v>5.12</v>
      </c>
      <c r="F1098" s="2" t="str">
        <f>VLOOKUP($B1098,'Answer Data Transformation'!$I$3:$R$2338,6,FALSE)</f>
        <v>No</v>
      </c>
      <c r="G1098" s="2" t="str">
        <f>VLOOKUP($B1098,'Answer Data Transformation'!$I$3:$R$2338,7,FALSE)</f>
        <v>No</v>
      </c>
      <c r="H1098" s="2" t="str">
        <f>VLOOKUP($B1098,'Answer Data Transformation'!$I$3:$R$2338,8,FALSE)</f>
        <v>No</v>
      </c>
      <c r="I1098" s="29">
        <f>VLOOKUP($B1098,'Answer Data Transformation'!$I$3:$R$2338,9,FALSE)</f>
        <v>0</v>
      </c>
      <c r="J1098" s="2" t="str">
        <f>VLOOKUP($B1098,'Answer Data Transformation'!$I$3:$R$2338,10,FALSE)</f>
        <v>No</v>
      </c>
      <c r="K1098" s="2" t="str">
        <f>VLOOKUP($B1098,'Answer Data Transformation'!$I$3:$R$2338,3,FALSE)</f>
        <v>Obesity</v>
      </c>
      <c r="L1098" s="2" t="str">
        <f>VLOOKUP($B1098,'Answer Data Transformation'!$I$3:$R$2338,5,FALSE)</f>
        <v>Normal</v>
      </c>
      <c r="M1098" s="2" t="str">
        <f>VLOOKUP($B1098,'Answer Data Transformation'!$T$3:$AA$2346,2,FALSE)</f>
        <v>17-Nov-1991</v>
      </c>
      <c r="N1098" s="2">
        <f>VLOOKUP($B1098,'Answer Data Transformation'!$T$3:$AA$2346,4,FALSE)</f>
        <v>3</v>
      </c>
      <c r="O1098" s="2">
        <f>VLOOKUP($B1098,'Answer Data Transformation'!$T$3:$AA$2346,5,FALSE)</f>
        <v>10315.91</v>
      </c>
      <c r="P1098" s="2" t="str">
        <f>VLOOKUP($B1098,'Answer Data Transformation'!$T$3:$AA$2346,6,FALSE)</f>
        <v>tier - 3</v>
      </c>
      <c r="Q1098" s="2" t="str">
        <f>VLOOKUP($B1098,'Answer Data Transformation'!$T$3:$AA$2346,7,FALSE)</f>
        <v>tier - 2</v>
      </c>
      <c r="R1098" s="2" t="str">
        <f>VLOOKUP($B1098,'Answer Data Transformation'!$T$3:$AA$2346,8,FALSE)</f>
        <v>R1012</v>
      </c>
      <c r="S1098" s="2">
        <f>VLOOKUP($B1098,'Answer Data Transformation'!$T$3:$AA$2346,3,FALSE)</f>
        <v>31</v>
      </c>
    </row>
    <row r="1099" spans="2:19" ht="15.5" x14ac:dyDescent="0.35">
      <c r="B1099" s="1" t="s">
        <v>1273</v>
      </c>
      <c r="C1099" s="28" t="str">
        <f>VLOOKUP(B1099,'Answer Data Transformation'!$B$3:$F$2338,4,FALSE)</f>
        <v xml:space="preserve">  Tiffany</v>
      </c>
      <c r="D1099" s="2">
        <f>VLOOKUP($B1099,'Answer Data Transformation'!$I$3:$R$2338,2,FALSE)</f>
        <v>21.2</v>
      </c>
      <c r="E1099" s="2">
        <f>VLOOKUP($B1099,'Answer Data Transformation'!$I$3:$R$2338,4,FALSE)</f>
        <v>10.72</v>
      </c>
      <c r="F1099" s="2" t="str">
        <f>VLOOKUP($B1099,'Answer Data Transformation'!$I$3:$R$2338,6,FALSE)</f>
        <v>No</v>
      </c>
      <c r="G1099" s="2" t="str">
        <f>VLOOKUP($B1099,'Answer Data Transformation'!$I$3:$R$2338,7,FALSE)</f>
        <v>No</v>
      </c>
      <c r="H1099" s="2" t="str">
        <f>VLOOKUP($B1099,'Answer Data Transformation'!$I$3:$R$2338,8,FALSE)</f>
        <v>No</v>
      </c>
      <c r="I1099" s="29">
        <f>VLOOKUP($B1099,'Answer Data Transformation'!$I$3:$R$2338,9,FALSE)</f>
        <v>0</v>
      </c>
      <c r="J1099" s="2" t="str">
        <f>VLOOKUP($B1099,'Answer Data Transformation'!$I$3:$R$2338,10,FALSE)</f>
        <v>No</v>
      </c>
      <c r="K1099" s="2" t="str">
        <f>VLOOKUP($B1099,'Answer Data Transformation'!$I$3:$R$2338,3,FALSE)</f>
        <v>Normal Weight</v>
      </c>
      <c r="L1099" s="2" t="str">
        <f>VLOOKUP($B1099,'Answer Data Transformation'!$I$3:$R$2338,5,FALSE)</f>
        <v>Diabetes</v>
      </c>
      <c r="M1099" s="2" t="str">
        <f>VLOOKUP($B1099,'Answer Data Transformation'!$T$3:$AA$2346,2,FALSE)</f>
        <v>12-Jul-1962</v>
      </c>
      <c r="N1099" s="2">
        <f>VLOOKUP($B1099,'Answer Data Transformation'!$T$3:$AA$2346,4,FALSE)</f>
        <v>0</v>
      </c>
      <c r="O1099" s="2">
        <f>VLOOKUP($B1099,'Answer Data Transformation'!$T$3:$AA$2346,5,FALSE)</f>
        <v>10310.780000000001</v>
      </c>
      <c r="P1099" s="2" t="str">
        <f>VLOOKUP($B1099,'Answer Data Transformation'!$T$3:$AA$2346,6,FALSE)</f>
        <v>tier - 3</v>
      </c>
      <c r="Q1099" s="2" t="str">
        <f>VLOOKUP($B1099,'Answer Data Transformation'!$T$3:$AA$2346,7,FALSE)</f>
        <v>tier - 3</v>
      </c>
      <c r="R1099" s="2" t="str">
        <f>VLOOKUP($B1099,'Answer Data Transformation'!$T$3:$AA$2346,8,FALSE)</f>
        <v>R1012</v>
      </c>
      <c r="S1099" s="2">
        <f>VLOOKUP($B1099,'Answer Data Transformation'!$T$3:$AA$2346,3,FALSE)</f>
        <v>60</v>
      </c>
    </row>
    <row r="1100" spans="2:19" ht="15.5" x14ac:dyDescent="0.35">
      <c r="B1100" s="1" t="s">
        <v>1272</v>
      </c>
      <c r="C1100" s="28" t="str">
        <f>VLOOKUP(B1100,'Answer Data Transformation'!$B$3:$F$2338,4,FALSE)</f>
        <v xml:space="preserve">  Sara M</v>
      </c>
      <c r="D1100" s="2">
        <f>VLOOKUP($B1100,'Answer Data Transformation'!$I$3:$R$2338,2,FALSE)</f>
        <v>23.96</v>
      </c>
      <c r="E1100" s="2">
        <f>VLOOKUP($B1100,'Answer Data Transformation'!$I$3:$R$2338,4,FALSE)</f>
        <v>9.58</v>
      </c>
      <c r="F1100" s="2" t="str">
        <f>VLOOKUP($B1100,'Answer Data Transformation'!$I$3:$R$2338,6,FALSE)</f>
        <v>Yes</v>
      </c>
      <c r="G1100" s="2" t="str">
        <f>VLOOKUP($B1100,'Answer Data Transformation'!$I$3:$R$2338,7,FALSE)</f>
        <v>No</v>
      </c>
      <c r="H1100" s="2" t="str">
        <f>VLOOKUP($B1100,'Answer Data Transformation'!$I$3:$R$2338,8,FALSE)</f>
        <v>Yes</v>
      </c>
      <c r="I1100" s="29">
        <f>VLOOKUP($B1100,'Answer Data Transformation'!$I$3:$R$2338,9,FALSE)</f>
        <v>1</v>
      </c>
      <c r="J1100" s="2" t="str">
        <f>VLOOKUP($B1100,'Answer Data Transformation'!$I$3:$R$2338,10,FALSE)</f>
        <v>No</v>
      </c>
      <c r="K1100" s="2" t="str">
        <f>VLOOKUP($B1100,'Answer Data Transformation'!$I$3:$R$2338,3,FALSE)</f>
        <v>Normal Weight</v>
      </c>
      <c r="L1100" s="2" t="str">
        <f>VLOOKUP($B1100,'Answer Data Transformation'!$I$3:$R$2338,5,FALSE)</f>
        <v>Diabetes</v>
      </c>
      <c r="M1100" s="2" t="str">
        <f>VLOOKUP($B1100,'Answer Data Transformation'!$T$3:$AA$2346,2,FALSE)</f>
        <v>24-Sep-1963</v>
      </c>
      <c r="N1100" s="2">
        <f>VLOOKUP($B1100,'Answer Data Transformation'!$T$3:$AA$2346,4,FALSE)</f>
        <v>0</v>
      </c>
      <c r="O1100" s="2">
        <f>VLOOKUP($B1100,'Answer Data Transformation'!$T$3:$AA$2346,5,FALSE)</f>
        <v>10308.040000000001</v>
      </c>
      <c r="P1100" s="2" t="str">
        <f>VLOOKUP($B1100,'Answer Data Transformation'!$T$3:$AA$2346,6,FALSE)</f>
        <v>tier - 3</v>
      </c>
      <c r="Q1100" s="2" t="str">
        <f>VLOOKUP($B1100,'Answer Data Transformation'!$T$3:$AA$2346,7,FALSE)</f>
        <v>tier - 1</v>
      </c>
      <c r="R1100" s="2" t="str">
        <f>VLOOKUP($B1100,'Answer Data Transformation'!$T$3:$AA$2346,8,FALSE)</f>
        <v>R1013</v>
      </c>
      <c r="S1100" s="2">
        <f>VLOOKUP($B1100,'Answer Data Transformation'!$T$3:$AA$2346,3,FALSE)</f>
        <v>59</v>
      </c>
    </row>
    <row r="1101" spans="2:19" ht="15.5" x14ac:dyDescent="0.35">
      <c r="B1101" s="1" t="s">
        <v>1271</v>
      </c>
      <c r="C1101" s="28" t="str">
        <f>VLOOKUP(B1101,'Answer Data Transformation'!$B$3:$F$2338,4,FALSE)</f>
        <v xml:space="preserve">  Scott A</v>
      </c>
      <c r="D1101" s="2">
        <f>VLOOKUP($B1101,'Answer Data Transformation'!$I$3:$R$2338,2,FALSE)</f>
        <v>35.93</v>
      </c>
      <c r="E1101" s="2">
        <f>VLOOKUP($B1101,'Answer Data Transformation'!$I$3:$R$2338,4,FALSE)</f>
        <v>6.4</v>
      </c>
      <c r="F1101" s="2" t="str">
        <f>VLOOKUP($B1101,'Answer Data Transformation'!$I$3:$R$2338,6,FALSE)</f>
        <v>Yes</v>
      </c>
      <c r="G1101" s="2" t="str">
        <f>VLOOKUP($B1101,'Answer Data Transformation'!$I$3:$R$2338,7,FALSE)</f>
        <v>No</v>
      </c>
      <c r="H1101" s="2" t="str">
        <f>VLOOKUP($B1101,'Answer Data Transformation'!$I$3:$R$2338,8,FALSE)</f>
        <v>No</v>
      </c>
      <c r="I1101" s="29">
        <f>VLOOKUP($B1101,'Answer Data Transformation'!$I$3:$R$2338,9,FALSE)</f>
        <v>1</v>
      </c>
      <c r="J1101" s="2" t="str">
        <f>VLOOKUP($B1101,'Answer Data Transformation'!$I$3:$R$2338,10,FALSE)</f>
        <v>No</v>
      </c>
      <c r="K1101" s="2" t="str">
        <f>VLOOKUP($B1101,'Answer Data Transformation'!$I$3:$R$2338,3,FALSE)</f>
        <v>Obesity</v>
      </c>
      <c r="L1101" s="2" t="str">
        <f>VLOOKUP($B1101,'Answer Data Transformation'!$I$3:$R$2338,5,FALSE)</f>
        <v>Prediabetes</v>
      </c>
      <c r="M1101" s="2" t="str">
        <f>VLOOKUP($B1101,'Answer Data Transformation'!$T$3:$AA$2346,2,FALSE)</f>
        <v>14-Sep-1988</v>
      </c>
      <c r="N1101" s="2">
        <f>VLOOKUP($B1101,'Answer Data Transformation'!$T$3:$AA$2346,4,FALSE)</f>
        <v>3</v>
      </c>
      <c r="O1101" s="2">
        <f>VLOOKUP($B1101,'Answer Data Transformation'!$T$3:$AA$2346,5,FALSE)</f>
        <v>10276.99</v>
      </c>
      <c r="P1101" s="2" t="str">
        <f>VLOOKUP($B1101,'Answer Data Transformation'!$T$3:$AA$2346,6,FALSE)</f>
        <v>tier - 3</v>
      </c>
      <c r="Q1101" s="2" t="str">
        <f>VLOOKUP($B1101,'Answer Data Transformation'!$T$3:$AA$2346,7,FALSE)</f>
        <v>tier - 1</v>
      </c>
      <c r="R1101" s="2" t="str">
        <f>VLOOKUP($B1101,'Answer Data Transformation'!$T$3:$AA$2346,8,FALSE)</f>
        <v>R1021</v>
      </c>
      <c r="S1101" s="2">
        <f>VLOOKUP($B1101,'Answer Data Transformation'!$T$3:$AA$2346,3,FALSE)</f>
        <v>34</v>
      </c>
    </row>
    <row r="1102" spans="2:19" ht="15.5" x14ac:dyDescent="0.35">
      <c r="B1102" s="1" t="s">
        <v>1270</v>
      </c>
      <c r="C1102" s="28" t="str">
        <f>VLOOKUP(B1102,'Answer Data Transformation'!$B$3:$F$2338,4,FALSE)</f>
        <v xml:space="preserve">  Lauren</v>
      </c>
      <c r="D1102" s="2">
        <f>VLOOKUP($B1102,'Answer Data Transformation'!$I$3:$R$2338,2,FALSE)</f>
        <v>26.11</v>
      </c>
      <c r="E1102" s="2">
        <f>VLOOKUP($B1102,'Answer Data Transformation'!$I$3:$R$2338,4,FALSE)</f>
        <v>6.8</v>
      </c>
      <c r="F1102" s="2" t="str">
        <f>VLOOKUP($B1102,'Answer Data Transformation'!$I$3:$R$2338,6,FALSE)</f>
        <v>Yes</v>
      </c>
      <c r="G1102" s="2" t="str">
        <f>VLOOKUP($B1102,'Answer Data Transformation'!$I$3:$R$2338,7,FALSE)</f>
        <v>No</v>
      </c>
      <c r="H1102" s="2" t="str">
        <f>VLOOKUP($B1102,'Answer Data Transformation'!$I$3:$R$2338,8,FALSE)</f>
        <v>No</v>
      </c>
      <c r="I1102" s="29">
        <f>VLOOKUP($B1102,'Answer Data Transformation'!$I$3:$R$2338,9,FALSE)</f>
        <v>2</v>
      </c>
      <c r="J1102" s="2" t="str">
        <f>VLOOKUP($B1102,'Answer Data Transformation'!$I$3:$R$2338,10,FALSE)</f>
        <v>No</v>
      </c>
      <c r="K1102" s="2" t="str">
        <f>VLOOKUP($B1102,'Answer Data Transformation'!$I$3:$R$2338,3,FALSE)</f>
        <v>Overweight</v>
      </c>
      <c r="L1102" s="2" t="str">
        <f>VLOOKUP($B1102,'Answer Data Transformation'!$I$3:$R$2338,5,FALSE)</f>
        <v>Diabetes</v>
      </c>
      <c r="M1102" s="2" t="str">
        <f>VLOOKUP($B1102,'Answer Data Transformation'!$T$3:$AA$2346,2,FALSE)</f>
        <v>21-Jun-1970</v>
      </c>
      <c r="N1102" s="2">
        <f>VLOOKUP($B1102,'Answer Data Transformation'!$T$3:$AA$2346,4,FALSE)</f>
        <v>0</v>
      </c>
      <c r="O1102" s="2">
        <f>VLOOKUP($B1102,'Answer Data Transformation'!$T$3:$AA$2346,5,FALSE)</f>
        <v>10274.33</v>
      </c>
      <c r="P1102" s="2" t="str">
        <f>VLOOKUP($B1102,'Answer Data Transformation'!$T$3:$AA$2346,6,FALSE)</f>
        <v>tier - 3</v>
      </c>
      <c r="Q1102" s="2" t="str">
        <f>VLOOKUP($B1102,'Answer Data Transformation'!$T$3:$AA$2346,7,FALSE)</f>
        <v>tier - 1</v>
      </c>
      <c r="R1102" s="2" t="str">
        <f>VLOOKUP($B1102,'Answer Data Transformation'!$T$3:$AA$2346,8,FALSE)</f>
        <v>R1024</v>
      </c>
      <c r="S1102" s="2">
        <f>VLOOKUP($B1102,'Answer Data Transformation'!$T$3:$AA$2346,3,FALSE)</f>
        <v>52</v>
      </c>
    </row>
    <row r="1103" spans="2:19" ht="15.5" x14ac:dyDescent="0.35">
      <c r="B1103" s="1" t="s">
        <v>1269</v>
      </c>
      <c r="C1103" s="28" t="str">
        <f>VLOOKUP(B1103,'Answer Data Transformation'!$B$3:$F$2338,4,FALSE)</f>
        <v xml:space="preserve">  Scott</v>
      </c>
      <c r="D1103" s="2">
        <f>VLOOKUP($B1103,'Answer Data Transformation'!$I$3:$R$2338,2,FALSE)</f>
        <v>32.299999999999997</v>
      </c>
      <c r="E1103" s="2">
        <f>VLOOKUP($B1103,'Answer Data Transformation'!$I$3:$R$2338,4,FALSE)</f>
        <v>9.48</v>
      </c>
      <c r="F1103" s="2" t="str">
        <f>VLOOKUP($B1103,'Answer Data Transformation'!$I$3:$R$2338,6,FALSE)</f>
        <v>No</v>
      </c>
      <c r="G1103" s="2" t="str">
        <f>VLOOKUP($B1103,'Answer Data Transformation'!$I$3:$R$2338,7,FALSE)</f>
        <v>No</v>
      </c>
      <c r="H1103" s="2" t="str">
        <f>VLOOKUP($B1103,'Answer Data Transformation'!$I$3:$R$2338,8,FALSE)</f>
        <v>No</v>
      </c>
      <c r="I1103" s="29">
        <f>VLOOKUP($B1103,'Answer Data Transformation'!$I$3:$R$2338,9,FALSE)</f>
        <v>2</v>
      </c>
      <c r="J1103" s="2" t="str">
        <f>VLOOKUP($B1103,'Answer Data Transformation'!$I$3:$R$2338,10,FALSE)</f>
        <v>No</v>
      </c>
      <c r="K1103" s="2" t="str">
        <f>VLOOKUP($B1103,'Answer Data Transformation'!$I$3:$R$2338,3,FALSE)</f>
        <v>Obesity</v>
      </c>
      <c r="L1103" s="2" t="str">
        <f>VLOOKUP($B1103,'Answer Data Transformation'!$I$3:$R$2338,5,FALSE)</f>
        <v>Diabetes</v>
      </c>
      <c r="M1103" s="2" t="str">
        <f>VLOOKUP($B1103,'Answer Data Transformation'!$T$3:$AA$2346,2,FALSE)</f>
        <v>27-Nov-1973</v>
      </c>
      <c r="N1103" s="2">
        <f>VLOOKUP($B1103,'Answer Data Transformation'!$T$3:$AA$2346,4,FALSE)</f>
        <v>3</v>
      </c>
      <c r="O1103" s="2">
        <f>VLOOKUP($B1103,'Answer Data Transformation'!$T$3:$AA$2346,5,FALSE)</f>
        <v>10269.459999999999</v>
      </c>
      <c r="P1103" s="2" t="str">
        <f>VLOOKUP($B1103,'Answer Data Transformation'!$T$3:$AA$2346,6,FALSE)</f>
        <v>tier - 3</v>
      </c>
      <c r="Q1103" s="2" t="str">
        <f>VLOOKUP($B1103,'Answer Data Transformation'!$T$3:$AA$2346,7,FALSE)</f>
        <v>tier - 3</v>
      </c>
      <c r="R1103" s="2" t="str">
        <f>VLOOKUP($B1103,'Answer Data Transformation'!$T$3:$AA$2346,8,FALSE)</f>
        <v>R1012</v>
      </c>
      <c r="S1103" s="2">
        <f>VLOOKUP($B1103,'Answer Data Transformation'!$T$3:$AA$2346,3,FALSE)</f>
        <v>49</v>
      </c>
    </row>
    <row r="1104" spans="2:19" ht="15.5" x14ac:dyDescent="0.35">
      <c r="B1104" s="1" t="s">
        <v>1268</v>
      </c>
      <c r="C1104" s="28" t="str">
        <f>VLOOKUP(B1104,'Answer Data Transformation'!$B$3:$F$2338,4,FALSE)</f>
        <v xml:space="preserve">  Brian A</v>
      </c>
      <c r="D1104" s="2">
        <f>VLOOKUP($B1104,'Answer Data Transformation'!$I$3:$R$2338,2,FALSE)</f>
        <v>28.69</v>
      </c>
      <c r="E1104" s="2">
        <f>VLOOKUP($B1104,'Answer Data Transformation'!$I$3:$R$2338,4,FALSE)</f>
        <v>7.45</v>
      </c>
      <c r="F1104" s="2" t="str">
        <f>VLOOKUP($B1104,'Answer Data Transformation'!$I$3:$R$2338,6,FALSE)</f>
        <v>No</v>
      </c>
      <c r="G1104" s="2" t="str">
        <f>VLOOKUP($B1104,'Answer Data Transformation'!$I$3:$R$2338,7,FALSE)</f>
        <v>No</v>
      </c>
      <c r="H1104" s="2" t="str">
        <f>VLOOKUP($B1104,'Answer Data Transformation'!$I$3:$R$2338,8,FALSE)</f>
        <v>No</v>
      </c>
      <c r="I1104" s="29">
        <f>VLOOKUP($B1104,'Answer Data Transformation'!$I$3:$R$2338,9,FALSE)</f>
        <v>2</v>
      </c>
      <c r="J1104" s="2" t="str">
        <f>VLOOKUP($B1104,'Answer Data Transformation'!$I$3:$R$2338,10,FALSE)</f>
        <v>No</v>
      </c>
      <c r="K1104" s="2" t="str">
        <f>VLOOKUP($B1104,'Answer Data Transformation'!$I$3:$R$2338,3,FALSE)</f>
        <v>Overweight</v>
      </c>
      <c r="L1104" s="2" t="str">
        <f>VLOOKUP($B1104,'Answer Data Transformation'!$I$3:$R$2338,5,FALSE)</f>
        <v>Diabetes</v>
      </c>
      <c r="M1104" s="2" t="str">
        <f>VLOOKUP($B1104,'Answer Data Transformation'!$T$3:$AA$2346,2,FALSE)</f>
        <v>05-Sep-1973</v>
      </c>
      <c r="N1104" s="2">
        <f>VLOOKUP($B1104,'Answer Data Transformation'!$T$3:$AA$2346,4,FALSE)</f>
        <v>3</v>
      </c>
      <c r="O1104" s="2">
        <f>VLOOKUP($B1104,'Answer Data Transformation'!$T$3:$AA$2346,5,FALSE)</f>
        <v>10264.44</v>
      </c>
      <c r="P1104" s="2" t="str">
        <f>VLOOKUP($B1104,'Answer Data Transformation'!$T$3:$AA$2346,6,FALSE)</f>
        <v>tier - 3</v>
      </c>
      <c r="Q1104" s="2" t="str">
        <f>VLOOKUP($B1104,'Answer Data Transformation'!$T$3:$AA$2346,7,FALSE)</f>
        <v>tier - 2</v>
      </c>
      <c r="R1104" s="2" t="str">
        <f>VLOOKUP($B1104,'Answer Data Transformation'!$T$3:$AA$2346,8,FALSE)</f>
        <v>R1012</v>
      </c>
      <c r="S1104" s="2">
        <f>VLOOKUP($B1104,'Answer Data Transformation'!$T$3:$AA$2346,3,FALSE)</f>
        <v>49</v>
      </c>
    </row>
    <row r="1105" spans="2:19" ht="15.5" x14ac:dyDescent="0.35">
      <c r="B1105" s="1" t="s">
        <v>1267</v>
      </c>
      <c r="C1105" s="28" t="str">
        <f>VLOOKUP(B1105,'Answer Data Transformation'!$B$3:$F$2338,4,FALSE)</f>
        <v xml:space="preserve">  Kaitlin R</v>
      </c>
      <c r="D1105" s="2">
        <f>VLOOKUP($B1105,'Answer Data Transformation'!$I$3:$R$2338,2,FALSE)</f>
        <v>31.28</v>
      </c>
      <c r="E1105" s="2">
        <f>VLOOKUP($B1105,'Answer Data Transformation'!$I$3:$R$2338,4,FALSE)</f>
        <v>6.94</v>
      </c>
      <c r="F1105" s="2" t="str">
        <f>VLOOKUP($B1105,'Answer Data Transformation'!$I$3:$R$2338,6,FALSE)</f>
        <v>Yes</v>
      </c>
      <c r="G1105" s="2" t="str">
        <f>VLOOKUP($B1105,'Answer Data Transformation'!$I$3:$R$2338,7,FALSE)</f>
        <v>No</v>
      </c>
      <c r="H1105" s="2" t="str">
        <f>VLOOKUP($B1105,'Answer Data Transformation'!$I$3:$R$2338,8,FALSE)</f>
        <v>No</v>
      </c>
      <c r="I1105" s="29">
        <f>VLOOKUP($B1105,'Answer Data Transformation'!$I$3:$R$2338,9,FALSE)</f>
        <v>1</v>
      </c>
      <c r="J1105" s="2" t="str">
        <f>VLOOKUP($B1105,'Answer Data Transformation'!$I$3:$R$2338,10,FALSE)</f>
        <v>No</v>
      </c>
      <c r="K1105" s="2" t="str">
        <f>VLOOKUP($B1105,'Answer Data Transformation'!$I$3:$R$2338,3,FALSE)</f>
        <v>Obesity</v>
      </c>
      <c r="L1105" s="2" t="str">
        <f>VLOOKUP($B1105,'Answer Data Transformation'!$I$3:$R$2338,5,FALSE)</f>
        <v>Diabetes</v>
      </c>
      <c r="M1105" s="2" t="str">
        <f>VLOOKUP($B1105,'Answer Data Transformation'!$T$3:$AA$2346,2,FALSE)</f>
        <v>15-Aug-1975</v>
      </c>
      <c r="N1105" s="2">
        <f>VLOOKUP($B1105,'Answer Data Transformation'!$T$3:$AA$2346,4,FALSE)</f>
        <v>1</v>
      </c>
      <c r="O1105" s="2">
        <f>VLOOKUP($B1105,'Answer Data Transformation'!$T$3:$AA$2346,5,FALSE)</f>
        <v>10259.129999999999</v>
      </c>
      <c r="P1105" s="2" t="str">
        <f>VLOOKUP($B1105,'Answer Data Transformation'!$T$3:$AA$2346,6,FALSE)</f>
        <v>tier - 3</v>
      </c>
      <c r="Q1105" s="2" t="str">
        <f>VLOOKUP($B1105,'Answer Data Transformation'!$T$3:$AA$2346,7,FALSE)</f>
        <v>tier - 2</v>
      </c>
      <c r="R1105" s="2" t="str">
        <f>VLOOKUP($B1105,'Answer Data Transformation'!$T$3:$AA$2346,8,FALSE)</f>
        <v>R1011</v>
      </c>
      <c r="S1105" s="2">
        <f>VLOOKUP($B1105,'Answer Data Transformation'!$T$3:$AA$2346,3,FALSE)</f>
        <v>47</v>
      </c>
    </row>
    <row r="1106" spans="2:19" ht="15.5" x14ac:dyDescent="0.35">
      <c r="B1106" s="1" t="s">
        <v>1266</v>
      </c>
      <c r="C1106" s="28" t="str">
        <f>VLOOKUP(B1106,'Answer Data Transformation'!$B$3:$F$2338,4,FALSE)</f>
        <v xml:space="preserve">  Mohammad</v>
      </c>
      <c r="D1106" s="2">
        <f>VLOOKUP($B1106,'Answer Data Transformation'!$I$3:$R$2338,2,FALSE)</f>
        <v>30.21</v>
      </c>
      <c r="E1106" s="2">
        <f>VLOOKUP($B1106,'Answer Data Transformation'!$I$3:$R$2338,4,FALSE)</f>
        <v>7.83</v>
      </c>
      <c r="F1106" s="2" t="str">
        <f>VLOOKUP($B1106,'Answer Data Transformation'!$I$3:$R$2338,6,FALSE)</f>
        <v>No</v>
      </c>
      <c r="G1106" s="2" t="str">
        <f>VLOOKUP($B1106,'Answer Data Transformation'!$I$3:$R$2338,7,FALSE)</f>
        <v>No</v>
      </c>
      <c r="H1106" s="2" t="str">
        <f>VLOOKUP($B1106,'Answer Data Transformation'!$I$3:$R$2338,8,FALSE)</f>
        <v>No</v>
      </c>
      <c r="I1106" s="29">
        <f>VLOOKUP($B1106,'Answer Data Transformation'!$I$3:$R$2338,9,FALSE)</f>
        <v>0</v>
      </c>
      <c r="J1106" s="2" t="str">
        <f>VLOOKUP($B1106,'Answer Data Transformation'!$I$3:$R$2338,10,FALSE)</f>
        <v>No</v>
      </c>
      <c r="K1106" s="2" t="str">
        <f>VLOOKUP($B1106,'Answer Data Transformation'!$I$3:$R$2338,3,FALSE)</f>
        <v>Obesity</v>
      </c>
      <c r="L1106" s="2" t="str">
        <f>VLOOKUP($B1106,'Answer Data Transformation'!$I$3:$R$2338,5,FALSE)</f>
        <v>Diabetes</v>
      </c>
      <c r="M1106" s="2" t="str">
        <f>VLOOKUP($B1106,'Answer Data Transformation'!$T$3:$AA$2346,2,FALSE)</f>
        <v>23-Sep-1968</v>
      </c>
      <c r="N1106" s="2">
        <f>VLOOKUP($B1106,'Answer Data Transformation'!$T$3:$AA$2346,4,FALSE)</f>
        <v>0</v>
      </c>
      <c r="O1106" s="2">
        <f>VLOOKUP($B1106,'Answer Data Transformation'!$T$3:$AA$2346,5,FALSE)</f>
        <v>10231.5</v>
      </c>
      <c r="P1106" s="2" t="str">
        <f>VLOOKUP($B1106,'Answer Data Transformation'!$T$3:$AA$2346,6,FALSE)</f>
        <v>tier - 3</v>
      </c>
      <c r="Q1106" s="2" t="str">
        <f>VLOOKUP($B1106,'Answer Data Transformation'!$T$3:$AA$2346,7,FALSE)</f>
        <v>tier - 1</v>
      </c>
      <c r="R1106" s="2" t="str">
        <f>VLOOKUP($B1106,'Answer Data Transformation'!$T$3:$AA$2346,8,FALSE)</f>
        <v>R1012</v>
      </c>
      <c r="S1106" s="2">
        <f>VLOOKUP($B1106,'Answer Data Transformation'!$T$3:$AA$2346,3,FALSE)</f>
        <v>54</v>
      </c>
    </row>
    <row r="1107" spans="2:19" ht="15.5" x14ac:dyDescent="0.35">
      <c r="B1107" s="1" t="s">
        <v>1265</v>
      </c>
      <c r="C1107" s="28" t="str">
        <f>VLOOKUP(B1107,'Answer Data Transformation'!$B$3:$F$2338,4,FALSE)</f>
        <v xml:space="preserve">  Charlie</v>
      </c>
      <c r="D1107" s="2">
        <f>VLOOKUP($B1107,'Answer Data Transformation'!$I$3:$R$2338,2,FALSE)</f>
        <v>38.28</v>
      </c>
      <c r="E1107" s="2">
        <f>VLOOKUP($B1107,'Answer Data Transformation'!$I$3:$R$2338,4,FALSE)</f>
        <v>10.17</v>
      </c>
      <c r="F1107" s="2" t="str">
        <f>VLOOKUP($B1107,'Answer Data Transformation'!$I$3:$R$2338,6,FALSE)</f>
        <v>Yes</v>
      </c>
      <c r="G1107" s="2" t="str">
        <f>VLOOKUP($B1107,'Answer Data Transformation'!$I$3:$R$2338,7,FALSE)</f>
        <v>No</v>
      </c>
      <c r="H1107" s="2" t="str">
        <f>VLOOKUP($B1107,'Answer Data Transformation'!$I$3:$R$2338,8,FALSE)</f>
        <v>No</v>
      </c>
      <c r="I1107" s="29">
        <f>VLOOKUP($B1107,'Answer Data Transformation'!$I$3:$R$2338,9,FALSE)</f>
        <v>0</v>
      </c>
      <c r="J1107" s="2" t="str">
        <f>VLOOKUP($B1107,'Answer Data Transformation'!$I$3:$R$2338,10,FALSE)</f>
        <v>No</v>
      </c>
      <c r="K1107" s="2" t="str">
        <f>VLOOKUP($B1107,'Answer Data Transformation'!$I$3:$R$2338,3,FALSE)</f>
        <v>Obesity</v>
      </c>
      <c r="L1107" s="2" t="str">
        <f>VLOOKUP($B1107,'Answer Data Transformation'!$I$3:$R$2338,5,FALSE)</f>
        <v>Diabetes</v>
      </c>
      <c r="M1107" s="2" t="str">
        <f>VLOOKUP($B1107,'Answer Data Transformation'!$T$3:$AA$2346,2,FALSE)</f>
        <v>28-Jun-1967</v>
      </c>
      <c r="N1107" s="2">
        <f>VLOOKUP($B1107,'Answer Data Transformation'!$T$3:$AA$2346,4,FALSE)</f>
        <v>0</v>
      </c>
      <c r="O1107" s="2">
        <f>VLOOKUP($B1107,'Answer Data Transformation'!$T$3:$AA$2346,5,FALSE)</f>
        <v>10226.280000000001</v>
      </c>
      <c r="P1107" s="2" t="str">
        <f>VLOOKUP($B1107,'Answer Data Transformation'!$T$3:$AA$2346,6,FALSE)</f>
        <v>tier - 3</v>
      </c>
      <c r="Q1107" s="2" t="str">
        <f>VLOOKUP($B1107,'Answer Data Transformation'!$T$3:$AA$2346,7,FALSE)</f>
        <v>tier - 3</v>
      </c>
      <c r="R1107" s="2" t="str">
        <f>VLOOKUP($B1107,'Answer Data Transformation'!$T$3:$AA$2346,8,FALSE)</f>
        <v>R1013</v>
      </c>
      <c r="S1107" s="2">
        <f>VLOOKUP($B1107,'Answer Data Transformation'!$T$3:$AA$2346,3,FALSE)</f>
        <v>55</v>
      </c>
    </row>
    <row r="1108" spans="2:19" ht="15.5" x14ac:dyDescent="0.35">
      <c r="B1108" s="1" t="s">
        <v>1264</v>
      </c>
      <c r="C1108" s="28" t="str">
        <f>VLOOKUP(B1108,'Answer Data Transformation'!$B$3:$F$2338,4,FALSE)</f>
        <v xml:space="preserve">  Brent</v>
      </c>
      <c r="D1108" s="2">
        <f>VLOOKUP($B1108,'Answer Data Transformation'!$I$3:$R$2338,2,FALSE)</f>
        <v>29.9</v>
      </c>
      <c r="E1108" s="2">
        <f>VLOOKUP($B1108,'Answer Data Transformation'!$I$3:$R$2338,4,FALSE)</f>
        <v>8.9600000000000009</v>
      </c>
      <c r="F1108" s="2" t="str">
        <f>VLOOKUP($B1108,'Answer Data Transformation'!$I$3:$R$2338,6,FALSE)</f>
        <v>Yes</v>
      </c>
      <c r="G1108" s="2" t="str">
        <f>VLOOKUP($B1108,'Answer Data Transformation'!$I$3:$R$2338,7,FALSE)</f>
        <v>No</v>
      </c>
      <c r="H1108" s="2" t="str">
        <f>VLOOKUP($B1108,'Answer Data Transformation'!$I$3:$R$2338,8,FALSE)</f>
        <v>No</v>
      </c>
      <c r="I1108" s="29">
        <f>VLOOKUP($B1108,'Answer Data Transformation'!$I$3:$R$2338,9,FALSE)</f>
        <v>0</v>
      </c>
      <c r="J1108" s="2" t="str">
        <f>VLOOKUP($B1108,'Answer Data Transformation'!$I$3:$R$2338,10,FALSE)</f>
        <v>No</v>
      </c>
      <c r="K1108" s="2" t="str">
        <f>VLOOKUP($B1108,'Answer Data Transformation'!$I$3:$R$2338,3,FALSE)</f>
        <v>Overweight</v>
      </c>
      <c r="L1108" s="2" t="str">
        <f>VLOOKUP($B1108,'Answer Data Transformation'!$I$3:$R$2338,5,FALSE)</f>
        <v>Diabetes</v>
      </c>
      <c r="M1108" s="2" t="str">
        <f>VLOOKUP($B1108,'Answer Data Transformation'!$T$3:$AA$2346,2,FALSE)</f>
        <v>26-Sep-1967</v>
      </c>
      <c r="N1108" s="2">
        <f>VLOOKUP($B1108,'Answer Data Transformation'!$T$3:$AA$2346,4,FALSE)</f>
        <v>0</v>
      </c>
      <c r="O1108" s="2">
        <f>VLOOKUP($B1108,'Answer Data Transformation'!$T$3:$AA$2346,5,FALSE)</f>
        <v>10214.64</v>
      </c>
      <c r="P1108" s="2" t="str">
        <f>VLOOKUP($B1108,'Answer Data Transformation'!$T$3:$AA$2346,6,FALSE)</f>
        <v>tier - 3</v>
      </c>
      <c r="Q1108" s="2" t="str">
        <f>VLOOKUP($B1108,'Answer Data Transformation'!$T$3:$AA$2346,7,FALSE)</f>
        <v>tier - 2</v>
      </c>
      <c r="R1108" s="2" t="str">
        <f>VLOOKUP($B1108,'Answer Data Transformation'!$T$3:$AA$2346,8,FALSE)</f>
        <v>R1011</v>
      </c>
      <c r="S1108" s="2">
        <f>VLOOKUP($B1108,'Answer Data Transformation'!$T$3:$AA$2346,3,FALSE)</f>
        <v>55</v>
      </c>
    </row>
    <row r="1109" spans="2:19" ht="15.5" x14ac:dyDescent="0.35">
      <c r="B1109" s="1" t="s">
        <v>1263</v>
      </c>
      <c r="C1109" s="28" t="str">
        <f>VLOOKUP(B1109,'Answer Data Transformation'!$B$3:$F$2338,4,FALSE)</f>
        <v xml:space="preserve">  Kelli M</v>
      </c>
      <c r="D1109" s="2">
        <f>VLOOKUP($B1109,'Answer Data Transformation'!$I$3:$R$2338,2,FALSE)</f>
        <v>23.18</v>
      </c>
      <c r="E1109" s="2">
        <f>VLOOKUP($B1109,'Answer Data Transformation'!$I$3:$R$2338,4,FALSE)</f>
        <v>6.96</v>
      </c>
      <c r="F1109" s="2" t="str">
        <f>VLOOKUP($B1109,'Answer Data Transformation'!$I$3:$R$2338,6,FALSE)</f>
        <v>Yes</v>
      </c>
      <c r="G1109" s="2" t="str">
        <f>VLOOKUP($B1109,'Answer Data Transformation'!$I$3:$R$2338,7,FALSE)</f>
        <v>No</v>
      </c>
      <c r="H1109" s="2" t="str">
        <f>VLOOKUP($B1109,'Answer Data Transformation'!$I$3:$R$2338,8,FALSE)</f>
        <v>No</v>
      </c>
      <c r="I1109" s="29">
        <f>VLOOKUP($B1109,'Answer Data Transformation'!$I$3:$R$2338,9,FALSE)</f>
        <v>2</v>
      </c>
      <c r="J1109" s="2" t="str">
        <f>VLOOKUP($B1109,'Answer Data Transformation'!$I$3:$R$2338,10,FALSE)</f>
        <v>No</v>
      </c>
      <c r="K1109" s="2" t="str">
        <f>VLOOKUP($B1109,'Answer Data Transformation'!$I$3:$R$2338,3,FALSE)</f>
        <v>Normal Weight</v>
      </c>
      <c r="L1109" s="2" t="str">
        <f>VLOOKUP($B1109,'Answer Data Transformation'!$I$3:$R$2338,5,FALSE)</f>
        <v>Diabetes</v>
      </c>
      <c r="M1109" s="2" t="str">
        <f>VLOOKUP($B1109,'Answer Data Transformation'!$T$3:$AA$2346,2,FALSE)</f>
        <v>24-Dec-1970</v>
      </c>
      <c r="N1109" s="2">
        <f>VLOOKUP($B1109,'Answer Data Transformation'!$T$3:$AA$2346,4,FALSE)</f>
        <v>0</v>
      </c>
      <c r="O1109" s="2">
        <f>VLOOKUP($B1109,'Answer Data Transformation'!$T$3:$AA$2346,5,FALSE)</f>
        <v>10197.77</v>
      </c>
      <c r="P1109" s="2" t="str">
        <f>VLOOKUP($B1109,'Answer Data Transformation'!$T$3:$AA$2346,6,FALSE)</f>
        <v>tier - 3</v>
      </c>
      <c r="Q1109" s="2" t="str">
        <f>VLOOKUP($B1109,'Answer Data Transformation'!$T$3:$AA$2346,7,FALSE)</f>
        <v>tier - 1</v>
      </c>
      <c r="R1109" s="2" t="str">
        <f>VLOOKUP($B1109,'Answer Data Transformation'!$T$3:$AA$2346,8,FALSE)</f>
        <v>R1024</v>
      </c>
      <c r="S1109" s="2">
        <f>VLOOKUP($B1109,'Answer Data Transformation'!$T$3:$AA$2346,3,FALSE)</f>
        <v>52</v>
      </c>
    </row>
    <row r="1110" spans="2:19" ht="15.5" x14ac:dyDescent="0.35">
      <c r="B1110" s="1" t="s">
        <v>1262</v>
      </c>
      <c r="C1110" s="28" t="str">
        <f>VLOOKUP(B1110,'Answer Data Transformation'!$B$3:$F$2338,4,FALSE)</f>
        <v xml:space="preserve">  Sheridan H</v>
      </c>
      <c r="D1110" s="2">
        <f>VLOOKUP($B1110,'Answer Data Transformation'!$I$3:$R$2338,2,FALSE)</f>
        <v>33.020000000000003</v>
      </c>
      <c r="E1110" s="2">
        <f>VLOOKUP($B1110,'Answer Data Transformation'!$I$3:$R$2338,4,FALSE)</f>
        <v>5.07</v>
      </c>
      <c r="F1110" s="2" t="str">
        <f>VLOOKUP($B1110,'Answer Data Transformation'!$I$3:$R$2338,6,FALSE)</f>
        <v>Yes</v>
      </c>
      <c r="G1110" s="2" t="str">
        <f>VLOOKUP($B1110,'Answer Data Transformation'!$I$3:$R$2338,7,FALSE)</f>
        <v>No</v>
      </c>
      <c r="H1110" s="2" t="str">
        <f>VLOOKUP($B1110,'Answer Data Transformation'!$I$3:$R$2338,8,FALSE)</f>
        <v>No</v>
      </c>
      <c r="I1110" s="29">
        <f>VLOOKUP($B1110,'Answer Data Transformation'!$I$3:$R$2338,9,FALSE)</f>
        <v>0</v>
      </c>
      <c r="J1110" s="2" t="str">
        <f>VLOOKUP($B1110,'Answer Data Transformation'!$I$3:$R$2338,10,FALSE)</f>
        <v>No</v>
      </c>
      <c r="K1110" s="2" t="str">
        <f>VLOOKUP($B1110,'Answer Data Transformation'!$I$3:$R$2338,3,FALSE)</f>
        <v>Obesity</v>
      </c>
      <c r="L1110" s="2" t="str">
        <f>VLOOKUP($B1110,'Answer Data Transformation'!$I$3:$R$2338,5,FALSE)</f>
        <v>Normal</v>
      </c>
      <c r="M1110" s="2" t="str">
        <f>VLOOKUP($B1110,'Answer Data Transformation'!$T$3:$AA$2346,2,FALSE)</f>
        <v>16-Oct-1985</v>
      </c>
      <c r="N1110" s="2">
        <f>VLOOKUP($B1110,'Answer Data Transformation'!$T$3:$AA$2346,4,FALSE)</f>
        <v>3</v>
      </c>
      <c r="O1110" s="2">
        <f>VLOOKUP($B1110,'Answer Data Transformation'!$T$3:$AA$2346,5,FALSE)</f>
        <v>10191.82</v>
      </c>
      <c r="P1110" s="2" t="str">
        <f>VLOOKUP($B1110,'Answer Data Transformation'!$T$3:$AA$2346,6,FALSE)</f>
        <v>tier - 3</v>
      </c>
      <c r="Q1110" s="2" t="str">
        <f>VLOOKUP($B1110,'Answer Data Transformation'!$T$3:$AA$2346,7,FALSE)</f>
        <v>tier - 2</v>
      </c>
      <c r="R1110" s="2" t="str">
        <f>VLOOKUP($B1110,'Answer Data Transformation'!$T$3:$AA$2346,8,FALSE)</f>
        <v>R1026</v>
      </c>
      <c r="S1110" s="2">
        <f>VLOOKUP($B1110,'Answer Data Transformation'!$T$3:$AA$2346,3,FALSE)</f>
        <v>37</v>
      </c>
    </row>
    <row r="1111" spans="2:19" ht="15.5" x14ac:dyDescent="0.35">
      <c r="B1111" s="1" t="s">
        <v>1261</v>
      </c>
      <c r="C1111" s="28" t="str">
        <f>VLOOKUP(B1111,'Answer Data Transformation'!$B$3:$F$2338,4,FALSE)</f>
        <v xml:space="preserve">  Sarah M</v>
      </c>
      <c r="D1111" s="2">
        <f>VLOOKUP($B1111,'Answer Data Transformation'!$I$3:$R$2338,2,FALSE)</f>
        <v>27.29</v>
      </c>
      <c r="E1111" s="2">
        <f>VLOOKUP($B1111,'Answer Data Transformation'!$I$3:$R$2338,4,FALSE)</f>
        <v>5.85</v>
      </c>
      <c r="F1111" s="2" t="str">
        <f>VLOOKUP($B1111,'Answer Data Transformation'!$I$3:$R$2338,6,FALSE)</f>
        <v>No</v>
      </c>
      <c r="G1111" s="2" t="str">
        <f>VLOOKUP($B1111,'Answer Data Transformation'!$I$3:$R$2338,7,FALSE)</f>
        <v>No</v>
      </c>
      <c r="H1111" s="2" t="str">
        <f>VLOOKUP($B1111,'Answer Data Transformation'!$I$3:$R$2338,8,FALSE)</f>
        <v>No</v>
      </c>
      <c r="I1111" s="29">
        <f>VLOOKUP($B1111,'Answer Data Transformation'!$I$3:$R$2338,9,FALSE)</f>
        <v>2</v>
      </c>
      <c r="J1111" s="2" t="str">
        <f>VLOOKUP($B1111,'Answer Data Transformation'!$I$3:$R$2338,10,FALSE)</f>
        <v>No</v>
      </c>
      <c r="K1111" s="2" t="str">
        <f>VLOOKUP($B1111,'Answer Data Transformation'!$I$3:$R$2338,3,FALSE)</f>
        <v>Overweight</v>
      </c>
      <c r="L1111" s="2" t="str">
        <f>VLOOKUP($B1111,'Answer Data Transformation'!$I$3:$R$2338,5,FALSE)</f>
        <v>Prediabetes</v>
      </c>
      <c r="M1111" s="2" t="str">
        <f>VLOOKUP($B1111,'Answer Data Transformation'!$T$3:$AA$2346,2,FALSE)</f>
        <v>10-Jul-1972</v>
      </c>
      <c r="N1111" s="2">
        <f>VLOOKUP($B1111,'Answer Data Transformation'!$T$3:$AA$2346,4,FALSE)</f>
        <v>0</v>
      </c>
      <c r="O1111" s="2">
        <f>VLOOKUP($B1111,'Answer Data Transformation'!$T$3:$AA$2346,5,FALSE)</f>
        <v>10160.870000000001</v>
      </c>
      <c r="P1111" s="2" t="str">
        <f>VLOOKUP($B1111,'Answer Data Transformation'!$T$3:$AA$2346,6,FALSE)</f>
        <v>tier - 3</v>
      </c>
      <c r="Q1111" s="2" t="str">
        <f>VLOOKUP($B1111,'Answer Data Transformation'!$T$3:$AA$2346,7,FALSE)</f>
        <v>tier - 3</v>
      </c>
      <c r="R1111" s="2" t="str">
        <f>VLOOKUP($B1111,'Answer Data Transformation'!$T$3:$AA$2346,8,FALSE)</f>
        <v>R1025</v>
      </c>
      <c r="S1111" s="2">
        <f>VLOOKUP($B1111,'Answer Data Transformation'!$T$3:$AA$2346,3,FALSE)</f>
        <v>50</v>
      </c>
    </row>
    <row r="1112" spans="2:19" ht="15.5" x14ac:dyDescent="0.35">
      <c r="B1112" s="1" t="s">
        <v>1260</v>
      </c>
      <c r="C1112" s="28" t="str">
        <f>VLOOKUP(B1112,'Answer Data Transformation'!$B$3:$F$2338,4,FALSE)</f>
        <v xml:space="preserve">  Jennifer</v>
      </c>
      <c r="D1112" s="2">
        <f>VLOOKUP($B1112,'Answer Data Transformation'!$I$3:$R$2338,2,FALSE)</f>
        <v>23.18</v>
      </c>
      <c r="E1112" s="2">
        <f>VLOOKUP($B1112,'Answer Data Transformation'!$I$3:$R$2338,4,FALSE)</f>
        <v>10.56</v>
      </c>
      <c r="F1112" s="2" t="str">
        <f>VLOOKUP($B1112,'Answer Data Transformation'!$I$3:$R$2338,6,FALSE)</f>
        <v>No</v>
      </c>
      <c r="G1112" s="2" t="str">
        <f>VLOOKUP($B1112,'Answer Data Transformation'!$I$3:$R$2338,7,FALSE)</f>
        <v>No</v>
      </c>
      <c r="H1112" s="2" t="str">
        <f>VLOOKUP($B1112,'Answer Data Transformation'!$I$3:$R$2338,8,FALSE)</f>
        <v>No</v>
      </c>
      <c r="I1112" s="29">
        <f>VLOOKUP($B1112,'Answer Data Transformation'!$I$3:$R$2338,9,FALSE)</f>
        <v>2</v>
      </c>
      <c r="J1112" s="2" t="str">
        <f>VLOOKUP($B1112,'Answer Data Transformation'!$I$3:$R$2338,10,FALSE)</f>
        <v>No</v>
      </c>
      <c r="K1112" s="2" t="str">
        <f>VLOOKUP($B1112,'Answer Data Transformation'!$I$3:$R$2338,3,FALSE)</f>
        <v>Normal Weight</v>
      </c>
      <c r="L1112" s="2" t="str">
        <f>VLOOKUP($B1112,'Answer Data Transformation'!$I$3:$R$2338,5,FALSE)</f>
        <v>Diabetes</v>
      </c>
      <c r="M1112" s="2" t="str">
        <f>VLOOKUP($B1112,'Answer Data Transformation'!$T$3:$AA$2346,2,FALSE)</f>
        <v>13-Oct-1973</v>
      </c>
      <c r="N1112" s="2">
        <f>VLOOKUP($B1112,'Answer Data Transformation'!$T$3:$AA$2346,4,FALSE)</f>
        <v>2</v>
      </c>
      <c r="O1112" s="2">
        <f>VLOOKUP($B1112,'Answer Data Transformation'!$T$3:$AA$2346,5,FALSE)</f>
        <v>10156.780000000001</v>
      </c>
      <c r="P1112" s="2" t="str">
        <f>VLOOKUP($B1112,'Answer Data Transformation'!$T$3:$AA$2346,6,FALSE)</f>
        <v>tier - 3</v>
      </c>
      <c r="Q1112" s="2" t="str">
        <f>VLOOKUP($B1112,'Answer Data Transformation'!$T$3:$AA$2346,7,FALSE)</f>
        <v>tier - 2</v>
      </c>
      <c r="R1112" s="2" t="str">
        <f>VLOOKUP($B1112,'Answer Data Transformation'!$T$3:$AA$2346,8,FALSE)</f>
        <v>R1012</v>
      </c>
      <c r="S1112" s="2">
        <f>VLOOKUP($B1112,'Answer Data Transformation'!$T$3:$AA$2346,3,FALSE)</f>
        <v>49</v>
      </c>
    </row>
    <row r="1113" spans="2:19" ht="15.5" x14ac:dyDescent="0.35">
      <c r="B1113" s="1" t="s">
        <v>1259</v>
      </c>
      <c r="C1113" s="28" t="str">
        <f>VLOOKUP(B1113,'Answer Data Transformation'!$B$3:$F$2338,4,FALSE)</f>
        <v xml:space="preserve">  Laura J</v>
      </c>
      <c r="D1113" s="2">
        <f>VLOOKUP($B1113,'Answer Data Transformation'!$I$3:$R$2338,2,FALSE)</f>
        <v>32.659999999999997</v>
      </c>
      <c r="E1113" s="2">
        <f>VLOOKUP($B1113,'Answer Data Transformation'!$I$3:$R$2338,4,FALSE)</f>
        <v>8.92</v>
      </c>
      <c r="F1113" s="2" t="str">
        <f>VLOOKUP($B1113,'Answer Data Transformation'!$I$3:$R$2338,6,FALSE)</f>
        <v>Yes</v>
      </c>
      <c r="G1113" s="2" t="str">
        <f>VLOOKUP($B1113,'Answer Data Transformation'!$I$3:$R$2338,7,FALSE)</f>
        <v>No</v>
      </c>
      <c r="H1113" s="2" t="str">
        <f>VLOOKUP($B1113,'Answer Data Transformation'!$I$3:$R$2338,8,FALSE)</f>
        <v>No</v>
      </c>
      <c r="I1113" s="29">
        <f>VLOOKUP($B1113,'Answer Data Transformation'!$I$3:$R$2338,9,FALSE)</f>
        <v>0</v>
      </c>
      <c r="J1113" s="2" t="str">
        <f>VLOOKUP($B1113,'Answer Data Transformation'!$I$3:$R$2338,10,FALSE)</f>
        <v>No</v>
      </c>
      <c r="K1113" s="2" t="str">
        <f>VLOOKUP($B1113,'Answer Data Transformation'!$I$3:$R$2338,3,FALSE)</f>
        <v>Obesity</v>
      </c>
      <c r="L1113" s="2" t="str">
        <f>VLOOKUP($B1113,'Answer Data Transformation'!$I$3:$R$2338,5,FALSE)</f>
        <v>Diabetes</v>
      </c>
      <c r="M1113" s="2" t="str">
        <f>VLOOKUP($B1113,'Answer Data Transformation'!$T$3:$AA$2346,2,FALSE)</f>
        <v>12-Jun-1981</v>
      </c>
      <c r="N1113" s="2">
        <f>VLOOKUP($B1113,'Answer Data Transformation'!$T$3:$AA$2346,4,FALSE)</f>
        <v>1</v>
      </c>
      <c r="O1113" s="2">
        <f>VLOOKUP($B1113,'Answer Data Transformation'!$T$3:$AA$2346,5,FALSE)</f>
        <v>10146.129999999999</v>
      </c>
      <c r="P1113" s="2" t="str">
        <f>VLOOKUP($B1113,'Answer Data Transformation'!$T$3:$AA$2346,6,FALSE)</f>
        <v>tier - 3</v>
      </c>
      <c r="Q1113" s="2" t="str">
        <f>VLOOKUP($B1113,'Answer Data Transformation'!$T$3:$AA$2346,7,FALSE)</f>
        <v>tier - 1</v>
      </c>
      <c r="R1113" s="2" t="str">
        <f>VLOOKUP($B1113,'Answer Data Transformation'!$T$3:$AA$2346,8,FALSE)</f>
        <v>R1025</v>
      </c>
      <c r="S1113" s="2">
        <f>VLOOKUP($B1113,'Answer Data Transformation'!$T$3:$AA$2346,3,FALSE)</f>
        <v>41</v>
      </c>
    </row>
    <row r="1114" spans="2:19" ht="15.5" x14ac:dyDescent="0.35">
      <c r="B1114" s="1" t="s">
        <v>1258</v>
      </c>
      <c r="C1114" s="28" t="str">
        <f>VLOOKUP(B1114,'Answer Data Transformation'!$B$3:$F$2338,4,FALSE)</f>
        <v xml:space="preserve">  Thomas</v>
      </c>
      <c r="D1114" s="2">
        <f>VLOOKUP($B1114,'Answer Data Transformation'!$I$3:$R$2338,2,FALSE)</f>
        <v>30.78</v>
      </c>
      <c r="E1114" s="2">
        <f>VLOOKUP($B1114,'Answer Data Transformation'!$I$3:$R$2338,4,FALSE)</f>
        <v>8.6300000000000008</v>
      </c>
      <c r="F1114" s="2" t="str">
        <f>VLOOKUP($B1114,'Answer Data Transformation'!$I$3:$R$2338,6,FALSE)</f>
        <v>No</v>
      </c>
      <c r="G1114" s="2" t="str">
        <f>VLOOKUP($B1114,'Answer Data Transformation'!$I$3:$R$2338,7,FALSE)</f>
        <v>No</v>
      </c>
      <c r="H1114" s="2" t="str">
        <f>VLOOKUP($B1114,'Answer Data Transformation'!$I$3:$R$2338,8,FALSE)</f>
        <v>No</v>
      </c>
      <c r="I1114" s="29">
        <f>VLOOKUP($B1114,'Answer Data Transformation'!$I$3:$R$2338,9,FALSE)</f>
        <v>0</v>
      </c>
      <c r="J1114" s="2" t="str">
        <f>VLOOKUP($B1114,'Answer Data Transformation'!$I$3:$R$2338,10,FALSE)</f>
        <v>No</v>
      </c>
      <c r="K1114" s="2" t="str">
        <f>VLOOKUP($B1114,'Answer Data Transformation'!$I$3:$R$2338,3,FALSE)</f>
        <v>Obesity</v>
      </c>
      <c r="L1114" s="2" t="str">
        <f>VLOOKUP($B1114,'Answer Data Transformation'!$I$3:$R$2338,5,FALSE)</f>
        <v>Diabetes</v>
      </c>
      <c r="M1114" s="2" t="str">
        <f>VLOOKUP($B1114,'Answer Data Transformation'!$T$3:$AA$2346,2,FALSE)</f>
        <v>30-Dec-1974</v>
      </c>
      <c r="N1114" s="2">
        <f>VLOOKUP($B1114,'Answer Data Transformation'!$T$3:$AA$2346,4,FALSE)</f>
        <v>3</v>
      </c>
      <c r="O1114" s="2">
        <f>VLOOKUP($B1114,'Answer Data Transformation'!$T$3:$AA$2346,5,FALSE)</f>
        <v>10141.14</v>
      </c>
      <c r="P1114" s="2" t="str">
        <f>VLOOKUP($B1114,'Answer Data Transformation'!$T$3:$AA$2346,6,FALSE)</f>
        <v>tier - 3</v>
      </c>
      <c r="Q1114" s="2" t="str">
        <f>VLOOKUP($B1114,'Answer Data Transformation'!$T$3:$AA$2346,7,FALSE)</f>
        <v>tier - 1</v>
      </c>
      <c r="R1114" s="2" t="str">
        <f>VLOOKUP($B1114,'Answer Data Transformation'!$T$3:$AA$2346,8,FALSE)</f>
        <v>R1016</v>
      </c>
      <c r="S1114" s="2">
        <f>VLOOKUP($B1114,'Answer Data Transformation'!$T$3:$AA$2346,3,FALSE)</f>
        <v>48</v>
      </c>
    </row>
    <row r="1115" spans="2:19" ht="15.5" x14ac:dyDescent="0.35">
      <c r="B1115" s="1" t="s">
        <v>1257</v>
      </c>
      <c r="C1115" s="28" t="str">
        <f>VLOOKUP(B1115,'Answer Data Transformation'!$B$3:$F$2338,4,FALSE)</f>
        <v xml:space="preserve">  Gisele</v>
      </c>
      <c r="D1115" s="2">
        <f>VLOOKUP($B1115,'Answer Data Transformation'!$I$3:$R$2338,2,FALSE)</f>
        <v>47.2</v>
      </c>
      <c r="E1115" s="2">
        <f>VLOOKUP($B1115,'Answer Data Transformation'!$I$3:$R$2338,4,FALSE)</f>
        <v>6.29</v>
      </c>
      <c r="F1115" s="2" t="str">
        <f>VLOOKUP($B1115,'Answer Data Transformation'!$I$3:$R$2338,6,FALSE)</f>
        <v>Yes</v>
      </c>
      <c r="G1115" s="2" t="str">
        <f>VLOOKUP($B1115,'Answer Data Transformation'!$I$3:$R$2338,7,FALSE)</f>
        <v>No</v>
      </c>
      <c r="H1115" s="2" t="str">
        <f>VLOOKUP($B1115,'Answer Data Transformation'!$I$3:$R$2338,8,FALSE)</f>
        <v>Yes</v>
      </c>
      <c r="I1115" s="29">
        <f>VLOOKUP($B1115,'Answer Data Transformation'!$I$3:$R$2338,9,FALSE)</f>
        <v>1</v>
      </c>
      <c r="J1115" s="2" t="str">
        <f>VLOOKUP($B1115,'Answer Data Transformation'!$I$3:$R$2338,10,FALSE)</f>
        <v>No</v>
      </c>
      <c r="K1115" s="2" t="str">
        <f>VLOOKUP($B1115,'Answer Data Transformation'!$I$3:$R$2338,3,FALSE)</f>
        <v>Obesity</v>
      </c>
      <c r="L1115" s="2" t="str">
        <f>VLOOKUP($B1115,'Answer Data Transformation'!$I$3:$R$2338,5,FALSE)</f>
        <v>Prediabetes</v>
      </c>
      <c r="M1115" s="2" t="str">
        <f>VLOOKUP($B1115,'Answer Data Transformation'!$T$3:$AA$2346,2,FALSE)</f>
        <v>05-Sep-1997</v>
      </c>
      <c r="N1115" s="2">
        <f>VLOOKUP($B1115,'Answer Data Transformation'!$T$3:$AA$2346,4,FALSE)</f>
        <v>0</v>
      </c>
      <c r="O1115" s="2">
        <f>VLOOKUP($B1115,'Answer Data Transformation'!$T$3:$AA$2346,5,FALSE)</f>
        <v>10139.84</v>
      </c>
      <c r="P1115" s="2" t="str">
        <f>VLOOKUP($B1115,'Answer Data Transformation'!$T$3:$AA$2346,6,FALSE)</f>
        <v>tier - 3</v>
      </c>
      <c r="Q1115" s="2" t="str">
        <f>VLOOKUP($B1115,'Answer Data Transformation'!$T$3:$AA$2346,7,FALSE)</f>
        <v>tier - 2</v>
      </c>
      <c r="R1115" s="2" t="str">
        <f>VLOOKUP($B1115,'Answer Data Transformation'!$T$3:$AA$2346,8,FALSE)</f>
        <v>R1012</v>
      </c>
      <c r="S1115" s="2">
        <f>VLOOKUP($B1115,'Answer Data Transformation'!$T$3:$AA$2346,3,FALSE)</f>
        <v>25</v>
      </c>
    </row>
    <row r="1116" spans="2:19" ht="15.5" x14ac:dyDescent="0.35">
      <c r="B1116" s="1" t="s">
        <v>1256</v>
      </c>
      <c r="C1116" s="28" t="str">
        <f>VLOOKUP(B1116,'Answer Data Transformation'!$B$3:$F$2338,4,FALSE)</f>
        <v xml:space="preserve">  Myra L</v>
      </c>
      <c r="D1116" s="2">
        <f>VLOOKUP($B1116,'Answer Data Transformation'!$I$3:$R$2338,2,FALSE)</f>
        <v>31.6</v>
      </c>
      <c r="E1116" s="2">
        <f>VLOOKUP($B1116,'Answer Data Transformation'!$I$3:$R$2338,4,FALSE)</f>
        <v>5.75</v>
      </c>
      <c r="F1116" s="2" t="str">
        <f>VLOOKUP($B1116,'Answer Data Transformation'!$I$3:$R$2338,6,FALSE)</f>
        <v>No</v>
      </c>
      <c r="G1116" s="2" t="str">
        <f>VLOOKUP($B1116,'Answer Data Transformation'!$I$3:$R$2338,7,FALSE)</f>
        <v>No</v>
      </c>
      <c r="H1116" s="2" t="str">
        <f>VLOOKUP($B1116,'Answer Data Transformation'!$I$3:$R$2338,8,FALSE)</f>
        <v>No</v>
      </c>
      <c r="I1116" s="29">
        <f>VLOOKUP($B1116,'Answer Data Transformation'!$I$3:$R$2338,9,FALSE)</f>
        <v>2</v>
      </c>
      <c r="J1116" s="2" t="str">
        <f>VLOOKUP($B1116,'Answer Data Transformation'!$I$3:$R$2338,10,FALSE)</f>
        <v>No</v>
      </c>
      <c r="K1116" s="2" t="str">
        <f>VLOOKUP($B1116,'Answer Data Transformation'!$I$3:$R$2338,3,FALSE)</f>
        <v>Obesity</v>
      </c>
      <c r="L1116" s="2" t="str">
        <f>VLOOKUP($B1116,'Answer Data Transformation'!$I$3:$R$2338,5,FALSE)</f>
        <v>Prediabetes</v>
      </c>
      <c r="M1116" s="2" t="str">
        <f>VLOOKUP($B1116,'Answer Data Transformation'!$T$3:$AA$2346,2,FALSE)</f>
        <v>16-Nov-1972</v>
      </c>
      <c r="N1116" s="2">
        <f>VLOOKUP($B1116,'Answer Data Transformation'!$T$3:$AA$2346,4,FALSE)</f>
        <v>2</v>
      </c>
      <c r="O1116" s="2">
        <f>VLOOKUP($B1116,'Answer Data Transformation'!$T$3:$AA$2346,5,FALSE)</f>
        <v>10118.42</v>
      </c>
      <c r="P1116" s="2" t="str">
        <f>VLOOKUP($B1116,'Answer Data Transformation'!$T$3:$AA$2346,6,FALSE)</f>
        <v>tier - 3</v>
      </c>
      <c r="Q1116" s="2" t="str">
        <f>VLOOKUP($B1116,'Answer Data Transformation'!$T$3:$AA$2346,7,FALSE)</f>
        <v>tier - 3</v>
      </c>
      <c r="R1116" s="2" t="str">
        <f>VLOOKUP($B1116,'Answer Data Transformation'!$T$3:$AA$2346,8,FALSE)</f>
        <v>R1011</v>
      </c>
      <c r="S1116" s="2">
        <f>VLOOKUP($B1116,'Answer Data Transformation'!$T$3:$AA$2346,3,FALSE)</f>
        <v>50</v>
      </c>
    </row>
    <row r="1117" spans="2:19" ht="15.5" x14ac:dyDescent="0.35">
      <c r="B1117" s="1" t="s">
        <v>1255</v>
      </c>
      <c r="C1117" s="28" t="str">
        <f>VLOOKUP(B1117,'Answer Data Transformation'!$B$3:$F$2338,4,FALSE)</f>
        <v xml:space="preserve">  Melissa M</v>
      </c>
      <c r="D1117" s="2">
        <f>VLOOKUP($B1117,'Answer Data Transformation'!$I$3:$R$2338,2,FALSE)</f>
        <v>33.914999999999999</v>
      </c>
      <c r="E1117" s="2">
        <f>VLOOKUP($B1117,'Answer Data Transformation'!$I$3:$R$2338,4,FALSE)</f>
        <v>6.66</v>
      </c>
      <c r="F1117" s="2" t="str">
        <f>VLOOKUP($B1117,'Answer Data Transformation'!$I$3:$R$2338,6,FALSE)</f>
        <v>Yes</v>
      </c>
      <c r="G1117" s="2" t="str">
        <f>VLOOKUP($B1117,'Answer Data Transformation'!$I$3:$R$2338,7,FALSE)</f>
        <v>No</v>
      </c>
      <c r="H1117" s="2" t="str">
        <f>VLOOKUP($B1117,'Answer Data Transformation'!$I$3:$R$2338,8,FALSE)</f>
        <v>No</v>
      </c>
      <c r="I1117" s="29">
        <f>VLOOKUP($B1117,'Answer Data Transformation'!$I$3:$R$2338,9,FALSE)</f>
        <v>1</v>
      </c>
      <c r="J1117" s="2" t="str">
        <f>VLOOKUP($B1117,'Answer Data Transformation'!$I$3:$R$2338,10,FALSE)</f>
        <v>No</v>
      </c>
      <c r="K1117" s="2" t="str">
        <f>VLOOKUP($B1117,'Answer Data Transformation'!$I$3:$R$2338,3,FALSE)</f>
        <v>Obesity</v>
      </c>
      <c r="L1117" s="2" t="str">
        <f>VLOOKUP($B1117,'Answer Data Transformation'!$I$3:$R$2338,5,FALSE)</f>
        <v>Diabetes</v>
      </c>
      <c r="M1117" s="2" t="str">
        <f>VLOOKUP($B1117,'Answer Data Transformation'!$T$3:$AA$2346,2,FALSE)</f>
        <v>02-Jul-1975</v>
      </c>
      <c r="N1117" s="2">
        <f>VLOOKUP($B1117,'Answer Data Transformation'!$T$3:$AA$2346,4,FALSE)</f>
        <v>3</v>
      </c>
      <c r="O1117" s="2">
        <f>VLOOKUP($B1117,'Answer Data Transformation'!$T$3:$AA$2346,5,FALSE)</f>
        <v>10115.01</v>
      </c>
      <c r="P1117" s="2" t="str">
        <f>VLOOKUP($B1117,'Answer Data Transformation'!$T$3:$AA$2346,6,FALSE)</f>
        <v>tier - 3</v>
      </c>
      <c r="Q1117" s="2" t="str">
        <f>VLOOKUP($B1117,'Answer Data Transformation'!$T$3:$AA$2346,7,FALSE)</f>
        <v>tier - 3</v>
      </c>
      <c r="R1117" s="2" t="str">
        <f>VLOOKUP($B1117,'Answer Data Transformation'!$T$3:$AA$2346,8,FALSE)</f>
        <v>R1012</v>
      </c>
      <c r="S1117" s="2">
        <f>VLOOKUP($B1117,'Answer Data Transformation'!$T$3:$AA$2346,3,FALSE)</f>
        <v>47</v>
      </c>
    </row>
    <row r="1118" spans="2:19" ht="15.5" x14ac:dyDescent="0.35">
      <c r="B1118" s="1" t="s">
        <v>1254</v>
      </c>
      <c r="C1118" s="28" t="str">
        <f>VLOOKUP(B1118,'Answer Data Transformation'!$B$3:$F$2338,4,FALSE)</f>
        <v xml:space="preserve">  Eleanor F</v>
      </c>
      <c r="D1118" s="2">
        <f>VLOOKUP($B1118,'Answer Data Transformation'!$I$3:$R$2338,2,FALSE)</f>
        <v>23.54</v>
      </c>
      <c r="E1118" s="2">
        <f>VLOOKUP($B1118,'Answer Data Transformation'!$I$3:$R$2338,4,FALSE)</f>
        <v>5.0999999999999996</v>
      </c>
      <c r="F1118" s="2" t="str">
        <f>VLOOKUP($B1118,'Answer Data Transformation'!$I$3:$R$2338,6,FALSE)</f>
        <v>No</v>
      </c>
      <c r="G1118" s="2" t="str">
        <f>VLOOKUP($B1118,'Answer Data Transformation'!$I$3:$R$2338,7,FALSE)</f>
        <v>No</v>
      </c>
      <c r="H1118" s="2" t="str">
        <f>VLOOKUP($B1118,'Answer Data Transformation'!$I$3:$R$2338,8,FALSE)</f>
        <v>No</v>
      </c>
      <c r="I1118" s="29">
        <f>VLOOKUP($B1118,'Answer Data Transformation'!$I$3:$R$2338,9,FALSE)</f>
        <v>2</v>
      </c>
      <c r="J1118" s="2" t="str">
        <f>VLOOKUP($B1118,'Answer Data Transformation'!$I$3:$R$2338,10,FALSE)</f>
        <v>No</v>
      </c>
      <c r="K1118" s="2" t="str">
        <f>VLOOKUP($B1118,'Answer Data Transformation'!$I$3:$R$2338,3,FALSE)</f>
        <v>Normal Weight</v>
      </c>
      <c r="L1118" s="2" t="str">
        <f>VLOOKUP($B1118,'Answer Data Transformation'!$I$3:$R$2338,5,FALSE)</f>
        <v>Normal</v>
      </c>
      <c r="M1118" s="2" t="str">
        <f>VLOOKUP($B1118,'Answer Data Transformation'!$T$3:$AA$2346,2,FALSE)</f>
        <v>08-Aug-1972</v>
      </c>
      <c r="N1118" s="2">
        <f>VLOOKUP($B1118,'Answer Data Transformation'!$T$3:$AA$2346,4,FALSE)</f>
        <v>2</v>
      </c>
      <c r="O1118" s="2">
        <f>VLOOKUP($B1118,'Answer Data Transformation'!$T$3:$AA$2346,5,FALSE)</f>
        <v>10107.219999999999</v>
      </c>
      <c r="P1118" s="2" t="str">
        <f>VLOOKUP($B1118,'Answer Data Transformation'!$T$3:$AA$2346,6,FALSE)</f>
        <v>tier - 3</v>
      </c>
      <c r="Q1118" s="2" t="str">
        <f>VLOOKUP($B1118,'Answer Data Transformation'!$T$3:$AA$2346,7,FALSE)</f>
        <v>tier - 1</v>
      </c>
      <c r="R1118" s="2" t="str">
        <f>VLOOKUP($B1118,'Answer Data Transformation'!$T$3:$AA$2346,8,FALSE)</f>
        <v>R1013</v>
      </c>
      <c r="S1118" s="2">
        <f>VLOOKUP($B1118,'Answer Data Transformation'!$T$3:$AA$2346,3,FALSE)</f>
        <v>50</v>
      </c>
    </row>
    <row r="1119" spans="2:19" ht="15.5" x14ac:dyDescent="0.35">
      <c r="B1119" s="1" t="s">
        <v>1253</v>
      </c>
      <c r="C1119" s="28" t="str">
        <f>VLOOKUP(B1119,'Answer Data Transformation'!$B$3:$F$2338,4,FALSE)</f>
        <v xml:space="preserve">  Elizabeth</v>
      </c>
      <c r="D1119" s="2">
        <f>VLOOKUP($B1119,'Answer Data Transformation'!$I$3:$R$2338,2,FALSE)</f>
        <v>27.074999999999999</v>
      </c>
      <c r="E1119" s="2">
        <f>VLOOKUP($B1119,'Answer Data Transformation'!$I$3:$R$2338,4,FALSE)</f>
        <v>4.41</v>
      </c>
      <c r="F1119" s="2" t="str">
        <f>VLOOKUP($B1119,'Answer Data Transformation'!$I$3:$R$2338,6,FALSE)</f>
        <v>No</v>
      </c>
      <c r="G1119" s="2" t="str">
        <f>VLOOKUP($B1119,'Answer Data Transformation'!$I$3:$R$2338,7,FALSE)</f>
        <v>No</v>
      </c>
      <c r="H1119" s="2" t="str">
        <f>VLOOKUP($B1119,'Answer Data Transformation'!$I$3:$R$2338,8,FALSE)</f>
        <v>No</v>
      </c>
      <c r="I1119" s="29">
        <f>VLOOKUP($B1119,'Answer Data Transformation'!$I$3:$R$2338,9,FALSE)</f>
        <v>2</v>
      </c>
      <c r="J1119" s="2" t="str">
        <f>VLOOKUP($B1119,'Answer Data Transformation'!$I$3:$R$2338,10,FALSE)</f>
        <v>No</v>
      </c>
      <c r="K1119" s="2" t="str">
        <f>VLOOKUP($B1119,'Answer Data Transformation'!$I$3:$R$2338,3,FALSE)</f>
        <v>Overweight</v>
      </c>
      <c r="L1119" s="2" t="str">
        <f>VLOOKUP($B1119,'Answer Data Transformation'!$I$3:$R$2338,5,FALSE)</f>
        <v>Normal</v>
      </c>
      <c r="M1119" s="2" t="str">
        <f>VLOOKUP($B1119,'Answer Data Transformation'!$T$3:$AA$2346,2,FALSE)</f>
        <v>19-Oct-1972</v>
      </c>
      <c r="N1119" s="2">
        <f>VLOOKUP($B1119,'Answer Data Transformation'!$T$3:$AA$2346,4,FALSE)</f>
        <v>1</v>
      </c>
      <c r="O1119" s="2">
        <f>VLOOKUP($B1119,'Answer Data Transformation'!$T$3:$AA$2346,5,FALSE)</f>
        <v>10106.129999999999</v>
      </c>
      <c r="P1119" s="2" t="str">
        <f>VLOOKUP($B1119,'Answer Data Transformation'!$T$3:$AA$2346,6,FALSE)</f>
        <v>tier - 3</v>
      </c>
      <c r="Q1119" s="2" t="str">
        <f>VLOOKUP($B1119,'Answer Data Transformation'!$T$3:$AA$2346,7,FALSE)</f>
        <v>tier - 1</v>
      </c>
      <c r="R1119" s="2" t="str">
        <f>VLOOKUP($B1119,'Answer Data Transformation'!$T$3:$AA$2346,8,FALSE)</f>
        <v>R1024</v>
      </c>
      <c r="S1119" s="2">
        <f>VLOOKUP($B1119,'Answer Data Transformation'!$T$3:$AA$2346,3,FALSE)</f>
        <v>50</v>
      </c>
    </row>
    <row r="1120" spans="2:19" ht="15.5" x14ac:dyDescent="0.35">
      <c r="B1120" s="1" t="s">
        <v>1252</v>
      </c>
      <c r="C1120" s="28" t="str">
        <f>VLOOKUP(B1120,'Answer Data Transformation'!$B$3:$F$2338,4,FALSE)</f>
        <v xml:space="preserve">  Kenneth</v>
      </c>
      <c r="D1120" s="2">
        <f>VLOOKUP($B1120,'Answer Data Transformation'!$I$3:$R$2338,2,FALSE)</f>
        <v>25.8</v>
      </c>
      <c r="E1120" s="2">
        <f>VLOOKUP($B1120,'Answer Data Transformation'!$I$3:$R$2338,4,FALSE)</f>
        <v>5.52</v>
      </c>
      <c r="F1120" s="2" t="str">
        <f>VLOOKUP($B1120,'Answer Data Transformation'!$I$3:$R$2338,6,FALSE)</f>
        <v>Yes</v>
      </c>
      <c r="G1120" s="2" t="str">
        <f>VLOOKUP($B1120,'Answer Data Transformation'!$I$3:$R$2338,7,FALSE)</f>
        <v>No</v>
      </c>
      <c r="H1120" s="2" t="str">
        <f>VLOOKUP($B1120,'Answer Data Transformation'!$I$3:$R$2338,8,FALSE)</f>
        <v>No</v>
      </c>
      <c r="I1120" s="29">
        <f>VLOOKUP($B1120,'Answer Data Transformation'!$I$3:$R$2338,9,FALSE)</f>
        <v>0</v>
      </c>
      <c r="J1120" s="2" t="str">
        <f>VLOOKUP($B1120,'Answer Data Transformation'!$I$3:$R$2338,10,FALSE)</f>
        <v>No</v>
      </c>
      <c r="K1120" s="2" t="str">
        <f>VLOOKUP($B1120,'Answer Data Transformation'!$I$3:$R$2338,3,FALSE)</f>
        <v>Overweight</v>
      </c>
      <c r="L1120" s="2" t="str">
        <f>VLOOKUP($B1120,'Answer Data Transformation'!$I$3:$R$2338,5,FALSE)</f>
        <v>Normal</v>
      </c>
      <c r="M1120" s="2" t="str">
        <f>VLOOKUP($B1120,'Answer Data Transformation'!$T$3:$AA$2346,2,FALSE)</f>
        <v>19-Dec-1976</v>
      </c>
      <c r="N1120" s="2">
        <f>VLOOKUP($B1120,'Answer Data Transformation'!$T$3:$AA$2346,4,FALSE)</f>
        <v>5</v>
      </c>
      <c r="O1120" s="2">
        <f>VLOOKUP($B1120,'Answer Data Transformation'!$T$3:$AA$2346,5,FALSE)</f>
        <v>10096.969999999999</v>
      </c>
      <c r="P1120" s="2" t="str">
        <f>VLOOKUP($B1120,'Answer Data Transformation'!$T$3:$AA$2346,6,FALSE)</f>
        <v>tier - 3</v>
      </c>
      <c r="Q1120" s="2" t="str">
        <f>VLOOKUP($B1120,'Answer Data Transformation'!$T$3:$AA$2346,7,FALSE)</f>
        <v>tier - 2</v>
      </c>
      <c r="R1120" s="2" t="str">
        <f>VLOOKUP($B1120,'Answer Data Transformation'!$T$3:$AA$2346,8,FALSE)</f>
        <v>R1011</v>
      </c>
      <c r="S1120" s="2">
        <f>VLOOKUP($B1120,'Answer Data Transformation'!$T$3:$AA$2346,3,FALSE)</f>
        <v>46</v>
      </c>
    </row>
    <row r="1121" spans="2:19" ht="15.5" x14ac:dyDescent="0.35">
      <c r="B1121" s="1" t="s">
        <v>1251</v>
      </c>
      <c r="C1121" s="28" t="str">
        <f>VLOOKUP(B1121,'Answer Data Transformation'!$B$3:$F$2338,4,FALSE)</f>
        <v xml:space="preserve">  Robert G</v>
      </c>
      <c r="D1121" s="2">
        <f>VLOOKUP($B1121,'Answer Data Transformation'!$I$3:$R$2338,2,FALSE)</f>
        <v>36.1</v>
      </c>
      <c r="E1121" s="2">
        <f>VLOOKUP($B1121,'Answer Data Transformation'!$I$3:$R$2338,4,FALSE)</f>
        <v>4.62</v>
      </c>
      <c r="F1121" s="2" t="str">
        <f>VLOOKUP($B1121,'Answer Data Transformation'!$I$3:$R$2338,6,FALSE)</f>
        <v>Yes</v>
      </c>
      <c r="G1121" s="2" t="str">
        <f>VLOOKUP($B1121,'Answer Data Transformation'!$I$3:$R$2338,7,FALSE)</f>
        <v>No</v>
      </c>
      <c r="H1121" s="2" t="str">
        <f>VLOOKUP($B1121,'Answer Data Transformation'!$I$3:$R$2338,8,FALSE)</f>
        <v>Yes</v>
      </c>
      <c r="I1121" s="29">
        <f>VLOOKUP($B1121,'Answer Data Transformation'!$I$3:$R$2338,9,FALSE)</f>
        <v>1</v>
      </c>
      <c r="J1121" s="2" t="str">
        <f>VLOOKUP($B1121,'Answer Data Transformation'!$I$3:$R$2338,10,FALSE)</f>
        <v>No</v>
      </c>
      <c r="K1121" s="2" t="str">
        <f>VLOOKUP($B1121,'Answer Data Transformation'!$I$3:$R$2338,3,FALSE)</f>
        <v>Obesity</v>
      </c>
      <c r="L1121" s="2" t="str">
        <f>VLOOKUP($B1121,'Answer Data Transformation'!$I$3:$R$2338,5,FALSE)</f>
        <v>Normal</v>
      </c>
      <c r="M1121" s="2" t="str">
        <f>VLOOKUP($B1121,'Answer Data Transformation'!$T$3:$AA$2346,2,FALSE)</f>
        <v>03-Jul-1969</v>
      </c>
      <c r="N1121" s="2">
        <f>VLOOKUP($B1121,'Answer Data Transformation'!$T$3:$AA$2346,4,FALSE)</f>
        <v>1</v>
      </c>
      <c r="O1121" s="2">
        <f>VLOOKUP($B1121,'Answer Data Transformation'!$T$3:$AA$2346,5,FALSE)</f>
        <v>10085.85</v>
      </c>
      <c r="P1121" s="2" t="str">
        <f>VLOOKUP($B1121,'Answer Data Transformation'!$T$3:$AA$2346,6,FALSE)</f>
        <v>tier - 3</v>
      </c>
      <c r="Q1121" s="2" t="str">
        <f>VLOOKUP($B1121,'Answer Data Transformation'!$T$3:$AA$2346,7,FALSE)</f>
        <v>tier - 3</v>
      </c>
      <c r="R1121" s="2" t="str">
        <f>VLOOKUP($B1121,'Answer Data Transformation'!$T$3:$AA$2346,8,FALSE)</f>
        <v>R1011</v>
      </c>
      <c r="S1121" s="2">
        <f>VLOOKUP($B1121,'Answer Data Transformation'!$T$3:$AA$2346,3,FALSE)</f>
        <v>53</v>
      </c>
    </row>
    <row r="1122" spans="2:19" ht="15.5" x14ac:dyDescent="0.35">
      <c r="B1122" s="1" t="s">
        <v>1250</v>
      </c>
      <c r="C1122" s="28" t="str">
        <f>VLOOKUP(B1122,'Answer Data Transformation'!$B$3:$F$2338,4,FALSE)</f>
        <v xml:space="preserve">  Thomas C</v>
      </c>
      <c r="D1122" s="2">
        <f>VLOOKUP($B1122,'Answer Data Transformation'!$I$3:$R$2338,2,FALSE)</f>
        <v>30.495000000000001</v>
      </c>
      <c r="E1122" s="2">
        <f>VLOOKUP($B1122,'Answer Data Transformation'!$I$3:$R$2338,4,FALSE)</f>
        <v>5.74</v>
      </c>
      <c r="F1122" s="2" t="str">
        <f>VLOOKUP($B1122,'Answer Data Transformation'!$I$3:$R$2338,6,FALSE)</f>
        <v>Yes</v>
      </c>
      <c r="G1122" s="2" t="str">
        <f>VLOOKUP($B1122,'Answer Data Transformation'!$I$3:$R$2338,7,FALSE)</f>
        <v>No</v>
      </c>
      <c r="H1122" s="2" t="str">
        <f>VLOOKUP($B1122,'Answer Data Transformation'!$I$3:$R$2338,8,FALSE)</f>
        <v>Yes</v>
      </c>
      <c r="I1122" s="29">
        <f>VLOOKUP($B1122,'Answer Data Transformation'!$I$3:$R$2338,9,FALSE)</f>
        <v>1</v>
      </c>
      <c r="J1122" s="2" t="str">
        <f>VLOOKUP($B1122,'Answer Data Transformation'!$I$3:$R$2338,10,FALSE)</f>
        <v>No</v>
      </c>
      <c r="K1122" s="2" t="str">
        <f>VLOOKUP($B1122,'Answer Data Transformation'!$I$3:$R$2338,3,FALSE)</f>
        <v>Obesity</v>
      </c>
      <c r="L1122" s="2" t="str">
        <f>VLOOKUP($B1122,'Answer Data Transformation'!$I$3:$R$2338,5,FALSE)</f>
        <v>Prediabetes</v>
      </c>
      <c r="M1122" s="2" t="str">
        <f>VLOOKUP($B1122,'Answer Data Transformation'!$T$3:$AA$2346,2,FALSE)</f>
        <v>27-Oct-1969</v>
      </c>
      <c r="N1122" s="2">
        <f>VLOOKUP($B1122,'Answer Data Transformation'!$T$3:$AA$2346,4,FALSE)</f>
        <v>0</v>
      </c>
      <c r="O1122" s="2">
        <f>VLOOKUP($B1122,'Answer Data Transformation'!$T$3:$AA$2346,5,FALSE)</f>
        <v>10072.06</v>
      </c>
      <c r="P1122" s="2" t="str">
        <f>VLOOKUP($B1122,'Answer Data Transformation'!$T$3:$AA$2346,6,FALSE)</f>
        <v>tier - 3</v>
      </c>
      <c r="Q1122" s="2" t="str">
        <f>VLOOKUP($B1122,'Answer Data Transformation'!$T$3:$AA$2346,7,FALSE)</f>
        <v>tier - 1</v>
      </c>
      <c r="R1122" s="2" t="str">
        <f>VLOOKUP($B1122,'Answer Data Transformation'!$T$3:$AA$2346,8,FALSE)</f>
        <v>R1017</v>
      </c>
      <c r="S1122" s="2">
        <f>VLOOKUP($B1122,'Answer Data Transformation'!$T$3:$AA$2346,3,FALSE)</f>
        <v>53</v>
      </c>
    </row>
    <row r="1123" spans="2:19" ht="15.5" x14ac:dyDescent="0.35">
      <c r="B1123" s="1" t="s">
        <v>1249</v>
      </c>
      <c r="C1123" s="28" t="str">
        <f>VLOOKUP(B1123,'Answer Data Transformation'!$B$3:$F$2338,4,FALSE)</f>
        <v xml:space="preserve">  Matthew J</v>
      </c>
      <c r="D1123" s="2">
        <f>VLOOKUP($B1123,'Answer Data Transformation'!$I$3:$R$2338,2,FALSE)</f>
        <v>21.4</v>
      </c>
      <c r="E1123" s="2">
        <f>VLOOKUP($B1123,'Answer Data Transformation'!$I$3:$R$2338,4,FALSE)</f>
        <v>6.3</v>
      </c>
      <c r="F1123" s="2" t="str">
        <f>VLOOKUP($B1123,'Answer Data Transformation'!$I$3:$R$2338,6,FALSE)</f>
        <v>Yes</v>
      </c>
      <c r="G1123" s="2" t="str">
        <f>VLOOKUP($B1123,'Answer Data Transformation'!$I$3:$R$2338,7,FALSE)</f>
        <v>No</v>
      </c>
      <c r="H1123" s="2" t="str">
        <f>VLOOKUP($B1123,'Answer Data Transformation'!$I$3:$R$2338,8,FALSE)</f>
        <v>Yes</v>
      </c>
      <c r="I1123" s="29">
        <f>VLOOKUP($B1123,'Answer Data Transformation'!$I$3:$R$2338,9,FALSE)</f>
        <v>1</v>
      </c>
      <c r="J1123" s="2" t="str">
        <f>VLOOKUP($B1123,'Answer Data Transformation'!$I$3:$R$2338,10,FALSE)</f>
        <v>No</v>
      </c>
      <c r="K1123" s="2" t="str">
        <f>VLOOKUP($B1123,'Answer Data Transformation'!$I$3:$R$2338,3,FALSE)</f>
        <v>Normal Weight</v>
      </c>
      <c r="L1123" s="2" t="str">
        <f>VLOOKUP($B1123,'Answer Data Transformation'!$I$3:$R$2338,5,FALSE)</f>
        <v>Prediabetes</v>
      </c>
      <c r="M1123" s="2" t="str">
        <f>VLOOKUP($B1123,'Answer Data Transformation'!$T$3:$AA$2346,2,FALSE)</f>
        <v>22-Aug-1969</v>
      </c>
      <c r="N1123" s="2">
        <f>VLOOKUP($B1123,'Answer Data Transformation'!$T$3:$AA$2346,4,FALSE)</f>
        <v>1</v>
      </c>
      <c r="O1123" s="2">
        <f>VLOOKUP($B1123,'Answer Data Transformation'!$T$3:$AA$2346,5,FALSE)</f>
        <v>10065.41</v>
      </c>
      <c r="P1123" s="2" t="str">
        <f>VLOOKUP($B1123,'Answer Data Transformation'!$T$3:$AA$2346,6,FALSE)</f>
        <v>tier - 3</v>
      </c>
      <c r="Q1123" s="2" t="str">
        <f>VLOOKUP($B1123,'Answer Data Transformation'!$T$3:$AA$2346,7,FALSE)</f>
        <v>tier - 2</v>
      </c>
      <c r="R1123" s="2" t="str">
        <f>VLOOKUP($B1123,'Answer Data Transformation'!$T$3:$AA$2346,8,FALSE)</f>
        <v>R1011</v>
      </c>
      <c r="S1123" s="2">
        <f>VLOOKUP($B1123,'Answer Data Transformation'!$T$3:$AA$2346,3,FALSE)</f>
        <v>53</v>
      </c>
    </row>
    <row r="1124" spans="2:19" ht="15.5" x14ac:dyDescent="0.35">
      <c r="B1124" s="1" t="s">
        <v>1248</v>
      </c>
      <c r="C1124" s="28" t="str">
        <f>VLOOKUP(B1124,'Answer Data Transformation'!$B$3:$F$2338,4,FALSE)</f>
        <v xml:space="preserve">  Mallory D</v>
      </c>
      <c r="D1124" s="2">
        <f>VLOOKUP($B1124,'Answer Data Transformation'!$I$3:$R$2338,2,FALSE)</f>
        <v>32.299999999999997</v>
      </c>
      <c r="E1124" s="2">
        <f>VLOOKUP($B1124,'Answer Data Transformation'!$I$3:$R$2338,4,FALSE)</f>
        <v>10.27</v>
      </c>
      <c r="F1124" s="2" t="str">
        <f>VLOOKUP($B1124,'Answer Data Transformation'!$I$3:$R$2338,6,FALSE)</f>
        <v>No</v>
      </c>
      <c r="G1124" s="2" t="str">
        <f>VLOOKUP($B1124,'Answer Data Transformation'!$I$3:$R$2338,7,FALSE)</f>
        <v>No</v>
      </c>
      <c r="H1124" s="2" t="str">
        <f>VLOOKUP($B1124,'Answer Data Transformation'!$I$3:$R$2338,8,FALSE)</f>
        <v>No</v>
      </c>
      <c r="I1124" s="29">
        <f>VLOOKUP($B1124,'Answer Data Transformation'!$I$3:$R$2338,9,FALSE)</f>
        <v>0</v>
      </c>
      <c r="J1124" s="2" t="str">
        <f>VLOOKUP($B1124,'Answer Data Transformation'!$I$3:$R$2338,10,FALSE)</f>
        <v>No</v>
      </c>
      <c r="K1124" s="2" t="str">
        <f>VLOOKUP($B1124,'Answer Data Transformation'!$I$3:$R$2338,3,FALSE)</f>
        <v>Obesity</v>
      </c>
      <c r="L1124" s="2" t="str">
        <f>VLOOKUP($B1124,'Answer Data Transformation'!$I$3:$R$2338,5,FALSE)</f>
        <v>Diabetes</v>
      </c>
      <c r="M1124" s="2" t="str">
        <f>VLOOKUP($B1124,'Answer Data Transformation'!$T$3:$AA$2346,2,FALSE)</f>
        <v>30-Aug-1974</v>
      </c>
      <c r="N1124" s="2">
        <f>VLOOKUP($B1124,'Answer Data Transformation'!$T$3:$AA$2346,4,FALSE)</f>
        <v>2</v>
      </c>
      <c r="O1124" s="2">
        <f>VLOOKUP($B1124,'Answer Data Transformation'!$T$3:$AA$2346,5,FALSE)</f>
        <v>10043.25</v>
      </c>
      <c r="P1124" s="2" t="str">
        <f>VLOOKUP($B1124,'Answer Data Transformation'!$T$3:$AA$2346,6,FALSE)</f>
        <v>tier - 3</v>
      </c>
      <c r="Q1124" s="2" t="str">
        <f>VLOOKUP($B1124,'Answer Data Transformation'!$T$3:$AA$2346,7,FALSE)</f>
        <v>tier - 2</v>
      </c>
      <c r="R1124" s="2" t="str">
        <f>VLOOKUP($B1124,'Answer Data Transformation'!$T$3:$AA$2346,8,FALSE)</f>
        <v>R1024</v>
      </c>
      <c r="S1124" s="2">
        <f>VLOOKUP($B1124,'Answer Data Transformation'!$T$3:$AA$2346,3,FALSE)</f>
        <v>48</v>
      </c>
    </row>
    <row r="1125" spans="2:19" ht="15.5" x14ac:dyDescent="0.35">
      <c r="B1125" s="1" t="s">
        <v>1247</v>
      </c>
      <c r="C1125" s="28" t="str">
        <f>VLOOKUP(B1125,'Answer Data Transformation'!$B$3:$F$2338,4,FALSE)</f>
        <v xml:space="preserve">  Christopher D</v>
      </c>
      <c r="D1125" s="2">
        <f>VLOOKUP($B1125,'Answer Data Transformation'!$I$3:$R$2338,2,FALSE)</f>
        <v>29.78</v>
      </c>
      <c r="E1125" s="2">
        <f>VLOOKUP($B1125,'Answer Data Transformation'!$I$3:$R$2338,4,FALSE)</f>
        <v>5.85</v>
      </c>
      <c r="F1125" s="2" t="str">
        <f>VLOOKUP($B1125,'Answer Data Transformation'!$I$3:$R$2338,6,FALSE)</f>
        <v>No</v>
      </c>
      <c r="G1125" s="2" t="str">
        <f>VLOOKUP($B1125,'Answer Data Transformation'!$I$3:$R$2338,7,FALSE)</f>
        <v>No</v>
      </c>
      <c r="H1125" s="2" t="str">
        <f>VLOOKUP($B1125,'Answer Data Transformation'!$I$3:$R$2338,8,FALSE)</f>
        <v>Yes</v>
      </c>
      <c r="I1125" s="29">
        <f>VLOOKUP($B1125,'Answer Data Transformation'!$I$3:$R$2338,9,FALSE)</f>
        <v>1</v>
      </c>
      <c r="J1125" s="2" t="str">
        <f>VLOOKUP($B1125,'Answer Data Transformation'!$I$3:$R$2338,10,FALSE)</f>
        <v>No</v>
      </c>
      <c r="K1125" s="2" t="str">
        <f>VLOOKUP($B1125,'Answer Data Transformation'!$I$3:$R$2338,3,FALSE)</f>
        <v>Overweight</v>
      </c>
      <c r="L1125" s="2" t="str">
        <f>VLOOKUP($B1125,'Answer Data Transformation'!$I$3:$R$2338,5,FALSE)</f>
        <v>Prediabetes</v>
      </c>
      <c r="M1125" s="2" t="str">
        <f>VLOOKUP($B1125,'Answer Data Transformation'!$T$3:$AA$2346,2,FALSE)</f>
        <v>28-Dec-1979</v>
      </c>
      <c r="N1125" s="2">
        <f>VLOOKUP($B1125,'Answer Data Transformation'!$T$3:$AA$2346,4,FALSE)</f>
        <v>2</v>
      </c>
      <c r="O1125" s="2">
        <f>VLOOKUP($B1125,'Answer Data Transformation'!$T$3:$AA$2346,5,FALSE)</f>
        <v>10027.15</v>
      </c>
      <c r="P1125" s="2" t="str">
        <f>VLOOKUP($B1125,'Answer Data Transformation'!$T$3:$AA$2346,6,FALSE)</f>
        <v>tier - 3</v>
      </c>
      <c r="Q1125" s="2" t="str">
        <f>VLOOKUP($B1125,'Answer Data Transformation'!$T$3:$AA$2346,7,FALSE)</f>
        <v>tier - 1</v>
      </c>
      <c r="R1125" s="2" t="str">
        <f>VLOOKUP($B1125,'Answer Data Transformation'!$T$3:$AA$2346,8,FALSE)</f>
        <v>R1021</v>
      </c>
      <c r="S1125" s="2">
        <f>VLOOKUP($B1125,'Answer Data Transformation'!$T$3:$AA$2346,3,FALSE)</f>
        <v>43</v>
      </c>
    </row>
    <row r="1126" spans="2:19" ht="15.5" x14ac:dyDescent="0.35">
      <c r="B1126" s="1" t="s">
        <v>1246</v>
      </c>
      <c r="C1126" s="28" t="str">
        <f>VLOOKUP(B1126,'Answer Data Transformation'!$B$3:$F$2338,4,FALSE)</f>
        <v xml:space="preserve">  Jamie</v>
      </c>
      <c r="D1126" s="2">
        <f>VLOOKUP($B1126,'Answer Data Transformation'!$I$3:$R$2338,2,FALSE)</f>
        <v>34.76</v>
      </c>
      <c r="E1126" s="2">
        <f>VLOOKUP($B1126,'Answer Data Transformation'!$I$3:$R$2338,4,FALSE)</f>
        <v>5.92</v>
      </c>
      <c r="F1126" s="2" t="str">
        <f>VLOOKUP($B1126,'Answer Data Transformation'!$I$3:$R$2338,6,FALSE)</f>
        <v>Yes</v>
      </c>
      <c r="G1126" s="2" t="str">
        <f>VLOOKUP($B1126,'Answer Data Transformation'!$I$3:$R$2338,7,FALSE)</f>
        <v>No</v>
      </c>
      <c r="H1126" s="2" t="str">
        <f>VLOOKUP($B1126,'Answer Data Transformation'!$I$3:$R$2338,8,FALSE)</f>
        <v>No</v>
      </c>
      <c r="I1126" s="29">
        <f>VLOOKUP($B1126,'Answer Data Transformation'!$I$3:$R$2338,9,FALSE)</f>
        <v>1</v>
      </c>
      <c r="J1126" s="2" t="str">
        <f>VLOOKUP($B1126,'Answer Data Transformation'!$I$3:$R$2338,10,FALSE)</f>
        <v>No</v>
      </c>
      <c r="K1126" s="2" t="str">
        <f>VLOOKUP($B1126,'Answer Data Transformation'!$I$3:$R$2338,3,FALSE)</f>
        <v>Obesity</v>
      </c>
      <c r="L1126" s="2" t="str">
        <f>VLOOKUP($B1126,'Answer Data Transformation'!$I$3:$R$2338,5,FALSE)</f>
        <v>Prediabetes</v>
      </c>
      <c r="M1126" s="2" t="str">
        <f>VLOOKUP($B1126,'Answer Data Transformation'!$T$3:$AA$2346,2,FALSE)</f>
        <v>03-Jul-1988</v>
      </c>
      <c r="N1126" s="2">
        <f>VLOOKUP($B1126,'Answer Data Transformation'!$T$3:$AA$2346,4,FALSE)</f>
        <v>3</v>
      </c>
      <c r="O1126" s="2">
        <f>VLOOKUP($B1126,'Answer Data Transformation'!$T$3:$AA$2346,5,FALSE)</f>
        <v>10011.44</v>
      </c>
      <c r="P1126" s="2" t="str">
        <f>VLOOKUP($B1126,'Answer Data Transformation'!$T$3:$AA$2346,6,FALSE)</f>
        <v>tier - 3</v>
      </c>
      <c r="Q1126" s="2" t="str">
        <f>VLOOKUP($B1126,'Answer Data Transformation'!$T$3:$AA$2346,7,FALSE)</f>
        <v>tier - 3</v>
      </c>
      <c r="R1126" s="2" t="str">
        <f>VLOOKUP($B1126,'Answer Data Transformation'!$T$3:$AA$2346,8,FALSE)</f>
        <v>R1026</v>
      </c>
      <c r="S1126" s="2">
        <f>VLOOKUP($B1126,'Answer Data Transformation'!$T$3:$AA$2346,3,FALSE)</f>
        <v>34</v>
      </c>
    </row>
    <row r="1127" spans="2:19" ht="15.5" x14ac:dyDescent="0.35">
      <c r="B1127" s="1" t="s">
        <v>1245</v>
      </c>
      <c r="C1127" s="28" t="str">
        <f>VLOOKUP(B1127,'Answer Data Transformation'!$B$3:$F$2338,4,FALSE)</f>
        <v xml:space="preserve">  Ariell</v>
      </c>
      <c r="D1127" s="2">
        <f>VLOOKUP($B1127,'Answer Data Transformation'!$I$3:$R$2338,2,FALSE)</f>
        <v>18.335000000000001</v>
      </c>
      <c r="E1127" s="2">
        <f>VLOOKUP($B1127,'Answer Data Transformation'!$I$3:$R$2338,4,FALSE)</f>
        <v>10.01</v>
      </c>
      <c r="F1127" s="2" t="str">
        <f>VLOOKUP($B1127,'Answer Data Transformation'!$I$3:$R$2338,6,FALSE)</f>
        <v>Yes</v>
      </c>
      <c r="G1127" s="2" t="str">
        <f>VLOOKUP($B1127,'Answer Data Transformation'!$I$3:$R$2338,7,FALSE)</f>
        <v>No</v>
      </c>
      <c r="H1127" s="2" t="str">
        <f>VLOOKUP($B1127,'Answer Data Transformation'!$I$3:$R$2338,8,FALSE)</f>
        <v>No</v>
      </c>
      <c r="I1127" s="29">
        <f>VLOOKUP($B1127,'Answer Data Transformation'!$I$3:$R$2338,9,FALSE)</f>
        <v>2</v>
      </c>
      <c r="J1127" s="2" t="str">
        <f>VLOOKUP($B1127,'Answer Data Transformation'!$I$3:$R$2338,10,FALSE)</f>
        <v>No</v>
      </c>
      <c r="K1127" s="2" t="str">
        <f>VLOOKUP($B1127,'Answer Data Transformation'!$I$3:$R$2338,3,FALSE)</f>
        <v>Underweight</v>
      </c>
      <c r="L1127" s="2" t="str">
        <f>VLOOKUP($B1127,'Answer Data Transformation'!$I$3:$R$2338,5,FALSE)</f>
        <v>Diabetes</v>
      </c>
      <c r="M1127" s="2" t="str">
        <f>VLOOKUP($B1127,'Answer Data Transformation'!$T$3:$AA$2346,2,FALSE)</f>
        <v>11-Aug-1970</v>
      </c>
      <c r="N1127" s="2">
        <f>VLOOKUP($B1127,'Answer Data Transformation'!$T$3:$AA$2346,4,FALSE)</f>
        <v>0</v>
      </c>
      <c r="O1127" s="2">
        <f>VLOOKUP($B1127,'Answer Data Transformation'!$T$3:$AA$2346,5,FALSE)</f>
        <v>9991.0400000000009</v>
      </c>
      <c r="P1127" s="2" t="str">
        <f>VLOOKUP($B1127,'Answer Data Transformation'!$T$3:$AA$2346,6,FALSE)</f>
        <v>tier - 2</v>
      </c>
      <c r="Q1127" s="2" t="str">
        <f>VLOOKUP($B1127,'Answer Data Transformation'!$T$3:$AA$2346,7,FALSE)</f>
        <v>tier - 3</v>
      </c>
      <c r="R1127" s="2" t="str">
        <f>VLOOKUP($B1127,'Answer Data Transformation'!$T$3:$AA$2346,8,FALSE)</f>
        <v>R1012</v>
      </c>
      <c r="S1127" s="2">
        <f>VLOOKUP($B1127,'Answer Data Transformation'!$T$3:$AA$2346,3,FALSE)</f>
        <v>52</v>
      </c>
    </row>
    <row r="1128" spans="2:19" ht="15.5" x14ac:dyDescent="0.35">
      <c r="B1128" s="1" t="s">
        <v>1244</v>
      </c>
      <c r="C1128" s="28" t="str">
        <f>VLOOKUP(B1128,'Answer Data Transformation'!$B$3:$F$2338,4,FALSE)</f>
        <v xml:space="preserve">  Christopher</v>
      </c>
      <c r="D1128" s="2">
        <f>VLOOKUP($B1128,'Answer Data Transformation'!$I$3:$R$2338,2,FALSE)</f>
        <v>32.299999999999997</v>
      </c>
      <c r="E1128" s="2">
        <f>VLOOKUP($B1128,'Answer Data Transformation'!$I$3:$R$2338,4,FALSE)</f>
        <v>9.59</v>
      </c>
      <c r="F1128" s="2" t="str">
        <f>VLOOKUP($B1128,'Answer Data Transformation'!$I$3:$R$2338,6,FALSE)</f>
        <v>No</v>
      </c>
      <c r="G1128" s="2" t="str">
        <f>VLOOKUP($B1128,'Answer Data Transformation'!$I$3:$R$2338,7,FALSE)</f>
        <v>No</v>
      </c>
      <c r="H1128" s="2" t="str">
        <f>VLOOKUP($B1128,'Answer Data Transformation'!$I$3:$R$2338,8,FALSE)</f>
        <v>No</v>
      </c>
      <c r="I1128" s="29">
        <f>VLOOKUP($B1128,'Answer Data Transformation'!$I$3:$R$2338,9,FALSE)</f>
        <v>0</v>
      </c>
      <c r="J1128" s="2" t="str">
        <f>VLOOKUP($B1128,'Answer Data Transformation'!$I$3:$R$2338,10,FALSE)</f>
        <v>No</v>
      </c>
      <c r="K1128" s="2" t="str">
        <f>VLOOKUP($B1128,'Answer Data Transformation'!$I$3:$R$2338,3,FALSE)</f>
        <v>Obesity</v>
      </c>
      <c r="L1128" s="2" t="str">
        <f>VLOOKUP($B1128,'Answer Data Transformation'!$I$3:$R$2338,5,FALSE)</f>
        <v>Diabetes</v>
      </c>
      <c r="M1128" s="2" t="str">
        <f>VLOOKUP($B1128,'Answer Data Transformation'!$T$3:$AA$2346,2,FALSE)</f>
        <v>06-Oct-1971</v>
      </c>
      <c r="N1128" s="2">
        <f>VLOOKUP($B1128,'Answer Data Transformation'!$T$3:$AA$2346,4,FALSE)</f>
        <v>1</v>
      </c>
      <c r="O1128" s="2">
        <f>VLOOKUP($B1128,'Answer Data Transformation'!$T$3:$AA$2346,5,FALSE)</f>
        <v>9964.06</v>
      </c>
      <c r="P1128" s="2" t="str">
        <f>VLOOKUP($B1128,'Answer Data Transformation'!$T$3:$AA$2346,6,FALSE)</f>
        <v>tier - 2</v>
      </c>
      <c r="Q1128" s="2" t="str">
        <f>VLOOKUP($B1128,'Answer Data Transformation'!$T$3:$AA$2346,7,FALSE)</f>
        <v>tier - 2</v>
      </c>
      <c r="R1128" s="2" t="str">
        <f>VLOOKUP($B1128,'Answer Data Transformation'!$T$3:$AA$2346,8,FALSE)</f>
        <v>R1019</v>
      </c>
      <c r="S1128" s="2">
        <f>VLOOKUP($B1128,'Answer Data Transformation'!$T$3:$AA$2346,3,FALSE)</f>
        <v>51</v>
      </c>
    </row>
    <row r="1129" spans="2:19" ht="15.5" x14ac:dyDescent="0.35">
      <c r="B1129" s="1" t="s">
        <v>1243</v>
      </c>
      <c r="C1129" s="28" t="str">
        <f>VLOOKUP(B1129,'Answer Data Transformation'!$B$3:$F$2338,4,FALSE)</f>
        <v xml:space="preserve">  Ryan</v>
      </c>
      <c r="D1129" s="2">
        <f>VLOOKUP($B1129,'Answer Data Transformation'!$I$3:$R$2338,2,FALSE)</f>
        <v>27.74</v>
      </c>
      <c r="E1129" s="2">
        <f>VLOOKUP($B1129,'Answer Data Transformation'!$I$3:$R$2338,4,FALSE)</f>
        <v>10.37</v>
      </c>
      <c r="F1129" s="2" t="str">
        <f>VLOOKUP($B1129,'Answer Data Transformation'!$I$3:$R$2338,6,FALSE)</f>
        <v>No</v>
      </c>
      <c r="G1129" s="2" t="str">
        <f>VLOOKUP($B1129,'Answer Data Transformation'!$I$3:$R$2338,7,FALSE)</f>
        <v>No</v>
      </c>
      <c r="H1129" s="2" t="str">
        <f>VLOOKUP($B1129,'Answer Data Transformation'!$I$3:$R$2338,8,FALSE)</f>
        <v>No</v>
      </c>
      <c r="I1129" s="29">
        <f>VLOOKUP($B1129,'Answer Data Transformation'!$I$3:$R$2338,9,FALSE)</f>
        <v>0</v>
      </c>
      <c r="J1129" s="2" t="str">
        <f>VLOOKUP($B1129,'Answer Data Transformation'!$I$3:$R$2338,10,FALSE)</f>
        <v>No</v>
      </c>
      <c r="K1129" s="2" t="str">
        <f>VLOOKUP($B1129,'Answer Data Transformation'!$I$3:$R$2338,3,FALSE)</f>
        <v>Overweight</v>
      </c>
      <c r="L1129" s="2" t="str">
        <f>VLOOKUP($B1129,'Answer Data Transformation'!$I$3:$R$2338,5,FALSE)</f>
        <v>Diabetes</v>
      </c>
      <c r="M1129" s="2" t="str">
        <f>VLOOKUP($B1129,'Answer Data Transformation'!$T$3:$AA$2346,2,FALSE)</f>
        <v>26-Dec-1971</v>
      </c>
      <c r="N1129" s="2">
        <f>VLOOKUP($B1129,'Answer Data Transformation'!$T$3:$AA$2346,4,FALSE)</f>
        <v>1</v>
      </c>
      <c r="O1129" s="2">
        <f>VLOOKUP($B1129,'Answer Data Transformation'!$T$3:$AA$2346,5,FALSE)</f>
        <v>9957.7199999999993</v>
      </c>
      <c r="P1129" s="2" t="str">
        <f>VLOOKUP($B1129,'Answer Data Transformation'!$T$3:$AA$2346,6,FALSE)</f>
        <v>tier - 2</v>
      </c>
      <c r="Q1129" s="2" t="str">
        <f>VLOOKUP($B1129,'Answer Data Transformation'!$T$3:$AA$2346,7,FALSE)</f>
        <v>tier - 3</v>
      </c>
      <c r="R1129" s="2" t="str">
        <f>VLOOKUP($B1129,'Answer Data Transformation'!$T$3:$AA$2346,8,FALSE)</f>
        <v>R1018</v>
      </c>
      <c r="S1129" s="2">
        <f>VLOOKUP($B1129,'Answer Data Transformation'!$T$3:$AA$2346,3,FALSE)</f>
        <v>51</v>
      </c>
    </row>
    <row r="1130" spans="2:19" ht="15.5" x14ac:dyDescent="0.35">
      <c r="B1130" s="1" t="s">
        <v>1242</v>
      </c>
      <c r="C1130" s="28" t="str">
        <f>VLOOKUP(B1130,'Answer Data Transformation'!$B$3:$F$2338,4,FALSE)</f>
        <v xml:space="preserve">  Thomas B</v>
      </c>
      <c r="D1130" s="2">
        <f>VLOOKUP($B1130,'Answer Data Transformation'!$I$3:$R$2338,2,FALSE)</f>
        <v>24</v>
      </c>
      <c r="E1130" s="2">
        <f>VLOOKUP($B1130,'Answer Data Transformation'!$I$3:$R$2338,4,FALSE)</f>
        <v>4.01</v>
      </c>
      <c r="F1130" s="2" t="str">
        <f>VLOOKUP($B1130,'Answer Data Transformation'!$I$3:$R$2338,6,FALSE)</f>
        <v>Yes</v>
      </c>
      <c r="G1130" s="2" t="str">
        <f>VLOOKUP($B1130,'Answer Data Transformation'!$I$3:$R$2338,7,FALSE)</f>
        <v>No</v>
      </c>
      <c r="H1130" s="2" t="str">
        <f>VLOOKUP($B1130,'Answer Data Transformation'!$I$3:$R$2338,8,FALSE)</f>
        <v>No</v>
      </c>
      <c r="I1130" s="29">
        <f>VLOOKUP($B1130,'Answer Data Transformation'!$I$3:$R$2338,9,FALSE)</f>
        <v>1</v>
      </c>
      <c r="J1130" s="2" t="str">
        <f>VLOOKUP($B1130,'Answer Data Transformation'!$I$3:$R$2338,10,FALSE)</f>
        <v>No</v>
      </c>
      <c r="K1130" s="2" t="str">
        <f>VLOOKUP($B1130,'Answer Data Transformation'!$I$3:$R$2338,3,FALSE)</f>
        <v>Normal Weight</v>
      </c>
      <c r="L1130" s="2" t="str">
        <f>VLOOKUP($B1130,'Answer Data Transformation'!$I$3:$R$2338,5,FALSE)</f>
        <v>Normal</v>
      </c>
      <c r="M1130" s="2" t="str">
        <f>VLOOKUP($B1130,'Answer Data Transformation'!$T$3:$AA$2346,2,FALSE)</f>
        <v>11-Sep-1964</v>
      </c>
      <c r="N1130" s="2">
        <f>VLOOKUP($B1130,'Answer Data Transformation'!$T$3:$AA$2346,4,FALSE)</f>
        <v>0</v>
      </c>
      <c r="O1130" s="2">
        <f>VLOOKUP($B1130,'Answer Data Transformation'!$T$3:$AA$2346,5,FALSE)</f>
        <v>9933.44</v>
      </c>
      <c r="P1130" s="2" t="str">
        <f>VLOOKUP($B1130,'Answer Data Transformation'!$T$3:$AA$2346,6,FALSE)</f>
        <v>tier - 3</v>
      </c>
      <c r="Q1130" s="2" t="str">
        <f>VLOOKUP($B1130,'Answer Data Transformation'!$T$3:$AA$2346,7,FALSE)</f>
        <v>tier - 3</v>
      </c>
      <c r="R1130" s="2" t="str">
        <f>VLOOKUP($B1130,'Answer Data Transformation'!$T$3:$AA$2346,8,FALSE)</f>
        <v>R1013</v>
      </c>
      <c r="S1130" s="2">
        <f>VLOOKUP($B1130,'Answer Data Transformation'!$T$3:$AA$2346,3,FALSE)</f>
        <v>58</v>
      </c>
    </row>
    <row r="1131" spans="2:19" ht="15.5" x14ac:dyDescent="0.35">
      <c r="B1131" s="1" t="s">
        <v>1241</v>
      </c>
      <c r="C1131" s="28" t="str">
        <f>VLOOKUP(B1131,'Answer Data Transformation'!$B$3:$F$2338,4,FALSE)</f>
        <v xml:space="preserve">  Katie</v>
      </c>
      <c r="D1131" s="2">
        <f>VLOOKUP($B1131,'Answer Data Transformation'!$I$3:$R$2338,2,FALSE)</f>
        <v>31.78</v>
      </c>
      <c r="E1131" s="2">
        <f>VLOOKUP($B1131,'Answer Data Transformation'!$I$3:$R$2338,4,FALSE)</f>
        <v>4.24</v>
      </c>
      <c r="F1131" s="2" t="str">
        <f>VLOOKUP($B1131,'Answer Data Transformation'!$I$3:$R$2338,6,FALSE)</f>
        <v>Yes</v>
      </c>
      <c r="G1131" s="2" t="str">
        <f>VLOOKUP($B1131,'Answer Data Transformation'!$I$3:$R$2338,7,FALSE)</f>
        <v>No</v>
      </c>
      <c r="H1131" s="2" t="str">
        <f>VLOOKUP($B1131,'Answer Data Transformation'!$I$3:$R$2338,8,FALSE)</f>
        <v>Yes</v>
      </c>
      <c r="I1131" s="29">
        <f>VLOOKUP($B1131,'Answer Data Transformation'!$I$3:$R$2338,9,FALSE)</f>
        <v>1</v>
      </c>
      <c r="J1131" s="2" t="str">
        <f>VLOOKUP($B1131,'Answer Data Transformation'!$I$3:$R$2338,10,FALSE)</f>
        <v>No</v>
      </c>
      <c r="K1131" s="2" t="str">
        <f>VLOOKUP($B1131,'Answer Data Transformation'!$I$3:$R$2338,3,FALSE)</f>
        <v>Obesity</v>
      </c>
      <c r="L1131" s="2" t="str">
        <f>VLOOKUP($B1131,'Answer Data Transformation'!$I$3:$R$2338,5,FALSE)</f>
        <v>Normal</v>
      </c>
      <c r="M1131" s="2" t="str">
        <f>VLOOKUP($B1131,'Answer Data Transformation'!$T$3:$AA$2346,2,FALSE)</f>
        <v>03-Dec-1983</v>
      </c>
      <c r="N1131" s="2">
        <f>VLOOKUP($B1131,'Answer Data Transformation'!$T$3:$AA$2346,4,FALSE)</f>
        <v>3</v>
      </c>
      <c r="O1131" s="2">
        <f>VLOOKUP($B1131,'Answer Data Transformation'!$T$3:$AA$2346,5,FALSE)</f>
        <v>9931.9599999999991</v>
      </c>
      <c r="P1131" s="2" t="str">
        <f>VLOOKUP($B1131,'Answer Data Transformation'!$T$3:$AA$2346,6,FALSE)</f>
        <v>tier - 2</v>
      </c>
      <c r="Q1131" s="2" t="str">
        <f>VLOOKUP($B1131,'Answer Data Transformation'!$T$3:$AA$2346,7,FALSE)</f>
        <v>tier - 2</v>
      </c>
      <c r="R1131" s="2" t="str">
        <f>VLOOKUP($B1131,'Answer Data Transformation'!$T$3:$AA$2346,8,FALSE)</f>
        <v>R1012</v>
      </c>
      <c r="S1131" s="2">
        <f>VLOOKUP($B1131,'Answer Data Transformation'!$T$3:$AA$2346,3,FALSE)</f>
        <v>39</v>
      </c>
    </row>
    <row r="1132" spans="2:19" ht="15.5" x14ac:dyDescent="0.35">
      <c r="B1132" s="1" t="s">
        <v>1240</v>
      </c>
      <c r="C1132" s="28" t="str">
        <f>VLOOKUP(B1132,'Answer Data Transformation'!$B$3:$F$2338,4,FALSE)</f>
        <v xml:space="preserve">  Rachelle L</v>
      </c>
      <c r="D1132" s="2">
        <f>VLOOKUP($B1132,'Answer Data Transformation'!$I$3:$R$2338,2,FALSE)</f>
        <v>32.25</v>
      </c>
      <c r="E1132" s="2">
        <f>VLOOKUP($B1132,'Answer Data Transformation'!$I$3:$R$2338,4,FALSE)</f>
        <v>5.36</v>
      </c>
      <c r="F1132" s="2" t="str">
        <f>VLOOKUP($B1132,'Answer Data Transformation'!$I$3:$R$2338,6,FALSE)</f>
        <v>Yes</v>
      </c>
      <c r="G1132" s="2" t="str">
        <f>VLOOKUP($B1132,'Answer Data Transformation'!$I$3:$R$2338,7,FALSE)</f>
        <v>No</v>
      </c>
      <c r="H1132" s="2" t="str">
        <f>VLOOKUP($B1132,'Answer Data Transformation'!$I$3:$R$2338,8,FALSE)</f>
        <v>No</v>
      </c>
      <c r="I1132" s="29">
        <f>VLOOKUP($B1132,'Answer Data Transformation'!$I$3:$R$2338,9,FALSE)</f>
        <v>0</v>
      </c>
      <c r="J1132" s="2" t="str">
        <f>VLOOKUP($B1132,'Answer Data Transformation'!$I$3:$R$2338,10,FALSE)</f>
        <v>No</v>
      </c>
      <c r="K1132" s="2" t="str">
        <f>VLOOKUP($B1132,'Answer Data Transformation'!$I$3:$R$2338,3,FALSE)</f>
        <v>Obesity</v>
      </c>
      <c r="L1132" s="2" t="str">
        <f>VLOOKUP($B1132,'Answer Data Transformation'!$I$3:$R$2338,5,FALSE)</f>
        <v>Normal</v>
      </c>
      <c r="M1132" s="2" t="str">
        <f>VLOOKUP($B1132,'Answer Data Transformation'!$T$3:$AA$2346,2,FALSE)</f>
        <v>19-Aug-1985</v>
      </c>
      <c r="N1132" s="2">
        <f>VLOOKUP($B1132,'Answer Data Transformation'!$T$3:$AA$2346,4,FALSE)</f>
        <v>3</v>
      </c>
      <c r="O1132" s="2">
        <f>VLOOKUP($B1132,'Answer Data Transformation'!$T$3:$AA$2346,5,FALSE)</f>
        <v>9930.64</v>
      </c>
      <c r="P1132" s="2" t="str">
        <f>VLOOKUP($B1132,'Answer Data Transformation'!$T$3:$AA$2346,6,FALSE)</f>
        <v>tier - 2</v>
      </c>
      <c r="Q1132" s="2" t="str">
        <f>VLOOKUP($B1132,'Answer Data Transformation'!$T$3:$AA$2346,7,FALSE)</f>
        <v>tier - 3</v>
      </c>
      <c r="R1132" s="2" t="str">
        <f>VLOOKUP($B1132,'Answer Data Transformation'!$T$3:$AA$2346,8,FALSE)</f>
        <v>R1025</v>
      </c>
      <c r="S1132" s="2">
        <f>VLOOKUP($B1132,'Answer Data Transformation'!$T$3:$AA$2346,3,FALSE)</f>
        <v>37</v>
      </c>
    </row>
    <row r="1133" spans="2:19" ht="15.5" x14ac:dyDescent="0.35">
      <c r="B1133" s="1" t="s">
        <v>1239</v>
      </c>
      <c r="C1133" s="28" t="str">
        <f>VLOOKUP(B1133,'Answer Data Transformation'!$B$3:$F$2338,4,FALSE)</f>
        <v xml:space="preserve">  Colleen</v>
      </c>
      <c r="D1133" s="2">
        <f>VLOOKUP($B1133,'Answer Data Transformation'!$I$3:$R$2338,2,FALSE)</f>
        <v>30.114999999999998</v>
      </c>
      <c r="E1133" s="2">
        <f>VLOOKUP($B1133,'Answer Data Transformation'!$I$3:$R$2338,4,FALSE)</f>
        <v>4.99</v>
      </c>
      <c r="F1133" s="2" t="str">
        <f>VLOOKUP($B1133,'Answer Data Transformation'!$I$3:$R$2338,6,FALSE)</f>
        <v>No</v>
      </c>
      <c r="G1133" s="2" t="str">
        <f>VLOOKUP($B1133,'Answer Data Transformation'!$I$3:$R$2338,7,FALSE)</f>
        <v>No</v>
      </c>
      <c r="H1133" s="2" t="str">
        <f>VLOOKUP($B1133,'Answer Data Transformation'!$I$3:$R$2338,8,FALSE)</f>
        <v>No</v>
      </c>
      <c r="I1133" s="29">
        <f>VLOOKUP($B1133,'Answer Data Transformation'!$I$3:$R$2338,9,FALSE)</f>
        <v>2</v>
      </c>
      <c r="J1133" s="2" t="str">
        <f>VLOOKUP($B1133,'Answer Data Transformation'!$I$3:$R$2338,10,FALSE)</f>
        <v>No</v>
      </c>
      <c r="K1133" s="2" t="str">
        <f>VLOOKUP($B1133,'Answer Data Transformation'!$I$3:$R$2338,3,FALSE)</f>
        <v>Obesity</v>
      </c>
      <c r="L1133" s="2" t="str">
        <f>VLOOKUP($B1133,'Answer Data Transformation'!$I$3:$R$2338,5,FALSE)</f>
        <v>Normal</v>
      </c>
      <c r="M1133" s="2" t="str">
        <f>VLOOKUP($B1133,'Answer Data Transformation'!$T$3:$AA$2346,2,FALSE)</f>
        <v>14-Sep-1972</v>
      </c>
      <c r="N1133" s="2">
        <f>VLOOKUP($B1133,'Answer Data Transformation'!$T$3:$AA$2346,4,FALSE)</f>
        <v>1</v>
      </c>
      <c r="O1133" s="2">
        <f>VLOOKUP($B1133,'Answer Data Transformation'!$T$3:$AA$2346,5,FALSE)</f>
        <v>9910.36</v>
      </c>
      <c r="P1133" s="2" t="str">
        <f>VLOOKUP($B1133,'Answer Data Transformation'!$T$3:$AA$2346,6,FALSE)</f>
        <v>tier - 2</v>
      </c>
      <c r="Q1133" s="2" t="str">
        <f>VLOOKUP($B1133,'Answer Data Transformation'!$T$3:$AA$2346,7,FALSE)</f>
        <v>tier - 3</v>
      </c>
      <c r="R1133" s="2" t="str">
        <f>VLOOKUP($B1133,'Answer Data Transformation'!$T$3:$AA$2346,8,FALSE)</f>
        <v>R1012</v>
      </c>
      <c r="S1133" s="2">
        <f>VLOOKUP($B1133,'Answer Data Transformation'!$T$3:$AA$2346,3,FALSE)</f>
        <v>50</v>
      </c>
    </row>
    <row r="1134" spans="2:19" ht="15.5" x14ac:dyDescent="0.35">
      <c r="B1134" s="1" t="s">
        <v>1238</v>
      </c>
      <c r="C1134" s="28" t="str">
        <f>VLOOKUP(B1134,'Answer Data Transformation'!$B$3:$F$2338,4,FALSE)</f>
        <v xml:space="preserve">  Gregory A</v>
      </c>
      <c r="D1134" s="2">
        <f>VLOOKUP($B1134,'Answer Data Transformation'!$I$3:$R$2338,2,FALSE)</f>
        <v>22.41</v>
      </c>
      <c r="E1134" s="2">
        <f>VLOOKUP($B1134,'Answer Data Transformation'!$I$3:$R$2338,4,FALSE)</f>
        <v>8.68</v>
      </c>
      <c r="F1134" s="2" t="str">
        <f>VLOOKUP($B1134,'Answer Data Transformation'!$I$3:$R$2338,6,FALSE)</f>
        <v>No</v>
      </c>
      <c r="G1134" s="2" t="str">
        <f>VLOOKUP($B1134,'Answer Data Transformation'!$I$3:$R$2338,7,FALSE)</f>
        <v>No</v>
      </c>
      <c r="H1134" s="2" t="str">
        <f>VLOOKUP($B1134,'Answer Data Transformation'!$I$3:$R$2338,8,FALSE)</f>
        <v>No</v>
      </c>
      <c r="I1134" s="29">
        <f>VLOOKUP($B1134,'Answer Data Transformation'!$I$3:$R$2338,9,FALSE)</f>
        <v>0</v>
      </c>
      <c r="J1134" s="2" t="str">
        <f>VLOOKUP($B1134,'Answer Data Transformation'!$I$3:$R$2338,10,FALSE)</f>
        <v>No</v>
      </c>
      <c r="K1134" s="2" t="str">
        <f>VLOOKUP($B1134,'Answer Data Transformation'!$I$3:$R$2338,3,FALSE)</f>
        <v>Normal Weight</v>
      </c>
      <c r="L1134" s="2" t="str">
        <f>VLOOKUP($B1134,'Answer Data Transformation'!$I$3:$R$2338,5,FALSE)</f>
        <v>Diabetes</v>
      </c>
      <c r="M1134" s="2" t="str">
        <f>VLOOKUP($B1134,'Answer Data Transformation'!$T$3:$AA$2346,2,FALSE)</f>
        <v>17-Aug-1962</v>
      </c>
      <c r="N1134" s="2">
        <f>VLOOKUP($B1134,'Answer Data Transformation'!$T$3:$AA$2346,4,FALSE)</f>
        <v>0</v>
      </c>
      <c r="O1134" s="2">
        <f>VLOOKUP($B1134,'Answer Data Transformation'!$T$3:$AA$2346,5,FALSE)</f>
        <v>9907.83</v>
      </c>
      <c r="P1134" s="2" t="str">
        <f>VLOOKUP($B1134,'Answer Data Transformation'!$T$3:$AA$2346,6,FALSE)</f>
        <v>tier - 3</v>
      </c>
      <c r="Q1134" s="2" t="str">
        <f>VLOOKUP($B1134,'Answer Data Transformation'!$T$3:$AA$2346,7,FALSE)</f>
        <v>tier - 2</v>
      </c>
      <c r="R1134" s="2" t="str">
        <f>VLOOKUP($B1134,'Answer Data Transformation'!$T$3:$AA$2346,8,FALSE)</f>
        <v>R1013</v>
      </c>
      <c r="S1134" s="2">
        <f>VLOOKUP($B1134,'Answer Data Transformation'!$T$3:$AA$2346,3,FALSE)</f>
        <v>60</v>
      </c>
    </row>
    <row r="1135" spans="2:19" ht="15.5" x14ac:dyDescent="0.35">
      <c r="B1135" s="1" t="s">
        <v>1237</v>
      </c>
      <c r="C1135" s="28" t="str">
        <f>VLOOKUP(B1135,'Answer Data Transformation'!$B$3:$F$2338,4,FALSE)</f>
        <v xml:space="preserve">  Lara</v>
      </c>
      <c r="D1135" s="2">
        <f>VLOOKUP($B1135,'Answer Data Transformation'!$I$3:$R$2338,2,FALSE)</f>
        <v>45.72</v>
      </c>
      <c r="E1135" s="2">
        <f>VLOOKUP($B1135,'Answer Data Transformation'!$I$3:$R$2338,4,FALSE)</f>
        <v>4.2300000000000004</v>
      </c>
      <c r="F1135" s="2" t="str">
        <f>VLOOKUP($B1135,'Answer Data Transformation'!$I$3:$R$2338,6,FALSE)</f>
        <v>Yes</v>
      </c>
      <c r="G1135" s="2" t="str">
        <f>VLOOKUP($B1135,'Answer Data Transformation'!$I$3:$R$2338,7,FALSE)</f>
        <v>No</v>
      </c>
      <c r="H1135" s="2" t="str">
        <f>VLOOKUP($B1135,'Answer Data Transformation'!$I$3:$R$2338,8,FALSE)</f>
        <v>No</v>
      </c>
      <c r="I1135" s="29">
        <f>VLOOKUP($B1135,'Answer Data Transformation'!$I$3:$R$2338,9,FALSE)</f>
        <v>0</v>
      </c>
      <c r="J1135" s="2" t="str">
        <f>VLOOKUP($B1135,'Answer Data Transformation'!$I$3:$R$2338,10,FALSE)</f>
        <v>No</v>
      </c>
      <c r="K1135" s="2" t="str">
        <f>VLOOKUP($B1135,'Answer Data Transformation'!$I$3:$R$2338,3,FALSE)</f>
        <v>Obesity</v>
      </c>
      <c r="L1135" s="2" t="str">
        <f>VLOOKUP($B1135,'Answer Data Transformation'!$I$3:$R$2338,5,FALSE)</f>
        <v>Normal</v>
      </c>
      <c r="M1135" s="2" t="str">
        <f>VLOOKUP($B1135,'Answer Data Transformation'!$T$3:$AA$2346,2,FALSE)</f>
        <v>08-Jul-1996</v>
      </c>
      <c r="N1135" s="2">
        <f>VLOOKUP($B1135,'Answer Data Transformation'!$T$3:$AA$2346,4,FALSE)</f>
        <v>0</v>
      </c>
      <c r="O1135" s="2">
        <f>VLOOKUP($B1135,'Answer Data Transformation'!$T$3:$AA$2346,5,FALSE)</f>
        <v>9894.69</v>
      </c>
      <c r="P1135" s="2" t="str">
        <f>VLOOKUP($B1135,'Answer Data Transformation'!$T$3:$AA$2346,6,FALSE)</f>
        <v>tier - 2</v>
      </c>
      <c r="Q1135" s="2" t="str">
        <f>VLOOKUP($B1135,'Answer Data Transformation'!$T$3:$AA$2346,7,FALSE)</f>
        <v>tier - 3</v>
      </c>
      <c r="R1135" s="2" t="str">
        <f>VLOOKUP($B1135,'Answer Data Transformation'!$T$3:$AA$2346,8,FALSE)</f>
        <v>R1012</v>
      </c>
      <c r="S1135" s="2">
        <f>VLOOKUP($B1135,'Answer Data Transformation'!$T$3:$AA$2346,3,FALSE)</f>
        <v>26</v>
      </c>
    </row>
    <row r="1136" spans="2:19" ht="15.5" x14ac:dyDescent="0.35">
      <c r="B1136" s="1" t="s">
        <v>1236</v>
      </c>
      <c r="C1136" s="28" t="str">
        <f>VLOOKUP(B1136,'Answer Data Transformation'!$B$3:$F$2338,4,FALSE)</f>
        <v xml:space="preserve">  Megan</v>
      </c>
      <c r="D1136" s="2">
        <f>VLOOKUP($B1136,'Answer Data Transformation'!$I$3:$R$2338,2,FALSE)</f>
        <v>25</v>
      </c>
      <c r="E1136" s="2">
        <f>VLOOKUP($B1136,'Answer Data Transformation'!$I$3:$R$2338,4,FALSE)</f>
        <v>5.32</v>
      </c>
      <c r="F1136" s="2" t="str">
        <f>VLOOKUP($B1136,'Answer Data Transformation'!$I$3:$R$2338,6,FALSE)</f>
        <v>Yes</v>
      </c>
      <c r="G1136" s="2" t="str">
        <f>VLOOKUP($B1136,'Answer Data Transformation'!$I$3:$R$2338,7,FALSE)</f>
        <v>No</v>
      </c>
      <c r="H1136" s="2" t="str">
        <f>VLOOKUP($B1136,'Answer Data Transformation'!$I$3:$R$2338,8,FALSE)</f>
        <v>No</v>
      </c>
      <c r="I1136" s="29">
        <f>VLOOKUP($B1136,'Answer Data Transformation'!$I$3:$R$2338,9,FALSE)</f>
        <v>2</v>
      </c>
      <c r="J1136" s="2" t="str">
        <f>VLOOKUP($B1136,'Answer Data Transformation'!$I$3:$R$2338,10,FALSE)</f>
        <v>No</v>
      </c>
      <c r="K1136" s="2" t="str">
        <f>VLOOKUP($B1136,'Answer Data Transformation'!$I$3:$R$2338,3,FALSE)</f>
        <v>Overweight</v>
      </c>
      <c r="L1136" s="2" t="str">
        <f>VLOOKUP($B1136,'Answer Data Transformation'!$I$3:$R$2338,5,FALSE)</f>
        <v>Normal</v>
      </c>
      <c r="M1136" s="2" t="str">
        <f>VLOOKUP($B1136,'Answer Data Transformation'!$T$3:$AA$2346,2,FALSE)</f>
        <v>05-Nov-1966</v>
      </c>
      <c r="N1136" s="2">
        <f>VLOOKUP($B1136,'Answer Data Transformation'!$T$3:$AA$2346,4,FALSE)</f>
        <v>0</v>
      </c>
      <c r="O1136" s="2">
        <f>VLOOKUP($B1136,'Answer Data Transformation'!$T$3:$AA$2346,5,FALSE)</f>
        <v>9890.23</v>
      </c>
      <c r="P1136" s="2" t="str">
        <f>VLOOKUP($B1136,'Answer Data Transformation'!$T$3:$AA$2346,6,FALSE)</f>
        <v>tier - 3</v>
      </c>
      <c r="Q1136" s="2" t="str">
        <f>VLOOKUP($B1136,'Answer Data Transformation'!$T$3:$AA$2346,7,FALSE)</f>
        <v>tier - 3</v>
      </c>
      <c r="R1136" s="2" t="str">
        <f>VLOOKUP($B1136,'Answer Data Transformation'!$T$3:$AA$2346,8,FALSE)</f>
        <v>R1013</v>
      </c>
      <c r="S1136" s="2">
        <f>VLOOKUP($B1136,'Answer Data Transformation'!$T$3:$AA$2346,3,FALSE)</f>
        <v>56</v>
      </c>
    </row>
    <row r="1137" spans="2:19" ht="15.5" x14ac:dyDescent="0.35">
      <c r="B1137" s="1" t="s">
        <v>1235</v>
      </c>
      <c r="C1137" s="28" t="str">
        <f>VLOOKUP(B1137,'Answer Data Transformation'!$B$3:$F$2338,4,FALSE)</f>
        <v xml:space="preserve">  Sara</v>
      </c>
      <c r="D1137" s="2">
        <f>VLOOKUP($B1137,'Answer Data Transformation'!$I$3:$R$2338,2,FALSE)</f>
        <v>39.5</v>
      </c>
      <c r="E1137" s="2">
        <f>VLOOKUP($B1137,'Answer Data Transformation'!$I$3:$R$2338,4,FALSE)</f>
        <v>6.66</v>
      </c>
      <c r="F1137" s="2" t="str">
        <f>VLOOKUP($B1137,'Answer Data Transformation'!$I$3:$R$2338,6,FALSE)</f>
        <v>No</v>
      </c>
      <c r="G1137" s="2" t="str">
        <f>VLOOKUP($B1137,'Answer Data Transformation'!$I$3:$R$2338,7,FALSE)</f>
        <v>No</v>
      </c>
      <c r="H1137" s="2" t="str">
        <f>VLOOKUP($B1137,'Answer Data Transformation'!$I$3:$R$2338,8,FALSE)</f>
        <v>No</v>
      </c>
      <c r="I1137" s="29">
        <f>VLOOKUP($B1137,'Answer Data Transformation'!$I$3:$R$2338,9,FALSE)</f>
        <v>0</v>
      </c>
      <c r="J1137" s="2" t="str">
        <f>VLOOKUP($B1137,'Answer Data Transformation'!$I$3:$R$2338,10,FALSE)</f>
        <v>No</v>
      </c>
      <c r="K1137" s="2" t="str">
        <f>VLOOKUP($B1137,'Answer Data Transformation'!$I$3:$R$2338,3,FALSE)</f>
        <v>Obesity</v>
      </c>
      <c r="L1137" s="2" t="str">
        <f>VLOOKUP($B1137,'Answer Data Transformation'!$I$3:$R$2338,5,FALSE)</f>
        <v>Diabetes</v>
      </c>
      <c r="M1137" s="2" t="str">
        <f>VLOOKUP($B1137,'Answer Data Transformation'!$T$3:$AA$2346,2,FALSE)</f>
        <v>08-Nov-1971</v>
      </c>
      <c r="N1137" s="2">
        <f>VLOOKUP($B1137,'Answer Data Transformation'!$T$3:$AA$2346,4,FALSE)</f>
        <v>1</v>
      </c>
      <c r="O1137" s="2">
        <f>VLOOKUP($B1137,'Answer Data Transformation'!$T$3:$AA$2346,5,FALSE)</f>
        <v>9880.07</v>
      </c>
      <c r="P1137" s="2" t="str">
        <f>VLOOKUP($B1137,'Answer Data Transformation'!$T$3:$AA$2346,6,FALSE)</f>
        <v>tier - 2</v>
      </c>
      <c r="Q1137" s="2" t="str">
        <f>VLOOKUP($B1137,'Answer Data Transformation'!$T$3:$AA$2346,7,FALSE)</f>
        <v>tier - 3</v>
      </c>
      <c r="R1137" s="2" t="str">
        <f>VLOOKUP($B1137,'Answer Data Transformation'!$T$3:$AA$2346,8,FALSE)</f>
        <v>R1011</v>
      </c>
      <c r="S1137" s="2">
        <f>VLOOKUP($B1137,'Answer Data Transformation'!$T$3:$AA$2346,3,FALSE)</f>
        <v>51</v>
      </c>
    </row>
    <row r="1138" spans="2:19" ht="15.5" x14ac:dyDescent="0.35">
      <c r="B1138" s="1" t="s">
        <v>1234</v>
      </c>
      <c r="C1138" s="28" t="str">
        <f>VLOOKUP(B1138,'Answer Data Transformation'!$B$3:$F$2338,4,FALSE)</f>
        <v xml:space="preserve">  Lucie J</v>
      </c>
      <c r="D1138" s="2">
        <f>VLOOKUP($B1138,'Answer Data Transformation'!$I$3:$R$2338,2,FALSE)</f>
        <v>37.729999999999997</v>
      </c>
      <c r="E1138" s="2">
        <f>VLOOKUP($B1138,'Answer Data Transformation'!$I$3:$R$2338,4,FALSE)</f>
        <v>7.4</v>
      </c>
      <c r="F1138" s="2" t="str">
        <f>VLOOKUP($B1138,'Answer Data Transformation'!$I$3:$R$2338,6,FALSE)</f>
        <v>No</v>
      </c>
      <c r="G1138" s="2" t="str">
        <f>VLOOKUP($B1138,'Answer Data Transformation'!$I$3:$R$2338,7,FALSE)</f>
        <v>No</v>
      </c>
      <c r="H1138" s="2" t="str">
        <f>VLOOKUP($B1138,'Answer Data Transformation'!$I$3:$R$2338,8,FALSE)</f>
        <v>No</v>
      </c>
      <c r="I1138" s="29">
        <f>VLOOKUP($B1138,'Answer Data Transformation'!$I$3:$R$2338,9,FALSE)</f>
        <v>0</v>
      </c>
      <c r="J1138" s="2" t="str">
        <f>VLOOKUP($B1138,'Answer Data Transformation'!$I$3:$R$2338,10,FALSE)</f>
        <v>No</v>
      </c>
      <c r="K1138" s="2" t="str">
        <f>VLOOKUP($B1138,'Answer Data Transformation'!$I$3:$R$2338,3,FALSE)</f>
        <v>Obesity</v>
      </c>
      <c r="L1138" s="2" t="str">
        <f>VLOOKUP($B1138,'Answer Data Transformation'!$I$3:$R$2338,5,FALSE)</f>
        <v>Diabetes</v>
      </c>
      <c r="M1138" s="2" t="str">
        <f>VLOOKUP($B1138,'Answer Data Transformation'!$T$3:$AA$2346,2,FALSE)</f>
        <v>03-Oct-1971</v>
      </c>
      <c r="N1138" s="2">
        <f>VLOOKUP($B1138,'Answer Data Transformation'!$T$3:$AA$2346,4,FALSE)</f>
        <v>1</v>
      </c>
      <c r="O1138" s="2">
        <f>VLOOKUP($B1138,'Answer Data Transformation'!$T$3:$AA$2346,5,FALSE)</f>
        <v>9877.61</v>
      </c>
      <c r="P1138" s="2" t="str">
        <f>VLOOKUP($B1138,'Answer Data Transformation'!$T$3:$AA$2346,6,FALSE)</f>
        <v>tier - 2</v>
      </c>
      <c r="Q1138" s="2" t="str">
        <f>VLOOKUP($B1138,'Answer Data Transformation'!$T$3:$AA$2346,7,FALSE)</f>
        <v>tier - 1</v>
      </c>
      <c r="R1138" s="2" t="str">
        <f>VLOOKUP($B1138,'Answer Data Transformation'!$T$3:$AA$2346,8,FALSE)</f>
        <v>R1013</v>
      </c>
      <c r="S1138" s="2">
        <f>VLOOKUP($B1138,'Answer Data Transformation'!$T$3:$AA$2346,3,FALSE)</f>
        <v>51</v>
      </c>
    </row>
    <row r="1139" spans="2:19" ht="15.5" x14ac:dyDescent="0.35">
      <c r="B1139" s="1" t="s">
        <v>1233</v>
      </c>
      <c r="C1139" s="28" t="str">
        <f>VLOOKUP(B1139,'Answer Data Transformation'!$B$3:$F$2338,4,FALSE)</f>
        <v xml:space="preserve">  Elizabeth S</v>
      </c>
      <c r="D1139" s="2">
        <f>VLOOKUP($B1139,'Answer Data Transformation'!$I$3:$R$2338,2,FALSE)</f>
        <v>40.659999999999997</v>
      </c>
      <c r="E1139" s="2">
        <f>VLOOKUP($B1139,'Answer Data Transformation'!$I$3:$R$2338,4,FALSE)</f>
        <v>10.08</v>
      </c>
      <c r="F1139" s="2" t="str">
        <f>VLOOKUP($B1139,'Answer Data Transformation'!$I$3:$R$2338,6,FALSE)</f>
        <v>No</v>
      </c>
      <c r="G1139" s="2" t="str">
        <f>VLOOKUP($B1139,'Answer Data Transformation'!$I$3:$R$2338,7,FALSE)</f>
        <v>No</v>
      </c>
      <c r="H1139" s="2" t="str">
        <f>VLOOKUP($B1139,'Answer Data Transformation'!$I$3:$R$2338,8,FALSE)</f>
        <v>No</v>
      </c>
      <c r="I1139" s="29">
        <f>VLOOKUP($B1139,'Answer Data Transformation'!$I$3:$R$2338,9,FALSE)</f>
        <v>0</v>
      </c>
      <c r="J1139" s="2" t="str">
        <f>VLOOKUP($B1139,'Answer Data Transformation'!$I$3:$R$2338,10,FALSE)</f>
        <v>No</v>
      </c>
      <c r="K1139" s="2" t="str">
        <f>VLOOKUP($B1139,'Answer Data Transformation'!$I$3:$R$2338,3,FALSE)</f>
        <v>Obesity</v>
      </c>
      <c r="L1139" s="2" t="str">
        <f>VLOOKUP($B1139,'Answer Data Transformation'!$I$3:$R$2338,5,FALSE)</f>
        <v>Diabetes</v>
      </c>
      <c r="M1139" s="2" t="str">
        <f>VLOOKUP($B1139,'Answer Data Transformation'!$T$3:$AA$2346,2,FALSE)</f>
        <v>03-Jul-1971</v>
      </c>
      <c r="N1139" s="2">
        <f>VLOOKUP($B1139,'Answer Data Transformation'!$T$3:$AA$2346,4,FALSE)</f>
        <v>0</v>
      </c>
      <c r="O1139" s="2">
        <f>VLOOKUP($B1139,'Answer Data Transformation'!$T$3:$AA$2346,5,FALSE)</f>
        <v>9875.68</v>
      </c>
      <c r="P1139" s="2" t="str">
        <f>VLOOKUP($B1139,'Answer Data Transformation'!$T$3:$AA$2346,6,FALSE)</f>
        <v>tier - 2</v>
      </c>
      <c r="Q1139" s="2" t="str">
        <f>VLOOKUP($B1139,'Answer Data Transformation'!$T$3:$AA$2346,7,FALSE)</f>
        <v>tier - 3</v>
      </c>
      <c r="R1139" s="2" t="str">
        <f>VLOOKUP($B1139,'Answer Data Transformation'!$T$3:$AA$2346,8,FALSE)</f>
        <v>R1024</v>
      </c>
      <c r="S1139" s="2">
        <f>VLOOKUP($B1139,'Answer Data Transformation'!$T$3:$AA$2346,3,FALSE)</f>
        <v>51</v>
      </c>
    </row>
    <row r="1140" spans="2:19" ht="15.5" x14ac:dyDescent="0.35">
      <c r="B1140" s="1" t="s">
        <v>1232</v>
      </c>
      <c r="C1140" s="28" t="str">
        <f>VLOOKUP(B1140,'Answer Data Transformation'!$B$3:$F$2338,4,FALSE)</f>
        <v xml:space="preserve">  Carma S</v>
      </c>
      <c r="D1140" s="2">
        <f>VLOOKUP($B1140,'Answer Data Transformation'!$I$3:$R$2338,2,FALSE)</f>
        <v>34.200000000000003</v>
      </c>
      <c r="E1140" s="2">
        <f>VLOOKUP($B1140,'Answer Data Transformation'!$I$3:$R$2338,4,FALSE)</f>
        <v>8.58</v>
      </c>
      <c r="F1140" s="2" t="str">
        <f>VLOOKUP($B1140,'Answer Data Transformation'!$I$3:$R$2338,6,FALSE)</f>
        <v>No</v>
      </c>
      <c r="G1140" s="2" t="str">
        <f>VLOOKUP($B1140,'Answer Data Transformation'!$I$3:$R$2338,7,FALSE)</f>
        <v>No</v>
      </c>
      <c r="H1140" s="2" t="str">
        <f>VLOOKUP($B1140,'Answer Data Transformation'!$I$3:$R$2338,8,FALSE)</f>
        <v>No</v>
      </c>
      <c r="I1140" s="29">
        <f>VLOOKUP($B1140,'Answer Data Transformation'!$I$3:$R$2338,9,FALSE)</f>
        <v>0</v>
      </c>
      <c r="J1140" s="2" t="str">
        <f>VLOOKUP($B1140,'Answer Data Transformation'!$I$3:$R$2338,10,FALSE)</f>
        <v>No</v>
      </c>
      <c r="K1140" s="2" t="str">
        <f>VLOOKUP($B1140,'Answer Data Transformation'!$I$3:$R$2338,3,FALSE)</f>
        <v>Obesity</v>
      </c>
      <c r="L1140" s="2" t="str">
        <f>VLOOKUP($B1140,'Answer Data Transformation'!$I$3:$R$2338,5,FALSE)</f>
        <v>Diabetes</v>
      </c>
      <c r="M1140" s="2" t="str">
        <f>VLOOKUP($B1140,'Answer Data Transformation'!$T$3:$AA$2346,2,FALSE)</f>
        <v>22-Dec-1971</v>
      </c>
      <c r="N1140" s="2">
        <f>VLOOKUP($B1140,'Answer Data Transformation'!$T$3:$AA$2346,4,FALSE)</f>
        <v>1</v>
      </c>
      <c r="O1140" s="2">
        <f>VLOOKUP($B1140,'Answer Data Transformation'!$T$3:$AA$2346,5,FALSE)</f>
        <v>9872.7000000000007</v>
      </c>
      <c r="P1140" s="2" t="str">
        <f>VLOOKUP($B1140,'Answer Data Transformation'!$T$3:$AA$2346,6,FALSE)</f>
        <v>tier - 2</v>
      </c>
      <c r="Q1140" s="2" t="str">
        <f>VLOOKUP($B1140,'Answer Data Transformation'!$T$3:$AA$2346,7,FALSE)</f>
        <v>tier - 2</v>
      </c>
      <c r="R1140" s="2" t="str">
        <f>VLOOKUP($B1140,'Answer Data Transformation'!$T$3:$AA$2346,8,FALSE)</f>
        <v>R1011</v>
      </c>
      <c r="S1140" s="2">
        <f>VLOOKUP($B1140,'Answer Data Transformation'!$T$3:$AA$2346,3,FALSE)</f>
        <v>51</v>
      </c>
    </row>
    <row r="1141" spans="2:19" ht="15.5" x14ac:dyDescent="0.35">
      <c r="B1141" s="1" t="s">
        <v>1231</v>
      </c>
      <c r="C1141" s="28" t="str">
        <f>VLOOKUP(B1141,'Answer Data Transformation'!$B$3:$F$2338,4,FALSE)</f>
        <v xml:space="preserve">  Ryan</v>
      </c>
      <c r="D1141" s="2">
        <f>VLOOKUP($B1141,'Answer Data Transformation'!$I$3:$R$2338,2,FALSE)</f>
        <v>46.51</v>
      </c>
      <c r="E1141" s="2">
        <f>VLOOKUP($B1141,'Answer Data Transformation'!$I$3:$R$2338,4,FALSE)</f>
        <v>5.84</v>
      </c>
      <c r="F1141" s="2" t="str">
        <f>VLOOKUP($B1141,'Answer Data Transformation'!$I$3:$R$2338,6,FALSE)</f>
        <v>No</v>
      </c>
      <c r="G1141" s="2" t="str">
        <f>VLOOKUP($B1141,'Answer Data Transformation'!$I$3:$R$2338,7,FALSE)</f>
        <v>No</v>
      </c>
      <c r="H1141" s="2" t="str">
        <f>VLOOKUP($B1141,'Answer Data Transformation'!$I$3:$R$2338,8,FALSE)</f>
        <v>No</v>
      </c>
      <c r="I1141" s="29">
        <f>VLOOKUP($B1141,'Answer Data Transformation'!$I$3:$R$2338,9,FALSE)</f>
        <v>1</v>
      </c>
      <c r="J1141" s="2" t="str">
        <f>VLOOKUP($B1141,'Answer Data Transformation'!$I$3:$R$2338,10,FALSE)</f>
        <v>No</v>
      </c>
      <c r="K1141" s="2" t="str">
        <f>VLOOKUP($B1141,'Answer Data Transformation'!$I$3:$R$2338,3,FALSE)</f>
        <v>Obesity</v>
      </c>
      <c r="L1141" s="2" t="str">
        <f>VLOOKUP($B1141,'Answer Data Transformation'!$I$3:$R$2338,5,FALSE)</f>
        <v>Prediabetes</v>
      </c>
      <c r="M1141" s="2" t="str">
        <f>VLOOKUP($B1141,'Answer Data Transformation'!$T$3:$AA$2346,2,FALSE)</f>
        <v>06-Jul-1998</v>
      </c>
      <c r="N1141" s="2">
        <f>VLOOKUP($B1141,'Answer Data Transformation'!$T$3:$AA$2346,4,FALSE)</f>
        <v>0</v>
      </c>
      <c r="O1141" s="2">
        <f>VLOOKUP($B1141,'Answer Data Transformation'!$T$3:$AA$2346,5,FALSE)</f>
        <v>9870.59</v>
      </c>
      <c r="P1141" s="2" t="str">
        <f>VLOOKUP($B1141,'Answer Data Transformation'!$T$3:$AA$2346,6,FALSE)</f>
        <v>tier - 2</v>
      </c>
      <c r="Q1141" s="2" t="str">
        <f>VLOOKUP($B1141,'Answer Data Transformation'!$T$3:$AA$2346,7,FALSE)</f>
        <v>tier - 2</v>
      </c>
      <c r="R1141" s="2" t="str">
        <f>VLOOKUP($B1141,'Answer Data Transformation'!$T$3:$AA$2346,8,FALSE)</f>
        <v>R1023</v>
      </c>
      <c r="S1141" s="2">
        <f>VLOOKUP($B1141,'Answer Data Transformation'!$T$3:$AA$2346,3,FALSE)</f>
        <v>24</v>
      </c>
    </row>
    <row r="1142" spans="2:19" ht="15.5" x14ac:dyDescent="0.35">
      <c r="B1142" s="1" t="s">
        <v>1230</v>
      </c>
      <c r="C1142" s="28" t="str">
        <f>VLOOKUP(B1142,'Answer Data Transformation'!$B$3:$F$2338,4,FALSE)</f>
        <v xml:space="preserve">  Daniel</v>
      </c>
      <c r="D1142" s="2">
        <f>VLOOKUP($B1142,'Answer Data Transformation'!$I$3:$R$2338,2,FALSE)</f>
        <v>28.88</v>
      </c>
      <c r="E1142" s="2">
        <f>VLOOKUP($B1142,'Answer Data Transformation'!$I$3:$R$2338,4,FALSE)</f>
        <v>4.8600000000000003</v>
      </c>
      <c r="F1142" s="2" t="str">
        <f>VLOOKUP($B1142,'Answer Data Transformation'!$I$3:$R$2338,6,FALSE)</f>
        <v>Yes</v>
      </c>
      <c r="G1142" s="2" t="str">
        <f>VLOOKUP($B1142,'Answer Data Transformation'!$I$3:$R$2338,7,FALSE)</f>
        <v>No</v>
      </c>
      <c r="H1142" s="2" t="str">
        <f>VLOOKUP($B1142,'Answer Data Transformation'!$I$3:$R$2338,8,FALSE)</f>
        <v>Yes</v>
      </c>
      <c r="I1142" s="29">
        <f>VLOOKUP($B1142,'Answer Data Transformation'!$I$3:$R$2338,9,FALSE)</f>
        <v>1</v>
      </c>
      <c r="J1142" s="2" t="str">
        <f>VLOOKUP($B1142,'Answer Data Transformation'!$I$3:$R$2338,10,FALSE)</f>
        <v>No</v>
      </c>
      <c r="K1142" s="2" t="str">
        <f>VLOOKUP($B1142,'Answer Data Transformation'!$I$3:$R$2338,3,FALSE)</f>
        <v>Overweight</v>
      </c>
      <c r="L1142" s="2" t="str">
        <f>VLOOKUP($B1142,'Answer Data Transformation'!$I$3:$R$2338,5,FALSE)</f>
        <v>Normal</v>
      </c>
      <c r="M1142" s="2" t="str">
        <f>VLOOKUP($B1142,'Answer Data Transformation'!$T$3:$AA$2346,2,FALSE)</f>
        <v>13-Aug-1969</v>
      </c>
      <c r="N1142" s="2">
        <f>VLOOKUP($B1142,'Answer Data Transformation'!$T$3:$AA$2346,4,FALSE)</f>
        <v>0</v>
      </c>
      <c r="O1142" s="2">
        <f>VLOOKUP($B1142,'Answer Data Transformation'!$T$3:$AA$2346,5,FALSE)</f>
        <v>9869.81</v>
      </c>
      <c r="P1142" s="2" t="str">
        <f>VLOOKUP($B1142,'Answer Data Transformation'!$T$3:$AA$2346,6,FALSE)</f>
        <v>tier - 3</v>
      </c>
      <c r="Q1142" s="2" t="str">
        <f>VLOOKUP($B1142,'Answer Data Transformation'!$T$3:$AA$2346,7,FALSE)</f>
        <v>tier - 3</v>
      </c>
      <c r="R1142" s="2" t="str">
        <f>VLOOKUP($B1142,'Answer Data Transformation'!$T$3:$AA$2346,8,FALSE)</f>
        <v>R1012</v>
      </c>
      <c r="S1142" s="2">
        <f>VLOOKUP($B1142,'Answer Data Transformation'!$T$3:$AA$2346,3,FALSE)</f>
        <v>53</v>
      </c>
    </row>
    <row r="1143" spans="2:19" ht="15.5" x14ac:dyDescent="0.35">
      <c r="B1143" s="1" t="s">
        <v>1229</v>
      </c>
      <c r="C1143" s="28" t="str">
        <f>VLOOKUP(B1143,'Answer Data Transformation'!$B$3:$F$2338,4,FALSE)</f>
        <v xml:space="preserve">  Sarah</v>
      </c>
      <c r="D1143" s="2">
        <f>VLOOKUP($B1143,'Answer Data Transformation'!$I$3:$R$2338,2,FALSE)</f>
        <v>33.914999999999999</v>
      </c>
      <c r="E1143" s="2">
        <f>VLOOKUP($B1143,'Answer Data Transformation'!$I$3:$R$2338,4,FALSE)</f>
        <v>11.52</v>
      </c>
      <c r="F1143" s="2" t="str">
        <f>VLOOKUP($B1143,'Answer Data Transformation'!$I$3:$R$2338,6,FALSE)</f>
        <v>No</v>
      </c>
      <c r="G1143" s="2" t="str">
        <f>VLOOKUP($B1143,'Answer Data Transformation'!$I$3:$R$2338,7,FALSE)</f>
        <v>No</v>
      </c>
      <c r="H1143" s="2" t="str">
        <f>VLOOKUP($B1143,'Answer Data Transformation'!$I$3:$R$2338,8,FALSE)</f>
        <v>No</v>
      </c>
      <c r="I1143" s="29">
        <f>VLOOKUP($B1143,'Answer Data Transformation'!$I$3:$R$2338,9,FALSE)</f>
        <v>0</v>
      </c>
      <c r="J1143" s="2" t="str">
        <f>VLOOKUP($B1143,'Answer Data Transformation'!$I$3:$R$2338,10,FALSE)</f>
        <v>No</v>
      </c>
      <c r="K1143" s="2" t="str">
        <f>VLOOKUP($B1143,'Answer Data Transformation'!$I$3:$R$2338,3,FALSE)</f>
        <v>Obesity</v>
      </c>
      <c r="L1143" s="2" t="str">
        <f>VLOOKUP($B1143,'Answer Data Transformation'!$I$3:$R$2338,5,FALSE)</f>
        <v>Diabetes</v>
      </c>
      <c r="M1143" s="2" t="str">
        <f>VLOOKUP($B1143,'Answer Data Transformation'!$T$3:$AA$2346,2,FALSE)</f>
        <v>09-Nov-1971</v>
      </c>
      <c r="N1143" s="2">
        <f>VLOOKUP($B1143,'Answer Data Transformation'!$T$3:$AA$2346,4,FALSE)</f>
        <v>0</v>
      </c>
      <c r="O1143" s="2">
        <f>VLOOKUP($B1143,'Answer Data Transformation'!$T$3:$AA$2346,5,FALSE)</f>
        <v>9866.2999999999993</v>
      </c>
      <c r="P1143" s="2" t="str">
        <f>VLOOKUP($B1143,'Answer Data Transformation'!$T$3:$AA$2346,6,FALSE)</f>
        <v>tier - 2</v>
      </c>
      <c r="Q1143" s="2" t="str">
        <f>VLOOKUP($B1143,'Answer Data Transformation'!$T$3:$AA$2346,7,FALSE)</f>
        <v>tier - 3</v>
      </c>
      <c r="R1143" s="2" t="str">
        <f>VLOOKUP($B1143,'Answer Data Transformation'!$T$3:$AA$2346,8,FALSE)</f>
        <v>R1024</v>
      </c>
      <c r="S1143" s="2">
        <f>VLOOKUP($B1143,'Answer Data Transformation'!$T$3:$AA$2346,3,FALSE)</f>
        <v>51</v>
      </c>
    </row>
    <row r="1144" spans="2:19" ht="15.5" x14ac:dyDescent="0.35">
      <c r="B1144" s="1" t="s">
        <v>1228</v>
      </c>
      <c r="C1144" s="28" t="str">
        <f>VLOOKUP(B1144,'Answer Data Transformation'!$B$3:$F$2338,4,FALSE)</f>
        <v xml:space="preserve">  Matthew J</v>
      </c>
      <c r="D1144" s="2">
        <f>VLOOKUP($B1144,'Answer Data Transformation'!$I$3:$R$2338,2,FALSE)</f>
        <v>24.32</v>
      </c>
      <c r="E1144" s="2">
        <f>VLOOKUP($B1144,'Answer Data Transformation'!$I$3:$R$2338,4,FALSE)</f>
        <v>6.15</v>
      </c>
      <c r="F1144" s="2" t="str">
        <f>VLOOKUP($B1144,'Answer Data Transformation'!$I$3:$R$2338,6,FALSE)</f>
        <v>Yes</v>
      </c>
      <c r="G1144" s="2" t="str">
        <f>VLOOKUP($B1144,'Answer Data Transformation'!$I$3:$R$2338,7,FALSE)</f>
        <v>No</v>
      </c>
      <c r="H1144" s="2" t="str">
        <f>VLOOKUP($B1144,'Answer Data Transformation'!$I$3:$R$2338,8,FALSE)</f>
        <v>Yes</v>
      </c>
      <c r="I1144" s="29">
        <f>VLOOKUP($B1144,'Answer Data Transformation'!$I$3:$R$2338,9,FALSE)</f>
        <v>1</v>
      </c>
      <c r="J1144" s="2" t="str">
        <f>VLOOKUP($B1144,'Answer Data Transformation'!$I$3:$R$2338,10,FALSE)</f>
        <v>No</v>
      </c>
      <c r="K1144" s="2" t="str">
        <f>VLOOKUP($B1144,'Answer Data Transformation'!$I$3:$R$2338,3,FALSE)</f>
        <v>Normal Weight</v>
      </c>
      <c r="L1144" s="2" t="str">
        <f>VLOOKUP($B1144,'Answer Data Transformation'!$I$3:$R$2338,5,FALSE)</f>
        <v>Prediabetes</v>
      </c>
      <c r="M1144" s="2" t="str">
        <f>VLOOKUP($B1144,'Answer Data Transformation'!$T$3:$AA$2346,2,FALSE)</f>
        <v>20-Oct-1969</v>
      </c>
      <c r="N1144" s="2">
        <f>VLOOKUP($B1144,'Answer Data Transformation'!$T$3:$AA$2346,4,FALSE)</f>
        <v>0</v>
      </c>
      <c r="O1144" s="2">
        <f>VLOOKUP($B1144,'Answer Data Transformation'!$T$3:$AA$2346,5,FALSE)</f>
        <v>9863.4699999999993</v>
      </c>
      <c r="P1144" s="2" t="str">
        <f>VLOOKUP($B1144,'Answer Data Transformation'!$T$3:$AA$2346,6,FALSE)</f>
        <v>tier - 3</v>
      </c>
      <c r="Q1144" s="2" t="str">
        <f>VLOOKUP($B1144,'Answer Data Transformation'!$T$3:$AA$2346,7,FALSE)</f>
        <v>tier - 3</v>
      </c>
      <c r="R1144" s="2" t="str">
        <f>VLOOKUP($B1144,'Answer Data Transformation'!$T$3:$AA$2346,8,FALSE)</f>
        <v>R1012</v>
      </c>
      <c r="S1144" s="2">
        <f>VLOOKUP($B1144,'Answer Data Transformation'!$T$3:$AA$2346,3,FALSE)</f>
        <v>53</v>
      </c>
    </row>
    <row r="1145" spans="2:19" ht="15.5" x14ac:dyDescent="0.35">
      <c r="B1145" s="1" t="s">
        <v>1227</v>
      </c>
      <c r="C1145" s="28" t="str">
        <f>VLOOKUP(B1145,'Answer Data Transformation'!$B$3:$F$2338,4,FALSE)</f>
        <v xml:space="preserve">  Francesca</v>
      </c>
      <c r="D1145" s="2">
        <f>VLOOKUP($B1145,'Answer Data Transformation'!$I$3:$R$2338,2,FALSE)</f>
        <v>25.8</v>
      </c>
      <c r="E1145" s="2">
        <f>VLOOKUP($B1145,'Answer Data Transformation'!$I$3:$R$2338,4,FALSE)</f>
        <v>9.94</v>
      </c>
      <c r="F1145" s="2" t="str">
        <f>VLOOKUP($B1145,'Answer Data Transformation'!$I$3:$R$2338,6,FALSE)</f>
        <v>No</v>
      </c>
      <c r="G1145" s="2" t="str">
        <f>VLOOKUP($B1145,'Answer Data Transformation'!$I$3:$R$2338,7,FALSE)</f>
        <v>No</v>
      </c>
      <c r="H1145" s="2" t="str">
        <f>VLOOKUP($B1145,'Answer Data Transformation'!$I$3:$R$2338,8,FALSE)</f>
        <v>No</v>
      </c>
      <c r="I1145" s="29">
        <f>VLOOKUP($B1145,'Answer Data Transformation'!$I$3:$R$2338,9,FALSE)</f>
        <v>0</v>
      </c>
      <c r="J1145" s="2" t="str">
        <f>VLOOKUP($B1145,'Answer Data Transformation'!$I$3:$R$2338,10,FALSE)</f>
        <v>No</v>
      </c>
      <c r="K1145" s="2" t="str">
        <f>VLOOKUP($B1145,'Answer Data Transformation'!$I$3:$R$2338,3,FALSE)</f>
        <v>Overweight</v>
      </c>
      <c r="L1145" s="2" t="str">
        <f>VLOOKUP($B1145,'Answer Data Transformation'!$I$3:$R$2338,5,FALSE)</f>
        <v>Diabetes</v>
      </c>
      <c r="M1145" s="2" t="str">
        <f>VLOOKUP($B1145,'Answer Data Transformation'!$T$3:$AA$2346,2,FALSE)</f>
        <v>17-Jul-1971</v>
      </c>
      <c r="N1145" s="2">
        <f>VLOOKUP($B1145,'Answer Data Transformation'!$T$3:$AA$2346,4,FALSE)</f>
        <v>1</v>
      </c>
      <c r="O1145" s="2">
        <f>VLOOKUP($B1145,'Answer Data Transformation'!$T$3:$AA$2346,5,FALSE)</f>
        <v>9861.0300000000007</v>
      </c>
      <c r="P1145" s="2" t="str">
        <f>VLOOKUP($B1145,'Answer Data Transformation'!$T$3:$AA$2346,6,FALSE)</f>
        <v>tier - 2</v>
      </c>
      <c r="Q1145" s="2" t="str">
        <f>VLOOKUP($B1145,'Answer Data Transformation'!$T$3:$AA$2346,7,FALSE)</f>
        <v>tier - 2</v>
      </c>
      <c r="R1145" s="2" t="str">
        <f>VLOOKUP($B1145,'Answer Data Transformation'!$T$3:$AA$2346,8,FALSE)</f>
        <v>R1011</v>
      </c>
      <c r="S1145" s="2">
        <f>VLOOKUP($B1145,'Answer Data Transformation'!$T$3:$AA$2346,3,FALSE)</f>
        <v>51</v>
      </c>
    </row>
    <row r="1146" spans="2:19" ht="15.5" x14ac:dyDescent="0.35">
      <c r="B1146" s="1" t="s">
        <v>1226</v>
      </c>
      <c r="C1146" s="28" t="str">
        <f>VLOOKUP(B1146,'Answer Data Transformation'!$B$3:$F$2338,4,FALSE)</f>
        <v xml:space="preserve">  Nicole</v>
      </c>
      <c r="D1146" s="2">
        <f>VLOOKUP($B1146,'Answer Data Transformation'!$I$3:$R$2338,2,FALSE)</f>
        <v>21.56</v>
      </c>
      <c r="E1146" s="2">
        <f>VLOOKUP($B1146,'Answer Data Transformation'!$I$3:$R$2338,4,FALSE)</f>
        <v>10.56</v>
      </c>
      <c r="F1146" s="2" t="str">
        <f>VLOOKUP($B1146,'Answer Data Transformation'!$I$3:$R$2338,6,FALSE)</f>
        <v>No</v>
      </c>
      <c r="G1146" s="2" t="str">
        <f>VLOOKUP($B1146,'Answer Data Transformation'!$I$3:$R$2338,7,FALSE)</f>
        <v>No</v>
      </c>
      <c r="H1146" s="2" t="str">
        <f>VLOOKUP($B1146,'Answer Data Transformation'!$I$3:$R$2338,8,FALSE)</f>
        <v>No</v>
      </c>
      <c r="I1146" s="29">
        <f>VLOOKUP($B1146,'Answer Data Transformation'!$I$3:$R$2338,9,FALSE)</f>
        <v>0</v>
      </c>
      <c r="J1146" s="2" t="str">
        <f>VLOOKUP($B1146,'Answer Data Transformation'!$I$3:$R$2338,10,FALSE)</f>
        <v>No</v>
      </c>
      <c r="K1146" s="2" t="str">
        <f>VLOOKUP($B1146,'Answer Data Transformation'!$I$3:$R$2338,3,FALSE)</f>
        <v>Normal Weight</v>
      </c>
      <c r="L1146" s="2" t="str">
        <f>VLOOKUP($B1146,'Answer Data Transformation'!$I$3:$R$2338,5,FALSE)</f>
        <v>Diabetes</v>
      </c>
      <c r="M1146" s="2" t="str">
        <f>VLOOKUP($B1146,'Answer Data Transformation'!$T$3:$AA$2346,2,FALSE)</f>
        <v>23-Oct-1971</v>
      </c>
      <c r="N1146" s="2">
        <f>VLOOKUP($B1146,'Answer Data Transformation'!$T$3:$AA$2346,4,FALSE)</f>
        <v>1</v>
      </c>
      <c r="O1146" s="2">
        <f>VLOOKUP($B1146,'Answer Data Transformation'!$T$3:$AA$2346,5,FALSE)</f>
        <v>9855.1299999999992</v>
      </c>
      <c r="P1146" s="2" t="str">
        <f>VLOOKUP($B1146,'Answer Data Transformation'!$T$3:$AA$2346,6,FALSE)</f>
        <v>tier - 2</v>
      </c>
      <c r="Q1146" s="2" t="str">
        <f>VLOOKUP($B1146,'Answer Data Transformation'!$T$3:$AA$2346,7,FALSE)</f>
        <v>tier - 3</v>
      </c>
      <c r="R1146" s="2" t="str">
        <f>VLOOKUP($B1146,'Answer Data Transformation'!$T$3:$AA$2346,8,FALSE)</f>
        <v>R1013</v>
      </c>
      <c r="S1146" s="2">
        <f>VLOOKUP($B1146,'Answer Data Transformation'!$T$3:$AA$2346,3,FALSE)</f>
        <v>51</v>
      </c>
    </row>
    <row r="1147" spans="2:19" ht="15.5" x14ac:dyDescent="0.35">
      <c r="B1147" s="1" t="s">
        <v>1225</v>
      </c>
      <c r="C1147" s="28" t="str">
        <f>VLOOKUP(B1147,'Answer Data Transformation'!$B$3:$F$2338,4,FALSE)</f>
        <v xml:space="preserve">  Toshiyuki</v>
      </c>
      <c r="D1147" s="2">
        <f>VLOOKUP($B1147,'Answer Data Transformation'!$I$3:$R$2338,2,FALSE)</f>
        <v>31.6</v>
      </c>
      <c r="E1147" s="2">
        <f>VLOOKUP($B1147,'Answer Data Transformation'!$I$3:$R$2338,4,FALSE)</f>
        <v>6.79</v>
      </c>
      <c r="F1147" s="2" t="str">
        <f>VLOOKUP($B1147,'Answer Data Transformation'!$I$3:$R$2338,6,FALSE)</f>
        <v>No</v>
      </c>
      <c r="G1147" s="2" t="str">
        <f>VLOOKUP($B1147,'Answer Data Transformation'!$I$3:$R$2338,7,FALSE)</f>
        <v>No</v>
      </c>
      <c r="H1147" s="2" t="str">
        <f>VLOOKUP($B1147,'Answer Data Transformation'!$I$3:$R$2338,8,FALSE)</f>
        <v>No</v>
      </c>
      <c r="I1147" s="29">
        <f>VLOOKUP($B1147,'Answer Data Transformation'!$I$3:$R$2338,9,FALSE)</f>
        <v>0</v>
      </c>
      <c r="J1147" s="2" t="str">
        <f>VLOOKUP($B1147,'Answer Data Transformation'!$I$3:$R$2338,10,FALSE)</f>
        <v>No</v>
      </c>
      <c r="K1147" s="2" t="str">
        <f>VLOOKUP($B1147,'Answer Data Transformation'!$I$3:$R$2338,3,FALSE)</f>
        <v>Obesity</v>
      </c>
      <c r="L1147" s="2" t="str">
        <f>VLOOKUP($B1147,'Answer Data Transformation'!$I$3:$R$2338,5,FALSE)</f>
        <v>Diabetes</v>
      </c>
      <c r="M1147" s="2" t="str">
        <f>VLOOKUP($B1147,'Answer Data Transformation'!$T$3:$AA$2346,2,FALSE)</f>
        <v>04-Nov-1968</v>
      </c>
      <c r="N1147" s="2">
        <f>VLOOKUP($B1147,'Answer Data Transformation'!$T$3:$AA$2346,4,FALSE)</f>
        <v>0</v>
      </c>
      <c r="O1147" s="2">
        <f>VLOOKUP($B1147,'Answer Data Transformation'!$T$3:$AA$2346,5,FALSE)</f>
        <v>9850.43</v>
      </c>
      <c r="P1147" s="2" t="str">
        <f>VLOOKUP($B1147,'Answer Data Transformation'!$T$3:$AA$2346,6,FALSE)</f>
        <v>tier - 3</v>
      </c>
      <c r="Q1147" s="2" t="str">
        <f>VLOOKUP($B1147,'Answer Data Transformation'!$T$3:$AA$2346,7,FALSE)</f>
        <v>tier - 3</v>
      </c>
      <c r="R1147" s="2" t="str">
        <f>VLOOKUP($B1147,'Answer Data Transformation'!$T$3:$AA$2346,8,FALSE)</f>
        <v>R1011</v>
      </c>
      <c r="S1147" s="2">
        <f>VLOOKUP($B1147,'Answer Data Transformation'!$T$3:$AA$2346,3,FALSE)</f>
        <v>54</v>
      </c>
    </row>
    <row r="1148" spans="2:19" ht="15.5" x14ac:dyDescent="0.35">
      <c r="B1148" s="1" t="s">
        <v>1224</v>
      </c>
      <c r="C1148" s="28" t="str">
        <f>VLOOKUP(B1148,'Answer Data Transformation'!$B$3:$F$2338,4,FALSE)</f>
        <v xml:space="preserve">  Tom L</v>
      </c>
      <c r="D1148" s="2">
        <f>VLOOKUP($B1148,'Answer Data Transformation'!$I$3:$R$2338,2,FALSE)</f>
        <v>42.93</v>
      </c>
      <c r="E1148" s="2">
        <f>VLOOKUP($B1148,'Answer Data Transformation'!$I$3:$R$2338,4,FALSE)</f>
        <v>4.8</v>
      </c>
      <c r="F1148" s="2" t="str">
        <f>VLOOKUP($B1148,'Answer Data Transformation'!$I$3:$R$2338,6,FALSE)</f>
        <v>No</v>
      </c>
      <c r="G1148" s="2" t="str">
        <f>VLOOKUP($B1148,'Answer Data Transformation'!$I$3:$R$2338,7,FALSE)</f>
        <v>No</v>
      </c>
      <c r="H1148" s="2" t="str">
        <f>VLOOKUP($B1148,'Answer Data Transformation'!$I$3:$R$2338,8,FALSE)</f>
        <v>No</v>
      </c>
      <c r="I1148" s="29">
        <f>VLOOKUP($B1148,'Answer Data Transformation'!$I$3:$R$2338,9,FALSE)</f>
        <v>1</v>
      </c>
      <c r="J1148" s="2" t="str">
        <f>VLOOKUP($B1148,'Answer Data Transformation'!$I$3:$R$2338,10,FALSE)</f>
        <v>No</v>
      </c>
      <c r="K1148" s="2" t="str">
        <f>VLOOKUP($B1148,'Answer Data Transformation'!$I$3:$R$2338,3,FALSE)</f>
        <v>Obesity</v>
      </c>
      <c r="L1148" s="2" t="str">
        <f>VLOOKUP($B1148,'Answer Data Transformation'!$I$3:$R$2338,5,FALSE)</f>
        <v>Normal</v>
      </c>
      <c r="M1148" s="2" t="str">
        <f>VLOOKUP($B1148,'Answer Data Transformation'!$T$3:$AA$2346,2,FALSE)</f>
        <v>13-Aug-1992</v>
      </c>
      <c r="N1148" s="2">
        <f>VLOOKUP($B1148,'Answer Data Transformation'!$T$3:$AA$2346,4,FALSE)</f>
        <v>0</v>
      </c>
      <c r="O1148" s="2">
        <f>VLOOKUP($B1148,'Answer Data Transformation'!$T$3:$AA$2346,5,FALSE)</f>
        <v>9844.4500000000007</v>
      </c>
      <c r="P1148" s="2" t="str">
        <f>VLOOKUP($B1148,'Answer Data Transformation'!$T$3:$AA$2346,6,FALSE)</f>
        <v>tier - 2</v>
      </c>
      <c r="Q1148" s="2" t="str">
        <f>VLOOKUP($B1148,'Answer Data Transformation'!$T$3:$AA$2346,7,FALSE)</f>
        <v>tier - 1</v>
      </c>
      <c r="R1148" s="2" t="str">
        <f>VLOOKUP($B1148,'Answer Data Transformation'!$T$3:$AA$2346,8,FALSE)</f>
        <v>R1012</v>
      </c>
      <c r="S1148" s="2">
        <f>VLOOKUP($B1148,'Answer Data Transformation'!$T$3:$AA$2346,3,FALSE)</f>
        <v>30</v>
      </c>
    </row>
    <row r="1149" spans="2:19" ht="15.5" x14ac:dyDescent="0.35">
      <c r="B1149" s="1" t="s">
        <v>1223</v>
      </c>
      <c r="C1149" s="28" t="str">
        <f>VLOOKUP(B1149,'Answer Data Transformation'!$B$3:$F$2338,4,FALSE)</f>
        <v xml:space="preserve">  Brian</v>
      </c>
      <c r="D1149" s="2">
        <f>VLOOKUP($B1149,'Answer Data Transformation'!$I$3:$R$2338,2,FALSE)</f>
        <v>26.72</v>
      </c>
      <c r="E1149" s="2">
        <f>VLOOKUP($B1149,'Answer Data Transformation'!$I$3:$R$2338,4,FALSE)</f>
        <v>5.75</v>
      </c>
      <c r="F1149" s="2" t="str">
        <f>VLOOKUP($B1149,'Answer Data Transformation'!$I$3:$R$2338,6,FALSE)</f>
        <v>No</v>
      </c>
      <c r="G1149" s="2" t="str">
        <f>VLOOKUP($B1149,'Answer Data Transformation'!$I$3:$R$2338,7,FALSE)</f>
        <v>No</v>
      </c>
      <c r="H1149" s="2" t="str">
        <f>VLOOKUP($B1149,'Answer Data Transformation'!$I$3:$R$2338,8,FALSE)</f>
        <v>No</v>
      </c>
      <c r="I1149" s="29">
        <f>VLOOKUP($B1149,'Answer Data Transformation'!$I$3:$R$2338,9,FALSE)</f>
        <v>2</v>
      </c>
      <c r="J1149" s="2" t="str">
        <f>VLOOKUP($B1149,'Answer Data Transformation'!$I$3:$R$2338,10,FALSE)</f>
        <v>No</v>
      </c>
      <c r="K1149" s="2" t="str">
        <f>VLOOKUP($B1149,'Answer Data Transformation'!$I$3:$R$2338,3,FALSE)</f>
        <v>Overweight</v>
      </c>
      <c r="L1149" s="2" t="str">
        <f>VLOOKUP($B1149,'Answer Data Transformation'!$I$3:$R$2338,5,FALSE)</f>
        <v>Prediabetes</v>
      </c>
      <c r="M1149" s="2" t="str">
        <f>VLOOKUP($B1149,'Answer Data Transformation'!$T$3:$AA$2346,2,FALSE)</f>
        <v>26-Sep-1972</v>
      </c>
      <c r="N1149" s="2">
        <f>VLOOKUP($B1149,'Answer Data Transformation'!$T$3:$AA$2346,4,FALSE)</f>
        <v>0</v>
      </c>
      <c r="O1149" s="2">
        <f>VLOOKUP($B1149,'Answer Data Transformation'!$T$3:$AA$2346,5,FALSE)</f>
        <v>9836.2099999999991</v>
      </c>
      <c r="P1149" s="2" t="str">
        <f>VLOOKUP($B1149,'Answer Data Transformation'!$T$3:$AA$2346,6,FALSE)</f>
        <v>tier - 2</v>
      </c>
      <c r="Q1149" s="2" t="str">
        <f>VLOOKUP($B1149,'Answer Data Transformation'!$T$3:$AA$2346,7,FALSE)</f>
        <v>tier - 3</v>
      </c>
      <c r="R1149" s="2" t="str">
        <f>VLOOKUP($B1149,'Answer Data Transformation'!$T$3:$AA$2346,8,FALSE)</f>
        <v>R1021</v>
      </c>
      <c r="S1149" s="2">
        <f>VLOOKUP($B1149,'Answer Data Transformation'!$T$3:$AA$2346,3,FALSE)</f>
        <v>50</v>
      </c>
    </row>
    <row r="1150" spans="2:19" ht="15.5" x14ac:dyDescent="0.35">
      <c r="B1150" s="1" t="s">
        <v>1222</v>
      </c>
      <c r="C1150" s="28" t="str">
        <f>VLOOKUP(B1150,'Answer Data Transformation'!$B$3:$F$2338,4,FALSE)</f>
        <v xml:space="preserve">  Matthew</v>
      </c>
      <c r="D1150" s="2">
        <f>VLOOKUP($B1150,'Answer Data Transformation'!$I$3:$R$2338,2,FALSE)</f>
        <v>26.67</v>
      </c>
      <c r="E1150" s="2">
        <f>VLOOKUP($B1150,'Answer Data Transformation'!$I$3:$R$2338,4,FALSE)</f>
        <v>5.81</v>
      </c>
      <c r="F1150" s="2" t="str">
        <f>VLOOKUP($B1150,'Answer Data Transformation'!$I$3:$R$2338,6,FALSE)</f>
        <v>No</v>
      </c>
      <c r="G1150" s="2" t="str">
        <f>VLOOKUP($B1150,'Answer Data Transformation'!$I$3:$R$2338,7,FALSE)</f>
        <v>No</v>
      </c>
      <c r="H1150" s="2" t="str">
        <f>VLOOKUP($B1150,'Answer Data Transformation'!$I$3:$R$2338,8,FALSE)</f>
        <v>No</v>
      </c>
      <c r="I1150" s="29">
        <f>VLOOKUP($B1150,'Answer Data Transformation'!$I$3:$R$2338,9,FALSE)</f>
        <v>2</v>
      </c>
      <c r="J1150" s="2" t="str">
        <f>VLOOKUP($B1150,'Answer Data Transformation'!$I$3:$R$2338,10,FALSE)</f>
        <v>No</v>
      </c>
      <c r="K1150" s="2" t="str">
        <f>VLOOKUP($B1150,'Answer Data Transformation'!$I$3:$R$2338,3,FALSE)</f>
        <v>Overweight</v>
      </c>
      <c r="L1150" s="2" t="str">
        <f>VLOOKUP($B1150,'Answer Data Transformation'!$I$3:$R$2338,5,FALSE)</f>
        <v>Prediabetes</v>
      </c>
      <c r="M1150" s="2" t="str">
        <f>VLOOKUP($B1150,'Answer Data Transformation'!$T$3:$AA$2346,2,FALSE)</f>
        <v>28-Jun-1972</v>
      </c>
      <c r="N1150" s="2">
        <f>VLOOKUP($B1150,'Answer Data Transformation'!$T$3:$AA$2346,4,FALSE)</f>
        <v>0</v>
      </c>
      <c r="O1150" s="2">
        <f>VLOOKUP($B1150,'Answer Data Transformation'!$T$3:$AA$2346,5,FALSE)</f>
        <v>9819.25</v>
      </c>
      <c r="P1150" s="2" t="str">
        <f>VLOOKUP($B1150,'Answer Data Transformation'!$T$3:$AA$2346,6,FALSE)</f>
        <v>tier - 2</v>
      </c>
      <c r="Q1150" s="2" t="str">
        <f>VLOOKUP($B1150,'Answer Data Transformation'!$T$3:$AA$2346,7,FALSE)</f>
        <v>tier - 2</v>
      </c>
      <c r="R1150" s="2" t="str">
        <f>VLOOKUP($B1150,'Answer Data Transformation'!$T$3:$AA$2346,8,FALSE)</f>
        <v>R1021</v>
      </c>
      <c r="S1150" s="2">
        <f>VLOOKUP($B1150,'Answer Data Transformation'!$T$3:$AA$2346,3,FALSE)</f>
        <v>50</v>
      </c>
    </row>
    <row r="1151" spans="2:19" ht="15.5" x14ac:dyDescent="0.35">
      <c r="B1151" s="1" t="s">
        <v>1221</v>
      </c>
      <c r="C1151" s="28" t="str">
        <f>VLOOKUP(B1151,'Answer Data Transformation'!$B$3:$F$2338,4,FALSE)</f>
        <v xml:space="preserve">  Julee</v>
      </c>
      <c r="D1151" s="2">
        <f>VLOOKUP($B1151,'Answer Data Transformation'!$I$3:$R$2338,2,FALSE)</f>
        <v>42.68</v>
      </c>
      <c r="E1151" s="2">
        <f>VLOOKUP($B1151,'Answer Data Transformation'!$I$3:$R$2338,4,FALSE)</f>
        <v>9.2799999999999994</v>
      </c>
      <c r="F1151" s="2" t="str">
        <f>VLOOKUP($B1151,'Answer Data Transformation'!$I$3:$R$2338,6,FALSE)</f>
        <v>No</v>
      </c>
      <c r="G1151" s="2" t="str">
        <f>VLOOKUP($B1151,'Answer Data Transformation'!$I$3:$R$2338,7,FALSE)</f>
        <v>No</v>
      </c>
      <c r="H1151" s="2" t="str">
        <f>VLOOKUP($B1151,'Answer Data Transformation'!$I$3:$R$2338,8,FALSE)</f>
        <v>No</v>
      </c>
      <c r="I1151" s="29">
        <f>VLOOKUP($B1151,'Answer Data Transformation'!$I$3:$R$2338,9,FALSE)</f>
        <v>2</v>
      </c>
      <c r="J1151" s="2" t="str">
        <f>VLOOKUP($B1151,'Answer Data Transformation'!$I$3:$R$2338,10,FALSE)</f>
        <v>No</v>
      </c>
      <c r="K1151" s="2" t="str">
        <f>VLOOKUP($B1151,'Answer Data Transformation'!$I$3:$R$2338,3,FALSE)</f>
        <v>Obesity</v>
      </c>
      <c r="L1151" s="2" t="str">
        <f>VLOOKUP($B1151,'Answer Data Transformation'!$I$3:$R$2338,5,FALSE)</f>
        <v>Diabetes</v>
      </c>
      <c r="M1151" s="2" t="str">
        <f>VLOOKUP($B1151,'Answer Data Transformation'!$T$3:$AA$2346,2,FALSE)</f>
        <v>17-Sep-1973</v>
      </c>
      <c r="N1151" s="2">
        <f>VLOOKUP($B1151,'Answer Data Transformation'!$T$3:$AA$2346,4,FALSE)</f>
        <v>2</v>
      </c>
      <c r="O1151" s="2">
        <f>VLOOKUP($B1151,'Answer Data Transformation'!$T$3:$AA$2346,5,FALSE)</f>
        <v>9800.89</v>
      </c>
      <c r="P1151" s="2" t="str">
        <f>VLOOKUP($B1151,'Answer Data Transformation'!$T$3:$AA$2346,6,FALSE)</f>
        <v>tier - 2</v>
      </c>
      <c r="Q1151" s="2" t="str">
        <f>VLOOKUP($B1151,'Answer Data Transformation'!$T$3:$AA$2346,7,FALSE)</f>
        <v>tier - 1</v>
      </c>
      <c r="R1151" s="2" t="str">
        <f>VLOOKUP($B1151,'Answer Data Transformation'!$T$3:$AA$2346,8,FALSE)</f>
        <v>R1013</v>
      </c>
      <c r="S1151" s="2">
        <f>VLOOKUP($B1151,'Answer Data Transformation'!$T$3:$AA$2346,3,FALSE)</f>
        <v>49</v>
      </c>
    </row>
    <row r="1152" spans="2:19" ht="15.5" x14ac:dyDescent="0.35">
      <c r="B1152" s="1" t="s">
        <v>1220</v>
      </c>
      <c r="C1152" s="28" t="str">
        <f>VLOOKUP(B1152,'Answer Data Transformation'!$B$3:$F$2338,4,FALSE)</f>
        <v xml:space="preserve">  Christopher M</v>
      </c>
      <c r="D1152" s="2">
        <f>VLOOKUP($B1152,'Answer Data Transformation'!$I$3:$R$2338,2,FALSE)</f>
        <v>24.31</v>
      </c>
      <c r="E1152" s="2">
        <f>VLOOKUP($B1152,'Answer Data Transformation'!$I$3:$R$2338,4,FALSE)</f>
        <v>6.37</v>
      </c>
      <c r="F1152" s="2" t="str">
        <f>VLOOKUP($B1152,'Answer Data Transformation'!$I$3:$R$2338,6,FALSE)</f>
        <v>No</v>
      </c>
      <c r="G1152" s="2" t="str">
        <f>VLOOKUP($B1152,'Answer Data Transformation'!$I$3:$R$2338,7,FALSE)</f>
        <v>No</v>
      </c>
      <c r="H1152" s="2" t="str">
        <f>VLOOKUP($B1152,'Answer Data Transformation'!$I$3:$R$2338,8,FALSE)</f>
        <v>No</v>
      </c>
      <c r="I1152" s="29">
        <f>VLOOKUP($B1152,'Answer Data Transformation'!$I$3:$R$2338,9,FALSE)</f>
        <v>0</v>
      </c>
      <c r="J1152" s="2" t="str">
        <f>VLOOKUP($B1152,'Answer Data Transformation'!$I$3:$R$2338,10,FALSE)</f>
        <v>No</v>
      </c>
      <c r="K1152" s="2" t="str">
        <f>VLOOKUP($B1152,'Answer Data Transformation'!$I$3:$R$2338,3,FALSE)</f>
        <v>Normal Weight</v>
      </c>
      <c r="L1152" s="2" t="str">
        <f>VLOOKUP($B1152,'Answer Data Transformation'!$I$3:$R$2338,5,FALSE)</f>
        <v>Prediabetes</v>
      </c>
      <c r="M1152" s="2" t="str">
        <f>VLOOKUP($B1152,'Answer Data Transformation'!$T$3:$AA$2346,2,FALSE)</f>
        <v>07-Jun-1977</v>
      </c>
      <c r="N1152" s="2">
        <f>VLOOKUP($B1152,'Answer Data Transformation'!$T$3:$AA$2346,4,FALSE)</f>
        <v>5</v>
      </c>
      <c r="O1152" s="2">
        <f>VLOOKUP($B1152,'Answer Data Transformation'!$T$3:$AA$2346,5,FALSE)</f>
        <v>9788.8700000000008</v>
      </c>
      <c r="P1152" s="2" t="str">
        <f>VLOOKUP($B1152,'Answer Data Transformation'!$T$3:$AA$2346,6,FALSE)</f>
        <v>tier - 3</v>
      </c>
      <c r="Q1152" s="2" t="str">
        <f>VLOOKUP($B1152,'Answer Data Transformation'!$T$3:$AA$2346,7,FALSE)</f>
        <v>tier - 2</v>
      </c>
      <c r="R1152" s="2" t="str">
        <f>VLOOKUP($B1152,'Answer Data Transformation'!$T$3:$AA$2346,8,FALSE)</f>
        <v>R1013</v>
      </c>
      <c r="S1152" s="2">
        <f>VLOOKUP($B1152,'Answer Data Transformation'!$T$3:$AA$2346,3,FALSE)</f>
        <v>46</v>
      </c>
    </row>
    <row r="1153" spans="2:19" ht="15.5" x14ac:dyDescent="0.35">
      <c r="B1153" s="1" t="s">
        <v>1219</v>
      </c>
      <c r="C1153" s="28" t="str">
        <f>VLOOKUP(B1153,'Answer Data Transformation'!$B$3:$F$2338,4,FALSE)</f>
        <v xml:space="preserve">  Ciaran</v>
      </c>
      <c r="D1153" s="2">
        <f>VLOOKUP($B1153,'Answer Data Transformation'!$I$3:$R$2338,2,FALSE)</f>
        <v>44.75</v>
      </c>
      <c r="E1153" s="2">
        <f>VLOOKUP($B1153,'Answer Data Transformation'!$I$3:$R$2338,4,FALSE)</f>
        <v>5.09</v>
      </c>
      <c r="F1153" s="2" t="str">
        <f>VLOOKUP($B1153,'Answer Data Transformation'!$I$3:$R$2338,6,FALSE)</f>
        <v>Yes</v>
      </c>
      <c r="G1153" s="2" t="str">
        <f>VLOOKUP($B1153,'Answer Data Transformation'!$I$3:$R$2338,7,FALSE)</f>
        <v>No</v>
      </c>
      <c r="H1153" s="2" t="str">
        <f>VLOOKUP($B1153,'Answer Data Transformation'!$I$3:$R$2338,8,FALSE)</f>
        <v>No</v>
      </c>
      <c r="I1153" s="29">
        <f>VLOOKUP($B1153,'Answer Data Transformation'!$I$3:$R$2338,9,FALSE)</f>
        <v>0</v>
      </c>
      <c r="J1153" s="2" t="str">
        <f>VLOOKUP($B1153,'Answer Data Transformation'!$I$3:$R$2338,10,FALSE)</f>
        <v>No</v>
      </c>
      <c r="K1153" s="2" t="str">
        <f>VLOOKUP($B1153,'Answer Data Transformation'!$I$3:$R$2338,3,FALSE)</f>
        <v>Obesity</v>
      </c>
      <c r="L1153" s="2" t="str">
        <f>VLOOKUP($B1153,'Answer Data Transformation'!$I$3:$R$2338,5,FALSE)</f>
        <v>Normal</v>
      </c>
      <c r="M1153" s="2" t="str">
        <f>VLOOKUP($B1153,'Answer Data Transformation'!$T$3:$AA$2346,2,FALSE)</f>
        <v>08-Aug-1996</v>
      </c>
      <c r="N1153" s="2">
        <f>VLOOKUP($B1153,'Answer Data Transformation'!$T$3:$AA$2346,4,FALSE)</f>
        <v>0</v>
      </c>
      <c r="O1153" s="2">
        <f>VLOOKUP($B1153,'Answer Data Transformation'!$T$3:$AA$2346,5,FALSE)</f>
        <v>9787.32</v>
      </c>
      <c r="P1153" s="2" t="str">
        <f>VLOOKUP($B1153,'Answer Data Transformation'!$T$3:$AA$2346,6,FALSE)</f>
        <v>tier - 2</v>
      </c>
      <c r="Q1153" s="2" t="str">
        <f>VLOOKUP($B1153,'Answer Data Transformation'!$T$3:$AA$2346,7,FALSE)</f>
        <v>tier - 3</v>
      </c>
      <c r="R1153" s="2" t="str">
        <f>VLOOKUP($B1153,'Answer Data Transformation'!$T$3:$AA$2346,8,FALSE)</f>
        <v>R1023</v>
      </c>
      <c r="S1153" s="2">
        <f>VLOOKUP($B1153,'Answer Data Transformation'!$T$3:$AA$2346,3,FALSE)</f>
        <v>26</v>
      </c>
    </row>
    <row r="1154" spans="2:19" ht="15.5" x14ac:dyDescent="0.35">
      <c r="B1154" s="1" t="s">
        <v>1218</v>
      </c>
      <c r="C1154" s="28" t="str">
        <f>VLOOKUP(B1154,'Answer Data Transformation'!$B$3:$F$2338,4,FALSE)</f>
        <v xml:space="preserve">  Kara</v>
      </c>
      <c r="D1154" s="2">
        <f>VLOOKUP($B1154,'Answer Data Transformation'!$I$3:$R$2338,2,FALSE)</f>
        <v>30.78</v>
      </c>
      <c r="E1154" s="2">
        <f>VLOOKUP($B1154,'Answer Data Transformation'!$I$3:$R$2338,4,FALSE)</f>
        <v>7.94</v>
      </c>
      <c r="F1154" s="2" t="str">
        <f>VLOOKUP($B1154,'Answer Data Transformation'!$I$3:$R$2338,6,FALSE)</f>
        <v>No</v>
      </c>
      <c r="G1154" s="2" t="str">
        <f>VLOOKUP($B1154,'Answer Data Transformation'!$I$3:$R$2338,7,FALSE)</f>
        <v>No</v>
      </c>
      <c r="H1154" s="2" t="str">
        <f>VLOOKUP($B1154,'Answer Data Transformation'!$I$3:$R$2338,8,FALSE)</f>
        <v>No</v>
      </c>
      <c r="I1154" s="29">
        <f>VLOOKUP($B1154,'Answer Data Transformation'!$I$3:$R$2338,9,FALSE)</f>
        <v>2</v>
      </c>
      <c r="J1154" s="2" t="str">
        <f>VLOOKUP($B1154,'Answer Data Transformation'!$I$3:$R$2338,10,FALSE)</f>
        <v>No</v>
      </c>
      <c r="K1154" s="2" t="str">
        <f>VLOOKUP($B1154,'Answer Data Transformation'!$I$3:$R$2338,3,FALSE)</f>
        <v>Obesity</v>
      </c>
      <c r="L1154" s="2" t="str">
        <f>VLOOKUP($B1154,'Answer Data Transformation'!$I$3:$R$2338,5,FALSE)</f>
        <v>Diabetes</v>
      </c>
      <c r="M1154" s="2" t="str">
        <f>VLOOKUP($B1154,'Answer Data Transformation'!$T$3:$AA$2346,2,FALSE)</f>
        <v>07-Jul-1973</v>
      </c>
      <c r="N1154" s="2">
        <f>VLOOKUP($B1154,'Answer Data Transformation'!$T$3:$AA$2346,4,FALSE)</f>
        <v>1</v>
      </c>
      <c r="O1154" s="2">
        <f>VLOOKUP($B1154,'Answer Data Transformation'!$T$3:$AA$2346,5,FALSE)</f>
        <v>9778.35</v>
      </c>
      <c r="P1154" s="2" t="str">
        <f>VLOOKUP($B1154,'Answer Data Transformation'!$T$3:$AA$2346,6,FALSE)</f>
        <v>tier - 2</v>
      </c>
      <c r="Q1154" s="2" t="str">
        <f>VLOOKUP($B1154,'Answer Data Transformation'!$T$3:$AA$2346,7,FALSE)</f>
        <v>tier - 2</v>
      </c>
      <c r="R1154" s="2" t="str">
        <f>VLOOKUP($B1154,'Answer Data Transformation'!$T$3:$AA$2346,8,FALSE)</f>
        <v>R1024</v>
      </c>
      <c r="S1154" s="2">
        <f>VLOOKUP($B1154,'Answer Data Transformation'!$T$3:$AA$2346,3,FALSE)</f>
        <v>49</v>
      </c>
    </row>
    <row r="1155" spans="2:19" ht="15.5" x14ac:dyDescent="0.35">
      <c r="B1155" s="1" t="s">
        <v>1217</v>
      </c>
      <c r="C1155" s="28" t="str">
        <f>VLOOKUP(B1155,'Answer Data Transformation'!$B$3:$F$2338,4,FALSE)</f>
        <v xml:space="preserve">  Makie</v>
      </c>
      <c r="D1155" s="2">
        <f>VLOOKUP($B1155,'Answer Data Transformation'!$I$3:$R$2338,2,FALSE)</f>
        <v>21.86</v>
      </c>
      <c r="E1155" s="2">
        <f>VLOOKUP($B1155,'Answer Data Transformation'!$I$3:$R$2338,4,FALSE)</f>
        <v>10.95</v>
      </c>
      <c r="F1155" s="2" t="str">
        <f>VLOOKUP($B1155,'Answer Data Transformation'!$I$3:$R$2338,6,FALSE)</f>
        <v>No</v>
      </c>
      <c r="G1155" s="2" t="str">
        <f>VLOOKUP($B1155,'Answer Data Transformation'!$I$3:$R$2338,7,FALSE)</f>
        <v>No</v>
      </c>
      <c r="H1155" s="2" t="str">
        <f>VLOOKUP($B1155,'Answer Data Transformation'!$I$3:$R$2338,8,FALSE)</f>
        <v>No</v>
      </c>
      <c r="I1155" s="29">
        <f>VLOOKUP($B1155,'Answer Data Transformation'!$I$3:$R$2338,9,FALSE)</f>
        <v>0</v>
      </c>
      <c r="J1155" s="2" t="str">
        <f>VLOOKUP($B1155,'Answer Data Transformation'!$I$3:$R$2338,10,FALSE)</f>
        <v>No</v>
      </c>
      <c r="K1155" s="2" t="str">
        <f>VLOOKUP($B1155,'Answer Data Transformation'!$I$3:$R$2338,3,FALSE)</f>
        <v>Normal Weight</v>
      </c>
      <c r="L1155" s="2" t="str">
        <f>VLOOKUP($B1155,'Answer Data Transformation'!$I$3:$R$2338,5,FALSE)</f>
        <v>Diabetes</v>
      </c>
      <c r="M1155" s="2" t="str">
        <f>VLOOKUP($B1155,'Answer Data Transformation'!$T$3:$AA$2346,2,FALSE)</f>
        <v>05-Sep-1965</v>
      </c>
      <c r="N1155" s="2">
        <f>VLOOKUP($B1155,'Answer Data Transformation'!$T$3:$AA$2346,4,FALSE)</f>
        <v>0</v>
      </c>
      <c r="O1155" s="2">
        <f>VLOOKUP($B1155,'Answer Data Transformation'!$T$3:$AA$2346,5,FALSE)</f>
        <v>9764.08</v>
      </c>
      <c r="P1155" s="2" t="str">
        <f>VLOOKUP($B1155,'Answer Data Transformation'!$T$3:$AA$2346,6,FALSE)</f>
        <v>tier - 3</v>
      </c>
      <c r="Q1155" s="2" t="str">
        <f>VLOOKUP($B1155,'Answer Data Transformation'!$T$3:$AA$2346,7,FALSE)</f>
        <v>tier - 1</v>
      </c>
      <c r="R1155" s="2" t="str">
        <f>VLOOKUP($B1155,'Answer Data Transformation'!$T$3:$AA$2346,8,FALSE)</f>
        <v>R1012</v>
      </c>
      <c r="S1155" s="2">
        <f>VLOOKUP($B1155,'Answer Data Transformation'!$T$3:$AA$2346,3,FALSE)</f>
        <v>57</v>
      </c>
    </row>
    <row r="1156" spans="2:19" ht="15.5" x14ac:dyDescent="0.35">
      <c r="B1156" s="1" t="s">
        <v>1216</v>
      </c>
      <c r="C1156" s="28" t="str">
        <f>VLOOKUP(B1156,'Answer Data Transformation'!$B$3:$F$2338,4,FALSE)</f>
        <v xml:space="preserve">  Emily E</v>
      </c>
      <c r="D1156" s="2">
        <f>VLOOKUP($B1156,'Answer Data Transformation'!$I$3:$R$2338,2,FALSE)</f>
        <v>49.09</v>
      </c>
      <c r="E1156" s="2">
        <f>VLOOKUP($B1156,'Answer Data Transformation'!$I$3:$R$2338,4,FALSE)</f>
        <v>6.3</v>
      </c>
      <c r="F1156" s="2" t="str">
        <f>VLOOKUP($B1156,'Answer Data Transformation'!$I$3:$R$2338,6,FALSE)</f>
        <v>Yes</v>
      </c>
      <c r="G1156" s="2" t="str">
        <f>VLOOKUP($B1156,'Answer Data Transformation'!$I$3:$R$2338,7,FALSE)</f>
        <v>No</v>
      </c>
      <c r="H1156" s="2" t="str">
        <f>VLOOKUP($B1156,'Answer Data Transformation'!$I$3:$R$2338,8,FALSE)</f>
        <v>No</v>
      </c>
      <c r="I1156" s="29">
        <f>VLOOKUP($B1156,'Answer Data Transformation'!$I$3:$R$2338,9,FALSE)</f>
        <v>0</v>
      </c>
      <c r="J1156" s="2" t="str">
        <f>VLOOKUP($B1156,'Answer Data Transformation'!$I$3:$R$2338,10,FALSE)</f>
        <v>No</v>
      </c>
      <c r="K1156" s="2" t="str">
        <f>VLOOKUP($B1156,'Answer Data Transformation'!$I$3:$R$2338,3,FALSE)</f>
        <v>Obesity</v>
      </c>
      <c r="L1156" s="2" t="str">
        <f>VLOOKUP($B1156,'Answer Data Transformation'!$I$3:$R$2338,5,FALSE)</f>
        <v>Prediabetes</v>
      </c>
      <c r="M1156" s="2" t="str">
        <f>VLOOKUP($B1156,'Answer Data Transformation'!$T$3:$AA$2346,2,FALSE)</f>
        <v>14-Jul-2001</v>
      </c>
      <c r="N1156" s="2">
        <f>VLOOKUP($B1156,'Answer Data Transformation'!$T$3:$AA$2346,4,FALSE)</f>
        <v>0</v>
      </c>
      <c r="O1156" s="2">
        <f>VLOOKUP($B1156,'Answer Data Transformation'!$T$3:$AA$2346,5,FALSE)</f>
        <v>9753.49</v>
      </c>
      <c r="P1156" s="2" t="str">
        <f>VLOOKUP($B1156,'Answer Data Transformation'!$T$3:$AA$2346,6,FALSE)</f>
        <v>tier - 2</v>
      </c>
      <c r="Q1156" s="2" t="str">
        <f>VLOOKUP($B1156,'Answer Data Transformation'!$T$3:$AA$2346,7,FALSE)</f>
        <v>tier - 2</v>
      </c>
      <c r="R1156" s="2" t="str">
        <f>VLOOKUP($B1156,'Answer Data Transformation'!$T$3:$AA$2346,8,FALSE)</f>
        <v>R1012</v>
      </c>
      <c r="S1156" s="2">
        <f>VLOOKUP($B1156,'Answer Data Transformation'!$T$3:$AA$2346,3,FALSE)</f>
        <v>21</v>
      </c>
    </row>
    <row r="1157" spans="2:19" ht="15.5" x14ac:dyDescent="0.35">
      <c r="B1157" s="1" t="s">
        <v>1215</v>
      </c>
      <c r="C1157" s="28" t="str">
        <f>VLOOKUP(B1157,'Answer Data Transformation'!$B$3:$F$2338,4,FALSE)</f>
        <v xml:space="preserve">  Cary</v>
      </c>
      <c r="D1157" s="2">
        <f>VLOOKUP($B1157,'Answer Data Transformation'!$I$3:$R$2338,2,FALSE)</f>
        <v>47.74</v>
      </c>
      <c r="E1157" s="2">
        <f>VLOOKUP($B1157,'Answer Data Transformation'!$I$3:$R$2338,4,FALSE)</f>
        <v>8.0500000000000007</v>
      </c>
      <c r="F1157" s="2" t="str">
        <f>VLOOKUP($B1157,'Answer Data Transformation'!$I$3:$R$2338,6,FALSE)</f>
        <v>Yes</v>
      </c>
      <c r="G1157" s="2" t="str">
        <f>VLOOKUP($B1157,'Answer Data Transformation'!$I$3:$R$2338,7,FALSE)</f>
        <v>No</v>
      </c>
      <c r="H1157" s="2" t="str">
        <f>VLOOKUP($B1157,'Answer Data Transformation'!$I$3:$R$2338,8,FALSE)</f>
        <v>No</v>
      </c>
      <c r="I1157" s="29">
        <f>VLOOKUP($B1157,'Answer Data Transformation'!$I$3:$R$2338,9,FALSE)</f>
        <v>2</v>
      </c>
      <c r="J1157" s="2" t="str">
        <f>VLOOKUP($B1157,'Answer Data Transformation'!$I$3:$R$2338,10,FALSE)</f>
        <v>No</v>
      </c>
      <c r="K1157" s="2" t="str">
        <f>VLOOKUP($B1157,'Answer Data Transformation'!$I$3:$R$2338,3,FALSE)</f>
        <v>Obesity</v>
      </c>
      <c r="L1157" s="2" t="str">
        <f>VLOOKUP($B1157,'Answer Data Transformation'!$I$3:$R$2338,5,FALSE)</f>
        <v>Diabetes</v>
      </c>
      <c r="M1157" s="2" t="str">
        <f>VLOOKUP($B1157,'Answer Data Transformation'!$T$3:$AA$2346,2,FALSE)</f>
        <v>04-Jul-1970</v>
      </c>
      <c r="N1157" s="2">
        <f>VLOOKUP($B1157,'Answer Data Transformation'!$T$3:$AA$2346,4,FALSE)</f>
        <v>1</v>
      </c>
      <c r="O1157" s="2">
        <f>VLOOKUP($B1157,'Answer Data Transformation'!$T$3:$AA$2346,5,FALSE)</f>
        <v>9748.91</v>
      </c>
      <c r="P1157" s="2" t="str">
        <f>VLOOKUP($B1157,'Answer Data Transformation'!$T$3:$AA$2346,6,FALSE)</f>
        <v>tier - 2</v>
      </c>
      <c r="Q1157" s="2" t="str">
        <f>VLOOKUP($B1157,'Answer Data Transformation'!$T$3:$AA$2346,7,FALSE)</f>
        <v>tier - 1</v>
      </c>
      <c r="R1157" s="2" t="str">
        <f>VLOOKUP($B1157,'Answer Data Transformation'!$T$3:$AA$2346,8,FALSE)</f>
        <v>R1013</v>
      </c>
      <c r="S1157" s="2">
        <f>VLOOKUP($B1157,'Answer Data Transformation'!$T$3:$AA$2346,3,FALSE)</f>
        <v>52</v>
      </c>
    </row>
    <row r="1158" spans="2:19" ht="15.5" x14ac:dyDescent="0.35">
      <c r="B1158" s="1" t="s">
        <v>1214</v>
      </c>
      <c r="C1158" s="28" t="str">
        <f>VLOOKUP(B1158,'Answer Data Transformation'!$B$3:$F$2338,4,FALSE)</f>
        <v xml:space="preserve">  Steven</v>
      </c>
      <c r="D1158" s="2">
        <f>VLOOKUP($B1158,'Answer Data Transformation'!$I$3:$R$2338,2,FALSE)</f>
        <v>30.2</v>
      </c>
      <c r="E1158" s="2">
        <f>VLOOKUP($B1158,'Answer Data Transformation'!$I$3:$R$2338,4,FALSE)</f>
        <v>9.8800000000000008</v>
      </c>
      <c r="F1158" s="2" t="str">
        <f>VLOOKUP($B1158,'Answer Data Transformation'!$I$3:$R$2338,6,FALSE)</f>
        <v>Yes</v>
      </c>
      <c r="G1158" s="2" t="str">
        <f>VLOOKUP($B1158,'Answer Data Transformation'!$I$3:$R$2338,7,FALSE)</f>
        <v>No</v>
      </c>
      <c r="H1158" s="2" t="str">
        <f>VLOOKUP($B1158,'Answer Data Transformation'!$I$3:$R$2338,8,FALSE)</f>
        <v>No</v>
      </c>
      <c r="I1158" s="29">
        <f>VLOOKUP($B1158,'Answer Data Transformation'!$I$3:$R$2338,9,FALSE)</f>
        <v>2</v>
      </c>
      <c r="J1158" s="2" t="str">
        <f>VLOOKUP($B1158,'Answer Data Transformation'!$I$3:$R$2338,10,FALSE)</f>
        <v>No</v>
      </c>
      <c r="K1158" s="2" t="str">
        <f>VLOOKUP($B1158,'Answer Data Transformation'!$I$3:$R$2338,3,FALSE)</f>
        <v>Obesity</v>
      </c>
      <c r="L1158" s="2" t="str">
        <f>VLOOKUP($B1158,'Answer Data Transformation'!$I$3:$R$2338,5,FALSE)</f>
        <v>Diabetes</v>
      </c>
      <c r="M1158" s="2" t="str">
        <f>VLOOKUP($B1158,'Answer Data Transformation'!$T$3:$AA$2346,2,FALSE)</f>
        <v>18-Aug-1970</v>
      </c>
      <c r="N1158" s="2">
        <f>VLOOKUP($B1158,'Answer Data Transformation'!$T$3:$AA$2346,4,FALSE)</f>
        <v>1</v>
      </c>
      <c r="O1158" s="2">
        <f>VLOOKUP($B1158,'Answer Data Transformation'!$T$3:$AA$2346,5,FALSE)</f>
        <v>9724.5300000000007</v>
      </c>
      <c r="P1158" s="2" t="str">
        <f>VLOOKUP($B1158,'Answer Data Transformation'!$T$3:$AA$2346,6,FALSE)</f>
        <v>tier - 3</v>
      </c>
      <c r="Q1158" s="2" t="str">
        <f>VLOOKUP($B1158,'Answer Data Transformation'!$T$3:$AA$2346,7,FALSE)</f>
        <v>tier - 1</v>
      </c>
      <c r="R1158" s="2" t="str">
        <f>VLOOKUP($B1158,'Answer Data Transformation'!$T$3:$AA$2346,8,FALSE)</f>
        <v>R1011</v>
      </c>
      <c r="S1158" s="2">
        <f>VLOOKUP($B1158,'Answer Data Transformation'!$T$3:$AA$2346,3,FALSE)</f>
        <v>52</v>
      </c>
    </row>
    <row r="1159" spans="2:19" ht="15.5" x14ac:dyDescent="0.35">
      <c r="B1159" s="1" t="s">
        <v>1213</v>
      </c>
      <c r="C1159" s="28" t="str">
        <f>VLOOKUP(B1159,'Answer Data Transformation'!$B$3:$F$2338,4,FALSE)</f>
        <v xml:space="preserve">  Jose Antonio Sr</v>
      </c>
      <c r="D1159" s="2">
        <f>VLOOKUP($B1159,'Answer Data Transformation'!$I$3:$R$2338,2,FALSE)</f>
        <v>33.25</v>
      </c>
      <c r="E1159" s="2">
        <f>VLOOKUP($B1159,'Answer Data Transformation'!$I$3:$R$2338,4,FALSE)</f>
        <v>7.42</v>
      </c>
      <c r="F1159" s="2" t="str">
        <f>VLOOKUP($B1159,'Answer Data Transformation'!$I$3:$R$2338,6,FALSE)</f>
        <v>Yes</v>
      </c>
      <c r="G1159" s="2" t="str">
        <f>VLOOKUP($B1159,'Answer Data Transformation'!$I$3:$R$2338,7,FALSE)</f>
        <v>No</v>
      </c>
      <c r="H1159" s="2" t="str">
        <f>VLOOKUP($B1159,'Answer Data Transformation'!$I$3:$R$2338,8,FALSE)</f>
        <v>No</v>
      </c>
      <c r="I1159" s="29">
        <f>VLOOKUP($B1159,'Answer Data Transformation'!$I$3:$R$2338,9,FALSE)</f>
        <v>2</v>
      </c>
      <c r="J1159" s="2" t="str">
        <f>VLOOKUP($B1159,'Answer Data Transformation'!$I$3:$R$2338,10,FALSE)</f>
        <v>No</v>
      </c>
      <c r="K1159" s="2" t="str">
        <f>VLOOKUP($B1159,'Answer Data Transformation'!$I$3:$R$2338,3,FALSE)</f>
        <v>Obesity</v>
      </c>
      <c r="L1159" s="2" t="str">
        <f>VLOOKUP($B1159,'Answer Data Transformation'!$I$3:$R$2338,5,FALSE)</f>
        <v>Diabetes</v>
      </c>
      <c r="M1159" s="2" t="str">
        <f>VLOOKUP($B1159,'Answer Data Transformation'!$T$3:$AA$2346,2,FALSE)</f>
        <v>12-Sep-1970</v>
      </c>
      <c r="N1159" s="2">
        <f>VLOOKUP($B1159,'Answer Data Transformation'!$T$3:$AA$2346,4,FALSE)</f>
        <v>0</v>
      </c>
      <c r="O1159" s="2">
        <f>VLOOKUP($B1159,'Answer Data Transformation'!$T$3:$AA$2346,5,FALSE)</f>
        <v>9722.77</v>
      </c>
      <c r="P1159" s="2" t="str">
        <f>VLOOKUP($B1159,'Answer Data Transformation'!$T$3:$AA$2346,6,FALSE)</f>
        <v>tier - 3</v>
      </c>
      <c r="Q1159" s="2" t="str">
        <f>VLOOKUP($B1159,'Answer Data Transformation'!$T$3:$AA$2346,7,FALSE)</f>
        <v>tier - 1</v>
      </c>
      <c r="R1159" s="2" t="str">
        <f>VLOOKUP($B1159,'Answer Data Transformation'!$T$3:$AA$2346,8,FALSE)</f>
        <v>R1016</v>
      </c>
      <c r="S1159" s="2">
        <f>VLOOKUP($B1159,'Answer Data Transformation'!$T$3:$AA$2346,3,FALSE)</f>
        <v>52</v>
      </c>
    </row>
    <row r="1160" spans="2:19" ht="15.5" x14ac:dyDescent="0.35">
      <c r="B1160" s="1" t="s">
        <v>1212</v>
      </c>
      <c r="C1160" s="28" t="str">
        <f>VLOOKUP(B1160,'Answer Data Transformation'!$B$3:$F$2338,4,FALSE)</f>
        <v xml:space="preserve">  Tatiana</v>
      </c>
      <c r="D1160" s="2">
        <f>VLOOKUP($B1160,'Answer Data Transformation'!$I$3:$R$2338,2,FALSE)</f>
        <v>26.6</v>
      </c>
      <c r="E1160" s="2">
        <f>VLOOKUP($B1160,'Answer Data Transformation'!$I$3:$R$2338,4,FALSE)</f>
        <v>8.4499999999999993</v>
      </c>
      <c r="F1160" s="2" t="str">
        <f>VLOOKUP($B1160,'Answer Data Transformation'!$I$3:$R$2338,6,FALSE)</f>
        <v>Yes</v>
      </c>
      <c r="G1160" s="2" t="str">
        <f>VLOOKUP($B1160,'Answer Data Transformation'!$I$3:$R$2338,7,FALSE)</f>
        <v>No</v>
      </c>
      <c r="H1160" s="2" t="str">
        <f>VLOOKUP($B1160,'Answer Data Transformation'!$I$3:$R$2338,8,FALSE)</f>
        <v>No</v>
      </c>
      <c r="I1160" s="29">
        <f>VLOOKUP($B1160,'Answer Data Transformation'!$I$3:$R$2338,9,FALSE)</f>
        <v>1</v>
      </c>
      <c r="J1160" s="2" t="str">
        <f>VLOOKUP($B1160,'Answer Data Transformation'!$I$3:$R$2338,10,FALSE)</f>
        <v>No</v>
      </c>
      <c r="K1160" s="2" t="str">
        <f>VLOOKUP($B1160,'Answer Data Transformation'!$I$3:$R$2338,3,FALSE)</f>
        <v>Overweight</v>
      </c>
      <c r="L1160" s="2" t="str">
        <f>VLOOKUP($B1160,'Answer Data Transformation'!$I$3:$R$2338,5,FALSE)</f>
        <v>Diabetes</v>
      </c>
      <c r="M1160" s="2" t="str">
        <f>VLOOKUP($B1160,'Answer Data Transformation'!$T$3:$AA$2346,2,FALSE)</f>
        <v>27-Jun-1975</v>
      </c>
      <c r="N1160" s="2">
        <f>VLOOKUP($B1160,'Answer Data Transformation'!$T$3:$AA$2346,4,FALSE)</f>
        <v>2</v>
      </c>
      <c r="O1160" s="2">
        <f>VLOOKUP($B1160,'Answer Data Transformation'!$T$3:$AA$2346,5,FALSE)</f>
        <v>9715.84</v>
      </c>
      <c r="P1160" s="2" t="str">
        <f>VLOOKUP($B1160,'Answer Data Transformation'!$T$3:$AA$2346,6,FALSE)</f>
        <v>tier - 2</v>
      </c>
      <c r="Q1160" s="2" t="str">
        <f>VLOOKUP($B1160,'Answer Data Transformation'!$T$3:$AA$2346,7,FALSE)</f>
        <v>tier - 1</v>
      </c>
      <c r="R1160" s="2" t="str">
        <f>VLOOKUP($B1160,'Answer Data Transformation'!$T$3:$AA$2346,8,FALSE)</f>
        <v>R1024</v>
      </c>
      <c r="S1160" s="2">
        <f>VLOOKUP($B1160,'Answer Data Transformation'!$T$3:$AA$2346,3,FALSE)</f>
        <v>47</v>
      </c>
    </row>
    <row r="1161" spans="2:19" ht="15.5" x14ac:dyDescent="0.35">
      <c r="B1161" s="1" t="s">
        <v>1211</v>
      </c>
      <c r="C1161" s="28" t="str">
        <f>VLOOKUP(B1161,'Answer Data Transformation'!$B$3:$F$2338,4,FALSE)</f>
        <v xml:space="preserve">  Dan T</v>
      </c>
      <c r="D1161" s="2">
        <f>VLOOKUP($B1161,'Answer Data Transformation'!$I$3:$R$2338,2,FALSE)</f>
        <v>26.35</v>
      </c>
      <c r="E1161" s="2">
        <f>VLOOKUP($B1161,'Answer Data Transformation'!$I$3:$R$2338,4,FALSE)</f>
        <v>6.21</v>
      </c>
      <c r="F1161" s="2" t="str">
        <f>VLOOKUP($B1161,'Answer Data Transformation'!$I$3:$R$2338,6,FALSE)</f>
        <v>No</v>
      </c>
      <c r="G1161" s="2" t="str">
        <f>VLOOKUP($B1161,'Answer Data Transformation'!$I$3:$R$2338,7,FALSE)</f>
        <v>No</v>
      </c>
      <c r="H1161" s="2" t="str">
        <f>VLOOKUP($B1161,'Answer Data Transformation'!$I$3:$R$2338,8,FALSE)</f>
        <v>No</v>
      </c>
      <c r="I1161" s="29">
        <f>VLOOKUP($B1161,'Answer Data Transformation'!$I$3:$R$2338,9,FALSE)</f>
        <v>2</v>
      </c>
      <c r="J1161" s="2" t="str">
        <f>VLOOKUP($B1161,'Answer Data Transformation'!$I$3:$R$2338,10,FALSE)</f>
        <v>No</v>
      </c>
      <c r="K1161" s="2" t="str">
        <f>VLOOKUP($B1161,'Answer Data Transformation'!$I$3:$R$2338,3,FALSE)</f>
        <v>Overweight</v>
      </c>
      <c r="L1161" s="2" t="str">
        <f>VLOOKUP($B1161,'Answer Data Transformation'!$I$3:$R$2338,5,FALSE)</f>
        <v>Prediabetes</v>
      </c>
      <c r="M1161" s="2" t="str">
        <f>VLOOKUP($B1161,'Answer Data Transformation'!$T$3:$AA$2346,2,FALSE)</f>
        <v>10-Jul-1972</v>
      </c>
      <c r="N1161" s="2">
        <f>VLOOKUP($B1161,'Answer Data Transformation'!$T$3:$AA$2346,4,FALSE)</f>
        <v>0</v>
      </c>
      <c r="O1161" s="2">
        <f>VLOOKUP($B1161,'Answer Data Transformation'!$T$3:$AA$2346,5,FALSE)</f>
        <v>9710.7099999999991</v>
      </c>
      <c r="P1161" s="2" t="str">
        <f>VLOOKUP($B1161,'Answer Data Transformation'!$T$3:$AA$2346,6,FALSE)</f>
        <v>tier - 2</v>
      </c>
      <c r="Q1161" s="2" t="str">
        <f>VLOOKUP($B1161,'Answer Data Transformation'!$T$3:$AA$2346,7,FALSE)</f>
        <v>tier - 1</v>
      </c>
      <c r="R1161" s="2" t="str">
        <f>VLOOKUP($B1161,'Answer Data Transformation'!$T$3:$AA$2346,8,FALSE)</f>
        <v>R1021</v>
      </c>
      <c r="S1161" s="2">
        <f>VLOOKUP($B1161,'Answer Data Transformation'!$T$3:$AA$2346,3,FALSE)</f>
        <v>50</v>
      </c>
    </row>
    <row r="1162" spans="2:19" ht="15.5" x14ac:dyDescent="0.35">
      <c r="B1162" s="1" t="s">
        <v>1210</v>
      </c>
      <c r="C1162" s="28" t="str">
        <f>VLOOKUP(B1162,'Answer Data Transformation'!$B$3:$F$2338,4,FALSE)</f>
        <v xml:space="preserve">  Liisa A</v>
      </c>
      <c r="D1162" s="2">
        <f>VLOOKUP($B1162,'Answer Data Transformation'!$I$3:$R$2338,2,FALSE)</f>
        <v>39.994999999999997</v>
      </c>
      <c r="E1162" s="2">
        <f>VLOOKUP($B1162,'Answer Data Transformation'!$I$3:$R$2338,4,FALSE)</f>
        <v>4.6500000000000004</v>
      </c>
      <c r="F1162" s="2" t="str">
        <f>VLOOKUP($B1162,'Answer Data Transformation'!$I$3:$R$2338,6,FALSE)</f>
        <v>No</v>
      </c>
      <c r="G1162" s="2" t="str">
        <f>VLOOKUP($B1162,'Answer Data Transformation'!$I$3:$R$2338,7,FALSE)</f>
        <v>No</v>
      </c>
      <c r="H1162" s="2" t="str">
        <f>VLOOKUP($B1162,'Answer Data Transformation'!$I$3:$R$2338,8,FALSE)</f>
        <v>No</v>
      </c>
      <c r="I1162" s="29">
        <f>VLOOKUP($B1162,'Answer Data Transformation'!$I$3:$R$2338,9,FALSE)</f>
        <v>0</v>
      </c>
      <c r="J1162" s="2" t="str">
        <f>VLOOKUP($B1162,'Answer Data Transformation'!$I$3:$R$2338,10,FALSE)</f>
        <v>No</v>
      </c>
      <c r="K1162" s="2" t="str">
        <f>VLOOKUP($B1162,'Answer Data Transformation'!$I$3:$R$2338,3,FALSE)</f>
        <v>Obesity</v>
      </c>
      <c r="L1162" s="2" t="str">
        <f>VLOOKUP($B1162,'Answer Data Transformation'!$I$3:$R$2338,5,FALSE)</f>
        <v>Normal</v>
      </c>
      <c r="M1162" s="2" t="str">
        <f>VLOOKUP($B1162,'Answer Data Transformation'!$T$3:$AA$2346,2,FALSE)</f>
        <v>19-Sep-1977</v>
      </c>
      <c r="N1162" s="2">
        <f>VLOOKUP($B1162,'Answer Data Transformation'!$T$3:$AA$2346,4,FALSE)</f>
        <v>3</v>
      </c>
      <c r="O1162" s="2">
        <f>VLOOKUP($B1162,'Answer Data Transformation'!$T$3:$AA$2346,5,FALSE)</f>
        <v>9704.67</v>
      </c>
      <c r="P1162" s="2" t="str">
        <f>VLOOKUP($B1162,'Answer Data Transformation'!$T$3:$AA$2346,6,FALSE)</f>
        <v>tier - 2</v>
      </c>
      <c r="Q1162" s="2" t="str">
        <f>VLOOKUP($B1162,'Answer Data Transformation'!$T$3:$AA$2346,7,FALSE)</f>
        <v>tier - 3</v>
      </c>
      <c r="R1162" s="2" t="str">
        <f>VLOOKUP($B1162,'Answer Data Transformation'!$T$3:$AA$2346,8,FALSE)</f>
        <v>R1024</v>
      </c>
      <c r="S1162" s="2">
        <f>VLOOKUP($B1162,'Answer Data Transformation'!$T$3:$AA$2346,3,FALSE)</f>
        <v>45</v>
      </c>
    </row>
    <row r="1163" spans="2:19" ht="15.5" x14ac:dyDescent="0.35">
      <c r="B1163" s="1" t="s">
        <v>1209</v>
      </c>
      <c r="C1163" s="28" t="str">
        <f>VLOOKUP(B1163,'Answer Data Transformation'!$B$3:$F$2338,4,FALSE)</f>
        <v xml:space="preserve">  Kathryn E</v>
      </c>
      <c r="D1163" s="2">
        <f>VLOOKUP($B1163,'Answer Data Transformation'!$I$3:$R$2338,2,FALSE)</f>
        <v>22.92</v>
      </c>
      <c r="E1163" s="2">
        <f>VLOOKUP($B1163,'Answer Data Transformation'!$I$3:$R$2338,4,FALSE)</f>
        <v>5.87</v>
      </c>
      <c r="F1163" s="2" t="str">
        <f>VLOOKUP($B1163,'Answer Data Transformation'!$I$3:$R$2338,6,FALSE)</f>
        <v>Yes</v>
      </c>
      <c r="G1163" s="2" t="str">
        <f>VLOOKUP($B1163,'Answer Data Transformation'!$I$3:$R$2338,7,FALSE)</f>
        <v>No</v>
      </c>
      <c r="H1163" s="2" t="str">
        <f>VLOOKUP($B1163,'Answer Data Transformation'!$I$3:$R$2338,8,FALSE)</f>
        <v>No</v>
      </c>
      <c r="I1163" s="29">
        <f>VLOOKUP($B1163,'Answer Data Transformation'!$I$3:$R$2338,9,FALSE)</f>
        <v>1</v>
      </c>
      <c r="J1163" s="2" t="str">
        <f>VLOOKUP($B1163,'Answer Data Transformation'!$I$3:$R$2338,10,FALSE)</f>
        <v>No</v>
      </c>
      <c r="K1163" s="2" t="str">
        <f>VLOOKUP($B1163,'Answer Data Transformation'!$I$3:$R$2338,3,FALSE)</f>
        <v>Normal Weight</v>
      </c>
      <c r="L1163" s="2" t="str">
        <f>VLOOKUP($B1163,'Answer Data Transformation'!$I$3:$R$2338,5,FALSE)</f>
        <v>Prediabetes</v>
      </c>
      <c r="M1163" s="2" t="str">
        <f>VLOOKUP($B1163,'Answer Data Transformation'!$T$3:$AA$2346,2,FALSE)</f>
        <v>07-Nov-1964</v>
      </c>
      <c r="N1163" s="2">
        <f>VLOOKUP($B1163,'Answer Data Transformation'!$T$3:$AA$2346,4,FALSE)</f>
        <v>0</v>
      </c>
      <c r="O1163" s="2">
        <f>VLOOKUP($B1163,'Answer Data Transformation'!$T$3:$AA$2346,5,FALSE)</f>
        <v>9698.42</v>
      </c>
      <c r="P1163" s="2" t="str">
        <f>VLOOKUP($B1163,'Answer Data Transformation'!$T$3:$AA$2346,6,FALSE)</f>
        <v>tier - 3</v>
      </c>
      <c r="Q1163" s="2" t="str">
        <f>VLOOKUP($B1163,'Answer Data Transformation'!$T$3:$AA$2346,7,FALSE)</f>
        <v>tier - 3</v>
      </c>
      <c r="R1163" s="2" t="str">
        <f>VLOOKUP($B1163,'Answer Data Transformation'!$T$3:$AA$2346,8,FALSE)</f>
        <v>R1013</v>
      </c>
      <c r="S1163" s="2">
        <f>VLOOKUP($B1163,'Answer Data Transformation'!$T$3:$AA$2346,3,FALSE)</f>
        <v>58</v>
      </c>
    </row>
    <row r="1164" spans="2:19" ht="15.5" x14ac:dyDescent="0.35">
      <c r="B1164" s="1" t="s">
        <v>1208</v>
      </c>
      <c r="C1164" s="28" t="str">
        <f>VLOOKUP(B1164,'Answer Data Transformation'!$B$3:$F$2338,4,FALSE)</f>
        <v xml:space="preserve">  Maxwell</v>
      </c>
      <c r="D1164" s="2">
        <f>VLOOKUP($B1164,'Answer Data Transformation'!$I$3:$R$2338,2,FALSE)</f>
        <v>24.78</v>
      </c>
      <c r="E1164" s="2">
        <f>VLOOKUP($B1164,'Answer Data Transformation'!$I$3:$R$2338,4,FALSE)</f>
        <v>4.24</v>
      </c>
      <c r="F1164" s="2" t="str">
        <f>VLOOKUP($B1164,'Answer Data Transformation'!$I$3:$R$2338,6,FALSE)</f>
        <v>Yes</v>
      </c>
      <c r="G1164" s="2" t="str">
        <f>VLOOKUP($B1164,'Answer Data Transformation'!$I$3:$R$2338,7,FALSE)</f>
        <v>No</v>
      </c>
      <c r="H1164" s="2" t="str">
        <f>VLOOKUP($B1164,'Answer Data Transformation'!$I$3:$R$2338,8,FALSE)</f>
        <v>No</v>
      </c>
      <c r="I1164" s="29">
        <f>VLOOKUP($B1164,'Answer Data Transformation'!$I$3:$R$2338,9,FALSE)</f>
        <v>2</v>
      </c>
      <c r="J1164" s="2" t="str">
        <f>VLOOKUP($B1164,'Answer Data Transformation'!$I$3:$R$2338,10,FALSE)</f>
        <v>No</v>
      </c>
      <c r="K1164" s="2" t="str">
        <f>VLOOKUP($B1164,'Answer Data Transformation'!$I$3:$R$2338,3,FALSE)</f>
        <v>Normal Weight</v>
      </c>
      <c r="L1164" s="2" t="str">
        <f>VLOOKUP($B1164,'Answer Data Transformation'!$I$3:$R$2338,5,FALSE)</f>
        <v>Normal</v>
      </c>
      <c r="M1164" s="2" t="str">
        <f>VLOOKUP($B1164,'Answer Data Transformation'!$T$3:$AA$2346,2,FALSE)</f>
        <v>16-Sep-1966</v>
      </c>
      <c r="N1164" s="2">
        <f>VLOOKUP($B1164,'Answer Data Transformation'!$T$3:$AA$2346,4,FALSE)</f>
        <v>0</v>
      </c>
      <c r="O1164" s="2">
        <f>VLOOKUP($B1164,'Answer Data Transformation'!$T$3:$AA$2346,5,FALSE)</f>
        <v>9684.2900000000009</v>
      </c>
      <c r="P1164" s="2" t="str">
        <f>VLOOKUP($B1164,'Answer Data Transformation'!$T$3:$AA$2346,6,FALSE)</f>
        <v>tier - 3</v>
      </c>
      <c r="Q1164" s="2" t="str">
        <f>VLOOKUP($B1164,'Answer Data Transformation'!$T$3:$AA$2346,7,FALSE)</f>
        <v>tier - 2</v>
      </c>
      <c r="R1164" s="2" t="str">
        <f>VLOOKUP($B1164,'Answer Data Transformation'!$T$3:$AA$2346,8,FALSE)</f>
        <v>R1013</v>
      </c>
      <c r="S1164" s="2">
        <f>VLOOKUP($B1164,'Answer Data Transformation'!$T$3:$AA$2346,3,FALSE)</f>
        <v>56</v>
      </c>
    </row>
    <row r="1165" spans="2:19" ht="15.5" x14ac:dyDescent="0.35">
      <c r="B1165" s="1" t="s">
        <v>1207</v>
      </c>
      <c r="C1165" s="28" t="str">
        <f>VLOOKUP(B1165,'Answer Data Transformation'!$B$3:$F$2338,4,FALSE)</f>
        <v xml:space="preserve">  Pascale</v>
      </c>
      <c r="D1165" s="2">
        <f>VLOOKUP($B1165,'Answer Data Transformation'!$I$3:$R$2338,2,FALSE)</f>
        <v>34.07</v>
      </c>
      <c r="E1165" s="2">
        <f>VLOOKUP($B1165,'Answer Data Transformation'!$I$3:$R$2338,4,FALSE)</f>
        <v>7.81</v>
      </c>
      <c r="F1165" s="2" t="str">
        <f>VLOOKUP($B1165,'Answer Data Transformation'!$I$3:$R$2338,6,FALSE)</f>
        <v>Yes</v>
      </c>
      <c r="G1165" s="2" t="str">
        <f>VLOOKUP($B1165,'Answer Data Transformation'!$I$3:$R$2338,7,FALSE)</f>
        <v>No</v>
      </c>
      <c r="H1165" s="2" t="str">
        <f>VLOOKUP($B1165,'Answer Data Transformation'!$I$3:$R$2338,8,FALSE)</f>
        <v>No</v>
      </c>
      <c r="I1165" s="29">
        <f>VLOOKUP($B1165,'Answer Data Transformation'!$I$3:$R$2338,9,FALSE)</f>
        <v>0</v>
      </c>
      <c r="J1165" s="2" t="str">
        <f>VLOOKUP($B1165,'Answer Data Transformation'!$I$3:$R$2338,10,FALSE)</f>
        <v>No</v>
      </c>
      <c r="K1165" s="2" t="str">
        <f>VLOOKUP($B1165,'Answer Data Transformation'!$I$3:$R$2338,3,FALSE)</f>
        <v>Obesity</v>
      </c>
      <c r="L1165" s="2" t="str">
        <f>VLOOKUP($B1165,'Answer Data Transformation'!$I$3:$R$2338,5,FALSE)</f>
        <v>Diabetes</v>
      </c>
      <c r="M1165" s="2" t="str">
        <f>VLOOKUP($B1165,'Answer Data Transformation'!$T$3:$AA$2346,2,FALSE)</f>
        <v>08-Aug-1981</v>
      </c>
      <c r="N1165" s="2">
        <f>VLOOKUP($B1165,'Answer Data Transformation'!$T$3:$AA$2346,4,FALSE)</f>
        <v>1</v>
      </c>
      <c r="O1165" s="2">
        <f>VLOOKUP($B1165,'Answer Data Transformation'!$T$3:$AA$2346,5,FALSE)</f>
        <v>9664.34</v>
      </c>
      <c r="P1165" s="2" t="str">
        <f>VLOOKUP($B1165,'Answer Data Transformation'!$T$3:$AA$2346,6,FALSE)</f>
        <v>tier - 2</v>
      </c>
      <c r="Q1165" s="2" t="str">
        <f>VLOOKUP($B1165,'Answer Data Transformation'!$T$3:$AA$2346,7,FALSE)</f>
        <v>tier - 3</v>
      </c>
      <c r="R1165" s="2" t="str">
        <f>VLOOKUP($B1165,'Answer Data Transformation'!$T$3:$AA$2346,8,FALSE)</f>
        <v>R1011</v>
      </c>
      <c r="S1165" s="2">
        <f>VLOOKUP($B1165,'Answer Data Transformation'!$T$3:$AA$2346,3,FALSE)</f>
        <v>41</v>
      </c>
    </row>
    <row r="1166" spans="2:19" ht="15.5" x14ac:dyDescent="0.35">
      <c r="B1166" s="1" t="s">
        <v>1206</v>
      </c>
      <c r="C1166" s="28" t="str">
        <f>VLOOKUP(B1166,'Answer Data Transformation'!$B$3:$F$2338,4,FALSE)</f>
        <v xml:space="preserve">  Becca</v>
      </c>
      <c r="D1166" s="2">
        <f>VLOOKUP($B1166,'Answer Data Transformation'!$I$3:$R$2338,2,FALSE)</f>
        <v>30.14</v>
      </c>
      <c r="E1166" s="2">
        <f>VLOOKUP($B1166,'Answer Data Transformation'!$I$3:$R$2338,4,FALSE)</f>
        <v>9.85</v>
      </c>
      <c r="F1166" s="2" t="str">
        <f>VLOOKUP($B1166,'Answer Data Transformation'!$I$3:$R$2338,6,FALSE)</f>
        <v>No</v>
      </c>
      <c r="G1166" s="2" t="str">
        <f>VLOOKUP($B1166,'Answer Data Transformation'!$I$3:$R$2338,7,FALSE)</f>
        <v>No</v>
      </c>
      <c r="H1166" s="2" t="str">
        <f>VLOOKUP($B1166,'Answer Data Transformation'!$I$3:$R$2338,8,FALSE)</f>
        <v>No</v>
      </c>
      <c r="I1166" s="29">
        <f>VLOOKUP($B1166,'Answer Data Transformation'!$I$3:$R$2338,9,FALSE)</f>
        <v>0</v>
      </c>
      <c r="J1166" s="2" t="str">
        <f>VLOOKUP($B1166,'Answer Data Transformation'!$I$3:$R$2338,10,FALSE)</f>
        <v>No</v>
      </c>
      <c r="K1166" s="2" t="str">
        <f>VLOOKUP($B1166,'Answer Data Transformation'!$I$3:$R$2338,3,FALSE)</f>
        <v>Obesity</v>
      </c>
      <c r="L1166" s="2" t="str">
        <f>VLOOKUP($B1166,'Answer Data Transformation'!$I$3:$R$2338,5,FALSE)</f>
        <v>Diabetes</v>
      </c>
      <c r="M1166" s="2" t="str">
        <f>VLOOKUP($B1166,'Answer Data Transformation'!$T$3:$AA$2346,2,FALSE)</f>
        <v>08-Jul-1974</v>
      </c>
      <c r="N1166" s="2">
        <f>VLOOKUP($B1166,'Answer Data Transformation'!$T$3:$AA$2346,4,FALSE)</f>
        <v>0</v>
      </c>
      <c r="O1166" s="2">
        <f>VLOOKUP($B1166,'Answer Data Transformation'!$T$3:$AA$2346,5,FALSE)</f>
        <v>9653.81</v>
      </c>
      <c r="P1166" s="2" t="str">
        <f>VLOOKUP($B1166,'Answer Data Transformation'!$T$3:$AA$2346,6,FALSE)</f>
        <v>tier - 2</v>
      </c>
      <c r="Q1166" s="2" t="str">
        <f>VLOOKUP($B1166,'Answer Data Transformation'!$T$3:$AA$2346,7,FALSE)</f>
        <v>tier - 2</v>
      </c>
      <c r="R1166" s="2" t="str">
        <f>VLOOKUP($B1166,'Answer Data Transformation'!$T$3:$AA$2346,8,FALSE)</f>
        <v>R1011</v>
      </c>
      <c r="S1166" s="2">
        <f>VLOOKUP($B1166,'Answer Data Transformation'!$T$3:$AA$2346,3,FALSE)</f>
        <v>48</v>
      </c>
    </row>
    <row r="1167" spans="2:19" ht="15.5" x14ac:dyDescent="0.35">
      <c r="B1167" s="1" t="s">
        <v>1205</v>
      </c>
      <c r="C1167" s="28" t="str">
        <f>VLOOKUP(B1167,'Answer Data Transformation'!$B$3:$F$2338,4,FALSE)</f>
        <v xml:space="preserve">  Grace</v>
      </c>
      <c r="D1167" s="2">
        <f>VLOOKUP($B1167,'Answer Data Transformation'!$I$3:$R$2338,2,FALSE)</f>
        <v>18.05</v>
      </c>
      <c r="E1167" s="2">
        <f>VLOOKUP($B1167,'Answer Data Transformation'!$I$3:$R$2338,4,FALSE)</f>
        <v>6.94</v>
      </c>
      <c r="F1167" s="2" t="str">
        <f>VLOOKUP($B1167,'Answer Data Transformation'!$I$3:$R$2338,6,FALSE)</f>
        <v>No</v>
      </c>
      <c r="G1167" s="2" t="str">
        <f>VLOOKUP($B1167,'Answer Data Transformation'!$I$3:$R$2338,7,FALSE)</f>
        <v>No</v>
      </c>
      <c r="H1167" s="2" t="str">
        <f>VLOOKUP($B1167,'Answer Data Transformation'!$I$3:$R$2338,8,FALSE)</f>
        <v>No</v>
      </c>
      <c r="I1167" s="29">
        <f>VLOOKUP($B1167,'Answer Data Transformation'!$I$3:$R$2338,9,FALSE)</f>
        <v>0</v>
      </c>
      <c r="J1167" s="2" t="str">
        <f>VLOOKUP($B1167,'Answer Data Transformation'!$I$3:$R$2338,10,FALSE)</f>
        <v>No</v>
      </c>
      <c r="K1167" s="2" t="str">
        <f>VLOOKUP($B1167,'Answer Data Transformation'!$I$3:$R$2338,3,FALSE)</f>
        <v>Underweight</v>
      </c>
      <c r="L1167" s="2" t="str">
        <f>VLOOKUP($B1167,'Answer Data Transformation'!$I$3:$R$2338,5,FALSE)</f>
        <v>Diabetes</v>
      </c>
      <c r="M1167" s="2" t="str">
        <f>VLOOKUP($B1167,'Answer Data Transformation'!$T$3:$AA$2346,2,FALSE)</f>
        <v>19-Jul-1971</v>
      </c>
      <c r="N1167" s="2">
        <f>VLOOKUP($B1167,'Answer Data Transformation'!$T$3:$AA$2346,4,FALSE)</f>
        <v>0</v>
      </c>
      <c r="O1167" s="2">
        <f>VLOOKUP($B1167,'Answer Data Transformation'!$T$3:$AA$2346,5,FALSE)</f>
        <v>9644.25</v>
      </c>
      <c r="P1167" s="2" t="str">
        <f>VLOOKUP($B1167,'Answer Data Transformation'!$T$3:$AA$2346,6,FALSE)</f>
        <v>tier - 2</v>
      </c>
      <c r="Q1167" s="2" t="str">
        <f>VLOOKUP($B1167,'Answer Data Transformation'!$T$3:$AA$2346,7,FALSE)</f>
        <v>tier - 1</v>
      </c>
      <c r="R1167" s="2" t="str">
        <f>VLOOKUP($B1167,'Answer Data Transformation'!$T$3:$AA$2346,8,FALSE)</f>
        <v>R1012</v>
      </c>
      <c r="S1167" s="2">
        <f>VLOOKUP($B1167,'Answer Data Transformation'!$T$3:$AA$2346,3,FALSE)</f>
        <v>51</v>
      </c>
    </row>
    <row r="1168" spans="2:19" ht="15.5" x14ac:dyDescent="0.35">
      <c r="B1168" s="1" t="s">
        <v>1204</v>
      </c>
      <c r="C1168" s="28" t="str">
        <f>VLOOKUP(B1168,'Answer Data Transformation'!$B$3:$F$2338,4,FALSE)</f>
        <v xml:space="preserve">  Samantha</v>
      </c>
      <c r="D1168" s="2">
        <f>VLOOKUP($B1168,'Answer Data Transformation'!$I$3:$R$2338,2,FALSE)</f>
        <v>37.4</v>
      </c>
      <c r="E1168" s="2">
        <f>VLOOKUP($B1168,'Answer Data Transformation'!$I$3:$R$2338,4,FALSE)</f>
        <v>11.3</v>
      </c>
      <c r="F1168" s="2" t="str">
        <f>VLOOKUP($B1168,'Answer Data Transformation'!$I$3:$R$2338,6,FALSE)</f>
        <v>Yes</v>
      </c>
      <c r="G1168" s="2" t="str">
        <f>VLOOKUP($B1168,'Answer Data Transformation'!$I$3:$R$2338,7,FALSE)</f>
        <v>No</v>
      </c>
      <c r="H1168" s="2" t="str">
        <f>VLOOKUP($B1168,'Answer Data Transformation'!$I$3:$R$2338,8,FALSE)</f>
        <v>No</v>
      </c>
      <c r="I1168" s="29">
        <f>VLOOKUP($B1168,'Answer Data Transformation'!$I$3:$R$2338,9,FALSE)</f>
        <v>2</v>
      </c>
      <c r="J1168" s="2" t="str">
        <f>VLOOKUP($B1168,'Answer Data Transformation'!$I$3:$R$2338,10,FALSE)</f>
        <v>No</v>
      </c>
      <c r="K1168" s="2" t="str">
        <f>VLOOKUP($B1168,'Answer Data Transformation'!$I$3:$R$2338,3,FALSE)</f>
        <v>Obesity</v>
      </c>
      <c r="L1168" s="2" t="str">
        <f>VLOOKUP($B1168,'Answer Data Transformation'!$I$3:$R$2338,5,FALSE)</f>
        <v>Diabetes</v>
      </c>
      <c r="M1168" s="2" t="str">
        <f>VLOOKUP($B1168,'Answer Data Transformation'!$T$3:$AA$2346,2,FALSE)</f>
        <v>30-Sep-1970</v>
      </c>
      <c r="N1168" s="2">
        <f>VLOOKUP($B1168,'Answer Data Transformation'!$T$3:$AA$2346,4,FALSE)</f>
        <v>0</v>
      </c>
      <c r="O1168" s="2">
        <f>VLOOKUP($B1168,'Answer Data Transformation'!$T$3:$AA$2346,5,FALSE)</f>
        <v>9634.5400000000009</v>
      </c>
      <c r="P1168" s="2" t="str">
        <f>VLOOKUP($B1168,'Answer Data Transformation'!$T$3:$AA$2346,6,FALSE)</f>
        <v>tier - 2</v>
      </c>
      <c r="Q1168" s="2" t="str">
        <f>VLOOKUP($B1168,'Answer Data Transformation'!$T$3:$AA$2346,7,FALSE)</f>
        <v>tier - 2</v>
      </c>
      <c r="R1168" s="2" t="str">
        <f>VLOOKUP($B1168,'Answer Data Transformation'!$T$3:$AA$2346,8,FALSE)</f>
        <v>R1011</v>
      </c>
      <c r="S1168" s="2">
        <f>VLOOKUP($B1168,'Answer Data Transformation'!$T$3:$AA$2346,3,FALSE)</f>
        <v>52</v>
      </c>
    </row>
    <row r="1169" spans="2:19" ht="15.5" x14ac:dyDescent="0.35">
      <c r="B1169" s="1" t="s">
        <v>1203</v>
      </c>
      <c r="C1169" s="28" t="str">
        <f>VLOOKUP(B1169,'Answer Data Transformation'!$B$3:$F$2338,4,FALSE)</f>
        <v xml:space="preserve">  Nicole R</v>
      </c>
      <c r="D1169" s="2">
        <f>VLOOKUP($B1169,'Answer Data Transformation'!$I$3:$R$2338,2,FALSE)</f>
        <v>25.75</v>
      </c>
      <c r="E1169" s="2">
        <f>VLOOKUP($B1169,'Answer Data Transformation'!$I$3:$R$2338,4,FALSE)</f>
        <v>9.23</v>
      </c>
      <c r="F1169" s="2" t="str">
        <f>VLOOKUP($B1169,'Answer Data Transformation'!$I$3:$R$2338,6,FALSE)</f>
        <v>No</v>
      </c>
      <c r="G1169" s="2" t="str">
        <f>VLOOKUP($B1169,'Answer Data Transformation'!$I$3:$R$2338,7,FALSE)</f>
        <v>No</v>
      </c>
      <c r="H1169" s="2" t="str">
        <f>VLOOKUP($B1169,'Answer Data Transformation'!$I$3:$R$2338,8,FALSE)</f>
        <v>No</v>
      </c>
      <c r="I1169" s="29">
        <f>VLOOKUP($B1169,'Answer Data Transformation'!$I$3:$R$2338,9,FALSE)</f>
        <v>0</v>
      </c>
      <c r="J1169" s="2" t="str">
        <f>VLOOKUP($B1169,'Answer Data Transformation'!$I$3:$R$2338,10,FALSE)</f>
        <v>No</v>
      </c>
      <c r="K1169" s="2" t="str">
        <f>VLOOKUP($B1169,'Answer Data Transformation'!$I$3:$R$2338,3,FALSE)</f>
        <v>Overweight</v>
      </c>
      <c r="L1169" s="2" t="str">
        <f>VLOOKUP($B1169,'Answer Data Transformation'!$I$3:$R$2338,5,FALSE)</f>
        <v>Diabetes</v>
      </c>
      <c r="M1169" s="2" t="str">
        <f>VLOOKUP($B1169,'Answer Data Transformation'!$T$3:$AA$2346,2,FALSE)</f>
        <v>22-Jun-1968</v>
      </c>
      <c r="N1169" s="2">
        <f>VLOOKUP($B1169,'Answer Data Transformation'!$T$3:$AA$2346,4,FALSE)</f>
        <v>0</v>
      </c>
      <c r="O1169" s="2">
        <f>VLOOKUP($B1169,'Answer Data Transformation'!$T$3:$AA$2346,5,FALSE)</f>
        <v>9630.91</v>
      </c>
      <c r="P1169" s="2" t="str">
        <f>VLOOKUP($B1169,'Answer Data Transformation'!$T$3:$AA$2346,6,FALSE)</f>
        <v>tier - 3</v>
      </c>
      <c r="Q1169" s="2" t="str">
        <f>VLOOKUP($B1169,'Answer Data Transformation'!$T$3:$AA$2346,7,FALSE)</f>
        <v>tier - 2</v>
      </c>
      <c r="R1169" s="2" t="str">
        <f>VLOOKUP($B1169,'Answer Data Transformation'!$T$3:$AA$2346,8,FALSE)</f>
        <v>R1013</v>
      </c>
      <c r="S1169" s="2">
        <f>VLOOKUP($B1169,'Answer Data Transformation'!$T$3:$AA$2346,3,FALSE)</f>
        <v>54</v>
      </c>
    </row>
    <row r="1170" spans="2:19" ht="15.5" x14ac:dyDescent="0.35">
      <c r="B1170" s="1" t="s">
        <v>1202</v>
      </c>
      <c r="C1170" s="28" t="str">
        <f>VLOOKUP(B1170,'Answer Data Transformation'!$B$3:$F$2338,4,FALSE)</f>
        <v xml:space="preserve">  David W</v>
      </c>
      <c r="D1170" s="2">
        <f>VLOOKUP($B1170,'Answer Data Transformation'!$I$3:$R$2338,2,FALSE)</f>
        <v>32.299999999999997</v>
      </c>
      <c r="E1170" s="2">
        <f>VLOOKUP($B1170,'Answer Data Transformation'!$I$3:$R$2338,4,FALSE)</f>
        <v>4.37</v>
      </c>
      <c r="F1170" s="2" t="str">
        <f>VLOOKUP($B1170,'Answer Data Transformation'!$I$3:$R$2338,6,FALSE)</f>
        <v>No</v>
      </c>
      <c r="G1170" s="2" t="str">
        <f>VLOOKUP($B1170,'Answer Data Transformation'!$I$3:$R$2338,7,FALSE)</f>
        <v>No</v>
      </c>
      <c r="H1170" s="2" t="str">
        <f>VLOOKUP($B1170,'Answer Data Transformation'!$I$3:$R$2338,8,FALSE)</f>
        <v>No</v>
      </c>
      <c r="I1170" s="29">
        <f>VLOOKUP($B1170,'Answer Data Transformation'!$I$3:$R$2338,9,FALSE)</f>
        <v>2</v>
      </c>
      <c r="J1170" s="2" t="str">
        <f>VLOOKUP($B1170,'Answer Data Transformation'!$I$3:$R$2338,10,FALSE)</f>
        <v>No</v>
      </c>
      <c r="K1170" s="2" t="str">
        <f>VLOOKUP($B1170,'Answer Data Transformation'!$I$3:$R$2338,3,FALSE)</f>
        <v>Obesity</v>
      </c>
      <c r="L1170" s="2" t="str">
        <f>VLOOKUP($B1170,'Answer Data Transformation'!$I$3:$R$2338,5,FALSE)</f>
        <v>Normal</v>
      </c>
      <c r="M1170" s="2" t="str">
        <f>VLOOKUP($B1170,'Answer Data Transformation'!$T$3:$AA$2346,2,FALSE)</f>
        <v>23-Oct-1972</v>
      </c>
      <c r="N1170" s="2">
        <f>VLOOKUP($B1170,'Answer Data Transformation'!$T$3:$AA$2346,4,FALSE)</f>
        <v>2</v>
      </c>
      <c r="O1170" s="2">
        <f>VLOOKUP($B1170,'Answer Data Transformation'!$T$3:$AA$2346,5,FALSE)</f>
        <v>9630.4</v>
      </c>
      <c r="P1170" s="2" t="str">
        <f>VLOOKUP($B1170,'Answer Data Transformation'!$T$3:$AA$2346,6,FALSE)</f>
        <v>tier - 2</v>
      </c>
      <c r="Q1170" s="2" t="str">
        <f>VLOOKUP($B1170,'Answer Data Transformation'!$T$3:$AA$2346,7,FALSE)</f>
        <v>tier - 2</v>
      </c>
      <c r="R1170" s="2" t="str">
        <f>VLOOKUP($B1170,'Answer Data Transformation'!$T$3:$AA$2346,8,FALSE)</f>
        <v>R1011</v>
      </c>
      <c r="S1170" s="2">
        <f>VLOOKUP($B1170,'Answer Data Transformation'!$T$3:$AA$2346,3,FALSE)</f>
        <v>50</v>
      </c>
    </row>
    <row r="1171" spans="2:19" ht="15.5" x14ac:dyDescent="0.35">
      <c r="B1171" s="1" t="s">
        <v>1201</v>
      </c>
      <c r="C1171" s="28" t="str">
        <f>VLOOKUP(B1171,'Answer Data Transformation'!$B$3:$F$2338,4,FALSE)</f>
        <v xml:space="preserve">  Grant</v>
      </c>
      <c r="D1171" s="2">
        <f>VLOOKUP($B1171,'Answer Data Transformation'!$I$3:$R$2338,2,FALSE)</f>
        <v>28.61</v>
      </c>
      <c r="E1171" s="2">
        <f>VLOOKUP($B1171,'Answer Data Transformation'!$I$3:$R$2338,4,FALSE)</f>
        <v>5.76</v>
      </c>
      <c r="F1171" s="2" t="str">
        <f>VLOOKUP($B1171,'Answer Data Transformation'!$I$3:$R$2338,6,FALSE)</f>
        <v>No</v>
      </c>
      <c r="G1171" s="2" t="str">
        <f>VLOOKUP($B1171,'Answer Data Transformation'!$I$3:$R$2338,7,FALSE)</f>
        <v>No</v>
      </c>
      <c r="H1171" s="2" t="str">
        <f>VLOOKUP($B1171,'Answer Data Transformation'!$I$3:$R$2338,8,FALSE)</f>
        <v>Yes</v>
      </c>
      <c r="I1171" s="29">
        <f>VLOOKUP($B1171,'Answer Data Transformation'!$I$3:$R$2338,9,FALSE)</f>
        <v>1</v>
      </c>
      <c r="J1171" s="2" t="str">
        <f>VLOOKUP($B1171,'Answer Data Transformation'!$I$3:$R$2338,10,FALSE)</f>
        <v>No</v>
      </c>
      <c r="K1171" s="2" t="str">
        <f>VLOOKUP($B1171,'Answer Data Transformation'!$I$3:$R$2338,3,FALSE)</f>
        <v>Overweight</v>
      </c>
      <c r="L1171" s="2" t="str">
        <f>VLOOKUP($B1171,'Answer Data Transformation'!$I$3:$R$2338,5,FALSE)</f>
        <v>Prediabetes</v>
      </c>
      <c r="M1171" s="2" t="str">
        <f>VLOOKUP($B1171,'Answer Data Transformation'!$T$3:$AA$2346,2,FALSE)</f>
        <v>19-Dec-1979</v>
      </c>
      <c r="N1171" s="2">
        <f>VLOOKUP($B1171,'Answer Data Transformation'!$T$3:$AA$2346,4,FALSE)</f>
        <v>2</v>
      </c>
      <c r="O1171" s="2">
        <f>VLOOKUP($B1171,'Answer Data Transformation'!$T$3:$AA$2346,5,FALSE)</f>
        <v>9630.2999999999993</v>
      </c>
      <c r="P1171" s="2" t="str">
        <f>VLOOKUP($B1171,'Answer Data Transformation'!$T$3:$AA$2346,6,FALSE)</f>
        <v>tier - 2</v>
      </c>
      <c r="Q1171" s="2" t="str">
        <f>VLOOKUP($B1171,'Answer Data Transformation'!$T$3:$AA$2346,7,FALSE)</f>
        <v>tier - 2</v>
      </c>
      <c r="R1171" s="2" t="str">
        <f>VLOOKUP($B1171,'Answer Data Transformation'!$T$3:$AA$2346,8,FALSE)</f>
        <v>R1021</v>
      </c>
      <c r="S1171" s="2">
        <f>VLOOKUP($B1171,'Answer Data Transformation'!$T$3:$AA$2346,3,FALSE)</f>
        <v>43</v>
      </c>
    </row>
    <row r="1172" spans="2:19" ht="15.5" x14ac:dyDescent="0.35">
      <c r="B1172" s="1" t="s">
        <v>1200</v>
      </c>
      <c r="C1172" s="28" t="str">
        <f>VLOOKUP(B1172,'Answer Data Transformation'!$B$3:$F$2338,4,FALSE)</f>
        <v xml:space="preserve">  Sophia</v>
      </c>
      <c r="D1172" s="2">
        <f>VLOOKUP($B1172,'Answer Data Transformation'!$I$3:$R$2338,2,FALSE)</f>
        <v>45.41</v>
      </c>
      <c r="E1172" s="2">
        <f>VLOOKUP($B1172,'Answer Data Transformation'!$I$3:$R$2338,4,FALSE)</f>
        <v>4.96</v>
      </c>
      <c r="F1172" s="2" t="str">
        <f>VLOOKUP($B1172,'Answer Data Transformation'!$I$3:$R$2338,6,FALSE)</f>
        <v>No</v>
      </c>
      <c r="G1172" s="2" t="str">
        <f>VLOOKUP($B1172,'Answer Data Transformation'!$I$3:$R$2338,7,FALSE)</f>
        <v>No</v>
      </c>
      <c r="H1172" s="2" t="str">
        <f>VLOOKUP($B1172,'Answer Data Transformation'!$I$3:$R$2338,8,FALSE)</f>
        <v>No</v>
      </c>
      <c r="I1172" s="29">
        <f>VLOOKUP($B1172,'Answer Data Transformation'!$I$3:$R$2338,9,FALSE)</f>
        <v>1</v>
      </c>
      <c r="J1172" s="2" t="str">
        <f>VLOOKUP($B1172,'Answer Data Transformation'!$I$3:$R$2338,10,FALSE)</f>
        <v>No</v>
      </c>
      <c r="K1172" s="2" t="str">
        <f>VLOOKUP($B1172,'Answer Data Transformation'!$I$3:$R$2338,3,FALSE)</f>
        <v>Obesity</v>
      </c>
      <c r="L1172" s="2" t="str">
        <f>VLOOKUP($B1172,'Answer Data Transformation'!$I$3:$R$2338,5,FALSE)</f>
        <v>Normal</v>
      </c>
      <c r="M1172" s="2" t="str">
        <f>VLOOKUP($B1172,'Answer Data Transformation'!$T$3:$AA$2346,2,FALSE)</f>
        <v>23-Jun-1998</v>
      </c>
      <c r="N1172" s="2">
        <f>VLOOKUP($B1172,'Answer Data Transformation'!$T$3:$AA$2346,4,FALSE)</f>
        <v>0</v>
      </c>
      <c r="O1172" s="2">
        <f>VLOOKUP($B1172,'Answer Data Transformation'!$T$3:$AA$2346,5,FALSE)</f>
        <v>9628.7900000000009</v>
      </c>
      <c r="P1172" s="2" t="str">
        <f>VLOOKUP($B1172,'Answer Data Transformation'!$T$3:$AA$2346,6,FALSE)</f>
        <v>tier - 2</v>
      </c>
      <c r="Q1172" s="2" t="str">
        <f>VLOOKUP($B1172,'Answer Data Transformation'!$T$3:$AA$2346,7,FALSE)</f>
        <v>tier - 2</v>
      </c>
      <c r="R1172" s="2" t="str">
        <f>VLOOKUP($B1172,'Answer Data Transformation'!$T$3:$AA$2346,8,FALSE)</f>
        <v>R1026</v>
      </c>
      <c r="S1172" s="2">
        <f>VLOOKUP($B1172,'Answer Data Transformation'!$T$3:$AA$2346,3,FALSE)</f>
        <v>24</v>
      </c>
    </row>
    <row r="1173" spans="2:19" ht="15.5" x14ac:dyDescent="0.35">
      <c r="B1173" s="1" t="s">
        <v>1199</v>
      </c>
      <c r="C1173" s="28" t="str">
        <f>VLOOKUP(B1173,'Answer Data Transformation'!$B$3:$F$2338,4,FALSE)</f>
        <v xml:space="preserve">  Christina</v>
      </c>
      <c r="D1173" s="2">
        <f>VLOOKUP($B1173,'Answer Data Transformation'!$I$3:$R$2338,2,FALSE)</f>
        <v>31.2</v>
      </c>
      <c r="E1173" s="2">
        <f>VLOOKUP($B1173,'Answer Data Transformation'!$I$3:$R$2338,4,FALSE)</f>
        <v>11.04</v>
      </c>
      <c r="F1173" s="2" t="str">
        <f>VLOOKUP($B1173,'Answer Data Transformation'!$I$3:$R$2338,6,FALSE)</f>
        <v>Yes</v>
      </c>
      <c r="G1173" s="2" t="str">
        <f>VLOOKUP($B1173,'Answer Data Transformation'!$I$3:$R$2338,7,FALSE)</f>
        <v>No</v>
      </c>
      <c r="H1173" s="2" t="str">
        <f>VLOOKUP($B1173,'Answer Data Transformation'!$I$3:$R$2338,8,FALSE)</f>
        <v>No</v>
      </c>
      <c r="I1173" s="29">
        <f>VLOOKUP($B1173,'Answer Data Transformation'!$I$3:$R$2338,9,FALSE)</f>
        <v>2</v>
      </c>
      <c r="J1173" s="2" t="str">
        <f>VLOOKUP($B1173,'Answer Data Transformation'!$I$3:$R$2338,10,FALSE)</f>
        <v>No</v>
      </c>
      <c r="K1173" s="2" t="str">
        <f>VLOOKUP($B1173,'Answer Data Transformation'!$I$3:$R$2338,3,FALSE)</f>
        <v>Obesity</v>
      </c>
      <c r="L1173" s="2" t="str">
        <f>VLOOKUP($B1173,'Answer Data Transformation'!$I$3:$R$2338,5,FALSE)</f>
        <v>Diabetes</v>
      </c>
      <c r="M1173" s="2" t="str">
        <f>VLOOKUP($B1173,'Answer Data Transformation'!$T$3:$AA$2346,2,FALSE)</f>
        <v>16-Dec-1970</v>
      </c>
      <c r="N1173" s="2">
        <f>VLOOKUP($B1173,'Answer Data Transformation'!$T$3:$AA$2346,4,FALSE)</f>
        <v>0</v>
      </c>
      <c r="O1173" s="2">
        <f>VLOOKUP($B1173,'Answer Data Transformation'!$T$3:$AA$2346,5,FALSE)</f>
        <v>9625.92</v>
      </c>
      <c r="P1173" s="2" t="str">
        <f>VLOOKUP($B1173,'Answer Data Transformation'!$T$3:$AA$2346,6,FALSE)</f>
        <v>tier - 2</v>
      </c>
      <c r="Q1173" s="2" t="str">
        <f>VLOOKUP($B1173,'Answer Data Transformation'!$T$3:$AA$2346,7,FALSE)</f>
        <v>tier - 3</v>
      </c>
      <c r="R1173" s="2" t="str">
        <f>VLOOKUP($B1173,'Answer Data Transformation'!$T$3:$AA$2346,8,FALSE)</f>
        <v>R1011</v>
      </c>
      <c r="S1173" s="2">
        <f>VLOOKUP($B1173,'Answer Data Transformation'!$T$3:$AA$2346,3,FALSE)</f>
        <v>52</v>
      </c>
    </row>
    <row r="1174" spans="2:19" ht="15.5" x14ac:dyDescent="0.35">
      <c r="B1174" s="1" t="s">
        <v>1198</v>
      </c>
      <c r="C1174" s="28" t="str">
        <f>VLOOKUP(B1174,'Answer Data Transformation'!$B$3:$F$2338,4,FALSE)</f>
        <v xml:space="preserve">  Sam L</v>
      </c>
      <c r="D1174" s="2">
        <f>VLOOKUP($B1174,'Answer Data Transformation'!$I$3:$R$2338,2,FALSE)</f>
        <v>29.83</v>
      </c>
      <c r="E1174" s="2">
        <f>VLOOKUP($B1174,'Answer Data Transformation'!$I$3:$R$2338,4,FALSE)</f>
        <v>7.81</v>
      </c>
      <c r="F1174" s="2" t="str">
        <f>VLOOKUP($B1174,'Answer Data Transformation'!$I$3:$R$2338,6,FALSE)</f>
        <v>Yes</v>
      </c>
      <c r="G1174" s="2" t="str">
        <f>VLOOKUP($B1174,'Answer Data Transformation'!$I$3:$R$2338,7,FALSE)</f>
        <v>No</v>
      </c>
      <c r="H1174" s="2" t="str">
        <f>VLOOKUP($B1174,'Answer Data Transformation'!$I$3:$R$2338,8,FALSE)</f>
        <v>No</v>
      </c>
      <c r="I1174" s="29">
        <f>VLOOKUP($B1174,'Answer Data Transformation'!$I$3:$R$2338,9,FALSE)</f>
        <v>1</v>
      </c>
      <c r="J1174" s="2" t="str">
        <f>VLOOKUP($B1174,'Answer Data Transformation'!$I$3:$R$2338,10,FALSE)</f>
        <v>No</v>
      </c>
      <c r="K1174" s="2" t="str">
        <f>VLOOKUP($B1174,'Answer Data Transformation'!$I$3:$R$2338,3,FALSE)</f>
        <v>Overweight</v>
      </c>
      <c r="L1174" s="2" t="str">
        <f>VLOOKUP($B1174,'Answer Data Transformation'!$I$3:$R$2338,5,FALSE)</f>
        <v>Diabetes</v>
      </c>
      <c r="M1174" s="2" t="str">
        <f>VLOOKUP($B1174,'Answer Data Transformation'!$T$3:$AA$2346,2,FALSE)</f>
        <v>29-Oct-1975</v>
      </c>
      <c r="N1174" s="2">
        <f>VLOOKUP($B1174,'Answer Data Transformation'!$T$3:$AA$2346,4,FALSE)</f>
        <v>3</v>
      </c>
      <c r="O1174" s="2">
        <f>VLOOKUP($B1174,'Answer Data Transformation'!$T$3:$AA$2346,5,FALSE)</f>
        <v>9620.33</v>
      </c>
      <c r="P1174" s="2" t="str">
        <f>VLOOKUP($B1174,'Answer Data Transformation'!$T$3:$AA$2346,6,FALSE)</f>
        <v>tier - 3</v>
      </c>
      <c r="Q1174" s="2" t="str">
        <f>VLOOKUP($B1174,'Answer Data Transformation'!$T$3:$AA$2346,7,FALSE)</f>
        <v>tier - 3</v>
      </c>
      <c r="R1174" s="2" t="str">
        <f>VLOOKUP($B1174,'Answer Data Transformation'!$T$3:$AA$2346,8,FALSE)</f>
        <v>R1012</v>
      </c>
      <c r="S1174" s="2">
        <f>VLOOKUP($B1174,'Answer Data Transformation'!$T$3:$AA$2346,3,FALSE)</f>
        <v>47</v>
      </c>
    </row>
    <row r="1175" spans="2:19" ht="15.5" x14ac:dyDescent="0.35">
      <c r="B1175" s="1" t="s">
        <v>1197</v>
      </c>
      <c r="C1175" s="28" t="str">
        <f>VLOOKUP(B1175,'Answer Data Transformation'!$B$3:$F$2338,4,FALSE)</f>
        <v xml:space="preserve">  Haley R</v>
      </c>
      <c r="D1175" s="2">
        <f>VLOOKUP($B1175,'Answer Data Transformation'!$I$3:$R$2338,2,FALSE)</f>
        <v>29.06</v>
      </c>
      <c r="E1175" s="2">
        <f>VLOOKUP($B1175,'Answer Data Transformation'!$I$3:$R$2338,4,FALSE)</f>
        <v>4.55</v>
      </c>
      <c r="F1175" s="2" t="str">
        <f>VLOOKUP($B1175,'Answer Data Transformation'!$I$3:$R$2338,6,FALSE)</f>
        <v>No</v>
      </c>
      <c r="G1175" s="2" t="str">
        <f>VLOOKUP($B1175,'Answer Data Transformation'!$I$3:$R$2338,7,FALSE)</f>
        <v>No</v>
      </c>
      <c r="H1175" s="2" t="str">
        <f>VLOOKUP($B1175,'Answer Data Transformation'!$I$3:$R$2338,8,FALSE)</f>
        <v>No</v>
      </c>
      <c r="I1175" s="29">
        <f>VLOOKUP($B1175,'Answer Data Transformation'!$I$3:$R$2338,9,FALSE)</f>
        <v>0</v>
      </c>
      <c r="J1175" s="2" t="str">
        <f>VLOOKUP($B1175,'Answer Data Transformation'!$I$3:$R$2338,10,FALSE)</f>
        <v>No</v>
      </c>
      <c r="K1175" s="2" t="str">
        <f>VLOOKUP($B1175,'Answer Data Transformation'!$I$3:$R$2338,3,FALSE)</f>
        <v>Overweight</v>
      </c>
      <c r="L1175" s="2" t="str">
        <f>VLOOKUP($B1175,'Answer Data Transformation'!$I$3:$R$2338,5,FALSE)</f>
        <v>Normal</v>
      </c>
      <c r="M1175" s="2" t="str">
        <f>VLOOKUP($B1175,'Answer Data Transformation'!$T$3:$AA$2346,2,FALSE)</f>
        <v>29-Aug-1982</v>
      </c>
      <c r="N1175" s="2">
        <f>VLOOKUP($B1175,'Answer Data Transformation'!$T$3:$AA$2346,4,FALSE)</f>
        <v>3</v>
      </c>
      <c r="O1175" s="2">
        <f>VLOOKUP($B1175,'Answer Data Transformation'!$T$3:$AA$2346,5,FALSE)</f>
        <v>9619.18</v>
      </c>
      <c r="P1175" s="2" t="str">
        <f>VLOOKUP($B1175,'Answer Data Transformation'!$T$3:$AA$2346,6,FALSE)</f>
        <v>tier - 2</v>
      </c>
      <c r="Q1175" s="2" t="str">
        <f>VLOOKUP($B1175,'Answer Data Transformation'!$T$3:$AA$2346,7,FALSE)</f>
        <v>tier - 1</v>
      </c>
      <c r="R1175" s="2" t="str">
        <f>VLOOKUP($B1175,'Answer Data Transformation'!$T$3:$AA$2346,8,FALSE)</f>
        <v>R1025</v>
      </c>
      <c r="S1175" s="2">
        <f>VLOOKUP($B1175,'Answer Data Transformation'!$T$3:$AA$2346,3,FALSE)</f>
        <v>40</v>
      </c>
    </row>
    <row r="1176" spans="2:19" ht="15.5" x14ac:dyDescent="0.35">
      <c r="B1176" s="1" t="s">
        <v>1196</v>
      </c>
      <c r="C1176" s="28" t="str">
        <f>VLOOKUP(B1176,'Answer Data Transformation'!$B$3:$F$2338,4,FALSE)</f>
        <v xml:space="preserve">  Ethan</v>
      </c>
      <c r="D1176" s="2">
        <f>VLOOKUP($B1176,'Answer Data Transformation'!$I$3:$R$2338,2,FALSE)</f>
        <v>27.454999999999998</v>
      </c>
      <c r="E1176" s="2">
        <f>VLOOKUP($B1176,'Answer Data Transformation'!$I$3:$R$2338,4,FALSE)</f>
        <v>6.13</v>
      </c>
      <c r="F1176" s="2" t="str">
        <f>VLOOKUP($B1176,'Answer Data Transformation'!$I$3:$R$2338,6,FALSE)</f>
        <v>No</v>
      </c>
      <c r="G1176" s="2" t="str">
        <f>VLOOKUP($B1176,'Answer Data Transformation'!$I$3:$R$2338,7,FALSE)</f>
        <v>No</v>
      </c>
      <c r="H1176" s="2" t="str">
        <f>VLOOKUP($B1176,'Answer Data Transformation'!$I$3:$R$2338,8,FALSE)</f>
        <v>No</v>
      </c>
      <c r="I1176" s="29">
        <f>VLOOKUP($B1176,'Answer Data Transformation'!$I$3:$R$2338,9,FALSE)</f>
        <v>2</v>
      </c>
      <c r="J1176" s="2" t="str">
        <f>VLOOKUP($B1176,'Answer Data Transformation'!$I$3:$R$2338,10,FALSE)</f>
        <v>No</v>
      </c>
      <c r="K1176" s="2" t="str">
        <f>VLOOKUP($B1176,'Answer Data Transformation'!$I$3:$R$2338,3,FALSE)</f>
        <v>Overweight</v>
      </c>
      <c r="L1176" s="2" t="str">
        <f>VLOOKUP($B1176,'Answer Data Transformation'!$I$3:$R$2338,5,FALSE)</f>
        <v>Prediabetes</v>
      </c>
      <c r="M1176" s="2" t="str">
        <f>VLOOKUP($B1176,'Answer Data Transformation'!$T$3:$AA$2346,2,FALSE)</f>
        <v>27-Dec-1972</v>
      </c>
      <c r="N1176" s="2">
        <f>VLOOKUP($B1176,'Answer Data Transformation'!$T$3:$AA$2346,4,FALSE)</f>
        <v>1</v>
      </c>
      <c r="O1176" s="2">
        <f>VLOOKUP($B1176,'Answer Data Transformation'!$T$3:$AA$2346,5,FALSE)</f>
        <v>9617.66</v>
      </c>
      <c r="P1176" s="2" t="str">
        <f>VLOOKUP($B1176,'Answer Data Transformation'!$T$3:$AA$2346,6,FALSE)</f>
        <v>tier - 3</v>
      </c>
      <c r="Q1176" s="2" t="str">
        <f>VLOOKUP($B1176,'Answer Data Transformation'!$T$3:$AA$2346,7,FALSE)</f>
        <v>tier - 3</v>
      </c>
      <c r="R1176" s="2" t="str">
        <f>VLOOKUP($B1176,'Answer Data Transformation'!$T$3:$AA$2346,8,FALSE)</f>
        <v>R1016</v>
      </c>
      <c r="S1176" s="2">
        <f>VLOOKUP($B1176,'Answer Data Transformation'!$T$3:$AA$2346,3,FALSE)</f>
        <v>50</v>
      </c>
    </row>
    <row r="1177" spans="2:19" ht="15.5" x14ac:dyDescent="0.35">
      <c r="B1177" s="1" t="s">
        <v>1195</v>
      </c>
      <c r="C1177" s="28" t="str">
        <f>VLOOKUP(B1177,'Answer Data Transformation'!$B$3:$F$2338,4,FALSE)</f>
        <v xml:space="preserve">  Andrew W</v>
      </c>
      <c r="D1177" s="2">
        <f>VLOOKUP($B1177,'Answer Data Transformation'!$I$3:$R$2338,2,FALSE)</f>
        <v>23.01</v>
      </c>
      <c r="E1177" s="2">
        <f>VLOOKUP($B1177,'Answer Data Transformation'!$I$3:$R$2338,4,FALSE)</f>
        <v>6.04</v>
      </c>
      <c r="F1177" s="2" t="str">
        <f>VLOOKUP($B1177,'Answer Data Transformation'!$I$3:$R$2338,6,FALSE)</f>
        <v>Yes</v>
      </c>
      <c r="G1177" s="2" t="str">
        <f>VLOOKUP($B1177,'Answer Data Transformation'!$I$3:$R$2338,7,FALSE)</f>
        <v>No</v>
      </c>
      <c r="H1177" s="2" t="str">
        <f>VLOOKUP($B1177,'Answer Data Transformation'!$I$3:$R$2338,8,FALSE)</f>
        <v>No</v>
      </c>
      <c r="I1177" s="29">
        <f>VLOOKUP($B1177,'Answer Data Transformation'!$I$3:$R$2338,9,FALSE)</f>
        <v>1</v>
      </c>
      <c r="J1177" s="2" t="str">
        <f>VLOOKUP($B1177,'Answer Data Transformation'!$I$3:$R$2338,10,FALSE)</f>
        <v>No</v>
      </c>
      <c r="K1177" s="2" t="str">
        <f>VLOOKUP($B1177,'Answer Data Transformation'!$I$3:$R$2338,3,FALSE)</f>
        <v>Normal Weight</v>
      </c>
      <c r="L1177" s="2" t="str">
        <f>VLOOKUP($B1177,'Answer Data Transformation'!$I$3:$R$2338,5,FALSE)</f>
        <v>Prediabetes</v>
      </c>
      <c r="M1177" s="2" t="str">
        <f>VLOOKUP($B1177,'Answer Data Transformation'!$T$3:$AA$2346,2,FALSE)</f>
        <v>15-Dec-1964</v>
      </c>
      <c r="N1177" s="2">
        <f>VLOOKUP($B1177,'Answer Data Transformation'!$T$3:$AA$2346,4,FALSE)</f>
        <v>0</v>
      </c>
      <c r="O1177" s="2">
        <f>VLOOKUP($B1177,'Answer Data Transformation'!$T$3:$AA$2346,5,FALSE)</f>
        <v>9597.6299999999992</v>
      </c>
      <c r="P1177" s="2" t="str">
        <f>VLOOKUP($B1177,'Answer Data Transformation'!$T$3:$AA$2346,6,FALSE)</f>
        <v>tier - 3</v>
      </c>
      <c r="Q1177" s="2" t="str">
        <f>VLOOKUP($B1177,'Answer Data Transformation'!$T$3:$AA$2346,7,FALSE)</f>
        <v>tier - 3</v>
      </c>
      <c r="R1177" s="2" t="str">
        <f>VLOOKUP($B1177,'Answer Data Transformation'!$T$3:$AA$2346,8,FALSE)</f>
        <v>R1013</v>
      </c>
      <c r="S1177" s="2">
        <f>VLOOKUP($B1177,'Answer Data Transformation'!$T$3:$AA$2346,3,FALSE)</f>
        <v>58</v>
      </c>
    </row>
    <row r="1178" spans="2:19" ht="15.5" x14ac:dyDescent="0.35">
      <c r="B1178" s="1" t="s">
        <v>1194</v>
      </c>
      <c r="C1178" s="28" t="str">
        <f>VLOOKUP(B1178,'Answer Data Transformation'!$B$3:$F$2338,4,FALSE)</f>
        <v xml:space="preserve">  Mark G</v>
      </c>
      <c r="D1178" s="2">
        <f>VLOOKUP($B1178,'Answer Data Transformation'!$I$3:$R$2338,2,FALSE)</f>
        <v>31.39</v>
      </c>
      <c r="E1178" s="2">
        <f>VLOOKUP($B1178,'Answer Data Transformation'!$I$3:$R$2338,4,FALSE)</f>
        <v>8.85</v>
      </c>
      <c r="F1178" s="2" t="str">
        <f>VLOOKUP($B1178,'Answer Data Transformation'!$I$3:$R$2338,6,FALSE)</f>
        <v>Yes</v>
      </c>
      <c r="G1178" s="2" t="str">
        <f>VLOOKUP($B1178,'Answer Data Transformation'!$I$3:$R$2338,7,FALSE)</f>
        <v>No</v>
      </c>
      <c r="H1178" s="2" t="str">
        <f>VLOOKUP($B1178,'Answer Data Transformation'!$I$3:$R$2338,8,FALSE)</f>
        <v>No</v>
      </c>
      <c r="I1178" s="29">
        <f>VLOOKUP($B1178,'Answer Data Transformation'!$I$3:$R$2338,9,FALSE)</f>
        <v>0</v>
      </c>
      <c r="J1178" s="2" t="str">
        <f>VLOOKUP($B1178,'Answer Data Transformation'!$I$3:$R$2338,10,FALSE)</f>
        <v>No</v>
      </c>
      <c r="K1178" s="2" t="str">
        <f>VLOOKUP($B1178,'Answer Data Transformation'!$I$3:$R$2338,3,FALSE)</f>
        <v>Obesity</v>
      </c>
      <c r="L1178" s="2" t="str">
        <f>VLOOKUP($B1178,'Answer Data Transformation'!$I$3:$R$2338,5,FALSE)</f>
        <v>Diabetes</v>
      </c>
      <c r="M1178" s="2" t="str">
        <f>VLOOKUP($B1178,'Answer Data Transformation'!$T$3:$AA$2346,2,FALSE)</f>
        <v>18-Oct-1981</v>
      </c>
      <c r="N1178" s="2">
        <f>VLOOKUP($B1178,'Answer Data Transformation'!$T$3:$AA$2346,4,FALSE)</f>
        <v>1</v>
      </c>
      <c r="O1178" s="2">
        <f>VLOOKUP($B1178,'Answer Data Transformation'!$T$3:$AA$2346,5,FALSE)</f>
        <v>9584.0400000000009</v>
      </c>
      <c r="P1178" s="2" t="str">
        <f>VLOOKUP($B1178,'Answer Data Transformation'!$T$3:$AA$2346,6,FALSE)</f>
        <v>tier - 2</v>
      </c>
      <c r="Q1178" s="2" t="str">
        <f>VLOOKUP($B1178,'Answer Data Transformation'!$T$3:$AA$2346,7,FALSE)</f>
        <v>tier - 1</v>
      </c>
      <c r="R1178" s="2" t="str">
        <f>VLOOKUP($B1178,'Answer Data Transformation'!$T$3:$AA$2346,8,FALSE)</f>
        <v>R1021</v>
      </c>
      <c r="S1178" s="2">
        <f>VLOOKUP($B1178,'Answer Data Transformation'!$T$3:$AA$2346,3,FALSE)</f>
        <v>41</v>
      </c>
    </row>
    <row r="1179" spans="2:19" ht="15.5" x14ac:dyDescent="0.35">
      <c r="B1179" s="1" t="s">
        <v>1193</v>
      </c>
      <c r="C1179" s="28" t="str">
        <f>VLOOKUP(B1179,'Answer Data Transformation'!$B$3:$F$2338,4,FALSE)</f>
        <v xml:space="preserve">  Kasey E</v>
      </c>
      <c r="D1179" s="2">
        <f>VLOOKUP($B1179,'Answer Data Transformation'!$I$3:$R$2338,2,FALSE)</f>
        <v>34.770000000000003</v>
      </c>
      <c r="E1179" s="2">
        <f>VLOOKUP($B1179,'Answer Data Transformation'!$I$3:$R$2338,4,FALSE)</f>
        <v>10.54</v>
      </c>
      <c r="F1179" s="2" t="str">
        <f>VLOOKUP($B1179,'Answer Data Transformation'!$I$3:$R$2338,6,FALSE)</f>
        <v>No</v>
      </c>
      <c r="G1179" s="2" t="str">
        <f>VLOOKUP($B1179,'Answer Data Transformation'!$I$3:$R$2338,7,FALSE)</f>
        <v>No</v>
      </c>
      <c r="H1179" s="2" t="str">
        <f>VLOOKUP($B1179,'Answer Data Transformation'!$I$3:$R$2338,8,FALSE)</f>
        <v>No</v>
      </c>
      <c r="I1179" s="29">
        <f>VLOOKUP($B1179,'Answer Data Transformation'!$I$3:$R$2338,9,FALSE)</f>
        <v>2</v>
      </c>
      <c r="J1179" s="2" t="str">
        <f>VLOOKUP($B1179,'Answer Data Transformation'!$I$3:$R$2338,10,FALSE)</f>
        <v>No</v>
      </c>
      <c r="K1179" s="2" t="str">
        <f>VLOOKUP($B1179,'Answer Data Transformation'!$I$3:$R$2338,3,FALSE)</f>
        <v>Obesity</v>
      </c>
      <c r="L1179" s="2" t="str">
        <f>VLOOKUP($B1179,'Answer Data Transformation'!$I$3:$R$2338,5,FALSE)</f>
        <v>Diabetes</v>
      </c>
      <c r="M1179" s="2" t="str">
        <f>VLOOKUP($B1179,'Answer Data Transformation'!$T$3:$AA$2346,2,FALSE)</f>
        <v>28-Nov-1973</v>
      </c>
      <c r="N1179" s="2">
        <f>VLOOKUP($B1179,'Answer Data Transformation'!$T$3:$AA$2346,4,FALSE)</f>
        <v>1</v>
      </c>
      <c r="O1179" s="2">
        <f>VLOOKUP($B1179,'Answer Data Transformation'!$T$3:$AA$2346,5,FALSE)</f>
        <v>9583.89</v>
      </c>
      <c r="P1179" s="2" t="str">
        <f>VLOOKUP($B1179,'Answer Data Transformation'!$T$3:$AA$2346,6,FALSE)</f>
        <v>tier - 2</v>
      </c>
      <c r="Q1179" s="2" t="str">
        <f>VLOOKUP($B1179,'Answer Data Transformation'!$T$3:$AA$2346,7,FALSE)</f>
        <v>tier - 3</v>
      </c>
      <c r="R1179" s="2" t="str">
        <f>VLOOKUP($B1179,'Answer Data Transformation'!$T$3:$AA$2346,8,FALSE)</f>
        <v>R1012</v>
      </c>
      <c r="S1179" s="2">
        <f>VLOOKUP($B1179,'Answer Data Transformation'!$T$3:$AA$2346,3,FALSE)</f>
        <v>49</v>
      </c>
    </row>
    <row r="1180" spans="2:19" ht="15.5" x14ac:dyDescent="0.35">
      <c r="B1180" s="1" t="s">
        <v>1192</v>
      </c>
      <c r="C1180" s="28" t="str">
        <f>VLOOKUP(B1180,'Answer Data Transformation'!$B$3:$F$2338,4,FALSE)</f>
        <v xml:space="preserve">  Jeff</v>
      </c>
      <c r="D1180" s="2">
        <f>VLOOKUP($B1180,'Answer Data Transformation'!$I$3:$R$2338,2,FALSE)</f>
        <v>24.48</v>
      </c>
      <c r="E1180" s="2">
        <f>VLOOKUP($B1180,'Answer Data Transformation'!$I$3:$R$2338,4,FALSE)</f>
        <v>4.37</v>
      </c>
      <c r="F1180" s="2" t="str">
        <f>VLOOKUP($B1180,'Answer Data Transformation'!$I$3:$R$2338,6,FALSE)</f>
        <v>Yes</v>
      </c>
      <c r="G1180" s="2" t="str">
        <f>VLOOKUP($B1180,'Answer Data Transformation'!$I$3:$R$2338,7,FALSE)</f>
        <v>No</v>
      </c>
      <c r="H1180" s="2" t="str">
        <f>VLOOKUP($B1180,'Answer Data Transformation'!$I$3:$R$2338,8,FALSE)</f>
        <v>No</v>
      </c>
      <c r="I1180" s="29">
        <f>VLOOKUP($B1180,'Answer Data Transformation'!$I$3:$R$2338,9,FALSE)</f>
        <v>2</v>
      </c>
      <c r="J1180" s="2" t="str">
        <f>VLOOKUP($B1180,'Answer Data Transformation'!$I$3:$R$2338,10,FALSE)</f>
        <v>No</v>
      </c>
      <c r="K1180" s="2" t="str">
        <f>VLOOKUP($B1180,'Answer Data Transformation'!$I$3:$R$2338,3,FALSE)</f>
        <v>Normal Weight</v>
      </c>
      <c r="L1180" s="2" t="str">
        <f>VLOOKUP($B1180,'Answer Data Transformation'!$I$3:$R$2338,5,FALSE)</f>
        <v>Normal</v>
      </c>
      <c r="M1180" s="2" t="str">
        <f>VLOOKUP($B1180,'Answer Data Transformation'!$T$3:$AA$2346,2,FALSE)</f>
        <v>04-Dec-1966</v>
      </c>
      <c r="N1180" s="2">
        <f>VLOOKUP($B1180,'Answer Data Transformation'!$T$3:$AA$2346,4,FALSE)</f>
        <v>0</v>
      </c>
      <c r="O1180" s="2">
        <f>VLOOKUP($B1180,'Answer Data Transformation'!$T$3:$AA$2346,5,FALSE)</f>
        <v>9582.5400000000009</v>
      </c>
      <c r="P1180" s="2" t="str">
        <f>VLOOKUP($B1180,'Answer Data Transformation'!$T$3:$AA$2346,6,FALSE)</f>
        <v>tier - 3</v>
      </c>
      <c r="Q1180" s="2" t="str">
        <f>VLOOKUP($B1180,'Answer Data Transformation'!$T$3:$AA$2346,7,FALSE)</f>
        <v>tier - 2</v>
      </c>
      <c r="R1180" s="2" t="str">
        <f>VLOOKUP($B1180,'Answer Data Transformation'!$T$3:$AA$2346,8,FALSE)</f>
        <v>R1013</v>
      </c>
      <c r="S1180" s="2">
        <f>VLOOKUP($B1180,'Answer Data Transformation'!$T$3:$AA$2346,3,FALSE)</f>
        <v>56</v>
      </c>
    </row>
    <row r="1181" spans="2:19" ht="15.5" x14ac:dyDescent="0.35">
      <c r="B1181" s="1" t="s">
        <v>1191</v>
      </c>
      <c r="C1181" s="28" t="str">
        <f>VLOOKUP(B1181,'Answer Data Transformation'!$B$3:$F$2338,4,FALSE)</f>
        <v xml:space="preserve">  Amy</v>
      </c>
      <c r="D1181" s="2">
        <f>VLOOKUP($B1181,'Answer Data Transformation'!$I$3:$R$2338,2,FALSE)</f>
        <v>22.61</v>
      </c>
      <c r="E1181" s="2">
        <f>VLOOKUP($B1181,'Answer Data Transformation'!$I$3:$R$2338,4,FALSE)</f>
        <v>9.6300000000000008</v>
      </c>
      <c r="F1181" s="2" t="str">
        <f>VLOOKUP($B1181,'Answer Data Transformation'!$I$3:$R$2338,6,FALSE)</f>
        <v>No</v>
      </c>
      <c r="G1181" s="2" t="str">
        <f>VLOOKUP($B1181,'Answer Data Transformation'!$I$3:$R$2338,7,FALSE)</f>
        <v>No</v>
      </c>
      <c r="H1181" s="2" t="str">
        <f>VLOOKUP($B1181,'Answer Data Transformation'!$I$3:$R$2338,8,FALSE)</f>
        <v>No</v>
      </c>
      <c r="I1181" s="29">
        <f>VLOOKUP($B1181,'Answer Data Transformation'!$I$3:$R$2338,9,FALSE)</f>
        <v>2</v>
      </c>
      <c r="J1181" s="2" t="str">
        <f>VLOOKUP($B1181,'Answer Data Transformation'!$I$3:$R$2338,10,FALSE)</f>
        <v>No</v>
      </c>
      <c r="K1181" s="2" t="str">
        <f>VLOOKUP($B1181,'Answer Data Transformation'!$I$3:$R$2338,3,FALSE)</f>
        <v>Normal Weight</v>
      </c>
      <c r="L1181" s="2" t="str">
        <f>VLOOKUP($B1181,'Answer Data Transformation'!$I$3:$R$2338,5,FALSE)</f>
        <v>Diabetes</v>
      </c>
      <c r="M1181" s="2" t="str">
        <f>VLOOKUP($B1181,'Answer Data Transformation'!$T$3:$AA$2346,2,FALSE)</f>
        <v>01-Dec-1973</v>
      </c>
      <c r="N1181" s="2">
        <f>VLOOKUP($B1181,'Answer Data Transformation'!$T$3:$AA$2346,4,FALSE)</f>
        <v>1</v>
      </c>
      <c r="O1181" s="2">
        <f>VLOOKUP($B1181,'Answer Data Transformation'!$T$3:$AA$2346,5,FALSE)</f>
        <v>9566.99</v>
      </c>
      <c r="P1181" s="2" t="str">
        <f>VLOOKUP($B1181,'Answer Data Transformation'!$T$3:$AA$2346,6,FALSE)</f>
        <v>tier - 2</v>
      </c>
      <c r="Q1181" s="2" t="str">
        <f>VLOOKUP($B1181,'Answer Data Transformation'!$T$3:$AA$2346,7,FALSE)</f>
        <v>tier - 1</v>
      </c>
      <c r="R1181" s="2" t="str">
        <f>VLOOKUP($B1181,'Answer Data Transformation'!$T$3:$AA$2346,8,FALSE)</f>
        <v>R1012</v>
      </c>
      <c r="S1181" s="2">
        <f>VLOOKUP($B1181,'Answer Data Transformation'!$T$3:$AA$2346,3,FALSE)</f>
        <v>49</v>
      </c>
    </row>
    <row r="1182" spans="2:19" ht="15.5" x14ac:dyDescent="0.35">
      <c r="B1182" s="1" t="s">
        <v>1190</v>
      </c>
      <c r="C1182" s="28" t="str">
        <f>VLOOKUP(B1182,'Answer Data Transformation'!$B$3:$F$2338,4,FALSE)</f>
        <v xml:space="preserve">  Adam</v>
      </c>
      <c r="D1182" s="2">
        <f>VLOOKUP($B1182,'Answer Data Transformation'!$I$3:$R$2338,2,FALSE)</f>
        <v>34.299999999999997</v>
      </c>
      <c r="E1182" s="2">
        <f>VLOOKUP($B1182,'Answer Data Transformation'!$I$3:$R$2338,4,FALSE)</f>
        <v>10.37</v>
      </c>
      <c r="F1182" s="2" t="str">
        <f>VLOOKUP($B1182,'Answer Data Transformation'!$I$3:$R$2338,6,FALSE)</f>
        <v>No</v>
      </c>
      <c r="G1182" s="2" t="str">
        <f>VLOOKUP($B1182,'Answer Data Transformation'!$I$3:$R$2338,7,FALSE)</f>
        <v>No</v>
      </c>
      <c r="H1182" s="2" t="str">
        <f>VLOOKUP($B1182,'Answer Data Transformation'!$I$3:$R$2338,8,FALSE)</f>
        <v>No</v>
      </c>
      <c r="I1182" s="29">
        <f>VLOOKUP($B1182,'Answer Data Transformation'!$I$3:$R$2338,9,FALSE)</f>
        <v>0</v>
      </c>
      <c r="J1182" s="2" t="str">
        <f>VLOOKUP($B1182,'Answer Data Transformation'!$I$3:$R$2338,10,FALSE)</f>
        <v>No</v>
      </c>
      <c r="K1182" s="2" t="str">
        <f>VLOOKUP($B1182,'Answer Data Transformation'!$I$3:$R$2338,3,FALSE)</f>
        <v>Obesity</v>
      </c>
      <c r="L1182" s="2" t="str">
        <f>VLOOKUP($B1182,'Answer Data Transformation'!$I$3:$R$2338,5,FALSE)</f>
        <v>Diabetes</v>
      </c>
      <c r="M1182" s="2" t="str">
        <f>VLOOKUP($B1182,'Answer Data Transformation'!$T$3:$AA$2346,2,FALSE)</f>
        <v>14-Aug-1974</v>
      </c>
      <c r="N1182" s="2">
        <f>VLOOKUP($B1182,'Answer Data Transformation'!$T$3:$AA$2346,4,FALSE)</f>
        <v>3</v>
      </c>
      <c r="O1182" s="2">
        <f>VLOOKUP($B1182,'Answer Data Transformation'!$T$3:$AA$2346,5,FALSE)</f>
        <v>9563.0300000000007</v>
      </c>
      <c r="P1182" s="2" t="str">
        <f>VLOOKUP($B1182,'Answer Data Transformation'!$T$3:$AA$2346,6,FALSE)</f>
        <v>tier - 3</v>
      </c>
      <c r="Q1182" s="2" t="str">
        <f>VLOOKUP($B1182,'Answer Data Transformation'!$T$3:$AA$2346,7,FALSE)</f>
        <v>tier - 1</v>
      </c>
      <c r="R1182" s="2" t="str">
        <f>VLOOKUP($B1182,'Answer Data Transformation'!$T$3:$AA$2346,8,FALSE)</f>
        <v>R1011</v>
      </c>
      <c r="S1182" s="2">
        <f>VLOOKUP($B1182,'Answer Data Transformation'!$T$3:$AA$2346,3,FALSE)</f>
        <v>48</v>
      </c>
    </row>
    <row r="1183" spans="2:19" ht="15.5" x14ac:dyDescent="0.35">
      <c r="B1183" s="1" t="s">
        <v>1189</v>
      </c>
      <c r="C1183" s="28" t="str">
        <f>VLOOKUP(B1183,'Answer Data Transformation'!$B$3:$F$2338,4,FALSE)</f>
        <v xml:space="preserve">  Kristin M</v>
      </c>
      <c r="D1183" s="2">
        <f>VLOOKUP($B1183,'Answer Data Transformation'!$I$3:$R$2338,2,FALSE)</f>
        <v>46.09</v>
      </c>
      <c r="E1183" s="2">
        <f>VLOOKUP($B1183,'Answer Data Transformation'!$I$3:$R$2338,4,FALSE)</f>
        <v>5.44</v>
      </c>
      <c r="F1183" s="2" t="str">
        <f>VLOOKUP($B1183,'Answer Data Transformation'!$I$3:$R$2338,6,FALSE)</f>
        <v>No</v>
      </c>
      <c r="G1183" s="2" t="str">
        <f>VLOOKUP($B1183,'Answer Data Transformation'!$I$3:$R$2338,7,FALSE)</f>
        <v>No</v>
      </c>
      <c r="H1183" s="2" t="str">
        <f>VLOOKUP($B1183,'Answer Data Transformation'!$I$3:$R$2338,8,FALSE)</f>
        <v>No</v>
      </c>
      <c r="I1183" s="29">
        <f>VLOOKUP($B1183,'Answer Data Transformation'!$I$3:$R$2338,9,FALSE)</f>
        <v>2</v>
      </c>
      <c r="J1183" s="2" t="str">
        <f>VLOOKUP($B1183,'Answer Data Transformation'!$I$3:$R$2338,10,FALSE)</f>
        <v>No</v>
      </c>
      <c r="K1183" s="2" t="str">
        <f>VLOOKUP($B1183,'Answer Data Transformation'!$I$3:$R$2338,3,FALSE)</f>
        <v>Obesity</v>
      </c>
      <c r="L1183" s="2" t="str">
        <f>VLOOKUP($B1183,'Answer Data Transformation'!$I$3:$R$2338,5,FALSE)</f>
        <v>Normal</v>
      </c>
      <c r="M1183" s="2" t="str">
        <f>VLOOKUP($B1183,'Answer Data Transformation'!$T$3:$AA$2346,2,FALSE)</f>
        <v>22-Sep-1972</v>
      </c>
      <c r="N1183" s="2">
        <f>VLOOKUP($B1183,'Answer Data Transformation'!$T$3:$AA$2346,4,FALSE)</f>
        <v>1</v>
      </c>
      <c r="O1183" s="2">
        <f>VLOOKUP($B1183,'Answer Data Transformation'!$T$3:$AA$2346,5,FALSE)</f>
        <v>9549.57</v>
      </c>
      <c r="P1183" s="2" t="str">
        <f>VLOOKUP($B1183,'Answer Data Transformation'!$T$3:$AA$2346,6,FALSE)</f>
        <v>tier - 2</v>
      </c>
      <c r="Q1183" s="2" t="str">
        <f>VLOOKUP($B1183,'Answer Data Transformation'!$T$3:$AA$2346,7,FALSE)</f>
        <v>tier - 1</v>
      </c>
      <c r="R1183" s="2" t="str">
        <f>VLOOKUP($B1183,'Answer Data Transformation'!$T$3:$AA$2346,8,FALSE)</f>
        <v>R1013</v>
      </c>
      <c r="S1183" s="2">
        <f>VLOOKUP($B1183,'Answer Data Transformation'!$T$3:$AA$2346,3,FALSE)</f>
        <v>50</v>
      </c>
    </row>
    <row r="1184" spans="2:19" ht="15.5" x14ac:dyDescent="0.35">
      <c r="B1184" s="1" t="s">
        <v>1188</v>
      </c>
      <c r="C1184" s="28" t="str">
        <f>VLOOKUP(B1184,'Answer Data Transformation'!$B$3:$F$2338,4,FALSE)</f>
        <v xml:space="preserve">  Mary-Lynn B</v>
      </c>
      <c r="D1184" s="2">
        <f>VLOOKUP($B1184,'Answer Data Transformation'!$I$3:$R$2338,2,FALSE)</f>
        <v>44.744999999999997</v>
      </c>
      <c r="E1184" s="2">
        <f>VLOOKUP($B1184,'Answer Data Transformation'!$I$3:$R$2338,4,FALSE)</f>
        <v>5.19</v>
      </c>
      <c r="F1184" s="2" t="str">
        <f>VLOOKUP($B1184,'Answer Data Transformation'!$I$3:$R$2338,6,FALSE)</f>
        <v>No</v>
      </c>
      <c r="G1184" s="2" t="str">
        <f>VLOOKUP($B1184,'Answer Data Transformation'!$I$3:$R$2338,7,FALSE)</f>
        <v>No</v>
      </c>
      <c r="H1184" s="2" t="str">
        <f>VLOOKUP($B1184,'Answer Data Transformation'!$I$3:$R$2338,8,FALSE)</f>
        <v>No</v>
      </c>
      <c r="I1184" s="29">
        <f>VLOOKUP($B1184,'Answer Data Transformation'!$I$3:$R$2338,9,FALSE)</f>
        <v>2</v>
      </c>
      <c r="J1184" s="2" t="str">
        <f>VLOOKUP($B1184,'Answer Data Transformation'!$I$3:$R$2338,10,FALSE)</f>
        <v>No</v>
      </c>
      <c r="K1184" s="2" t="str">
        <f>VLOOKUP($B1184,'Answer Data Transformation'!$I$3:$R$2338,3,FALSE)</f>
        <v>Obesity</v>
      </c>
      <c r="L1184" s="2" t="str">
        <f>VLOOKUP($B1184,'Answer Data Transformation'!$I$3:$R$2338,5,FALSE)</f>
        <v>Normal</v>
      </c>
      <c r="M1184" s="2" t="str">
        <f>VLOOKUP($B1184,'Answer Data Transformation'!$T$3:$AA$2346,2,FALSE)</f>
        <v>22-Sep-1972</v>
      </c>
      <c r="N1184" s="2">
        <f>VLOOKUP($B1184,'Answer Data Transformation'!$T$3:$AA$2346,4,FALSE)</f>
        <v>0</v>
      </c>
      <c r="O1184" s="2">
        <f>VLOOKUP($B1184,'Answer Data Transformation'!$T$3:$AA$2346,5,FALSE)</f>
        <v>9541.7000000000007</v>
      </c>
      <c r="P1184" s="2" t="str">
        <f>VLOOKUP($B1184,'Answer Data Transformation'!$T$3:$AA$2346,6,FALSE)</f>
        <v>tier - 2</v>
      </c>
      <c r="Q1184" s="2" t="str">
        <f>VLOOKUP($B1184,'Answer Data Transformation'!$T$3:$AA$2346,7,FALSE)</f>
        <v>tier - 1</v>
      </c>
      <c r="R1184" s="2" t="str">
        <f>VLOOKUP($B1184,'Answer Data Transformation'!$T$3:$AA$2346,8,FALSE)</f>
        <v>R1024</v>
      </c>
      <c r="S1184" s="2">
        <f>VLOOKUP($B1184,'Answer Data Transformation'!$T$3:$AA$2346,3,FALSE)</f>
        <v>50</v>
      </c>
    </row>
    <row r="1185" spans="2:19" ht="15.5" x14ac:dyDescent="0.35">
      <c r="B1185" s="1" t="s">
        <v>1187</v>
      </c>
      <c r="C1185" s="28" t="str">
        <f>VLOOKUP(B1185,'Answer Data Transformation'!$B$3:$F$2338,4,FALSE)</f>
        <v xml:space="preserve">  Jamie A</v>
      </c>
      <c r="D1185" s="2">
        <f>VLOOKUP($B1185,'Answer Data Transformation'!$I$3:$R$2338,2,FALSE)</f>
        <v>26.33</v>
      </c>
      <c r="E1185" s="2">
        <f>VLOOKUP($B1185,'Answer Data Transformation'!$I$3:$R$2338,4,FALSE)</f>
        <v>11.8</v>
      </c>
      <c r="F1185" s="2" t="str">
        <f>VLOOKUP($B1185,'Answer Data Transformation'!$I$3:$R$2338,6,FALSE)</f>
        <v>Yes</v>
      </c>
      <c r="G1185" s="2" t="str">
        <f>VLOOKUP($B1185,'Answer Data Transformation'!$I$3:$R$2338,7,FALSE)</f>
        <v>No</v>
      </c>
      <c r="H1185" s="2" t="str">
        <f>VLOOKUP($B1185,'Answer Data Transformation'!$I$3:$R$2338,8,FALSE)</f>
        <v>No</v>
      </c>
      <c r="I1185" s="29">
        <f>VLOOKUP($B1185,'Answer Data Transformation'!$I$3:$R$2338,9,FALSE)</f>
        <v>1</v>
      </c>
      <c r="J1185" s="2" t="str">
        <f>VLOOKUP($B1185,'Answer Data Transformation'!$I$3:$R$2338,10,FALSE)</f>
        <v>No</v>
      </c>
      <c r="K1185" s="2" t="str">
        <f>VLOOKUP($B1185,'Answer Data Transformation'!$I$3:$R$2338,3,FALSE)</f>
        <v>Overweight</v>
      </c>
      <c r="L1185" s="2" t="str">
        <f>VLOOKUP($B1185,'Answer Data Transformation'!$I$3:$R$2338,5,FALSE)</f>
        <v>Diabetes</v>
      </c>
      <c r="M1185" s="2" t="str">
        <f>VLOOKUP($B1185,'Answer Data Transformation'!$T$3:$AA$2346,2,FALSE)</f>
        <v>28-Jul-1975</v>
      </c>
      <c r="N1185" s="2">
        <f>VLOOKUP($B1185,'Answer Data Transformation'!$T$3:$AA$2346,4,FALSE)</f>
        <v>1</v>
      </c>
      <c r="O1185" s="2">
        <f>VLOOKUP($B1185,'Answer Data Transformation'!$T$3:$AA$2346,5,FALSE)</f>
        <v>9540.17</v>
      </c>
      <c r="P1185" s="2" t="str">
        <f>VLOOKUP($B1185,'Answer Data Transformation'!$T$3:$AA$2346,6,FALSE)</f>
        <v>tier - 2</v>
      </c>
      <c r="Q1185" s="2" t="str">
        <f>VLOOKUP($B1185,'Answer Data Transformation'!$T$3:$AA$2346,7,FALSE)</f>
        <v>tier - 2</v>
      </c>
      <c r="R1185" s="2" t="str">
        <f>VLOOKUP($B1185,'Answer Data Transformation'!$T$3:$AA$2346,8,FALSE)</f>
        <v>R1024</v>
      </c>
      <c r="S1185" s="2">
        <f>VLOOKUP($B1185,'Answer Data Transformation'!$T$3:$AA$2346,3,FALSE)</f>
        <v>47</v>
      </c>
    </row>
    <row r="1186" spans="2:19" ht="15.5" x14ac:dyDescent="0.35">
      <c r="B1186" s="1" t="s">
        <v>1186</v>
      </c>
      <c r="C1186" s="28" t="str">
        <f>VLOOKUP(B1186,'Answer Data Transformation'!$B$3:$F$2338,4,FALSE)</f>
        <v xml:space="preserve">  Jeffrey A</v>
      </c>
      <c r="D1186" s="2">
        <f>VLOOKUP($B1186,'Answer Data Transformation'!$I$3:$R$2338,2,FALSE)</f>
        <v>26.6</v>
      </c>
      <c r="E1186" s="2">
        <f>VLOOKUP($B1186,'Answer Data Transformation'!$I$3:$R$2338,4,FALSE)</f>
        <v>8.3800000000000008</v>
      </c>
      <c r="F1186" s="2" t="str">
        <f>VLOOKUP($B1186,'Answer Data Transformation'!$I$3:$R$2338,6,FALSE)</f>
        <v>No</v>
      </c>
      <c r="G1186" s="2" t="str">
        <f>VLOOKUP($B1186,'Answer Data Transformation'!$I$3:$R$2338,7,FALSE)</f>
        <v>No</v>
      </c>
      <c r="H1186" s="2" t="str">
        <f>VLOOKUP($B1186,'Answer Data Transformation'!$I$3:$R$2338,8,FALSE)</f>
        <v>No</v>
      </c>
      <c r="I1186" s="29">
        <f>VLOOKUP($B1186,'Answer Data Transformation'!$I$3:$R$2338,9,FALSE)</f>
        <v>2</v>
      </c>
      <c r="J1186" s="2" t="str">
        <f>VLOOKUP($B1186,'Answer Data Transformation'!$I$3:$R$2338,10,FALSE)</f>
        <v>No</v>
      </c>
      <c r="K1186" s="2" t="str">
        <f>VLOOKUP($B1186,'Answer Data Transformation'!$I$3:$R$2338,3,FALSE)</f>
        <v>Overweight</v>
      </c>
      <c r="L1186" s="2" t="str">
        <f>VLOOKUP($B1186,'Answer Data Transformation'!$I$3:$R$2338,5,FALSE)</f>
        <v>Diabetes</v>
      </c>
      <c r="M1186" s="2" t="str">
        <f>VLOOKUP($B1186,'Answer Data Transformation'!$T$3:$AA$2346,2,FALSE)</f>
        <v>21-Dec-1973</v>
      </c>
      <c r="N1186" s="2">
        <f>VLOOKUP($B1186,'Answer Data Transformation'!$T$3:$AA$2346,4,FALSE)</f>
        <v>0</v>
      </c>
      <c r="O1186" s="2">
        <f>VLOOKUP($B1186,'Answer Data Transformation'!$T$3:$AA$2346,5,FALSE)</f>
        <v>9538.65</v>
      </c>
      <c r="P1186" s="2" t="str">
        <f>VLOOKUP($B1186,'Answer Data Transformation'!$T$3:$AA$2346,6,FALSE)</f>
        <v>tier - 2</v>
      </c>
      <c r="Q1186" s="2" t="str">
        <f>VLOOKUP($B1186,'Answer Data Transformation'!$T$3:$AA$2346,7,FALSE)</f>
        <v>tier - 3</v>
      </c>
      <c r="R1186" s="2" t="str">
        <f>VLOOKUP($B1186,'Answer Data Transformation'!$T$3:$AA$2346,8,FALSE)</f>
        <v>R1021</v>
      </c>
      <c r="S1186" s="2">
        <f>VLOOKUP($B1186,'Answer Data Transformation'!$T$3:$AA$2346,3,FALSE)</f>
        <v>49</v>
      </c>
    </row>
    <row r="1187" spans="2:19" ht="15.5" x14ac:dyDescent="0.35">
      <c r="B1187" s="1" t="s">
        <v>1185</v>
      </c>
      <c r="C1187" s="28" t="str">
        <f>VLOOKUP(B1187,'Answer Data Transformation'!$B$3:$F$2338,4,FALSE)</f>
        <v xml:space="preserve">  Nicole</v>
      </c>
      <c r="D1187" s="2">
        <f>VLOOKUP($B1187,'Answer Data Transformation'!$I$3:$R$2338,2,FALSE)</f>
        <v>27.5</v>
      </c>
      <c r="E1187" s="2">
        <f>VLOOKUP($B1187,'Answer Data Transformation'!$I$3:$R$2338,4,FALSE)</f>
        <v>7.58</v>
      </c>
      <c r="F1187" s="2" t="str">
        <f>VLOOKUP($B1187,'Answer Data Transformation'!$I$3:$R$2338,6,FALSE)</f>
        <v>No</v>
      </c>
      <c r="G1187" s="2" t="str">
        <f>VLOOKUP($B1187,'Answer Data Transformation'!$I$3:$R$2338,7,FALSE)</f>
        <v>No</v>
      </c>
      <c r="H1187" s="2" t="str">
        <f>VLOOKUP($B1187,'Answer Data Transformation'!$I$3:$R$2338,8,FALSE)</f>
        <v>No</v>
      </c>
      <c r="I1187" s="29">
        <f>VLOOKUP($B1187,'Answer Data Transformation'!$I$3:$R$2338,9,FALSE)</f>
        <v>0</v>
      </c>
      <c r="J1187" s="2" t="str">
        <f>VLOOKUP($B1187,'Answer Data Transformation'!$I$3:$R$2338,10,FALSE)</f>
        <v>No</v>
      </c>
      <c r="K1187" s="2" t="str">
        <f>VLOOKUP($B1187,'Answer Data Transformation'!$I$3:$R$2338,3,FALSE)</f>
        <v>Overweight</v>
      </c>
      <c r="L1187" s="2" t="str">
        <f>VLOOKUP($B1187,'Answer Data Transformation'!$I$3:$R$2338,5,FALSE)</f>
        <v>Diabetes</v>
      </c>
      <c r="M1187" s="2" t="str">
        <f>VLOOKUP($B1187,'Answer Data Transformation'!$T$3:$AA$2346,2,FALSE)</f>
        <v>29-Nov-1971</v>
      </c>
      <c r="N1187" s="2">
        <f>VLOOKUP($B1187,'Answer Data Transformation'!$T$3:$AA$2346,4,FALSE)</f>
        <v>0</v>
      </c>
      <c r="O1187" s="2">
        <f>VLOOKUP($B1187,'Answer Data Transformation'!$T$3:$AA$2346,5,FALSE)</f>
        <v>9528.9</v>
      </c>
      <c r="P1187" s="2" t="str">
        <f>VLOOKUP($B1187,'Answer Data Transformation'!$T$3:$AA$2346,6,FALSE)</f>
        <v>tier - 2</v>
      </c>
      <c r="Q1187" s="2" t="str">
        <f>VLOOKUP($B1187,'Answer Data Transformation'!$T$3:$AA$2346,7,FALSE)</f>
        <v>tier - 2</v>
      </c>
      <c r="R1187" s="2" t="str">
        <f>VLOOKUP($B1187,'Answer Data Transformation'!$T$3:$AA$2346,8,FALSE)</f>
        <v>R1011</v>
      </c>
      <c r="S1187" s="2">
        <f>VLOOKUP($B1187,'Answer Data Transformation'!$T$3:$AA$2346,3,FALSE)</f>
        <v>51</v>
      </c>
    </row>
    <row r="1188" spans="2:19" ht="15.5" x14ac:dyDescent="0.35">
      <c r="B1188" s="1" t="s">
        <v>1184</v>
      </c>
      <c r="C1188" s="28" t="str">
        <f>VLOOKUP(B1188,'Answer Data Transformation'!$B$3:$F$2338,4,FALSE)</f>
        <v xml:space="preserve">  Audrey</v>
      </c>
      <c r="D1188" s="2">
        <f>VLOOKUP($B1188,'Answer Data Transformation'!$I$3:$R$2338,2,FALSE)</f>
        <v>41.55</v>
      </c>
      <c r="E1188" s="2">
        <f>VLOOKUP($B1188,'Answer Data Transformation'!$I$3:$R$2338,4,FALSE)</f>
        <v>4.6100000000000003</v>
      </c>
      <c r="F1188" s="2" t="str">
        <f>VLOOKUP($B1188,'Answer Data Transformation'!$I$3:$R$2338,6,FALSE)</f>
        <v>No</v>
      </c>
      <c r="G1188" s="2" t="str">
        <f>VLOOKUP($B1188,'Answer Data Transformation'!$I$3:$R$2338,7,FALSE)</f>
        <v>No</v>
      </c>
      <c r="H1188" s="2" t="str">
        <f>VLOOKUP($B1188,'Answer Data Transformation'!$I$3:$R$2338,8,FALSE)</f>
        <v>No</v>
      </c>
      <c r="I1188" s="29">
        <f>VLOOKUP($B1188,'Answer Data Transformation'!$I$3:$R$2338,9,FALSE)</f>
        <v>1</v>
      </c>
      <c r="J1188" s="2" t="str">
        <f>VLOOKUP($B1188,'Answer Data Transformation'!$I$3:$R$2338,10,FALSE)</f>
        <v>No</v>
      </c>
      <c r="K1188" s="2" t="str">
        <f>VLOOKUP($B1188,'Answer Data Transformation'!$I$3:$R$2338,3,FALSE)</f>
        <v>Obesity</v>
      </c>
      <c r="L1188" s="2" t="str">
        <f>VLOOKUP($B1188,'Answer Data Transformation'!$I$3:$R$2338,5,FALSE)</f>
        <v>Normal</v>
      </c>
      <c r="M1188" s="2" t="str">
        <f>VLOOKUP($B1188,'Answer Data Transformation'!$T$3:$AA$2346,2,FALSE)</f>
        <v>22-Aug-1992</v>
      </c>
      <c r="N1188" s="2">
        <f>VLOOKUP($B1188,'Answer Data Transformation'!$T$3:$AA$2346,4,FALSE)</f>
        <v>0</v>
      </c>
      <c r="O1188" s="2">
        <f>VLOOKUP($B1188,'Answer Data Transformation'!$T$3:$AA$2346,5,FALSE)</f>
        <v>9507.68</v>
      </c>
      <c r="P1188" s="2" t="str">
        <f>VLOOKUP($B1188,'Answer Data Transformation'!$T$3:$AA$2346,6,FALSE)</f>
        <v>tier - 2</v>
      </c>
      <c r="Q1188" s="2" t="str">
        <f>VLOOKUP($B1188,'Answer Data Transformation'!$T$3:$AA$2346,7,FALSE)</f>
        <v>tier - 1</v>
      </c>
      <c r="R1188" s="2" t="str">
        <f>VLOOKUP($B1188,'Answer Data Transformation'!$T$3:$AA$2346,8,FALSE)</f>
        <v>R1012</v>
      </c>
      <c r="S1188" s="2">
        <f>VLOOKUP($B1188,'Answer Data Transformation'!$T$3:$AA$2346,3,FALSE)</f>
        <v>30</v>
      </c>
    </row>
    <row r="1189" spans="2:19" ht="15.5" x14ac:dyDescent="0.35">
      <c r="B1189" s="1" t="s">
        <v>1183</v>
      </c>
      <c r="C1189" s="28" t="str">
        <f>VLOOKUP(B1189,'Answer Data Transformation'!$B$3:$F$2338,4,FALSE)</f>
        <v xml:space="preserve">  Jacob</v>
      </c>
      <c r="D1189" s="2">
        <f>VLOOKUP($B1189,'Answer Data Transformation'!$I$3:$R$2338,2,FALSE)</f>
        <v>41.47</v>
      </c>
      <c r="E1189" s="2">
        <f>VLOOKUP($B1189,'Answer Data Transformation'!$I$3:$R$2338,4,FALSE)</f>
        <v>4.7</v>
      </c>
      <c r="F1189" s="2" t="str">
        <f>VLOOKUP($B1189,'Answer Data Transformation'!$I$3:$R$2338,6,FALSE)</f>
        <v>Yes</v>
      </c>
      <c r="G1189" s="2" t="str">
        <f>VLOOKUP($B1189,'Answer Data Transformation'!$I$3:$R$2338,7,FALSE)</f>
        <v>No</v>
      </c>
      <c r="H1189" s="2" t="str">
        <f>VLOOKUP($B1189,'Answer Data Transformation'!$I$3:$R$2338,8,FALSE)</f>
        <v>Yes</v>
      </c>
      <c r="I1189" s="29">
        <f>VLOOKUP($B1189,'Answer Data Transformation'!$I$3:$R$2338,9,FALSE)</f>
        <v>1</v>
      </c>
      <c r="J1189" s="2" t="str">
        <f>VLOOKUP($B1189,'Answer Data Transformation'!$I$3:$R$2338,10,FALSE)</f>
        <v>No</v>
      </c>
      <c r="K1189" s="2" t="str">
        <f>VLOOKUP($B1189,'Answer Data Transformation'!$I$3:$R$2338,3,FALSE)</f>
        <v>Obesity</v>
      </c>
      <c r="L1189" s="2" t="str">
        <f>VLOOKUP($B1189,'Answer Data Transformation'!$I$3:$R$2338,5,FALSE)</f>
        <v>Normal</v>
      </c>
      <c r="M1189" s="2" t="str">
        <f>VLOOKUP($B1189,'Answer Data Transformation'!$T$3:$AA$2346,2,FALSE)</f>
        <v>24-Aug-1969</v>
      </c>
      <c r="N1189" s="2">
        <f>VLOOKUP($B1189,'Answer Data Transformation'!$T$3:$AA$2346,4,FALSE)</f>
        <v>0</v>
      </c>
      <c r="O1189" s="2">
        <f>VLOOKUP($B1189,'Answer Data Transformation'!$T$3:$AA$2346,5,FALSE)</f>
        <v>9504.31</v>
      </c>
      <c r="P1189" s="2" t="str">
        <f>VLOOKUP($B1189,'Answer Data Transformation'!$T$3:$AA$2346,6,FALSE)</f>
        <v>tier - 3</v>
      </c>
      <c r="Q1189" s="2" t="str">
        <f>VLOOKUP($B1189,'Answer Data Transformation'!$T$3:$AA$2346,7,FALSE)</f>
        <v>tier - 2</v>
      </c>
      <c r="R1189" s="2" t="str">
        <f>VLOOKUP($B1189,'Answer Data Transformation'!$T$3:$AA$2346,8,FALSE)</f>
        <v>R1013</v>
      </c>
      <c r="S1189" s="2">
        <f>VLOOKUP($B1189,'Answer Data Transformation'!$T$3:$AA$2346,3,FALSE)</f>
        <v>53</v>
      </c>
    </row>
    <row r="1190" spans="2:19" ht="15.5" x14ac:dyDescent="0.35">
      <c r="B1190" s="1" t="s">
        <v>1182</v>
      </c>
      <c r="C1190" s="28" t="str">
        <f>VLOOKUP(B1190,'Answer Data Transformation'!$B$3:$F$2338,4,FALSE)</f>
        <v xml:space="preserve">  Daniel S</v>
      </c>
      <c r="D1190" s="2">
        <f>VLOOKUP($B1190,'Answer Data Transformation'!$I$3:$R$2338,2,FALSE)</f>
        <v>24.795000000000002</v>
      </c>
      <c r="E1190" s="2">
        <f>VLOOKUP($B1190,'Answer Data Transformation'!$I$3:$R$2338,4,FALSE)</f>
        <v>6.05</v>
      </c>
      <c r="F1190" s="2" t="str">
        <f>VLOOKUP($B1190,'Answer Data Transformation'!$I$3:$R$2338,6,FALSE)</f>
        <v>Yes</v>
      </c>
      <c r="G1190" s="2" t="str">
        <f>VLOOKUP($B1190,'Answer Data Transformation'!$I$3:$R$2338,7,FALSE)</f>
        <v>No</v>
      </c>
      <c r="H1190" s="2" t="str">
        <f>VLOOKUP($B1190,'Answer Data Transformation'!$I$3:$R$2338,8,FALSE)</f>
        <v>No</v>
      </c>
      <c r="I1190" s="29">
        <f>VLOOKUP($B1190,'Answer Data Transformation'!$I$3:$R$2338,9,FALSE)</f>
        <v>0</v>
      </c>
      <c r="J1190" s="2" t="str">
        <f>VLOOKUP($B1190,'Answer Data Transformation'!$I$3:$R$2338,10,FALSE)</f>
        <v>No</v>
      </c>
      <c r="K1190" s="2" t="str">
        <f>VLOOKUP($B1190,'Answer Data Transformation'!$I$3:$R$2338,3,FALSE)</f>
        <v>Normal Weight</v>
      </c>
      <c r="L1190" s="2" t="str">
        <f>VLOOKUP($B1190,'Answer Data Transformation'!$I$3:$R$2338,5,FALSE)</f>
        <v>Prediabetes</v>
      </c>
      <c r="M1190" s="2" t="str">
        <f>VLOOKUP($B1190,'Answer Data Transformation'!$T$3:$AA$2346,2,FALSE)</f>
        <v>28-Nov-1976</v>
      </c>
      <c r="N1190" s="2">
        <f>VLOOKUP($B1190,'Answer Data Transformation'!$T$3:$AA$2346,4,FALSE)</f>
        <v>3</v>
      </c>
      <c r="O1190" s="2">
        <f>VLOOKUP($B1190,'Answer Data Transformation'!$T$3:$AA$2346,5,FALSE)</f>
        <v>9500.57</v>
      </c>
      <c r="P1190" s="2" t="str">
        <f>VLOOKUP($B1190,'Answer Data Transformation'!$T$3:$AA$2346,6,FALSE)</f>
        <v>tier - 2</v>
      </c>
      <c r="Q1190" s="2" t="str">
        <f>VLOOKUP($B1190,'Answer Data Transformation'!$T$3:$AA$2346,7,FALSE)</f>
        <v>tier - 3</v>
      </c>
      <c r="R1190" s="2" t="str">
        <f>VLOOKUP($B1190,'Answer Data Transformation'!$T$3:$AA$2346,8,FALSE)</f>
        <v>R1017</v>
      </c>
      <c r="S1190" s="2">
        <f>VLOOKUP($B1190,'Answer Data Transformation'!$T$3:$AA$2346,3,FALSE)</f>
        <v>46</v>
      </c>
    </row>
    <row r="1191" spans="2:19" ht="15.5" x14ac:dyDescent="0.35">
      <c r="B1191" s="1" t="s">
        <v>1181</v>
      </c>
      <c r="C1191" s="28" t="str">
        <f>VLOOKUP(B1191,'Answer Data Transformation'!$B$3:$F$2338,4,FALSE)</f>
        <v xml:space="preserve">  Marc C</v>
      </c>
      <c r="D1191" s="2">
        <f>VLOOKUP($B1191,'Answer Data Transformation'!$I$3:$R$2338,2,FALSE)</f>
        <v>29.48</v>
      </c>
      <c r="E1191" s="2">
        <f>VLOOKUP($B1191,'Answer Data Transformation'!$I$3:$R$2338,4,FALSE)</f>
        <v>5.63</v>
      </c>
      <c r="F1191" s="2" t="str">
        <f>VLOOKUP($B1191,'Answer Data Transformation'!$I$3:$R$2338,6,FALSE)</f>
        <v>Yes</v>
      </c>
      <c r="G1191" s="2" t="str">
        <f>VLOOKUP($B1191,'Answer Data Transformation'!$I$3:$R$2338,7,FALSE)</f>
        <v>No</v>
      </c>
      <c r="H1191" s="2" t="str">
        <f>VLOOKUP($B1191,'Answer Data Transformation'!$I$3:$R$2338,8,FALSE)</f>
        <v>Yes</v>
      </c>
      <c r="I1191" s="29">
        <f>VLOOKUP($B1191,'Answer Data Transformation'!$I$3:$R$2338,9,FALSE)</f>
        <v>1</v>
      </c>
      <c r="J1191" s="2" t="str">
        <f>VLOOKUP($B1191,'Answer Data Transformation'!$I$3:$R$2338,10,FALSE)</f>
        <v>No</v>
      </c>
      <c r="K1191" s="2" t="str">
        <f>VLOOKUP($B1191,'Answer Data Transformation'!$I$3:$R$2338,3,FALSE)</f>
        <v>Overweight</v>
      </c>
      <c r="L1191" s="2" t="str">
        <f>VLOOKUP($B1191,'Answer Data Transformation'!$I$3:$R$2338,5,FALSE)</f>
        <v>Normal</v>
      </c>
      <c r="M1191" s="2" t="str">
        <f>VLOOKUP($B1191,'Answer Data Transformation'!$T$3:$AA$2346,2,FALSE)</f>
        <v>04-Jun-1969</v>
      </c>
      <c r="N1191" s="2">
        <f>VLOOKUP($B1191,'Answer Data Transformation'!$T$3:$AA$2346,4,FALSE)</f>
        <v>0</v>
      </c>
      <c r="O1191" s="2">
        <f>VLOOKUP($B1191,'Answer Data Transformation'!$T$3:$AA$2346,5,FALSE)</f>
        <v>9487.64</v>
      </c>
      <c r="P1191" s="2" t="str">
        <f>VLOOKUP($B1191,'Answer Data Transformation'!$T$3:$AA$2346,6,FALSE)</f>
        <v>tier - 2</v>
      </c>
      <c r="Q1191" s="2" t="str">
        <f>VLOOKUP($B1191,'Answer Data Transformation'!$T$3:$AA$2346,7,FALSE)</f>
        <v>tier - 2</v>
      </c>
      <c r="R1191" s="2" t="str">
        <f>VLOOKUP($B1191,'Answer Data Transformation'!$T$3:$AA$2346,8,FALSE)</f>
        <v>R1013</v>
      </c>
      <c r="S1191" s="2">
        <f>VLOOKUP($B1191,'Answer Data Transformation'!$T$3:$AA$2346,3,FALSE)</f>
        <v>54</v>
      </c>
    </row>
    <row r="1192" spans="2:19" ht="15.5" x14ac:dyDescent="0.35">
      <c r="B1192" s="1" t="s">
        <v>1180</v>
      </c>
      <c r="C1192" s="28" t="str">
        <f>VLOOKUP(B1192,'Answer Data Transformation'!$B$3:$F$2338,4,FALSE)</f>
        <v xml:space="preserve">  Mark S</v>
      </c>
      <c r="D1192" s="2">
        <f>VLOOKUP($B1192,'Answer Data Transformation'!$I$3:$R$2338,2,FALSE)</f>
        <v>28.09</v>
      </c>
      <c r="E1192" s="2">
        <f>VLOOKUP($B1192,'Answer Data Transformation'!$I$3:$R$2338,4,FALSE)</f>
        <v>6.06</v>
      </c>
      <c r="F1192" s="2" t="str">
        <f>VLOOKUP($B1192,'Answer Data Transformation'!$I$3:$R$2338,6,FALSE)</f>
        <v>No</v>
      </c>
      <c r="G1192" s="2" t="str">
        <f>VLOOKUP($B1192,'Answer Data Transformation'!$I$3:$R$2338,7,FALSE)</f>
        <v>No</v>
      </c>
      <c r="H1192" s="2" t="str">
        <f>VLOOKUP($B1192,'Answer Data Transformation'!$I$3:$R$2338,8,FALSE)</f>
        <v>Yes</v>
      </c>
      <c r="I1192" s="29">
        <f>VLOOKUP($B1192,'Answer Data Transformation'!$I$3:$R$2338,9,FALSE)</f>
        <v>1</v>
      </c>
      <c r="J1192" s="2" t="str">
        <f>VLOOKUP($B1192,'Answer Data Transformation'!$I$3:$R$2338,10,FALSE)</f>
        <v>No</v>
      </c>
      <c r="K1192" s="2" t="str">
        <f>VLOOKUP($B1192,'Answer Data Transformation'!$I$3:$R$2338,3,FALSE)</f>
        <v>Overweight</v>
      </c>
      <c r="L1192" s="2" t="str">
        <f>VLOOKUP($B1192,'Answer Data Transformation'!$I$3:$R$2338,5,FALSE)</f>
        <v>Prediabetes</v>
      </c>
      <c r="M1192" s="2" t="str">
        <f>VLOOKUP($B1192,'Answer Data Transformation'!$T$3:$AA$2346,2,FALSE)</f>
        <v>17-Jul-1979</v>
      </c>
      <c r="N1192" s="2">
        <f>VLOOKUP($B1192,'Answer Data Transformation'!$T$3:$AA$2346,4,FALSE)</f>
        <v>2</v>
      </c>
      <c r="O1192" s="2">
        <f>VLOOKUP($B1192,'Answer Data Transformation'!$T$3:$AA$2346,5,FALSE)</f>
        <v>9453.92</v>
      </c>
      <c r="P1192" s="2" t="str">
        <f>VLOOKUP($B1192,'Answer Data Transformation'!$T$3:$AA$2346,6,FALSE)</f>
        <v>tier - 2</v>
      </c>
      <c r="Q1192" s="2" t="str">
        <f>VLOOKUP($B1192,'Answer Data Transformation'!$T$3:$AA$2346,7,FALSE)</f>
        <v>tier - 2</v>
      </c>
      <c r="R1192" s="2" t="str">
        <f>VLOOKUP($B1192,'Answer Data Transformation'!$T$3:$AA$2346,8,FALSE)</f>
        <v>R1021</v>
      </c>
      <c r="S1192" s="2">
        <f>VLOOKUP($B1192,'Answer Data Transformation'!$T$3:$AA$2346,3,FALSE)</f>
        <v>43</v>
      </c>
    </row>
    <row r="1193" spans="2:19" ht="15.5" x14ac:dyDescent="0.35">
      <c r="B1193" s="1" t="s">
        <v>1179</v>
      </c>
      <c r="C1193" s="28" t="str">
        <f>VLOOKUP(B1193,'Answer Data Transformation'!$B$3:$F$2338,4,FALSE)</f>
        <v xml:space="preserve">  Dan</v>
      </c>
      <c r="D1193" s="2">
        <f>VLOOKUP($B1193,'Answer Data Transformation'!$I$3:$R$2338,2,FALSE)</f>
        <v>32.729999999999997</v>
      </c>
      <c r="E1193" s="2">
        <f>VLOOKUP($B1193,'Answer Data Transformation'!$I$3:$R$2338,4,FALSE)</f>
        <v>5.19</v>
      </c>
      <c r="F1193" s="2" t="str">
        <f>VLOOKUP($B1193,'Answer Data Transformation'!$I$3:$R$2338,6,FALSE)</f>
        <v>No</v>
      </c>
      <c r="G1193" s="2" t="str">
        <f>VLOOKUP($B1193,'Answer Data Transformation'!$I$3:$R$2338,7,FALSE)</f>
        <v>No</v>
      </c>
      <c r="H1193" s="2" t="str">
        <f>VLOOKUP($B1193,'Answer Data Transformation'!$I$3:$R$2338,8,FALSE)</f>
        <v>No</v>
      </c>
      <c r="I1193" s="29">
        <f>VLOOKUP($B1193,'Answer Data Transformation'!$I$3:$R$2338,9,FALSE)</f>
        <v>1</v>
      </c>
      <c r="J1193" s="2" t="str">
        <f>VLOOKUP($B1193,'Answer Data Transformation'!$I$3:$R$2338,10,FALSE)</f>
        <v>No</v>
      </c>
      <c r="K1193" s="2" t="str">
        <f>VLOOKUP($B1193,'Answer Data Transformation'!$I$3:$R$2338,3,FALSE)</f>
        <v>Obesity</v>
      </c>
      <c r="L1193" s="2" t="str">
        <f>VLOOKUP($B1193,'Answer Data Transformation'!$I$3:$R$2338,5,FALSE)</f>
        <v>Normal</v>
      </c>
      <c r="M1193" s="2" t="str">
        <f>VLOOKUP($B1193,'Answer Data Transformation'!$T$3:$AA$2346,2,FALSE)</f>
        <v>14-Nov-1987</v>
      </c>
      <c r="N1193" s="2">
        <f>VLOOKUP($B1193,'Answer Data Transformation'!$T$3:$AA$2346,4,FALSE)</f>
        <v>3</v>
      </c>
      <c r="O1193" s="2">
        <f>VLOOKUP($B1193,'Answer Data Transformation'!$T$3:$AA$2346,5,FALSE)</f>
        <v>9448.42</v>
      </c>
      <c r="P1193" s="2" t="str">
        <f>VLOOKUP($B1193,'Answer Data Transformation'!$T$3:$AA$2346,6,FALSE)</f>
        <v>tier - 2</v>
      </c>
      <c r="Q1193" s="2" t="str">
        <f>VLOOKUP($B1193,'Answer Data Transformation'!$T$3:$AA$2346,7,FALSE)</f>
        <v>tier - 3</v>
      </c>
      <c r="R1193" s="2" t="str">
        <f>VLOOKUP($B1193,'Answer Data Transformation'!$T$3:$AA$2346,8,FALSE)</f>
        <v>R1021</v>
      </c>
      <c r="S1193" s="2">
        <f>VLOOKUP($B1193,'Answer Data Transformation'!$T$3:$AA$2346,3,FALSE)</f>
        <v>35</v>
      </c>
    </row>
    <row r="1194" spans="2:19" ht="15.5" x14ac:dyDescent="0.35">
      <c r="B1194" s="1" t="s">
        <v>1178</v>
      </c>
      <c r="C1194" s="28" t="str">
        <f>VLOOKUP(B1194,'Answer Data Transformation'!$B$3:$F$2338,4,FALSE)</f>
        <v xml:space="preserve">  Gabriela</v>
      </c>
      <c r="D1194" s="2">
        <f>VLOOKUP($B1194,'Answer Data Transformation'!$I$3:$R$2338,2,FALSE)</f>
        <v>27.36</v>
      </c>
      <c r="E1194" s="2">
        <f>VLOOKUP($B1194,'Answer Data Transformation'!$I$3:$R$2338,4,FALSE)</f>
        <v>8.9600000000000009</v>
      </c>
      <c r="F1194" s="2" t="str">
        <f>VLOOKUP($B1194,'Answer Data Transformation'!$I$3:$R$2338,6,FALSE)</f>
        <v>No</v>
      </c>
      <c r="G1194" s="2" t="str">
        <f>VLOOKUP($B1194,'Answer Data Transformation'!$I$3:$R$2338,7,FALSE)</f>
        <v>No</v>
      </c>
      <c r="H1194" s="2" t="str">
        <f>VLOOKUP($B1194,'Answer Data Transformation'!$I$3:$R$2338,8,FALSE)</f>
        <v>No</v>
      </c>
      <c r="I1194" s="29">
        <f>VLOOKUP($B1194,'Answer Data Transformation'!$I$3:$R$2338,9,FALSE)</f>
        <v>0</v>
      </c>
      <c r="J1194" s="2" t="str">
        <f>VLOOKUP($B1194,'Answer Data Transformation'!$I$3:$R$2338,10,FALSE)</f>
        <v>No</v>
      </c>
      <c r="K1194" s="2" t="str">
        <f>VLOOKUP($B1194,'Answer Data Transformation'!$I$3:$R$2338,3,FALSE)</f>
        <v>Overweight</v>
      </c>
      <c r="L1194" s="2" t="str">
        <f>VLOOKUP($B1194,'Answer Data Transformation'!$I$3:$R$2338,5,FALSE)</f>
        <v>Diabetes</v>
      </c>
      <c r="M1194" s="2" t="str">
        <f>VLOOKUP($B1194,'Answer Data Transformation'!$T$3:$AA$2346,2,FALSE)</f>
        <v>08-Jun-1974</v>
      </c>
      <c r="N1194" s="2">
        <f>VLOOKUP($B1194,'Answer Data Transformation'!$T$3:$AA$2346,4,FALSE)</f>
        <v>1</v>
      </c>
      <c r="O1194" s="2">
        <f>VLOOKUP($B1194,'Answer Data Transformation'!$T$3:$AA$2346,5,FALSE)</f>
        <v>9447.3799999999992</v>
      </c>
      <c r="P1194" s="2" t="str">
        <f>VLOOKUP($B1194,'Answer Data Transformation'!$T$3:$AA$2346,6,FALSE)</f>
        <v>tier - 2</v>
      </c>
      <c r="Q1194" s="2" t="str">
        <f>VLOOKUP($B1194,'Answer Data Transformation'!$T$3:$AA$2346,7,FALSE)</f>
        <v>tier - 3</v>
      </c>
      <c r="R1194" s="2" t="str">
        <f>VLOOKUP($B1194,'Answer Data Transformation'!$T$3:$AA$2346,8,FALSE)</f>
        <v>R1024</v>
      </c>
      <c r="S1194" s="2">
        <f>VLOOKUP($B1194,'Answer Data Transformation'!$T$3:$AA$2346,3,FALSE)</f>
        <v>49</v>
      </c>
    </row>
    <row r="1195" spans="2:19" ht="15.5" x14ac:dyDescent="0.35">
      <c r="B1195" s="1" t="s">
        <v>1177</v>
      </c>
      <c r="C1195" s="28" t="str">
        <f>VLOOKUP(B1195,'Answer Data Transformation'!$B$3:$F$2338,4,FALSE)</f>
        <v xml:space="preserve">  Amanda</v>
      </c>
      <c r="D1195" s="2">
        <f>VLOOKUP($B1195,'Answer Data Transformation'!$I$3:$R$2338,2,FALSE)</f>
        <v>27.265000000000001</v>
      </c>
      <c r="E1195" s="2">
        <f>VLOOKUP($B1195,'Answer Data Transformation'!$I$3:$R$2338,4,FALSE)</f>
        <v>11.39</v>
      </c>
      <c r="F1195" s="2" t="str">
        <f>VLOOKUP($B1195,'Answer Data Transformation'!$I$3:$R$2338,6,FALSE)</f>
        <v>No</v>
      </c>
      <c r="G1195" s="2" t="str">
        <f>VLOOKUP($B1195,'Answer Data Transformation'!$I$3:$R$2338,7,FALSE)</f>
        <v>No</v>
      </c>
      <c r="H1195" s="2" t="str">
        <f>VLOOKUP($B1195,'Answer Data Transformation'!$I$3:$R$2338,8,FALSE)</f>
        <v>No</v>
      </c>
      <c r="I1195" s="29">
        <f>VLOOKUP($B1195,'Answer Data Transformation'!$I$3:$R$2338,9,FALSE)</f>
        <v>0</v>
      </c>
      <c r="J1195" s="2" t="str">
        <f>VLOOKUP($B1195,'Answer Data Transformation'!$I$3:$R$2338,10,FALSE)</f>
        <v>No</v>
      </c>
      <c r="K1195" s="2" t="str">
        <f>VLOOKUP($B1195,'Answer Data Transformation'!$I$3:$R$2338,3,FALSE)</f>
        <v>Overweight</v>
      </c>
      <c r="L1195" s="2" t="str">
        <f>VLOOKUP($B1195,'Answer Data Transformation'!$I$3:$R$2338,5,FALSE)</f>
        <v>Diabetes</v>
      </c>
      <c r="M1195" s="2" t="str">
        <f>VLOOKUP($B1195,'Answer Data Transformation'!$T$3:$AA$2346,2,FALSE)</f>
        <v>27-Nov-1974</v>
      </c>
      <c r="N1195" s="2">
        <f>VLOOKUP($B1195,'Answer Data Transformation'!$T$3:$AA$2346,4,FALSE)</f>
        <v>1</v>
      </c>
      <c r="O1195" s="2">
        <f>VLOOKUP($B1195,'Answer Data Transformation'!$T$3:$AA$2346,5,FALSE)</f>
        <v>9447.25</v>
      </c>
      <c r="P1195" s="2" t="str">
        <f>VLOOKUP($B1195,'Answer Data Transformation'!$T$3:$AA$2346,6,FALSE)</f>
        <v>tier - 2</v>
      </c>
      <c r="Q1195" s="2" t="str">
        <f>VLOOKUP($B1195,'Answer Data Transformation'!$T$3:$AA$2346,7,FALSE)</f>
        <v>tier - 1</v>
      </c>
      <c r="R1195" s="2" t="str">
        <f>VLOOKUP($B1195,'Answer Data Transformation'!$T$3:$AA$2346,8,FALSE)</f>
        <v>R1024</v>
      </c>
      <c r="S1195" s="2">
        <f>VLOOKUP($B1195,'Answer Data Transformation'!$T$3:$AA$2346,3,FALSE)</f>
        <v>48</v>
      </c>
    </row>
    <row r="1196" spans="2:19" ht="15.5" x14ac:dyDescent="0.35">
      <c r="B1196" s="1" t="s">
        <v>1176</v>
      </c>
      <c r="C1196" s="28" t="str">
        <f>VLOOKUP(B1196,'Answer Data Transformation'!$B$3:$F$2338,4,FALSE)</f>
        <v xml:space="preserve">  Dara</v>
      </c>
      <c r="D1196" s="2">
        <f>VLOOKUP($B1196,'Answer Data Transformation'!$I$3:$R$2338,2,FALSE)</f>
        <v>48.07</v>
      </c>
      <c r="E1196" s="2">
        <f>VLOOKUP($B1196,'Answer Data Transformation'!$I$3:$R$2338,4,FALSE)</f>
        <v>4.0599999999999996</v>
      </c>
      <c r="F1196" s="2" t="str">
        <f>VLOOKUP($B1196,'Answer Data Transformation'!$I$3:$R$2338,6,FALSE)</f>
        <v>Yes</v>
      </c>
      <c r="G1196" s="2" t="str">
        <f>VLOOKUP($B1196,'Answer Data Transformation'!$I$3:$R$2338,7,FALSE)</f>
        <v>No</v>
      </c>
      <c r="H1196" s="2" t="str">
        <f>VLOOKUP($B1196,'Answer Data Transformation'!$I$3:$R$2338,8,FALSE)</f>
        <v>No</v>
      </c>
      <c r="I1196" s="29">
        <f>VLOOKUP($B1196,'Answer Data Transformation'!$I$3:$R$2338,9,FALSE)</f>
        <v>0</v>
      </c>
      <c r="J1196" s="2" t="str">
        <f>VLOOKUP($B1196,'Answer Data Transformation'!$I$3:$R$2338,10,FALSE)</f>
        <v>No</v>
      </c>
      <c r="K1196" s="2" t="str">
        <f>VLOOKUP($B1196,'Answer Data Transformation'!$I$3:$R$2338,3,FALSE)</f>
        <v>Obesity</v>
      </c>
      <c r="L1196" s="2" t="str">
        <f>VLOOKUP($B1196,'Answer Data Transformation'!$I$3:$R$2338,5,FALSE)</f>
        <v>Normal</v>
      </c>
      <c r="M1196" s="2" t="str">
        <f>VLOOKUP($B1196,'Answer Data Transformation'!$T$3:$AA$2346,2,FALSE)</f>
        <v>03-Nov-1976</v>
      </c>
      <c r="N1196" s="2">
        <f>VLOOKUP($B1196,'Answer Data Transformation'!$T$3:$AA$2346,4,FALSE)</f>
        <v>2</v>
      </c>
      <c r="O1196" s="2">
        <f>VLOOKUP($B1196,'Answer Data Transformation'!$T$3:$AA$2346,5,FALSE)</f>
        <v>9432.93</v>
      </c>
      <c r="P1196" s="2" t="str">
        <f>VLOOKUP($B1196,'Answer Data Transformation'!$T$3:$AA$2346,6,FALSE)</f>
        <v>tier - 2</v>
      </c>
      <c r="Q1196" s="2" t="str">
        <f>VLOOKUP($B1196,'Answer Data Transformation'!$T$3:$AA$2346,7,FALSE)</f>
        <v>tier - 1</v>
      </c>
      <c r="R1196" s="2" t="str">
        <f>VLOOKUP($B1196,'Answer Data Transformation'!$T$3:$AA$2346,8,FALSE)</f>
        <v>R1024</v>
      </c>
      <c r="S1196" s="2">
        <f>VLOOKUP($B1196,'Answer Data Transformation'!$T$3:$AA$2346,3,FALSE)</f>
        <v>46</v>
      </c>
    </row>
    <row r="1197" spans="2:19" ht="15.5" x14ac:dyDescent="0.35">
      <c r="B1197" s="1" t="s">
        <v>1175</v>
      </c>
      <c r="C1197" s="28" t="str">
        <f>VLOOKUP(B1197,'Answer Data Transformation'!$B$3:$F$2338,4,FALSE)</f>
        <v xml:space="preserve">  Rachelle R</v>
      </c>
      <c r="D1197" s="2">
        <f>VLOOKUP($B1197,'Answer Data Transformation'!$I$3:$R$2338,2,FALSE)</f>
        <v>30.8</v>
      </c>
      <c r="E1197" s="2">
        <f>VLOOKUP($B1197,'Answer Data Transformation'!$I$3:$R$2338,4,FALSE)</f>
        <v>5.23</v>
      </c>
      <c r="F1197" s="2" t="str">
        <f>VLOOKUP($B1197,'Answer Data Transformation'!$I$3:$R$2338,6,FALSE)</f>
        <v>Yes</v>
      </c>
      <c r="G1197" s="2" t="str">
        <f>VLOOKUP($B1197,'Answer Data Transformation'!$I$3:$R$2338,7,FALSE)</f>
        <v>No</v>
      </c>
      <c r="H1197" s="2" t="str">
        <f>VLOOKUP($B1197,'Answer Data Transformation'!$I$3:$R$2338,8,FALSE)</f>
        <v>No</v>
      </c>
      <c r="I1197" s="29">
        <f>VLOOKUP($B1197,'Answer Data Transformation'!$I$3:$R$2338,9,FALSE)</f>
        <v>0</v>
      </c>
      <c r="J1197" s="2" t="str">
        <f>VLOOKUP($B1197,'Answer Data Transformation'!$I$3:$R$2338,10,FALSE)</f>
        <v>No</v>
      </c>
      <c r="K1197" s="2" t="str">
        <f>VLOOKUP($B1197,'Answer Data Transformation'!$I$3:$R$2338,3,FALSE)</f>
        <v>Obesity</v>
      </c>
      <c r="L1197" s="2" t="str">
        <f>VLOOKUP($B1197,'Answer Data Transformation'!$I$3:$R$2338,5,FALSE)</f>
        <v>Normal</v>
      </c>
      <c r="M1197" s="2" t="str">
        <f>VLOOKUP($B1197,'Answer Data Transformation'!$T$3:$AA$2346,2,FALSE)</f>
        <v>30-Oct-1976</v>
      </c>
      <c r="N1197" s="2">
        <f>VLOOKUP($B1197,'Answer Data Transformation'!$T$3:$AA$2346,4,FALSE)</f>
        <v>3</v>
      </c>
      <c r="O1197" s="2">
        <f>VLOOKUP($B1197,'Answer Data Transformation'!$T$3:$AA$2346,5,FALSE)</f>
        <v>9414.92</v>
      </c>
      <c r="P1197" s="2" t="str">
        <f>VLOOKUP($B1197,'Answer Data Transformation'!$T$3:$AA$2346,6,FALSE)</f>
        <v>tier - 2</v>
      </c>
      <c r="Q1197" s="2" t="str">
        <f>VLOOKUP($B1197,'Answer Data Transformation'!$T$3:$AA$2346,7,FALSE)</f>
        <v>tier - 2</v>
      </c>
      <c r="R1197" s="2" t="str">
        <f>VLOOKUP($B1197,'Answer Data Transformation'!$T$3:$AA$2346,8,FALSE)</f>
        <v>R1011</v>
      </c>
      <c r="S1197" s="2">
        <f>VLOOKUP($B1197,'Answer Data Transformation'!$T$3:$AA$2346,3,FALSE)</f>
        <v>46</v>
      </c>
    </row>
    <row r="1198" spans="2:19" ht="15.5" x14ac:dyDescent="0.35">
      <c r="B1198" s="1" t="s">
        <v>1174</v>
      </c>
      <c r="C1198" s="28" t="str">
        <f>VLOOKUP(B1198,'Answer Data Transformation'!$B$3:$F$2338,4,FALSE)</f>
        <v xml:space="preserve">  Brenda J</v>
      </c>
      <c r="D1198" s="2">
        <f>VLOOKUP($B1198,'Answer Data Transformation'!$I$3:$R$2338,2,FALSE)</f>
        <v>32.299999999999997</v>
      </c>
      <c r="E1198" s="2">
        <f>VLOOKUP($B1198,'Answer Data Transformation'!$I$3:$R$2338,4,FALSE)</f>
        <v>5.05</v>
      </c>
      <c r="F1198" s="2" t="str">
        <f>VLOOKUP($B1198,'Answer Data Transformation'!$I$3:$R$2338,6,FALSE)</f>
        <v>Yes</v>
      </c>
      <c r="G1198" s="2" t="str">
        <f>VLOOKUP($B1198,'Answer Data Transformation'!$I$3:$R$2338,7,FALSE)</f>
        <v>No</v>
      </c>
      <c r="H1198" s="2" t="str">
        <f>VLOOKUP($B1198,'Answer Data Transformation'!$I$3:$R$2338,8,FALSE)</f>
        <v>No</v>
      </c>
      <c r="I1198" s="29">
        <f>VLOOKUP($B1198,'Answer Data Transformation'!$I$3:$R$2338,9,FALSE)</f>
        <v>0</v>
      </c>
      <c r="J1198" s="2" t="str">
        <f>VLOOKUP($B1198,'Answer Data Transformation'!$I$3:$R$2338,10,FALSE)</f>
        <v>No</v>
      </c>
      <c r="K1198" s="2" t="str">
        <f>VLOOKUP($B1198,'Answer Data Transformation'!$I$3:$R$2338,3,FALSE)</f>
        <v>Obesity</v>
      </c>
      <c r="L1198" s="2" t="str">
        <f>VLOOKUP($B1198,'Answer Data Transformation'!$I$3:$R$2338,5,FALSE)</f>
        <v>Normal</v>
      </c>
      <c r="M1198" s="2" t="str">
        <f>VLOOKUP($B1198,'Answer Data Transformation'!$T$3:$AA$2346,2,FALSE)</f>
        <v>17-Oct-1976</v>
      </c>
      <c r="N1198" s="2">
        <f>VLOOKUP($B1198,'Answer Data Transformation'!$T$3:$AA$2346,4,FALSE)</f>
        <v>2</v>
      </c>
      <c r="O1198" s="2">
        <f>VLOOKUP($B1198,'Answer Data Transformation'!$T$3:$AA$2346,5,FALSE)</f>
        <v>9411.01</v>
      </c>
      <c r="P1198" s="2" t="str">
        <f>VLOOKUP($B1198,'Answer Data Transformation'!$T$3:$AA$2346,6,FALSE)</f>
        <v>tier - 2</v>
      </c>
      <c r="Q1198" s="2" t="str">
        <f>VLOOKUP($B1198,'Answer Data Transformation'!$T$3:$AA$2346,7,FALSE)</f>
        <v>tier - 3</v>
      </c>
      <c r="R1198" s="2" t="str">
        <f>VLOOKUP($B1198,'Answer Data Transformation'!$T$3:$AA$2346,8,FALSE)</f>
        <v>R1024</v>
      </c>
      <c r="S1198" s="2">
        <f>VLOOKUP($B1198,'Answer Data Transformation'!$T$3:$AA$2346,3,FALSE)</f>
        <v>46</v>
      </c>
    </row>
    <row r="1199" spans="2:19" ht="15.5" x14ac:dyDescent="0.35">
      <c r="B1199" s="1" t="s">
        <v>1173</v>
      </c>
      <c r="C1199" s="28" t="str">
        <f>VLOOKUP(B1199,'Answer Data Transformation'!$B$3:$F$2338,4,FALSE)</f>
        <v xml:space="preserve">  Tim</v>
      </c>
      <c r="D1199" s="2">
        <f>VLOOKUP($B1199,'Answer Data Transformation'!$I$3:$R$2338,2,FALSE)</f>
        <v>39.700000000000003</v>
      </c>
      <c r="E1199" s="2">
        <f>VLOOKUP($B1199,'Answer Data Transformation'!$I$3:$R$2338,4,FALSE)</f>
        <v>7.34</v>
      </c>
      <c r="F1199" s="2" t="str">
        <f>VLOOKUP($B1199,'Answer Data Transformation'!$I$3:$R$2338,6,FALSE)</f>
        <v>No</v>
      </c>
      <c r="G1199" s="2" t="str">
        <f>VLOOKUP($B1199,'Answer Data Transformation'!$I$3:$R$2338,7,FALSE)</f>
        <v>No</v>
      </c>
      <c r="H1199" s="2" t="str">
        <f>VLOOKUP($B1199,'Answer Data Transformation'!$I$3:$R$2338,8,FALSE)</f>
        <v>No</v>
      </c>
      <c r="I1199" s="29">
        <f>VLOOKUP($B1199,'Answer Data Transformation'!$I$3:$R$2338,9,FALSE)</f>
        <v>0</v>
      </c>
      <c r="J1199" s="2" t="str">
        <f>VLOOKUP($B1199,'Answer Data Transformation'!$I$3:$R$2338,10,FALSE)</f>
        <v>No</v>
      </c>
      <c r="K1199" s="2" t="str">
        <f>VLOOKUP($B1199,'Answer Data Transformation'!$I$3:$R$2338,3,FALSE)</f>
        <v>Obesity</v>
      </c>
      <c r="L1199" s="2" t="str">
        <f>VLOOKUP($B1199,'Answer Data Transformation'!$I$3:$R$2338,5,FALSE)</f>
        <v>Diabetes</v>
      </c>
      <c r="M1199" s="2" t="str">
        <f>VLOOKUP($B1199,'Answer Data Transformation'!$T$3:$AA$2346,2,FALSE)</f>
        <v>20-Oct-1971</v>
      </c>
      <c r="N1199" s="2">
        <f>VLOOKUP($B1199,'Answer Data Transformation'!$T$3:$AA$2346,4,FALSE)</f>
        <v>1</v>
      </c>
      <c r="O1199" s="2">
        <f>VLOOKUP($B1199,'Answer Data Transformation'!$T$3:$AA$2346,5,FALSE)</f>
        <v>9391.35</v>
      </c>
      <c r="P1199" s="2" t="str">
        <f>VLOOKUP($B1199,'Answer Data Transformation'!$T$3:$AA$2346,6,FALSE)</f>
        <v>tier - 3</v>
      </c>
      <c r="Q1199" s="2" t="str">
        <f>VLOOKUP($B1199,'Answer Data Transformation'!$T$3:$AA$2346,7,FALSE)</f>
        <v>tier - 3</v>
      </c>
      <c r="R1199" s="2" t="str">
        <f>VLOOKUP($B1199,'Answer Data Transformation'!$T$3:$AA$2346,8,FALSE)</f>
        <v>R1011</v>
      </c>
      <c r="S1199" s="2">
        <f>VLOOKUP($B1199,'Answer Data Transformation'!$T$3:$AA$2346,3,FALSE)</f>
        <v>51</v>
      </c>
    </row>
    <row r="1200" spans="2:19" ht="15.5" x14ac:dyDescent="0.35">
      <c r="B1200" s="1" t="s">
        <v>1172</v>
      </c>
      <c r="C1200" s="28" t="str">
        <f>VLOOKUP(B1200,'Answer Data Transformation'!$B$3:$F$2338,4,FALSE)</f>
        <v xml:space="preserve">  Sylvain</v>
      </c>
      <c r="D1200" s="2">
        <f>VLOOKUP($B1200,'Answer Data Transformation'!$I$3:$R$2338,2,FALSE)</f>
        <v>35.97</v>
      </c>
      <c r="E1200" s="2">
        <f>VLOOKUP($B1200,'Answer Data Transformation'!$I$3:$R$2338,4,FALSE)</f>
        <v>8.1300000000000008</v>
      </c>
      <c r="F1200" s="2" t="str">
        <f>VLOOKUP($B1200,'Answer Data Transformation'!$I$3:$R$2338,6,FALSE)</f>
        <v>No</v>
      </c>
      <c r="G1200" s="2" t="str">
        <f>VLOOKUP($B1200,'Answer Data Transformation'!$I$3:$R$2338,7,FALSE)</f>
        <v>No</v>
      </c>
      <c r="H1200" s="2" t="str">
        <f>VLOOKUP($B1200,'Answer Data Transformation'!$I$3:$R$2338,8,FALSE)</f>
        <v>No</v>
      </c>
      <c r="I1200" s="29">
        <f>VLOOKUP($B1200,'Answer Data Transformation'!$I$3:$R$2338,9,FALSE)</f>
        <v>0</v>
      </c>
      <c r="J1200" s="2" t="str">
        <f>VLOOKUP($B1200,'Answer Data Transformation'!$I$3:$R$2338,10,FALSE)</f>
        <v>No</v>
      </c>
      <c r="K1200" s="2" t="str">
        <f>VLOOKUP($B1200,'Answer Data Transformation'!$I$3:$R$2338,3,FALSE)</f>
        <v>Obesity</v>
      </c>
      <c r="L1200" s="2" t="str">
        <f>VLOOKUP($B1200,'Answer Data Transformation'!$I$3:$R$2338,5,FALSE)</f>
        <v>Diabetes</v>
      </c>
      <c r="M1200" s="2" t="str">
        <f>VLOOKUP($B1200,'Answer Data Transformation'!$T$3:$AA$2346,2,FALSE)</f>
        <v>29-Dec-1971</v>
      </c>
      <c r="N1200" s="2">
        <f>VLOOKUP($B1200,'Answer Data Transformation'!$T$3:$AA$2346,4,FALSE)</f>
        <v>1</v>
      </c>
      <c r="O1200" s="2">
        <f>VLOOKUP($B1200,'Answer Data Transformation'!$T$3:$AA$2346,5,FALSE)</f>
        <v>9386.16</v>
      </c>
      <c r="P1200" s="2" t="str">
        <f>VLOOKUP($B1200,'Answer Data Transformation'!$T$3:$AA$2346,6,FALSE)</f>
        <v>tier - 3</v>
      </c>
      <c r="Q1200" s="2" t="str">
        <f>VLOOKUP($B1200,'Answer Data Transformation'!$T$3:$AA$2346,7,FALSE)</f>
        <v>tier - 2</v>
      </c>
      <c r="R1200" s="2" t="str">
        <f>VLOOKUP($B1200,'Answer Data Transformation'!$T$3:$AA$2346,8,FALSE)</f>
        <v>R1013</v>
      </c>
      <c r="S1200" s="2">
        <f>VLOOKUP($B1200,'Answer Data Transformation'!$T$3:$AA$2346,3,FALSE)</f>
        <v>51</v>
      </c>
    </row>
    <row r="1201" spans="2:19" ht="15.5" x14ac:dyDescent="0.35">
      <c r="B1201" s="1" t="s">
        <v>1171</v>
      </c>
      <c r="C1201" s="28" t="str">
        <f>VLOOKUP(B1201,'Answer Data Transformation'!$B$3:$F$2338,4,FALSE)</f>
        <v xml:space="preserve">  Lisa M</v>
      </c>
      <c r="D1201" s="2">
        <f>VLOOKUP($B1201,'Answer Data Transformation'!$I$3:$R$2338,2,FALSE)</f>
        <v>25.86</v>
      </c>
      <c r="E1201" s="2">
        <f>VLOOKUP($B1201,'Answer Data Transformation'!$I$3:$R$2338,4,FALSE)</f>
        <v>6.68</v>
      </c>
      <c r="F1201" s="2" t="str">
        <f>VLOOKUP($B1201,'Answer Data Transformation'!$I$3:$R$2338,6,FALSE)</f>
        <v>Yes</v>
      </c>
      <c r="G1201" s="2" t="str">
        <f>VLOOKUP($B1201,'Answer Data Transformation'!$I$3:$R$2338,7,FALSE)</f>
        <v>No</v>
      </c>
      <c r="H1201" s="2" t="str">
        <f>VLOOKUP($B1201,'Answer Data Transformation'!$I$3:$R$2338,8,FALSE)</f>
        <v>No</v>
      </c>
      <c r="I1201" s="29">
        <f>VLOOKUP($B1201,'Answer Data Transformation'!$I$3:$R$2338,9,FALSE)</f>
        <v>1</v>
      </c>
      <c r="J1201" s="2" t="str">
        <f>VLOOKUP($B1201,'Answer Data Transformation'!$I$3:$R$2338,10,FALSE)</f>
        <v>No</v>
      </c>
      <c r="K1201" s="2" t="str">
        <f>VLOOKUP($B1201,'Answer Data Transformation'!$I$3:$R$2338,3,FALSE)</f>
        <v>Overweight</v>
      </c>
      <c r="L1201" s="2" t="str">
        <f>VLOOKUP($B1201,'Answer Data Transformation'!$I$3:$R$2338,5,FALSE)</f>
        <v>Diabetes</v>
      </c>
      <c r="M1201" s="2" t="str">
        <f>VLOOKUP($B1201,'Answer Data Transformation'!$T$3:$AA$2346,2,FALSE)</f>
        <v>02-Dec-1975</v>
      </c>
      <c r="N1201" s="2">
        <f>VLOOKUP($B1201,'Answer Data Transformation'!$T$3:$AA$2346,4,FALSE)</f>
        <v>1</v>
      </c>
      <c r="O1201" s="2">
        <f>VLOOKUP($B1201,'Answer Data Transformation'!$T$3:$AA$2346,5,FALSE)</f>
        <v>9380.75</v>
      </c>
      <c r="P1201" s="2" t="str">
        <f>VLOOKUP($B1201,'Answer Data Transformation'!$T$3:$AA$2346,6,FALSE)</f>
        <v>tier - 2</v>
      </c>
      <c r="Q1201" s="2" t="str">
        <f>VLOOKUP($B1201,'Answer Data Transformation'!$T$3:$AA$2346,7,FALSE)</f>
        <v>tier - 2</v>
      </c>
      <c r="R1201" s="2" t="str">
        <f>VLOOKUP($B1201,'Answer Data Transformation'!$T$3:$AA$2346,8,FALSE)</f>
        <v>R1024</v>
      </c>
      <c r="S1201" s="2">
        <f>VLOOKUP($B1201,'Answer Data Transformation'!$T$3:$AA$2346,3,FALSE)</f>
        <v>47</v>
      </c>
    </row>
    <row r="1202" spans="2:19" ht="15.5" x14ac:dyDescent="0.35">
      <c r="B1202" s="1" t="s">
        <v>1170</v>
      </c>
      <c r="C1202" s="28" t="str">
        <f>VLOOKUP(B1202,'Answer Data Transformation'!$B$3:$F$2338,4,FALSE)</f>
        <v xml:space="preserve">  Ryan</v>
      </c>
      <c r="D1202" s="2">
        <f>VLOOKUP($B1202,'Answer Data Transformation'!$I$3:$R$2338,2,FALSE)</f>
        <v>30.03</v>
      </c>
      <c r="E1202" s="2">
        <f>VLOOKUP($B1202,'Answer Data Transformation'!$I$3:$R$2338,4,FALSE)</f>
        <v>11.51</v>
      </c>
      <c r="F1202" s="2" t="str">
        <f>VLOOKUP($B1202,'Answer Data Transformation'!$I$3:$R$2338,6,FALSE)</f>
        <v>No</v>
      </c>
      <c r="G1202" s="2" t="str">
        <f>VLOOKUP($B1202,'Answer Data Transformation'!$I$3:$R$2338,7,FALSE)</f>
        <v>No</v>
      </c>
      <c r="H1202" s="2" t="str">
        <f>VLOOKUP($B1202,'Answer Data Transformation'!$I$3:$R$2338,8,FALSE)</f>
        <v>No</v>
      </c>
      <c r="I1202" s="29">
        <f>VLOOKUP($B1202,'Answer Data Transformation'!$I$3:$R$2338,9,FALSE)</f>
        <v>0</v>
      </c>
      <c r="J1202" s="2" t="str">
        <f>VLOOKUP($B1202,'Answer Data Transformation'!$I$3:$R$2338,10,FALSE)</f>
        <v>No</v>
      </c>
      <c r="K1202" s="2" t="str">
        <f>VLOOKUP($B1202,'Answer Data Transformation'!$I$3:$R$2338,3,FALSE)</f>
        <v>Obesity</v>
      </c>
      <c r="L1202" s="2" t="str">
        <f>VLOOKUP($B1202,'Answer Data Transformation'!$I$3:$R$2338,5,FALSE)</f>
        <v>Diabetes</v>
      </c>
      <c r="M1202" s="2" t="str">
        <f>VLOOKUP($B1202,'Answer Data Transformation'!$T$3:$AA$2346,2,FALSE)</f>
        <v>26-Nov-1971</v>
      </c>
      <c r="N1202" s="2">
        <f>VLOOKUP($B1202,'Answer Data Transformation'!$T$3:$AA$2346,4,FALSE)</f>
        <v>1</v>
      </c>
      <c r="O1202" s="2">
        <f>VLOOKUP($B1202,'Answer Data Transformation'!$T$3:$AA$2346,5,FALSE)</f>
        <v>9377.9</v>
      </c>
      <c r="P1202" s="2" t="str">
        <f>VLOOKUP($B1202,'Answer Data Transformation'!$T$3:$AA$2346,6,FALSE)</f>
        <v>tier - 2</v>
      </c>
      <c r="Q1202" s="2" t="str">
        <f>VLOOKUP($B1202,'Answer Data Transformation'!$T$3:$AA$2346,7,FALSE)</f>
        <v>tier - 1</v>
      </c>
      <c r="R1202" s="2" t="str">
        <f>VLOOKUP($B1202,'Answer Data Transformation'!$T$3:$AA$2346,8,FALSE)</f>
        <v>R1013</v>
      </c>
      <c r="S1202" s="2">
        <f>VLOOKUP($B1202,'Answer Data Transformation'!$T$3:$AA$2346,3,FALSE)</f>
        <v>51</v>
      </c>
    </row>
    <row r="1203" spans="2:19" ht="15.5" x14ac:dyDescent="0.35">
      <c r="B1203" s="1" t="s">
        <v>1169</v>
      </c>
      <c r="C1203" s="28" t="str">
        <f>VLOOKUP(B1203,'Answer Data Transformation'!$B$3:$F$2338,4,FALSE)</f>
        <v xml:space="preserve">  Kaitlin M</v>
      </c>
      <c r="D1203" s="2">
        <f>VLOOKUP($B1203,'Answer Data Transformation'!$I$3:$R$2338,2,FALSE)</f>
        <v>25.76</v>
      </c>
      <c r="E1203" s="2">
        <f>VLOOKUP($B1203,'Answer Data Transformation'!$I$3:$R$2338,4,FALSE)</f>
        <v>6.02</v>
      </c>
      <c r="F1203" s="2" t="str">
        <f>VLOOKUP($B1203,'Answer Data Transformation'!$I$3:$R$2338,6,FALSE)</f>
        <v>Yes</v>
      </c>
      <c r="G1203" s="2" t="str">
        <f>VLOOKUP($B1203,'Answer Data Transformation'!$I$3:$R$2338,7,FALSE)</f>
        <v>No</v>
      </c>
      <c r="H1203" s="2" t="str">
        <f>VLOOKUP($B1203,'Answer Data Transformation'!$I$3:$R$2338,8,FALSE)</f>
        <v>Yes</v>
      </c>
      <c r="I1203" s="29">
        <f>VLOOKUP($B1203,'Answer Data Transformation'!$I$3:$R$2338,9,FALSE)</f>
        <v>1</v>
      </c>
      <c r="J1203" s="2" t="str">
        <f>VLOOKUP($B1203,'Answer Data Transformation'!$I$3:$R$2338,10,FALSE)</f>
        <v>No</v>
      </c>
      <c r="K1203" s="2" t="str">
        <f>VLOOKUP($B1203,'Answer Data Transformation'!$I$3:$R$2338,3,FALSE)</f>
        <v>Overweight</v>
      </c>
      <c r="L1203" s="2" t="str">
        <f>VLOOKUP($B1203,'Answer Data Transformation'!$I$3:$R$2338,5,FALSE)</f>
        <v>Prediabetes</v>
      </c>
      <c r="M1203" s="2" t="str">
        <f>VLOOKUP($B1203,'Answer Data Transformation'!$T$3:$AA$2346,2,FALSE)</f>
        <v>24-Nov-1969</v>
      </c>
      <c r="N1203" s="2">
        <f>VLOOKUP($B1203,'Answer Data Transformation'!$T$3:$AA$2346,4,FALSE)</f>
        <v>0</v>
      </c>
      <c r="O1203" s="2">
        <f>VLOOKUP($B1203,'Answer Data Transformation'!$T$3:$AA$2346,5,FALSE)</f>
        <v>9377.4500000000007</v>
      </c>
      <c r="P1203" s="2" t="str">
        <f>VLOOKUP($B1203,'Answer Data Transformation'!$T$3:$AA$2346,6,FALSE)</f>
        <v>tier - 2</v>
      </c>
      <c r="Q1203" s="2" t="str">
        <f>VLOOKUP($B1203,'Answer Data Transformation'!$T$3:$AA$2346,7,FALSE)</f>
        <v>tier - 3</v>
      </c>
      <c r="R1203" s="2" t="str">
        <f>VLOOKUP($B1203,'Answer Data Transformation'!$T$3:$AA$2346,8,FALSE)</f>
        <v>R1013</v>
      </c>
      <c r="S1203" s="2">
        <f>VLOOKUP($B1203,'Answer Data Transformation'!$T$3:$AA$2346,3,FALSE)</f>
        <v>53</v>
      </c>
    </row>
    <row r="1204" spans="2:19" ht="15.5" x14ac:dyDescent="0.35">
      <c r="B1204" s="1" t="s">
        <v>1168</v>
      </c>
      <c r="C1204" s="28" t="str">
        <f>VLOOKUP(B1204,'Answer Data Transformation'!$B$3:$F$2338,4,FALSE)</f>
        <v xml:space="preserve">  William R</v>
      </c>
      <c r="D1204" s="2">
        <f>VLOOKUP($B1204,'Answer Data Transformation'!$I$3:$R$2338,2,FALSE)</f>
        <v>22.42</v>
      </c>
      <c r="E1204" s="2">
        <f>VLOOKUP($B1204,'Answer Data Transformation'!$I$3:$R$2338,4,FALSE)</f>
        <v>7.96</v>
      </c>
      <c r="F1204" s="2" t="str">
        <f>VLOOKUP($B1204,'Answer Data Transformation'!$I$3:$R$2338,6,FALSE)</f>
        <v>No</v>
      </c>
      <c r="G1204" s="2" t="str">
        <f>VLOOKUP($B1204,'Answer Data Transformation'!$I$3:$R$2338,7,FALSE)</f>
        <v>No</v>
      </c>
      <c r="H1204" s="2" t="str">
        <f>VLOOKUP($B1204,'Answer Data Transformation'!$I$3:$R$2338,8,FALSE)</f>
        <v>No</v>
      </c>
      <c r="I1204" s="29">
        <f>VLOOKUP($B1204,'Answer Data Transformation'!$I$3:$R$2338,9,FALSE)</f>
        <v>0</v>
      </c>
      <c r="J1204" s="2" t="str">
        <f>VLOOKUP($B1204,'Answer Data Transformation'!$I$3:$R$2338,10,FALSE)</f>
        <v>No</v>
      </c>
      <c r="K1204" s="2" t="str">
        <f>VLOOKUP($B1204,'Answer Data Transformation'!$I$3:$R$2338,3,FALSE)</f>
        <v>Normal Weight</v>
      </c>
      <c r="L1204" s="2" t="str">
        <f>VLOOKUP($B1204,'Answer Data Transformation'!$I$3:$R$2338,5,FALSE)</f>
        <v>Diabetes</v>
      </c>
      <c r="M1204" s="2" t="str">
        <f>VLOOKUP($B1204,'Answer Data Transformation'!$T$3:$AA$2346,2,FALSE)</f>
        <v>08-Oct-1971</v>
      </c>
      <c r="N1204" s="2">
        <f>VLOOKUP($B1204,'Answer Data Transformation'!$T$3:$AA$2346,4,FALSE)</f>
        <v>0</v>
      </c>
      <c r="O1204" s="2">
        <f>VLOOKUP($B1204,'Answer Data Transformation'!$T$3:$AA$2346,5,FALSE)</f>
        <v>9361.33</v>
      </c>
      <c r="P1204" s="2" t="str">
        <f>VLOOKUP($B1204,'Answer Data Transformation'!$T$3:$AA$2346,6,FALSE)</f>
        <v>tier - 3</v>
      </c>
      <c r="Q1204" s="2" t="str">
        <f>VLOOKUP($B1204,'Answer Data Transformation'!$T$3:$AA$2346,7,FALSE)</f>
        <v>tier - 1</v>
      </c>
      <c r="R1204" s="2" t="str">
        <f>VLOOKUP($B1204,'Answer Data Transformation'!$T$3:$AA$2346,8,FALSE)</f>
        <v>R1016</v>
      </c>
      <c r="S1204" s="2">
        <f>VLOOKUP($B1204,'Answer Data Transformation'!$T$3:$AA$2346,3,FALSE)</f>
        <v>51</v>
      </c>
    </row>
    <row r="1205" spans="2:19" ht="15.5" x14ac:dyDescent="0.35">
      <c r="B1205" s="1" t="s">
        <v>1167</v>
      </c>
      <c r="C1205" s="28" t="str">
        <f>VLOOKUP(B1205,'Answer Data Transformation'!$B$3:$F$2338,4,FALSE)</f>
        <v xml:space="preserve">  Bruce</v>
      </c>
      <c r="D1205" s="2">
        <f>VLOOKUP($B1205,'Answer Data Transformation'!$I$3:$R$2338,2,FALSE)</f>
        <v>33.18</v>
      </c>
      <c r="E1205" s="2">
        <f>VLOOKUP($B1205,'Answer Data Transformation'!$I$3:$R$2338,4,FALSE)</f>
        <v>6.01</v>
      </c>
      <c r="F1205" s="2" t="str">
        <f>VLOOKUP($B1205,'Answer Data Transformation'!$I$3:$R$2338,6,FALSE)</f>
        <v>Yes</v>
      </c>
      <c r="G1205" s="2" t="str">
        <f>VLOOKUP($B1205,'Answer Data Transformation'!$I$3:$R$2338,7,FALSE)</f>
        <v>No</v>
      </c>
      <c r="H1205" s="2" t="str">
        <f>VLOOKUP($B1205,'Answer Data Transformation'!$I$3:$R$2338,8,FALSE)</f>
        <v>No</v>
      </c>
      <c r="I1205" s="29">
        <f>VLOOKUP($B1205,'Answer Data Transformation'!$I$3:$R$2338,9,FALSE)</f>
        <v>1</v>
      </c>
      <c r="J1205" s="2" t="str">
        <f>VLOOKUP($B1205,'Answer Data Transformation'!$I$3:$R$2338,10,FALSE)</f>
        <v>No</v>
      </c>
      <c r="K1205" s="2" t="str">
        <f>VLOOKUP($B1205,'Answer Data Transformation'!$I$3:$R$2338,3,FALSE)</f>
        <v>Obesity</v>
      </c>
      <c r="L1205" s="2" t="str">
        <f>VLOOKUP($B1205,'Answer Data Transformation'!$I$3:$R$2338,5,FALSE)</f>
        <v>Prediabetes</v>
      </c>
      <c r="M1205" s="2" t="str">
        <f>VLOOKUP($B1205,'Answer Data Transformation'!$T$3:$AA$2346,2,FALSE)</f>
        <v>01-Jul-1988</v>
      </c>
      <c r="N1205" s="2">
        <f>VLOOKUP($B1205,'Answer Data Transformation'!$T$3:$AA$2346,4,FALSE)</f>
        <v>3</v>
      </c>
      <c r="O1205" s="2">
        <f>VLOOKUP($B1205,'Answer Data Transformation'!$T$3:$AA$2346,5,FALSE)</f>
        <v>9344.2000000000007</v>
      </c>
      <c r="P1205" s="2" t="str">
        <f>VLOOKUP($B1205,'Answer Data Transformation'!$T$3:$AA$2346,6,FALSE)</f>
        <v>tier - 2</v>
      </c>
      <c r="Q1205" s="2" t="str">
        <f>VLOOKUP($B1205,'Answer Data Transformation'!$T$3:$AA$2346,7,FALSE)</f>
        <v>tier - 1</v>
      </c>
      <c r="R1205" s="2" t="str">
        <f>VLOOKUP($B1205,'Answer Data Transformation'!$T$3:$AA$2346,8,FALSE)</f>
        <v>R1021</v>
      </c>
      <c r="S1205" s="2">
        <f>VLOOKUP($B1205,'Answer Data Transformation'!$T$3:$AA$2346,3,FALSE)</f>
        <v>34</v>
      </c>
    </row>
    <row r="1206" spans="2:19" ht="15.5" x14ac:dyDescent="0.35">
      <c r="B1206" s="1" t="s">
        <v>1166</v>
      </c>
      <c r="C1206" s="28" t="str">
        <f>VLOOKUP(B1206,'Answer Data Transformation'!$B$3:$F$2338,4,FALSE)</f>
        <v xml:space="preserve">  Veronica</v>
      </c>
      <c r="D1206" s="2">
        <f>VLOOKUP($B1206,'Answer Data Transformation'!$I$3:$R$2338,2,FALSE)</f>
        <v>43.04</v>
      </c>
      <c r="E1206" s="2">
        <f>VLOOKUP($B1206,'Answer Data Transformation'!$I$3:$R$2338,4,FALSE)</f>
        <v>5.9</v>
      </c>
      <c r="F1206" s="2" t="str">
        <f>VLOOKUP($B1206,'Answer Data Transformation'!$I$3:$R$2338,6,FALSE)</f>
        <v>Yes</v>
      </c>
      <c r="G1206" s="2" t="str">
        <f>VLOOKUP($B1206,'Answer Data Transformation'!$I$3:$R$2338,7,FALSE)</f>
        <v>No</v>
      </c>
      <c r="H1206" s="2" t="str">
        <f>VLOOKUP($B1206,'Answer Data Transformation'!$I$3:$R$2338,8,FALSE)</f>
        <v>No</v>
      </c>
      <c r="I1206" s="29">
        <f>VLOOKUP($B1206,'Answer Data Transformation'!$I$3:$R$2338,9,FALSE)</f>
        <v>0</v>
      </c>
      <c r="J1206" s="2" t="str">
        <f>VLOOKUP($B1206,'Answer Data Transformation'!$I$3:$R$2338,10,FALSE)</f>
        <v>No</v>
      </c>
      <c r="K1206" s="2" t="str">
        <f>VLOOKUP($B1206,'Answer Data Transformation'!$I$3:$R$2338,3,FALSE)</f>
        <v>Obesity</v>
      </c>
      <c r="L1206" s="2" t="str">
        <f>VLOOKUP($B1206,'Answer Data Transformation'!$I$3:$R$2338,5,FALSE)</f>
        <v>Prediabetes</v>
      </c>
      <c r="M1206" s="2" t="str">
        <f>VLOOKUP($B1206,'Answer Data Transformation'!$T$3:$AA$2346,2,FALSE)</f>
        <v>12-Oct-1996</v>
      </c>
      <c r="N1206" s="2">
        <f>VLOOKUP($B1206,'Answer Data Transformation'!$T$3:$AA$2346,4,FALSE)</f>
        <v>0</v>
      </c>
      <c r="O1206" s="2">
        <f>VLOOKUP($B1206,'Answer Data Transformation'!$T$3:$AA$2346,5,FALSE)</f>
        <v>9338.61</v>
      </c>
      <c r="P1206" s="2" t="str">
        <f>VLOOKUP($B1206,'Answer Data Transformation'!$T$3:$AA$2346,6,FALSE)</f>
        <v>tier - 2</v>
      </c>
      <c r="Q1206" s="2" t="str">
        <f>VLOOKUP($B1206,'Answer Data Transformation'!$T$3:$AA$2346,7,FALSE)</f>
        <v>tier - 1</v>
      </c>
      <c r="R1206" s="2" t="str">
        <f>VLOOKUP($B1206,'Answer Data Transformation'!$T$3:$AA$2346,8,FALSE)</f>
        <v>R1026</v>
      </c>
      <c r="S1206" s="2">
        <f>VLOOKUP($B1206,'Answer Data Transformation'!$T$3:$AA$2346,3,FALSE)</f>
        <v>26</v>
      </c>
    </row>
    <row r="1207" spans="2:19" ht="15.5" x14ac:dyDescent="0.35">
      <c r="B1207" s="1" t="s">
        <v>1165</v>
      </c>
      <c r="C1207" s="28" t="str">
        <f>VLOOKUP(B1207,'Answer Data Transformation'!$B$3:$F$2338,4,FALSE)</f>
        <v xml:space="preserve">  Warren</v>
      </c>
      <c r="D1207" s="2">
        <f>VLOOKUP($B1207,'Answer Data Transformation'!$I$3:$R$2338,2,FALSE)</f>
        <v>34.15</v>
      </c>
      <c r="E1207" s="2">
        <f>VLOOKUP($B1207,'Answer Data Transformation'!$I$3:$R$2338,4,FALSE)</f>
        <v>4.49</v>
      </c>
      <c r="F1207" s="2" t="str">
        <f>VLOOKUP($B1207,'Answer Data Transformation'!$I$3:$R$2338,6,FALSE)</f>
        <v>Yes</v>
      </c>
      <c r="G1207" s="2" t="str">
        <f>VLOOKUP($B1207,'Answer Data Transformation'!$I$3:$R$2338,7,FALSE)</f>
        <v>No</v>
      </c>
      <c r="H1207" s="2" t="str">
        <f>VLOOKUP($B1207,'Answer Data Transformation'!$I$3:$R$2338,8,FALSE)</f>
        <v>No</v>
      </c>
      <c r="I1207" s="29">
        <f>VLOOKUP($B1207,'Answer Data Transformation'!$I$3:$R$2338,9,FALSE)</f>
        <v>1</v>
      </c>
      <c r="J1207" s="2" t="str">
        <f>VLOOKUP($B1207,'Answer Data Transformation'!$I$3:$R$2338,10,FALSE)</f>
        <v>No</v>
      </c>
      <c r="K1207" s="2" t="str">
        <f>VLOOKUP($B1207,'Answer Data Transformation'!$I$3:$R$2338,3,FALSE)</f>
        <v>Obesity</v>
      </c>
      <c r="L1207" s="2" t="str">
        <f>VLOOKUP($B1207,'Answer Data Transformation'!$I$3:$R$2338,5,FALSE)</f>
        <v>Normal</v>
      </c>
      <c r="M1207" s="2" t="str">
        <f>VLOOKUP($B1207,'Answer Data Transformation'!$T$3:$AA$2346,2,FALSE)</f>
        <v>09-Jul-1988</v>
      </c>
      <c r="N1207" s="2">
        <f>VLOOKUP($B1207,'Answer Data Transformation'!$T$3:$AA$2346,4,FALSE)</f>
        <v>3</v>
      </c>
      <c r="O1207" s="2">
        <f>VLOOKUP($B1207,'Answer Data Transformation'!$T$3:$AA$2346,5,FALSE)</f>
        <v>9320.26</v>
      </c>
      <c r="P1207" s="2" t="str">
        <f>VLOOKUP($B1207,'Answer Data Transformation'!$T$3:$AA$2346,6,FALSE)</f>
        <v>tier - 2</v>
      </c>
      <c r="Q1207" s="2" t="str">
        <f>VLOOKUP($B1207,'Answer Data Transformation'!$T$3:$AA$2346,7,FALSE)</f>
        <v>tier - 1</v>
      </c>
      <c r="R1207" s="2" t="str">
        <f>VLOOKUP($B1207,'Answer Data Transformation'!$T$3:$AA$2346,8,FALSE)</f>
        <v>R1012</v>
      </c>
      <c r="S1207" s="2">
        <f>VLOOKUP($B1207,'Answer Data Transformation'!$T$3:$AA$2346,3,FALSE)</f>
        <v>34</v>
      </c>
    </row>
    <row r="1208" spans="2:19" ht="15.5" x14ac:dyDescent="0.35">
      <c r="B1208" s="1" t="s">
        <v>1164</v>
      </c>
      <c r="C1208" s="28" t="str">
        <f>VLOOKUP(B1208,'Answer Data Transformation'!$B$3:$F$2338,4,FALSE)</f>
        <v xml:space="preserve">  Daniela</v>
      </c>
      <c r="D1208" s="2">
        <f>VLOOKUP($B1208,'Answer Data Transformation'!$I$3:$R$2338,2,FALSE)</f>
        <v>25.78</v>
      </c>
      <c r="E1208" s="2">
        <f>VLOOKUP($B1208,'Answer Data Transformation'!$I$3:$R$2338,4,FALSE)</f>
        <v>6.25</v>
      </c>
      <c r="F1208" s="2" t="str">
        <f>VLOOKUP($B1208,'Answer Data Transformation'!$I$3:$R$2338,6,FALSE)</f>
        <v>No</v>
      </c>
      <c r="G1208" s="2" t="str">
        <f>VLOOKUP($B1208,'Answer Data Transformation'!$I$3:$R$2338,7,FALSE)</f>
        <v>No</v>
      </c>
      <c r="H1208" s="2" t="str">
        <f>VLOOKUP($B1208,'Answer Data Transformation'!$I$3:$R$2338,8,FALSE)</f>
        <v>No</v>
      </c>
      <c r="I1208" s="29">
        <f>VLOOKUP($B1208,'Answer Data Transformation'!$I$3:$R$2338,9,FALSE)</f>
        <v>0</v>
      </c>
      <c r="J1208" s="2" t="str">
        <f>VLOOKUP($B1208,'Answer Data Transformation'!$I$3:$R$2338,10,FALSE)</f>
        <v>No</v>
      </c>
      <c r="K1208" s="2" t="str">
        <f>VLOOKUP($B1208,'Answer Data Transformation'!$I$3:$R$2338,3,FALSE)</f>
        <v>Overweight</v>
      </c>
      <c r="L1208" s="2" t="str">
        <f>VLOOKUP($B1208,'Answer Data Transformation'!$I$3:$R$2338,5,FALSE)</f>
        <v>Prediabetes</v>
      </c>
      <c r="M1208" s="2" t="str">
        <f>VLOOKUP($B1208,'Answer Data Transformation'!$T$3:$AA$2346,2,FALSE)</f>
        <v>12-Oct-1977</v>
      </c>
      <c r="N1208" s="2">
        <f>VLOOKUP($B1208,'Answer Data Transformation'!$T$3:$AA$2346,4,FALSE)</f>
        <v>2</v>
      </c>
      <c r="O1208" s="2">
        <f>VLOOKUP($B1208,'Answer Data Transformation'!$T$3:$AA$2346,5,FALSE)</f>
        <v>9315.41</v>
      </c>
      <c r="P1208" s="2" t="str">
        <f>VLOOKUP($B1208,'Answer Data Transformation'!$T$3:$AA$2346,6,FALSE)</f>
        <v>tier - 2</v>
      </c>
      <c r="Q1208" s="2" t="str">
        <f>VLOOKUP($B1208,'Answer Data Transformation'!$T$3:$AA$2346,7,FALSE)</f>
        <v>tier - 1</v>
      </c>
      <c r="R1208" s="2" t="str">
        <f>VLOOKUP($B1208,'Answer Data Transformation'!$T$3:$AA$2346,8,FALSE)</f>
        <v>R1024</v>
      </c>
      <c r="S1208" s="2">
        <f>VLOOKUP($B1208,'Answer Data Transformation'!$T$3:$AA$2346,3,FALSE)</f>
        <v>45</v>
      </c>
    </row>
    <row r="1209" spans="2:19" ht="15.5" x14ac:dyDescent="0.35">
      <c r="B1209" s="1" t="s">
        <v>1163</v>
      </c>
      <c r="C1209" s="28" t="str">
        <f>VLOOKUP(B1209,'Answer Data Transformation'!$B$3:$F$2338,4,FALSE)</f>
        <v xml:space="preserve">  Deirdre A</v>
      </c>
      <c r="D1209" s="2">
        <f>VLOOKUP($B1209,'Answer Data Transformation'!$I$3:$R$2338,2,FALSE)</f>
        <v>21.02</v>
      </c>
      <c r="E1209" s="2">
        <f>VLOOKUP($B1209,'Answer Data Transformation'!$I$3:$R$2338,4,FALSE)</f>
        <v>9.6199999999999992</v>
      </c>
      <c r="F1209" s="2" t="str">
        <f>VLOOKUP($B1209,'Answer Data Transformation'!$I$3:$R$2338,6,FALSE)</f>
        <v>Yes</v>
      </c>
      <c r="G1209" s="2" t="str">
        <f>VLOOKUP($B1209,'Answer Data Transformation'!$I$3:$R$2338,7,FALSE)</f>
        <v>No</v>
      </c>
      <c r="H1209" s="2" t="str">
        <f>VLOOKUP($B1209,'Answer Data Transformation'!$I$3:$R$2338,8,FALSE)</f>
        <v>Yes</v>
      </c>
      <c r="I1209" s="29">
        <f>VLOOKUP($B1209,'Answer Data Transformation'!$I$3:$R$2338,9,FALSE)</f>
        <v>1</v>
      </c>
      <c r="J1209" s="2" t="str">
        <f>VLOOKUP($B1209,'Answer Data Transformation'!$I$3:$R$2338,10,FALSE)</f>
        <v>No</v>
      </c>
      <c r="K1209" s="2" t="str">
        <f>VLOOKUP($B1209,'Answer Data Transformation'!$I$3:$R$2338,3,FALSE)</f>
        <v>Normal Weight</v>
      </c>
      <c r="L1209" s="2" t="str">
        <f>VLOOKUP($B1209,'Answer Data Transformation'!$I$3:$R$2338,5,FALSE)</f>
        <v>Diabetes</v>
      </c>
      <c r="M1209" s="2" t="str">
        <f>VLOOKUP($B1209,'Answer Data Transformation'!$T$3:$AA$2346,2,FALSE)</f>
        <v>08-Jun-1963</v>
      </c>
      <c r="N1209" s="2">
        <f>VLOOKUP($B1209,'Answer Data Transformation'!$T$3:$AA$2346,4,FALSE)</f>
        <v>0</v>
      </c>
      <c r="O1209" s="2">
        <f>VLOOKUP($B1209,'Answer Data Transformation'!$T$3:$AA$2346,5,FALSE)</f>
        <v>9310.81</v>
      </c>
      <c r="P1209" s="2" t="str">
        <f>VLOOKUP($B1209,'Answer Data Transformation'!$T$3:$AA$2346,6,FALSE)</f>
        <v>tier - 3</v>
      </c>
      <c r="Q1209" s="2" t="str">
        <f>VLOOKUP($B1209,'Answer Data Transformation'!$T$3:$AA$2346,7,FALSE)</f>
        <v>tier - 1</v>
      </c>
      <c r="R1209" s="2" t="str">
        <f>VLOOKUP($B1209,'Answer Data Transformation'!$T$3:$AA$2346,8,FALSE)</f>
        <v>R1013</v>
      </c>
      <c r="S1209" s="2">
        <f>VLOOKUP($B1209,'Answer Data Transformation'!$T$3:$AA$2346,3,FALSE)</f>
        <v>60</v>
      </c>
    </row>
    <row r="1210" spans="2:19" ht="15.5" x14ac:dyDescent="0.35">
      <c r="B1210" s="1" t="s">
        <v>1162</v>
      </c>
      <c r="C1210" s="28" t="str">
        <f>VLOOKUP(B1210,'Answer Data Transformation'!$B$3:$F$2338,4,FALSE)</f>
        <v xml:space="preserve">  Mathias</v>
      </c>
      <c r="D1210" s="2">
        <f>VLOOKUP($B1210,'Answer Data Transformation'!$I$3:$R$2338,2,FALSE)</f>
        <v>37.51</v>
      </c>
      <c r="E1210" s="2">
        <f>VLOOKUP($B1210,'Answer Data Transformation'!$I$3:$R$2338,4,FALSE)</f>
        <v>11.06</v>
      </c>
      <c r="F1210" s="2" t="str">
        <f>VLOOKUP($B1210,'Answer Data Transformation'!$I$3:$R$2338,6,FALSE)</f>
        <v>No</v>
      </c>
      <c r="G1210" s="2" t="str">
        <f>VLOOKUP($B1210,'Answer Data Transformation'!$I$3:$R$2338,7,FALSE)</f>
        <v>No</v>
      </c>
      <c r="H1210" s="2" t="str">
        <f>VLOOKUP($B1210,'Answer Data Transformation'!$I$3:$R$2338,8,FALSE)</f>
        <v>No</v>
      </c>
      <c r="I1210" s="29">
        <f>VLOOKUP($B1210,'Answer Data Transformation'!$I$3:$R$2338,9,FALSE)</f>
        <v>2</v>
      </c>
      <c r="J1210" s="2" t="str">
        <f>VLOOKUP($B1210,'Answer Data Transformation'!$I$3:$R$2338,10,FALSE)</f>
        <v>No</v>
      </c>
      <c r="K1210" s="2" t="str">
        <f>VLOOKUP($B1210,'Answer Data Transformation'!$I$3:$R$2338,3,FALSE)</f>
        <v>Obesity</v>
      </c>
      <c r="L1210" s="2" t="str">
        <f>VLOOKUP($B1210,'Answer Data Transformation'!$I$3:$R$2338,5,FALSE)</f>
        <v>Diabetes</v>
      </c>
      <c r="M1210" s="2" t="str">
        <f>VLOOKUP($B1210,'Answer Data Transformation'!$T$3:$AA$2346,2,FALSE)</f>
        <v>16-Oct-1973</v>
      </c>
      <c r="N1210" s="2">
        <f>VLOOKUP($B1210,'Answer Data Transformation'!$T$3:$AA$2346,4,FALSE)</f>
        <v>2</v>
      </c>
      <c r="O1210" s="2">
        <f>VLOOKUP($B1210,'Answer Data Transformation'!$T$3:$AA$2346,5,FALSE)</f>
        <v>9304.7000000000007</v>
      </c>
      <c r="P1210" s="2" t="str">
        <f>VLOOKUP($B1210,'Answer Data Transformation'!$T$3:$AA$2346,6,FALSE)</f>
        <v>tier - 3</v>
      </c>
      <c r="Q1210" s="2" t="str">
        <f>VLOOKUP($B1210,'Answer Data Transformation'!$T$3:$AA$2346,7,FALSE)</f>
        <v>tier - 3</v>
      </c>
      <c r="R1210" s="2" t="str">
        <f>VLOOKUP($B1210,'Answer Data Transformation'!$T$3:$AA$2346,8,FALSE)</f>
        <v>R1013</v>
      </c>
      <c r="S1210" s="2">
        <f>VLOOKUP($B1210,'Answer Data Transformation'!$T$3:$AA$2346,3,FALSE)</f>
        <v>49</v>
      </c>
    </row>
    <row r="1211" spans="2:19" ht="15.5" x14ac:dyDescent="0.35">
      <c r="B1211" s="1" t="s">
        <v>1161</v>
      </c>
      <c r="C1211" s="28" t="str">
        <f>VLOOKUP(B1211,'Answer Data Transformation'!$B$3:$F$2338,4,FALSE)</f>
        <v xml:space="preserve">  Matthew</v>
      </c>
      <c r="D1211" s="2">
        <f>VLOOKUP($B1211,'Answer Data Transformation'!$I$3:$R$2338,2,FALSE)</f>
        <v>25.745000000000001</v>
      </c>
      <c r="E1211" s="2">
        <f>VLOOKUP($B1211,'Answer Data Transformation'!$I$3:$R$2338,4,FALSE)</f>
        <v>6.11</v>
      </c>
      <c r="F1211" s="2" t="str">
        <f>VLOOKUP($B1211,'Answer Data Transformation'!$I$3:$R$2338,6,FALSE)</f>
        <v>Yes</v>
      </c>
      <c r="G1211" s="2" t="str">
        <f>VLOOKUP($B1211,'Answer Data Transformation'!$I$3:$R$2338,7,FALSE)</f>
        <v>No</v>
      </c>
      <c r="H1211" s="2" t="str">
        <f>VLOOKUP($B1211,'Answer Data Transformation'!$I$3:$R$2338,8,FALSE)</f>
        <v>No</v>
      </c>
      <c r="I1211" s="29">
        <f>VLOOKUP($B1211,'Answer Data Transformation'!$I$3:$R$2338,9,FALSE)</f>
        <v>0</v>
      </c>
      <c r="J1211" s="2" t="str">
        <f>VLOOKUP($B1211,'Answer Data Transformation'!$I$3:$R$2338,10,FALSE)</f>
        <v>No</v>
      </c>
      <c r="K1211" s="2" t="str">
        <f>VLOOKUP($B1211,'Answer Data Transformation'!$I$3:$R$2338,3,FALSE)</f>
        <v>Overweight</v>
      </c>
      <c r="L1211" s="2" t="str">
        <f>VLOOKUP($B1211,'Answer Data Transformation'!$I$3:$R$2338,5,FALSE)</f>
        <v>Prediabetes</v>
      </c>
      <c r="M1211" s="2" t="str">
        <f>VLOOKUP($B1211,'Answer Data Transformation'!$T$3:$AA$2346,2,FALSE)</f>
        <v>03-Nov-1976</v>
      </c>
      <c r="N1211" s="2">
        <f>VLOOKUP($B1211,'Answer Data Transformation'!$T$3:$AA$2346,4,FALSE)</f>
        <v>3</v>
      </c>
      <c r="O1211" s="2">
        <f>VLOOKUP($B1211,'Answer Data Transformation'!$T$3:$AA$2346,5,FALSE)</f>
        <v>9301.89</v>
      </c>
      <c r="P1211" s="2" t="str">
        <f>VLOOKUP($B1211,'Answer Data Transformation'!$T$3:$AA$2346,6,FALSE)</f>
        <v>tier - 2</v>
      </c>
      <c r="Q1211" s="2" t="str">
        <f>VLOOKUP($B1211,'Answer Data Transformation'!$T$3:$AA$2346,7,FALSE)</f>
        <v>tier - 1</v>
      </c>
      <c r="R1211" s="2" t="str">
        <f>VLOOKUP($B1211,'Answer Data Transformation'!$T$3:$AA$2346,8,FALSE)</f>
        <v>R1012</v>
      </c>
      <c r="S1211" s="2">
        <f>VLOOKUP($B1211,'Answer Data Transformation'!$T$3:$AA$2346,3,FALSE)</f>
        <v>46</v>
      </c>
    </row>
    <row r="1212" spans="2:19" ht="15.5" x14ac:dyDescent="0.35">
      <c r="B1212" s="1" t="s">
        <v>1160</v>
      </c>
      <c r="C1212" s="28" t="str">
        <f>VLOOKUP(B1212,'Answer Data Transformation'!$B$3:$F$2338,4,FALSE)</f>
        <v xml:space="preserve">  Kurt</v>
      </c>
      <c r="D1212" s="2">
        <f>VLOOKUP($B1212,'Answer Data Transformation'!$I$3:$R$2338,2,FALSE)</f>
        <v>31.35</v>
      </c>
      <c r="E1212" s="2">
        <f>VLOOKUP($B1212,'Answer Data Transformation'!$I$3:$R$2338,4,FALSE)</f>
        <v>11.49</v>
      </c>
      <c r="F1212" s="2" t="str">
        <f>VLOOKUP($B1212,'Answer Data Transformation'!$I$3:$R$2338,6,FALSE)</f>
        <v>No</v>
      </c>
      <c r="G1212" s="2" t="str">
        <f>VLOOKUP($B1212,'Answer Data Transformation'!$I$3:$R$2338,7,FALSE)</f>
        <v>No</v>
      </c>
      <c r="H1212" s="2" t="str">
        <f>VLOOKUP($B1212,'Answer Data Transformation'!$I$3:$R$2338,8,FALSE)</f>
        <v>No</v>
      </c>
      <c r="I1212" s="29">
        <f>VLOOKUP($B1212,'Answer Data Transformation'!$I$3:$R$2338,9,FALSE)</f>
        <v>2</v>
      </c>
      <c r="J1212" s="2" t="str">
        <f>VLOOKUP($B1212,'Answer Data Transformation'!$I$3:$R$2338,10,FALSE)</f>
        <v>No</v>
      </c>
      <c r="K1212" s="2" t="str">
        <f>VLOOKUP($B1212,'Answer Data Transformation'!$I$3:$R$2338,3,FALSE)</f>
        <v>Obesity</v>
      </c>
      <c r="L1212" s="2" t="str">
        <f>VLOOKUP($B1212,'Answer Data Transformation'!$I$3:$R$2338,5,FALSE)</f>
        <v>Diabetes</v>
      </c>
      <c r="M1212" s="2" t="str">
        <f>VLOOKUP($B1212,'Answer Data Transformation'!$T$3:$AA$2346,2,FALSE)</f>
        <v>18-Sep-1973</v>
      </c>
      <c r="N1212" s="2">
        <f>VLOOKUP($B1212,'Answer Data Transformation'!$T$3:$AA$2346,4,FALSE)</f>
        <v>1</v>
      </c>
      <c r="O1212" s="2">
        <f>VLOOKUP($B1212,'Answer Data Transformation'!$T$3:$AA$2346,5,FALSE)</f>
        <v>9290.14</v>
      </c>
      <c r="P1212" s="2" t="str">
        <f>VLOOKUP($B1212,'Answer Data Transformation'!$T$3:$AA$2346,6,FALSE)</f>
        <v>tier - 3</v>
      </c>
      <c r="Q1212" s="2" t="str">
        <f>VLOOKUP($B1212,'Answer Data Transformation'!$T$3:$AA$2346,7,FALSE)</f>
        <v>tier - 3</v>
      </c>
      <c r="R1212" s="2" t="str">
        <f>VLOOKUP($B1212,'Answer Data Transformation'!$T$3:$AA$2346,8,FALSE)</f>
        <v>R1016</v>
      </c>
      <c r="S1212" s="2">
        <f>VLOOKUP($B1212,'Answer Data Transformation'!$T$3:$AA$2346,3,FALSE)</f>
        <v>49</v>
      </c>
    </row>
    <row r="1213" spans="2:19" ht="15.5" x14ac:dyDescent="0.35">
      <c r="B1213" s="1" t="s">
        <v>1159</v>
      </c>
      <c r="C1213" s="28" t="str">
        <f>VLOOKUP(B1213,'Answer Data Transformation'!$B$3:$F$2338,4,FALSE)</f>
        <v xml:space="preserve">  Samuel</v>
      </c>
      <c r="D1213" s="2">
        <f>VLOOKUP($B1213,'Answer Data Transformation'!$I$3:$R$2338,2,FALSE)</f>
        <v>29.83</v>
      </c>
      <c r="E1213" s="2">
        <f>VLOOKUP($B1213,'Answer Data Transformation'!$I$3:$R$2338,4,FALSE)</f>
        <v>8.68</v>
      </c>
      <c r="F1213" s="2" t="str">
        <f>VLOOKUP($B1213,'Answer Data Transformation'!$I$3:$R$2338,6,FALSE)</f>
        <v>No</v>
      </c>
      <c r="G1213" s="2" t="str">
        <f>VLOOKUP($B1213,'Answer Data Transformation'!$I$3:$R$2338,7,FALSE)</f>
        <v>No</v>
      </c>
      <c r="H1213" s="2" t="str">
        <f>VLOOKUP($B1213,'Answer Data Transformation'!$I$3:$R$2338,8,FALSE)</f>
        <v>No</v>
      </c>
      <c r="I1213" s="29">
        <f>VLOOKUP($B1213,'Answer Data Transformation'!$I$3:$R$2338,9,FALSE)</f>
        <v>2</v>
      </c>
      <c r="J1213" s="2" t="str">
        <f>VLOOKUP($B1213,'Answer Data Transformation'!$I$3:$R$2338,10,FALSE)</f>
        <v>No</v>
      </c>
      <c r="K1213" s="2" t="str">
        <f>VLOOKUP($B1213,'Answer Data Transformation'!$I$3:$R$2338,3,FALSE)</f>
        <v>Overweight</v>
      </c>
      <c r="L1213" s="2" t="str">
        <f>VLOOKUP($B1213,'Answer Data Transformation'!$I$3:$R$2338,5,FALSE)</f>
        <v>Diabetes</v>
      </c>
      <c r="M1213" s="2" t="str">
        <f>VLOOKUP($B1213,'Answer Data Transformation'!$T$3:$AA$2346,2,FALSE)</f>
        <v>16-Oct-1973</v>
      </c>
      <c r="N1213" s="2">
        <f>VLOOKUP($B1213,'Answer Data Transformation'!$T$3:$AA$2346,4,FALSE)</f>
        <v>1</v>
      </c>
      <c r="O1213" s="2">
        <f>VLOOKUP($B1213,'Answer Data Transformation'!$T$3:$AA$2346,5,FALSE)</f>
        <v>9288.0300000000007</v>
      </c>
      <c r="P1213" s="2" t="str">
        <f>VLOOKUP($B1213,'Answer Data Transformation'!$T$3:$AA$2346,6,FALSE)</f>
        <v>tier - 2</v>
      </c>
      <c r="Q1213" s="2" t="str">
        <f>VLOOKUP($B1213,'Answer Data Transformation'!$T$3:$AA$2346,7,FALSE)</f>
        <v>tier - 3</v>
      </c>
      <c r="R1213" s="2" t="str">
        <f>VLOOKUP($B1213,'Answer Data Transformation'!$T$3:$AA$2346,8,FALSE)</f>
        <v>R1018</v>
      </c>
      <c r="S1213" s="2">
        <f>VLOOKUP($B1213,'Answer Data Transformation'!$T$3:$AA$2346,3,FALSE)</f>
        <v>49</v>
      </c>
    </row>
    <row r="1214" spans="2:19" ht="15.5" x14ac:dyDescent="0.35">
      <c r="B1214" s="1" t="s">
        <v>1158</v>
      </c>
      <c r="C1214" s="28" t="str">
        <f>VLOOKUP(B1214,'Answer Data Transformation'!$B$3:$F$2338,4,FALSE)</f>
        <v xml:space="preserve">  Emily</v>
      </c>
      <c r="D1214" s="2">
        <f>VLOOKUP($B1214,'Answer Data Transformation'!$I$3:$R$2338,2,FALSE)</f>
        <v>25.49</v>
      </c>
      <c r="E1214" s="2">
        <f>VLOOKUP($B1214,'Answer Data Transformation'!$I$3:$R$2338,4,FALSE)</f>
        <v>5.68</v>
      </c>
      <c r="F1214" s="2" t="str">
        <f>VLOOKUP($B1214,'Answer Data Transformation'!$I$3:$R$2338,6,FALSE)</f>
        <v>Yes</v>
      </c>
      <c r="G1214" s="2" t="str">
        <f>VLOOKUP($B1214,'Answer Data Transformation'!$I$3:$R$2338,7,FALSE)</f>
        <v>No</v>
      </c>
      <c r="H1214" s="2" t="str">
        <f>VLOOKUP($B1214,'Answer Data Transformation'!$I$3:$R$2338,8,FALSE)</f>
        <v>Yes</v>
      </c>
      <c r="I1214" s="29">
        <f>VLOOKUP($B1214,'Answer Data Transformation'!$I$3:$R$2338,9,FALSE)</f>
        <v>1</v>
      </c>
      <c r="J1214" s="2" t="str">
        <f>VLOOKUP($B1214,'Answer Data Transformation'!$I$3:$R$2338,10,FALSE)</f>
        <v>No</v>
      </c>
      <c r="K1214" s="2" t="str">
        <f>VLOOKUP($B1214,'Answer Data Transformation'!$I$3:$R$2338,3,FALSE)</f>
        <v>Overweight</v>
      </c>
      <c r="L1214" s="2" t="str">
        <f>VLOOKUP($B1214,'Answer Data Transformation'!$I$3:$R$2338,5,FALSE)</f>
        <v>Normal</v>
      </c>
      <c r="M1214" s="2" t="str">
        <f>VLOOKUP($B1214,'Answer Data Transformation'!$T$3:$AA$2346,2,FALSE)</f>
        <v>26-Nov-1969</v>
      </c>
      <c r="N1214" s="2">
        <f>VLOOKUP($B1214,'Answer Data Transformation'!$T$3:$AA$2346,4,FALSE)</f>
        <v>0</v>
      </c>
      <c r="O1214" s="2">
        <f>VLOOKUP($B1214,'Answer Data Transformation'!$T$3:$AA$2346,5,FALSE)</f>
        <v>9285.8700000000008</v>
      </c>
      <c r="P1214" s="2" t="str">
        <f>VLOOKUP($B1214,'Answer Data Transformation'!$T$3:$AA$2346,6,FALSE)</f>
        <v>tier - 2</v>
      </c>
      <c r="Q1214" s="2" t="str">
        <f>VLOOKUP($B1214,'Answer Data Transformation'!$T$3:$AA$2346,7,FALSE)</f>
        <v>tier - 3</v>
      </c>
      <c r="R1214" s="2" t="str">
        <f>VLOOKUP($B1214,'Answer Data Transformation'!$T$3:$AA$2346,8,FALSE)</f>
        <v>R1013</v>
      </c>
      <c r="S1214" s="2">
        <f>VLOOKUP($B1214,'Answer Data Transformation'!$T$3:$AA$2346,3,FALSE)</f>
        <v>53</v>
      </c>
    </row>
    <row r="1215" spans="2:19" ht="15.5" x14ac:dyDescent="0.35">
      <c r="B1215" s="1" t="s">
        <v>1157</v>
      </c>
      <c r="C1215" s="28" t="str">
        <f>VLOOKUP(B1215,'Answer Data Transformation'!$B$3:$F$2338,4,FALSE)</f>
        <v xml:space="preserve">  Tiffany</v>
      </c>
      <c r="D1215" s="2">
        <f>VLOOKUP($B1215,'Answer Data Transformation'!$I$3:$R$2338,2,FALSE)</f>
        <v>34.1</v>
      </c>
      <c r="E1215" s="2">
        <f>VLOOKUP($B1215,'Answer Data Transformation'!$I$3:$R$2338,4,FALSE)</f>
        <v>8.4499999999999993</v>
      </c>
      <c r="F1215" s="2" t="str">
        <f>VLOOKUP($B1215,'Answer Data Transformation'!$I$3:$R$2338,6,FALSE)</f>
        <v>No</v>
      </c>
      <c r="G1215" s="2" t="str">
        <f>VLOOKUP($B1215,'Answer Data Transformation'!$I$3:$R$2338,7,FALSE)</f>
        <v>No</v>
      </c>
      <c r="H1215" s="2" t="str">
        <f>VLOOKUP($B1215,'Answer Data Transformation'!$I$3:$R$2338,8,FALSE)</f>
        <v>No</v>
      </c>
      <c r="I1215" s="29">
        <f>VLOOKUP($B1215,'Answer Data Transformation'!$I$3:$R$2338,9,FALSE)</f>
        <v>0</v>
      </c>
      <c r="J1215" s="2" t="str">
        <f>VLOOKUP($B1215,'Answer Data Transformation'!$I$3:$R$2338,10,FALSE)</f>
        <v>No</v>
      </c>
      <c r="K1215" s="2" t="str">
        <f>VLOOKUP($B1215,'Answer Data Transformation'!$I$3:$R$2338,3,FALSE)</f>
        <v>Obesity</v>
      </c>
      <c r="L1215" s="2" t="str">
        <f>VLOOKUP($B1215,'Answer Data Transformation'!$I$3:$R$2338,5,FALSE)</f>
        <v>Diabetes</v>
      </c>
      <c r="M1215" s="2" t="str">
        <f>VLOOKUP($B1215,'Answer Data Transformation'!$T$3:$AA$2346,2,FALSE)</f>
        <v>02-Jul-1971</v>
      </c>
      <c r="N1215" s="2">
        <f>VLOOKUP($B1215,'Answer Data Transformation'!$T$3:$AA$2346,4,FALSE)</f>
        <v>0</v>
      </c>
      <c r="O1215" s="2">
        <f>VLOOKUP($B1215,'Answer Data Transformation'!$T$3:$AA$2346,5,FALSE)</f>
        <v>9283.56</v>
      </c>
      <c r="P1215" s="2" t="str">
        <f>VLOOKUP($B1215,'Answer Data Transformation'!$T$3:$AA$2346,6,FALSE)</f>
        <v>tier - 2</v>
      </c>
      <c r="Q1215" s="2" t="str">
        <f>VLOOKUP($B1215,'Answer Data Transformation'!$T$3:$AA$2346,7,FALSE)</f>
        <v>tier - 3</v>
      </c>
      <c r="R1215" s="2" t="str">
        <f>VLOOKUP($B1215,'Answer Data Transformation'!$T$3:$AA$2346,8,FALSE)</f>
        <v>R1013</v>
      </c>
      <c r="S1215" s="2">
        <f>VLOOKUP($B1215,'Answer Data Transformation'!$T$3:$AA$2346,3,FALSE)</f>
        <v>51</v>
      </c>
    </row>
    <row r="1216" spans="2:19" ht="15.5" x14ac:dyDescent="0.35">
      <c r="B1216" s="1" t="s">
        <v>1156</v>
      </c>
      <c r="C1216" s="28" t="str">
        <f>VLOOKUP(B1216,'Answer Data Transformation'!$B$3:$F$2338,4,FALSE)</f>
        <v xml:space="preserve">  Alex F</v>
      </c>
      <c r="D1216" s="2">
        <f>VLOOKUP($B1216,'Answer Data Transformation'!$I$3:$R$2338,2,FALSE)</f>
        <v>25.84</v>
      </c>
      <c r="E1216" s="2">
        <f>VLOOKUP($B1216,'Answer Data Transformation'!$I$3:$R$2338,4,FALSE)</f>
        <v>8.51</v>
      </c>
      <c r="F1216" s="2" t="str">
        <f>VLOOKUP($B1216,'Answer Data Transformation'!$I$3:$R$2338,6,FALSE)</f>
        <v>No</v>
      </c>
      <c r="G1216" s="2" t="str">
        <f>VLOOKUP($B1216,'Answer Data Transformation'!$I$3:$R$2338,7,FALSE)</f>
        <v>No</v>
      </c>
      <c r="H1216" s="2" t="str">
        <f>VLOOKUP($B1216,'Answer Data Transformation'!$I$3:$R$2338,8,FALSE)</f>
        <v>No</v>
      </c>
      <c r="I1216" s="29">
        <f>VLOOKUP($B1216,'Answer Data Transformation'!$I$3:$R$2338,9,FALSE)</f>
        <v>2</v>
      </c>
      <c r="J1216" s="2" t="str">
        <f>VLOOKUP($B1216,'Answer Data Transformation'!$I$3:$R$2338,10,FALSE)</f>
        <v>No</v>
      </c>
      <c r="K1216" s="2" t="str">
        <f>VLOOKUP($B1216,'Answer Data Transformation'!$I$3:$R$2338,3,FALSE)</f>
        <v>Overweight</v>
      </c>
      <c r="L1216" s="2" t="str">
        <f>VLOOKUP($B1216,'Answer Data Transformation'!$I$3:$R$2338,5,FALSE)</f>
        <v>Diabetes</v>
      </c>
      <c r="M1216" s="2" t="str">
        <f>VLOOKUP($B1216,'Answer Data Transformation'!$T$3:$AA$2346,2,FALSE)</f>
        <v>27-Oct-1973</v>
      </c>
      <c r="N1216" s="2">
        <f>VLOOKUP($B1216,'Answer Data Transformation'!$T$3:$AA$2346,4,FALSE)</f>
        <v>1</v>
      </c>
      <c r="O1216" s="2">
        <f>VLOOKUP($B1216,'Answer Data Transformation'!$T$3:$AA$2346,5,FALSE)</f>
        <v>9282.48</v>
      </c>
      <c r="P1216" s="2" t="str">
        <f>VLOOKUP($B1216,'Answer Data Transformation'!$T$3:$AA$2346,6,FALSE)</f>
        <v>tier - 3</v>
      </c>
      <c r="Q1216" s="2" t="str">
        <f>VLOOKUP($B1216,'Answer Data Transformation'!$T$3:$AA$2346,7,FALSE)</f>
        <v>tier - 2</v>
      </c>
      <c r="R1216" s="2" t="str">
        <f>VLOOKUP($B1216,'Answer Data Transformation'!$T$3:$AA$2346,8,FALSE)</f>
        <v>R1016</v>
      </c>
      <c r="S1216" s="2">
        <f>VLOOKUP($B1216,'Answer Data Transformation'!$T$3:$AA$2346,3,FALSE)</f>
        <v>49</v>
      </c>
    </row>
    <row r="1217" spans="2:19" ht="15.5" x14ac:dyDescent="0.35">
      <c r="B1217" s="1" t="s">
        <v>1155</v>
      </c>
      <c r="C1217" s="28" t="str">
        <f>VLOOKUP(B1217,'Answer Data Transformation'!$B$3:$F$2338,4,FALSE)</f>
        <v xml:space="preserve">  Alice</v>
      </c>
      <c r="D1217" s="2">
        <f>VLOOKUP($B1217,'Answer Data Transformation'!$I$3:$R$2338,2,FALSE)</f>
        <v>20.6</v>
      </c>
      <c r="E1217" s="2">
        <f>VLOOKUP($B1217,'Answer Data Transformation'!$I$3:$R$2338,4,FALSE)</f>
        <v>7.62</v>
      </c>
      <c r="F1217" s="2" t="str">
        <f>VLOOKUP($B1217,'Answer Data Transformation'!$I$3:$R$2338,6,FALSE)</f>
        <v>No</v>
      </c>
      <c r="G1217" s="2" t="str">
        <f>VLOOKUP($B1217,'Answer Data Transformation'!$I$3:$R$2338,7,FALSE)</f>
        <v>No</v>
      </c>
      <c r="H1217" s="2" t="str">
        <f>VLOOKUP($B1217,'Answer Data Transformation'!$I$3:$R$2338,8,FALSE)</f>
        <v>No</v>
      </c>
      <c r="I1217" s="29">
        <f>VLOOKUP($B1217,'Answer Data Transformation'!$I$3:$R$2338,9,FALSE)</f>
        <v>0</v>
      </c>
      <c r="J1217" s="2" t="str">
        <f>VLOOKUP($B1217,'Answer Data Transformation'!$I$3:$R$2338,10,FALSE)</f>
        <v>No</v>
      </c>
      <c r="K1217" s="2" t="str">
        <f>VLOOKUP($B1217,'Answer Data Transformation'!$I$3:$R$2338,3,FALSE)</f>
        <v>Normal Weight</v>
      </c>
      <c r="L1217" s="2" t="str">
        <f>VLOOKUP($B1217,'Answer Data Transformation'!$I$3:$R$2338,5,FALSE)</f>
        <v>Diabetes</v>
      </c>
      <c r="M1217" s="2" t="str">
        <f>VLOOKUP($B1217,'Answer Data Transformation'!$T$3:$AA$2346,2,FALSE)</f>
        <v>06-Aug-1971</v>
      </c>
      <c r="N1217" s="2">
        <f>VLOOKUP($B1217,'Answer Data Transformation'!$T$3:$AA$2346,4,FALSE)</f>
        <v>0</v>
      </c>
      <c r="O1217" s="2">
        <f>VLOOKUP($B1217,'Answer Data Transformation'!$T$3:$AA$2346,5,FALSE)</f>
        <v>9264.7999999999993</v>
      </c>
      <c r="P1217" s="2" t="str">
        <f>VLOOKUP($B1217,'Answer Data Transformation'!$T$3:$AA$2346,6,FALSE)</f>
        <v>tier - 2</v>
      </c>
      <c r="Q1217" s="2" t="str">
        <f>VLOOKUP($B1217,'Answer Data Transformation'!$T$3:$AA$2346,7,FALSE)</f>
        <v>tier - 1</v>
      </c>
      <c r="R1217" s="2" t="str">
        <f>VLOOKUP($B1217,'Answer Data Transformation'!$T$3:$AA$2346,8,FALSE)</f>
        <v>R1011</v>
      </c>
      <c r="S1217" s="2">
        <f>VLOOKUP($B1217,'Answer Data Transformation'!$T$3:$AA$2346,3,FALSE)</f>
        <v>51</v>
      </c>
    </row>
    <row r="1218" spans="2:19" ht="15.5" x14ac:dyDescent="0.35">
      <c r="B1218" s="1" t="s">
        <v>1154</v>
      </c>
      <c r="C1218" s="28" t="str">
        <f>VLOOKUP(B1218,'Answer Data Transformation'!$B$3:$F$2338,4,FALSE)</f>
        <v xml:space="preserve">  Allison M</v>
      </c>
      <c r="D1218" s="2">
        <f>VLOOKUP($B1218,'Answer Data Transformation'!$I$3:$R$2338,2,FALSE)</f>
        <v>28.88</v>
      </c>
      <c r="E1218" s="2">
        <f>VLOOKUP($B1218,'Answer Data Transformation'!$I$3:$R$2338,4,FALSE)</f>
        <v>10.18</v>
      </c>
      <c r="F1218" s="2" t="str">
        <f>VLOOKUP($B1218,'Answer Data Transformation'!$I$3:$R$2338,6,FALSE)</f>
        <v>No</v>
      </c>
      <c r="G1218" s="2" t="str">
        <f>VLOOKUP($B1218,'Answer Data Transformation'!$I$3:$R$2338,7,FALSE)</f>
        <v>No</v>
      </c>
      <c r="H1218" s="2" t="str">
        <f>VLOOKUP($B1218,'Answer Data Transformation'!$I$3:$R$2338,8,FALSE)</f>
        <v>No</v>
      </c>
      <c r="I1218" s="29">
        <f>VLOOKUP($B1218,'Answer Data Transformation'!$I$3:$R$2338,9,FALSE)</f>
        <v>0</v>
      </c>
      <c r="J1218" s="2" t="str">
        <f>VLOOKUP($B1218,'Answer Data Transformation'!$I$3:$R$2338,10,FALSE)</f>
        <v>No</v>
      </c>
      <c r="K1218" s="2" t="str">
        <f>VLOOKUP($B1218,'Answer Data Transformation'!$I$3:$R$2338,3,FALSE)</f>
        <v>Overweight</v>
      </c>
      <c r="L1218" s="2" t="str">
        <f>VLOOKUP($B1218,'Answer Data Transformation'!$I$3:$R$2338,5,FALSE)</f>
        <v>Diabetes</v>
      </c>
      <c r="M1218" s="2" t="str">
        <f>VLOOKUP($B1218,'Answer Data Transformation'!$T$3:$AA$2346,2,FALSE)</f>
        <v>21-Aug-1974</v>
      </c>
      <c r="N1218" s="2">
        <f>VLOOKUP($B1218,'Answer Data Transformation'!$T$3:$AA$2346,4,FALSE)</f>
        <v>1</v>
      </c>
      <c r="O1218" s="2">
        <f>VLOOKUP($B1218,'Answer Data Transformation'!$T$3:$AA$2346,5,FALSE)</f>
        <v>9249.5</v>
      </c>
      <c r="P1218" s="2" t="str">
        <f>VLOOKUP($B1218,'Answer Data Transformation'!$T$3:$AA$2346,6,FALSE)</f>
        <v>tier - 2</v>
      </c>
      <c r="Q1218" s="2" t="str">
        <f>VLOOKUP($B1218,'Answer Data Transformation'!$T$3:$AA$2346,7,FALSE)</f>
        <v>tier - 1</v>
      </c>
      <c r="R1218" s="2" t="str">
        <f>VLOOKUP($B1218,'Answer Data Transformation'!$T$3:$AA$2346,8,FALSE)</f>
        <v>R1012</v>
      </c>
      <c r="S1218" s="2">
        <f>VLOOKUP($B1218,'Answer Data Transformation'!$T$3:$AA$2346,3,FALSE)</f>
        <v>48</v>
      </c>
    </row>
    <row r="1219" spans="2:19" ht="15.5" x14ac:dyDescent="0.35">
      <c r="B1219" s="1" t="s">
        <v>1153</v>
      </c>
      <c r="C1219" s="28" t="str">
        <f>VLOOKUP(B1219,'Answer Data Transformation'!$B$3:$F$2338,4,FALSE)</f>
        <v xml:space="preserve">  Johannes Fiskerstand</v>
      </c>
      <c r="D1219" s="2">
        <f>VLOOKUP($B1219,'Answer Data Transformation'!$I$3:$R$2338,2,FALSE)</f>
        <v>28.24</v>
      </c>
      <c r="E1219" s="2">
        <f>VLOOKUP($B1219,'Answer Data Transformation'!$I$3:$R$2338,4,FALSE)</f>
        <v>5.36</v>
      </c>
      <c r="F1219" s="2" t="str">
        <f>VLOOKUP($B1219,'Answer Data Transformation'!$I$3:$R$2338,6,FALSE)</f>
        <v>No</v>
      </c>
      <c r="G1219" s="2" t="str">
        <f>VLOOKUP($B1219,'Answer Data Transformation'!$I$3:$R$2338,7,FALSE)</f>
        <v>No</v>
      </c>
      <c r="H1219" s="2" t="str">
        <f>VLOOKUP($B1219,'Answer Data Transformation'!$I$3:$R$2338,8,FALSE)</f>
        <v>No</v>
      </c>
      <c r="I1219" s="29">
        <f>VLOOKUP($B1219,'Answer Data Transformation'!$I$3:$R$2338,9,FALSE)</f>
        <v>0</v>
      </c>
      <c r="J1219" s="2" t="str">
        <f>VLOOKUP($B1219,'Answer Data Transformation'!$I$3:$R$2338,10,FALSE)</f>
        <v>No</v>
      </c>
      <c r="K1219" s="2" t="str">
        <f>VLOOKUP($B1219,'Answer Data Transformation'!$I$3:$R$2338,3,FALSE)</f>
        <v>Overweight</v>
      </c>
      <c r="L1219" s="2" t="str">
        <f>VLOOKUP($B1219,'Answer Data Transformation'!$I$3:$R$2338,5,FALSE)</f>
        <v>Normal</v>
      </c>
      <c r="M1219" s="2" t="str">
        <f>VLOOKUP($B1219,'Answer Data Transformation'!$T$3:$AA$2346,2,FALSE)</f>
        <v>05-Oct-1980</v>
      </c>
      <c r="N1219" s="2">
        <f>VLOOKUP($B1219,'Answer Data Transformation'!$T$3:$AA$2346,4,FALSE)</f>
        <v>2</v>
      </c>
      <c r="O1219" s="2">
        <f>VLOOKUP($B1219,'Answer Data Transformation'!$T$3:$AA$2346,5,FALSE)</f>
        <v>9247.94</v>
      </c>
      <c r="P1219" s="2" t="str">
        <f>VLOOKUP($B1219,'Answer Data Transformation'!$T$3:$AA$2346,6,FALSE)</f>
        <v>tier - 2</v>
      </c>
      <c r="Q1219" s="2" t="str">
        <f>VLOOKUP($B1219,'Answer Data Transformation'!$T$3:$AA$2346,7,FALSE)</f>
        <v>tier - 1</v>
      </c>
      <c r="R1219" s="2" t="str">
        <f>VLOOKUP($B1219,'Answer Data Transformation'!$T$3:$AA$2346,8,FALSE)</f>
        <v>R1021</v>
      </c>
      <c r="S1219" s="2">
        <f>VLOOKUP($B1219,'Answer Data Transformation'!$T$3:$AA$2346,3,FALSE)</f>
        <v>42</v>
      </c>
    </row>
    <row r="1220" spans="2:19" ht="15.5" x14ac:dyDescent="0.35">
      <c r="B1220" s="1" t="s">
        <v>1152</v>
      </c>
      <c r="C1220" s="28" t="str">
        <f>VLOOKUP(B1220,'Answer Data Transformation'!$B$3:$F$2338,4,FALSE)</f>
        <v xml:space="preserve">  Stephen</v>
      </c>
      <c r="D1220" s="2">
        <f>VLOOKUP($B1220,'Answer Data Transformation'!$I$3:$R$2338,2,FALSE)</f>
        <v>25.46</v>
      </c>
      <c r="E1220" s="2">
        <f>VLOOKUP($B1220,'Answer Data Transformation'!$I$3:$R$2338,4,FALSE)</f>
        <v>11.78</v>
      </c>
      <c r="F1220" s="2" t="str">
        <f>VLOOKUP($B1220,'Answer Data Transformation'!$I$3:$R$2338,6,FALSE)</f>
        <v>Yes</v>
      </c>
      <c r="G1220" s="2" t="str">
        <f>VLOOKUP($B1220,'Answer Data Transformation'!$I$3:$R$2338,7,FALSE)</f>
        <v>No</v>
      </c>
      <c r="H1220" s="2" t="str">
        <f>VLOOKUP($B1220,'Answer Data Transformation'!$I$3:$R$2338,8,FALSE)</f>
        <v>No</v>
      </c>
      <c r="I1220" s="29">
        <f>VLOOKUP($B1220,'Answer Data Transformation'!$I$3:$R$2338,9,FALSE)</f>
        <v>1</v>
      </c>
      <c r="J1220" s="2" t="str">
        <f>VLOOKUP($B1220,'Answer Data Transformation'!$I$3:$R$2338,10,FALSE)</f>
        <v>No</v>
      </c>
      <c r="K1220" s="2" t="str">
        <f>VLOOKUP($B1220,'Answer Data Transformation'!$I$3:$R$2338,3,FALSE)</f>
        <v>Overweight</v>
      </c>
      <c r="L1220" s="2" t="str">
        <f>VLOOKUP($B1220,'Answer Data Transformation'!$I$3:$R$2338,5,FALSE)</f>
        <v>Diabetes</v>
      </c>
      <c r="M1220" s="2" t="str">
        <f>VLOOKUP($B1220,'Answer Data Transformation'!$T$3:$AA$2346,2,FALSE)</f>
        <v>06-Dec-1975</v>
      </c>
      <c r="N1220" s="2">
        <f>VLOOKUP($B1220,'Answer Data Transformation'!$T$3:$AA$2346,4,FALSE)</f>
        <v>2</v>
      </c>
      <c r="O1220" s="2">
        <f>VLOOKUP($B1220,'Answer Data Transformation'!$T$3:$AA$2346,5,FALSE)</f>
        <v>9225.26</v>
      </c>
      <c r="P1220" s="2" t="str">
        <f>VLOOKUP($B1220,'Answer Data Transformation'!$T$3:$AA$2346,6,FALSE)</f>
        <v>tier - 3</v>
      </c>
      <c r="Q1220" s="2" t="str">
        <f>VLOOKUP($B1220,'Answer Data Transformation'!$T$3:$AA$2346,7,FALSE)</f>
        <v>tier - 3</v>
      </c>
      <c r="R1220" s="2" t="str">
        <f>VLOOKUP($B1220,'Answer Data Transformation'!$T$3:$AA$2346,8,FALSE)</f>
        <v>R1015</v>
      </c>
      <c r="S1220" s="2">
        <f>VLOOKUP($B1220,'Answer Data Transformation'!$T$3:$AA$2346,3,FALSE)</f>
        <v>47</v>
      </c>
    </row>
    <row r="1221" spans="2:19" ht="15.5" x14ac:dyDescent="0.35">
      <c r="B1221" s="1" t="s">
        <v>1151</v>
      </c>
      <c r="C1221" s="28" t="str">
        <f>VLOOKUP(B1221,'Answer Data Transformation'!$B$3:$F$2338,4,FALSE)</f>
        <v xml:space="preserve">  Jon M</v>
      </c>
      <c r="D1221" s="2">
        <f>VLOOKUP($B1221,'Answer Data Transformation'!$I$3:$R$2338,2,FALSE)</f>
        <v>29.64</v>
      </c>
      <c r="E1221" s="2">
        <f>VLOOKUP($B1221,'Answer Data Transformation'!$I$3:$R$2338,4,FALSE)</f>
        <v>10.82</v>
      </c>
      <c r="F1221" s="2" t="str">
        <f>VLOOKUP($B1221,'Answer Data Transformation'!$I$3:$R$2338,6,FALSE)</f>
        <v>Yes</v>
      </c>
      <c r="G1221" s="2" t="str">
        <f>VLOOKUP($B1221,'Answer Data Transformation'!$I$3:$R$2338,7,FALSE)</f>
        <v>No</v>
      </c>
      <c r="H1221" s="2" t="str">
        <f>VLOOKUP($B1221,'Answer Data Transformation'!$I$3:$R$2338,8,FALSE)</f>
        <v>No</v>
      </c>
      <c r="I1221" s="29">
        <f>VLOOKUP($B1221,'Answer Data Transformation'!$I$3:$R$2338,9,FALSE)</f>
        <v>0</v>
      </c>
      <c r="J1221" s="2" t="str">
        <f>VLOOKUP($B1221,'Answer Data Transformation'!$I$3:$R$2338,10,FALSE)</f>
        <v>No</v>
      </c>
      <c r="K1221" s="2" t="str">
        <f>VLOOKUP($B1221,'Answer Data Transformation'!$I$3:$R$2338,3,FALSE)</f>
        <v>Overweight</v>
      </c>
      <c r="L1221" s="2" t="str">
        <f>VLOOKUP($B1221,'Answer Data Transformation'!$I$3:$R$2338,5,FALSE)</f>
        <v>Diabetes</v>
      </c>
      <c r="M1221" s="2" t="str">
        <f>VLOOKUP($B1221,'Answer Data Transformation'!$T$3:$AA$2346,2,FALSE)</f>
        <v>05-Dec-1981</v>
      </c>
      <c r="N1221" s="2">
        <f>VLOOKUP($B1221,'Answer Data Transformation'!$T$3:$AA$2346,4,FALSE)</f>
        <v>5</v>
      </c>
      <c r="O1221" s="2">
        <f>VLOOKUP($B1221,'Answer Data Transformation'!$T$3:$AA$2346,5,FALSE)</f>
        <v>9222.4</v>
      </c>
      <c r="P1221" s="2" t="str">
        <f>VLOOKUP($B1221,'Answer Data Transformation'!$T$3:$AA$2346,6,FALSE)</f>
        <v>tier - 2</v>
      </c>
      <c r="Q1221" s="2" t="str">
        <f>VLOOKUP($B1221,'Answer Data Transformation'!$T$3:$AA$2346,7,FALSE)</f>
        <v>tier - 3</v>
      </c>
      <c r="R1221" s="2" t="str">
        <f>VLOOKUP($B1221,'Answer Data Transformation'!$T$3:$AA$2346,8,FALSE)</f>
        <v>R1019</v>
      </c>
      <c r="S1221" s="2">
        <f>VLOOKUP($B1221,'Answer Data Transformation'!$T$3:$AA$2346,3,FALSE)</f>
        <v>41</v>
      </c>
    </row>
    <row r="1222" spans="2:19" ht="15.5" x14ac:dyDescent="0.35">
      <c r="B1222" s="1" t="s">
        <v>1150</v>
      </c>
      <c r="C1222" s="28" t="str">
        <f>VLOOKUP(B1222,'Answer Data Transformation'!$B$3:$F$2338,4,FALSE)</f>
        <v xml:space="preserve">  Fasil</v>
      </c>
      <c r="D1222" s="2">
        <f>VLOOKUP($B1222,'Answer Data Transformation'!$I$3:$R$2338,2,FALSE)</f>
        <v>31.27</v>
      </c>
      <c r="E1222" s="2">
        <f>VLOOKUP($B1222,'Answer Data Transformation'!$I$3:$R$2338,4,FALSE)</f>
        <v>7.73</v>
      </c>
      <c r="F1222" s="2" t="str">
        <f>VLOOKUP($B1222,'Answer Data Transformation'!$I$3:$R$2338,6,FALSE)</f>
        <v>Yes</v>
      </c>
      <c r="G1222" s="2" t="str">
        <f>VLOOKUP($B1222,'Answer Data Transformation'!$I$3:$R$2338,7,FALSE)</f>
        <v>No</v>
      </c>
      <c r="H1222" s="2" t="str">
        <f>VLOOKUP($B1222,'Answer Data Transformation'!$I$3:$R$2338,8,FALSE)</f>
        <v>No</v>
      </c>
      <c r="I1222" s="29">
        <f>VLOOKUP($B1222,'Answer Data Transformation'!$I$3:$R$2338,9,FALSE)</f>
        <v>1</v>
      </c>
      <c r="J1222" s="2" t="str">
        <f>VLOOKUP($B1222,'Answer Data Transformation'!$I$3:$R$2338,10,FALSE)</f>
        <v>No</v>
      </c>
      <c r="K1222" s="2" t="str">
        <f>VLOOKUP($B1222,'Answer Data Transformation'!$I$3:$R$2338,3,FALSE)</f>
        <v>Obesity</v>
      </c>
      <c r="L1222" s="2" t="str">
        <f>VLOOKUP($B1222,'Answer Data Transformation'!$I$3:$R$2338,5,FALSE)</f>
        <v>Diabetes</v>
      </c>
      <c r="M1222" s="2" t="str">
        <f>VLOOKUP($B1222,'Answer Data Transformation'!$T$3:$AA$2346,2,FALSE)</f>
        <v>25-Dec-1986</v>
      </c>
      <c r="N1222" s="2">
        <f>VLOOKUP($B1222,'Answer Data Transformation'!$T$3:$AA$2346,4,FALSE)</f>
        <v>3</v>
      </c>
      <c r="O1222" s="2">
        <f>VLOOKUP($B1222,'Answer Data Transformation'!$T$3:$AA$2346,5,FALSE)</f>
        <v>9210.06</v>
      </c>
      <c r="P1222" s="2" t="str">
        <f>VLOOKUP($B1222,'Answer Data Transformation'!$T$3:$AA$2346,6,FALSE)</f>
        <v>tier - 2</v>
      </c>
      <c r="Q1222" s="2" t="str">
        <f>VLOOKUP($B1222,'Answer Data Transformation'!$T$3:$AA$2346,7,FALSE)</f>
        <v>tier - 3</v>
      </c>
      <c r="R1222" s="2" t="str">
        <f>VLOOKUP($B1222,'Answer Data Transformation'!$T$3:$AA$2346,8,FALSE)</f>
        <v>R1021</v>
      </c>
      <c r="S1222" s="2">
        <f>VLOOKUP($B1222,'Answer Data Transformation'!$T$3:$AA$2346,3,FALSE)</f>
        <v>36</v>
      </c>
    </row>
    <row r="1223" spans="2:19" ht="15.5" x14ac:dyDescent="0.35">
      <c r="B1223" s="1" t="s">
        <v>1149</v>
      </c>
      <c r="C1223" s="28" t="str">
        <f>VLOOKUP(B1223,'Answer Data Transformation'!$B$3:$F$2338,4,FALSE)</f>
        <v xml:space="preserve">  Megan C</v>
      </c>
      <c r="D1223" s="2">
        <f>VLOOKUP($B1223,'Answer Data Transformation'!$I$3:$R$2338,2,FALSE)</f>
        <v>19.95</v>
      </c>
      <c r="E1223" s="2">
        <f>VLOOKUP($B1223,'Answer Data Transformation'!$I$3:$R$2338,4,FALSE)</f>
        <v>6.24</v>
      </c>
      <c r="F1223" s="2" t="str">
        <f>VLOOKUP($B1223,'Answer Data Transformation'!$I$3:$R$2338,6,FALSE)</f>
        <v>Yes</v>
      </c>
      <c r="G1223" s="2" t="str">
        <f>VLOOKUP($B1223,'Answer Data Transformation'!$I$3:$R$2338,7,FALSE)</f>
        <v>No</v>
      </c>
      <c r="H1223" s="2" t="str">
        <f>VLOOKUP($B1223,'Answer Data Transformation'!$I$3:$R$2338,8,FALSE)</f>
        <v>No</v>
      </c>
      <c r="I1223" s="29">
        <f>VLOOKUP($B1223,'Answer Data Transformation'!$I$3:$R$2338,9,FALSE)</f>
        <v>0</v>
      </c>
      <c r="J1223" s="2" t="str">
        <f>VLOOKUP($B1223,'Answer Data Transformation'!$I$3:$R$2338,10,FALSE)</f>
        <v>No</v>
      </c>
      <c r="K1223" s="2" t="str">
        <f>VLOOKUP($B1223,'Answer Data Transformation'!$I$3:$R$2338,3,FALSE)</f>
        <v>Normal Weight</v>
      </c>
      <c r="L1223" s="2" t="str">
        <f>VLOOKUP($B1223,'Answer Data Transformation'!$I$3:$R$2338,5,FALSE)</f>
        <v>Prediabetes</v>
      </c>
      <c r="M1223" s="2" t="str">
        <f>VLOOKUP($B1223,'Answer Data Transformation'!$T$3:$AA$2346,2,FALSE)</f>
        <v>10-Sep-1976</v>
      </c>
      <c r="N1223" s="2">
        <f>VLOOKUP($B1223,'Answer Data Transformation'!$T$3:$AA$2346,4,FALSE)</f>
        <v>2</v>
      </c>
      <c r="O1223" s="2">
        <f>VLOOKUP($B1223,'Answer Data Transformation'!$T$3:$AA$2346,5,FALSE)</f>
        <v>9193.84</v>
      </c>
      <c r="P1223" s="2" t="str">
        <f>VLOOKUP($B1223,'Answer Data Transformation'!$T$3:$AA$2346,6,FALSE)</f>
        <v>tier - 2</v>
      </c>
      <c r="Q1223" s="2" t="str">
        <f>VLOOKUP($B1223,'Answer Data Transformation'!$T$3:$AA$2346,7,FALSE)</f>
        <v>tier - 1</v>
      </c>
      <c r="R1223" s="2" t="str">
        <f>VLOOKUP($B1223,'Answer Data Transformation'!$T$3:$AA$2346,8,FALSE)</f>
        <v>R1012</v>
      </c>
      <c r="S1223" s="2">
        <f>VLOOKUP($B1223,'Answer Data Transformation'!$T$3:$AA$2346,3,FALSE)</f>
        <v>46</v>
      </c>
    </row>
    <row r="1224" spans="2:19" ht="15.5" x14ac:dyDescent="0.35">
      <c r="B1224" s="1" t="s">
        <v>1148</v>
      </c>
      <c r="C1224" s="28" t="str">
        <f>VLOOKUP(B1224,'Answer Data Transformation'!$B$3:$F$2338,4,FALSE)</f>
        <v xml:space="preserve">  Lisa J</v>
      </c>
      <c r="D1224" s="2">
        <f>VLOOKUP($B1224,'Answer Data Transformation'!$I$3:$R$2338,2,FALSE)</f>
        <v>21.3</v>
      </c>
      <c r="E1224" s="2">
        <f>VLOOKUP($B1224,'Answer Data Transformation'!$I$3:$R$2338,4,FALSE)</f>
        <v>10.42</v>
      </c>
      <c r="F1224" s="2" t="str">
        <f>VLOOKUP($B1224,'Answer Data Transformation'!$I$3:$R$2338,6,FALSE)</f>
        <v>No</v>
      </c>
      <c r="G1224" s="2" t="str">
        <f>VLOOKUP($B1224,'Answer Data Transformation'!$I$3:$R$2338,7,FALSE)</f>
        <v>No</v>
      </c>
      <c r="H1224" s="2" t="str">
        <f>VLOOKUP($B1224,'Answer Data Transformation'!$I$3:$R$2338,8,FALSE)</f>
        <v>No</v>
      </c>
      <c r="I1224" s="29">
        <f>VLOOKUP($B1224,'Answer Data Transformation'!$I$3:$R$2338,9,FALSE)</f>
        <v>2</v>
      </c>
      <c r="J1224" s="2" t="str">
        <f>VLOOKUP($B1224,'Answer Data Transformation'!$I$3:$R$2338,10,FALSE)</f>
        <v>No</v>
      </c>
      <c r="K1224" s="2" t="str">
        <f>VLOOKUP($B1224,'Answer Data Transformation'!$I$3:$R$2338,3,FALSE)</f>
        <v>Normal Weight</v>
      </c>
      <c r="L1224" s="2" t="str">
        <f>VLOOKUP($B1224,'Answer Data Transformation'!$I$3:$R$2338,5,FALSE)</f>
        <v>Diabetes</v>
      </c>
      <c r="M1224" s="2" t="str">
        <f>VLOOKUP($B1224,'Answer Data Transformation'!$T$3:$AA$2346,2,FALSE)</f>
        <v>25-Dec-1973</v>
      </c>
      <c r="N1224" s="2">
        <f>VLOOKUP($B1224,'Answer Data Transformation'!$T$3:$AA$2346,4,FALSE)</f>
        <v>1</v>
      </c>
      <c r="O1224" s="2">
        <f>VLOOKUP($B1224,'Answer Data Transformation'!$T$3:$AA$2346,5,FALSE)</f>
        <v>9182.17</v>
      </c>
      <c r="P1224" s="2" t="str">
        <f>VLOOKUP($B1224,'Answer Data Transformation'!$T$3:$AA$2346,6,FALSE)</f>
        <v>tier - 2</v>
      </c>
      <c r="Q1224" s="2" t="str">
        <f>VLOOKUP($B1224,'Answer Data Transformation'!$T$3:$AA$2346,7,FALSE)</f>
        <v>tier - 3</v>
      </c>
      <c r="R1224" s="2" t="str">
        <f>VLOOKUP($B1224,'Answer Data Transformation'!$T$3:$AA$2346,8,FALSE)</f>
        <v>R1011</v>
      </c>
      <c r="S1224" s="2">
        <f>VLOOKUP($B1224,'Answer Data Transformation'!$T$3:$AA$2346,3,FALSE)</f>
        <v>49</v>
      </c>
    </row>
    <row r="1225" spans="2:19" ht="15.5" x14ac:dyDescent="0.35">
      <c r="B1225" s="1" t="s">
        <v>1147</v>
      </c>
      <c r="C1225" s="28" t="str">
        <f>VLOOKUP(B1225,'Answer Data Transformation'!$B$3:$F$2338,4,FALSE)</f>
        <v xml:space="preserve">  Doron P</v>
      </c>
      <c r="D1225" s="2">
        <f>VLOOKUP($B1225,'Answer Data Transformation'!$I$3:$R$2338,2,FALSE)</f>
        <v>31.635000000000002</v>
      </c>
      <c r="E1225" s="2">
        <f>VLOOKUP($B1225,'Answer Data Transformation'!$I$3:$R$2338,4,FALSE)</f>
        <v>11.11</v>
      </c>
      <c r="F1225" s="2" t="str">
        <f>VLOOKUP($B1225,'Answer Data Transformation'!$I$3:$R$2338,6,FALSE)</f>
        <v>No</v>
      </c>
      <c r="G1225" s="2" t="str">
        <f>VLOOKUP($B1225,'Answer Data Transformation'!$I$3:$R$2338,7,FALSE)</f>
        <v>No</v>
      </c>
      <c r="H1225" s="2" t="str">
        <f>VLOOKUP($B1225,'Answer Data Transformation'!$I$3:$R$2338,8,FALSE)</f>
        <v>No</v>
      </c>
      <c r="I1225" s="29">
        <f>VLOOKUP($B1225,'Answer Data Transformation'!$I$3:$R$2338,9,FALSE)</f>
        <v>0</v>
      </c>
      <c r="J1225" s="2" t="str">
        <f>VLOOKUP($B1225,'Answer Data Transformation'!$I$3:$R$2338,10,FALSE)</f>
        <v>No</v>
      </c>
      <c r="K1225" s="2" t="str">
        <f>VLOOKUP($B1225,'Answer Data Transformation'!$I$3:$R$2338,3,FALSE)</f>
        <v>Obesity</v>
      </c>
      <c r="L1225" s="2" t="str">
        <f>VLOOKUP($B1225,'Answer Data Transformation'!$I$3:$R$2338,5,FALSE)</f>
        <v>Diabetes</v>
      </c>
      <c r="M1225" s="2" t="str">
        <f>VLOOKUP($B1225,'Answer Data Transformation'!$T$3:$AA$2346,2,FALSE)</f>
        <v>29-Dec-1971</v>
      </c>
      <c r="N1225" s="2">
        <f>VLOOKUP($B1225,'Answer Data Transformation'!$T$3:$AA$2346,4,FALSE)</f>
        <v>0</v>
      </c>
      <c r="O1225" s="2">
        <f>VLOOKUP($B1225,'Answer Data Transformation'!$T$3:$AA$2346,5,FALSE)</f>
        <v>9174.14</v>
      </c>
      <c r="P1225" s="2" t="str">
        <f>VLOOKUP($B1225,'Answer Data Transformation'!$T$3:$AA$2346,6,FALSE)</f>
        <v>tier - 3</v>
      </c>
      <c r="Q1225" s="2" t="str">
        <f>VLOOKUP($B1225,'Answer Data Transformation'!$T$3:$AA$2346,7,FALSE)</f>
        <v>tier - 1</v>
      </c>
      <c r="R1225" s="2" t="str">
        <f>VLOOKUP($B1225,'Answer Data Transformation'!$T$3:$AA$2346,8,FALSE)</f>
        <v>R1012</v>
      </c>
      <c r="S1225" s="2">
        <f>VLOOKUP($B1225,'Answer Data Transformation'!$T$3:$AA$2346,3,FALSE)</f>
        <v>51</v>
      </c>
    </row>
    <row r="1226" spans="2:19" ht="15.5" x14ac:dyDescent="0.35">
      <c r="B1226" s="1" t="s">
        <v>1146</v>
      </c>
      <c r="C1226" s="28" t="str">
        <f>VLOOKUP(B1226,'Answer Data Transformation'!$B$3:$F$2338,4,FALSE)</f>
        <v xml:space="preserve">  Katharina</v>
      </c>
      <c r="D1226" s="2">
        <f>VLOOKUP($B1226,'Answer Data Transformation'!$I$3:$R$2338,2,FALSE)</f>
        <v>23.9</v>
      </c>
      <c r="E1226" s="2">
        <f>VLOOKUP($B1226,'Answer Data Transformation'!$I$3:$R$2338,4,FALSE)</f>
        <v>7.67</v>
      </c>
      <c r="F1226" s="2" t="str">
        <f>VLOOKUP($B1226,'Answer Data Transformation'!$I$3:$R$2338,6,FALSE)</f>
        <v>Yes</v>
      </c>
      <c r="G1226" s="2" t="str">
        <f>VLOOKUP($B1226,'Answer Data Transformation'!$I$3:$R$2338,7,FALSE)</f>
        <v>No</v>
      </c>
      <c r="H1226" s="2" t="str">
        <f>VLOOKUP($B1226,'Answer Data Transformation'!$I$3:$R$2338,8,FALSE)</f>
        <v>No</v>
      </c>
      <c r="I1226" s="29">
        <f>VLOOKUP($B1226,'Answer Data Transformation'!$I$3:$R$2338,9,FALSE)</f>
        <v>2</v>
      </c>
      <c r="J1226" s="2" t="str">
        <f>VLOOKUP($B1226,'Answer Data Transformation'!$I$3:$R$2338,10,FALSE)</f>
        <v>No</v>
      </c>
      <c r="K1226" s="2" t="str">
        <f>VLOOKUP($B1226,'Answer Data Transformation'!$I$3:$R$2338,3,FALSE)</f>
        <v>Normal Weight</v>
      </c>
      <c r="L1226" s="2" t="str">
        <f>VLOOKUP($B1226,'Answer Data Transformation'!$I$3:$R$2338,5,FALSE)</f>
        <v>Diabetes</v>
      </c>
      <c r="M1226" s="2" t="str">
        <f>VLOOKUP($B1226,'Answer Data Transformation'!$T$3:$AA$2346,2,FALSE)</f>
        <v>24-Oct-1970</v>
      </c>
      <c r="N1226" s="2">
        <f>VLOOKUP($B1226,'Answer Data Transformation'!$T$3:$AA$2346,4,FALSE)</f>
        <v>0</v>
      </c>
      <c r="O1226" s="2">
        <f>VLOOKUP($B1226,'Answer Data Transformation'!$T$3:$AA$2346,5,FALSE)</f>
        <v>9171.75</v>
      </c>
      <c r="P1226" s="2" t="str">
        <f>VLOOKUP($B1226,'Answer Data Transformation'!$T$3:$AA$2346,6,FALSE)</f>
        <v>tier - 2</v>
      </c>
      <c r="Q1226" s="2" t="str">
        <f>VLOOKUP($B1226,'Answer Data Transformation'!$T$3:$AA$2346,7,FALSE)</f>
        <v>tier - 2</v>
      </c>
      <c r="R1226" s="2" t="str">
        <f>VLOOKUP($B1226,'Answer Data Transformation'!$T$3:$AA$2346,8,FALSE)</f>
        <v>R1012</v>
      </c>
      <c r="S1226" s="2">
        <f>VLOOKUP($B1226,'Answer Data Transformation'!$T$3:$AA$2346,3,FALSE)</f>
        <v>52</v>
      </c>
    </row>
    <row r="1227" spans="2:19" ht="15.5" x14ac:dyDescent="0.35">
      <c r="B1227" s="1" t="s">
        <v>1145</v>
      </c>
      <c r="C1227" s="28" t="str">
        <f>VLOOKUP(B1227,'Answer Data Transformation'!$B$3:$F$2338,4,FALSE)</f>
        <v xml:space="preserve">  Carl</v>
      </c>
      <c r="D1227" s="2">
        <f>VLOOKUP($B1227,'Answer Data Transformation'!$I$3:$R$2338,2,FALSE)</f>
        <v>34.15</v>
      </c>
      <c r="E1227" s="2">
        <f>VLOOKUP($B1227,'Answer Data Transformation'!$I$3:$R$2338,4,FALSE)</f>
        <v>6.15</v>
      </c>
      <c r="F1227" s="2" t="str">
        <f>VLOOKUP($B1227,'Answer Data Transformation'!$I$3:$R$2338,6,FALSE)</f>
        <v>No</v>
      </c>
      <c r="G1227" s="2" t="str">
        <f>VLOOKUP($B1227,'Answer Data Transformation'!$I$3:$R$2338,7,FALSE)</f>
        <v>No</v>
      </c>
      <c r="H1227" s="2" t="str">
        <f>VLOOKUP($B1227,'Answer Data Transformation'!$I$3:$R$2338,8,FALSE)</f>
        <v>No</v>
      </c>
      <c r="I1227" s="29">
        <f>VLOOKUP($B1227,'Answer Data Transformation'!$I$3:$R$2338,9,FALSE)</f>
        <v>0</v>
      </c>
      <c r="J1227" s="2" t="str">
        <f>VLOOKUP($B1227,'Answer Data Transformation'!$I$3:$R$2338,10,FALSE)</f>
        <v>No</v>
      </c>
      <c r="K1227" s="2" t="str">
        <f>VLOOKUP($B1227,'Answer Data Transformation'!$I$3:$R$2338,3,FALSE)</f>
        <v>Obesity</v>
      </c>
      <c r="L1227" s="2" t="str">
        <f>VLOOKUP($B1227,'Answer Data Transformation'!$I$3:$R$2338,5,FALSE)</f>
        <v>Prediabetes</v>
      </c>
      <c r="M1227" s="2" t="str">
        <f>VLOOKUP($B1227,'Answer Data Transformation'!$T$3:$AA$2346,2,FALSE)</f>
        <v>23-Aug-1990</v>
      </c>
      <c r="N1227" s="2">
        <f>VLOOKUP($B1227,'Answer Data Transformation'!$T$3:$AA$2346,4,FALSE)</f>
        <v>3</v>
      </c>
      <c r="O1227" s="2">
        <f>VLOOKUP($B1227,'Answer Data Transformation'!$T$3:$AA$2346,5,FALSE)</f>
        <v>9159.51</v>
      </c>
      <c r="P1227" s="2" t="str">
        <f>VLOOKUP($B1227,'Answer Data Transformation'!$T$3:$AA$2346,6,FALSE)</f>
        <v>tier - 2</v>
      </c>
      <c r="Q1227" s="2" t="str">
        <f>VLOOKUP($B1227,'Answer Data Transformation'!$T$3:$AA$2346,7,FALSE)</f>
        <v>tier - 2</v>
      </c>
      <c r="R1227" s="2" t="str">
        <f>VLOOKUP($B1227,'Answer Data Transformation'!$T$3:$AA$2346,8,FALSE)</f>
        <v>R1021</v>
      </c>
      <c r="S1227" s="2">
        <f>VLOOKUP($B1227,'Answer Data Transformation'!$T$3:$AA$2346,3,FALSE)</f>
        <v>32</v>
      </c>
    </row>
    <row r="1228" spans="2:19" ht="15.5" x14ac:dyDescent="0.35">
      <c r="B1228" s="1" t="s">
        <v>1144</v>
      </c>
      <c r="C1228" s="28" t="str">
        <f>VLOOKUP(B1228,'Answer Data Transformation'!$B$3:$F$2338,4,FALSE)</f>
        <v xml:space="preserve">  Kelsey J</v>
      </c>
      <c r="D1228" s="2">
        <f>VLOOKUP($B1228,'Answer Data Transformation'!$I$3:$R$2338,2,FALSE)</f>
        <v>28.71</v>
      </c>
      <c r="E1228" s="2">
        <f>VLOOKUP($B1228,'Answer Data Transformation'!$I$3:$R$2338,4,FALSE)</f>
        <v>5.71</v>
      </c>
      <c r="F1228" s="2" t="str">
        <f>VLOOKUP($B1228,'Answer Data Transformation'!$I$3:$R$2338,6,FALSE)</f>
        <v>No</v>
      </c>
      <c r="G1228" s="2" t="str">
        <f>VLOOKUP($B1228,'Answer Data Transformation'!$I$3:$R$2338,7,FALSE)</f>
        <v>No</v>
      </c>
      <c r="H1228" s="2" t="str">
        <f>VLOOKUP($B1228,'Answer Data Transformation'!$I$3:$R$2338,8,FALSE)</f>
        <v>No</v>
      </c>
      <c r="I1228" s="29">
        <f>VLOOKUP($B1228,'Answer Data Transformation'!$I$3:$R$2338,9,FALSE)</f>
        <v>0</v>
      </c>
      <c r="J1228" s="2" t="str">
        <f>VLOOKUP($B1228,'Answer Data Transformation'!$I$3:$R$2338,10,FALSE)</f>
        <v>No</v>
      </c>
      <c r="K1228" s="2" t="str">
        <f>VLOOKUP($B1228,'Answer Data Transformation'!$I$3:$R$2338,3,FALSE)</f>
        <v>Overweight</v>
      </c>
      <c r="L1228" s="2" t="str">
        <f>VLOOKUP($B1228,'Answer Data Transformation'!$I$3:$R$2338,5,FALSE)</f>
        <v>Prediabetes</v>
      </c>
      <c r="M1228" s="2" t="str">
        <f>VLOOKUP($B1228,'Answer Data Transformation'!$T$3:$AA$2346,2,FALSE)</f>
        <v>08-Dec-1982</v>
      </c>
      <c r="N1228" s="2">
        <f>VLOOKUP($B1228,'Answer Data Transformation'!$T$3:$AA$2346,4,FALSE)</f>
        <v>3</v>
      </c>
      <c r="O1228" s="2">
        <f>VLOOKUP($B1228,'Answer Data Transformation'!$T$3:$AA$2346,5,FALSE)</f>
        <v>9147.5</v>
      </c>
      <c r="P1228" s="2" t="str">
        <f>VLOOKUP($B1228,'Answer Data Transformation'!$T$3:$AA$2346,6,FALSE)</f>
        <v>tier - 2</v>
      </c>
      <c r="Q1228" s="2" t="str">
        <f>VLOOKUP($B1228,'Answer Data Transformation'!$T$3:$AA$2346,7,FALSE)</f>
        <v>tier - 1</v>
      </c>
      <c r="R1228" s="2" t="str">
        <f>VLOOKUP($B1228,'Answer Data Transformation'!$T$3:$AA$2346,8,FALSE)</f>
        <v>R1012</v>
      </c>
      <c r="S1228" s="2">
        <f>VLOOKUP($B1228,'Answer Data Transformation'!$T$3:$AA$2346,3,FALSE)</f>
        <v>40</v>
      </c>
    </row>
    <row r="1229" spans="2:19" ht="15.5" x14ac:dyDescent="0.35">
      <c r="B1229" s="1" t="s">
        <v>1143</v>
      </c>
      <c r="C1229" s="28" t="str">
        <f>VLOOKUP(B1229,'Answer Data Transformation'!$B$3:$F$2338,4,FALSE)</f>
        <v xml:space="preserve">  Stephen A</v>
      </c>
      <c r="D1229" s="2">
        <f>VLOOKUP($B1229,'Answer Data Transformation'!$I$3:$R$2338,2,FALSE)</f>
        <v>36.700000000000003</v>
      </c>
      <c r="E1229" s="2">
        <f>VLOOKUP($B1229,'Answer Data Transformation'!$I$3:$R$2338,4,FALSE)</f>
        <v>8.6999999999999993</v>
      </c>
      <c r="F1229" s="2" t="str">
        <f>VLOOKUP($B1229,'Answer Data Transformation'!$I$3:$R$2338,6,FALSE)</f>
        <v>Yes</v>
      </c>
      <c r="G1229" s="2" t="str">
        <f>VLOOKUP($B1229,'Answer Data Transformation'!$I$3:$R$2338,7,FALSE)</f>
        <v>No</v>
      </c>
      <c r="H1229" s="2" t="str">
        <f>VLOOKUP($B1229,'Answer Data Transformation'!$I$3:$R$2338,8,FALSE)</f>
        <v>No</v>
      </c>
      <c r="I1229" s="29">
        <f>VLOOKUP($B1229,'Answer Data Transformation'!$I$3:$R$2338,9,FALSE)</f>
        <v>2</v>
      </c>
      <c r="J1229" s="2" t="str">
        <f>VLOOKUP($B1229,'Answer Data Transformation'!$I$3:$R$2338,10,FALSE)</f>
        <v>No</v>
      </c>
      <c r="K1229" s="2" t="str">
        <f>VLOOKUP($B1229,'Answer Data Transformation'!$I$3:$R$2338,3,FALSE)</f>
        <v>Obesity</v>
      </c>
      <c r="L1229" s="2" t="str">
        <f>VLOOKUP($B1229,'Answer Data Transformation'!$I$3:$R$2338,5,FALSE)</f>
        <v>Diabetes</v>
      </c>
      <c r="M1229" s="2" t="str">
        <f>VLOOKUP($B1229,'Answer Data Transformation'!$T$3:$AA$2346,2,FALSE)</f>
        <v>18-Oct-1970</v>
      </c>
      <c r="N1229" s="2">
        <f>VLOOKUP($B1229,'Answer Data Transformation'!$T$3:$AA$2346,4,FALSE)</f>
        <v>0</v>
      </c>
      <c r="O1229" s="2">
        <f>VLOOKUP($B1229,'Answer Data Transformation'!$T$3:$AA$2346,5,FALSE)</f>
        <v>9144.57</v>
      </c>
      <c r="P1229" s="2" t="str">
        <f>VLOOKUP($B1229,'Answer Data Transformation'!$T$3:$AA$2346,6,FALSE)</f>
        <v>tier - 3</v>
      </c>
      <c r="Q1229" s="2" t="str">
        <f>VLOOKUP($B1229,'Answer Data Transformation'!$T$3:$AA$2346,7,FALSE)</f>
        <v>tier - 2</v>
      </c>
      <c r="R1229" s="2" t="str">
        <f>VLOOKUP($B1229,'Answer Data Transformation'!$T$3:$AA$2346,8,FALSE)</f>
        <v>R1011</v>
      </c>
      <c r="S1229" s="2">
        <f>VLOOKUP($B1229,'Answer Data Transformation'!$T$3:$AA$2346,3,FALSE)</f>
        <v>52</v>
      </c>
    </row>
    <row r="1230" spans="2:19" ht="15.5" x14ac:dyDescent="0.35">
      <c r="B1230" s="1" t="s">
        <v>1142</v>
      </c>
      <c r="C1230" s="28" t="str">
        <f>VLOOKUP(B1230,'Answer Data Transformation'!$B$3:$F$2338,4,FALSE)</f>
        <v xml:space="preserve">  Dan</v>
      </c>
      <c r="D1230" s="2">
        <f>VLOOKUP($B1230,'Answer Data Transformation'!$I$3:$R$2338,2,FALSE)</f>
        <v>34.1</v>
      </c>
      <c r="E1230" s="2">
        <f>VLOOKUP($B1230,'Answer Data Transformation'!$I$3:$R$2338,4,FALSE)</f>
        <v>9.0399999999999991</v>
      </c>
      <c r="F1230" s="2" t="str">
        <f>VLOOKUP($B1230,'Answer Data Transformation'!$I$3:$R$2338,6,FALSE)</f>
        <v>Yes</v>
      </c>
      <c r="G1230" s="2" t="str">
        <f>VLOOKUP($B1230,'Answer Data Transformation'!$I$3:$R$2338,7,FALSE)</f>
        <v>No</v>
      </c>
      <c r="H1230" s="2" t="str">
        <f>VLOOKUP($B1230,'Answer Data Transformation'!$I$3:$R$2338,8,FALSE)</f>
        <v>No</v>
      </c>
      <c r="I1230" s="29">
        <f>VLOOKUP($B1230,'Answer Data Transformation'!$I$3:$R$2338,9,FALSE)</f>
        <v>2</v>
      </c>
      <c r="J1230" s="2" t="str">
        <f>VLOOKUP($B1230,'Answer Data Transformation'!$I$3:$R$2338,10,FALSE)</f>
        <v>No</v>
      </c>
      <c r="K1230" s="2" t="str">
        <f>VLOOKUP($B1230,'Answer Data Transformation'!$I$3:$R$2338,3,FALSE)</f>
        <v>Obesity</v>
      </c>
      <c r="L1230" s="2" t="str">
        <f>VLOOKUP($B1230,'Answer Data Transformation'!$I$3:$R$2338,5,FALSE)</f>
        <v>Diabetes</v>
      </c>
      <c r="M1230" s="2" t="str">
        <f>VLOOKUP($B1230,'Answer Data Transformation'!$T$3:$AA$2346,2,FALSE)</f>
        <v>12-Aug-1970</v>
      </c>
      <c r="N1230" s="2">
        <f>VLOOKUP($B1230,'Answer Data Transformation'!$T$3:$AA$2346,4,FALSE)</f>
        <v>0</v>
      </c>
      <c r="O1230" s="2">
        <f>VLOOKUP($B1230,'Answer Data Transformation'!$T$3:$AA$2346,5,FALSE)</f>
        <v>9140.9500000000007</v>
      </c>
      <c r="P1230" s="2" t="str">
        <f>VLOOKUP($B1230,'Answer Data Transformation'!$T$3:$AA$2346,6,FALSE)</f>
        <v>tier - 3</v>
      </c>
      <c r="Q1230" s="2" t="str">
        <f>VLOOKUP($B1230,'Answer Data Transformation'!$T$3:$AA$2346,7,FALSE)</f>
        <v>tier - 3</v>
      </c>
      <c r="R1230" s="2" t="str">
        <f>VLOOKUP($B1230,'Answer Data Transformation'!$T$3:$AA$2346,8,FALSE)</f>
        <v>R1013</v>
      </c>
      <c r="S1230" s="2">
        <f>VLOOKUP($B1230,'Answer Data Transformation'!$T$3:$AA$2346,3,FALSE)</f>
        <v>52</v>
      </c>
    </row>
    <row r="1231" spans="2:19" ht="15.5" x14ac:dyDescent="0.35">
      <c r="B1231" s="1" t="s">
        <v>1141</v>
      </c>
      <c r="C1231" s="28" t="str">
        <f>VLOOKUP(B1231,'Answer Data Transformation'!$B$3:$F$2338,4,FALSE)</f>
        <v xml:space="preserve">  Katie C</v>
      </c>
      <c r="D1231" s="2">
        <f>VLOOKUP($B1231,'Answer Data Transformation'!$I$3:$R$2338,2,FALSE)</f>
        <v>25.7</v>
      </c>
      <c r="E1231" s="2">
        <f>VLOOKUP($B1231,'Answer Data Transformation'!$I$3:$R$2338,4,FALSE)</f>
        <v>5.61</v>
      </c>
      <c r="F1231" s="2" t="str">
        <f>VLOOKUP($B1231,'Answer Data Transformation'!$I$3:$R$2338,6,FALSE)</f>
        <v>No</v>
      </c>
      <c r="G1231" s="2" t="str">
        <f>VLOOKUP($B1231,'Answer Data Transformation'!$I$3:$R$2338,7,FALSE)</f>
        <v>No</v>
      </c>
      <c r="H1231" s="2" t="str">
        <f>VLOOKUP($B1231,'Answer Data Transformation'!$I$3:$R$2338,8,FALSE)</f>
        <v>No</v>
      </c>
      <c r="I1231" s="29">
        <f>VLOOKUP($B1231,'Answer Data Transformation'!$I$3:$R$2338,9,FALSE)</f>
        <v>0</v>
      </c>
      <c r="J1231" s="2" t="str">
        <f>VLOOKUP($B1231,'Answer Data Transformation'!$I$3:$R$2338,10,FALSE)</f>
        <v>No</v>
      </c>
      <c r="K1231" s="2" t="str">
        <f>VLOOKUP($B1231,'Answer Data Transformation'!$I$3:$R$2338,3,FALSE)</f>
        <v>Overweight</v>
      </c>
      <c r="L1231" s="2" t="str">
        <f>VLOOKUP($B1231,'Answer Data Transformation'!$I$3:$R$2338,5,FALSE)</f>
        <v>Normal</v>
      </c>
      <c r="M1231" s="2" t="str">
        <f>VLOOKUP($B1231,'Answer Data Transformation'!$T$3:$AA$2346,2,FALSE)</f>
        <v>02-Dec-1977</v>
      </c>
      <c r="N1231" s="2">
        <f>VLOOKUP($B1231,'Answer Data Transformation'!$T$3:$AA$2346,4,FALSE)</f>
        <v>3</v>
      </c>
      <c r="O1231" s="2">
        <f>VLOOKUP($B1231,'Answer Data Transformation'!$T$3:$AA$2346,5,FALSE)</f>
        <v>9101.7999999999993</v>
      </c>
      <c r="P1231" s="2" t="str">
        <f>VLOOKUP($B1231,'Answer Data Transformation'!$T$3:$AA$2346,6,FALSE)</f>
        <v>tier - 2</v>
      </c>
      <c r="Q1231" s="2" t="str">
        <f>VLOOKUP($B1231,'Answer Data Transformation'!$T$3:$AA$2346,7,FALSE)</f>
        <v>tier - 1</v>
      </c>
      <c r="R1231" s="2" t="str">
        <f>VLOOKUP($B1231,'Answer Data Transformation'!$T$3:$AA$2346,8,FALSE)</f>
        <v>R1011</v>
      </c>
      <c r="S1231" s="2">
        <f>VLOOKUP($B1231,'Answer Data Transformation'!$T$3:$AA$2346,3,FALSE)</f>
        <v>45</v>
      </c>
    </row>
    <row r="1232" spans="2:19" ht="15.5" x14ac:dyDescent="0.35">
      <c r="B1232" s="1" t="s">
        <v>1140</v>
      </c>
      <c r="C1232" s="28" t="str">
        <f>VLOOKUP(B1232,'Answer Data Transformation'!$B$3:$F$2338,4,FALSE)</f>
        <v xml:space="preserve">  Melissa K</v>
      </c>
      <c r="D1232" s="2">
        <f>VLOOKUP($B1232,'Answer Data Transformation'!$I$3:$R$2338,2,FALSE)</f>
        <v>21.68</v>
      </c>
      <c r="E1232" s="2">
        <f>VLOOKUP($B1232,'Answer Data Transformation'!$I$3:$R$2338,4,FALSE)</f>
        <v>8.1199999999999992</v>
      </c>
      <c r="F1232" s="2" t="str">
        <f>VLOOKUP($B1232,'Answer Data Transformation'!$I$3:$R$2338,6,FALSE)</f>
        <v>No</v>
      </c>
      <c r="G1232" s="2" t="str">
        <f>VLOOKUP($B1232,'Answer Data Transformation'!$I$3:$R$2338,7,FALSE)</f>
        <v>No</v>
      </c>
      <c r="H1232" s="2" t="str">
        <f>VLOOKUP($B1232,'Answer Data Transformation'!$I$3:$R$2338,8,FALSE)</f>
        <v>No</v>
      </c>
      <c r="I1232" s="29">
        <f>VLOOKUP($B1232,'Answer Data Transformation'!$I$3:$R$2338,9,FALSE)</f>
        <v>0</v>
      </c>
      <c r="J1232" s="2" t="str">
        <f>VLOOKUP($B1232,'Answer Data Transformation'!$I$3:$R$2338,10,FALSE)</f>
        <v>No</v>
      </c>
      <c r="K1232" s="2" t="str">
        <f>VLOOKUP($B1232,'Answer Data Transformation'!$I$3:$R$2338,3,FALSE)</f>
        <v>Normal Weight</v>
      </c>
      <c r="L1232" s="2" t="str">
        <f>VLOOKUP($B1232,'Answer Data Transformation'!$I$3:$R$2338,5,FALSE)</f>
        <v>Diabetes</v>
      </c>
      <c r="M1232" s="2" t="str">
        <f>VLOOKUP($B1232,'Answer Data Transformation'!$T$3:$AA$2346,2,FALSE)</f>
        <v>09-Nov-1965</v>
      </c>
      <c r="N1232" s="2">
        <f>VLOOKUP($B1232,'Answer Data Transformation'!$T$3:$AA$2346,4,FALSE)</f>
        <v>0</v>
      </c>
      <c r="O1232" s="2">
        <f>VLOOKUP($B1232,'Answer Data Transformation'!$T$3:$AA$2346,5,FALSE)</f>
        <v>9095.94</v>
      </c>
      <c r="P1232" s="2" t="str">
        <f>VLOOKUP($B1232,'Answer Data Transformation'!$T$3:$AA$2346,6,FALSE)</f>
        <v>tier - 3</v>
      </c>
      <c r="Q1232" s="2" t="str">
        <f>VLOOKUP($B1232,'Answer Data Transformation'!$T$3:$AA$2346,7,FALSE)</f>
        <v>tier - 1</v>
      </c>
      <c r="R1232" s="2" t="str">
        <f>VLOOKUP($B1232,'Answer Data Transformation'!$T$3:$AA$2346,8,FALSE)</f>
        <v>R1011</v>
      </c>
      <c r="S1232" s="2">
        <f>VLOOKUP($B1232,'Answer Data Transformation'!$T$3:$AA$2346,3,FALSE)</f>
        <v>57</v>
      </c>
    </row>
    <row r="1233" spans="2:19" ht="15.5" x14ac:dyDescent="0.35">
      <c r="B1233" s="1" t="s">
        <v>1139</v>
      </c>
      <c r="C1233" s="28" t="str">
        <f>VLOOKUP(B1233,'Answer Data Transformation'!$B$3:$F$2338,4,FALSE)</f>
        <v xml:space="preserve">  Kara H</v>
      </c>
      <c r="D1233" s="2">
        <f>VLOOKUP($B1233,'Answer Data Transformation'!$I$3:$R$2338,2,FALSE)</f>
        <v>25.175000000000001</v>
      </c>
      <c r="E1233" s="2">
        <f>VLOOKUP($B1233,'Answer Data Transformation'!$I$3:$R$2338,4,FALSE)</f>
        <v>4.74</v>
      </c>
      <c r="F1233" s="2" t="str">
        <f>VLOOKUP($B1233,'Answer Data Transformation'!$I$3:$R$2338,6,FALSE)</f>
        <v>No</v>
      </c>
      <c r="G1233" s="2" t="str">
        <f>VLOOKUP($B1233,'Answer Data Transformation'!$I$3:$R$2338,7,FALSE)</f>
        <v>No</v>
      </c>
      <c r="H1233" s="2" t="str">
        <f>VLOOKUP($B1233,'Answer Data Transformation'!$I$3:$R$2338,8,FALSE)</f>
        <v>No</v>
      </c>
      <c r="I1233" s="29">
        <f>VLOOKUP($B1233,'Answer Data Transformation'!$I$3:$R$2338,9,FALSE)</f>
        <v>0</v>
      </c>
      <c r="J1233" s="2" t="str">
        <f>VLOOKUP($B1233,'Answer Data Transformation'!$I$3:$R$2338,10,FALSE)</f>
        <v>No</v>
      </c>
      <c r="K1233" s="2" t="str">
        <f>VLOOKUP($B1233,'Answer Data Transformation'!$I$3:$R$2338,3,FALSE)</f>
        <v>Overweight</v>
      </c>
      <c r="L1233" s="2" t="str">
        <f>VLOOKUP($B1233,'Answer Data Transformation'!$I$3:$R$2338,5,FALSE)</f>
        <v>Normal</v>
      </c>
      <c r="M1233" s="2" t="str">
        <f>VLOOKUP($B1233,'Answer Data Transformation'!$T$3:$AA$2346,2,FALSE)</f>
        <v>04-Nov-1977</v>
      </c>
      <c r="N1233" s="2">
        <f>VLOOKUP($B1233,'Answer Data Transformation'!$T$3:$AA$2346,4,FALSE)</f>
        <v>2</v>
      </c>
      <c r="O1233" s="2">
        <f>VLOOKUP($B1233,'Answer Data Transformation'!$T$3:$AA$2346,5,FALSE)</f>
        <v>9095.07</v>
      </c>
      <c r="P1233" s="2" t="str">
        <f>VLOOKUP($B1233,'Answer Data Transformation'!$T$3:$AA$2346,6,FALSE)</f>
        <v>tier - 2</v>
      </c>
      <c r="Q1233" s="2" t="str">
        <f>VLOOKUP($B1233,'Answer Data Transformation'!$T$3:$AA$2346,7,FALSE)</f>
        <v>tier - 2</v>
      </c>
      <c r="R1233" s="2" t="str">
        <f>VLOOKUP($B1233,'Answer Data Transformation'!$T$3:$AA$2346,8,FALSE)</f>
        <v>R1024</v>
      </c>
      <c r="S1233" s="2">
        <f>VLOOKUP($B1233,'Answer Data Transformation'!$T$3:$AA$2346,3,FALSE)</f>
        <v>45</v>
      </c>
    </row>
    <row r="1234" spans="2:19" ht="15.5" x14ac:dyDescent="0.35">
      <c r="B1234" s="1" t="s">
        <v>1138</v>
      </c>
      <c r="C1234" s="28" t="str">
        <f>VLOOKUP(B1234,'Answer Data Transformation'!$B$3:$F$2338,4,FALSE)</f>
        <v xml:space="preserve">  Juan Carlos</v>
      </c>
      <c r="D1234" s="2">
        <f>VLOOKUP($B1234,'Answer Data Transformation'!$I$3:$R$2338,2,FALSE)</f>
        <v>44.77</v>
      </c>
      <c r="E1234" s="2">
        <f>VLOOKUP($B1234,'Answer Data Transformation'!$I$3:$R$2338,4,FALSE)</f>
        <v>4.0599999999999996</v>
      </c>
      <c r="F1234" s="2" t="str">
        <f>VLOOKUP($B1234,'Answer Data Transformation'!$I$3:$R$2338,6,FALSE)</f>
        <v>No</v>
      </c>
      <c r="G1234" s="2" t="str">
        <f>VLOOKUP($B1234,'Answer Data Transformation'!$I$3:$R$2338,7,FALSE)</f>
        <v>No</v>
      </c>
      <c r="H1234" s="2" t="str">
        <f>VLOOKUP($B1234,'Answer Data Transformation'!$I$3:$R$2338,8,FALSE)</f>
        <v>No</v>
      </c>
      <c r="I1234" s="29">
        <f>VLOOKUP($B1234,'Answer Data Transformation'!$I$3:$R$2338,9,FALSE)</f>
        <v>2</v>
      </c>
      <c r="J1234" s="2" t="str">
        <f>VLOOKUP($B1234,'Answer Data Transformation'!$I$3:$R$2338,10,FALSE)</f>
        <v>No</v>
      </c>
      <c r="K1234" s="2" t="str">
        <f>VLOOKUP($B1234,'Answer Data Transformation'!$I$3:$R$2338,3,FALSE)</f>
        <v>Obesity</v>
      </c>
      <c r="L1234" s="2" t="str">
        <f>VLOOKUP($B1234,'Answer Data Transformation'!$I$3:$R$2338,5,FALSE)</f>
        <v>Normal</v>
      </c>
      <c r="M1234" s="2" t="str">
        <f>VLOOKUP($B1234,'Answer Data Transformation'!$T$3:$AA$2346,2,FALSE)</f>
        <v>02-Dec-1972</v>
      </c>
      <c r="N1234" s="2">
        <f>VLOOKUP($B1234,'Answer Data Transformation'!$T$3:$AA$2346,4,FALSE)</f>
        <v>1</v>
      </c>
      <c r="O1234" s="2">
        <f>VLOOKUP($B1234,'Answer Data Transformation'!$T$3:$AA$2346,5,FALSE)</f>
        <v>9058.73</v>
      </c>
      <c r="P1234" s="2" t="str">
        <f>VLOOKUP($B1234,'Answer Data Transformation'!$T$3:$AA$2346,6,FALSE)</f>
        <v>tier - 3</v>
      </c>
      <c r="Q1234" s="2" t="str">
        <f>VLOOKUP($B1234,'Answer Data Transformation'!$T$3:$AA$2346,7,FALSE)</f>
        <v>tier - 2</v>
      </c>
      <c r="R1234" s="2" t="str">
        <f>VLOOKUP($B1234,'Answer Data Transformation'!$T$3:$AA$2346,8,FALSE)</f>
        <v>R1013</v>
      </c>
      <c r="S1234" s="2">
        <f>VLOOKUP($B1234,'Answer Data Transformation'!$T$3:$AA$2346,3,FALSE)</f>
        <v>50</v>
      </c>
    </row>
    <row r="1235" spans="2:19" ht="15.5" x14ac:dyDescent="0.35">
      <c r="B1235" s="1" t="s">
        <v>1137</v>
      </c>
      <c r="C1235" s="28" t="str">
        <f>VLOOKUP(B1235,'Answer Data Transformation'!$B$3:$F$2338,4,FALSE)</f>
        <v xml:space="preserve">  John III</v>
      </c>
      <c r="D1235" s="2">
        <f>VLOOKUP($B1235,'Answer Data Transformation'!$I$3:$R$2338,2,FALSE)</f>
        <v>37.07</v>
      </c>
      <c r="E1235" s="2">
        <f>VLOOKUP($B1235,'Answer Data Transformation'!$I$3:$R$2338,4,FALSE)</f>
        <v>5.69</v>
      </c>
      <c r="F1235" s="2" t="str">
        <f>VLOOKUP($B1235,'Answer Data Transformation'!$I$3:$R$2338,6,FALSE)</f>
        <v>No</v>
      </c>
      <c r="G1235" s="2" t="str">
        <f>VLOOKUP($B1235,'Answer Data Transformation'!$I$3:$R$2338,7,FALSE)</f>
        <v>No</v>
      </c>
      <c r="H1235" s="2" t="str">
        <f>VLOOKUP($B1235,'Answer Data Transformation'!$I$3:$R$2338,8,FALSE)</f>
        <v>No</v>
      </c>
      <c r="I1235" s="29">
        <f>VLOOKUP($B1235,'Answer Data Transformation'!$I$3:$R$2338,9,FALSE)</f>
        <v>2</v>
      </c>
      <c r="J1235" s="2" t="str">
        <f>VLOOKUP($B1235,'Answer Data Transformation'!$I$3:$R$2338,10,FALSE)</f>
        <v>No</v>
      </c>
      <c r="K1235" s="2" t="str">
        <f>VLOOKUP($B1235,'Answer Data Transformation'!$I$3:$R$2338,3,FALSE)</f>
        <v>Obesity</v>
      </c>
      <c r="L1235" s="2" t="str">
        <f>VLOOKUP($B1235,'Answer Data Transformation'!$I$3:$R$2338,5,FALSE)</f>
        <v>Normal</v>
      </c>
      <c r="M1235" s="2" t="str">
        <f>VLOOKUP($B1235,'Answer Data Transformation'!$T$3:$AA$2346,2,FALSE)</f>
        <v>07-Dec-1972</v>
      </c>
      <c r="N1235" s="2">
        <f>VLOOKUP($B1235,'Answer Data Transformation'!$T$3:$AA$2346,4,FALSE)</f>
        <v>1</v>
      </c>
      <c r="O1235" s="2">
        <f>VLOOKUP($B1235,'Answer Data Transformation'!$T$3:$AA$2346,5,FALSE)</f>
        <v>9048.0300000000007</v>
      </c>
      <c r="P1235" s="2" t="str">
        <f>VLOOKUP($B1235,'Answer Data Transformation'!$T$3:$AA$2346,6,FALSE)</f>
        <v>tier - 2</v>
      </c>
      <c r="Q1235" s="2" t="str">
        <f>VLOOKUP($B1235,'Answer Data Transformation'!$T$3:$AA$2346,7,FALSE)</f>
        <v>tier - 2</v>
      </c>
      <c r="R1235" s="2" t="str">
        <f>VLOOKUP($B1235,'Answer Data Transformation'!$T$3:$AA$2346,8,FALSE)</f>
        <v>R1013</v>
      </c>
      <c r="S1235" s="2">
        <f>VLOOKUP($B1235,'Answer Data Transformation'!$T$3:$AA$2346,3,FALSE)</f>
        <v>50</v>
      </c>
    </row>
    <row r="1236" spans="2:19" ht="15.5" x14ac:dyDescent="0.35">
      <c r="B1236" s="1" t="s">
        <v>1136</v>
      </c>
      <c r="C1236" s="28" t="str">
        <f>VLOOKUP(B1236,'Answer Data Transformation'!$B$3:$F$2338,4,FALSE)</f>
        <v xml:space="preserve">  Sarah M</v>
      </c>
      <c r="D1236" s="2">
        <f>VLOOKUP($B1236,'Answer Data Transformation'!$I$3:$R$2338,2,FALSE)</f>
        <v>39.799999999999997</v>
      </c>
      <c r="E1236" s="2">
        <f>VLOOKUP($B1236,'Answer Data Transformation'!$I$3:$R$2338,4,FALSE)</f>
        <v>5.66</v>
      </c>
      <c r="F1236" s="2" t="str">
        <f>VLOOKUP($B1236,'Answer Data Transformation'!$I$3:$R$2338,6,FALSE)</f>
        <v>No</v>
      </c>
      <c r="G1236" s="2" t="str">
        <f>VLOOKUP($B1236,'Answer Data Transformation'!$I$3:$R$2338,7,FALSE)</f>
        <v>No</v>
      </c>
      <c r="H1236" s="2" t="str">
        <f>VLOOKUP($B1236,'Answer Data Transformation'!$I$3:$R$2338,8,FALSE)</f>
        <v>Yes</v>
      </c>
      <c r="I1236" s="29">
        <f>VLOOKUP($B1236,'Answer Data Transformation'!$I$3:$R$2338,9,FALSE)</f>
        <v>1</v>
      </c>
      <c r="J1236" s="2" t="str">
        <f>VLOOKUP($B1236,'Answer Data Transformation'!$I$3:$R$2338,10,FALSE)</f>
        <v>No</v>
      </c>
      <c r="K1236" s="2" t="str">
        <f>VLOOKUP($B1236,'Answer Data Transformation'!$I$3:$R$2338,3,FALSE)</f>
        <v>Obesity</v>
      </c>
      <c r="L1236" s="2" t="str">
        <f>VLOOKUP($B1236,'Answer Data Transformation'!$I$3:$R$2338,5,FALSE)</f>
        <v>Normal</v>
      </c>
      <c r="M1236" s="2" t="str">
        <f>VLOOKUP($B1236,'Answer Data Transformation'!$T$3:$AA$2346,2,FALSE)</f>
        <v>01-Dec-1993</v>
      </c>
      <c r="N1236" s="2">
        <f>VLOOKUP($B1236,'Answer Data Transformation'!$T$3:$AA$2346,4,FALSE)</f>
        <v>0</v>
      </c>
      <c r="O1236" s="2">
        <f>VLOOKUP($B1236,'Answer Data Transformation'!$T$3:$AA$2346,5,FALSE)</f>
        <v>9010.2000000000007</v>
      </c>
      <c r="P1236" s="2" t="str">
        <f>VLOOKUP($B1236,'Answer Data Transformation'!$T$3:$AA$2346,6,FALSE)</f>
        <v>tier - 2</v>
      </c>
      <c r="Q1236" s="2" t="str">
        <f>VLOOKUP($B1236,'Answer Data Transformation'!$T$3:$AA$2346,7,FALSE)</f>
        <v>tier - 3</v>
      </c>
      <c r="R1236" s="2" t="str">
        <f>VLOOKUP($B1236,'Answer Data Transformation'!$T$3:$AA$2346,8,FALSE)</f>
        <v>R1026</v>
      </c>
      <c r="S1236" s="2">
        <f>VLOOKUP($B1236,'Answer Data Transformation'!$T$3:$AA$2346,3,FALSE)</f>
        <v>29</v>
      </c>
    </row>
    <row r="1237" spans="2:19" ht="15.5" x14ac:dyDescent="0.35">
      <c r="B1237" s="1" t="s">
        <v>1135</v>
      </c>
      <c r="C1237" s="28" t="str">
        <f>VLOOKUP(B1237,'Answer Data Transformation'!$B$3:$F$2338,4,FALSE)</f>
        <v xml:space="preserve">  Kristin C</v>
      </c>
      <c r="D1237" s="2">
        <f>VLOOKUP($B1237,'Answer Data Transformation'!$I$3:$R$2338,2,FALSE)</f>
        <v>26.36</v>
      </c>
      <c r="E1237" s="2">
        <f>VLOOKUP($B1237,'Answer Data Transformation'!$I$3:$R$2338,4,FALSE)</f>
        <v>4.32</v>
      </c>
      <c r="F1237" s="2" t="str">
        <f>VLOOKUP($B1237,'Answer Data Transformation'!$I$3:$R$2338,6,FALSE)</f>
        <v>No</v>
      </c>
      <c r="G1237" s="2" t="str">
        <f>VLOOKUP($B1237,'Answer Data Transformation'!$I$3:$R$2338,7,FALSE)</f>
        <v>No</v>
      </c>
      <c r="H1237" s="2" t="str">
        <f>VLOOKUP($B1237,'Answer Data Transformation'!$I$3:$R$2338,8,FALSE)</f>
        <v>Yes</v>
      </c>
      <c r="I1237" s="29">
        <f>VLOOKUP($B1237,'Answer Data Transformation'!$I$3:$R$2338,9,FALSE)</f>
        <v>1</v>
      </c>
      <c r="J1237" s="2" t="str">
        <f>VLOOKUP($B1237,'Answer Data Transformation'!$I$3:$R$2338,10,FALSE)</f>
        <v>No</v>
      </c>
      <c r="K1237" s="2" t="str">
        <f>VLOOKUP($B1237,'Answer Data Transformation'!$I$3:$R$2338,3,FALSE)</f>
        <v>Overweight</v>
      </c>
      <c r="L1237" s="2" t="str">
        <f>VLOOKUP($B1237,'Answer Data Transformation'!$I$3:$R$2338,5,FALSE)</f>
        <v>Normal</v>
      </c>
      <c r="M1237" s="2" t="str">
        <f>VLOOKUP($B1237,'Answer Data Transformation'!$T$3:$AA$2346,2,FALSE)</f>
        <v>16-Dec-1979</v>
      </c>
      <c r="N1237" s="2">
        <f>VLOOKUP($B1237,'Answer Data Transformation'!$T$3:$AA$2346,4,FALSE)</f>
        <v>2</v>
      </c>
      <c r="O1237" s="2">
        <f>VLOOKUP($B1237,'Answer Data Transformation'!$T$3:$AA$2346,5,FALSE)</f>
        <v>8998.43</v>
      </c>
      <c r="P1237" s="2" t="str">
        <f>VLOOKUP($B1237,'Answer Data Transformation'!$T$3:$AA$2346,6,FALSE)</f>
        <v>tier - 2</v>
      </c>
      <c r="Q1237" s="2" t="str">
        <f>VLOOKUP($B1237,'Answer Data Transformation'!$T$3:$AA$2346,7,FALSE)</f>
        <v>tier - 1</v>
      </c>
      <c r="R1237" s="2" t="str">
        <f>VLOOKUP($B1237,'Answer Data Transformation'!$T$3:$AA$2346,8,FALSE)</f>
        <v>R1025</v>
      </c>
      <c r="S1237" s="2">
        <f>VLOOKUP($B1237,'Answer Data Transformation'!$T$3:$AA$2346,3,FALSE)</f>
        <v>43</v>
      </c>
    </row>
    <row r="1238" spans="2:19" ht="15.5" x14ac:dyDescent="0.35">
      <c r="B1238" s="1" t="s">
        <v>1134</v>
      </c>
      <c r="C1238" s="28" t="str">
        <f>VLOOKUP(B1238,'Answer Data Transformation'!$B$3:$F$2338,4,FALSE)</f>
        <v xml:space="preserve">  Casey M</v>
      </c>
      <c r="D1238" s="2">
        <f>VLOOKUP($B1238,'Answer Data Transformation'!$I$3:$R$2338,2,FALSE)</f>
        <v>29.925000000000001</v>
      </c>
      <c r="E1238" s="2">
        <f>VLOOKUP($B1238,'Answer Data Transformation'!$I$3:$R$2338,4,FALSE)</f>
        <v>8.2899999999999991</v>
      </c>
      <c r="F1238" s="2" t="str">
        <f>VLOOKUP($B1238,'Answer Data Transformation'!$I$3:$R$2338,6,FALSE)</f>
        <v>No</v>
      </c>
      <c r="G1238" s="2" t="str">
        <f>VLOOKUP($B1238,'Answer Data Transformation'!$I$3:$R$2338,7,FALSE)</f>
        <v>No</v>
      </c>
      <c r="H1238" s="2" t="str">
        <f>VLOOKUP($B1238,'Answer Data Transformation'!$I$3:$R$2338,8,FALSE)</f>
        <v>No</v>
      </c>
      <c r="I1238" s="29">
        <f>VLOOKUP($B1238,'Answer Data Transformation'!$I$3:$R$2338,9,FALSE)</f>
        <v>2</v>
      </c>
      <c r="J1238" s="2" t="str">
        <f>VLOOKUP($B1238,'Answer Data Transformation'!$I$3:$R$2338,10,FALSE)</f>
        <v>No</v>
      </c>
      <c r="K1238" s="2" t="str">
        <f>VLOOKUP($B1238,'Answer Data Transformation'!$I$3:$R$2338,3,FALSE)</f>
        <v>Overweight</v>
      </c>
      <c r="L1238" s="2" t="str">
        <f>VLOOKUP($B1238,'Answer Data Transformation'!$I$3:$R$2338,5,FALSE)</f>
        <v>Diabetes</v>
      </c>
      <c r="M1238" s="2" t="str">
        <f>VLOOKUP($B1238,'Answer Data Transformation'!$T$3:$AA$2346,2,FALSE)</f>
        <v>11-Oct-1973</v>
      </c>
      <c r="N1238" s="2">
        <f>VLOOKUP($B1238,'Answer Data Transformation'!$T$3:$AA$2346,4,FALSE)</f>
        <v>0</v>
      </c>
      <c r="O1238" s="2">
        <f>VLOOKUP($B1238,'Answer Data Transformation'!$T$3:$AA$2346,5,FALSE)</f>
        <v>8988.16</v>
      </c>
      <c r="P1238" s="2" t="str">
        <f>VLOOKUP($B1238,'Answer Data Transformation'!$T$3:$AA$2346,6,FALSE)</f>
        <v>tier - 2</v>
      </c>
      <c r="Q1238" s="2" t="str">
        <f>VLOOKUP($B1238,'Answer Data Transformation'!$T$3:$AA$2346,7,FALSE)</f>
        <v>tier - 1</v>
      </c>
      <c r="R1238" s="2" t="str">
        <f>VLOOKUP($B1238,'Answer Data Transformation'!$T$3:$AA$2346,8,FALSE)</f>
        <v>R1012</v>
      </c>
      <c r="S1238" s="2">
        <f>VLOOKUP($B1238,'Answer Data Transformation'!$T$3:$AA$2346,3,FALSE)</f>
        <v>49</v>
      </c>
    </row>
    <row r="1239" spans="2:19" ht="15.5" x14ac:dyDescent="0.35">
      <c r="B1239" s="1" t="s">
        <v>1133</v>
      </c>
      <c r="C1239" s="28" t="str">
        <f>VLOOKUP(B1239,'Answer Data Transformation'!$B$3:$F$2338,4,FALSE)</f>
        <v xml:space="preserve">  Samuel</v>
      </c>
      <c r="D1239" s="2">
        <f>VLOOKUP($B1239,'Answer Data Transformation'!$I$3:$R$2338,2,FALSE)</f>
        <v>37.29</v>
      </c>
      <c r="E1239" s="2">
        <f>VLOOKUP($B1239,'Answer Data Transformation'!$I$3:$R$2338,4,FALSE)</f>
        <v>10.46</v>
      </c>
      <c r="F1239" s="2" t="str">
        <f>VLOOKUP($B1239,'Answer Data Transformation'!$I$3:$R$2338,6,FALSE)</f>
        <v>No</v>
      </c>
      <c r="G1239" s="2" t="str">
        <f>VLOOKUP($B1239,'Answer Data Transformation'!$I$3:$R$2338,7,FALSE)</f>
        <v>No</v>
      </c>
      <c r="H1239" s="2" t="str">
        <f>VLOOKUP($B1239,'Answer Data Transformation'!$I$3:$R$2338,8,FALSE)</f>
        <v>No</v>
      </c>
      <c r="I1239" s="29">
        <f>VLOOKUP($B1239,'Answer Data Transformation'!$I$3:$R$2338,9,FALSE)</f>
        <v>0</v>
      </c>
      <c r="J1239" s="2" t="str">
        <f>VLOOKUP($B1239,'Answer Data Transformation'!$I$3:$R$2338,10,FALSE)</f>
        <v>No</v>
      </c>
      <c r="K1239" s="2" t="str">
        <f>VLOOKUP($B1239,'Answer Data Transformation'!$I$3:$R$2338,3,FALSE)</f>
        <v>Obesity</v>
      </c>
      <c r="L1239" s="2" t="str">
        <f>VLOOKUP($B1239,'Answer Data Transformation'!$I$3:$R$2338,5,FALSE)</f>
        <v>Diabetes</v>
      </c>
      <c r="M1239" s="2" t="str">
        <f>VLOOKUP($B1239,'Answer Data Transformation'!$T$3:$AA$2346,2,FALSE)</f>
        <v>21-Jul-1974</v>
      </c>
      <c r="N1239" s="2">
        <f>VLOOKUP($B1239,'Answer Data Transformation'!$T$3:$AA$2346,4,FALSE)</f>
        <v>2</v>
      </c>
      <c r="O1239" s="2">
        <f>VLOOKUP($B1239,'Answer Data Transformation'!$T$3:$AA$2346,5,FALSE)</f>
        <v>8978.19</v>
      </c>
      <c r="P1239" s="2" t="str">
        <f>VLOOKUP($B1239,'Answer Data Transformation'!$T$3:$AA$2346,6,FALSE)</f>
        <v>tier - 2</v>
      </c>
      <c r="Q1239" s="2" t="str">
        <f>VLOOKUP($B1239,'Answer Data Transformation'!$T$3:$AA$2346,7,FALSE)</f>
        <v>tier - 2</v>
      </c>
      <c r="R1239" s="2" t="str">
        <f>VLOOKUP($B1239,'Answer Data Transformation'!$T$3:$AA$2346,8,FALSE)</f>
        <v>R1013</v>
      </c>
      <c r="S1239" s="2">
        <f>VLOOKUP($B1239,'Answer Data Transformation'!$T$3:$AA$2346,3,FALSE)</f>
        <v>48</v>
      </c>
    </row>
    <row r="1240" spans="2:19" ht="15.5" x14ac:dyDescent="0.35">
      <c r="B1240" s="1" t="s">
        <v>1132</v>
      </c>
      <c r="C1240" s="28" t="str">
        <f>VLOOKUP(B1240,'Answer Data Transformation'!$B$3:$F$2338,4,FALSE)</f>
        <v xml:space="preserve">  Braulio</v>
      </c>
      <c r="D1240" s="2">
        <f>VLOOKUP($B1240,'Answer Data Transformation'!$I$3:$R$2338,2,FALSE)</f>
        <v>30.2</v>
      </c>
      <c r="E1240" s="2">
        <f>VLOOKUP($B1240,'Answer Data Transformation'!$I$3:$R$2338,4,FALSE)</f>
        <v>11.96</v>
      </c>
      <c r="F1240" s="2" t="str">
        <f>VLOOKUP($B1240,'Answer Data Transformation'!$I$3:$R$2338,6,FALSE)</f>
        <v>No</v>
      </c>
      <c r="G1240" s="2" t="str">
        <f>VLOOKUP($B1240,'Answer Data Transformation'!$I$3:$R$2338,7,FALSE)</f>
        <v>No</v>
      </c>
      <c r="H1240" s="2" t="str">
        <f>VLOOKUP($B1240,'Answer Data Transformation'!$I$3:$R$2338,8,FALSE)</f>
        <v>No</v>
      </c>
      <c r="I1240" s="29">
        <f>VLOOKUP($B1240,'Answer Data Transformation'!$I$3:$R$2338,9,FALSE)</f>
        <v>0</v>
      </c>
      <c r="J1240" s="2" t="str">
        <f>VLOOKUP($B1240,'Answer Data Transformation'!$I$3:$R$2338,10,FALSE)</f>
        <v>No</v>
      </c>
      <c r="K1240" s="2" t="str">
        <f>VLOOKUP($B1240,'Answer Data Transformation'!$I$3:$R$2338,3,FALSE)</f>
        <v>Obesity</v>
      </c>
      <c r="L1240" s="2" t="str">
        <f>VLOOKUP($B1240,'Answer Data Transformation'!$I$3:$R$2338,5,FALSE)</f>
        <v>Diabetes</v>
      </c>
      <c r="M1240" s="2" t="str">
        <f>VLOOKUP($B1240,'Answer Data Transformation'!$T$3:$AA$2346,2,FALSE)</f>
        <v>08-Sep-1974</v>
      </c>
      <c r="N1240" s="2">
        <f>VLOOKUP($B1240,'Answer Data Transformation'!$T$3:$AA$2346,4,FALSE)</f>
        <v>2</v>
      </c>
      <c r="O1240" s="2">
        <f>VLOOKUP($B1240,'Answer Data Transformation'!$T$3:$AA$2346,5,FALSE)</f>
        <v>8968.33</v>
      </c>
      <c r="P1240" s="2" t="str">
        <f>VLOOKUP($B1240,'Answer Data Transformation'!$T$3:$AA$2346,6,FALSE)</f>
        <v>tier - 3</v>
      </c>
      <c r="Q1240" s="2" t="str">
        <f>VLOOKUP($B1240,'Answer Data Transformation'!$T$3:$AA$2346,7,FALSE)</f>
        <v>tier - 2</v>
      </c>
      <c r="R1240" s="2" t="str">
        <f>VLOOKUP($B1240,'Answer Data Transformation'!$T$3:$AA$2346,8,FALSE)</f>
        <v>R1011</v>
      </c>
      <c r="S1240" s="2">
        <f>VLOOKUP($B1240,'Answer Data Transformation'!$T$3:$AA$2346,3,FALSE)</f>
        <v>48</v>
      </c>
    </row>
    <row r="1241" spans="2:19" ht="15.5" x14ac:dyDescent="0.35">
      <c r="B1241" s="1" t="s">
        <v>1131</v>
      </c>
      <c r="C1241" s="28" t="str">
        <f>VLOOKUP(B1241,'Answer Data Transformation'!$B$3:$F$2338,4,FALSE)</f>
        <v xml:space="preserve">  Anne-Marie</v>
      </c>
      <c r="D1241" s="2">
        <f>VLOOKUP($B1241,'Answer Data Transformation'!$I$3:$R$2338,2,FALSE)</f>
        <v>24.225000000000001</v>
      </c>
      <c r="E1241" s="2">
        <f>VLOOKUP($B1241,'Answer Data Transformation'!$I$3:$R$2338,4,FALSE)</f>
        <v>4.25</v>
      </c>
      <c r="F1241" s="2" t="str">
        <f>VLOOKUP($B1241,'Answer Data Transformation'!$I$3:$R$2338,6,FALSE)</f>
        <v>Yes</v>
      </c>
      <c r="G1241" s="2" t="str">
        <f>VLOOKUP($B1241,'Answer Data Transformation'!$I$3:$R$2338,7,FALSE)</f>
        <v>No</v>
      </c>
      <c r="H1241" s="2" t="str">
        <f>VLOOKUP($B1241,'Answer Data Transformation'!$I$3:$R$2338,8,FALSE)</f>
        <v>Yes</v>
      </c>
      <c r="I1241" s="29">
        <f>VLOOKUP($B1241,'Answer Data Transformation'!$I$3:$R$2338,9,FALSE)</f>
        <v>1</v>
      </c>
      <c r="J1241" s="2" t="str">
        <f>VLOOKUP($B1241,'Answer Data Transformation'!$I$3:$R$2338,10,FALSE)</f>
        <v>No</v>
      </c>
      <c r="K1241" s="2" t="str">
        <f>VLOOKUP($B1241,'Answer Data Transformation'!$I$3:$R$2338,3,FALSE)</f>
        <v>Normal Weight</v>
      </c>
      <c r="L1241" s="2" t="str">
        <f>VLOOKUP($B1241,'Answer Data Transformation'!$I$3:$R$2338,5,FALSE)</f>
        <v>Normal</v>
      </c>
      <c r="M1241" s="2" t="str">
        <f>VLOOKUP($B1241,'Answer Data Transformation'!$T$3:$AA$2346,2,FALSE)</f>
        <v>15-Jul-1983</v>
      </c>
      <c r="N1241" s="2">
        <f>VLOOKUP($B1241,'Answer Data Transformation'!$T$3:$AA$2346,4,FALSE)</f>
        <v>5</v>
      </c>
      <c r="O1241" s="2">
        <f>VLOOKUP($B1241,'Answer Data Transformation'!$T$3:$AA$2346,5,FALSE)</f>
        <v>8965.7999999999993</v>
      </c>
      <c r="P1241" s="2" t="str">
        <f>VLOOKUP($B1241,'Answer Data Transformation'!$T$3:$AA$2346,6,FALSE)</f>
        <v>tier - 2</v>
      </c>
      <c r="Q1241" s="2" t="str">
        <f>VLOOKUP($B1241,'Answer Data Transformation'!$T$3:$AA$2346,7,FALSE)</f>
        <v>tier - 3</v>
      </c>
      <c r="R1241" s="2" t="str">
        <f>VLOOKUP($B1241,'Answer Data Transformation'!$T$3:$AA$2346,8,FALSE)</f>
        <v>R1012</v>
      </c>
      <c r="S1241" s="2">
        <f>VLOOKUP($B1241,'Answer Data Transformation'!$T$3:$AA$2346,3,FALSE)</f>
        <v>39</v>
      </c>
    </row>
    <row r="1242" spans="2:19" ht="15.5" x14ac:dyDescent="0.35">
      <c r="B1242" s="1" t="s">
        <v>1130</v>
      </c>
      <c r="C1242" s="28" t="str">
        <f>VLOOKUP(B1242,'Answer Data Transformation'!$B$3:$F$2338,4,FALSE)</f>
        <v xml:space="preserve">  Samuel K</v>
      </c>
      <c r="D1242" s="2">
        <f>VLOOKUP($B1242,'Answer Data Transformation'!$I$3:$R$2338,2,FALSE)</f>
        <v>31.445</v>
      </c>
      <c r="E1242" s="2">
        <f>VLOOKUP($B1242,'Answer Data Transformation'!$I$3:$R$2338,4,FALSE)</f>
        <v>8.33</v>
      </c>
      <c r="F1242" s="2" t="str">
        <f>VLOOKUP($B1242,'Answer Data Transformation'!$I$3:$R$2338,6,FALSE)</f>
        <v>No</v>
      </c>
      <c r="G1242" s="2" t="str">
        <f>VLOOKUP($B1242,'Answer Data Transformation'!$I$3:$R$2338,7,FALSE)</f>
        <v>No</v>
      </c>
      <c r="H1242" s="2" t="str">
        <f>VLOOKUP($B1242,'Answer Data Transformation'!$I$3:$R$2338,8,FALSE)</f>
        <v>No</v>
      </c>
      <c r="I1242" s="29">
        <f>VLOOKUP($B1242,'Answer Data Transformation'!$I$3:$R$2338,9,FALSE)</f>
        <v>0</v>
      </c>
      <c r="J1242" s="2" t="str">
        <f>VLOOKUP($B1242,'Answer Data Transformation'!$I$3:$R$2338,10,FALSE)</f>
        <v>No</v>
      </c>
      <c r="K1242" s="2" t="str">
        <f>VLOOKUP($B1242,'Answer Data Transformation'!$I$3:$R$2338,3,FALSE)</f>
        <v>Obesity</v>
      </c>
      <c r="L1242" s="2" t="str">
        <f>VLOOKUP($B1242,'Answer Data Transformation'!$I$3:$R$2338,5,FALSE)</f>
        <v>Diabetes</v>
      </c>
      <c r="M1242" s="2" t="str">
        <f>VLOOKUP($B1242,'Answer Data Transformation'!$T$3:$AA$2346,2,FALSE)</f>
        <v>17-Aug-1974</v>
      </c>
      <c r="N1242" s="2">
        <f>VLOOKUP($B1242,'Answer Data Transformation'!$T$3:$AA$2346,4,FALSE)</f>
        <v>1</v>
      </c>
      <c r="O1242" s="2">
        <f>VLOOKUP($B1242,'Answer Data Transformation'!$T$3:$AA$2346,5,FALSE)</f>
        <v>8964.06</v>
      </c>
      <c r="P1242" s="2" t="str">
        <f>VLOOKUP($B1242,'Answer Data Transformation'!$T$3:$AA$2346,6,FALSE)</f>
        <v>tier - 3</v>
      </c>
      <c r="Q1242" s="2" t="str">
        <f>VLOOKUP($B1242,'Answer Data Transformation'!$T$3:$AA$2346,7,FALSE)</f>
        <v>tier - 2</v>
      </c>
      <c r="R1242" s="2" t="str">
        <f>VLOOKUP($B1242,'Answer Data Transformation'!$T$3:$AA$2346,8,FALSE)</f>
        <v>R1016</v>
      </c>
      <c r="S1242" s="2">
        <f>VLOOKUP($B1242,'Answer Data Transformation'!$T$3:$AA$2346,3,FALSE)</f>
        <v>48</v>
      </c>
    </row>
    <row r="1243" spans="2:19" ht="15.5" x14ac:dyDescent="0.35">
      <c r="B1243" s="1" t="s">
        <v>1129</v>
      </c>
      <c r="C1243" s="28" t="str">
        <f>VLOOKUP(B1243,'Answer Data Transformation'!$B$3:$F$2338,4,FALSE)</f>
        <v xml:space="preserve">  Yuki</v>
      </c>
      <c r="D1243" s="2">
        <f>VLOOKUP($B1243,'Answer Data Transformation'!$I$3:$R$2338,2,FALSE)</f>
        <v>38.880000000000003</v>
      </c>
      <c r="E1243" s="2">
        <f>VLOOKUP($B1243,'Answer Data Transformation'!$I$3:$R$2338,4,FALSE)</f>
        <v>4.29</v>
      </c>
      <c r="F1243" s="2" t="str">
        <f>VLOOKUP($B1243,'Answer Data Transformation'!$I$3:$R$2338,6,FALSE)</f>
        <v>No</v>
      </c>
      <c r="G1243" s="2" t="str">
        <f>VLOOKUP($B1243,'Answer Data Transformation'!$I$3:$R$2338,7,FALSE)</f>
        <v>No</v>
      </c>
      <c r="H1243" s="2" t="str">
        <f>VLOOKUP($B1243,'Answer Data Transformation'!$I$3:$R$2338,8,FALSE)</f>
        <v>No</v>
      </c>
      <c r="I1243" s="29">
        <f>VLOOKUP($B1243,'Answer Data Transformation'!$I$3:$R$2338,9,FALSE)</f>
        <v>1</v>
      </c>
      <c r="J1243" s="2" t="str">
        <f>VLOOKUP($B1243,'Answer Data Transformation'!$I$3:$R$2338,10,FALSE)</f>
        <v>No</v>
      </c>
      <c r="K1243" s="2" t="str">
        <f>VLOOKUP($B1243,'Answer Data Transformation'!$I$3:$R$2338,3,FALSE)</f>
        <v>Obesity</v>
      </c>
      <c r="L1243" s="2" t="str">
        <f>VLOOKUP($B1243,'Answer Data Transformation'!$I$3:$R$2338,5,FALSE)</f>
        <v>Normal</v>
      </c>
      <c r="M1243" s="2" t="str">
        <f>VLOOKUP($B1243,'Answer Data Transformation'!$T$3:$AA$2346,2,FALSE)</f>
        <v>27-Sep-1992</v>
      </c>
      <c r="N1243" s="2">
        <f>VLOOKUP($B1243,'Answer Data Transformation'!$T$3:$AA$2346,4,FALSE)</f>
        <v>0</v>
      </c>
      <c r="O1243" s="2">
        <f>VLOOKUP($B1243,'Answer Data Transformation'!$T$3:$AA$2346,5,FALSE)</f>
        <v>8954.99</v>
      </c>
      <c r="P1243" s="2" t="str">
        <f>VLOOKUP($B1243,'Answer Data Transformation'!$T$3:$AA$2346,6,FALSE)</f>
        <v>tier - 2</v>
      </c>
      <c r="Q1243" s="2" t="str">
        <f>VLOOKUP($B1243,'Answer Data Transformation'!$T$3:$AA$2346,7,FALSE)</f>
        <v>tier - 3</v>
      </c>
      <c r="R1243" s="2" t="str">
        <f>VLOOKUP($B1243,'Answer Data Transformation'!$T$3:$AA$2346,8,FALSE)</f>
        <v>R1026</v>
      </c>
      <c r="S1243" s="2">
        <f>VLOOKUP($B1243,'Answer Data Transformation'!$T$3:$AA$2346,3,FALSE)</f>
        <v>30</v>
      </c>
    </row>
    <row r="1244" spans="2:19" ht="15.5" x14ac:dyDescent="0.35">
      <c r="B1244" s="1" t="s">
        <v>1128</v>
      </c>
      <c r="C1244" s="28" t="str">
        <f>VLOOKUP(B1244,'Answer Data Transformation'!$B$3:$F$2338,4,FALSE)</f>
        <v xml:space="preserve">  Rafer</v>
      </c>
      <c r="D1244" s="2">
        <f>VLOOKUP($B1244,'Answer Data Transformation'!$I$3:$R$2338,2,FALSE)</f>
        <v>43.89</v>
      </c>
      <c r="E1244" s="2">
        <f>VLOOKUP($B1244,'Answer Data Transformation'!$I$3:$R$2338,4,FALSE)</f>
        <v>6.32</v>
      </c>
      <c r="F1244" s="2" t="str">
        <f>VLOOKUP($B1244,'Answer Data Transformation'!$I$3:$R$2338,6,FALSE)</f>
        <v>Yes</v>
      </c>
      <c r="G1244" s="2" t="str">
        <f>VLOOKUP($B1244,'Answer Data Transformation'!$I$3:$R$2338,7,FALSE)</f>
        <v>No</v>
      </c>
      <c r="H1244" s="2" t="str">
        <f>VLOOKUP($B1244,'Answer Data Transformation'!$I$3:$R$2338,8,FALSE)</f>
        <v>No</v>
      </c>
      <c r="I1244" s="29">
        <f>VLOOKUP($B1244,'Answer Data Transformation'!$I$3:$R$2338,9,FALSE)</f>
        <v>0</v>
      </c>
      <c r="J1244" s="2" t="str">
        <f>VLOOKUP($B1244,'Answer Data Transformation'!$I$3:$R$2338,10,FALSE)</f>
        <v>No</v>
      </c>
      <c r="K1244" s="2" t="str">
        <f>VLOOKUP($B1244,'Answer Data Transformation'!$I$3:$R$2338,3,FALSE)</f>
        <v>Obesity</v>
      </c>
      <c r="L1244" s="2" t="str">
        <f>VLOOKUP($B1244,'Answer Data Transformation'!$I$3:$R$2338,5,FALSE)</f>
        <v>Prediabetes</v>
      </c>
      <c r="M1244" s="2" t="str">
        <f>VLOOKUP($B1244,'Answer Data Transformation'!$T$3:$AA$2346,2,FALSE)</f>
        <v>25-Dec-1976</v>
      </c>
      <c r="N1244" s="2">
        <f>VLOOKUP($B1244,'Answer Data Transformation'!$T$3:$AA$2346,4,FALSE)</f>
        <v>3</v>
      </c>
      <c r="O1244" s="2">
        <f>VLOOKUP($B1244,'Answer Data Transformation'!$T$3:$AA$2346,5,FALSE)</f>
        <v>8944.1200000000008</v>
      </c>
      <c r="P1244" s="2" t="str">
        <f>VLOOKUP($B1244,'Answer Data Transformation'!$T$3:$AA$2346,6,FALSE)</f>
        <v>tier - 3</v>
      </c>
      <c r="Q1244" s="2" t="str">
        <f>VLOOKUP($B1244,'Answer Data Transformation'!$T$3:$AA$2346,7,FALSE)</f>
        <v>tier - 2</v>
      </c>
      <c r="R1244" s="2" t="str">
        <f>VLOOKUP($B1244,'Answer Data Transformation'!$T$3:$AA$2346,8,FALSE)</f>
        <v>R1013</v>
      </c>
      <c r="S1244" s="2">
        <f>VLOOKUP($B1244,'Answer Data Transformation'!$T$3:$AA$2346,3,FALSE)</f>
        <v>46</v>
      </c>
    </row>
    <row r="1245" spans="2:19" ht="15.5" x14ac:dyDescent="0.35">
      <c r="B1245" s="1" t="s">
        <v>1127</v>
      </c>
      <c r="C1245" s="28" t="str">
        <f>VLOOKUP(B1245,'Answer Data Transformation'!$B$3:$F$2338,4,FALSE)</f>
        <v xml:space="preserve">  Claire</v>
      </c>
      <c r="D1245" s="2">
        <f>VLOOKUP($B1245,'Answer Data Transformation'!$I$3:$R$2338,2,FALSE)</f>
        <v>25.6</v>
      </c>
      <c r="E1245" s="2">
        <f>VLOOKUP($B1245,'Answer Data Transformation'!$I$3:$R$2338,4,FALSE)</f>
        <v>5.65</v>
      </c>
      <c r="F1245" s="2" t="str">
        <f>VLOOKUP($B1245,'Answer Data Transformation'!$I$3:$R$2338,6,FALSE)</f>
        <v>No</v>
      </c>
      <c r="G1245" s="2" t="str">
        <f>VLOOKUP($B1245,'Answer Data Transformation'!$I$3:$R$2338,7,FALSE)</f>
        <v>No</v>
      </c>
      <c r="H1245" s="2" t="str">
        <f>VLOOKUP($B1245,'Answer Data Transformation'!$I$3:$R$2338,8,FALSE)</f>
        <v>No</v>
      </c>
      <c r="I1245" s="29">
        <f>VLOOKUP($B1245,'Answer Data Transformation'!$I$3:$R$2338,9,FALSE)</f>
        <v>2</v>
      </c>
      <c r="J1245" s="2" t="str">
        <f>VLOOKUP($B1245,'Answer Data Transformation'!$I$3:$R$2338,10,FALSE)</f>
        <v>No</v>
      </c>
      <c r="K1245" s="2" t="str">
        <f>VLOOKUP($B1245,'Answer Data Transformation'!$I$3:$R$2338,3,FALSE)</f>
        <v>Overweight</v>
      </c>
      <c r="L1245" s="2" t="str">
        <f>VLOOKUP($B1245,'Answer Data Transformation'!$I$3:$R$2338,5,FALSE)</f>
        <v>Normal</v>
      </c>
      <c r="M1245" s="2" t="str">
        <f>VLOOKUP($B1245,'Answer Data Transformation'!$T$3:$AA$2346,2,FALSE)</f>
        <v>06-Jun-1972</v>
      </c>
      <c r="N1245" s="2">
        <f>VLOOKUP($B1245,'Answer Data Transformation'!$T$3:$AA$2346,4,FALSE)</f>
        <v>0</v>
      </c>
      <c r="O1245" s="2">
        <f>VLOOKUP($B1245,'Answer Data Transformation'!$T$3:$AA$2346,5,FALSE)</f>
        <v>8932.08</v>
      </c>
      <c r="P1245" s="2" t="str">
        <f>VLOOKUP($B1245,'Answer Data Transformation'!$T$3:$AA$2346,6,FALSE)</f>
        <v>tier - 2</v>
      </c>
      <c r="Q1245" s="2" t="str">
        <f>VLOOKUP($B1245,'Answer Data Transformation'!$T$3:$AA$2346,7,FALSE)</f>
        <v>tier - 1</v>
      </c>
      <c r="R1245" s="2" t="str">
        <f>VLOOKUP($B1245,'Answer Data Transformation'!$T$3:$AA$2346,8,FALSE)</f>
        <v>R1011</v>
      </c>
      <c r="S1245" s="2">
        <f>VLOOKUP($B1245,'Answer Data Transformation'!$T$3:$AA$2346,3,FALSE)</f>
        <v>51</v>
      </c>
    </row>
    <row r="1246" spans="2:19" ht="15.5" x14ac:dyDescent="0.35">
      <c r="B1246" s="1" t="s">
        <v>1126</v>
      </c>
      <c r="C1246" s="28" t="str">
        <f>VLOOKUP(B1246,'Answer Data Transformation'!$B$3:$F$2338,4,FALSE)</f>
        <v xml:space="preserve">  Erynn J</v>
      </c>
      <c r="D1246" s="2">
        <f>VLOOKUP($B1246,'Answer Data Transformation'!$I$3:$R$2338,2,FALSE)</f>
        <v>29.545000000000002</v>
      </c>
      <c r="E1246" s="2">
        <f>VLOOKUP($B1246,'Answer Data Transformation'!$I$3:$R$2338,4,FALSE)</f>
        <v>8.41</v>
      </c>
      <c r="F1246" s="2" t="str">
        <f>VLOOKUP($B1246,'Answer Data Transformation'!$I$3:$R$2338,6,FALSE)</f>
        <v>Yes</v>
      </c>
      <c r="G1246" s="2" t="str">
        <f>VLOOKUP($B1246,'Answer Data Transformation'!$I$3:$R$2338,7,FALSE)</f>
        <v>No</v>
      </c>
      <c r="H1246" s="2" t="str">
        <f>VLOOKUP($B1246,'Answer Data Transformation'!$I$3:$R$2338,8,FALSE)</f>
        <v>No</v>
      </c>
      <c r="I1246" s="29">
        <f>VLOOKUP($B1246,'Answer Data Transformation'!$I$3:$R$2338,9,FALSE)</f>
        <v>1</v>
      </c>
      <c r="J1246" s="2" t="str">
        <f>VLOOKUP($B1246,'Answer Data Transformation'!$I$3:$R$2338,10,FALSE)</f>
        <v>No</v>
      </c>
      <c r="K1246" s="2" t="str">
        <f>VLOOKUP($B1246,'Answer Data Transformation'!$I$3:$R$2338,3,FALSE)</f>
        <v>Overweight</v>
      </c>
      <c r="L1246" s="2" t="str">
        <f>VLOOKUP($B1246,'Answer Data Transformation'!$I$3:$R$2338,5,FALSE)</f>
        <v>Diabetes</v>
      </c>
      <c r="M1246" s="2" t="str">
        <f>VLOOKUP($B1246,'Answer Data Transformation'!$T$3:$AA$2346,2,FALSE)</f>
        <v>07-Jul-1975</v>
      </c>
      <c r="N1246" s="2">
        <f>VLOOKUP($B1246,'Answer Data Transformation'!$T$3:$AA$2346,4,FALSE)</f>
        <v>1</v>
      </c>
      <c r="O1246" s="2">
        <f>VLOOKUP($B1246,'Answer Data Transformation'!$T$3:$AA$2346,5,FALSE)</f>
        <v>8930.93</v>
      </c>
      <c r="P1246" s="2" t="str">
        <f>VLOOKUP($B1246,'Answer Data Transformation'!$T$3:$AA$2346,6,FALSE)</f>
        <v>tier - 2</v>
      </c>
      <c r="Q1246" s="2" t="str">
        <f>VLOOKUP($B1246,'Answer Data Transformation'!$T$3:$AA$2346,7,FALSE)</f>
        <v>tier - 2</v>
      </c>
      <c r="R1246" s="2" t="str">
        <f>VLOOKUP($B1246,'Answer Data Transformation'!$T$3:$AA$2346,8,FALSE)</f>
        <v>R1012</v>
      </c>
      <c r="S1246" s="2">
        <f>VLOOKUP($B1246,'Answer Data Transformation'!$T$3:$AA$2346,3,FALSE)</f>
        <v>47</v>
      </c>
    </row>
    <row r="1247" spans="2:19" ht="15.5" x14ac:dyDescent="0.35">
      <c r="B1247" s="1" t="s">
        <v>1125</v>
      </c>
      <c r="C1247" s="28" t="str">
        <f>VLOOKUP(B1247,'Answer Data Transformation'!$B$3:$F$2338,4,FALSE)</f>
        <v xml:space="preserve">  Mahesh</v>
      </c>
      <c r="D1247" s="2">
        <f>VLOOKUP($B1247,'Answer Data Transformation'!$I$3:$R$2338,2,FALSE)</f>
        <v>23.25</v>
      </c>
      <c r="E1247" s="2">
        <f>VLOOKUP($B1247,'Answer Data Transformation'!$I$3:$R$2338,4,FALSE)</f>
        <v>11.96</v>
      </c>
      <c r="F1247" s="2" t="str">
        <f>VLOOKUP($B1247,'Answer Data Transformation'!$I$3:$R$2338,6,FALSE)</f>
        <v>Yes</v>
      </c>
      <c r="G1247" s="2" t="str">
        <f>VLOOKUP($B1247,'Answer Data Transformation'!$I$3:$R$2338,7,FALSE)</f>
        <v>No</v>
      </c>
      <c r="H1247" s="2" t="str">
        <f>VLOOKUP($B1247,'Answer Data Transformation'!$I$3:$R$2338,8,FALSE)</f>
        <v>No</v>
      </c>
      <c r="I1247" s="29">
        <f>VLOOKUP($B1247,'Answer Data Transformation'!$I$3:$R$2338,9,FALSE)</f>
        <v>0</v>
      </c>
      <c r="J1247" s="2" t="str">
        <f>VLOOKUP($B1247,'Answer Data Transformation'!$I$3:$R$2338,10,FALSE)</f>
        <v>No</v>
      </c>
      <c r="K1247" s="2" t="str">
        <f>VLOOKUP($B1247,'Answer Data Transformation'!$I$3:$R$2338,3,FALSE)</f>
        <v>Normal Weight</v>
      </c>
      <c r="L1247" s="2" t="str">
        <f>VLOOKUP($B1247,'Answer Data Transformation'!$I$3:$R$2338,5,FALSE)</f>
        <v>Diabetes</v>
      </c>
      <c r="M1247" s="2" t="str">
        <f>VLOOKUP($B1247,'Answer Data Transformation'!$T$3:$AA$2346,2,FALSE)</f>
        <v>06-Sep-1967</v>
      </c>
      <c r="N1247" s="2">
        <f>VLOOKUP($B1247,'Answer Data Transformation'!$T$3:$AA$2346,4,FALSE)</f>
        <v>0</v>
      </c>
      <c r="O1247" s="2">
        <f>VLOOKUP($B1247,'Answer Data Transformation'!$T$3:$AA$2346,5,FALSE)</f>
        <v>8908.4699999999993</v>
      </c>
      <c r="P1247" s="2" t="str">
        <f>VLOOKUP($B1247,'Answer Data Transformation'!$T$3:$AA$2346,6,FALSE)</f>
        <v>tier - 3</v>
      </c>
      <c r="Q1247" s="2" t="str">
        <f>VLOOKUP($B1247,'Answer Data Transformation'!$T$3:$AA$2346,7,FALSE)</f>
        <v>tier - 2</v>
      </c>
      <c r="R1247" s="2" t="str">
        <f>VLOOKUP($B1247,'Answer Data Transformation'!$T$3:$AA$2346,8,FALSE)</f>
        <v>R1013</v>
      </c>
      <c r="S1247" s="2">
        <f>VLOOKUP($B1247,'Answer Data Transformation'!$T$3:$AA$2346,3,FALSE)</f>
        <v>55</v>
      </c>
    </row>
    <row r="1248" spans="2:19" ht="15.5" x14ac:dyDescent="0.35">
      <c r="B1248" s="1" t="s">
        <v>1124</v>
      </c>
      <c r="C1248" s="28" t="str">
        <f>VLOOKUP(B1248,'Answer Data Transformation'!$B$3:$F$2338,4,FALSE)</f>
        <v xml:space="preserve">  Stanley</v>
      </c>
      <c r="D1248" s="2">
        <f>VLOOKUP($B1248,'Answer Data Transformation'!$I$3:$R$2338,2,FALSE)</f>
        <v>43.95</v>
      </c>
      <c r="E1248" s="2">
        <f>VLOOKUP($B1248,'Answer Data Transformation'!$I$3:$R$2338,4,FALSE)</f>
        <v>5.17</v>
      </c>
      <c r="F1248" s="2" t="str">
        <f>VLOOKUP($B1248,'Answer Data Transformation'!$I$3:$R$2338,6,FALSE)</f>
        <v>Yes</v>
      </c>
      <c r="G1248" s="2" t="str">
        <f>VLOOKUP($B1248,'Answer Data Transformation'!$I$3:$R$2338,7,FALSE)</f>
        <v>No</v>
      </c>
      <c r="H1248" s="2" t="str">
        <f>VLOOKUP($B1248,'Answer Data Transformation'!$I$3:$R$2338,8,FALSE)</f>
        <v>Yes</v>
      </c>
      <c r="I1248" s="29">
        <f>VLOOKUP($B1248,'Answer Data Transformation'!$I$3:$R$2338,9,FALSE)</f>
        <v>1</v>
      </c>
      <c r="J1248" s="2" t="str">
        <f>VLOOKUP($B1248,'Answer Data Transformation'!$I$3:$R$2338,10,FALSE)</f>
        <v>No</v>
      </c>
      <c r="K1248" s="2" t="str">
        <f>VLOOKUP($B1248,'Answer Data Transformation'!$I$3:$R$2338,3,FALSE)</f>
        <v>Obesity</v>
      </c>
      <c r="L1248" s="2" t="str">
        <f>VLOOKUP($B1248,'Answer Data Transformation'!$I$3:$R$2338,5,FALSE)</f>
        <v>Normal</v>
      </c>
      <c r="M1248" s="2" t="str">
        <f>VLOOKUP($B1248,'Answer Data Transformation'!$T$3:$AA$2346,2,FALSE)</f>
        <v>28-Nov-1997</v>
      </c>
      <c r="N1248" s="2">
        <f>VLOOKUP($B1248,'Answer Data Transformation'!$T$3:$AA$2346,4,FALSE)</f>
        <v>0</v>
      </c>
      <c r="O1248" s="2">
        <f>VLOOKUP($B1248,'Answer Data Transformation'!$T$3:$AA$2346,5,FALSE)</f>
        <v>8906.14</v>
      </c>
      <c r="P1248" s="2" t="str">
        <f>VLOOKUP($B1248,'Answer Data Transformation'!$T$3:$AA$2346,6,FALSE)</f>
        <v>tier - 2</v>
      </c>
      <c r="Q1248" s="2" t="str">
        <f>VLOOKUP($B1248,'Answer Data Transformation'!$T$3:$AA$2346,7,FALSE)</f>
        <v>tier - 2</v>
      </c>
      <c r="R1248" s="2" t="str">
        <f>VLOOKUP($B1248,'Answer Data Transformation'!$T$3:$AA$2346,8,FALSE)</f>
        <v>R1012</v>
      </c>
      <c r="S1248" s="2">
        <f>VLOOKUP($B1248,'Answer Data Transformation'!$T$3:$AA$2346,3,FALSE)</f>
        <v>25</v>
      </c>
    </row>
    <row r="1249" spans="2:19" ht="15.5" x14ac:dyDescent="0.35">
      <c r="B1249" s="1" t="s">
        <v>1123</v>
      </c>
      <c r="C1249" s="28" t="str">
        <f>VLOOKUP(B1249,'Answer Data Transformation'!$B$3:$F$2338,4,FALSE)</f>
        <v xml:space="preserve">  Gregory</v>
      </c>
      <c r="D1249" s="2">
        <f>VLOOKUP($B1249,'Answer Data Transformation'!$I$3:$R$2338,2,FALSE)</f>
        <v>21.85</v>
      </c>
      <c r="E1249" s="2">
        <f>VLOOKUP($B1249,'Answer Data Transformation'!$I$3:$R$2338,4,FALSE)</f>
        <v>8.76</v>
      </c>
      <c r="F1249" s="2" t="str">
        <f>VLOOKUP($B1249,'Answer Data Transformation'!$I$3:$R$2338,6,FALSE)</f>
        <v>No</v>
      </c>
      <c r="G1249" s="2" t="str">
        <f>VLOOKUP($B1249,'Answer Data Transformation'!$I$3:$R$2338,7,FALSE)</f>
        <v>No</v>
      </c>
      <c r="H1249" s="2" t="str">
        <f>VLOOKUP($B1249,'Answer Data Transformation'!$I$3:$R$2338,8,FALSE)</f>
        <v>No</v>
      </c>
      <c r="I1249" s="29">
        <f>VLOOKUP($B1249,'Answer Data Transformation'!$I$3:$R$2338,9,FALSE)</f>
        <v>0</v>
      </c>
      <c r="J1249" s="2" t="str">
        <f>VLOOKUP($B1249,'Answer Data Transformation'!$I$3:$R$2338,10,FALSE)</f>
        <v>No</v>
      </c>
      <c r="K1249" s="2" t="str">
        <f>VLOOKUP($B1249,'Answer Data Transformation'!$I$3:$R$2338,3,FALSE)</f>
        <v>Normal Weight</v>
      </c>
      <c r="L1249" s="2" t="str">
        <f>VLOOKUP($B1249,'Answer Data Transformation'!$I$3:$R$2338,5,FALSE)</f>
        <v>Diabetes</v>
      </c>
      <c r="M1249" s="2" t="str">
        <f>VLOOKUP($B1249,'Answer Data Transformation'!$T$3:$AA$2346,2,FALSE)</f>
        <v>16-Dec-1978</v>
      </c>
      <c r="N1249" s="2">
        <f>VLOOKUP($B1249,'Answer Data Transformation'!$T$3:$AA$2346,4,FALSE)</f>
        <v>3</v>
      </c>
      <c r="O1249" s="2">
        <f>VLOOKUP($B1249,'Answer Data Transformation'!$T$3:$AA$2346,5,FALSE)</f>
        <v>8891.14</v>
      </c>
      <c r="P1249" s="2" t="str">
        <f>VLOOKUP($B1249,'Answer Data Transformation'!$T$3:$AA$2346,6,FALSE)</f>
        <v>tier - 2</v>
      </c>
      <c r="Q1249" s="2" t="str">
        <f>VLOOKUP($B1249,'Answer Data Transformation'!$T$3:$AA$2346,7,FALSE)</f>
        <v>tier - 3</v>
      </c>
      <c r="R1249" s="2" t="str">
        <f>VLOOKUP($B1249,'Answer Data Transformation'!$T$3:$AA$2346,8,FALSE)</f>
        <v>R1017</v>
      </c>
      <c r="S1249" s="2">
        <f>VLOOKUP($B1249,'Answer Data Transformation'!$T$3:$AA$2346,3,FALSE)</f>
        <v>44</v>
      </c>
    </row>
    <row r="1250" spans="2:19" ht="15.5" x14ac:dyDescent="0.35">
      <c r="B1250" s="1" t="s">
        <v>1122</v>
      </c>
      <c r="C1250" s="28" t="str">
        <f>VLOOKUP(B1250,'Answer Data Transformation'!$B$3:$F$2338,4,FALSE)</f>
        <v xml:space="preserve">  Eric</v>
      </c>
      <c r="D1250" s="2">
        <f>VLOOKUP($B1250,'Answer Data Transformation'!$I$3:$R$2338,2,FALSE)</f>
        <v>25.73</v>
      </c>
      <c r="E1250" s="2">
        <f>VLOOKUP($B1250,'Answer Data Transformation'!$I$3:$R$2338,4,FALSE)</f>
        <v>7.99</v>
      </c>
      <c r="F1250" s="2" t="str">
        <f>VLOOKUP($B1250,'Answer Data Transformation'!$I$3:$R$2338,6,FALSE)</f>
        <v>No</v>
      </c>
      <c r="G1250" s="2" t="str">
        <f>VLOOKUP($B1250,'Answer Data Transformation'!$I$3:$R$2338,7,FALSE)</f>
        <v>No</v>
      </c>
      <c r="H1250" s="2" t="str">
        <f>VLOOKUP($B1250,'Answer Data Transformation'!$I$3:$R$2338,8,FALSE)</f>
        <v>No</v>
      </c>
      <c r="I1250" s="29">
        <f>VLOOKUP($B1250,'Answer Data Transformation'!$I$3:$R$2338,9,FALSE)</f>
        <v>2</v>
      </c>
      <c r="J1250" s="2" t="str">
        <f>VLOOKUP($B1250,'Answer Data Transformation'!$I$3:$R$2338,10,FALSE)</f>
        <v>No</v>
      </c>
      <c r="K1250" s="2" t="str">
        <f>VLOOKUP($B1250,'Answer Data Transformation'!$I$3:$R$2338,3,FALSE)</f>
        <v>Overweight</v>
      </c>
      <c r="L1250" s="2" t="str">
        <f>VLOOKUP($B1250,'Answer Data Transformation'!$I$3:$R$2338,5,FALSE)</f>
        <v>Diabetes</v>
      </c>
      <c r="M1250" s="2" t="str">
        <f>VLOOKUP($B1250,'Answer Data Transformation'!$T$3:$AA$2346,2,FALSE)</f>
        <v>09-Sep-1973</v>
      </c>
      <c r="N1250" s="2">
        <f>VLOOKUP($B1250,'Answer Data Transformation'!$T$3:$AA$2346,4,FALSE)</f>
        <v>0</v>
      </c>
      <c r="O1250" s="2">
        <f>VLOOKUP($B1250,'Answer Data Transformation'!$T$3:$AA$2346,5,FALSE)</f>
        <v>8890.59</v>
      </c>
      <c r="P1250" s="2" t="str">
        <f>VLOOKUP($B1250,'Answer Data Transformation'!$T$3:$AA$2346,6,FALSE)</f>
        <v>tier - 2</v>
      </c>
      <c r="Q1250" s="2" t="str">
        <f>VLOOKUP($B1250,'Answer Data Transformation'!$T$3:$AA$2346,7,FALSE)</f>
        <v>tier - 3</v>
      </c>
      <c r="R1250" s="2" t="str">
        <f>VLOOKUP($B1250,'Answer Data Transformation'!$T$3:$AA$2346,8,FALSE)</f>
        <v>R1012</v>
      </c>
      <c r="S1250" s="2">
        <f>VLOOKUP($B1250,'Answer Data Transformation'!$T$3:$AA$2346,3,FALSE)</f>
        <v>49</v>
      </c>
    </row>
    <row r="1251" spans="2:19" ht="15.5" x14ac:dyDescent="0.35">
      <c r="B1251" s="1" t="s">
        <v>1121</v>
      </c>
      <c r="C1251" s="28" t="str">
        <f>VLOOKUP(B1251,'Answer Data Transformation'!$B$3:$F$2338,4,FALSE)</f>
        <v xml:space="preserve">  Rachel M</v>
      </c>
      <c r="D1251" s="2">
        <f>VLOOKUP($B1251,'Answer Data Transformation'!$I$3:$R$2338,2,FALSE)</f>
        <v>32.229999999999997</v>
      </c>
      <c r="E1251" s="2">
        <f>VLOOKUP($B1251,'Answer Data Transformation'!$I$3:$R$2338,4,FALSE)</f>
        <v>8.59</v>
      </c>
      <c r="F1251" s="2" t="str">
        <f>VLOOKUP($B1251,'Answer Data Transformation'!$I$3:$R$2338,6,FALSE)</f>
        <v>No</v>
      </c>
      <c r="G1251" s="2" t="str">
        <f>VLOOKUP($B1251,'Answer Data Transformation'!$I$3:$R$2338,7,FALSE)</f>
        <v>No</v>
      </c>
      <c r="H1251" s="2" t="str">
        <f>VLOOKUP($B1251,'Answer Data Transformation'!$I$3:$R$2338,8,FALSE)</f>
        <v>No</v>
      </c>
      <c r="I1251" s="29">
        <f>VLOOKUP($B1251,'Answer Data Transformation'!$I$3:$R$2338,9,FALSE)</f>
        <v>0</v>
      </c>
      <c r="J1251" s="2" t="str">
        <f>VLOOKUP($B1251,'Answer Data Transformation'!$I$3:$R$2338,10,FALSE)</f>
        <v>No</v>
      </c>
      <c r="K1251" s="2" t="str">
        <f>VLOOKUP($B1251,'Answer Data Transformation'!$I$3:$R$2338,3,FALSE)</f>
        <v>Obesity</v>
      </c>
      <c r="L1251" s="2" t="str">
        <f>VLOOKUP($B1251,'Answer Data Transformation'!$I$3:$R$2338,5,FALSE)</f>
        <v>Diabetes</v>
      </c>
      <c r="M1251" s="2" t="str">
        <f>VLOOKUP($B1251,'Answer Data Transformation'!$T$3:$AA$2346,2,FALSE)</f>
        <v>18-Jun-1974</v>
      </c>
      <c r="N1251" s="2">
        <f>VLOOKUP($B1251,'Answer Data Transformation'!$T$3:$AA$2346,4,FALSE)</f>
        <v>1</v>
      </c>
      <c r="O1251" s="2">
        <f>VLOOKUP($B1251,'Answer Data Transformation'!$T$3:$AA$2346,5,FALSE)</f>
        <v>8871.15</v>
      </c>
      <c r="P1251" s="2" t="str">
        <f>VLOOKUP($B1251,'Answer Data Transformation'!$T$3:$AA$2346,6,FALSE)</f>
        <v>tier - 2</v>
      </c>
      <c r="Q1251" s="2" t="str">
        <f>VLOOKUP($B1251,'Answer Data Transformation'!$T$3:$AA$2346,7,FALSE)</f>
        <v>tier - 3</v>
      </c>
      <c r="R1251" s="2" t="str">
        <f>VLOOKUP($B1251,'Answer Data Transformation'!$T$3:$AA$2346,8,FALSE)</f>
        <v>R1013</v>
      </c>
      <c r="S1251" s="2">
        <f>VLOOKUP($B1251,'Answer Data Transformation'!$T$3:$AA$2346,3,FALSE)</f>
        <v>48</v>
      </c>
    </row>
    <row r="1252" spans="2:19" ht="15.5" x14ac:dyDescent="0.35">
      <c r="B1252" s="1" t="s">
        <v>1120</v>
      </c>
      <c r="C1252" s="28" t="str">
        <f>VLOOKUP(B1252,'Answer Data Transformation'!$B$3:$F$2338,4,FALSE)</f>
        <v xml:space="preserve">  Fritz</v>
      </c>
      <c r="D1252" s="2">
        <f>VLOOKUP($B1252,'Answer Data Transformation'!$I$3:$R$2338,2,FALSE)</f>
        <v>32.204999999999998</v>
      </c>
      <c r="E1252" s="2">
        <f>VLOOKUP($B1252,'Answer Data Transformation'!$I$3:$R$2338,4,FALSE)</f>
        <v>6.14</v>
      </c>
      <c r="F1252" s="2" t="str">
        <f>VLOOKUP($B1252,'Answer Data Transformation'!$I$3:$R$2338,6,FALSE)</f>
        <v>No</v>
      </c>
      <c r="G1252" s="2" t="str">
        <f>VLOOKUP($B1252,'Answer Data Transformation'!$I$3:$R$2338,7,FALSE)</f>
        <v>No</v>
      </c>
      <c r="H1252" s="2" t="str">
        <f>VLOOKUP($B1252,'Answer Data Transformation'!$I$3:$R$2338,8,FALSE)</f>
        <v>No</v>
      </c>
      <c r="I1252" s="29">
        <f>VLOOKUP($B1252,'Answer Data Transformation'!$I$3:$R$2338,9,FALSE)</f>
        <v>2</v>
      </c>
      <c r="J1252" s="2" t="str">
        <f>VLOOKUP($B1252,'Answer Data Transformation'!$I$3:$R$2338,10,FALSE)</f>
        <v>No</v>
      </c>
      <c r="K1252" s="2" t="str">
        <f>VLOOKUP($B1252,'Answer Data Transformation'!$I$3:$R$2338,3,FALSE)</f>
        <v>Obesity</v>
      </c>
      <c r="L1252" s="2" t="str">
        <f>VLOOKUP($B1252,'Answer Data Transformation'!$I$3:$R$2338,5,FALSE)</f>
        <v>Prediabetes</v>
      </c>
      <c r="M1252" s="2" t="str">
        <f>VLOOKUP($B1252,'Answer Data Transformation'!$T$3:$AA$2346,2,FALSE)</f>
        <v>22-Nov-1972</v>
      </c>
      <c r="N1252" s="2">
        <f>VLOOKUP($B1252,'Answer Data Transformation'!$T$3:$AA$2346,4,FALSE)</f>
        <v>0</v>
      </c>
      <c r="O1252" s="2">
        <f>VLOOKUP($B1252,'Answer Data Transformation'!$T$3:$AA$2346,5,FALSE)</f>
        <v>8835.26</v>
      </c>
      <c r="P1252" s="2" t="str">
        <f>VLOOKUP($B1252,'Answer Data Transformation'!$T$3:$AA$2346,6,FALSE)</f>
        <v>tier - 3</v>
      </c>
      <c r="Q1252" s="2" t="str">
        <f>VLOOKUP($B1252,'Answer Data Transformation'!$T$3:$AA$2346,7,FALSE)</f>
        <v>tier - 2</v>
      </c>
      <c r="R1252" s="2" t="str">
        <f>VLOOKUP($B1252,'Answer Data Transformation'!$T$3:$AA$2346,8,FALSE)</f>
        <v>R1012</v>
      </c>
      <c r="S1252" s="2">
        <f>VLOOKUP($B1252,'Answer Data Transformation'!$T$3:$AA$2346,3,FALSE)</f>
        <v>50</v>
      </c>
    </row>
    <row r="1253" spans="2:19" ht="15.5" x14ac:dyDescent="0.35">
      <c r="B1253" s="1" t="s">
        <v>1119</v>
      </c>
      <c r="C1253" s="28" t="str">
        <f>VLOOKUP(B1253,'Answer Data Transformation'!$B$3:$F$2338,4,FALSE)</f>
        <v xml:space="preserve">  Brad</v>
      </c>
      <c r="D1253" s="2">
        <f>VLOOKUP($B1253,'Answer Data Transformation'!$I$3:$R$2338,2,FALSE)</f>
        <v>26.41</v>
      </c>
      <c r="E1253" s="2">
        <f>VLOOKUP($B1253,'Answer Data Transformation'!$I$3:$R$2338,4,FALSE)</f>
        <v>4.08</v>
      </c>
      <c r="F1253" s="2" t="str">
        <f>VLOOKUP($B1253,'Answer Data Transformation'!$I$3:$R$2338,6,FALSE)</f>
        <v>No</v>
      </c>
      <c r="G1253" s="2" t="str">
        <f>VLOOKUP($B1253,'Answer Data Transformation'!$I$3:$R$2338,7,FALSE)</f>
        <v>No</v>
      </c>
      <c r="H1253" s="2" t="str">
        <f>VLOOKUP($B1253,'Answer Data Transformation'!$I$3:$R$2338,8,FALSE)</f>
        <v>No</v>
      </c>
      <c r="I1253" s="29">
        <f>VLOOKUP($B1253,'Answer Data Transformation'!$I$3:$R$2338,9,FALSE)</f>
        <v>2</v>
      </c>
      <c r="J1253" s="2" t="str">
        <f>VLOOKUP($B1253,'Answer Data Transformation'!$I$3:$R$2338,10,FALSE)</f>
        <v>No</v>
      </c>
      <c r="K1253" s="2" t="str">
        <f>VLOOKUP($B1253,'Answer Data Transformation'!$I$3:$R$2338,3,FALSE)</f>
        <v>Overweight</v>
      </c>
      <c r="L1253" s="2" t="str">
        <f>VLOOKUP($B1253,'Answer Data Transformation'!$I$3:$R$2338,5,FALSE)</f>
        <v>Normal</v>
      </c>
      <c r="M1253" s="2" t="str">
        <f>VLOOKUP($B1253,'Answer Data Transformation'!$T$3:$AA$2346,2,FALSE)</f>
        <v>14-Nov-1972</v>
      </c>
      <c r="N1253" s="2">
        <f>VLOOKUP($B1253,'Answer Data Transformation'!$T$3:$AA$2346,4,FALSE)</f>
        <v>0</v>
      </c>
      <c r="O1253" s="2">
        <f>VLOOKUP($B1253,'Answer Data Transformation'!$T$3:$AA$2346,5,FALSE)</f>
        <v>8827.2099999999991</v>
      </c>
      <c r="P1253" s="2" t="str">
        <f>VLOOKUP($B1253,'Answer Data Transformation'!$T$3:$AA$2346,6,FALSE)</f>
        <v>tier - 3</v>
      </c>
      <c r="Q1253" s="2" t="str">
        <f>VLOOKUP($B1253,'Answer Data Transformation'!$T$3:$AA$2346,7,FALSE)</f>
        <v>tier - 1</v>
      </c>
      <c r="R1253" s="2" t="str">
        <f>VLOOKUP($B1253,'Answer Data Transformation'!$T$3:$AA$2346,8,FALSE)</f>
        <v>R1012</v>
      </c>
      <c r="S1253" s="2">
        <f>VLOOKUP($B1253,'Answer Data Transformation'!$T$3:$AA$2346,3,FALSE)</f>
        <v>50</v>
      </c>
    </row>
    <row r="1254" spans="2:19" ht="15.5" x14ac:dyDescent="0.35">
      <c r="B1254" s="1" t="s">
        <v>1118</v>
      </c>
      <c r="C1254" s="28" t="str">
        <f>VLOOKUP(B1254,'Answer Data Transformation'!$B$3:$F$2338,4,FALSE)</f>
        <v xml:space="preserve">  Claire M</v>
      </c>
      <c r="D1254" s="2">
        <f>VLOOKUP($B1254,'Answer Data Transformation'!$I$3:$R$2338,2,FALSE)</f>
        <v>30.2</v>
      </c>
      <c r="E1254" s="2">
        <f>VLOOKUP($B1254,'Answer Data Transformation'!$I$3:$R$2338,4,FALSE)</f>
        <v>6.25</v>
      </c>
      <c r="F1254" s="2" t="str">
        <f>VLOOKUP($B1254,'Answer Data Transformation'!$I$3:$R$2338,6,FALSE)</f>
        <v>Yes</v>
      </c>
      <c r="G1254" s="2" t="str">
        <f>VLOOKUP($B1254,'Answer Data Transformation'!$I$3:$R$2338,7,FALSE)</f>
        <v>No</v>
      </c>
      <c r="H1254" s="2" t="str">
        <f>VLOOKUP($B1254,'Answer Data Transformation'!$I$3:$R$2338,8,FALSE)</f>
        <v>No</v>
      </c>
      <c r="I1254" s="29">
        <f>VLOOKUP($B1254,'Answer Data Transformation'!$I$3:$R$2338,9,FALSE)</f>
        <v>0</v>
      </c>
      <c r="J1254" s="2" t="str">
        <f>VLOOKUP($B1254,'Answer Data Transformation'!$I$3:$R$2338,10,FALSE)</f>
        <v>No</v>
      </c>
      <c r="K1254" s="2" t="str">
        <f>VLOOKUP($B1254,'Answer Data Transformation'!$I$3:$R$2338,3,FALSE)</f>
        <v>Obesity</v>
      </c>
      <c r="L1254" s="2" t="str">
        <f>VLOOKUP($B1254,'Answer Data Transformation'!$I$3:$R$2338,5,FALSE)</f>
        <v>Prediabetes</v>
      </c>
      <c r="M1254" s="2" t="str">
        <f>VLOOKUP($B1254,'Answer Data Transformation'!$T$3:$AA$2346,2,FALSE)</f>
        <v>14-Jul-1976</v>
      </c>
      <c r="N1254" s="2">
        <f>VLOOKUP($B1254,'Answer Data Transformation'!$T$3:$AA$2346,4,FALSE)</f>
        <v>2</v>
      </c>
      <c r="O1254" s="2">
        <f>VLOOKUP($B1254,'Answer Data Transformation'!$T$3:$AA$2346,5,FALSE)</f>
        <v>8825.09</v>
      </c>
      <c r="P1254" s="2" t="str">
        <f>VLOOKUP($B1254,'Answer Data Transformation'!$T$3:$AA$2346,6,FALSE)</f>
        <v>tier - 2</v>
      </c>
      <c r="Q1254" s="2" t="str">
        <f>VLOOKUP($B1254,'Answer Data Transformation'!$T$3:$AA$2346,7,FALSE)</f>
        <v>tier - 3</v>
      </c>
      <c r="R1254" s="2" t="str">
        <f>VLOOKUP($B1254,'Answer Data Transformation'!$T$3:$AA$2346,8,FALSE)</f>
        <v>R1011</v>
      </c>
      <c r="S1254" s="2">
        <f>VLOOKUP($B1254,'Answer Data Transformation'!$T$3:$AA$2346,3,FALSE)</f>
        <v>46</v>
      </c>
    </row>
    <row r="1255" spans="2:19" ht="15.5" x14ac:dyDescent="0.35">
      <c r="B1255" s="1" t="s">
        <v>1117</v>
      </c>
      <c r="C1255" s="28" t="str">
        <f>VLOOKUP(B1255,'Answer Data Transformation'!$B$3:$F$2338,4,FALSE)</f>
        <v xml:space="preserve">  Jennifer</v>
      </c>
      <c r="D1255" s="2">
        <f>VLOOKUP($B1255,'Answer Data Transformation'!$I$3:$R$2338,2,FALSE)</f>
        <v>31.26</v>
      </c>
      <c r="E1255" s="2">
        <f>VLOOKUP($B1255,'Answer Data Transformation'!$I$3:$R$2338,4,FALSE)</f>
        <v>5.94</v>
      </c>
      <c r="F1255" s="2" t="str">
        <f>VLOOKUP($B1255,'Answer Data Transformation'!$I$3:$R$2338,6,FALSE)</f>
        <v>Yes</v>
      </c>
      <c r="G1255" s="2" t="str">
        <f>VLOOKUP($B1255,'Answer Data Transformation'!$I$3:$R$2338,7,FALSE)</f>
        <v>No</v>
      </c>
      <c r="H1255" s="2" t="str">
        <f>VLOOKUP($B1255,'Answer Data Transformation'!$I$3:$R$2338,8,FALSE)</f>
        <v>No</v>
      </c>
      <c r="I1255" s="29">
        <f>VLOOKUP($B1255,'Answer Data Transformation'!$I$3:$R$2338,9,FALSE)</f>
        <v>1</v>
      </c>
      <c r="J1255" s="2" t="str">
        <f>VLOOKUP($B1255,'Answer Data Transformation'!$I$3:$R$2338,10,FALSE)</f>
        <v>No</v>
      </c>
      <c r="K1255" s="2" t="str">
        <f>VLOOKUP($B1255,'Answer Data Transformation'!$I$3:$R$2338,3,FALSE)</f>
        <v>Obesity</v>
      </c>
      <c r="L1255" s="2" t="str">
        <f>VLOOKUP($B1255,'Answer Data Transformation'!$I$3:$R$2338,5,FALSE)</f>
        <v>Prediabetes</v>
      </c>
      <c r="M1255" s="2" t="str">
        <f>VLOOKUP($B1255,'Answer Data Transformation'!$T$3:$AA$2346,2,FALSE)</f>
        <v>22-Aug-1988</v>
      </c>
      <c r="N1255" s="2">
        <f>VLOOKUP($B1255,'Answer Data Transformation'!$T$3:$AA$2346,4,FALSE)</f>
        <v>3</v>
      </c>
      <c r="O1255" s="2">
        <f>VLOOKUP($B1255,'Answer Data Transformation'!$T$3:$AA$2346,5,FALSE)</f>
        <v>8824.27</v>
      </c>
      <c r="P1255" s="2" t="str">
        <f>VLOOKUP($B1255,'Answer Data Transformation'!$T$3:$AA$2346,6,FALSE)</f>
        <v>tier - 2</v>
      </c>
      <c r="Q1255" s="2" t="str">
        <f>VLOOKUP($B1255,'Answer Data Transformation'!$T$3:$AA$2346,7,FALSE)</f>
        <v>tier - 1</v>
      </c>
      <c r="R1255" s="2" t="str">
        <f>VLOOKUP($B1255,'Answer Data Transformation'!$T$3:$AA$2346,8,FALSE)</f>
        <v>R1025</v>
      </c>
      <c r="S1255" s="2">
        <f>VLOOKUP($B1255,'Answer Data Transformation'!$T$3:$AA$2346,3,FALSE)</f>
        <v>34</v>
      </c>
    </row>
    <row r="1256" spans="2:19" ht="15.5" x14ac:dyDescent="0.35">
      <c r="B1256" s="1" t="s">
        <v>1116</v>
      </c>
      <c r="C1256" s="28" t="str">
        <f>VLOOKUP(B1256,'Answer Data Transformation'!$B$3:$F$2338,4,FALSE)</f>
        <v xml:space="preserve">  Maria S</v>
      </c>
      <c r="D1256" s="2">
        <f>VLOOKUP($B1256,'Answer Data Transformation'!$I$3:$R$2338,2,FALSE)</f>
        <v>33.725000000000001</v>
      </c>
      <c r="E1256" s="2">
        <f>VLOOKUP($B1256,'Answer Data Transformation'!$I$3:$R$2338,4,FALSE)</f>
        <v>6.45</v>
      </c>
      <c r="F1256" s="2" t="str">
        <f>VLOOKUP($B1256,'Answer Data Transformation'!$I$3:$R$2338,6,FALSE)</f>
        <v>Yes</v>
      </c>
      <c r="G1256" s="2" t="str">
        <f>VLOOKUP($B1256,'Answer Data Transformation'!$I$3:$R$2338,7,FALSE)</f>
        <v>No</v>
      </c>
      <c r="H1256" s="2" t="str">
        <f>VLOOKUP($B1256,'Answer Data Transformation'!$I$3:$R$2338,8,FALSE)</f>
        <v>No</v>
      </c>
      <c r="I1256" s="29">
        <f>VLOOKUP($B1256,'Answer Data Transformation'!$I$3:$R$2338,9,FALSE)</f>
        <v>0</v>
      </c>
      <c r="J1256" s="2" t="str">
        <f>VLOOKUP($B1256,'Answer Data Transformation'!$I$3:$R$2338,10,FALSE)</f>
        <v>No</v>
      </c>
      <c r="K1256" s="2" t="str">
        <f>VLOOKUP($B1256,'Answer Data Transformation'!$I$3:$R$2338,3,FALSE)</f>
        <v>Obesity</v>
      </c>
      <c r="L1256" s="2" t="str">
        <f>VLOOKUP($B1256,'Answer Data Transformation'!$I$3:$R$2338,5,FALSE)</f>
        <v>Prediabetes</v>
      </c>
      <c r="M1256" s="2" t="str">
        <f>VLOOKUP($B1256,'Answer Data Transformation'!$T$3:$AA$2346,2,FALSE)</f>
        <v>19-Oct-1976</v>
      </c>
      <c r="N1256" s="2">
        <f>VLOOKUP($B1256,'Answer Data Transformation'!$T$3:$AA$2346,4,FALSE)</f>
        <v>1</v>
      </c>
      <c r="O1256" s="2">
        <f>VLOOKUP($B1256,'Answer Data Transformation'!$T$3:$AA$2346,5,FALSE)</f>
        <v>8823.99</v>
      </c>
      <c r="P1256" s="2" t="str">
        <f>VLOOKUP($B1256,'Answer Data Transformation'!$T$3:$AA$2346,6,FALSE)</f>
        <v>tier - 2</v>
      </c>
      <c r="Q1256" s="2" t="str">
        <f>VLOOKUP($B1256,'Answer Data Transformation'!$T$3:$AA$2346,7,FALSE)</f>
        <v>tier - 3</v>
      </c>
      <c r="R1256" s="2" t="str">
        <f>VLOOKUP($B1256,'Answer Data Transformation'!$T$3:$AA$2346,8,FALSE)</f>
        <v>R1024</v>
      </c>
      <c r="S1256" s="2">
        <f>VLOOKUP($B1256,'Answer Data Transformation'!$T$3:$AA$2346,3,FALSE)</f>
        <v>46</v>
      </c>
    </row>
    <row r="1257" spans="2:19" ht="15.5" x14ac:dyDescent="0.35">
      <c r="B1257" s="1" t="s">
        <v>1115</v>
      </c>
      <c r="C1257" s="28" t="str">
        <f>VLOOKUP(B1257,'Answer Data Transformation'!$B$3:$F$2338,4,FALSE)</f>
        <v xml:space="preserve">  Katherine E</v>
      </c>
      <c r="D1257" s="2">
        <f>VLOOKUP($B1257,'Answer Data Transformation'!$I$3:$R$2338,2,FALSE)</f>
        <v>28.9</v>
      </c>
      <c r="E1257" s="2">
        <f>VLOOKUP($B1257,'Answer Data Transformation'!$I$3:$R$2338,4,FALSE)</f>
        <v>5.74</v>
      </c>
      <c r="F1257" s="2" t="str">
        <f>VLOOKUP($B1257,'Answer Data Transformation'!$I$3:$R$2338,6,FALSE)</f>
        <v>Yes</v>
      </c>
      <c r="G1257" s="2" t="str">
        <f>VLOOKUP($B1257,'Answer Data Transformation'!$I$3:$R$2338,7,FALSE)</f>
        <v>No</v>
      </c>
      <c r="H1257" s="2" t="str">
        <f>VLOOKUP($B1257,'Answer Data Transformation'!$I$3:$R$2338,8,FALSE)</f>
        <v>No</v>
      </c>
      <c r="I1257" s="29">
        <f>VLOOKUP($B1257,'Answer Data Transformation'!$I$3:$R$2338,9,FALSE)</f>
        <v>0</v>
      </c>
      <c r="J1257" s="2" t="str">
        <f>VLOOKUP($B1257,'Answer Data Transformation'!$I$3:$R$2338,10,FALSE)</f>
        <v>No</v>
      </c>
      <c r="K1257" s="2" t="str">
        <f>VLOOKUP($B1257,'Answer Data Transformation'!$I$3:$R$2338,3,FALSE)</f>
        <v>Overweight</v>
      </c>
      <c r="L1257" s="2" t="str">
        <f>VLOOKUP($B1257,'Answer Data Transformation'!$I$3:$R$2338,5,FALSE)</f>
        <v>Prediabetes</v>
      </c>
      <c r="M1257" s="2" t="str">
        <f>VLOOKUP($B1257,'Answer Data Transformation'!$T$3:$AA$2346,2,FALSE)</f>
        <v>14-Jun-1976</v>
      </c>
      <c r="N1257" s="2">
        <f>VLOOKUP($B1257,'Answer Data Transformation'!$T$3:$AA$2346,4,FALSE)</f>
        <v>2</v>
      </c>
      <c r="O1257" s="2">
        <f>VLOOKUP($B1257,'Answer Data Transformation'!$T$3:$AA$2346,5,FALSE)</f>
        <v>8823.2800000000007</v>
      </c>
      <c r="P1257" s="2" t="str">
        <f>VLOOKUP($B1257,'Answer Data Transformation'!$T$3:$AA$2346,6,FALSE)</f>
        <v>tier - 2</v>
      </c>
      <c r="Q1257" s="2" t="str">
        <f>VLOOKUP($B1257,'Answer Data Transformation'!$T$3:$AA$2346,7,FALSE)</f>
        <v>tier - 1</v>
      </c>
      <c r="R1257" s="2" t="str">
        <f>VLOOKUP($B1257,'Answer Data Transformation'!$T$3:$AA$2346,8,FALSE)</f>
        <v>R1011</v>
      </c>
      <c r="S1257" s="2">
        <f>VLOOKUP($B1257,'Answer Data Transformation'!$T$3:$AA$2346,3,FALSE)</f>
        <v>46</v>
      </c>
    </row>
    <row r="1258" spans="2:19" ht="15.5" x14ac:dyDescent="0.35">
      <c r="B1258" s="1" t="s">
        <v>1114</v>
      </c>
      <c r="C1258" s="28" t="str">
        <f>VLOOKUP(B1258,'Answer Data Transformation'!$B$3:$F$2338,4,FALSE)</f>
        <v xml:space="preserve">  Michael</v>
      </c>
      <c r="D1258" s="2">
        <f>VLOOKUP($B1258,'Answer Data Transformation'!$I$3:$R$2338,2,FALSE)</f>
        <v>45.69</v>
      </c>
      <c r="E1258" s="2">
        <f>VLOOKUP($B1258,'Answer Data Transformation'!$I$3:$R$2338,4,FALSE)</f>
        <v>4.43</v>
      </c>
      <c r="F1258" s="2" t="str">
        <f>VLOOKUP($B1258,'Answer Data Transformation'!$I$3:$R$2338,6,FALSE)</f>
        <v>Yes</v>
      </c>
      <c r="G1258" s="2" t="str">
        <f>VLOOKUP($B1258,'Answer Data Transformation'!$I$3:$R$2338,7,FALSE)</f>
        <v>No</v>
      </c>
      <c r="H1258" s="2" t="str">
        <f>VLOOKUP($B1258,'Answer Data Transformation'!$I$3:$R$2338,8,FALSE)</f>
        <v>No</v>
      </c>
      <c r="I1258" s="29">
        <f>VLOOKUP($B1258,'Answer Data Transformation'!$I$3:$R$2338,9,FALSE)</f>
        <v>0</v>
      </c>
      <c r="J1258" s="2" t="str">
        <f>VLOOKUP($B1258,'Answer Data Transformation'!$I$3:$R$2338,10,FALSE)</f>
        <v>No</v>
      </c>
      <c r="K1258" s="2" t="str">
        <f>VLOOKUP($B1258,'Answer Data Transformation'!$I$3:$R$2338,3,FALSE)</f>
        <v>Obesity</v>
      </c>
      <c r="L1258" s="2" t="str">
        <f>VLOOKUP($B1258,'Answer Data Transformation'!$I$3:$R$2338,5,FALSE)</f>
        <v>Normal</v>
      </c>
      <c r="M1258" s="2" t="str">
        <f>VLOOKUP($B1258,'Answer Data Transformation'!$T$3:$AA$2346,2,FALSE)</f>
        <v>07-Nov-2001</v>
      </c>
      <c r="N1258" s="2">
        <f>VLOOKUP($B1258,'Answer Data Transformation'!$T$3:$AA$2346,4,FALSE)</f>
        <v>0</v>
      </c>
      <c r="O1258" s="2">
        <f>VLOOKUP($B1258,'Answer Data Transformation'!$T$3:$AA$2346,5,FALSE)</f>
        <v>8821.8799999999992</v>
      </c>
      <c r="P1258" s="2" t="str">
        <f>VLOOKUP($B1258,'Answer Data Transformation'!$T$3:$AA$2346,6,FALSE)</f>
        <v>tier - 2</v>
      </c>
      <c r="Q1258" s="2" t="str">
        <f>VLOOKUP($B1258,'Answer Data Transformation'!$T$3:$AA$2346,7,FALSE)</f>
        <v>tier - 3</v>
      </c>
      <c r="R1258" s="2" t="str">
        <f>VLOOKUP($B1258,'Answer Data Transformation'!$T$3:$AA$2346,8,FALSE)</f>
        <v>R1023</v>
      </c>
      <c r="S1258" s="2">
        <f>VLOOKUP($B1258,'Answer Data Transformation'!$T$3:$AA$2346,3,FALSE)</f>
        <v>21</v>
      </c>
    </row>
    <row r="1259" spans="2:19" ht="15.5" x14ac:dyDescent="0.35">
      <c r="B1259" s="1" t="s">
        <v>1113</v>
      </c>
      <c r="C1259" s="28" t="str">
        <f>VLOOKUP(B1259,'Answer Data Transformation'!$B$3:$F$2338,4,FALSE)</f>
        <v xml:space="preserve">  Roxanne</v>
      </c>
      <c r="D1259" s="2">
        <f>VLOOKUP($B1259,'Answer Data Transformation'!$I$3:$R$2338,2,FALSE)</f>
        <v>21.03</v>
      </c>
      <c r="E1259" s="2">
        <f>VLOOKUP($B1259,'Answer Data Transformation'!$I$3:$R$2338,4,FALSE)</f>
        <v>6.5</v>
      </c>
      <c r="F1259" s="2" t="str">
        <f>VLOOKUP($B1259,'Answer Data Transformation'!$I$3:$R$2338,6,FALSE)</f>
        <v>No</v>
      </c>
      <c r="G1259" s="2" t="str">
        <f>VLOOKUP($B1259,'Answer Data Transformation'!$I$3:$R$2338,7,FALSE)</f>
        <v>No</v>
      </c>
      <c r="H1259" s="2" t="str">
        <f>VLOOKUP($B1259,'Answer Data Transformation'!$I$3:$R$2338,8,FALSE)</f>
        <v>No</v>
      </c>
      <c r="I1259" s="29">
        <f>VLOOKUP($B1259,'Answer Data Transformation'!$I$3:$R$2338,9,FALSE)</f>
        <v>0</v>
      </c>
      <c r="J1259" s="2" t="str">
        <f>VLOOKUP($B1259,'Answer Data Transformation'!$I$3:$R$2338,10,FALSE)</f>
        <v>No</v>
      </c>
      <c r="K1259" s="2" t="str">
        <f>VLOOKUP($B1259,'Answer Data Transformation'!$I$3:$R$2338,3,FALSE)</f>
        <v>Normal Weight</v>
      </c>
      <c r="L1259" s="2" t="str">
        <f>VLOOKUP($B1259,'Answer Data Transformation'!$I$3:$R$2338,5,FALSE)</f>
        <v>Diabetes</v>
      </c>
      <c r="M1259" s="2" t="str">
        <f>VLOOKUP($B1259,'Answer Data Transformation'!$T$3:$AA$2346,2,FALSE)</f>
        <v>29-Aug-1965</v>
      </c>
      <c r="N1259" s="2">
        <f>VLOOKUP($B1259,'Answer Data Transformation'!$T$3:$AA$2346,4,FALSE)</f>
        <v>0</v>
      </c>
      <c r="O1259" s="2">
        <f>VLOOKUP($B1259,'Answer Data Transformation'!$T$3:$AA$2346,5,FALSE)</f>
        <v>8800.49</v>
      </c>
      <c r="P1259" s="2" t="str">
        <f>VLOOKUP($B1259,'Answer Data Transformation'!$T$3:$AA$2346,6,FALSE)</f>
        <v>tier - 3</v>
      </c>
      <c r="Q1259" s="2" t="str">
        <f>VLOOKUP($B1259,'Answer Data Transformation'!$T$3:$AA$2346,7,FALSE)</f>
        <v>tier - 2</v>
      </c>
      <c r="R1259" s="2" t="str">
        <f>VLOOKUP($B1259,'Answer Data Transformation'!$T$3:$AA$2346,8,FALSE)</f>
        <v>R1013</v>
      </c>
      <c r="S1259" s="2">
        <f>VLOOKUP($B1259,'Answer Data Transformation'!$T$3:$AA$2346,3,FALSE)</f>
        <v>57</v>
      </c>
    </row>
    <row r="1260" spans="2:19" ht="15.5" x14ac:dyDescent="0.35">
      <c r="B1260" s="1" t="s">
        <v>1112</v>
      </c>
      <c r="C1260" s="28" t="str">
        <f>VLOOKUP(B1260,'Answer Data Transformation'!$B$3:$F$2338,4,FALSE)</f>
        <v xml:space="preserve">  Israel</v>
      </c>
      <c r="D1260" s="2">
        <f>VLOOKUP($B1260,'Answer Data Transformation'!$I$3:$R$2338,2,FALSE)</f>
        <v>37</v>
      </c>
      <c r="E1260" s="2">
        <f>VLOOKUP($B1260,'Answer Data Transformation'!$I$3:$R$2338,4,FALSE)</f>
        <v>8.75</v>
      </c>
      <c r="F1260" s="2" t="str">
        <f>VLOOKUP($B1260,'Answer Data Transformation'!$I$3:$R$2338,6,FALSE)</f>
        <v>No</v>
      </c>
      <c r="G1260" s="2" t="str">
        <f>VLOOKUP($B1260,'Answer Data Transformation'!$I$3:$R$2338,7,FALSE)</f>
        <v>No</v>
      </c>
      <c r="H1260" s="2" t="str">
        <f>VLOOKUP($B1260,'Answer Data Transformation'!$I$3:$R$2338,8,FALSE)</f>
        <v>No</v>
      </c>
      <c r="I1260" s="29">
        <f>VLOOKUP($B1260,'Answer Data Transformation'!$I$3:$R$2338,9,FALSE)</f>
        <v>0</v>
      </c>
      <c r="J1260" s="2" t="str">
        <f>VLOOKUP($B1260,'Answer Data Transformation'!$I$3:$R$2338,10,FALSE)</f>
        <v>No</v>
      </c>
      <c r="K1260" s="2" t="str">
        <f>VLOOKUP($B1260,'Answer Data Transformation'!$I$3:$R$2338,3,FALSE)</f>
        <v>Obesity</v>
      </c>
      <c r="L1260" s="2" t="str">
        <f>VLOOKUP($B1260,'Answer Data Transformation'!$I$3:$R$2338,5,FALSE)</f>
        <v>Diabetes</v>
      </c>
      <c r="M1260" s="2" t="str">
        <f>VLOOKUP($B1260,'Answer Data Transformation'!$T$3:$AA$2346,2,FALSE)</f>
        <v>18-Jun-1971</v>
      </c>
      <c r="N1260" s="2">
        <f>VLOOKUP($B1260,'Answer Data Transformation'!$T$3:$AA$2346,4,FALSE)</f>
        <v>0</v>
      </c>
      <c r="O1260" s="2">
        <f>VLOOKUP($B1260,'Answer Data Transformation'!$T$3:$AA$2346,5,FALSE)</f>
        <v>8798.59</v>
      </c>
      <c r="P1260" s="2" t="str">
        <f>VLOOKUP($B1260,'Answer Data Transformation'!$T$3:$AA$2346,6,FALSE)</f>
        <v>tier - 2</v>
      </c>
      <c r="Q1260" s="2" t="str">
        <f>VLOOKUP($B1260,'Answer Data Transformation'!$T$3:$AA$2346,7,FALSE)</f>
        <v>tier - 1</v>
      </c>
      <c r="R1260" s="2" t="str">
        <f>VLOOKUP($B1260,'Answer Data Transformation'!$T$3:$AA$2346,8,FALSE)</f>
        <v>R1011</v>
      </c>
      <c r="S1260" s="2">
        <f>VLOOKUP($B1260,'Answer Data Transformation'!$T$3:$AA$2346,3,FALSE)</f>
        <v>51</v>
      </c>
    </row>
    <row r="1261" spans="2:19" ht="15.5" x14ac:dyDescent="0.35">
      <c r="B1261" s="1" t="s">
        <v>1111</v>
      </c>
      <c r="C1261" s="28" t="str">
        <f>VLOOKUP(B1261,'Answer Data Transformation'!$B$3:$F$2338,4,FALSE)</f>
        <v xml:space="preserve">  Samalya</v>
      </c>
      <c r="D1261" s="2">
        <f>VLOOKUP($B1261,'Answer Data Transformation'!$I$3:$R$2338,2,FALSE)</f>
        <v>25.4</v>
      </c>
      <c r="E1261" s="2">
        <f>VLOOKUP($B1261,'Answer Data Transformation'!$I$3:$R$2338,4,FALSE)</f>
        <v>11.96</v>
      </c>
      <c r="F1261" s="2" t="str">
        <f>VLOOKUP($B1261,'Answer Data Transformation'!$I$3:$R$2338,6,FALSE)</f>
        <v>No</v>
      </c>
      <c r="G1261" s="2" t="str">
        <f>VLOOKUP($B1261,'Answer Data Transformation'!$I$3:$R$2338,7,FALSE)</f>
        <v>No</v>
      </c>
      <c r="H1261" s="2" t="str">
        <f>VLOOKUP($B1261,'Answer Data Transformation'!$I$3:$R$2338,8,FALSE)</f>
        <v>No</v>
      </c>
      <c r="I1261" s="29">
        <f>VLOOKUP($B1261,'Answer Data Transformation'!$I$3:$R$2338,9,FALSE)</f>
        <v>0</v>
      </c>
      <c r="J1261" s="2" t="str">
        <f>VLOOKUP($B1261,'Answer Data Transformation'!$I$3:$R$2338,10,FALSE)</f>
        <v>No</v>
      </c>
      <c r="K1261" s="2" t="str">
        <f>VLOOKUP($B1261,'Answer Data Transformation'!$I$3:$R$2338,3,FALSE)</f>
        <v>Overweight</v>
      </c>
      <c r="L1261" s="2" t="str">
        <f>VLOOKUP($B1261,'Answer Data Transformation'!$I$3:$R$2338,5,FALSE)</f>
        <v>Diabetes</v>
      </c>
      <c r="M1261" s="2" t="str">
        <f>VLOOKUP($B1261,'Answer Data Transformation'!$T$3:$AA$2346,2,FALSE)</f>
        <v>23-Aug-1971</v>
      </c>
      <c r="N1261" s="2">
        <f>VLOOKUP($B1261,'Answer Data Transformation'!$T$3:$AA$2346,4,FALSE)</f>
        <v>0</v>
      </c>
      <c r="O1261" s="2">
        <f>VLOOKUP($B1261,'Answer Data Transformation'!$T$3:$AA$2346,5,FALSE)</f>
        <v>8782.4699999999993</v>
      </c>
      <c r="P1261" s="2" t="str">
        <f>VLOOKUP($B1261,'Answer Data Transformation'!$T$3:$AA$2346,6,FALSE)</f>
        <v>tier - 2</v>
      </c>
      <c r="Q1261" s="2" t="str">
        <f>VLOOKUP($B1261,'Answer Data Transformation'!$T$3:$AA$2346,7,FALSE)</f>
        <v>tier - 3</v>
      </c>
      <c r="R1261" s="2" t="str">
        <f>VLOOKUP($B1261,'Answer Data Transformation'!$T$3:$AA$2346,8,FALSE)</f>
        <v>R1011</v>
      </c>
      <c r="S1261" s="2">
        <f>VLOOKUP($B1261,'Answer Data Transformation'!$T$3:$AA$2346,3,FALSE)</f>
        <v>51</v>
      </c>
    </row>
    <row r="1262" spans="2:19" ht="15.5" x14ac:dyDescent="0.35">
      <c r="B1262" s="1" t="s">
        <v>1110</v>
      </c>
      <c r="C1262" s="28" t="str">
        <f>VLOOKUP(B1262,'Answer Data Transformation'!$B$3:$F$2338,4,FALSE)</f>
        <v xml:space="preserve">  Peter</v>
      </c>
      <c r="D1262" s="2">
        <f>VLOOKUP($B1262,'Answer Data Transformation'!$I$3:$R$2338,2,FALSE)</f>
        <v>32.299999999999997</v>
      </c>
      <c r="E1262" s="2">
        <f>VLOOKUP($B1262,'Answer Data Transformation'!$I$3:$R$2338,4,FALSE)</f>
        <v>10.54</v>
      </c>
      <c r="F1262" s="2" t="str">
        <f>VLOOKUP($B1262,'Answer Data Transformation'!$I$3:$R$2338,6,FALSE)</f>
        <v>No</v>
      </c>
      <c r="G1262" s="2" t="str">
        <f>VLOOKUP($B1262,'Answer Data Transformation'!$I$3:$R$2338,7,FALSE)</f>
        <v>No</v>
      </c>
      <c r="H1262" s="2" t="str">
        <f>VLOOKUP($B1262,'Answer Data Transformation'!$I$3:$R$2338,8,FALSE)</f>
        <v>No</v>
      </c>
      <c r="I1262" s="29">
        <f>VLOOKUP($B1262,'Answer Data Transformation'!$I$3:$R$2338,9,FALSE)</f>
        <v>0</v>
      </c>
      <c r="J1262" s="2" t="str">
        <f>VLOOKUP($B1262,'Answer Data Transformation'!$I$3:$R$2338,10,FALSE)</f>
        <v>No</v>
      </c>
      <c r="K1262" s="2" t="str">
        <f>VLOOKUP($B1262,'Answer Data Transformation'!$I$3:$R$2338,3,FALSE)</f>
        <v>Obesity</v>
      </c>
      <c r="L1262" s="2" t="str">
        <f>VLOOKUP($B1262,'Answer Data Transformation'!$I$3:$R$2338,5,FALSE)</f>
        <v>Diabetes</v>
      </c>
      <c r="M1262" s="2" t="str">
        <f>VLOOKUP($B1262,'Answer Data Transformation'!$T$3:$AA$2346,2,FALSE)</f>
        <v>06-Sep-1974</v>
      </c>
      <c r="N1262" s="2">
        <f>VLOOKUP($B1262,'Answer Data Transformation'!$T$3:$AA$2346,4,FALSE)</f>
        <v>1</v>
      </c>
      <c r="O1262" s="2">
        <f>VLOOKUP($B1262,'Answer Data Transformation'!$T$3:$AA$2346,5,FALSE)</f>
        <v>8765.25</v>
      </c>
      <c r="P1262" s="2" t="str">
        <f>VLOOKUP($B1262,'Answer Data Transformation'!$T$3:$AA$2346,6,FALSE)</f>
        <v>tier - 2</v>
      </c>
      <c r="Q1262" s="2" t="str">
        <f>VLOOKUP($B1262,'Answer Data Transformation'!$T$3:$AA$2346,7,FALSE)</f>
        <v>tier - 3</v>
      </c>
      <c r="R1262" s="2" t="str">
        <f>VLOOKUP($B1262,'Answer Data Transformation'!$T$3:$AA$2346,8,FALSE)</f>
        <v>R1012</v>
      </c>
      <c r="S1262" s="2">
        <f>VLOOKUP($B1262,'Answer Data Transformation'!$T$3:$AA$2346,3,FALSE)</f>
        <v>48</v>
      </c>
    </row>
    <row r="1263" spans="2:19" ht="15.5" x14ac:dyDescent="0.35">
      <c r="B1263" s="1" t="s">
        <v>1109</v>
      </c>
      <c r="C1263" s="28" t="str">
        <f>VLOOKUP(B1263,'Answer Data Transformation'!$B$3:$F$2338,4,FALSE)</f>
        <v xml:space="preserve">  Alicia</v>
      </c>
      <c r="D1263" s="2">
        <f>VLOOKUP($B1263,'Answer Data Transformation'!$I$3:$R$2338,2,FALSE)</f>
        <v>23.94</v>
      </c>
      <c r="E1263" s="2">
        <f>VLOOKUP($B1263,'Answer Data Transformation'!$I$3:$R$2338,4,FALSE)</f>
        <v>4.54</v>
      </c>
      <c r="F1263" s="2" t="str">
        <f>VLOOKUP($B1263,'Answer Data Transformation'!$I$3:$R$2338,6,FALSE)</f>
        <v>Yes</v>
      </c>
      <c r="G1263" s="2" t="str">
        <f>VLOOKUP($B1263,'Answer Data Transformation'!$I$3:$R$2338,7,FALSE)</f>
        <v>No</v>
      </c>
      <c r="H1263" s="2" t="str">
        <f>VLOOKUP($B1263,'Answer Data Transformation'!$I$3:$R$2338,8,FALSE)</f>
        <v>Yes</v>
      </c>
      <c r="I1263" s="29">
        <f>VLOOKUP($B1263,'Answer Data Transformation'!$I$3:$R$2338,9,FALSE)</f>
        <v>1</v>
      </c>
      <c r="J1263" s="2" t="str">
        <f>VLOOKUP($B1263,'Answer Data Transformation'!$I$3:$R$2338,10,FALSE)</f>
        <v>No</v>
      </c>
      <c r="K1263" s="2" t="str">
        <f>VLOOKUP($B1263,'Answer Data Transformation'!$I$3:$R$2338,3,FALSE)</f>
        <v>Normal Weight</v>
      </c>
      <c r="L1263" s="2" t="str">
        <f>VLOOKUP($B1263,'Answer Data Transformation'!$I$3:$R$2338,5,FALSE)</f>
        <v>Normal</v>
      </c>
      <c r="M1263" s="2" t="str">
        <f>VLOOKUP($B1263,'Answer Data Transformation'!$T$3:$AA$2346,2,FALSE)</f>
        <v>09-Sep-1969</v>
      </c>
      <c r="N1263" s="2">
        <f>VLOOKUP($B1263,'Answer Data Transformation'!$T$3:$AA$2346,4,FALSE)</f>
        <v>0</v>
      </c>
      <c r="O1263" s="2">
        <f>VLOOKUP($B1263,'Answer Data Transformation'!$T$3:$AA$2346,5,FALSE)</f>
        <v>8760.1200000000008</v>
      </c>
      <c r="P1263" s="2" t="str">
        <f>VLOOKUP($B1263,'Answer Data Transformation'!$T$3:$AA$2346,6,FALSE)</f>
        <v>tier - 2</v>
      </c>
      <c r="Q1263" s="2" t="str">
        <f>VLOOKUP($B1263,'Answer Data Transformation'!$T$3:$AA$2346,7,FALSE)</f>
        <v>tier - 1</v>
      </c>
      <c r="R1263" s="2" t="str">
        <f>VLOOKUP($B1263,'Answer Data Transformation'!$T$3:$AA$2346,8,FALSE)</f>
        <v>R1013</v>
      </c>
      <c r="S1263" s="2">
        <f>VLOOKUP($B1263,'Answer Data Transformation'!$T$3:$AA$2346,3,FALSE)</f>
        <v>53</v>
      </c>
    </row>
    <row r="1264" spans="2:19" ht="15.5" x14ac:dyDescent="0.35">
      <c r="B1264" s="1" t="s">
        <v>1108</v>
      </c>
      <c r="C1264" s="28" t="str">
        <f>VLOOKUP(B1264,'Answer Data Transformation'!$B$3:$F$2338,4,FALSE)</f>
        <v xml:space="preserve">  Sarah K</v>
      </c>
      <c r="D1264" s="2">
        <f>VLOOKUP($B1264,'Answer Data Transformation'!$I$3:$R$2338,2,FALSE)</f>
        <v>46.4</v>
      </c>
      <c r="E1264" s="2">
        <f>VLOOKUP($B1264,'Answer Data Transformation'!$I$3:$R$2338,4,FALSE)</f>
        <v>5.71</v>
      </c>
      <c r="F1264" s="2" t="str">
        <f>VLOOKUP($B1264,'Answer Data Transformation'!$I$3:$R$2338,6,FALSE)</f>
        <v>No</v>
      </c>
      <c r="G1264" s="2" t="str">
        <f>VLOOKUP($B1264,'Answer Data Transformation'!$I$3:$R$2338,7,FALSE)</f>
        <v>No</v>
      </c>
      <c r="H1264" s="2" t="str">
        <f>VLOOKUP($B1264,'Answer Data Transformation'!$I$3:$R$2338,8,FALSE)</f>
        <v>No</v>
      </c>
      <c r="I1264" s="29">
        <f>VLOOKUP($B1264,'Answer Data Transformation'!$I$3:$R$2338,9,FALSE)</f>
        <v>0</v>
      </c>
      <c r="J1264" s="2" t="str">
        <f>VLOOKUP($B1264,'Answer Data Transformation'!$I$3:$R$2338,10,FALSE)</f>
        <v>No</v>
      </c>
      <c r="K1264" s="2" t="str">
        <f>VLOOKUP($B1264,'Answer Data Transformation'!$I$3:$R$2338,3,FALSE)</f>
        <v>Obesity</v>
      </c>
      <c r="L1264" s="2" t="str">
        <f>VLOOKUP($B1264,'Answer Data Transformation'!$I$3:$R$2338,5,FALSE)</f>
        <v>Prediabetes</v>
      </c>
      <c r="M1264" s="2" t="str">
        <f>VLOOKUP($B1264,'Answer Data Transformation'!$T$3:$AA$2346,2,FALSE)</f>
        <v>23-Aug-1999</v>
      </c>
      <c r="N1264" s="2">
        <f>VLOOKUP($B1264,'Answer Data Transformation'!$T$3:$AA$2346,4,FALSE)</f>
        <v>0</v>
      </c>
      <c r="O1264" s="2">
        <f>VLOOKUP($B1264,'Answer Data Transformation'!$T$3:$AA$2346,5,FALSE)</f>
        <v>8747.68</v>
      </c>
      <c r="P1264" s="2" t="str">
        <f>VLOOKUP($B1264,'Answer Data Transformation'!$T$3:$AA$2346,6,FALSE)</f>
        <v>tier - 2</v>
      </c>
      <c r="Q1264" s="2" t="str">
        <f>VLOOKUP($B1264,'Answer Data Transformation'!$T$3:$AA$2346,7,FALSE)</f>
        <v>tier - 3</v>
      </c>
      <c r="R1264" s="2" t="str">
        <f>VLOOKUP($B1264,'Answer Data Transformation'!$T$3:$AA$2346,8,FALSE)</f>
        <v>R1011</v>
      </c>
      <c r="S1264" s="2">
        <f>VLOOKUP($B1264,'Answer Data Transformation'!$T$3:$AA$2346,3,FALSE)</f>
        <v>23</v>
      </c>
    </row>
    <row r="1265" spans="2:19" ht="15.5" x14ac:dyDescent="0.35">
      <c r="B1265" s="1" t="s">
        <v>1107</v>
      </c>
      <c r="C1265" s="28" t="str">
        <f>VLOOKUP(B1265,'Answer Data Transformation'!$B$3:$F$2338,4,FALSE)</f>
        <v xml:space="preserve">  Guomin</v>
      </c>
      <c r="D1265" s="2">
        <f>VLOOKUP($B1265,'Answer Data Transformation'!$I$3:$R$2338,2,FALSE)</f>
        <v>40.375</v>
      </c>
      <c r="E1265" s="2">
        <f>VLOOKUP($B1265,'Answer Data Transformation'!$I$3:$R$2338,4,FALSE)</f>
        <v>6.25</v>
      </c>
      <c r="F1265" s="2" t="str">
        <f>VLOOKUP($B1265,'Answer Data Transformation'!$I$3:$R$2338,6,FALSE)</f>
        <v>Yes</v>
      </c>
      <c r="G1265" s="2" t="str">
        <f>VLOOKUP($B1265,'Answer Data Transformation'!$I$3:$R$2338,7,FALSE)</f>
        <v>No</v>
      </c>
      <c r="H1265" s="2" t="str">
        <f>VLOOKUP($B1265,'Answer Data Transformation'!$I$3:$R$2338,8,FALSE)</f>
        <v>No</v>
      </c>
      <c r="I1265" s="29">
        <f>VLOOKUP($B1265,'Answer Data Transformation'!$I$3:$R$2338,9,FALSE)</f>
        <v>0</v>
      </c>
      <c r="J1265" s="2" t="str">
        <f>VLOOKUP($B1265,'Answer Data Transformation'!$I$3:$R$2338,10,FALSE)</f>
        <v>No</v>
      </c>
      <c r="K1265" s="2" t="str">
        <f>VLOOKUP($B1265,'Answer Data Transformation'!$I$3:$R$2338,3,FALSE)</f>
        <v>Obesity</v>
      </c>
      <c r="L1265" s="2" t="str">
        <f>VLOOKUP($B1265,'Answer Data Transformation'!$I$3:$R$2338,5,FALSE)</f>
        <v>Prediabetes</v>
      </c>
      <c r="M1265" s="2" t="str">
        <f>VLOOKUP($B1265,'Answer Data Transformation'!$T$3:$AA$2346,2,FALSE)</f>
        <v>17-Jun-1976</v>
      </c>
      <c r="N1265" s="2">
        <f>VLOOKUP($B1265,'Answer Data Transformation'!$T$3:$AA$2346,4,FALSE)</f>
        <v>2</v>
      </c>
      <c r="O1265" s="2">
        <f>VLOOKUP($B1265,'Answer Data Transformation'!$T$3:$AA$2346,5,FALSE)</f>
        <v>8733.23</v>
      </c>
      <c r="P1265" s="2" t="str">
        <f>VLOOKUP($B1265,'Answer Data Transformation'!$T$3:$AA$2346,6,FALSE)</f>
        <v>tier - 2</v>
      </c>
      <c r="Q1265" s="2" t="str">
        <f>VLOOKUP($B1265,'Answer Data Transformation'!$T$3:$AA$2346,7,FALSE)</f>
        <v>tier - 3</v>
      </c>
      <c r="R1265" s="2" t="str">
        <f>VLOOKUP($B1265,'Answer Data Transformation'!$T$3:$AA$2346,8,FALSE)</f>
        <v>R1012</v>
      </c>
      <c r="S1265" s="2">
        <f>VLOOKUP($B1265,'Answer Data Transformation'!$T$3:$AA$2346,3,FALSE)</f>
        <v>46</v>
      </c>
    </row>
    <row r="1266" spans="2:19" ht="15.5" x14ac:dyDescent="0.35">
      <c r="B1266" s="1" t="s">
        <v>1106</v>
      </c>
      <c r="C1266" s="28" t="str">
        <f>VLOOKUP(B1266,'Answer Data Transformation'!$B$3:$F$2338,4,FALSE)</f>
        <v xml:space="preserve">  Javier</v>
      </c>
      <c r="D1266" s="2">
        <f>VLOOKUP($B1266,'Answer Data Transformation'!$I$3:$R$2338,2,FALSE)</f>
        <v>28.7</v>
      </c>
      <c r="E1266" s="2">
        <f>VLOOKUP($B1266,'Answer Data Transformation'!$I$3:$R$2338,4,FALSE)</f>
        <v>9.4700000000000006</v>
      </c>
      <c r="F1266" s="2" t="str">
        <f>VLOOKUP($B1266,'Answer Data Transformation'!$I$3:$R$2338,6,FALSE)</f>
        <v>No</v>
      </c>
      <c r="G1266" s="2" t="str">
        <f>VLOOKUP($B1266,'Answer Data Transformation'!$I$3:$R$2338,7,FALSE)</f>
        <v>No</v>
      </c>
      <c r="H1266" s="2" t="str">
        <f>VLOOKUP($B1266,'Answer Data Transformation'!$I$3:$R$2338,8,FALSE)</f>
        <v>No</v>
      </c>
      <c r="I1266" s="29">
        <f>VLOOKUP($B1266,'Answer Data Transformation'!$I$3:$R$2338,9,FALSE)</f>
        <v>2</v>
      </c>
      <c r="J1266" s="2" t="str">
        <f>VLOOKUP($B1266,'Answer Data Transformation'!$I$3:$R$2338,10,FALSE)</f>
        <v>No</v>
      </c>
      <c r="K1266" s="2" t="str">
        <f>VLOOKUP($B1266,'Answer Data Transformation'!$I$3:$R$2338,3,FALSE)</f>
        <v>Overweight</v>
      </c>
      <c r="L1266" s="2" t="str">
        <f>VLOOKUP($B1266,'Answer Data Transformation'!$I$3:$R$2338,5,FALSE)</f>
        <v>Diabetes</v>
      </c>
      <c r="M1266" s="2" t="str">
        <f>VLOOKUP($B1266,'Answer Data Transformation'!$T$3:$AA$2346,2,FALSE)</f>
        <v>25-Jun-1973</v>
      </c>
      <c r="N1266" s="2">
        <f>VLOOKUP($B1266,'Answer Data Transformation'!$T$3:$AA$2346,4,FALSE)</f>
        <v>1</v>
      </c>
      <c r="O1266" s="2">
        <f>VLOOKUP($B1266,'Answer Data Transformation'!$T$3:$AA$2346,5,FALSE)</f>
        <v>8703.4599999999991</v>
      </c>
      <c r="P1266" s="2" t="str">
        <f>VLOOKUP($B1266,'Answer Data Transformation'!$T$3:$AA$2346,6,FALSE)</f>
        <v>tier - 3</v>
      </c>
      <c r="Q1266" s="2" t="str">
        <f>VLOOKUP($B1266,'Answer Data Transformation'!$T$3:$AA$2346,7,FALSE)</f>
        <v>tier - 3</v>
      </c>
      <c r="R1266" s="2" t="str">
        <f>VLOOKUP($B1266,'Answer Data Transformation'!$T$3:$AA$2346,8,FALSE)</f>
        <v>R1011</v>
      </c>
      <c r="S1266" s="2">
        <f>VLOOKUP($B1266,'Answer Data Transformation'!$T$3:$AA$2346,3,FALSE)</f>
        <v>49</v>
      </c>
    </row>
    <row r="1267" spans="2:19" ht="15.5" x14ac:dyDescent="0.35">
      <c r="B1267" s="1" t="s">
        <v>1105</v>
      </c>
      <c r="C1267" s="28" t="str">
        <f>VLOOKUP(B1267,'Answer Data Transformation'!$B$3:$F$2338,4,FALSE)</f>
        <v xml:space="preserve">  Matt</v>
      </c>
      <c r="D1267" s="2">
        <f>VLOOKUP($B1267,'Answer Data Transformation'!$I$3:$R$2338,2,FALSE)</f>
        <v>26.63</v>
      </c>
      <c r="E1267" s="2">
        <f>VLOOKUP($B1267,'Answer Data Transformation'!$I$3:$R$2338,4,FALSE)</f>
        <v>5.7</v>
      </c>
      <c r="F1267" s="2" t="str">
        <f>VLOOKUP($B1267,'Answer Data Transformation'!$I$3:$R$2338,6,FALSE)</f>
        <v>No</v>
      </c>
      <c r="G1267" s="2" t="str">
        <f>VLOOKUP($B1267,'Answer Data Transformation'!$I$3:$R$2338,7,FALSE)</f>
        <v>No</v>
      </c>
      <c r="H1267" s="2" t="str">
        <f>VLOOKUP($B1267,'Answer Data Transformation'!$I$3:$R$2338,8,FALSE)</f>
        <v>No</v>
      </c>
      <c r="I1267" s="29">
        <f>VLOOKUP($B1267,'Answer Data Transformation'!$I$3:$R$2338,9,FALSE)</f>
        <v>0</v>
      </c>
      <c r="J1267" s="2" t="str">
        <f>VLOOKUP($B1267,'Answer Data Transformation'!$I$3:$R$2338,10,FALSE)</f>
        <v>No</v>
      </c>
      <c r="K1267" s="2" t="str">
        <f>VLOOKUP($B1267,'Answer Data Transformation'!$I$3:$R$2338,3,FALSE)</f>
        <v>Overweight</v>
      </c>
      <c r="L1267" s="2" t="str">
        <f>VLOOKUP($B1267,'Answer Data Transformation'!$I$3:$R$2338,5,FALSE)</f>
        <v>Prediabetes</v>
      </c>
      <c r="M1267" s="2" t="str">
        <f>VLOOKUP($B1267,'Answer Data Transformation'!$T$3:$AA$2346,2,FALSE)</f>
        <v>28-Oct-1980</v>
      </c>
      <c r="N1267" s="2">
        <f>VLOOKUP($B1267,'Answer Data Transformation'!$T$3:$AA$2346,4,FALSE)</f>
        <v>2</v>
      </c>
      <c r="O1267" s="2">
        <f>VLOOKUP($B1267,'Answer Data Transformation'!$T$3:$AA$2346,5,FALSE)</f>
        <v>8701.84</v>
      </c>
      <c r="P1267" s="2" t="str">
        <f>VLOOKUP($B1267,'Answer Data Transformation'!$T$3:$AA$2346,6,FALSE)</f>
        <v>tier - 2</v>
      </c>
      <c r="Q1267" s="2" t="str">
        <f>VLOOKUP($B1267,'Answer Data Transformation'!$T$3:$AA$2346,7,FALSE)</f>
        <v>tier - 3</v>
      </c>
      <c r="R1267" s="2" t="str">
        <f>VLOOKUP($B1267,'Answer Data Transformation'!$T$3:$AA$2346,8,FALSE)</f>
        <v>R1021</v>
      </c>
      <c r="S1267" s="2">
        <f>VLOOKUP($B1267,'Answer Data Transformation'!$T$3:$AA$2346,3,FALSE)</f>
        <v>42</v>
      </c>
    </row>
    <row r="1268" spans="2:19" ht="15.5" x14ac:dyDescent="0.35">
      <c r="B1268" s="1" t="s">
        <v>1104</v>
      </c>
      <c r="C1268" s="28" t="str">
        <f>VLOOKUP(B1268,'Answer Data Transformation'!$B$3:$F$2338,4,FALSE)</f>
        <v xml:space="preserve">  Thomas S</v>
      </c>
      <c r="D1268" s="2">
        <f>VLOOKUP($B1268,'Answer Data Transformation'!$I$3:$R$2338,2,FALSE)</f>
        <v>22.515000000000001</v>
      </c>
      <c r="E1268" s="2">
        <f>VLOOKUP($B1268,'Answer Data Transformation'!$I$3:$R$2338,4,FALSE)</f>
        <v>11.18</v>
      </c>
      <c r="F1268" s="2" t="str">
        <f>VLOOKUP($B1268,'Answer Data Transformation'!$I$3:$R$2338,6,FALSE)</f>
        <v>No</v>
      </c>
      <c r="G1268" s="2" t="str">
        <f>VLOOKUP($B1268,'Answer Data Transformation'!$I$3:$R$2338,7,FALSE)</f>
        <v>No</v>
      </c>
      <c r="H1268" s="2" t="str">
        <f>VLOOKUP($B1268,'Answer Data Transformation'!$I$3:$R$2338,8,FALSE)</f>
        <v>No</v>
      </c>
      <c r="I1268" s="29">
        <f>VLOOKUP($B1268,'Answer Data Transformation'!$I$3:$R$2338,9,FALSE)</f>
        <v>2</v>
      </c>
      <c r="J1268" s="2" t="str">
        <f>VLOOKUP($B1268,'Answer Data Transformation'!$I$3:$R$2338,10,FALSE)</f>
        <v>No</v>
      </c>
      <c r="K1268" s="2" t="str">
        <f>VLOOKUP($B1268,'Answer Data Transformation'!$I$3:$R$2338,3,FALSE)</f>
        <v>Normal Weight</v>
      </c>
      <c r="L1268" s="2" t="str">
        <f>VLOOKUP($B1268,'Answer Data Transformation'!$I$3:$R$2338,5,FALSE)</f>
        <v>Diabetes</v>
      </c>
      <c r="M1268" s="2" t="str">
        <f>VLOOKUP($B1268,'Answer Data Transformation'!$T$3:$AA$2346,2,FALSE)</f>
        <v>11-Oct-1973</v>
      </c>
      <c r="N1268" s="2">
        <f>VLOOKUP($B1268,'Answer Data Transformation'!$T$3:$AA$2346,4,FALSE)</f>
        <v>0</v>
      </c>
      <c r="O1268" s="2">
        <f>VLOOKUP($B1268,'Answer Data Transformation'!$T$3:$AA$2346,5,FALSE)</f>
        <v>8688.86</v>
      </c>
      <c r="P1268" s="2" t="str">
        <f>VLOOKUP($B1268,'Answer Data Transformation'!$T$3:$AA$2346,6,FALSE)</f>
        <v>tier - 2</v>
      </c>
      <c r="Q1268" s="2" t="str">
        <f>VLOOKUP($B1268,'Answer Data Transformation'!$T$3:$AA$2346,7,FALSE)</f>
        <v>tier - 1</v>
      </c>
      <c r="R1268" s="2" t="str">
        <f>VLOOKUP($B1268,'Answer Data Transformation'!$T$3:$AA$2346,8,FALSE)</f>
        <v>R1017</v>
      </c>
      <c r="S1268" s="2">
        <f>VLOOKUP($B1268,'Answer Data Transformation'!$T$3:$AA$2346,3,FALSE)</f>
        <v>49</v>
      </c>
    </row>
    <row r="1269" spans="2:19" ht="15.5" x14ac:dyDescent="0.35">
      <c r="B1269" s="1" t="s">
        <v>1103</v>
      </c>
      <c r="C1269" s="28" t="str">
        <f>VLOOKUP(B1269,'Answer Data Transformation'!$B$3:$F$2338,4,FALSE)</f>
        <v xml:space="preserve">  Martha Patricia</v>
      </c>
      <c r="D1269" s="2">
        <f>VLOOKUP($B1269,'Answer Data Transformation'!$I$3:$R$2338,2,FALSE)</f>
        <v>36.575000000000003</v>
      </c>
      <c r="E1269" s="2">
        <f>VLOOKUP($B1269,'Answer Data Transformation'!$I$3:$R$2338,4,FALSE)</f>
        <v>10.98</v>
      </c>
      <c r="F1269" s="2" t="str">
        <f>VLOOKUP($B1269,'Answer Data Transformation'!$I$3:$R$2338,6,FALSE)</f>
        <v>No</v>
      </c>
      <c r="G1269" s="2" t="str">
        <f>VLOOKUP($B1269,'Answer Data Transformation'!$I$3:$R$2338,7,FALSE)</f>
        <v>No</v>
      </c>
      <c r="H1269" s="2" t="str">
        <f>VLOOKUP($B1269,'Answer Data Transformation'!$I$3:$R$2338,8,FALSE)</f>
        <v>No</v>
      </c>
      <c r="I1269" s="29">
        <f>VLOOKUP($B1269,'Answer Data Transformation'!$I$3:$R$2338,9,FALSE)</f>
        <v>0</v>
      </c>
      <c r="J1269" s="2" t="str">
        <f>VLOOKUP($B1269,'Answer Data Transformation'!$I$3:$R$2338,10,FALSE)</f>
        <v>No</v>
      </c>
      <c r="K1269" s="2" t="str">
        <f>VLOOKUP($B1269,'Answer Data Transformation'!$I$3:$R$2338,3,FALSE)</f>
        <v>Obesity</v>
      </c>
      <c r="L1269" s="2" t="str">
        <f>VLOOKUP($B1269,'Answer Data Transformation'!$I$3:$R$2338,5,FALSE)</f>
        <v>Diabetes</v>
      </c>
      <c r="M1269" s="2" t="str">
        <f>VLOOKUP($B1269,'Answer Data Transformation'!$T$3:$AA$2346,2,FALSE)</f>
        <v>16-Aug-1974</v>
      </c>
      <c r="N1269" s="2">
        <f>VLOOKUP($B1269,'Answer Data Transformation'!$T$3:$AA$2346,4,FALSE)</f>
        <v>0</v>
      </c>
      <c r="O1269" s="2">
        <f>VLOOKUP($B1269,'Answer Data Transformation'!$T$3:$AA$2346,5,FALSE)</f>
        <v>8671.19</v>
      </c>
      <c r="P1269" s="2" t="str">
        <f>VLOOKUP($B1269,'Answer Data Transformation'!$T$3:$AA$2346,6,FALSE)</f>
        <v>tier - 2</v>
      </c>
      <c r="Q1269" s="2" t="str">
        <f>VLOOKUP($B1269,'Answer Data Transformation'!$T$3:$AA$2346,7,FALSE)</f>
        <v>tier - 1</v>
      </c>
      <c r="R1269" s="2" t="str">
        <f>VLOOKUP($B1269,'Answer Data Transformation'!$T$3:$AA$2346,8,FALSE)</f>
        <v>R1012</v>
      </c>
      <c r="S1269" s="2">
        <f>VLOOKUP($B1269,'Answer Data Transformation'!$T$3:$AA$2346,3,FALSE)</f>
        <v>48</v>
      </c>
    </row>
    <row r="1270" spans="2:19" ht="15.5" x14ac:dyDescent="0.35">
      <c r="B1270" s="1" t="s">
        <v>1102</v>
      </c>
      <c r="C1270" s="28" t="str">
        <f>VLOOKUP(B1270,'Answer Data Transformation'!$B$3:$F$2338,4,FALSE)</f>
        <v xml:space="preserve">  Alicia</v>
      </c>
      <c r="D1270" s="2">
        <f>VLOOKUP($B1270,'Answer Data Transformation'!$I$3:$R$2338,2,FALSE)</f>
        <v>23.66</v>
      </c>
      <c r="E1270" s="2">
        <f>VLOOKUP($B1270,'Answer Data Transformation'!$I$3:$R$2338,4,FALSE)</f>
        <v>5.1100000000000003</v>
      </c>
      <c r="F1270" s="2" t="str">
        <f>VLOOKUP($B1270,'Answer Data Transformation'!$I$3:$R$2338,6,FALSE)</f>
        <v>Yes</v>
      </c>
      <c r="G1270" s="2" t="str">
        <f>VLOOKUP($B1270,'Answer Data Transformation'!$I$3:$R$2338,7,FALSE)</f>
        <v>No</v>
      </c>
      <c r="H1270" s="2" t="str">
        <f>VLOOKUP($B1270,'Answer Data Transformation'!$I$3:$R$2338,8,FALSE)</f>
        <v>Yes</v>
      </c>
      <c r="I1270" s="29">
        <f>VLOOKUP($B1270,'Answer Data Transformation'!$I$3:$R$2338,9,FALSE)</f>
        <v>1</v>
      </c>
      <c r="J1270" s="2" t="str">
        <f>VLOOKUP($B1270,'Answer Data Transformation'!$I$3:$R$2338,10,FALSE)</f>
        <v>No</v>
      </c>
      <c r="K1270" s="2" t="str">
        <f>VLOOKUP($B1270,'Answer Data Transformation'!$I$3:$R$2338,3,FALSE)</f>
        <v>Normal Weight</v>
      </c>
      <c r="L1270" s="2" t="str">
        <f>VLOOKUP($B1270,'Answer Data Transformation'!$I$3:$R$2338,5,FALSE)</f>
        <v>Normal</v>
      </c>
      <c r="M1270" s="2" t="str">
        <f>VLOOKUP($B1270,'Answer Data Transformation'!$T$3:$AA$2346,2,FALSE)</f>
        <v>10-Aug-1969</v>
      </c>
      <c r="N1270" s="2">
        <f>VLOOKUP($B1270,'Answer Data Transformation'!$T$3:$AA$2346,4,FALSE)</f>
        <v>0</v>
      </c>
      <c r="O1270" s="2">
        <f>VLOOKUP($B1270,'Answer Data Transformation'!$T$3:$AA$2346,5,FALSE)</f>
        <v>8665.14</v>
      </c>
      <c r="P1270" s="2" t="str">
        <f>VLOOKUP($B1270,'Answer Data Transformation'!$T$3:$AA$2346,6,FALSE)</f>
        <v>tier - 2</v>
      </c>
      <c r="Q1270" s="2" t="str">
        <f>VLOOKUP($B1270,'Answer Data Transformation'!$T$3:$AA$2346,7,FALSE)</f>
        <v>tier - 3</v>
      </c>
      <c r="R1270" s="2" t="str">
        <f>VLOOKUP($B1270,'Answer Data Transformation'!$T$3:$AA$2346,8,FALSE)</f>
        <v>R1013</v>
      </c>
      <c r="S1270" s="2">
        <f>VLOOKUP($B1270,'Answer Data Transformation'!$T$3:$AA$2346,3,FALSE)</f>
        <v>53</v>
      </c>
    </row>
    <row r="1271" spans="2:19" ht="15.5" x14ac:dyDescent="0.35">
      <c r="B1271" s="1" t="s">
        <v>1101</v>
      </c>
      <c r="C1271" s="28" t="str">
        <f>VLOOKUP(B1271,'Answer Data Transformation'!$B$3:$F$2338,4,FALSE)</f>
        <v xml:space="preserve">  Jennifer V</v>
      </c>
      <c r="D1271" s="2">
        <f>VLOOKUP($B1271,'Answer Data Transformation'!$I$3:$R$2338,2,FALSE)</f>
        <v>18.62</v>
      </c>
      <c r="E1271" s="2">
        <f>VLOOKUP($B1271,'Answer Data Transformation'!$I$3:$R$2338,4,FALSE)</f>
        <v>10.24</v>
      </c>
      <c r="F1271" s="2" t="str">
        <f>VLOOKUP($B1271,'Answer Data Transformation'!$I$3:$R$2338,6,FALSE)</f>
        <v>No</v>
      </c>
      <c r="G1271" s="2" t="str">
        <f>VLOOKUP($B1271,'Answer Data Transformation'!$I$3:$R$2338,7,FALSE)</f>
        <v>No</v>
      </c>
      <c r="H1271" s="2" t="str">
        <f>VLOOKUP($B1271,'Answer Data Transformation'!$I$3:$R$2338,8,FALSE)</f>
        <v>No</v>
      </c>
      <c r="I1271" s="29">
        <f>VLOOKUP($B1271,'Answer Data Transformation'!$I$3:$R$2338,9,FALSE)</f>
        <v>0</v>
      </c>
      <c r="J1271" s="2" t="str">
        <f>VLOOKUP($B1271,'Answer Data Transformation'!$I$3:$R$2338,10,FALSE)</f>
        <v>No</v>
      </c>
      <c r="K1271" s="2" t="str">
        <f>VLOOKUP($B1271,'Answer Data Transformation'!$I$3:$R$2338,3,FALSE)</f>
        <v>Normal Weight</v>
      </c>
      <c r="L1271" s="2" t="str">
        <f>VLOOKUP($B1271,'Answer Data Transformation'!$I$3:$R$2338,5,FALSE)</f>
        <v>Diabetes</v>
      </c>
      <c r="M1271" s="2" t="str">
        <f>VLOOKUP($B1271,'Answer Data Transformation'!$T$3:$AA$2346,2,FALSE)</f>
        <v>21-Oct-1965</v>
      </c>
      <c r="N1271" s="2">
        <f>VLOOKUP($B1271,'Answer Data Transformation'!$T$3:$AA$2346,4,FALSE)</f>
        <v>0</v>
      </c>
      <c r="O1271" s="2">
        <f>VLOOKUP($B1271,'Answer Data Transformation'!$T$3:$AA$2346,5,FALSE)</f>
        <v>8665.09</v>
      </c>
      <c r="P1271" s="2" t="str">
        <f>VLOOKUP($B1271,'Answer Data Transformation'!$T$3:$AA$2346,6,FALSE)</f>
        <v>tier - 3</v>
      </c>
      <c r="Q1271" s="2" t="str">
        <f>VLOOKUP($B1271,'Answer Data Transformation'!$T$3:$AA$2346,7,FALSE)</f>
        <v>tier - 2</v>
      </c>
      <c r="R1271" s="2" t="str">
        <f>VLOOKUP($B1271,'Answer Data Transformation'!$T$3:$AA$2346,8,FALSE)</f>
        <v>R1012</v>
      </c>
      <c r="S1271" s="2">
        <f>VLOOKUP($B1271,'Answer Data Transformation'!$T$3:$AA$2346,3,FALSE)</f>
        <v>57</v>
      </c>
    </row>
    <row r="1272" spans="2:19" ht="15.5" x14ac:dyDescent="0.35">
      <c r="B1272" s="1" t="s">
        <v>1100</v>
      </c>
      <c r="C1272" s="28" t="str">
        <f>VLOOKUP(B1272,'Answer Data Transformation'!$B$3:$F$2338,4,FALSE)</f>
        <v xml:space="preserve">  Michael W</v>
      </c>
      <c r="D1272" s="2">
        <f>VLOOKUP($B1272,'Answer Data Transformation'!$I$3:$R$2338,2,FALSE)</f>
        <v>19.190000000000001</v>
      </c>
      <c r="E1272" s="2">
        <f>VLOOKUP($B1272,'Answer Data Transformation'!$I$3:$R$2338,4,FALSE)</f>
        <v>7.71</v>
      </c>
      <c r="F1272" s="2" t="str">
        <f>VLOOKUP($B1272,'Answer Data Transformation'!$I$3:$R$2338,6,FALSE)</f>
        <v>Yes</v>
      </c>
      <c r="G1272" s="2" t="str">
        <f>VLOOKUP($B1272,'Answer Data Transformation'!$I$3:$R$2338,7,FALSE)</f>
        <v>No</v>
      </c>
      <c r="H1272" s="2" t="str">
        <f>VLOOKUP($B1272,'Answer Data Transformation'!$I$3:$R$2338,8,FALSE)</f>
        <v>No</v>
      </c>
      <c r="I1272" s="29">
        <f>VLOOKUP($B1272,'Answer Data Transformation'!$I$3:$R$2338,9,FALSE)</f>
        <v>1</v>
      </c>
      <c r="J1272" s="2" t="str">
        <f>VLOOKUP($B1272,'Answer Data Transformation'!$I$3:$R$2338,10,FALSE)</f>
        <v>No</v>
      </c>
      <c r="K1272" s="2" t="str">
        <f>VLOOKUP($B1272,'Answer Data Transformation'!$I$3:$R$2338,3,FALSE)</f>
        <v>Normal Weight</v>
      </c>
      <c r="L1272" s="2" t="str">
        <f>VLOOKUP($B1272,'Answer Data Transformation'!$I$3:$R$2338,5,FALSE)</f>
        <v>Diabetes</v>
      </c>
      <c r="M1272" s="2" t="str">
        <f>VLOOKUP($B1272,'Answer Data Transformation'!$T$3:$AA$2346,2,FALSE)</f>
        <v>03-Aug-1975</v>
      </c>
      <c r="N1272" s="2">
        <f>VLOOKUP($B1272,'Answer Data Transformation'!$T$3:$AA$2346,4,FALSE)</f>
        <v>1</v>
      </c>
      <c r="O1272" s="2">
        <f>VLOOKUP($B1272,'Answer Data Transformation'!$T$3:$AA$2346,5,FALSE)</f>
        <v>8627.5400000000009</v>
      </c>
      <c r="P1272" s="2" t="str">
        <f>VLOOKUP($B1272,'Answer Data Transformation'!$T$3:$AA$2346,6,FALSE)</f>
        <v>tier - 2</v>
      </c>
      <c r="Q1272" s="2" t="str">
        <f>VLOOKUP($B1272,'Answer Data Transformation'!$T$3:$AA$2346,7,FALSE)</f>
        <v>tier - 2</v>
      </c>
      <c r="R1272" s="2" t="str">
        <f>VLOOKUP($B1272,'Answer Data Transformation'!$T$3:$AA$2346,8,FALSE)</f>
        <v>R1017</v>
      </c>
      <c r="S1272" s="2">
        <f>VLOOKUP($B1272,'Answer Data Transformation'!$T$3:$AA$2346,3,FALSE)</f>
        <v>47</v>
      </c>
    </row>
    <row r="1273" spans="2:19" ht="15.5" x14ac:dyDescent="0.35">
      <c r="B1273" s="1" t="s">
        <v>1099</v>
      </c>
      <c r="C1273" s="28" t="str">
        <f>VLOOKUP(B1273,'Answer Data Transformation'!$B$3:$F$2338,4,FALSE)</f>
        <v xml:space="preserve">  Eddie C</v>
      </c>
      <c r="D1273" s="2">
        <f>VLOOKUP($B1273,'Answer Data Transformation'!$I$3:$R$2338,2,FALSE)</f>
        <v>27.5</v>
      </c>
      <c r="E1273" s="2">
        <f>VLOOKUP($B1273,'Answer Data Transformation'!$I$3:$R$2338,4,FALSE)</f>
        <v>6.03</v>
      </c>
      <c r="F1273" s="2" t="str">
        <f>VLOOKUP($B1273,'Answer Data Transformation'!$I$3:$R$2338,6,FALSE)</f>
        <v>No</v>
      </c>
      <c r="G1273" s="2" t="str">
        <f>VLOOKUP($B1273,'Answer Data Transformation'!$I$3:$R$2338,7,FALSE)</f>
        <v>No</v>
      </c>
      <c r="H1273" s="2" t="str">
        <f>VLOOKUP($B1273,'Answer Data Transformation'!$I$3:$R$2338,8,FALSE)</f>
        <v>No</v>
      </c>
      <c r="I1273" s="29">
        <f>VLOOKUP($B1273,'Answer Data Transformation'!$I$3:$R$2338,9,FALSE)</f>
        <v>0</v>
      </c>
      <c r="J1273" s="2" t="str">
        <f>VLOOKUP($B1273,'Answer Data Transformation'!$I$3:$R$2338,10,FALSE)</f>
        <v>No</v>
      </c>
      <c r="K1273" s="2" t="str">
        <f>VLOOKUP($B1273,'Answer Data Transformation'!$I$3:$R$2338,3,FALSE)</f>
        <v>Overweight</v>
      </c>
      <c r="L1273" s="2" t="str">
        <f>VLOOKUP($B1273,'Answer Data Transformation'!$I$3:$R$2338,5,FALSE)</f>
        <v>Prediabetes</v>
      </c>
      <c r="M1273" s="2" t="str">
        <f>VLOOKUP($B1273,'Answer Data Transformation'!$T$3:$AA$2346,2,FALSE)</f>
        <v>02-Sep-1977</v>
      </c>
      <c r="N1273" s="2">
        <f>VLOOKUP($B1273,'Answer Data Transformation'!$T$3:$AA$2346,4,FALSE)</f>
        <v>3</v>
      </c>
      <c r="O1273" s="2">
        <f>VLOOKUP($B1273,'Answer Data Transformation'!$T$3:$AA$2346,5,FALSE)</f>
        <v>8615.2999999999993</v>
      </c>
      <c r="P1273" s="2" t="str">
        <f>VLOOKUP($B1273,'Answer Data Transformation'!$T$3:$AA$2346,6,FALSE)</f>
        <v>tier - 2</v>
      </c>
      <c r="Q1273" s="2" t="str">
        <f>VLOOKUP($B1273,'Answer Data Transformation'!$T$3:$AA$2346,7,FALSE)</f>
        <v>tier - 3</v>
      </c>
      <c r="R1273" s="2" t="str">
        <f>VLOOKUP($B1273,'Answer Data Transformation'!$T$3:$AA$2346,8,FALSE)</f>
        <v>R1011</v>
      </c>
      <c r="S1273" s="2">
        <f>VLOOKUP($B1273,'Answer Data Transformation'!$T$3:$AA$2346,3,FALSE)</f>
        <v>45</v>
      </c>
    </row>
    <row r="1274" spans="2:19" ht="15.5" x14ac:dyDescent="0.35">
      <c r="B1274" s="1" t="s">
        <v>1098</v>
      </c>
      <c r="C1274" s="28" t="str">
        <f>VLOOKUP(B1274,'Answer Data Transformation'!$B$3:$F$2338,4,FALSE)</f>
        <v xml:space="preserve">  Maxime M</v>
      </c>
      <c r="D1274" s="2">
        <f>VLOOKUP($B1274,'Answer Data Transformation'!$I$3:$R$2338,2,FALSE)</f>
        <v>27.36</v>
      </c>
      <c r="E1274" s="2">
        <f>VLOOKUP($B1274,'Answer Data Transformation'!$I$3:$R$2338,4,FALSE)</f>
        <v>5.96</v>
      </c>
      <c r="F1274" s="2" t="str">
        <f>VLOOKUP($B1274,'Answer Data Transformation'!$I$3:$R$2338,6,FALSE)</f>
        <v>No</v>
      </c>
      <c r="G1274" s="2" t="str">
        <f>VLOOKUP($B1274,'Answer Data Transformation'!$I$3:$R$2338,7,FALSE)</f>
        <v>No</v>
      </c>
      <c r="H1274" s="2" t="str">
        <f>VLOOKUP($B1274,'Answer Data Transformation'!$I$3:$R$2338,8,FALSE)</f>
        <v>Yes</v>
      </c>
      <c r="I1274" s="29">
        <f>VLOOKUP($B1274,'Answer Data Transformation'!$I$3:$R$2338,9,FALSE)</f>
        <v>1</v>
      </c>
      <c r="J1274" s="2" t="str">
        <f>VLOOKUP($B1274,'Answer Data Transformation'!$I$3:$R$2338,10,FALSE)</f>
        <v>No</v>
      </c>
      <c r="K1274" s="2" t="str">
        <f>VLOOKUP($B1274,'Answer Data Transformation'!$I$3:$R$2338,3,FALSE)</f>
        <v>Overweight</v>
      </c>
      <c r="L1274" s="2" t="str">
        <f>VLOOKUP($B1274,'Answer Data Transformation'!$I$3:$R$2338,5,FALSE)</f>
        <v>Prediabetes</v>
      </c>
      <c r="M1274" s="2" t="str">
        <f>VLOOKUP($B1274,'Answer Data Transformation'!$T$3:$AA$2346,2,FALSE)</f>
        <v>17-Jul-1979</v>
      </c>
      <c r="N1274" s="2">
        <f>VLOOKUP($B1274,'Answer Data Transformation'!$T$3:$AA$2346,4,FALSE)</f>
        <v>3</v>
      </c>
      <c r="O1274" s="2">
        <f>VLOOKUP($B1274,'Answer Data Transformation'!$T$3:$AA$2346,5,FALSE)</f>
        <v>8606.2199999999993</v>
      </c>
      <c r="P1274" s="2" t="str">
        <f>VLOOKUP($B1274,'Answer Data Transformation'!$T$3:$AA$2346,6,FALSE)</f>
        <v>tier - 1</v>
      </c>
      <c r="Q1274" s="2" t="str">
        <f>VLOOKUP($B1274,'Answer Data Transformation'!$T$3:$AA$2346,7,FALSE)</f>
        <v>tier - 2</v>
      </c>
      <c r="R1274" s="2" t="str">
        <f>VLOOKUP($B1274,'Answer Data Transformation'!$T$3:$AA$2346,8,FALSE)</f>
        <v>R1014</v>
      </c>
      <c r="S1274" s="2">
        <f>VLOOKUP($B1274,'Answer Data Transformation'!$T$3:$AA$2346,3,FALSE)</f>
        <v>43</v>
      </c>
    </row>
    <row r="1275" spans="2:19" ht="15.5" x14ac:dyDescent="0.35">
      <c r="B1275" s="1" t="s">
        <v>1097</v>
      </c>
      <c r="C1275" s="28" t="str">
        <f>VLOOKUP(B1275,'Answer Data Transformation'!$B$3:$F$2338,4,FALSE)</f>
        <v xml:space="preserve">  Mark D</v>
      </c>
      <c r="D1275" s="2">
        <f>VLOOKUP($B1275,'Answer Data Transformation'!$I$3:$R$2338,2,FALSE)</f>
        <v>20.350000000000001</v>
      </c>
      <c r="E1275" s="2">
        <f>VLOOKUP($B1275,'Answer Data Transformation'!$I$3:$R$2338,4,FALSE)</f>
        <v>4.16</v>
      </c>
      <c r="F1275" s="2" t="str">
        <f>VLOOKUP($B1275,'Answer Data Transformation'!$I$3:$R$2338,6,FALSE)</f>
        <v>No</v>
      </c>
      <c r="G1275" s="2" t="str">
        <f>VLOOKUP($B1275,'Answer Data Transformation'!$I$3:$R$2338,7,FALSE)</f>
        <v>No</v>
      </c>
      <c r="H1275" s="2" t="str">
        <f>VLOOKUP($B1275,'Answer Data Transformation'!$I$3:$R$2338,8,FALSE)</f>
        <v>No</v>
      </c>
      <c r="I1275" s="29">
        <f>VLOOKUP($B1275,'Answer Data Transformation'!$I$3:$R$2338,9,FALSE)</f>
        <v>0</v>
      </c>
      <c r="J1275" s="2" t="str">
        <f>VLOOKUP($B1275,'Answer Data Transformation'!$I$3:$R$2338,10,FALSE)</f>
        <v>No</v>
      </c>
      <c r="K1275" s="2" t="str">
        <f>VLOOKUP($B1275,'Answer Data Transformation'!$I$3:$R$2338,3,FALSE)</f>
        <v>Normal Weight</v>
      </c>
      <c r="L1275" s="2" t="str">
        <f>VLOOKUP($B1275,'Answer Data Transformation'!$I$3:$R$2338,5,FALSE)</f>
        <v>Normal</v>
      </c>
      <c r="M1275" s="2" t="str">
        <f>VLOOKUP($B1275,'Answer Data Transformation'!$T$3:$AA$2346,2,FALSE)</f>
        <v>15-Oct-1977</v>
      </c>
      <c r="N1275" s="2">
        <f>VLOOKUP($B1275,'Answer Data Transformation'!$T$3:$AA$2346,4,FALSE)</f>
        <v>3</v>
      </c>
      <c r="O1275" s="2">
        <f>VLOOKUP($B1275,'Answer Data Transformation'!$T$3:$AA$2346,5,FALSE)</f>
        <v>8605.36</v>
      </c>
      <c r="P1275" s="2" t="str">
        <f>VLOOKUP($B1275,'Answer Data Transformation'!$T$3:$AA$2346,6,FALSE)</f>
        <v>tier - 2</v>
      </c>
      <c r="Q1275" s="2" t="str">
        <f>VLOOKUP($B1275,'Answer Data Transformation'!$T$3:$AA$2346,7,FALSE)</f>
        <v>tier - 2</v>
      </c>
      <c r="R1275" s="2" t="str">
        <f>VLOOKUP($B1275,'Answer Data Transformation'!$T$3:$AA$2346,8,FALSE)</f>
        <v>R1013</v>
      </c>
      <c r="S1275" s="2">
        <f>VLOOKUP($B1275,'Answer Data Transformation'!$T$3:$AA$2346,3,FALSE)</f>
        <v>45</v>
      </c>
    </row>
    <row r="1276" spans="2:19" ht="15.5" x14ac:dyDescent="0.35">
      <c r="B1276" s="1" t="s">
        <v>1096</v>
      </c>
      <c r="C1276" s="28" t="str">
        <f>VLOOKUP(B1276,'Answer Data Transformation'!$B$3:$F$2338,4,FALSE)</f>
        <v xml:space="preserve">  Adam</v>
      </c>
      <c r="D1276" s="2">
        <f>VLOOKUP($B1276,'Answer Data Transformation'!$I$3:$R$2338,2,FALSE)</f>
        <v>24.035</v>
      </c>
      <c r="E1276" s="2">
        <f>VLOOKUP($B1276,'Answer Data Transformation'!$I$3:$R$2338,4,FALSE)</f>
        <v>6.11</v>
      </c>
      <c r="F1276" s="2" t="str">
        <f>VLOOKUP($B1276,'Answer Data Transformation'!$I$3:$R$2338,6,FALSE)</f>
        <v>No</v>
      </c>
      <c r="G1276" s="2" t="str">
        <f>VLOOKUP($B1276,'Answer Data Transformation'!$I$3:$R$2338,7,FALSE)</f>
        <v>No</v>
      </c>
      <c r="H1276" s="2" t="str">
        <f>VLOOKUP($B1276,'Answer Data Transformation'!$I$3:$R$2338,8,FALSE)</f>
        <v>No</v>
      </c>
      <c r="I1276" s="29">
        <f>VLOOKUP($B1276,'Answer Data Transformation'!$I$3:$R$2338,9,FALSE)</f>
        <v>0</v>
      </c>
      <c r="J1276" s="2" t="str">
        <f>VLOOKUP($B1276,'Answer Data Transformation'!$I$3:$R$2338,10,FALSE)</f>
        <v>No</v>
      </c>
      <c r="K1276" s="2" t="str">
        <f>VLOOKUP($B1276,'Answer Data Transformation'!$I$3:$R$2338,3,FALSE)</f>
        <v>Normal Weight</v>
      </c>
      <c r="L1276" s="2" t="str">
        <f>VLOOKUP($B1276,'Answer Data Transformation'!$I$3:$R$2338,5,FALSE)</f>
        <v>Prediabetes</v>
      </c>
      <c r="M1276" s="2" t="str">
        <f>VLOOKUP($B1276,'Answer Data Transformation'!$T$3:$AA$2346,2,FALSE)</f>
        <v>12-Nov-1977</v>
      </c>
      <c r="N1276" s="2">
        <f>VLOOKUP($B1276,'Answer Data Transformation'!$T$3:$AA$2346,4,FALSE)</f>
        <v>2</v>
      </c>
      <c r="O1276" s="2">
        <f>VLOOKUP($B1276,'Answer Data Transformation'!$T$3:$AA$2346,5,FALSE)</f>
        <v>8604.48</v>
      </c>
      <c r="P1276" s="2" t="str">
        <f>VLOOKUP($B1276,'Answer Data Transformation'!$T$3:$AA$2346,6,FALSE)</f>
        <v>tier - 3</v>
      </c>
      <c r="Q1276" s="2" t="str">
        <f>VLOOKUP($B1276,'Answer Data Transformation'!$T$3:$AA$2346,7,FALSE)</f>
        <v>tier - 2</v>
      </c>
      <c r="R1276" s="2" t="str">
        <f>VLOOKUP($B1276,'Answer Data Transformation'!$T$3:$AA$2346,8,FALSE)</f>
        <v>R1016</v>
      </c>
      <c r="S1276" s="2">
        <f>VLOOKUP($B1276,'Answer Data Transformation'!$T$3:$AA$2346,3,FALSE)</f>
        <v>45</v>
      </c>
    </row>
    <row r="1277" spans="2:19" ht="15.5" x14ac:dyDescent="0.35">
      <c r="B1277" s="1" t="s">
        <v>1095</v>
      </c>
      <c r="C1277" s="28" t="str">
        <f>VLOOKUP(B1277,'Answer Data Transformation'!$B$3:$F$2338,4,FALSE)</f>
        <v xml:space="preserve">  Justin M</v>
      </c>
      <c r="D1277" s="2">
        <f>VLOOKUP($B1277,'Answer Data Transformation'!$I$3:$R$2338,2,FALSE)</f>
        <v>23.56</v>
      </c>
      <c r="E1277" s="2">
        <f>VLOOKUP($B1277,'Answer Data Transformation'!$I$3:$R$2338,4,FALSE)</f>
        <v>5.97</v>
      </c>
      <c r="F1277" s="2" t="str">
        <f>VLOOKUP($B1277,'Answer Data Transformation'!$I$3:$R$2338,6,FALSE)</f>
        <v>No</v>
      </c>
      <c r="G1277" s="2" t="str">
        <f>VLOOKUP($B1277,'Answer Data Transformation'!$I$3:$R$2338,7,FALSE)</f>
        <v>No</v>
      </c>
      <c r="H1277" s="2" t="str">
        <f>VLOOKUP($B1277,'Answer Data Transformation'!$I$3:$R$2338,8,FALSE)</f>
        <v>No</v>
      </c>
      <c r="I1277" s="29">
        <f>VLOOKUP($B1277,'Answer Data Transformation'!$I$3:$R$2338,9,FALSE)</f>
        <v>0</v>
      </c>
      <c r="J1277" s="2" t="str">
        <f>VLOOKUP($B1277,'Answer Data Transformation'!$I$3:$R$2338,10,FALSE)</f>
        <v>No</v>
      </c>
      <c r="K1277" s="2" t="str">
        <f>VLOOKUP($B1277,'Answer Data Transformation'!$I$3:$R$2338,3,FALSE)</f>
        <v>Normal Weight</v>
      </c>
      <c r="L1277" s="2" t="str">
        <f>VLOOKUP($B1277,'Answer Data Transformation'!$I$3:$R$2338,5,FALSE)</f>
        <v>Prediabetes</v>
      </c>
      <c r="M1277" s="2" t="str">
        <f>VLOOKUP($B1277,'Answer Data Transformation'!$T$3:$AA$2346,2,FALSE)</f>
        <v>24-Sep-1977</v>
      </c>
      <c r="N1277" s="2">
        <f>VLOOKUP($B1277,'Answer Data Transformation'!$T$3:$AA$2346,4,FALSE)</f>
        <v>2</v>
      </c>
      <c r="O1277" s="2">
        <f>VLOOKUP($B1277,'Answer Data Transformation'!$T$3:$AA$2346,5,FALSE)</f>
        <v>8603.82</v>
      </c>
      <c r="P1277" s="2" t="str">
        <f>VLOOKUP($B1277,'Answer Data Transformation'!$T$3:$AA$2346,6,FALSE)</f>
        <v>tier - 2</v>
      </c>
      <c r="Q1277" s="2" t="str">
        <f>VLOOKUP($B1277,'Answer Data Transformation'!$T$3:$AA$2346,7,FALSE)</f>
        <v>tier - 1</v>
      </c>
      <c r="R1277" s="2" t="str">
        <f>VLOOKUP($B1277,'Answer Data Transformation'!$T$3:$AA$2346,8,FALSE)</f>
        <v>R1019</v>
      </c>
      <c r="S1277" s="2">
        <f>VLOOKUP($B1277,'Answer Data Transformation'!$T$3:$AA$2346,3,FALSE)</f>
        <v>45</v>
      </c>
    </row>
    <row r="1278" spans="2:19" ht="15.5" x14ac:dyDescent="0.35">
      <c r="B1278" s="1" t="s">
        <v>1094</v>
      </c>
      <c r="C1278" s="28" t="str">
        <f>VLOOKUP(B1278,'Answer Data Transformation'!$B$3:$F$2338,4,FALSE)</f>
        <v xml:space="preserve">  Svetlana V</v>
      </c>
      <c r="D1278" s="2">
        <f>VLOOKUP($B1278,'Answer Data Transformation'!$I$3:$R$2338,2,FALSE)</f>
        <v>27.17</v>
      </c>
      <c r="E1278" s="2">
        <f>VLOOKUP($B1278,'Answer Data Transformation'!$I$3:$R$2338,4,FALSE)</f>
        <v>10.81</v>
      </c>
      <c r="F1278" s="2" t="str">
        <f>VLOOKUP($B1278,'Answer Data Transformation'!$I$3:$R$2338,6,FALSE)</f>
        <v>No</v>
      </c>
      <c r="G1278" s="2" t="str">
        <f>VLOOKUP($B1278,'Answer Data Transformation'!$I$3:$R$2338,7,FALSE)</f>
        <v>No</v>
      </c>
      <c r="H1278" s="2" t="str">
        <f>VLOOKUP($B1278,'Answer Data Transformation'!$I$3:$R$2338,8,FALSE)</f>
        <v>No</v>
      </c>
      <c r="I1278" s="29">
        <f>VLOOKUP($B1278,'Answer Data Transformation'!$I$3:$R$2338,9,FALSE)</f>
        <v>2</v>
      </c>
      <c r="J1278" s="2" t="str">
        <f>VLOOKUP($B1278,'Answer Data Transformation'!$I$3:$R$2338,10,FALSE)</f>
        <v>No</v>
      </c>
      <c r="K1278" s="2" t="str">
        <f>VLOOKUP($B1278,'Answer Data Transformation'!$I$3:$R$2338,3,FALSE)</f>
        <v>Overweight</v>
      </c>
      <c r="L1278" s="2" t="str">
        <f>VLOOKUP($B1278,'Answer Data Transformation'!$I$3:$R$2338,5,FALSE)</f>
        <v>Diabetes</v>
      </c>
      <c r="M1278" s="2" t="str">
        <f>VLOOKUP($B1278,'Answer Data Transformation'!$T$3:$AA$2346,2,FALSE)</f>
        <v>11-Jul-1973</v>
      </c>
      <c r="N1278" s="2">
        <f>VLOOKUP($B1278,'Answer Data Transformation'!$T$3:$AA$2346,4,FALSE)</f>
        <v>0</v>
      </c>
      <c r="O1278" s="2">
        <f>VLOOKUP($B1278,'Answer Data Transformation'!$T$3:$AA$2346,5,FALSE)</f>
        <v>8601.33</v>
      </c>
      <c r="P1278" s="2" t="str">
        <f>VLOOKUP($B1278,'Answer Data Transformation'!$T$3:$AA$2346,6,FALSE)</f>
        <v>tier - 2</v>
      </c>
      <c r="Q1278" s="2" t="str">
        <f>VLOOKUP($B1278,'Answer Data Transformation'!$T$3:$AA$2346,7,FALSE)</f>
        <v>tier - 1</v>
      </c>
      <c r="R1278" s="2" t="str">
        <f>VLOOKUP($B1278,'Answer Data Transformation'!$T$3:$AA$2346,8,FALSE)</f>
        <v>R1013</v>
      </c>
      <c r="S1278" s="2">
        <f>VLOOKUP($B1278,'Answer Data Transformation'!$T$3:$AA$2346,3,FALSE)</f>
        <v>49</v>
      </c>
    </row>
    <row r="1279" spans="2:19" ht="15.5" x14ac:dyDescent="0.35">
      <c r="B1279" s="1" t="s">
        <v>1093</v>
      </c>
      <c r="C1279" s="28" t="str">
        <f>VLOOKUP(B1279,'Answer Data Transformation'!$B$3:$F$2338,4,FALSE)</f>
        <v xml:space="preserve">  Jana L</v>
      </c>
      <c r="D1279" s="2">
        <f>VLOOKUP($B1279,'Answer Data Transformation'!$I$3:$R$2338,2,FALSE)</f>
        <v>34.32</v>
      </c>
      <c r="E1279" s="2">
        <f>VLOOKUP($B1279,'Answer Data Transformation'!$I$3:$R$2338,4,FALSE)</f>
        <v>5.7</v>
      </c>
      <c r="F1279" s="2" t="str">
        <f>VLOOKUP($B1279,'Answer Data Transformation'!$I$3:$R$2338,6,FALSE)</f>
        <v>Yes</v>
      </c>
      <c r="G1279" s="2" t="str">
        <f>VLOOKUP($B1279,'Answer Data Transformation'!$I$3:$R$2338,7,FALSE)</f>
        <v>No</v>
      </c>
      <c r="H1279" s="2" t="str">
        <f>VLOOKUP($B1279,'Answer Data Transformation'!$I$3:$R$2338,8,FALSE)</f>
        <v>Yes</v>
      </c>
      <c r="I1279" s="29">
        <f>VLOOKUP($B1279,'Answer Data Transformation'!$I$3:$R$2338,9,FALSE)</f>
        <v>1</v>
      </c>
      <c r="J1279" s="2" t="str">
        <f>VLOOKUP($B1279,'Answer Data Transformation'!$I$3:$R$2338,10,FALSE)</f>
        <v>No</v>
      </c>
      <c r="K1279" s="2" t="str">
        <f>VLOOKUP($B1279,'Answer Data Transformation'!$I$3:$R$2338,3,FALSE)</f>
        <v>Obesity</v>
      </c>
      <c r="L1279" s="2" t="str">
        <f>VLOOKUP($B1279,'Answer Data Transformation'!$I$3:$R$2338,5,FALSE)</f>
        <v>Prediabetes</v>
      </c>
      <c r="M1279" s="2" t="str">
        <f>VLOOKUP($B1279,'Answer Data Transformation'!$T$3:$AA$2346,2,FALSE)</f>
        <v>25-Jul-1983</v>
      </c>
      <c r="N1279" s="2">
        <f>VLOOKUP($B1279,'Answer Data Transformation'!$T$3:$AA$2346,4,FALSE)</f>
        <v>5</v>
      </c>
      <c r="O1279" s="2">
        <f>VLOOKUP($B1279,'Answer Data Transformation'!$T$3:$AA$2346,5,FALSE)</f>
        <v>8596.83</v>
      </c>
      <c r="P1279" s="2" t="str">
        <f>VLOOKUP($B1279,'Answer Data Transformation'!$T$3:$AA$2346,6,FALSE)</f>
        <v>tier - 2</v>
      </c>
      <c r="Q1279" s="2" t="str">
        <f>VLOOKUP($B1279,'Answer Data Transformation'!$T$3:$AA$2346,7,FALSE)</f>
        <v>tier - 3</v>
      </c>
      <c r="R1279" s="2" t="str">
        <f>VLOOKUP($B1279,'Answer Data Transformation'!$T$3:$AA$2346,8,FALSE)</f>
        <v>R1013</v>
      </c>
      <c r="S1279" s="2">
        <f>VLOOKUP($B1279,'Answer Data Transformation'!$T$3:$AA$2346,3,FALSE)</f>
        <v>39</v>
      </c>
    </row>
    <row r="1280" spans="2:19" ht="15.5" x14ac:dyDescent="0.35">
      <c r="B1280" s="1" t="s">
        <v>1092</v>
      </c>
      <c r="C1280" s="28" t="str">
        <f>VLOOKUP(B1280,'Answer Data Transformation'!$B$3:$F$2338,4,FALSE)</f>
        <v xml:space="preserve">  Laura</v>
      </c>
      <c r="D1280" s="2">
        <f>VLOOKUP($B1280,'Answer Data Transformation'!$I$3:$R$2338,2,FALSE)</f>
        <v>23.87</v>
      </c>
      <c r="E1280" s="2">
        <f>VLOOKUP($B1280,'Answer Data Transformation'!$I$3:$R$2338,4,FALSE)</f>
        <v>4.7699999999999996</v>
      </c>
      <c r="F1280" s="2" t="str">
        <f>VLOOKUP($B1280,'Answer Data Transformation'!$I$3:$R$2338,6,FALSE)</f>
        <v>Yes</v>
      </c>
      <c r="G1280" s="2" t="str">
        <f>VLOOKUP($B1280,'Answer Data Transformation'!$I$3:$R$2338,7,FALSE)</f>
        <v>No</v>
      </c>
      <c r="H1280" s="2" t="str">
        <f>VLOOKUP($B1280,'Answer Data Transformation'!$I$3:$R$2338,8,FALSE)</f>
        <v>Yes</v>
      </c>
      <c r="I1280" s="29">
        <f>VLOOKUP($B1280,'Answer Data Transformation'!$I$3:$R$2338,9,FALSE)</f>
        <v>1</v>
      </c>
      <c r="J1280" s="2" t="str">
        <f>VLOOKUP($B1280,'Answer Data Transformation'!$I$3:$R$2338,10,FALSE)</f>
        <v>No</v>
      </c>
      <c r="K1280" s="2" t="str">
        <f>VLOOKUP($B1280,'Answer Data Transformation'!$I$3:$R$2338,3,FALSE)</f>
        <v>Normal Weight</v>
      </c>
      <c r="L1280" s="2" t="str">
        <f>VLOOKUP($B1280,'Answer Data Transformation'!$I$3:$R$2338,5,FALSE)</f>
        <v>Normal</v>
      </c>
      <c r="M1280" s="2" t="str">
        <f>VLOOKUP($B1280,'Answer Data Transformation'!$T$3:$AA$2346,2,FALSE)</f>
        <v>30-Dec-1983</v>
      </c>
      <c r="N1280" s="2">
        <f>VLOOKUP($B1280,'Answer Data Transformation'!$T$3:$AA$2346,4,FALSE)</f>
        <v>5</v>
      </c>
      <c r="O1280" s="2">
        <f>VLOOKUP($B1280,'Answer Data Transformation'!$T$3:$AA$2346,5,FALSE)</f>
        <v>8582.2999999999993</v>
      </c>
      <c r="P1280" s="2" t="str">
        <f>VLOOKUP($B1280,'Answer Data Transformation'!$T$3:$AA$2346,6,FALSE)</f>
        <v>tier - 2</v>
      </c>
      <c r="Q1280" s="2" t="str">
        <f>VLOOKUP($B1280,'Answer Data Transformation'!$T$3:$AA$2346,7,FALSE)</f>
        <v>tier - 1</v>
      </c>
      <c r="R1280" s="2" t="str">
        <f>VLOOKUP($B1280,'Answer Data Transformation'!$T$3:$AA$2346,8,FALSE)</f>
        <v>R1013</v>
      </c>
      <c r="S1280" s="2">
        <f>VLOOKUP($B1280,'Answer Data Transformation'!$T$3:$AA$2346,3,FALSE)</f>
        <v>39</v>
      </c>
    </row>
    <row r="1281" spans="2:19" ht="15.5" x14ac:dyDescent="0.35">
      <c r="B1281" s="1" t="s">
        <v>1091</v>
      </c>
      <c r="C1281" s="28" t="str">
        <f>VLOOKUP(B1281,'Answer Data Transformation'!$B$3:$F$2338,4,FALSE)</f>
        <v xml:space="preserve">  Torrey C III</v>
      </c>
      <c r="D1281" s="2">
        <f>VLOOKUP($B1281,'Answer Data Transformation'!$I$3:$R$2338,2,FALSE)</f>
        <v>30.15</v>
      </c>
      <c r="E1281" s="2">
        <f>VLOOKUP($B1281,'Answer Data Transformation'!$I$3:$R$2338,4,FALSE)</f>
        <v>4.25</v>
      </c>
      <c r="F1281" s="2" t="str">
        <f>VLOOKUP($B1281,'Answer Data Transformation'!$I$3:$R$2338,6,FALSE)</f>
        <v>No</v>
      </c>
      <c r="G1281" s="2" t="str">
        <f>VLOOKUP($B1281,'Answer Data Transformation'!$I$3:$R$2338,7,FALSE)</f>
        <v>No</v>
      </c>
      <c r="H1281" s="2" t="str">
        <f>VLOOKUP($B1281,'Answer Data Transformation'!$I$3:$R$2338,8,FALSE)</f>
        <v>No</v>
      </c>
      <c r="I1281" s="29">
        <f>VLOOKUP($B1281,'Answer Data Transformation'!$I$3:$R$2338,9,FALSE)</f>
        <v>1</v>
      </c>
      <c r="J1281" s="2" t="str">
        <f>VLOOKUP($B1281,'Answer Data Transformation'!$I$3:$R$2338,10,FALSE)</f>
        <v>No</v>
      </c>
      <c r="K1281" s="2" t="str">
        <f>VLOOKUP($B1281,'Answer Data Transformation'!$I$3:$R$2338,3,FALSE)</f>
        <v>Obesity</v>
      </c>
      <c r="L1281" s="2" t="str">
        <f>VLOOKUP($B1281,'Answer Data Transformation'!$I$3:$R$2338,5,FALSE)</f>
        <v>Normal</v>
      </c>
      <c r="M1281" s="2" t="str">
        <f>VLOOKUP($B1281,'Answer Data Transformation'!$T$3:$AA$2346,2,FALSE)</f>
        <v>11-Nov-1987</v>
      </c>
      <c r="N1281" s="2">
        <f>VLOOKUP($B1281,'Answer Data Transformation'!$T$3:$AA$2346,4,FALSE)</f>
        <v>3</v>
      </c>
      <c r="O1281" s="2">
        <f>VLOOKUP($B1281,'Answer Data Transformation'!$T$3:$AA$2346,5,FALSE)</f>
        <v>8573.2999999999993</v>
      </c>
      <c r="P1281" s="2" t="str">
        <f>VLOOKUP($B1281,'Answer Data Transformation'!$T$3:$AA$2346,6,FALSE)</f>
        <v>tier - 2</v>
      </c>
      <c r="Q1281" s="2" t="str">
        <f>VLOOKUP($B1281,'Answer Data Transformation'!$T$3:$AA$2346,7,FALSE)</f>
        <v>tier - 2</v>
      </c>
      <c r="R1281" s="2" t="str">
        <f>VLOOKUP($B1281,'Answer Data Transformation'!$T$3:$AA$2346,8,FALSE)</f>
        <v>R1021</v>
      </c>
      <c r="S1281" s="2">
        <f>VLOOKUP($B1281,'Answer Data Transformation'!$T$3:$AA$2346,3,FALSE)</f>
        <v>35</v>
      </c>
    </row>
    <row r="1282" spans="2:19" ht="15.5" x14ac:dyDescent="0.35">
      <c r="B1282" s="1" t="s">
        <v>1090</v>
      </c>
      <c r="C1282" s="28" t="str">
        <f>VLOOKUP(B1282,'Answer Data Transformation'!$B$3:$F$2338,4,FALSE)</f>
        <v xml:space="preserve">  Paul</v>
      </c>
      <c r="D1282" s="2">
        <f>VLOOKUP($B1282,'Answer Data Transformation'!$I$3:$R$2338,2,FALSE)</f>
        <v>26.36</v>
      </c>
      <c r="E1282" s="2">
        <f>VLOOKUP($B1282,'Answer Data Transformation'!$I$3:$R$2338,4,FALSE)</f>
        <v>5.52</v>
      </c>
      <c r="F1282" s="2" t="str">
        <f>VLOOKUP($B1282,'Answer Data Transformation'!$I$3:$R$2338,6,FALSE)</f>
        <v>No</v>
      </c>
      <c r="G1282" s="2" t="str">
        <f>VLOOKUP($B1282,'Answer Data Transformation'!$I$3:$R$2338,7,FALSE)</f>
        <v>No</v>
      </c>
      <c r="H1282" s="2" t="str">
        <f>VLOOKUP($B1282,'Answer Data Transformation'!$I$3:$R$2338,8,FALSE)</f>
        <v>No</v>
      </c>
      <c r="I1282" s="29">
        <f>VLOOKUP($B1282,'Answer Data Transformation'!$I$3:$R$2338,9,FALSE)</f>
        <v>0</v>
      </c>
      <c r="J1282" s="2" t="str">
        <f>VLOOKUP($B1282,'Answer Data Transformation'!$I$3:$R$2338,10,FALSE)</f>
        <v>No</v>
      </c>
      <c r="K1282" s="2" t="str">
        <f>VLOOKUP($B1282,'Answer Data Transformation'!$I$3:$R$2338,3,FALSE)</f>
        <v>Overweight</v>
      </c>
      <c r="L1282" s="2" t="str">
        <f>VLOOKUP($B1282,'Answer Data Transformation'!$I$3:$R$2338,5,FALSE)</f>
        <v>Normal</v>
      </c>
      <c r="M1282" s="2" t="str">
        <f>VLOOKUP($B1282,'Answer Data Transformation'!$T$3:$AA$2346,2,FALSE)</f>
        <v>06-Dec-1982</v>
      </c>
      <c r="N1282" s="2">
        <f>VLOOKUP($B1282,'Answer Data Transformation'!$T$3:$AA$2346,4,FALSE)</f>
        <v>3</v>
      </c>
      <c r="O1282" s="2">
        <f>VLOOKUP($B1282,'Answer Data Transformation'!$T$3:$AA$2346,5,FALSE)</f>
        <v>8572.0400000000009</v>
      </c>
      <c r="P1282" s="2" t="str">
        <f>VLOOKUP($B1282,'Answer Data Transformation'!$T$3:$AA$2346,6,FALSE)</f>
        <v>tier - 2</v>
      </c>
      <c r="Q1282" s="2" t="str">
        <f>VLOOKUP($B1282,'Answer Data Transformation'!$T$3:$AA$2346,7,FALSE)</f>
        <v>tier - 2</v>
      </c>
      <c r="R1282" s="2" t="str">
        <f>VLOOKUP($B1282,'Answer Data Transformation'!$T$3:$AA$2346,8,FALSE)</f>
        <v>R1021</v>
      </c>
      <c r="S1282" s="2">
        <f>VLOOKUP($B1282,'Answer Data Transformation'!$T$3:$AA$2346,3,FALSE)</f>
        <v>40</v>
      </c>
    </row>
    <row r="1283" spans="2:19" ht="15.5" x14ac:dyDescent="0.35">
      <c r="B1283" s="1" t="s">
        <v>1089</v>
      </c>
      <c r="C1283" s="28" t="str">
        <f>VLOOKUP(B1283,'Answer Data Transformation'!$B$3:$F$2338,4,FALSE)</f>
        <v xml:space="preserve">  Jennifer D</v>
      </c>
      <c r="D1283" s="2">
        <f>VLOOKUP($B1283,'Answer Data Transformation'!$I$3:$R$2338,2,FALSE)</f>
        <v>45.32</v>
      </c>
      <c r="E1283" s="2">
        <f>VLOOKUP($B1283,'Answer Data Transformation'!$I$3:$R$2338,4,FALSE)</f>
        <v>6.53</v>
      </c>
      <c r="F1283" s="2" t="str">
        <f>VLOOKUP($B1283,'Answer Data Transformation'!$I$3:$R$2338,6,FALSE)</f>
        <v>Yes</v>
      </c>
      <c r="G1283" s="2" t="str">
        <f>VLOOKUP($B1283,'Answer Data Transformation'!$I$3:$R$2338,7,FALSE)</f>
        <v>No</v>
      </c>
      <c r="H1283" s="2" t="str">
        <f>VLOOKUP($B1283,'Answer Data Transformation'!$I$3:$R$2338,8,FALSE)</f>
        <v>No</v>
      </c>
      <c r="I1283" s="29">
        <f>VLOOKUP($B1283,'Answer Data Transformation'!$I$3:$R$2338,9,FALSE)</f>
        <v>1</v>
      </c>
      <c r="J1283" s="2" t="str">
        <f>VLOOKUP($B1283,'Answer Data Transformation'!$I$3:$R$2338,10,FALSE)</f>
        <v>No</v>
      </c>
      <c r="K1283" s="2" t="str">
        <f>VLOOKUP($B1283,'Answer Data Transformation'!$I$3:$R$2338,3,FALSE)</f>
        <v>Obesity</v>
      </c>
      <c r="L1283" s="2" t="str">
        <f>VLOOKUP($B1283,'Answer Data Transformation'!$I$3:$R$2338,5,FALSE)</f>
        <v>Diabetes</v>
      </c>
      <c r="M1283" s="2" t="str">
        <f>VLOOKUP($B1283,'Answer Data Transformation'!$T$3:$AA$2346,2,FALSE)</f>
        <v>26-Sep-1975</v>
      </c>
      <c r="N1283" s="2">
        <f>VLOOKUP($B1283,'Answer Data Transformation'!$T$3:$AA$2346,4,FALSE)</f>
        <v>1</v>
      </c>
      <c r="O1283" s="2">
        <f>VLOOKUP($B1283,'Answer Data Transformation'!$T$3:$AA$2346,5,FALSE)</f>
        <v>8569.86</v>
      </c>
      <c r="P1283" s="2" t="str">
        <f>VLOOKUP($B1283,'Answer Data Transformation'!$T$3:$AA$2346,6,FALSE)</f>
        <v>tier - 2</v>
      </c>
      <c r="Q1283" s="2" t="str">
        <f>VLOOKUP($B1283,'Answer Data Transformation'!$T$3:$AA$2346,7,FALSE)</f>
        <v>tier - 3</v>
      </c>
      <c r="R1283" s="2" t="str">
        <f>VLOOKUP($B1283,'Answer Data Transformation'!$T$3:$AA$2346,8,FALSE)</f>
        <v>R1013</v>
      </c>
      <c r="S1283" s="2">
        <f>VLOOKUP($B1283,'Answer Data Transformation'!$T$3:$AA$2346,3,FALSE)</f>
        <v>47</v>
      </c>
    </row>
    <row r="1284" spans="2:19" ht="15.5" x14ac:dyDescent="0.35">
      <c r="B1284" s="1" t="s">
        <v>1088</v>
      </c>
      <c r="C1284" s="28" t="str">
        <f>VLOOKUP(B1284,'Answer Data Transformation'!$B$3:$F$2338,4,FALSE)</f>
        <v xml:space="preserve">  Erik</v>
      </c>
      <c r="D1284" s="2">
        <f>VLOOKUP($B1284,'Answer Data Transformation'!$I$3:$R$2338,2,FALSE)</f>
        <v>31.93</v>
      </c>
      <c r="E1284" s="2">
        <f>VLOOKUP($B1284,'Answer Data Transformation'!$I$3:$R$2338,4,FALSE)</f>
        <v>4.82</v>
      </c>
      <c r="F1284" s="2" t="str">
        <f>VLOOKUP($B1284,'Answer Data Transformation'!$I$3:$R$2338,6,FALSE)</f>
        <v>Yes</v>
      </c>
      <c r="G1284" s="2" t="str">
        <f>VLOOKUP($B1284,'Answer Data Transformation'!$I$3:$R$2338,7,FALSE)</f>
        <v>No</v>
      </c>
      <c r="H1284" s="2" t="str">
        <f>VLOOKUP($B1284,'Answer Data Transformation'!$I$3:$R$2338,8,FALSE)</f>
        <v>No</v>
      </c>
      <c r="I1284" s="29">
        <f>VLOOKUP($B1284,'Answer Data Transformation'!$I$3:$R$2338,9,FALSE)</f>
        <v>1</v>
      </c>
      <c r="J1284" s="2" t="str">
        <f>VLOOKUP($B1284,'Answer Data Transformation'!$I$3:$R$2338,10,FALSE)</f>
        <v>No</v>
      </c>
      <c r="K1284" s="2" t="str">
        <f>VLOOKUP($B1284,'Answer Data Transformation'!$I$3:$R$2338,3,FALSE)</f>
        <v>Obesity</v>
      </c>
      <c r="L1284" s="2" t="str">
        <f>VLOOKUP($B1284,'Answer Data Transformation'!$I$3:$R$2338,5,FALSE)</f>
        <v>Normal</v>
      </c>
      <c r="M1284" s="2" t="str">
        <f>VLOOKUP($B1284,'Answer Data Transformation'!$T$3:$AA$2346,2,FALSE)</f>
        <v>21-Sep-1988</v>
      </c>
      <c r="N1284" s="2">
        <f>VLOOKUP($B1284,'Answer Data Transformation'!$T$3:$AA$2346,4,FALSE)</f>
        <v>3</v>
      </c>
      <c r="O1284" s="2">
        <f>VLOOKUP($B1284,'Answer Data Transformation'!$T$3:$AA$2346,5,FALSE)</f>
        <v>8567.25</v>
      </c>
      <c r="P1284" s="2" t="str">
        <f>VLOOKUP($B1284,'Answer Data Transformation'!$T$3:$AA$2346,6,FALSE)</f>
        <v>tier - 2</v>
      </c>
      <c r="Q1284" s="2" t="str">
        <f>VLOOKUP($B1284,'Answer Data Transformation'!$T$3:$AA$2346,7,FALSE)</f>
        <v>tier - 1</v>
      </c>
      <c r="R1284" s="2" t="str">
        <f>VLOOKUP($B1284,'Answer Data Transformation'!$T$3:$AA$2346,8,FALSE)</f>
        <v>R1012</v>
      </c>
      <c r="S1284" s="2">
        <f>VLOOKUP($B1284,'Answer Data Transformation'!$T$3:$AA$2346,3,FALSE)</f>
        <v>34</v>
      </c>
    </row>
    <row r="1285" spans="2:19" ht="15.5" x14ac:dyDescent="0.35">
      <c r="B1285" s="1" t="s">
        <v>1087</v>
      </c>
      <c r="C1285" s="28" t="str">
        <f>VLOOKUP(B1285,'Answer Data Transformation'!$B$3:$F$2338,4,FALSE)</f>
        <v xml:space="preserve">  Lana J</v>
      </c>
      <c r="D1285" s="2">
        <f>VLOOKUP($B1285,'Answer Data Transformation'!$I$3:$R$2338,2,FALSE)</f>
        <v>36</v>
      </c>
      <c r="E1285" s="2">
        <f>VLOOKUP($B1285,'Answer Data Transformation'!$I$3:$R$2338,4,FALSE)</f>
        <v>11.94</v>
      </c>
      <c r="F1285" s="2" t="str">
        <f>VLOOKUP($B1285,'Answer Data Transformation'!$I$3:$R$2338,6,FALSE)</f>
        <v>Yes</v>
      </c>
      <c r="G1285" s="2" t="str">
        <f>VLOOKUP($B1285,'Answer Data Transformation'!$I$3:$R$2338,7,FALSE)</f>
        <v>No</v>
      </c>
      <c r="H1285" s="2" t="str">
        <f>VLOOKUP($B1285,'Answer Data Transformation'!$I$3:$R$2338,8,FALSE)</f>
        <v>No</v>
      </c>
      <c r="I1285" s="29">
        <f>VLOOKUP($B1285,'Answer Data Transformation'!$I$3:$R$2338,9,FALSE)</f>
        <v>1</v>
      </c>
      <c r="J1285" s="2" t="str">
        <f>VLOOKUP($B1285,'Answer Data Transformation'!$I$3:$R$2338,10,FALSE)</f>
        <v>No</v>
      </c>
      <c r="K1285" s="2" t="str">
        <f>VLOOKUP($B1285,'Answer Data Transformation'!$I$3:$R$2338,3,FALSE)</f>
        <v>Obesity</v>
      </c>
      <c r="L1285" s="2" t="str">
        <f>VLOOKUP($B1285,'Answer Data Transformation'!$I$3:$R$2338,5,FALSE)</f>
        <v>Diabetes</v>
      </c>
      <c r="M1285" s="2" t="str">
        <f>VLOOKUP($B1285,'Answer Data Transformation'!$T$3:$AA$2346,2,FALSE)</f>
        <v>21-Aug-1975</v>
      </c>
      <c r="N1285" s="2">
        <f>VLOOKUP($B1285,'Answer Data Transformation'!$T$3:$AA$2346,4,FALSE)</f>
        <v>1</v>
      </c>
      <c r="O1285" s="2">
        <f>VLOOKUP($B1285,'Answer Data Transformation'!$T$3:$AA$2346,5,FALSE)</f>
        <v>8556.91</v>
      </c>
      <c r="P1285" s="2" t="str">
        <f>VLOOKUP($B1285,'Answer Data Transformation'!$T$3:$AA$2346,6,FALSE)</f>
        <v>tier - 2</v>
      </c>
      <c r="Q1285" s="2" t="str">
        <f>VLOOKUP($B1285,'Answer Data Transformation'!$T$3:$AA$2346,7,FALSE)</f>
        <v>tier - 1</v>
      </c>
      <c r="R1285" s="2" t="str">
        <f>VLOOKUP($B1285,'Answer Data Transformation'!$T$3:$AA$2346,8,FALSE)</f>
        <v>R1011</v>
      </c>
      <c r="S1285" s="2">
        <f>VLOOKUP($B1285,'Answer Data Transformation'!$T$3:$AA$2346,3,FALSE)</f>
        <v>47</v>
      </c>
    </row>
    <row r="1286" spans="2:19" ht="15.5" x14ac:dyDescent="0.35">
      <c r="B1286" s="1" t="s">
        <v>1086</v>
      </c>
      <c r="C1286" s="28" t="str">
        <f>VLOOKUP(B1286,'Answer Data Transformation'!$B$3:$F$2338,4,FALSE)</f>
        <v xml:space="preserve">  Rebecca E</v>
      </c>
      <c r="D1286" s="2">
        <f>VLOOKUP($B1286,'Answer Data Transformation'!$I$3:$R$2338,2,FALSE)</f>
        <v>32</v>
      </c>
      <c r="E1286" s="2">
        <f>VLOOKUP($B1286,'Answer Data Transformation'!$I$3:$R$2338,4,FALSE)</f>
        <v>7.85</v>
      </c>
      <c r="F1286" s="2" t="str">
        <f>VLOOKUP($B1286,'Answer Data Transformation'!$I$3:$R$2338,6,FALSE)</f>
        <v>Yes</v>
      </c>
      <c r="G1286" s="2" t="str">
        <f>VLOOKUP($B1286,'Answer Data Transformation'!$I$3:$R$2338,7,FALSE)</f>
        <v>No</v>
      </c>
      <c r="H1286" s="2" t="str">
        <f>VLOOKUP($B1286,'Answer Data Transformation'!$I$3:$R$2338,8,FALSE)</f>
        <v>No</v>
      </c>
      <c r="I1286" s="29">
        <f>VLOOKUP($B1286,'Answer Data Transformation'!$I$3:$R$2338,9,FALSE)</f>
        <v>1</v>
      </c>
      <c r="J1286" s="2" t="str">
        <f>VLOOKUP($B1286,'Answer Data Transformation'!$I$3:$R$2338,10,FALSE)</f>
        <v>No</v>
      </c>
      <c r="K1286" s="2" t="str">
        <f>VLOOKUP($B1286,'Answer Data Transformation'!$I$3:$R$2338,3,FALSE)</f>
        <v>Obesity</v>
      </c>
      <c r="L1286" s="2" t="str">
        <f>VLOOKUP($B1286,'Answer Data Transformation'!$I$3:$R$2338,5,FALSE)</f>
        <v>Diabetes</v>
      </c>
      <c r="M1286" s="2" t="str">
        <f>VLOOKUP($B1286,'Answer Data Transformation'!$T$3:$AA$2346,2,FALSE)</f>
        <v>06-Aug-1975</v>
      </c>
      <c r="N1286" s="2">
        <f>VLOOKUP($B1286,'Answer Data Transformation'!$T$3:$AA$2346,4,FALSE)</f>
        <v>1</v>
      </c>
      <c r="O1286" s="2">
        <f>VLOOKUP($B1286,'Answer Data Transformation'!$T$3:$AA$2346,5,FALSE)</f>
        <v>8551.35</v>
      </c>
      <c r="P1286" s="2" t="str">
        <f>VLOOKUP($B1286,'Answer Data Transformation'!$T$3:$AA$2346,6,FALSE)</f>
        <v>tier - 2</v>
      </c>
      <c r="Q1286" s="2" t="str">
        <f>VLOOKUP($B1286,'Answer Data Transformation'!$T$3:$AA$2346,7,FALSE)</f>
        <v>tier - 2</v>
      </c>
      <c r="R1286" s="2" t="str">
        <f>VLOOKUP($B1286,'Answer Data Transformation'!$T$3:$AA$2346,8,FALSE)</f>
        <v>R1011</v>
      </c>
      <c r="S1286" s="2">
        <f>VLOOKUP($B1286,'Answer Data Transformation'!$T$3:$AA$2346,3,FALSE)</f>
        <v>47</v>
      </c>
    </row>
    <row r="1287" spans="2:19" ht="15.5" x14ac:dyDescent="0.35">
      <c r="B1287" s="1" t="s">
        <v>1085</v>
      </c>
      <c r="C1287" s="28" t="str">
        <f>VLOOKUP(B1287,'Answer Data Transformation'!$B$3:$F$2338,4,FALSE)</f>
        <v xml:space="preserve">  Katie M</v>
      </c>
      <c r="D1287" s="2">
        <f>VLOOKUP($B1287,'Answer Data Transformation'!$I$3:$R$2338,2,FALSE)</f>
        <v>29.37</v>
      </c>
      <c r="E1287" s="2">
        <f>VLOOKUP($B1287,'Answer Data Transformation'!$I$3:$R$2338,4,FALSE)</f>
        <v>8.01</v>
      </c>
      <c r="F1287" s="2" t="str">
        <f>VLOOKUP($B1287,'Answer Data Transformation'!$I$3:$R$2338,6,FALSE)</f>
        <v>Yes</v>
      </c>
      <c r="G1287" s="2" t="str">
        <f>VLOOKUP($B1287,'Answer Data Transformation'!$I$3:$R$2338,7,FALSE)</f>
        <v>No</v>
      </c>
      <c r="H1287" s="2" t="str">
        <f>VLOOKUP($B1287,'Answer Data Transformation'!$I$3:$R$2338,8,FALSE)</f>
        <v>No</v>
      </c>
      <c r="I1287" s="29">
        <f>VLOOKUP($B1287,'Answer Data Transformation'!$I$3:$R$2338,9,FALSE)</f>
        <v>1</v>
      </c>
      <c r="J1287" s="2" t="str">
        <f>VLOOKUP($B1287,'Answer Data Transformation'!$I$3:$R$2338,10,FALSE)</f>
        <v>No</v>
      </c>
      <c r="K1287" s="2" t="str">
        <f>VLOOKUP($B1287,'Answer Data Transformation'!$I$3:$R$2338,3,FALSE)</f>
        <v>Overweight</v>
      </c>
      <c r="L1287" s="2" t="str">
        <f>VLOOKUP($B1287,'Answer Data Transformation'!$I$3:$R$2338,5,FALSE)</f>
        <v>Diabetes</v>
      </c>
      <c r="M1287" s="2" t="str">
        <f>VLOOKUP($B1287,'Answer Data Transformation'!$T$3:$AA$2346,2,FALSE)</f>
        <v>12-Dec-1983</v>
      </c>
      <c r="N1287" s="2">
        <f>VLOOKUP($B1287,'Answer Data Transformation'!$T$3:$AA$2346,4,FALSE)</f>
        <v>1</v>
      </c>
      <c r="O1287" s="2">
        <f>VLOOKUP($B1287,'Answer Data Transformation'!$T$3:$AA$2346,5,FALSE)</f>
        <v>8547.69</v>
      </c>
      <c r="P1287" s="2" t="str">
        <f>VLOOKUP($B1287,'Answer Data Transformation'!$T$3:$AA$2346,6,FALSE)</f>
        <v>tier - 2</v>
      </c>
      <c r="Q1287" s="2" t="str">
        <f>VLOOKUP($B1287,'Answer Data Transformation'!$T$3:$AA$2346,7,FALSE)</f>
        <v>tier - 1</v>
      </c>
      <c r="R1287" s="2" t="str">
        <f>VLOOKUP($B1287,'Answer Data Transformation'!$T$3:$AA$2346,8,FALSE)</f>
        <v>R1013</v>
      </c>
      <c r="S1287" s="2">
        <f>VLOOKUP($B1287,'Answer Data Transformation'!$T$3:$AA$2346,3,FALSE)</f>
        <v>39</v>
      </c>
    </row>
    <row r="1288" spans="2:19" ht="15.5" x14ac:dyDescent="0.35">
      <c r="B1288" s="1" t="s">
        <v>1084</v>
      </c>
      <c r="C1288" s="28" t="str">
        <f>VLOOKUP(B1288,'Answer Data Transformation'!$B$3:$F$2338,4,FALSE)</f>
        <v xml:space="preserve">  Elizabeth A</v>
      </c>
      <c r="D1288" s="2">
        <f>VLOOKUP($B1288,'Answer Data Transformation'!$I$3:$R$2338,2,FALSE)</f>
        <v>23.6</v>
      </c>
      <c r="E1288" s="2">
        <f>VLOOKUP($B1288,'Answer Data Transformation'!$I$3:$R$2338,4,FALSE)</f>
        <v>7.4</v>
      </c>
      <c r="F1288" s="2" t="str">
        <f>VLOOKUP($B1288,'Answer Data Transformation'!$I$3:$R$2338,6,FALSE)</f>
        <v>Yes</v>
      </c>
      <c r="G1288" s="2" t="str">
        <f>VLOOKUP($B1288,'Answer Data Transformation'!$I$3:$R$2338,7,FALSE)</f>
        <v>No</v>
      </c>
      <c r="H1288" s="2" t="str">
        <f>VLOOKUP($B1288,'Answer Data Transformation'!$I$3:$R$2338,8,FALSE)</f>
        <v>No</v>
      </c>
      <c r="I1288" s="29">
        <f>VLOOKUP($B1288,'Answer Data Transformation'!$I$3:$R$2338,9,FALSE)</f>
        <v>1</v>
      </c>
      <c r="J1288" s="2" t="str">
        <f>VLOOKUP($B1288,'Answer Data Transformation'!$I$3:$R$2338,10,FALSE)</f>
        <v>No</v>
      </c>
      <c r="K1288" s="2" t="str">
        <f>VLOOKUP($B1288,'Answer Data Transformation'!$I$3:$R$2338,3,FALSE)</f>
        <v>Normal Weight</v>
      </c>
      <c r="L1288" s="2" t="str">
        <f>VLOOKUP($B1288,'Answer Data Transformation'!$I$3:$R$2338,5,FALSE)</f>
        <v>Diabetes</v>
      </c>
      <c r="M1288" s="2" t="str">
        <f>VLOOKUP($B1288,'Answer Data Transformation'!$T$3:$AA$2346,2,FALSE)</f>
        <v>06-Nov-1975</v>
      </c>
      <c r="N1288" s="2">
        <f>VLOOKUP($B1288,'Answer Data Transformation'!$T$3:$AA$2346,4,FALSE)</f>
        <v>1</v>
      </c>
      <c r="O1288" s="2">
        <f>VLOOKUP($B1288,'Answer Data Transformation'!$T$3:$AA$2346,5,FALSE)</f>
        <v>8539.67</v>
      </c>
      <c r="P1288" s="2" t="str">
        <f>VLOOKUP($B1288,'Answer Data Transformation'!$T$3:$AA$2346,6,FALSE)</f>
        <v>tier - 2</v>
      </c>
      <c r="Q1288" s="2" t="str">
        <f>VLOOKUP($B1288,'Answer Data Transformation'!$T$3:$AA$2346,7,FALSE)</f>
        <v>tier - 3</v>
      </c>
      <c r="R1288" s="2" t="str">
        <f>VLOOKUP($B1288,'Answer Data Transformation'!$T$3:$AA$2346,8,FALSE)</f>
        <v>R1011</v>
      </c>
      <c r="S1288" s="2">
        <f>VLOOKUP($B1288,'Answer Data Transformation'!$T$3:$AA$2346,3,FALSE)</f>
        <v>47</v>
      </c>
    </row>
    <row r="1289" spans="2:19" ht="15.5" x14ac:dyDescent="0.35">
      <c r="B1289" s="1" t="s">
        <v>1083</v>
      </c>
      <c r="C1289" s="28" t="str">
        <f>VLOOKUP(B1289,'Answer Data Transformation'!$B$3:$F$2338,4,FALSE)</f>
        <v xml:space="preserve">  Sarah</v>
      </c>
      <c r="D1289" s="2">
        <f>VLOOKUP($B1289,'Answer Data Transformation'!$I$3:$R$2338,2,FALSE)</f>
        <v>33.155000000000001</v>
      </c>
      <c r="E1289" s="2">
        <f>VLOOKUP($B1289,'Answer Data Transformation'!$I$3:$R$2338,4,FALSE)</f>
        <v>8.3800000000000008</v>
      </c>
      <c r="F1289" s="2" t="str">
        <f>VLOOKUP($B1289,'Answer Data Transformation'!$I$3:$R$2338,6,FALSE)</f>
        <v>Yes</v>
      </c>
      <c r="G1289" s="2" t="str">
        <f>VLOOKUP($B1289,'Answer Data Transformation'!$I$3:$R$2338,7,FALSE)</f>
        <v>No</v>
      </c>
      <c r="H1289" s="2" t="str">
        <f>VLOOKUP($B1289,'Answer Data Transformation'!$I$3:$R$2338,8,FALSE)</f>
        <v>No</v>
      </c>
      <c r="I1289" s="29">
        <f>VLOOKUP($B1289,'Answer Data Transformation'!$I$3:$R$2338,9,FALSE)</f>
        <v>0</v>
      </c>
      <c r="J1289" s="2" t="str">
        <f>VLOOKUP($B1289,'Answer Data Transformation'!$I$3:$R$2338,10,FALSE)</f>
        <v>No</v>
      </c>
      <c r="K1289" s="2" t="str">
        <f>VLOOKUP($B1289,'Answer Data Transformation'!$I$3:$R$2338,3,FALSE)</f>
        <v>Obesity</v>
      </c>
      <c r="L1289" s="2" t="str">
        <f>VLOOKUP($B1289,'Answer Data Transformation'!$I$3:$R$2338,5,FALSE)</f>
        <v>Diabetes</v>
      </c>
      <c r="M1289" s="2" t="str">
        <f>VLOOKUP($B1289,'Answer Data Transformation'!$T$3:$AA$2346,2,FALSE)</f>
        <v>27-Dec-1981</v>
      </c>
      <c r="N1289" s="2">
        <f>VLOOKUP($B1289,'Answer Data Transformation'!$T$3:$AA$2346,4,FALSE)</f>
        <v>3</v>
      </c>
      <c r="O1289" s="2">
        <f>VLOOKUP($B1289,'Answer Data Transformation'!$T$3:$AA$2346,5,FALSE)</f>
        <v>8538.2900000000009</v>
      </c>
      <c r="P1289" s="2" t="str">
        <f>VLOOKUP($B1289,'Answer Data Transformation'!$T$3:$AA$2346,6,FALSE)</f>
        <v>tier - 2</v>
      </c>
      <c r="Q1289" s="2" t="str">
        <f>VLOOKUP($B1289,'Answer Data Transformation'!$T$3:$AA$2346,7,FALSE)</f>
        <v>tier - 3</v>
      </c>
      <c r="R1289" s="2" t="str">
        <f>VLOOKUP($B1289,'Answer Data Transformation'!$T$3:$AA$2346,8,FALSE)</f>
        <v>R1024</v>
      </c>
      <c r="S1289" s="2">
        <f>VLOOKUP($B1289,'Answer Data Transformation'!$T$3:$AA$2346,3,FALSE)</f>
        <v>41</v>
      </c>
    </row>
    <row r="1290" spans="2:19" ht="15.5" x14ac:dyDescent="0.35">
      <c r="B1290" s="1" t="s">
        <v>1082</v>
      </c>
      <c r="C1290" s="28" t="str">
        <f>VLOOKUP(B1290,'Answer Data Transformation'!$B$3:$F$2338,4,FALSE)</f>
        <v xml:space="preserve">  Annie J</v>
      </c>
      <c r="D1290" s="2">
        <f>VLOOKUP($B1290,'Answer Data Transformation'!$I$3:$R$2338,2,FALSE)</f>
        <v>24.32</v>
      </c>
      <c r="E1290" s="2">
        <f>VLOOKUP($B1290,'Answer Data Transformation'!$I$3:$R$2338,4,FALSE)</f>
        <v>11.56</v>
      </c>
      <c r="F1290" s="2" t="str">
        <f>VLOOKUP($B1290,'Answer Data Transformation'!$I$3:$R$2338,6,FALSE)</f>
        <v>Yes</v>
      </c>
      <c r="G1290" s="2" t="str">
        <f>VLOOKUP($B1290,'Answer Data Transformation'!$I$3:$R$2338,7,FALSE)</f>
        <v>No</v>
      </c>
      <c r="H1290" s="2" t="str">
        <f>VLOOKUP($B1290,'Answer Data Transformation'!$I$3:$R$2338,8,FALSE)</f>
        <v>No</v>
      </c>
      <c r="I1290" s="29">
        <f>VLOOKUP($B1290,'Answer Data Transformation'!$I$3:$R$2338,9,FALSE)</f>
        <v>1</v>
      </c>
      <c r="J1290" s="2" t="str">
        <f>VLOOKUP($B1290,'Answer Data Transformation'!$I$3:$R$2338,10,FALSE)</f>
        <v>No</v>
      </c>
      <c r="K1290" s="2" t="str">
        <f>VLOOKUP($B1290,'Answer Data Transformation'!$I$3:$R$2338,3,FALSE)</f>
        <v>Normal Weight</v>
      </c>
      <c r="L1290" s="2" t="str">
        <f>VLOOKUP($B1290,'Answer Data Transformation'!$I$3:$R$2338,5,FALSE)</f>
        <v>Diabetes</v>
      </c>
      <c r="M1290" s="2" t="str">
        <f>VLOOKUP($B1290,'Answer Data Transformation'!$T$3:$AA$2346,2,FALSE)</f>
        <v>24-Jul-1983</v>
      </c>
      <c r="N1290" s="2">
        <f>VLOOKUP($B1290,'Answer Data Transformation'!$T$3:$AA$2346,4,FALSE)</f>
        <v>0</v>
      </c>
      <c r="O1290" s="2">
        <f>VLOOKUP($B1290,'Answer Data Transformation'!$T$3:$AA$2346,5,FALSE)</f>
        <v>8534.67</v>
      </c>
      <c r="P1290" s="2" t="str">
        <f>VLOOKUP($B1290,'Answer Data Transformation'!$T$3:$AA$2346,6,FALSE)</f>
        <v>tier - 2</v>
      </c>
      <c r="Q1290" s="2" t="str">
        <f>VLOOKUP($B1290,'Answer Data Transformation'!$T$3:$AA$2346,7,FALSE)</f>
        <v>tier - 3</v>
      </c>
      <c r="R1290" s="2" t="str">
        <f>VLOOKUP($B1290,'Answer Data Transformation'!$T$3:$AA$2346,8,FALSE)</f>
        <v>R1024</v>
      </c>
      <c r="S1290" s="2">
        <f>VLOOKUP($B1290,'Answer Data Transformation'!$T$3:$AA$2346,3,FALSE)</f>
        <v>39</v>
      </c>
    </row>
    <row r="1291" spans="2:19" ht="15.5" x14ac:dyDescent="0.35">
      <c r="B1291" s="1" t="s">
        <v>1081</v>
      </c>
      <c r="C1291" s="28" t="str">
        <f>VLOOKUP(B1291,'Answer Data Transformation'!$B$3:$F$2338,4,FALSE)</f>
        <v xml:space="preserve">  Annie</v>
      </c>
      <c r="D1291" s="2">
        <f>VLOOKUP($B1291,'Answer Data Transformation'!$I$3:$R$2338,2,FALSE)</f>
        <v>36.299999999999997</v>
      </c>
      <c r="E1291" s="2">
        <f>VLOOKUP($B1291,'Answer Data Transformation'!$I$3:$R$2338,4,FALSE)</f>
        <v>4.6100000000000003</v>
      </c>
      <c r="F1291" s="2" t="str">
        <f>VLOOKUP($B1291,'Answer Data Transformation'!$I$3:$R$2338,6,FALSE)</f>
        <v>No</v>
      </c>
      <c r="G1291" s="2" t="str">
        <f>VLOOKUP($B1291,'Answer Data Transformation'!$I$3:$R$2338,7,FALSE)</f>
        <v>No</v>
      </c>
      <c r="H1291" s="2" t="str">
        <f>VLOOKUP($B1291,'Answer Data Transformation'!$I$3:$R$2338,8,FALSE)</f>
        <v>No</v>
      </c>
      <c r="I1291" s="29">
        <f>VLOOKUP($B1291,'Answer Data Transformation'!$I$3:$R$2338,9,FALSE)</f>
        <v>0</v>
      </c>
      <c r="J1291" s="2" t="str">
        <f>VLOOKUP($B1291,'Answer Data Transformation'!$I$3:$R$2338,10,FALSE)</f>
        <v>No</v>
      </c>
      <c r="K1291" s="2" t="str">
        <f>VLOOKUP($B1291,'Answer Data Transformation'!$I$3:$R$2338,3,FALSE)</f>
        <v>Obesity</v>
      </c>
      <c r="L1291" s="2" t="str">
        <f>VLOOKUP($B1291,'Answer Data Transformation'!$I$3:$R$2338,5,FALSE)</f>
        <v>Normal</v>
      </c>
      <c r="M1291" s="2" t="str">
        <f>VLOOKUP($B1291,'Answer Data Transformation'!$T$3:$AA$2346,2,FALSE)</f>
        <v>26-Jul-1977</v>
      </c>
      <c r="N1291" s="2">
        <f>VLOOKUP($B1291,'Answer Data Transformation'!$T$3:$AA$2346,4,FALSE)</f>
        <v>2</v>
      </c>
      <c r="O1291" s="2">
        <f>VLOOKUP($B1291,'Answer Data Transformation'!$T$3:$AA$2346,5,FALSE)</f>
        <v>8527.5300000000007</v>
      </c>
      <c r="P1291" s="2" t="str">
        <f>VLOOKUP($B1291,'Answer Data Transformation'!$T$3:$AA$2346,6,FALSE)</f>
        <v>tier - 2</v>
      </c>
      <c r="Q1291" s="2" t="str">
        <f>VLOOKUP($B1291,'Answer Data Transformation'!$T$3:$AA$2346,7,FALSE)</f>
        <v>tier - 2</v>
      </c>
      <c r="R1291" s="2" t="str">
        <f>VLOOKUP($B1291,'Answer Data Transformation'!$T$3:$AA$2346,8,FALSE)</f>
        <v>R1013</v>
      </c>
      <c r="S1291" s="2">
        <f>VLOOKUP($B1291,'Answer Data Transformation'!$T$3:$AA$2346,3,FALSE)</f>
        <v>45</v>
      </c>
    </row>
    <row r="1292" spans="2:19" ht="15.5" x14ac:dyDescent="0.35">
      <c r="B1292" s="1" t="s">
        <v>1080</v>
      </c>
      <c r="C1292" s="28" t="str">
        <f>VLOOKUP(B1292,'Answer Data Transformation'!$B$3:$F$2338,4,FALSE)</f>
        <v xml:space="preserve">  Lindsey</v>
      </c>
      <c r="D1292" s="2">
        <f>VLOOKUP($B1292,'Answer Data Transformation'!$I$3:$R$2338,2,FALSE)</f>
        <v>34.4</v>
      </c>
      <c r="E1292" s="2">
        <f>VLOOKUP($B1292,'Answer Data Transformation'!$I$3:$R$2338,4,FALSE)</f>
        <v>4.95</v>
      </c>
      <c r="F1292" s="2" t="str">
        <f>VLOOKUP($B1292,'Answer Data Transformation'!$I$3:$R$2338,6,FALSE)</f>
        <v>No</v>
      </c>
      <c r="G1292" s="2" t="str">
        <f>VLOOKUP($B1292,'Answer Data Transformation'!$I$3:$R$2338,7,FALSE)</f>
        <v>No</v>
      </c>
      <c r="H1292" s="2" t="str">
        <f>VLOOKUP($B1292,'Answer Data Transformation'!$I$3:$R$2338,8,FALSE)</f>
        <v>Yes</v>
      </c>
      <c r="I1292" s="29">
        <f>VLOOKUP($B1292,'Answer Data Transformation'!$I$3:$R$2338,9,FALSE)</f>
        <v>1</v>
      </c>
      <c r="J1292" s="2" t="str">
        <f>VLOOKUP($B1292,'Answer Data Transformation'!$I$3:$R$2338,10,FALSE)</f>
        <v>No</v>
      </c>
      <c r="K1292" s="2" t="str">
        <f>VLOOKUP($B1292,'Answer Data Transformation'!$I$3:$R$2338,3,FALSE)</f>
        <v>Obesity</v>
      </c>
      <c r="L1292" s="2" t="str">
        <f>VLOOKUP($B1292,'Answer Data Transformation'!$I$3:$R$2338,5,FALSE)</f>
        <v>Normal</v>
      </c>
      <c r="M1292" s="2" t="str">
        <f>VLOOKUP($B1292,'Answer Data Transformation'!$T$3:$AA$2346,2,FALSE)</f>
        <v>13-Aug-1979</v>
      </c>
      <c r="N1292" s="2">
        <f>VLOOKUP($B1292,'Answer Data Transformation'!$T$3:$AA$2346,4,FALSE)</f>
        <v>3</v>
      </c>
      <c r="O1292" s="2">
        <f>VLOOKUP($B1292,'Answer Data Transformation'!$T$3:$AA$2346,5,FALSE)</f>
        <v>8522</v>
      </c>
      <c r="P1292" s="2" t="str">
        <f>VLOOKUP($B1292,'Answer Data Transformation'!$T$3:$AA$2346,6,FALSE)</f>
        <v>tier - 2</v>
      </c>
      <c r="Q1292" s="2" t="str">
        <f>VLOOKUP($B1292,'Answer Data Transformation'!$T$3:$AA$2346,7,FALSE)</f>
        <v>tier - 2</v>
      </c>
      <c r="R1292" s="2" t="str">
        <f>VLOOKUP($B1292,'Answer Data Transformation'!$T$3:$AA$2346,8,FALSE)</f>
        <v>R1011</v>
      </c>
      <c r="S1292" s="2">
        <f>VLOOKUP($B1292,'Answer Data Transformation'!$T$3:$AA$2346,3,FALSE)</f>
        <v>43</v>
      </c>
    </row>
    <row r="1293" spans="2:19" ht="15.5" x14ac:dyDescent="0.35">
      <c r="B1293" s="1" t="s">
        <v>1079</v>
      </c>
      <c r="C1293" s="28" t="str">
        <f>VLOOKUP(B1293,'Answer Data Transformation'!$B$3:$F$2338,4,FALSE)</f>
        <v xml:space="preserve">  Laura</v>
      </c>
      <c r="D1293" s="2">
        <f>VLOOKUP($B1293,'Answer Data Transformation'!$I$3:$R$2338,2,FALSE)</f>
        <v>30.9</v>
      </c>
      <c r="E1293" s="2">
        <f>VLOOKUP($B1293,'Answer Data Transformation'!$I$3:$R$2338,4,FALSE)</f>
        <v>5.04</v>
      </c>
      <c r="F1293" s="2" t="str">
        <f>VLOOKUP($B1293,'Answer Data Transformation'!$I$3:$R$2338,6,FALSE)</f>
        <v>No</v>
      </c>
      <c r="G1293" s="2" t="str">
        <f>VLOOKUP($B1293,'Answer Data Transformation'!$I$3:$R$2338,7,FALSE)</f>
        <v>No</v>
      </c>
      <c r="H1293" s="2" t="str">
        <f>VLOOKUP($B1293,'Answer Data Transformation'!$I$3:$R$2338,8,FALSE)</f>
        <v>No</v>
      </c>
      <c r="I1293" s="29">
        <f>VLOOKUP($B1293,'Answer Data Transformation'!$I$3:$R$2338,9,FALSE)</f>
        <v>0</v>
      </c>
      <c r="J1293" s="2" t="str">
        <f>VLOOKUP($B1293,'Answer Data Transformation'!$I$3:$R$2338,10,FALSE)</f>
        <v>No</v>
      </c>
      <c r="K1293" s="2" t="str">
        <f>VLOOKUP($B1293,'Answer Data Transformation'!$I$3:$R$2338,3,FALSE)</f>
        <v>Obesity</v>
      </c>
      <c r="L1293" s="2" t="str">
        <f>VLOOKUP($B1293,'Answer Data Transformation'!$I$3:$R$2338,5,FALSE)</f>
        <v>Normal</v>
      </c>
      <c r="M1293" s="2" t="str">
        <f>VLOOKUP($B1293,'Answer Data Transformation'!$T$3:$AA$2346,2,FALSE)</f>
        <v>29-Dec-1977</v>
      </c>
      <c r="N1293" s="2">
        <f>VLOOKUP($B1293,'Answer Data Transformation'!$T$3:$AA$2346,4,FALSE)</f>
        <v>2</v>
      </c>
      <c r="O1293" s="2">
        <f>VLOOKUP($B1293,'Answer Data Transformation'!$T$3:$AA$2346,5,FALSE)</f>
        <v>8520.0300000000007</v>
      </c>
      <c r="P1293" s="2" t="str">
        <f>VLOOKUP($B1293,'Answer Data Transformation'!$T$3:$AA$2346,6,FALSE)</f>
        <v>tier - 2</v>
      </c>
      <c r="Q1293" s="2" t="str">
        <f>VLOOKUP($B1293,'Answer Data Transformation'!$T$3:$AA$2346,7,FALSE)</f>
        <v>tier - 3</v>
      </c>
      <c r="R1293" s="2" t="str">
        <f>VLOOKUP($B1293,'Answer Data Transformation'!$T$3:$AA$2346,8,FALSE)</f>
        <v>R1011</v>
      </c>
      <c r="S1293" s="2">
        <f>VLOOKUP($B1293,'Answer Data Transformation'!$T$3:$AA$2346,3,FALSE)</f>
        <v>45</v>
      </c>
    </row>
    <row r="1294" spans="2:19" ht="15.5" x14ac:dyDescent="0.35">
      <c r="B1294" s="1" t="s">
        <v>1078</v>
      </c>
      <c r="C1294" s="28" t="str">
        <f>VLOOKUP(B1294,'Answer Data Transformation'!$B$3:$F$2338,4,FALSE)</f>
        <v xml:space="preserve">  Amy T</v>
      </c>
      <c r="D1294" s="2">
        <f>VLOOKUP($B1294,'Answer Data Transformation'!$I$3:$R$2338,2,FALSE)</f>
        <v>28.6</v>
      </c>
      <c r="E1294" s="2">
        <f>VLOOKUP($B1294,'Answer Data Transformation'!$I$3:$R$2338,4,FALSE)</f>
        <v>5.42</v>
      </c>
      <c r="F1294" s="2" t="str">
        <f>VLOOKUP($B1294,'Answer Data Transformation'!$I$3:$R$2338,6,FALSE)</f>
        <v>No</v>
      </c>
      <c r="G1294" s="2" t="str">
        <f>VLOOKUP($B1294,'Answer Data Transformation'!$I$3:$R$2338,7,FALSE)</f>
        <v>No</v>
      </c>
      <c r="H1294" s="2" t="str">
        <f>VLOOKUP($B1294,'Answer Data Transformation'!$I$3:$R$2338,8,FALSE)</f>
        <v>No</v>
      </c>
      <c r="I1294" s="29">
        <f>VLOOKUP($B1294,'Answer Data Transformation'!$I$3:$R$2338,9,FALSE)</f>
        <v>0</v>
      </c>
      <c r="J1294" s="2" t="str">
        <f>VLOOKUP($B1294,'Answer Data Transformation'!$I$3:$R$2338,10,FALSE)</f>
        <v>No</v>
      </c>
      <c r="K1294" s="2" t="str">
        <f>VLOOKUP($B1294,'Answer Data Transformation'!$I$3:$R$2338,3,FALSE)</f>
        <v>Overweight</v>
      </c>
      <c r="L1294" s="2" t="str">
        <f>VLOOKUP($B1294,'Answer Data Transformation'!$I$3:$R$2338,5,FALSE)</f>
        <v>Normal</v>
      </c>
      <c r="M1294" s="2" t="str">
        <f>VLOOKUP($B1294,'Answer Data Transformation'!$T$3:$AA$2346,2,FALSE)</f>
        <v>21-Jun-1977</v>
      </c>
      <c r="N1294" s="2">
        <f>VLOOKUP($B1294,'Answer Data Transformation'!$T$3:$AA$2346,4,FALSE)</f>
        <v>2</v>
      </c>
      <c r="O1294" s="2">
        <f>VLOOKUP($B1294,'Answer Data Transformation'!$T$3:$AA$2346,5,FALSE)</f>
        <v>8516.83</v>
      </c>
      <c r="P1294" s="2" t="str">
        <f>VLOOKUP($B1294,'Answer Data Transformation'!$T$3:$AA$2346,6,FALSE)</f>
        <v>tier - 2</v>
      </c>
      <c r="Q1294" s="2" t="str">
        <f>VLOOKUP($B1294,'Answer Data Transformation'!$T$3:$AA$2346,7,FALSE)</f>
        <v>tier - 1</v>
      </c>
      <c r="R1294" s="2" t="str">
        <f>VLOOKUP($B1294,'Answer Data Transformation'!$T$3:$AA$2346,8,FALSE)</f>
        <v>R1013</v>
      </c>
      <c r="S1294" s="2">
        <f>VLOOKUP($B1294,'Answer Data Transformation'!$T$3:$AA$2346,3,FALSE)</f>
        <v>45</v>
      </c>
    </row>
    <row r="1295" spans="2:19" ht="15.5" x14ac:dyDescent="0.35">
      <c r="B1295" s="1" t="s">
        <v>1077</v>
      </c>
      <c r="C1295" s="28" t="str">
        <f>VLOOKUP(B1295,'Answer Data Transformation'!$B$3:$F$2338,4,FALSE)</f>
        <v xml:space="preserve">  Katarina D</v>
      </c>
      <c r="D1295" s="2">
        <f>VLOOKUP($B1295,'Answer Data Transformation'!$I$3:$R$2338,2,FALSE)</f>
        <v>27.83</v>
      </c>
      <c r="E1295" s="2">
        <f>VLOOKUP($B1295,'Answer Data Transformation'!$I$3:$R$2338,4,FALSE)</f>
        <v>5.39</v>
      </c>
      <c r="F1295" s="2" t="str">
        <f>VLOOKUP($B1295,'Answer Data Transformation'!$I$3:$R$2338,6,FALSE)</f>
        <v>No</v>
      </c>
      <c r="G1295" s="2" t="str">
        <f>VLOOKUP($B1295,'Answer Data Transformation'!$I$3:$R$2338,7,FALSE)</f>
        <v>No</v>
      </c>
      <c r="H1295" s="2" t="str">
        <f>VLOOKUP($B1295,'Answer Data Transformation'!$I$3:$R$2338,8,FALSE)</f>
        <v>No</v>
      </c>
      <c r="I1295" s="29">
        <f>VLOOKUP($B1295,'Answer Data Transformation'!$I$3:$R$2338,9,FALSE)</f>
        <v>0</v>
      </c>
      <c r="J1295" s="2" t="str">
        <f>VLOOKUP($B1295,'Answer Data Transformation'!$I$3:$R$2338,10,FALSE)</f>
        <v>No</v>
      </c>
      <c r="K1295" s="2" t="str">
        <f>VLOOKUP($B1295,'Answer Data Transformation'!$I$3:$R$2338,3,FALSE)</f>
        <v>Overweight</v>
      </c>
      <c r="L1295" s="2" t="str">
        <f>VLOOKUP($B1295,'Answer Data Transformation'!$I$3:$R$2338,5,FALSE)</f>
        <v>Normal</v>
      </c>
      <c r="M1295" s="2" t="str">
        <f>VLOOKUP($B1295,'Answer Data Transformation'!$T$3:$AA$2346,2,FALSE)</f>
        <v>26-Dec-1977</v>
      </c>
      <c r="N1295" s="2">
        <f>VLOOKUP($B1295,'Answer Data Transformation'!$T$3:$AA$2346,4,FALSE)</f>
        <v>2</v>
      </c>
      <c r="O1295" s="2">
        <f>VLOOKUP($B1295,'Answer Data Transformation'!$T$3:$AA$2346,5,FALSE)</f>
        <v>8515.76</v>
      </c>
      <c r="P1295" s="2" t="str">
        <f>VLOOKUP($B1295,'Answer Data Transformation'!$T$3:$AA$2346,6,FALSE)</f>
        <v>tier - 2</v>
      </c>
      <c r="Q1295" s="2" t="str">
        <f>VLOOKUP($B1295,'Answer Data Transformation'!$T$3:$AA$2346,7,FALSE)</f>
        <v>tier - 2</v>
      </c>
      <c r="R1295" s="2" t="str">
        <f>VLOOKUP($B1295,'Answer Data Transformation'!$T$3:$AA$2346,8,FALSE)</f>
        <v>R1013</v>
      </c>
      <c r="S1295" s="2">
        <f>VLOOKUP($B1295,'Answer Data Transformation'!$T$3:$AA$2346,3,FALSE)</f>
        <v>45</v>
      </c>
    </row>
    <row r="1296" spans="2:19" ht="15.5" x14ac:dyDescent="0.35">
      <c r="B1296" s="1" t="s">
        <v>1076</v>
      </c>
      <c r="C1296" s="28" t="str">
        <f>VLOOKUP(B1296,'Answer Data Transformation'!$B$3:$F$2338,4,FALSE)</f>
        <v xml:space="preserve">  B</v>
      </c>
      <c r="D1296" s="2">
        <f>VLOOKUP($B1296,'Answer Data Transformation'!$I$3:$R$2338,2,FALSE)</f>
        <v>39.64</v>
      </c>
      <c r="E1296" s="2">
        <f>VLOOKUP($B1296,'Answer Data Transformation'!$I$3:$R$2338,4,FALSE)</f>
        <v>6</v>
      </c>
      <c r="F1296" s="2" t="str">
        <f>VLOOKUP($B1296,'Answer Data Transformation'!$I$3:$R$2338,6,FALSE)</f>
        <v>No</v>
      </c>
      <c r="G1296" s="2" t="str">
        <f>VLOOKUP($B1296,'Answer Data Transformation'!$I$3:$R$2338,7,FALSE)</f>
        <v>No</v>
      </c>
      <c r="H1296" s="2" t="str">
        <f>VLOOKUP($B1296,'Answer Data Transformation'!$I$3:$R$2338,8,FALSE)</f>
        <v>Yes</v>
      </c>
      <c r="I1296" s="29">
        <f>VLOOKUP($B1296,'Answer Data Transformation'!$I$3:$R$2338,9,FALSE)</f>
        <v>1</v>
      </c>
      <c r="J1296" s="2" t="str">
        <f>VLOOKUP($B1296,'Answer Data Transformation'!$I$3:$R$2338,10,FALSE)</f>
        <v>No</v>
      </c>
      <c r="K1296" s="2" t="str">
        <f>VLOOKUP($B1296,'Answer Data Transformation'!$I$3:$R$2338,3,FALSE)</f>
        <v>Obesity</v>
      </c>
      <c r="L1296" s="2" t="str">
        <f>VLOOKUP($B1296,'Answer Data Transformation'!$I$3:$R$2338,5,FALSE)</f>
        <v>Prediabetes</v>
      </c>
      <c r="M1296" s="2" t="str">
        <f>VLOOKUP($B1296,'Answer Data Transformation'!$T$3:$AA$2346,2,FALSE)</f>
        <v>10-Nov-1993</v>
      </c>
      <c r="N1296" s="2">
        <f>VLOOKUP($B1296,'Answer Data Transformation'!$T$3:$AA$2346,4,FALSE)</f>
        <v>0</v>
      </c>
      <c r="O1296" s="2">
        <f>VLOOKUP($B1296,'Answer Data Transformation'!$T$3:$AA$2346,5,FALSE)</f>
        <v>8471.65</v>
      </c>
      <c r="P1296" s="2" t="str">
        <f>VLOOKUP($B1296,'Answer Data Transformation'!$T$3:$AA$2346,6,FALSE)</f>
        <v>tier - 2</v>
      </c>
      <c r="Q1296" s="2" t="str">
        <f>VLOOKUP($B1296,'Answer Data Transformation'!$T$3:$AA$2346,7,FALSE)</f>
        <v>tier - 1</v>
      </c>
      <c r="R1296" s="2" t="str">
        <f>VLOOKUP($B1296,'Answer Data Transformation'!$T$3:$AA$2346,8,FALSE)</f>
        <v>R1012</v>
      </c>
      <c r="S1296" s="2">
        <f>VLOOKUP($B1296,'Answer Data Transformation'!$T$3:$AA$2346,3,FALSE)</f>
        <v>29</v>
      </c>
    </row>
    <row r="1297" spans="2:19" ht="15.5" x14ac:dyDescent="0.35">
      <c r="B1297" s="1" t="s">
        <v>1075</v>
      </c>
      <c r="C1297" s="28" t="str">
        <f>VLOOKUP(B1297,'Answer Data Transformation'!$B$3:$F$2338,4,FALSE)</f>
        <v xml:space="preserve">  Alison</v>
      </c>
      <c r="D1297" s="2">
        <f>VLOOKUP($B1297,'Answer Data Transformation'!$I$3:$R$2338,2,FALSE)</f>
        <v>38.479999999999997</v>
      </c>
      <c r="E1297" s="2">
        <f>VLOOKUP($B1297,'Answer Data Transformation'!$I$3:$R$2338,4,FALSE)</f>
        <v>6.02</v>
      </c>
      <c r="F1297" s="2" t="str">
        <f>VLOOKUP($B1297,'Answer Data Transformation'!$I$3:$R$2338,6,FALSE)</f>
        <v>No</v>
      </c>
      <c r="G1297" s="2" t="str">
        <f>VLOOKUP($B1297,'Answer Data Transformation'!$I$3:$R$2338,7,FALSE)</f>
        <v>No</v>
      </c>
      <c r="H1297" s="2" t="str">
        <f>VLOOKUP($B1297,'Answer Data Transformation'!$I$3:$R$2338,8,FALSE)</f>
        <v>No</v>
      </c>
      <c r="I1297" s="29">
        <f>VLOOKUP($B1297,'Answer Data Transformation'!$I$3:$R$2338,9,FALSE)</f>
        <v>1</v>
      </c>
      <c r="J1297" s="2" t="str">
        <f>VLOOKUP($B1297,'Answer Data Transformation'!$I$3:$R$2338,10,FALSE)</f>
        <v>No</v>
      </c>
      <c r="K1297" s="2" t="str">
        <f>VLOOKUP($B1297,'Answer Data Transformation'!$I$3:$R$2338,3,FALSE)</f>
        <v>Obesity</v>
      </c>
      <c r="L1297" s="2" t="str">
        <f>VLOOKUP($B1297,'Answer Data Transformation'!$I$3:$R$2338,5,FALSE)</f>
        <v>Prediabetes</v>
      </c>
      <c r="M1297" s="2" t="str">
        <f>VLOOKUP($B1297,'Answer Data Transformation'!$T$3:$AA$2346,2,FALSE)</f>
        <v>09-Sep-1992</v>
      </c>
      <c r="N1297" s="2">
        <f>VLOOKUP($B1297,'Answer Data Transformation'!$T$3:$AA$2346,4,FALSE)</f>
        <v>0</v>
      </c>
      <c r="O1297" s="2">
        <f>VLOOKUP($B1297,'Answer Data Transformation'!$T$3:$AA$2346,5,FALSE)</f>
        <v>8466.35</v>
      </c>
      <c r="P1297" s="2" t="str">
        <f>VLOOKUP($B1297,'Answer Data Transformation'!$T$3:$AA$2346,6,FALSE)</f>
        <v>tier - 2</v>
      </c>
      <c r="Q1297" s="2" t="str">
        <f>VLOOKUP($B1297,'Answer Data Transformation'!$T$3:$AA$2346,7,FALSE)</f>
        <v>tier - 2</v>
      </c>
      <c r="R1297" s="2" t="str">
        <f>VLOOKUP($B1297,'Answer Data Transformation'!$T$3:$AA$2346,8,FALSE)</f>
        <v>R1012</v>
      </c>
      <c r="S1297" s="2">
        <f>VLOOKUP($B1297,'Answer Data Transformation'!$T$3:$AA$2346,3,FALSE)</f>
        <v>30</v>
      </c>
    </row>
    <row r="1298" spans="2:19" ht="15.5" x14ac:dyDescent="0.35">
      <c r="B1298" s="1" t="s">
        <v>1074</v>
      </c>
      <c r="C1298" s="28" t="str">
        <f>VLOOKUP(B1298,'Answer Data Transformation'!$B$3:$F$2338,4,FALSE)</f>
        <v xml:space="preserve">  Neil K</v>
      </c>
      <c r="D1298" s="2">
        <f>VLOOKUP($B1298,'Answer Data Transformation'!$I$3:$R$2338,2,FALSE)</f>
        <v>36.200000000000003</v>
      </c>
      <c r="E1298" s="2">
        <f>VLOOKUP($B1298,'Answer Data Transformation'!$I$3:$R$2338,4,FALSE)</f>
        <v>4.62</v>
      </c>
      <c r="F1298" s="2" t="str">
        <f>VLOOKUP($B1298,'Answer Data Transformation'!$I$3:$R$2338,6,FALSE)</f>
        <v>No</v>
      </c>
      <c r="G1298" s="2" t="str">
        <f>VLOOKUP($B1298,'Answer Data Transformation'!$I$3:$R$2338,7,FALSE)</f>
        <v>No</v>
      </c>
      <c r="H1298" s="2" t="str">
        <f>VLOOKUP($B1298,'Answer Data Transformation'!$I$3:$R$2338,8,FALSE)</f>
        <v>No</v>
      </c>
      <c r="I1298" s="29">
        <f>VLOOKUP($B1298,'Answer Data Transformation'!$I$3:$R$2338,9,FALSE)</f>
        <v>2</v>
      </c>
      <c r="J1298" s="2" t="str">
        <f>VLOOKUP($B1298,'Answer Data Transformation'!$I$3:$R$2338,10,FALSE)</f>
        <v>No</v>
      </c>
      <c r="K1298" s="2" t="str">
        <f>VLOOKUP($B1298,'Answer Data Transformation'!$I$3:$R$2338,3,FALSE)</f>
        <v>Obesity</v>
      </c>
      <c r="L1298" s="2" t="str">
        <f>VLOOKUP($B1298,'Answer Data Transformation'!$I$3:$R$2338,5,FALSE)</f>
        <v>Normal</v>
      </c>
      <c r="M1298" s="2" t="str">
        <f>VLOOKUP($B1298,'Answer Data Transformation'!$T$3:$AA$2346,2,FALSE)</f>
        <v>26-Dec-1972</v>
      </c>
      <c r="N1298" s="2">
        <f>VLOOKUP($B1298,'Answer Data Transformation'!$T$3:$AA$2346,4,FALSE)</f>
        <v>0</v>
      </c>
      <c r="O1298" s="2">
        <f>VLOOKUP($B1298,'Answer Data Transformation'!$T$3:$AA$2346,5,FALSE)</f>
        <v>8457.82</v>
      </c>
      <c r="P1298" s="2" t="str">
        <f>VLOOKUP($B1298,'Answer Data Transformation'!$T$3:$AA$2346,6,FALSE)</f>
        <v>tier - 2</v>
      </c>
      <c r="Q1298" s="2" t="str">
        <f>VLOOKUP($B1298,'Answer Data Transformation'!$T$3:$AA$2346,7,FALSE)</f>
        <v>tier - 3</v>
      </c>
      <c r="R1298" s="2" t="str">
        <f>VLOOKUP($B1298,'Answer Data Transformation'!$T$3:$AA$2346,8,FALSE)</f>
        <v>R1011</v>
      </c>
      <c r="S1298" s="2">
        <f>VLOOKUP($B1298,'Answer Data Transformation'!$T$3:$AA$2346,3,FALSE)</f>
        <v>50</v>
      </c>
    </row>
    <row r="1299" spans="2:19" ht="15.5" x14ac:dyDescent="0.35">
      <c r="B1299" s="1" t="s">
        <v>1073</v>
      </c>
      <c r="C1299" s="28" t="str">
        <f>VLOOKUP(B1299,'Answer Data Transformation'!$B$3:$F$2338,4,FALSE)</f>
        <v xml:space="preserve">  Anne Hunter</v>
      </c>
      <c r="D1299" s="2">
        <f>VLOOKUP($B1299,'Answer Data Transformation'!$I$3:$R$2338,2,FALSE)</f>
        <v>27.13</v>
      </c>
      <c r="E1299" s="2">
        <f>VLOOKUP($B1299,'Answer Data Transformation'!$I$3:$R$2338,4,FALSE)</f>
        <v>5.59</v>
      </c>
      <c r="F1299" s="2" t="str">
        <f>VLOOKUP($B1299,'Answer Data Transformation'!$I$3:$R$2338,6,FALSE)</f>
        <v>No</v>
      </c>
      <c r="G1299" s="2" t="str">
        <f>VLOOKUP($B1299,'Answer Data Transformation'!$I$3:$R$2338,7,FALSE)</f>
        <v>No</v>
      </c>
      <c r="H1299" s="2" t="str">
        <f>VLOOKUP($B1299,'Answer Data Transformation'!$I$3:$R$2338,8,FALSE)</f>
        <v>No</v>
      </c>
      <c r="I1299" s="29">
        <f>VLOOKUP($B1299,'Answer Data Transformation'!$I$3:$R$2338,9,FALSE)</f>
        <v>1</v>
      </c>
      <c r="J1299" s="2" t="str">
        <f>VLOOKUP($B1299,'Answer Data Transformation'!$I$3:$R$2338,10,FALSE)</f>
        <v>No</v>
      </c>
      <c r="K1299" s="2" t="str">
        <f>VLOOKUP($B1299,'Answer Data Transformation'!$I$3:$R$2338,3,FALSE)</f>
        <v>Overweight</v>
      </c>
      <c r="L1299" s="2" t="str">
        <f>VLOOKUP($B1299,'Answer Data Transformation'!$I$3:$R$2338,5,FALSE)</f>
        <v>Normal</v>
      </c>
      <c r="M1299" s="2" t="str">
        <f>VLOOKUP($B1299,'Answer Data Transformation'!$T$3:$AA$2346,2,FALSE)</f>
        <v>19-Jun-1984</v>
      </c>
      <c r="N1299" s="2">
        <f>VLOOKUP($B1299,'Answer Data Transformation'!$T$3:$AA$2346,4,FALSE)</f>
        <v>3</v>
      </c>
      <c r="O1299" s="2">
        <f>VLOOKUP($B1299,'Answer Data Transformation'!$T$3:$AA$2346,5,FALSE)</f>
        <v>8450.82</v>
      </c>
      <c r="P1299" s="2" t="str">
        <f>VLOOKUP($B1299,'Answer Data Transformation'!$T$3:$AA$2346,6,FALSE)</f>
        <v>tier - 2</v>
      </c>
      <c r="Q1299" s="2" t="str">
        <f>VLOOKUP($B1299,'Answer Data Transformation'!$T$3:$AA$2346,7,FALSE)</f>
        <v>tier - 2</v>
      </c>
      <c r="R1299" s="2" t="str">
        <f>VLOOKUP($B1299,'Answer Data Transformation'!$T$3:$AA$2346,8,FALSE)</f>
        <v>R1025</v>
      </c>
      <c r="S1299" s="2">
        <f>VLOOKUP($B1299,'Answer Data Transformation'!$T$3:$AA$2346,3,FALSE)</f>
        <v>38</v>
      </c>
    </row>
    <row r="1300" spans="2:19" ht="15.5" x14ac:dyDescent="0.35">
      <c r="B1300" s="1" t="s">
        <v>1072</v>
      </c>
      <c r="C1300" s="28" t="str">
        <f>VLOOKUP(B1300,'Answer Data Transformation'!$B$3:$F$2338,4,FALSE)</f>
        <v xml:space="preserve">  Sandra</v>
      </c>
      <c r="D1300" s="2">
        <f>VLOOKUP($B1300,'Answer Data Transformation'!$I$3:$R$2338,2,FALSE)</f>
        <v>20.75</v>
      </c>
      <c r="E1300" s="2">
        <f>VLOOKUP($B1300,'Answer Data Transformation'!$I$3:$R$2338,4,FALSE)</f>
        <v>5.18</v>
      </c>
      <c r="F1300" s="2" t="str">
        <f>VLOOKUP($B1300,'Answer Data Transformation'!$I$3:$R$2338,6,FALSE)</f>
        <v>Yes</v>
      </c>
      <c r="G1300" s="2" t="str">
        <f>VLOOKUP($B1300,'Answer Data Transformation'!$I$3:$R$2338,7,FALSE)</f>
        <v>No</v>
      </c>
      <c r="H1300" s="2" t="str">
        <f>VLOOKUP($B1300,'Answer Data Transformation'!$I$3:$R$2338,8,FALSE)</f>
        <v>No</v>
      </c>
      <c r="I1300" s="29">
        <f>VLOOKUP($B1300,'Answer Data Transformation'!$I$3:$R$2338,9,FALSE)</f>
        <v>2</v>
      </c>
      <c r="J1300" s="2" t="str">
        <f>VLOOKUP($B1300,'Answer Data Transformation'!$I$3:$R$2338,10,FALSE)</f>
        <v>No</v>
      </c>
      <c r="K1300" s="2" t="str">
        <f>VLOOKUP($B1300,'Answer Data Transformation'!$I$3:$R$2338,3,FALSE)</f>
        <v>Normal Weight</v>
      </c>
      <c r="L1300" s="2" t="str">
        <f>VLOOKUP($B1300,'Answer Data Transformation'!$I$3:$R$2338,5,FALSE)</f>
        <v>Normal</v>
      </c>
      <c r="M1300" s="2" t="str">
        <f>VLOOKUP($B1300,'Answer Data Transformation'!$T$3:$AA$2346,2,FALSE)</f>
        <v>12-Jun-1966</v>
      </c>
      <c r="N1300" s="2">
        <f>VLOOKUP($B1300,'Answer Data Transformation'!$T$3:$AA$2346,4,FALSE)</f>
        <v>0</v>
      </c>
      <c r="O1300" s="2">
        <f>VLOOKUP($B1300,'Answer Data Transformation'!$T$3:$AA$2346,5,FALSE)</f>
        <v>8448.66</v>
      </c>
      <c r="P1300" s="2" t="str">
        <f>VLOOKUP($B1300,'Answer Data Transformation'!$T$3:$AA$2346,6,FALSE)</f>
        <v>tier - 3</v>
      </c>
      <c r="Q1300" s="2" t="str">
        <f>VLOOKUP($B1300,'Answer Data Transformation'!$T$3:$AA$2346,7,FALSE)</f>
        <v>tier - 1</v>
      </c>
      <c r="R1300" s="2" t="str">
        <f>VLOOKUP($B1300,'Answer Data Transformation'!$T$3:$AA$2346,8,FALSE)</f>
        <v>R1013</v>
      </c>
      <c r="S1300" s="2">
        <f>VLOOKUP($B1300,'Answer Data Transformation'!$T$3:$AA$2346,3,FALSE)</f>
        <v>56</v>
      </c>
    </row>
    <row r="1301" spans="2:19" ht="15.5" x14ac:dyDescent="0.35">
      <c r="B1301" s="1" t="s">
        <v>1071</v>
      </c>
      <c r="C1301" s="28" t="str">
        <f>VLOOKUP(B1301,'Answer Data Transformation'!$B$3:$F$2338,4,FALSE)</f>
        <v xml:space="preserve">  Robert</v>
      </c>
      <c r="D1301" s="2">
        <f>VLOOKUP($B1301,'Answer Data Transformation'!$I$3:$R$2338,2,FALSE)</f>
        <v>26.6</v>
      </c>
      <c r="E1301" s="2">
        <f>VLOOKUP($B1301,'Answer Data Transformation'!$I$3:$R$2338,4,FALSE)</f>
        <v>6.29</v>
      </c>
      <c r="F1301" s="2" t="str">
        <f>VLOOKUP($B1301,'Answer Data Transformation'!$I$3:$R$2338,6,FALSE)</f>
        <v>No</v>
      </c>
      <c r="G1301" s="2" t="str">
        <f>VLOOKUP($B1301,'Answer Data Transformation'!$I$3:$R$2338,7,FALSE)</f>
        <v>No</v>
      </c>
      <c r="H1301" s="2" t="str">
        <f>VLOOKUP($B1301,'Answer Data Transformation'!$I$3:$R$2338,8,FALSE)</f>
        <v>No</v>
      </c>
      <c r="I1301" s="29">
        <f>VLOOKUP($B1301,'Answer Data Transformation'!$I$3:$R$2338,9,FALSE)</f>
        <v>2</v>
      </c>
      <c r="J1301" s="2" t="str">
        <f>VLOOKUP($B1301,'Answer Data Transformation'!$I$3:$R$2338,10,FALSE)</f>
        <v>No</v>
      </c>
      <c r="K1301" s="2" t="str">
        <f>VLOOKUP($B1301,'Answer Data Transformation'!$I$3:$R$2338,3,FALSE)</f>
        <v>Overweight</v>
      </c>
      <c r="L1301" s="2" t="str">
        <f>VLOOKUP($B1301,'Answer Data Transformation'!$I$3:$R$2338,5,FALSE)</f>
        <v>Prediabetes</v>
      </c>
      <c r="M1301" s="2" t="str">
        <f>VLOOKUP($B1301,'Answer Data Transformation'!$T$3:$AA$2346,2,FALSE)</f>
        <v>04-Sep-1972</v>
      </c>
      <c r="N1301" s="2">
        <f>VLOOKUP($B1301,'Answer Data Transformation'!$T$3:$AA$2346,4,FALSE)</f>
        <v>0</v>
      </c>
      <c r="O1301" s="2">
        <f>VLOOKUP($B1301,'Answer Data Transformation'!$T$3:$AA$2346,5,FALSE)</f>
        <v>8444.4699999999993</v>
      </c>
      <c r="P1301" s="2" t="str">
        <f>VLOOKUP($B1301,'Answer Data Transformation'!$T$3:$AA$2346,6,FALSE)</f>
        <v>tier - 3</v>
      </c>
      <c r="Q1301" s="2" t="str">
        <f>VLOOKUP($B1301,'Answer Data Transformation'!$T$3:$AA$2346,7,FALSE)</f>
        <v>tier - 1</v>
      </c>
      <c r="R1301" s="2" t="str">
        <f>VLOOKUP($B1301,'Answer Data Transformation'!$T$3:$AA$2346,8,FALSE)</f>
        <v>R1011</v>
      </c>
      <c r="S1301" s="2">
        <f>VLOOKUP($B1301,'Answer Data Transformation'!$T$3:$AA$2346,3,FALSE)</f>
        <v>50</v>
      </c>
    </row>
    <row r="1302" spans="2:19" ht="15.5" x14ac:dyDescent="0.35">
      <c r="B1302" s="1" t="s">
        <v>1070</v>
      </c>
      <c r="C1302" s="28" t="str">
        <f>VLOOKUP(B1302,'Answer Data Transformation'!$B$3:$F$2338,4,FALSE)</f>
        <v xml:space="preserve">  Rodney</v>
      </c>
      <c r="D1302" s="2">
        <f>VLOOKUP($B1302,'Answer Data Transformation'!$I$3:$R$2338,2,FALSE)</f>
        <v>25.3</v>
      </c>
      <c r="E1302" s="2">
        <f>VLOOKUP($B1302,'Answer Data Transformation'!$I$3:$R$2338,4,FALSE)</f>
        <v>4.49</v>
      </c>
      <c r="F1302" s="2" t="str">
        <f>VLOOKUP($B1302,'Answer Data Transformation'!$I$3:$R$2338,6,FALSE)</f>
        <v>No</v>
      </c>
      <c r="G1302" s="2" t="str">
        <f>VLOOKUP($B1302,'Answer Data Transformation'!$I$3:$R$2338,7,FALSE)</f>
        <v>No</v>
      </c>
      <c r="H1302" s="2" t="str">
        <f>VLOOKUP($B1302,'Answer Data Transformation'!$I$3:$R$2338,8,FALSE)</f>
        <v>No</v>
      </c>
      <c r="I1302" s="29">
        <f>VLOOKUP($B1302,'Answer Data Transformation'!$I$3:$R$2338,9,FALSE)</f>
        <v>2</v>
      </c>
      <c r="J1302" s="2" t="str">
        <f>VLOOKUP($B1302,'Answer Data Transformation'!$I$3:$R$2338,10,FALSE)</f>
        <v>No</v>
      </c>
      <c r="K1302" s="2" t="str">
        <f>VLOOKUP($B1302,'Answer Data Transformation'!$I$3:$R$2338,3,FALSE)</f>
        <v>Overweight</v>
      </c>
      <c r="L1302" s="2" t="str">
        <f>VLOOKUP($B1302,'Answer Data Transformation'!$I$3:$R$2338,5,FALSE)</f>
        <v>Normal</v>
      </c>
      <c r="M1302" s="2" t="str">
        <f>VLOOKUP($B1302,'Answer Data Transformation'!$T$3:$AA$2346,2,FALSE)</f>
        <v>09-Sep-1972</v>
      </c>
      <c r="N1302" s="2">
        <f>VLOOKUP($B1302,'Answer Data Transformation'!$T$3:$AA$2346,4,FALSE)</f>
        <v>0</v>
      </c>
      <c r="O1302" s="2">
        <f>VLOOKUP($B1302,'Answer Data Transformation'!$T$3:$AA$2346,5,FALSE)</f>
        <v>8442.67</v>
      </c>
      <c r="P1302" s="2" t="str">
        <f>VLOOKUP($B1302,'Answer Data Transformation'!$T$3:$AA$2346,6,FALSE)</f>
        <v>tier - 2</v>
      </c>
      <c r="Q1302" s="2" t="str">
        <f>VLOOKUP($B1302,'Answer Data Transformation'!$T$3:$AA$2346,7,FALSE)</f>
        <v>tier - 3</v>
      </c>
      <c r="R1302" s="2" t="str">
        <f>VLOOKUP($B1302,'Answer Data Transformation'!$T$3:$AA$2346,8,FALSE)</f>
        <v>R1013</v>
      </c>
      <c r="S1302" s="2">
        <f>VLOOKUP($B1302,'Answer Data Transformation'!$T$3:$AA$2346,3,FALSE)</f>
        <v>50</v>
      </c>
    </row>
    <row r="1303" spans="2:19" ht="15.5" x14ac:dyDescent="0.35">
      <c r="B1303" s="1" t="s">
        <v>1069</v>
      </c>
      <c r="C1303" s="28" t="str">
        <f>VLOOKUP(B1303,'Answer Data Transformation'!$B$3:$F$2338,4,FALSE)</f>
        <v xml:space="preserve">  Carl R</v>
      </c>
      <c r="D1303" s="2">
        <f>VLOOKUP($B1303,'Answer Data Transformation'!$I$3:$R$2338,2,FALSE)</f>
        <v>18.84</v>
      </c>
      <c r="E1303" s="2">
        <f>VLOOKUP($B1303,'Answer Data Transformation'!$I$3:$R$2338,4,FALSE)</f>
        <v>11.82</v>
      </c>
      <c r="F1303" s="2" t="str">
        <f>VLOOKUP($B1303,'Answer Data Transformation'!$I$3:$R$2338,6,FALSE)</f>
        <v>Yes</v>
      </c>
      <c r="G1303" s="2" t="str">
        <f>VLOOKUP($B1303,'Answer Data Transformation'!$I$3:$R$2338,7,FALSE)</f>
        <v>No</v>
      </c>
      <c r="H1303" s="2" t="str">
        <f>VLOOKUP($B1303,'Answer Data Transformation'!$I$3:$R$2338,8,FALSE)</f>
        <v>Yes</v>
      </c>
      <c r="I1303" s="29">
        <f>VLOOKUP($B1303,'Answer Data Transformation'!$I$3:$R$2338,9,FALSE)</f>
        <v>1</v>
      </c>
      <c r="J1303" s="2" t="str">
        <f>VLOOKUP($B1303,'Answer Data Transformation'!$I$3:$R$2338,10,FALSE)</f>
        <v>No</v>
      </c>
      <c r="K1303" s="2" t="str">
        <f>VLOOKUP($B1303,'Answer Data Transformation'!$I$3:$R$2338,3,FALSE)</f>
        <v>Normal Weight</v>
      </c>
      <c r="L1303" s="2" t="str">
        <f>VLOOKUP($B1303,'Answer Data Transformation'!$I$3:$R$2338,5,FALSE)</f>
        <v>Diabetes</v>
      </c>
      <c r="M1303" s="2" t="str">
        <f>VLOOKUP($B1303,'Answer Data Transformation'!$T$3:$AA$2346,2,FALSE)</f>
        <v>24-Sep-1963</v>
      </c>
      <c r="N1303" s="2">
        <f>VLOOKUP($B1303,'Answer Data Transformation'!$T$3:$AA$2346,4,FALSE)</f>
        <v>0</v>
      </c>
      <c r="O1303" s="2">
        <f>VLOOKUP($B1303,'Answer Data Transformation'!$T$3:$AA$2346,5,FALSE)</f>
        <v>8440.0499999999993</v>
      </c>
      <c r="P1303" s="2" t="str">
        <f>VLOOKUP($B1303,'Answer Data Transformation'!$T$3:$AA$2346,6,FALSE)</f>
        <v>tier - 3</v>
      </c>
      <c r="Q1303" s="2" t="str">
        <f>VLOOKUP($B1303,'Answer Data Transformation'!$T$3:$AA$2346,7,FALSE)</f>
        <v>tier - 2</v>
      </c>
      <c r="R1303" s="2" t="str">
        <f>VLOOKUP($B1303,'Answer Data Transformation'!$T$3:$AA$2346,8,FALSE)</f>
        <v>R1013</v>
      </c>
      <c r="S1303" s="2">
        <f>VLOOKUP($B1303,'Answer Data Transformation'!$T$3:$AA$2346,3,FALSE)</f>
        <v>59</v>
      </c>
    </row>
    <row r="1304" spans="2:19" ht="15.5" x14ac:dyDescent="0.35">
      <c r="B1304" s="1" t="s">
        <v>1068</v>
      </c>
      <c r="C1304" s="28" t="str">
        <f>VLOOKUP(B1304,'Answer Data Transformation'!$B$3:$F$2338,4,FALSE)</f>
        <v xml:space="preserve">  Maximilian</v>
      </c>
      <c r="D1304" s="2">
        <f>VLOOKUP($B1304,'Answer Data Transformation'!$I$3:$R$2338,2,FALSE)</f>
        <v>19.57</v>
      </c>
      <c r="E1304" s="2">
        <f>VLOOKUP($B1304,'Answer Data Transformation'!$I$3:$R$2338,4,FALSE)</f>
        <v>7.41</v>
      </c>
      <c r="F1304" s="2" t="str">
        <f>VLOOKUP($B1304,'Answer Data Transformation'!$I$3:$R$2338,6,FALSE)</f>
        <v>Yes</v>
      </c>
      <c r="G1304" s="2" t="str">
        <f>VLOOKUP($B1304,'Answer Data Transformation'!$I$3:$R$2338,7,FALSE)</f>
        <v>No</v>
      </c>
      <c r="H1304" s="2" t="str">
        <f>VLOOKUP($B1304,'Answer Data Transformation'!$I$3:$R$2338,8,FALSE)</f>
        <v>No</v>
      </c>
      <c r="I1304" s="29">
        <f>VLOOKUP($B1304,'Answer Data Transformation'!$I$3:$R$2338,9,FALSE)</f>
        <v>1</v>
      </c>
      <c r="J1304" s="2" t="str">
        <f>VLOOKUP($B1304,'Answer Data Transformation'!$I$3:$R$2338,10,FALSE)</f>
        <v>No</v>
      </c>
      <c r="K1304" s="2" t="str">
        <f>VLOOKUP($B1304,'Answer Data Transformation'!$I$3:$R$2338,3,FALSE)</f>
        <v>Normal Weight</v>
      </c>
      <c r="L1304" s="2" t="str">
        <f>VLOOKUP($B1304,'Answer Data Transformation'!$I$3:$R$2338,5,FALSE)</f>
        <v>Diabetes</v>
      </c>
      <c r="M1304" s="2" t="str">
        <f>VLOOKUP($B1304,'Answer Data Transformation'!$T$3:$AA$2346,2,FALSE)</f>
        <v>28-Sep-1975</v>
      </c>
      <c r="N1304" s="2">
        <f>VLOOKUP($B1304,'Answer Data Transformation'!$T$3:$AA$2346,4,FALSE)</f>
        <v>1</v>
      </c>
      <c r="O1304" s="2">
        <f>VLOOKUP($B1304,'Answer Data Transformation'!$T$3:$AA$2346,5,FALSE)</f>
        <v>8428.07</v>
      </c>
      <c r="P1304" s="2" t="str">
        <f>VLOOKUP($B1304,'Answer Data Transformation'!$T$3:$AA$2346,6,FALSE)</f>
        <v>tier - 3</v>
      </c>
      <c r="Q1304" s="2" t="str">
        <f>VLOOKUP($B1304,'Answer Data Transformation'!$T$3:$AA$2346,7,FALSE)</f>
        <v>tier - 2</v>
      </c>
      <c r="R1304" s="2" t="str">
        <f>VLOOKUP($B1304,'Answer Data Transformation'!$T$3:$AA$2346,8,FALSE)</f>
        <v>R1012</v>
      </c>
      <c r="S1304" s="2">
        <f>VLOOKUP($B1304,'Answer Data Transformation'!$T$3:$AA$2346,3,FALSE)</f>
        <v>47</v>
      </c>
    </row>
    <row r="1305" spans="2:19" ht="15.5" x14ac:dyDescent="0.35">
      <c r="B1305" s="1" t="s">
        <v>1067</v>
      </c>
      <c r="C1305" s="28" t="str">
        <f>VLOOKUP(B1305,'Answer Data Transformation'!$B$3:$F$2338,4,FALSE)</f>
        <v xml:space="preserve">  Erik</v>
      </c>
      <c r="D1305" s="2">
        <f>VLOOKUP($B1305,'Answer Data Transformation'!$I$3:$R$2338,2,FALSE)</f>
        <v>30.495000000000001</v>
      </c>
      <c r="E1305" s="2">
        <f>VLOOKUP($B1305,'Answer Data Transformation'!$I$3:$R$2338,4,FALSE)</f>
        <v>5.97</v>
      </c>
      <c r="F1305" s="2" t="str">
        <f>VLOOKUP($B1305,'Answer Data Transformation'!$I$3:$R$2338,6,FALSE)</f>
        <v>No</v>
      </c>
      <c r="G1305" s="2" t="str">
        <f>VLOOKUP($B1305,'Answer Data Transformation'!$I$3:$R$2338,7,FALSE)</f>
        <v>No</v>
      </c>
      <c r="H1305" s="2" t="str">
        <f>VLOOKUP($B1305,'Answer Data Transformation'!$I$3:$R$2338,8,FALSE)</f>
        <v>No</v>
      </c>
      <c r="I1305" s="29">
        <f>VLOOKUP($B1305,'Answer Data Transformation'!$I$3:$R$2338,9,FALSE)</f>
        <v>0</v>
      </c>
      <c r="J1305" s="2" t="str">
        <f>VLOOKUP($B1305,'Answer Data Transformation'!$I$3:$R$2338,10,FALSE)</f>
        <v>No</v>
      </c>
      <c r="K1305" s="2" t="str">
        <f>VLOOKUP($B1305,'Answer Data Transformation'!$I$3:$R$2338,3,FALSE)</f>
        <v>Obesity</v>
      </c>
      <c r="L1305" s="2" t="str">
        <f>VLOOKUP($B1305,'Answer Data Transformation'!$I$3:$R$2338,5,FALSE)</f>
        <v>Prediabetes</v>
      </c>
      <c r="M1305" s="2" t="str">
        <f>VLOOKUP($B1305,'Answer Data Transformation'!$T$3:$AA$2346,2,FALSE)</f>
        <v>04-Sep-1977</v>
      </c>
      <c r="N1305" s="2">
        <f>VLOOKUP($B1305,'Answer Data Transformation'!$T$3:$AA$2346,4,FALSE)</f>
        <v>2</v>
      </c>
      <c r="O1305" s="2">
        <f>VLOOKUP($B1305,'Answer Data Transformation'!$T$3:$AA$2346,5,FALSE)</f>
        <v>8413.4599999999991</v>
      </c>
      <c r="P1305" s="2" t="str">
        <f>VLOOKUP($B1305,'Answer Data Transformation'!$T$3:$AA$2346,6,FALSE)</f>
        <v>tier - 3</v>
      </c>
      <c r="Q1305" s="2" t="str">
        <f>VLOOKUP($B1305,'Answer Data Transformation'!$T$3:$AA$2346,7,FALSE)</f>
        <v>tier - 1</v>
      </c>
      <c r="R1305" s="2" t="str">
        <f>VLOOKUP($B1305,'Answer Data Transformation'!$T$3:$AA$2346,8,FALSE)</f>
        <v>R1012</v>
      </c>
      <c r="S1305" s="2">
        <f>VLOOKUP($B1305,'Answer Data Transformation'!$T$3:$AA$2346,3,FALSE)</f>
        <v>45</v>
      </c>
    </row>
    <row r="1306" spans="2:19" ht="15.5" x14ac:dyDescent="0.35">
      <c r="B1306" s="1" t="s">
        <v>1066</v>
      </c>
      <c r="C1306" s="28" t="str">
        <f>VLOOKUP(B1306,'Answer Data Transformation'!$B$3:$F$2338,4,FALSE)</f>
        <v xml:space="preserve">  Christopher</v>
      </c>
      <c r="D1306" s="2">
        <f>VLOOKUP($B1306,'Answer Data Transformation'!$I$3:$R$2338,2,FALSE)</f>
        <v>30.114999999999998</v>
      </c>
      <c r="E1306" s="2">
        <f>VLOOKUP($B1306,'Answer Data Transformation'!$I$3:$R$2338,4,FALSE)</f>
        <v>5.74</v>
      </c>
      <c r="F1306" s="2" t="str">
        <f>VLOOKUP($B1306,'Answer Data Transformation'!$I$3:$R$2338,6,FALSE)</f>
        <v>No</v>
      </c>
      <c r="G1306" s="2" t="str">
        <f>VLOOKUP($B1306,'Answer Data Transformation'!$I$3:$R$2338,7,FALSE)</f>
        <v>No</v>
      </c>
      <c r="H1306" s="2" t="str">
        <f>VLOOKUP($B1306,'Answer Data Transformation'!$I$3:$R$2338,8,FALSE)</f>
        <v>Yes</v>
      </c>
      <c r="I1306" s="29">
        <f>VLOOKUP($B1306,'Answer Data Transformation'!$I$3:$R$2338,9,FALSE)</f>
        <v>1</v>
      </c>
      <c r="J1306" s="2" t="str">
        <f>VLOOKUP($B1306,'Answer Data Transformation'!$I$3:$R$2338,10,FALSE)</f>
        <v>No</v>
      </c>
      <c r="K1306" s="2" t="str">
        <f>VLOOKUP($B1306,'Answer Data Transformation'!$I$3:$R$2338,3,FALSE)</f>
        <v>Obesity</v>
      </c>
      <c r="L1306" s="2" t="str">
        <f>VLOOKUP($B1306,'Answer Data Transformation'!$I$3:$R$2338,5,FALSE)</f>
        <v>Prediabetes</v>
      </c>
      <c r="M1306" s="2" t="str">
        <f>VLOOKUP($B1306,'Answer Data Transformation'!$T$3:$AA$2346,2,FALSE)</f>
        <v>11-Jun-1979</v>
      </c>
      <c r="N1306" s="2">
        <f>VLOOKUP($B1306,'Answer Data Transformation'!$T$3:$AA$2346,4,FALSE)</f>
        <v>3</v>
      </c>
      <c r="O1306" s="2">
        <f>VLOOKUP($B1306,'Answer Data Transformation'!$T$3:$AA$2346,5,FALSE)</f>
        <v>8410.0499999999993</v>
      </c>
      <c r="P1306" s="2" t="str">
        <f>VLOOKUP($B1306,'Answer Data Transformation'!$T$3:$AA$2346,6,FALSE)</f>
        <v>tier - 2</v>
      </c>
      <c r="Q1306" s="2" t="str">
        <f>VLOOKUP($B1306,'Answer Data Transformation'!$T$3:$AA$2346,7,FALSE)</f>
        <v>tier - 2</v>
      </c>
      <c r="R1306" s="2" t="str">
        <f>VLOOKUP($B1306,'Answer Data Transformation'!$T$3:$AA$2346,8,FALSE)</f>
        <v>R1012</v>
      </c>
      <c r="S1306" s="2">
        <f>VLOOKUP($B1306,'Answer Data Transformation'!$T$3:$AA$2346,3,FALSE)</f>
        <v>43</v>
      </c>
    </row>
    <row r="1307" spans="2:19" ht="15.5" x14ac:dyDescent="0.35">
      <c r="B1307" s="1" t="s">
        <v>1065</v>
      </c>
      <c r="C1307" s="28" t="str">
        <f>VLOOKUP(B1307,'Answer Data Transformation'!$B$3:$F$2338,4,FALSE)</f>
        <v xml:space="preserve">  Eirik</v>
      </c>
      <c r="D1307" s="2">
        <f>VLOOKUP($B1307,'Answer Data Transformation'!$I$3:$R$2338,2,FALSE)</f>
        <v>24.78</v>
      </c>
      <c r="E1307" s="2">
        <f>VLOOKUP($B1307,'Answer Data Transformation'!$I$3:$R$2338,4,FALSE)</f>
        <v>9.85</v>
      </c>
      <c r="F1307" s="2" t="str">
        <f>VLOOKUP($B1307,'Answer Data Transformation'!$I$3:$R$2338,6,FALSE)</f>
        <v>No</v>
      </c>
      <c r="G1307" s="2" t="str">
        <f>VLOOKUP($B1307,'Answer Data Transformation'!$I$3:$R$2338,7,FALSE)</f>
        <v>No</v>
      </c>
      <c r="H1307" s="2" t="str">
        <f>VLOOKUP($B1307,'Answer Data Transformation'!$I$3:$R$2338,8,FALSE)</f>
        <v>No</v>
      </c>
      <c r="I1307" s="29">
        <f>VLOOKUP($B1307,'Answer Data Transformation'!$I$3:$R$2338,9,FALSE)</f>
        <v>0</v>
      </c>
      <c r="J1307" s="2" t="str">
        <f>VLOOKUP($B1307,'Answer Data Transformation'!$I$3:$R$2338,10,FALSE)</f>
        <v>No</v>
      </c>
      <c r="K1307" s="2" t="str">
        <f>VLOOKUP($B1307,'Answer Data Transformation'!$I$3:$R$2338,3,FALSE)</f>
        <v>Normal Weight</v>
      </c>
      <c r="L1307" s="2" t="str">
        <f>VLOOKUP($B1307,'Answer Data Transformation'!$I$3:$R$2338,5,FALSE)</f>
        <v>Diabetes</v>
      </c>
      <c r="M1307" s="2" t="str">
        <f>VLOOKUP($B1307,'Answer Data Transformation'!$T$3:$AA$2346,2,FALSE)</f>
        <v>18-Sep-1971</v>
      </c>
      <c r="N1307" s="2">
        <f>VLOOKUP($B1307,'Answer Data Transformation'!$T$3:$AA$2346,4,FALSE)</f>
        <v>0</v>
      </c>
      <c r="O1307" s="2">
        <f>VLOOKUP($B1307,'Answer Data Transformation'!$T$3:$AA$2346,5,FALSE)</f>
        <v>8400.01</v>
      </c>
      <c r="P1307" s="2" t="str">
        <f>VLOOKUP($B1307,'Answer Data Transformation'!$T$3:$AA$2346,6,FALSE)</f>
        <v>tier - 2</v>
      </c>
      <c r="Q1307" s="2" t="str">
        <f>VLOOKUP($B1307,'Answer Data Transformation'!$T$3:$AA$2346,7,FALSE)</f>
        <v>tier - 3</v>
      </c>
      <c r="R1307" s="2" t="str">
        <f>VLOOKUP($B1307,'Answer Data Transformation'!$T$3:$AA$2346,8,FALSE)</f>
        <v>R1013</v>
      </c>
      <c r="S1307" s="2">
        <f>VLOOKUP($B1307,'Answer Data Transformation'!$T$3:$AA$2346,3,FALSE)</f>
        <v>51</v>
      </c>
    </row>
    <row r="1308" spans="2:19" ht="15.5" x14ac:dyDescent="0.35">
      <c r="B1308" s="1" t="s">
        <v>1064</v>
      </c>
      <c r="C1308" s="28" t="str">
        <f>VLOOKUP(B1308,'Answer Data Transformation'!$B$3:$F$2338,4,FALSE)</f>
        <v xml:space="preserve">  Rik</v>
      </c>
      <c r="D1308" s="2">
        <f>VLOOKUP($B1308,'Answer Data Transformation'!$I$3:$R$2338,2,FALSE)</f>
        <v>24.77</v>
      </c>
      <c r="E1308" s="2">
        <f>VLOOKUP($B1308,'Answer Data Transformation'!$I$3:$R$2338,4,FALSE)</f>
        <v>7.59</v>
      </c>
      <c r="F1308" s="2" t="str">
        <f>VLOOKUP($B1308,'Answer Data Transformation'!$I$3:$R$2338,6,FALSE)</f>
        <v>No</v>
      </c>
      <c r="G1308" s="2" t="str">
        <f>VLOOKUP($B1308,'Answer Data Transformation'!$I$3:$R$2338,7,FALSE)</f>
        <v>No</v>
      </c>
      <c r="H1308" s="2" t="str">
        <f>VLOOKUP($B1308,'Answer Data Transformation'!$I$3:$R$2338,8,FALSE)</f>
        <v>No</v>
      </c>
      <c r="I1308" s="29">
        <f>VLOOKUP($B1308,'Answer Data Transformation'!$I$3:$R$2338,9,FALSE)</f>
        <v>0</v>
      </c>
      <c r="J1308" s="2" t="str">
        <f>VLOOKUP($B1308,'Answer Data Transformation'!$I$3:$R$2338,10,FALSE)</f>
        <v>No</v>
      </c>
      <c r="K1308" s="2" t="str">
        <f>VLOOKUP($B1308,'Answer Data Transformation'!$I$3:$R$2338,3,FALSE)</f>
        <v>Normal Weight</v>
      </c>
      <c r="L1308" s="2" t="str">
        <f>VLOOKUP($B1308,'Answer Data Transformation'!$I$3:$R$2338,5,FALSE)</f>
        <v>Diabetes</v>
      </c>
      <c r="M1308" s="2" t="str">
        <f>VLOOKUP($B1308,'Answer Data Transformation'!$T$3:$AA$2346,2,FALSE)</f>
        <v>04-Sep-1971</v>
      </c>
      <c r="N1308" s="2">
        <f>VLOOKUP($B1308,'Answer Data Transformation'!$T$3:$AA$2346,4,FALSE)</f>
        <v>0</v>
      </c>
      <c r="O1308" s="2">
        <f>VLOOKUP($B1308,'Answer Data Transformation'!$T$3:$AA$2346,5,FALSE)</f>
        <v>8396.6200000000008</v>
      </c>
      <c r="P1308" s="2" t="str">
        <f>VLOOKUP($B1308,'Answer Data Transformation'!$T$3:$AA$2346,6,FALSE)</f>
        <v>tier - 2</v>
      </c>
      <c r="Q1308" s="2" t="str">
        <f>VLOOKUP($B1308,'Answer Data Transformation'!$T$3:$AA$2346,7,FALSE)</f>
        <v>tier - 3</v>
      </c>
      <c r="R1308" s="2" t="str">
        <f>VLOOKUP($B1308,'Answer Data Transformation'!$T$3:$AA$2346,8,FALSE)</f>
        <v>R1013</v>
      </c>
      <c r="S1308" s="2">
        <f>VLOOKUP($B1308,'Answer Data Transformation'!$T$3:$AA$2346,3,FALSE)</f>
        <v>51</v>
      </c>
    </row>
    <row r="1309" spans="2:19" ht="15.5" x14ac:dyDescent="0.35">
      <c r="B1309" s="1" t="s">
        <v>1063</v>
      </c>
      <c r="C1309" s="28" t="str">
        <f>VLOOKUP(B1309,'Answer Data Transformation'!$B$3:$F$2338,4,FALSE)</f>
        <v xml:space="preserve">  Matthew R</v>
      </c>
      <c r="D1309" s="2">
        <f>VLOOKUP($B1309,'Answer Data Transformation'!$I$3:$R$2338,2,FALSE)</f>
        <v>16.579999999999998</v>
      </c>
      <c r="E1309" s="2">
        <f>VLOOKUP($B1309,'Answer Data Transformation'!$I$3:$R$2338,4,FALSE)</f>
        <v>6.98</v>
      </c>
      <c r="F1309" s="2" t="str">
        <f>VLOOKUP($B1309,'Answer Data Transformation'!$I$3:$R$2338,6,FALSE)</f>
        <v>Yes</v>
      </c>
      <c r="G1309" s="2" t="str">
        <f>VLOOKUP($B1309,'Answer Data Transformation'!$I$3:$R$2338,7,FALSE)</f>
        <v>No</v>
      </c>
      <c r="H1309" s="2" t="str">
        <f>VLOOKUP($B1309,'Answer Data Transformation'!$I$3:$R$2338,8,FALSE)</f>
        <v>Yes</v>
      </c>
      <c r="I1309" s="29">
        <f>VLOOKUP($B1309,'Answer Data Transformation'!$I$3:$R$2338,9,FALSE)</f>
        <v>1</v>
      </c>
      <c r="J1309" s="2" t="str">
        <f>VLOOKUP($B1309,'Answer Data Transformation'!$I$3:$R$2338,10,FALSE)</f>
        <v>No</v>
      </c>
      <c r="K1309" s="2" t="str">
        <f>VLOOKUP($B1309,'Answer Data Transformation'!$I$3:$R$2338,3,FALSE)</f>
        <v>Underweight</v>
      </c>
      <c r="L1309" s="2" t="str">
        <f>VLOOKUP($B1309,'Answer Data Transformation'!$I$3:$R$2338,5,FALSE)</f>
        <v>Diabetes</v>
      </c>
      <c r="M1309" s="2" t="str">
        <f>VLOOKUP($B1309,'Answer Data Transformation'!$T$3:$AA$2346,2,FALSE)</f>
        <v>21-Sep-1963</v>
      </c>
      <c r="N1309" s="2">
        <f>VLOOKUP($B1309,'Answer Data Transformation'!$T$3:$AA$2346,4,FALSE)</f>
        <v>0</v>
      </c>
      <c r="O1309" s="2">
        <f>VLOOKUP($B1309,'Answer Data Transformation'!$T$3:$AA$2346,5,FALSE)</f>
        <v>8355.5400000000009</v>
      </c>
      <c r="P1309" s="2" t="str">
        <f>VLOOKUP($B1309,'Answer Data Transformation'!$T$3:$AA$2346,6,FALSE)</f>
        <v>tier - 3</v>
      </c>
      <c r="Q1309" s="2" t="str">
        <f>VLOOKUP($B1309,'Answer Data Transformation'!$T$3:$AA$2346,7,FALSE)</f>
        <v>tier - 3</v>
      </c>
      <c r="R1309" s="2" t="str">
        <f>VLOOKUP($B1309,'Answer Data Transformation'!$T$3:$AA$2346,8,FALSE)</f>
        <v>R1012</v>
      </c>
      <c r="S1309" s="2">
        <f>VLOOKUP($B1309,'Answer Data Transformation'!$T$3:$AA$2346,3,FALSE)</f>
        <v>59</v>
      </c>
    </row>
    <row r="1310" spans="2:19" ht="15.5" x14ac:dyDescent="0.35">
      <c r="B1310" s="1" t="s">
        <v>1062</v>
      </c>
      <c r="C1310" s="28" t="str">
        <f>VLOOKUP(B1310,'Answer Data Transformation'!$B$3:$F$2338,4,FALSE)</f>
        <v xml:space="preserve">  Daniel G</v>
      </c>
      <c r="D1310" s="2">
        <f>VLOOKUP($B1310,'Answer Data Transformation'!$I$3:$R$2338,2,FALSE)</f>
        <v>38.17</v>
      </c>
      <c r="E1310" s="2">
        <f>VLOOKUP($B1310,'Answer Data Transformation'!$I$3:$R$2338,4,FALSE)</f>
        <v>4.7300000000000004</v>
      </c>
      <c r="F1310" s="2" t="str">
        <f>VLOOKUP($B1310,'Answer Data Transformation'!$I$3:$R$2338,6,FALSE)</f>
        <v>Yes</v>
      </c>
      <c r="G1310" s="2" t="str">
        <f>VLOOKUP($B1310,'Answer Data Transformation'!$I$3:$R$2338,7,FALSE)</f>
        <v>No</v>
      </c>
      <c r="H1310" s="2" t="str">
        <f>VLOOKUP($B1310,'Answer Data Transformation'!$I$3:$R$2338,8,FALSE)</f>
        <v>No</v>
      </c>
      <c r="I1310" s="29">
        <f>VLOOKUP($B1310,'Answer Data Transformation'!$I$3:$R$2338,9,FALSE)</f>
        <v>0</v>
      </c>
      <c r="J1310" s="2" t="str">
        <f>VLOOKUP($B1310,'Answer Data Transformation'!$I$3:$R$2338,10,FALSE)</f>
        <v>No</v>
      </c>
      <c r="K1310" s="2" t="str">
        <f>VLOOKUP($B1310,'Answer Data Transformation'!$I$3:$R$2338,3,FALSE)</f>
        <v>Obesity</v>
      </c>
      <c r="L1310" s="2" t="str">
        <f>VLOOKUP($B1310,'Answer Data Transformation'!$I$3:$R$2338,5,FALSE)</f>
        <v>Normal</v>
      </c>
      <c r="M1310" s="2" t="str">
        <f>VLOOKUP($B1310,'Answer Data Transformation'!$T$3:$AA$2346,2,FALSE)</f>
        <v>12-Jun-1976</v>
      </c>
      <c r="N1310" s="2">
        <f>VLOOKUP($B1310,'Answer Data Transformation'!$T$3:$AA$2346,4,FALSE)</f>
        <v>2</v>
      </c>
      <c r="O1310" s="2">
        <f>VLOOKUP($B1310,'Answer Data Transformation'!$T$3:$AA$2346,5,FALSE)</f>
        <v>8347.16</v>
      </c>
      <c r="P1310" s="2" t="str">
        <f>VLOOKUP($B1310,'Answer Data Transformation'!$T$3:$AA$2346,6,FALSE)</f>
        <v>tier - 2</v>
      </c>
      <c r="Q1310" s="2" t="str">
        <f>VLOOKUP($B1310,'Answer Data Transformation'!$T$3:$AA$2346,7,FALSE)</f>
        <v>tier - 1</v>
      </c>
      <c r="R1310" s="2" t="str">
        <f>VLOOKUP($B1310,'Answer Data Transformation'!$T$3:$AA$2346,8,FALSE)</f>
        <v>R1013</v>
      </c>
      <c r="S1310" s="2">
        <f>VLOOKUP($B1310,'Answer Data Transformation'!$T$3:$AA$2346,3,FALSE)</f>
        <v>46</v>
      </c>
    </row>
    <row r="1311" spans="2:19" ht="15.5" x14ac:dyDescent="0.35">
      <c r="B1311" s="1" t="s">
        <v>1061</v>
      </c>
      <c r="C1311" s="28" t="str">
        <f>VLOOKUP(B1311,'Answer Data Transformation'!$B$3:$F$2338,4,FALSE)</f>
        <v xml:space="preserve">  Yannick</v>
      </c>
      <c r="D1311" s="2">
        <f>VLOOKUP($B1311,'Answer Data Transformation'!$I$3:$R$2338,2,FALSE)</f>
        <v>39.424999999999997</v>
      </c>
      <c r="E1311" s="2">
        <f>VLOOKUP($B1311,'Answer Data Transformation'!$I$3:$R$2338,4,FALSE)</f>
        <v>4.76</v>
      </c>
      <c r="F1311" s="2" t="str">
        <f>VLOOKUP($B1311,'Answer Data Transformation'!$I$3:$R$2338,6,FALSE)</f>
        <v>Yes</v>
      </c>
      <c r="G1311" s="2" t="str">
        <f>VLOOKUP($B1311,'Answer Data Transformation'!$I$3:$R$2338,7,FALSE)</f>
        <v>No</v>
      </c>
      <c r="H1311" s="2" t="str">
        <f>VLOOKUP($B1311,'Answer Data Transformation'!$I$3:$R$2338,8,FALSE)</f>
        <v>No</v>
      </c>
      <c r="I1311" s="29">
        <f>VLOOKUP($B1311,'Answer Data Transformation'!$I$3:$R$2338,9,FALSE)</f>
        <v>0</v>
      </c>
      <c r="J1311" s="2" t="str">
        <f>VLOOKUP($B1311,'Answer Data Transformation'!$I$3:$R$2338,10,FALSE)</f>
        <v>No</v>
      </c>
      <c r="K1311" s="2" t="str">
        <f>VLOOKUP($B1311,'Answer Data Transformation'!$I$3:$R$2338,3,FALSE)</f>
        <v>Obesity</v>
      </c>
      <c r="L1311" s="2" t="str">
        <f>VLOOKUP($B1311,'Answer Data Transformation'!$I$3:$R$2338,5,FALSE)</f>
        <v>Normal</v>
      </c>
      <c r="M1311" s="2" t="str">
        <f>VLOOKUP($B1311,'Answer Data Transformation'!$T$3:$AA$2346,2,FALSE)</f>
        <v>07-Jul-1976</v>
      </c>
      <c r="N1311" s="2">
        <f>VLOOKUP($B1311,'Answer Data Transformation'!$T$3:$AA$2346,4,FALSE)</f>
        <v>1</v>
      </c>
      <c r="O1311" s="2">
        <f>VLOOKUP($B1311,'Answer Data Transformation'!$T$3:$AA$2346,5,FALSE)</f>
        <v>8342.91</v>
      </c>
      <c r="P1311" s="2" t="str">
        <f>VLOOKUP($B1311,'Answer Data Transformation'!$T$3:$AA$2346,6,FALSE)</f>
        <v>tier - 3</v>
      </c>
      <c r="Q1311" s="2" t="str">
        <f>VLOOKUP($B1311,'Answer Data Transformation'!$T$3:$AA$2346,7,FALSE)</f>
        <v>tier - 1</v>
      </c>
      <c r="R1311" s="2" t="str">
        <f>VLOOKUP($B1311,'Answer Data Transformation'!$T$3:$AA$2346,8,FALSE)</f>
        <v>R1016</v>
      </c>
      <c r="S1311" s="2">
        <f>VLOOKUP($B1311,'Answer Data Transformation'!$T$3:$AA$2346,3,FALSE)</f>
        <v>46</v>
      </c>
    </row>
    <row r="1312" spans="2:19" ht="15.5" x14ac:dyDescent="0.35">
      <c r="B1312" s="1" t="s">
        <v>1060</v>
      </c>
      <c r="C1312" s="28" t="str">
        <f>VLOOKUP(B1312,'Answer Data Transformation'!$B$3:$F$2338,4,FALSE)</f>
        <v xml:space="preserve">  Sean R</v>
      </c>
      <c r="D1312" s="2">
        <f>VLOOKUP($B1312,'Answer Data Transformation'!$I$3:$R$2338,2,FALSE)</f>
        <v>33.44</v>
      </c>
      <c r="E1312" s="2">
        <f>VLOOKUP($B1312,'Answer Data Transformation'!$I$3:$R$2338,4,FALSE)</f>
        <v>6.24</v>
      </c>
      <c r="F1312" s="2" t="str">
        <f>VLOOKUP($B1312,'Answer Data Transformation'!$I$3:$R$2338,6,FALSE)</f>
        <v>Yes</v>
      </c>
      <c r="G1312" s="2" t="str">
        <f>VLOOKUP($B1312,'Answer Data Transformation'!$I$3:$R$2338,7,FALSE)</f>
        <v>No</v>
      </c>
      <c r="H1312" s="2" t="str">
        <f>VLOOKUP($B1312,'Answer Data Transformation'!$I$3:$R$2338,8,FALSE)</f>
        <v>No</v>
      </c>
      <c r="I1312" s="29">
        <f>VLOOKUP($B1312,'Answer Data Transformation'!$I$3:$R$2338,9,FALSE)</f>
        <v>0</v>
      </c>
      <c r="J1312" s="2" t="str">
        <f>VLOOKUP($B1312,'Answer Data Transformation'!$I$3:$R$2338,10,FALSE)</f>
        <v>No</v>
      </c>
      <c r="K1312" s="2" t="str">
        <f>VLOOKUP($B1312,'Answer Data Transformation'!$I$3:$R$2338,3,FALSE)</f>
        <v>Obesity</v>
      </c>
      <c r="L1312" s="2" t="str">
        <f>VLOOKUP($B1312,'Answer Data Transformation'!$I$3:$R$2338,5,FALSE)</f>
        <v>Prediabetes</v>
      </c>
      <c r="M1312" s="2" t="str">
        <f>VLOOKUP($B1312,'Answer Data Transformation'!$T$3:$AA$2346,2,FALSE)</f>
        <v>20-Jul-1976</v>
      </c>
      <c r="N1312" s="2">
        <f>VLOOKUP($B1312,'Answer Data Transformation'!$T$3:$AA$2346,4,FALSE)</f>
        <v>1</v>
      </c>
      <c r="O1312" s="2">
        <f>VLOOKUP($B1312,'Answer Data Transformation'!$T$3:$AA$2346,5,FALSE)</f>
        <v>8334.59</v>
      </c>
      <c r="P1312" s="2" t="str">
        <f>VLOOKUP($B1312,'Answer Data Transformation'!$T$3:$AA$2346,6,FALSE)</f>
        <v>tier - 3</v>
      </c>
      <c r="Q1312" s="2" t="str">
        <f>VLOOKUP($B1312,'Answer Data Transformation'!$T$3:$AA$2346,7,FALSE)</f>
        <v>tier - 2</v>
      </c>
      <c r="R1312" s="2" t="str">
        <f>VLOOKUP($B1312,'Answer Data Transformation'!$T$3:$AA$2346,8,FALSE)</f>
        <v>R1016</v>
      </c>
      <c r="S1312" s="2">
        <f>VLOOKUP($B1312,'Answer Data Transformation'!$T$3:$AA$2346,3,FALSE)</f>
        <v>46</v>
      </c>
    </row>
    <row r="1313" spans="2:19" ht="15.5" x14ac:dyDescent="0.35">
      <c r="B1313" s="1" t="s">
        <v>1059</v>
      </c>
      <c r="C1313" s="28" t="str">
        <f>VLOOKUP(B1313,'Answer Data Transformation'!$B$3:$F$2338,4,FALSE)</f>
        <v xml:space="preserve">  Peter</v>
      </c>
      <c r="D1313" s="2">
        <f>VLOOKUP($B1313,'Answer Data Transformation'!$I$3:$R$2338,2,FALSE)</f>
        <v>33.344999999999999</v>
      </c>
      <c r="E1313" s="2">
        <f>VLOOKUP($B1313,'Answer Data Transformation'!$I$3:$R$2338,4,FALSE)</f>
        <v>5.44</v>
      </c>
      <c r="F1313" s="2" t="str">
        <f>VLOOKUP($B1313,'Answer Data Transformation'!$I$3:$R$2338,6,FALSE)</f>
        <v>Yes</v>
      </c>
      <c r="G1313" s="2" t="str">
        <f>VLOOKUP($B1313,'Answer Data Transformation'!$I$3:$R$2338,7,FALSE)</f>
        <v>No</v>
      </c>
      <c r="H1313" s="2" t="str">
        <f>VLOOKUP($B1313,'Answer Data Transformation'!$I$3:$R$2338,8,FALSE)</f>
        <v>No</v>
      </c>
      <c r="I1313" s="29">
        <f>VLOOKUP($B1313,'Answer Data Transformation'!$I$3:$R$2338,9,FALSE)</f>
        <v>0</v>
      </c>
      <c r="J1313" s="2" t="str">
        <f>VLOOKUP($B1313,'Answer Data Transformation'!$I$3:$R$2338,10,FALSE)</f>
        <v>No</v>
      </c>
      <c r="K1313" s="2" t="str">
        <f>VLOOKUP($B1313,'Answer Data Transformation'!$I$3:$R$2338,3,FALSE)</f>
        <v>Obesity</v>
      </c>
      <c r="L1313" s="2" t="str">
        <f>VLOOKUP($B1313,'Answer Data Transformation'!$I$3:$R$2338,5,FALSE)</f>
        <v>Normal</v>
      </c>
      <c r="M1313" s="2" t="str">
        <f>VLOOKUP($B1313,'Answer Data Transformation'!$T$3:$AA$2346,2,FALSE)</f>
        <v>12-Jul-1976</v>
      </c>
      <c r="N1313" s="2">
        <f>VLOOKUP($B1313,'Answer Data Transformation'!$T$3:$AA$2346,4,FALSE)</f>
        <v>1</v>
      </c>
      <c r="O1313" s="2">
        <f>VLOOKUP($B1313,'Answer Data Transformation'!$T$3:$AA$2346,5,FALSE)</f>
        <v>8334.4599999999991</v>
      </c>
      <c r="P1313" s="2" t="str">
        <f>VLOOKUP($B1313,'Answer Data Transformation'!$T$3:$AA$2346,6,FALSE)</f>
        <v>tier - 3</v>
      </c>
      <c r="Q1313" s="2" t="str">
        <f>VLOOKUP($B1313,'Answer Data Transformation'!$T$3:$AA$2346,7,FALSE)</f>
        <v>tier - 2</v>
      </c>
      <c r="R1313" s="2" t="str">
        <f>VLOOKUP($B1313,'Answer Data Transformation'!$T$3:$AA$2346,8,FALSE)</f>
        <v>R1016</v>
      </c>
      <c r="S1313" s="2">
        <f>VLOOKUP($B1313,'Answer Data Transformation'!$T$3:$AA$2346,3,FALSE)</f>
        <v>46</v>
      </c>
    </row>
    <row r="1314" spans="2:19" ht="15.5" x14ac:dyDescent="0.35">
      <c r="B1314" s="1" t="s">
        <v>1058</v>
      </c>
      <c r="C1314" s="28" t="str">
        <f>VLOOKUP(B1314,'Answer Data Transformation'!$B$3:$F$2338,4,FALSE)</f>
        <v xml:space="preserve">  Sara A</v>
      </c>
      <c r="D1314" s="2">
        <f>VLOOKUP($B1314,'Answer Data Transformation'!$I$3:$R$2338,2,FALSE)</f>
        <v>38.79</v>
      </c>
      <c r="E1314" s="2">
        <f>VLOOKUP($B1314,'Answer Data Transformation'!$I$3:$R$2338,4,FALSE)</f>
        <v>5.08</v>
      </c>
      <c r="F1314" s="2" t="str">
        <f>VLOOKUP($B1314,'Answer Data Transformation'!$I$3:$R$2338,6,FALSE)</f>
        <v>No</v>
      </c>
      <c r="G1314" s="2" t="str">
        <f>VLOOKUP($B1314,'Answer Data Transformation'!$I$3:$R$2338,7,FALSE)</f>
        <v>No</v>
      </c>
      <c r="H1314" s="2" t="str">
        <f>VLOOKUP($B1314,'Answer Data Transformation'!$I$3:$R$2338,8,FALSE)</f>
        <v>Yes</v>
      </c>
      <c r="I1314" s="29">
        <f>VLOOKUP($B1314,'Answer Data Transformation'!$I$3:$R$2338,9,FALSE)</f>
        <v>1</v>
      </c>
      <c r="J1314" s="2" t="str">
        <f>VLOOKUP($B1314,'Answer Data Transformation'!$I$3:$R$2338,10,FALSE)</f>
        <v>No</v>
      </c>
      <c r="K1314" s="2" t="str">
        <f>VLOOKUP($B1314,'Answer Data Transformation'!$I$3:$R$2338,3,FALSE)</f>
        <v>Obesity</v>
      </c>
      <c r="L1314" s="2" t="str">
        <f>VLOOKUP($B1314,'Answer Data Transformation'!$I$3:$R$2338,5,FALSE)</f>
        <v>Normal</v>
      </c>
      <c r="M1314" s="2" t="str">
        <f>VLOOKUP($B1314,'Answer Data Transformation'!$T$3:$AA$2346,2,FALSE)</f>
        <v>22-Jun-1993</v>
      </c>
      <c r="N1314" s="2">
        <f>VLOOKUP($B1314,'Answer Data Transformation'!$T$3:$AA$2346,4,FALSE)</f>
        <v>0</v>
      </c>
      <c r="O1314" s="2">
        <f>VLOOKUP($B1314,'Answer Data Transformation'!$T$3:$AA$2346,5,FALSE)</f>
        <v>8314.65</v>
      </c>
      <c r="P1314" s="2" t="str">
        <f>VLOOKUP($B1314,'Answer Data Transformation'!$T$3:$AA$2346,6,FALSE)</f>
        <v>tier - 2</v>
      </c>
      <c r="Q1314" s="2" t="str">
        <f>VLOOKUP($B1314,'Answer Data Transformation'!$T$3:$AA$2346,7,FALSE)</f>
        <v>tier - 1</v>
      </c>
      <c r="R1314" s="2" t="str">
        <f>VLOOKUP($B1314,'Answer Data Transformation'!$T$3:$AA$2346,8,FALSE)</f>
        <v>R1012</v>
      </c>
      <c r="S1314" s="2">
        <f>VLOOKUP($B1314,'Answer Data Transformation'!$T$3:$AA$2346,3,FALSE)</f>
        <v>29</v>
      </c>
    </row>
    <row r="1315" spans="2:19" ht="15.5" x14ac:dyDescent="0.35">
      <c r="B1315" s="1" t="s">
        <v>1057</v>
      </c>
      <c r="C1315" s="28" t="str">
        <f>VLOOKUP(B1315,'Answer Data Transformation'!$B$3:$F$2338,4,FALSE)</f>
        <v xml:space="preserve">  Erin C</v>
      </c>
      <c r="D1315" s="2">
        <f>VLOOKUP($B1315,'Answer Data Transformation'!$I$3:$R$2338,2,FALSE)</f>
        <v>30.684999999999999</v>
      </c>
      <c r="E1315" s="2">
        <f>VLOOKUP($B1315,'Answer Data Transformation'!$I$3:$R$2338,4,FALSE)</f>
        <v>4.87</v>
      </c>
      <c r="F1315" s="2" t="str">
        <f>VLOOKUP($B1315,'Answer Data Transformation'!$I$3:$R$2338,6,FALSE)</f>
        <v>No</v>
      </c>
      <c r="G1315" s="2" t="str">
        <f>VLOOKUP($B1315,'Answer Data Transformation'!$I$3:$R$2338,7,FALSE)</f>
        <v>No</v>
      </c>
      <c r="H1315" s="2" t="str">
        <f>VLOOKUP($B1315,'Answer Data Transformation'!$I$3:$R$2338,8,FALSE)</f>
        <v>Yes</v>
      </c>
      <c r="I1315" s="29">
        <f>VLOOKUP($B1315,'Answer Data Transformation'!$I$3:$R$2338,9,FALSE)</f>
        <v>1</v>
      </c>
      <c r="J1315" s="2" t="str">
        <f>VLOOKUP($B1315,'Answer Data Transformation'!$I$3:$R$2338,10,FALSE)</f>
        <v>No</v>
      </c>
      <c r="K1315" s="2" t="str">
        <f>VLOOKUP($B1315,'Answer Data Transformation'!$I$3:$R$2338,3,FALSE)</f>
        <v>Obesity</v>
      </c>
      <c r="L1315" s="2" t="str">
        <f>VLOOKUP($B1315,'Answer Data Transformation'!$I$3:$R$2338,5,FALSE)</f>
        <v>Normal</v>
      </c>
      <c r="M1315" s="2" t="str">
        <f>VLOOKUP($B1315,'Answer Data Transformation'!$T$3:$AA$2346,2,FALSE)</f>
        <v>07-Aug-1979</v>
      </c>
      <c r="N1315" s="2">
        <f>VLOOKUP($B1315,'Answer Data Transformation'!$T$3:$AA$2346,4,FALSE)</f>
        <v>2</v>
      </c>
      <c r="O1315" s="2">
        <f>VLOOKUP($B1315,'Answer Data Transformation'!$T$3:$AA$2346,5,FALSE)</f>
        <v>8310.84</v>
      </c>
      <c r="P1315" s="2" t="str">
        <f>VLOOKUP($B1315,'Answer Data Transformation'!$T$3:$AA$2346,6,FALSE)</f>
        <v>tier - 2</v>
      </c>
      <c r="Q1315" s="2" t="str">
        <f>VLOOKUP($B1315,'Answer Data Transformation'!$T$3:$AA$2346,7,FALSE)</f>
        <v>tier - 2</v>
      </c>
      <c r="R1315" s="2" t="str">
        <f>VLOOKUP($B1315,'Answer Data Transformation'!$T$3:$AA$2346,8,FALSE)</f>
        <v>R1012</v>
      </c>
      <c r="S1315" s="2">
        <f>VLOOKUP($B1315,'Answer Data Transformation'!$T$3:$AA$2346,3,FALSE)</f>
        <v>43</v>
      </c>
    </row>
    <row r="1316" spans="2:19" ht="15.5" x14ac:dyDescent="0.35">
      <c r="B1316" s="1" t="s">
        <v>1056</v>
      </c>
      <c r="C1316" s="28" t="str">
        <f>VLOOKUP(B1316,'Answer Data Transformation'!$B$3:$F$2338,4,FALSE)</f>
        <v xml:space="preserve">  Thibaud</v>
      </c>
      <c r="D1316" s="2">
        <f>VLOOKUP($B1316,'Answer Data Transformation'!$I$3:$R$2338,2,FALSE)</f>
        <v>22.135000000000002</v>
      </c>
      <c r="E1316" s="2">
        <f>VLOOKUP($B1316,'Answer Data Transformation'!$I$3:$R$2338,4,FALSE)</f>
        <v>8.17</v>
      </c>
      <c r="F1316" s="2" t="str">
        <f>VLOOKUP($B1316,'Answer Data Transformation'!$I$3:$R$2338,6,FALSE)</f>
        <v>No</v>
      </c>
      <c r="G1316" s="2" t="str">
        <f>VLOOKUP($B1316,'Answer Data Transformation'!$I$3:$R$2338,7,FALSE)</f>
        <v>No</v>
      </c>
      <c r="H1316" s="2" t="str">
        <f>VLOOKUP($B1316,'Answer Data Transformation'!$I$3:$R$2338,8,FALSE)</f>
        <v>No</v>
      </c>
      <c r="I1316" s="29">
        <f>VLOOKUP($B1316,'Answer Data Transformation'!$I$3:$R$2338,9,FALSE)</f>
        <v>0</v>
      </c>
      <c r="J1316" s="2" t="str">
        <f>VLOOKUP($B1316,'Answer Data Transformation'!$I$3:$R$2338,10,FALSE)</f>
        <v>No</v>
      </c>
      <c r="K1316" s="2" t="str">
        <f>VLOOKUP($B1316,'Answer Data Transformation'!$I$3:$R$2338,3,FALSE)</f>
        <v>Normal Weight</v>
      </c>
      <c r="L1316" s="2" t="str">
        <f>VLOOKUP($B1316,'Answer Data Transformation'!$I$3:$R$2338,5,FALSE)</f>
        <v>Diabetes</v>
      </c>
      <c r="M1316" s="2" t="str">
        <f>VLOOKUP($B1316,'Answer Data Transformation'!$T$3:$AA$2346,2,FALSE)</f>
        <v>26-Jun-1978</v>
      </c>
      <c r="N1316" s="2">
        <f>VLOOKUP($B1316,'Answer Data Transformation'!$T$3:$AA$2346,4,FALSE)</f>
        <v>2</v>
      </c>
      <c r="O1316" s="2">
        <f>VLOOKUP($B1316,'Answer Data Transformation'!$T$3:$AA$2346,5,FALSE)</f>
        <v>8302.5400000000009</v>
      </c>
      <c r="P1316" s="2" t="str">
        <f>VLOOKUP($B1316,'Answer Data Transformation'!$T$3:$AA$2346,6,FALSE)</f>
        <v>tier - 3</v>
      </c>
      <c r="Q1316" s="2" t="str">
        <f>VLOOKUP($B1316,'Answer Data Transformation'!$T$3:$AA$2346,7,FALSE)</f>
        <v>tier - 3</v>
      </c>
      <c r="R1316" s="2" t="str">
        <f>VLOOKUP($B1316,'Answer Data Transformation'!$T$3:$AA$2346,8,FALSE)</f>
        <v>R1016</v>
      </c>
      <c r="S1316" s="2">
        <f>VLOOKUP($B1316,'Answer Data Transformation'!$T$3:$AA$2346,3,FALSE)</f>
        <v>44</v>
      </c>
    </row>
    <row r="1317" spans="2:19" ht="15.5" x14ac:dyDescent="0.35">
      <c r="B1317" s="1" t="s">
        <v>1055</v>
      </c>
      <c r="C1317" s="28" t="str">
        <f>VLOOKUP(B1317,'Answer Data Transformation'!$B$3:$F$2338,4,FALSE)</f>
        <v xml:space="preserve">  Lisa</v>
      </c>
      <c r="D1317" s="2">
        <f>VLOOKUP($B1317,'Answer Data Transformation'!$I$3:$R$2338,2,FALSE)</f>
        <v>33.33</v>
      </c>
      <c r="E1317" s="2">
        <f>VLOOKUP($B1317,'Answer Data Transformation'!$I$3:$R$2338,4,FALSE)</f>
        <v>7.61</v>
      </c>
      <c r="F1317" s="2" t="str">
        <f>VLOOKUP($B1317,'Answer Data Transformation'!$I$3:$R$2338,6,FALSE)</f>
        <v>No</v>
      </c>
      <c r="G1317" s="2" t="str">
        <f>VLOOKUP($B1317,'Answer Data Transformation'!$I$3:$R$2338,7,FALSE)</f>
        <v>No</v>
      </c>
      <c r="H1317" s="2" t="str">
        <f>VLOOKUP($B1317,'Answer Data Transformation'!$I$3:$R$2338,8,FALSE)</f>
        <v>No</v>
      </c>
      <c r="I1317" s="29">
        <f>VLOOKUP($B1317,'Answer Data Transformation'!$I$3:$R$2338,9,FALSE)</f>
        <v>0</v>
      </c>
      <c r="J1317" s="2" t="str">
        <f>VLOOKUP($B1317,'Answer Data Transformation'!$I$3:$R$2338,10,FALSE)</f>
        <v>No</v>
      </c>
      <c r="K1317" s="2" t="str">
        <f>VLOOKUP($B1317,'Answer Data Transformation'!$I$3:$R$2338,3,FALSE)</f>
        <v>Obesity</v>
      </c>
      <c r="L1317" s="2" t="str">
        <f>VLOOKUP($B1317,'Answer Data Transformation'!$I$3:$R$2338,5,FALSE)</f>
        <v>Diabetes</v>
      </c>
      <c r="M1317" s="2" t="str">
        <f>VLOOKUP($B1317,'Answer Data Transformation'!$T$3:$AA$2346,2,FALSE)</f>
        <v>06-Jun-1974</v>
      </c>
      <c r="N1317" s="2">
        <f>VLOOKUP($B1317,'Answer Data Transformation'!$T$3:$AA$2346,4,FALSE)</f>
        <v>0</v>
      </c>
      <c r="O1317" s="2">
        <f>VLOOKUP($B1317,'Answer Data Transformation'!$T$3:$AA$2346,5,FALSE)</f>
        <v>8283.68</v>
      </c>
      <c r="P1317" s="2" t="str">
        <f>VLOOKUP($B1317,'Answer Data Transformation'!$T$3:$AA$2346,6,FALSE)</f>
        <v>tier - 2</v>
      </c>
      <c r="Q1317" s="2" t="str">
        <f>VLOOKUP($B1317,'Answer Data Transformation'!$T$3:$AA$2346,7,FALSE)</f>
        <v>tier - 3</v>
      </c>
      <c r="R1317" s="2" t="str">
        <f>VLOOKUP($B1317,'Answer Data Transformation'!$T$3:$AA$2346,8,FALSE)</f>
        <v>R1013</v>
      </c>
      <c r="S1317" s="2">
        <f>VLOOKUP($B1317,'Answer Data Transformation'!$T$3:$AA$2346,3,FALSE)</f>
        <v>49</v>
      </c>
    </row>
    <row r="1318" spans="2:19" ht="15.5" x14ac:dyDescent="0.35">
      <c r="B1318" s="1" t="s">
        <v>1054</v>
      </c>
      <c r="C1318" s="28" t="str">
        <f>VLOOKUP(B1318,'Answer Data Transformation'!$B$3:$F$2338,4,FALSE)</f>
        <v xml:space="preserve">  Gretchen K</v>
      </c>
      <c r="D1318" s="2">
        <f>VLOOKUP($B1318,'Answer Data Transformation'!$I$3:$R$2338,2,FALSE)</f>
        <v>31.13</v>
      </c>
      <c r="E1318" s="2">
        <f>VLOOKUP($B1318,'Answer Data Transformation'!$I$3:$R$2338,4,FALSE)</f>
        <v>10.1</v>
      </c>
      <c r="F1318" s="2" t="str">
        <f>VLOOKUP($B1318,'Answer Data Transformation'!$I$3:$R$2338,6,FALSE)</f>
        <v>No</v>
      </c>
      <c r="G1318" s="2" t="str">
        <f>VLOOKUP($B1318,'Answer Data Transformation'!$I$3:$R$2338,7,FALSE)</f>
        <v>No</v>
      </c>
      <c r="H1318" s="2" t="str">
        <f>VLOOKUP($B1318,'Answer Data Transformation'!$I$3:$R$2338,8,FALSE)</f>
        <v>No</v>
      </c>
      <c r="I1318" s="29">
        <f>VLOOKUP($B1318,'Answer Data Transformation'!$I$3:$R$2338,9,FALSE)</f>
        <v>0</v>
      </c>
      <c r="J1318" s="2" t="str">
        <f>VLOOKUP($B1318,'Answer Data Transformation'!$I$3:$R$2338,10,FALSE)</f>
        <v>No</v>
      </c>
      <c r="K1318" s="2" t="str">
        <f>VLOOKUP($B1318,'Answer Data Transformation'!$I$3:$R$2338,3,FALSE)</f>
        <v>Obesity</v>
      </c>
      <c r="L1318" s="2" t="str">
        <f>VLOOKUP($B1318,'Answer Data Transformation'!$I$3:$R$2338,5,FALSE)</f>
        <v>Diabetes</v>
      </c>
      <c r="M1318" s="2" t="str">
        <f>VLOOKUP($B1318,'Answer Data Transformation'!$T$3:$AA$2346,2,FALSE)</f>
        <v>22-Dec-1974</v>
      </c>
      <c r="N1318" s="2">
        <f>VLOOKUP($B1318,'Answer Data Transformation'!$T$3:$AA$2346,4,FALSE)</f>
        <v>0</v>
      </c>
      <c r="O1318" s="2">
        <f>VLOOKUP($B1318,'Answer Data Transformation'!$T$3:$AA$2346,5,FALSE)</f>
        <v>8280.6200000000008</v>
      </c>
      <c r="P1318" s="2" t="str">
        <f>VLOOKUP($B1318,'Answer Data Transformation'!$T$3:$AA$2346,6,FALSE)</f>
        <v>tier - 2</v>
      </c>
      <c r="Q1318" s="2" t="str">
        <f>VLOOKUP($B1318,'Answer Data Transformation'!$T$3:$AA$2346,7,FALSE)</f>
        <v>tier - 2</v>
      </c>
      <c r="R1318" s="2" t="str">
        <f>VLOOKUP($B1318,'Answer Data Transformation'!$T$3:$AA$2346,8,FALSE)</f>
        <v>R1013</v>
      </c>
      <c r="S1318" s="2">
        <f>VLOOKUP($B1318,'Answer Data Transformation'!$T$3:$AA$2346,3,FALSE)</f>
        <v>48</v>
      </c>
    </row>
    <row r="1319" spans="2:19" ht="15.5" x14ac:dyDescent="0.35">
      <c r="B1319" s="1" t="s">
        <v>1053</v>
      </c>
      <c r="C1319" s="28" t="str">
        <f>VLOOKUP(B1319,'Answer Data Transformation'!$B$3:$F$2338,4,FALSE)</f>
        <v xml:space="preserve">  Martina</v>
      </c>
      <c r="D1319" s="2">
        <f>VLOOKUP($B1319,'Answer Data Transformation'!$I$3:$R$2338,2,FALSE)</f>
        <v>28.9</v>
      </c>
      <c r="E1319" s="2">
        <f>VLOOKUP($B1319,'Answer Data Transformation'!$I$3:$R$2338,4,FALSE)</f>
        <v>11.24</v>
      </c>
      <c r="F1319" s="2" t="str">
        <f>VLOOKUP($B1319,'Answer Data Transformation'!$I$3:$R$2338,6,FALSE)</f>
        <v>No</v>
      </c>
      <c r="G1319" s="2" t="str">
        <f>VLOOKUP($B1319,'Answer Data Transformation'!$I$3:$R$2338,7,FALSE)</f>
        <v>No</v>
      </c>
      <c r="H1319" s="2" t="str">
        <f>VLOOKUP($B1319,'Answer Data Transformation'!$I$3:$R$2338,8,FALSE)</f>
        <v>No</v>
      </c>
      <c r="I1319" s="29">
        <f>VLOOKUP($B1319,'Answer Data Transformation'!$I$3:$R$2338,9,FALSE)</f>
        <v>0</v>
      </c>
      <c r="J1319" s="2" t="str">
        <f>VLOOKUP($B1319,'Answer Data Transformation'!$I$3:$R$2338,10,FALSE)</f>
        <v>No</v>
      </c>
      <c r="K1319" s="2" t="str">
        <f>VLOOKUP($B1319,'Answer Data Transformation'!$I$3:$R$2338,3,FALSE)</f>
        <v>Overweight</v>
      </c>
      <c r="L1319" s="2" t="str">
        <f>VLOOKUP($B1319,'Answer Data Transformation'!$I$3:$R$2338,5,FALSE)</f>
        <v>Diabetes</v>
      </c>
      <c r="M1319" s="2" t="str">
        <f>VLOOKUP($B1319,'Answer Data Transformation'!$T$3:$AA$2346,2,FALSE)</f>
        <v>26-Sep-1974</v>
      </c>
      <c r="N1319" s="2">
        <f>VLOOKUP($B1319,'Answer Data Transformation'!$T$3:$AA$2346,4,FALSE)</f>
        <v>0</v>
      </c>
      <c r="O1319" s="2">
        <f>VLOOKUP($B1319,'Answer Data Transformation'!$T$3:$AA$2346,5,FALSE)</f>
        <v>8277.52</v>
      </c>
      <c r="P1319" s="2" t="str">
        <f>VLOOKUP($B1319,'Answer Data Transformation'!$T$3:$AA$2346,6,FALSE)</f>
        <v>tier - 2</v>
      </c>
      <c r="Q1319" s="2" t="str">
        <f>VLOOKUP($B1319,'Answer Data Transformation'!$T$3:$AA$2346,7,FALSE)</f>
        <v>tier - 2</v>
      </c>
      <c r="R1319" s="2" t="str">
        <f>VLOOKUP($B1319,'Answer Data Transformation'!$T$3:$AA$2346,8,FALSE)</f>
        <v>R1011</v>
      </c>
      <c r="S1319" s="2">
        <f>VLOOKUP($B1319,'Answer Data Transformation'!$T$3:$AA$2346,3,FALSE)</f>
        <v>48</v>
      </c>
    </row>
    <row r="1320" spans="2:19" ht="15.5" x14ac:dyDescent="0.35">
      <c r="B1320" s="1" t="s">
        <v>1052</v>
      </c>
      <c r="C1320" s="28" t="str">
        <f>VLOOKUP(B1320,'Answer Data Transformation'!$B$3:$F$2338,4,FALSE)</f>
        <v xml:space="preserve">  Dustin J</v>
      </c>
      <c r="D1320" s="2">
        <f>VLOOKUP($B1320,'Answer Data Transformation'!$I$3:$R$2338,2,FALSE)</f>
        <v>43.31</v>
      </c>
      <c r="E1320" s="2">
        <f>VLOOKUP($B1320,'Answer Data Transformation'!$I$3:$R$2338,4,FALSE)</f>
        <v>6.1</v>
      </c>
      <c r="F1320" s="2" t="str">
        <f>VLOOKUP($B1320,'Answer Data Transformation'!$I$3:$R$2338,6,FALSE)</f>
        <v>Yes</v>
      </c>
      <c r="G1320" s="2" t="str">
        <f>VLOOKUP($B1320,'Answer Data Transformation'!$I$3:$R$2338,7,FALSE)</f>
        <v>yes</v>
      </c>
      <c r="H1320" s="2" t="str">
        <f>VLOOKUP($B1320,'Answer Data Transformation'!$I$3:$R$2338,8,FALSE)</f>
        <v>No</v>
      </c>
      <c r="I1320" s="29">
        <f>VLOOKUP($B1320,'Answer Data Transformation'!$I$3:$R$2338,9,FALSE)</f>
        <v>1</v>
      </c>
      <c r="J1320" s="2" t="str">
        <f>VLOOKUP($B1320,'Answer Data Transformation'!$I$3:$R$2338,10,FALSE)</f>
        <v>No</v>
      </c>
      <c r="K1320" s="2" t="str">
        <f>VLOOKUP($B1320,'Answer Data Transformation'!$I$3:$R$2338,3,FALSE)</f>
        <v>Obesity</v>
      </c>
      <c r="L1320" s="2" t="str">
        <f>VLOOKUP($B1320,'Answer Data Transformation'!$I$3:$R$2338,5,FALSE)</f>
        <v>Prediabetes</v>
      </c>
      <c r="M1320" s="2" t="str">
        <f>VLOOKUP($B1320,'Answer Data Transformation'!$T$3:$AA$2346,2,FALSE)</f>
        <v>28-Nov-2000</v>
      </c>
      <c r="N1320" s="2">
        <f>VLOOKUP($B1320,'Answer Data Transformation'!$T$3:$AA$2346,4,FALSE)</f>
        <v>0</v>
      </c>
      <c r="O1320" s="2">
        <f>VLOOKUP($B1320,'Answer Data Transformation'!$T$3:$AA$2346,5,FALSE)</f>
        <v>8271.4599999999991</v>
      </c>
      <c r="P1320" s="2" t="str">
        <f>VLOOKUP($B1320,'Answer Data Transformation'!$T$3:$AA$2346,6,FALSE)</f>
        <v>tier - 2</v>
      </c>
      <c r="Q1320" s="2" t="str">
        <f>VLOOKUP($B1320,'Answer Data Transformation'!$T$3:$AA$2346,7,FALSE)</f>
        <v>tier - 1</v>
      </c>
      <c r="R1320" s="2" t="str">
        <f>VLOOKUP($B1320,'Answer Data Transformation'!$T$3:$AA$2346,8,FALSE)</f>
        <v>R1023</v>
      </c>
      <c r="S1320" s="2">
        <f>VLOOKUP($B1320,'Answer Data Transformation'!$T$3:$AA$2346,3,FALSE)</f>
        <v>22</v>
      </c>
    </row>
    <row r="1321" spans="2:19" ht="15.5" x14ac:dyDescent="0.35">
      <c r="B1321" s="1" t="s">
        <v>1051</v>
      </c>
      <c r="C1321" s="28" t="str">
        <f>VLOOKUP(B1321,'Answer Data Transformation'!$B$3:$F$2338,4,FALSE)</f>
        <v xml:space="preserve">  Kelsey</v>
      </c>
      <c r="D1321" s="2">
        <f>VLOOKUP($B1321,'Answer Data Transformation'!$I$3:$R$2338,2,FALSE)</f>
        <v>22.8</v>
      </c>
      <c r="E1321" s="2">
        <f>VLOOKUP($B1321,'Answer Data Transformation'!$I$3:$R$2338,4,FALSE)</f>
        <v>6.98</v>
      </c>
      <c r="F1321" s="2" t="str">
        <f>VLOOKUP($B1321,'Answer Data Transformation'!$I$3:$R$2338,6,FALSE)</f>
        <v>No</v>
      </c>
      <c r="G1321" s="2" t="str">
        <f>VLOOKUP($B1321,'Answer Data Transformation'!$I$3:$R$2338,7,FALSE)</f>
        <v>No</v>
      </c>
      <c r="H1321" s="2" t="str">
        <f>VLOOKUP($B1321,'Answer Data Transformation'!$I$3:$R$2338,8,FALSE)</f>
        <v>No</v>
      </c>
      <c r="I1321" s="29">
        <f>VLOOKUP($B1321,'Answer Data Transformation'!$I$3:$R$2338,9,FALSE)</f>
        <v>0</v>
      </c>
      <c r="J1321" s="2" t="str">
        <f>VLOOKUP($B1321,'Answer Data Transformation'!$I$3:$R$2338,10,FALSE)</f>
        <v>No</v>
      </c>
      <c r="K1321" s="2" t="str">
        <f>VLOOKUP($B1321,'Answer Data Transformation'!$I$3:$R$2338,3,FALSE)</f>
        <v>Normal Weight</v>
      </c>
      <c r="L1321" s="2" t="str">
        <f>VLOOKUP($B1321,'Answer Data Transformation'!$I$3:$R$2338,5,FALSE)</f>
        <v>Diabetes</v>
      </c>
      <c r="M1321" s="2" t="str">
        <f>VLOOKUP($B1321,'Answer Data Transformation'!$T$3:$AA$2346,2,FALSE)</f>
        <v>05-Aug-1974</v>
      </c>
      <c r="N1321" s="2">
        <f>VLOOKUP($B1321,'Answer Data Transformation'!$T$3:$AA$2346,4,FALSE)</f>
        <v>0</v>
      </c>
      <c r="O1321" s="2">
        <f>VLOOKUP($B1321,'Answer Data Transformation'!$T$3:$AA$2346,5,FALSE)</f>
        <v>8269.0400000000009</v>
      </c>
      <c r="P1321" s="2" t="str">
        <f>VLOOKUP($B1321,'Answer Data Transformation'!$T$3:$AA$2346,6,FALSE)</f>
        <v>tier - 2</v>
      </c>
      <c r="Q1321" s="2" t="str">
        <f>VLOOKUP($B1321,'Answer Data Transformation'!$T$3:$AA$2346,7,FALSE)</f>
        <v>tier - 1</v>
      </c>
      <c r="R1321" s="2" t="str">
        <f>VLOOKUP($B1321,'Answer Data Transformation'!$T$3:$AA$2346,8,FALSE)</f>
        <v>R1011</v>
      </c>
      <c r="S1321" s="2">
        <f>VLOOKUP($B1321,'Answer Data Transformation'!$T$3:$AA$2346,3,FALSE)</f>
        <v>48</v>
      </c>
    </row>
    <row r="1322" spans="2:19" ht="15.5" x14ac:dyDescent="0.35">
      <c r="B1322" s="1" t="s">
        <v>1050</v>
      </c>
      <c r="C1322" s="28" t="str">
        <f>VLOOKUP(B1322,'Answer Data Transformation'!$B$3:$F$2338,4,FALSE)</f>
        <v xml:space="preserve">  Daniel V</v>
      </c>
      <c r="D1322" s="2">
        <f>VLOOKUP($B1322,'Answer Data Transformation'!$I$3:$R$2338,2,FALSE)</f>
        <v>19.09</v>
      </c>
      <c r="E1322" s="2">
        <f>VLOOKUP($B1322,'Answer Data Transformation'!$I$3:$R$2338,4,FALSE)</f>
        <v>4</v>
      </c>
      <c r="F1322" s="2" t="str">
        <f>VLOOKUP($B1322,'Answer Data Transformation'!$I$3:$R$2338,6,FALSE)</f>
        <v>Yes</v>
      </c>
      <c r="G1322" s="2" t="str">
        <f>VLOOKUP($B1322,'Answer Data Transformation'!$I$3:$R$2338,7,FALSE)</f>
        <v>No</v>
      </c>
      <c r="H1322" s="2" t="str">
        <f>VLOOKUP($B1322,'Answer Data Transformation'!$I$3:$R$2338,8,FALSE)</f>
        <v>No</v>
      </c>
      <c r="I1322" s="29">
        <f>VLOOKUP($B1322,'Answer Data Transformation'!$I$3:$R$2338,9,FALSE)</f>
        <v>1</v>
      </c>
      <c r="J1322" s="2" t="str">
        <f>VLOOKUP($B1322,'Answer Data Transformation'!$I$3:$R$2338,10,FALSE)</f>
        <v>No</v>
      </c>
      <c r="K1322" s="2" t="str">
        <f>VLOOKUP($B1322,'Answer Data Transformation'!$I$3:$R$2338,3,FALSE)</f>
        <v>Normal Weight</v>
      </c>
      <c r="L1322" s="2" t="str">
        <f>VLOOKUP($B1322,'Answer Data Transformation'!$I$3:$R$2338,5,FALSE)</f>
        <v>Normal</v>
      </c>
      <c r="M1322" s="2" t="str">
        <f>VLOOKUP($B1322,'Answer Data Transformation'!$T$3:$AA$2346,2,FALSE)</f>
        <v>05-Sep-1964</v>
      </c>
      <c r="N1322" s="2">
        <f>VLOOKUP($B1322,'Answer Data Transformation'!$T$3:$AA$2346,4,FALSE)</f>
        <v>0</v>
      </c>
      <c r="O1322" s="2">
        <f>VLOOKUP($B1322,'Answer Data Transformation'!$T$3:$AA$2346,5,FALSE)</f>
        <v>8268</v>
      </c>
      <c r="P1322" s="2" t="str">
        <f>VLOOKUP($B1322,'Answer Data Transformation'!$T$3:$AA$2346,6,FALSE)</f>
        <v>tier - 3</v>
      </c>
      <c r="Q1322" s="2" t="str">
        <f>VLOOKUP($B1322,'Answer Data Transformation'!$T$3:$AA$2346,7,FALSE)</f>
        <v>tier - 3</v>
      </c>
      <c r="R1322" s="2" t="str">
        <f>VLOOKUP($B1322,'Answer Data Transformation'!$T$3:$AA$2346,8,FALSE)</f>
        <v>R1013</v>
      </c>
      <c r="S1322" s="2">
        <f>VLOOKUP($B1322,'Answer Data Transformation'!$T$3:$AA$2346,3,FALSE)</f>
        <v>58</v>
      </c>
    </row>
    <row r="1323" spans="2:19" ht="15.5" x14ac:dyDescent="0.35">
      <c r="B1323" s="1" t="s">
        <v>1049</v>
      </c>
      <c r="C1323" s="28" t="str">
        <f>VLOOKUP(B1323,'Answer Data Transformation'!$B$3:$F$2338,4,FALSE)</f>
        <v xml:space="preserve">  Saeger</v>
      </c>
      <c r="D1323" s="2">
        <f>VLOOKUP($B1323,'Answer Data Transformation'!$I$3:$R$2338,2,FALSE)</f>
        <v>23.37</v>
      </c>
      <c r="E1323" s="2">
        <f>VLOOKUP($B1323,'Answer Data Transformation'!$I$3:$R$2338,4,FALSE)</f>
        <v>4.2300000000000004</v>
      </c>
      <c r="F1323" s="2" t="str">
        <f>VLOOKUP($B1323,'Answer Data Transformation'!$I$3:$R$2338,6,FALSE)</f>
        <v>No</v>
      </c>
      <c r="G1323" s="2" t="str">
        <f>VLOOKUP($B1323,'Answer Data Transformation'!$I$3:$R$2338,7,FALSE)</f>
        <v>No</v>
      </c>
      <c r="H1323" s="2" t="str">
        <f>VLOOKUP($B1323,'Answer Data Transformation'!$I$3:$R$2338,8,FALSE)</f>
        <v>No</v>
      </c>
      <c r="I1323" s="29">
        <f>VLOOKUP($B1323,'Answer Data Transformation'!$I$3:$R$2338,9,FALSE)</f>
        <v>0</v>
      </c>
      <c r="J1323" s="2" t="str">
        <f>VLOOKUP($B1323,'Answer Data Transformation'!$I$3:$R$2338,10,FALSE)</f>
        <v>No</v>
      </c>
      <c r="K1323" s="2" t="str">
        <f>VLOOKUP($B1323,'Answer Data Transformation'!$I$3:$R$2338,3,FALSE)</f>
        <v>Normal Weight</v>
      </c>
      <c r="L1323" s="2" t="str">
        <f>VLOOKUP($B1323,'Answer Data Transformation'!$I$3:$R$2338,5,FALSE)</f>
        <v>Normal</v>
      </c>
      <c r="M1323" s="2" t="str">
        <f>VLOOKUP($B1323,'Answer Data Transformation'!$T$3:$AA$2346,2,FALSE)</f>
        <v>27-Sep-1982</v>
      </c>
      <c r="N1323" s="2">
        <f>VLOOKUP($B1323,'Answer Data Transformation'!$T$3:$AA$2346,4,FALSE)</f>
        <v>3</v>
      </c>
      <c r="O1323" s="2">
        <f>VLOOKUP($B1323,'Answer Data Transformation'!$T$3:$AA$2346,5,FALSE)</f>
        <v>8252.2800000000007</v>
      </c>
      <c r="P1323" s="2" t="str">
        <f>VLOOKUP($B1323,'Answer Data Transformation'!$T$3:$AA$2346,6,FALSE)</f>
        <v>tier - 2</v>
      </c>
      <c r="Q1323" s="2" t="str">
        <f>VLOOKUP($B1323,'Answer Data Transformation'!$T$3:$AA$2346,7,FALSE)</f>
        <v>tier - 2</v>
      </c>
      <c r="R1323" s="2" t="str">
        <f>VLOOKUP($B1323,'Answer Data Transformation'!$T$3:$AA$2346,8,FALSE)</f>
        <v>R1024</v>
      </c>
      <c r="S1323" s="2">
        <f>VLOOKUP($B1323,'Answer Data Transformation'!$T$3:$AA$2346,3,FALSE)</f>
        <v>40</v>
      </c>
    </row>
    <row r="1324" spans="2:19" ht="15.5" x14ac:dyDescent="0.35">
      <c r="B1324" s="1" t="s">
        <v>1048</v>
      </c>
      <c r="C1324" s="28" t="str">
        <f>VLOOKUP(B1324,'Answer Data Transformation'!$B$3:$F$2338,4,FALSE)</f>
        <v xml:space="preserve">  Buzunesh</v>
      </c>
      <c r="D1324" s="2">
        <f>VLOOKUP($B1324,'Answer Data Transformation'!$I$3:$R$2338,2,FALSE)</f>
        <v>33.44</v>
      </c>
      <c r="E1324" s="2">
        <f>VLOOKUP($B1324,'Answer Data Transformation'!$I$3:$R$2338,4,FALSE)</f>
        <v>4.72</v>
      </c>
      <c r="F1324" s="2" t="str">
        <f>VLOOKUP($B1324,'Answer Data Transformation'!$I$3:$R$2338,6,FALSE)</f>
        <v>Yes</v>
      </c>
      <c r="G1324" s="2" t="str">
        <f>VLOOKUP($B1324,'Answer Data Transformation'!$I$3:$R$2338,7,FALSE)</f>
        <v>No</v>
      </c>
      <c r="H1324" s="2" t="str">
        <f>VLOOKUP($B1324,'Answer Data Transformation'!$I$3:$R$2338,8,FALSE)</f>
        <v>No</v>
      </c>
      <c r="I1324" s="29">
        <f>VLOOKUP($B1324,'Answer Data Transformation'!$I$3:$R$2338,9,FALSE)</f>
        <v>0</v>
      </c>
      <c r="J1324" s="2" t="str">
        <f>VLOOKUP($B1324,'Answer Data Transformation'!$I$3:$R$2338,10,FALSE)</f>
        <v>No</v>
      </c>
      <c r="K1324" s="2" t="str">
        <f>VLOOKUP($B1324,'Answer Data Transformation'!$I$3:$R$2338,3,FALSE)</f>
        <v>Obesity</v>
      </c>
      <c r="L1324" s="2" t="str">
        <f>VLOOKUP($B1324,'Answer Data Transformation'!$I$3:$R$2338,5,FALSE)</f>
        <v>Normal</v>
      </c>
      <c r="M1324" s="2" t="str">
        <f>VLOOKUP($B1324,'Answer Data Transformation'!$T$3:$AA$2346,2,FALSE)</f>
        <v>02-Sep-1976</v>
      </c>
      <c r="N1324" s="2">
        <f>VLOOKUP($B1324,'Answer Data Transformation'!$T$3:$AA$2346,4,FALSE)</f>
        <v>1</v>
      </c>
      <c r="O1324" s="2">
        <f>VLOOKUP($B1324,'Answer Data Transformation'!$T$3:$AA$2346,5,FALSE)</f>
        <v>8240.59</v>
      </c>
      <c r="P1324" s="2" t="str">
        <f>VLOOKUP($B1324,'Answer Data Transformation'!$T$3:$AA$2346,6,FALSE)</f>
        <v>tier - 2</v>
      </c>
      <c r="Q1324" s="2" t="str">
        <f>VLOOKUP($B1324,'Answer Data Transformation'!$T$3:$AA$2346,7,FALSE)</f>
        <v>tier - 2</v>
      </c>
      <c r="R1324" s="2" t="str">
        <f>VLOOKUP($B1324,'Answer Data Transformation'!$T$3:$AA$2346,8,FALSE)</f>
        <v>R1013</v>
      </c>
      <c r="S1324" s="2">
        <f>VLOOKUP($B1324,'Answer Data Transformation'!$T$3:$AA$2346,3,FALSE)</f>
        <v>46</v>
      </c>
    </row>
    <row r="1325" spans="2:19" ht="15.5" x14ac:dyDescent="0.35">
      <c r="B1325" s="1" t="s">
        <v>1047</v>
      </c>
      <c r="C1325" s="28" t="str">
        <f>VLOOKUP(B1325,'Answer Data Transformation'!$B$3:$F$2338,4,FALSE)</f>
        <v xml:space="preserve">  Mirte</v>
      </c>
      <c r="D1325" s="2">
        <f>VLOOKUP($B1325,'Answer Data Transformation'!$I$3:$R$2338,2,FALSE)</f>
        <v>28.05</v>
      </c>
      <c r="E1325" s="2">
        <f>VLOOKUP($B1325,'Answer Data Transformation'!$I$3:$R$2338,4,FALSE)</f>
        <v>5.63</v>
      </c>
      <c r="F1325" s="2" t="str">
        <f>VLOOKUP($B1325,'Answer Data Transformation'!$I$3:$R$2338,6,FALSE)</f>
        <v>Yes</v>
      </c>
      <c r="G1325" s="2" t="str">
        <f>VLOOKUP($B1325,'Answer Data Transformation'!$I$3:$R$2338,7,FALSE)</f>
        <v>No</v>
      </c>
      <c r="H1325" s="2" t="str">
        <f>VLOOKUP($B1325,'Answer Data Transformation'!$I$3:$R$2338,8,FALSE)</f>
        <v>No</v>
      </c>
      <c r="I1325" s="29">
        <f>VLOOKUP($B1325,'Answer Data Transformation'!$I$3:$R$2338,9,FALSE)</f>
        <v>0</v>
      </c>
      <c r="J1325" s="2" t="str">
        <f>VLOOKUP($B1325,'Answer Data Transformation'!$I$3:$R$2338,10,FALSE)</f>
        <v>No</v>
      </c>
      <c r="K1325" s="2" t="str">
        <f>VLOOKUP($B1325,'Answer Data Transformation'!$I$3:$R$2338,3,FALSE)</f>
        <v>Overweight</v>
      </c>
      <c r="L1325" s="2" t="str">
        <f>VLOOKUP($B1325,'Answer Data Transformation'!$I$3:$R$2338,5,FALSE)</f>
        <v>Normal</v>
      </c>
      <c r="M1325" s="2" t="str">
        <f>VLOOKUP($B1325,'Answer Data Transformation'!$T$3:$AA$2346,2,FALSE)</f>
        <v>30-Jun-1976</v>
      </c>
      <c r="N1325" s="2">
        <f>VLOOKUP($B1325,'Answer Data Transformation'!$T$3:$AA$2346,4,FALSE)</f>
        <v>1</v>
      </c>
      <c r="O1325" s="2">
        <f>VLOOKUP($B1325,'Answer Data Transformation'!$T$3:$AA$2346,5,FALSE)</f>
        <v>8233.1</v>
      </c>
      <c r="P1325" s="2" t="str">
        <f>VLOOKUP($B1325,'Answer Data Transformation'!$T$3:$AA$2346,6,FALSE)</f>
        <v>tier - 2</v>
      </c>
      <c r="Q1325" s="2" t="str">
        <f>VLOOKUP($B1325,'Answer Data Transformation'!$T$3:$AA$2346,7,FALSE)</f>
        <v>tier - 2</v>
      </c>
      <c r="R1325" s="2" t="str">
        <f>VLOOKUP($B1325,'Answer Data Transformation'!$T$3:$AA$2346,8,FALSE)</f>
        <v>R1013</v>
      </c>
      <c r="S1325" s="2">
        <f>VLOOKUP($B1325,'Answer Data Transformation'!$T$3:$AA$2346,3,FALSE)</f>
        <v>46</v>
      </c>
    </row>
    <row r="1326" spans="2:19" ht="15.5" x14ac:dyDescent="0.35">
      <c r="B1326" s="1" t="s">
        <v>1046</v>
      </c>
      <c r="C1326" s="28" t="str">
        <f>VLOOKUP(B1326,'Answer Data Transformation'!$B$3:$F$2338,4,FALSE)</f>
        <v xml:space="preserve">  Megan</v>
      </c>
      <c r="D1326" s="2">
        <f>VLOOKUP($B1326,'Answer Data Transformation'!$I$3:$R$2338,2,FALSE)</f>
        <v>27.72</v>
      </c>
      <c r="E1326" s="2">
        <f>VLOOKUP($B1326,'Answer Data Transformation'!$I$3:$R$2338,4,FALSE)</f>
        <v>5.83</v>
      </c>
      <c r="F1326" s="2" t="str">
        <f>VLOOKUP($B1326,'Answer Data Transformation'!$I$3:$R$2338,6,FALSE)</f>
        <v>Yes</v>
      </c>
      <c r="G1326" s="2" t="str">
        <f>VLOOKUP($B1326,'Answer Data Transformation'!$I$3:$R$2338,7,FALSE)</f>
        <v>No</v>
      </c>
      <c r="H1326" s="2" t="str">
        <f>VLOOKUP($B1326,'Answer Data Transformation'!$I$3:$R$2338,8,FALSE)</f>
        <v>No</v>
      </c>
      <c r="I1326" s="29">
        <f>VLOOKUP($B1326,'Answer Data Transformation'!$I$3:$R$2338,9,FALSE)</f>
        <v>0</v>
      </c>
      <c r="J1326" s="2" t="str">
        <f>VLOOKUP($B1326,'Answer Data Transformation'!$I$3:$R$2338,10,FALSE)</f>
        <v>No</v>
      </c>
      <c r="K1326" s="2" t="str">
        <f>VLOOKUP($B1326,'Answer Data Transformation'!$I$3:$R$2338,3,FALSE)</f>
        <v>Overweight</v>
      </c>
      <c r="L1326" s="2" t="str">
        <f>VLOOKUP($B1326,'Answer Data Transformation'!$I$3:$R$2338,5,FALSE)</f>
        <v>Prediabetes</v>
      </c>
      <c r="M1326" s="2" t="str">
        <f>VLOOKUP($B1326,'Answer Data Transformation'!$T$3:$AA$2346,2,FALSE)</f>
        <v>03-Sep-1976</v>
      </c>
      <c r="N1326" s="2">
        <f>VLOOKUP($B1326,'Answer Data Transformation'!$T$3:$AA$2346,4,FALSE)</f>
        <v>1</v>
      </c>
      <c r="O1326" s="2">
        <f>VLOOKUP($B1326,'Answer Data Transformation'!$T$3:$AA$2346,5,FALSE)</f>
        <v>8232.64</v>
      </c>
      <c r="P1326" s="2" t="str">
        <f>VLOOKUP($B1326,'Answer Data Transformation'!$T$3:$AA$2346,6,FALSE)</f>
        <v>tier - 2</v>
      </c>
      <c r="Q1326" s="2" t="str">
        <f>VLOOKUP($B1326,'Answer Data Transformation'!$T$3:$AA$2346,7,FALSE)</f>
        <v>tier - 3</v>
      </c>
      <c r="R1326" s="2" t="str">
        <f>VLOOKUP($B1326,'Answer Data Transformation'!$T$3:$AA$2346,8,FALSE)</f>
        <v>R1013</v>
      </c>
      <c r="S1326" s="2">
        <f>VLOOKUP($B1326,'Answer Data Transformation'!$T$3:$AA$2346,3,FALSE)</f>
        <v>46</v>
      </c>
    </row>
    <row r="1327" spans="2:19" ht="15.5" x14ac:dyDescent="0.35">
      <c r="B1327" s="1" t="s">
        <v>1045</v>
      </c>
      <c r="C1327" s="28" t="str">
        <f>VLOOKUP(B1327,'Answer Data Transformation'!$B$3:$F$2338,4,FALSE)</f>
        <v xml:space="preserve">  Kerry A</v>
      </c>
      <c r="D1327" s="2">
        <f>VLOOKUP($B1327,'Answer Data Transformation'!$I$3:$R$2338,2,FALSE)</f>
        <v>29.81</v>
      </c>
      <c r="E1327" s="2">
        <f>VLOOKUP($B1327,'Answer Data Transformation'!$I$3:$R$2338,4,FALSE)</f>
        <v>9.23</v>
      </c>
      <c r="F1327" s="2" t="str">
        <f>VLOOKUP($B1327,'Answer Data Transformation'!$I$3:$R$2338,6,FALSE)</f>
        <v>No</v>
      </c>
      <c r="G1327" s="2" t="str">
        <f>VLOOKUP($B1327,'Answer Data Transformation'!$I$3:$R$2338,7,FALSE)</f>
        <v>No</v>
      </c>
      <c r="H1327" s="2" t="str">
        <f>VLOOKUP($B1327,'Answer Data Transformation'!$I$3:$R$2338,8,FALSE)</f>
        <v>No</v>
      </c>
      <c r="I1327" s="29">
        <f>VLOOKUP($B1327,'Answer Data Transformation'!$I$3:$R$2338,9,FALSE)</f>
        <v>0</v>
      </c>
      <c r="J1327" s="2" t="str">
        <f>VLOOKUP($B1327,'Answer Data Transformation'!$I$3:$R$2338,10,FALSE)</f>
        <v>No</v>
      </c>
      <c r="K1327" s="2" t="str">
        <f>VLOOKUP($B1327,'Answer Data Transformation'!$I$3:$R$2338,3,FALSE)</f>
        <v>Overweight</v>
      </c>
      <c r="L1327" s="2" t="str">
        <f>VLOOKUP($B1327,'Answer Data Transformation'!$I$3:$R$2338,5,FALSE)</f>
        <v>Diabetes</v>
      </c>
      <c r="M1327" s="2" t="str">
        <f>VLOOKUP($B1327,'Answer Data Transformation'!$T$3:$AA$2346,2,FALSE)</f>
        <v>30-Jun-1978</v>
      </c>
      <c r="N1327" s="2">
        <f>VLOOKUP($B1327,'Answer Data Transformation'!$T$3:$AA$2346,4,FALSE)</f>
        <v>2</v>
      </c>
      <c r="O1327" s="2">
        <f>VLOOKUP($B1327,'Answer Data Transformation'!$T$3:$AA$2346,5,FALSE)</f>
        <v>8219.2000000000007</v>
      </c>
      <c r="P1327" s="2" t="str">
        <f>VLOOKUP($B1327,'Answer Data Transformation'!$T$3:$AA$2346,6,FALSE)</f>
        <v>tier - 2</v>
      </c>
      <c r="Q1327" s="2" t="str">
        <f>VLOOKUP($B1327,'Answer Data Transformation'!$T$3:$AA$2346,7,FALSE)</f>
        <v>tier - 2</v>
      </c>
      <c r="R1327" s="2" t="str">
        <f>VLOOKUP($B1327,'Answer Data Transformation'!$T$3:$AA$2346,8,FALSE)</f>
        <v>R1013</v>
      </c>
      <c r="S1327" s="2">
        <f>VLOOKUP($B1327,'Answer Data Transformation'!$T$3:$AA$2346,3,FALSE)</f>
        <v>44</v>
      </c>
    </row>
    <row r="1328" spans="2:19" ht="15.5" x14ac:dyDescent="0.35">
      <c r="B1328" s="1" t="s">
        <v>1044</v>
      </c>
      <c r="C1328" s="28" t="str">
        <f>VLOOKUP(B1328,'Answer Data Transformation'!$B$3:$F$2338,4,FALSE)</f>
        <v xml:space="preserve">  Kristin</v>
      </c>
      <c r="D1328" s="2">
        <f>VLOOKUP($B1328,'Answer Data Transformation'!$I$3:$R$2338,2,FALSE)</f>
        <v>23.98</v>
      </c>
      <c r="E1328" s="2">
        <f>VLOOKUP($B1328,'Answer Data Transformation'!$I$3:$R$2338,4,FALSE)</f>
        <v>9.89</v>
      </c>
      <c r="F1328" s="2" t="str">
        <f>VLOOKUP($B1328,'Answer Data Transformation'!$I$3:$R$2338,6,FALSE)</f>
        <v>No</v>
      </c>
      <c r="G1328" s="2" t="str">
        <f>VLOOKUP($B1328,'Answer Data Transformation'!$I$3:$R$2338,7,FALSE)</f>
        <v>No</v>
      </c>
      <c r="H1328" s="2" t="str">
        <f>VLOOKUP($B1328,'Answer Data Transformation'!$I$3:$R$2338,8,FALSE)</f>
        <v>No</v>
      </c>
      <c r="I1328" s="29">
        <f>VLOOKUP($B1328,'Answer Data Transformation'!$I$3:$R$2338,9,FALSE)</f>
        <v>0</v>
      </c>
      <c r="J1328" s="2" t="str">
        <f>VLOOKUP($B1328,'Answer Data Transformation'!$I$3:$R$2338,10,FALSE)</f>
        <v>No</v>
      </c>
      <c r="K1328" s="2" t="str">
        <f>VLOOKUP($B1328,'Answer Data Transformation'!$I$3:$R$2338,3,FALSE)</f>
        <v>Normal Weight</v>
      </c>
      <c r="L1328" s="2" t="str">
        <f>VLOOKUP($B1328,'Answer Data Transformation'!$I$3:$R$2338,5,FALSE)</f>
        <v>Diabetes</v>
      </c>
      <c r="M1328" s="2" t="str">
        <f>VLOOKUP($B1328,'Answer Data Transformation'!$T$3:$AA$2346,2,FALSE)</f>
        <v>24-Oct-1978</v>
      </c>
      <c r="N1328" s="2">
        <f>VLOOKUP($B1328,'Answer Data Transformation'!$T$3:$AA$2346,4,FALSE)</f>
        <v>2</v>
      </c>
      <c r="O1328" s="2">
        <f>VLOOKUP($B1328,'Answer Data Transformation'!$T$3:$AA$2346,5,FALSE)</f>
        <v>8211.1</v>
      </c>
      <c r="P1328" s="2" t="str">
        <f>VLOOKUP($B1328,'Answer Data Transformation'!$T$3:$AA$2346,6,FALSE)</f>
        <v>tier - 2</v>
      </c>
      <c r="Q1328" s="2" t="str">
        <f>VLOOKUP($B1328,'Answer Data Transformation'!$T$3:$AA$2346,7,FALSE)</f>
        <v>tier - 3</v>
      </c>
      <c r="R1328" s="2" t="str">
        <f>VLOOKUP($B1328,'Answer Data Transformation'!$T$3:$AA$2346,8,FALSE)</f>
        <v>R1013</v>
      </c>
      <c r="S1328" s="2">
        <f>VLOOKUP($B1328,'Answer Data Transformation'!$T$3:$AA$2346,3,FALSE)</f>
        <v>44</v>
      </c>
    </row>
    <row r="1329" spans="2:19" ht="15.5" x14ac:dyDescent="0.35">
      <c r="B1329" s="1" t="s">
        <v>1043</v>
      </c>
      <c r="C1329" s="28" t="str">
        <f>VLOOKUP(B1329,'Answer Data Transformation'!$B$3:$F$2338,4,FALSE)</f>
        <v xml:space="preserve">  Christopher R</v>
      </c>
      <c r="D1329" s="2">
        <f>VLOOKUP($B1329,'Answer Data Transformation'!$I$3:$R$2338,2,FALSE)</f>
        <v>17.34</v>
      </c>
      <c r="E1329" s="2">
        <f>VLOOKUP($B1329,'Answer Data Transformation'!$I$3:$R$2338,4,FALSE)</f>
        <v>12</v>
      </c>
      <c r="F1329" s="2" t="str">
        <f>VLOOKUP($B1329,'Answer Data Transformation'!$I$3:$R$2338,6,FALSE)</f>
        <v>No</v>
      </c>
      <c r="G1329" s="2" t="str">
        <f>VLOOKUP($B1329,'Answer Data Transformation'!$I$3:$R$2338,7,FALSE)</f>
        <v>No</v>
      </c>
      <c r="H1329" s="2" t="str">
        <f>VLOOKUP($B1329,'Answer Data Transformation'!$I$3:$R$2338,8,FALSE)</f>
        <v>No</v>
      </c>
      <c r="I1329" s="29">
        <f>VLOOKUP($B1329,'Answer Data Transformation'!$I$3:$R$2338,9,FALSE)</f>
        <v>0</v>
      </c>
      <c r="J1329" s="2" t="str">
        <f>VLOOKUP($B1329,'Answer Data Transformation'!$I$3:$R$2338,10,FALSE)</f>
        <v>No</v>
      </c>
      <c r="K1329" s="2" t="str">
        <f>VLOOKUP($B1329,'Answer Data Transformation'!$I$3:$R$2338,3,FALSE)</f>
        <v>Underweight</v>
      </c>
      <c r="L1329" s="2" t="str">
        <f>VLOOKUP($B1329,'Answer Data Transformation'!$I$3:$R$2338,5,FALSE)</f>
        <v>Diabetes</v>
      </c>
      <c r="M1329" s="2" t="str">
        <f>VLOOKUP($B1329,'Answer Data Transformation'!$T$3:$AA$2346,2,FALSE)</f>
        <v>23-Nov-1962</v>
      </c>
      <c r="N1329" s="2">
        <f>VLOOKUP($B1329,'Answer Data Transformation'!$T$3:$AA$2346,4,FALSE)</f>
        <v>0</v>
      </c>
      <c r="O1329" s="2">
        <f>VLOOKUP($B1329,'Answer Data Transformation'!$T$3:$AA$2346,5,FALSE)</f>
        <v>8188.12</v>
      </c>
      <c r="P1329" s="2" t="str">
        <f>VLOOKUP($B1329,'Answer Data Transformation'!$T$3:$AA$2346,6,FALSE)</f>
        <v>tier - 3</v>
      </c>
      <c r="Q1329" s="2" t="str">
        <f>VLOOKUP($B1329,'Answer Data Transformation'!$T$3:$AA$2346,7,FALSE)</f>
        <v>tier - 3</v>
      </c>
      <c r="R1329" s="2" t="str">
        <f>VLOOKUP($B1329,'Answer Data Transformation'!$T$3:$AA$2346,8,FALSE)</f>
        <v>R1013</v>
      </c>
      <c r="S1329" s="2">
        <f>VLOOKUP($B1329,'Answer Data Transformation'!$T$3:$AA$2346,3,FALSE)</f>
        <v>60</v>
      </c>
    </row>
    <row r="1330" spans="2:19" ht="15.5" x14ac:dyDescent="0.35">
      <c r="B1330" s="1" t="s">
        <v>1042</v>
      </c>
      <c r="C1330" s="28" t="str">
        <f>VLOOKUP(B1330,'Answer Data Transformation'!$B$3:$F$2338,4,FALSE)</f>
        <v xml:space="preserve">  Elizabeth A</v>
      </c>
      <c r="D1330" s="2">
        <f>VLOOKUP($B1330,'Answer Data Transformation'!$I$3:$R$2338,2,FALSE)</f>
        <v>40.39</v>
      </c>
      <c r="E1330" s="2">
        <f>VLOOKUP($B1330,'Answer Data Transformation'!$I$3:$R$2338,4,FALSE)</f>
        <v>4.24</v>
      </c>
      <c r="F1330" s="2" t="str">
        <f>VLOOKUP($B1330,'Answer Data Transformation'!$I$3:$R$2338,6,FALSE)</f>
        <v>Yes</v>
      </c>
      <c r="G1330" s="2" t="str">
        <f>VLOOKUP($B1330,'Answer Data Transformation'!$I$3:$R$2338,7,FALSE)</f>
        <v>No</v>
      </c>
      <c r="H1330" s="2" t="str">
        <f>VLOOKUP($B1330,'Answer Data Transformation'!$I$3:$R$2338,8,FALSE)</f>
        <v>Yes</v>
      </c>
      <c r="I1330" s="29">
        <f>VLOOKUP($B1330,'Answer Data Transformation'!$I$3:$R$2338,9,FALSE)</f>
        <v>1</v>
      </c>
      <c r="J1330" s="2" t="str">
        <f>VLOOKUP($B1330,'Answer Data Transformation'!$I$3:$R$2338,10,FALSE)</f>
        <v>No</v>
      </c>
      <c r="K1330" s="2" t="str">
        <f>VLOOKUP($B1330,'Answer Data Transformation'!$I$3:$R$2338,3,FALSE)</f>
        <v>Obesity</v>
      </c>
      <c r="L1330" s="2" t="str">
        <f>VLOOKUP($B1330,'Answer Data Transformation'!$I$3:$R$2338,5,FALSE)</f>
        <v>Normal</v>
      </c>
      <c r="M1330" s="2" t="str">
        <f>VLOOKUP($B1330,'Answer Data Transformation'!$T$3:$AA$2346,2,FALSE)</f>
        <v>21-Oct-1997</v>
      </c>
      <c r="N1330" s="2">
        <f>VLOOKUP($B1330,'Answer Data Transformation'!$T$3:$AA$2346,4,FALSE)</f>
        <v>0</v>
      </c>
      <c r="O1330" s="2">
        <f>VLOOKUP($B1330,'Answer Data Transformation'!$T$3:$AA$2346,5,FALSE)</f>
        <v>8182.89</v>
      </c>
      <c r="P1330" s="2" t="str">
        <f>VLOOKUP($B1330,'Answer Data Transformation'!$T$3:$AA$2346,6,FALSE)</f>
        <v>tier - 2</v>
      </c>
      <c r="Q1330" s="2" t="str">
        <f>VLOOKUP($B1330,'Answer Data Transformation'!$T$3:$AA$2346,7,FALSE)</f>
        <v>tier - 1</v>
      </c>
      <c r="R1330" s="2" t="str">
        <f>VLOOKUP($B1330,'Answer Data Transformation'!$T$3:$AA$2346,8,FALSE)</f>
        <v>R1026</v>
      </c>
      <c r="S1330" s="2">
        <f>VLOOKUP($B1330,'Answer Data Transformation'!$T$3:$AA$2346,3,FALSE)</f>
        <v>25</v>
      </c>
    </row>
    <row r="1331" spans="2:19" ht="15.5" x14ac:dyDescent="0.35">
      <c r="B1331" s="1" t="s">
        <v>1041</v>
      </c>
      <c r="C1331" s="28" t="str">
        <f>VLOOKUP(B1331,'Answer Data Transformation'!$B$3:$F$2338,4,FALSE)</f>
        <v xml:space="preserve">  Andrew</v>
      </c>
      <c r="D1331" s="2">
        <f>VLOOKUP($B1331,'Answer Data Transformation'!$I$3:$R$2338,2,FALSE)</f>
        <v>25.96</v>
      </c>
      <c r="E1331" s="2">
        <f>VLOOKUP($B1331,'Answer Data Transformation'!$I$3:$R$2338,4,FALSE)</f>
        <v>4.68</v>
      </c>
      <c r="F1331" s="2" t="str">
        <f>VLOOKUP($B1331,'Answer Data Transformation'!$I$3:$R$2338,6,FALSE)</f>
        <v>Yes</v>
      </c>
      <c r="G1331" s="2" t="str">
        <f>VLOOKUP($B1331,'Answer Data Transformation'!$I$3:$R$2338,7,FALSE)</f>
        <v>No</v>
      </c>
      <c r="H1331" s="2" t="str">
        <f>VLOOKUP($B1331,'Answer Data Transformation'!$I$3:$R$2338,8,FALSE)</f>
        <v>Yes</v>
      </c>
      <c r="I1331" s="29">
        <f>VLOOKUP($B1331,'Answer Data Transformation'!$I$3:$R$2338,9,FALSE)</f>
        <v>1</v>
      </c>
      <c r="J1331" s="2" t="str">
        <f>VLOOKUP($B1331,'Answer Data Transformation'!$I$3:$R$2338,10,FALSE)</f>
        <v>No</v>
      </c>
      <c r="K1331" s="2" t="str">
        <f>VLOOKUP($B1331,'Answer Data Transformation'!$I$3:$R$2338,3,FALSE)</f>
        <v>Overweight</v>
      </c>
      <c r="L1331" s="2" t="str">
        <f>VLOOKUP($B1331,'Answer Data Transformation'!$I$3:$R$2338,5,FALSE)</f>
        <v>Normal</v>
      </c>
      <c r="M1331" s="2" t="str">
        <f>VLOOKUP($B1331,'Answer Data Transformation'!$T$3:$AA$2346,2,FALSE)</f>
        <v>08-Jun-1983</v>
      </c>
      <c r="N1331" s="2">
        <f>VLOOKUP($B1331,'Answer Data Transformation'!$T$3:$AA$2346,4,FALSE)</f>
        <v>3</v>
      </c>
      <c r="O1331" s="2">
        <f>VLOOKUP($B1331,'Answer Data Transformation'!$T$3:$AA$2346,5,FALSE)</f>
        <v>8179.51</v>
      </c>
      <c r="P1331" s="2" t="str">
        <f>VLOOKUP($B1331,'Answer Data Transformation'!$T$3:$AA$2346,6,FALSE)</f>
        <v>tier - 2</v>
      </c>
      <c r="Q1331" s="2" t="str">
        <f>VLOOKUP($B1331,'Answer Data Transformation'!$T$3:$AA$2346,7,FALSE)</f>
        <v>tier - 2</v>
      </c>
      <c r="R1331" s="2" t="str">
        <f>VLOOKUP($B1331,'Answer Data Transformation'!$T$3:$AA$2346,8,FALSE)</f>
        <v>R1020</v>
      </c>
      <c r="S1331" s="2">
        <f>VLOOKUP($B1331,'Answer Data Transformation'!$T$3:$AA$2346,3,FALSE)</f>
        <v>40</v>
      </c>
    </row>
    <row r="1332" spans="2:19" ht="15.5" x14ac:dyDescent="0.35">
      <c r="B1332" s="1" t="s">
        <v>1040</v>
      </c>
      <c r="C1332" s="28" t="str">
        <f>VLOOKUP(B1332,'Answer Data Transformation'!$B$3:$F$2338,4,FALSE)</f>
        <v xml:space="preserve">  Dawn M</v>
      </c>
      <c r="D1332" s="2">
        <f>VLOOKUP($B1332,'Answer Data Transformation'!$I$3:$R$2338,2,FALSE)</f>
        <v>17.68</v>
      </c>
      <c r="E1332" s="2">
        <f>VLOOKUP($B1332,'Answer Data Transformation'!$I$3:$R$2338,4,FALSE)</f>
        <v>8.57</v>
      </c>
      <c r="F1332" s="2" t="str">
        <f>VLOOKUP($B1332,'Answer Data Transformation'!$I$3:$R$2338,6,FALSE)</f>
        <v>Yes</v>
      </c>
      <c r="G1332" s="2" t="str">
        <f>VLOOKUP($B1332,'Answer Data Transformation'!$I$3:$R$2338,7,FALSE)</f>
        <v>No</v>
      </c>
      <c r="H1332" s="2" t="str">
        <f>VLOOKUP($B1332,'Answer Data Transformation'!$I$3:$R$2338,8,FALSE)</f>
        <v>Yes</v>
      </c>
      <c r="I1332" s="29">
        <f>VLOOKUP($B1332,'Answer Data Transformation'!$I$3:$R$2338,9,FALSE)</f>
        <v>1</v>
      </c>
      <c r="J1332" s="2" t="str">
        <f>VLOOKUP($B1332,'Answer Data Transformation'!$I$3:$R$2338,10,FALSE)</f>
        <v>No</v>
      </c>
      <c r="K1332" s="2" t="str">
        <f>VLOOKUP($B1332,'Answer Data Transformation'!$I$3:$R$2338,3,FALSE)</f>
        <v>Underweight</v>
      </c>
      <c r="L1332" s="2" t="str">
        <f>VLOOKUP($B1332,'Answer Data Transformation'!$I$3:$R$2338,5,FALSE)</f>
        <v>Diabetes</v>
      </c>
      <c r="M1332" s="2" t="str">
        <f>VLOOKUP($B1332,'Answer Data Transformation'!$T$3:$AA$2346,2,FALSE)</f>
        <v>05-Nov-1963</v>
      </c>
      <c r="N1332" s="2">
        <f>VLOOKUP($B1332,'Answer Data Transformation'!$T$3:$AA$2346,4,FALSE)</f>
        <v>0</v>
      </c>
      <c r="O1332" s="2">
        <f>VLOOKUP($B1332,'Answer Data Transformation'!$T$3:$AA$2346,5,FALSE)</f>
        <v>8177.9</v>
      </c>
      <c r="P1332" s="2" t="str">
        <f>VLOOKUP($B1332,'Answer Data Transformation'!$T$3:$AA$2346,6,FALSE)</f>
        <v>tier - 3</v>
      </c>
      <c r="Q1332" s="2" t="str">
        <f>VLOOKUP($B1332,'Answer Data Transformation'!$T$3:$AA$2346,7,FALSE)</f>
        <v>tier - 1</v>
      </c>
      <c r="R1332" s="2" t="str">
        <f>VLOOKUP($B1332,'Answer Data Transformation'!$T$3:$AA$2346,8,FALSE)</f>
        <v>R1013</v>
      </c>
      <c r="S1332" s="2">
        <f>VLOOKUP($B1332,'Answer Data Transformation'!$T$3:$AA$2346,3,FALSE)</f>
        <v>59</v>
      </c>
    </row>
    <row r="1333" spans="2:19" ht="15.5" x14ac:dyDescent="0.35">
      <c r="B1333" s="1" t="s">
        <v>1039</v>
      </c>
      <c r="C1333" s="28" t="str">
        <f>VLOOKUP(B1333,'Answer Data Transformation'!$B$3:$F$2338,4,FALSE)</f>
        <v xml:space="preserve">  Jonathan P</v>
      </c>
      <c r="D1333" s="2">
        <f>VLOOKUP($B1333,'Answer Data Transformation'!$I$3:$R$2338,2,FALSE)</f>
        <v>30.875</v>
      </c>
      <c r="E1333" s="2">
        <f>VLOOKUP($B1333,'Answer Data Transformation'!$I$3:$R$2338,4,FALSE)</f>
        <v>4.0999999999999996</v>
      </c>
      <c r="F1333" s="2" t="str">
        <f>VLOOKUP($B1333,'Answer Data Transformation'!$I$3:$R$2338,6,FALSE)</f>
        <v>No</v>
      </c>
      <c r="G1333" s="2" t="str">
        <f>VLOOKUP($B1333,'Answer Data Transformation'!$I$3:$R$2338,7,FALSE)</f>
        <v>No</v>
      </c>
      <c r="H1333" s="2" t="str">
        <f>VLOOKUP($B1333,'Answer Data Transformation'!$I$3:$R$2338,8,FALSE)</f>
        <v>No</v>
      </c>
      <c r="I1333" s="29">
        <f>VLOOKUP($B1333,'Answer Data Transformation'!$I$3:$R$2338,9,FALSE)</f>
        <v>0</v>
      </c>
      <c r="J1333" s="2" t="str">
        <f>VLOOKUP($B1333,'Answer Data Transformation'!$I$3:$R$2338,10,FALSE)</f>
        <v>No</v>
      </c>
      <c r="K1333" s="2" t="str">
        <f>VLOOKUP($B1333,'Answer Data Transformation'!$I$3:$R$2338,3,FALSE)</f>
        <v>Obesity</v>
      </c>
      <c r="L1333" s="2" t="str">
        <f>VLOOKUP($B1333,'Answer Data Transformation'!$I$3:$R$2338,5,FALSE)</f>
        <v>Normal</v>
      </c>
      <c r="M1333" s="2" t="str">
        <f>VLOOKUP($B1333,'Answer Data Transformation'!$T$3:$AA$2346,2,FALSE)</f>
        <v>28-Jun-1982</v>
      </c>
      <c r="N1333" s="2">
        <f>VLOOKUP($B1333,'Answer Data Transformation'!$T$3:$AA$2346,4,FALSE)</f>
        <v>4</v>
      </c>
      <c r="O1333" s="2">
        <f>VLOOKUP($B1333,'Answer Data Transformation'!$T$3:$AA$2346,5,FALSE)</f>
        <v>8162.72</v>
      </c>
      <c r="P1333" s="2" t="str">
        <f>VLOOKUP($B1333,'Answer Data Transformation'!$T$3:$AA$2346,6,FALSE)</f>
        <v>tier - 3</v>
      </c>
      <c r="Q1333" s="2" t="str">
        <f>VLOOKUP($B1333,'Answer Data Transformation'!$T$3:$AA$2346,7,FALSE)</f>
        <v>tier - 3</v>
      </c>
      <c r="R1333" s="2" t="str">
        <f>VLOOKUP($B1333,'Answer Data Transformation'!$T$3:$AA$2346,8,FALSE)</f>
        <v>R1012</v>
      </c>
      <c r="S1333" s="2">
        <f>VLOOKUP($B1333,'Answer Data Transformation'!$T$3:$AA$2346,3,FALSE)</f>
        <v>40</v>
      </c>
    </row>
    <row r="1334" spans="2:19" ht="15.5" x14ac:dyDescent="0.35">
      <c r="B1334" s="1" t="s">
        <v>1038</v>
      </c>
      <c r="C1334" s="28" t="str">
        <f>VLOOKUP(B1334,'Answer Data Transformation'!$B$3:$F$2338,4,FALSE)</f>
        <v xml:space="preserve">  Gina</v>
      </c>
      <c r="D1334" s="2">
        <f>VLOOKUP($B1334,'Answer Data Transformation'!$I$3:$R$2338,2,FALSE)</f>
        <v>30.81</v>
      </c>
      <c r="E1334" s="2">
        <f>VLOOKUP($B1334,'Answer Data Transformation'!$I$3:$R$2338,4,FALSE)</f>
        <v>4.49</v>
      </c>
      <c r="F1334" s="2" t="str">
        <f>VLOOKUP($B1334,'Answer Data Transformation'!$I$3:$R$2338,6,FALSE)</f>
        <v>No</v>
      </c>
      <c r="G1334" s="2" t="str">
        <f>VLOOKUP($B1334,'Answer Data Transformation'!$I$3:$R$2338,7,FALSE)</f>
        <v>No</v>
      </c>
      <c r="H1334" s="2" t="str">
        <f>VLOOKUP($B1334,'Answer Data Transformation'!$I$3:$R$2338,8,FALSE)</f>
        <v>No</v>
      </c>
      <c r="I1334" s="29">
        <f>VLOOKUP($B1334,'Answer Data Transformation'!$I$3:$R$2338,9,FALSE)</f>
        <v>0</v>
      </c>
      <c r="J1334" s="2" t="str">
        <f>VLOOKUP($B1334,'Answer Data Transformation'!$I$3:$R$2338,10,FALSE)</f>
        <v>No</v>
      </c>
      <c r="K1334" s="2" t="str">
        <f>VLOOKUP($B1334,'Answer Data Transformation'!$I$3:$R$2338,3,FALSE)</f>
        <v>Obesity</v>
      </c>
      <c r="L1334" s="2" t="str">
        <f>VLOOKUP($B1334,'Answer Data Transformation'!$I$3:$R$2338,5,FALSE)</f>
        <v>Normal</v>
      </c>
      <c r="M1334" s="2" t="str">
        <f>VLOOKUP($B1334,'Answer Data Transformation'!$T$3:$AA$2346,2,FALSE)</f>
        <v>21-Jun-1990</v>
      </c>
      <c r="N1334" s="2">
        <f>VLOOKUP($B1334,'Answer Data Transformation'!$T$3:$AA$2346,4,FALSE)</f>
        <v>3</v>
      </c>
      <c r="O1334" s="2">
        <f>VLOOKUP($B1334,'Answer Data Transformation'!$T$3:$AA$2346,5,FALSE)</f>
        <v>8157.92</v>
      </c>
      <c r="P1334" s="2" t="str">
        <f>VLOOKUP($B1334,'Answer Data Transformation'!$T$3:$AA$2346,6,FALSE)</f>
        <v>tier - 2</v>
      </c>
      <c r="Q1334" s="2" t="str">
        <f>VLOOKUP($B1334,'Answer Data Transformation'!$T$3:$AA$2346,7,FALSE)</f>
        <v>tier - 3</v>
      </c>
      <c r="R1334" s="2" t="str">
        <f>VLOOKUP($B1334,'Answer Data Transformation'!$T$3:$AA$2346,8,FALSE)</f>
        <v>R1025</v>
      </c>
      <c r="S1334" s="2">
        <f>VLOOKUP($B1334,'Answer Data Transformation'!$T$3:$AA$2346,3,FALSE)</f>
        <v>32</v>
      </c>
    </row>
    <row r="1335" spans="2:19" ht="15.5" x14ac:dyDescent="0.35">
      <c r="B1335" s="1" t="s">
        <v>1037</v>
      </c>
      <c r="C1335" s="28" t="str">
        <f>VLOOKUP(B1335,'Answer Data Transformation'!$B$3:$F$2338,4,FALSE)</f>
        <v xml:space="preserve">  Dino</v>
      </c>
      <c r="D1335" s="2">
        <f>VLOOKUP($B1335,'Answer Data Transformation'!$I$3:$R$2338,2,FALSE)</f>
        <v>36.85</v>
      </c>
      <c r="E1335" s="2">
        <f>VLOOKUP($B1335,'Answer Data Transformation'!$I$3:$R$2338,4,FALSE)</f>
        <v>8.8000000000000007</v>
      </c>
      <c r="F1335" s="2" t="str">
        <f>VLOOKUP($B1335,'Answer Data Transformation'!$I$3:$R$2338,6,FALSE)</f>
        <v>No</v>
      </c>
      <c r="G1335" s="2" t="str">
        <f>VLOOKUP($B1335,'Answer Data Transformation'!$I$3:$R$2338,7,FALSE)</f>
        <v>No</v>
      </c>
      <c r="H1335" s="2" t="str">
        <f>VLOOKUP($B1335,'Answer Data Transformation'!$I$3:$R$2338,8,FALSE)</f>
        <v>No</v>
      </c>
      <c r="I1335" s="29">
        <f>VLOOKUP($B1335,'Answer Data Transformation'!$I$3:$R$2338,9,FALSE)</f>
        <v>2</v>
      </c>
      <c r="J1335" s="2" t="str">
        <f>VLOOKUP($B1335,'Answer Data Transformation'!$I$3:$R$2338,10,FALSE)</f>
        <v>No</v>
      </c>
      <c r="K1335" s="2" t="str">
        <f>VLOOKUP($B1335,'Answer Data Transformation'!$I$3:$R$2338,3,FALSE)</f>
        <v>Obesity</v>
      </c>
      <c r="L1335" s="2" t="str">
        <f>VLOOKUP($B1335,'Answer Data Transformation'!$I$3:$R$2338,5,FALSE)</f>
        <v>Diabetes</v>
      </c>
      <c r="M1335" s="2" t="str">
        <f>VLOOKUP($B1335,'Answer Data Transformation'!$T$3:$AA$2346,2,FALSE)</f>
        <v>03-Sep-1973</v>
      </c>
      <c r="N1335" s="2">
        <f>VLOOKUP($B1335,'Answer Data Transformation'!$T$3:$AA$2346,4,FALSE)</f>
        <v>0</v>
      </c>
      <c r="O1335" s="2">
        <f>VLOOKUP($B1335,'Answer Data Transformation'!$T$3:$AA$2346,5,FALSE)</f>
        <v>8125.78</v>
      </c>
      <c r="P1335" s="2" t="str">
        <f>VLOOKUP($B1335,'Answer Data Transformation'!$T$3:$AA$2346,6,FALSE)</f>
        <v>tier - 2</v>
      </c>
      <c r="Q1335" s="2" t="str">
        <f>VLOOKUP($B1335,'Answer Data Transformation'!$T$3:$AA$2346,7,FALSE)</f>
        <v>tier - 2</v>
      </c>
      <c r="R1335" s="2" t="str">
        <f>VLOOKUP($B1335,'Answer Data Transformation'!$T$3:$AA$2346,8,FALSE)</f>
        <v>R1013</v>
      </c>
      <c r="S1335" s="2">
        <f>VLOOKUP($B1335,'Answer Data Transformation'!$T$3:$AA$2346,3,FALSE)</f>
        <v>49</v>
      </c>
    </row>
    <row r="1336" spans="2:19" ht="15.5" x14ac:dyDescent="0.35">
      <c r="B1336" s="1" t="s">
        <v>1036</v>
      </c>
      <c r="C1336" s="28" t="str">
        <f>VLOOKUP(B1336,'Answer Data Transformation'!$B$3:$F$2338,4,FALSE)</f>
        <v xml:space="preserve">  Jan</v>
      </c>
      <c r="D1336" s="2">
        <f>VLOOKUP($B1336,'Answer Data Transformation'!$I$3:$R$2338,2,FALSE)</f>
        <v>35.86</v>
      </c>
      <c r="E1336" s="2">
        <f>VLOOKUP($B1336,'Answer Data Transformation'!$I$3:$R$2338,4,FALSE)</f>
        <v>7.93</v>
      </c>
      <c r="F1336" s="2" t="str">
        <f>VLOOKUP($B1336,'Answer Data Transformation'!$I$3:$R$2338,6,FALSE)</f>
        <v>No</v>
      </c>
      <c r="G1336" s="2" t="str">
        <f>VLOOKUP($B1336,'Answer Data Transformation'!$I$3:$R$2338,7,FALSE)</f>
        <v>No</v>
      </c>
      <c r="H1336" s="2" t="str">
        <f>VLOOKUP($B1336,'Answer Data Transformation'!$I$3:$R$2338,8,FALSE)</f>
        <v>No</v>
      </c>
      <c r="I1336" s="29">
        <f>VLOOKUP($B1336,'Answer Data Transformation'!$I$3:$R$2338,9,FALSE)</f>
        <v>2</v>
      </c>
      <c r="J1336" s="2" t="str">
        <f>VLOOKUP($B1336,'Answer Data Transformation'!$I$3:$R$2338,10,FALSE)</f>
        <v>No</v>
      </c>
      <c r="K1336" s="2" t="str">
        <f>VLOOKUP($B1336,'Answer Data Transformation'!$I$3:$R$2338,3,FALSE)</f>
        <v>Obesity</v>
      </c>
      <c r="L1336" s="2" t="str">
        <f>VLOOKUP($B1336,'Answer Data Transformation'!$I$3:$R$2338,5,FALSE)</f>
        <v>Diabetes</v>
      </c>
      <c r="M1336" s="2" t="str">
        <f>VLOOKUP($B1336,'Answer Data Transformation'!$T$3:$AA$2346,2,FALSE)</f>
        <v>30-Aug-1973</v>
      </c>
      <c r="N1336" s="2">
        <f>VLOOKUP($B1336,'Answer Data Transformation'!$T$3:$AA$2346,4,FALSE)</f>
        <v>0</v>
      </c>
      <c r="O1336" s="2">
        <f>VLOOKUP($B1336,'Answer Data Transformation'!$T$3:$AA$2346,5,FALSE)</f>
        <v>8124.41</v>
      </c>
      <c r="P1336" s="2" t="str">
        <f>VLOOKUP($B1336,'Answer Data Transformation'!$T$3:$AA$2346,6,FALSE)</f>
        <v>tier - 3</v>
      </c>
      <c r="Q1336" s="2" t="str">
        <f>VLOOKUP($B1336,'Answer Data Transformation'!$T$3:$AA$2346,7,FALSE)</f>
        <v>tier - 1</v>
      </c>
      <c r="R1336" s="2" t="str">
        <f>VLOOKUP($B1336,'Answer Data Transformation'!$T$3:$AA$2346,8,FALSE)</f>
        <v>R1013</v>
      </c>
      <c r="S1336" s="2">
        <f>VLOOKUP($B1336,'Answer Data Transformation'!$T$3:$AA$2346,3,FALSE)</f>
        <v>49</v>
      </c>
    </row>
    <row r="1337" spans="2:19" ht="15.5" x14ac:dyDescent="0.35">
      <c r="B1337" s="1" t="s">
        <v>1035</v>
      </c>
      <c r="C1337" s="28" t="str">
        <f>VLOOKUP(B1337,'Answer Data Transformation'!$B$3:$F$2338,4,FALSE)</f>
        <v xml:space="preserve">  Jonathan E</v>
      </c>
      <c r="D1337" s="2">
        <f>VLOOKUP($B1337,'Answer Data Transformation'!$I$3:$R$2338,2,FALSE)</f>
        <v>30.3</v>
      </c>
      <c r="E1337" s="2">
        <f>VLOOKUP($B1337,'Answer Data Transformation'!$I$3:$R$2338,4,FALSE)</f>
        <v>9.4499999999999993</v>
      </c>
      <c r="F1337" s="2" t="str">
        <f>VLOOKUP($B1337,'Answer Data Transformation'!$I$3:$R$2338,6,FALSE)</f>
        <v>No</v>
      </c>
      <c r="G1337" s="2" t="str">
        <f>VLOOKUP($B1337,'Answer Data Transformation'!$I$3:$R$2338,7,FALSE)</f>
        <v>No</v>
      </c>
      <c r="H1337" s="2" t="str">
        <f>VLOOKUP($B1337,'Answer Data Transformation'!$I$3:$R$2338,8,FALSE)</f>
        <v>No</v>
      </c>
      <c r="I1337" s="29">
        <f>VLOOKUP($B1337,'Answer Data Transformation'!$I$3:$R$2338,9,FALSE)</f>
        <v>2</v>
      </c>
      <c r="J1337" s="2" t="str">
        <f>VLOOKUP($B1337,'Answer Data Transformation'!$I$3:$R$2338,10,FALSE)</f>
        <v>No</v>
      </c>
      <c r="K1337" s="2" t="str">
        <f>VLOOKUP($B1337,'Answer Data Transformation'!$I$3:$R$2338,3,FALSE)</f>
        <v>Obesity</v>
      </c>
      <c r="L1337" s="2" t="str">
        <f>VLOOKUP($B1337,'Answer Data Transformation'!$I$3:$R$2338,5,FALSE)</f>
        <v>Diabetes</v>
      </c>
      <c r="M1337" s="2" t="str">
        <f>VLOOKUP($B1337,'Answer Data Transformation'!$T$3:$AA$2346,2,FALSE)</f>
        <v>16-Dec-1973</v>
      </c>
      <c r="N1337" s="2">
        <f>VLOOKUP($B1337,'Answer Data Transformation'!$T$3:$AA$2346,4,FALSE)</f>
        <v>0</v>
      </c>
      <c r="O1337" s="2">
        <f>VLOOKUP($B1337,'Answer Data Transformation'!$T$3:$AA$2346,5,FALSE)</f>
        <v>8116.68</v>
      </c>
      <c r="P1337" s="2" t="str">
        <f>VLOOKUP($B1337,'Answer Data Transformation'!$T$3:$AA$2346,6,FALSE)</f>
        <v>tier - 3</v>
      </c>
      <c r="Q1337" s="2" t="str">
        <f>VLOOKUP($B1337,'Answer Data Transformation'!$T$3:$AA$2346,7,FALSE)</f>
        <v>tier - 1</v>
      </c>
      <c r="R1337" s="2" t="str">
        <f>VLOOKUP($B1337,'Answer Data Transformation'!$T$3:$AA$2346,8,FALSE)</f>
        <v>R1011</v>
      </c>
      <c r="S1337" s="2">
        <f>VLOOKUP($B1337,'Answer Data Transformation'!$T$3:$AA$2346,3,FALSE)</f>
        <v>49</v>
      </c>
    </row>
    <row r="1338" spans="2:19" ht="15.5" x14ac:dyDescent="0.35">
      <c r="B1338" s="1" t="s">
        <v>1034</v>
      </c>
      <c r="C1338" s="28" t="str">
        <f>VLOOKUP(B1338,'Answer Data Transformation'!$B$3:$F$2338,4,FALSE)</f>
        <v xml:space="preserve">  Mark A</v>
      </c>
      <c r="D1338" s="2">
        <f>VLOOKUP($B1338,'Answer Data Transformation'!$I$3:$R$2338,2,FALSE)</f>
        <v>32.015000000000001</v>
      </c>
      <c r="E1338" s="2">
        <f>VLOOKUP($B1338,'Answer Data Transformation'!$I$3:$R$2338,4,FALSE)</f>
        <v>7.67</v>
      </c>
      <c r="F1338" s="2" t="str">
        <f>VLOOKUP($B1338,'Answer Data Transformation'!$I$3:$R$2338,6,FALSE)</f>
        <v>No</v>
      </c>
      <c r="G1338" s="2" t="str">
        <f>VLOOKUP($B1338,'Answer Data Transformation'!$I$3:$R$2338,7,FALSE)</f>
        <v>No</v>
      </c>
      <c r="H1338" s="2" t="str">
        <f>VLOOKUP($B1338,'Answer Data Transformation'!$I$3:$R$2338,8,FALSE)</f>
        <v>No</v>
      </c>
      <c r="I1338" s="29">
        <f>VLOOKUP($B1338,'Answer Data Transformation'!$I$3:$R$2338,9,FALSE)</f>
        <v>0</v>
      </c>
      <c r="J1338" s="2" t="str">
        <f>VLOOKUP($B1338,'Answer Data Transformation'!$I$3:$R$2338,10,FALSE)</f>
        <v>No</v>
      </c>
      <c r="K1338" s="2" t="str">
        <f>VLOOKUP($B1338,'Answer Data Transformation'!$I$3:$R$2338,3,FALSE)</f>
        <v>Obesity</v>
      </c>
      <c r="L1338" s="2" t="str">
        <f>VLOOKUP($B1338,'Answer Data Transformation'!$I$3:$R$2338,5,FALSE)</f>
        <v>Diabetes</v>
      </c>
      <c r="M1338" s="2" t="str">
        <f>VLOOKUP($B1338,'Answer Data Transformation'!$T$3:$AA$2346,2,FALSE)</f>
        <v>01-Sep-1978</v>
      </c>
      <c r="N1338" s="2">
        <f>VLOOKUP($B1338,'Answer Data Transformation'!$T$3:$AA$2346,4,FALSE)</f>
        <v>2</v>
      </c>
      <c r="O1338" s="2">
        <f>VLOOKUP($B1338,'Answer Data Transformation'!$T$3:$AA$2346,5,FALSE)</f>
        <v>8116.27</v>
      </c>
      <c r="P1338" s="2" t="str">
        <f>VLOOKUP($B1338,'Answer Data Transformation'!$T$3:$AA$2346,6,FALSE)</f>
        <v>tier - 3</v>
      </c>
      <c r="Q1338" s="2" t="str">
        <f>VLOOKUP($B1338,'Answer Data Transformation'!$T$3:$AA$2346,7,FALSE)</f>
        <v>tier - 1</v>
      </c>
      <c r="R1338" s="2" t="str">
        <f>VLOOKUP($B1338,'Answer Data Transformation'!$T$3:$AA$2346,8,FALSE)</f>
        <v>R1012</v>
      </c>
      <c r="S1338" s="2">
        <f>VLOOKUP($B1338,'Answer Data Transformation'!$T$3:$AA$2346,3,FALSE)</f>
        <v>44</v>
      </c>
    </row>
    <row r="1339" spans="2:19" ht="15.5" x14ac:dyDescent="0.35">
      <c r="B1339" s="1" t="s">
        <v>1033</v>
      </c>
      <c r="C1339" s="28" t="str">
        <f>VLOOKUP(B1339,'Answer Data Transformation'!$B$3:$F$2338,4,FALSE)</f>
        <v xml:space="preserve">  Mary</v>
      </c>
      <c r="D1339" s="2">
        <f>VLOOKUP($B1339,'Answer Data Transformation'!$I$3:$R$2338,2,FALSE)</f>
        <v>25.06</v>
      </c>
      <c r="E1339" s="2">
        <f>VLOOKUP($B1339,'Answer Data Transformation'!$I$3:$R$2338,4,FALSE)</f>
        <v>10.53</v>
      </c>
      <c r="F1339" s="2" t="str">
        <f>VLOOKUP($B1339,'Answer Data Transformation'!$I$3:$R$2338,6,FALSE)</f>
        <v>No</v>
      </c>
      <c r="G1339" s="2" t="str">
        <f>VLOOKUP($B1339,'Answer Data Transformation'!$I$3:$R$2338,7,FALSE)</f>
        <v>No</v>
      </c>
      <c r="H1339" s="2" t="str">
        <f>VLOOKUP($B1339,'Answer Data Transformation'!$I$3:$R$2338,8,FALSE)</f>
        <v>No</v>
      </c>
      <c r="I1339" s="29">
        <f>VLOOKUP($B1339,'Answer Data Transformation'!$I$3:$R$2338,9,FALSE)</f>
        <v>2</v>
      </c>
      <c r="J1339" s="2" t="str">
        <f>VLOOKUP($B1339,'Answer Data Transformation'!$I$3:$R$2338,10,FALSE)</f>
        <v>No</v>
      </c>
      <c r="K1339" s="2" t="str">
        <f>VLOOKUP($B1339,'Answer Data Transformation'!$I$3:$R$2338,3,FALSE)</f>
        <v>Overweight</v>
      </c>
      <c r="L1339" s="2" t="str">
        <f>VLOOKUP($B1339,'Answer Data Transformation'!$I$3:$R$2338,5,FALSE)</f>
        <v>Diabetes</v>
      </c>
      <c r="M1339" s="2" t="str">
        <f>VLOOKUP($B1339,'Answer Data Transformation'!$T$3:$AA$2346,2,FALSE)</f>
        <v>11-Oct-1973</v>
      </c>
      <c r="N1339" s="2">
        <f>VLOOKUP($B1339,'Answer Data Transformation'!$T$3:$AA$2346,4,FALSE)</f>
        <v>0</v>
      </c>
      <c r="O1339" s="2">
        <f>VLOOKUP($B1339,'Answer Data Transformation'!$T$3:$AA$2346,5,FALSE)</f>
        <v>8112.59</v>
      </c>
      <c r="P1339" s="2" t="str">
        <f>VLOOKUP($B1339,'Answer Data Transformation'!$T$3:$AA$2346,6,FALSE)</f>
        <v>tier - 2</v>
      </c>
      <c r="Q1339" s="2" t="str">
        <f>VLOOKUP($B1339,'Answer Data Transformation'!$T$3:$AA$2346,7,FALSE)</f>
        <v>tier - 2</v>
      </c>
      <c r="R1339" s="2" t="str">
        <f>VLOOKUP($B1339,'Answer Data Transformation'!$T$3:$AA$2346,8,FALSE)</f>
        <v>R1013</v>
      </c>
      <c r="S1339" s="2">
        <f>VLOOKUP($B1339,'Answer Data Transformation'!$T$3:$AA$2346,3,FALSE)</f>
        <v>49</v>
      </c>
    </row>
    <row r="1340" spans="2:19" ht="15.5" x14ac:dyDescent="0.35">
      <c r="B1340" s="1" t="s">
        <v>1032</v>
      </c>
      <c r="C1340" s="28" t="str">
        <f>VLOOKUP(B1340,'Answer Data Transformation'!$B$3:$F$2338,4,FALSE)</f>
        <v xml:space="preserve">  Samuel</v>
      </c>
      <c r="D1340" s="2">
        <f>VLOOKUP($B1340,'Answer Data Transformation'!$I$3:$R$2338,2,FALSE)</f>
        <v>18.829999999999998</v>
      </c>
      <c r="E1340" s="2">
        <f>VLOOKUP($B1340,'Answer Data Transformation'!$I$3:$R$2338,4,FALSE)</f>
        <v>10.08</v>
      </c>
      <c r="F1340" s="2" t="str">
        <f>VLOOKUP($B1340,'Answer Data Transformation'!$I$3:$R$2338,6,FALSE)</f>
        <v>Yes</v>
      </c>
      <c r="G1340" s="2" t="str">
        <f>VLOOKUP($B1340,'Answer Data Transformation'!$I$3:$R$2338,7,FALSE)</f>
        <v>No</v>
      </c>
      <c r="H1340" s="2" t="str">
        <f>VLOOKUP($B1340,'Answer Data Transformation'!$I$3:$R$2338,8,FALSE)</f>
        <v>No</v>
      </c>
      <c r="I1340" s="29">
        <f>VLOOKUP($B1340,'Answer Data Transformation'!$I$3:$R$2338,9,FALSE)</f>
        <v>0</v>
      </c>
      <c r="J1340" s="2" t="str">
        <f>VLOOKUP($B1340,'Answer Data Transformation'!$I$3:$R$2338,10,FALSE)</f>
        <v>No</v>
      </c>
      <c r="K1340" s="2" t="str">
        <f>VLOOKUP($B1340,'Answer Data Transformation'!$I$3:$R$2338,3,FALSE)</f>
        <v>Normal Weight</v>
      </c>
      <c r="L1340" s="2" t="str">
        <f>VLOOKUP($B1340,'Answer Data Transformation'!$I$3:$R$2338,5,FALSE)</f>
        <v>Diabetes</v>
      </c>
      <c r="M1340" s="2" t="str">
        <f>VLOOKUP($B1340,'Answer Data Transformation'!$T$3:$AA$2346,2,FALSE)</f>
        <v>10-Jun-1967</v>
      </c>
      <c r="N1340" s="2">
        <f>VLOOKUP($B1340,'Answer Data Transformation'!$T$3:$AA$2346,4,FALSE)</f>
        <v>0</v>
      </c>
      <c r="O1340" s="2">
        <f>VLOOKUP($B1340,'Answer Data Transformation'!$T$3:$AA$2346,5,FALSE)</f>
        <v>8091.3</v>
      </c>
      <c r="P1340" s="2" t="str">
        <f>VLOOKUP($B1340,'Answer Data Transformation'!$T$3:$AA$2346,6,FALSE)</f>
        <v>tier - 3</v>
      </c>
      <c r="Q1340" s="2" t="str">
        <f>VLOOKUP($B1340,'Answer Data Transformation'!$T$3:$AA$2346,7,FALSE)</f>
        <v>tier - 1</v>
      </c>
      <c r="R1340" s="2" t="str">
        <f>VLOOKUP($B1340,'Answer Data Transformation'!$T$3:$AA$2346,8,FALSE)</f>
        <v>R1012</v>
      </c>
      <c r="S1340" s="2">
        <f>VLOOKUP($B1340,'Answer Data Transformation'!$T$3:$AA$2346,3,FALSE)</f>
        <v>55</v>
      </c>
    </row>
    <row r="1341" spans="2:19" ht="15.5" x14ac:dyDescent="0.35">
      <c r="B1341" s="1" t="s">
        <v>1031</v>
      </c>
      <c r="C1341" s="28" t="str">
        <f>VLOOKUP(B1341,'Answer Data Transformation'!$B$3:$F$2338,4,FALSE)</f>
        <v xml:space="preserve">  Stan J</v>
      </c>
      <c r="D1341" s="2">
        <f>VLOOKUP($B1341,'Answer Data Transformation'!$I$3:$R$2338,2,FALSE)</f>
        <v>47.52</v>
      </c>
      <c r="E1341" s="2">
        <f>VLOOKUP($B1341,'Answer Data Transformation'!$I$3:$R$2338,4,FALSE)</f>
        <v>11.39</v>
      </c>
      <c r="F1341" s="2" t="str">
        <f>VLOOKUP($B1341,'Answer Data Transformation'!$I$3:$R$2338,6,FALSE)</f>
        <v>Yes</v>
      </c>
      <c r="G1341" s="2" t="str">
        <f>VLOOKUP($B1341,'Answer Data Transformation'!$I$3:$R$2338,7,FALSE)</f>
        <v>No</v>
      </c>
      <c r="H1341" s="2" t="str">
        <f>VLOOKUP($B1341,'Answer Data Transformation'!$I$3:$R$2338,8,FALSE)</f>
        <v>No</v>
      </c>
      <c r="I1341" s="29">
        <f>VLOOKUP($B1341,'Answer Data Transformation'!$I$3:$R$2338,9,FALSE)</f>
        <v>1</v>
      </c>
      <c r="J1341" s="2" t="str">
        <f>VLOOKUP($B1341,'Answer Data Transformation'!$I$3:$R$2338,10,FALSE)</f>
        <v>No</v>
      </c>
      <c r="K1341" s="2" t="str">
        <f>VLOOKUP($B1341,'Answer Data Transformation'!$I$3:$R$2338,3,FALSE)</f>
        <v>Obesity</v>
      </c>
      <c r="L1341" s="2" t="str">
        <f>VLOOKUP($B1341,'Answer Data Transformation'!$I$3:$R$2338,5,FALSE)</f>
        <v>Diabetes</v>
      </c>
      <c r="M1341" s="2" t="str">
        <f>VLOOKUP($B1341,'Answer Data Transformation'!$T$3:$AA$2346,2,FALSE)</f>
        <v>21-Dec-1975</v>
      </c>
      <c r="N1341" s="2">
        <f>VLOOKUP($B1341,'Answer Data Transformation'!$T$3:$AA$2346,4,FALSE)</f>
        <v>1</v>
      </c>
      <c r="O1341" s="2">
        <f>VLOOKUP($B1341,'Answer Data Transformation'!$T$3:$AA$2346,5,FALSE)</f>
        <v>8083.92</v>
      </c>
      <c r="P1341" s="2" t="str">
        <f>VLOOKUP($B1341,'Answer Data Transformation'!$T$3:$AA$2346,6,FALSE)</f>
        <v>tier - 3</v>
      </c>
      <c r="Q1341" s="2" t="str">
        <f>VLOOKUP($B1341,'Answer Data Transformation'!$T$3:$AA$2346,7,FALSE)</f>
        <v>tier - 3</v>
      </c>
      <c r="R1341" s="2" t="str">
        <f>VLOOKUP($B1341,'Answer Data Transformation'!$T$3:$AA$2346,8,FALSE)</f>
        <v>R1013</v>
      </c>
      <c r="S1341" s="2">
        <f>VLOOKUP($B1341,'Answer Data Transformation'!$T$3:$AA$2346,3,FALSE)</f>
        <v>47</v>
      </c>
    </row>
    <row r="1342" spans="2:19" ht="15.5" x14ac:dyDescent="0.35">
      <c r="B1342" s="1" t="s">
        <v>1030</v>
      </c>
      <c r="C1342" s="28" t="str">
        <f>VLOOKUP(B1342,'Answer Data Transformation'!$B$3:$F$2338,4,FALSE)</f>
        <v xml:space="preserve">  Jessica L</v>
      </c>
      <c r="D1342" s="2">
        <f>VLOOKUP($B1342,'Answer Data Transformation'!$I$3:$R$2338,2,FALSE)</f>
        <v>37.82</v>
      </c>
      <c r="E1342" s="2">
        <f>VLOOKUP($B1342,'Answer Data Transformation'!$I$3:$R$2338,4,FALSE)</f>
        <v>6.36</v>
      </c>
      <c r="F1342" s="2" t="str">
        <f>VLOOKUP($B1342,'Answer Data Transformation'!$I$3:$R$2338,6,FALSE)</f>
        <v>No</v>
      </c>
      <c r="G1342" s="2" t="str">
        <f>VLOOKUP($B1342,'Answer Data Transformation'!$I$3:$R$2338,7,FALSE)</f>
        <v>No</v>
      </c>
      <c r="H1342" s="2" t="str">
        <f>VLOOKUP($B1342,'Answer Data Transformation'!$I$3:$R$2338,8,FALSE)</f>
        <v>No</v>
      </c>
      <c r="I1342" s="29">
        <f>VLOOKUP($B1342,'Answer Data Transformation'!$I$3:$R$2338,9,FALSE)</f>
        <v>0</v>
      </c>
      <c r="J1342" s="2" t="str">
        <f>VLOOKUP($B1342,'Answer Data Transformation'!$I$3:$R$2338,10,FALSE)</f>
        <v>No</v>
      </c>
      <c r="K1342" s="2" t="str">
        <f>VLOOKUP($B1342,'Answer Data Transformation'!$I$3:$R$2338,3,FALSE)</f>
        <v>Obesity</v>
      </c>
      <c r="L1342" s="2" t="str">
        <f>VLOOKUP($B1342,'Answer Data Transformation'!$I$3:$R$2338,5,FALSE)</f>
        <v>Prediabetes</v>
      </c>
      <c r="M1342" s="2" t="str">
        <f>VLOOKUP($B1342,'Answer Data Transformation'!$T$3:$AA$2346,2,FALSE)</f>
        <v>12-Oct-1994</v>
      </c>
      <c r="N1342" s="2">
        <f>VLOOKUP($B1342,'Answer Data Transformation'!$T$3:$AA$2346,4,FALSE)</f>
        <v>0</v>
      </c>
      <c r="O1342" s="2">
        <f>VLOOKUP($B1342,'Answer Data Transformation'!$T$3:$AA$2346,5,FALSE)</f>
        <v>8081.74</v>
      </c>
      <c r="P1342" s="2" t="str">
        <f>VLOOKUP($B1342,'Answer Data Transformation'!$T$3:$AA$2346,6,FALSE)</f>
        <v>tier - 2</v>
      </c>
      <c r="Q1342" s="2" t="str">
        <f>VLOOKUP($B1342,'Answer Data Transformation'!$T$3:$AA$2346,7,FALSE)</f>
        <v>tier - 2</v>
      </c>
      <c r="R1342" s="2" t="str">
        <f>VLOOKUP($B1342,'Answer Data Transformation'!$T$3:$AA$2346,8,FALSE)</f>
        <v>R1026</v>
      </c>
      <c r="S1342" s="2">
        <f>VLOOKUP($B1342,'Answer Data Transformation'!$T$3:$AA$2346,3,FALSE)</f>
        <v>28</v>
      </c>
    </row>
    <row r="1343" spans="2:19" ht="15.5" x14ac:dyDescent="0.35">
      <c r="B1343" s="1" t="s">
        <v>1029</v>
      </c>
      <c r="C1343" s="28" t="str">
        <f>VLOOKUP(B1343,'Answer Data Transformation'!$B$3:$F$2338,4,FALSE)</f>
        <v xml:space="preserve">  Krysta</v>
      </c>
      <c r="D1343" s="2">
        <f>VLOOKUP($B1343,'Answer Data Transformation'!$I$3:$R$2338,2,FALSE)</f>
        <v>44.16</v>
      </c>
      <c r="E1343" s="2">
        <f>VLOOKUP($B1343,'Answer Data Transformation'!$I$3:$R$2338,4,FALSE)</f>
        <v>5.31</v>
      </c>
      <c r="F1343" s="2" t="str">
        <f>VLOOKUP($B1343,'Answer Data Transformation'!$I$3:$R$2338,6,FALSE)</f>
        <v>Yes</v>
      </c>
      <c r="G1343" s="2" t="str">
        <f>VLOOKUP($B1343,'Answer Data Transformation'!$I$3:$R$2338,7,FALSE)</f>
        <v>No</v>
      </c>
      <c r="H1343" s="2" t="str">
        <f>VLOOKUP($B1343,'Answer Data Transformation'!$I$3:$R$2338,8,FALSE)</f>
        <v>No</v>
      </c>
      <c r="I1343" s="29">
        <f>VLOOKUP($B1343,'Answer Data Transformation'!$I$3:$R$2338,9,FALSE)</f>
        <v>0</v>
      </c>
      <c r="J1343" s="2" t="str">
        <f>VLOOKUP($B1343,'Answer Data Transformation'!$I$3:$R$2338,10,FALSE)</f>
        <v>No</v>
      </c>
      <c r="K1343" s="2" t="str">
        <f>VLOOKUP($B1343,'Answer Data Transformation'!$I$3:$R$2338,3,FALSE)</f>
        <v>Obesity</v>
      </c>
      <c r="L1343" s="2" t="str">
        <f>VLOOKUP($B1343,'Answer Data Transformation'!$I$3:$R$2338,5,FALSE)</f>
        <v>Normal</v>
      </c>
      <c r="M1343" s="2" t="str">
        <f>VLOOKUP($B1343,'Answer Data Transformation'!$T$3:$AA$2346,2,FALSE)</f>
        <v>28-Aug-2001</v>
      </c>
      <c r="N1343" s="2">
        <f>VLOOKUP($B1343,'Answer Data Transformation'!$T$3:$AA$2346,4,FALSE)</f>
        <v>0</v>
      </c>
      <c r="O1343" s="2">
        <f>VLOOKUP($B1343,'Answer Data Transformation'!$T$3:$AA$2346,5,FALSE)</f>
        <v>8081.26</v>
      </c>
      <c r="P1343" s="2" t="str">
        <f>VLOOKUP($B1343,'Answer Data Transformation'!$T$3:$AA$2346,6,FALSE)</f>
        <v>tier - 2</v>
      </c>
      <c r="Q1343" s="2" t="str">
        <f>VLOOKUP($B1343,'Answer Data Transformation'!$T$3:$AA$2346,7,FALSE)</f>
        <v>tier - 2</v>
      </c>
      <c r="R1343" s="2" t="str">
        <f>VLOOKUP($B1343,'Answer Data Transformation'!$T$3:$AA$2346,8,FALSE)</f>
        <v>R1012</v>
      </c>
      <c r="S1343" s="2">
        <f>VLOOKUP($B1343,'Answer Data Transformation'!$T$3:$AA$2346,3,FALSE)</f>
        <v>21</v>
      </c>
    </row>
    <row r="1344" spans="2:19" ht="15.5" x14ac:dyDescent="0.35">
      <c r="B1344" s="1" t="s">
        <v>1028</v>
      </c>
      <c r="C1344" s="28" t="str">
        <f>VLOOKUP(B1344,'Answer Data Transformation'!$B$3:$F$2338,4,FALSE)</f>
        <v xml:space="preserve">  Natascia</v>
      </c>
      <c r="D1344" s="2">
        <f>VLOOKUP($B1344,'Answer Data Transformation'!$I$3:$R$2338,2,FALSE)</f>
        <v>37.049999999999997</v>
      </c>
      <c r="E1344" s="2">
        <f>VLOOKUP($B1344,'Answer Data Transformation'!$I$3:$R$2338,4,FALSE)</f>
        <v>4.74</v>
      </c>
      <c r="F1344" s="2" t="str">
        <f>VLOOKUP($B1344,'Answer Data Transformation'!$I$3:$R$2338,6,FALSE)</f>
        <v>No</v>
      </c>
      <c r="G1344" s="2" t="str">
        <f>VLOOKUP($B1344,'Answer Data Transformation'!$I$3:$R$2338,7,FALSE)</f>
        <v>No</v>
      </c>
      <c r="H1344" s="2" t="str">
        <f>VLOOKUP($B1344,'Answer Data Transformation'!$I$3:$R$2338,8,FALSE)</f>
        <v>Yes</v>
      </c>
      <c r="I1344" s="29">
        <f>VLOOKUP($B1344,'Answer Data Transformation'!$I$3:$R$2338,9,FALSE)</f>
        <v>1</v>
      </c>
      <c r="J1344" s="2" t="str">
        <f>VLOOKUP($B1344,'Answer Data Transformation'!$I$3:$R$2338,10,FALSE)</f>
        <v>No</v>
      </c>
      <c r="K1344" s="2" t="str">
        <f>VLOOKUP($B1344,'Answer Data Transformation'!$I$3:$R$2338,3,FALSE)</f>
        <v>Obesity</v>
      </c>
      <c r="L1344" s="2" t="str">
        <f>VLOOKUP($B1344,'Answer Data Transformation'!$I$3:$R$2338,5,FALSE)</f>
        <v>Normal</v>
      </c>
      <c r="M1344" s="2" t="str">
        <f>VLOOKUP($B1344,'Answer Data Transformation'!$T$3:$AA$2346,2,FALSE)</f>
        <v>07-Nov-1993</v>
      </c>
      <c r="N1344" s="2">
        <f>VLOOKUP($B1344,'Answer Data Transformation'!$T$3:$AA$2346,4,FALSE)</f>
        <v>0</v>
      </c>
      <c r="O1344" s="2">
        <f>VLOOKUP($B1344,'Answer Data Transformation'!$T$3:$AA$2346,5,FALSE)</f>
        <v>8077.41</v>
      </c>
      <c r="P1344" s="2" t="str">
        <f>VLOOKUP($B1344,'Answer Data Transformation'!$T$3:$AA$2346,6,FALSE)</f>
        <v>tier - 2</v>
      </c>
      <c r="Q1344" s="2" t="str">
        <f>VLOOKUP($B1344,'Answer Data Transformation'!$T$3:$AA$2346,7,FALSE)</f>
        <v>tier - 1</v>
      </c>
      <c r="R1344" s="2" t="str">
        <f>VLOOKUP($B1344,'Answer Data Transformation'!$T$3:$AA$2346,8,FALSE)</f>
        <v>R1026</v>
      </c>
      <c r="S1344" s="2">
        <f>VLOOKUP($B1344,'Answer Data Transformation'!$T$3:$AA$2346,3,FALSE)</f>
        <v>29</v>
      </c>
    </row>
    <row r="1345" spans="2:19" ht="15.5" x14ac:dyDescent="0.35">
      <c r="B1345" s="1" t="s">
        <v>1027</v>
      </c>
      <c r="C1345" s="28" t="str">
        <f>VLOOKUP(B1345,'Answer Data Transformation'!$B$3:$F$2338,4,FALSE)</f>
        <v xml:space="preserve">  Jenny</v>
      </c>
      <c r="D1345" s="2">
        <f>VLOOKUP($B1345,'Answer Data Transformation'!$I$3:$R$2338,2,FALSE)</f>
        <v>18.66</v>
      </c>
      <c r="E1345" s="2">
        <f>VLOOKUP($B1345,'Answer Data Transformation'!$I$3:$R$2338,4,FALSE)</f>
        <v>11.35</v>
      </c>
      <c r="F1345" s="2" t="str">
        <f>VLOOKUP($B1345,'Answer Data Transformation'!$I$3:$R$2338,6,FALSE)</f>
        <v>No</v>
      </c>
      <c r="G1345" s="2" t="str">
        <f>VLOOKUP($B1345,'Answer Data Transformation'!$I$3:$R$2338,7,FALSE)</f>
        <v>No</v>
      </c>
      <c r="H1345" s="2" t="str">
        <f>VLOOKUP($B1345,'Answer Data Transformation'!$I$3:$R$2338,8,FALSE)</f>
        <v>No</v>
      </c>
      <c r="I1345" s="29">
        <f>VLOOKUP($B1345,'Answer Data Transformation'!$I$3:$R$2338,9,FALSE)</f>
        <v>0</v>
      </c>
      <c r="J1345" s="2" t="str">
        <f>VLOOKUP($B1345,'Answer Data Transformation'!$I$3:$R$2338,10,FALSE)</f>
        <v>No</v>
      </c>
      <c r="K1345" s="2" t="str">
        <f>VLOOKUP($B1345,'Answer Data Transformation'!$I$3:$R$2338,3,FALSE)</f>
        <v>Normal Weight</v>
      </c>
      <c r="L1345" s="2" t="str">
        <f>VLOOKUP($B1345,'Answer Data Transformation'!$I$3:$R$2338,5,FALSE)</f>
        <v>Diabetes</v>
      </c>
      <c r="M1345" s="2" t="str">
        <f>VLOOKUP($B1345,'Answer Data Transformation'!$T$3:$AA$2346,2,FALSE)</f>
        <v>21-Oct-1965</v>
      </c>
      <c r="N1345" s="2">
        <f>VLOOKUP($B1345,'Answer Data Transformation'!$T$3:$AA$2346,4,FALSE)</f>
        <v>0</v>
      </c>
      <c r="O1345" s="2">
        <f>VLOOKUP($B1345,'Answer Data Transformation'!$T$3:$AA$2346,5,FALSE)</f>
        <v>8071.57</v>
      </c>
      <c r="P1345" s="2" t="str">
        <f>VLOOKUP($B1345,'Answer Data Transformation'!$T$3:$AA$2346,6,FALSE)</f>
        <v>tier - 3</v>
      </c>
      <c r="Q1345" s="2" t="str">
        <f>VLOOKUP($B1345,'Answer Data Transformation'!$T$3:$AA$2346,7,FALSE)</f>
        <v>tier - 1</v>
      </c>
      <c r="R1345" s="2" t="str">
        <f>VLOOKUP($B1345,'Answer Data Transformation'!$T$3:$AA$2346,8,FALSE)</f>
        <v>R1011</v>
      </c>
      <c r="S1345" s="2">
        <f>VLOOKUP($B1345,'Answer Data Transformation'!$T$3:$AA$2346,3,FALSE)</f>
        <v>57</v>
      </c>
    </row>
    <row r="1346" spans="2:19" ht="15.5" x14ac:dyDescent="0.35">
      <c r="B1346" s="1" t="s">
        <v>1026</v>
      </c>
      <c r="C1346" s="28" t="str">
        <f>VLOOKUP(B1346,'Answer Data Transformation'!$B$3:$F$2338,4,FALSE)</f>
        <v xml:space="preserve">  Brian</v>
      </c>
      <c r="D1346" s="2">
        <f>VLOOKUP($B1346,'Answer Data Transformation'!$I$3:$R$2338,2,FALSE)</f>
        <v>36.200000000000003</v>
      </c>
      <c r="E1346" s="2">
        <f>VLOOKUP($B1346,'Answer Data Transformation'!$I$3:$R$2338,4,FALSE)</f>
        <v>6.81</v>
      </c>
      <c r="F1346" s="2" t="str">
        <f>VLOOKUP($B1346,'Answer Data Transformation'!$I$3:$R$2338,6,FALSE)</f>
        <v>Yes</v>
      </c>
      <c r="G1346" s="2" t="str">
        <f>VLOOKUP($B1346,'Answer Data Transformation'!$I$3:$R$2338,7,FALSE)</f>
        <v>No</v>
      </c>
      <c r="H1346" s="2" t="str">
        <f>VLOOKUP($B1346,'Answer Data Transformation'!$I$3:$R$2338,8,FALSE)</f>
        <v>No</v>
      </c>
      <c r="I1346" s="29">
        <f>VLOOKUP($B1346,'Answer Data Transformation'!$I$3:$R$2338,9,FALSE)</f>
        <v>1</v>
      </c>
      <c r="J1346" s="2" t="str">
        <f>VLOOKUP($B1346,'Answer Data Transformation'!$I$3:$R$2338,10,FALSE)</f>
        <v>No</v>
      </c>
      <c r="K1346" s="2" t="str">
        <f>VLOOKUP($B1346,'Answer Data Transformation'!$I$3:$R$2338,3,FALSE)</f>
        <v>Obesity</v>
      </c>
      <c r="L1346" s="2" t="str">
        <f>VLOOKUP($B1346,'Answer Data Transformation'!$I$3:$R$2338,5,FALSE)</f>
        <v>Diabetes</v>
      </c>
      <c r="M1346" s="2" t="str">
        <f>VLOOKUP($B1346,'Answer Data Transformation'!$T$3:$AA$2346,2,FALSE)</f>
        <v>15-Dec-1975</v>
      </c>
      <c r="N1346" s="2">
        <f>VLOOKUP($B1346,'Answer Data Transformation'!$T$3:$AA$2346,4,FALSE)</f>
        <v>1</v>
      </c>
      <c r="O1346" s="2">
        <f>VLOOKUP($B1346,'Answer Data Transformation'!$T$3:$AA$2346,5,FALSE)</f>
        <v>8068.19</v>
      </c>
      <c r="P1346" s="2" t="str">
        <f>VLOOKUP($B1346,'Answer Data Transformation'!$T$3:$AA$2346,6,FALSE)</f>
        <v>tier - 3</v>
      </c>
      <c r="Q1346" s="2" t="str">
        <f>VLOOKUP($B1346,'Answer Data Transformation'!$T$3:$AA$2346,7,FALSE)</f>
        <v>tier - 2</v>
      </c>
      <c r="R1346" s="2" t="str">
        <f>VLOOKUP($B1346,'Answer Data Transformation'!$T$3:$AA$2346,8,FALSE)</f>
        <v>R1011</v>
      </c>
      <c r="S1346" s="2">
        <f>VLOOKUP($B1346,'Answer Data Transformation'!$T$3:$AA$2346,3,FALSE)</f>
        <v>47</v>
      </c>
    </row>
    <row r="1347" spans="2:19" ht="15.5" x14ac:dyDescent="0.35">
      <c r="B1347" s="1" t="s">
        <v>1025</v>
      </c>
      <c r="C1347" s="28" t="str">
        <f>VLOOKUP(B1347,'Answer Data Transformation'!$B$3:$F$2338,4,FALSE)</f>
        <v xml:space="preserve">  Monica</v>
      </c>
      <c r="D1347" s="2">
        <f>VLOOKUP($B1347,'Answer Data Transformation'!$I$3:$R$2338,2,FALSE)</f>
        <v>18.87</v>
      </c>
      <c r="E1347" s="2">
        <f>VLOOKUP($B1347,'Answer Data Transformation'!$I$3:$R$2338,4,FALSE)</f>
        <v>8.06</v>
      </c>
      <c r="F1347" s="2" t="str">
        <f>VLOOKUP($B1347,'Answer Data Transformation'!$I$3:$R$2338,6,FALSE)</f>
        <v>No</v>
      </c>
      <c r="G1347" s="2" t="str">
        <f>VLOOKUP($B1347,'Answer Data Transformation'!$I$3:$R$2338,7,FALSE)</f>
        <v>No</v>
      </c>
      <c r="H1347" s="2" t="str">
        <f>VLOOKUP($B1347,'Answer Data Transformation'!$I$3:$R$2338,8,FALSE)</f>
        <v>No</v>
      </c>
      <c r="I1347" s="29">
        <f>VLOOKUP($B1347,'Answer Data Transformation'!$I$3:$R$2338,9,FALSE)</f>
        <v>0</v>
      </c>
      <c r="J1347" s="2" t="str">
        <f>VLOOKUP($B1347,'Answer Data Transformation'!$I$3:$R$2338,10,FALSE)</f>
        <v>No</v>
      </c>
      <c r="K1347" s="2" t="str">
        <f>VLOOKUP($B1347,'Answer Data Transformation'!$I$3:$R$2338,3,FALSE)</f>
        <v>Normal Weight</v>
      </c>
      <c r="L1347" s="2" t="str">
        <f>VLOOKUP($B1347,'Answer Data Transformation'!$I$3:$R$2338,5,FALSE)</f>
        <v>Diabetes</v>
      </c>
      <c r="M1347" s="2" t="str">
        <f>VLOOKUP($B1347,'Answer Data Transformation'!$T$3:$AA$2346,2,FALSE)</f>
        <v>11-Aug-1965</v>
      </c>
      <c r="N1347" s="2">
        <f>VLOOKUP($B1347,'Answer Data Transformation'!$T$3:$AA$2346,4,FALSE)</f>
        <v>0</v>
      </c>
      <c r="O1347" s="2">
        <f>VLOOKUP($B1347,'Answer Data Transformation'!$T$3:$AA$2346,5,FALSE)</f>
        <v>8067.83</v>
      </c>
      <c r="P1347" s="2" t="str">
        <f>VLOOKUP($B1347,'Answer Data Transformation'!$T$3:$AA$2346,6,FALSE)</f>
        <v>tier - 3</v>
      </c>
      <c r="Q1347" s="2" t="str">
        <f>VLOOKUP($B1347,'Answer Data Transformation'!$T$3:$AA$2346,7,FALSE)</f>
        <v>tier - 1</v>
      </c>
      <c r="R1347" s="2" t="str">
        <f>VLOOKUP($B1347,'Answer Data Transformation'!$T$3:$AA$2346,8,FALSE)</f>
        <v>R1013</v>
      </c>
      <c r="S1347" s="2">
        <f>VLOOKUP($B1347,'Answer Data Transformation'!$T$3:$AA$2346,3,FALSE)</f>
        <v>57</v>
      </c>
    </row>
    <row r="1348" spans="2:19" ht="15.5" x14ac:dyDescent="0.35">
      <c r="B1348" s="1" t="s">
        <v>1024</v>
      </c>
      <c r="C1348" s="28" t="str">
        <f>VLOOKUP(B1348,'Answer Data Transformation'!$B$3:$F$2338,4,FALSE)</f>
        <v xml:space="preserve">  Tyler</v>
      </c>
      <c r="D1348" s="2">
        <f>VLOOKUP($B1348,'Answer Data Transformation'!$I$3:$R$2338,2,FALSE)</f>
        <v>32.299999999999997</v>
      </c>
      <c r="E1348" s="2">
        <f>VLOOKUP($B1348,'Answer Data Transformation'!$I$3:$R$2338,4,FALSE)</f>
        <v>6.74</v>
      </c>
      <c r="F1348" s="2" t="str">
        <f>VLOOKUP($B1348,'Answer Data Transformation'!$I$3:$R$2338,6,FALSE)</f>
        <v>Yes</v>
      </c>
      <c r="G1348" s="2" t="str">
        <f>VLOOKUP($B1348,'Answer Data Transformation'!$I$3:$R$2338,7,FALSE)</f>
        <v>No</v>
      </c>
      <c r="H1348" s="2" t="str">
        <f>VLOOKUP($B1348,'Answer Data Transformation'!$I$3:$R$2338,8,FALSE)</f>
        <v>No</v>
      </c>
      <c r="I1348" s="29">
        <f>VLOOKUP($B1348,'Answer Data Transformation'!$I$3:$R$2338,9,FALSE)</f>
        <v>1</v>
      </c>
      <c r="J1348" s="2" t="str">
        <f>VLOOKUP($B1348,'Answer Data Transformation'!$I$3:$R$2338,10,FALSE)</f>
        <v>No</v>
      </c>
      <c r="K1348" s="2" t="str">
        <f>VLOOKUP($B1348,'Answer Data Transformation'!$I$3:$R$2338,3,FALSE)</f>
        <v>Obesity</v>
      </c>
      <c r="L1348" s="2" t="str">
        <f>VLOOKUP($B1348,'Answer Data Transformation'!$I$3:$R$2338,5,FALSE)</f>
        <v>Diabetes</v>
      </c>
      <c r="M1348" s="2" t="str">
        <f>VLOOKUP($B1348,'Answer Data Transformation'!$T$3:$AA$2346,2,FALSE)</f>
        <v>28-Jun-1975</v>
      </c>
      <c r="N1348" s="2">
        <f>VLOOKUP($B1348,'Answer Data Transformation'!$T$3:$AA$2346,4,FALSE)</f>
        <v>1</v>
      </c>
      <c r="O1348" s="2">
        <f>VLOOKUP($B1348,'Answer Data Transformation'!$T$3:$AA$2346,5,FALSE)</f>
        <v>8062.76</v>
      </c>
      <c r="P1348" s="2" t="str">
        <f>VLOOKUP($B1348,'Answer Data Transformation'!$T$3:$AA$2346,6,FALSE)</f>
        <v>tier - 3</v>
      </c>
      <c r="Q1348" s="2" t="str">
        <f>VLOOKUP($B1348,'Answer Data Transformation'!$T$3:$AA$2346,7,FALSE)</f>
        <v>tier - 3</v>
      </c>
      <c r="R1348" s="2" t="str">
        <f>VLOOKUP($B1348,'Answer Data Transformation'!$T$3:$AA$2346,8,FALSE)</f>
        <v>R1011</v>
      </c>
      <c r="S1348" s="2">
        <f>VLOOKUP($B1348,'Answer Data Transformation'!$T$3:$AA$2346,3,FALSE)</f>
        <v>47</v>
      </c>
    </row>
    <row r="1349" spans="2:19" ht="15.5" x14ac:dyDescent="0.35">
      <c r="B1349" s="1" t="s">
        <v>1023</v>
      </c>
      <c r="C1349" s="28" t="str">
        <f>VLOOKUP(B1349,'Answer Data Transformation'!$B$3:$F$2338,4,FALSE)</f>
        <v xml:space="preserve">  Kelly C</v>
      </c>
      <c r="D1349" s="2">
        <f>VLOOKUP($B1349,'Answer Data Transformation'!$I$3:$R$2338,2,FALSE)</f>
        <v>22.64</v>
      </c>
      <c r="E1349" s="2">
        <f>VLOOKUP($B1349,'Answer Data Transformation'!$I$3:$R$2338,4,FALSE)</f>
        <v>6.54</v>
      </c>
      <c r="F1349" s="2" t="str">
        <f>VLOOKUP($B1349,'Answer Data Transformation'!$I$3:$R$2338,6,FALSE)</f>
        <v>Yes</v>
      </c>
      <c r="G1349" s="2" t="str">
        <f>VLOOKUP($B1349,'Answer Data Transformation'!$I$3:$R$2338,7,FALSE)</f>
        <v>No</v>
      </c>
      <c r="H1349" s="2" t="str">
        <f>VLOOKUP($B1349,'Answer Data Transformation'!$I$3:$R$2338,8,FALSE)</f>
        <v>No</v>
      </c>
      <c r="I1349" s="29">
        <f>VLOOKUP($B1349,'Answer Data Transformation'!$I$3:$R$2338,9,FALSE)</f>
        <v>2</v>
      </c>
      <c r="J1349" s="2" t="str">
        <f>VLOOKUP($B1349,'Answer Data Transformation'!$I$3:$R$2338,10,FALSE)</f>
        <v>No</v>
      </c>
      <c r="K1349" s="2" t="str">
        <f>VLOOKUP($B1349,'Answer Data Transformation'!$I$3:$R$2338,3,FALSE)</f>
        <v>Normal Weight</v>
      </c>
      <c r="L1349" s="2" t="str">
        <f>VLOOKUP($B1349,'Answer Data Transformation'!$I$3:$R$2338,5,FALSE)</f>
        <v>Diabetes</v>
      </c>
      <c r="M1349" s="2" t="str">
        <f>VLOOKUP($B1349,'Answer Data Transformation'!$T$3:$AA$2346,2,FALSE)</f>
        <v>12-Dec-1970</v>
      </c>
      <c r="N1349" s="2">
        <f>VLOOKUP($B1349,'Answer Data Transformation'!$T$3:$AA$2346,4,FALSE)</f>
        <v>0</v>
      </c>
      <c r="O1349" s="2">
        <f>VLOOKUP($B1349,'Answer Data Transformation'!$T$3:$AA$2346,5,FALSE)</f>
        <v>8062.31</v>
      </c>
      <c r="P1349" s="2" t="str">
        <f>VLOOKUP($B1349,'Answer Data Transformation'!$T$3:$AA$2346,6,FALSE)</f>
        <v>tier - 2</v>
      </c>
      <c r="Q1349" s="2" t="str">
        <f>VLOOKUP($B1349,'Answer Data Transformation'!$T$3:$AA$2346,7,FALSE)</f>
        <v>tier - 1</v>
      </c>
      <c r="R1349" s="2" t="str">
        <f>VLOOKUP($B1349,'Answer Data Transformation'!$T$3:$AA$2346,8,FALSE)</f>
        <v>R1013</v>
      </c>
      <c r="S1349" s="2">
        <f>VLOOKUP($B1349,'Answer Data Transformation'!$T$3:$AA$2346,3,FALSE)</f>
        <v>52</v>
      </c>
    </row>
    <row r="1350" spans="2:19" ht="15.5" x14ac:dyDescent="0.35">
      <c r="B1350" s="1" t="s">
        <v>1022</v>
      </c>
      <c r="C1350" s="28" t="str">
        <f>VLOOKUP(B1350,'Answer Data Transformation'!$B$3:$F$2338,4,FALSE)</f>
        <v xml:space="preserve">  Emily</v>
      </c>
      <c r="D1350" s="2">
        <f>VLOOKUP($B1350,'Answer Data Transformation'!$I$3:$R$2338,2,FALSE)</f>
        <v>28.69</v>
      </c>
      <c r="E1350" s="2">
        <f>VLOOKUP($B1350,'Answer Data Transformation'!$I$3:$R$2338,4,FALSE)</f>
        <v>5.4</v>
      </c>
      <c r="F1350" s="2" t="str">
        <f>VLOOKUP($B1350,'Answer Data Transformation'!$I$3:$R$2338,6,FALSE)</f>
        <v>No</v>
      </c>
      <c r="G1350" s="2" t="str">
        <f>VLOOKUP($B1350,'Answer Data Transformation'!$I$3:$R$2338,7,FALSE)</f>
        <v>No</v>
      </c>
      <c r="H1350" s="2" t="str">
        <f>VLOOKUP($B1350,'Answer Data Transformation'!$I$3:$R$2338,8,FALSE)</f>
        <v>No</v>
      </c>
      <c r="I1350" s="29">
        <f>VLOOKUP($B1350,'Answer Data Transformation'!$I$3:$R$2338,9,FALSE)</f>
        <v>0</v>
      </c>
      <c r="J1350" s="2" t="str">
        <f>VLOOKUP($B1350,'Answer Data Transformation'!$I$3:$R$2338,10,FALSE)</f>
        <v>No</v>
      </c>
      <c r="K1350" s="2" t="str">
        <f>VLOOKUP($B1350,'Answer Data Transformation'!$I$3:$R$2338,3,FALSE)</f>
        <v>Overweight</v>
      </c>
      <c r="L1350" s="2" t="str">
        <f>VLOOKUP($B1350,'Answer Data Transformation'!$I$3:$R$2338,5,FALSE)</f>
        <v>Normal</v>
      </c>
      <c r="M1350" s="2" t="str">
        <f>VLOOKUP($B1350,'Answer Data Transformation'!$T$3:$AA$2346,2,FALSE)</f>
        <v>27-Dec-1982</v>
      </c>
      <c r="N1350" s="2">
        <f>VLOOKUP($B1350,'Answer Data Transformation'!$T$3:$AA$2346,4,FALSE)</f>
        <v>3</v>
      </c>
      <c r="O1350" s="2">
        <f>VLOOKUP($B1350,'Answer Data Transformation'!$T$3:$AA$2346,5,FALSE)</f>
        <v>8059.68</v>
      </c>
      <c r="P1350" s="2" t="str">
        <f>VLOOKUP($B1350,'Answer Data Transformation'!$T$3:$AA$2346,6,FALSE)</f>
        <v>tier - 2</v>
      </c>
      <c r="Q1350" s="2" t="str">
        <f>VLOOKUP($B1350,'Answer Data Transformation'!$T$3:$AA$2346,7,FALSE)</f>
        <v>tier - 3</v>
      </c>
      <c r="R1350" s="2" t="str">
        <f>VLOOKUP($B1350,'Answer Data Transformation'!$T$3:$AA$2346,8,FALSE)</f>
        <v>R1012</v>
      </c>
      <c r="S1350" s="2">
        <f>VLOOKUP($B1350,'Answer Data Transformation'!$T$3:$AA$2346,3,FALSE)</f>
        <v>40</v>
      </c>
    </row>
    <row r="1351" spans="2:19" ht="15.5" x14ac:dyDescent="0.35">
      <c r="B1351" s="1" t="s">
        <v>1021</v>
      </c>
      <c r="C1351" s="28" t="str">
        <f>VLOOKUP(B1351,'Answer Data Transformation'!$B$3:$F$2338,4,FALSE)</f>
        <v xml:space="preserve">  James V</v>
      </c>
      <c r="D1351" s="2">
        <f>VLOOKUP($B1351,'Answer Data Transformation'!$I$3:$R$2338,2,FALSE)</f>
        <v>28.16</v>
      </c>
      <c r="E1351" s="2">
        <f>VLOOKUP($B1351,'Answer Data Transformation'!$I$3:$R$2338,4,FALSE)</f>
        <v>5.58</v>
      </c>
      <c r="F1351" s="2" t="str">
        <f>VLOOKUP($B1351,'Answer Data Transformation'!$I$3:$R$2338,6,FALSE)</f>
        <v>Yes</v>
      </c>
      <c r="G1351" s="2" t="str">
        <f>VLOOKUP($B1351,'Answer Data Transformation'!$I$3:$R$2338,7,FALSE)</f>
        <v>No</v>
      </c>
      <c r="H1351" s="2" t="str">
        <f>VLOOKUP($B1351,'Answer Data Transformation'!$I$3:$R$2338,8,FALSE)</f>
        <v>No</v>
      </c>
      <c r="I1351" s="29">
        <f>VLOOKUP($B1351,'Answer Data Transformation'!$I$3:$R$2338,9,FALSE)</f>
        <v>0</v>
      </c>
      <c r="J1351" s="2" t="str">
        <f>VLOOKUP($B1351,'Answer Data Transformation'!$I$3:$R$2338,10,FALSE)</f>
        <v>No</v>
      </c>
      <c r="K1351" s="2" t="str">
        <f>VLOOKUP($B1351,'Answer Data Transformation'!$I$3:$R$2338,3,FALSE)</f>
        <v>Overweight</v>
      </c>
      <c r="L1351" s="2" t="str">
        <f>VLOOKUP($B1351,'Answer Data Transformation'!$I$3:$R$2338,5,FALSE)</f>
        <v>Normal</v>
      </c>
      <c r="M1351" s="2" t="str">
        <f>VLOOKUP($B1351,'Answer Data Transformation'!$T$3:$AA$2346,2,FALSE)</f>
        <v>28-Nov-1985</v>
      </c>
      <c r="N1351" s="2">
        <f>VLOOKUP($B1351,'Answer Data Transformation'!$T$3:$AA$2346,4,FALSE)</f>
        <v>3</v>
      </c>
      <c r="O1351" s="2">
        <f>VLOOKUP($B1351,'Answer Data Transformation'!$T$3:$AA$2346,5,FALSE)</f>
        <v>8059.06</v>
      </c>
      <c r="P1351" s="2" t="str">
        <f>VLOOKUP($B1351,'Answer Data Transformation'!$T$3:$AA$2346,6,FALSE)</f>
        <v>tier - 2</v>
      </c>
      <c r="Q1351" s="2" t="str">
        <f>VLOOKUP($B1351,'Answer Data Transformation'!$T$3:$AA$2346,7,FALSE)</f>
        <v>tier - 3</v>
      </c>
      <c r="R1351" s="2" t="str">
        <f>VLOOKUP($B1351,'Answer Data Transformation'!$T$3:$AA$2346,8,FALSE)</f>
        <v>R1012</v>
      </c>
      <c r="S1351" s="2">
        <f>VLOOKUP($B1351,'Answer Data Transformation'!$T$3:$AA$2346,3,FALSE)</f>
        <v>37</v>
      </c>
    </row>
    <row r="1352" spans="2:19" ht="15.5" x14ac:dyDescent="0.35">
      <c r="B1352" s="1" t="s">
        <v>1020</v>
      </c>
      <c r="C1352" s="28" t="str">
        <f>VLOOKUP(B1352,'Answer Data Transformation'!$B$3:$F$2338,4,FALSE)</f>
        <v xml:space="preserve">  Angie</v>
      </c>
      <c r="D1352" s="2">
        <f>VLOOKUP($B1352,'Answer Data Transformation'!$I$3:$R$2338,2,FALSE)</f>
        <v>45.54</v>
      </c>
      <c r="E1352" s="2">
        <f>VLOOKUP($B1352,'Answer Data Transformation'!$I$3:$R$2338,4,FALSE)</f>
        <v>5.84</v>
      </c>
      <c r="F1352" s="2" t="str">
        <f>VLOOKUP($B1352,'Answer Data Transformation'!$I$3:$R$2338,6,FALSE)</f>
        <v>No</v>
      </c>
      <c r="G1352" s="2" t="str">
        <f>VLOOKUP($B1352,'Answer Data Transformation'!$I$3:$R$2338,7,FALSE)</f>
        <v>No</v>
      </c>
      <c r="H1352" s="2" t="str">
        <f>VLOOKUP($B1352,'Answer Data Transformation'!$I$3:$R$2338,8,FALSE)</f>
        <v>Yes</v>
      </c>
      <c r="I1352" s="29">
        <f>VLOOKUP($B1352,'Answer Data Transformation'!$I$3:$R$2338,9,FALSE)</f>
        <v>1</v>
      </c>
      <c r="J1352" s="2" t="str">
        <f>VLOOKUP($B1352,'Answer Data Transformation'!$I$3:$R$2338,10,FALSE)</f>
        <v>No</v>
      </c>
      <c r="K1352" s="2" t="str">
        <f>VLOOKUP($B1352,'Answer Data Transformation'!$I$3:$R$2338,3,FALSE)</f>
        <v>Obesity</v>
      </c>
      <c r="L1352" s="2" t="str">
        <f>VLOOKUP($B1352,'Answer Data Transformation'!$I$3:$R$2338,5,FALSE)</f>
        <v>Prediabetes</v>
      </c>
      <c r="M1352" s="2" t="str">
        <f>VLOOKUP($B1352,'Answer Data Transformation'!$T$3:$AA$2346,2,FALSE)</f>
        <v>12-Dec-2003</v>
      </c>
      <c r="N1352" s="2">
        <f>VLOOKUP($B1352,'Answer Data Transformation'!$T$3:$AA$2346,4,FALSE)</f>
        <v>0</v>
      </c>
      <c r="O1352" s="2">
        <f>VLOOKUP($B1352,'Answer Data Transformation'!$T$3:$AA$2346,5,FALSE)</f>
        <v>8035.64</v>
      </c>
      <c r="P1352" s="2" t="str">
        <f>VLOOKUP($B1352,'Answer Data Transformation'!$T$3:$AA$2346,6,FALSE)</f>
        <v>tier - 2</v>
      </c>
      <c r="Q1352" s="2" t="str">
        <f>VLOOKUP($B1352,'Answer Data Transformation'!$T$3:$AA$2346,7,FALSE)</f>
        <v>tier - 2</v>
      </c>
      <c r="R1352" s="2" t="str">
        <f>VLOOKUP($B1352,'Answer Data Transformation'!$T$3:$AA$2346,8,FALSE)</f>
        <v>R1012</v>
      </c>
      <c r="S1352" s="2">
        <f>VLOOKUP($B1352,'Answer Data Transformation'!$T$3:$AA$2346,3,FALSE)</f>
        <v>19</v>
      </c>
    </row>
    <row r="1353" spans="2:19" ht="15.5" x14ac:dyDescent="0.35">
      <c r="B1353" s="1" t="s">
        <v>1019</v>
      </c>
      <c r="C1353" s="28" t="str">
        <f>VLOOKUP(B1353,'Answer Data Transformation'!$B$3:$F$2338,4,FALSE)</f>
        <v xml:space="preserve">  Michael J</v>
      </c>
      <c r="D1353" s="2">
        <f>VLOOKUP($B1353,'Answer Data Transformation'!$I$3:$R$2338,2,FALSE)</f>
        <v>28.7</v>
      </c>
      <c r="E1353" s="2">
        <f>VLOOKUP($B1353,'Answer Data Transformation'!$I$3:$R$2338,4,FALSE)</f>
        <v>4.2</v>
      </c>
      <c r="F1353" s="2" t="str">
        <f>VLOOKUP($B1353,'Answer Data Transformation'!$I$3:$R$2338,6,FALSE)</f>
        <v>No</v>
      </c>
      <c r="G1353" s="2" t="str">
        <f>VLOOKUP($B1353,'Answer Data Transformation'!$I$3:$R$2338,7,FALSE)</f>
        <v>No</v>
      </c>
      <c r="H1353" s="2" t="str">
        <f>VLOOKUP($B1353,'Answer Data Transformation'!$I$3:$R$2338,8,FALSE)</f>
        <v>No</v>
      </c>
      <c r="I1353" s="29">
        <f>VLOOKUP($B1353,'Answer Data Transformation'!$I$3:$R$2338,9,FALSE)</f>
        <v>0</v>
      </c>
      <c r="J1353" s="2" t="str">
        <f>VLOOKUP($B1353,'Answer Data Transformation'!$I$3:$R$2338,10,FALSE)</f>
        <v>No</v>
      </c>
      <c r="K1353" s="2" t="str">
        <f>VLOOKUP($B1353,'Answer Data Transformation'!$I$3:$R$2338,3,FALSE)</f>
        <v>Overweight</v>
      </c>
      <c r="L1353" s="2" t="str">
        <f>VLOOKUP($B1353,'Answer Data Transformation'!$I$3:$R$2338,5,FALSE)</f>
        <v>Normal</v>
      </c>
      <c r="M1353" s="2" t="str">
        <f>VLOOKUP($B1353,'Answer Data Transformation'!$T$3:$AA$2346,2,FALSE)</f>
        <v>06-Nov-1977</v>
      </c>
      <c r="N1353" s="2">
        <f>VLOOKUP($B1353,'Answer Data Transformation'!$T$3:$AA$2346,4,FALSE)</f>
        <v>2</v>
      </c>
      <c r="O1353" s="2">
        <f>VLOOKUP($B1353,'Answer Data Transformation'!$T$3:$AA$2346,5,FALSE)</f>
        <v>8027.97</v>
      </c>
      <c r="P1353" s="2" t="str">
        <f>VLOOKUP($B1353,'Answer Data Transformation'!$T$3:$AA$2346,6,FALSE)</f>
        <v>tier - 3</v>
      </c>
      <c r="Q1353" s="2" t="str">
        <f>VLOOKUP($B1353,'Answer Data Transformation'!$T$3:$AA$2346,7,FALSE)</f>
        <v>tier - 2</v>
      </c>
      <c r="R1353" s="2" t="str">
        <f>VLOOKUP($B1353,'Answer Data Transformation'!$T$3:$AA$2346,8,FALSE)</f>
        <v>R1011</v>
      </c>
      <c r="S1353" s="2">
        <f>VLOOKUP($B1353,'Answer Data Transformation'!$T$3:$AA$2346,3,FALSE)</f>
        <v>45</v>
      </c>
    </row>
    <row r="1354" spans="2:19" ht="15.5" x14ac:dyDescent="0.35">
      <c r="B1354" s="1" t="s">
        <v>1018</v>
      </c>
      <c r="C1354" s="28" t="str">
        <f>VLOOKUP(B1354,'Answer Data Transformation'!$B$3:$F$2338,4,FALSE)</f>
        <v xml:space="preserve">  Sabina</v>
      </c>
      <c r="D1354" s="2">
        <f>VLOOKUP($B1354,'Answer Data Transformation'!$I$3:$R$2338,2,FALSE)</f>
        <v>27.74</v>
      </c>
      <c r="E1354" s="2">
        <f>VLOOKUP($B1354,'Answer Data Transformation'!$I$3:$R$2338,4,FALSE)</f>
        <v>6.06</v>
      </c>
      <c r="F1354" s="2" t="str">
        <f>VLOOKUP($B1354,'Answer Data Transformation'!$I$3:$R$2338,6,FALSE)</f>
        <v>Yes</v>
      </c>
      <c r="G1354" s="2" t="str">
        <f>VLOOKUP($B1354,'Answer Data Transformation'!$I$3:$R$2338,7,FALSE)</f>
        <v>No</v>
      </c>
      <c r="H1354" s="2" t="str">
        <f>VLOOKUP($B1354,'Answer Data Transformation'!$I$3:$R$2338,8,FALSE)</f>
        <v>No</v>
      </c>
      <c r="I1354" s="29">
        <f>VLOOKUP($B1354,'Answer Data Transformation'!$I$3:$R$2338,9,FALSE)</f>
        <v>0</v>
      </c>
      <c r="J1354" s="2" t="str">
        <f>VLOOKUP($B1354,'Answer Data Transformation'!$I$3:$R$2338,10,FALSE)</f>
        <v>No</v>
      </c>
      <c r="K1354" s="2" t="str">
        <f>VLOOKUP($B1354,'Answer Data Transformation'!$I$3:$R$2338,3,FALSE)</f>
        <v>Overweight</v>
      </c>
      <c r="L1354" s="2" t="str">
        <f>VLOOKUP($B1354,'Answer Data Transformation'!$I$3:$R$2338,5,FALSE)</f>
        <v>Prediabetes</v>
      </c>
      <c r="M1354" s="2" t="str">
        <f>VLOOKUP($B1354,'Answer Data Transformation'!$T$3:$AA$2346,2,FALSE)</f>
        <v>20-Dec-1976</v>
      </c>
      <c r="N1354" s="2">
        <f>VLOOKUP($B1354,'Answer Data Transformation'!$T$3:$AA$2346,4,FALSE)</f>
        <v>0</v>
      </c>
      <c r="O1354" s="2">
        <f>VLOOKUP($B1354,'Answer Data Transformation'!$T$3:$AA$2346,5,FALSE)</f>
        <v>8026.67</v>
      </c>
      <c r="P1354" s="2" t="str">
        <f>VLOOKUP($B1354,'Answer Data Transformation'!$T$3:$AA$2346,6,FALSE)</f>
        <v>tier - 2</v>
      </c>
      <c r="Q1354" s="2" t="str">
        <f>VLOOKUP($B1354,'Answer Data Transformation'!$T$3:$AA$2346,7,FALSE)</f>
        <v>tier - 2</v>
      </c>
      <c r="R1354" s="2" t="str">
        <f>VLOOKUP($B1354,'Answer Data Transformation'!$T$3:$AA$2346,8,FALSE)</f>
        <v>R1012</v>
      </c>
      <c r="S1354" s="2">
        <f>VLOOKUP($B1354,'Answer Data Transformation'!$T$3:$AA$2346,3,FALSE)</f>
        <v>46</v>
      </c>
    </row>
    <row r="1355" spans="2:19" ht="15.5" x14ac:dyDescent="0.35">
      <c r="B1355" s="1" t="s">
        <v>1017</v>
      </c>
      <c r="C1355" s="28" t="str">
        <f>VLOOKUP(B1355,'Answer Data Transformation'!$B$3:$F$2338,4,FALSE)</f>
        <v xml:space="preserve">  Amy C</v>
      </c>
      <c r="D1355" s="2">
        <f>VLOOKUP($B1355,'Answer Data Transformation'!$I$3:$R$2338,2,FALSE)</f>
        <v>36.954999999999998</v>
      </c>
      <c r="E1355" s="2">
        <f>VLOOKUP($B1355,'Answer Data Transformation'!$I$3:$R$2338,4,FALSE)</f>
        <v>7.57</v>
      </c>
      <c r="F1355" s="2" t="str">
        <f>VLOOKUP($B1355,'Answer Data Transformation'!$I$3:$R$2338,6,FALSE)</f>
        <v>No</v>
      </c>
      <c r="G1355" s="2" t="str">
        <f>VLOOKUP($B1355,'Answer Data Transformation'!$I$3:$R$2338,7,FALSE)</f>
        <v>No</v>
      </c>
      <c r="H1355" s="2" t="str">
        <f>VLOOKUP($B1355,'Answer Data Transformation'!$I$3:$R$2338,8,FALSE)</f>
        <v>No</v>
      </c>
      <c r="I1355" s="29">
        <f>VLOOKUP($B1355,'Answer Data Transformation'!$I$3:$R$2338,9,FALSE)</f>
        <v>0</v>
      </c>
      <c r="J1355" s="2" t="str">
        <f>VLOOKUP($B1355,'Answer Data Transformation'!$I$3:$R$2338,10,FALSE)</f>
        <v>No</v>
      </c>
      <c r="K1355" s="2" t="str">
        <f>VLOOKUP($B1355,'Answer Data Transformation'!$I$3:$R$2338,3,FALSE)</f>
        <v>Obesity</v>
      </c>
      <c r="L1355" s="2" t="str">
        <f>VLOOKUP($B1355,'Answer Data Transformation'!$I$3:$R$2338,5,FALSE)</f>
        <v>Diabetes</v>
      </c>
      <c r="M1355" s="2" t="str">
        <f>VLOOKUP($B1355,'Answer Data Transformation'!$T$3:$AA$2346,2,FALSE)</f>
        <v>17-Jul-1978</v>
      </c>
      <c r="N1355" s="2">
        <f>VLOOKUP($B1355,'Answer Data Transformation'!$T$3:$AA$2346,4,FALSE)</f>
        <v>1</v>
      </c>
      <c r="O1355" s="2">
        <f>VLOOKUP($B1355,'Answer Data Transformation'!$T$3:$AA$2346,5,FALSE)</f>
        <v>8023.14</v>
      </c>
      <c r="P1355" s="2" t="str">
        <f>VLOOKUP($B1355,'Answer Data Transformation'!$T$3:$AA$2346,6,FALSE)</f>
        <v>tier - 2</v>
      </c>
      <c r="Q1355" s="2" t="str">
        <f>VLOOKUP($B1355,'Answer Data Transformation'!$T$3:$AA$2346,7,FALSE)</f>
        <v>tier - 3</v>
      </c>
      <c r="R1355" s="2" t="str">
        <f>VLOOKUP($B1355,'Answer Data Transformation'!$T$3:$AA$2346,8,FALSE)</f>
        <v>R1012</v>
      </c>
      <c r="S1355" s="2">
        <f>VLOOKUP($B1355,'Answer Data Transformation'!$T$3:$AA$2346,3,FALSE)</f>
        <v>44</v>
      </c>
    </row>
    <row r="1356" spans="2:19" ht="15.5" x14ac:dyDescent="0.35">
      <c r="B1356" s="1" t="s">
        <v>1016</v>
      </c>
      <c r="C1356" s="28" t="str">
        <f>VLOOKUP(B1356,'Answer Data Transformation'!$B$3:$F$2338,4,FALSE)</f>
        <v xml:space="preserve">  Victoria U</v>
      </c>
      <c r="D1356" s="2">
        <f>VLOOKUP($B1356,'Answer Data Transformation'!$I$3:$R$2338,2,FALSE)</f>
        <v>30.69</v>
      </c>
      <c r="E1356" s="2">
        <f>VLOOKUP($B1356,'Answer Data Transformation'!$I$3:$R$2338,4,FALSE)</f>
        <v>6.15</v>
      </c>
      <c r="F1356" s="2" t="str">
        <f>VLOOKUP($B1356,'Answer Data Transformation'!$I$3:$R$2338,6,FALSE)</f>
        <v>No</v>
      </c>
      <c r="G1356" s="2" t="str">
        <f>VLOOKUP($B1356,'Answer Data Transformation'!$I$3:$R$2338,7,FALSE)</f>
        <v>No</v>
      </c>
      <c r="H1356" s="2" t="str">
        <f>VLOOKUP($B1356,'Answer Data Transformation'!$I$3:$R$2338,8,FALSE)</f>
        <v>No</v>
      </c>
      <c r="I1356" s="29">
        <f>VLOOKUP($B1356,'Answer Data Transformation'!$I$3:$R$2338,9,FALSE)</f>
        <v>0</v>
      </c>
      <c r="J1356" s="2" t="str">
        <f>VLOOKUP($B1356,'Answer Data Transformation'!$I$3:$R$2338,10,FALSE)</f>
        <v>No</v>
      </c>
      <c r="K1356" s="2" t="str">
        <f>VLOOKUP($B1356,'Answer Data Transformation'!$I$3:$R$2338,3,FALSE)</f>
        <v>Obesity</v>
      </c>
      <c r="L1356" s="2" t="str">
        <f>VLOOKUP($B1356,'Answer Data Transformation'!$I$3:$R$2338,5,FALSE)</f>
        <v>Prediabetes</v>
      </c>
      <c r="M1356" s="2" t="str">
        <f>VLOOKUP($B1356,'Answer Data Transformation'!$T$3:$AA$2346,2,FALSE)</f>
        <v>03-Nov-1989</v>
      </c>
      <c r="N1356" s="2">
        <f>VLOOKUP($B1356,'Answer Data Transformation'!$T$3:$AA$2346,4,FALSE)</f>
        <v>3</v>
      </c>
      <c r="O1356" s="2">
        <f>VLOOKUP($B1356,'Answer Data Transformation'!$T$3:$AA$2346,5,FALSE)</f>
        <v>8021.11</v>
      </c>
      <c r="P1356" s="2" t="str">
        <f>VLOOKUP($B1356,'Answer Data Transformation'!$T$3:$AA$2346,6,FALSE)</f>
        <v>tier - 2</v>
      </c>
      <c r="Q1356" s="2" t="str">
        <f>VLOOKUP($B1356,'Answer Data Transformation'!$T$3:$AA$2346,7,FALSE)</f>
        <v>tier - 1</v>
      </c>
      <c r="R1356" s="2" t="str">
        <f>VLOOKUP($B1356,'Answer Data Transformation'!$T$3:$AA$2346,8,FALSE)</f>
        <v>R1012</v>
      </c>
      <c r="S1356" s="2">
        <f>VLOOKUP($B1356,'Answer Data Transformation'!$T$3:$AA$2346,3,FALSE)</f>
        <v>33</v>
      </c>
    </row>
    <row r="1357" spans="2:19" ht="15.5" x14ac:dyDescent="0.35">
      <c r="B1357" s="1" t="s">
        <v>1015</v>
      </c>
      <c r="C1357" s="28" t="str">
        <f>VLOOKUP(B1357,'Answer Data Transformation'!$B$3:$F$2338,4,FALSE)</f>
        <v xml:space="preserve">  Amelia B</v>
      </c>
      <c r="D1357" s="2">
        <f>VLOOKUP($B1357,'Answer Data Transformation'!$I$3:$R$2338,2,FALSE)</f>
        <v>24.984999999999999</v>
      </c>
      <c r="E1357" s="2">
        <f>VLOOKUP($B1357,'Answer Data Transformation'!$I$3:$R$2338,4,FALSE)</f>
        <v>4.5599999999999996</v>
      </c>
      <c r="F1357" s="2" t="str">
        <f>VLOOKUP($B1357,'Answer Data Transformation'!$I$3:$R$2338,6,FALSE)</f>
        <v>No</v>
      </c>
      <c r="G1357" s="2" t="str">
        <f>VLOOKUP($B1357,'Answer Data Transformation'!$I$3:$R$2338,7,FALSE)</f>
        <v>No</v>
      </c>
      <c r="H1357" s="2" t="str">
        <f>VLOOKUP($B1357,'Answer Data Transformation'!$I$3:$R$2338,8,FALSE)</f>
        <v>No</v>
      </c>
      <c r="I1357" s="29">
        <f>VLOOKUP($B1357,'Answer Data Transformation'!$I$3:$R$2338,9,FALSE)</f>
        <v>0</v>
      </c>
      <c r="J1357" s="2" t="str">
        <f>VLOOKUP($B1357,'Answer Data Transformation'!$I$3:$R$2338,10,FALSE)</f>
        <v>No</v>
      </c>
      <c r="K1357" s="2" t="str">
        <f>VLOOKUP($B1357,'Answer Data Transformation'!$I$3:$R$2338,3,FALSE)</f>
        <v>Normal Weight</v>
      </c>
      <c r="L1357" s="2" t="str">
        <f>VLOOKUP($B1357,'Answer Data Transformation'!$I$3:$R$2338,5,FALSE)</f>
        <v>Normal</v>
      </c>
      <c r="M1357" s="2" t="str">
        <f>VLOOKUP($B1357,'Answer Data Transformation'!$T$3:$AA$2346,2,FALSE)</f>
        <v>08-Nov-1980</v>
      </c>
      <c r="N1357" s="2">
        <f>VLOOKUP($B1357,'Answer Data Transformation'!$T$3:$AA$2346,4,FALSE)</f>
        <v>2</v>
      </c>
      <c r="O1357" s="2">
        <f>VLOOKUP($B1357,'Answer Data Transformation'!$T$3:$AA$2346,5,FALSE)</f>
        <v>8017.06</v>
      </c>
      <c r="P1357" s="2" t="str">
        <f>VLOOKUP($B1357,'Answer Data Transformation'!$T$3:$AA$2346,6,FALSE)</f>
        <v>tier - 2</v>
      </c>
      <c r="Q1357" s="2" t="str">
        <f>VLOOKUP($B1357,'Answer Data Transformation'!$T$3:$AA$2346,7,FALSE)</f>
        <v>tier - 2</v>
      </c>
      <c r="R1357" s="2" t="str">
        <f>VLOOKUP($B1357,'Answer Data Transformation'!$T$3:$AA$2346,8,FALSE)</f>
        <v>R1012</v>
      </c>
      <c r="S1357" s="2">
        <f>VLOOKUP($B1357,'Answer Data Transformation'!$T$3:$AA$2346,3,FALSE)</f>
        <v>42</v>
      </c>
    </row>
    <row r="1358" spans="2:19" ht="15.5" x14ac:dyDescent="0.35">
      <c r="B1358" s="1" t="s">
        <v>1014</v>
      </c>
      <c r="C1358" s="28" t="str">
        <f>VLOOKUP(B1358,'Answer Data Transformation'!$B$3:$F$2338,4,FALSE)</f>
        <v xml:space="preserve">  Jackie J</v>
      </c>
      <c r="D1358" s="2">
        <f>VLOOKUP($B1358,'Answer Data Transformation'!$I$3:$R$2338,2,FALSE)</f>
        <v>39.42</v>
      </c>
      <c r="E1358" s="2">
        <f>VLOOKUP($B1358,'Answer Data Transformation'!$I$3:$R$2338,4,FALSE)</f>
        <v>4.72</v>
      </c>
      <c r="F1358" s="2" t="str">
        <f>VLOOKUP($B1358,'Answer Data Transformation'!$I$3:$R$2338,6,FALSE)</f>
        <v>Yes</v>
      </c>
      <c r="G1358" s="2" t="str">
        <f>VLOOKUP($B1358,'Answer Data Transformation'!$I$3:$R$2338,7,FALSE)</f>
        <v>No</v>
      </c>
      <c r="H1358" s="2" t="str">
        <f>VLOOKUP($B1358,'Answer Data Transformation'!$I$3:$R$2338,8,FALSE)</f>
        <v>No</v>
      </c>
      <c r="I1358" s="29">
        <f>VLOOKUP($B1358,'Answer Data Transformation'!$I$3:$R$2338,9,FALSE)</f>
        <v>1</v>
      </c>
      <c r="J1358" s="2" t="str">
        <f>VLOOKUP($B1358,'Answer Data Transformation'!$I$3:$R$2338,10,FALSE)</f>
        <v>No</v>
      </c>
      <c r="K1358" s="2" t="str">
        <f>VLOOKUP($B1358,'Answer Data Transformation'!$I$3:$R$2338,3,FALSE)</f>
        <v>Obesity</v>
      </c>
      <c r="L1358" s="2" t="str">
        <f>VLOOKUP($B1358,'Answer Data Transformation'!$I$3:$R$2338,5,FALSE)</f>
        <v>Normal</v>
      </c>
      <c r="M1358" s="2" t="str">
        <f>VLOOKUP($B1358,'Answer Data Transformation'!$T$3:$AA$2346,2,FALSE)</f>
        <v>18-Sep-1995</v>
      </c>
      <c r="N1358" s="2">
        <f>VLOOKUP($B1358,'Answer Data Transformation'!$T$3:$AA$2346,4,FALSE)</f>
        <v>0</v>
      </c>
      <c r="O1358" s="2">
        <f>VLOOKUP($B1358,'Answer Data Transformation'!$T$3:$AA$2346,5,FALSE)</f>
        <v>8014.62</v>
      </c>
      <c r="P1358" s="2" t="str">
        <f>VLOOKUP($B1358,'Answer Data Transformation'!$T$3:$AA$2346,6,FALSE)</f>
        <v>tier - 2</v>
      </c>
      <c r="Q1358" s="2" t="str">
        <f>VLOOKUP($B1358,'Answer Data Transformation'!$T$3:$AA$2346,7,FALSE)</f>
        <v>tier - 3</v>
      </c>
      <c r="R1358" s="2" t="str">
        <f>VLOOKUP($B1358,'Answer Data Transformation'!$T$3:$AA$2346,8,FALSE)</f>
        <v>R1012</v>
      </c>
      <c r="S1358" s="2">
        <f>VLOOKUP($B1358,'Answer Data Transformation'!$T$3:$AA$2346,3,FALSE)</f>
        <v>27</v>
      </c>
    </row>
    <row r="1359" spans="2:19" ht="15.5" x14ac:dyDescent="0.35">
      <c r="B1359" s="1" t="s">
        <v>1013</v>
      </c>
      <c r="C1359" s="28" t="str">
        <f>VLOOKUP(B1359,'Answer Data Transformation'!$B$3:$F$2338,4,FALSE)</f>
        <v xml:space="preserve">  Justin</v>
      </c>
      <c r="D1359" s="2">
        <f>VLOOKUP($B1359,'Answer Data Transformation'!$I$3:$R$2338,2,FALSE)</f>
        <v>16.8</v>
      </c>
      <c r="E1359" s="2">
        <f>VLOOKUP($B1359,'Answer Data Transformation'!$I$3:$R$2338,4,FALSE)</f>
        <v>7.98</v>
      </c>
      <c r="F1359" s="2" t="str">
        <f>VLOOKUP($B1359,'Answer Data Transformation'!$I$3:$R$2338,6,FALSE)</f>
        <v>No</v>
      </c>
      <c r="G1359" s="2" t="str">
        <f>VLOOKUP($B1359,'Answer Data Transformation'!$I$3:$R$2338,7,FALSE)</f>
        <v>No</v>
      </c>
      <c r="H1359" s="2" t="str">
        <f>VLOOKUP($B1359,'Answer Data Transformation'!$I$3:$R$2338,8,FALSE)</f>
        <v>No</v>
      </c>
      <c r="I1359" s="29">
        <f>VLOOKUP($B1359,'Answer Data Transformation'!$I$3:$R$2338,9,FALSE)</f>
        <v>0</v>
      </c>
      <c r="J1359" s="2" t="str">
        <f>VLOOKUP($B1359,'Answer Data Transformation'!$I$3:$R$2338,10,FALSE)</f>
        <v>No</v>
      </c>
      <c r="K1359" s="2" t="str">
        <f>VLOOKUP($B1359,'Answer Data Transformation'!$I$3:$R$2338,3,FALSE)</f>
        <v>Underweight</v>
      </c>
      <c r="L1359" s="2" t="str">
        <f>VLOOKUP($B1359,'Answer Data Transformation'!$I$3:$R$2338,5,FALSE)</f>
        <v>Diabetes</v>
      </c>
      <c r="M1359" s="2" t="str">
        <f>VLOOKUP($B1359,'Answer Data Transformation'!$T$3:$AA$2346,2,FALSE)</f>
        <v>22-Aug-1962</v>
      </c>
      <c r="N1359" s="2">
        <f>VLOOKUP($B1359,'Answer Data Transformation'!$T$3:$AA$2346,4,FALSE)</f>
        <v>0</v>
      </c>
      <c r="O1359" s="2">
        <f>VLOOKUP($B1359,'Answer Data Transformation'!$T$3:$AA$2346,5,FALSE)</f>
        <v>8004.96</v>
      </c>
      <c r="P1359" s="2" t="str">
        <f>VLOOKUP($B1359,'Answer Data Transformation'!$T$3:$AA$2346,6,FALSE)</f>
        <v>tier - 3</v>
      </c>
      <c r="Q1359" s="2" t="str">
        <f>VLOOKUP($B1359,'Answer Data Transformation'!$T$3:$AA$2346,7,FALSE)</f>
        <v>tier - 1</v>
      </c>
      <c r="R1359" s="2" t="str">
        <f>VLOOKUP($B1359,'Answer Data Transformation'!$T$3:$AA$2346,8,FALSE)</f>
        <v>R1013</v>
      </c>
      <c r="S1359" s="2">
        <f>VLOOKUP($B1359,'Answer Data Transformation'!$T$3:$AA$2346,3,FALSE)</f>
        <v>60</v>
      </c>
    </row>
    <row r="1360" spans="2:19" ht="15.5" x14ac:dyDescent="0.35">
      <c r="B1360" s="1" t="s">
        <v>1012</v>
      </c>
      <c r="C1360" s="28" t="str">
        <f>VLOOKUP(B1360,'Answer Data Transformation'!$B$3:$F$2338,4,FALSE)</f>
        <v xml:space="preserve">  Kerry</v>
      </c>
      <c r="D1360" s="2">
        <f>VLOOKUP($B1360,'Answer Data Transformation'!$I$3:$R$2338,2,FALSE)</f>
        <v>23.274999999999999</v>
      </c>
      <c r="E1360" s="2">
        <f>VLOOKUP($B1360,'Answer Data Transformation'!$I$3:$R$2338,4,FALSE)</f>
        <v>6.26</v>
      </c>
      <c r="F1360" s="2" t="str">
        <f>VLOOKUP($B1360,'Answer Data Transformation'!$I$3:$R$2338,6,FALSE)</f>
        <v>Yes</v>
      </c>
      <c r="G1360" s="2" t="str">
        <f>VLOOKUP($B1360,'Answer Data Transformation'!$I$3:$R$2338,7,FALSE)</f>
        <v>No</v>
      </c>
      <c r="H1360" s="2" t="str">
        <f>VLOOKUP($B1360,'Answer Data Transformation'!$I$3:$R$2338,8,FALSE)</f>
        <v>Yes</v>
      </c>
      <c r="I1360" s="29">
        <f>VLOOKUP($B1360,'Answer Data Transformation'!$I$3:$R$2338,9,FALSE)</f>
        <v>1</v>
      </c>
      <c r="J1360" s="2" t="str">
        <f>VLOOKUP($B1360,'Answer Data Transformation'!$I$3:$R$2338,10,FALSE)</f>
        <v>No</v>
      </c>
      <c r="K1360" s="2" t="str">
        <f>VLOOKUP($B1360,'Answer Data Transformation'!$I$3:$R$2338,3,FALSE)</f>
        <v>Normal Weight</v>
      </c>
      <c r="L1360" s="2" t="str">
        <f>VLOOKUP($B1360,'Answer Data Transformation'!$I$3:$R$2338,5,FALSE)</f>
        <v>Prediabetes</v>
      </c>
      <c r="M1360" s="2" t="str">
        <f>VLOOKUP($B1360,'Answer Data Transformation'!$T$3:$AA$2346,2,FALSE)</f>
        <v>20-Aug-1983</v>
      </c>
      <c r="N1360" s="2">
        <f>VLOOKUP($B1360,'Answer Data Transformation'!$T$3:$AA$2346,4,FALSE)</f>
        <v>3</v>
      </c>
      <c r="O1360" s="2">
        <f>VLOOKUP($B1360,'Answer Data Transformation'!$T$3:$AA$2346,5,FALSE)</f>
        <v>7986.48</v>
      </c>
      <c r="P1360" s="2" t="str">
        <f>VLOOKUP($B1360,'Answer Data Transformation'!$T$3:$AA$2346,6,FALSE)</f>
        <v>tier - 2</v>
      </c>
      <c r="Q1360" s="2" t="str">
        <f>VLOOKUP($B1360,'Answer Data Transformation'!$T$3:$AA$2346,7,FALSE)</f>
        <v>tier - 3</v>
      </c>
      <c r="R1360" s="2" t="str">
        <f>VLOOKUP($B1360,'Answer Data Transformation'!$T$3:$AA$2346,8,FALSE)</f>
        <v>R1024</v>
      </c>
      <c r="S1360" s="2">
        <f>VLOOKUP($B1360,'Answer Data Transformation'!$T$3:$AA$2346,3,FALSE)</f>
        <v>39</v>
      </c>
    </row>
    <row r="1361" spans="2:19" ht="15.5" x14ac:dyDescent="0.35">
      <c r="B1361" s="1" t="s">
        <v>1011</v>
      </c>
      <c r="C1361" s="28" t="str">
        <f>VLOOKUP(B1361,'Answer Data Transformation'!$B$3:$F$2338,4,FALSE)</f>
        <v xml:space="preserve">  Cindy G</v>
      </c>
      <c r="D1361" s="2">
        <f>VLOOKUP($B1361,'Answer Data Transformation'!$I$3:$R$2338,2,FALSE)</f>
        <v>22.8</v>
      </c>
      <c r="E1361" s="2">
        <f>VLOOKUP($B1361,'Answer Data Transformation'!$I$3:$R$2338,4,FALSE)</f>
        <v>4.29</v>
      </c>
      <c r="F1361" s="2" t="str">
        <f>VLOOKUP($B1361,'Answer Data Transformation'!$I$3:$R$2338,6,FALSE)</f>
        <v>Yes</v>
      </c>
      <c r="G1361" s="2" t="str">
        <f>VLOOKUP($B1361,'Answer Data Transformation'!$I$3:$R$2338,7,FALSE)</f>
        <v>No</v>
      </c>
      <c r="H1361" s="2" t="str">
        <f>VLOOKUP($B1361,'Answer Data Transformation'!$I$3:$R$2338,8,FALSE)</f>
        <v>Yes</v>
      </c>
      <c r="I1361" s="29">
        <f>VLOOKUP($B1361,'Answer Data Transformation'!$I$3:$R$2338,9,FALSE)</f>
        <v>1</v>
      </c>
      <c r="J1361" s="2" t="str">
        <f>VLOOKUP($B1361,'Answer Data Transformation'!$I$3:$R$2338,10,FALSE)</f>
        <v>No</v>
      </c>
      <c r="K1361" s="2" t="str">
        <f>VLOOKUP($B1361,'Answer Data Transformation'!$I$3:$R$2338,3,FALSE)</f>
        <v>Normal Weight</v>
      </c>
      <c r="L1361" s="2" t="str">
        <f>VLOOKUP($B1361,'Answer Data Transformation'!$I$3:$R$2338,5,FALSE)</f>
        <v>Normal</v>
      </c>
      <c r="M1361" s="2" t="str">
        <f>VLOOKUP($B1361,'Answer Data Transformation'!$T$3:$AA$2346,2,FALSE)</f>
        <v>28-Aug-1983</v>
      </c>
      <c r="N1361" s="2">
        <f>VLOOKUP($B1361,'Answer Data Transformation'!$T$3:$AA$2346,4,FALSE)</f>
        <v>3</v>
      </c>
      <c r="O1361" s="2">
        <f>VLOOKUP($B1361,'Answer Data Transformation'!$T$3:$AA$2346,5,FALSE)</f>
        <v>7985.82</v>
      </c>
      <c r="P1361" s="2" t="str">
        <f>VLOOKUP($B1361,'Answer Data Transformation'!$T$3:$AA$2346,6,FALSE)</f>
        <v>tier - 2</v>
      </c>
      <c r="Q1361" s="2" t="str">
        <f>VLOOKUP($B1361,'Answer Data Transformation'!$T$3:$AA$2346,7,FALSE)</f>
        <v>tier - 1</v>
      </c>
      <c r="R1361" s="2" t="str">
        <f>VLOOKUP($B1361,'Answer Data Transformation'!$T$3:$AA$2346,8,FALSE)</f>
        <v>R1024</v>
      </c>
      <c r="S1361" s="2">
        <f>VLOOKUP($B1361,'Answer Data Transformation'!$T$3:$AA$2346,3,FALSE)</f>
        <v>39</v>
      </c>
    </row>
    <row r="1362" spans="2:19" ht="15.5" x14ac:dyDescent="0.35">
      <c r="B1362" s="1" t="s">
        <v>1010</v>
      </c>
      <c r="C1362" s="28" t="str">
        <f>VLOOKUP(B1362,'Answer Data Transformation'!$B$3:$F$2338,4,FALSE)</f>
        <v xml:space="preserve">  Gennaro</v>
      </c>
      <c r="D1362" s="2">
        <f>VLOOKUP($B1362,'Answer Data Transformation'!$I$3:$R$2338,2,FALSE)</f>
        <v>24.3</v>
      </c>
      <c r="E1362" s="2">
        <f>VLOOKUP($B1362,'Answer Data Transformation'!$I$3:$R$2338,4,FALSE)</f>
        <v>5.43</v>
      </c>
      <c r="F1362" s="2" t="str">
        <f>VLOOKUP($B1362,'Answer Data Transformation'!$I$3:$R$2338,6,FALSE)</f>
        <v>No</v>
      </c>
      <c r="G1362" s="2" t="str">
        <f>VLOOKUP($B1362,'Answer Data Transformation'!$I$3:$R$2338,7,FALSE)</f>
        <v>No</v>
      </c>
      <c r="H1362" s="2" t="str">
        <f>VLOOKUP($B1362,'Answer Data Transformation'!$I$3:$R$2338,8,FALSE)</f>
        <v>No</v>
      </c>
      <c r="I1362" s="29">
        <f>VLOOKUP($B1362,'Answer Data Transformation'!$I$3:$R$2338,9,FALSE)</f>
        <v>2</v>
      </c>
      <c r="J1362" s="2" t="str">
        <f>VLOOKUP($B1362,'Answer Data Transformation'!$I$3:$R$2338,10,FALSE)</f>
        <v>No</v>
      </c>
      <c r="K1362" s="2" t="str">
        <f>VLOOKUP($B1362,'Answer Data Transformation'!$I$3:$R$2338,3,FALSE)</f>
        <v>Normal Weight</v>
      </c>
      <c r="L1362" s="2" t="str">
        <f>VLOOKUP($B1362,'Answer Data Transformation'!$I$3:$R$2338,5,FALSE)</f>
        <v>Normal</v>
      </c>
      <c r="M1362" s="2" t="str">
        <f>VLOOKUP($B1362,'Answer Data Transformation'!$T$3:$AA$2346,2,FALSE)</f>
        <v>23-Nov-1972</v>
      </c>
      <c r="N1362" s="2">
        <f>VLOOKUP($B1362,'Answer Data Transformation'!$T$3:$AA$2346,4,FALSE)</f>
        <v>0</v>
      </c>
      <c r="O1362" s="2">
        <f>VLOOKUP($B1362,'Answer Data Transformation'!$T$3:$AA$2346,5,FALSE)</f>
        <v>7980.34</v>
      </c>
      <c r="P1362" s="2" t="str">
        <f>VLOOKUP($B1362,'Answer Data Transformation'!$T$3:$AA$2346,6,FALSE)</f>
        <v>tier - 2</v>
      </c>
      <c r="Q1362" s="2" t="str">
        <f>VLOOKUP($B1362,'Answer Data Transformation'!$T$3:$AA$2346,7,FALSE)</f>
        <v>tier - 2</v>
      </c>
      <c r="R1362" s="2" t="str">
        <f>VLOOKUP($B1362,'Answer Data Transformation'!$T$3:$AA$2346,8,FALSE)</f>
        <v>R1013</v>
      </c>
      <c r="S1362" s="2">
        <f>VLOOKUP($B1362,'Answer Data Transformation'!$T$3:$AA$2346,3,FALSE)</f>
        <v>50</v>
      </c>
    </row>
    <row r="1363" spans="2:19" ht="15.5" x14ac:dyDescent="0.35">
      <c r="B1363" s="1" t="s">
        <v>1009</v>
      </c>
      <c r="C1363" s="28" t="str">
        <f>VLOOKUP(B1363,'Answer Data Transformation'!$B$3:$F$2338,4,FALSE)</f>
        <v xml:space="preserve">  Terry</v>
      </c>
      <c r="D1363" s="2">
        <f>VLOOKUP($B1363,'Answer Data Transformation'!$I$3:$R$2338,2,FALSE)</f>
        <v>25.13</v>
      </c>
      <c r="E1363" s="2">
        <f>VLOOKUP($B1363,'Answer Data Transformation'!$I$3:$R$2338,4,FALSE)</f>
        <v>8</v>
      </c>
      <c r="F1363" s="2" t="str">
        <f>VLOOKUP($B1363,'Answer Data Transformation'!$I$3:$R$2338,6,FALSE)</f>
        <v>Yes</v>
      </c>
      <c r="G1363" s="2" t="str">
        <f>VLOOKUP($B1363,'Answer Data Transformation'!$I$3:$R$2338,7,FALSE)</f>
        <v>No</v>
      </c>
      <c r="H1363" s="2" t="str">
        <f>VLOOKUP($B1363,'Answer Data Transformation'!$I$3:$R$2338,8,FALSE)</f>
        <v>No</v>
      </c>
      <c r="I1363" s="29">
        <f>VLOOKUP($B1363,'Answer Data Transformation'!$I$3:$R$2338,9,FALSE)</f>
        <v>1</v>
      </c>
      <c r="J1363" s="2" t="str">
        <f>VLOOKUP($B1363,'Answer Data Transformation'!$I$3:$R$2338,10,FALSE)</f>
        <v>No</v>
      </c>
      <c r="K1363" s="2" t="str">
        <f>VLOOKUP($B1363,'Answer Data Transformation'!$I$3:$R$2338,3,FALSE)</f>
        <v>Overweight</v>
      </c>
      <c r="L1363" s="2" t="str">
        <f>VLOOKUP($B1363,'Answer Data Transformation'!$I$3:$R$2338,5,FALSE)</f>
        <v>Diabetes</v>
      </c>
      <c r="M1363" s="2" t="str">
        <f>VLOOKUP($B1363,'Answer Data Transformation'!$T$3:$AA$2346,2,FALSE)</f>
        <v>10-Aug-1975</v>
      </c>
      <c r="N1363" s="2">
        <f>VLOOKUP($B1363,'Answer Data Transformation'!$T$3:$AA$2346,4,FALSE)</f>
        <v>1</v>
      </c>
      <c r="O1363" s="2">
        <f>VLOOKUP($B1363,'Answer Data Transformation'!$T$3:$AA$2346,5,FALSE)</f>
        <v>7966.81</v>
      </c>
      <c r="P1363" s="2" t="str">
        <f>VLOOKUP($B1363,'Answer Data Transformation'!$T$3:$AA$2346,6,FALSE)</f>
        <v>tier - 2</v>
      </c>
      <c r="Q1363" s="2" t="str">
        <f>VLOOKUP($B1363,'Answer Data Transformation'!$T$3:$AA$2346,7,FALSE)</f>
        <v>tier - 2</v>
      </c>
      <c r="R1363" s="2" t="str">
        <f>VLOOKUP($B1363,'Answer Data Transformation'!$T$3:$AA$2346,8,FALSE)</f>
        <v>R1013</v>
      </c>
      <c r="S1363" s="2">
        <f>VLOOKUP($B1363,'Answer Data Transformation'!$T$3:$AA$2346,3,FALSE)</f>
        <v>47</v>
      </c>
    </row>
    <row r="1364" spans="2:19" ht="15.5" x14ac:dyDescent="0.35">
      <c r="B1364" s="1" t="s">
        <v>1008</v>
      </c>
      <c r="C1364" s="28" t="str">
        <f>VLOOKUP(B1364,'Answer Data Transformation'!$B$3:$F$2338,4,FALSE)</f>
        <v xml:space="preserve">  Patrick J</v>
      </c>
      <c r="D1364" s="2">
        <f>VLOOKUP($B1364,'Answer Data Transformation'!$I$3:$R$2338,2,FALSE)</f>
        <v>22.72</v>
      </c>
      <c r="E1364" s="2">
        <f>VLOOKUP($B1364,'Answer Data Transformation'!$I$3:$R$2338,4,FALSE)</f>
        <v>9.9600000000000009</v>
      </c>
      <c r="F1364" s="2" t="str">
        <f>VLOOKUP($B1364,'Answer Data Transformation'!$I$3:$R$2338,6,FALSE)</f>
        <v>Yes</v>
      </c>
      <c r="G1364" s="2" t="str">
        <f>VLOOKUP($B1364,'Answer Data Transformation'!$I$3:$R$2338,7,FALSE)</f>
        <v>No</v>
      </c>
      <c r="H1364" s="2" t="str">
        <f>VLOOKUP($B1364,'Answer Data Transformation'!$I$3:$R$2338,8,FALSE)</f>
        <v>No</v>
      </c>
      <c r="I1364" s="29">
        <f>VLOOKUP($B1364,'Answer Data Transformation'!$I$3:$R$2338,9,FALSE)</f>
        <v>2</v>
      </c>
      <c r="J1364" s="2" t="str">
        <f>VLOOKUP($B1364,'Answer Data Transformation'!$I$3:$R$2338,10,FALSE)</f>
        <v>No</v>
      </c>
      <c r="K1364" s="2" t="str">
        <f>VLOOKUP($B1364,'Answer Data Transformation'!$I$3:$R$2338,3,FALSE)</f>
        <v>Normal Weight</v>
      </c>
      <c r="L1364" s="2" t="str">
        <f>VLOOKUP($B1364,'Answer Data Transformation'!$I$3:$R$2338,5,FALSE)</f>
        <v>Diabetes</v>
      </c>
      <c r="M1364" s="2" t="str">
        <f>VLOOKUP($B1364,'Answer Data Transformation'!$T$3:$AA$2346,2,FALSE)</f>
        <v>19-Jun-1970</v>
      </c>
      <c r="N1364" s="2">
        <f>VLOOKUP($B1364,'Answer Data Transformation'!$T$3:$AA$2346,4,FALSE)</f>
        <v>0</v>
      </c>
      <c r="O1364" s="2">
        <f>VLOOKUP($B1364,'Answer Data Transformation'!$T$3:$AA$2346,5,FALSE)</f>
        <v>7958.13</v>
      </c>
      <c r="P1364" s="2" t="str">
        <f>VLOOKUP($B1364,'Answer Data Transformation'!$T$3:$AA$2346,6,FALSE)</f>
        <v>tier - 2</v>
      </c>
      <c r="Q1364" s="2" t="str">
        <f>VLOOKUP($B1364,'Answer Data Transformation'!$T$3:$AA$2346,7,FALSE)</f>
        <v>tier - 2</v>
      </c>
      <c r="R1364" s="2" t="str">
        <f>VLOOKUP($B1364,'Answer Data Transformation'!$T$3:$AA$2346,8,FALSE)</f>
        <v>R1013</v>
      </c>
      <c r="S1364" s="2">
        <f>VLOOKUP($B1364,'Answer Data Transformation'!$T$3:$AA$2346,3,FALSE)</f>
        <v>52</v>
      </c>
    </row>
    <row r="1365" spans="2:19" ht="15.5" x14ac:dyDescent="0.35">
      <c r="B1365" s="1" t="s">
        <v>1007</v>
      </c>
      <c r="C1365" s="28" t="str">
        <f>VLOOKUP(B1365,'Answer Data Transformation'!$B$3:$F$2338,4,FALSE)</f>
        <v xml:space="preserve">  Keara</v>
      </c>
      <c r="D1365" s="2">
        <f>VLOOKUP($B1365,'Answer Data Transformation'!$I$3:$R$2338,2,FALSE)</f>
        <v>32.6</v>
      </c>
      <c r="E1365" s="2">
        <f>VLOOKUP($B1365,'Answer Data Transformation'!$I$3:$R$2338,4,FALSE)</f>
        <v>6.8</v>
      </c>
      <c r="F1365" s="2" t="str">
        <f>VLOOKUP($B1365,'Answer Data Transformation'!$I$3:$R$2338,6,FALSE)</f>
        <v>Yes</v>
      </c>
      <c r="G1365" s="2" t="str">
        <f>VLOOKUP($B1365,'Answer Data Transformation'!$I$3:$R$2338,7,FALSE)</f>
        <v>No</v>
      </c>
      <c r="H1365" s="2" t="str">
        <f>VLOOKUP($B1365,'Answer Data Transformation'!$I$3:$R$2338,8,FALSE)</f>
        <v>No</v>
      </c>
      <c r="I1365" s="29">
        <f>VLOOKUP($B1365,'Answer Data Transformation'!$I$3:$R$2338,9,FALSE)</f>
        <v>0</v>
      </c>
      <c r="J1365" s="2" t="str">
        <f>VLOOKUP($B1365,'Answer Data Transformation'!$I$3:$R$2338,10,FALSE)</f>
        <v>No</v>
      </c>
      <c r="K1365" s="2" t="str">
        <f>VLOOKUP($B1365,'Answer Data Transformation'!$I$3:$R$2338,3,FALSE)</f>
        <v>Obesity</v>
      </c>
      <c r="L1365" s="2" t="str">
        <f>VLOOKUP($B1365,'Answer Data Transformation'!$I$3:$R$2338,5,FALSE)</f>
        <v>Diabetes</v>
      </c>
      <c r="M1365" s="2" t="str">
        <f>VLOOKUP($B1365,'Answer Data Transformation'!$T$3:$AA$2346,2,FALSE)</f>
        <v>28-Dec-1981</v>
      </c>
      <c r="N1365" s="2">
        <f>VLOOKUP($B1365,'Answer Data Transformation'!$T$3:$AA$2346,4,FALSE)</f>
        <v>3</v>
      </c>
      <c r="O1365" s="2">
        <f>VLOOKUP($B1365,'Answer Data Transformation'!$T$3:$AA$2346,5,FALSE)</f>
        <v>7954.52</v>
      </c>
      <c r="P1365" s="2" t="str">
        <f>VLOOKUP($B1365,'Answer Data Transformation'!$T$3:$AA$2346,6,FALSE)</f>
        <v>tier - 2</v>
      </c>
      <c r="Q1365" s="2" t="str">
        <f>VLOOKUP($B1365,'Answer Data Transformation'!$T$3:$AA$2346,7,FALSE)</f>
        <v>tier - 2</v>
      </c>
      <c r="R1365" s="2" t="str">
        <f>VLOOKUP($B1365,'Answer Data Transformation'!$T$3:$AA$2346,8,FALSE)</f>
        <v>R1011</v>
      </c>
      <c r="S1365" s="2">
        <f>VLOOKUP($B1365,'Answer Data Transformation'!$T$3:$AA$2346,3,FALSE)</f>
        <v>41</v>
      </c>
    </row>
    <row r="1366" spans="2:19" ht="15.5" x14ac:dyDescent="0.35">
      <c r="B1366" s="1" t="s">
        <v>1006</v>
      </c>
      <c r="C1366" s="28" t="str">
        <f>VLOOKUP(B1366,'Answer Data Transformation'!$B$3:$F$2338,4,FALSE)</f>
        <v xml:space="preserve">  Nicole</v>
      </c>
      <c r="D1366" s="2">
        <f>VLOOKUP($B1366,'Answer Data Transformation'!$I$3:$R$2338,2,FALSE)</f>
        <v>17.28</v>
      </c>
      <c r="E1366" s="2">
        <f>VLOOKUP($B1366,'Answer Data Transformation'!$I$3:$R$2338,4,FALSE)</f>
        <v>6.22</v>
      </c>
      <c r="F1366" s="2" t="str">
        <f>VLOOKUP($B1366,'Answer Data Transformation'!$I$3:$R$2338,6,FALSE)</f>
        <v>Yes</v>
      </c>
      <c r="G1366" s="2" t="str">
        <f>VLOOKUP($B1366,'Answer Data Transformation'!$I$3:$R$2338,7,FALSE)</f>
        <v>No</v>
      </c>
      <c r="H1366" s="2" t="str">
        <f>VLOOKUP($B1366,'Answer Data Transformation'!$I$3:$R$2338,8,FALSE)</f>
        <v>No</v>
      </c>
      <c r="I1366" s="29">
        <f>VLOOKUP($B1366,'Answer Data Transformation'!$I$3:$R$2338,9,FALSE)</f>
        <v>2</v>
      </c>
      <c r="J1366" s="2" t="str">
        <f>VLOOKUP($B1366,'Answer Data Transformation'!$I$3:$R$2338,10,FALSE)</f>
        <v>No</v>
      </c>
      <c r="K1366" s="2" t="str">
        <f>VLOOKUP($B1366,'Answer Data Transformation'!$I$3:$R$2338,3,FALSE)</f>
        <v>Underweight</v>
      </c>
      <c r="L1366" s="2" t="str">
        <f>VLOOKUP($B1366,'Answer Data Transformation'!$I$3:$R$2338,5,FALSE)</f>
        <v>Prediabetes</v>
      </c>
      <c r="M1366" s="2" t="str">
        <f>VLOOKUP($B1366,'Answer Data Transformation'!$T$3:$AA$2346,2,FALSE)</f>
        <v>09-Jul-1966</v>
      </c>
      <c r="N1366" s="2">
        <f>VLOOKUP($B1366,'Answer Data Transformation'!$T$3:$AA$2346,4,FALSE)</f>
        <v>0</v>
      </c>
      <c r="O1366" s="2">
        <f>VLOOKUP($B1366,'Answer Data Transformation'!$T$3:$AA$2346,5,FALSE)</f>
        <v>7953.72</v>
      </c>
      <c r="P1366" s="2" t="str">
        <f>VLOOKUP($B1366,'Answer Data Transformation'!$T$3:$AA$2346,6,FALSE)</f>
        <v>tier - 3</v>
      </c>
      <c r="Q1366" s="2" t="str">
        <f>VLOOKUP($B1366,'Answer Data Transformation'!$T$3:$AA$2346,7,FALSE)</f>
        <v>tier - 3</v>
      </c>
      <c r="R1366" s="2" t="str">
        <f>VLOOKUP($B1366,'Answer Data Transformation'!$T$3:$AA$2346,8,FALSE)</f>
        <v>R1012</v>
      </c>
      <c r="S1366" s="2">
        <f>VLOOKUP($B1366,'Answer Data Transformation'!$T$3:$AA$2346,3,FALSE)</f>
        <v>56</v>
      </c>
    </row>
    <row r="1367" spans="2:19" ht="15.5" x14ac:dyDescent="0.35">
      <c r="B1367" s="1" t="s">
        <v>1005</v>
      </c>
      <c r="C1367" s="28" t="str">
        <f>VLOOKUP(B1367,'Answer Data Transformation'!$B$3:$F$2338,4,FALSE)</f>
        <v xml:space="preserve">  Katena</v>
      </c>
      <c r="D1367" s="2">
        <f>VLOOKUP($B1367,'Answer Data Transformation'!$I$3:$R$2338,2,FALSE)</f>
        <v>27.92</v>
      </c>
      <c r="E1367" s="2">
        <f>VLOOKUP($B1367,'Answer Data Transformation'!$I$3:$R$2338,4,FALSE)</f>
        <v>5.79</v>
      </c>
      <c r="F1367" s="2" t="str">
        <f>VLOOKUP($B1367,'Answer Data Transformation'!$I$3:$R$2338,6,FALSE)</f>
        <v>No</v>
      </c>
      <c r="G1367" s="2" t="str">
        <f>VLOOKUP($B1367,'Answer Data Transformation'!$I$3:$R$2338,7,FALSE)</f>
        <v>No</v>
      </c>
      <c r="H1367" s="2" t="str">
        <f>VLOOKUP($B1367,'Answer Data Transformation'!$I$3:$R$2338,8,FALSE)</f>
        <v>No</v>
      </c>
      <c r="I1367" s="29">
        <f>VLOOKUP($B1367,'Answer Data Transformation'!$I$3:$R$2338,9,FALSE)</f>
        <v>1</v>
      </c>
      <c r="J1367" s="2" t="str">
        <f>VLOOKUP($B1367,'Answer Data Transformation'!$I$3:$R$2338,10,FALSE)</f>
        <v>No</v>
      </c>
      <c r="K1367" s="2" t="str">
        <f>VLOOKUP($B1367,'Answer Data Transformation'!$I$3:$R$2338,3,FALSE)</f>
        <v>Overweight</v>
      </c>
      <c r="L1367" s="2" t="str">
        <f>VLOOKUP($B1367,'Answer Data Transformation'!$I$3:$R$2338,5,FALSE)</f>
        <v>Prediabetes</v>
      </c>
      <c r="M1367" s="2" t="str">
        <f>VLOOKUP($B1367,'Answer Data Transformation'!$T$3:$AA$2346,2,FALSE)</f>
        <v>29-Oct-1987</v>
      </c>
      <c r="N1367" s="2">
        <f>VLOOKUP($B1367,'Answer Data Transformation'!$T$3:$AA$2346,4,FALSE)</f>
        <v>3</v>
      </c>
      <c r="O1367" s="2">
        <f>VLOOKUP($B1367,'Answer Data Transformation'!$T$3:$AA$2346,5,FALSE)</f>
        <v>7948.22</v>
      </c>
      <c r="P1367" s="2" t="str">
        <f>VLOOKUP($B1367,'Answer Data Transformation'!$T$3:$AA$2346,6,FALSE)</f>
        <v>tier - 2</v>
      </c>
      <c r="Q1367" s="2" t="str">
        <f>VLOOKUP($B1367,'Answer Data Transformation'!$T$3:$AA$2346,7,FALSE)</f>
        <v>tier - 3</v>
      </c>
      <c r="R1367" s="2" t="str">
        <f>VLOOKUP($B1367,'Answer Data Transformation'!$T$3:$AA$2346,8,FALSE)</f>
        <v>R1025</v>
      </c>
      <c r="S1367" s="2">
        <f>VLOOKUP($B1367,'Answer Data Transformation'!$T$3:$AA$2346,3,FALSE)</f>
        <v>35</v>
      </c>
    </row>
    <row r="1368" spans="2:19" ht="15.5" x14ac:dyDescent="0.35">
      <c r="B1368" s="1" t="s">
        <v>1004</v>
      </c>
      <c r="C1368" s="28" t="str">
        <f>VLOOKUP(B1368,'Answer Data Transformation'!$B$3:$F$2338,4,FALSE)</f>
        <v xml:space="preserve">  Bean K</v>
      </c>
      <c r="D1368" s="2">
        <f>VLOOKUP($B1368,'Answer Data Transformation'!$I$3:$R$2338,2,FALSE)</f>
        <v>38.284999999999997</v>
      </c>
      <c r="E1368" s="2">
        <f>VLOOKUP($B1368,'Answer Data Transformation'!$I$3:$R$2338,4,FALSE)</f>
        <v>5.41</v>
      </c>
      <c r="F1368" s="2" t="str">
        <f>VLOOKUP($B1368,'Answer Data Transformation'!$I$3:$R$2338,6,FALSE)</f>
        <v>No</v>
      </c>
      <c r="G1368" s="2" t="str">
        <f>VLOOKUP($B1368,'Answer Data Transformation'!$I$3:$R$2338,7,FALSE)</f>
        <v>No</v>
      </c>
      <c r="H1368" s="2" t="str">
        <f>VLOOKUP($B1368,'Answer Data Transformation'!$I$3:$R$2338,8,FALSE)</f>
        <v>No</v>
      </c>
      <c r="I1368" s="29">
        <f>VLOOKUP($B1368,'Answer Data Transformation'!$I$3:$R$2338,9,FALSE)</f>
        <v>0</v>
      </c>
      <c r="J1368" s="2" t="str">
        <f>VLOOKUP($B1368,'Answer Data Transformation'!$I$3:$R$2338,10,FALSE)</f>
        <v>No</v>
      </c>
      <c r="K1368" s="2" t="str">
        <f>VLOOKUP($B1368,'Answer Data Transformation'!$I$3:$R$2338,3,FALSE)</f>
        <v>Obesity</v>
      </c>
      <c r="L1368" s="2" t="str">
        <f>VLOOKUP($B1368,'Answer Data Transformation'!$I$3:$R$2338,5,FALSE)</f>
        <v>Normal</v>
      </c>
      <c r="M1368" s="2" t="str">
        <f>VLOOKUP($B1368,'Answer Data Transformation'!$T$3:$AA$2346,2,FALSE)</f>
        <v>20-Jul-1977</v>
      </c>
      <c r="N1368" s="2">
        <f>VLOOKUP($B1368,'Answer Data Transformation'!$T$3:$AA$2346,4,FALSE)</f>
        <v>0</v>
      </c>
      <c r="O1368" s="2">
        <f>VLOOKUP($B1368,'Answer Data Transformation'!$T$3:$AA$2346,5,FALSE)</f>
        <v>7935.29</v>
      </c>
      <c r="P1368" s="2" t="str">
        <f>VLOOKUP($B1368,'Answer Data Transformation'!$T$3:$AA$2346,6,FALSE)</f>
        <v>tier - 2</v>
      </c>
      <c r="Q1368" s="2" t="str">
        <f>VLOOKUP($B1368,'Answer Data Transformation'!$T$3:$AA$2346,7,FALSE)</f>
        <v>tier - 1</v>
      </c>
      <c r="R1368" s="2" t="str">
        <f>VLOOKUP($B1368,'Answer Data Transformation'!$T$3:$AA$2346,8,FALSE)</f>
        <v>R1024</v>
      </c>
      <c r="S1368" s="2">
        <f>VLOOKUP($B1368,'Answer Data Transformation'!$T$3:$AA$2346,3,FALSE)</f>
        <v>45</v>
      </c>
    </row>
    <row r="1369" spans="2:19" ht="15.5" x14ac:dyDescent="0.35">
      <c r="B1369" s="1" t="s">
        <v>1003</v>
      </c>
      <c r="C1369" s="28" t="str">
        <f>VLOOKUP(B1369,'Answer Data Transformation'!$B$3:$F$2338,4,FALSE)</f>
        <v xml:space="preserve">  Brian</v>
      </c>
      <c r="D1369" s="2">
        <f>VLOOKUP($B1369,'Answer Data Transformation'!$I$3:$R$2338,2,FALSE)</f>
        <v>16.48</v>
      </c>
      <c r="E1369" s="2">
        <f>VLOOKUP($B1369,'Answer Data Transformation'!$I$3:$R$2338,4,FALSE)</f>
        <v>11.05</v>
      </c>
      <c r="F1369" s="2" t="str">
        <f>VLOOKUP($B1369,'Answer Data Transformation'!$I$3:$R$2338,6,FALSE)</f>
        <v>No</v>
      </c>
      <c r="G1369" s="2" t="str">
        <f>VLOOKUP($B1369,'Answer Data Transformation'!$I$3:$R$2338,7,FALSE)</f>
        <v>No</v>
      </c>
      <c r="H1369" s="2" t="str">
        <f>VLOOKUP($B1369,'Answer Data Transformation'!$I$3:$R$2338,8,FALSE)</f>
        <v>No</v>
      </c>
      <c r="I1369" s="29">
        <f>VLOOKUP($B1369,'Answer Data Transformation'!$I$3:$R$2338,9,FALSE)</f>
        <v>0</v>
      </c>
      <c r="J1369" s="2" t="str">
        <f>VLOOKUP($B1369,'Answer Data Transformation'!$I$3:$R$2338,10,FALSE)</f>
        <v>No</v>
      </c>
      <c r="K1369" s="2" t="str">
        <f>VLOOKUP($B1369,'Answer Data Transformation'!$I$3:$R$2338,3,FALSE)</f>
        <v>Underweight</v>
      </c>
      <c r="L1369" s="2" t="str">
        <f>VLOOKUP($B1369,'Answer Data Transformation'!$I$3:$R$2338,5,FALSE)</f>
        <v>Diabetes</v>
      </c>
      <c r="M1369" s="2" t="str">
        <f>VLOOKUP($B1369,'Answer Data Transformation'!$T$3:$AA$2346,2,FALSE)</f>
        <v>10-Oct-1962</v>
      </c>
      <c r="N1369" s="2">
        <f>VLOOKUP($B1369,'Answer Data Transformation'!$T$3:$AA$2346,4,FALSE)</f>
        <v>0</v>
      </c>
      <c r="O1369" s="2">
        <f>VLOOKUP($B1369,'Answer Data Transformation'!$T$3:$AA$2346,5,FALSE)</f>
        <v>7896.41</v>
      </c>
      <c r="P1369" s="2" t="str">
        <f>VLOOKUP($B1369,'Answer Data Transformation'!$T$3:$AA$2346,6,FALSE)</f>
        <v>tier - 3</v>
      </c>
      <c r="Q1369" s="2" t="str">
        <f>VLOOKUP($B1369,'Answer Data Transformation'!$T$3:$AA$2346,7,FALSE)</f>
        <v>tier - 2</v>
      </c>
      <c r="R1369" s="2" t="str">
        <f>VLOOKUP($B1369,'Answer Data Transformation'!$T$3:$AA$2346,8,FALSE)</f>
        <v>R1013</v>
      </c>
      <c r="S1369" s="2">
        <f>VLOOKUP($B1369,'Answer Data Transformation'!$T$3:$AA$2346,3,FALSE)</f>
        <v>60</v>
      </c>
    </row>
    <row r="1370" spans="2:19" ht="15.5" x14ac:dyDescent="0.35">
      <c r="B1370" s="1" t="s">
        <v>1002</v>
      </c>
      <c r="C1370" s="28" t="str">
        <f>VLOOKUP(B1370,'Answer Data Transformation'!$B$3:$F$2338,4,FALSE)</f>
        <v xml:space="preserve">  Jan-Patrick</v>
      </c>
      <c r="D1370" s="2">
        <f>VLOOKUP($B1370,'Answer Data Transformation'!$I$3:$R$2338,2,FALSE)</f>
        <v>38.57</v>
      </c>
      <c r="E1370" s="2">
        <f>VLOOKUP($B1370,'Answer Data Transformation'!$I$3:$R$2338,4,FALSE)</f>
        <v>6.27</v>
      </c>
      <c r="F1370" s="2" t="str">
        <f>VLOOKUP($B1370,'Answer Data Transformation'!$I$3:$R$2338,6,FALSE)</f>
        <v>No</v>
      </c>
      <c r="G1370" s="2" t="str">
        <f>VLOOKUP($B1370,'Answer Data Transformation'!$I$3:$R$2338,7,FALSE)</f>
        <v>No</v>
      </c>
      <c r="H1370" s="2" t="str">
        <f>VLOOKUP($B1370,'Answer Data Transformation'!$I$3:$R$2338,8,FALSE)</f>
        <v>No</v>
      </c>
      <c r="I1370" s="29">
        <f>VLOOKUP($B1370,'Answer Data Transformation'!$I$3:$R$2338,9,FALSE)</f>
        <v>0</v>
      </c>
      <c r="J1370" s="2" t="str">
        <f>VLOOKUP($B1370,'Answer Data Transformation'!$I$3:$R$2338,10,FALSE)</f>
        <v>No</v>
      </c>
      <c r="K1370" s="2" t="str">
        <f>VLOOKUP($B1370,'Answer Data Transformation'!$I$3:$R$2338,3,FALSE)</f>
        <v>Obesity</v>
      </c>
      <c r="L1370" s="2" t="str">
        <f>VLOOKUP($B1370,'Answer Data Transformation'!$I$3:$R$2338,5,FALSE)</f>
        <v>Prediabetes</v>
      </c>
      <c r="M1370" s="2" t="str">
        <f>VLOOKUP($B1370,'Answer Data Transformation'!$T$3:$AA$2346,2,FALSE)</f>
        <v>17-Nov-1994</v>
      </c>
      <c r="N1370" s="2">
        <f>VLOOKUP($B1370,'Answer Data Transformation'!$T$3:$AA$2346,4,FALSE)</f>
        <v>0</v>
      </c>
      <c r="O1370" s="2">
        <f>VLOOKUP($B1370,'Answer Data Transformation'!$T$3:$AA$2346,5,FALSE)</f>
        <v>7851.85</v>
      </c>
      <c r="P1370" s="2" t="str">
        <f>VLOOKUP($B1370,'Answer Data Transformation'!$T$3:$AA$2346,6,FALSE)</f>
        <v>tier - 2</v>
      </c>
      <c r="Q1370" s="2" t="str">
        <f>VLOOKUP($B1370,'Answer Data Transformation'!$T$3:$AA$2346,7,FALSE)</f>
        <v>tier - 3</v>
      </c>
      <c r="R1370" s="2" t="str">
        <f>VLOOKUP($B1370,'Answer Data Transformation'!$T$3:$AA$2346,8,FALSE)</f>
        <v>R1012</v>
      </c>
      <c r="S1370" s="2">
        <f>VLOOKUP($B1370,'Answer Data Transformation'!$T$3:$AA$2346,3,FALSE)</f>
        <v>28</v>
      </c>
    </row>
    <row r="1371" spans="2:19" ht="15.5" x14ac:dyDescent="0.35">
      <c r="B1371" s="1" t="s">
        <v>1001</v>
      </c>
      <c r="C1371" s="28" t="str">
        <f>VLOOKUP(B1371,'Answer Data Transformation'!$B$3:$F$2338,4,FALSE)</f>
        <v xml:space="preserve">  Jesse J</v>
      </c>
      <c r="D1371" s="2">
        <f>VLOOKUP($B1371,'Answer Data Transformation'!$I$3:$R$2338,2,FALSE)</f>
        <v>43.85</v>
      </c>
      <c r="E1371" s="2">
        <f>VLOOKUP($B1371,'Answer Data Transformation'!$I$3:$R$2338,4,FALSE)</f>
        <v>4.7699999999999996</v>
      </c>
      <c r="F1371" s="2" t="str">
        <f>VLOOKUP($B1371,'Answer Data Transformation'!$I$3:$R$2338,6,FALSE)</f>
        <v>Yes</v>
      </c>
      <c r="G1371" s="2" t="str">
        <f>VLOOKUP($B1371,'Answer Data Transformation'!$I$3:$R$2338,7,FALSE)</f>
        <v>No</v>
      </c>
      <c r="H1371" s="2" t="str">
        <f>VLOOKUP($B1371,'Answer Data Transformation'!$I$3:$R$2338,8,FALSE)</f>
        <v>No</v>
      </c>
      <c r="I1371" s="29">
        <f>VLOOKUP($B1371,'Answer Data Transformation'!$I$3:$R$2338,9,FALSE)</f>
        <v>0</v>
      </c>
      <c r="J1371" s="2" t="str">
        <f>VLOOKUP($B1371,'Answer Data Transformation'!$I$3:$R$2338,10,FALSE)</f>
        <v>No</v>
      </c>
      <c r="K1371" s="2" t="str">
        <f>VLOOKUP($B1371,'Answer Data Transformation'!$I$3:$R$2338,3,FALSE)</f>
        <v>Obesity</v>
      </c>
      <c r="L1371" s="2" t="str">
        <f>VLOOKUP($B1371,'Answer Data Transformation'!$I$3:$R$2338,5,FALSE)</f>
        <v>Normal</v>
      </c>
      <c r="M1371" s="2" t="str">
        <f>VLOOKUP($B1371,'Answer Data Transformation'!$T$3:$AA$2346,2,FALSE)</f>
        <v>05-Oct-2001</v>
      </c>
      <c r="N1371" s="2">
        <f>VLOOKUP($B1371,'Answer Data Transformation'!$T$3:$AA$2346,4,FALSE)</f>
        <v>0</v>
      </c>
      <c r="O1371" s="2">
        <f>VLOOKUP($B1371,'Answer Data Transformation'!$T$3:$AA$2346,5,FALSE)</f>
        <v>7844.8</v>
      </c>
      <c r="P1371" s="2" t="str">
        <f>VLOOKUP($B1371,'Answer Data Transformation'!$T$3:$AA$2346,6,FALSE)</f>
        <v>tier - 2</v>
      </c>
      <c r="Q1371" s="2" t="str">
        <f>VLOOKUP($B1371,'Answer Data Transformation'!$T$3:$AA$2346,7,FALSE)</f>
        <v>tier - 2</v>
      </c>
      <c r="R1371" s="2" t="str">
        <f>VLOOKUP($B1371,'Answer Data Transformation'!$T$3:$AA$2346,8,FALSE)</f>
        <v>R1012</v>
      </c>
      <c r="S1371" s="2">
        <f>VLOOKUP($B1371,'Answer Data Transformation'!$T$3:$AA$2346,3,FALSE)</f>
        <v>21</v>
      </c>
    </row>
    <row r="1372" spans="2:19" ht="15.5" x14ac:dyDescent="0.35">
      <c r="B1372" s="1" t="s">
        <v>1000</v>
      </c>
      <c r="C1372" s="28" t="str">
        <f>VLOOKUP(B1372,'Answer Data Transformation'!$B$3:$F$2338,4,FALSE)</f>
        <v xml:space="preserve">  Lindsey M</v>
      </c>
      <c r="D1372" s="2">
        <f>VLOOKUP($B1372,'Answer Data Transformation'!$I$3:$R$2338,2,FALSE)</f>
        <v>30.11</v>
      </c>
      <c r="E1372" s="2">
        <f>VLOOKUP($B1372,'Answer Data Transformation'!$I$3:$R$2338,4,FALSE)</f>
        <v>4.08</v>
      </c>
      <c r="F1372" s="2" t="str">
        <f>VLOOKUP($B1372,'Answer Data Transformation'!$I$3:$R$2338,6,FALSE)</f>
        <v>No</v>
      </c>
      <c r="G1372" s="2" t="str">
        <f>VLOOKUP($B1372,'Answer Data Transformation'!$I$3:$R$2338,7,FALSE)</f>
        <v>No</v>
      </c>
      <c r="H1372" s="2" t="str">
        <f>VLOOKUP($B1372,'Answer Data Transformation'!$I$3:$R$2338,8,FALSE)</f>
        <v>No</v>
      </c>
      <c r="I1372" s="29">
        <f>VLOOKUP($B1372,'Answer Data Transformation'!$I$3:$R$2338,9,FALSE)</f>
        <v>0</v>
      </c>
      <c r="J1372" s="2" t="str">
        <f>VLOOKUP($B1372,'Answer Data Transformation'!$I$3:$R$2338,10,FALSE)</f>
        <v>No</v>
      </c>
      <c r="K1372" s="2" t="str">
        <f>VLOOKUP($B1372,'Answer Data Transformation'!$I$3:$R$2338,3,FALSE)</f>
        <v>Obesity</v>
      </c>
      <c r="L1372" s="2" t="str">
        <f>VLOOKUP($B1372,'Answer Data Transformation'!$I$3:$R$2338,5,FALSE)</f>
        <v>Normal</v>
      </c>
      <c r="M1372" s="2" t="str">
        <f>VLOOKUP($B1372,'Answer Data Transformation'!$T$3:$AA$2346,2,FALSE)</f>
        <v>12-Oct-1989</v>
      </c>
      <c r="N1372" s="2">
        <f>VLOOKUP($B1372,'Answer Data Transformation'!$T$3:$AA$2346,4,FALSE)</f>
        <v>3</v>
      </c>
      <c r="O1372" s="2">
        <f>VLOOKUP($B1372,'Answer Data Transformation'!$T$3:$AA$2346,5,FALSE)</f>
        <v>7824.37</v>
      </c>
      <c r="P1372" s="2" t="str">
        <f>VLOOKUP($B1372,'Answer Data Transformation'!$T$3:$AA$2346,6,FALSE)</f>
        <v>tier - 2</v>
      </c>
      <c r="Q1372" s="2" t="str">
        <f>VLOOKUP($B1372,'Answer Data Transformation'!$T$3:$AA$2346,7,FALSE)</f>
        <v>tier - 2</v>
      </c>
      <c r="R1372" s="2" t="str">
        <f>VLOOKUP($B1372,'Answer Data Transformation'!$T$3:$AA$2346,8,FALSE)</f>
        <v>R1012</v>
      </c>
      <c r="S1372" s="2">
        <f>VLOOKUP($B1372,'Answer Data Transformation'!$T$3:$AA$2346,3,FALSE)</f>
        <v>33</v>
      </c>
    </row>
    <row r="1373" spans="2:19" ht="15.5" x14ac:dyDescent="0.35">
      <c r="B1373" s="1" t="s">
        <v>999</v>
      </c>
      <c r="C1373" s="28" t="str">
        <f>VLOOKUP(B1373,'Answer Data Transformation'!$B$3:$F$2338,4,FALSE)</f>
        <v xml:space="preserve">  Marguerite K</v>
      </c>
      <c r="D1373" s="2">
        <f>VLOOKUP($B1373,'Answer Data Transformation'!$I$3:$R$2338,2,FALSE)</f>
        <v>31.59</v>
      </c>
      <c r="E1373" s="2">
        <f>VLOOKUP($B1373,'Answer Data Transformation'!$I$3:$R$2338,4,FALSE)</f>
        <v>6.01</v>
      </c>
      <c r="F1373" s="2" t="str">
        <f>VLOOKUP($B1373,'Answer Data Transformation'!$I$3:$R$2338,6,FALSE)</f>
        <v>No</v>
      </c>
      <c r="G1373" s="2" t="str">
        <f>VLOOKUP($B1373,'Answer Data Transformation'!$I$3:$R$2338,7,FALSE)</f>
        <v>No</v>
      </c>
      <c r="H1373" s="2" t="str">
        <f>VLOOKUP($B1373,'Answer Data Transformation'!$I$3:$R$2338,8,FALSE)</f>
        <v>No</v>
      </c>
      <c r="I1373" s="29">
        <f>VLOOKUP($B1373,'Answer Data Transformation'!$I$3:$R$2338,9,FALSE)</f>
        <v>0</v>
      </c>
      <c r="J1373" s="2" t="str">
        <f>VLOOKUP($B1373,'Answer Data Transformation'!$I$3:$R$2338,10,FALSE)</f>
        <v>No</v>
      </c>
      <c r="K1373" s="2" t="str">
        <f>VLOOKUP($B1373,'Answer Data Transformation'!$I$3:$R$2338,3,FALSE)</f>
        <v>Obesity</v>
      </c>
      <c r="L1373" s="2" t="str">
        <f>VLOOKUP($B1373,'Answer Data Transformation'!$I$3:$R$2338,5,FALSE)</f>
        <v>Prediabetes</v>
      </c>
      <c r="M1373" s="2" t="str">
        <f>VLOOKUP($B1373,'Answer Data Transformation'!$T$3:$AA$2346,2,FALSE)</f>
        <v>21-Dec-1991</v>
      </c>
      <c r="N1373" s="2">
        <f>VLOOKUP($B1373,'Answer Data Transformation'!$T$3:$AA$2346,4,FALSE)</f>
        <v>3</v>
      </c>
      <c r="O1373" s="2">
        <f>VLOOKUP($B1373,'Answer Data Transformation'!$T$3:$AA$2346,5,FALSE)</f>
        <v>7812.67</v>
      </c>
      <c r="P1373" s="2" t="str">
        <f>VLOOKUP($B1373,'Answer Data Transformation'!$T$3:$AA$2346,6,FALSE)</f>
        <v>tier - 2</v>
      </c>
      <c r="Q1373" s="2" t="str">
        <f>VLOOKUP($B1373,'Answer Data Transformation'!$T$3:$AA$2346,7,FALSE)</f>
        <v>tier - 1</v>
      </c>
      <c r="R1373" s="2" t="str">
        <f>VLOOKUP($B1373,'Answer Data Transformation'!$T$3:$AA$2346,8,FALSE)</f>
        <v>R1012</v>
      </c>
      <c r="S1373" s="2">
        <f>VLOOKUP($B1373,'Answer Data Transformation'!$T$3:$AA$2346,3,FALSE)</f>
        <v>31</v>
      </c>
    </row>
    <row r="1374" spans="2:19" ht="15.5" x14ac:dyDescent="0.35">
      <c r="B1374" s="1" t="s">
        <v>998</v>
      </c>
      <c r="C1374" s="28" t="str">
        <f>VLOOKUP(B1374,'Answer Data Transformation'!$B$3:$F$2338,4,FALSE)</f>
        <v xml:space="preserve">  Travis</v>
      </c>
      <c r="D1374" s="2">
        <f>VLOOKUP($B1374,'Answer Data Transformation'!$I$3:$R$2338,2,FALSE)</f>
        <v>40.15</v>
      </c>
      <c r="E1374" s="2">
        <f>VLOOKUP($B1374,'Answer Data Transformation'!$I$3:$R$2338,4,FALSE)</f>
        <v>11.84</v>
      </c>
      <c r="F1374" s="2" t="str">
        <f>VLOOKUP($B1374,'Answer Data Transformation'!$I$3:$R$2338,6,FALSE)</f>
        <v>No</v>
      </c>
      <c r="G1374" s="2" t="str">
        <f>VLOOKUP($B1374,'Answer Data Transformation'!$I$3:$R$2338,7,FALSE)</f>
        <v>No</v>
      </c>
      <c r="H1374" s="2" t="str">
        <f>VLOOKUP($B1374,'Answer Data Transformation'!$I$3:$R$2338,8,FALSE)</f>
        <v>No</v>
      </c>
      <c r="I1374" s="29">
        <f>VLOOKUP($B1374,'Answer Data Transformation'!$I$3:$R$2338,9,FALSE)</f>
        <v>0</v>
      </c>
      <c r="J1374" s="2" t="str">
        <f>VLOOKUP($B1374,'Answer Data Transformation'!$I$3:$R$2338,10,FALSE)</f>
        <v>No</v>
      </c>
      <c r="K1374" s="2" t="str">
        <f>VLOOKUP($B1374,'Answer Data Transformation'!$I$3:$R$2338,3,FALSE)</f>
        <v>Obesity</v>
      </c>
      <c r="L1374" s="2" t="str">
        <f>VLOOKUP($B1374,'Answer Data Transformation'!$I$3:$R$2338,5,FALSE)</f>
        <v>Diabetes</v>
      </c>
      <c r="M1374" s="2" t="str">
        <f>VLOOKUP($B1374,'Answer Data Transformation'!$T$3:$AA$2346,2,FALSE)</f>
        <v>09-Nov-1974</v>
      </c>
      <c r="N1374" s="2">
        <f>VLOOKUP($B1374,'Answer Data Transformation'!$T$3:$AA$2346,4,FALSE)</f>
        <v>0</v>
      </c>
      <c r="O1374" s="2">
        <f>VLOOKUP($B1374,'Answer Data Transformation'!$T$3:$AA$2346,5,FALSE)</f>
        <v>7804.16</v>
      </c>
      <c r="P1374" s="2" t="str">
        <f>VLOOKUP($B1374,'Answer Data Transformation'!$T$3:$AA$2346,6,FALSE)</f>
        <v>tier - 2</v>
      </c>
      <c r="Q1374" s="2" t="str">
        <f>VLOOKUP($B1374,'Answer Data Transformation'!$T$3:$AA$2346,7,FALSE)</f>
        <v>tier - 3</v>
      </c>
      <c r="R1374" s="2" t="str">
        <f>VLOOKUP($B1374,'Answer Data Transformation'!$T$3:$AA$2346,8,FALSE)</f>
        <v>R1013</v>
      </c>
      <c r="S1374" s="2">
        <f>VLOOKUP($B1374,'Answer Data Transformation'!$T$3:$AA$2346,3,FALSE)</f>
        <v>48</v>
      </c>
    </row>
    <row r="1375" spans="2:19" ht="15.5" x14ac:dyDescent="0.35">
      <c r="B1375" s="1" t="s">
        <v>997</v>
      </c>
      <c r="C1375" s="28" t="str">
        <f>VLOOKUP(B1375,'Answer Data Transformation'!$B$3:$F$2338,4,FALSE)</f>
        <v xml:space="preserve">  Ricky</v>
      </c>
      <c r="D1375" s="2">
        <f>VLOOKUP($B1375,'Answer Data Transformation'!$I$3:$R$2338,2,FALSE)</f>
        <v>40.700000000000003</v>
      </c>
      <c r="E1375" s="2">
        <f>VLOOKUP($B1375,'Answer Data Transformation'!$I$3:$R$2338,4,FALSE)</f>
        <v>6.27</v>
      </c>
      <c r="F1375" s="2" t="str">
        <f>VLOOKUP($B1375,'Answer Data Transformation'!$I$3:$R$2338,6,FALSE)</f>
        <v>Yes</v>
      </c>
      <c r="G1375" s="2" t="str">
        <f>VLOOKUP($B1375,'Answer Data Transformation'!$I$3:$R$2338,7,FALSE)</f>
        <v>No</v>
      </c>
      <c r="H1375" s="2" t="str">
        <f>VLOOKUP($B1375,'Answer Data Transformation'!$I$3:$R$2338,8,FALSE)</f>
        <v>Yes</v>
      </c>
      <c r="I1375" s="29">
        <f>VLOOKUP($B1375,'Answer Data Transformation'!$I$3:$R$2338,9,FALSE)</f>
        <v>1</v>
      </c>
      <c r="J1375" s="2" t="str">
        <f>VLOOKUP($B1375,'Answer Data Transformation'!$I$3:$R$2338,10,FALSE)</f>
        <v>No</v>
      </c>
      <c r="K1375" s="2" t="str">
        <f>VLOOKUP($B1375,'Answer Data Transformation'!$I$3:$R$2338,3,FALSE)</f>
        <v>Obesity</v>
      </c>
      <c r="L1375" s="2" t="str">
        <f>VLOOKUP($B1375,'Answer Data Transformation'!$I$3:$R$2338,5,FALSE)</f>
        <v>Prediabetes</v>
      </c>
      <c r="M1375" s="2" t="str">
        <f>VLOOKUP($B1375,'Answer Data Transformation'!$T$3:$AA$2346,2,FALSE)</f>
        <v>02-Dec-1997</v>
      </c>
      <c r="N1375" s="2">
        <f>VLOOKUP($B1375,'Answer Data Transformation'!$T$3:$AA$2346,4,FALSE)</f>
        <v>0</v>
      </c>
      <c r="O1375" s="2">
        <f>VLOOKUP($B1375,'Answer Data Transformation'!$T$3:$AA$2346,5,FALSE)</f>
        <v>7803.77</v>
      </c>
      <c r="P1375" s="2" t="str">
        <f>VLOOKUP($B1375,'Answer Data Transformation'!$T$3:$AA$2346,6,FALSE)</f>
        <v>tier - 2</v>
      </c>
      <c r="Q1375" s="2" t="str">
        <f>VLOOKUP($B1375,'Answer Data Transformation'!$T$3:$AA$2346,7,FALSE)</f>
        <v>tier - 3</v>
      </c>
      <c r="R1375" s="2" t="str">
        <f>VLOOKUP($B1375,'Answer Data Transformation'!$T$3:$AA$2346,8,FALSE)</f>
        <v>R1012</v>
      </c>
      <c r="S1375" s="2">
        <f>VLOOKUP($B1375,'Answer Data Transformation'!$T$3:$AA$2346,3,FALSE)</f>
        <v>25</v>
      </c>
    </row>
    <row r="1376" spans="2:19" ht="15.5" x14ac:dyDescent="0.35">
      <c r="B1376" s="1" t="s">
        <v>996</v>
      </c>
      <c r="C1376" s="28" t="str">
        <f>VLOOKUP(B1376,'Answer Data Transformation'!$B$3:$F$2338,4,FALSE)</f>
        <v xml:space="preserve">  Colleen L</v>
      </c>
      <c r="D1376" s="2">
        <f>VLOOKUP($B1376,'Answer Data Transformation'!$I$3:$R$2338,2,FALSE)</f>
        <v>40.76</v>
      </c>
      <c r="E1376" s="2">
        <f>VLOOKUP($B1376,'Answer Data Transformation'!$I$3:$R$2338,4,FALSE)</f>
        <v>5.28</v>
      </c>
      <c r="F1376" s="2" t="str">
        <f>VLOOKUP($B1376,'Answer Data Transformation'!$I$3:$R$2338,6,FALSE)</f>
        <v>No</v>
      </c>
      <c r="G1376" s="2" t="str">
        <f>VLOOKUP($B1376,'Answer Data Transformation'!$I$3:$R$2338,7,FALSE)</f>
        <v>No</v>
      </c>
      <c r="H1376" s="2" t="str">
        <f>VLOOKUP($B1376,'Answer Data Transformation'!$I$3:$R$2338,8,FALSE)</f>
        <v>No</v>
      </c>
      <c r="I1376" s="29">
        <f>VLOOKUP($B1376,'Answer Data Transformation'!$I$3:$R$2338,9,FALSE)</f>
        <v>0</v>
      </c>
      <c r="J1376" s="2" t="str">
        <f>VLOOKUP($B1376,'Answer Data Transformation'!$I$3:$R$2338,10,FALSE)</f>
        <v>No</v>
      </c>
      <c r="K1376" s="2" t="str">
        <f>VLOOKUP($B1376,'Answer Data Transformation'!$I$3:$R$2338,3,FALSE)</f>
        <v>Obesity</v>
      </c>
      <c r="L1376" s="2" t="str">
        <f>VLOOKUP($B1376,'Answer Data Transformation'!$I$3:$R$2338,5,FALSE)</f>
        <v>Normal</v>
      </c>
      <c r="M1376" s="2" t="str">
        <f>VLOOKUP($B1376,'Answer Data Transformation'!$T$3:$AA$2346,2,FALSE)</f>
        <v>25-Dec-1999</v>
      </c>
      <c r="N1376" s="2">
        <f>VLOOKUP($B1376,'Answer Data Transformation'!$T$3:$AA$2346,4,FALSE)</f>
        <v>0</v>
      </c>
      <c r="O1376" s="2">
        <f>VLOOKUP($B1376,'Answer Data Transformation'!$T$3:$AA$2346,5,FALSE)</f>
        <v>7794.68</v>
      </c>
      <c r="P1376" s="2" t="str">
        <f>VLOOKUP($B1376,'Answer Data Transformation'!$T$3:$AA$2346,6,FALSE)</f>
        <v>tier - 2</v>
      </c>
      <c r="Q1376" s="2" t="str">
        <f>VLOOKUP($B1376,'Answer Data Transformation'!$T$3:$AA$2346,7,FALSE)</f>
        <v>tier - 2</v>
      </c>
      <c r="R1376" s="2" t="str">
        <f>VLOOKUP($B1376,'Answer Data Transformation'!$T$3:$AA$2346,8,FALSE)</f>
        <v>R1026</v>
      </c>
      <c r="S1376" s="2">
        <f>VLOOKUP($B1376,'Answer Data Transformation'!$T$3:$AA$2346,3,FALSE)</f>
        <v>23</v>
      </c>
    </row>
    <row r="1377" spans="2:19" ht="15.5" x14ac:dyDescent="0.35">
      <c r="B1377" s="1" t="s">
        <v>995</v>
      </c>
      <c r="C1377" s="28" t="str">
        <f>VLOOKUP(B1377,'Answer Data Transformation'!$B$3:$F$2338,4,FALSE)</f>
        <v xml:space="preserve">  Charlie A</v>
      </c>
      <c r="D1377" s="2">
        <f>VLOOKUP($B1377,'Answer Data Transformation'!$I$3:$R$2338,2,FALSE)</f>
        <v>29.7</v>
      </c>
      <c r="E1377" s="2">
        <f>VLOOKUP($B1377,'Answer Data Transformation'!$I$3:$R$2338,4,FALSE)</f>
        <v>7.03</v>
      </c>
      <c r="F1377" s="2" t="str">
        <f>VLOOKUP($B1377,'Answer Data Transformation'!$I$3:$R$2338,6,FALSE)</f>
        <v>No</v>
      </c>
      <c r="G1377" s="2" t="str">
        <f>VLOOKUP($B1377,'Answer Data Transformation'!$I$3:$R$2338,7,FALSE)</f>
        <v>No</v>
      </c>
      <c r="H1377" s="2" t="str">
        <f>VLOOKUP($B1377,'Answer Data Transformation'!$I$3:$R$2338,8,FALSE)</f>
        <v>No</v>
      </c>
      <c r="I1377" s="29">
        <f>VLOOKUP($B1377,'Answer Data Transformation'!$I$3:$R$2338,9,FALSE)</f>
        <v>0</v>
      </c>
      <c r="J1377" s="2" t="str">
        <f>VLOOKUP($B1377,'Answer Data Transformation'!$I$3:$R$2338,10,FALSE)</f>
        <v>No</v>
      </c>
      <c r="K1377" s="2" t="str">
        <f>VLOOKUP($B1377,'Answer Data Transformation'!$I$3:$R$2338,3,FALSE)</f>
        <v>Overweight</v>
      </c>
      <c r="L1377" s="2" t="str">
        <f>VLOOKUP($B1377,'Answer Data Transformation'!$I$3:$R$2338,5,FALSE)</f>
        <v>Diabetes</v>
      </c>
      <c r="M1377" s="2" t="str">
        <f>VLOOKUP($B1377,'Answer Data Transformation'!$T$3:$AA$2346,2,FALSE)</f>
        <v>06-Dec-1974</v>
      </c>
      <c r="N1377" s="2">
        <f>VLOOKUP($B1377,'Answer Data Transformation'!$T$3:$AA$2346,4,FALSE)</f>
        <v>0</v>
      </c>
      <c r="O1377" s="2">
        <f>VLOOKUP($B1377,'Answer Data Transformation'!$T$3:$AA$2346,5,FALSE)</f>
        <v>7789.64</v>
      </c>
      <c r="P1377" s="2" t="str">
        <f>VLOOKUP($B1377,'Answer Data Transformation'!$T$3:$AA$2346,6,FALSE)</f>
        <v>tier - 1</v>
      </c>
      <c r="Q1377" s="2" t="str">
        <f>VLOOKUP($B1377,'Answer Data Transformation'!$T$3:$AA$2346,7,FALSE)</f>
        <v>tier - 3</v>
      </c>
      <c r="R1377" s="2" t="str">
        <f>VLOOKUP($B1377,'Answer Data Transformation'!$T$3:$AA$2346,8,FALSE)</f>
        <v>R1013</v>
      </c>
      <c r="S1377" s="2">
        <f>VLOOKUP($B1377,'Answer Data Transformation'!$T$3:$AA$2346,3,FALSE)</f>
        <v>48</v>
      </c>
    </row>
    <row r="1378" spans="2:19" ht="15.5" x14ac:dyDescent="0.35">
      <c r="B1378" s="1" t="s">
        <v>994</v>
      </c>
      <c r="C1378" s="28" t="str">
        <f>VLOOKUP(B1378,'Answer Data Transformation'!$B$3:$F$2338,4,FALSE)</f>
        <v xml:space="preserve">  Rick</v>
      </c>
      <c r="D1378" s="2">
        <f>VLOOKUP($B1378,'Answer Data Transformation'!$I$3:$R$2338,2,FALSE)</f>
        <v>40.58</v>
      </c>
      <c r="E1378" s="2">
        <f>VLOOKUP($B1378,'Answer Data Transformation'!$I$3:$R$2338,4,FALSE)</f>
        <v>5.32</v>
      </c>
      <c r="F1378" s="2" t="str">
        <f>VLOOKUP($B1378,'Answer Data Transformation'!$I$3:$R$2338,6,FALSE)</f>
        <v>Yes</v>
      </c>
      <c r="G1378" s="2" t="str">
        <f>VLOOKUP($B1378,'Answer Data Transformation'!$I$3:$R$2338,7,FALSE)</f>
        <v>No</v>
      </c>
      <c r="H1378" s="2" t="str">
        <f>VLOOKUP($B1378,'Answer Data Transformation'!$I$3:$R$2338,8,FALSE)</f>
        <v>Yes</v>
      </c>
      <c r="I1378" s="29">
        <f>VLOOKUP($B1378,'Answer Data Transformation'!$I$3:$R$2338,9,FALSE)</f>
        <v>1</v>
      </c>
      <c r="J1378" s="2" t="str">
        <f>VLOOKUP($B1378,'Answer Data Transformation'!$I$3:$R$2338,10,FALSE)</f>
        <v>No</v>
      </c>
      <c r="K1378" s="2" t="str">
        <f>VLOOKUP($B1378,'Answer Data Transformation'!$I$3:$R$2338,3,FALSE)</f>
        <v>Obesity</v>
      </c>
      <c r="L1378" s="2" t="str">
        <f>VLOOKUP($B1378,'Answer Data Transformation'!$I$3:$R$2338,5,FALSE)</f>
        <v>Normal</v>
      </c>
      <c r="M1378" s="2" t="str">
        <f>VLOOKUP($B1378,'Answer Data Transformation'!$T$3:$AA$2346,2,FALSE)</f>
        <v>21-Dec-1997</v>
      </c>
      <c r="N1378" s="2">
        <f>VLOOKUP($B1378,'Answer Data Transformation'!$T$3:$AA$2346,4,FALSE)</f>
        <v>0</v>
      </c>
      <c r="O1378" s="2">
        <f>VLOOKUP($B1378,'Answer Data Transformation'!$T$3:$AA$2346,5,FALSE)</f>
        <v>7763.06</v>
      </c>
      <c r="P1378" s="2" t="str">
        <f>VLOOKUP($B1378,'Answer Data Transformation'!$T$3:$AA$2346,6,FALSE)</f>
        <v>tier - 2</v>
      </c>
      <c r="Q1378" s="2" t="str">
        <f>VLOOKUP($B1378,'Answer Data Transformation'!$T$3:$AA$2346,7,FALSE)</f>
        <v>tier - 1</v>
      </c>
      <c r="R1378" s="2" t="str">
        <f>VLOOKUP($B1378,'Answer Data Transformation'!$T$3:$AA$2346,8,FALSE)</f>
        <v>R1012</v>
      </c>
      <c r="S1378" s="2">
        <f>VLOOKUP($B1378,'Answer Data Transformation'!$T$3:$AA$2346,3,FALSE)</f>
        <v>25</v>
      </c>
    </row>
    <row r="1379" spans="2:19" ht="15.5" x14ac:dyDescent="0.35">
      <c r="B1379" s="1" t="s">
        <v>993</v>
      </c>
      <c r="C1379" s="28" t="str">
        <f>VLOOKUP(B1379,'Answer Data Transformation'!$B$3:$F$2338,4,FALSE)</f>
        <v xml:space="preserve">  Lauren C</v>
      </c>
      <c r="D1379" s="2">
        <f>VLOOKUP($B1379,'Answer Data Transformation'!$I$3:$R$2338,2,FALSE)</f>
        <v>33.06</v>
      </c>
      <c r="E1379" s="2">
        <f>VLOOKUP($B1379,'Answer Data Transformation'!$I$3:$R$2338,4,FALSE)</f>
        <v>9.59</v>
      </c>
      <c r="F1379" s="2" t="str">
        <f>VLOOKUP($B1379,'Answer Data Transformation'!$I$3:$R$2338,6,FALSE)</f>
        <v>Yes</v>
      </c>
      <c r="G1379" s="2" t="str">
        <f>VLOOKUP($B1379,'Answer Data Transformation'!$I$3:$R$2338,7,FALSE)</f>
        <v>No</v>
      </c>
      <c r="H1379" s="2" t="str">
        <f>VLOOKUP($B1379,'Answer Data Transformation'!$I$3:$R$2338,8,FALSE)</f>
        <v>No</v>
      </c>
      <c r="I1379" s="29">
        <f>VLOOKUP($B1379,'Answer Data Transformation'!$I$3:$R$2338,9,FALSE)</f>
        <v>0</v>
      </c>
      <c r="J1379" s="2" t="str">
        <f>VLOOKUP($B1379,'Answer Data Transformation'!$I$3:$R$2338,10,FALSE)</f>
        <v>No</v>
      </c>
      <c r="K1379" s="2" t="str">
        <f>VLOOKUP($B1379,'Answer Data Transformation'!$I$3:$R$2338,3,FALSE)</f>
        <v>Obesity</v>
      </c>
      <c r="L1379" s="2" t="str">
        <f>VLOOKUP($B1379,'Answer Data Transformation'!$I$3:$R$2338,5,FALSE)</f>
        <v>Diabetes</v>
      </c>
      <c r="M1379" s="2" t="str">
        <f>VLOOKUP($B1379,'Answer Data Transformation'!$T$3:$AA$2346,2,FALSE)</f>
        <v>30-Jun-1981</v>
      </c>
      <c r="N1379" s="2">
        <f>VLOOKUP($B1379,'Answer Data Transformation'!$T$3:$AA$2346,4,FALSE)</f>
        <v>2</v>
      </c>
      <c r="O1379" s="2">
        <f>VLOOKUP($B1379,'Answer Data Transformation'!$T$3:$AA$2346,5,FALSE)</f>
        <v>7749.16</v>
      </c>
      <c r="P1379" s="2" t="str">
        <f>VLOOKUP($B1379,'Answer Data Transformation'!$T$3:$AA$2346,6,FALSE)</f>
        <v>tier - 2</v>
      </c>
      <c r="Q1379" s="2" t="str">
        <f>VLOOKUP($B1379,'Answer Data Transformation'!$T$3:$AA$2346,7,FALSE)</f>
        <v>tier - 1</v>
      </c>
      <c r="R1379" s="2" t="str">
        <f>VLOOKUP($B1379,'Answer Data Transformation'!$T$3:$AA$2346,8,FALSE)</f>
        <v>R1012</v>
      </c>
      <c r="S1379" s="2">
        <f>VLOOKUP($B1379,'Answer Data Transformation'!$T$3:$AA$2346,3,FALSE)</f>
        <v>41</v>
      </c>
    </row>
    <row r="1380" spans="2:19" ht="15.5" x14ac:dyDescent="0.35">
      <c r="B1380" s="1" t="s">
        <v>992</v>
      </c>
      <c r="C1380" s="28" t="str">
        <f>VLOOKUP(B1380,'Answer Data Transformation'!$B$3:$F$2338,4,FALSE)</f>
        <v xml:space="preserve">  Daniel</v>
      </c>
      <c r="D1380" s="2">
        <f>VLOOKUP($B1380,'Answer Data Transformation'!$I$3:$R$2338,2,FALSE)</f>
        <v>26.62</v>
      </c>
      <c r="E1380" s="2">
        <f>VLOOKUP($B1380,'Answer Data Transformation'!$I$3:$R$2338,4,FALSE)</f>
        <v>6.15</v>
      </c>
      <c r="F1380" s="2" t="str">
        <f>VLOOKUP($B1380,'Answer Data Transformation'!$I$3:$R$2338,6,FALSE)</f>
        <v>Yes</v>
      </c>
      <c r="G1380" s="2" t="str">
        <f>VLOOKUP($B1380,'Answer Data Transformation'!$I$3:$R$2338,7,FALSE)</f>
        <v>No</v>
      </c>
      <c r="H1380" s="2" t="str">
        <f>VLOOKUP($B1380,'Answer Data Transformation'!$I$3:$R$2338,8,FALSE)</f>
        <v>No</v>
      </c>
      <c r="I1380" s="29">
        <f>VLOOKUP($B1380,'Answer Data Transformation'!$I$3:$R$2338,9,FALSE)</f>
        <v>0</v>
      </c>
      <c r="J1380" s="2" t="str">
        <f>VLOOKUP($B1380,'Answer Data Transformation'!$I$3:$R$2338,10,FALSE)</f>
        <v>No</v>
      </c>
      <c r="K1380" s="2" t="str">
        <f>VLOOKUP($B1380,'Answer Data Transformation'!$I$3:$R$2338,3,FALSE)</f>
        <v>Overweight</v>
      </c>
      <c r="L1380" s="2" t="str">
        <f>VLOOKUP($B1380,'Answer Data Transformation'!$I$3:$R$2338,5,FALSE)</f>
        <v>Prediabetes</v>
      </c>
      <c r="M1380" s="2" t="str">
        <f>VLOOKUP($B1380,'Answer Data Transformation'!$T$3:$AA$2346,2,FALSE)</f>
        <v>12-Dec-1976</v>
      </c>
      <c r="N1380" s="2">
        <f>VLOOKUP($B1380,'Answer Data Transformation'!$T$3:$AA$2346,4,FALSE)</f>
        <v>1</v>
      </c>
      <c r="O1380" s="2">
        <f>VLOOKUP($B1380,'Answer Data Transformation'!$T$3:$AA$2346,5,FALSE)</f>
        <v>7742.11</v>
      </c>
      <c r="P1380" s="2" t="str">
        <f>VLOOKUP($B1380,'Answer Data Transformation'!$T$3:$AA$2346,6,FALSE)</f>
        <v>tier - 3</v>
      </c>
      <c r="Q1380" s="2" t="str">
        <f>VLOOKUP($B1380,'Answer Data Transformation'!$T$3:$AA$2346,7,FALSE)</f>
        <v>tier - 2</v>
      </c>
      <c r="R1380" s="2" t="str">
        <f>VLOOKUP($B1380,'Answer Data Transformation'!$T$3:$AA$2346,8,FALSE)</f>
        <v>R1013</v>
      </c>
      <c r="S1380" s="2">
        <f>VLOOKUP($B1380,'Answer Data Transformation'!$T$3:$AA$2346,3,FALSE)</f>
        <v>46</v>
      </c>
    </row>
    <row r="1381" spans="2:19" ht="15.5" x14ac:dyDescent="0.35">
      <c r="B1381" s="1" t="s">
        <v>991</v>
      </c>
      <c r="C1381" s="28" t="str">
        <f>VLOOKUP(B1381,'Answer Data Transformation'!$B$3:$F$2338,4,FALSE)</f>
        <v xml:space="preserve">  Jaime</v>
      </c>
      <c r="D1381" s="2">
        <f>VLOOKUP($B1381,'Answer Data Transformation'!$I$3:$R$2338,2,FALSE)</f>
        <v>37.1</v>
      </c>
      <c r="E1381" s="2">
        <f>VLOOKUP($B1381,'Answer Data Transformation'!$I$3:$R$2338,4,FALSE)</f>
        <v>11.08</v>
      </c>
      <c r="F1381" s="2" t="str">
        <f>VLOOKUP($B1381,'Answer Data Transformation'!$I$3:$R$2338,6,FALSE)</f>
        <v>No</v>
      </c>
      <c r="G1381" s="2" t="str">
        <f>VLOOKUP($B1381,'Answer Data Transformation'!$I$3:$R$2338,7,FALSE)</f>
        <v>No</v>
      </c>
      <c r="H1381" s="2" t="str">
        <f>VLOOKUP($B1381,'Answer Data Transformation'!$I$3:$R$2338,8,FALSE)</f>
        <v>No</v>
      </c>
      <c r="I1381" s="29">
        <f>VLOOKUP($B1381,'Answer Data Transformation'!$I$3:$R$2338,9,FALSE)</f>
        <v>0</v>
      </c>
      <c r="J1381" s="2" t="str">
        <f>VLOOKUP($B1381,'Answer Data Transformation'!$I$3:$R$2338,10,FALSE)</f>
        <v>No</v>
      </c>
      <c r="K1381" s="2" t="str">
        <f>VLOOKUP($B1381,'Answer Data Transformation'!$I$3:$R$2338,3,FALSE)</f>
        <v>Obesity</v>
      </c>
      <c r="L1381" s="2" t="str">
        <f>VLOOKUP($B1381,'Answer Data Transformation'!$I$3:$R$2338,5,FALSE)</f>
        <v>Diabetes</v>
      </c>
      <c r="M1381" s="2" t="str">
        <f>VLOOKUP($B1381,'Answer Data Transformation'!$T$3:$AA$2346,2,FALSE)</f>
        <v>04-Sep-1978</v>
      </c>
      <c r="N1381" s="2">
        <f>VLOOKUP($B1381,'Answer Data Transformation'!$T$3:$AA$2346,4,FALSE)</f>
        <v>2</v>
      </c>
      <c r="O1381" s="2">
        <f>VLOOKUP($B1381,'Answer Data Transformation'!$T$3:$AA$2346,5,FALSE)</f>
        <v>7740.34</v>
      </c>
      <c r="P1381" s="2" t="str">
        <f>VLOOKUP($B1381,'Answer Data Transformation'!$T$3:$AA$2346,6,FALSE)</f>
        <v>tier - 1</v>
      </c>
      <c r="Q1381" s="2" t="str">
        <f>VLOOKUP($B1381,'Answer Data Transformation'!$T$3:$AA$2346,7,FALSE)</f>
        <v>tier - 1</v>
      </c>
      <c r="R1381" s="2" t="str">
        <f>VLOOKUP($B1381,'Answer Data Transformation'!$T$3:$AA$2346,8,FALSE)</f>
        <v>R1011</v>
      </c>
      <c r="S1381" s="2">
        <f>VLOOKUP($B1381,'Answer Data Transformation'!$T$3:$AA$2346,3,FALSE)</f>
        <v>44</v>
      </c>
    </row>
    <row r="1382" spans="2:19" ht="15.5" x14ac:dyDescent="0.35">
      <c r="B1382" s="1" t="s">
        <v>990</v>
      </c>
      <c r="C1382" s="28" t="str">
        <f>VLOOKUP(B1382,'Answer Data Transformation'!$B$3:$F$2338,4,FALSE)</f>
        <v xml:space="preserve">  Erik R</v>
      </c>
      <c r="D1382" s="2">
        <f>VLOOKUP($B1382,'Answer Data Transformation'!$I$3:$R$2338,2,FALSE)</f>
        <v>18.28</v>
      </c>
      <c r="E1382" s="2">
        <f>VLOOKUP($B1382,'Answer Data Transformation'!$I$3:$R$2338,4,FALSE)</f>
        <v>7.95</v>
      </c>
      <c r="F1382" s="2" t="str">
        <f>VLOOKUP($B1382,'Answer Data Transformation'!$I$3:$R$2338,6,FALSE)</f>
        <v>No</v>
      </c>
      <c r="G1382" s="2" t="str">
        <f>VLOOKUP($B1382,'Answer Data Transformation'!$I$3:$R$2338,7,FALSE)</f>
        <v>No</v>
      </c>
      <c r="H1382" s="2" t="str">
        <f>VLOOKUP($B1382,'Answer Data Transformation'!$I$3:$R$2338,8,FALSE)</f>
        <v>No</v>
      </c>
      <c r="I1382" s="29">
        <f>VLOOKUP($B1382,'Answer Data Transformation'!$I$3:$R$2338,9,FALSE)</f>
        <v>0</v>
      </c>
      <c r="J1382" s="2" t="str">
        <f>VLOOKUP($B1382,'Answer Data Transformation'!$I$3:$R$2338,10,FALSE)</f>
        <v>No</v>
      </c>
      <c r="K1382" s="2" t="str">
        <f>VLOOKUP($B1382,'Answer Data Transformation'!$I$3:$R$2338,3,FALSE)</f>
        <v>Underweight</v>
      </c>
      <c r="L1382" s="2" t="str">
        <f>VLOOKUP($B1382,'Answer Data Transformation'!$I$3:$R$2338,5,FALSE)</f>
        <v>Diabetes</v>
      </c>
      <c r="M1382" s="2" t="str">
        <f>VLOOKUP($B1382,'Answer Data Transformation'!$T$3:$AA$2346,2,FALSE)</f>
        <v>18-Jul-1965</v>
      </c>
      <c r="N1382" s="2">
        <f>VLOOKUP($B1382,'Answer Data Transformation'!$T$3:$AA$2346,4,FALSE)</f>
        <v>0</v>
      </c>
      <c r="O1382" s="2">
        <f>VLOOKUP($B1382,'Answer Data Transformation'!$T$3:$AA$2346,5,FALSE)</f>
        <v>7736.39</v>
      </c>
      <c r="P1382" s="2" t="str">
        <f>VLOOKUP($B1382,'Answer Data Transformation'!$T$3:$AA$2346,6,FALSE)</f>
        <v>tier - 3</v>
      </c>
      <c r="Q1382" s="2" t="str">
        <f>VLOOKUP($B1382,'Answer Data Transformation'!$T$3:$AA$2346,7,FALSE)</f>
        <v>tier - 2</v>
      </c>
      <c r="R1382" s="2" t="str">
        <f>VLOOKUP($B1382,'Answer Data Transformation'!$T$3:$AA$2346,8,FALSE)</f>
        <v>R1013</v>
      </c>
      <c r="S1382" s="2">
        <f>VLOOKUP($B1382,'Answer Data Transformation'!$T$3:$AA$2346,3,FALSE)</f>
        <v>57</v>
      </c>
    </row>
    <row r="1383" spans="2:19" ht="15.5" x14ac:dyDescent="0.35">
      <c r="B1383" s="1" t="s">
        <v>989</v>
      </c>
      <c r="C1383" s="28" t="str">
        <f>VLOOKUP(B1383,'Answer Data Transformation'!$B$3:$F$2338,4,FALSE)</f>
        <v xml:space="preserve">  Katie</v>
      </c>
      <c r="D1383" s="2">
        <f>VLOOKUP($B1383,'Answer Data Transformation'!$I$3:$R$2338,2,FALSE)</f>
        <v>35.814999999999998</v>
      </c>
      <c r="E1383" s="2">
        <f>VLOOKUP($B1383,'Answer Data Transformation'!$I$3:$R$2338,4,FALSE)</f>
        <v>6.23</v>
      </c>
      <c r="F1383" s="2" t="str">
        <f>VLOOKUP($B1383,'Answer Data Transformation'!$I$3:$R$2338,6,FALSE)</f>
        <v>No</v>
      </c>
      <c r="G1383" s="2" t="str">
        <f>VLOOKUP($B1383,'Answer Data Transformation'!$I$3:$R$2338,7,FALSE)</f>
        <v>No</v>
      </c>
      <c r="H1383" s="2" t="str">
        <f>VLOOKUP($B1383,'Answer Data Transformation'!$I$3:$R$2338,8,FALSE)</f>
        <v>No</v>
      </c>
      <c r="I1383" s="29">
        <f>VLOOKUP($B1383,'Answer Data Transformation'!$I$3:$R$2338,9,FALSE)</f>
        <v>0</v>
      </c>
      <c r="J1383" s="2" t="str">
        <f>VLOOKUP($B1383,'Answer Data Transformation'!$I$3:$R$2338,10,FALSE)</f>
        <v>No</v>
      </c>
      <c r="K1383" s="2" t="str">
        <f>VLOOKUP($B1383,'Answer Data Transformation'!$I$3:$R$2338,3,FALSE)</f>
        <v>Obesity</v>
      </c>
      <c r="L1383" s="2" t="str">
        <f>VLOOKUP($B1383,'Answer Data Transformation'!$I$3:$R$2338,5,FALSE)</f>
        <v>Prediabetes</v>
      </c>
      <c r="M1383" s="2" t="str">
        <f>VLOOKUP($B1383,'Answer Data Transformation'!$T$3:$AA$2346,2,FALSE)</f>
        <v>29-Aug-1977</v>
      </c>
      <c r="N1383" s="2">
        <f>VLOOKUP($B1383,'Answer Data Transformation'!$T$3:$AA$2346,4,FALSE)</f>
        <v>0</v>
      </c>
      <c r="O1383" s="2">
        <f>VLOOKUP($B1383,'Answer Data Transformation'!$T$3:$AA$2346,5,FALSE)</f>
        <v>7731.86</v>
      </c>
      <c r="P1383" s="2" t="str">
        <f>VLOOKUP($B1383,'Answer Data Transformation'!$T$3:$AA$2346,6,FALSE)</f>
        <v>tier - 2</v>
      </c>
      <c r="Q1383" s="2" t="str">
        <f>VLOOKUP($B1383,'Answer Data Transformation'!$T$3:$AA$2346,7,FALSE)</f>
        <v>tier - 3</v>
      </c>
      <c r="R1383" s="2" t="str">
        <f>VLOOKUP($B1383,'Answer Data Transformation'!$T$3:$AA$2346,8,FALSE)</f>
        <v>R1012</v>
      </c>
      <c r="S1383" s="2">
        <f>VLOOKUP($B1383,'Answer Data Transformation'!$T$3:$AA$2346,3,FALSE)</f>
        <v>45</v>
      </c>
    </row>
    <row r="1384" spans="2:19" ht="15.5" x14ac:dyDescent="0.35">
      <c r="B1384" s="1" t="s">
        <v>988</v>
      </c>
      <c r="C1384" s="28" t="str">
        <f>VLOOKUP(B1384,'Answer Data Transformation'!$B$3:$F$2338,4,FALSE)</f>
        <v xml:space="preserve">  Thomas A</v>
      </c>
      <c r="D1384" s="2">
        <f>VLOOKUP($B1384,'Answer Data Transformation'!$I$3:$R$2338,2,FALSE)</f>
        <v>30.69</v>
      </c>
      <c r="E1384" s="2">
        <f>VLOOKUP($B1384,'Answer Data Transformation'!$I$3:$R$2338,4,FALSE)</f>
        <v>6.5</v>
      </c>
      <c r="F1384" s="2" t="str">
        <f>VLOOKUP($B1384,'Answer Data Transformation'!$I$3:$R$2338,6,FALSE)</f>
        <v>No</v>
      </c>
      <c r="G1384" s="2" t="str">
        <f>VLOOKUP($B1384,'Answer Data Transformation'!$I$3:$R$2338,7,FALSE)</f>
        <v>No</v>
      </c>
      <c r="H1384" s="2" t="str">
        <f>VLOOKUP($B1384,'Answer Data Transformation'!$I$3:$R$2338,8,FALSE)</f>
        <v>No</v>
      </c>
      <c r="I1384" s="29">
        <f>VLOOKUP($B1384,'Answer Data Transformation'!$I$3:$R$2338,9,FALSE)</f>
        <v>0</v>
      </c>
      <c r="J1384" s="2" t="str">
        <f>VLOOKUP($B1384,'Answer Data Transformation'!$I$3:$R$2338,10,FALSE)</f>
        <v>No</v>
      </c>
      <c r="K1384" s="2" t="str">
        <f>VLOOKUP($B1384,'Answer Data Transformation'!$I$3:$R$2338,3,FALSE)</f>
        <v>Obesity</v>
      </c>
      <c r="L1384" s="2" t="str">
        <f>VLOOKUP($B1384,'Answer Data Transformation'!$I$3:$R$2338,5,FALSE)</f>
        <v>Diabetes</v>
      </c>
      <c r="M1384" s="2" t="str">
        <f>VLOOKUP($B1384,'Answer Data Transformation'!$T$3:$AA$2346,2,FALSE)</f>
        <v>04-Dec-1978</v>
      </c>
      <c r="N1384" s="2">
        <f>VLOOKUP($B1384,'Answer Data Transformation'!$T$3:$AA$2346,4,FALSE)</f>
        <v>2</v>
      </c>
      <c r="O1384" s="2">
        <f>VLOOKUP($B1384,'Answer Data Transformation'!$T$3:$AA$2346,5,FALSE)</f>
        <v>7731.43</v>
      </c>
      <c r="P1384" s="2" t="str">
        <f>VLOOKUP($B1384,'Answer Data Transformation'!$T$3:$AA$2346,6,FALSE)</f>
        <v>tier - 3</v>
      </c>
      <c r="Q1384" s="2" t="str">
        <f>VLOOKUP($B1384,'Answer Data Transformation'!$T$3:$AA$2346,7,FALSE)</f>
        <v>tier - 2</v>
      </c>
      <c r="R1384" s="2" t="str">
        <f>VLOOKUP($B1384,'Answer Data Transformation'!$T$3:$AA$2346,8,FALSE)</f>
        <v>R1013</v>
      </c>
      <c r="S1384" s="2">
        <f>VLOOKUP($B1384,'Answer Data Transformation'!$T$3:$AA$2346,3,FALSE)</f>
        <v>44</v>
      </c>
    </row>
    <row r="1385" spans="2:19" ht="15.5" x14ac:dyDescent="0.35">
      <c r="B1385" s="1" t="s">
        <v>987</v>
      </c>
      <c r="C1385" s="28" t="str">
        <f>VLOOKUP(B1385,'Answer Data Transformation'!$B$3:$F$2338,4,FALSE)</f>
        <v xml:space="preserve">  Jean-Marc</v>
      </c>
      <c r="D1385" s="2">
        <f>VLOOKUP($B1385,'Answer Data Transformation'!$I$3:$R$2338,2,FALSE)</f>
        <v>26.125</v>
      </c>
      <c r="E1385" s="2">
        <f>VLOOKUP($B1385,'Answer Data Transformation'!$I$3:$R$2338,4,FALSE)</f>
        <v>5.22</v>
      </c>
      <c r="F1385" s="2" t="str">
        <f>VLOOKUP($B1385,'Answer Data Transformation'!$I$3:$R$2338,6,FALSE)</f>
        <v>No</v>
      </c>
      <c r="G1385" s="2" t="str">
        <f>VLOOKUP($B1385,'Answer Data Transformation'!$I$3:$R$2338,7,FALSE)</f>
        <v>No</v>
      </c>
      <c r="H1385" s="2" t="str">
        <f>VLOOKUP($B1385,'Answer Data Transformation'!$I$3:$R$2338,8,FALSE)</f>
        <v>No</v>
      </c>
      <c r="I1385" s="29">
        <f>VLOOKUP($B1385,'Answer Data Transformation'!$I$3:$R$2338,9,FALSE)</f>
        <v>0</v>
      </c>
      <c r="J1385" s="2" t="str">
        <f>VLOOKUP($B1385,'Answer Data Transformation'!$I$3:$R$2338,10,FALSE)</f>
        <v>No</v>
      </c>
      <c r="K1385" s="2" t="str">
        <f>VLOOKUP($B1385,'Answer Data Transformation'!$I$3:$R$2338,3,FALSE)</f>
        <v>Overweight</v>
      </c>
      <c r="L1385" s="2" t="str">
        <f>VLOOKUP($B1385,'Answer Data Transformation'!$I$3:$R$2338,5,FALSE)</f>
        <v>Normal</v>
      </c>
      <c r="M1385" s="2" t="str">
        <f>VLOOKUP($B1385,'Answer Data Transformation'!$T$3:$AA$2346,2,FALSE)</f>
        <v>10-Sep-1980</v>
      </c>
      <c r="N1385" s="2">
        <f>VLOOKUP($B1385,'Answer Data Transformation'!$T$3:$AA$2346,4,FALSE)</f>
        <v>2</v>
      </c>
      <c r="O1385" s="2">
        <f>VLOOKUP($B1385,'Answer Data Transformation'!$T$3:$AA$2346,5,FALSE)</f>
        <v>7729.65</v>
      </c>
      <c r="P1385" s="2" t="str">
        <f>VLOOKUP($B1385,'Answer Data Transformation'!$T$3:$AA$2346,6,FALSE)</f>
        <v>tier - 3</v>
      </c>
      <c r="Q1385" s="2" t="str">
        <f>VLOOKUP($B1385,'Answer Data Transformation'!$T$3:$AA$2346,7,FALSE)</f>
        <v>tier - 1</v>
      </c>
      <c r="R1385" s="2" t="str">
        <f>VLOOKUP($B1385,'Answer Data Transformation'!$T$3:$AA$2346,8,FALSE)</f>
        <v>R1016</v>
      </c>
      <c r="S1385" s="2">
        <f>VLOOKUP($B1385,'Answer Data Transformation'!$T$3:$AA$2346,3,FALSE)</f>
        <v>42</v>
      </c>
    </row>
    <row r="1386" spans="2:19" ht="15.5" x14ac:dyDescent="0.35">
      <c r="B1386" s="1" t="s">
        <v>986</v>
      </c>
      <c r="C1386" s="28" t="str">
        <f>VLOOKUP(B1386,'Answer Data Transformation'!$B$3:$F$2338,4,FALSE)</f>
        <v xml:space="preserve">  Kerry L</v>
      </c>
      <c r="D1386" s="2">
        <f>VLOOKUP($B1386,'Answer Data Transformation'!$I$3:$R$2338,2,FALSE)</f>
        <v>34.58</v>
      </c>
      <c r="E1386" s="2">
        <f>VLOOKUP($B1386,'Answer Data Transformation'!$I$3:$R$2338,4,FALSE)</f>
        <v>6.3</v>
      </c>
      <c r="F1386" s="2" t="str">
        <f>VLOOKUP($B1386,'Answer Data Transformation'!$I$3:$R$2338,6,FALSE)</f>
        <v>No</v>
      </c>
      <c r="G1386" s="2" t="str">
        <f>VLOOKUP($B1386,'Answer Data Transformation'!$I$3:$R$2338,7,FALSE)</f>
        <v>No</v>
      </c>
      <c r="H1386" s="2" t="str">
        <f>VLOOKUP($B1386,'Answer Data Transformation'!$I$3:$R$2338,8,FALSE)</f>
        <v>Yes</v>
      </c>
      <c r="I1386" s="29">
        <f>VLOOKUP($B1386,'Answer Data Transformation'!$I$3:$R$2338,9,FALSE)</f>
        <v>1</v>
      </c>
      <c r="J1386" s="2" t="str">
        <f>VLOOKUP($B1386,'Answer Data Transformation'!$I$3:$R$2338,10,FALSE)</f>
        <v>No</v>
      </c>
      <c r="K1386" s="2" t="str">
        <f>VLOOKUP($B1386,'Answer Data Transformation'!$I$3:$R$2338,3,FALSE)</f>
        <v>Obesity</v>
      </c>
      <c r="L1386" s="2" t="str">
        <f>VLOOKUP($B1386,'Answer Data Transformation'!$I$3:$R$2338,5,FALSE)</f>
        <v>Prediabetes</v>
      </c>
      <c r="M1386" s="2" t="str">
        <f>VLOOKUP($B1386,'Answer Data Transformation'!$T$3:$AA$2346,2,FALSE)</f>
        <v>02-Jun-1979</v>
      </c>
      <c r="N1386" s="2">
        <f>VLOOKUP($B1386,'Answer Data Transformation'!$T$3:$AA$2346,4,FALSE)</f>
        <v>1</v>
      </c>
      <c r="O1386" s="2">
        <f>VLOOKUP($B1386,'Answer Data Transformation'!$T$3:$AA$2346,5,FALSE)</f>
        <v>7727.25</v>
      </c>
      <c r="P1386" s="2" t="str">
        <f>VLOOKUP($B1386,'Answer Data Transformation'!$T$3:$AA$2346,6,FALSE)</f>
        <v>tier - 2</v>
      </c>
      <c r="Q1386" s="2" t="str">
        <f>VLOOKUP($B1386,'Answer Data Transformation'!$T$3:$AA$2346,7,FALSE)</f>
        <v>tier - 3</v>
      </c>
      <c r="R1386" s="2" t="str">
        <f>VLOOKUP($B1386,'Answer Data Transformation'!$T$3:$AA$2346,8,FALSE)</f>
        <v>R1012</v>
      </c>
      <c r="S1386" s="2">
        <f>VLOOKUP($B1386,'Answer Data Transformation'!$T$3:$AA$2346,3,FALSE)</f>
        <v>44</v>
      </c>
    </row>
    <row r="1387" spans="2:19" ht="15.5" x14ac:dyDescent="0.35">
      <c r="B1387" s="1" t="s">
        <v>985</v>
      </c>
      <c r="C1387" s="28" t="str">
        <f>VLOOKUP(B1387,'Answer Data Transformation'!$B$3:$F$2338,4,FALSE)</f>
        <v xml:space="preserve">  Ulrich</v>
      </c>
      <c r="D1387" s="2">
        <f>VLOOKUP($B1387,'Answer Data Transformation'!$I$3:$R$2338,2,FALSE)</f>
        <v>27.4</v>
      </c>
      <c r="E1387" s="2">
        <f>VLOOKUP($B1387,'Answer Data Transformation'!$I$3:$R$2338,4,FALSE)</f>
        <v>8.84</v>
      </c>
      <c r="F1387" s="2" t="str">
        <f>VLOOKUP($B1387,'Answer Data Transformation'!$I$3:$R$2338,6,FALSE)</f>
        <v>No</v>
      </c>
      <c r="G1387" s="2" t="str">
        <f>VLOOKUP($B1387,'Answer Data Transformation'!$I$3:$R$2338,7,FALSE)</f>
        <v>No</v>
      </c>
      <c r="H1387" s="2" t="str">
        <f>VLOOKUP($B1387,'Answer Data Transformation'!$I$3:$R$2338,8,FALSE)</f>
        <v>No</v>
      </c>
      <c r="I1387" s="29">
        <f>VLOOKUP($B1387,'Answer Data Transformation'!$I$3:$R$2338,9,FALSE)</f>
        <v>0</v>
      </c>
      <c r="J1387" s="2" t="str">
        <f>VLOOKUP($B1387,'Answer Data Transformation'!$I$3:$R$2338,10,FALSE)</f>
        <v>No</v>
      </c>
      <c r="K1387" s="2" t="str">
        <f>VLOOKUP($B1387,'Answer Data Transformation'!$I$3:$R$2338,3,FALSE)</f>
        <v>Overweight</v>
      </c>
      <c r="L1387" s="2" t="str">
        <f>VLOOKUP($B1387,'Answer Data Transformation'!$I$3:$R$2338,5,FALSE)</f>
        <v>Diabetes</v>
      </c>
      <c r="M1387" s="2" t="str">
        <f>VLOOKUP($B1387,'Answer Data Transformation'!$T$3:$AA$2346,2,FALSE)</f>
        <v>29-Dec-1978</v>
      </c>
      <c r="N1387" s="2">
        <f>VLOOKUP($B1387,'Answer Data Transformation'!$T$3:$AA$2346,4,FALSE)</f>
        <v>2</v>
      </c>
      <c r="O1387" s="2">
        <f>VLOOKUP($B1387,'Answer Data Transformation'!$T$3:$AA$2346,5,FALSE)</f>
        <v>7726.85</v>
      </c>
      <c r="P1387" s="2" t="str">
        <f>VLOOKUP($B1387,'Answer Data Transformation'!$T$3:$AA$2346,6,FALSE)</f>
        <v>tier - 1</v>
      </c>
      <c r="Q1387" s="2" t="str">
        <f>VLOOKUP($B1387,'Answer Data Transformation'!$T$3:$AA$2346,7,FALSE)</f>
        <v>tier - 2</v>
      </c>
      <c r="R1387" s="2" t="str">
        <f>VLOOKUP($B1387,'Answer Data Transformation'!$T$3:$AA$2346,8,FALSE)</f>
        <v>R1011</v>
      </c>
      <c r="S1387" s="2">
        <f>VLOOKUP($B1387,'Answer Data Transformation'!$T$3:$AA$2346,3,FALSE)</f>
        <v>44</v>
      </c>
    </row>
    <row r="1388" spans="2:19" ht="15.5" x14ac:dyDescent="0.35">
      <c r="B1388" s="1" t="s">
        <v>984</v>
      </c>
      <c r="C1388" s="28" t="str">
        <f>VLOOKUP(B1388,'Answer Data Transformation'!$B$3:$F$2338,4,FALSE)</f>
        <v xml:space="preserve">  Justin P</v>
      </c>
      <c r="D1388" s="2">
        <f>VLOOKUP($B1388,'Answer Data Transformation'!$I$3:$R$2338,2,FALSE)</f>
        <v>27.53</v>
      </c>
      <c r="E1388" s="2">
        <f>VLOOKUP($B1388,'Answer Data Transformation'!$I$3:$R$2338,4,FALSE)</f>
        <v>4.1100000000000003</v>
      </c>
      <c r="F1388" s="2" t="str">
        <f>VLOOKUP($B1388,'Answer Data Transformation'!$I$3:$R$2338,6,FALSE)</f>
        <v>No</v>
      </c>
      <c r="G1388" s="2" t="str">
        <f>VLOOKUP($B1388,'Answer Data Transformation'!$I$3:$R$2338,7,FALSE)</f>
        <v>No</v>
      </c>
      <c r="H1388" s="2" t="str">
        <f>VLOOKUP($B1388,'Answer Data Transformation'!$I$3:$R$2338,8,FALSE)</f>
        <v>No</v>
      </c>
      <c r="I1388" s="29">
        <f>VLOOKUP($B1388,'Answer Data Transformation'!$I$3:$R$2338,9,FALSE)</f>
        <v>1</v>
      </c>
      <c r="J1388" s="2" t="str">
        <f>VLOOKUP($B1388,'Answer Data Transformation'!$I$3:$R$2338,10,FALSE)</f>
        <v>No</v>
      </c>
      <c r="K1388" s="2" t="str">
        <f>VLOOKUP($B1388,'Answer Data Transformation'!$I$3:$R$2338,3,FALSE)</f>
        <v>Overweight</v>
      </c>
      <c r="L1388" s="2" t="str">
        <f>VLOOKUP($B1388,'Answer Data Transformation'!$I$3:$R$2338,5,FALSE)</f>
        <v>Normal</v>
      </c>
      <c r="M1388" s="2" t="str">
        <f>VLOOKUP($B1388,'Answer Data Transformation'!$T$3:$AA$2346,2,FALSE)</f>
        <v>12-Jul-1987</v>
      </c>
      <c r="N1388" s="2">
        <f>VLOOKUP($B1388,'Answer Data Transformation'!$T$3:$AA$2346,4,FALSE)</f>
        <v>3</v>
      </c>
      <c r="O1388" s="2">
        <f>VLOOKUP($B1388,'Answer Data Transformation'!$T$3:$AA$2346,5,FALSE)</f>
        <v>7684.62</v>
      </c>
      <c r="P1388" s="2" t="str">
        <f>VLOOKUP($B1388,'Answer Data Transformation'!$T$3:$AA$2346,6,FALSE)</f>
        <v>tier - 2</v>
      </c>
      <c r="Q1388" s="2" t="str">
        <f>VLOOKUP($B1388,'Answer Data Transformation'!$T$3:$AA$2346,7,FALSE)</f>
        <v>tier - 3</v>
      </c>
      <c r="R1388" s="2" t="str">
        <f>VLOOKUP($B1388,'Answer Data Transformation'!$T$3:$AA$2346,8,FALSE)</f>
        <v>R1021</v>
      </c>
      <c r="S1388" s="2">
        <f>VLOOKUP($B1388,'Answer Data Transformation'!$T$3:$AA$2346,3,FALSE)</f>
        <v>35</v>
      </c>
    </row>
    <row r="1389" spans="2:19" ht="15.5" x14ac:dyDescent="0.35">
      <c r="B1389" s="1" t="s">
        <v>983</v>
      </c>
      <c r="C1389" s="28" t="str">
        <f>VLOOKUP(B1389,'Answer Data Transformation'!$B$3:$F$2338,4,FALSE)</f>
        <v xml:space="preserve">  Hannah E</v>
      </c>
      <c r="D1389" s="2">
        <f>VLOOKUP($B1389,'Answer Data Transformation'!$I$3:$R$2338,2,FALSE)</f>
        <v>33</v>
      </c>
      <c r="E1389" s="2">
        <f>VLOOKUP($B1389,'Answer Data Transformation'!$I$3:$R$2338,4,FALSE)</f>
        <v>4.57</v>
      </c>
      <c r="F1389" s="2" t="str">
        <f>VLOOKUP($B1389,'Answer Data Transformation'!$I$3:$R$2338,6,FALSE)</f>
        <v>No</v>
      </c>
      <c r="G1389" s="2" t="str">
        <f>VLOOKUP($B1389,'Answer Data Transformation'!$I$3:$R$2338,7,FALSE)</f>
        <v>No</v>
      </c>
      <c r="H1389" s="2" t="str">
        <f>VLOOKUP($B1389,'Answer Data Transformation'!$I$3:$R$2338,8,FALSE)</f>
        <v>No</v>
      </c>
      <c r="I1389" s="29">
        <f>VLOOKUP($B1389,'Answer Data Transformation'!$I$3:$R$2338,9,FALSE)</f>
        <v>0</v>
      </c>
      <c r="J1389" s="2" t="str">
        <f>VLOOKUP($B1389,'Answer Data Transformation'!$I$3:$R$2338,10,FALSE)</f>
        <v>No</v>
      </c>
      <c r="K1389" s="2" t="str">
        <f>VLOOKUP($B1389,'Answer Data Transformation'!$I$3:$R$2338,3,FALSE)</f>
        <v>Obesity</v>
      </c>
      <c r="L1389" s="2" t="str">
        <f>VLOOKUP($B1389,'Answer Data Transformation'!$I$3:$R$2338,5,FALSE)</f>
        <v>Normal</v>
      </c>
      <c r="M1389" s="2" t="str">
        <f>VLOOKUP($B1389,'Answer Data Transformation'!$T$3:$AA$2346,2,FALSE)</f>
        <v>18-Dec-1982</v>
      </c>
      <c r="N1389" s="2">
        <f>VLOOKUP($B1389,'Answer Data Transformation'!$T$3:$AA$2346,4,FALSE)</f>
        <v>3</v>
      </c>
      <c r="O1389" s="2">
        <f>VLOOKUP($B1389,'Answer Data Transformation'!$T$3:$AA$2346,5,FALSE)</f>
        <v>7682.67</v>
      </c>
      <c r="P1389" s="2" t="str">
        <f>VLOOKUP($B1389,'Answer Data Transformation'!$T$3:$AA$2346,6,FALSE)</f>
        <v>tier - 2</v>
      </c>
      <c r="Q1389" s="2" t="str">
        <f>VLOOKUP($B1389,'Answer Data Transformation'!$T$3:$AA$2346,7,FALSE)</f>
        <v>tier - 1</v>
      </c>
      <c r="R1389" s="2" t="str">
        <f>VLOOKUP($B1389,'Answer Data Transformation'!$T$3:$AA$2346,8,FALSE)</f>
        <v>R1013</v>
      </c>
      <c r="S1389" s="2">
        <f>VLOOKUP($B1389,'Answer Data Transformation'!$T$3:$AA$2346,3,FALSE)</f>
        <v>40</v>
      </c>
    </row>
    <row r="1390" spans="2:19" ht="15.5" x14ac:dyDescent="0.35">
      <c r="B1390" s="1" t="s">
        <v>982</v>
      </c>
      <c r="C1390" s="28" t="str">
        <f>VLOOKUP(B1390,'Answer Data Transformation'!$B$3:$F$2338,4,FALSE)</f>
        <v xml:space="preserve">  David</v>
      </c>
      <c r="D1390" s="2">
        <f>VLOOKUP($B1390,'Answer Data Transformation'!$I$3:$R$2338,2,FALSE)</f>
        <v>25.78</v>
      </c>
      <c r="E1390" s="2">
        <f>VLOOKUP($B1390,'Answer Data Transformation'!$I$3:$R$2338,4,FALSE)</f>
        <v>11.06</v>
      </c>
      <c r="F1390" s="2" t="str">
        <f>VLOOKUP($B1390,'Answer Data Transformation'!$I$3:$R$2338,6,FALSE)</f>
        <v>Yes</v>
      </c>
      <c r="G1390" s="2" t="str">
        <f>VLOOKUP($B1390,'Answer Data Transformation'!$I$3:$R$2338,7,FALSE)</f>
        <v>No</v>
      </c>
      <c r="H1390" s="2" t="str">
        <f>VLOOKUP($B1390,'Answer Data Transformation'!$I$3:$R$2338,8,FALSE)</f>
        <v>No</v>
      </c>
      <c r="I1390" s="29">
        <f>VLOOKUP($B1390,'Answer Data Transformation'!$I$3:$R$2338,9,FALSE)</f>
        <v>0</v>
      </c>
      <c r="J1390" s="2" t="str">
        <f>VLOOKUP($B1390,'Answer Data Transformation'!$I$3:$R$2338,10,FALSE)</f>
        <v>No</v>
      </c>
      <c r="K1390" s="2" t="str">
        <f>VLOOKUP($B1390,'Answer Data Transformation'!$I$3:$R$2338,3,FALSE)</f>
        <v>Overweight</v>
      </c>
      <c r="L1390" s="2" t="str">
        <f>VLOOKUP($B1390,'Answer Data Transformation'!$I$3:$R$2338,5,FALSE)</f>
        <v>Diabetes</v>
      </c>
      <c r="M1390" s="2" t="str">
        <f>VLOOKUP($B1390,'Answer Data Transformation'!$T$3:$AA$2346,2,FALSE)</f>
        <v>19-Dec-1981</v>
      </c>
      <c r="N1390" s="2">
        <f>VLOOKUP($B1390,'Answer Data Transformation'!$T$3:$AA$2346,4,FALSE)</f>
        <v>1</v>
      </c>
      <c r="O1390" s="2">
        <f>VLOOKUP($B1390,'Answer Data Transformation'!$T$3:$AA$2346,5,FALSE)</f>
        <v>7681.17</v>
      </c>
      <c r="P1390" s="2" t="str">
        <f>VLOOKUP($B1390,'Answer Data Transformation'!$T$3:$AA$2346,6,FALSE)</f>
        <v>tier - 2</v>
      </c>
      <c r="Q1390" s="2" t="str">
        <f>VLOOKUP($B1390,'Answer Data Transformation'!$T$3:$AA$2346,7,FALSE)</f>
        <v>tier - 2</v>
      </c>
      <c r="R1390" s="2" t="str">
        <f>VLOOKUP($B1390,'Answer Data Transformation'!$T$3:$AA$2346,8,FALSE)</f>
        <v>R1020</v>
      </c>
      <c r="S1390" s="2">
        <f>VLOOKUP($B1390,'Answer Data Transformation'!$T$3:$AA$2346,3,FALSE)</f>
        <v>41</v>
      </c>
    </row>
    <row r="1391" spans="2:19" ht="15.5" x14ac:dyDescent="0.35">
      <c r="B1391" s="1" t="s">
        <v>981</v>
      </c>
      <c r="C1391" s="28" t="str">
        <f>VLOOKUP(B1391,'Answer Data Transformation'!$B$3:$F$2338,4,FALSE)</f>
        <v xml:space="preserve">  Jim</v>
      </c>
      <c r="D1391" s="2">
        <f>VLOOKUP($B1391,'Answer Data Transformation'!$I$3:$R$2338,2,FALSE)</f>
        <v>22.66</v>
      </c>
      <c r="E1391" s="2">
        <f>VLOOKUP($B1391,'Answer Data Transformation'!$I$3:$R$2338,4,FALSE)</f>
        <v>10.68</v>
      </c>
      <c r="F1391" s="2" t="str">
        <f>VLOOKUP($B1391,'Answer Data Transformation'!$I$3:$R$2338,6,FALSE)</f>
        <v>No</v>
      </c>
      <c r="G1391" s="2" t="str">
        <f>VLOOKUP($B1391,'Answer Data Transformation'!$I$3:$R$2338,7,FALSE)</f>
        <v>No</v>
      </c>
      <c r="H1391" s="2" t="str">
        <f>VLOOKUP($B1391,'Answer Data Transformation'!$I$3:$R$2338,8,FALSE)</f>
        <v>No</v>
      </c>
      <c r="I1391" s="29">
        <f>VLOOKUP($B1391,'Answer Data Transformation'!$I$3:$R$2338,9,FALSE)</f>
        <v>0</v>
      </c>
      <c r="J1391" s="2" t="str">
        <f>VLOOKUP($B1391,'Answer Data Transformation'!$I$3:$R$2338,10,FALSE)</f>
        <v>No</v>
      </c>
      <c r="K1391" s="2" t="str">
        <f>VLOOKUP($B1391,'Answer Data Transformation'!$I$3:$R$2338,3,FALSE)</f>
        <v>Normal Weight</v>
      </c>
      <c r="L1391" s="2" t="str">
        <f>VLOOKUP($B1391,'Answer Data Transformation'!$I$3:$R$2338,5,FALSE)</f>
        <v>Diabetes</v>
      </c>
      <c r="M1391" s="2" t="str">
        <f>VLOOKUP($B1391,'Answer Data Transformation'!$T$3:$AA$2346,2,FALSE)</f>
        <v>11-Oct-1971</v>
      </c>
      <c r="N1391" s="2">
        <f>VLOOKUP($B1391,'Answer Data Transformation'!$T$3:$AA$2346,4,FALSE)</f>
        <v>0</v>
      </c>
      <c r="O1391" s="2">
        <f>VLOOKUP($B1391,'Answer Data Transformation'!$T$3:$AA$2346,5,FALSE)</f>
        <v>7680.92</v>
      </c>
      <c r="P1391" s="2" t="str">
        <f>VLOOKUP($B1391,'Answer Data Transformation'!$T$3:$AA$2346,6,FALSE)</f>
        <v>tier - 2</v>
      </c>
      <c r="Q1391" s="2" t="str">
        <f>VLOOKUP($B1391,'Answer Data Transformation'!$T$3:$AA$2346,7,FALSE)</f>
        <v>tier - 1</v>
      </c>
      <c r="R1391" s="2" t="str">
        <f>VLOOKUP($B1391,'Answer Data Transformation'!$T$3:$AA$2346,8,FALSE)</f>
        <v>R1013</v>
      </c>
      <c r="S1391" s="2">
        <f>VLOOKUP($B1391,'Answer Data Transformation'!$T$3:$AA$2346,3,FALSE)</f>
        <v>51</v>
      </c>
    </row>
    <row r="1392" spans="2:19" ht="15.5" x14ac:dyDescent="0.35">
      <c r="B1392" s="1" t="s">
        <v>980</v>
      </c>
      <c r="C1392" s="28" t="str">
        <f>VLOOKUP(B1392,'Answer Data Transformation'!$B$3:$F$2338,4,FALSE)</f>
        <v xml:space="preserve">  Joseph P</v>
      </c>
      <c r="D1392" s="2">
        <f>VLOOKUP($B1392,'Answer Data Transformation'!$I$3:$R$2338,2,FALSE)</f>
        <v>38.81</v>
      </c>
      <c r="E1392" s="2">
        <f>VLOOKUP($B1392,'Answer Data Transformation'!$I$3:$R$2338,4,FALSE)</f>
        <v>6.14</v>
      </c>
      <c r="F1392" s="2" t="str">
        <f>VLOOKUP($B1392,'Answer Data Transformation'!$I$3:$R$2338,6,FALSE)</f>
        <v>Yes</v>
      </c>
      <c r="G1392" s="2" t="str">
        <f>VLOOKUP($B1392,'Answer Data Transformation'!$I$3:$R$2338,7,FALSE)</f>
        <v>No</v>
      </c>
      <c r="H1392" s="2" t="str">
        <f>VLOOKUP($B1392,'Answer Data Transformation'!$I$3:$R$2338,8,FALSE)</f>
        <v>No</v>
      </c>
      <c r="I1392" s="29">
        <f>VLOOKUP($B1392,'Answer Data Transformation'!$I$3:$R$2338,9,FALSE)</f>
        <v>1</v>
      </c>
      <c r="J1392" s="2" t="str">
        <f>VLOOKUP($B1392,'Answer Data Transformation'!$I$3:$R$2338,10,FALSE)</f>
        <v>No</v>
      </c>
      <c r="K1392" s="2" t="str">
        <f>VLOOKUP($B1392,'Answer Data Transformation'!$I$3:$R$2338,3,FALSE)</f>
        <v>Obesity</v>
      </c>
      <c r="L1392" s="2" t="str">
        <f>VLOOKUP($B1392,'Answer Data Transformation'!$I$3:$R$2338,5,FALSE)</f>
        <v>Prediabetes</v>
      </c>
      <c r="M1392" s="2" t="str">
        <f>VLOOKUP($B1392,'Answer Data Transformation'!$T$3:$AA$2346,2,FALSE)</f>
        <v>13-Sep-1995</v>
      </c>
      <c r="N1392" s="2">
        <f>VLOOKUP($B1392,'Answer Data Transformation'!$T$3:$AA$2346,4,FALSE)</f>
        <v>0</v>
      </c>
      <c r="O1392" s="2">
        <f>VLOOKUP($B1392,'Answer Data Transformation'!$T$3:$AA$2346,5,FALSE)</f>
        <v>7676.4</v>
      </c>
      <c r="P1392" s="2" t="str">
        <f>VLOOKUP($B1392,'Answer Data Transformation'!$T$3:$AA$2346,6,FALSE)</f>
        <v>tier - 2</v>
      </c>
      <c r="Q1392" s="2" t="str">
        <f>VLOOKUP($B1392,'Answer Data Transformation'!$T$3:$AA$2346,7,FALSE)</f>
        <v>tier - 1</v>
      </c>
      <c r="R1392" s="2" t="str">
        <f>VLOOKUP($B1392,'Answer Data Transformation'!$T$3:$AA$2346,8,FALSE)</f>
        <v>R1012</v>
      </c>
      <c r="S1392" s="2">
        <f>VLOOKUP($B1392,'Answer Data Transformation'!$T$3:$AA$2346,3,FALSE)</f>
        <v>27</v>
      </c>
    </row>
    <row r="1393" spans="2:19" ht="15.5" x14ac:dyDescent="0.35">
      <c r="B1393" s="1" t="s">
        <v>979</v>
      </c>
      <c r="C1393" s="28" t="str">
        <f>VLOOKUP(B1393,'Answer Data Transformation'!$B$3:$F$2338,4,FALSE)</f>
        <v xml:space="preserve">  Michael</v>
      </c>
      <c r="D1393" s="2">
        <f>VLOOKUP($B1393,'Answer Data Transformation'!$I$3:$R$2338,2,FALSE)</f>
        <v>38.51</v>
      </c>
      <c r="E1393" s="2">
        <f>VLOOKUP($B1393,'Answer Data Transformation'!$I$3:$R$2338,4,FALSE)</f>
        <v>5.45</v>
      </c>
      <c r="F1393" s="2" t="str">
        <f>VLOOKUP($B1393,'Answer Data Transformation'!$I$3:$R$2338,6,FALSE)</f>
        <v>Yes</v>
      </c>
      <c r="G1393" s="2" t="str">
        <f>VLOOKUP($B1393,'Answer Data Transformation'!$I$3:$R$2338,7,FALSE)</f>
        <v>No</v>
      </c>
      <c r="H1393" s="2" t="str">
        <f>VLOOKUP($B1393,'Answer Data Transformation'!$I$3:$R$2338,8,FALSE)</f>
        <v>No</v>
      </c>
      <c r="I1393" s="29">
        <f>VLOOKUP($B1393,'Answer Data Transformation'!$I$3:$R$2338,9,FALSE)</f>
        <v>0</v>
      </c>
      <c r="J1393" s="2" t="str">
        <f>VLOOKUP($B1393,'Answer Data Transformation'!$I$3:$R$2338,10,FALSE)</f>
        <v>No</v>
      </c>
      <c r="K1393" s="2" t="str">
        <f>VLOOKUP($B1393,'Answer Data Transformation'!$I$3:$R$2338,3,FALSE)</f>
        <v>Obesity</v>
      </c>
      <c r="L1393" s="2" t="str">
        <f>VLOOKUP($B1393,'Answer Data Transformation'!$I$3:$R$2338,5,FALSE)</f>
        <v>Normal</v>
      </c>
      <c r="M1393" s="2" t="str">
        <f>VLOOKUP($B1393,'Answer Data Transformation'!$T$3:$AA$2346,2,FALSE)</f>
        <v>24-Nov-1996</v>
      </c>
      <c r="N1393" s="2">
        <f>VLOOKUP($B1393,'Answer Data Transformation'!$T$3:$AA$2346,4,FALSE)</f>
        <v>0</v>
      </c>
      <c r="O1393" s="2">
        <f>VLOOKUP($B1393,'Answer Data Transformation'!$T$3:$AA$2346,5,FALSE)</f>
        <v>7670.75</v>
      </c>
      <c r="P1393" s="2" t="str">
        <f>VLOOKUP($B1393,'Answer Data Transformation'!$T$3:$AA$2346,6,FALSE)</f>
        <v>tier - 2</v>
      </c>
      <c r="Q1393" s="2" t="str">
        <f>VLOOKUP($B1393,'Answer Data Transformation'!$T$3:$AA$2346,7,FALSE)</f>
        <v>tier - 2</v>
      </c>
      <c r="R1393" s="2" t="str">
        <f>VLOOKUP($B1393,'Answer Data Transformation'!$T$3:$AA$2346,8,FALSE)</f>
        <v>R1022</v>
      </c>
      <c r="S1393" s="2">
        <f>VLOOKUP($B1393,'Answer Data Transformation'!$T$3:$AA$2346,3,FALSE)</f>
        <v>26</v>
      </c>
    </row>
    <row r="1394" spans="2:19" ht="15.5" x14ac:dyDescent="0.35">
      <c r="B1394" s="1" t="s">
        <v>978</v>
      </c>
      <c r="C1394" s="28" t="str">
        <f>VLOOKUP(B1394,'Answer Data Transformation'!$B$3:$F$2338,4,FALSE)</f>
        <v xml:space="preserve">  Gina M</v>
      </c>
      <c r="D1394" s="2">
        <f>VLOOKUP($B1394,'Answer Data Transformation'!$I$3:$R$2338,2,FALSE)</f>
        <v>22.98</v>
      </c>
      <c r="E1394" s="2">
        <f>VLOOKUP($B1394,'Answer Data Transformation'!$I$3:$R$2338,4,FALSE)</f>
        <v>6.14</v>
      </c>
      <c r="F1394" s="2" t="str">
        <f>VLOOKUP($B1394,'Answer Data Transformation'!$I$3:$R$2338,6,FALSE)</f>
        <v>Yes</v>
      </c>
      <c r="G1394" s="2" t="str">
        <f>VLOOKUP($B1394,'Answer Data Transformation'!$I$3:$R$2338,7,FALSE)</f>
        <v>No</v>
      </c>
      <c r="H1394" s="2" t="str">
        <f>VLOOKUP($B1394,'Answer Data Transformation'!$I$3:$R$2338,8,FALSE)</f>
        <v>No</v>
      </c>
      <c r="I1394" s="29">
        <f>VLOOKUP($B1394,'Answer Data Transformation'!$I$3:$R$2338,9,FALSE)</f>
        <v>0</v>
      </c>
      <c r="J1394" s="2" t="str">
        <f>VLOOKUP($B1394,'Answer Data Transformation'!$I$3:$R$2338,10,FALSE)</f>
        <v>No</v>
      </c>
      <c r="K1394" s="2" t="str">
        <f>VLOOKUP($B1394,'Answer Data Transformation'!$I$3:$R$2338,3,FALSE)</f>
        <v>Normal Weight</v>
      </c>
      <c r="L1394" s="2" t="str">
        <f>VLOOKUP($B1394,'Answer Data Transformation'!$I$3:$R$2338,5,FALSE)</f>
        <v>Prediabetes</v>
      </c>
      <c r="M1394" s="2" t="str">
        <f>VLOOKUP($B1394,'Answer Data Transformation'!$T$3:$AA$2346,2,FALSE)</f>
        <v>09-Oct-1976</v>
      </c>
      <c r="N1394" s="2">
        <f>VLOOKUP($B1394,'Answer Data Transformation'!$T$3:$AA$2346,4,FALSE)</f>
        <v>2</v>
      </c>
      <c r="O1394" s="2">
        <f>VLOOKUP($B1394,'Answer Data Transformation'!$T$3:$AA$2346,5,FALSE)</f>
        <v>7662.47</v>
      </c>
      <c r="P1394" s="2" t="str">
        <f>VLOOKUP($B1394,'Answer Data Transformation'!$T$3:$AA$2346,6,FALSE)</f>
        <v>tier - 2</v>
      </c>
      <c r="Q1394" s="2" t="str">
        <f>VLOOKUP($B1394,'Answer Data Transformation'!$T$3:$AA$2346,7,FALSE)</f>
        <v>tier - 1</v>
      </c>
      <c r="R1394" s="2" t="str">
        <f>VLOOKUP($B1394,'Answer Data Transformation'!$T$3:$AA$2346,8,FALSE)</f>
        <v>R1011</v>
      </c>
      <c r="S1394" s="2">
        <f>VLOOKUP($B1394,'Answer Data Transformation'!$T$3:$AA$2346,3,FALSE)</f>
        <v>46</v>
      </c>
    </row>
    <row r="1395" spans="2:19" ht="15.5" x14ac:dyDescent="0.35">
      <c r="B1395" s="1" t="s">
        <v>977</v>
      </c>
      <c r="C1395" s="28" t="str">
        <f>VLOOKUP(B1395,'Answer Data Transformation'!$B$3:$F$2338,4,FALSE)</f>
        <v xml:space="preserve">  Shantel C</v>
      </c>
      <c r="D1395" s="2">
        <f>VLOOKUP($B1395,'Answer Data Transformation'!$I$3:$R$2338,2,FALSE)</f>
        <v>15.65</v>
      </c>
      <c r="E1395" s="2">
        <f>VLOOKUP($B1395,'Answer Data Transformation'!$I$3:$R$2338,4,FALSE)</f>
        <v>7.85</v>
      </c>
      <c r="F1395" s="2" t="str">
        <f>VLOOKUP($B1395,'Answer Data Transformation'!$I$3:$R$2338,6,FALSE)</f>
        <v>No</v>
      </c>
      <c r="G1395" s="2" t="str">
        <f>VLOOKUP($B1395,'Answer Data Transformation'!$I$3:$R$2338,7,FALSE)</f>
        <v>No</v>
      </c>
      <c r="H1395" s="2" t="str">
        <f>VLOOKUP($B1395,'Answer Data Transformation'!$I$3:$R$2338,8,FALSE)</f>
        <v>No</v>
      </c>
      <c r="I1395" s="29">
        <f>VLOOKUP($B1395,'Answer Data Transformation'!$I$3:$R$2338,9,FALSE)</f>
        <v>0</v>
      </c>
      <c r="J1395" s="2" t="str">
        <f>VLOOKUP($B1395,'Answer Data Transformation'!$I$3:$R$2338,10,FALSE)</f>
        <v>No</v>
      </c>
      <c r="K1395" s="2" t="str">
        <f>VLOOKUP($B1395,'Answer Data Transformation'!$I$3:$R$2338,3,FALSE)</f>
        <v>Underweight</v>
      </c>
      <c r="L1395" s="2" t="str">
        <f>VLOOKUP($B1395,'Answer Data Transformation'!$I$3:$R$2338,5,FALSE)</f>
        <v>Diabetes</v>
      </c>
      <c r="M1395" s="2" t="str">
        <f>VLOOKUP($B1395,'Answer Data Transformation'!$T$3:$AA$2346,2,FALSE)</f>
        <v>27-Dec-1965</v>
      </c>
      <c r="N1395" s="2">
        <f>VLOOKUP($B1395,'Answer Data Transformation'!$T$3:$AA$2346,4,FALSE)</f>
        <v>0</v>
      </c>
      <c r="O1395" s="2">
        <f>VLOOKUP($B1395,'Answer Data Transformation'!$T$3:$AA$2346,5,FALSE)</f>
        <v>7657.69</v>
      </c>
      <c r="P1395" s="2" t="str">
        <f>VLOOKUP($B1395,'Answer Data Transformation'!$T$3:$AA$2346,6,FALSE)</f>
        <v>tier - 3</v>
      </c>
      <c r="Q1395" s="2" t="str">
        <f>VLOOKUP($B1395,'Answer Data Transformation'!$T$3:$AA$2346,7,FALSE)</f>
        <v>tier - 3</v>
      </c>
      <c r="R1395" s="2" t="str">
        <f>VLOOKUP($B1395,'Answer Data Transformation'!$T$3:$AA$2346,8,FALSE)</f>
        <v>R1012</v>
      </c>
      <c r="S1395" s="2">
        <f>VLOOKUP($B1395,'Answer Data Transformation'!$T$3:$AA$2346,3,FALSE)</f>
        <v>57</v>
      </c>
    </row>
    <row r="1396" spans="2:19" ht="15.5" x14ac:dyDescent="0.35">
      <c r="B1396" s="1" t="s">
        <v>976</v>
      </c>
      <c r="C1396" s="28" t="str">
        <f>VLOOKUP(B1396,'Answer Data Transformation'!$B$3:$F$2338,4,FALSE)</f>
        <v xml:space="preserve">  Brian</v>
      </c>
      <c r="D1396" s="2">
        <f>VLOOKUP($B1396,'Answer Data Transformation'!$I$3:$R$2338,2,FALSE)</f>
        <v>39.97</v>
      </c>
      <c r="E1396" s="2">
        <f>VLOOKUP($B1396,'Answer Data Transformation'!$I$3:$R$2338,4,FALSE)</f>
        <v>4.09</v>
      </c>
      <c r="F1396" s="2" t="str">
        <f>VLOOKUP($B1396,'Answer Data Transformation'!$I$3:$R$2338,6,FALSE)</f>
        <v>No</v>
      </c>
      <c r="G1396" s="2" t="str">
        <f>VLOOKUP($B1396,'Answer Data Transformation'!$I$3:$R$2338,7,FALSE)</f>
        <v>No</v>
      </c>
      <c r="H1396" s="2" t="str">
        <f>VLOOKUP($B1396,'Answer Data Transformation'!$I$3:$R$2338,8,FALSE)</f>
        <v>No</v>
      </c>
      <c r="I1396" s="29">
        <f>VLOOKUP($B1396,'Answer Data Transformation'!$I$3:$R$2338,9,FALSE)</f>
        <v>1</v>
      </c>
      <c r="J1396" s="2" t="str">
        <f>VLOOKUP($B1396,'Answer Data Transformation'!$I$3:$R$2338,10,FALSE)</f>
        <v>No</v>
      </c>
      <c r="K1396" s="2" t="str">
        <f>VLOOKUP($B1396,'Answer Data Transformation'!$I$3:$R$2338,3,FALSE)</f>
        <v>Obesity</v>
      </c>
      <c r="L1396" s="2" t="str">
        <f>VLOOKUP($B1396,'Answer Data Transformation'!$I$3:$R$2338,5,FALSE)</f>
        <v>Normal</v>
      </c>
      <c r="M1396" s="2" t="str">
        <f>VLOOKUP($B1396,'Answer Data Transformation'!$T$3:$AA$2346,2,FALSE)</f>
        <v>30-Sep-1998</v>
      </c>
      <c r="N1396" s="2">
        <f>VLOOKUP($B1396,'Answer Data Transformation'!$T$3:$AA$2346,4,FALSE)</f>
        <v>0</v>
      </c>
      <c r="O1396" s="2">
        <f>VLOOKUP($B1396,'Answer Data Transformation'!$T$3:$AA$2346,5,FALSE)</f>
        <v>7652.26</v>
      </c>
      <c r="P1396" s="2" t="str">
        <f>VLOOKUP($B1396,'Answer Data Transformation'!$T$3:$AA$2346,6,FALSE)</f>
        <v>tier - 2</v>
      </c>
      <c r="Q1396" s="2" t="str">
        <f>VLOOKUP($B1396,'Answer Data Transformation'!$T$3:$AA$2346,7,FALSE)</f>
        <v>tier - 3</v>
      </c>
      <c r="R1396" s="2" t="str">
        <f>VLOOKUP($B1396,'Answer Data Transformation'!$T$3:$AA$2346,8,FALSE)</f>
        <v>R1023</v>
      </c>
      <c r="S1396" s="2">
        <f>VLOOKUP($B1396,'Answer Data Transformation'!$T$3:$AA$2346,3,FALSE)</f>
        <v>24</v>
      </c>
    </row>
    <row r="1397" spans="2:19" ht="15.5" x14ac:dyDescent="0.35">
      <c r="B1397" s="1" t="s">
        <v>975</v>
      </c>
      <c r="C1397" s="28" t="str">
        <f>VLOOKUP(B1397,'Answer Data Transformation'!$B$3:$F$2338,4,FALSE)</f>
        <v xml:space="preserve">  Brian</v>
      </c>
      <c r="D1397" s="2">
        <f>VLOOKUP($B1397,'Answer Data Transformation'!$I$3:$R$2338,2,FALSE)</f>
        <v>37.22</v>
      </c>
      <c r="E1397" s="2">
        <f>VLOOKUP($B1397,'Answer Data Transformation'!$I$3:$R$2338,4,FALSE)</f>
        <v>4.62</v>
      </c>
      <c r="F1397" s="2" t="str">
        <f>VLOOKUP($B1397,'Answer Data Transformation'!$I$3:$R$2338,6,FALSE)</f>
        <v>No</v>
      </c>
      <c r="G1397" s="2" t="str">
        <f>VLOOKUP($B1397,'Answer Data Transformation'!$I$3:$R$2338,7,FALSE)</f>
        <v>No</v>
      </c>
      <c r="H1397" s="2" t="str">
        <f>VLOOKUP($B1397,'Answer Data Transformation'!$I$3:$R$2338,8,FALSE)</f>
        <v>Yes</v>
      </c>
      <c r="I1397" s="29">
        <f>VLOOKUP($B1397,'Answer Data Transformation'!$I$3:$R$2338,9,FALSE)</f>
        <v>1</v>
      </c>
      <c r="J1397" s="2" t="str">
        <f>VLOOKUP($B1397,'Answer Data Transformation'!$I$3:$R$2338,10,FALSE)</f>
        <v>No</v>
      </c>
      <c r="K1397" s="2" t="str">
        <f>VLOOKUP($B1397,'Answer Data Transformation'!$I$3:$R$2338,3,FALSE)</f>
        <v>Obesity</v>
      </c>
      <c r="L1397" s="2" t="str">
        <f>VLOOKUP($B1397,'Answer Data Transformation'!$I$3:$R$2338,5,FALSE)</f>
        <v>Normal</v>
      </c>
      <c r="M1397" s="2" t="str">
        <f>VLOOKUP($B1397,'Answer Data Transformation'!$T$3:$AA$2346,2,FALSE)</f>
        <v>10-Aug-1993</v>
      </c>
      <c r="N1397" s="2">
        <f>VLOOKUP($B1397,'Answer Data Transformation'!$T$3:$AA$2346,4,FALSE)</f>
        <v>0</v>
      </c>
      <c r="O1397" s="2">
        <f>VLOOKUP($B1397,'Answer Data Transformation'!$T$3:$AA$2346,5,FALSE)</f>
        <v>7650.8</v>
      </c>
      <c r="P1397" s="2" t="str">
        <f>VLOOKUP($B1397,'Answer Data Transformation'!$T$3:$AA$2346,6,FALSE)</f>
        <v>tier - 2</v>
      </c>
      <c r="Q1397" s="2" t="str">
        <f>VLOOKUP($B1397,'Answer Data Transformation'!$T$3:$AA$2346,7,FALSE)</f>
        <v>tier - 2</v>
      </c>
      <c r="R1397" s="2" t="str">
        <f>VLOOKUP($B1397,'Answer Data Transformation'!$T$3:$AA$2346,8,FALSE)</f>
        <v>R1012</v>
      </c>
      <c r="S1397" s="2">
        <f>VLOOKUP($B1397,'Answer Data Transformation'!$T$3:$AA$2346,3,FALSE)</f>
        <v>29</v>
      </c>
    </row>
    <row r="1398" spans="2:19" ht="15.5" x14ac:dyDescent="0.35">
      <c r="B1398" s="1" t="s">
        <v>974</v>
      </c>
      <c r="C1398" s="28" t="str">
        <f>VLOOKUP(B1398,'Answer Data Transformation'!$B$3:$F$2338,4,FALSE)</f>
        <v xml:space="preserve">  Jessica R</v>
      </c>
      <c r="D1398" s="2">
        <f>VLOOKUP($B1398,'Answer Data Transformation'!$I$3:$R$2338,2,FALSE)</f>
        <v>41.325000000000003</v>
      </c>
      <c r="E1398" s="2">
        <f>VLOOKUP($B1398,'Answer Data Transformation'!$I$3:$R$2338,4,FALSE)</f>
        <v>5.77</v>
      </c>
      <c r="F1398" s="2" t="str">
        <f>VLOOKUP($B1398,'Answer Data Transformation'!$I$3:$R$2338,6,FALSE)</f>
        <v>No</v>
      </c>
      <c r="G1398" s="2" t="str">
        <f>VLOOKUP($B1398,'Answer Data Transformation'!$I$3:$R$2338,7,FALSE)</f>
        <v>No</v>
      </c>
      <c r="H1398" s="2" t="str">
        <f>VLOOKUP($B1398,'Answer Data Transformation'!$I$3:$R$2338,8,FALSE)</f>
        <v>No</v>
      </c>
      <c r="I1398" s="29">
        <f>VLOOKUP($B1398,'Answer Data Transformation'!$I$3:$R$2338,9,FALSE)</f>
        <v>0</v>
      </c>
      <c r="J1398" s="2" t="str">
        <f>VLOOKUP($B1398,'Answer Data Transformation'!$I$3:$R$2338,10,FALSE)</f>
        <v>No</v>
      </c>
      <c r="K1398" s="2" t="str">
        <f>VLOOKUP($B1398,'Answer Data Transformation'!$I$3:$R$2338,3,FALSE)</f>
        <v>Obesity</v>
      </c>
      <c r="L1398" s="2" t="str">
        <f>VLOOKUP($B1398,'Answer Data Transformation'!$I$3:$R$2338,5,FALSE)</f>
        <v>Prediabetes</v>
      </c>
      <c r="M1398" s="2" t="str">
        <f>VLOOKUP($B1398,'Answer Data Transformation'!$T$3:$AA$2346,2,FALSE)</f>
        <v>16-Oct-1980</v>
      </c>
      <c r="N1398" s="2">
        <f>VLOOKUP($B1398,'Answer Data Transformation'!$T$3:$AA$2346,4,FALSE)</f>
        <v>1</v>
      </c>
      <c r="O1398" s="2">
        <f>VLOOKUP($B1398,'Answer Data Transformation'!$T$3:$AA$2346,5,FALSE)</f>
        <v>7650.77</v>
      </c>
      <c r="P1398" s="2" t="str">
        <f>VLOOKUP($B1398,'Answer Data Transformation'!$T$3:$AA$2346,6,FALSE)</f>
        <v>tier - 2</v>
      </c>
      <c r="Q1398" s="2" t="str">
        <f>VLOOKUP($B1398,'Answer Data Transformation'!$T$3:$AA$2346,7,FALSE)</f>
        <v>tier - 2</v>
      </c>
      <c r="R1398" s="2" t="str">
        <f>VLOOKUP($B1398,'Answer Data Transformation'!$T$3:$AA$2346,8,FALSE)</f>
        <v>R1024</v>
      </c>
      <c r="S1398" s="2">
        <f>VLOOKUP($B1398,'Answer Data Transformation'!$T$3:$AA$2346,3,FALSE)</f>
        <v>42</v>
      </c>
    </row>
    <row r="1399" spans="2:19" ht="15.5" x14ac:dyDescent="0.35">
      <c r="B1399" s="1" t="s">
        <v>973</v>
      </c>
      <c r="C1399" s="28" t="str">
        <f>VLOOKUP(B1399,'Answer Data Transformation'!$B$3:$F$2338,4,FALSE)</f>
        <v xml:space="preserve">  Robyn</v>
      </c>
      <c r="D1399" s="2">
        <f>VLOOKUP($B1399,'Answer Data Transformation'!$I$3:$R$2338,2,FALSE)</f>
        <v>40.31</v>
      </c>
      <c r="E1399" s="2">
        <f>VLOOKUP($B1399,'Answer Data Transformation'!$I$3:$R$2338,4,FALSE)</f>
        <v>5.84</v>
      </c>
      <c r="F1399" s="2" t="str">
        <f>VLOOKUP($B1399,'Answer Data Transformation'!$I$3:$R$2338,6,FALSE)</f>
        <v>No</v>
      </c>
      <c r="G1399" s="2" t="str">
        <f>VLOOKUP($B1399,'Answer Data Transformation'!$I$3:$R$2338,7,FALSE)</f>
        <v>No</v>
      </c>
      <c r="H1399" s="2" t="str">
        <f>VLOOKUP($B1399,'Answer Data Transformation'!$I$3:$R$2338,8,FALSE)</f>
        <v>No</v>
      </c>
      <c r="I1399" s="29">
        <f>VLOOKUP($B1399,'Answer Data Transformation'!$I$3:$R$2338,9,FALSE)</f>
        <v>0</v>
      </c>
      <c r="J1399" s="2" t="str">
        <f>VLOOKUP($B1399,'Answer Data Transformation'!$I$3:$R$2338,10,FALSE)</f>
        <v>No</v>
      </c>
      <c r="K1399" s="2" t="str">
        <f>VLOOKUP($B1399,'Answer Data Transformation'!$I$3:$R$2338,3,FALSE)</f>
        <v>Obesity</v>
      </c>
      <c r="L1399" s="2" t="str">
        <f>VLOOKUP($B1399,'Answer Data Transformation'!$I$3:$R$2338,5,FALSE)</f>
        <v>Prediabetes</v>
      </c>
      <c r="M1399" s="2" t="str">
        <f>VLOOKUP($B1399,'Answer Data Transformation'!$T$3:$AA$2346,2,FALSE)</f>
        <v>15-Jun-1999</v>
      </c>
      <c r="N1399" s="2">
        <f>VLOOKUP($B1399,'Answer Data Transformation'!$T$3:$AA$2346,4,FALSE)</f>
        <v>0</v>
      </c>
      <c r="O1399" s="2">
        <f>VLOOKUP($B1399,'Answer Data Transformation'!$T$3:$AA$2346,5,FALSE)</f>
        <v>7642.05</v>
      </c>
      <c r="P1399" s="2" t="str">
        <f>VLOOKUP($B1399,'Answer Data Transformation'!$T$3:$AA$2346,6,FALSE)</f>
        <v>tier - 2</v>
      </c>
      <c r="Q1399" s="2" t="str">
        <f>VLOOKUP($B1399,'Answer Data Transformation'!$T$3:$AA$2346,7,FALSE)</f>
        <v>tier - 2</v>
      </c>
      <c r="R1399" s="2" t="str">
        <f>VLOOKUP($B1399,'Answer Data Transformation'!$T$3:$AA$2346,8,FALSE)</f>
        <v>R1026</v>
      </c>
      <c r="S1399" s="2">
        <f>VLOOKUP($B1399,'Answer Data Transformation'!$T$3:$AA$2346,3,FALSE)</f>
        <v>23</v>
      </c>
    </row>
    <row r="1400" spans="2:19" ht="15.5" x14ac:dyDescent="0.35">
      <c r="B1400" s="1" t="s">
        <v>972</v>
      </c>
      <c r="C1400" s="28" t="str">
        <f>VLOOKUP(B1400,'Answer Data Transformation'!$B$3:$F$2338,4,FALSE)</f>
        <v xml:space="preserve">  Ashley</v>
      </c>
      <c r="D1400" s="2">
        <f>VLOOKUP($B1400,'Answer Data Transformation'!$I$3:$R$2338,2,FALSE)</f>
        <v>29.48</v>
      </c>
      <c r="E1400" s="2">
        <f>VLOOKUP($B1400,'Answer Data Transformation'!$I$3:$R$2338,4,FALSE)</f>
        <v>4.91</v>
      </c>
      <c r="F1400" s="2" t="str">
        <f>VLOOKUP($B1400,'Answer Data Transformation'!$I$3:$R$2338,6,FALSE)</f>
        <v>No</v>
      </c>
      <c r="G1400" s="2" t="str">
        <f>VLOOKUP($B1400,'Answer Data Transformation'!$I$3:$R$2338,7,FALSE)</f>
        <v>No</v>
      </c>
      <c r="H1400" s="2" t="str">
        <f>VLOOKUP($B1400,'Answer Data Transformation'!$I$3:$R$2338,8,FALSE)</f>
        <v>No</v>
      </c>
      <c r="I1400" s="29">
        <f>VLOOKUP($B1400,'Answer Data Transformation'!$I$3:$R$2338,9,FALSE)</f>
        <v>0</v>
      </c>
      <c r="J1400" s="2" t="str">
        <f>VLOOKUP($B1400,'Answer Data Transformation'!$I$3:$R$2338,10,FALSE)</f>
        <v>No</v>
      </c>
      <c r="K1400" s="2" t="str">
        <f>VLOOKUP($B1400,'Answer Data Transformation'!$I$3:$R$2338,3,FALSE)</f>
        <v>Overweight</v>
      </c>
      <c r="L1400" s="2" t="str">
        <f>VLOOKUP($B1400,'Answer Data Transformation'!$I$3:$R$2338,5,FALSE)</f>
        <v>Normal</v>
      </c>
      <c r="M1400" s="2" t="str">
        <f>VLOOKUP($B1400,'Answer Data Transformation'!$T$3:$AA$2346,2,FALSE)</f>
        <v>24-Jul-1980</v>
      </c>
      <c r="N1400" s="2">
        <f>VLOOKUP($B1400,'Answer Data Transformation'!$T$3:$AA$2346,4,FALSE)</f>
        <v>2</v>
      </c>
      <c r="O1400" s="2">
        <f>VLOOKUP($B1400,'Answer Data Transformation'!$T$3:$AA$2346,5,FALSE)</f>
        <v>7640.31</v>
      </c>
      <c r="P1400" s="2" t="str">
        <f>VLOOKUP($B1400,'Answer Data Transformation'!$T$3:$AA$2346,6,FALSE)</f>
        <v>tier - 2</v>
      </c>
      <c r="Q1400" s="2" t="str">
        <f>VLOOKUP($B1400,'Answer Data Transformation'!$T$3:$AA$2346,7,FALSE)</f>
        <v>tier - 1</v>
      </c>
      <c r="R1400" s="2" t="str">
        <f>VLOOKUP($B1400,'Answer Data Transformation'!$T$3:$AA$2346,8,FALSE)</f>
        <v>R1013</v>
      </c>
      <c r="S1400" s="2">
        <f>VLOOKUP($B1400,'Answer Data Transformation'!$T$3:$AA$2346,3,FALSE)</f>
        <v>42</v>
      </c>
    </row>
    <row r="1401" spans="2:19" ht="15.5" x14ac:dyDescent="0.35">
      <c r="B1401" s="1" t="s">
        <v>971</v>
      </c>
      <c r="C1401" s="28" t="str">
        <f>VLOOKUP(B1401,'Answer Data Transformation'!$B$3:$F$2338,4,FALSE)</f>
        <v xml:space="preserve">  Dana</v>
      </c>
      <c r="D1401" s="2">
        <f>VLOOKUP($B1401,'Answer Data Transformation'!$I$3:$R$2338,2,FALSE)</f>
        <v>33.155000000000001</v>
      </c>
      <c r="E1401" s="2">
        <f>VLOOKUP($B1401,'Answer Data Transformation'!$I$3:$R$2338,4,FALSE)</f>
        <v>5.07</v>
      </c>
      <c r="F1401" s="2" t="str">
        <f>VLOOKUP($B1401,'Answer Data Transformation'!$I$3:$R$2338,6,FALSE)</f>
        <v>No</v>
      </c>
      <c r="G1401" s="2" t="str">
        <f>VLOOKUP($B1401,'Answer Data Transformation'!$I$3:$R$2338,7,FALSE)</f>
        <v>No</v>
      </c>
      <c r="H1401" s="2" t="str">
        <f>VLOOKUP($B1401,'Answer Data Transformation'!$I$3:$R$2338,8,FALSE)</f>
        <v>No</v>
      </c>
      <c r="I1401" s="29">
        <f>VLOOKUP($B1401,'Answer Data Transformation'!$I$3:$R$2338,9,FALSE)</f>
        <v>0</v>
      </c>
      <c r="J1401" s="2" t="str">
        <f>VLOOKUP($B1401,'Answer Data Transformation'!$I$3:$R$2338,10,FALSE)</f>
        <v>No</v>
      </c>
      <c r="K1401" s="2" t="str">
        <f>VLOOKUP($B1401,'Answer Data Transformation'!$I$3:$R$2338,3,FALSE)</f>
        <v>Obesity</v>
      </c>
      <c r="L1401" s="2" t="str">
        <f>VLOOKUP($B1401,'Answer Data Transformation'!$I$3:$R$2338,5,FALSE)</f>
        <v>Normal</v>
      </c>
      <c r="M1401" s="2" t="str">
        <f>VLOOKUP($B1401,'Answer Data Transformation'!$T$3:$AA$2346,2,FALSE)</f>
        <v>20-Jun-1980</v>
      </c>
      <c r="N1401" s="2">
        <f>VLOOKUP($B1401,'Answer Data Transformation'!$T$3:$AA$2346,4,FALSE)</f>
        <v>1</v>
      </c>
      <c r="O1401" s="2">
        <f>VLOOKUP($B1401,'Answer Data Transformation'!$T$3:$AA$2346,5,FALSE)</f>
        <v>7639.42</v>
      </c>
      <c r="P1401" s="2" t="str">
        <f>VLOOKUP($B1401,'Answer Data Transformation'!$T$3:$AA$2346,6,FALSE)</f>
        <v>tier - 2</v>
      </c>
      <c r="Q1401" s="2" t="str">
        <f>VLOOKUP($B1401,'Answer Data Transformation'!$T$3:$AA$2346,7,FALSE)</f>
        <v>tier - 2</v>
      </c>
      <c r="R1401" s="2" t="str">
        <f>VLOOKUP($B1401,'Answer Data Transformation'!$T$3:$AA$2346,8,FALSE)</f>
        <v>R1024</v>
      </c>
      <c r="S1401" s="2">
        <f>VLOOKUP($B1401,'Answer Data Transformation'!$T$3:$AA$2346,3,FALSE)</f>
        <v>42</v>
      </c>
    </row>
    <row r="1402" spans="2:19" ht="15.5" x14ac:dyDescent="0.35">
      <c r="B1402" s="1" t="s">
        <v>970</v>
      </c>
      <c r="C1402" s="28" t="str">
        <f>VLOOKUP(B1402,'Answer Data Transformation'!$B$3:$F$2338,4,FALSE)</f>
        <v xml:space="preserve">  Jessica F</v>
      </c>
      <c r="D1402" s="2">
        <f>VLOOKUP($B1402,'Answer Data Transformation'!$I$3:$R$2338,2,FALSE)</f>
        <v>42.85</v>
      </c>
      <c r="E1402" s="2">
        <f>VLOOKUP($B1402,'Answer Data Transformation'!$I$3:$R$2338,4,FALSE)</f>
        <v>5.81</v>
      </c>
      <c r="F1402" s="2" t="str">
        <f>VLOOKUP($B1402,'Answer Data Transformation'!$I$3:$R$2338,6,FALSE)</f>
        <v>Yes</v>
      </c>
      <c r="G1402" s="2" t="str">
        <f>VLOOKUP($B1402,'Answer Data Transformation'!$I$3:$R$2338,7,FALSE)</f>
        <v>No</v>
      </c>
      <c r="H1402" s="2" t="str">
        <f>VLOOKUP($B1402,'Answer Data Transformation'!$I$3:$R$2338,8,FALSE)</f>
        <v>No</v>
      </c>
      <c r="I1402" s="29">
        <f>VLOOKUP($B1402,'Answer Data Transformation'!$I$3:$R$2338,9,FALSE)</f>
        <v>0</v>
      </c>
      <c r="J1402" s="2" t="str">
        <f>VLOOKUP($B1402,'Answer Data Transformation'!$I$3:$R$2338,10,FALSE)</f>
        <v>No</v>
      </c>
      <c r="K1402" s="2" t="str">
        <f>VLOOKUP($B1402,'Answer Data Transformation'!$I$3:$R$2338,3,FALSE)</f>
        <v>Obesity</v>
      </c>
      <c r="L1402" s="2" t="str">
        <f>VLOOKUP($B1402,'Answer Data Transformation'!$I$3:$R$2338,5,FALSE)</f>
        <v>Prediabetes</v>
      </c>
      <c r="M1402" s="2" t="str">
        <f>VLOOKUP($B1402,'Answer Data Transformation'!$T$3:$AA$2346,2,FALSE)</f>
        <v>13-Dec-2001</v>
      </c>
      <c r="N1402" s="2">
        <f>VLOOKUP($B1402,'Answer Data Transformation'!$T$3:$AA$2346,4,FALSE)</f>
        <v>0</v>
      </c>
      <c r="O1402" s="2">
        <f>VLOOKUP($B1402,'Answer Data Transformation'!$T$3:$AA$2346,5,FALSE)</f>
        <v>7636.92</v>
      </c>
      <c r="P1402" s="2" t="str">
        <f>VLOOKUP($B1402,'Answer Data Transformation'!$T$3:$AA$2346,6,FALSE)</f>
        <v>tier - 2</v>
      </c>
      <c r="Q1402" s="2" t="str">
        <f>VLOOKUP($B1402,'Answer Data Transformation'!$T$3:$AA$2346,7,FALSE)</f>
        <v>tier - 3</v>
      </c>
      <c r="R1402" s="2" t="str">
        <f>VLOOKUP($B1402,'Answer Data Transformation'!$T$3:$AA$2346,8,FALSE)</f>
        <v>R1012</v>
      </c>
      <c r="S1402" s="2">
        <f>VLOOKUP($B1402,'Answer Data Transformation'!$T$3:$AA$2346,3,FALSE)</f>
        <v>21</v>
      </c>
    </row>
    <row r="1403" spans="2:19" ht="15.5" x14ac:dyDescent="0.35">
      <c r="B1403" s="1" t="s">
        <v>969</v>
      </c>
      <c r="C1403" s="28" t="str">
        <f>VLOOKUP(B1403,'Answer Data Transformation'!$B$3:$F$2338,4,FALSE)</f>
        <v xml:space="preserve">  Lindsey</v>
      </c>
      <c r="D1403" s="2">
        <f>VLOOKUP($B1403,'Answer Data Transformation'!$I$3:$R$2338,2,FALSE)</f>
        <v>32.340000000000003</v>
      </c>
      <c r="E1403" s="2">
        <f>VLOOKUP($B1403,'Answer Data Transformation'!$I$3:$R$2338,4,FALSE)</f>
        <v>11.2</v>
      </c>
      <c r="F1403" s="2" t="str">
        <f>VLOOKUP($B1403,'Answer Data Transformation'!$I$3:$R$2338,6,FALSE)</f>
        <v>No</v>
      </c>
      <c r="G1403" s="2" t="str">
        <f>VLOOKUP($B1403,'Answer Data Transformation'!$I$3:$R$2338,7,FALSE)</f>
        <v>No</v>
      </c>
      <c r="H1403" s="2" t="str">
        <f>VLOOKUP($B1403,'Answer Data Transformation'!$I$3:$R$2338,8,FALSE)</f>
        <v>No</v>
      </c>
      <c r="I1403" s="29">
        <f>VLOOKUP($B1403,'Answer Data Transformation'!$I$3:$R$2338,9,FALSE)</f>
        <v>0</v>
      </c>
      <c r="J1403" s="2" t="str">
        <f>VLOOKUP($B1403,'Answer Data Transformation'!$I$3:$R$2338,10,FALSE)</f>
        <v>No</v>
      </c>
      <c r="K1403" s="2" t="str">
        <f>VLOOKUP($B1403,'Answer Data Transformation'!$I$3:$R$2338,3,FALSE)</f>
        <v>Obesity</v>
      </c>
      <c r="L1403" s="2" t="str">
        <f>VLOOKUP($B1403,'Answer Data Transformation'!$I$3:$R$2338,5,FALSE)</f>
        <v>Diabetes</v>
      </c>
      <c r="M1403" s="2" t="str">
        <f>VLOOKUP($B1403,'Answer Data Transformation'!$T$3:$AA$2346,2,FALSE)</f>
        <v>24-Aug-1978</v>
      </c>
      <c r="N1403" s="2">
        <f>VLOOKUP($B1403,'Answer Data Transformation'!$T$3:$AA$2346,4,FALSE)</f>
        <v>1</v>
      </c>
      <c r="O1403" s="2">
        <f>VLOOKUP($B1403,'Answer Data Transformation'!$T$3:$AA$2346,5,FALSE)</f>
        <v>7633.72</v>
      </c>
      <c r="P1403" s="2" t="str">
        <f>VLOOKUP($B1403,'Answer Data Transformation'!$T$3:$AA$2346,6,FALSE)</f>
        <v>tier - 2</v>
      </c>
      <c r="Q1403" s="2" t="str">
        <f>VLOOKUP($B1403,'Answer Data Transformation'!$T$3:$AA$2346,7,FALSE)</f>
        <v>tier - 1</v>
      </c>
      <c r="R1403" s="2" t="str">
        <f>VLOOKUP($B1403,'Answer Data Transformation'!$T$3:$AA$2346,8,FALSE)</f>
        <v>R1013</v>
      </c>
      <c r="S1403" s="2">
        <f>VLOOKUP($B1403,'Answer Data Transformation'!$T$3:$AA$2346,3,FALSE)</f>
        <v>44</v>
      </c>
    </row>
    <row r="1404" spans="2:19" ht="15.5" x14ac:dyDescent="0.35">
      <c r="B1404" s="1" t="s">
        <v>968</v>
      </c>
      <c r="C1404" s="28" t="str">
        <f>VLOOKUP(B1404,'Answer Data Transformation'!$B$3:$F$2338,4,FALSE)</f>
        <v xml:space="preserve">  Kelly A</v>
      </c>
      <c r="D1404" s="2">
        <f>VLOOKUP($B1404,'Answer Data Transformation'!$I$3:$R$2338,2,FALSE)</f>
        <v>27.5</v>
      </c>
      <c r="E1404" s="2">
        <f>VLOOKUP($B1404,'Answer Data Transformation'!$I$3:$R$2338,4,FALSE)</f>
        <v>10.75</v>
      </c>
      <c r="F1404" s="2" t="str">
        <f>VLOOKUP($B1404,'Answer Data Transformation'!$I$3:$R$2338,6,FALSE)</f>
        <v>No</v>
      </c>
      <c r="G1404" s="2" t="str">
        <f>VLOOKUP($B1404,'Answer Data Transformation'!$I$3:$R$2338,7,FALSE)</f>
        <v>No</v>
      </c>
      <c r="H1404" s="2" t="str">
        <f>VLOOKUP($B1404,'Answer Data Transformation'!$I$3:$R$2338,8,FALSE)</f>
        <v>No</v>
      </c>
      <c r="I1404" s="29">
        <f>VLOOKUP($B1404,'Answer Data Transformation'!$I$3:$R$2338,9,FALSE)</f>
        <v>0</v>
      </c>
      <c r="J1404" s="2" t="str">
        <f>VLOOKUP($B1404,'Answer Data Transformation'!$I$3:$R$2338,10,FALSE)</f>
        <v>No</v>
      </c>
      <c r="K1404" s="2" t="str">
        <f>VLOOKUP($B1404,'Answer Data Transformation'!$I$3:$R$2338,3,FALSE)</f>
        <v>Overweight</v>
      </c>
      <c r="L1404" s="2" t="str">
        <f>VLOOKUP($B1404,'Answer Data Transformation'!$I$3:$R$2338,5,FALSE)</f>
        <v>Diabetes</v>
      </c>
      <c r="M1404" s="2" t="str">
        <f>VLOOKUP($B1404,'Answer Data Transformation'!$T$3:$AA$2346,2,FALSE)</f>
        <v>29-Nov-1978</v>
      </c>
      <c r="N1404" s="2">
        <f>VLOOKUP($B1404,'Answer Data Transformation'!$T$3:$AA$2346,4,FALSE)</f>
        <v>1</v>
      </c>
      <c r="O1404" s="2">
        <f>VLOOKUP($B1404,'Answer Data Transformation'!$T$3:$AA$2346,5,FALSE)</f>
        <v>7626.99</v>
      </c>
      <c r="P1404" s="2" t="str">
        <f>VLOOKUP($B1404,'Answer Data Transformation'!$T$3:$AA$2346,6,FALSE)</f>
        <v>tier - 2</v>
      </c>
      <c r="Q1404" s="2" t="str">
        <f>VLOOKUP($B1404,'Answer Data Transformation'!$T$3:$AA$2346,7,FALSE)</f>
        <v>tier - 2</v>
      </c>
      <c r="R1404" s="2" t="str">
        <f>VLOOKUP($B1404,'Answer Data Transformation'!$T$3:$AA$2346,8,FALSE)</f>
        <v>R1011</v>
      </c>
      <c r="S1404" s="2">
        <f>VLOOKUP($B1404,'Answer Data Transformation'!$T$3:$AA$2346,3,FALSE)</f>
        <v>44</v>
      </c>
    </row>
    <row r="1405" spans="2:19" ht="15.5" x14ac:dyDescent="0.35">
      <c r="B1405" s="1" t="s">
        <v>967</v>
      </c>
      <c r="C1405" s="28" t="str">
        <f>VLOOKUP(B1405,'Answer Data Transformation'!$B$3:$F$2338,4,FALSE)</f>
        <v xml:space="preserve">  Brooke E</v>
      </c>
      <c r="D1405" s="2">
        <f>VLOOKUP($B1405,'Answer Data Transformation'!$I$3:$R$2338,2,FALSE)</f>
        <v>25.8</v>
      </c>
      <c r="E1405" s="2">
        <f>VLOOKUP($B1405,'Answer Data Transformation'!$I$3:$R$2338,4,FALSE)</f>
        <v>7.8</v>
      </c>
      <c r="F1405" s="2" t="str">
        <f>VLOOKUP($B1405,'Answer Data Transformation'!$I$3:$R$2338,6,FALSE)</f>
        <v>No</v>
      </c>
      <c r="G1405" s="2" t="str">
        <f>VLOOKUP($B1405,'Answer Data Transformation'!$I$3:$R$2338,7,FALSE)</f>
        <v>No</v>
      </c>
      <c r="H1405" s="2" t="str">
        <f>VLOOKUP($B1405,'Answer Data Transformation'!$I$3:$R$2338,8,FALSE)</f>
        <v>No</v>
      </c>
      <c r="I1405" s="29">
        <f>VLOOKUP($B1405,'Answer Data Transformation'!$I$3:$R$2338,9,FALSE)</f>
        <v>0</v>
      </c>
      <c r="J1405" s="2" t="str">
        <f>VLOOKUP($B1405,'Answer Data Transformation'!$I$3:$R$2338,10,FALSE)</f>
        <v>No</v>
      </c>
      <c r="K1405" s="2" t="str">
        <f>VLOOKUP($B1405,'Answer Data Transformation'!$I$3:$R$2338,3,FALSE)</f>
        <v>Overweight</v>
      </c>
      <c r="L1405" s="2" t="str">
        <f>VLOOKUP($B1405,'Answer Data Transformation'!$I$3:$R$2338,5,FALSE)</f>
        <v>Diabetes</v>
      </c>
      <c r="M1405" s="2" t="str">
        <f>VLOOKUP($B1405,'Answer Data Transformation'!$T$3:$AA$2346,2,FALSE)</f>
        <v>06-Nov-1978</v>
      </c>
      <c r="N1405" s="2">
        <f>VLOOKUP($B1405,'Answer Data Transformation'!$T$3:$AA$2346,4,FALSE)</f>
        <v>1</v>
      </c>
      <c r="O1405" s="2">
        <f>VLOOKUP($B1405,'Answer Data Transformation'!$T$3:$AA$2346,5,FALSE)</f>
        <v>7624.63</v>
      </c>
      <c r="P1405" s="2" t="str">
        <f>VLOOKUP($B1405,'Answer Data Transformation'!$T$3:$AA$2346,6,FALSE)</f>
        <v>tier - 2</v>
      </c>
      <c r="Q1405" s="2" t="str">
        <f>VLOOKUP($B1405,'Answer Data Transformation'!$T$3:$AA$2346,7,FALSE)</f>
        <v>tier - 1</v>
      </c>
      <c r="R1405" s="2" t="str">
        <f>VLOOKUP($B1405,'Answer Data Transformation'!$T$3:$AA$2346,8,FALSE)</f>
        <v>R1011</v>
      </c>
      <c r="S1405" s="2">
        <f>VLOOKUP($B1405,'Answer Data Transformation'!$T$3:$AA$2346,3,FALSE)</f>
        <v>44</v>
      </c>
    </row>
    <row r="1406" spans="2:19" ht="15.5" x14ac:dyDescent="0.35">
      <c r="B1406" s="1" t="s">
        <v>966</v>
      </c>
      <c r="C1406" s="28" t="str">
        <f>VLOOKUP(B1406,'Answer Data Transformation'!$B$3:$F$2338,4,FALSE)</f>
        <v xml:space="preserve">  Katelyn E</v>
      </c>
      <c r="D1406" s="2">
        <f>VLOOKUP($B1406,'Answer Data Transformation'!$I$3:$R$2338,2,FALSE)</f>
        <v>25</v>
      </c>
      <c r="E1406" s="2">
        <f>VLOOKUP($B1406,'Answer Data Transformation'!$I$3:$R$2338,4,FALSE)</f>
        <v>7.04</v>
      </c>
      <c r="F1406" s="2" t="str">
        <f>VLOOKUP($B1406,'Answer Data Transformation'!$I$3:$R$2338,6,FALSE)</f>
        <v>No</v>
      </c>
      <c r="G1406" s="2" t="str">
        <f>VLOOKUP($B1406,'Answer Data Transformation'!$I$3:$R$2338,7,FALSE)</f>
        <v>No</v>
      </c>
      <c r="H1406" s="2" t="str">
        <f>VLOOKUP($B1406,'Answer Data Transformation'!$I$3:$R$2338,8,FALSE)</f>
        <v>No</v>
      </c>
      <c r="I1406" s="29">
        <f>VLOOKUP($B1406,'Answer Data Transformation'!$I$3:$R$2338,9,FALSE)</f>
        <v>0</v>
      </c>
      <c r="J1406" s="2" t="str">
        <f>VLOOKUP($B1406,'Answer Data Transformation'!$I$3:$R$2338,10,FALSE)</f>
        <v>No</v>
      </c>
      <c r="K1406" s="2" t="str">
        <f>VLOOKUP($B1406,'Answer Data Transformation'!$I$3:$R$2338,3,FALSE)</f>
        <v>Overweight</v>
      </c>
      <c r="L1406" s="2" t="str">
        <f>VLOOKUP($B1406,'Answer Data Transformation'!$I$3:$R$2338,5,FALSE)</f>
        <v>Diabetes</v>
      </c>
      <c r="M1406" s="2" t="str">
        <f>VLOOKUP($B1406,'Answer Data Transformation'!$T$3:$AA$2346,2,FALSE)</f>
        <v>28-Nov-1978</v>
      </c>
      <c r="N1406" s="2">
        <f>VLOOKUP($B1406,'Answer Data Transformation'!$T$3:$AA$2346,4,FALSE)</f>
        <v>1</v>
      </c>
      <c r="O1406" s="2">
        <f>VLOOKUP($B1406,'Answer Data Transformation'!$T$3:$AA$2346,5,FALSE)</f>
        <v>7623.52</v>
      </c>
      <c r="P1406" s="2" t="str">
        <f>VLOOKUP($B1406,'Answer Data Transformation'!$T$3:$AA$2346,6,FALSE)</f>
        <v>tier - 2</v>
      </c>
      <c r="Q1406" s="2" t="str">
        <f>VLOOKUP($B1406,'Answer Data Transformation'!$T$3:$AA$2346,7,FALSE)</f>
        <v>tier - 1</v>
      </c>
      <c r="R1406" s="2" t="str">
        <f>VLOOKUP($B1406,'Answer Data Transformation'!$T$3:$AA$2346,8,FALSE)</f>
        <v>R1011</v>
      </c>
      <c r="S1406" s="2">
        <f>VLOOKUP($B1406,'Answer Data Transformation'!$T$3:$AA$2346,3,FALSE)</f>
        <v>44</v>
      </c>
    </row>
    <row r="1407" spans="2:19" ht="15.5" x14ac:dyDescent="0.35">
      <c r="B1407" s="1" t="s">
        <v>965</v>
      </c>
      <c r="C1407" s="28" t="str">
        <f>VLOOKUP(B1407,'Answer Data Transformation'!$B$3:$F$2338,4,FALSE)</f>
        <v xml:space="preserve">  Adam</v>
      </c>
      <c r="D1407" s="2">
        <f>VLOOKUP($B1407,'Answer Data Transformation'!$I$3:$R$2338,2,FALSE)</f>
        <v>41.2</v>
      </c>
      <c r="E1407" s="2">
        <f>VLOOKUP($B1407,'Answer Data Transformation'!$I$3:$R$2338,4,FALSE)</f>
        <v>4.18</v>
      </c>
      <c r="F1407" s="2" t="str">
        <f>VLOOKUP($B1407,'Answer Data Transformation'!$I$3:$R$2338,6,FALSE)</f>
        <v>Yes</v>
      </c>
      <c r="G1407" s="2" t="str">
        <f>VLOOKUP($B1407,'Answer Data Transformation'!$I$3:$R$2338,7,FALSE)</f>
        <v>No</v>
      </c>
      <c r="H1407" s="2" t="str">
        <f>VLOOKUP($B1407,'Answer Data Transformation'!$I$3:$R$2338,8,FALSE)</f>
        <v>No</v>
      </c>
      <c r="I1407" s="29">
        <f>VLOOKUP($B1407,'Answer Data Transformation'!$I$3:$R$2338,9,FALSE)</f>
        <v>0</v>
      </c>
      <c r="J1407" s="2" t="str">
        <f>VLOOKUP($B1407,'Answer Data Transformation'!$I$3:$R$2338,10,FALSE)</f>
        <v>No</v>
      </c>
      <c r="K1407" s="2" t="str">
        <f>VLOOKUP($B1407,'Answer Data Transformation'!$I$3:$R$2338,3,FALSE)</f>
        <v>Obesity</v>
      </c>
      <c r="L1407" s="2" t="str">
        <f>VLOOKUP($B1407,'Answer Data Transformation'!$I$3:$R$2338,5,FALSE)</f>
        <v>Normal</v>
      </c>
      <c r="M1407" s="2" t="str">
        <f>VLOOKUP($B1407,'Answer Data Transformation'!$T$3:$AA$2346,2,FALSE)</f>
        <v>17-Sep-1996</v>
      </c>
      <c r="N1407" s="2">
        <f>VLOOKUP($B1407,'Answer Data Transformation'!$T$3:$AA$2346,4,FALSE)</f>
        <v>0</v>
      </c>
      <c r="O1407" s="2">
        <f>VLOOKUP($B1407,'Answer Data Transformation'!$T$3:$AA$2346,5,FALSE)</f>
        <v>7623.13</v>
      </c>
      <c r="P1407" s="2" t="str">
        <f>VLOOKUP($B1407,'Answer Data Transformation'!$T$3:$AA$2346,6,FALSE)</f>
        <v>tier - 2</v>
      </c>
      <c r="Q1407" s="2" t="str">
        <f>VLOOKUP($B1407,'Answer Data Transformation'!$T$3:$AA$2346,7,FALSE)</f>
        <v>tier - 3</v>
      </c>
      <c r="R1407" s="2" t="str">
        <f>VLOOKUP($B1407,'Answer Data Transformation'!$T$3:$AA$2346,8,FALSE)</f>
        <v>R1011</v>
      </c>
      <c r="S1407" s="2">
        <f>VLOOKUP($B1407,'Answer Data Transformation'!$T$3:$AA$2346,3,FALSE)</f>
        <v>26</v>
      </c>
    </row>
    <row r="1408" spans="2:19" ht="15.5" x14ac:dyDescent="0.35">
      <c r="B1408" s="1" t="s">
        <v>964</v>
      </c>
      <c r="C1408" s="28" t="str">
        <f>VLOOKUP(B1408,'Answer Data Transformation'!$B$3:$F$2338,4,FALSE)</f>
        <v xml:space="preserve">  Dana</v>
      </c>
      <c r="D1408" s="2">
        <f>VLOOKUP($B1408,'Answer Data Transformation'!$I$3:$R$2338,2,FALSE)</f>
        <v>17.78</v>
      </c>
      <c r="E1408" s="2">
        <f>VLOOKUP($B1408,'Answer Data Transformation'!$I$3:$R$2338,4,FALSE)</f>
        <v>8.19</v>
      </c>
      <c r="F1408" s="2" t="str">
        <f>VLOOKUP($B1408,'Answer Data Transformation'!$I$3:$R$2338,6,FALSE)</f>
        <v>No</v>
      </c>
      <c r="G1408" s="2" t="str">
        <f>VLOOKUP($B1408,'Answer Data Transformation'!$I$3:$R$2338,7,FALSE)</f>
        <v>No</v>
      </c>
      <c r="H1408" s="2" t="str">
        <f>VLOOKUP($B1408,'Answer Data Transformation'!$I$3:$R$2338,8,FALSE)</f>
        <v>No</v>
      </c>
      <c r="I1408" s="29">
        <f>VLOOKUP($B1408,'Answer Data Transformation'!$I$3:$R$2338,9,FALSE)</f>
        <v>0</v>
      </c>
      <c r="J1408" s="2" t="str">
        <f>VLOOKUP($B1408,'Answer Data Transformation'!$I$3:$R$2338,10,FALSE)</f>
        <v>No</v>
      </c>
      <c r="K1408" s="2" t="str">
        <f>VLOOKUP($B1408,'Answer Data Transformation'!$I$3:$R$2338,3,FALSE)</f>
        <v>Underweight</v>
      </c>
      <c r="L1408" s="2" t="str">
        <f>VLOOKUP($B1408,'Answer Data Transformation'!$I$3:$R$2338,5,FALSE)</f>
        <v>Diabetes</v>
      </c>
      <c r="M1408" s="2" t="str">
        <f>VLOOKUP($B1408,'Answer Data Transformation'!$T$3:$AA$2346,2,FALSE)</f>
        <v>03-Jul-1968</v>
      </c>
      <c r="N1408" s="2">
        <f>VLOOKUP($B1408,'Answer Data Transformation'!$T$3:$AA$2346,4,FALSE)</f>
        <v>0</v>
      </c>
      <c r="O1408" s="2">
        <f>VLOOKUP($B1408,'Answer Data Transformation'!$T$3:$AA$2346,5,FALSE)</f>
        <v>7609.6</v>
      </c>
      <c r="P1408" s="2" t="str">
        <f>VLOOKUP($B1408,'Answer Data Transformation'!$T$3:$AA$2346,6,FALSE)</f>
        <v>tier - 3</v>
      </c>
      <c r="Q1408" s="2" t="str">
        <f>VLOOKUP($B1408,'Answer Data Transformation'!$T$3:$AA$2346,7,FALSE)</f>
        <v>tier - 2</v>
      </c>
      <c r="R1408" s="2" t="str">
        <f>VLOOKUP($B1408,'Answer Data Transformation'!$T$3:$AA$2346,8,FALSE)</f>
        <v>R1012</v>
      </c>
      <c r="S1408" s="2">
        <f>VLOOKUP($B1408,'Answer Data Transformation'!$T$3:$AA$2346,3,FALSE)</f>
        <v>54</v>
      </c>
    </row>
    <row r="1409" spans="2:19" ht="15.5" x14ac:dyDescent="0.35">
      <c r="B1409" s="1" t="s">
        <v>963</v>
      </c>
      <c r="C1409" s="28" t="str">
        <f>VLOOKUP(B1409,'Answer Data Transformation'!$B$3:$F$2338,4,FALSE)</f>
        <v xml:space="preserve">  Eric W</v>
      </c>
      <c r="D1409" s="2">
        <f>VLOOKUP($B1409,'Answer Data Transformation'!$I$3:$R$2338,2,FALSE)</f>
        <v>40.119999999999997</v>
      </c>
      <c r="E1409" s="2">
        <f>VLOOKUP($B1409,'Answer Data Transformation'!$I$3:$R$2338,4,FALSE)</f>
        <v>6.22</v>
      </c>
      <c r="F1409" s="2" t="str">
        <f>VLOOKUP($B1409,'Answer Data Transformation'!$I$3:$R$2338,6,FALSE)</f>
        <v>Yes</v>
      </c>
      <c r="G1409" s="2" t="str">
        <f>VLOOKUP($B1409,'Answer Data Transformation'!$I$3:$R$2338,7,FALSE)</f>
        <v>No</v>
      </c>
      <c r="H1409" s="2" t="str">
        <f>VLOOKUP($B1409,'Answer Data Transformation'!$I$3:$R$2338,8,FALSE)</f>
        <v>Yes</v>
      </c>
      <c r="I1409" s="29">
        <f>VLOOKUP($B1409,'Answer Data Transformation'!$I$3:$R$2338,9,FALSE)</f>
        <v>1</v>
      </c>
      <c r="J1409" s="2" t="str">
        <f>VLOOKUP($B1409,'Answer Data Transformation'!$I$3:$R$2338,10,FALSE)</f>
        <v>No</v>
      </c>
      <c r="K1409" s="2" t="str">
        <f>VLOOKUP($B1409,'Answer Data Transformation'!$I$3:$R$2338,3,FALSE)</f>
        <v>Obesity</v>
      </c>
      <c r="L1409" s="2" t="str">
        <f>VLOOKUP($B1409,'Answer Data Transformation'!$I$3:$R$2338,5,FALSE)</f>
        <v>Prediabetes</v>
      </c>
      <c r="M1409" s="2" t="str">
        <f>VLOOKUP($B1409,'Answer Data Transformation'!$T$3:$AA$2346,2,FALSE)</f>
        <v>30-Sep-1997</v>
      </c>
      <c r="N1409" s="2">
        <f>VLOOKUP($B1409,'Answer Data Transformation'!$T$3:$AA$2346,4,FALSE)</f>
        <v>0</v>
      </c>
      <c r="O1409" s="2">
        <f>VLOOKUP($B1409,'Answer Data Transformation'!$T$3:$AA$2346,5,FALSE)</f>
        <v>7607.03</v>
      </c>
      <c r="P1409" s="2" t="str">
        <f>VLOOKUP($B1409,'Answer Data Transformation'!$T$3:$AA$2346,6,FALSE)</f>
        <v>tier - 2</v>
      </c>
      <c r="Q1409" s="2" t="str">
        <f>VLOOKUP($B1409,'Answer Data Transformation'!$T$3:$AA$2346,7,FALSE)</f>
        <v>tier - 2</v>
      </c>
      <c r="R1409" s="2" t="str">
        <f>VLOOKUP($B1409,'Answer Data Transformation'!$T$3:$AA$2346,8,FALSE)</f>
        <v>R1012</v>
      </c>
      <c r="S1409" s="2">
        <f>VLOOKUP($B1409,'Answer Data Transformation'!$T$3:$AA$2346,3,FALSE)</f>
        <v>25</v>
      </c>
    </row>
    <row r="1410" spans="2:19" ht="15.5" x14ac:dyDescent="0.35">
      <c r="B1410" s="1" t="s">
        <v>962</v>
      </c>
      <c r="C1410" s="28" t="str">
        <f>VLOOKUP(B1410,'Answer Data Transformation'!$B$3:$F$2338,4,FALSE)</f>
        <v xml:space="preserve">  Matthew D</v>
      </c>
      <c r="D1410" s="2">
        <f>VLOOKUP($B1410,'Answer Data Transformation'!$I$3:$R$2338,2,FALSE)</f>
        <v>19.350000000000001</v>
      </c>
      <c r="E1410" s="2">
        <f>VLOOKUP($B1410,'Answer Data Transformation'!$I$3:$R$2338,4,FALSE)</f>
        <v>8.2200000000000006</v>
      </c>
      <c r="F1410" s="2" t="str">
        <f>VLOOKUP($B1410,'Answer Data Transformation'!$I$3:$R$2338,6,FALSE)</f>
        <v>Yes</v>
      </c>
      <c r="G1410" s="2" t="str">
        <f>VLOOKUP($B1410,'Answer Data Transformation'!$I$3:$R$2338,7,FALSE)</f>
        <v>No</v>
      </c>
      <c r="H1410" s="2" t="str">
        <f>VLOOKUP($B1410,'Answer Data Transformation'!$I$3:$R$2338,8,FALSE)</f>
        <v>No</v>
      </c>
      <c r="I1410" s="29">
        <f>VLOOKUP($B1410,'Answer Data Transformation'!$I$3:$R$2338,9,FALSE)</f>
        <v>0</v>
      </c>
      <c r="J1410" s="2" t="str">
        <f>VLOOKUP($B1410,'Answer Data Transformation'!$I$3:$R$2338,10,FALSE)</f>
        <v>No</v>
      </c>
      <c r="K1410" s="2" t="str">
        <f>VLOOKUP($B1410,'Answer Data Transformation'!$I$3:$R$2338,3,FALSE)</f>
        <v>Normal Weight</v>
      </c>
      <c r="L1410" s="2" t="str">
        <f>VLOOKUP($B1410,'Answer Data Transformation'!$I$3:$R$2338,5,FALSE)</f>
        <v>Diabetes</v>
      </c>
      <c r="M1410" s="2" t="str">
        <f>VLOOKUP($B1410,'Answer Data Transformation'!$T$3:$AA$2346,2,FALSE)</f>
        <v>17-Jul-1967</v>
      </c>
      <c r="N1410" s="2">
        <f>VLOOKUP($B1410,'Answer Data Transformation'!$T$3:$AA$2346,4,FALSE)</f>
        <v>0</v>
      </c>
      <c r="O1410" s="2">
        <f>VLOOKUP($B1410,'Answer Data Transformation'!$T$3:$AA$2346,5,FALSE)</f>
        <v>7585.62</v>
      </c>
      <c r="P1410" s="2" t="str">
        <f>VLOOKUP($B1410,'Answer Data Transformation'!$T$3:$AA$2346,6,FALSE)</f>
        <v>tier - 3</v>
      </c>
      <c r="Q1410" s="2" t="str">
        <f>VLOOKUP($B1410,'Answer Data Transformation'!$T$3:$AA$2346,7,FALSE)</f>
        <v>tier - 2</v>
      </c>
      <c r="R1410" s="2" t="str">
        <f>VLOOKUP($B1410,'Answer Data Transformation'!$T$3:$AA$2346,8,FALSE)</f>
        <v>R1013</v>
      </c>
      <c r="S1410" s="2">
        <f>VLOOKUP($B1410,'Answer Data Transformation'!$T$3:$AA$2346,3,FALSE)</f>
        <v>55</v>
      </c>
    </row>
    <row r="1411" spans="2:19" ht="15.5" x14ac:dyDescent="0.35">
      <c r="B1411" s="1" t="s">
        <v>961</v>
      </c>
      <c r="C1411" s="28" t="str">
        <f>VLOOKUP(B1411,'Answer Data Transformation'!$B$3:$F$2338,4,FALSE)</f>
        <v xml:space="preserve">  Eoghan</v>
      </c>
      <c r="D1411" s="2">
        <f>VLOOKUP($B1411,'Answer Data Transformation'!$I$3:$R$2338,2,FALSE)</f>
        <v>36.69</v>
      </c>
      <c r="E1411" s="2">
        <f>VLOOKUP($B1411,'Answer Data Transformation'!$I$3:$R$2338,4,FALSE)</f>
        <v>6.15</v>
      </c>
      <c r="F1411" s="2" t="str">
        <f>VLOOKUP($B1411,'Answer Data Transformation'!$I$3:$R$2338,6,FALSE)</f>
        <v>No</v>
      </c>
      <c r="G1411" s="2" t="str">
        <f>VLOOKUP($B1411,'Answer Data Transformation'!$I$3:$R$2338,7,FALSE)</f>
        <v>No</v>
      </c>
      <c r="H1411" s="2" t="str">
        <f>VLOOKUP($B1411,'Answer Data Transformation'!$I$3:$R$2338,8,FALSE)</f>
        <v>No</v>
      </c>
      <c r="I1411" s="29">
        <f>VLOOKUP($B1411,'Answer Data Transformation'!$I$3:$R$2338,9,FALSE)</f>
        <v>0</v>
      </c>
      <c r="J1411" s="2" t="str">
        <f>VLOOKUP($B1411,'Answer Data Transformation'!$I$3:$R$2338,10,FALSE)</f>
        <v>No</v>
      </c>
      <c r="K1411" s="2" t="str">
        <f>VLOOKUP($B1411,'Answer Data Transformation'!$I$3:$R$2338,3,FALSE)</f>
        <v>Obesity</v>
      </c>
      <c r="L1411" s="2" t="str">
        <f>VLOOKUP($B1411,'Answer Data Transformation'!$I$3:$R$2338,5,FALSE)</f>
        <v>Prediabetes</v>
      </c>
      <c r="M1411" s="2" t="str">
        <f>VLOOKUP($B1411,'Answer Data Transformation'!$T$3:$AA$2346,2,FALSE)</f>
        <v>14-Aug-1994</v>
      </c>
      <c r="N1411" s="2">
        <f>VLOOKUP($B1411,'Answer Data Transformation'!$T$3:$AA$2346,4,FALSE)</f>
        <v>0</v>
      </c>
      <c r="O1411" s="2">
        <f>VLOOKUP($B1411,'Answer Data Transformation'!$T$3:$AA$2346,5,FALSE)</f>
        <v>7567.13</v>
      </c>
      <c r="P1411" s="2" t="str">
        <f>VLOOKUP($B1411,'Answer Data Transformation'!$T$3:$AA$2346,6,FALSE)</f>
        <v>tier - 2</v>
      </c>
      <c r="Q1411" s="2" t="str">
        <f>VLOOKUP($B1411,'Answer Data Transformation'!$T$3:$AA$2346,7,FALSE)</f>
        <v>tier - 2</v>
      </c>
      <c r="R1411" s="2" t="str">
        <f>VLOOKUP($B1411,'Answer Data Transformation'!$T$3:$AA$2346,8,FALSE)</f>
        <v>R1021</v>
      </c>
      <c r="S1411" s="2">
        <f>VLOOKUP($B1411,'Answer Data Transformation'!$T$3:$AA$2346,3,FALSE)</f>
        <v>28</v>
      </c>
    </row>
    <row r="1412" spans="2:19" ht="15.5" x14ac:dyDescent="0.35">
      <c r="B1412" s="1" t="s">
        <v>960</v>
      </c>
      <c r="C1412" s="28" t="str">
        <f>VLOOKUP(B1412,'Answer Data Transformation'!$B$3:$F$2338,4,FALSE)</f>
        <v xml:space="preserve">  Pamela W</v>
      </c>
      <c r="D1412" s="2">
        <f>VLOOKUP($B1412,'Answer Data Transformation'!$I$3:$R$2338,2,FALSE)</f>
        <v>28.51</v>
      </c>
      <c r="E1412" s="2">
        <f>VLOOKUP($B1412,'Answer Data Transformation'!$I$3:$R$2338,4,FALSE)</f>
        <v>5.65</v>
      </c>
      <c r="F1412" s="2" t="str">
        <f>VLOOKUP($B1412,'Answer Data Transformation'!$I$3:$R$2338,6,FALSE)</f>
        <v>Yes</v>
      </c>
      <c r="G1412" s="2" t="str">
        <f>VLOOKUP($B1412,'Answer Data Transformation'!$I$3:$R$2338,7,FALSE)</f>
        <v>No</v>
      </c>
      <c r="H1412" s="2" t="str">
        <f>VLOOKUP($B1412,'Answer Data Transformation'!$I$3:$R$2338,8,FALSE)</f>
        <v>No</v>
      </c>
      <c r="I1412" s="29">
        <f>VLOOKUP($B1412,'Answer Data Transformation'!$I$3:$R$2338,9,FALSE)</f>
        <v>1</v>
      </c>
      <c r="J1412" s="2" t="str">
        <f>VLOOKUP($B1412,'Answer Data Transformation'!$I$3:$R$2338,10,FALSE)</f>
        <v>No</v>
      </c>
      <c r="K1412" s="2" t="str">
        <f>VLOOKUP($B1412,'Answer Data Transformation'!$I$3:$R$2338,3,FALSE)</f>
        <v>Overweight</v>
      </c>
      <c r="L1412" s="2" t="str">
        <f>VLOOKUP($B1412,'Answer Data Transformation'!$I$3:$R$2338,5,FALSE)</f>
        <v>Normal</v>
      </c>
      <c r="M1412" s="2" t="str">
        <f>VLOOKUP($B1412,'Answer Data Transformation'!$T$3:$AA$2346,2,FALSE)</f>
        <v>15-Dec-1988</v>
      </c>
      <c r="N1412" s="2">
        <f>VLOOKUP($B1412,'Answer Data Transformation'!$T$3:$AA$2346,4,FALSE)</f>
        <v>3</v>
      </c>
      <c r="O1412" s="2">
        <f>VLOOKUP($B1412,'Answer Data Transformation'!$T$3:$AA$2346,5,FALSE)</f>
        <v>7538.52</v>
      </c>
      <c r="P1412" s="2" t="str">
        <f>VLOOKUP($B1412,'Answer Data Transformation'!$T$3:$AA$2346,6,FALSE)</f>
        <v>tier - 2</v>
      </c>
      <c r="Q1412" s="2" t="str">
        <f>VLOOKUP($B1412,'Answer Data Transformation'!$T$3:$AA$2346,7,FALSE)</f>
        <v>tier - 2</v>
      </c>
      <c r="R1412" s="2" t="str">
        <f>VLOOKUP($B1412,'Answer Data Transformation'!$T$3:$AA$2346,8,FALSE)</f>
        <v>R1012</v>
      </c>
      <c r="S1412" s="2">
        <f>VLOOKUP($B1412,'Answer Data Transformation'!$T$3:$AA$2346,3,FALSE)</f>
        <v>34</v>
      </c>
    </row>
    <row r="1413" spans="2:19" ht="15.5" x14ac:dyDescent="0.35">
      <c r="B1413" s="1" t="s">
        <v>959</v>
      </c>
      <c r="C1413" s="28" t="str">
        <f>VLOOKUP(B1413,'Answer Data Transformation'!$B$3:$F$2338,4,FALSE)</f>
        <v xml:space="preserve">  Lindsey M</v>
      </c>
      <c r="D1413" s="2">
        <f>VLOOKUP($B1413,'Answer Data Transformation'!$I$3:$R$2338,2,FALSE)</f>
        <v>30.21</v>
      </c>
      <c r="E1413" s="2">
        <f>VLOOKUP($B1413,'Answer Data Transformation'!$I$3:$R$2338,4,FALSE)</f>
        <v>5.5</v>
      </c>
      <c r="F1413" s="2" t="str">
        <f>VLOOKUP($B1413,'Answer Data Transformation'!$I$3:$R$2338,6,FALSE)</f>
        <v>No</v>
      </c>
      <c r="G1413" s="2" t="str">
        <f>VLOOKUP($B1413,'Answer Data Transformation'!$I$3:$R$2338,7,FALSE)</f>
        <v>No</v>
      </c>
      <c r="H1413" s="2" t="str">
        <f>VLOOKUP($B1413,'Answer Data Transformation'!$I$3:$R$2338,8,FALSE)</f>
        <v>No</v>
      </c>
      <c r="I1413" s="29">
        <f>VLOOKUP($B1413,'Answer Data Transformation'!$I$3:$R$2338,9,FALSE)</f>
        <v>1</v>
      </c>
      <c r="J1413" s="2" t="str">
        <f>VLOOKUP($B1413,'Answer Data Transformation'!$I$3:$R$2338,10,FALSE)</f>
        <v>No</v>
      </c>
      <c r="K1413" s="2" t="str">
        <f>VLOOKUP($B1413,'Answer Data Transformation'!$I$3:$R$2338,3,FALSE)</f>
        <v>Obesity</v>
      </c>
      <c r="L1413" s="2" t="str">
        <f>VLOOKUP($B1413,'Answer Data Transformation'!$I$3:$R$2338,5,FALSE)</f>
        <v>Normal</v>
      </c>
      <c r="M1413" s="2" t="str">
        <f>VLOOKUP($B1413,'Answer Data Transformation'!$T$3:$AA$2346,2,FALSE)</f>
        <v>22-Aug-1984</v>
      </c>
      <c r="N1413" s="2">
        <f>VLOOKUP($B1413,'Answer Data Transformation'!$T$3:$AA$2346,4,FALSE)</f>
        <v>3</v>
      </c>
      <c r="O1413" s="2">
        <f>VLOOKUP($B1413,'Answer Data Transformation'!$T$3:$AA$2346,5,FALSE)</f>
        <v>7537.16</v>
      </c>
      <c r="P1413" s="2" t="str">
        <f>VLOOKUP($B1413,'Answer Data Transformation'!$T$3:$AA$2346,6,FALSE)</f>
        <v>tier - 2</v>
      </c>
      <c r="Q1413" s="2" t="str">
        <f>VLOOKUP($B1413,'Answer Data Transformation'!$T$3:$AA$2346,7,FALSE)</f>
        <v>tier - 2</v>
      </c>
      <c r="R1413" s="2" t="str">
        <f>VLOOKUP($B1413,'Answer Data Transformation'!$T$3:$AA$2346,8,FALSE)</f>
        <v>R1012</v>
      </c>
      <c r="S1413" s="2">
        <f>VLOOKUP($B1413,'Answer Data Transformation'!$T$3:$AA$2346,3,FALSE)</f>
        <v>38</v>
      </c>
    </row>
    <row r="1414" spans="2:19" ht="15.5" x14ac:dyDescent="0.35">
      <c r="B1414" s="1" t="s">
        <v>958</v>
      </c>
      <c r="C1414" s="28" t="str">
        <f>VLOOKUP(B1414,'Answer Data Transformation'!$B$3:$F$2338,4,FALSE)</f>
        <v xml:space="preserve">  Kassie</v>
      </c>
      <c r="D1414" s="2">
        <f>VLOOKUP($B1414,'Answer Data Transformation'!$I$3:$R$2338,2,FALSE)</f>
        <v>24.33</v>
      </c>
      <c r="E1414" s="2">
        <f>VLOOKUP($B1414,'Answer Data Transformation'!$I$3:$R$2338,4,FALSE)</f>
        <v>8</v>
      </c>
      <c r="F1414" s="2" t="str">
        <f>VLOOKUP($B1414,'Answer Data Transformation'!$I$3:$R$2338,6,FALSE)</f>
        <v>No</v>
      </c>
      <c r="G1414" s="2" t="str">
        <f>VLOOKUP($B1414,'Answer Data Transformation'!$I$3:$R$2338,7,FALSE)</f>
        <v>No</v>
      </c>
      <c r="H1414" s="2" t="str">
        <f>VLOOKUP($B1414,'Answer Data Transformation'!$I$3:$R$2338,8,FALSE)</f>
        <v>No</v>
      </c>
      <c r="I1414" s="29">
        <f>VLOOKUP($B1414,'Answer Data Transformation'!$I$3:$R$2338,9,FALSE)</f>
        <v>0</v>
      </c>
      <c r="J1414" s="2" t="str">
        <f>VLOOKUP($B1414,'Answer Data Transformation'!$I$3:$R$2338,10,FALSE)</f>
        <v>No</v>
      </c>
      <c r="K1414" s="2" t="str">
        <f>VLOOKUP($B1414,'Answer Data Transformation'!$I$3:$R$2338,3,FALSE)</f>
        <v>Normal Weight</v>
      </c>
      <c r="L1414" s="2" t="str">
        <f>VLOOKUP($B1414,'Answer Data Transformation'!$I$3:$R$2338,5,FALSE)</f>
        <v>Diabetes</v>
      </c>
      <c r="M1414" s="2" t="str">
        <f>VLOOKUP($B1414,'Answer Data Transformation'!$T$3:$AA$2346,2,FALSE)</f>
        <v>14-Dec-1978</v>
      </c>
      <c r="N1414" s="2">
        <f>VLOOKUP($B1414,'Answer Data Transformation'!$T$3:$AA$2346,4,FALSE)</f>
        <v>2</v>
      </c>
      <c r="O1414" s="2">
        <f>VLOOKUP($B1414,'Answer Data Transformation'!$T$3:$AA$2346,5,FALSE)</f>
        <v>7531.7</v>
      </c>
      <c r="P1414" s="2" t="str">
        <f>VLOOKUP($B1414,'Answer Data Transformation'!$T$3:$AA$2346,6,FALSE)</f>
        <v>tier - 2</v>
      </c>
      <c r="Q1414" s="2" t="str">
        <f>VLOOKUP($B1414,'Answer Data Transformation'!$T$3:$AA$2346,7,FALSE)</f>
        <v>tier - 1</v>
      </c>
      <c r="R1414" s="2" t="str">
        <f>VLOOKUP($B1414,'Answer Data Transformation'!$T$3:$AA$2346,8,FALSE)</f>
        <v>R1013</v>
      </c>
      <c r="S1414" s="2">
        <f>VLOOKUP($B1414,'Answer Data Transformation'!$T$3:$AA$2346,3,FALSE)</f>
        <v>44</v>
      </c>
    </row>
    <row r="1415" spans="2:19" ht="15.5" x14ac:dyDescent="0.35">
      <c r="B1415" s="1" t="s">
        <v>957</v>
      </c>
      <c r="C1415" s="28" t="str">
        <f>VLOOKUP(B1415,'Answer Data Transformation'!$B$3:$F$2338,4,FALSE)</f>
        <v xml:space="preserve">  Matthew</v>
      </c>
      <c r="D1415" s="2">
        <f>VLOOKUP($B1415,'Answer Data Transformation'!$I$3:$R$2338,2,FALSE)</f>
        <v>19.855</v>
      </c>
      <c r="E1415" s="2">
        <f>VLOOKUP($B1415,'Answer Data Transformation'!$I$3:$R$2338,4,FALSE)</f>
        <v>5.71</v>
      </c>
      <c r="F1415" s="2" t="str">
        <f>VLOOKUP($B1415,'Answer Data Transformation'!$I$3:$R$2338,6,FALSE)</f>
        <v>Yes</v>
      </c>
      <c r="G1415" s="2" t="str">
        <f>VLOOKUP($B1415,'Answer Data Transformation'!$I$3:$R$2338,7,FALSE)</f>
        <v>No</v>
      </c>
      <c r="H1415" s="2" t="str">
        <f>VLOOKUP($B1415,'Answer Data Transformation'!$I$3:$R$2338,8,FALSE)</f>
        <v>No</v>
      </c>
      <c r="I1415" s="29">
        <f>VLOOKUP($B1415,'Answer Data Transformation'!$I$3:$R$2338,9,FALSE)</f>
        <v>0</v>
      </c>
      <c r="J1415" s="2" t="str">
        <f>VLOOKUP($B1415,'Answer Data Transformation'!$I$3:$R$2338,10,FALSE)</f>
        <v>No</v>
      </c>
      <c r="K1415" s="2" t="str">
        <f>VLOOKUP($B1415,'Answer Data Transformation'!$I$3:$R$2338,3,FALSE)</f>
        <v>Normal Weight</v>
      </c>
      <c r="L1415" s="2" t="str">
        <f>VLOOKUP($B1415,'Answer Data Transformation'!$I$3:$R$2338,5,FALSE)</f>
        <v>Prediabetes</v>
      </c>
      <c r="M1415" s="2" t="str">
        <f>VLOOKUP($B1415,'Answer Data Transformation'!$T$3:$AA$2346,2,FALSE)</f>
        <v>10-Oct-1976</v>
      </c>
      <c r="N1415" s="2">
        <f>VLOOKUP($B1415,'Answer Data Transformation'!$T$3:$AA$2346,4,FALSE)</f>
        <v>0</v>
      </c>
      <c r="O1415" s="2">
        <f>VLOOKUP($B1415,'Answer Data Transformation'!$T$3:$AA$2346,5,FALSE)</f>
        <v>7526.71</v>
      </c>
      <c r="P1415" s="2" t="str">
        <f>VLOOKUP($B1415,'Answer Data Transformation'!$T$3:$AA$2346,6,FALSE)</f>
        <v>tier - 3</v>
      </c>
      <c r="Q1415" s="2" t="str">
        <f>VLOOKUP($B1415,'Answer Data Transformation'!$T$3:$AA$2346,7,FALSE)</f>
        <v>tier - 1</v>
      </c>
      <c r="R1415" s="2" t="str">
        <f>VLOOKUP($B1415,'Answer Data Transformation'!$T$3:$AA$2346,8,FALSE)</f>
        <v>R1012</v>
      </c>
      <c r="S1415" s="2">
        <f>VLOOKUP($B1415,'Answer Data Transformation'!$T$3:$AA$2346,3,FALSE)</f>
        <v>46</v>
      </c>
    </row>
    <row r="1416" spans="2:19" ht="15.5" x14ac:dyDescent="0.35">
      <c r="B1416" s="1" t="s">
        <v>956</v>
      </c>
      <c r="C1416" s="28" t="str">
        <f>VLOOKUP(B1416,'Answer Data Transformation'!$B$3:$F$2338,4,FALSE)</f>
        <v xml:space="preserve">  Ruben Dario</v>
      </c>
      <c r="D1416" s="2">
        <f>VLOOKUP($B1416,'Answer Data Transformation'!$I$3:$R$2338,2,FALSE)</f>
        <v>25.364999999999998</v>
      </c>
      <c r="E1416" s="2">
        <f>VLOOKUP($B1416,'Answer Data Transformation'!$I$3:$R$2338,4,FALSE)</f>
        <v>11.71</v>
      </c>
      <c r="F1416" s="2" t="str">
        <f>VLOOKUP($B1416,'Answer Data Transformation'!$I$3:$R$2338,6,FALSE)</f>
        <v>No</v>
      </c>
      <c r="G1416" s="2" t="str">
        <f>VLOOKUP($B1416,'Answer Data Transformation'!$I$3:$R$2338,7,FALSE)</f>
        <v>No</v>
      </c>
      <c r="H1416" s="2" t="str">
        <f>VLOOKUP($B1416,'Answer Data Transformation'!$I$3:$R$2338,8,FALSE)</f>
        <v>No</v>
      </c>
      <c r="I1416" s="29">
        <f>VLOOKUP($B1416,'Answer Data Transformation'!$I$3:$R$2338,9,FALSE)</f>
        <v>0</v>
      </c>
      <c r="J1416" s="2" t="str">
        <f>VLOOKUP($B1416,'Answer Data Transformation'!$I$3:$R$2338,10,FALSE)</f>
        <v>No</v>
      </c>
      <c r="K1416" s="2" t="str">
        <f>VLOOKUP($B1416,'Answer Data Transformation'!$I$3:$R$2338,3,FALSE)</f>
        <v>Overweight</v>
      </c>
      <c r="L1416" s="2" t="str">
        <f>VLOOKUP($B1416,'Answer Data Transformation'!$I$3:$R$2338,5,FALSE)</f>
        <v>Diabetes</v>
      </c>
      <c r="M1416" s="2" t="str">
        <f>VLOOKUP($B1416,'Answer Data Transformation'!$T$3:$AA$2346,2,FALSE)</f>
        <v>18-Oct-1978</v>
      </c>
      <c r="N1416" s="2">
        <f>VLOOKUP($B1416,'Answer Data Transformation'!$T$3:$AA$2346,4,FALSE)</f>
        <v>1</v>
      </c>
      <c r="O1416" s="2">
        <f>VLOOKUP($B1416,'Answer Data Transformation'!$T$3:$AA$2346,5,FALSE)</f>
        <v>7518.03</v>
      </c>
      <c r="P1416" s="2" t="str">
        <f>VLOOKUP($B1416,'Answer Data Transformation'!$T$3:$AA$2346,6,FALSE)</f>
        <v>tier - 2</v>
      </c>
      <c r="Q1416" s="2" t="str">
        <f>VLOOKUP($B1416,'Answer Data Transformation'!$T$3:$AA$2346,7,FALSE)</f>
        <v>tier - 3</v>
      </c>
      <c r="R1416" s="2" t="str">
        <f>VLOOKUP($B1416,'Answer Data Transformation'!$T$3:$AA$2346,8,FALSE)</f>
        <v>R1012</v>
      </c>
      <c r="S1416" s="2">
        <f>VLOOKUP($B1416,'Answer Data Transformation'!$T$3:$AA$2346,3,FALSE)</f>
        <v>44</v>
      </c>
    </row>
    <row r="1417" spans="2:19" ht="15.5" x14ac:dyDescent="0.35">
      <c r="B1417" s="1" t="s">
        <v>955</v>
      </c>
      <c r="C1417" s="28" t="str">
        <f>VLOOKUP(B1417,'Answer Data Transformation'!$B$3:$F$2338,4,FALSE)</f>
        <v xml:space="preserve">  Kevin</v>
      </c>
      <c r="D1417" s="2">
        <f>VLOOKUP($B1417,'Answer Data Transformation'!$I$3:$R$2338,2,FALSE)</f>
        <v>29.6</v>
      </c>
      <c r="E1417" s="2">
        <f>VLOOKUP($B1417,'Answer Data Transformation'!$I$3:$R$2338,4,FALSE)</f>
        <v>6.17</v>
      </c>
      <c r="F1417" s="2" t="str">
        <f>VLOOKUP($B1417,'Answer Data Transformation'!$I$3:$R$2338,6,FALSE)</f>
        <v>Yes</v>
      </c>
      <c r="G1417" s="2" t="str">
        <f>VLOOKUP($B1417,'Answer Data Transformation'!$I$3:$R$2338,7,FALSE)</f>
        <v>No</v>
      </c>
      <c r="H1417" s="2" t="str">
        <f>VLOOKUP($B1417,'Answer Data Transformation'!$I$3:$R$2338,8,FALSE)</f>
        <v>Yes</v>
      </c>
      <c r="I1417" s="29">
        <f>VLOOKUP($B1417,'Answer Data Transformation'!$I$3:$R$2338,9,FALSE)</f>
        <v>1</v>
      </c>
      <c r="J1417" s="2" t="str">
        <f>VLOOKUP($B1417,'Answer Data Transformation'!$I$3:$R$2338,10,FALSE)</f>
        <v>No</v>
      </c>
      <c r="K1417" s="2" t="str">
        <f>VLOOKUP($B1417,'Answer Data Transformation'!$I$3:$R$2338,3,FALSE)</f>
        <v>Overweight</v>
      </c>
      <c r="L1417" s="2" t="str">
        <f>VLOOKUP($B1417,'Answer Data Transformation'!$I$3:$R$2338,5,FALSE)</f>
        <v>Prediabetes</v>
      </c>
      <c r="M1417" s="2" t="str">
        <f>VLOOKUP($B1417,'Answer Data Transformation'!$T$3:$AA$2346,2,FALSE)</f>
        <v>10-Jul-1983</v>
      </c>
      <c r="N1417" s="2">
        <f>VLOOKUP($B1417,'Answer Data Transformation'!$T$3:$AA$2346,4,FALSE)</f>
        <v>4</v>
      </c>
      <c r="O1417" s="2">
        <f>VLOOKUP($B1417,'Answer Data Transformation'!$T$3:$AA$2346,5,FALSE)</f>
        <v>7512.27</v>
      </c>
      <c r="P1417" s="2" t="str">
        <f>VLOOKUP($B1417,'Answer Data Transformation'!$T$3:$AA$2346,6,FALSE)</f>
        <v>tier - 3</v>
      </c>
      <c r="Q1417" s="2" t="str">
        <f>VLOOKUP($B1417,'Answer Data Transformation'!$T$3:$AA$2346,7,FALSE)</f>
        <v>tier - 2</v>
      </c>
      <c r="R1417" s="2" t="str">
        <f>VLOOKUP($B1417,'Answer Data Transformation'!$T$3:$AA$2346,8,FALSE)</f>
        <v>R1011</v>
      </c>
      <c r="S1417" s="2">
        <f>VLOOKUP($B1417,'Answer Data Transformation'!$T$3:$AA$2346,3,FALSE)</f>
        <v>39</v>
      </c>
    </row>
    <row r="1418" spans="2:19" ht="15.5" x14ac:dyDescent="0.35">
      <c r="B1418" s="1" t="s">
        <v>954</v>
      </c>
      <c r="C1418" s="28" t="str">
        <f>VLOOKUP(B1418,'Answer Data Transformation'!$B$3:$F$2338,4,FALSE)</f>
        <v xml:space="preserve">  Lindsay M</v>
      </c>
      <c r="D1418" s="2">
        <f>VLOOKUP($B1418,'Answer Data Transformation'!$I$3:$R$2338,2,FALSE)</f>
        <v>39.43</v>
      </c>
      <c r="E1418" s="2">
        <f>VLOOKUP($B1418,'Answer Data Transformation'!$I$3:$R$2338,4,FALSE)</f>
        <v>6.1</v>
      </c>
      <c r="F1418" s="2" t="str">
        <f>VLOOKUP($B1418,'Answer Data Transformation'!$I$3:$R$2338,6,FALSE)</f>
        <v>Yes</v>
      </c>
      <c r="G1418" s="2" t="str">
        <f>VLOOKUP($B1418,'Answer Data Transformation'!$I$3:$R$2338,7,FALSE)</f>
        <v>No</v>
      </c>
      <c r="H1418" s="2" t="str">
        <f>VLOOKUP($B1418,'Answer Data Transformation'!$I$3:$R$2338,8,FALSE)</f>
        <v>Yes</v>
      </c>
      <c r="I1418" s="29">
        <f>VLOOKUP($B1418,'Answer Data Transformation'!$I$3:$R$2338,9,FALSE)</f>
        <v>1</v>
      </c>
      <c r="J1418" s="2" t="str">
        <f>VLOOKUP($B1418,'Answer Data Transformation'!$I$3:$R$2338,10,FALSE)</f>
        <v>No</v>
      </c>
      <c r="K1418" s="2" t="str">
        <f>VLOOKUP($B1418,'Answer Data Transformation'!$I$3:$R$2338,3,FALSE)</f>
        <v>Obesity</v>
      </c>
      <c r="L1418" s="2" t="str">
        <f>VLOOKUP($B1418,'Answer Data Transformation'!$I$3:$R$2338,5,FALSE)</f>
        <v>Prediabetes</v>
      </c>
      <c r="M1418" s="2" t="str">
        <f>VLOOKUP($B1418,'Answer Data Transformation'!$T$3:$AA$2346,2,FALSE)</f>
        <v>28-Oct-1997</v>
      </c>
      <c r="N1418" s="2">
        <f>VLOOKUP($B1418,'Answer Data Transformation'!$T$3:$AA$2346,4,FALSE)</f>
        <v>0</v>
      </c>
      <c r="O1418" s="2">
        <f>VLOOKUP($B1418,'Answer Data Transformation'!$T$3:$AA$2346,5,FALSE)</f>
        <v>7504.3</v>
      </c>
      <c r="P1418" s="2" t="str">
        <f>VLOOKUP($B1418,'Answer Data Transformation'!$T$3:$AA$2346,6,FALSE)</f>
        <v>tier - 2</v>
      </c>
      <c r="Q1418" s="2" t="str">
        <f>VLOOKUP($B1418,'Answer Data Transformation'!$T$3:$AA$2346,7,FALSE)</f>
        <v>tier - 1</v>
      </c>
      <c r="R1418" s="2" t="str">
        <f>VLOOKUP($B1418,'Answer Data Transformation'!$T$3:$AA$2346,8,FALSE)</f>
        <v>R1012</v>
      </c>
      <c r="S1418" s="2">
        <f>VLOOKUP($B1418,'Answer Data Transformation'!$T$3:$AA$2346,3,FALSE)</f>
        <v>25</v>
      </c>
    </row>
    <row r="1419" spans="2:19" ht="15.5" x14ac:dyDescent="0.35">
      <c r="B1419" s="1" t="s">
        <v>953</v>
      </c>
      <c r="C1419" s="28" t="str">
        <f>VLOOKUP(B1419,'Answer Data Transformation'!$B$3:$F$2338,4,FALSE)</f>
        <v xml:space="preserve">  Amanda</v>
      </c>
      <c r="D1419" s="2">
        <f>VLOOKUP($B1419,'Answer Data Transformation'!$I$3:$R$2338,2,FALSE)</f>
        <v>27.34</v>
      </c>
      <c r="E1419" s="2">
        <f>VLOOKUP($B1419,'Answer Data Transformation'!$I$3:$R$2338,4,FALSE)</f>
        <v>5.19</v>
      </c>
      <c r="F1419" s="2" t="str">
        <f>VLOOKUP($B1419,'Answer Data Transformation'!$I$3:$R$2338,6,FALSE)</f>
        <v>Yes</v>
      </c>
      <c r="G1419" s="2" t="str">
        <f>VLOOKUP($B1419,'Answer Data Transformation'!$I$3:$R$2338,7,FALSE)</f>
        <v>No</v>
      </c>
      <c r="H1419" s="2" t="str">
        <f>VLOOKUP($B1419,'Answer Data Transformation'!$I$3:$R$2338,8,FALSE)</f>
        <v>No</v>
      </c>
      <c r="I1419" s="29">
        <f>VLOOKUP($B1419,'Answer Data Transformation'!$I$3:$R$2338,9,FALSE)</f>
        <v>1</v>
      </c>
      <c r="J1419" s="2" t="str">
        <f>VLOOKUP($B1419,'Answer Data Transformation'!$I$3:$R$2338,10,FALSE)</f>
        <v>No</v>
      </c>
      <c r="K1419" s="2" t="str">
        <f>VLOOKUP($B1419,'Answer Data Transformation'!$I$3:$R$2338,3,FALSE)</f>
        <v>Overweight</v>
      </c>
      <c r="L1419" s="2" t="str">
        <f>VLOOKUP($B1419,'Answer Data Transformation'!$I$3:$R$2338,5,FALSE)</f>
        <v>Normal</v>
      </c>
      <c r="M1419" s="2" t="str">
        <f>VLOOKUP($B1419,'Answer Data Transformation'!$T$3:$AA$2346,2,FALSE)</f>
        <v>15-Dec-1988</v>
      </c>
      <c r="N1419" s="2">
        <f>VLOOKUP($B1419,'Answer Data Transformation'!$T$3:$AA$2346,4,FALSE)</f>
        <v>3</v>
      </c>
      <c r="O1419" s="2">
        <f>VLOOKUP($B1419,'Answer Data Transformation'!$T$3:$AA$2346,5,FALSE)</f>
        <v>7494.63</v>
      </c>
      <c r="P1419" s="2" t="str">
        <f>VLOOKUP($B1419,'Answer Data Transformation'!$T$3:$AA$2346,6,FALSE)</f>
        <v>tier - 2</v>
      </c>
      <c r="Q1419" s="2" t="str">
        <f>VLOOKUP($B1419,'Answer Data Transformation'!$T$3:$AA$2346,7,FALSE)</f>
        <v>tier - 3</v>
      </c>
      <c r="R1419" s="2" t="str">
        <f>VLOOKUP($B1419,'Answer Data Transformation'!$T$3:$AA$2346,8,FALSE)</f>
        <v>R1025</v>
      </c>
      <c r="S1419" s="2">
        <f>VLOOKUP($B1419,'Answer Data Transformation'!$T$3:$AA$2346,3,FALSE)</f>
        <v>34</v>
      </c>
    </row>
    <row r="1420" spans="2:19" ht="15.5" x14ac:dyDescent="0.35">
      <c r="B1420" s="1" t="s">
        <v>952</v>
      </c>
      <c r="C1420" s="28" t="str">
        <f>VLOOKUP(B1420,'Answer Data Transformation'!$B$3:$F$2338,4,FALSE)</f>
        <v xml:space="preserve">  James</v>
      </c>
      <c r="D1420" s="2">
        <f>VLOOKUP($B1420,'Answer Data Transformation'!$I$3:$R$2338,2,FALSE)</f>
        <v>39.01</v>
      </c>
      <c r="E1420" s="2">
        <f>VLOOKUP($B1420,'Answer Data Transformation'!$I$3:$R$2338,4,FALSE)</f>
        <v>5.37</v>
      </c>
      <c r="F1420" s="2" t="str">
        <f>VLOOKUP($B1420,'Answer Data Transformation'!$I$3:$R$2338,6,FALSE)</f>
        <v>Yes</v>
      </c>
      <c r="G1420" s="2" t="str">
        <f>VLOOKUP($B1420,'Answer Data Transformation'!$I$3:$R$2338,7,FALSE)</f>
        <v>No</v>
      </c>
      <c r="H1420" s="2" t="str">
        <f>VLOOKUP($B1420,'Answer Data Transformation'!$I$3:$R$2338,8,FALSE)</f>
        <v>No</v>
      </c>
      <c r="I1420" s="29">
        <f>VLOOKUP($B1420,'Answer Data Transformation'!$I$3:$R$2338,9,FALSE)</f>
        <v>0</v>
      </c>
      <c r="J1420" s="2" t="str">
        <f>VLOOKUP($B1420,'Answer Data Transformation'!$I$3:$R$2338,10,FALSE)</f>
        <v>No</v>
      </c>
      <c r="K1420" s="2" t="str">
        <f>VLOOKUP($B1420,'Answer Data Transformation'!$I$3:$R$2338,3,FALSE)</f>
        <v>Obesity</v>
      </c>
      <c r="L1420" s="2" t="str">
        <f>VLOOKUP($B1420,'Answer Data Transformation'!$I$3:$R$2338,5,FALSE)</f>
        <v>Normal</v>
      </c>
      <c r="M1420" s="2" t="str">
        <f>VLOOKUP($B1420,'Answer Data Transformation'!$T$3:$AA$2346,2,FALSE)</f>
        <v>14-Jun-1996</v>
      </c>
      <c r="N1420" s="2">
        <f>VLOOKUP($B1420,'Answer Data Transformation'!$T$3:$AA$2346,4,FALSE)</f>
        <v>0</v>
      </c>
      <c r="O1420" s="2">
        <f>VLOOKUP($B1420,'Answer Data Transformation'!$T$3:$AA$2346,5,FALSE)</f>
        <v>7487.38</v>
      </c>
      <c r="P1420" s="2" t="str">
        <f>VLOOKUP($B1420,'Answer Data Transformation'!$T$3:$AA$2346,6,FALSE)</f>
        <v>tier - 2</v>
      </c>
      <c r="Q1420" s="2" t="str">
        <f>VLOOKUP($B1420,'Answer Data Transformation'!$T$3:$AA$2346,7,FALSE)</f>
        <v>tier - 3</v>
      </c>
      <c r="R1420" s="2" t="str">
        <f>VLOOKUP($B1420,'Answer Data Transformation'!$T$3:$AA$2346,8,FALSE)</f>
        <v>R1012</v>
      </c>
      <c r="S1420" s="2">
        <f>VLOOKUP($B1420,'Answer Data Transformation'!$T$3:$AA$2346,3,FALSE)</f>
        <v>26</v>
      </c>
    </row>
    <row r="1421" spans="2:19" ht="15.5" x14ac:dyDescent="0.35">
      <c r="B1421" s="1" t="s">
        <v>951</v>
      </c>
      <c r="C1421" s="28" t="str">
        <f>VLOOKUP(B1421,'Answer Data Transformation'!$B$3:$F$2338,4,FALSE)</f>
        <v xml:space="preserve">  Samuel H</v>
      </c>
      <c r="D1421" s="2">
        <f>VLOOKUP($B1421,'Answer Data Transformation'!$I$3:$R$2338,2,FALSE)</f>
        <v>18.989999999999998</v>
      </c>
      <c r="E1421" s="2">
        <f>VLOOKUP($B1421,'Answer Data Transformation'!$I$3:$R$2338,4,FALSE)</f>
        <v>10.82</v>
      </c>
      <c r="F1421" s="2" t="str">
        <f>VLOOKUP($B1421,'Answer Data Transformation'!$I$3:$R$2338,6,FALSE)</f>
        <v>Yes</v>
      </c>
      <c r="G1421" s="2" t="str">
        <f>VLOOKUP($B1421,'Answer Data Transformation'!$I$3:$R$2338,7,FALSE)</f>
        <v>No</v>
      </c>
      <c r="H1421" s="2" t="str">
        <f>VLOOKUP($B1421,'Answer Data Transformation'!$I$3:$R$2338,8,FALSE)</f>
        <v>No</v>
      </c>
      <c r="I1421" s="29">
        <f>VLOOKUP($B1421,'Answer Data Transformation'!$I$3:$R$2338,9,FALSE)</f>
        <v>0</v>
      </c>
      <c r="J1421" s="2" t="str">
        <f>VLOOKUP($B1421,'Answer Data Transformation'!$I$3:$R$2338,10,FALSE)</f>
        <v>No</v>
      </c>
      <c r="K1421" s="2" t="str">
        <f>VLOOKUP($B1421,'Answer Data Transformation'!$I$3:$R$2338,3,FALSE)</f>
        <v>Normal Weight</v>
      </c>
      <c r="L1421" s="2" t="str">
        <f>VLOOKUP($B1421,'Answer Data Transformation'!$I$3:$R$2338,5,FALSE)</f>
        <v>Diabetes</v>
      </c>
      <c r="M1421" s="2" t="str">
        <f>VLOOKUP($B1421,'Answer Data Transformation'!$T$3:$AA$2346,2,FALSE)</f>
        <v>04-Aug-1967</v>
      </c>
      <c r="N1421" s="2">
        <f>VLOOKUP($B1421,'Answer Data Transformation'!$T$3:$AA$2346,4,FALSE)</f>
        <v>0</v>
      </c>
      <c r="O1421" s="2">
        <f>VLOOKUP($B1421,'Answer Data Transformation'!$T$3:$AA$2346,5,FALSE)</f>
        <v>7463.51</v>
      </c>
      <c r="P1421" s="2" t="str">
        <f>VLOOKUP($B1421,'Answer Data Transformation'!$T$3:$AA$2346,6,FALSE)</f>
        <v>tier - 3</v>
      </c>
      <c r="Q1421" s="2" t="str">
        <f>VLOOKUP($B1421,'Answer Data Transformation'!$T$3:$AA$2346,7,FALSE)</f>
        <v>tier - 3</v>
      </c>
      <c r="R1421" s="2" t="str">
        <f>VLOOKUP($B1421,'Answer Data Transformation'!$T$3:$AA$2346,8,FALSE)</f>
        <v>R1013</v>
      </c>
      <c r="S1421" s="2">
        <f>VLOOKUP($B1421,'Answer Data Transformation'!$T$3:$AA$2346,3,FALSE)</f>
        <v>55</v>
      </c>
    </row>
    <row r="1422" spans="2:19" ht="15.5" x14ac:dyDescent="0.35">
      <c r="B1422" s="1" t="s">
        <v>950</v>
      </c>
      <c r="C1422" s="28" t="str">
        <f>VLOOKUP(B1422,'Answer Data Transformation'!$B$3:$F$2338,4,FALSE)</f>
        <v xml:space="preserve">  Jenni</v>
      </c>
      <c r="D1422" s="2">
        <f>VLOOKUP($B1422,'Answer Data Transformation'!$I$3:$R$2338,2,FALSE)</f>
        <v>42.3</v>
      </c>
      <c r="E1422" s="2">
        <f>VLOOKUP($B1422,'Answer Data Transformation'!$I$3:$R$2338,4,FALSE)</f>
        <v>6.06</v>
      </c>
      <c r="F1422" s="2" t="str">
        <f>VLOOKUP($B1422,'Answer Data Transformation'!$I$3:$R$2338,6,FALSE)</f>
        <v>Yes</v>
      </c>
      <c r="G1422" s="2" t="str">
        <f>VLOOKUP($B1422,'Answer Data Transformation'!$I$3:$R$2338,7,FALSE)</f>
        <v>No</v>
      </c>
      <c r="H1422" s="2" t="str">
        <f>VLOOKUP($B1422,'Answer Data Transformation'!$I$3:$R$2338,8,FALSE)</f>
        <v>No</v>
      </c>
      <c r="I1422" s="29">
        <f>VLOOKUP($B1422,'Answer Data Transformation'!$I$3:$R$2338,9,FALSE)</f>
        <v>0</v>
      </c>
      <c r="J1422" s="2" t="str">
        <f>VLOOKUP($B1422,'Answer Data Transformation'!$I$3:$R$2338,10,FALSE)</f>
        <v>No</v>
      </c>
      <c r="K1422" s="2" t="str">
        <f>VLOOKUP($B1422,'Answer Data Transformation'!$I$3:$R$2338,3,FALSE)</f>
        <v>Obesity</v>
      </c>
      <c r="L1422" s="2" t="str">
        <f>VLOOKUP($B1422,'Answer Data Transformation'!$I$3:$R$2338,5,FALSE)</f>
        <v>Prediabetes</v>
      </c>
      <c r="M1422" s="2" t="str">
        <f>VLOOKUP($B1422,'Answer Data Transformation'!$T$3:$AA$2346,2,FALSE)</f>
        <v>01-Jun-2001</v>
      </c>
      <c r="N1422" s="2">
        <f>VLOOKUP($B1422,'Answer Data Transformation'!$T$3:$AA$2346,4,FALSE)</f>
        <v>0</v>
      </c>
      <c r="O1422" s="2">
        <f>VLOOKUP($B1422,'Answer Data Transformation'!$T$3:$AA$2346,5,FALSE)</f>
        <v>7450.36</v>
      </c>
      <c r="P1422" s="2" t="str">
        <f>VLOOKUP($B1422,'Answer Data Transformation'!$T$3:$AA$2346,6,FALSE)</f>
        <v>tier - 2</v>
      </c>
      <c r="Q1422" s="2" t="str">
        <f>VLOOKUP($B1422,'Answer Data Transformation'!$T$3:$AA$2346,7,FALSE)</f>
        <v>tier - 2</v>
      </c>
      <c r="R1422" s="2" t="str">
        <f>VLOOKUP($B1422,'Answer Data Transformation'!$T$3:$AA$2346,8,FALSE)</f>
        <v>R1012</v>
      </c>
      <c r="S1422" s="2">
        <f>VLOOKUP($B1422,'Answer Data Transformation'!$T$3:$AA$2346,3,FALSE)</f>
        <v>22</v>
      </c>
    </row>
    <row r="1423" spans="2:19" ht="15.5" x14ac:dyDescent="0.35">
      <c r="B1423" s="1" t="s">
        <v>949</v>
      </c>
      <c r="C1423" s="28" t="str">
        <f>VLOOKUP(B1423,'Answer Data Transformation'!$B$3:$F$2338,4,FALSE)</f>
        <v xml:space="preserve">  Estuardo F</v>
      </c>
      <c r="D1423" s="2">
        <f>VLOOKUP($B1423,'Answer Data Transformation'!$I$3:$R$2338,2,FALSE)</f>
        <v>39.805</v>
      </c>
      <c r="E1423" s="2">
        <f>VLOOKUP($B1423,'Answer Data Transformation'!$I$3:$R$2338,4,FALSE)</f>
        <v>5.91</v>
      </c>
      <c r="F1423" s="2" t="str">
        <f>VLOOKUP($B1423,'Answer Data Transformation'!$I$3:$R$2338,6,FALSE)</f>
        <v>No</v>
      </c>
      <c r="G1423" s="2" t="str">
        <f>VLOOKUP($B1423,'Answer Data Transformation'!$I$3:$R$2338,7,FALSE)</f>
        <v>No</v>
      </c>
      <c r="H1423" s="2" t="str">
        <f>VLOOKUP($B1423,'Answer Data Transformation'!$I$3:$R$2338,8,FALSE)</f>
        <v>No</v>
      </c>
      <c r="I1423" s="29">
        <f>VLOOKUP($B1423,'Answer Data Transformation'!$I$3:$R$2338,9,FALSE)</f>
        <v>0</v>
      </c>
      <c r="J1423" s="2" t="str">
        <f>VLOOKUP($B1423,'Answer Data Transformation'!$I$3:$R$2338,10,FALSE)</f>
        <v>No</v>
      </c>
      <c r="K1423" s="2" t="str">
        <f>VLOOKUP($B1423,'Answer Data Transformation'!$I$3:$R$2338,3,FALSE)</f>
        <v>Obesity</v>
      </c>
      <c r="L1423" s="2" t="str">
        <f>VLOOKUP($B1423,'Answer Data Transformation'!$I$3:$R$2338,5,FALSE)</f>
        <v>Prediabetes</v>
      </c>
      <c r="M1423" s="2" t="str">
        <f>VLOOKUP($B1423,'Answer Data Transformation'!$T$3:$AA$2346,2,FALSE)</f>
        <v>30-Sep-1977</v>
      </c>
      <c r="N1423" s="2">
        <f>VLOOKUP($B1423,'Answer Data Transformation'!$T$3:$AA$2346,4,FALSE)</f>
        <v>0</v>
      </c>
      <c r="O1423" s="2">
        <f>VLOOKUP($B1423,'Answer Data Transformation'!$T$3:$AA$2346,5,FALSE)</f>
        <v>7448.4</v>
      </c>
      <c r="P1423" s="2" t="str">
        <f>VLOOKUP($B1423,'Answer Data Transformation'!$T$3:$AA$2346,6,FALSE)</f>
        <v>tier - 3</v>
      </c>
      <c r="Q1423" s="2" t="str">
        <f>VLOOKUP($B1423,'Answer Data Transformation'!$T$3:$AA$2346,7,FALSE)</f>
        <v>tier - 3</v>
      </c>
      <c r="R1423" s="2" t="str">
        <f>VLOOKUP($B1423,'Answer Data Transformation'!$T$3:$AA$2346,8,FALSE)</f>
        <v>R1017</v>
      </c>
      <c r="S1423" s="2">
        <f>VLOOKUP($B1423,'Answer Data Transformation'!$T$3:$AA$2346,3,FALSE)</f>
        <v>45</v>
      </c>
    </row>
    <row r="1424" spans="2:19" ht="15.5" x14ac:dyDescent="0.35">
      <c r="B1424" s="1" t="s">
        <v>948</v>
      </c>
      <c r="C1424" s="28" t="str">
        <f>VLOOKUP(B1424,'Answer Data Transformation'!$B$3:$F$2338,4,FALSE)</f>
        <v xml:space="preserve">  Brett</v>
      </c>
      <c r="D1424" s="2">
        <f>VLOOKUP($B1424,'Answer Data Transformation'!$I$3:$R$2338,2,FALSE)</f>
        <v>33.700000000000003</v>
      </c>
      <c r="E1424" s="2">
        <f>VLOOKUP($B1424,'Answer Data Transformation'!$I$3:$R$2338,4,FALSE)</f>
        <v>5.87</v>
      </c>
      <c r="F1424" s="2" t="str">
        <f>VLOOKUP($B1424,'Answer Data Transformation'!$I$3:$R$2338,6,FALSE)</f>
        <v>No</v>
      </c>
      <c r="G1424" s="2" t="str">
        <f>VLOOKUP($B1424,'Answer Data Transformation'!$I$3:$R$2338,7,FALSE)</f>
        <v>No</v>
      </c>
      <c r="H1424" s="2" t="str">
        <f>VLOOKUP($B1424,'Answer Data Transformation'!$I$3:$R$2338,8,FALSE)</f>
        <v>No</v>
      </c>
      <c r="I1424" s="29">
        <f>VLOOKUP($B1424,'Answer Data Transformation'!$I$3:$R$2338,9,FALSE)</f>
        <v>0</v>
      </c>
      <c r="J1424" s="2" t="str">
        <f>VLOOKUP($B1424,'Answer Data Transformation'!$I$3:$R$2338,10,FALSE)</f>
        <v>No</v>
      </c>
      <c r="K1424" s="2" t="str">
        <f>VLOOKUP($B1424,'Answer Data Transformation'!$I$3:$R$2338,3,FALSE)</f>
        <v>Obesity</v>
      </c>
      <c r="L1424" s="2" t="str">
        <f>VLOOKUP($B1424,'Answer Data Transformation'!$I$3:$R$2338,5,FALSE)</f>
        <v>Prediabetes</v>
      </c>
      <c r="M1424" s="2" t="str">
        <f>VLOOKUP($B1424,'Answer Data Transformation'!$T$3:$AA$2346,2,FALSE)</f>
        <v>25-Sep-1977</v>
      </c>
      <c r="N1424" s="2">
        <f>VLOOKUP($B1424,'Answer Data Transformation'!$T$3:$AA$2346,4,FALSE)</f>
        <v>1</v>
      </c>
      <c r="O1424" s="2">
        <f>VLOOKUP($B1424,'Answer Data Transformation'!$T$3:$AA$2346,5,FALSE)</f>
        <v>7445.92</v>
      </c>
      <c r="P1424" s="2" t="str">
        <f>VLOOKUP($B1424,'Answer Data Transformation'!$T$3:$AA$2346,6,FALSE)</f>
        <v>tier - 3</v>
      </c>
      <c r="Q1424" s="2" t="str">
        <f>VLOOKUP($B1424,'Answer Data Transformation'!$T$3:$AA$2346,7,FALSE)</f>
        <v>tier - 1</v>
      </c>
      <c r="R1424" s="2" t="str">
        <f>VLOOKUP($B1424,'Answer Data Transformation'!$T$3:$AA$2346,8,FALSE)</f>
        <v>R1011</v>
      </c>
      <c r="S1424" s="2">
        <f>VLOOKUP($B1424,'Answer Data Transformation'!$T$3:$AA$2346,3,FALSE)</f>
        <v>45</v>
      </c>
    </row>
    <row r="1425" spans="2:19" ht="15.5" x14ac:dyDescent="0.35">
      <c r="B1425" s="1" t="s">
        <v>947</v>
      </c>
      <c r="C1425" s="28" t="str">
        <f>VLOOKUP(B1425,'Answer Data Transformation'!$B$3:$F$2338,4,FALSE)</f>
        <v xml:space="preserve">  Sharon E</v>
      </c>
      <c r="D1425" s="2">
        <f>VLOOKUP($B1425,'Answer Data Transformation'!$I$3:$R$2338,2,FALSE)</f>
        <v>36.195</v>
      </c>
      <c r="E1425" s="2">
        <f>VLOOKUP($B1425,'Answer Data Transformation'!$I$3:$R$2338,4,FALSE)</f>
        <v>6.22</v>
      </c>
      <c r="F1425" s="2" t="str">
        <f>VLOOKUP($B1425,'Answer Data Transformation'!$I$3:$R$2338,6,FALSE)</f>
        <v>No</v>
      </c>
      <c r="G1425" s="2" t="str">
        <f>VLOOKUP($B1425,'Answer Data Transformation'!$I$3:$R$2338,7,FALSE)</f>
        <v>No</v>
      </c>
      <c r="H1425" s="2" t="str">
        <f>VLOOKUP($B1425,'Answer Data Transformation'!$I$3:$R$2338,8,FALSE)</f>
        <v>No</v>
      </c>
      <c r="I1425" s="29">
        <f>VLOOKUP($B1425,'Answer Data Transformation'!$I$3:$R$2338,9,FALSE)</f>
        <v>0</v>
      </c>
      <c r="J1425" s="2" t="str">
        <f>VLOOKUP($B1425,'Answer Data Transformation'!$I$3:$R$2338,10,FALSE)</f>
        <v>No</v>
      </c>
      <c r="K1425" s="2" t="str">
        <f>VLOOKUP($B1425,'Answer Data Transformation'!$I$3:$R$2338,3,FALSE)</f>
        <v>Obesity</v>
      </c>
      <c r="L1425" s="2" t="str">
        <f>VLOOKUP($B1425,'Answer Data Transformation'!$I$3:$R$2338,5,FALSE)</f>
        <v>Prediabetes</v>
      </c>
      <c r="M1425" s="2" t="str">
        <f>VLOOKUP($B1425,'Answer Data Transformation'!$T$3:$AA$2346,2,FALSE)</f>
        <v>07-Jul-1980</v>
      </c>
      <c r="N1425" s="2">
        <f>VLOOKUP($B1425,'Answer Data Transformation'!$T$3:$AA$2346,4,FALSE)</f>
        <v>1</v>
      </c>
      <c r="O1425" s="2">
        <f>VLOOKUP($B1425,'Answer Data Transformation'!$T$3:$AA$2346,5,FALSE)</f>
        <v>7443.64</v>
      </c>
      <c r="P1425" s="2" t="str">
        <f>VLOOKUP($B1425,'Answer Data Transformation'!$T$3:$AA$2346,6,FALSE)</f>
        <v>tier - 2</v>
      </c>
      <c r="Q1425" s="2" t="str">
        <f>VLOOKUP($B1425,'Answer Data Transformation'!$T$3:$AA$2346,7,FALSE)</f>
        <v>tier - 3</v>
      </c>
      <c r="R1425" s="2" t="str">
        <f>VLOOKUP($B1425,'Answer Data Transformation'!$T$3:$AA$2346,8,FALSE)</f>
        <v>R1012</v>
      </c>
      <c r="S1425" s="2">
        <f>VLOOKUP($B1425,'Answer Data Transformation'!$T$3:$AA$2346,3,FALSE)</f>
        <v>42</v>
      </c>
    </row>
    <row r="1426" spans="2:19" ht="15.5" x14ac:dyDescent="0.35">
      <c r="B1426" s="1" t="s">
        <v>946</v>
      </c>
      <c r="C1426" s="28" t="str">
        <f>VLOOKUP(B1426,'Answer Data Transformation'!$B$3:$F$2338,4,FALSE)</f>
        <v xml:space="preserve">  Jacob W√¶ver</v>
      </c>
      <c r="D1426" s="2">
        <f>VLOOKUP($B1426,'Answer Data Transformation'!$I$3:$R$2338,2,FALSE)</f>
        <v>32.6</v>
      </c>
      <c r="E1426" s="2">
        <f>VLOOKUP($B1426,'Answer Data Transformation'!$I$3:$R$2338,4,FALSE)</f>
        <v>5.73</v>
      </c>
      <c r="F1426" s="2" t="str">
        <f>VLOOKUP($B1426,'Answer Data Transformation'!$I$3:$R$2338,6,FALSE)</f>
        <v>No</v>
      </c>
      <c r="G1426" s="2" t="str">
        <f>VLOOKUP($B1426,'Answer Data Transformation'!$I$3:$R$2338,7,FALSE)</f>
        <v>No</v>
      </c>
      <c r="H1426" s="2" t="str">
        <f>VLOOKUP($B1426,'Answer Data Transformation'!$I$3:$R$2338,8,FALSE)</f>
        <v>Yes</v>
      </c>
      <c r="I1426" s="29">
        <f>VLOOKUP($B1426,'Answer Data Transformation'!$I$3:$R$2338,9,FALSE)</f>
        <v>1</v>
      </c>
      <c r="J1426" s="2" t="str">
        <f>VLOOKUP($B1426,'Answer Data Transformation'!$I$3:$R$2338,10,FALSE)</f>
        <v>No</v>
      </c>
      <c r="K1426" s="2" t="str">
        <f>VLOOKUP($B1426,'Answer Data Transformation'!$I$3:$R$2338,3,FALSE)</f>
        <v>Obesity</v>
      </c>
      <c r="L1426" s="2" t="str">
        <f>VLOOKUP($B1426,'Answer Data Transformation'!$I$3:$R$2338,5,FALSE)</f>
        <v>Prediabetes</v>
      </c>
      <c r="M1426" s="2" t="str">
        <f>VLOOKUP($B1426,'Answer Data Transformation'!$T$3:$AA$2346,2,FALSE)</f>
        <v>01-Sep-1979</v>
      </c>
      <c r="N1426" s="2">
        <f>VLOOKUP($B1426,'Answer Data Transformation'!$T$3:$AA$2346,4,FALSE)</f>
        <v>2</v>
      </c>
      <c r="O1426" s="2">
        <f>VLOOKUP($B1426,'Answer Data Transformation'!$T$3:$AA$2346,5,FALSE)</f>
        <v>7441.5</v>
      </c>
      <c r="P1426" s="2" t="str">
        <f>VLOOKUP($B1426,'Answer Data Transformation'!$T$3:$AA$2346,6,FALSE)</f>
        <v>tier - 3</v>
      </c>
      <c r="Q1426" s="2" t="str">
        <f>VLOOKUP($B1426,'Answer Data Transformation'!$T$3:$AA$2346,7,FALSE)</f>
        <v>tier - 2</v>
      </c>
      <c r="R1426" s="2" t="str">
        <f>VLOOKUP($B1426,'Answer Data Transformation'!$T$3:$AA$2346,8,FALSE)</f>
        <v>R1011</v>
      </c>
      <c r="S1426" s="2">
        <f>VLOOKUP($B1426,'Answer Data Transformation'!$T$3:$AA$2346,3,FALSE)</f>
        <v>43</v>
      </c>
    </row>
    <row r="1427" spans="2:19" ht="15.5" x14ac:dyDescent="0.35">
      <c r="B1427" s="1" t="s">
        <v>945</v>
      </c>
      <c r="C1427" s="28" t="str">
        <f>VLOOKUP(B1427,'Answer Data Transformation'!$B$3:$F$2338,4,FALSE)</f>
        <v xml:space="preserve">  Scott</v>
      </c>
      <c r="D1427" s="2">
        <f>VLOOKUP($B1427,'Answer Data Transformation'!$I$3:$R$2338,2,FALSE)</f>
        <v>30.2</v>
      </c>
      <c r="E1427" s="2">
        <f>VLOOKUP($B1427,'Answer Data Transformation'!$I$3:$R$2338,4,FALSE)</f>
        <v>5.7</v>
      </c>
      <c r="F1427" s="2" t="str">
        <f>VLOOKUP($B1427,'Answer Data Transformation'!$I$3:$R$2338,6,FALSE)</f>
        <v>No</v>
      </c>
      <c r="G1427" s="2" t="str">
        <f>VLOOKUP($B1427,'Answer Data Transformation'!$I$3:$R$2338,7,FALSE)</f>
        <v>No</v>
      </c>
      <c r="H1427" s="2" t="str">
        <f>VLOOKUP($B1427,'Answer Data Transformation'!$I$3:$R$2338,8,FALSE)</f>
        <v>No</v>
      </c>
      <c r="I1427" s="29">
        <f>VLOOKUP($B1427,'Answer Data Transformation'!$I$3:$R$2338,9,FALSE)</f>
        <v>0</v>
      </c>
      <c r="J1427" s="2" t="str">
        <f>VLOOKUP($B1427,'Answer Data Transformation'!$I$3:$R$2338,10,FALSE)</f>
        <v>No</v>
      </c>
      <c r="K1427" s="2" t="str">
        <f>VLOOKUP($B1427,'Answer Data Transformation'!$I$3:$R$2338,3,FALSE)</f>
        <v>Obesity</v>
      </c>
      <c r="L1427" s="2" t="str">
        <f>VLOOKUP($B1427,'Answer Data Transformation'!$I$3:$R$2338,5,FALSE)</f>
        <v>Prediabetes</v>
      </c>
      <c r="M1427" s="2" t="str">
        <f>VLOOKUP($B1427,'Answer Data Transformation'!$T$3:$AA$2346,2,FALSE)</f>
        <v>25-Aug-1977</v>
      </c>
      <c r="N1427" s="2">
        <f>VLOOKUP($B1427,'Answer Data Transformation'!$T$3:$AA$2346,4,FALSE)</f>
        <v>1</v>
      </c>
      <c r="O1427" s="2">
        <f>VLOOKUP($B1427,'Answer Data Transformation'!$T$3:$AA$2346,5,FALSE)</f>
        <v>7441.05</v>
      </c>
      <c r="P1427" s="2" t="str">
        <f>VLOOKUP($B1427,'Answer Data Transformation'!$T$3:$AA$2346,6,FALSE)</f>
        <v>tier - 3</v>
      </c>
      <c r="Q1427" s="2" t="str">
        <f>VLOOKUP($B1427,'Answer Data Transformation'!$T$3:$AA$2346,7,FALSE)</f>
        <v>tier - 2</v>
      </c>
      <c r="R1427" s="2" t="str">
        <f>VLOOKUP($B1427,'Answer Data Transformation'!$T$3:$AA$2346,8,FALSE)</f>
        <v>R1011</v>
      </c>
      <c r="S1427" s="2">
        <f>VLOOKUP($B1427,'Answer Data Transformation'!$T$3:$AA$2346,3,FALSE)</f>
        <v>45</v>
      </c>
    </row>
    <row r="1428" spans="2:19" ht="15.5" x14ac:dyDescent="0.35">
      <c r="B1428" s="1" t="s">
        <v>944</v>
      </c>
      <c r="C1428" s="28" t="str">
        <f>VLOOKUP(B1428,'Answer Data Transformation'!$B$3:$F$2338,4,FALSE)</f>
        <v xml:space="preserve">  Brooke S</v>
      </c>
      <c r="D1428" s="2">
        <f>VLOOKUP($B1428,'Answer Data Transformation'!$I$3:$R$2338,2,FALSE)</f>
        <v>27.645</v>
      </c>
      <c r="E1428" s="2">
        <f>VLOOKUP($B1428,'Answer Data Transformation'!$I$3:$R$2338,4,FALSE)</f>
        <v>9.91</v>
      </c>
      <c r="F1428" s="2" t="str">
        <f>VLOOKUP($B1428,'Answer Data Transformation'!$I$3:$R$2338,6,FALSE)</f>
        <v>No</v>
      </c>
      <c r="G1428" s="2" t="str">
        <f>VLOOKUP($B1428,'Answer Data Transformation'!$I$3:$R$2338,7,FALSE)</f>
        <v>No</v>
      </c>
      <c r="H1428" s="2" t="str">
        <f>VLOOKUP($B1428,'Answer Data Transformation'!$I$3:$R$2338,8,FALSE)</f>
        <v>No</v>
      </c>
      <c r="I1428" s="29">
        <f>VLOOKUP($B1428,'Answer Data Transformation'!$I$3:$R$2338,9,FALSE)</f>
        <v>0</v>
      </c>
      <c r="J1428" s="2" t="str">
        <f>VLOOKUP($B1428,'Answer Data Transformation'!$I$3:$R$2338,10,FALSE)</f>
        <v>No</v>
      </c>
      <c r="K1428" s="2" t="str">
        <f>VLOOKUP($B1428,'Answer Data Transformation'!$I$3:$R$2338,3,FALSE)</f>
        <v>Overweight</v>
      </c>
      <c r="L1428" s="2" t="str">
        <f>VLOOKUP($B1428,'Answer Data Transformation'!$I$3:$R$2338,5,FALSE)</f>
        <v>Diabetes</v>
      </c>
      <c r="M1428" s="2" t="str">
        <f>VLOOKUP($B1428,'Answer Data Transformation'!$T$3:$AA$2346,2,FALSE)</f>
        <v>02-Dec-1978</v>
      </c>
      <c r="N1428" s="2">
        <f>VLOOKUP($B1428,'Answer Data Transformation'!$T$3:$AA$2346,4,FALSE)</f>
        <v>0</v>
      </c>
      <c r="O1428" s="2">
        <f>VLOOKUP($B1428,'Answer Data Transformation'!$T$3:$AA$2346,5,FALSE)</f>
        <v>7421.19</v>
      </c>
      <c r="P1428" s="2" t="str">
        <f>VLOOKUP($B1428,'Answer Data Transformation'!$T$3:$AA$2346,6,FALSE)</f>
        <v>tier - 2</v>
      </c>
      <c r="Q1428" s="2" t="str">
        <f>VLOOKUP($B1428,'Answer Data Transformation'!$T$3:$AA$2346,7,FALSE)</f>
        <v>tier - 3</v>
      </c>
      <c r="R1428" s="2" t="str">
        <f>VLOOKUP($B1428,'Answer Data Transformation'!$T$3:$AA$2346,8,FALSE)</f>
        <v>R1012</v>
      </c>
      <c r="S1428" s="2">
        <f>VLOOKUP($B1428,'Answer Data Transformation'!$T$3:$AA$2346,3,FALSE)</f>
        <v>44</v>
      </c>
    </row>
    <row r="1429" spans="2:19" ht="15.5" x14ac:dyDescent="0.35">
      <c r="B1429" s="1" t="s">
        <v>943</v>
      </c>
      <c r="C1429" s="28" t="str">
        <f>VLOOKUP(B1429,'Answer Data Transformation'!$B$3:$F$2338,4,FALSE)</f>
        <v xml:space="preserve">  Kaye A</v>
      </c>
      <c r="D1429" s="2">
        <f>VLOOKUP($B1429,'Answer Data Transformation'!$I$3:$R$2338,2,FALSE)</f>
        <v>26.41</v>
      </c>
      <c r="E1429" s="2">
        <f>VLOOKUP($B1429,'Answer Data Transformation'!$I$3:$R$2338,4,FALSE)</f>
        <v>11.4</v>
      </c>
      <c r="F1429" s="2" t="str">
        <f>VLOOKUP($B1429,'Answer Data Transformation'!$I$3:$R$2338,6,FALSE)</f>
        <v>No</v>
      </c>
      <c r="G1429" s="2" t="str">
        <f>VLOOKUP($B1429,'Answer Data Transformation'!$I$3:$R$2338,7,FALSE)</f>
        <v>No</v>
      </c>
      <c r="H1429" s="2" t="str">
        <f>VLOOKUP($B1429,'Answer Data Transformation'!$I$3:$R$2338,8,FALSE)</f>
        <v>No</v>
      </c>
      <c r="I1429" s="29">
        <f>VLOOKUP($B1429,'Answer Data Transformation'!$I$3:$R$2338,9,FALSE)</f>
        <v>0</v>
      </c>
      <c r="J1429" s="2" t="str">
        <f>VLOOKUP($B1429,'Answer Data Transformation'!$I$3:$R$2338,10,FALSE)</f>
        <v>No</v>
      </c>
      <c r="K1429" s="2" t="str">
        <f>VLOOKUP($B1429,'Answer Data Transformation'!$I$3:$R$2338,3,FALSE)</f>
        <v>Overweight</v>
      </c>
      <c r="L1429" s="2" t="str">
        <f>VLOOKUP($B1429,'Answer Data Transformation'!$I$3:$R$2338,5,FALSE)</f>
        <v>Diabetes</v>
      </c>
      <c r="M1429" s="2" t="str">
        <f>VLOOKUP($B1429,'Answer Data Transformation'!$T$3:$AA$2346,2,FALSE)</f>
        <v>12-Nov-1978</v>
      </c>
      <c r="N1429" s="2">
        <f>VLOOKUP($B1429,'Answer Data Transformation'!$T$3:$AA$2346,4,FALSE)</f>
        <v>0</v>
      </c>
      <c r="O1429" s="2">
        <f>VLOOKUP($B1429,'Answer Data Transformation'!$T$3:$AA$2346,5,FALSE)</f>
        <v>7419.48</v>
      </c>
      <c r="P1429" s="2" t="str">
        <f>VLOOKUP($B1429,'Answer Data Transformation'!$T$3:$AA$2346,6,FALSE)</f>
        <v>tier - 2</v>
      </c>
      <c r="Q1429" s="2" t="str">
        <f>VLOOKUP($B1429,'Answer Data Transformation'!$T$3:$AA$2346,7,FALSE)</f>
        <v>tier - 2</v>
      </c>
      <c r="R1429" s="2" t="str">
        <f>VLOOKUP($B1429,'Answer Data Transformation'!$T$3:$AA$2346,8,FALSE)</f>
        <v>R1012</v>
      </c>
      <c r="S1429" s="2">
        <f>VLOOKUP($B1429,'Answer Data Transformation'!$T$3:$AA$2346,3,FALSE)</f>
        <v>44</v>
      </c>
    </row>
    <row r="1430" spans="2:19" ht="15.5" x14ac:dyDescent="0.35">
      <c r="B1430" s="1" t="s">
        <v>942</v>
      </c>
      <c r="C1430" s="28" t="str">
        <f>VLOOKUP(B1430,'Answer Data Transformation'!$B$3:$F$2338,4,FALSE)</f>
        <v xml:space="preserve">  Carolyn</v>
      </c>
      <c r="D1430" s="2">
        <f>VLOOKUP($B1430,'Answer Data Transformation'!$I$3:$R$2338,2,FALSE)</f>
        <v>34.1</v>
      </c>
      <c r="E1430" s="2">
        <f>VLOOKUP($B1430,'Answer Data Transformation'!$I$3:$R$2338,4,FALSE)</f>
        <v>6.29</v>
      </c>
      <c r="F1430" s="2" t="str">
        <f>VLOOKUP($B1430,'Answer Data Transformation'!$I$3:$R$2338,6,FALSE)</f>
        <v>Yes</v>
      </c>
      <c r="G1430" s="2" t="str">
        <f>VLOOKUP($B1430,'Answer Data Transformation'!$I$3:$R$2338,7,FALSE)</f>
        <v>No</v>
      </c>
      <c r="H1430" s="2" t="str">
        <f>VLOOKUP($B1430,'Answer Data Transformation'!$I$3:$R$2338,8,FALSE)</f>
        <v>Yes</v>
      </c>
      <c r="I1430" s="29">
        <f>VLOOKUP($B1430,'Answer Data Transformation'!$I$3:$R$2338,9,FALSE)</f>
        <v>1</v>
      </c>
      <c r="J1430" s="2" t="str">
        <f>VLOOKUP($B1430,'Answer Data Transformation'!$I$3:$R$2338,10,FALSE)</f>
        <v>No</v>
      </c>
      <c r="K1430" s="2" t="str">
        <f>VLOOKUP($B1430,'Answer Data Transformation'!$I$3:$R$2338,3,FALSE)</f>
        <v>Obesity</v>
      </c>
      <c r="L1430" s="2" t="str">
        <f>VLOOKUP($B1430,'Answer Data Transformation'!$I$3:$R$2338,5,FALSE)</f>
        <v>Prediabetes</v>
      </c>
      <c r="M1430" s="2" t="str">
        <f>VLOOKUP($B1430,'Answer Data Transformation'!$T$3:$AA$2346,2,FALSE)</f>
        <v>19-Sep-1983</v>
      </c>
      <c r="N1430" s="2">
        <f>VLOOKUP($B1430,'Answer Data Transformation'!$T$3:$AA$2346,4,FALSE)</f>
        <v>3</v>
      </c>
      <c r="O1430" s="2">
        <f>VLOOKUP($B1430,'Answer Data Transformation'!$T$3:$AA$2346,5,FALSE)</f>
        <v>7418.52</v>
      </c>
      <c r="P1430" s="2" t="str">
        <f>VLOOKUP($B1430,'Answer Data Transformation'!$T$3:$AA$2346,6,FALSE)</f>
        <v>tier - 2</v>
      </c>
      <c r="Q1430" s="2" t="str">
        <f>VLOOKUP($B1430,'Answer Data Transformation'!$T$3:$AA$2346,7,FALSE)</f>
        <v>tier - 2</v>
      </c>
      <c r="R1430" s="2" t="str">
        <f>VLOOKUP($B1430,'Answer Data Transformation'!$T$3:$AA$2346,8,FALSE)</f>
        <v>R1011</v>
      </c>
      <c r="S1430" s="2">
        <f>VLOOKUP($B1430,'Answer Data Transformation'!$T$3:$AA$2346,3,FALSE)</f>
        <v>39</v>
      </c>
    </row>
    <row r="1431" spans="2:19" ht="15.5" x14ac:dyDescent="0.35">
      <c r="B1431" s="1" t="s">
        <v>941</v>
      </c>
      <c r="C1431" s="28" t="str">
        <f>VLOOKUP(B1431,'Answer Data Transformation'!$B$3:$F$2338,4,FALSE)</f>
        <v xml:space="preserve">  Daniel C</v>
      </c>
      <c r="D1431" s="2">
        <f>VLOOKUP($B1431,'Answer Data Transformation'!$I$3:$R$2338,2,FALSE)</f>
        <v>17.3</v>
      </c>
      <c r="E1431" s="2">
        <f>VLOOKUP($B1431,'Answer Data Transformation'!$I$3:$R$2338,4,FALSE)</f>
        <v>9.2799999999999994</v>
      </c>
      <c r="F1431" s="2" t="str">
        <f>VLOOKUP($B1431,'Answer Data Transformation'!$I$3:$R$2338,6,FALSE)</f>
        <v>No</v>
      </c>
      <c r="G1431" s="2" t="str">
        <f>VLOOKUP($B1431,'Answer Data Transformation'!$I$3:$R$2338,7,FALSE)</f>
        <v>No</v>
      </c>
      <c r="H1431" s="2" t="str">
        <f>VLOOKUP($B1431,'Answer Data Transformation'!$I$3:$R$2338,8,FALSE)</f>
        <v>No</v>
      </c>
      <c r="I1431" s="29">
        <f>VLOOKUP($B1431,'Answer Data Transformation'!$I$3:$R$2338,9,FALSE)</f>
        <v>0</v>
      </c>
      <c r="J1431" s="2" t="str">
        <f>VLOOKUP($B1431,'Answer Data Transformation'!$I$3:$R$2338,10,FALSE)</f>
        <v>No</v>
      </c>
      <c r="K1431" s="2" t="str">
        <f>VLOOKUP($B1431,'Answer Data Transformation'!$I$3:$R$2338,3,FALSE)</f>
        <v>Underweight</v>
      </c>
      <c r="L1431" s="2" t="str">
        <f>VLOOKUP($B1431,'Answer Data Transformation'!$I$3:$R$2338,5,FALSE)</f>
        <v>Diabetes</v>
      </c>
      <c r="M1431" s="2" t="str">
        <f>VLOOKUP($B1431,'Answer Data Transformation'!$T$3:$AA$2346,2,FALSE)</f>
        <v>05-Dec-1965</v>
      </c>
      <c r="N1431" s="2">
        <f>VLOOKUP($B1431,'Answer Data Transformation'!$T$3:$AA$2346,4,FALSE)</f>
        <v>0</v>
      </c>
      <c r="O1431" s="2">
        <f>VLOOKUP($B1431,'Answer Data Transformation'!$T$3:$AA$2346,5,FALSE)</f>
        <v>7403.98</v>
      </c>
      <c r="P1431" s="2" t="str">
        <f>VLOOKUP($B1431,'Answer Data Transformation'!$T$3:$AA$2346,6,FALSE)</f>
        <v>tier - 3</v>
      </c>
      <c r="Q1431" s="2" t="str">
        <f>VLOOKUP($B1431,'Answer Data Transformation'!$T$3:$AA$2346,7,FALSE)</f>
        <v>tier - 2</v>
      </c>
      <c r="R1431" s="2" t="str">
        <f>VLOOKUP($B1431,'Answer Data Transformation'!$T$3:$AA$2346,8,FALSE)</f>
        <v>R1013</v>
      </c>
      <c r="S1431" s="2">
        <f>VLOOKUP($B1431,'Answer Data Transformation'!$T$3:$AA$2346,3,FALSE)</f>
        <v>57</v>
      </c>
    </row>
    <row r="1432" spans="2:19" ht="15.5" x14ac:dyDescent="0.35">
      <c r="B1432" s="1" t="s">
        <v>940</v>
      </c>
      <c r="C1432" s="28" t="str">
        <f>VLOOKUP(B1432,'Answer Data Transformation'!$B$3:$F$2338,4,FALSE)</f>
        <v xml:space="preserve">  Laurie A</v>
      </c>
      <c r="D1432" s="2">
        <f>VLOOKUP($B1432,'Answer Data Transformation'!$I$3:$R$2338,2,FALSE)</f>
        <v>35.020000000000003</v>
      </c>
      <c r="E1432" s="2">
        <f>VLOOKUP($B1432,'Answer Data Transformation'!$I$3:$R$2338,4,FALSE)</f>
        <v>4.78</v>
      </c>
      <c r="F1432" s="2" t="str">
        <f>VLOOKUP($B1432,'Answer Data Transformation'!$I$3:$R$2338,6,FALSE)</f>
        <v>No</v>
      </c>
      <c r="G1432" s="2" t="str">
        <f>VLOOKUP($B1432,'Answer Data Transformation'!$I$3:$R$2338,7,FALSE)</f>
        <v>No</v>
      </c>
      <c r="H1432" s="2" t="str">
        <f>VLOOKUP($B1432,'Answer Data Transformation'!$I$3:$R$2338,8,FALSE)</f>
        <v>Yes</v>
      </c>
      <c r="I1432" s="29">
        <f>VLOOKUP($B1432,'Answer Data Transformation'!$I$3:$R$2338,9,FALSE)</f>
        <v>1</v>
      </c>
      <c r="J1432" s="2" t="str">
        <f>VLOOKUP($B1432,'Answer Data Transformation'!$I$3:$R$2338,10,FALSE)</f>
        <v>No</v>
      </c>
      <c r="K1432" s="2" t="str">
        <f>VLOOKUP($B1432,'Answer Data Transformation'!$I$3:$R$2338,3,FALSE)</f>
        <v>Obesity</v>
      </c>
      <c r="L1432" s="2" t="str">
        <f>VLOOKUP($B1432,'Answer Data Transformation'!$I$3:$R$2338,5,FALSE)</f>
        <v>Normal</v>
      </c>
      <c r="M1432" s="2" t="str">
        <f>VLOOKUP($B1432,'Answer Data Transformation'!$T$3:$AA$2346,2,FALSE)</f>
        <v>22-Jul-1993</v>
      </c>
      <c r="N1432" s="2">
        <f>VLOOKUP($B1432,'Answer Data Transformation'!$T$3:$AA$2346,4,FALSE)</f>
        <v>0</v>
      </c>
      <c r="O1432" s="2">
        <f>VLOOKUP($B1432,'Answer Data Transformation'!$T$3:$AA$2346,5,FALSE)</f>
        <v>7388.85</v>
      </c>
      <c r="P1432" s="2" t="str">
        <f>VLOOKUP($B1432,'Answer Data Transformation'!$T$3:$AA$2346,6,FALSE)</f>
        <v>tier - 2</v>
      </c>
      <c r="Q1432" s="2" t="str">
        <f>VLOOKUP($B1432,'Answer Data Transformation'!$T$3:$AA$2346,7,FALSE)</f>
        <v>tier - 2</v>
      </c>
      <c r="R1432" s="2" t="str">
        <f>VLOOKUP($B1432,'Answer Data Transformation'!$T$3:$AA$2346,8,FALSE)</f>
        <v>R1026</v>
      </c>
      <c r="S1432" s="2">
        <f>VLOOKUP($B1432,'Answer Data Transformation'!$T$3:$AA$2346,3,FALSE)</f>
        <v>29</v>
      </c>
    </row>
    <row r="1433" spans="2:19" ht="15.5" x14ac:dyDescent="0.35">
      <c r="B1433" s="1" t="s">
        <v>939</v>
      </c>
      <c r="C1433" s="28" t="str">
        <f>VLOOKUP(B1433,'Answer Data Transformation'!$B$3:$F$2338,4,FALSE)</f>
        <v xml:space="preserve">  Nicole</v>
      </c>
      <c r="D1433" s="2">
        <f>VLOOKUP($B1433,'Answer Data Transformation'!$I$3:$R$2338,2,FALSE)</f>
        <v>37.1</v>
      </c>
      <c r="E1433" s="2">
        <f>VLOOKUP($B1433,'Answer Data Transformation'!$I$3:$R$2338,4,FALSE)</f>
        <v>8.8699999999999992</v>
      </c>
      <c r="F1433" s="2" t="str">
        <f>VLOOKUP($B1433,'Answer Data Transformation'!$I$3:$R$2338,6,FALSE)</f>
        <v>Yes</v>
      </c>
      <c r="G1433" s="2" t="str">
        <f>VLOOKUP($B1433,'Answer Data Transformation'!$I$3:$R$2338,7,FALSE)</f>
        <v>No</v>
      </c>
      <c r="H1433" s="2" t="str">
        <f>VLOOKUP($B1433,'Answer Data Transformation'!$I$3:$R$2338,8,FALSE)</f>
        <v>No</v>
      </c>
      <c r="I1433" s="29">
        <f>VLOOKUP($B1433,'Answer Data Transformation'!$I$3:$R$2338,9,FALSE)</f>
        <v>0</v>
      </c>
      <c r="J1433" s="2" t="str">
        <f>VLOOKUP($B1433,'Answer Data Transformation'!$I$3:$R$2338,10,FALSE)</f>
        <v>No</v>
      </c>
      <c r="K1433" s="2" t="str">
        <f>VLOOKUP($B1433,'Answer Data Transformation'!$I$3:$R$2338,3,FALSE)</f>
        <v>Obesity</v>
      </c>
      <c r="L1433" s="2" t="str">
        <f>VLOOKUP($B1433,'Answer Data Transformation'!$I$3:$R$2338,5,FALSE)</f>
        <v>Diabetes</v>
      </c>
      <c r="M1433" s="2" t="str">
        <f>VLOOKUP($B1433,'Answer Data Transformation'!$T$3:$AA$2346,2,FALSE)</f>
        <v>24-Nov-1981</v>
      </c>
      <c r="N1433" s="2">
        <f>VLOOKUP($B1433,'Answer Data Transformation'!$T$3:$AA$2346,4,FALSE)</f>
        <v>2</v>
      </c>
      <c r="O1433" s="2">
        <f>VLOOKUP($B1433,'Answer Data Transformation'!$T$3:$AA$2346,5,FALSE)</f>
        <v>7371.77</v>
      </c>
      <c r="P1433" s="2" t="str">
        <f>VLOOKUP($B1433,'Answer Data Transformation'!$T$3:$AA$2346,6,FALSE)</f>
        <v>tier - 2</v>
      </c>
      <c r="Q1433" s="2" t="str">
        <f>VLOOKUP($B1433,'Answer Data Transformation'!$T$3:$AA$2346,7,FALSE)</f>
        <v>tier - 1</v>
      </c>
      <c r="R1433" s="2" t="str">
        <f>VLOOKUP($B1433,'Answer Data Transformation'!$T$3:$AA$2346,8,FALSE)</f>
        <v>R1011</v>
      </c>
      <c r="S1433" s="2">
        <f>VLOOKUP($B1433,'Answer Data Transformation'!$T$3:$AA$2346,3,FALSE)</f>
        <v>41</v>
      </c>
    </row>
    <row r="1434" spans="2:19" ht="15.5" x14ac:dyDescent="0.35">
      <c r="B1434" s="1" t="s">
        <v>938</v>
      </c>
      <c r="C1434" s="28" t="str">
        <f>VLOOKUP(B1434,'Answer Data Transformation'!$B$3:$F$2338,4,FALSE)</f>
        <v xml:space="preserve">  Shelby</v>
      </c>
      <c r="D1434" s="2">
        <f>VLOOKUP($B1434,'Answer Data Transformation'!$I$3:$R$2338,2,FALSE)</f>
        <v>16.79</v>
      </c>
      <c r="E1434" s="2">
        <f>VLOOKUP($B1434,'Answer Data Transformation'!$I$3:$R$2338,4,FALSE)</f>
        <v>11.4</v>
      </c>
      <c r="F1434" s="2" t="str">
        <f>VLOOKUP($B1434,'Answer Data Transformation'!$I$3:$R$2338,6,FALSE)</f>
        <v>No</v>
      </c>
      <c r="G1434" s="2" t="str">
        <f>VLOOKUP($B1434,'Answer Data Transformation'!$I$3:$R$2338,7,FALSE)</f>
        <v>No</v>
      </c>
      <c r="H1434" s="2" t="str">
        <f>VLOOKUP($B1434,'Answer Data Transformation'!$I$3:$R$2338,8,FALSE)</f>
        <v>No</v>
      </c>
      <c r="I1434" s="29">
        <f>VLOOKUP($B1434,'Answer Data Transformation'!$I$3:$R$2338,9,FALSE)</f>
        <v>0</v>
      </c>
      <c r="J1434" s="2" t="str">
        <f>VLOOKUP($B1434,'Answer Data Transformation'!$I$3:$R$2338,10,FALSE)</f>
        <v>No</v>
      </c>
      <c r="K1434" s="2" t="str">
        <f>VLOOKUP($B1434,'Answer Data Transformation'!$I$3:$R$2338,3,FALSE)</f>
        <v>Underweight</v>
      </c>
      <c r="L1434" s="2" t="str">
        <f>VLOOKUP($B1434,'Answer Data Transformation'!$I$3:$R$2338,5,FALSE)</f>
        <v>Diabetes</v>
      </c>
      <c r="M1434" s="2" t="str">
        <f>VLOOKUP($B1434,'Answer Data Transformation'!$T$3:$AA$2346,2,FALSE)</f>
        <v>09-Dec-1965</v>
      </c>
      <c r="N1434" s="2">
        <f>VLOOKUP($B1434,'Answer Data Transformation'!$T$3:$AA$2346,4,FALSE)</f>
        <v>0</v>
      </c>
      <c r="O1434" s="2">
        <f>VLOOKUP($B1434,'Answer Data Transformation'!$T$3:$AA$2346,5,FALSE)</f>
        <v>7362.31</v>
      </c>
      <c r="P1434" s="2" t="str">
        <f>VLOOKUP($B1434,'Answer Data Transformation'!$T$3:$AA$2346,6,FALSE)</f>
        <v>tier - 3</v>
      </c>
      <c r="Q1434" s="2" t="str">
        <f>VLOOKUP($B1434,'Answer Data Transformation'!$T$3:$AA$2346,7,FALSE)</f>
        <v>tier - 3</v>
      </c>
      <c r="R1434" s="2" t="str">
        <f>VLOOKUP($B1434,'Answer Data Transformation'!$T$3:$AA$2346,8,FALSE)</f>
        <v>R1013</v>
      </c>
      <c r="S1434" s="2">
        <f>VLOOKUP($B1434,'Answer Data Transformation'!$T$3:$AA$2346,3,FALSE)</f>
        <v>57</v>
      </c>
    </row>
    <row r="1435" spans="2:19" ht="15.5" x14ac:dyDescent="0.35">
      <c r="B1435" s="1" t="s">
        <v>937</v>
      </c>
      <c r="C1435" s="28" t="str">
        <f>VLOOKUP(B1435,'Answer Data Transformation'!$B$3:$F$2338,4,FALSE)</f>
        <v xml:space="preserve">  Allison</v>
      </c>
      <c r="D1435" s="2">
        <f>VLOOKUP($B1435,'Answer Data Transformation'!$I$3:$R$2338,2,FALSE)</f>
        <v>31.635000000000002</v>
      </c>
      <c r="E1435" s="2">
        <f>VLOOKUP($B1435,'Answer Data Transformation'!$I$3:$R$2338,4,FALSE)</f>
        <v>9.1300000000000008</v>
      </c>
      <c r="F1435" s="2" t="str">
        <f>VLOOKUP($B1435,'Answer Data Transformation'!$I$3:$R$2338,6,FALSE)</f>
        <v>Yes</v>
      </c>
      <c r="G1435" s="2" t="str">
        <f>VLOOKUP($B1435,'Answer Data Transformation'!$I$3:$R$2338,7,FALSE)</f>
        <v>No</v>
      </c>
      <c r="H1435" s="2" t="str">
        <f>VLOOKUP($B1435,'Answer Data Transformation'!$I$3:$R$2338,8,FALSE)</f>
        <v>No</v>
      </c>
      <c r="I1435" s="29">
        <f>VLOOKUP($B1435,'Answer Data Transformation'!$I$3:$R$2338,9,FALSE)</f>
        <v>0</v>
      </c>
      <c r="J1435" s="2" t="str">
        <f>VLOOKUP($B1435,'Answer Data Transformation'!$I$3:$R$2338,10,FALSE)</f>
        <v>No</v>
      </c>
      <c r="K1435" s="2" t="str">
        <f>VLOOKUP($B1435,'Answer Data Transformation'!$I$3:$R$2338,3,FALSE)</f>
        <v>Obesity</v>
      </c>
      <c r="L1435" s="2" t="str">
        <f>VLOOKUP($B1435,'Answer Data Transformation'!$I$3:$R$2338,5,FALSE)</f>
        <v>Diabetes</v>
      </c>
      <c r="M1435" s="2" t="str">
        <f>VLOOKUP($B1435,'Answer Data Transformation'!$T$3:$AA$2346,2,FALSE)</f>
        <v>16-Jul-1981</v>
      </c>
      <c r="N1435" s="2">
        <f>VLOOKUP($B1435,'Answer Data Transformation'!$T$3:$AA$2346,4,FALSE)</f>
        <v>1</v>
      </c>
      <c r="O1435" s="2">
        <f>VLOOKUP($B1435,'Answer Data Transformation'!$T$3:$AA$2346,5,FALSE)</f>
        <v>7358.18</v>
      </c>
      <c r="P1435" s="2" t="str">
        <f>VLOOKUP($B1435,'Answer Data Transformation'!$T$3:$AA$2346,6,FALSE)</f>
        <v>tier - 2</v>
      </c>
      <c r="Q1435" s="2" t="str">
        <f>VLOOKUP($B1435,'Answer Data Transformation'!$T$3:$AA$2346,7,FALSE)</f>
        <v>tier - 3</v>
      </c>
      <c r="R1435" s="2" t="str">
        <f>VLOOKUP($B1435,'Answer Data Transformation'!$T$3:$AA$2346,8,FALSE)</f>
        <v>R1024</v>
      </c>
      <c r="S1435" s="2">
        <f>VLOOKUP($B1435,'Answer Data Transformation'!$T$3:$AA$2346,3,FALSE)</f>
        <v>41</v>
      </c>
    </row>
    <row r="1436" spans="2:19" ht="15.5" x14ac:dyDescent="0.35">
      <c r="B1436" s="1" t="s">
        <v>936</v>
      </c>
      <c r="C1436" s="28" t="str">
        <f>VLOOKUP(B1436,'Answer Data Transformation'!$B$3:$F$2338,4,FALSE)</f>
        <v xml:space="preserve">  Leticia</v>
      </c>
      <c r="D1436" s="2">
        <f>VLOOKUP($B1436,'Answer Data Transformation'!$I$3:$R$2338,2,FALSE)</f>
        <v>24.19</v>
      </c>
      <c r="E1436" s="2">
        <f>VLOOKUP($B1436,'Answer Data Transformation'!$I$3:$R$2338,4,FALSE)</f>
        <v>6.22</v>
      </c>
      <c r="F1436" s="2" t="str">
        <f>VLOOKUP($B1436,'Answer Data Transformation'!$I$3:$R$2338,6,FALSE)</f>
        <v>Yes</v>
      </c>
      <c r="G1436" s="2" t="str">
        <f>VLOOKUP($B1436,'Answer Data Transformation'!$I$3:$R$2338,7,FALSE)</f>
        <v>No</v>
      </c>
      <c r="H1436" s="2" t="str">
        <f>VLOOKUP($B1436,'Answer Data Transformation'!$I$3:$R$2338,8,FALSE)</f>
        <v>Yes</v>
      </c>
      <c r="I1436" s="29">
        <f>VLOOKUP($B1436,'Answer Data Transformation'!$I$3:$R$2338,9,FALSE)</f>
        <v>1</v>
      </c>
      <c r="J1436" s="2" t="str">
        <f>VLOOKUP($B1436,'Answer Data Transformation'!$I$3:$R$2338,10,FALSE)</f>
        <v>No</v>
      </c>
      <c r="K1436" s="2" t="str">
        <f>VLOOKUP($B1436,'Answer Data Transformation'!$I$3:$R$2338,3,FALSE)</f>
        <v>Normal Weight</v>
      </c>
      <c r="L1436" s="2" t="str">
        <f>VLOOKUP($B1436,'Answer Data Transformation'!$I$3:$R$2338,5,FALSE)</f>
        <v>Prediabetes</v>
      </c>
      <c r="M1436" s="2" t="str">
        <f>VLOOKUP($B1436,'Answer Data Transformation'!$T$3:$AA$2346,2,FALSE)</f>
        <v>21-Jun-1983</v>
      </c>
      <c r="N1436" s="2">
        <f>VLOOKUP($B1436,'Answer Data Transformation'!$T$3:$AA$2346,4,FALSE)</f>
        <v>3</v>
      </c>
      <c r="O1436" s="2">
        <f>VLOOKUP($B1436,'Answer Data Transformation'!$T$3:$AA$2346,5,FALSE)</f>
        <v>7357.49</v>
      </c>
      <c r="P1436" s="2" t="str">
        <f>VLOOKUP($B1436,'Answer Data Transformation'!$T$3:$AA$2346,6,FALSE)</f>
        <v>tier - 2</v>
      </c>
      <c r="Q1436" s="2" t="str">
        <f>VLOOKUP($B1436,'Answer Data Transformation'!$T$3:$AA$2346,7,FALSE)</f>
        <v>tier - 2</v>
      </c>
      <c r="R1436" s="2" t="str">
        <f>VLOOKUP($B1436,'Answer Data Transformation'!$T$3:$AA$2346,8,FALSE)</f>
        <v>R1012</v>
      </c>
      <c r="S1436" s="2">
        <f>VLOOKUP($B1436,'Answer Data Transformation'!$T$3:$AA$2346,3,FALSE)</f>
        <v>39</v>
      </c>
    </row>
    <row r="1437" spans="2:19" ht="15.5" x14ac:dyDescent="0.35">
      <c r="B1437" s="1" t="s">
        <v>935</v>
      </c>
      <c r="C1437" s="28" t="str">
        <f>VLOOKUP(B1437,'Answer Data Transformation'!$B$3:$F$2338,4,FALSE)</f>
        <v xml:space="preserve">  John S</v>
      </c>
      <c r="D1437" s="2">
        <f>VLOOKUP($B1437,'Answer Data Transformation'!$I$3:$R$2338,2,FALSE)</f>
        <v>35.29</v>
      </c>
      <c r="E1437" s="2">
        <f>VLOOKUP($B1437,'Answer Data Transformation'!$I$3:$R$2338,4,FALSE)</f>
        <v>5.9</v>
      </c>
      <c r="F1437" s="2" t="str">
        <f>VLOOKUP($B1437,'Answer Data Transformation'!$I$3:$R$2338,6,FALSE)</f>
        <v>No</v>
      </c>
      <c r="G1437" s="2" t="str">
        <f>VLOOKUP($B1437,'Answer Data Transformation'!$I$3:$R$2338,7,FALSE)</f>
        <v>No</v>
      </c>
      <c r="H1437" s="2" t="str">
        <f>VLOOKUP($B1437,'Answer Data Transformation'!$I$3:$R$2338,8,FALSE)</f>
        <v>Yes</v>
      </c>
      <c r="I1437" s="29">
        <f>VLOOKUP($B1437,'Answer Data Transformation'!$I$3:$R$2338,9,FALSE)</f>
        <v>1</v>
      </c>
      <c r="J1437" s="2" t="str">
        <f>VLOOKUP($B1437,'Answer Data Transformation'!$I$3:$R$2338,10,FALSE)</f>
        <v>No</v>
      </c>
      <c r="K1437" s="2" t="str">
        <f>VLOOKUP($B1437,'Answer Data Transformation'!$I$3:$R$2338,3,FALSE)</f>
        <v>Obesity</v>
      </c>
      <c r="L1437" s="2" t="str">
        <f>VLOOKUP($B1437,'Answer Data Transformation'!$I$3:$R$2338,5,FALSE)</f>
        <v>Prediabetes</v>
      </c>
      <c r="M1437" s="2" t="str">
        <f>VLOOKUP($B1437,'Answer Data Transformation'!$T$3:$AA$2346,2,FALSE)</f>
        <v>05-Oct-1993</v>
      </c>
      <c r="N1437" s="2">
        <f>VLOOKUP($B1437,'Answer Data Transformation'!$T$3:$AA$2346,4,FALSE)</f>
        <v>0</v>
      </c>
      <c r="O1437" s="2">
        <f>VLOOKUP($B1437,'Answer Data Transformation'!$T$3:$AA$2346,5,FALSE)</f>
        <v>7349.12</v>
      </c>
      <c r="P1437" s="2" t="str">
        <f>VLOOKUP($B1437,'Answer Data Transformation'!$T$3:$AA$2346,6,FALSE)</f>
        <v>tier - 2</v>
      </c>
      <c r="Q1437" s="2" t="str">
        <f>VLOOKUP($B1437,'Answer Data Transformation'!$T$3:$AA$2346,7,FALSE)</f>
        <v>tier - 2</v>
      </c>
      <c r="R1437" s="2" t="str">
        <f>VLOOKUP($B1437,'Answer Data Transformation'!$T$3:$AA$2346,8,FALSE)</f>
        <v>R1021</v>
      </c>
      <c r="S1437" s="2">
        <f>VLOOKUP($B1437,'Answer Data Transformation'!$T$3:$AA$2346,3,FALSE)</f>
        <v>29</v>
      </c>
    </row>
    <row r="1438" spans="2:19" ht="15.5" x14ac:dyDescent="0.35">
      <c r="B1438" s="1" t="s">
        <v>934</v>
      </c>
      <c r="C1438" s="28" t="str">
        <f>VLOOKUP(B1438,'Answer Data Transformation'!$B$3:$F$2338,4,FALSE)</f>
        <v xml:space="preserve">  April</v>
      </c>
      <c r="D1438" s="2">
        <f>VLOOKUP($B1438,'Answer Data Transformation'!$I$3:$R$2338,2,FALSE)</f>
        <v>35.299999999999997</v>
      </c>
      <c r="E1438" s="2">
        <f>VLOOKUP($B1438,'Answer Data Transformation'!$I$3:$R$2338,4,FALSE)</f>
        <v>4.45</v>
      </c>
      <c r="F1438" s="2" t="str">
        <f>VLOOKUP($B1438,'Answer Data Transformation'!$I$3:$R$2338,6,FALSE)</f>
        <v>No</v>
      </c>
      <c r="G1438" s="2" t="str">
        <f>VLOOKUP($B1438,'Answer Data Transformation'!$I$3:$R$2338,7,FALSE)</f>
        <v>No</v>
      </c>
      <c r="H1438" s="2" t="str">
        <f>VLOOKUP($B1438,'Answer Data Transformation'!$I$3:$R$2338,8,FALSE)</f>
        <v>No</v>
      </c>
      <c r="I1438" s="29">
        <f>VLOOKUP($B1438,'Answer Data Transformation'!$I$3:$R$2338,9,FALSE)</f>
        <v>0</v>
      </c>
      <c r="J1438" s="2" t="str">
        <f>VLOOKUP($B1438,'Answer Data Transformation'!$I$3:$R$2338,10,FALSE)</f>
        <v>No</v>
      </c>
      <c r="K1438" s="2" t="str">
        <f>VLOOKUP($B1438,'Answer Data Transformation'!$I$3:$R$2338,3,FALSE)</f>
        <v>Obesity</v>
      </c>
      <c r="L1438" s="2" t="str">
        <f>VLOOKUP($B1438,'Answer Data Transformation'!$I$3:$R$2338,5,FALSE)</f>
        <v>Normal</v>
      </c>
      <c r="M1438" s="2" t="str">
        <f>VLOOKUP($B1438,'Answer Data Transformation'!$T$3:$AA$2346,2,FALSE)</f>
        <v>01-Dec-1977</v>
      </c>
      <c r="N1438" s="2">
        <f>VLOOKUP($B1438,'Answer Data Transformation'!$T$3:$AA$2346,4,FALSE)</f>
        <v>0</v>
      </c>
      <c r="O1438" s="2">
        <f>VLOOKUP($B1438,'Answer Data Transformation'!$T$3:$AA$2346,5,FALSE)</f>
        <v>7348.14</v>
      </c>
      <c r="P1438" s="2" t="str">
        <f>VLOOKUP($B1438,'Answer Data Transformation'!$T$3:$AA$2346,6,FALSE)</f>
        <v>tier - 2</v>
      </c>
      <c r="Q1438" s="2" t="str">
        <f>VLOOKUP($B1438,'Answer Data Transformation'!$T$3:$AA$2346,7,FALSE)</f>
        <v>tier - 1</v>
      </c>
      <c r="R1438" s="2" t="str">
        <f>VLOOKUP($B1438,'Answer Data Transformation'!$T$3:$AA$2346,8,FALSE)</f>
        <v>R1011</v>
      </c>
      <c r="S1438" s="2">
        <f>VLOOKUP($B1438,'Answer Data Transformation'!$T$3:$AA$2346,3,FALSE)</f>
        <v>45</v>
      </c>
    </row>
    <row r="1439" spans="2:19" ht="15.5" x14ac:dyDescent="0.35">
      <c r="B1439" s="1" t="s">
        <v>933</v>
      </c>
      <c r="C1439" s="28" t="str">
        <f>VLOOKUP(B1439,'Answer Data Transformation'!$B$3:$F$2338,4,FALSE)</f>
        <v xml:space="preserve">  Ashley N</v>
      </c>
      <c r="D1439" s="2">
        <f>VLOOKUP($B1439,'Answer Data Transformation'!$I$3:$R$2338,2,FALSE)</f>
        <v>35.64</v>
      </c>
      <c r="E1439" s="2">
        <f>VLOOKUP($B1439,'Answer Data Transformation'!$I$3:$R$2338,4,FALSE)</f>
        <v>6.17</v>
      </c>
      <c r="F1439" s="2" t="str">
        <f>VLOOKUP($B1439,'Answer Data Transformation'!$I$3:$R$2338,6,FALSE)</f>
        <v>No</v>
      </c>
      <c r="G1439" s="2" t="str">
        <f>VLOOKUP($B1439,'Answer Data Transformation'!$I$3:$R$2338,7,FALSE)</f>
        <v>No</v>
      </c>
      <c r="H1439" s="2" t="str">
        <f>VLOOKUP($B1439,'Answer Data Transformation'!$I$3:$R$2338,8,FALSE)</f>
        <v>Yes</v>
      </c>
      <c r="I1439" s="29">
        <f>VLOOKUP($B1439,'Answer Data Transformation'!$I$3:$R$2338,9,FALSE)</f>
        <v>1</v>
      </c>
      <c r="J1439" s="2" t="str">
        <f>VLOOKUP($B1439,'Answer Data Transformation'!$I$3:$R$2338,10,FALSE)</f>
        <v>No</v>
      </c>
      <c r="K1439" s="2" t="str">
        <f>VLOOKUP($B1439,'Answer Data Transformation'!$I$3:$R$2338,3,FALSE)</f>
        <v>Obesity</v>
      </c>
      <c r="L1439" s="2" t="str">
        <f>VLOOKUP($B1439,'Answer Data Transformation'!$I$3:$R$2338,5,FALSE)</f>
        <v>Prediabetes</v>
      </c>
      <c r="M1439" s="2" t="str">
        <f>VLOOKUP($B1439,'Answer Data Transformation'!$T$3:$AA$2346,2,FALSE)</f>
        <v>26-Jun-1979</v>
      </c>
      <c r="N1439" s="2">
        <f>VLOOKUP($B1439,'Answer Data Transformation'!$T$3:$AA$2346,4,FALSE)</f>
        <v>1</v>
      </c>
      <c r="O1439" s="2">
        <f>VLOOKUP($B1439,'Answer Data Transformation'!$T$3:$AA$2346,5,FALSE)</f>
        <v>7345.73</v>
      </c>
      <c r="P1439" s="2" t="str">
        <f>VLOOKUP($B1439,'Answer Data Transformation'!$T$3:$AA$2346,6,FALSE)</f>
        <v>tier - 2</v>
      </c>
      <c r="Q1439" s="2" t="str">
        <f>VLOOKUP($B1439,'Answer Data Transformation'!$T$3:$AA$2346,7,FALSE)</f>
        <v>tier - 1</v>
      </c>
      <c r="R1439" s="2" t="str">
        <f>VLOOKUP($B1439,'Answer Data Transformation'!$T$3:$AA$2346,8,FALSE)</f>
        <v>R1013</v>
      </c>
      <c r="S1439" s="2">
        <f>VLOOKUP($B1439,'Answer Data Transformation'!$T$3:$AA$2346,3,FALSE)</f>
        <v>43</v>
      </c>
    </row>
    <row r="1440" spans="2:19" ht="15.5" x14ac:dyDescent="0.35">
      <c r="B1440" s="1" t="s">
        <v>932</v>
      </c>
      <c r="C1440" s="28" t="str">
        <f>VLOOKUP(B1440,'Answer Data Transformation'!$B$3:$F$2338,4,FALSE)</f>
        <v xml:space="preserve">  Madeleine</v>
      </c>
      <c r="D1440" s="2">
        <f>VLOOKUP($B1440,'Answer Data Transformation'!$I$3:$R$2338,2,FALSE)</f>
        <v>33.1</v>
      </c>
      <c r="E1440" s="2">
        <f>VLOOKUP($B1440,'Answer Data Transformation'!$I$3:$R$2338,4,FALSE)</f>
        <v>4.93</v>
      </c>
      <c r="F1440" s="2" t="str">
        <f>VLOOKUP($B1440,'Answer Data Transformation'!$I$3:$R$2338,6,FALSE)</f>
        <v>No</v>
      </c>
      <c r="G1440" s="2" t="str">
        <f>VLOOKUP($B1440,'Answer Data Transformation'!$I$3:$R$2338,7,FALSE)</f>
        <v>No</v>
      </c>
      <c r="H1440" s="2" t="str">
        <f>VLOOKUP($B1440,'Answer Data Transformation'!$I$3:$R$2338,8,FALSE)</f>
        <v>No</v>
      </c>
      <c r="I1440" s="29">
        <f>VLOOKUP($B1440,'Answer Data Transformation'!$I$3:$R$2338,9,FALSE)</f>
        <v>0</v>
      </c>
      <c r="J1440" s="2" t="str">
        <f>VLOOKUP($B1440,'Answer Data Transformation'!$I$3:$R$2338,10,FALSE)</f>
        <v>No</v>
      </c>
      <c r="K1440" s="2" t="str">
        <f>VLOOKUP($B1440,'Answer Data Transformation'!$I$3:$R$2338,3,FALSE)</f>
        <v>Obesity</v>
      </c>
      <c r="L1440" s="2" t="str">
        <f>VLOOKUP($B1440,'Answer Data Transformation'!$I$3:$R$2338,5,FALSE)</f>
        <v>Normal</v>
      </c>
      <c r="M1440" s="2" t="str">
        <f>VLOOKUP($B1440,'Answer Data Transformation'!$T$3:$AA$2346,2,FALSE)</f>
        <v>18-Dec-1977</v>
      </c>
      <c r="N1440" s="2">
        <f>VLOOKUP($B1440,'Answer Data Transformation'!$T$3:$AA$2346,4,FALSE)</f>
        <v>0</v>
      </c>
      <c r="O1440" s="2">
        <f>VLOOKUP($B1440,'Answer Data Transformation'!$T$3:$AA$2346,5,FALSE)</f>
        <v>7345.08</v>
      </c>
      <c r="P1440" s="2" t="str">
        <f>VLOOKUP($B1440,'Answer Data Transformation'!$T$3:$AA$2346,6,FALSE)</f>
        <v>tier - 2</v>
      </c>
      <c r="Q1440" s="2" t="str">
        <f>VLOOKUP($B1440,'Answer Data Transformation'!$T$3:$AA$2346,7,FALSE)</f>
        <v>tier - 1</v>
      </c>
      <c r="R1440" s="2" t="str">
        <f>VLOOKUP($B1440,'Answer Data Transformation'!$T$3:$AA$2346,8,FALSE)</f>
        <v>R1011</v>
      </c>
      <c r="S1440" s="2">
        <f>VLOOKUP($B1440,'Answer Data Transformation'!$T$3:$AA$2346,3,FALSE)</f>
        <v>45</v>
      </c>
    </row>
    <row r="1441" spans="2:19" ht="15.5" x14ac:dyDescent="0.35">
      <c r="B1441" s="1" t="s">
        <v>931</v>
      </c>
      <c r="C1441" s="28" t="str">
        <f>VLOOKUP(B1441,'Answer Data Transformation'!$B$3:$F$2338,4,FALSE)</f>
        <v xml:space="preserve">  Nelly S</v>
      </c>
      <c r="D1441" s="2">
        <f>VLOOKUP($B1441,'Answer Data Transformation'!$I$3:$R$2338,2,FALSE)</f>
        <v>26.41</v>
      </c>
      <c r="E1441" s="2">
        <f>VLOOKUP($B1441,'Answer Data Transformation'!$I$3:$R$2338,4,FALSE)</f>
        <v>7.32</v>
      </c>
      <c r="F1441" s="2" t="str">
        <f>VLOOKUP($B1441,'Answer Data Transformation'!$I$3:$R$2338,6,FALSE)</f>
        <v>Yes</v>
      </c>
      <c r="G1441" s="2" t="str">
        <f>VLOOKUP($B1441,'Answer Data Transformation'!$I$3:$R$2338,7,FALSE)</f>
        <v>No</v>
      </c>
      <c r="H1441" s="2" t="str">
        <f>VLOOKUP($B1441,'Answer Data Transformation'!$I$3:$R$2338,8,FALSE)</f>
        <v>No</v>
      </c>
      <c r="I1441" s="29">
        <f>VLOOKUP($B1441,'Answer Data Transformation'!$I$3:$R$2338,9,FALSE)</f>
        <v>1</v>
      </c>
      <c r="J1441" s="2" t="str">
        <f>VLOOKUP($B1441,'Answer Data Transformation'!$I$3:$R$2338,10,FALSE)</f>
        <v>No</v>
      </c>
      <c r="K1441" s="2" t="str">
        <f>VLOOKUP($B1441,'Answer Data Transformation'!$I$3:$R$2338,3,FALSE)</f>
        <v>Overweight</v>
      </c>
      <c r="L1441" s="2" t="str">
        <f>VLOOKUP($B1441,'Answer Data Transformation'!$I$3:$R$2338,5,FALSE)</f>
        <v>Diabetes</v>
      </c>
      <c r="M1441" s="2" t="str">
        <f>VLOOKUP($B1441,'Answer Data Transformation'!$T$3:$AA$2346,2,FALSE)</f>
        <v>15-Jun-1986</v>
      </c>
      <c r="N1441" s="2">
        <f>VLOOKUP($B1441,'Answer Data Transformation'!$T$3:$AA$2346,4,FALSE)</f>
        <v>3</v>
      </c>
      <c r="O1441" s="2">
        <f>VLOOKUP($B1441,'Answer Data Transformation'!$T$3:$AA$2346,5,FALSE)</f>
        <v>7339.93</v>
      </c>
      <c r="P1441" s="2" t="str">
        <f>VLOOKUP($B1441,'Answer Data Transformation'!$T$3:$AA$2346,6,FALSE)</f>
        <v>tier - 2</v>
      </c>
      <c r="Q1441" s="2" t="str">
        <f>VLOOKUP($B1441,'Answer Data Transformation'!$T$3:$AA$2346,7,FALSE)</f>
        <v>tier - 2</v>
      </c>
      <c r="R1441" s="2" t="str">
        <f>VLOOKUP($B1441,'Answer Data Transformation'!$T$3:$AA$2346,8,FALSE)</f>
        <v>R1012</v>
      </c>
      <c r="S1441" s="2">
        <f>VLOOKUP($B1441,'Answer Data Transformation'!$T$3:$AA$2346,3,FALSE)</f>
        <v>36</v>
      </c>
    </row>
    <row r="1442" spans="2:19" ht="15.5" x14ac:dyDescent="0.35">
      <c r="B1442" s="1" t="s">
        <v>930</v>
      </c>
      <c r="C1442" s="28" t="str">
        <f>VLOOKUP(B1442,'Answer Data Transformation'!$B$3:$F$2338,4,FALSE)</f>
        <v xml:space="preserve">  Meredith S</v>
      </c>
      <c r="D1442" s="2">
        <f>VLOOKUP($B1442,'Answer Data Transformation'!$I$3:$R$2338,2,FALSE)</f>
        <v>29.9</v>
      </c>
      <c r="E1442" s="2">
        <f>VLOOKUP($B1442,'Answer Data Transformation'!$I$3:$R$2338,4,FALSE)</f>
        <v>5.27</v>
      </c>
      <c r="F1442" s="2" t="str">
        <f>VLOOKUP($B1442,'Answer Data Transformation'!$I$3:$R$2338,6,FALSE)</f>
        <v>No</v>
      </c>
      <c r="G1442" s="2" t="str">
        <f>VLOOKUP($B1442,'Answer Data Transformation'!$I$3:$R$2338,7,FALSE)</f>
        <v>No</v>
      </c>
      <c r="H1442" s="2" t="str">
        <f>VLOOKUP($B1442,'Answer Data Transformation'!$I$3:$R$2338,8,FALSE)</f>
        <v>Yes</v>
      </c>
      <c r="I1442" s="29">
        <f>VLOOKUP($B1442,'Answer Data Transformation'!$I$3:$R$2338,9,FALSE)</f>
        <v>1</v>
      </c>
      <c r="J1442" s="2" t="str">
        <f>VLOOKUP($B1442,'Answer Data Transformation'!$I$3:$R$2338,10,FALSE)</f>
        <v>No</v>
      </c>
      <c r="K1442" s="2" t="str">
        <f>VLOOKUP($B1442,'Answer Data Transformation'!$I$3:$R$2338,3,FALSE)</f>
        <v>Overweight</v>
      </c>
      <c r="L1442" s="2" t="str">
        <f>VLOOKUP($B1442,'Answer Data Transformation'!$I$3:$R$2338,5,FALSE)</f>
        <v>Normal</v>
      </c>
      <c r="M1442" s="2" t="str">
        <f>VLOOKUP($B1442,'Answer Data Transformation'!$T$3:$AA$2346,2,FALSE)</f>
        <v>19-Sep-1979</v>
      </c>
      <c r="N1442" s="2">
        <f>VLOOKUP($B1442,'Answer Data Transformation'!$T$3:$AA$2346,4,FALSE)</f>
        <v>1</v>
      </c>
      <c r="O1442" s="2">
        <f>VLOOKUP($B1442,'Answer Data Transformation'!$T$3:$AA$2346,5,FALSE)</f>
        <v>7337.75</v>
      </c>
      <c r="P1442" s="2" t="str">
        <f>VLOOKUP($B1442,'Answer Data Transformation'!$T$3:$AA$2346,6,FALSE)</f>
        <v>tier - 2</v>
      </c>
      <c r="Q1442" s="2" t="str">
        <f>VLOOKUP($B1442,'Answer Data Transformation'!$T$3:$AA$2346,7,FALSE)</f>
        <v>tier - 3</v>
      </c>
      <c r="R1442" s="2" t="str">
        <f>VLOOKUP($B1442,'Answer Data Transformation'!$T$3:$AA$2346,8,FALSE)</f>
        <v>R1011</v>
      </c>
      <c r="S1442" s="2">
        <f>VLOOKUP($B1442,'Answer Data Transformation'!$T$3:$AA$2346,3,FALSE)</f>
        <v>43</v>
      </c>
    </row>
    <row r="1443" spans="2:19" ht="15.5" x14ac:dyDescent="0.35">
      <c r="B1443" s="1" t="s">
        <v>929</v>
      </c>
      <c r="C1443" s="28" t="str">
        <f>VLOOKUP(B1443,'Answer Data Transformation'!$B$3:$F$2338,4,FALSE)</f>
        <v xml:space="preserve">  Kevin</v>
      </c>
      <c r="D1443" s="2">
        <f>VLOOKUP($B1443,'Answer Data Transformation'!$I$3:$R$2338,2,FALSE)</f>
        <v>25.24</v>
      </c>
      <c r="E1443" s="2">
        <f>VLOOKUP($B1443,'Answer Data Transformation'!$I$3:$R$2338,4,FALSE)</f>
        <v>5.82</v>
      </c>
      <c r="F1443" s="2" t="str">
        <f>VLOOKUP($B1443,'Answer Data Transformation'!$I$3:$R$2338,6,FALSE)</f>
        <v>No</v>
      </c>
      <c r="G1443" s="2" t="str">
        <f>VLOOKUP($B1443,'Answer Data Transformation'!$I$3:$R$2338,7,FALSE)</f>
        <v>No</v>
      </c>
      <c r="H1443" s="2" t="str">
        <f>VLOOKUP($B1443,'Answer Data Transformation'!$I$3:$R$2338,8,FALSE)</f>
        <v>No</v>
      </c>
      <c r="I1443" s="29">
        <f>VLOOKUP($B1443,'Answer Data Transformation'!$I$3:$R$2338,9,FALSE)</f>
        <v>1</v>
      </c>
      <c r="J1443" s="2" t="str">
        <f>VLOOKUP($B1443,'Answer Data Transformation'!$I$3:$R$2338,10,FALSE)</f>
        <v>No</v>
      </c>
      <c r="K1443" s="2" t="str">
        <f>VLOOKUP($B1443,'Answer Data Transformation'!$I$3:$R$2338,3,FALSE)</f>
        <v>Overweight</v>
      </c>
      <c r="L1443" s="2" t="str">
        <f>VLOOKUP($B1443,'Answer Data Transformation'!$I$3:$R$2338,5,FALSE)</f>
        <v>Prediabetes</v>
      </c>
      <c r="M1443" s="2" t="str">
        <f>VLOOKUP($B1443,'Answer Data Transformation'!$T$3:$AA$2346,2,FALSE)</f>
        <v>25-Jul-1984</v>
      </c>
      <c r="N1443" s="2">
        <f>VLOOKUP($B1443,'Answer Data Transformation'!$T$3:$AA$2346,4,FALSE)</f>
        <v>3</v>
      </c>
      <c r="O1443" s="2">
        <f>VLOOKUP($B1443,'Answer Data Transformation'!$T$3:$AA$2346,5,FALSE)</f>
        <v>7325.47</v>
      </c>
      <c r="P1443" s="2" t="str">
        <f>VLOOKUP($B1443,'Answer Data Transformation'!$T$3:$AA$2346,6,FALSE)</f>
        <v>tier - 2</v>
      </c>
      <c r="Q1443" s="2" t="str">
        <f>VLOOKUP($B1443,'Answer Data Transformation'!$T$3:$AA$2346,7,FALSE)</f>
        <v>tier - 1</v>
      </c>
      <c r="R1443" s="2" t="str">
        <f>VLOOKUP($B1443,'Answer Data Transformation'!$T$3:$AA$2346,8,FALSE)</f>
        <v>R1012</v>
      </c>
      <c r="S1443" s="2">
        <f>VLOOKUP($B1443,'Answer Data Transformation'!$T$3:$AA$2346,3,FALSE)</f>
        <v>38</v>
      </c>
    </row>
    <row r="1444" spans="2:19" ht="15.5" x14ac:dyDescent="0.35">
      <c r="B1444" s="1" t="s">
        <v>928</v>
      </c>
      <c r="C1444" s="28" t="str">
        <f>VLOOKUP(B1444,'Answer Data Transformation'!$B$3:$F$2338,4,FALSE)</f>
        <v xml:space="preserve">  Lisa</v>
      </c>
      <c r="D1444" s="2">
        <f>VLOOKUP($B1444,'Answer Data Transformation'!$I$3:$R$2338,2,FALSE)</f>
        <v>25.08</v>
      </c>
      <c r="E1444" s="2">
        <f>VLOOKUP($B1444,'Answer Data Transformation'!$I$3:$R$2338,4,FALSE)</f>
        <v>5.8</v>
      </c>
      <c r="F1444" s="2" t="str">
        <f>VLOOKUP($B1444,'Answer Data Transformation'!$I$3:$R$2338,6,FALSE)</f>
        <v>No</v>
      </c>
      <c r="G1444" s="2" t="str">
        <f>VLOOKUP($B1444,'Answer Data Transformation'!$I$3:$R$2338,7,FALSE)</f>
        <v>No</v>
      </c>
      <c r="H1444" s="2" t="str">
        <f>VLOOKUP($B1444,'Answer Data Transformation'!$I$3:$R$2338,8,FALSE)</f>
        <v>Yes</v>
      </c>
      <c r="I1444" s="29">
        <f>VLOOKUP($B1444,'Answer Data Transformation'!$I$3:$R$2338,9,FALSE)</f>
        <v>1</v>
      </c>
      <c r="J1444" s="2" t="str">
        <f>VLOOKUP($B1444,'Answer Data Transformation'!$I$3:$R$2338,10,FALSE)</f>
        <v>No</v>
      </c>
      <c r="K1444" s="2" t="str">
        <f>VLOOKUP($B1444,'Answer Data Transformation'!$I$3:$R$2338,3,FALSE)</f>
        <v>Overweight</v>
      </c>
      <c r="L1444" s="2" t="str">
        <f>VLOOKUP($B1444,'Answer Data Transformation'!$I$3:$R$2338,5,FALSE)</f>
        <v>Prediabetes</v>
      </c>
      <c r="M1444" s="2" t="str">
        <f>VLOOKUP($B1444,'Answer Data Transformation'!$T$3:$AA$2346,2,FALSE)</f>
        <v>19-Jun-1979</v>
      </c>
      <c r="N1444" s="2">
        <f>VLOOKUP($B1444,'Answer Data Transformation'!$T$3:$AA$2346,4,FALSE)</f>
        <v>0</v>
      </c>
      <c r="O1444" s="2">
        <f>VLOOKUP($B1444,'Answer Data Transformation'!$T$3:$AA$2346,5,FALSE)</f>
        <v>7325.05</v>
      </c>
      <c r="P1444" s="2" t="str">
        <f>VLOOKUP($B1444,'Answer Data Transformation'!$T$3:$AA$2346,6,FALSE)</f>
        <v>tier - 2</v>
      </c>
      <c r="Q1444" s="2" t="str">
        <f>VLOOKUP($B1444,'Answer Data Transformation'!$T$3:$AA$2346,7,FALSE)</f>
        <v>tier - 3</v>
      </c>
      <c r="R1444" s="2" t="str">
        <f>VLOOKUP($B1444,'Answer Data Transformation'!$T$3:$AA$2346,8,FALSE)</f>
        <v>R1024</v>
      </c>
      <c r="S1444" s="2">
        <f>VLOOKUP($B1444,'Answer Data Transformation'!$T$3:$AA$2346,3,FALSE)</f>
        <v>43</v>
      </c>
    </row>
    <row r="1445" spans="2:19" ht="15.5" x14ac:dyDescent="0.35">
      <c r="B1445" s="1" t="s">
        <v>927</v>
      </c>
      <c r="C1445" s="28" t="str">
        <f>VLOOKUP(B1445,'Answer Data Transformation'!$B$3:$F$2338,4,FALSE)</f>
        <v xml:space="preserve">  Katherine A</v>
      </c>
      <c r="D1445" s="2">
        <f>VLOOKUP($B1445,'Answer Data Transformation'!$I$3:$R$2338,2,FALSE)</f>
        <v>29.164999999999999</v>
      </c>
      <c r="E1445" s="2">
        <f>VLOOKUP($B1445,'Answer Data Transformation'!$I$3:$R$2338,4,FALSE)</f>
        <v>4.87</v>
      </c>
      <c r="F1445" s="2" t="str">
        <f>VLOOKUP($B1445,'Answer Data Transformation'!$I$3:$R$2338,6,FALSE)</f>
        <v>No</v>
      </c>
      <c r="G1445" s="2" t="str">
        <f>VLOOKUP($B1445,'Answer Data Transformation'!$I$3:$R$2338,7,FALSE)</f>
        <v>yes</v>
      </c>
      <c r="H1445" s="2" t="str">
        <f>VLOOKUP($B1445,'Answer Data Transformation'!$I$3:$R$2338,8,FALSE)</f>
        <v>No</v>
      </c>
      <c r="I1445" s="29">
        <f>VLOOKUP($B1445,'Answer Data Transformation'!$I$3:$R$2338,9,FALSE)</f>
        <v>1</v>
      </c>
      <c r="J1445" s="2" t="str">
        <f>VLOOKUP($B1445,'Answer Data Transformation'!$I$3:$R$2338,10,FALSE)</f>
        <v>No</v>
      </c>
      <c r="K1445" s="2" t="str">
        <f>VLOOKUP($B1445,'Answer Data Transformation'!$I$3:$R$2338,3,FALSE)</f>
        <v>Overweight</v>
      </c>
      <c r="L1445" s="2" t="str">
        <f>VLOOKUP($B1445,'Answer Data Transformation'!$I$3:$R$2338,5,FALSE)</f>
        <v>Normal</v>
      </c>
      <c r="M1445" s="2" t="str">
        <f>VLOOKUP($B1445,'Answer Data Transformation'!$T$3:$AA$2346,2,FALSE)</f>
        <v>15-Nov-2004</v>
      </c>
      <c r="N1445" s="2">
        <f>VLOOKUP($B1445,'Answer Data Transformation'!$T$3:$AA$2346,4,FALSE)</f>
        <v>0</v>
      </c>
      <c r="O1445" s="2">
        <f>VLOOKUP($B1445,'Answer Data Transformation'!$T$3:$AA$2346,5,FALSE)</f>
        <v>7323.73</v>
      </c>
      <c r="P1445" s="2" t="str">
        <f>VLOOKUP($B1445,'Answer Data Transformation'!$T$3:$AA$2346,6,FALSE)</f>
        <v>tier - 2</v>
      </c>
      <c r="Q1445" s="2" t="str">
        <f>VLOOKUP($B1445,'Answer Data Transformation'!$T$3:$AA$2346,7,FALSE)</f>
        <v>tier - 2</v>
      </c>
      <c r="R1445" s="2" t="str">
        <f>VLOOKUP($B1445,'Answer Data Transformation'!$T$3:$AA$2346,8,FALSE)</f>
        <v>R1024</v>
      </c>
      <c r="S1445" s="2">
        <f>VLOOKUP($B1445,'Answer Data Transformation'!$T$3:$AA$2346,3,FALSE)</f>
        <v>18</v>
      </c>
    </row>
    <row r="1446" spans="2:19" ht="15.5" x14ac:dyDescent="0.35">
      <c r="B1446" s="1" t="s">
        <v>926</v>
      </c>
      <c r="C1446" s="28" t="str">
        <f>VLOOKUP(B1446,'Answer Data Transformation'!$B$3:$F$2338,4,FALSE)</f>
        <v xml:space="preserve">  Steve</v>
      </c>
      <c r="D1446" s="2">
        <f>VLOOKUP($B1446,'Answer Data Transformation'!$I$3:$R$2338,2,FALSE)</f>
        <v>15.05</v>
      </c>
      <c r="E1446" s="2">
        <f>VLOOKUP($B1446,'Answer Data Transformation'!$I$3:$R$2338,4,FALSE)</f>
        <v>8.1199999999999992</v>
      </c>
      <c r="F1446" s="2" t="str">
        <f>VLOOKUP($B1446,'Answer Data Transformation'!$I$3:$R$2338,6,FALSE)</f>
        <v>No</v>
      </c>
      <c r="G1446" s="2" t="str">
        <f>VLOOKUP($B1446,'Answer Data Transformation'!$I$3:$R$2338,7,FALSE)</f>
        <v>No</v>
      </c>
      <c r="H1446" s="2" t="str">
        <f>VLOOKUP($B1446,'Answer Data Transformation'!$I$3:$R$2338,8,FALSE)</f>
        <v>No</v>
      </c>
      <c r="I1446" s="29">
        <f>VLOOKUP($B1446,'Answer Data Transformation'!$I$3:$R$2338,9,FALSE)</f>
        <v>0</v>
      </c>
      <c r="J1446" s="2" t="str">
        <f>VLOOKUP($B1446,'Answer Data Transformation'!$I$3:$R$2338,10,FALSE)</f>
        <v>No</v>
      </c>
      <c r="K1446" s="2" t="str">
        <f>VLOOKUP($B1446,'Answer Data Transformation'!$I$3:$R$2338,3,FALSE)</f>
        <v>Underweight</v>
      </c>
      <c r="L1446" s="2" t="str">
        <f>VLOOKUP($B1446,'Answer Data Transformation'!$I$3:$R$2338,5,FALSE)</f>
        <v>Diabetes</v>
      </c>
      <c r="M1446" s="2" t="str">
        <f>VLOOKUP($B1446,'Answer Data Transformation'!$T$3:$AA$2346,2,FALSE)</f>
        <v>11-Jul-1965</v>
      </c>
      <c r="N1446" s="2">
        <f>VLOOKUP($B1446,'Answer Data Transformation'!$T$3:$AA$2346,4,FALSE)</f>
        <v>0</v>
      </c>
      <c r="O1446" s="2">
        <f>VLOOKUP($B1446,'Answer Data Transformation'!$T$3:$AA$2346,5,FALSE)</f>
        <v>7322.86</v>
      </c>
      <c r="P1446" s="2" t="str">
        <f>VLOOKUP($B1446,'Answer Data Transformation'!$T$3:$AA$2346,6,FALSE)</f>
        <v>tier - 3</v>
      </c>
      <c r="Q1446" s="2" t="str">
        <f>VLOOKUP($B1446,'Answer Data Transformation'!$T$3:$AA$2346,7,FALSE)</f>
        <v>tier - 3</v>
      </c>
      <c r="R1446" s="2" t="str">
        <f>VLOOKUP($B1446,'Answer Data Transformation'!$T$3:$AA$2346,8,FALSE)</f>
        <v>R1012</v>
      </c>
      <c r="S1446" s="2">
        <f>VLOOKUP($B1446,'Answer Data Transformation'!$T$3:$AA$2346,3,FALSE)</f>
        <v>57</v>
      </c>
    </row>
    <row r="1447" spans="2:19" ht="15.5" x14ac:dyDescent="0.35">
      <c r="B1447" s="1" t="s">
        <v>925</v>
      </c>
      <c r="C1447" s="28" t="str">
        <f>VLOOKUP(B1447,'Answer Data Transformation'!$B$3:$F$2338,4,FALSE)</f>
        <v xml:space="preserve">  Kate L</v>
      </c>
      <c r="D1447" s="2">
        <f>VLOOKUP($B1447,'Answer Data Transformation'!$I$3:$R$2338,2,FALSE)</f>
        <v>19.95</v>
      </c>
      <c r="E1447" s="2">
        <f>VLOOKUP($B1447,'Answer Data Transformation'!$I$3:$R$2338,4,FALSE)</f>
        <v>4.3600000000000003</v>
      </c>
      <c r="F1447" s="2" t="str">
        <f>VLOOKUP($B1447,'Answer Data Transformation'!$I$3:$R$2338,6,FALSE)</f>
        <v>No</v>
      </c>
      <c r="G1447" s="2" t="str">
        <f>VLOOKUP($B1447,'Answer Data Transformation'!$I$3:$R$2338,7,FALSE)</f>
        <v>No</v>
      </c>
      <c r="H1447" s="2" t="str">
        <f>VLOOKUP($B1447,'Answer Data Transformation'!$I$3:$R$2338,8,FALSE)</f>
        <v>No</v>
      </c>
      <c r="I1447" s="29">
        <f>VLOOKUP($B1447,'Answer Data Transformation'!$I$3:$R$2338,9,FALSE)</f>
        <v>2</v>
      </c>
      <c r="J1447" s="2" t="str">
        <f>VLOOKUP($B1447,'Answer Data Transformation'!$I$3:$R$2338,10,FALSE)</f>
        <v>No</v>
      </c>
      <c r="K1447" s="2" t="str">
        <f>VLOOKUP($B1447,'Answer Data Transformation'!$I$3:$R$2338,3,FALSE)</f>
        <v>Normal Weight</v>
      </c>
      <c r="L1447" s="2" t="str">
        <f>VLOOKUP($B1447,'Answer Data Transformation'!$I$3:$R$2338,5,FALSE)</f>
        <v>Normal</v>
      </c>
      <c r="M1447" s="2" t="str">
        <f>VLOOKUP($B1447,'Answer Data Transformation'!$T$3:$AA$2346,2,FALSE)</f>
        <v>11-Aug-1972</v>
      </c>
      <c r="N1447" s="2">
        <f>VLOOKUP($B1447,'Answer Data Transformation'!$T$3:$AA$2346,4,FALSE)</f>
        <v>0</v>
      </c>
      <c r="O1447" s="2">
        <f>VLOOKUP($B1447,'Answer Data Transformation'!$T$3:$AA$2346,5,FALSE)</f>
        <v>7318.22</v>
      </c>
      <c r="P1447" s="2" t="str">
        <f>VLOOKUP($B1447,'Answer Data Transformation'!$T$3:$AA$2346,6,FALSE)</f>
        <v>tier - 2</v>
      </c>
      <c r="Q1447" s="2" t="str">
        <f>VLOOKUP($B1447,'Answer Data Transformation'!$T$3:$AA$2346,7,FALSE)</f>
        <v>tier - 3</v>
      </c>
      <c r="R1447" s="2" t="str">
        <f>VLOOKUP($B1447,'Answer Data Transformation'!$T$3:$AA$2346,8,FALSE)</f>
        <v>R1012</v>
      </c>
      <c r="S1447" s="2">
        <f>VLOOKUP($B1447,'Answer Data Transformation'!$T$3:$AA$2346,3,FALSE)</f>
        <v>50</v>
      </c>
    </row>
    <row r="1448" spans="2:19" ht="15.5" x14ac:dyDescent="0.35">
      <c r="B1448" s="1" t="s">
        <v>924</v>
      </c>
      <c r="C1448" s="28" t="str">
        <f>VLOOKUP(B1448,'Answer Data Transformation'!$B$3:$F$2338,4,FALSE)</f>
        <v xml:space="preserve">  Beth</v>
      </c>
      <c r="D1448" s="2">
        <f>VLOOKUP($B1448,'Answer Data Transformation'!$I$3:$R$2338,2,FALSE)</f>
        <v>16.66</v>
      </c>
      <c r="E1448" s="2">
        <f>VLOOKUP($B1448,'Answer Data Transformation'!$I$3:$R$2338,4,FALSE)</f>
        <v>9.16</v>
      </c>
      <c r="F1448" s="2" t="str">
        <f>VLOOKUP($B1448,'Answer Data Transformation'!$I$3:$R$2338,6,FALSE)</f>
        <v>No</v>
      </c>
      <c r="G1448" s="2" t="str">
        <f>VLOOKUP($B1448,'Answer Data Transformation'!$I$3:$R$2338,7,FALSE)</f>
        <v>No</v>
      </c>
      <c r="H1448" s="2" t="str">
        <f>VLOOKUP($B1448,'Answer Data Transformation'!$I$3:$R$2338,8,FALSE)</f>
        <v>No</v>
      </c>
      <c r="I1448" s="29">
        <f>VLOOKUP($B1448,'Answer Data Transformation'!$I$3:$R$2338,9,FALSE)</f>
        <v>0</v>
      </c>
      <c r="J1448" s="2" t="str">
        <f>VLOOKUP($B1448,'Answer Data Transformation'!$I$3:$R$2338,10,FALSE)</f>
        <v>No</v>
      </c>
      <c r="K1448" s="2" t="str">
        <f>VLOOKUP($B1448,'Answer Data Transformation'!$I$3:$R$2338,3,FALSE)</f>
        <v>Underweight</v>
      </c>
      <c r="L1448" s="2" t="str">
        <f>VLOOKUP($B1448,'Answer Data Transformation'!$I$3:$R$2338,5,FALSE)</f>
        <v>Diabetes</v>
      </c>
      <c r="M1448" s="2" t="str">
        <f>VLOOKUP($B1448,'Answer Data Transformation'!$T$3:$AA$2346,2,FALSE)</f>
        <v>25-Jun-1965</v>
      </c>
      <c r="N1448" s="2">
        <f>VLOOKUP($B1448,'Answer Data Transformation'!$T$3:$AA$2346,4,FALSE)</f>
        <v>0</v>
      </c>
      <c r="O1448" s="2">
        <f>VLOOKUP($B1448,'Answer Data Transformation'!$T$3:$AA$2346,5,FALSE)</f>
        <v>7318.21</v>
      </c>
      <c r="P1448" s="2" t="str">
        <f>VLOOKUP($B1448,'Answer Data Transformation'!$T$3:$AA$2346,6,FALSE)</f>
        <v>tier - 3</v>
      </c>
      <c r="Q1448" s="2" t="str">
        <f>VLOOKUP($B1448,'Answer Data Transformation'!$T$3:$AA$2346,7,FALSE)</f>
        <v>tier - 1</v>
      </c>
      <c r="R1448" s="2" t="str">
        <f>VLOOKUP($B1448,'Answer Data Transformation'!$T$3:$AA$2346,8,FALSE)</f>
        <v>R1013</v>
      </c>
      <c r="S1448" s="2">
        <f>VLOOKUP($B1448,'Answer Data Transformation'!$T$3:$AA$2346,3,FALSE)</f>
        <v>57</v>
      </c>
    </row>
    <row r="1449" spans="2:19" ht="15.5" x14ac:dyDescent="0.35">
      <c r="B1449" s="1" t="s">
        <v>923</v>
      </c>
      <c r="C1449" s="28" t="str">
        <f>VLOOKUP(B1449,'Answer Data Transformation'!$B$3:$F$2338,4,FALSE)</f>
        <v xml:space="preserve">  Katharine</v>
      </c>
      <c r="D1449" s="2">
        <f>VLOOKUP($B1449,'Answer Data Transformation'!$I$3:$R$2338,2,FALSE)</f>
        <v>16.62</v>
      </c>
      <c r="E1449" s="2">
        <f>VLOOKUP($B1449,'Answer Data Transformation'!$I$3:$R$2338,4,FALSE)</f>
        <v>9.14</v>
      </c>
      <c r="F1449" s="2" t="str">
        <f>VLOOKUP($B1449,'Answer Data Transformation'!$I$3:$R$2338,6,FALSE)</f>
        <v>No</v>
      </c>
      <c r="G1449" s="2" t="str">
        <f>VLOOKUP($B1449,'Answer Data Transformation'!$I$3:$R$2338,7,FALSE)</f>
        <v>No</v>
      </c>
      <c r="H1449" s="2" t="str">
        <f>VLOOKUP($B1449,'Answer Data Transformation'!$I$3:$R$2338,8,FALSE)</f>
        <v>No</v>
      </c>
      <c r="I1449" s="29">
        <f>VLOOKUP($B1449,'Answer Data Transformation'!$I$3:$R$2338,9,FALSE)</f>
        <v>0</v>
      </c>
      <c r="J1449" s="2" t="str">
        <f>VLOOKUP($B1449,'Answer Data Transformation'!$I$3:$R$2338,10,FALSE)</f>
        <v>No</v>
      </c>
      <c r="K1449" s="2" t="str">
        <f>VLOOKUP($B1449,'Answer Data Transformation'!$I$3:$R$2338,3,FALSE)</f>
        <v>Underweight</v>
      </c>
      <c r="L1449" s="2" t="str">
        <f>VLOOKUP($B1449,'Answer Data Transformation'!$I$3:$R$2338,5,FALSE)</f>
        <v>Diabetes</v>
      </c>
      <c r="M1449" s="2" t="str">
        <f>VLOOKUP($B1449,'Answer Data Transformation'!$T$3:$AA$2346,2,FALSE)</f>
        <v>06-Jun-1965</v>
      </c>
      <c r="N1449" s="2">
        <f>VLOOKUP($B1449,'Answer Data Transformation'!$T$3:$AA$2346,4,FALSE)</f>
        <v>0</v>
      </c>
      <c r="O1449" s="2">
        <f>VLOOKUP($B1449,'Answer Data Transformation'!$T$3:$AA$2346,5,FALSE)</f>
        <v>7304.65</v>
      </c>
      <c r="P1449" s="2" t="str">
        <f>VLOOKUP($B1449,'Answer Data Transformation'!$T$3:$AA$2346,6,FALSE)</f>
        <v>tier - 3</v>
      </c>
      <c r="Q1449" s="2" t="str">
        <f>VLOOKUP($B1449,'Answer Data Transformation'!$T$3:$AA$2346,7,FALSE)</f>
        <v>tier - 3</v>
      </c>
      <c r="R1449" s="2" t="str">
        <f>VLOOKUP($B1449,'Answer Data Transformation'!$T$3:$AA$2346,8,FALSE)</f>
        <v>R1013</v>
      </c>
      <c r="S1449" s="2">
        <f>VLOOKUP($B1449,'Answer Data Transformation'!$T$3:$AA$2346,3,FALSE)</f>
        <v>58</v>
      </c>
    </row>
    <row r="1450" spans="2:19" ht="15.5" x14ac:dyDescent="0.35">
      <c r="B1450" s="1" t="s">
        <v>922</v>
      </c>
      <c r="C1450" s="28" t="str">
        <f>VLOOKUP(B1450,'Answer Data Transformation'!$B$3:$F$2338,4,FALSE)</f>
        <v xml:space="preserve">  Heather L</v>
      </c>
      <c r="D1450" s="2">
        <f>VLOOKUP($B1450,'Answer Data Transformation'!$I$3:$R$2338,2,FALSE)</f>
        <v>15.36</v>
      </c>
      <c r="E1450" s="2">
        <f>VLOOKUP($B1450,'Answer Data Transformation'!$I$3:$R$2338,4,FALSE)</f>
        <v>5.49</v>
      </c>
      <c r="F1450" s="2" t="str">
        <f>VLOOKUP($B1450,'Answer Data Transformation'!$I$3:$R$2338,6,FALSE)</f>
        <v>Yes</v>
      </c>
      <c r="G1450" s="2" t="str">
        <f>VLOOKUP($B1450,'Answer Data Transformation'!$I$3:$R$2338,7,FALSE)</f>
        <v>No</v>
      </c>
      <c r="H1450" s="2" t="str">
        <f>VLOOKUP($B1450,'Answer Data Transformation'!$I$3:$R$2338,8,FALSE)</f>
        <v>No</v>
      </c>
      <c r="I1450" s="29">
        <f>VLOOKUP($B1450,'Answer Data Transformation'!$I$3:$R$2338,9,FALSE)</f>
        <v>2</v>
      </c>
      <c r="J1450" s="2" t="str">
        <f>VLOOKUP($B1450,'Answer Data Transformation'!$I$3:$R$2338,10,FALSE)</f>
        <v>No</v>
      </c>
      <c r="K1450" s="2" t="str">
        <f>VLOOKUP($B1450,'Answer Data Transformation'!$I$3:$R$2338,3,FALSE)</f>
        <v>Underweight</v>
      </c>
      <c r="L1450" s="2" t="str">
        <f>VLOOKUP($B1450,'Answer Data Transformation'!$I$3:$R$2338,5,FALSE)</f>
        <v>Normal</v>
      </c>
      <c r="M1450" s="2" t="str">
        <f>VLOOKUP($B1450,'Answer Data Transformation'!$T$3:$AA$2346,2,FALSE)</f>
        <v>26-Dec-1966</v>
      </c>
      <c r="N1450" s="2">
        <f>VLOOKUP($B1450,'Answer Data Transformation'!$T$3:$AA$2346,4,FALSE)</f>
        <v>0</v>
      </c>
      <c r="O1450" s="2">
        <f>VLOOKUP($B1450,'Answer Data Transformation'!$T$3:$AA$2346,5,FALSE)</f>
        <v>7302.46</v>
      </c>
      <c r="P1450" s="2" t="str">
        <f>VLOOKUP($B1450,'Answer Data Transformation'!$T$3:$AA$2346,6,FALSE)</f>
        <v>tier - 3</v>
      </c>
      <c r="Q1450" s="2" t="str">
        <f>VLOOKUP($B1450,'Answer Data Transformation'!$T$3:$AA$2346,7,FALSE)</f>
        <v>tier - 1</v>
      </c>
      <c r="R1450" s="2" t="str">
        <f>VLOOKUP($B1450,'Answer Data Transformation'!$T$3:$AA$2346,8,FALSE)</f>
        <v>R1012</v>
      </c>
      <c r="S1450" s="2">
        <f>VLOOKUP($B1450,'Answer Data Transformation'!$T$3:$AA$2346,3,FALSE)</f>
        <v>56</v>
      </c>
    </row>
    <row r="1451" spans="2:19" ht="15.5" x14ac:dyDescent="0.35">
      <c r="B1451" s="1" t="s">
        <v>921</v>
      </c>
      <c r="C1451" s="28" t="str">
        <f>VLOOKUP(B1451,'Answer Data Transformation'!$B$3:$F$2338,4,FALSE)</f>
        <v xml:space="preserve">  Desiree</v>
      </c>
      <c r="D1451" s="2">
        <f>VLOOKUP($B1451,'Answer Data Transformation'!$I$3:$R$2338,2,FALSE)</f>
        <v>27.74</v>
      </c>
      <c r="E1451" s="2">
        <f>VLOOKUP($B1451,'Answer Data Transformation'!$I$3:$R$2338,4,FALSE)</f>
        <v>5.96</v>
      </c>
      <c r="F1451" s="2" t="str">
        <f>VLOOKUP($B1451,'Answer Data Transformation'!$I$3:$R$2338,6,FALSE)</f>
        <v>Yes</v>
      </c>
      <c r="G1451" s="2" t="str">
        <f>VLOOKUP($B1451,'Answer Data Transformation'!$I$3:$R$2338,7,FALSE)</f>
        <v>No</v>
      </c>
      <c r="H1451" s="2" t="str">
        <f>VLOOKUP($B1451,'Answer Data Transformation'!$I$3:$R$2338,8,FALSE)</f>
        <v>No</v>
      </c>
      <c r="I1451" s="29">
        <f>VLOOKUP($B1451,'Answer Data Transformation'!$I$3:$R$2338,9,FALSE)</f>
        <v>0</v>
      </c>
      <c r="J1451" s="2" t="str">
        <f>VLOOKUP($B1451,'Answer Data Transformation'!$I$3:$R$2338,10,FALSE)</f>
        <v>No</v>
      </c>
      <c r="K1451" s="2" t="str">
        <f>VLOOKUP($B1451,'Answer Data Transformation'!$I$3:$R$2338,3,FALSE)</f>
        <v>Overweight</v>
      </c>
      <c r="L1451" s="2" t="str">
        <f>VLOOKUP($B1451,'Answer Data Transformation'!$I$3:$R$2338,5,FALSE)</f>
        <v>Prediabetes</v>
      </c>
      <c r="M1451" s="2" t="str">
        <f>VLOOKUP($B1451,'Answer Data Transformation'!$T$3:$AA$2346,2,FALSE)</f>
        <v>02-Nov-1985</v>
      </c>
      <c r="N1451" s="2">
        <f>VLOOKUP($B1451,'Answer Data Transformation'!$T$3:$AA$2346,4,FALSE)</f>
        <v>3</v>
      </c>
      <c r="O1451" s="2">
        <f>VLOOKUP($B1451,'Answer Data Transformation'!$T$3:$AA$2346,5,FALSE)</f>
        <v>7281.51</v>
      </c>
      <c r="P1451" s="2" t="str">
        <f>VLOOKUP($B1451,'Answer Data Transformation'!$T$3:$AA$2346,6,FALSE)</f>
        <v>tier - 2</v>
      </c>
      <c r="Q1451" s="2" t="str">
        <f>VLOOKUP($B1451,'Answer Data Transformation'!$T$3:$AA$2346,7,FALSE)</f>
        <v>tier - 1</v>
      </c>
      <c r="R1451" s="2" t="str">
        <f>VLOOKUP($B1451,'Answer Data Transformation'!$T$3:$AA$2346,8,FALSE)</f>
        <v>R1012</v>
      </c>
      <c r="S1451" s="2">
        <f>VLOOKUP($B1451,'Answer Data Transformation'!$T$3:$AA$2346,3,FALSE)</f>
        <v>37</v>
      </c>
    </row>
    <row r="1452" spans="2:19" ht="15.5" x14ac:dyDescent="0.35">
      <c r="B1452" s="1" t="s">
        <v>920</v>
      </c>
      <c r="C1452" s="28" t="str">
        <f>VLOOKUP(B1452,'Answer Data Transformation'!$B$3:$F$2338,4,FALSE)</f>
        <v xml:space="preserve">  Peter B</v>
      </c>
      <c r="D1452" s="2">
        <f>VLOOKUP($B1452,'Answer Data Transformation'!$I$3:$R$2338,2,FALSE)</f>
        <v>22.44</v>
      </c>
      <c r="E1452" s="2">
        <f>VLOOKUP($B1452,'Answer Data Transformation'!$I$3:$R$2338,4,FALSE)</f>
        <v>4.62</v>
      </c>
      <c r="F1452" s="2" t="str">
        <f>VLOOKUP($B1452,'Answer Data Transformation'!$I$3:$R$2338,6,FALSE)</f>
        <v>Yes</v>
      </c>
      <c r="G1452" s="2" t="str">
        <f>VLOOKUP($B1452,'Answer Data Transformation'!$I$3:$R$2338,7,FALSE)</f>
        <v>No</v>
      </c>
      <c r="H1452" s="2" t="str">
        <f>VLOOKUP($B1452,'Answer Data Transformation'!$I$3:$R$2338,8,FALSE)</f>
        <v>No</v>
      </c>
      <c r="I1452" s="29">
        <f>VLOOKUP($B1452,'Answer Data Transformation'!$I$3:$R$2338,9,FALSE)</f>
        <v>0</v>
      </c>
      <c r="J1452" s="2" t="str">
        <f>VLOOKUP($B1452,'Answer Data Transformation'!$I$3:$R$2338,10,FALSE)</f>
        <v>No</v>
      </c>
      <c r="K1452" s="2" t="str">
        <f>VLOOKUP($B1452,'Answer Data Transformation'!$I$3:$R$2338,3,FALSE)</f>
        <v>Normal Weight</v>
      </c>
      <c r="L1452" s="2" t="str">
        <f>VLOOKUP($B1452,'Answer Data Transformation'!$I$3:$R$2338,5,FALSE)</f>
        <v>Normal</v>
      </c>
      <c r="M1452" s="2" t="str">
        <f>VLOOKUP($B1452,'Answer Data Transformation'!$T$3:$AA$2346,2,FALSE)</f>
        <v>18-Dec-1976</v>
      </c>
      <c r="N1452" s="2">
        <f>VLOOKUP($B1452,'Answer Data Transformation'!$T$3:$AA$2346,4,FALSE)</f>
        <v>2</v>
      </c>
      <c r="O1452" s="2">
        <f>VLOOKUP($B1452,'Answer Data Transformation'!$T$3:$AA$2346,5,FALSE)</f>
        <v>7273.02</v>
      </c>
      <c r="P1452" s="2" t="str">
        <f>VLOOKUP($B1452,'Answer Data Transformation'!$T$3:$AA$2346,6,FALSE)</f>
        <v>tier - 2</v>
      </c>
      <c r="Q1452" s="2" t="str">
        <f>VLOOKUP($B1452,'Answer Data Transformation'!$T$3:$AA$2346,7,FALSE)</f>
        <v>tier - 1</v>
      </c>
      <c r="R1452" s="2" t="str">
        <f>VLOOKUP($B1452,'Answer Data Transformation'!$T$3:$AA$2346,8,FALSE)</f>
        <v>R1013</v>
      </c>
      <c r="S1452" s="2">
        <f>VLOOKUP($B1452,'Answer Data Transformation'!$T$3:$AA$2346,3,FALSE)</f>
        <v>46</v>
      </c>
    </row>
    <row r="1453" spans="2:19" ht="15.5" x14ac:dyDescent="0.35">
      <c r="B1453" s="1" t="s">
        <v>919</v>
      </c>
      <c r="C1453" s="28" t="str">
        <f>VLOOKUP(B1453,'Answer Data Transformation'!$B$3:$F$2338,4,FALSE)</f>
        <v xml:space="preserve">  Adam</v>
      </c>
      <c r="D1453" s="2">
        <f>VLOOKUP($B1453,'Answer Data Transformation'!$I$3:$R$2338,2,FALSE)</f>
        <v>37.049999999999997</v>
      </c>
      <c r="E1453" s="2">
        <f>VLOOKUP($B1453,'Answer Data Transformation'!$I$3:$R$2338,4,FALSE)</f>
        <v>9.9600000000000009</v>
      </c>
      <c r="F1453" s="2" t="str">
        <f>VLOOKUP($B1453,'Answer Data Transformation'!$I$3:$R$2338,6,FALSE)</f>
        <v>Yes</v>
      </c>
      <c r="G1453" s="2" t="str">
        <f>VLOOKUP($B1453,'Answer Data Transformation'!$I$3:$R$2338,7,FALSE)</f>
        <v>No</v>
      </c>
      <c r="H1453" s="2" t="str">
        <f>VLOOKUP($B1453,'Answer Data Transformation'!$I$3:$R$2338,8,FALSE)</f>
        <v>No</v>
      </c>
      <c r="I1453" s="29">
        <f>VLOOKUP($B1453,'Answer Data Transformation'!$I$3:$R$2338,9,FALSE)</f>
        <v>0</v>
      </c>
      <c r="J1453" s="2" t="str">
        <f>VLOOKUP($B1453,'Answer Data Transformation'!$I$3:$R$2338,10,FALSE)</f>
        <v>No</v>
      </c>
      <c r="K1453" s="2" t="str">
        <f>VLOOKUP($B1453,'Answer Data Transformation'!$I$3:$R$2338,3,FALSE)</f>
        <v>Obesity</v>
      </c>
      <c r="L1453" s="2" t="str">
        <f>VLOOKUP($B1453,'Answer Data Transformation'!$I$3:$R$2338,5,FALSE)</f>
        <v>Diabetes</v>
      </c>
      <c r="M1453" s="2" t="str">
        <f>VLOOKUP($B1453,'Answer Data Transformation'!$T$3:$AA$2346,2,FALSE)</f>
        <v>04-Aug-1981</v>
      </c>
      <c r="N1453" s="2">
        <f>VLOOKUP($B1453,'Answer Data Transformation'!$T$3:$AA$2346,4,FALSE)</f>
        <v>2</v>
      </c>
      <c r="O1453" s="2">
        <f>VLOOKUP($B1453,'Answer Data Transformation'!$T$3:$AA$2346,5,FALSE)</f>
        <v>7265.7</v>
      </c>
      <c r="P1453" s="2" t="str">
        <f>VLOOKUP($B1453,'Answer Data Transformation'!$T$3:$AA$2346,6,FALSE)</f>
        <v>tier - 3</v>
      </c>
      <c r="Q1453" s="2" t="str">
        <f>VLOOKUP($B1453,'Answer Data Transformation'!$T$3:$AA$2346,7,FALSE)</f>
        <v>tier - 3</v>
      </c>
      <c r="R1453" s="2" t="str">
        <f>VLOOKUP($B1453,'Answer Data Transformation'!$T$3:$AA$2346,8,FALSE)</f>
        <v>R1012</v>
      </c>
      <c r="S1453" s="2">
        <f>VLOOKUP($B1453,'Answer Data Transformation'!$T$3:$AA$2346,3,FALSE)</f>
        <v>41</v>
      </c>
    </row>
    <row r="1454" spans="2:19" ht="15.5" x14ac:dyDescent="0.35">
      <c r="B1454" s="1" t="s">
        <v>918</v>
      </c>
      <c r="C1454" s="28" t="str">
        <f>VLOOKUP(B1454,'Answer Data Transformation'!$B$3:$F$2338,4,FALSE)</f>
        <v xml:space="preserve">  Jeremy J</v>
      </c>
      <c r="D1454" s="2">
        <f>VLOOKUP($B1454,'Answer Data Transformation'!$I$3:$R$2338,2,FALSE)</f>
        <v>22.95</v>
      </c>
      <c r="E1454" s="2">
        <f>VLOOKUP($B1454,'Answer Data Transformation'!$I$3:$R$2338,4,FALSE)</f>
        <v>10.53</v>
      </c>
      <c r="F1454" s="2" t="str">
        <f>VLOOKUP($B1454,'Answer Data Transformation'!$I$3:$R$2338,6,FALSE)</f>
        <v>No</v>
      </c>
      <c r="G1454" s="2" t="str">
        <f>VLOOKUP($B1454,'Answer Data Transformation'!$I$3:$R$2338,7,FALSE)</f>
        <v>No</v>
      </c>
      <c r="H1454" s="2" t="str">
        <f>VLOOKUP($B1454,'Answer Data Transformation'!$I$3:$R$2338,8,FALSE)</f>
        <v>No</v>
      </c>
      <c r="I1454" s="29">
        <f>VLOOKUP($B1454,'Answer Data Transformation'!$I$3:$R$2338,9,FALSE)</f>
        <v>2</v>
      </c>
      <c r="J1454" s="2" t="str">
        <f>VLOOKUP($B1454,'Answer Data Transformation'!$I$3:$R$2338,10,FALSE)</f>
        <v>No</v>
      </c>
      <c r="K1454" s="2" t="str">
        <f>VLOOKUP($B1454,'Answer Data Transformation'!$I$3:$R$2338,3,FALSE)</f>
        <v>Normal Weight</v>
      </c>
      <c r="L1454" s="2" t="str">
        <f>VLOOKUP($B1454,'Answer Data Transformation'!$I$3:$R$2338,5,FALSE)</f>
        <v>Diabetes</v>
      </c>
      <c r="M1454" s="2" t="str">
        <f>VLOOKUP($B1454,'Answer Data Transformation'!$T$3:$AA$2346,2,FALSE)</f>
        <v>25-Oct-1973</v>
      </c>
      <c r="N1454" s="2">
        <f>VLOOKUP($B1454,'Answer Data Transformation'!$T$3:$AA$2346,4,FALSE)</f>
        <v>0</v>
      </c>
      <c r="O1454" s="2">
        <f>VLOOKUP($B1454,'Answer Data Transformation'!$T$3:$AA$2346,5,FALSE)</f>
        <v>7265.58</v>
      </c>
      <c r="P1454" s="2" t="str">
        <f>VLOOKUP($B1454,'Answer Data Transformation'!$T$3:$AA$2346,6,FALSE)</f>
        <v>tier - 2</v>
      </c>
      <c r="Q1454" s="2" t="str">
        <f>VLOOKUP($B1454,'Answer Data Transformation'!$T$3:$AA$2346,7,FALSE)</f>
        <v>tier - 2</v>
      </c>
      <c r="R1454" s="2" t="str">
        <f>VLOOKUP($B1454,'Answer Data Transformation'!$T$3:$AA$2346,8,FALSE)</f>
        <v>R1013</v>
      </c>
      <c r="S1454" s="2">
        <f>VLOOKUP($B1454,'Answer Data Transformation'!$T$3:$AA$2346,3,FALSE)</f>
        <v>49</v>
      </c>
    </row>
    <row r="1455" spans="2:19" ht="15.5" x14ac:dyDescent="0.35">
      <c r="B1455" s="1" t="s">
        <v>917</v>
      </c>
      <c r="C1455" s="28" t="str">
        <f>VLOOKUP(B1455,'Answer Data Transformation'!$B$3:$F$2338,4,FALSE)</f>
        <v xml:space="preserve">  Adam C</v>
      </c>
      <c r="D1455" s="2">
        <f>VLOOKUP($B1455,'Answer Data Transformation'!$I$3:$R$2338,2,FALSE)</f>
        <v>34.200000000000003</v>
      </c>
      <c r="E1455" s="2">
        <f>VLOOKUP($B1455,'Answer Data Transformation'!$I$3:$R$2338,4,FALSE)</f>
        <v>6.69</v>
      </c>
      <c r="F1455" s="2" t="str">
        <f>VLOOKUP($B1455,'Answer Data Transformation'!$I$3:$R$2338,6,FALSE)</f>
        <v>Yes</v>
      </c>
      <c r="G1455" s="2" t="str">
        <f>VLOOKUP($B1455,'Answer Data Transformation'!$I$3:$R$2338,7,FALSE)</f>
        <v>No</v>
      </c>
      <c r="H1455" s="2" t="str">
        <f>VLOOKUP($B1455,'Answer Data Transformation'!$I$3:$R$2338,8,FALSE)</f>
        <v>No</v>
      </c>
      <c r="I1455" s="29">
        <f>VLOOKUP($B1455,'Answer Data Transformation'!$I$3:$R$2338,9,FALSE)</f>
        <v>0</v>
      </c>
      <c r="J1455" s="2" t="str">
        <f>VLOOKUP($B1455,'Answer Data Transformation'!$I$3:$R$2338,10,FALSE)</f>
        <v>No</v>
      </c>
      <c r="K1455" s="2" t="str">
        <f>VLOOKUP($B1455,'Answer Data Transformation'!$I$3:$R$2338,3,FALSE)</f>
        <v>Obesity</v>
      </c>
      <c r="L1455" s="2" t="str">
        <f>VLOOKUP($B1455,'Answer Data Transformation'!$I$3:$R$2338,5,FALSE)</f>
        <v>Diabetes</v>
      </c>
      <c r="M1455" s="2" t="str">
        <f>VLOOKUP($B1455,'Answer Data Transformation'!$T$3:$AA$2346,2,FALSE)</f>
        <v>13-Jun-1981</v>
      </c>
      <c r="N1455" s="2">
        <f>VLOOKUP($B1455,'Answer Data Transformation'!$T$3:$AA$2346,4,FALSE)</f>
        <v>2</v>
      </c>
      <c r="O1455" s="2">
        <f>VLOOKUP($B1455,'Answer Data Transformation'!$T$3:$AA$2346,5,FALSE)</f>
        <v>7261.74</v>
      </c>
      <c r="P1455" s="2" t="str">
        <f>VLOOKUP($B1455,'Answer Data Transformation'!$T$3:$AA$2346,6,FALSE)</f>
        <v>tier - 3</v>
      </c>
      <c r="Q1455" s="2" t="str">
        <f>VLOOKUP($B1455,'Answer Data Transformation'!$T$3:$AA$2346,7,FALSE)</f>
        <v>tier - 3</v>
      </c>
      <c r="R1455" s="2" t="str">
        <f>VLOOKUP($B1455,'Answer Data Transformation'!$T$3:$AA$2346,8,FALSE)</f>
        <v>R1012</v>
      </c>
      <c r="S1455" s="2">
        <f>VLOOKUP($B1455,'Answer Data Transformation'!$T$3:$AA$2346,3,FALSE)</f>
        <v>41</v>
      </c>
    </row>
    <row r="1456" spans="2:19" ht="15.5" x14ac:dyDescent="0.35">
      <c r="B1456" s="1" t="s">
        <v>916</v>
      </c>
      <c r="C1456" s="28" t="str">
        <f>VLOOKUP(B1456,'Answer Data Transformation'!$B$3:$F$2338,4,FALSE)</f>
        <v xml:space="preserve">  Jon</v>
      </c>
      <c r="D1456" s="2">
        <f>VLOOKUP($B1456,'Answer Data Transformation'!$I$3:$R$2338,2,FALSE)</f>
        <v>30.59</v>
      </c>
      <c r="E1456" s="2">
        <f>VLOOKUP($B1456,'Answer Data Transformation'!$I$3:$R$2338,4,FALSE)</f>
        <v>9.5500000000000007</v>
      </c>
      <c r="F1456" s="2" t="str">
        <f>VLOOKUP($B1456,'Answer Data Transformation'!$I$3:$R$2338,6,FALSE)</f>
        <v>Yes</v>
      </c>
      <c r="G1456" s="2" t="str">
        <f>VLOOKUP($B1456,'Answer Data Transformation'!$I$3:$R$2338,7,FALSE)</f>
        <v>No</v>
      </c>
      <c r="H1456" s="2" t="str">
        <f>VLOOKUP($B1456,'Answer Data Transformation'!$I$3:$R$2338,8,FALSE)</f>
        <v>No</v>
      </c>
      <c r="I1456" s="29">
        <f>VLOOKUP($B1456,'Answer Data Transformation'!$I$3:$R$2338,9,FALSE)</f>
        <v>0</v>
      </c>
      <c r="J1456" s="2" t="str">
        <f>VLOOKUP($B1456,'Answer Data Transformation'!$I$3:$R$2338,10,FALSE)</f>
        <v>No</v>
      </c>
      <c r="K1456" s="2" t="str">
        <f>VLOOKUP($B1456,'Answer Data Transformation'!$I$3:$R$2338,3,FALSE)</f>
        <v>Obesity</v>
      </c>
      <c r="L1456" s="2" t="str">
        <f>VLOOKUP($B1456,'Answer Data Transformation'!$I$3:$R$2338,5,FALSE)</f>
        <v>Diabetes</v>
      </c>
      <c r="M1456" s="2" t="str">
        <f>VLOOKUP($B1456,'Answer Data Transformation'!$T$3:$AA$2346,2,FALSE)</f>
        <v>14-Aug-1981</v>
      </c>
      <c r="N1456" s="2">
        <f>VLOOKUP($B1456,'Answer Data Transformation'!$T$3:$AA$2346,4,FALSE)</f>
        <v>2</v>
      </c>
      <c r="O1456" s="2">
        <f>VLOOKUP($B1456,'Answer Data Transformation'!$T$3:$AA$2346,5,FALSE)</f>
        <v>7256.72</v>
      </c>
      <c r="P1456" s="2" t="str">
        <f>VLOOKUP($B1456,'Answer Data Transformation'!$T$3:$AA$2346,6,FALSE)</f>
        <v>tier - 3</v>
      </c>
      <c r="Q1456" s="2" t="str">
        <f>VLOOKUP($B1456,'Answer Data Transformation'!$T$3:$AA$2346,7,FALSE)</f>
        <v>tier - 2</v>
      </c>
      <c r="R1456" s="2" t="str">
        <f>VLOOKUP($B1456,'Answer Data Transformation'!$T$3:$AA$2346,8,FALSE)</f>
        <v>R1012</v>
      </c>
      <c r="S1456" s="2">
        <f>VLOOKUP($B1456,'Answer Data Transformation'!$T$3:$AA$2346,3,FALSE)</f>
        <v>41</v>
      </c>
    </row>
    <row r="1457" spans="2:19" ht="15.5" x14ac:dyDescent="0.35">
      <c r="B1457" s="1" t="s">
        <v>915</v>
      </c>
      <c r="C1457" s="28" t="str">
        <f>VLOOKUP(B1457,'Answer Data Transformation'!$B$3:$F$2338,4,FALSE)</f>
        <v xml:space="preserve">  Steven J</v>
      </c>
      <c r="D1457" s="2">
        <f>VLOOKUP($B1457,'Answer Data Transformation'!$I$3:$R$2338,2,FALSE)</f>
        <v>25.51</v>
      </c>
      <c r="E1457" s="2">
        <f>VLOOKUP($B1457,'Answer Data Transformation'!$I$3:$R$2338,4,FALSE)</f>
        <v>6.05</v>
      </c>
      <c r="F1457" s="2" t="str">
        <f>VLOOKUP($B1457,'Answer Data Transformation'!$I$3:$R$2338,6,FALSE)</f>
        <v>No</v>
      </c>
      <c r="G1457" s="2" t="str">
        <f>VLOOKUP($B1457,'Answer Data Transformation'!$I$3:$R$2338,7,FALSE)</f>
        <v>No</v>
      </c>
      <c r="H1457" s="2" t="str">
        <f>VLOOKUP($B1457,'Answer Data Transformation'!$I$3:$R$2338,8,FALSE)</f>
        <v>No</v>
      </c>
      <c r="I1457" s="29">
        <f>VLOOKUP($B1457,'Answer Data Transformation'!$I$3:$R$2338,9,FALSE)</f>
        <v>0</v>
      </c>
      <c r="J1457" s="2" t="str">
        <f>VLOOKUP($B1457,'Answer Data Transformation'!$I$3:$R$2338,10,FALSE)</f>
        <v>No</v>
      </c>
      <c r="K1457" s="2" t="str">
        <f>VLOOKUP($B1457,'Answer Data Transformation'!$I$3:$R$2338,3,FALSE)</f>
        <v>Overweight</v>
      </c>
      <c r="L1457" s="2" t="str">
        <f>VLOOKUP($B1457,'Answer Data Transformation'!$I$3:$R$2338,5,FALSE)</f>
        <v>Prediabetes</v>
      </c>
      <c r="M1457" s="2" t="str">
        <f>VLOOKUP($B1457,'Answer Data Transformation'!$T$3:$AA$2346,2,FALSE)</f>
        <v>24-Jul-1982</v>
      </c>
      <c r="N1457" s="2">
        <f>VLOOKUP($B1457,'Answer Data Transformation'!$T$3:$AA$2346,4,FALSE)</f>
        <v>3</v>
      </c>
      <c r="O1457" s="2">
        <f>VLOOKUP($B1457,'Answer Data Transformation'!$T$3:$AA$2346,5,FALSE)</f>
        <v>7248.71</v>
      </c>
      <c r="P1457" s="2" t="str">
        <f>VLOOKUP($B1457,'Answer Data Transformation'!$T$3:$AA$2346,6,FALSE)</f>
        <v>tier - 2</v>
      </c>
      <c r="Q1457" s="2" t="str">
        <f>VLOOKUP($B1457,'Answer Data Transformation'!$T$3:$AA$2346,7,FALSE)</f>
        <v>tier - 1</v>
      </c>
      <c r="R1457" s="2" t="str">
        <f>VLOOKUP($B1457,'Answer Data Transformation'!$T$3:$AA$2346,8,FALSE)</f>
        <v>R1013</v>
      </c>
      <c r="S1457" s="2">
        <f>VLOOKUP($B1457,'Answer Data Transformation'!$T$3:$AA$2346,3,FALSE)</f>
        <v>40</v>
      </c>
    </row>
    <row r="1458" spans="2:19" ht="15.5" x14ac:dyDescent="0.35">
      <c r="B1458" s="1" t="s">
        <v>914</v>
      </c>
      <c r="C1458" s="28" t="str">
        <f>VLOOKUP(B1458,'Answer Data Transformation'!$B$3:$F$2338,4,FALSE)</f>
        <v xml:space="preserve">  Jessica P</v>
      </c>
      <c r="D1458" s="2">
        <f>VLOOKUP($B1458,'Answer Data Transformation'!$I$3:$R$2338,2,FALSE)</f>
        <v>29.04</v>
      </c>
      <c r="E1458" s="2">
        <f>VLOOKUP($B1458,'Answer Data Transformation'!$I$3:$R$2338,4,FALSE)</f>
        <v>10.56</v>
      </c>
      <c r="F1458" s="2" t="str">
        <f>VLOOKUP($B1458,'Answer Data Transformation'!$I$3:$R$2338,6,FALSE)</f>
        <v>Yes</v>
      </c>
      <c r="G1458" s="2" t="str">
        <f>VLOOKUP($B1458,'Answer Data Transformation'!$I$3:$R$2338,7,FALSE)</f>
        <v>No</v>
      </c>
      <c r="H1458" s="2" t="str">
        <f>VLOOKUP($B1458,'Answer Data Transformation'!$I$3:$R$2338,8,FALSE)</f>
        <v>No</v>
      </c>
      <c r="I1458" s="29">
        <f>VLOOKUP($B1458,'Answer Data Transformation'!$I$3:$R$2338,9,FALSE)</f>
        <v>1</v>
      </c>
      <c r="J1458" s="2" t="str">
        <f>VLOOKUP($B1458,'Answer Data Transformation'!$I$3:$R$2338,10,FALSE)</f>
        <v>No</v>
      </c>
      <c r="K1458" s="2" t="str">
        <f>VLOOKUP($B1458,'Answer Data Transformation'!$I$3:$R$2338,3,FALSE)</f>
        <v>Overweight</v>
      </c>
      <c r="L1458" s="2" t="str">
        <f>VLOOKUP($B1458,'Answer Data Transformation'!$I$3:$R$2338,5,FALSE)</f>
        <v>Diabetes</v>
      </c>
      <c r="M1458" s="2" t="str">
        <f>VLOOKUP($B1458,'Answer Data Transformation'!$T$3:$AA$2346,2,FALSE)</f>
        <v>02-Sep-1986</v>
      </c>
      <c r="N1458" s="2">
        <f>VLOOKUP($B1458,'Answer Data Transformation'!$T$3:$AA$2346,4,FALSE)</f>
        <v>4</v>
      </c>
      <c r="O1458" s="2">
        <f>VLOOKUP($B1458,'Answer Data Transformation'!$T$3:$AA$2346,5,FALSE)</f>
        <v>7243.81</v>
      </c>
      <c r="P1458" s="2" t="str">
        <f>VLOOKUP($B1458,'Answer Data Transformation'!$T$3:$AA$2346,6,FALSE)</f>
        <v>tier - 2</v>
      </c>
      <c r="Q1458" s="2" t="str">
        <f>VLOOKUP($B1458,'Answer Data Transformation'!$T$3:$AA$2346,7,FALSE)</f>
        <v>tier - 3</v>
      </c>
      <c r="R1458" s="2" t="str">
        <f>VLOOKUP($B1458,'Answer Data Transformation'!$T$3:$AA$2346,8,FALSE)</f>
        <v>R1013</v>
      </c>
      <c r="S1458" s="2">
        <f>VLOOKUP($B1458,'Answer Data Transformation'!$T$3:$AA$2346,3,FALSE)</f>
        <v>36</v>
      </c>
    </row>
    <row r="1459" spans="2:19" ht="15.5" x14ac:dyDescent="0.35">
      <c r="B1459" s="1" t="s">
        <v>913</v>
      </c>
      <c r="C1459" s="28" t="str">
        <f>VLOOKUP(B1459,'Answer Data Transformation'!$B$3:$F$2338,4,FALSE)</f>
        <v xml:space="preserve">  Ashley</v>
      </c>
      <c r="D1459" s="2">
        <f>VLOOKUP($B1459,'Answer Data Transformation'!$I$3:$R$2338,2,FALSE)</f>
        <v>22.135000000000002</v>
      </c>
      <c r="E1459" s="2">
        <f>VLOOKUP($B1459,'Answer Data Transformation'!$I$3:$R$2338,4,FALSE)</f>
        <v>10.81</v>
      </c>
      <c r="F1459" s="2" t="str">
        <f>VLOOKUP($B1459,'Answer Data Transformation'!$I$3:$R$2338,6,FALSE)</f>
        <v>Yes</v>
      </c>
      <c r="G1459" s="2" t="str">
        <f>VLOOKUP($B1459,'Answer Data Transformation'!$I$3:$R$2338,7,FALSE)</f>
        <v>No</v>
      </c>
      <c r="H1459" s="2" t="str">
        <f>VLOOKUP($B1459,'Answer Data Transformation'!$I$3:$R$2338,8,FALSE)</f>
        <v>No</v>
      </c>
      <c r="I1459" s="29">
        <f>VLOOKUP($B1459,'Answer Data Transformation'!$I$3:$R$2338,9,FALSE)</f>
        <v>1</v>
      </c>
      <c r="J1459" s="2" t="str">
        <f>VLOOKUP($B1459,'Answer Data Transformation'!$I$3:$R$2338,10,FALSE)</f>
        <v>No</v>
      </c>
      <c r="K1459" s="2" t="str">
        <f>VLOOKUP($B1459,'Answer Data Transformation'!$I$3:$R$2338,3,FALSE)</f>
        <v>Normal Weight</v>
      </c>
      <c r="L1459" s="2" t="str">
        <f>VLOOKUP($B1459,'Answer Data Transformation'!$I$3:$R$2338,5,FALSE)</f>
        <v>Diabetes</v>
      </c>
      <c r="M1459" s="2" t="str">
        <f>VLOOKUP($B1459,'Answer Data Transformation'!$T$3:$AA$2346,2,FALSE)</f>
        <v>13-Jul-1986</v>
      </c>
      <c r="N1459" s="2">
        <f>VLOOKUP($B1459,'Answer Data Transformation'!$T$3:$AA$2346,4,FALSE)</f>
        <v>3</v>
      </c>
      <c r="O1459" s="2">
        <f>VLOOKUP($B1459,'Answer Data Transformation'!$T$3:$AA$2346,5,FALSE)</f>
        <v>7228.22</v>
      </c>
      <c r="P1459" s="2" t="str">
        <f>VLOOKUP($B1459,'Answer Data Transformation'!$T$3:$AA$2346,6,FALSE)</f>
        <v>tier - 2</v>
      </c>
      <c r="Q1459" s="2" t="str">
        <f>VLOOKUP($B1459,'Answer Data Transformation'!$T$3:$AA$2346,7,FALSE)</f>
        <v>tier - 1</v>
      </c>
      <c r="R1459" s="2" t="str">
        <f>VLOOKUP($B1459,'Answer Data Transformation'!$T$3:$AA$2346,8,FALSE)</f>
        <v>R1024</v>
      </c>
      <c r="S1459" s="2">
        <f>VLOOKUP($B1459,'Answer Data Transformation'!$T$3:$AA$2346,3,FALSE)</f>
        <v>36</v>
      </c>
    </row>
    <row r="1460" spans="2:19" ht="15.5" x14ac:dyDescent="0.35">
      <c r="B1460" s="1" t="s">
        <v>912</v>
      </c>
      <c r="C1460" s="28" t="str">
        <f>VLOOKUP(B1460,'Answer Data Transformation'!$B$3:$F$2338,4,FALSE)</f>
        <v xml:space="preserve">  Arturo H</v>
      </c>
      <c r="D1460" s="2">
        <f>VLOOKUP($B1460,'Answer Data Transformation'!$I$3:$R$2338,2,FALSE)</f>
        <v>21.375</v>
      </c>
      <c r="E1460" s="2">
        <f>VLOOKUP($B1460,'Answer Data Transformation'!$I$3:$R$2338,4,FALSE)</f>
        <v>4.32</v>
      </c>
      <c r="F1460" s="2" t="str">
        <f>VLOOKUP($B1460,'Answer Data Transformation'!$I$3:$R$2338,6,FALSE)</f>
        <v>No</v>
      </c>
      <c r="G1460" s="2" t="str">
        <f>VLOOKUP($B1460,'Answer Data Transformation'!$I$3:$R$2338,7,FALSE)</f>
        <v>No</v>
      </c>
      <c r="H1460" s="2" t="str">
        <f>VLOOKUP($B1460,'Answer Data Transformation'!$I$3:$R$2338,8,FALSE)</f>
        <v>No</v>
      </c>
      <c r="I1460" s="29">
        <f>VLOOKUP($B1460,'Answer Data Transformation'!$I$3:$R$2338,9,FALSE)</f>
        <v>0</v>
      </c>
      <c r="J1460" s="2" t="str">
        <f>VLOOKUP($B1460,'Answer Data Transformation'!$I$3:$R$2338,10,FALSE)</f>
        <v>No</v>
      </c>
      <c r="K1460" s="2" t="str">
        <f>VLOOKUP($B1460,'Answer Data Transformation'!$I$3:$R$2338,3,FALSE)</f>
        <v>Normal Weight</v>
      </c>
      <c r="L1460" s="2" t="str">
        <f>VLOOKUP($B1460,'Answer Data Transformation'!$I$3:$R$2338,5,FALSE)</f>
        <v>Normal</v>
      </c>
      <c r="M1460" s="2" t="str">
        <f>VLOOKUP($B1460,'Answer Data Transformation'!$T$3:$AA$2346,2,FALSE)</f>
        <v>15-Sep-1977</v>
      </c>
      <c r="N1460" s="2">
        <f>VLOOKUP($B1460,'Answer Data Transformation'!$T$3:$AA$2346,4,FALSE)</f>
        <v>0</v>
      </c>
      <c r="O1460" s="2">
        <f>VLOOKUP($B1460,'Answer Data Transformation'!$T$3:$AA$2346,5,FALSE)</f>
        <v>7222.79</v>
      </c>
      <c r="P1460" s="2" t="str">
        <f>VLOOKUP($B1460,'Answer Data Transformation'!$T$3:$AA$2346,6,FALSE)</f>
        <v>tier - 3</v>
      </c>
      <c r="Q1460" s="2" t="str">
        <f>VLOOKUP($B1460,'Answer Data Transformation'!$T$3:$AA$2346,7,FALSE)</f>
        <v>tier - 3</v>
      </c>
      <c r="R1460" s="2" t="str">
        <f>VLOOKUP($B1460,'Answer Data Transformation'!$T$3:$AA$2346,8,FALSE)</f>
        <v>R1012</v>
      </c>
      <c r="S1460" s="2">
        <f>VLOOKUP($B1460,'Answer Data Transformation'!$T$3:$AA$2346,3,FALSE)</f>
        <v>45</v>
      </c>
    </row>
    <row r="1461" spans="2:19" ht="15.5" x14ac:dyDescent="0.35">
      <c r="B1461" s="1" t="s">
        <v>911</v>
      </c>
      <c r="C1461" s="28" t="str">
        <f>VLOOKUP(B1461,'Answer Data Transformation'!$B$3:$F$2338,4,FALSE)</f>
        <v xml:space="preserve">  Ketil</v>
      </c>
      <c r="D1461" s="2">
        <f>VLOOKUP($B1461,'Answer Data Transformation'!$I$3:$R$2338,2,FALSE)</f>
        <v>29.19</v>
      </c>
      <c r="E1461" s="2">
        <f>VLOOKUP($B1461,'Answer Data Transformation'!$I$3:$R$2338,4,FALSE)</f>
        <v>4.37</v>
      </c>
      <c r="F1461" s="2" t="str">
        <f>VLOOKUP($B1461,'Answer Data Transformation'!$I$3:$R$2338,6,FALSE)</f>
        <v>No</v>
      </c>
      <c r="G1461" s="2" t="str">
        <f>VLOOKUP($B1461,'Answer Data Transformation'!$I$3:$R$2338,7,FALSE)</f>
        <v>No</v>
      </c>
      <c r="H1461" s="2" t="str">
        <f>VLOOKUP($B1461,'Answer Data Transformation'!$I$3:$R$2338,8,FALSE)</f>
        <v>No</v>
      </c>
      <c r="I1461" s="29">
        <f>VLOOKUP($B1461,'Answer Data Transformation'!$I$3:$R$2338,9,FALSE)</f>
        <v>0</v>
      </c>
      <c r="J1461" s="2" t="str">
        <f>VLOOKUP($B1461,'Answer Data Transformation'!$I$3:$R$2338,10,FALSE)</f>
        <v>No</v>
      </c>
      <c r="K1461" s="2" t="str">
        <f>VLOOKUP($B1461,'Answer Data Transformation'!$I$3:$R$2338,3,FALSE)</f>
        <v>Overweight</v>
      </c>
      <c r="L1461" s="2" t="str">
        <f>VLOOKUP($B1461,'Answer Data Transformation'!$I$3:$R$2338,5,FALSE)</f>
        <v>Normal</v>
      </c>
      <c r="M1461" s="2" t="str">
        <f>VLOOKUP($B1461,'Answer Data Transformation'!$T$3:$AA$2346,2,FALSE)</f>
        <v>28-Jun-1991</v>
      </c>
      <c r="N1461" s="2">
        <f>VLOOKUP($B1461,'Answer Data Transformation'!$T$3:$AA$2346,4,FALSE)</f>
        <v>3</v>
      </c>
      <c r="O1461" s="2">
        <f>VLOOKUP($B1461,'Answer Data Transformation'!$T$3:$AA$2346,5,FALSE)</f>
        <v>7220.25</v>
      </c>
      <c r="P1461" s="2" t="str">
        <f>VLOOKUP($B1461,'Answer Data Transformation'!$T$3:$AA$2346,6,FALSE)</f>
        <v>tier - 2</v>
      </c>
      <c r="Q1461" s="2" t="str">
        <f>VLOOKUP($B1461,'Answer Data Transformation'!$T$3:$AA$2346,7,FALSE)</f>
        <v>tier - 2</v>
      </c>
      <c r="R1461" s="2" t="str">
        <f>VLOOKUP($B1461,'Answer Data Transformation'!$T$3:$AA$2346,8,FALSE)</f>
        <v>R1021</v>
      </c>
      <c r="S1461" s="2">
        <f>VLOOKUP($B1461,'Answer Data Transformation'!$T$3:$AA$2346,3,FALSE)</f>
        <v>31</v>
      </c>
    </row>
    <row r="1462" spans="2:19" ht="15.5" x14ac:dyDescent="0.35">
      <c r="B1462" s="1" t="s">
        <v>910</v>
      </c>
      <c r="C1462" s="28" t="str">
        <f>VLOOKUP(B1462,'Answer Data Transformation'!$B$3:$F$2338,4,FALSE)</f>
        <v xml:space="preserve">  Katie</v>
      </c>
      <c r="D1462" s="2">
        <f>VLOOKUP($B1462,'Answer Data Transformation'!$I$3:$R$2338,2,FALSE)</f>
        <v>31.92</v>
      </c>
      <c r="E1462" s="2">
        <f>VLOOKUP($B1462,'Answer Data Transformation'!$I$3:$R$2338,4,FALSE)</f>
        <v>4.8099999999999996</v>
      </c>
      <c r="F1462" s="2" t="str">
        <f>VLOOKUP($B1462,'Answer Data Transformation'!$I$3:$R$2338,6,FALSE)</f>
        <v>Yes</v>
      </c>
      <c r="G1462" s="2" t="str">
        <f>VLOOKUP($B1462,'Answer Data Transformation'!$I$3:$R$2338,7,FALSE)</f>
        <v>No</v>
      </c>
      <c r="H1462" s="2" t="str">
        <f>VLOOKUP($B1462,'Answer Data Transformation'!$I$3:$R$2338,8,FALSE)</f>
        <v>Yes</v>
      </c>
      <c r="I1462" s="29">
        <f>VLOOKUP($B1462,'Answer Data Transformation'!$I$3:$R$2338,9,FALSE)</f>
        <v>1</v>
      </c>
      <c r="J1462" s="2" t="str">
        <f>VLOOKUP($B1462,'Answer Data Transformation'!$I$3:$R$2338,10,FALSE)</f>
        <v>No</v>
      </c>
      <c r="K1462" s="2" t="str">
        <f>VLOOKUP($B1462,'Answer Data Transformation'!$I$3:$R$2338,3,FALSE)</f>
        <v>Obesity</v>
      </c>
      <c r="L1462" s="2" t="str">
        <f>VLOOKUP($B1462,'Answer Data Transformation'!$I$3:$R$2338,5,FALSE)</f>
        <v>Normal</v>
      </c>
      <c r="M1462" s="2" t="str">
        <f>VLOOKUP($B1462,'Answer Data Transformation'!$T$3:$AA$2346,2,FALSE)</f>
        <v>21-Nov-1983</v>
      </c>
      <c r="N1462" s="2">
        <f>VLOOKUP($B1462,'Answer Data Transformation'!$T$3:$AA$2346,4,FALSE)</f>
        <v>2</v>
      </c>
      <c r="O1462" s="2">
        <f>VLOOKUP($B1462,'Answer Data Transformation'!$T$3:$AA$2346,5,FALSE)</f>
        <v>7209.49</v>
      </c>
      <c r="P1462" s="2" t="str">
        <f>VLOOKUP($B1462,'Answer Data Transformation'!$T$3:$AA$2346,6,FALSE)</f>
        <v>tier - 2</v>
      </c>
      <c r="Q1462" s="2" t="str">
        <f>VLOOKUP($B1462,'Answer Data Transformation'!$T$3:$AA$2346,7,FALSE)</f>
        <v>tier - 3</v>
      </c>
      <c r="R1462" s="2" t="str">
        <f>VLOOKUP($B1462,'Answer Data Transformation'!$T$3:$AA$2346,8,FALSE)</f>
        <v>R1012</v>
      </c>
      <c r="S1462" s="2">
        <f>VLOOKUP($B1462,'Answer Data Transformation'!$T$3:$AA$2346,3,FALSE)</f>
        <v>39</v>
      </c>
    </row>
    <row r="1463" spans="2:19" ht="15.5" x14ac:dyDescent="0.35">
      <c r="B1463" s="1" t="s">
        <v>909</v>
      </c>
      <c r="C1463" s="28" t="str">
        <f>VLOOKUP(B1463,'Answer Data Transformation'!$B$3:$F$2338,4,FALSE)</f>
        <v xml:space="preserve">  Christi</v>
      </c>
      <c r="D1463" s="2">
        <f>VLOOKUP($B1463,'Answer Data Transformation'!$I$3:$R$2338,2,FALSE)</f>
        <v>26.315000000000001</v>
      </c>
      <c r="E1463" s="2">
        <f>VLOOKUP($B1463,'Answer Data Transformation'!$I$3:$R$2338,4,FALSE)</f>
        <v>4.5599999999999996</v>
      </c>
      <c r="F1463" s="2" t="str">
        <f>VLOOKUP($B1463,'Answer Data Transformation'!$I$3:$R$2338,6,FALSE)</f>
        <v>Yes</v>
      </c>
      <c r="G1463" s="2" t="str">
        <f>VLOOKUP($B1463,'Answer Data Transformation'!$I$3:$R$2338,7,FALSE)</f>
        <v>No</v>
      </c>
      <c r="H1463" s="2" t="str">
        <f>VLOOKUP($B1463,'Answer Data Transformation'!$I$3:$R$2338,8,FALSE)</f>
        <v>Yes</v>
      </c>
      <c r="I1463" s="29">
        <f>VLOOKUP($B1463,'Answer Data Transformation'!$I$3:$R$2338,9,FALSE)</f>
        <v>1</v>
      </c>
      <c r="J1463" s="2" t="str">
        <f>VLOOKUP($B1463,'Answer Data Transformation'!$I$3:$R$2338,10,FALSE)</f>
        <v>No</v>
      </c>
      <c r="K1463" s="2" t="str">
        <f>VLOOKUP($B1463,'Answer Data Transformation'!$I$3:$R$2338,3,FALSE)</f>
        <v>Overweight</v>
      </c>
      <c r="L1463" s="2" t="str">
        <f>VLOOKUP($B1463,'Answer Data Transformation'!$I$3:$R$2338,5,FALSE)</f>
        <v>Normal</v>
      </c>
      <c r="M1463" s="2" t="str">
        <f>VLOOKUP($B1463,'Answer Data Transformation'!$T$3:$AA$2346,2,FALSE)</f>
        <v>11-Aug-1983</v>
      </c>
      <c r="N1463" s="2">
        <f>VLOOKUP($B1463,'Answer Data Transformation'!$T$3:$AA$2346,4,FALSE)</f>
        <v>2</v>
      </c>
      <c r="O1463" s="2">
        <f>VLOOKUP($B1463,'Answer Data Transformation'!$T$3:$AA$2346,5,FALSE)</f>
        <v>7201.7</v>
      </c>
      <c r="P1463" s="2" t="str">
        <f>VLOOKUP($B1463,'Answer Data Transformation'!$T$3:$AA$2346,6,FALSE)</f>
        <v>tier - 2</v>
      </c>
      <c r="Q1463" s="2" t="str">
        <f>VLOOKUP($B1463,'Answer Data Transformation'!$T$3:$AA$2346,7,FALSE)</f>
        <v>tier - 3</v>
      </c>
      <c r="R1463" s="2" t="str">
        <f>VLOOKUP($B1463,'Answer Data Transformation'!$T$3:$AA$2346,8,FALSE)</f>
        <v>R1012</v>
      </c>
      <c r="S1463" s="2">
        <f>VLOOKUP($B1463,'Answer Data Transformation'!$T$3:$AA$2346,3,FALSE)</f>
        <v>39</v>
      </c>
    </row>
    <row r="1464" spans="2:19" ht="15.5" x14ac:dyDescent="0.35">
      <c r="B1464" s="1" t="s">
        <v>908</v>
      </c>
      <c r="C1464" s="28" t="str">
        <f>VLOOKUP(B1464,'Answer Data Transformation'!$B$3:$F$2338,4,FALSE)</f>
        <v xml:space="preserve">  Alan</v>
      </c>
      <c r="D1464" s="2">
        <f>VLOOKUP($B1464,'Answer Data Transformation'!$I$3:$R$2338,2,FALSE)</f>
        <v>35.299999999999997</v>
      </c>
      <c r="E1464" s="2">
        <f>VLOOKUP($B1464,'Answer Data Transformation'!$I$3:$R$2338,4,FALSE)</f>
        <v>4.3899999999999997</v>
      </c>
      <c r="F1464" s="2" t="str">
        <f>VLOOKUP($B1464,'Answer Data Transformation'!$I$3:$R$2338,6,FALSE)</f>
        <v>No</v>
      </c>
      <c r="G1464" s="2" t="str">
        <f>VLOOKUP($B1464,'Answer Data Transformation'!$I$3:$R$2338,7,FALSE)</f>
        <v>No</v>
      </c>
      <c r="H1464" s="2" t="str">
        <f>VLOOKUP($B1464,'Answer Data Transformation'!$I$3:$R$2338,8,FALSE)</f>
        <v>No</v>
      </c>
      <c r="I1464" s="29">
        <f>VLOOKUP($B1464,'Answer Data Transformation'!$I$3:$R$2338,9,FALSE)</f>
        <v>0</v>
      </c>
      <c r="J1464" s="2" t="str">
        <f>VLOOKUP($B1464,'Answer Data Transformation'!$I$3:$R$2338,10,FALSE)</f>
        <v>No</v>
      </c>
      <c r="K1464" s="2" t="str">
        <f>VLOOKUP($B1464,'Answer Data Transformation'!$I$3:$R$2338,3,FALSE)</f>
        <v>Obesity</v>
      </c>
      <c r="L1464" s="2" t="str">
        <f>VLOOKUP($B1464,'Answer Data Transformation'!$I$3:$R$2338,5,FALSE)</f>
        <v>Normal</v>
      </c>
      <c r="M1464" s="2" t="str">
        <f>VLOOKUP($B1464,'Answer Data Transformation'!$T$3:$AA$2346,2,FALSE)</f>
        <v>14-Sep-1982</v>
      </c>
      <c r="N1464" s="2">
        <f>VLOOKUP($B1464,'Answer Data Transformation'!$T$3:$AA$2346,4,FALSE)</f>
        <v>3</v>
      </c>
      <c r="O1464" s="2">
        <f>VLOOKUP($B1464,'Answer Data Transformation'!$T$3:$AA$2346,5,FALSE)</f>
        <v>7196.87</v>
      </c>
      <c r="P1464" s="2" t="str">
        <f>VLOOKUP($B1464,'Answer Data Transformation'!$T$3:$AA$2346,6,FALSE)</f>
        <v>tier - 3</v>
      </c>
      <c r="Q1464" s="2" t="str">
        <f>VLOOKUP($B1464,'Answer Data Transformation'!$T$3:$AA$2346,7,FALSE)</f>
        <v>tier - 2</v>
      </c>
      <c r="R1464" s="2" t="str">
        <f>VLOOKUP($B1464,'Answer Data Transformation'!$T$3:$AA$2346,8,FALSE)</f>
        <v>R1011</v>
      </c>
      <c r="S1464" s="2">
        <f>VLOOKUP($B1464,'Answer Data Transformation'!$T$3:$AA$2346,3,FALSE)</f>
        <v>40</v>
      </c>
    </row>
    <row r="1465" spans="2:19" ht="15.5" x14ac:dyDescent="0.35">
      <c r="B1465" s="1" t="s">
        <v>907</v>
      </c>
      <c r="C1465" s="28" t="str">
        <f>VLOOKUP(B1465,'Answer Data Transformation'!$B$3:$F$2338,4,FALSE)</f>
        <v xml:space="preserve">  Edivaldo B</v>
      </c>
      <c r="D1465" s="2">
        <f>VLOOKUP($B1465,'Answer Data Transformation'!$I$3:$R$2338,2,FALSE)</f>
        <v>18.91</v>
      </c>
      <c r="E1465" s="2">
        <f>VLOOKUP($B1465,'Answer Data Transformation'!$I$3:$R$2338,4,FALSE)</f>
        <v>11.44</v>
      </c>
      <c r="F1465" s="2" t="str">
        <f>VLOOKUP($B1465,'Answer Data Transformation'!$I$3:$R$2338,6,FALSE)</f>
        <v>No</v>
      </c>
      <c r="G1465" s="2" t="str">
        <f>VLOOKUP($B1465,'Answer Data Transformation'!$I$3:$R$2338,7,FALSE)</f>
        <v>No</v>
      </c>
      <c r="H1465" s="2" t="str">
        <f>VLOOKUP($B1465,'Answer Data Transformation'!$I$3:$R$2338,8,FALSE)</f>
        <v>No</v>
      </c>
      <c r="I1465" s="29">
        <f>VLOOKUP($B1465,'Answer Data Transformation'!$I$3:$R$2338,9,FALSE)</f>
        <v>0</v>
      </c>
      <c r="J1465" s="2" t="str">
        <f>VLOOKUP($B1465,'Answer Data Transformation'!$I$3:$R$2338,10,FALSE)</f>
        <v>No</v>
      </c>
      <c r="K1465" s="2" t="str">
        <f>VLOOKUP($B1465,'Answer Data Transformation'!$I$3:$R$2338,3,FALSE)</f>
        <v>Normal Weight</v>
      </c>
      <c r="L1465" s="2" t="str">
        <f>VLOOKUP($B1465,'Answer Data Transformation'!$I$3:$R$2338,5,FALSE)</f>
        <v>Diabetes</v>
      </c>
      <c r="M1465" s="2" t="str">
        <f>VLOOKUP($B1465,'Answer Data Transformation'!$T$3:$AA$2346,2,FALSE)</f>
        <v>26-Aug-1968</v>
      </c>
      <c r="N1465" s="2">
        <f>VLOOKUP($B1465,'Answer Data Transformation'!$T$3:$AA$2346,4,FALSE)</f>
        <v>0</v>
      </c>
      <c r="O1465" s="2">
        <f>VLOOKUP($B1465,'Answer Data Transformation'!$T$3:$AA$2346,5,FALSE)</f>
        <v>7179.52</v>
      </c>
      <c r="P1465" s="2" t="str">
        <f>VLOOKUP($B1465,'Answer Data Transformation'!$T$3:$AA$2346,6,FALSE)</f>
        <v>tier - 3</v>
      </c>
      <c r="Q1465" s="2" t="str">
        <f>VLOOKUP($B1465,'Answer Data Transformation'!$T$3:$AA$2346,7,FALSE)</f>
        <v>tier - 3</v>
      </c>
      <c r="R1465" s="2" t="str">
        <f>VLOOKUP($B1465,'Answer Data Transformation'!$T$3:$AA$2346,8,FALSE)</f>
        <v>R1013</v>
      </c>
      <c r="S1465" s="2">
        <f>VLOOKUP($B1465,'Answer Data Transformation'!$T$3:$AA$2346,3,FALSE)</f>
        <v>54</v>
      </c>
    </row>
    <row r="1466" spans="2:19" ht="15.5" x14ac:dyDescent="0.35">
      <c r="B1466" s="1" t="s">
        <v>906</v>
      </c>
      <c r="C1466" s="28" t="str">
        <f>VLOOKUP(B1466,'Answer Data Transformation'!$B$3:$F$2338,4,FALSE)</f>
        <v xml:space="preserve">  Eve</v>
      </c>
      <c r="D1466" s="2">
        <f>VLOOKUP($B1466,'Answer Data Transformation'!$I$3:$R$2338,2,FALSE)</f>
        <v>22.41</v>
      </c>
      <c r="E1466" s="2">
        <f>VLOOKUP($B1466,'Answer Data Transformation'!$I$3:$R$2338,4,FALSE)</f>
        <v>11.37</v>
      </c>
      <c r="F1466" s="2" t="str">
        <f>VLOOKUP($B1466,'Answer Data Transformation'!$I$3:$R$2338,6,FALSE)</f>
        <v>Yes</v>
      </c>
      <c r="G1466" s="2" t="str">
        <f>VLOOKUP($B1466,'Answer Data Transformation'!$I$3:$R$2338,7,FALSE)</f>
        <v>No</v>
      </c>
      <c r="H1466" s="2" t="str">
        <f>VLOOKUP($B1466,'Answer Data Transformation'!$I$3:$R$2338,8,FALSE)</f>
        <v>No</v>
      </c>
      <c r="I1466" s="29">
        <f>VLOOKUP($B1466,'Answer Data Transformation'!$I$3:$R$2338,9,FALSE)</f>
        <v>1</v>
      </c>
      <c r="J1466" s="2" t="str">
        <f>VLOOKUP($B1466,'Answer Data Transformation'!$I$3:$R$2338,10,FALSE)</f>
        <v>No</v>
      </c>
      <c r="K1466" s="2" t="str">
        <f>VLOOKUP($B1466,'Answer Data Transformation'!$I$3:$R$2338,3,FALSE)</f>
        <v>Normal Weight</v>
      </c>
      <c r="L1466" s="2" t="str">
        <f>VLOOKUP($B1466,'Answer Data Transformation'!$I$3:$R$2338,5,FALSE)</f>
        <v>Diabetes</v>
      </c>
      <c r="M1466" s="2" t="str">
        <f>VLOOKUP($B1466,'Answer Data Transformation'!$T$3:$AA$2346,2,FALSE)</f>
        <v>19-Jul-1975</v>
      </c>
      <c r="N1466" s="2">
        <f>VLOOKUP($B1466,'Answer Data Transformation'!$T$3:$AA$2346,4,FALSE)</f>
        <v>1</v>
      </c>
      <c r="O1466" s="2">
        <f>VLOOKUP($B1466,'Answer Data Transformation'!$T$3:$AA$2346,5,FALSE)</f>
        <v>7175.51</v>
      </c>
      <c r="P1466" s="2" t="str">
        <f>VLOOKUP($B1466,'Answer Data Transformation'!$T$3:$AA$2346,6,FALSE)</f>
        <v>tier - 2</v>
      </c>
      <c r="Q1466" s="2" t="str">
        <f>VLOOKUP($B1466,'Answer Data Transformation'!$T$3:$AA$2346,7,FALSE)</f>
        <v>tier - 3</v>
      </c>
      <c r="R1466" s="2" t="str">
        <f>VLOOKUP($B1466,'Answer Data Transformation'!$T$3:$AA$2346,8,FALSE)</f>
        <v>R1013</v>
      </c>
      <c r="S1466" s="2">
        <f>VLOOKUP($B1466,'Answer Data Transformation'!$T$3:$AA$2346,3,FALSE)</f>
        <v>47</v>
      </c>
    </row>
    <row r="1467" spans="2:19" ht="15.5" x14ac:dyDescent="0.35">
      <c r="B1467" s="1" t="s">
        <v>905</v>
      </c>
      <c r="C1467" s="28" t="str">
        <f>VLOOKUP(B1467,'Answer Data Transformation'!$B$3:$F$2338,4,FALSE)</f>
        <v xml:space="preserve">  Devin</v>
      </c>
      <c r="D1467" s="2">
        <f>VLOOKUP($B1467,'Answer Data Transformation'!$I$3:$R$2338,2,FALSE)</f>
        <v>22.704999999999998</v>
      </c>
      <c r="E1467" s="2">
        <f>VLOOKUP($B1467,'Answer Data Transformation'!$I$3:$R$2338,4,FALSE)</f>
        <v>6.14</v>
      </c>
      <c r="F1467" s="2" t="str">
        <f>VLOOKUP($B1467,'Answer Data Transformation'!$I$3:$R$2338,6,FALSE)</f>
        <v>No</v>
      </c>
      <c r="G1467" s="2" t="str">
        <f>VLOOKUP($B1467,'Answer Data Transformation'!$I$3:$R$2338,7,FALSE)</f>
        <v>No</v>
      </c>
      <c r="H1467" s="2" t="str">
        <f>VLOOKUP($B1467,'Answer Data Transformation'!$I$3:$R$2338,8,FALSE)</f>
        <v>No</v>
      </c>
      <c r="I1467" s="29">
        <f>VLOOKUP($B1467,'Answer Data Transformation'!$I$3:$R$2338,9,FALSE)</f>
        <v>0</v>
      </c>
      <c r="J1467" s="2" t="str">
        <f>VLOOKUP($B1467,'Answer Data Transformation'!$I$3:$R$2338,10,FALSE)</f>
        <v>No</v>
      </c>
      <c r="K1467" s="2" t="str">
        <f>VLOOKUP($B1467,'Answer Data Transformation'!$I$3:$R$2338,3,FALSE)</f>
        <v>Normal Weight</v>
      </c>
      <c r="L1467" s="2" t="str">
        <f>VLOOKUP($B1467,'Answer Data Transformation'!$I$3:$R$2338,5,FALSE)</f>
        <v>Prediabetes</v>
      </c>
      <c r="M1467" s="2" t="str">
        <f>VLOOKUP($B1467,'Answer Data Transformation'!$T$3:$AA$2346,2,FALSE)</f>
        <v>16-Aug-1982</v>
      </c>
      <c r="N1467" s="2">
        <f>VLOOKUP($B1467,'Answer Data Transformation'!$T$3:$AA$2346,4,FALSE)</f>
        <v>2</v>
      </c>
      <c r="O1467" s="2">
        <f>VLOOKUP($B1467,'Answer Data Transformation'!$T$3:$AA$2346,5,FALSE)</f>
        <v>7173.36</v>
      </c>
      <c r="P1467" s="2" t="str">
        <f>VLOOKUP($B1467,'Answer Data Transformation'!$T$3:$AA$2346,6,FALSE)</f>
        <v>tier - 3</v>
      </c>
      <c r="Q1467" s="2" t="str">
        <f>VLOOKUP($B1467,'Answer Data Transformation'!$T$3:$AA$2346,7,FALSE)</f>
        <v>tier - 2</v>
      </c>
      <c r="R1467" s="2" t="str">
        <f>VLOOKUP($B1467,'Answer Data Transformation'!$T$3:$AA$2346,8,FALSE)</f>
        <v>R1016</v>
      </c>
      <c r="S1467" s="2">
        <f>VLOOKUP($B1467,'Answer Data Transformation'!$T$3:$AA$2346,3,FALSE)</f>
        <v>40</v>
      </c>
    </row>
    <row r="1468" spans="2:19" ht="15.5" x14ac:dyDescent="0.35">
      <c r="B1468" s="1" t="s">
        <v>904</v>
      </c>
      <c r="C1468" s="28" t="str">
        <f>VLOOKUP(B1468,'Answer Data Transformation'!$B$3:$F$2338,4,FALSE)</f>
        <v xml:space="preserve">  Shaun R</v>
      </c>
      <c r="D1468" s="2">
        <f>VLOOKUP($B1468,'Answer Data Transformation'!$I$3:$R$2338,2,FALSE)</f>
        <v>37.18</v>
      </c>
      <c r="E1468" s="2">
        <f>VLOOKUP($B1468,'Answer Data Transformation'!$I$3:$R$2338,4,FALSE)</f>
        <v>4.8899999999999997</v>
      </c>
      <c r="F1468" s="2" t="str">
        <f>VLOOKUP($B1468,'Answer Data Transformation'!$I$3:$R$2338,6,FALSE)</f>
        <v>No</v>
      </c>
      <c r="G1468" s="2" t="str">
        <f>VLOOKUP($B1468,'Answer Data Transformation'!$I$3:$R$2338,7,FALSE)</f>
        <v>No</v>
      </c>
      <c r="H1468" s="2" t="str">
        <f>VLOOKUP($B1468,'Answer Data Transformation'!$I$3:$R$2338,8,FALSE)</f>
        <v>No</v>
      </c>
      <c r="I1468" s="29">
        <f>VLOOKUP($B1468,'Answer Data Transformation'!$I$3:$R$2338,9,FALSE)</f>
        <v>0</v>
      </c>
      <c r="J1468" s="2" t="str">
        <f>VLOOKUP($B1468,'Answer Data Transformation'!$I$3:$R$2338,10,FALSE)</f>
        <v>No</v>
      </c>
      <c r="K1468" s="2" t="str">
        <f>VLOOKUP($B1468,'Answer Data Transformation'!$I$3:$R$2338,3,FALSE)</f>
        <v>Obesity</v>
      </c>
      <c r="L1468" s="2" t="str">
        <f>VLOOKUP($B1468,'Answer Data Transformation'!$I$3:$R$2338,5,FALSE)</f>
        <v>Normal</v>
      </c>
      <c r="M1468" s="2" t="str">
        <f>VLOOKUP($B1468,'Answer Data Transformation'!$T$3:$AA$2346,2,FALSE)</f>
        <v>30-Sep-1980</v>
      </c>
      <c r="N1468" s="2">
        <f>VLOOKUP($B1468,'Answer Data Transformation'!$T$3:$AA$2346,4,FALSE)</f>
        <v>2</v>
      </c>
      <c r="O1468" s="2">
        <f>VLOOKUP($B1468,'Answer Data Transformation'!$T$3:$AA$2346,5,FALSE)</f>
        <v>7162.01</v>
      </c>
      <c r="P1468" s="2" t="str">
        <f>VLOOKUP($B1468,'Answer Data Transformation'!$T$3:$AA$2346,6,FALSE)</f>
        <v>tier - 2</v>
      </c>
      <c r="Q1468" s="2" t="str">
        <f>VLOOKUP($B1468,'Answer Data Transformation'!$T$3:$AA$2346,7,FALSE)</f>
        <v>tier - 3</v>
      </c>
      <c r="R1468" s="2" t="str">
        <f>VLOOKUP($B1468,'Answer Data Transformation'!$T$3:$AA$2346,8,FALSE)</f>
        <v>R1013</v>
      </c>
      <c r="S1468" s="2">
        <f>VLOOKUP($B1468,'Answer Data Transformation'!$T$3:$AA$2346,3,FALSE)</f>
        <v>42</v>
      </c>
    </row>
    <row r="1469" spans="2:19" ht="15.5" x14ac:dyDescent="0.35">
      <c r="B1469" s="1" t="s">
        <v>903</v>
      </c>
      <c r="C1469" s="28" t="str">
        <f>VLOOKUP(B1469,'Answer Data Transformation'!$B$3:$F$2338,4,FALSE)</f>
        <v xml:space="preserve">  Adrian</v>
      </c>
      <c r="D1469" s="2">
        <f>VLOOKUP($B1469,'Answer Data Transformation'!$I$3:$R$2338,2,FALSE)</f>
        <v>35.97</v>
      </c>
      <c r="E1469" s="2">
        <f>VLOOKUP($B1469,'Answer Data Transformation'!$I$3:$R$2338,4,FALSE)</f>
        <v>4.5999999999999996</v>
      </c>
      <c r="F1469" s="2" t="str">
        <f>VLOOKUP($B1469,'Answer Data Transformation'!$I$3:$R$2338,6,FALSE)</f>
        <v>No</v>
      </c>
      <c r="G1469" s="2" t="str">
        <f>VLOOKUP($B1469,'Answer Data Transformation'!$I$3:$R$2338,7,FALSE)</f>
        <v>No</v>
      </c>
      <c r="H1469" s="2" t="str">
        <f>VLOOKUP($B1469,'Answer Data Transformation'!$I$3:$R$2338,8,FALSE)</f>
        <v>No</v>
      </c>
      <c r="I1469" s="29">
        <f>VLOOKUP($B1469,'Answer Data Transformation'!$I$3:$R$2338,9,FALSE)</f>
        <v>0</v>
      </c>
      <c r="J1469" s="2" t="str">
        <f>VLOOKUP($B1469,'Answer Data Transformation'!$I$3:$R$2338,10,FALSE)</f>
        <v>No</v>
      </c>
      <c r="K1469" s="2" t="str">
        <f>VLOOKUP($B1469,'Answer Data Transformation'!$I$3:$R$2338,3,FALSE)</f>
        <v>Obesity</v>
      </c>
      <c r="L1469" s="2" t="str">
        <f>VLOOKUP($B1469,'Answer Data Transformation'!$I$3:$R$2338,5,FALSE)</f>
        <v>Normal</v>
      </c>
      <c r="M1469" s="2" t="str">
        <f>VLOOKUP($B1469,'Answer Data Transformation'!$T$3:$AA$2346,2,FALSE)</f>
        <v>07-Oct-1980</v>
      </c>
      <c r="N1469" s="2">
        <f>VLOOKUP($B1469,'Answer Data Transformation'!$T$3:$AA$2346,4,FALSE)</f>
        <v>2</v>
      </c>
      <c r="O1469" s="2">
        <f>VLOOKUP($B1469,'Answer Data Transformation'!$T$3:$AA$2346,5,FALSE)</f>
        <v>7160.33</v>
      </c>
      <c r="P1469" s="2" t="str">
        <f>VLOOKUP($B1469,'Answer Data Transformation'!$T$3:$AA$2346,6,FALSE)</f>
        <v>tier - 2</v>
      </c>
      <c r="Q1469" s="2" t="str">
        <f>VLOOKUP($B1469,'Answer Data Transformation'!$T$3:$AA$2346,7,FALSE)</f>
        <v>tier - 1</v>
      </c>
      <c r="R1469" s="2" t="str">
        <f>VLOOKUP($B1469,'Answer Data Transformation'!$T$3:$AA$2346,8,FALSE)</f>
        <v>R1013</v>
      </c>
      <c r="S1469" s="2">
        <f>VLOOKUP($B1469,'Answer Data Transformation'!$T$3:$AA$2346,3,FALSE)</f>
        <v>42</v>
      </c>
    </row>
    <row r="1470" spans="2:19" ht="15.5" x14ac:dyDescent="0.35">
      <c r="B1470" s="1" t="s">
        <v>902</v>
      </c>
      <c r="C1470" s="28" t="str">
        <f>VLOOKUP(B1470,'Answer Data Transformation'!$B$3:$F$2338,4,FALSE)</f>
        <v xml:space="preserve">  Andrew</v>
      </c>
      <c r="D1470" s="2">
        <f>VLOOKUP($B1470,'Answer Data Transformation'!$I$3:$R$2338,2,FALSE)</f>
        <v>35.799999999999997</v>
      </c>
      <c r="E1470" s="2">
        <f>VLOOKUP($B1470,'Answer Data Transformation'!$I$3:$R$2338,4,FALSE)</f>
        <v>4.42</v>
      </c>
      <c r="F1470" s="2" t="str">
        <f>VLOOKUP($B1470,'Answer Data Transformation'!$I$3:$R$2338,6,FALSE)</f>
        <v>No</v>
      </c>
      <c r="G1470" s="2" t="str">
        <f>VLOOKUP($B1470,'Answer Data Transformation'!$I$3:$R$2338,7,FALSE)</f>
        <v>No</v>
      </c>
      <c r="H1470" s="2" t="str">
        <f>VLOOKUP($B1470,'Answer Data Transformation'!$I$3:$R$2338,8,FALSE)</f>
        <v>No</v>
      </c>
      <c r="I1470" s="29">
        <f>VLOOKUP($B1470,'Answer Data Transformation'!$I$3:$R$2338,9,FALSE)</f>
        <v>0</v>
      </c>
      <c r="J1470" s="2" t="str">
        <f>VLOOKUP($B1470,'Answer Data Transformation'!$I$3:$R$2338,10,FALSE)</f>
        <v>No</v>
      </c>
      <c r="K1470" s="2" t="str">
        <f>VLOOKUP($B1470,'Answer Data Transformation'!$I$3:$R$2338,3,FALSE)</f>
        <v>Obesity</v>
      </c>
      <c r="L1470" s="2" t="str">
        <f>VLOOKUP($B1470,'Answer Data Transformation'!$I$3:$R$2338,5,FALSE)</f>
        <v>Normal</v>
      </c>
      <c r="M1470" s="2" t="str">
        <f>VLOOKUP($B1470,'Answer Data Transformation'!$T$3:$AA$2346,2,FALSE)</f>
        <v>22-Jun-1980</v>
      </c>
      <c r="N1470" s="2">
        <f>VLOOKUP($B1470,'Answer Data Transformation'!$T$3:$AA$2346,4,FALSE)</f>
        <v>2</v>
      </c>
      <c r="O1470" s="2">
        <f>VLOOKUP($B1470,'Answer Data Transformation'!$T$3:$AA$2346,5,FALSE)</f>
        <v>7160.09</v>
      </c>
      <c r="P1470" s="2" t="str">
        <f>VLOOKUP($B1470,'Answer Data Transformation'!$T$3:$AA$2346,6,FALSE)</f>
        <v>tier - 2</v>
      </c>
      <c r="Q1470" s="2" t="str">
        <f>VLOOKUP($B1470,'Answer Data Transformation'!$T$3:$AA$2346,7,FALSE)</f>
        <v>tier - 2</v>
      </c>
      <c r="R1470" s="2" t="str">
        <f>VLOOKUP($B1470,'Answer Data Transformation'!$T$3:$AA$2346,8,FALSE)</f>
        <v>R1011</v>
      </c>
      <c r="S1470" s="2">
        <f>VLOOKUP($B1470,'Answer Data Transformation'!$T$3:$AA$2346,3,FALSE)</f>
        <v>42</v>
      </c>
    </row>
    <row r="1471" spans="2:19" ht="15.5" x14ac:dyDescent="0.35">
      <c r="B1471" s="1" t="s">
        <v>901</v>
      </c>
      <c r="C1471" s="28" t="str">
        <f>VLOOKUP(B1471,'Answer Data Transformation'!$B$3:$F$2338,4,FALSE)</f>
        <v xml:space="preserve">  Mallory</v>
      </c>
      <c r="D1471" s="2">
        <f>VLOOKUP($B1471,'Answer Data Transformation'!$I$3:$R$2338,2,FALSE)</f>
        <v>28.31</v>
      </c>
      <c r="E1471" s="2">
        <f>VLOOKUP($B1471,'Answer Data Transformation'!$I$3:$R$2338,4,FALSE)</f>
        <v>7.48</v>
      </c>
      <c r="F1471" s="2" t="str">
        <f>VLOOKUP($B1471,'Answer Data Transformation'!$I$3:$R$2338,6,FALSE)</f>
        <v>Yes</v>
      </c>
      <c r="G1471" s="2" t="str">
        <f>VLOOKUP($B1471,'Answer Data Transformation'!$I$3:$R$2338,7,FALSE)</f>
        <v>No</v>
      </c>
      <c r="H1471" s="2" t="str">
        <f>VLOOKUP($B1471,'Answer Data Transformation'!$I$3:$R$2338,8,FALSE)</f>
        <v>No</v>
      </c>
      <c r="I1471" s="29">
        <f>VLOOKUP($B1471,'Answer Data Transformation'!$I$3:$R$2338,9,FALSE)</f>
        <v>0</v>
      </c>
      <c r="J1471" s="2" t="str">
        <f>VLOOKUP($B1471,'Answer Data Transformation'!$I$3:$R$2338,10,FALSE)</f>
        <v>No</v>
      </c>
      <c r="K1471" s="2" t="str">
        <f>VLOOKUP($B1471,'Answer Data Transformation'!$I$3:$R$2338,3,FALSE)</f>
        <v>Overweight</v>
      </c>
      <c r="L1471" s="2" t="str">
        <f>VLOOKUP($B1471,'Answer Data Transformation'!$I$3:$R$2338,5,FALSE)</f>
        <v>Diabetes</v>
      </c>
      <c r="M1471" s="2" t="str">
        <f>VLOOKUP($B1471,'Answer Data Transformation'!$T$3:$AA$2346,2,FALSE)</f>
        <v>17-Jul-1981</v>
      </c>
      <c r="N1471" s="2">
        <f>VLOOKUP($B1471,'Answer Data Transformation'!$T$3:$AA$2346,4,FALSE)</f>
        <v>1</v>
      </c>
      <c r="O1471" s="2">
        <f>VLOOKUP($B1471,'Answer Data Transformation'!$T$3:$AA$2346,5,FALSE)</f>
        <v>7153.55</v>
      </c>
      <c r="P1471" s="2" t="str">
        <f>VLOOKUP($B1471,'Answer Data Transformation'!$T$3:$AA$2346,6,FALSE)</f>
        <v>tier - 2</v>
      </c>
      <c r="Q1471" s="2" t="str">
        <f>VLOOKUP($B1471,'Answer Data Transformation'!$T$3:$AA$2346,7,FALSE)</f>
        <v>tier - 1</v>
      </c>
      <c r="R1471" s="2" t="str">
        <f>VLOOKUP($B1471,'Answer Data Transformation'!$T$3:$AA$2346,8,FALSE)</f>
        <v>R1012</v>
      </c>
      <c r="S1471" s="2">
        <f>VLOOKUP($B1471,'Answer Data Transformation'!$T$3:$AA$2346,3,FALSE)</f>
        <v>41</v>
      </c>
    </row>
    <row r="1472" spans="2:19" ht="15.5" x14ac:dyDescent="0.35">
      <c r="B1472" s="1" t="s">
        <v>900</v>
      </c>
      <c r="C1472" s="28" t="str">
        <f>VLOOKUP(B1472,'Answer Data Transformation'!$B$3:$F$2338,4,FALSE)</f>
        <v xml:space="preserve">  Shawn E</v>
      </c>
      <c r="D1472" s="2">
        <f>VLOOKUP($B1472,'Answer Data Transformation'!$I$3:$R$2338,2,FALSE)</f>
        <v>38.06</v>
      </c>
      <c r="E1472" s="2">
        <f>VLOOKUP($B1472,'Answer Data Transformation'!$I$3:$R$2338,4,FALSE)</f>
        <v>10.74</v>
      </c>
      <c r="F1472" s="2" t="str">
        <f>VLOOKUP($B1472,'Answer Data Transformation'!$I$3:$R$2338,6,FALSE)</f>
        <v>No</v>
      </c>
      <c r="G1472" s="2" t="str">
        <f>VLOOKUP($B1472,'Answer Data Transformation'!$I$3:$R$2338,7,FALSE)</f>
        <v>No</v>
      </c>
      <c r="H1472" s="2" t="str">
        <f>VLOOKUP($B1472,'Answer Data Transformation'!$I$3:$R$2338,8,FALSE)</f>
        <v>No</v>
      </c>
      <c r="I1472" s="29">
        <f>VLOOKUP($B1472,'Answer Data Transformation'!$I$3:$R$2338,9,FALSE)</f>
        <v>0</v>
      </c>
      <c r="J1472" s="2" t="str">
        <f>VLOOKUP($B1472,'Answer Data Transformation'!$I$3:$R$2338,10,FALSE)</f>
        <v>No</v>
      </c>
      <c r="K1472" s="2" t="str">
        <f>VLOOKUP($B1472,'Answer Data Transformation'!$I$3:$R$2338,3,FALSE)</f>
        <v>Obesity</v>
      </c>
      <c r="L1472" s="2" t="str">
        <f>VLOOKUP($B1472,'Answer Data Transformation'!$I$3:$R$2338,5,FALSE)</f>
        <v>Diabetes</v>
      </c>
      <c r="M1472" s="2" t="str">
        <f>VLOOKUP($B1472,'Answer Data Transformation'!$T$3:$AA$2346,2,FALSE)</f>
        <v>06-Sep-1978</v>
      </c>
      <c r="N1472" s="2">
        <f>VLOOKUP($B1472,'Answer Data Transformation'!$T$3:$AA$2346,4,FALSE)</f>
        <v>1</v>
      </c>
      <c r="O1472" s="2">
        <f>VLOOKUP($B1472,'Answer Data Transformation'!$T$3:$AA$2346,5,FALSE)</f>
        <v>7152.67</v>
      </c>
      <c r="P1472" s="2" t="str">
        <f>VLOOKUP($B1472,'Answer Data Transformation'!$T$3:$AA$2346,6,FALSE)</f>
        <v>tier - 3</v>
      </c>
      <c r="Q1472" s="2" t="str">
        <f>VLOOKUP($B1472,'Answer Data Transformation'!$T$3:$AA$2346,7,FALSE)</f>
        <v>tier - 2</v>
      </c>
      <c r="R1472" s="2" t="str">
        <f>VLOOKUP($B1472,'Answer Data Transformation'!$T$3:$AA$2346,8,FALSE)</f>
        <v>R1013</v>
      </c>
      <c r="S1472" s="2">
        <f>VLOOKUP($B1472,'Answer Data Transformation'!$T$3:$AA$2346,3,FALSE)</f>
        <v>44</v>
      </c>
    </row>
    <row r="1473" spans="2:19" ht="15.5" x14ac:dyDescent="0.35">
      <c r="B1473" s="1" t="s">
        <v>899</v>
      </c>
      <c r="C1473" s="28" t="str">
        <f>VLOOKUP(B1473,'Answer Data Transformation'!$B$3:$F$2338,4,FALSE)</f>
        <v xml:space="preserve">  Sarah E</v>
      </c>
      <c r="D1473" s="2">
        <f>VLOOKUP($B1473,'Answer Data Transformation'!$I$3:$R$2338,2,FALSE)</f>
        <v>28</v>
      </c>
      <c r="E1473" s="2">
        <f>VLOOKUP($B1473,'Answer Data Transformation'!$I$3:$R$2338,4,FALSE)</f>
        <v>5.19</v>
      </c>
      <c r="F1473" s="2" t="str">
        <f>VLOOKUP($B1473,'Answer Data Transformation'!$I$3:$R$2338,6,FALSE)</f>
        <v>No</v>
      </c>
      <c r="G1473" s="2" t="str">
        <f>VLOOKUP($B1473,'Answer Data Transformation'!$I$3:$R$2338,7,FALSE)</f>
        <v>No</v>
      </c>
      <c r="H1473" s="2" t="str">
        <f>VLOOKUP($B1473,'Answer Data Transformation'!$I$3:$R$2338,8,FALSE)</f>
        <v>No</v>
      </c>
      <c r="I1473" s="29">
        <f>VLOOKUP($B1473,'Answer Data Transformation'!$I$3:$R$2338,9,FALSE)</f>
        <v>1</v>
      </c>
      <c r="J1473" s="2" t="str">
        <f>VLOOKUP($B1473,'Answer Data Transformation'!$I$3:$R$2338,10,FALSE)</f>
        <v>No</v>
      </c>
      <c r="K1473" s="2" t="str">
        <f>VLOOKUP($B1473,'Answer Data Transformation'!$I$3:$R$2338,3,FALSE)</f>
        <v>Overweight</v>
      </c>
      <c r="L1473" s="2" t="str">
        <f>VLOOKUP($B1473,'Answer Data Transformation'!$I$3:$R$2338,5,FALSE)</f>
        <v>Normal</v>
      </c>
      <c r="M1473" s="2" t="str">
        <f>VLOOKUP($B1473,'Answer Data Transformation'!$T$3:$AA$2346,2,FALSE)</f>
        <v>29-Jun-1984</v>
      </c>
      <c r="N1473" s="2">
        <f>VLOOKUP($B1473,'Answer Data Transformation'!$T$3:$AA$2346,4,FALSE)</f>
        <v>3</v>
      </c>
      <c r="O1473" s="2">
        <f>VLOOKUP($B1473,'Answer Data Transformation'!$T$3:$AA$2346,5,FALSE)</f>
        <v>7151.09</v>
      </c>
      <c r="P1473" s="2" t="str">
        <f>VLOOKUP($B1473,'Answer Data Transformation'!$T$3:$AA$2346,6,FALSE)</f>
        <v>tier - 2</v>
      </c>
      <c r="Q1473" s="2" t="str">
        <f>VLOOKUP($B1473,'Answer Data Transformation'!$T$3:$AA$2346,7,FALSE)</f>
        <v>tier - 2</v>
      </c>
      <c r="R1473" s="2" t="str">
        <f>VLOOKUP($B1473,'Answer Data Transformation'!$T$3:$AA$2346,8,FALSE)</f>
        <v>R1011</v>
      </c>
      <c r="S1473" s="2">
        <f>VLOOKUP($B1473,'Answer Data Transformation'!$T$3:$AA$2346,3,FALSE)</f>
        <v>38</v>
      </c>
    </row>
    <row r="1474" spans="2:19" ht="15.5" x14ac:dyDescent="0.35">
      <c r="B1474" s="1" t="s">
        <v>898</v>
      </c>
      <c r="C1474" s="28" t="str">
        <f>VLOOKUP(B1474,'Answer Data Transformation'!$B$3:$F$2338,4,FALSE)</f>
        <v xml:space="preserve">  Josh</v>
      </c>
      <c r="D1474" s="2">
        <f>VLOOKUP($B1474,'Answer Data Transformation'!$I$3:$R$2338,2,FALSE)</f>
        <v>34.32</v>
      </c>
      <c r="E1474" s="2">
        <f>VLOOKUP($B1474,'Answer Data Transformation'!$I$3:$R$2338,4,FALSE)</f>
        <v>9.17</v>
      </c>
      <c r="F1474" s="2" t="str">
        <f>VLOOKUP($B1474,'Answer Data Transformation'!$I$3:$R$2338,6,FALSE)</f>
        <v>No</v>
      </c>
      <c r="G1474" s="2" t="str">
        <f>VLOOKUP($B1474,'Answer Data Transformation'!$I$3:$R$2338,7,FALSE)</f>
        <v>No</v>
      </c>
      <c r="H1474" s="2" t="str">
        <f>VLOOKUP($B1474,'Answer Data Transformation'!$I$3:$R$2338,8,FALSE)</f>
        <v>No</v>
      </c>
      <c r="I1474" s="29">
        <f>VLOOKUP($B1474,'Answer Data Transformation'!$I$3:$R$2338,9,FALSE)</f>
        <v>0</v>
      </c>
      <c r="J1474" s="2" t="str">
        <f>VLOOKUP($B1474,'Answer Data Transformation'!$I$3:$R$2338,10,FALSE)</f>
        <v>No</v>
      </c>
      <c r="K1474" s="2" t="str">
        <f>VLOOKUP($B1474,'Answer Data Transformation'!$I$3:$R$2338,3,FALSE)</f>
        <v>Obesity</v>
      </c>
      <c r="L1474" s="2" t="str">
        <f>VLOOKUP($B1474,'Answer Data Transformation'!$I$3:$R$2338,5,FALSE)</f>
        <v>Diabetes</v>
      </c>
      <c r="M1474" s="2" t="str">
        <f>VLOOKUP($B1474,'Answer Data Transformation'!$T$3:$AA$2346,2,FALSE)</f>
        <v>30-Jul-1978</v>
      </c>
      <c r="N1474" s="2">
        <f>VLOOKUP($B1474,'Answer Data Transformation'!$T$3:$AA$2346,4,FALSE)</f>
        <v>1</v>
      </c>
      <c r="O1474" s="2">
        <f>VLOOKUP($B1474,'Answer Data Transformation'!$T$3:$AA$2346,5,FALSE)</f>
        <v>7147.47</v>
      </c>
      <c r="P1474" s="2" t="str">
        <f>VLOOKUP($B1474,'Answer Data Transformation'!$T$3:$AA$2346,6,FALSE)</f>
        <v>tier - 2</v>
      </c>
      <c r="Q1474" s="2" t="str">
        <f>VLOOKUP($B1474,'Answer Data Transformation'!$T$3:$AA$2346,7,FALSE)</f>
        <v>tier - 3</v>
      </c>
      <c r="R1474" s="2" t="str">
        <f>VLOOKUP($B1474,'Answer Data Transformation'!$T$3:$AA$2346,8,FALSE)</f>
        <v>R1013</v>
      </c>
      <c r="S1474" s="2">
        <f>VLOOKUP($B1474,'Answer Data Transformation'!$T$3:$AA$2346,3,FALSE)</f>
        <v>44</v>
      </c>
    </row>
    <row r="1475" spans="2:19" ht="15.5" x14ac:dyDescent="0.35">
      <c r="B1475" s="1" t="s">
        <v>897</v>
      </c>
      <c r="C1475" s="28" t="str">
        <f>VLOOKUP(B1475,'Answer Data Transformation'!$B$3:$F$2338,4,FALSE)</f>
        <v xml:space="preserve">  Johann A</v>
      </c>
      <c r="D1475" s="2">
        <f>VLOOKUP($B1475,'Answer Data Transformation'!$I$3:$R$2338,2,FALSE)</f>
        <v>22.3</v>
      </c>
      <c r="E1475" s="2">
        <f>VLOOKUP($B1475,'Answer Data Transformation'!$I$3:$R$2338,4,FALSE)</f>
        <v>4.95</v>
      </c>
      <c r="F1475" s="2" t="str">
        <f>VLOOKUP($B1475,'Answer Data Transformation'!$I$3:$R$2338,6,FALSE)</f>
        <v>Yes</v>
      </c>
      <c r="G1475" s="2" t="str">
        <f>VLOOKUP($B1475,'Answer Data Transformation'!$I$3:$R$2338,7,FALSE)</f>
        <v>No</v>
      </c>
      <c r="H1475" s="2" t="str">
        <f>VLOOKUP($B1475,'Answer Data Transformation'!$I$3:$R$2338,8,FALSE)</f>
        <v>No</v>
      </c>
      <c r="I1475" s="29">
        <f>VLOOKUP($B1475,'Answer Data Transformation'!$I$3:$R$2338,9,FALSE)</f>
        <v>0</v>
      </c>
      <c r="J1475" s="2" t="str">
        <f>VLOOKUP($B1475,'Answer Data Transformation'!$I$3:$R$2338,10,FALSE)</f>
        <v>No</v>
      </c>
      <c r="K1475" s="2" t="str">
        <f>VLOOKUP($B1475,'Answer Data Transformation'!$I$3:$R$2338,3,FALSE)</f>
        <v>Normal Weight</v>
      </c>
      <c r="L1475" s="2" t="str">
        <f>VLOOKUP($B1475,'Answer Data Transformation'!$I$3:$R$2338,5,FALSE)</f>
        <v>Normal</v>
      </c>
      <c r="M1475" s="2" t="str">
        <f>VLOOKUP($B1475,'Answer Data Transformation'!$T$3:$AA$2346,2,FALSE)</f>
        <v>24-Jun-1976</v>
      </c>
      <c r="N1475" s="2">
        <f>VLOOKUP($B1475,'Answer Data Transformation'!$T$3:$AA$2346,4,FALSE)</f>
        <v>0</v>
      </c>
      <c r="O1475" s="2">
        <f>VLOOKUP($B1475,'Answer Data Transformation'!$T$3:$AA$2346,5,FALSE)</f>
        <v>7147.11</v>
      </c>
      <c r="P1475" s="2" t="str">
        <f>VLOOKUP($B1475,'Answer Data Transformation'!$T$3:$AA$2346,6,FALSE)</f>
        <v>tier - 3</v>
      </c>
      <c r="Q1475" s="2" t="str">
        <f>VLOOKUP($B1475,'Answer Data Transformation'!$T$3:$AA$2346,7,FALSE)</f>
        <v>tier - 2</v>
      </c>
      <c r="R1475" s="2" t="str">
        <f>VLOOKUP($B1475,'Answer Data Transformation'!$T$3:$AA$2346,8,FALSE)</f>
        <v>R1011</v>
      </c>
      <c r="S1475" s="2">
        <f>VLOOKUP($B1475,'Answer Data Transformation'!$T$3:$AA$2346,3,FALSE)</f>
        <v>46</v>
      </c>
    </row>
    <row r="1476" spans="2:19" ht="15.5" x14ac:dyDescent="0.35">
      <c r="B1476" s="1" t="s">
        <v>896</v>
      </c>
      <c r="C1476" s="28" t="str">
        <f>VLOOKUP(B1476,'Answer Data Transformation'!$B$3:$F$2338,4,FALSE)</f>
        <v xml:space="preserve">  Robin M</v>
      </c>
      <c r="D1476" s="2">
        <f>VLOOKUP($B1476,'Answer Data Transformation'!$I$3:$R$2338,2,FALSE)</f>
        <v>27.835000000000001</v>
      </c>
      <c r="E1476" s="2">
        <f>VLOOKUP($B1476,'Answer Data Transformation'!$I$3:$R$2338,4,FALSE)</f>
        <v>6.03</v>
      </c>
      <c r="F1476" s="2" t="str">
        <f>VLOOKUP($B1476,'Answer Data Transformation'!$I$3:$R$2338,6,FALSE)</f>
        <v>No</v>
      </c>
      <c r="G1476" s="2" t="str">
        <f>VLOOKUP($B1476,'Answer Data Transformation'!$I$3:$R$2338,7,FALSE)</f>
        <v>No</v>
      </c>
      <c r="H1476" s="2" t="str">
        <f>VLOOKUP($B1476,'Answer Data Transformation'!$I$3:$R$2338,8,FALSE)</f>
        <v>No</v>
      </c>
      <c r="I1476" s="29">
        <f>VLOOKUP($B1476,'Answer Data Transformation'!$I$3:$R$2338,9,FALSE)</f>
        <v>1</v>
      </c>
      <c r="J1476" s="2" t="str">
        <f>VLOOKUP($B1476,'Answer Data Transformation'!$I$3:$R$2338,10,FALSE)</f>
        <v>No</v>
      </c>
      <c r="K1476" s="2" t="str">
        <f>VLOOKUP($B1476,'Answer Data Transformation'!$I$3:$R$2338,3,FALSE)</f>
        <v>Overweight</v>
      </c>
      <c r="L1476" s="2" t="str">
        <f>VLOOKUP($B1476,'Answer Data Transformation'!$I$3:$R$2338,5,FALSE)</f>
        <v>Prediabetes</v>
      </c>
      <c r="M1476" s="2" t="str">
        <f>VLOOKUP($B1476,'Answer Data Transformation'!$T$3:$AA$2346,2,FALSE)</f>
        <v>21-Nov-1984</v>
      </c>
      <c r="N1476" s="2">
        <f>VLOOKUP($B1476,'Answer Data Transformation'!$T$3:$AA$2346,4,FALSE)</f>
        <v>2</v>
      </c>
      <c r="O1476" s="2">
        <f>VLOOKUP($B1476,'Answer Data Transformation'!$T$3:$AA$2346,5,FALSE)</f>
        <v>7144.86</v>
      </c>
      <c r="P1476" s="2" t="str">
        <f>VLOOKUP($B1476,'Answer Data Transformation'!$T$3:$AA$2346,6,FALSE)</f>
        <v>tier - 2</v>
      </c>
      <c r="Q1476" s="2" t="str">
        <f>VLOOKUP($B1476,'Answer Data Transformation'!$T$3:$AA$2346,7,FALSE)</f>
        <v>tier - 2</v>
      </c>
      <c r="R1476" s="2" t="str">
        <f>VLOOKUP($B1476,'Answer Data Transformation'!$T$3:$AA$2346,8,FALSE)</f>
        <v>R1024</v>
      </c>
      <c r="S1476" s="2">
        <f>VLOOKUP($B1476,'Answer Data Transformation'!$T$3:$AA$2346,3,FALSE)</f>
        <v>38</v>
      </c>
    </row>
    <row r="1477" spans="2:19" ht="15.5" x14ac:dyDescent="0.35">
      <c r="B1477" s="1" t="s">
        <v>895</v>
      </c>
      <c r="C1477" s="28" t="str">
        <f>VLOOKUP(B1477,'Answer Data Transformation'!$B$3:$F$2338,4,FALSE)</f>
        <v xml:space="preserve">  Kyle K</v>
      </c>
      <c r="D1477" s="2">
        <f>VLOOKUP($B1477,'Answer Data Transformation'!$I$3:$R$2338,2,FALSE)</f>
        <v>39.229999999999997</v>
      </c>
      <c r="E1477" s="2">
        <f>VLOOKUP($B1477,'Answer Data Transformation'!$I$3:$R$2338,4,FALSE)</f>
        <v>5.36</v>
      </c>
      <c r="F1477" s="2" t="str">
        <f>VLOOKUP($B1477,'Answer Data Transformation'!$I$3:$R$2338,6,FALSE)</f>
        <v>No</v>
      </c>
      <c r="G1477" s="2" t="str">
        <f>VLOOKUP($B1477,'Answer Data Transformation'!$I$3:$R$2338,7,FALSE)</f>
        <v>No</v>
      </c>
      <c r="H1477" s="2" t="str">
        <f>VLOOKUP($B1477,'Answer Data Transformation'!$I$3:$R$2338,8,FALSE)</f>
        <v>No</v>
      </c>
      <c r="I1477" s="29">
        <f>VLOOKUP($B1477,'Answer Data Transformation'!$I$3:$R$2338,9,FALSE)</f>
        <v>0</v>
      </c>
      <c r="J1477" s="2" t="str">
        <f>VLOOKUP($B1477,'Answer Data Transformation'!$I$3:$R$2338,10,FALSE)</f>
        <v>No</v>
      </c>
      <c r="K1477" s="2" t="str">
        <f>VLOOKUP($B1477,'Answer Data Transformation'!$I$3:$R$2338,3,FALSE)</f>
        <v>Obesity</v>
      </c>
      <c r="L1477" s="2" t="str">
        <f>VLOOKUP($B1477,'Answer Data Transformation'!$I$3:$R$2338,5,FALSE)</f>
        <v>Normal</v>
      </c>
      <c r="M1477" s="2" t="str">
        <f>VLOOKUP($B1477,'Answer Data Transformation'!$T$3:$AA$2346,2,FALSE)</f>
        <v>08-Aug-1999</v>
      </c>
      <c r="N1477" s="2">
        <f>VLOOKUP($B1477,'Answer Data Transformation'!$T$3:$AA$2346,4,FALSE)</f>
        <v>0</v>
      </c>
      <c r="O1477" s="2">
        <f>VLOOKUP($B1477,'Answer Data Transformation'!$T$3:$AA$2346,5,FALSE)</f>
        <v>7144.4</v>
      </c>
      <c r="P1477" s="2" t="str">
        <f>VLOOKUP($B1477,'Answer Data Transformation'!$T$3:$AA$2346,6,FALSE)</f>
        <v>tier - 2</v>
      </c>
      <c r="Q1477" s="2" t="str">
        <f>VLOOKUP($B1477,'Answer Data Transformation'!$T$3:$AA$2346,7,FALSE)</f>
        <v>tier - 1</v>
      </c>
      <c r="R1477" s="2" t="str">
        <f>VLOOKUP($B1477,'Answer Data Transformation'!$T$3:$AA$2346,8,FALSE)</f>
        <v>R1022</v>
      </c>
      <c r="S1477" s="2">
        <f>VLOOKUP($B1477,'Answer Data Transformation'!$T$3:$AA$2346,3,FALSE)</f>
        <v>23</v>
      </c>
    </row>
    <row r="1478" spans="2:19" ht="15.5" x14ac:dyDescent="0.35">
      <c r="B1478" s="1" t="s">
        <v>894</v>
      </c>
      <c r="C1478" s="28" t="str">
        <f>VLOOKUP(B1478,'Answer Data Transformation'!$B$3:$F$2338,4,FALSE)</f>
        <v xml:space="preserve">  Alison</v>
      </c>
      <c r="D1478" s="2">
        <f>VLOOKUP($B1478,'Answer Data Transformation'!$I$3:$R$2338,2,FALSE)</f>
        <v>19.95</v>
      </c>
      <c r="E1478" s="2">
        <f>VLOOKUP($B1478,'Answer Data Transformation'!$I$3:$R$2338,4,FALSE)</f>
        <v>6.11</v>
      </c>
      <c r="F1478" s="2" t="str">
        <f>VLOOKUP($B1478,'Answer Data Transformation'!$I$3:$R$2338,6,FALSE)</f>
        <v>No</v>
      </c>
      <c r="G1478" s="2" t="str">
        <f>VLOOKUP($B1478,'Answer Data Transformation'!$I$3:$R$2338,7,FALSE)</f>
        <v>No</v>
      </c>
      <c r="H1478" s="2" t="str">
        <f>VLOOKUP($B1478,'Answer Data Transformation'!$I$3:$R$2338,8,FALSE)</f>
        <v>No</v>
      </c>
      <c r="I1478" s="29">
        <f>VLOOKUP($B1478,'Answer Data Transformation'!$I$3:$R$2338,9,FALSE)</f>
        <v>1</v>
      </c>
      <c r="J1478" s="2" t="str">
        <f>VLOOKUP($B1478,'Answer Data Transformation'!$I$3:$R$2338,10,FALSE)</f>
        <v>No</v>
      </c>
      <c r="K1478" s="2" t="str">
        <f>VLOOKUP($B1478,'Answer Data Transformation'!$I$3:$R$2338,3,FALSE)</f>
        <v>Normal Weight</v>
      </c>
      <c r="L1478" s="2" t="str">
        <f>VLOOKUP($B1478,'Answer Data Transformation'!$I$3:$R$2338,5,FALSE)</f>
        <v>Prediabetes</v>
      </c>
      <c r="M1478" s="2" t="str">
        <f>VLOOKUP($B1478,'Answer Data Transformation'!$T$3:$AA$2346,2,FALSE)</f>
        <v>07-Jul-1984</v>
      </c>
      <c r="N1478" s="2">
        <f>VLOOKUP($B1478,'Answer Data Transformation'!$T$3:$AA$2346,4,FALSE)</f>
        <v>2</v>
      </c>
      <c r="O1478" s="2">
        <f>VLOOKUP($B1478,'Answer Data Transformation'!$T$3:$AA$2346,5,FALSE)</f>
        <v>7133.9</v>
      </c>
      <c r="P1478" s="2" t="str">
        <f>VLOOKUP($B1478,'Answer Data Transformation'!$T$3:$AA$2346,6,FALSE)</f>
        <v>tier - 2</v>
      </c>
      <c r="Q1478" s="2" t="str">
        <f>VLOOKUP($B1478,'Answer Data Transformation'!$T$3:$AA$2346,7,FALSE)</f>
        <v>tier - 1</v>
      </c>
      <c r="R1478" s="2" t="str">
        <f>VLOOKUP($B1478,'Answer Data Transformation'!$T$3:$AA$2346,8,FALSE)</f>
        <v>R1024</v>
      </c>
      <c r="S1478" s="2">
        <f>VLOOKUP($B1478,'Answer Data Transformation'!$T$3:$AA$2346,3,FALSE)</f>
        <v>38</v>
      </c>
    </row>
    <row r="1479" spans="2:19" ht="15.5" x14ac:dyDescent="0.35">
      <c r="B1479" s="1" t="s">
        <v>893</v>
      </c>
      <c r="C1479" s="28" t="str">
        <f>VLOOKUP(B1479,'Answer Data Transformation'!$B$3:$F$2338,4,FALSE)</f>
        <v xml:space="preserve">  Michael A</v>
      </c>
      <c r="D1479" s="2">
        <f>VLOOKUP($B1479,'Answer Data Transformation'!$I$3:$R$2338,2,FALSE)</f>
        <v>34.64</v>
      </c>
      <c r="E1479" s="2">
        <f>VLOOKUP($B1479,'Answer Data Transformation'!$I$3:$R$2338,4,FALSE)</f>
        <v>4.88</v>
      </c>
      <c r="F1479" s="2" t="str">
        <f>VLOOKUP($B1479,'Answer Data Transformation'!$I$3:$R$2338,6,FALSE)</f>
        <v>No</v>
      </c>
      <c r="G1479" s="2" t="str">
        <f>VLOOKUP($B1479,'Answer Data Transformation'!$I$3:$R$2338,7,FALSE)</f>
        <v>No</v>
      </c>
      <c r="H1479" s="2" t="str">
        <f>VLOOKUP($B1479,'Answer Data Transformation'!$I$3:$R$2338,8,FALSE)</f>
        <v>Yes</v>
      </c>
      <c r="I1479" s="29">
        <f>VLOOKUP($B1479,'Answer Data Transformation'!$I$3:$R$2338,9,FALSE)</f>
        <v>1</v>
      </c>
      <c r="J1479" s="2" t="str">
        <f>VLOOKUP($B1479,'Answer Data Transformation'!$I$3:$R$2338,10,FALSE)</f>
        <v>No</v>
      </c>
      <c r="K1479" s="2" t="str">
        <f>VLOOKUP($B1479,'Answer Data Transformation'!$I$3:$R$2338,3,FALSE)</f>
        <v>Obesity</v>
      </c>
      <c r="L1479" s="2" t="str">
        <f>VLOOKUP($B1479,'Answer Data Transformation'!$I$3:$R$2338,5,FALSE)</f>
        <v>Normal</v>
      </c>
      <c r="M1479" s="2" t="str">
        <f>VLOOKUP($B1479,'Answer Data Transformation'!$T$3:$AA$2346,2,FALSE)</f>
        <v>01-Aug-1993</v>
      </c>
      <c r="N1479" s="2">
        <f>VLOOKUP($B1479,'Answer Data Transformation'!$T$3:$AA$2346,4,FALSE)</f>
        <v>0</v>
      </c>
      <c r="O1479" s="2">
        <f>VLOOKUP($B1479,'Answer Data Transformation'!$T$3:$AA$2346,5,FALSE)</f>
        <v>7128.64</v>
      </c>
      <c r="P1479" s="2" t="str">
        <f>VLOOKUP($B1479,'Answer Data Transformation'!$T$3:$AA$2346,6,FALSE)</f>
        <v>tier - 2</v>
      </c>
      <c r="Q1479" s="2" t="str">
        <f>VLOOKUP($B1479,'Answer Data Transformation'!$T$3:$AA$2346,7,FALSE)</f>
        <v>tier - 2</v>
      </c>
      <c r="R1479" s="2" t="str">
        <f>VLOOKUP($B1479,'Answer Data Transformation'!$T$3:$AA$2346,8,FALSE)</f>
        <v>R1021</v>
      </c>
      <c r="S1479" s="2">
        <f>VLOOKUP($B1479,'Answer Data Transformation'!$T$3:$AA$2346,3,FALSE)</f>
        <v>29</v>
      </c>
    </row>
    <row r="1480" spans="2:19" ht="15.5" x14ac:dyDescent="0.35">
      <c r="B1480" s="1" t="s">
        <v>892</v>
      </c>
      <c r="C1480" s="28" t="str">
        <f>VLOOKUP(B1480,'Answer Data Transformation'!$B$3:$F$2338,4,FALSE)</f>
        <v xml:space="preserve">  Byron A</v>
      </c>
      <c r="D1480" s="2">
        <f>VLOOKUP($B1480,'Answer Data Transformation'!$I$3:$R$2338,2,FALSE)</f>
        <v>18.75</v>
      </c>
      <c r="E1480" s="2">
        <f>VLOOKUP($B1480,'Answer Data Transformation'!$I$3:$R$2338,4,FALSE)</f>
        <v>6.72</v>
      </c>
      <c r="F1480" s="2" t="str">
        <f>VLOOKUP($B1480,'Answer Data Transformation'!$I$3:$R$2338,6,FALSE)</f>
        <v>No</v>
      </c>
      <c r="G1480" s="2" t="str">
        <f>VLOOKUP($B1480,'Answer Data Transformation'!$I$3:$R$2338,7,FALSE)</f>
        <v>No</v>
      </c>
      <c r="H1480" s="2" t="str">
        <f>VLOOKUP($B1480,'Answer Data Transformation'!$I$3:$R$2338,8,FALSE)</f>
        <v>No</v>
      </c>
      <c r="I1480" s="29">
        <f>VLOOKUP($B1480,'Answer Data Transformation'!$I$3:$R$2338,9,FALSE)</f>
        <v>0</v>
      </c>
      <c r="J1480" s="2" t="str">
        <f>VLOOKUP($B1480,'Answer Data Transformation'!$I$3:$R$2338,10,FALSE)</f>
        <v>No</v>
      </c>
      <c r="K1480" s="2" t="str">
        <f>VLOOKUP($B1480,'Answer Data Transformation'!$I$3:$R$2338,3,FALSE)</f>
        <v>Normal Weight</v>
      </c>
      <c r="L1480" s="2" t="str">
        <f>VLOOKUP($B1480,'Answer Data Transformation'!$I$3:$R$2338,5,FALSE)</f>
        <v>Diabetes</v>
      </c>
      <c r="M1480" s="2" t="str">
        <f>VLOOKUP($B1480,'Answer Data Transformation'!$T$3:$AA$2346,2,FALSE)</f>
        <v>29-Jun-1968</v>
      </c>
      <c r="N1480" s="2">
        <f>VLOOKUP($B1480,'Answer Data Transformation'!$T$3:$AA$2346,4,FALSE)</f>
        <v>0</v>
      </c>
      <c r="O1480" s="2">
        <f>VLOOKUP($B1480,'Answer Data Transformation'!$T$3:$AA$2346,5,FALSE)</f>
        <v>7125.25</v>
      </c>
      <c r="P1480" s="2" t="str">
        <f>VLOOKUP($B1480,'Answer Data Transformation'!$T$3:$AA$2346,6,FALSE)</f>
        <v>tier - 3</v>
      </c>
      <c r="Q1480" s="2" t="str">
        <f>VLOOKUP($B1480,'Answer Data Transformation'!$T$3:$AA$2346,7,FALSE)</f>
        <v>tier - 2</v>
      </c>
      <c r="R1480" s="2" t="str">
        <f>VLOOKUP($B1480,'Answer Data Transformation'!$T$3:$AA$2346,8,FALSE)</f>
        <v>R1013</v>
      </c>
      <c r="S1480" s="2">
        <f>VLOOKUP($B1480,'Answer Data Transformation'!$T$3:$AA$2346,3,FALSE)</f>
        <v>54</v>
      </c>
    </row>
    <row r="1481" spans="2:19" ht="15.5" x14ac:dyDescent="0.35">
      <c r="B1481" s="1" t="s">
        <v>891</v>
      </c>
      <c r="C1481" s="28" t="str">
        <f>VLOOKUP(B1481,'Answer Data Transformation'!$B$3:$F$2338,4,FALSE)</f>
        <v xml:space="preserve">  Carine A</v>
      </c>
      <c r="D1481" s="2">
        <f>VLOOKUP($B1481,'Answer Data Transformation'!$I$3:$R$2338,2,FALSE)</f>
        <v>26.48</v>
      </c>
      <c r="E1481" s="2">
        <f>VLOOKUP($B1481,'Answer Data Transformation'!$I$3:$R$2338,4,FALSE)</f>
        <v>4.2</v>
      </c>
      <c r="F1481" s="2" t="str">
        <f>VLOOKUP($B1481,'Answer Data Transformation'!$I$3:$R$2338,6,FALSE)</f>
        <v>No</v>
      </c>
      <c r="G1481" s="2" t="str">
        <f>VLOOKUP($B1481,'Answer Data Transformation'!$I$3:$R$2338,7,FALSE)</f>
        <v>No</v>
      </c>
      <c r="H1481" s="2" t="str">
        <f>VLOOKUP($B1481,'Answer Data Transformation'!$I$3:$R$2338,8,FALSE)</f>
        <v>No</v>
      </c>
      <c r="I1481" s="29">
        <f>VLOOKUP($B1481,'Answer Data Transformation'!$I$3:$R$2338,9,FALSE)</f>
        <v>1</v>
      </c>
      <c r="J1481" s="2" t="str">
        <f>VLOOKUP($B1481,'Answer Data Transformation'!$I$3:$R$2338,10,FALSE)</f>
        <v>No</v>
      </c>
      <c r="K1481" s="2" t="str">
        <f>VLOOKUP($B1481,'Answer Data Transformation'!$I$3:$R$2338,3,FALSE)</f>
        <v>Overweight</v>
      </c>
      <c r="L1481" s="2" t="str">
        <f>VLOOKUP($B1481,'Answer Data Transformation'!$I$3:$R$2338,5,FALSE)</f>
        <v>Normal</v>
      </c>
      <c r="M1481" s="2" t="str">
        <f>VLOOKUP($B1481,'Answer Data Transformation'!$T$3:$AA$2346,2,FALSE)</f>
        <v>11-Aug-1987</v>
      </c>
      <c r="N1481" s="2">
        <f>VLOOKUP($B1481,'Answer Data Transformation'!$T$3:$AA$2346,4,FALSE)</f>
        <v>3</v>
      </c>
      <c r="O1481" s="2">
        <f>VLOOKUP($B1481,'Answer Data Transformation'!$T$3:$AA$2346,5,FALSE)</f>
        <v>7106.81</v>
      </c>
      <c r="P1481" s="2" t="str">
        <f>VLOOKUP($B1481,'Answer Data Transformation'!$T$3:$AA$2346,6,FALSE)</f>
        <v>tier - 2</v>
      </c>
      <c r="Q1481" s="2" t="str">
        <f>VLOOKUP($B1481,'Answer Data Transformation'!$T$3:$AA$2346,7,FALSE)</f>
        <v>tier - 1</v>
      </c>
      <c r="R1481" s="2" t="str">
        <f>VLOOKUP($B1481,'Answer Data Transformation'!$T$3:$AA$2346,8,FALSE)</f>
        <v>R1012</v>
      </c>
      <c r="S1481" s="2">
        <f>VLOOKUP($B1481,'Answer Data Transformation'!$T$3:$AA$2346,3,FALSE)</f>
        <v>35</v>
      </c>
    </row>
    <row r="1482" spans="2:19" ht="15.5" x14ac:dyDescent="0.35">
      <c r="B1482" s="1" t="s">
        <v>890</v>
      </c>
      <c r="C1482" s="28" t="str">
        <f>VLOOKUP(B1482,'Answer Data Transformation'!$B$3:$F$2338,4,FALSE)</f>
        <v xml:space="preserve">  Nathaniel</v>
      </c>
      <c r="D1482" s="2">
        <f>VLOOKUP($B1482,'Answer Data Transformation'!$I$3:$R$2338,2,FALSE)</f>
        <v>34.83</v>
      </c>
      <c r="E1482" s="2">
        <f>VLOOKUP($B1482,'Answer Data Transformation'!$I$3:$R$2338,4,FALSE)</f>
        <v>5.79</v>
      </c>
      <c r="F1482" s="2" t="str">
        <f>VLOOKUP($B1482,'Answer Data Transformation'!$I$3:$R$2338,6,FALSE)</f>
        <v>No</v>
      </c>
      <c r="G1482" s="2" t="str">
        <f>VLOOKUP($B1482,'Answer Data Transformation'!$I$3:$R$2338,7,FALSE)</f>
        <v>No</v>
      </c>
      <c r="H1482" s="2" t="str">
        <f>VLOOKUP($B1482,'Answer Data Transformation'!$I$3:$R$2338,8,FALSE)</f>
        <v>No</v>
      </c>
      <c r="I1482" s="29">
        <f>VLOOKUP($B1482,'Answer Data Transformation'!$I$3:$R$2338,9,FALSE)</f>
        <v>1</v>
      </c>
      <c r="J1482" s="2" t="str">
        <f>VLOOKUP($B1482,'Answer Data Transformation'!$I$3:$R$2338,10,FALSE)</f>
        <v>No</v>
      </c>
      <c r="K1482" s="2" t="str">
        <f>VLOOKUP($B1482,'Answer Data Transformation'!$I$3:$R$2338,3,FALSE)</f>
        <v>Obesity</v>
      </c>
      <c r="L1482" s="2" t="str">
        <f>VLOOKUP($B1482,'Answer Data Transformation'!$I$3:$R$2338,5,FALSE)</f>
        <v>Prediabetes</v>
      </c>
      <c r="M1482" s="2" t="str">
        <f>VLOOKUP($B1482,'Answer Data Transformation'!$T$3:$AA$2346,2,FALSE)</f>
        <v>18-Jun-1992</v>
      </c>
      <c r="N1482" s="2">
        <f>VLOOKUP($B1482,'Answer Data Transformation'!$T$3:$AA$2346,4,FALSE)</f>
        <v>0</v>
      </c>
      <c r="O1482" s="2">
        <f>VLOOKUP($B1482,'Answer Data Transformation'!$T$3:$AA$2346,5,FALSE)</f>
        <v>7096.98</v>
      </c>
      <c r="P1482" s="2" t="str">
        <f>VLOOKUP($B1482,'Answer Data Transformation'!$T$3:$AA$2346,6,FALSE)</f>
        <v>tier - 2</v>
      </c>
      <c r="Q1482" s="2" t="str">
        <f>VLOOKUP($B1482,'Answer Data Transformation'!$T$3:$AA$2346,7,FALSE)</f>
        <v>tier - 2</v>
      </c>
      <c r="R1482" s="2" t="str">
        <f>VLOOKUP($B1482,'Answer Data Transformation'!$T$3:$AA$2346,8,FALSE)</f>
        <v>R1012</v>
      </c>
      <c r="S1482" s="2">
        <f>VLOOKUP($B1482,'Answer Data Transformation'!$T$3:$AA$2346,3,FALSE)</f>
        <v>30</v>
      </c>
    </row>
    <row r="1483" spans="2:19" ht="15.5" x14ac:dyDescent="0.35">
      <c r="B1483" s="1" t="s">
        <v>889</v>
      </c>
      <c r="C1483" s="28" t="str">
        <f>VLOOKUP(B1483,'Answer Data Transformation'!$B$3:$F$2338,4,FALSE)</f>
        <v xml:space="preserve">  Lindsay A</v>
      </c>
      <c r="D1483" s="2">
        <f>VLOOKUP($B1483,'Answer Data Transformation'!$I$3:$R$2338,2,FALSE)</f>
        <v>25.46</v>
      </c>
      <c r="E1483" s="2">
        <f>VLOOKUP($B1483,'Answer Data Transformation'!$I$3:$R$2338,4,FALSE)</f>
        <v>4.29</v>
      </c>
      <c r="F1483" s="2" t="str">
        <f>VLOOKUP($B1483,'Answer Data Transformation'!$I$3:$R$2338,6,FALSE)</f>
        <v>No</v>
      </c>
      <c r="G1483" s="2" t="str">
        <f>VLOOKUP($B1483,'Answer Data Transformation'!$I$3:$R$2338,7,FALSE)</f>
        <v>No</v>
      </c>
      <c r="H1483" s="2" t="str">
        <f>VLOOKUP($B1483,'Answer Data Transformation'!$I$3:$R$2338,8,FALSE)</f>
        <v>No</v>
      </c>
      <c r="I1483" s="29">
        <f>VLOOKUP($B1483,'Answer Data Transformation'!$I$3:$R$2338,9,FALSE)</f>
        <v>0</v>
      </c>
      <c r="J1483" s="2" t="str">
        <f>VLOOKUP($B1483,'Answer Data Transformation'!$I$3:$R$2338,10,FALSE)</f>
        <v>No</v>
      </c>
      <c r="K1483" s="2" t="str">
        <f>VLOOKUP($B1483,'Answer Data Transformation'!$I$3:$R$2338,3,FALSE)</f>
        <v>Overweight</v>
      </c>
      <c r="L1483" s="2" t="str">
        <f>VLOOKUP($B1483,'Answer Data Transformation'!$I$3:$R$2338,5,FALSE)</f>
        <v>Normal</v>
      </c>
      <c r="M1483" s="2" t="str">
        <f>VLOOKUP($B1483,'Answer Data Transformation'!$T$3:$AA$2346,2,FALSE)</f>
        <v>06-Oct-1982</v>
      </c>
      <c r="N1483" s="2">
        <f>VLOOKUP($B1483,'Answer Data Transformation'!$T$3:$AA$2346,4,FALSE)</f>
        <v>1</v>
      </c>
      <c r="O1483" s="2">
        <f>VLOOKUP($B1483,'Answer Data Transformation'!$T$3:$AA$2346,5,FALSE)</f>
        <v>7077.19</v>
      </c>
      <c r="P1483" s="2" t="str">
        <f>VLOOKUP($B1483,'Answer Data Transformation'!$T$3:$AA$2346,6,FALSE)</f>
        <v>tier - 2</v>
      </c>
      <c r="Q1483" s="2" t="str">
        <f>VLOOKUP($B1483,'Answer Data Transformation'!$T$3:$AA$2346,7,FALSE)</f>
        <v>tier - 3</v>
      </c>
      <c r="R1483" s="2" t="str">
        <f>VLOOKUP($B1483,'Answer Data Transformation'!$T$3:$AA$2346,8,FALSE)</f>
        <v>R1024</v>
      </c>
      <c r="S1483" s="2">
        <f>VLOOKUP($B1483,'Answer Data Transformation'!$T$3:$AA$2346,3,FALSE)</f>
        <v>40</v>
      </c>
    </row>
    <row r="1484" spans="2:19" ht="15.5" x14ac:dyDescent="0.35">
      <c r="B1484" s="1" t="s">
        <v>888</v>
      </c>
      <c r="C1484" s="28" t="str">
        <f>VLOOKUP(B1484,'Answer Data Transformation'!$B$3:$F$2338,4,FALSE)</f>
        <v xml:space="preserve">  Justin R</v>
      </c>
      <c r="D1484" s="2">
        <f>VLOOKUP($B1484,'Answer Data Transformation'!$I$3:$R$2338,2,FALSE)</f>
        <v>23.31</v>
      </c>
      <c r="E1484" s="2">
        <f>VLOOKUP($B1484,'Answer Data Transformation'!$I$3:$R$2338,4,FALSE)</f>
        <v>8.27</v>
      </c>
      <c r="F1484" s="2" t="str">
        <f>VLOOKUP($B1484,'Answer Data Transformation'!$I$3:$R$2338,6,FALSE)</f>
        <v>No</v>
      </c>
      <c r="G1484" s="2" t="str">
        <f>VLOOKUP($B1484,'Answer Data Transformation'!$I$3:$R$2338,7,FALSE)</f>
        <v>No</v>
      </c>
      <c r="H1484" s="2" t="str">
        <f>VLOOKUP($B1484,'Answer Data Transformation'!$I$3:$R$2338,8,FALSE)</f>
        <v>No</v>
      </c>
      <c r="I1484" s="29">
        <f>VLOOKUP($B1484,'Answer Data Transformation'!$I$3:$R$2338,9,FALSE)</f>
        <v>0</v>
      </c>
      <c r="J1484" s="2" t="str">
        <f>VLOOKUP($B1484,'Answer Data Transformation'!$I$3:$R$2338,10,FALSE)</f>
        <v>No</v>
      </c>
      <c r="K1484" s="2" t="str">
        <f>VLOOKUP($B1484,'Answer Data Transformation'!$I$3:$R$2338,3,FALSE)</f>
        <v>Normal Weight</v>
      </c>
      <c r="L1484" s="2" t="str">
        <f>VLOOKUP($B1484,'Answer Data Transformation'!$I$3:$R$2338,5,FALSE)</f>
        <v>Diabetes</v>
      </c>
      <c r="M1484" s="2" t="str">
        <f>VLOOKUP($B1484,'Answer Data Transformation'!$T$3:$AA$2346,2,FALSE)</f>
        <v>24-Jun-1978</v>
      </c>
      <c r="N1484" s="2">
        <f>VLOOKUP($B1484,'Answer Data Transformation'!$T$3:$AA$2346,4,FALSE)</f>
        <v>2</v>
      </c>
      <c r="O1484" s="2">
        <f>VLOOKUP($B1484,'Answer Data Transformation'!$T$3:$AA$2346,5,FALSE)</f>
        <v>7054.41</v>
      </c>
      <c r="P1484" s="2" t="str">
        <f>VLOOKUP($B1484,'Answer Data Transformation'!$T$3:$AA$2346,6,FALSE)</f>
        <v>tier - 2</v>
      </c>
      <c r="Q1484" s="2" t="str">
        <f>VLOOKUP($B1484,'Answer Data Transformation'!$T$3:$AA$2346,7,FALSE)</f>
        <v>tier - 2</v>
      </c>
      <c r="R1484" s="2" t="str">
        <f>VLOOKUP($B1484,'Answer Data Transformation'!$T$3:$AA$2346,8,FALSE)</f>
        <v>R1013</v>
      </c>
      <c r="S1484" s="2">
        <f>VLOOKUP($B1484,'Answer Data Transformation'!$T$3:$AA$2346,3,FALSE)</f>
        <v>44</v>
      </c>
    </row>
    <row r="1485" spans="2:19" ht="15.5" x14ac:dyDescent="0.35">
      <c r="B1485" s="1" t="s">
        <v>887</v>
      </c>
      <c r="C1485" s="28" t="str">
        <f>VLOOKUP(B1485,'Answer Data Transformation'!$B$3:$F$2338,4,FALSE)</f>
        <v xml:space="preserve">  Casey</v>
      </c>
      <c r="D1485" s="2">
        <f>VLOOKUP($B1485,'Answer Data Transformation'!$I$3:$R$2338,2,FALSE)</f>
        <v>29</v>
      </c>
      <c r="E1485" s="2">
        <f>VLOOKUP($B1485,'Answer Data Transformation'!$I$3:$R$2338,4,FALSE)</f>
        <v>4.5599999999999996</v>
      </c>
      <c r="F1485" s="2" t="str">
        <f>VLOOKUP($B1485,'Answer Data Transformation'!$I$3:$R$2338,6,FALSE)</f>
        <v>No</v>
      </c>
      <c r="G1485" s="2" t="str">
        <f>VLOOKUP($B1485,'Answer Data Transformation'!$I$3:$R$2338,7,FALSE)</f>
        <v>No</v>
      </c>
      <c r="H1485" s="2" t="str">
        <f>VLOOKUP($B1485,'Answer Data Transformation'!$I$3:$R$2338,8,FALSE)</f>
        <v>No</v>
      </c>
      <c r="I1485" s="29">
        <f>VLOOKUP($B1485,'Answer Data Transformation'!$I$3:$R$2338,9,FALSE)</f>
        <v>0</v>
      </c>
      <c r="J1485" s="2" t="str">
        <f>VLOOKUP($B1485,'Answer Data Transformation'!$I$3:$R$2338,10,FALSE)</f>
        <v>No</v>
      </c>
      <c r="K1485" s="2" t="str">
        <f>VLOOKUP($B1485,'Answer Data Transformation'!$I$3:$R$2338,3,FALSE)</f>
        <v>Overweight</v>
      </c>
      <c r="L1485" s="2" t="str">
        <f>VLOOKUP($B1485,'Answer Data Transformation'!$I$3:$R$2338,5,FALSE)</f>
        <v>Normal</v>
      </c>
      <c r="M1485" s="2" t="str">
        <f>VLOOKUP($B1485,'Answer Data Transformation'!$T$3:$AA$2346,2,FALSE)</f>
        <v>28-Jun-1980</v>
      </c>
      <c r="N1485" s="2">
        <f>VLOOKUP($B1485,'Answer Data Transformation'!$T$3:$AA$2346,4,FALSE)</f>
        <v>1</v>
      </c>
      <c r="O1485" s="2">
        <f>VLOOKUP($B1485,'Answer Data Transformation'!$T$3:$AA$2346,5,FALSE)</f>
        <v>7050.64</v>
      </c>
      <c r="P1485" s="2" t="str">
        <f>VLOOKUP($B1485,'Answer Data Transformation'!$T$3:$AA$2346,6,FALSE)</f>
        <v>tier - 2</v>
      </c>
      <c r="Q1485" s="2" t="str">
        <f>VLOOKUP($B1485,'Answer Data Transformation'!$T$3:$AA$2346,7,FALSE)</f>
        <v>tier - 3</v>
      </c>
      <c r="R1485" s="2" t="str">
        <f>VLOOKUP($B1485,'Answer Data Transformation'!$T$3:$AA$2346,8,FALSE)</f>
        <v>R1011</v>
      </c>
      <c r="S1485" s="2">
        <f>VLOOKUP($B1485,'Answer Data Transformation'!$T$3:$AA$2346,3,FALSE)</f>
        <v>42</v>
      </c>
    </row>
    <row r="1486" spans="2:19" ht="15.5" x14ac:dyDescent="0.35">
      <c r="B1486" s="1" t="s">
        <v>886</v>
      </c>
      <c r="C1486" s="28" t="str">
        <f>VLOOKUP(B1486,'Answer Data Transformation'!$B$3:$F$2338,4,FALSE)</f>
        <v xml:space="preserve">  Amanda L</v>
      </c>
      <c r="D1486" s="2">
        <f>VLOOKUP($B1486,'Answer Data Transformation'!$I$3:$R$2338,2,FALSE)</f>
        <v>32.869999999999997</v>
      </c>
      <c r="E1486" s="2">
        <f>VLOOKUP($B1486,'Answer Data Transformation'!$I$3:$R$2338,4,FALSE)</f>
        <v>5.33</v>
      </c>
      <c r="F1486" s="2" t="str">
        <f>VLOOKUP($B1486,'Answer Data Transformation'!$I$3:$R$2338,6,FALSE)</f>
        <v>No</v>
      </c>
      <c r="G1486" s="2" t="str">
        <f>VLOOKUP($B1486,'Answer Data Transformation'!$I$3:$R$2338,7,FALSE)</f>
        <v>No</v>
      </c>
      <c r="H1486" s="2" t="str">
        <f>VLOOKUP($B1486,'Answer Data Transformation'!$I$3:$R$2338,8,FALSE)</f>
        <v>No</v>
      </c>
      <c r="I1486" s="29">
        <f>VLOOKUP($B1486,'Answer Data Transformation'!$I$3:$R$2338,9,FALSE)</f>
        <v>0</v>
      </c>
      <c r="J1486" s="2" t="str">
        <f>VLOOKUP($B1486,'Answer Data Transformation'!$I$3:$R$2338,10,FALSE)</f>
        <v>No</v>
      </c>
      <c r="K1486" s="2" t="str">
        <f>VLOOKUP($B1486,'Answer Data Transformation'!$I$3:$R$2338,3,FALSE)</f>
        <v>Obesity</v>
      </c>
      <c r="L1486" s="2" t="str">
        <f>VLOOKUP($B1486,'Answer Data Transformation'!$I$3:$R$2338,5,FALSE)</f>
        <v>Normal</v>
      </c>
      <c r="M1486" s="2" t="str">
        <f>VLOOKUP($B1486,'Answer Data Transformation'!$T$3:$AA$2346,2,FALSE)</f>
        <v>21-Jul-1980</v>
      </c>
      <c r="N1486" s="2">
        <f>VLOOKUP($B1486,'Answer Data Transformation'!$T$3:$AA$2346,4,FALSE)</f>
        <v>0</v>
      </c>
      <c r="O1486" s="2">
        <f>VLOOKUP($B1486,'Answer Data Transformation'!$T$3:$AA$2346,5,FALSE)</f>
        <v>7050.02</v>
      </c>
      <c r="P1486" s="2" t="str">
        <f>VLOOKUP($B1486,'Answer Data Transformation'!$T$3:$AA$2346,6,FALSE)</f>
        <v>tier - 2</v>
      </c>
      <c r="Q1486" s="2" t="str">
        <f>VLOOKUP($B1486,'Answer Data Transformation'!$T$3:$AA$2346,7,FALSE)</f>
        <v>tier - 1</v>
      </c>
      <c r="R1486" s="2" t="str">
        <f>VLOOKUP($B1486,'Answer Data Transformation'!$T$3:$AA$2346,8,FALSE)</f>
        <v>R1024</v>
      </c>
      <c r="S1486" s="2">
        <f>VLOOKUP($B1486,'Answer Data Transformation'!$T$3:$AA$2346,3,FALSE)</f>
        <v>42</v>
      </c>
    </row>
    <row r="1487" spans="2:19" ht="15.5" x14ac:dyDescent="0.35">
      <c r="B1487" s="1" t="s">
        <v>885</v>
      </c>
      <c r="C1487" s="28" t="str">
        <f>VLOOKUP(B1487,'Answer Data Transformation'!$B$3:$F$2338,4,FALSE)</f>
        <v xml:space="preserve">  Ayako N</v>
      </c>
      <c r="D1487" s="2">
        <f>VLOOKUP($B1487,'Answer Data Transformation'!$I$3:$R$2338,2,FALSE)</f>
        <v>26.18</v>
      </c>
      <c r="E1487" s="2">
        <f>VLOOKUP($B1487,'Answer Data Transformation'!$I$3:$R$2338,4,FALSE)</f>
        <v>5.63</v>
      </c>
      <c r="F1487" s="2" t="str">
        <f>VLOOKUP($B1487,'Answer Data Transformation'!$I$3:$R$2338,6,FALSE)</f>
        <v>No</v>
      </c>
      <c r="G1487" s="2" t="str">
        <f>VLOOKUP($B1487,'Answer Data Transformation'!$I$3:$R$2338,7,FALSE)</f>
        <v>No</v>
      </c>
      <c r="H1487" s="2" t="str">
        <f>VLOOKUP($B1487,'Answer Data Transformation'!$I$3:$R$2338,8,FALSE)</f>
        <v>No</v>
      </c>
      <c r="I1487" s="29">
        <f>VLOOKUP($B1487,'Answer Data Transformation'!$I$3:$R$2338,9,FALSE)</f>
        <v>0</v>
      </c>
      <c r="J1487" s="2" t="str">
        <f>VLOOKUP($B1487,'Answer Data Transformation'!$I$3:$R$2338,10,FALSE)</f>
        <v>No</v>
      </c>
      <c r="K1487" s="2" t="str">
        <f>VLOOKUP($B1487,'Answer Data Transformation'!$I$3:$R$2338,3,FALSE)</f>
        <v>Overweight</v>
      </c>
      <c r="L1487" s="2" t="str">
        <f>VLOOKUP($B1487,'Answer Data Transformation'!$I$3:$R$2338,5,FALSE)</f>
        <v>Normal</v>
      </c>
      <c r="M1487" s="2" t="str">
        <f>VLOOKUP($B1487,'Answer Data Transformation'!$T$3:$AA$2346,2,FALSE)</f>
        <v>22-Oct-1980</v>
      </c>
      <c r="N1487" s="2">
        <f>VLOOKUP($B1487,'Answer Data Transformation'!$T$3:$AA$2346,4,FALSE)</f>
        <v>1</v>
      </c>
      <c r="O1487" s="2">
        <f>VLOOKUP($B1487,'Answer Data Transformation'!$T$3:$AA$2346,5,FALSE)</f>
        <v>7046.72</v>
      </c>
      <c r="P1487" s="2" t="str">
        <f>VLOOKUP($B1487,'Answer Data Transformation'!$T$3:$AA$2346,6,FALSE)</f>
        <v>tier - 2</v>
      </c>
      <c r="Q1487" s="2" t="str">
        <f>VLOOKUP($B1487,'Answer Data Transformation'!$T$3:$AA$2346,7,FALSE)</f>
        <v>tier - 3</v>
      </c>
      <c r="R1487" s="2" t="str">
        <f>VLOOKUP($B1487,'Answer Data Transformation'!$T$3:$AA$2346,8,FALSE)</f>
        <v>R1013</v>
      </c>
      <c r="S1487" s="2">
        <f>VLOOKUP($B1487,'Answer Data Transformation'!$T$3:$AA$2346,3,FALSE)</f>
        <v>42</v>
      </c>
    </row>
    <row r="1488" spans="2:19" ht="15.5" x14ac:dyDescent="0.35">
      <c r="B1488" s="1" t="s">
        <v>884</v>
      </c>
      <c r="C1488" s="28" t="str">
        <f>VLOOKUP(B1488,'Answer Data Transformation'!$B$3:$F$2338,4,FALSE)</f>
        <v xml:space="preserve">  Emilee</v>
      </c>
      <c r="D1488" s="2">
        <f>VLOOKUP($B1488,'Answer Data Transformation'!$I$3:$R$2338,2,FALSE)</f>
        <v>25.3</v>
      </c>
      <c r="E1488" s="2">
        <f>VLOOKUP($B1488,'Answer Data Transformation'!$I$3:$R$2338,4,FALSE)</f>
        <v>5.12</v>
      </c>
      <c r="F1488" s="2" t="str">
        <f>VLOOKUP($B1488,'Answer Data Transformation'!$I$3:$R$2338,6,FALSE)</f>
        <v>No</v>
      </c>
      <c r="G1488" s="2" t="str">
        <f>VLOOKUP($B1488,'Answer Data Transformation'!$I$3:$R$2338,7,FALSE)</f>
        <v>No</v>
      </c>
      <c r="H1488" s="2" t="str">
        <f>VLOOKUP($B1488,'Answer Data Transformation'!$I$3:$R$2338,8,FALSE)</f>
        <v>No</v>
      </c>
      <c r="I1488" s="29">
        <f>VLOOKUP($B1488,'Answer Data Transformation'!$I$3:$R$2338,9,FALSE)</f>
        <v>0</v>
      </c>
      <c r="J1488" s="2" t="str">
        <f>VLOOKUP($B1488,'Answer Data Transformation'!$I$3:$R$2338,10,FALSE)</f>
        <v>No</v>
      </c>
      <c r="K1488" s="2" t="str">
        <f>VLOOKUP($B1488,'Answer Data Transformation'!$I$3:$R$2338,3,FALSE)</f>
        <v>Overweight</v>
      </c>
      <c r="L1488" s="2" t="str">
        <f>VLOOKUP($B1488,'Answer Data Transformation'!$I$3:$R$2338,5,FALSE)</f>
        <v>Normal</v>
      </c>
      <c r="M1488" s="2" t="str">
        <f>VLOOKUP($B1488,'Answer Data Transformation'!$T$3:$AA$2346,2,FALSE)</f>
        <v>26-Jul-1980</v>
      </c>
      <c r="N1488" s="2">
        <f>VLOOKUP($B1488,'Answer Data Transformation'!$T$3:$AA$2346,4,FALSE)</f>
        <v>1</v>
      </c>
      <c r="O1488" s="2">
        <f>VLOOKUP($B1488,'Answer Data Transformation'!$T$3:$AA$2346,5,FALSE)</f>
        <v>7045.5</v>
      </c>
      <c r="P1488" s="2" t="str">
        <f>VLOOKUP($B1488,'Answer Data Transformation'!$T$3:$AA$2346,6,FALSE)</f>
        <v>tier - 2</v>
      </c>
      <c r="Q1488" s="2" t="str">
        <f>VLOOKUP($B1488,'Answer Data Transformation'!$T$3:$AA$2346,7,FALSE)</f>
        <v>tier - 1</v>
      </c>
      <c r="R1488" s="2" t="str">
        <f>VLOOKUP($B1488,'Answer Data Transformation'!$T$3:$AA$2346,8,FALSE)</f>
        <v>R1011</v>
      </c>
      <c r="S1488" s="2">
        <f>VLOOKUP($B1488,'Answer Data Transformation'!$T$3:$AA$2346,3,FALSE)</f>
        <v>42</v>
      </c>
    </row>
    <row r="1489" spans="2:19" ht="15.5" x14ac:dyDescent="0.35">
      <c r="B1489" s="1" t="s">
        <v>883</v>
      </c>
      <c r="C1489" s="28" t="str">
        <f>VLOOKUP(B1489,'Answer Data Transformation'!$B$3:$F$2338,4,FALSE)</f>
        <v xml:space="preserve">  Stephen M</v>
      </c>
      <c r="D1489" s="2">
        <f>VLOOKUP($B1489,'Answer Data Transformation'!$I$3:$R$2338,2,FALSE)</f>
        <v>36.94</v>
      </c>
      <c r="E1489" s="2">
        <f>VLOOKUP($B1489,'Answer Data Transformation'!$I$3:$R$2338,4,FALSE)</f>
        <v>5.15</v>
      </c>
      <c r="F1489" s="2" t="str">
        <f>VLOOKUP($B1489,'Answer Data Transformation'!$I$3:$R$2338,6,FALSE)</f>
        <v>Yes</v>
      </c>
      <c r="G1489" s="2" t="str">
        <f>VLOOKUP($B1489,'Answer Data Transformation'!$I$3:$R$2338,7,FALSE)</f>
        <v>No</v>
      </c>
      <c r="H1489" s="2" t="str">
        <f>VLOOKUP($B1489,'Answer Data Transformation'!$I$3:$R$2338,8,FALSE)</f>
        <v>No</v>
      </c>
      <c r="I1489" s="29">
        <f>VLOOKUP($B1489,'Answer Data Transformation'!$I$3:$R$2338,9,FALSE)</f>
        <v>1</v>
      </c>
      <c r="J1489" s="2" t="str">
        <f>VLOOKUP($B1489,'Answer Data Transformation'!$I$3:$R$2338,10,FALSE)</f>
        <v>No</v>
      </c>
      <c r="K1489" s="2" t="str">
        <f>VLOOKUP($B1489,'Answer Data Transformation'!$I$3:$R$2338,3,FALSE)</f>
        <v>Obesity</v>
      </c>
      <c r="L1489" s="2" t="str">
        <f>VLOOKUP($B1489,'Answer Data Transformation'!$I$3:$R$2338,5,FALSE)</f>
        <v>Normal</v>
      </c>
      <c r="M1489" s="2" t="str">
        <f>VLOOKUP($B1489,'Answer Data Transformation'!$T$3:$AA$2346,2,FALSE)</f>
        <v>29-Oct-1995</v>
      </c>
      <c r="N1489" s="2">
        <f>VLOOKUP($B1489,'Answer Data Transformation'!$T$3:$AA$2346,4,FALSE)</f>
        <v>0</v>
      </c>
      <c r="O1489" s="2">
        <f>VLOOKUP($B1489,'Answer Data Transformation'!$T$3:$AA$2346,5,FALSE)</f>
        <v>7042.11</v>
      </c>
      <c r="P1489" s="2" t="str">
        <f>VLOOKUP($B1489,'Answer Data Transformation'!$T$3:$AA$2346,6,FALSE)</f>
        <v>tier - 2</v>
      </c>
      <c r="Q1489" s="2" t="str">
        <f>VLOOKUP($B1489,'Answer Data Transformation'!$T$3:$AA$2346,7,FALSE)</f>
        <v>tier - 3</v>
      </c>
      <c r="R1489" s="2" t="str">
        <f>VLOOKUP($B1489,'Answer Data Transformation'!$T$3:$AA$2346,8,FALSE)</f>
        <v>R1012</v>
      </c>
      <c r="S1489" s="2">
        <f>VLOOKUP($B1489,'Answer Data Transformation'!$T$3:$AA$2346,3,FALSE)</f>
        <v>27</v>
      </c>
    </row>
    <row r="1490" spans="2:19" ht="15.5" x14ac:dyDescent="0.35">
      <c r="B1490" s="1" t="s">
        <v>882</v>
      </c>
      <c r="C1490" s="28" t="str">
        <f>VLOOKUP(B1490,'Answer Data Transformation'!$B$3:$F$2338,4,FALSE)</f>
        <v xml:space="preserve">  Annemarie A</v>
      </c>
      <c r="D1490" s="2">
        <f>VLOOKUP($B1490,'Answer Data Transformation'!$I$3:$R$2338,2,FALSE)</f>
        <v>22.86</v>
      </c>
      <c r="E1490" s="2">
        <f>VLOOKUP($B1490,'Answer Data Transformation'!$I$3:$R$2338,4,FALSE)</f>
        <v>7.5</v>
      </c>
      <c r="F1490" s="2" t="str">
        <f>VLOOKUP($B1490,'Answer Data Transformation'!$I$3:$R$2338,6,FALSE)</f>
        <v>No</v>
      </c>
      <c r="G1490" s="2" t="str">
        <f>VLOOKUP($B1490,'Answer Data Transformation'!$I$3:$R$2338,7,FALSE)</f>
        <v>No</v>
      </c>
      <c r="H1490" s="2" t="str">
        <f>VLOOKUP($B1490,'Answer Data Transformation'!$I$3:$R$2338,8,FALSE)</f>
        <v>No</v>
      </c>
      <c r="I1490" s="29">
        <f>VLOOKUP($B1490,'Answer Data Transformation'!$I$3:$R$2338,9,FALSE)</f>
        <v>0</v>
      </c>
      <c r="J1490" s="2" t="str">
        <f>VLOOKUP($B1490,'Answer Data Transformation'!$I$3:$R$2338,10,FALSE)</f>
        <v>No</v>
      </c>
      <c r="K1490" s="2" t="str">
        <f>VLOOKUP($B1490,'Answer Data Transformation'!$I$3:$R$2338,3,FALSE)</f>
        <v>Normal Weight</v>
      </c>
      <c r="L1490" s="2" t="str">
        <f>VLOOKUP($B1490,'Answer Data Transformation'!$I$3:$R$2338,5,FALSE)</f>
        <v>Diabetes</v>
      </c>
      <c r="M1490" s="2" t="str">
        <f>VLOOKUP($B1490,'Answer Data Transformation'!$T$3:$AA$2346,2,FALSE)</f>
        <v>02-Jun-1978</v>
      </c>
      <c r="N1490" s="2">
        <f>VLOOKUP($B1490,'Answer Data Transformation'!$T$3:$AA$2346,4,FALSE)</f>
        <v>2</v>
      </c>
      <c r="O1490" s="2">
        <f>VLOOKUP($B1490,'Answer Data Transformation'!$T$3:$AA$2346,5,FALSE)</f>
        <v>7033.08</v>
      </c>
      <c r="P1490" s="2" t="str">
        <f>VLOOKUP($B1490,'Answer Data Transformation'!$T$3:$AA$2346,6,FALSE)</f>
        <v>tier - 2</v>
      </c>
      <c r="Q1490" s="2" t="str">
        <f>VLOOKUP($B1490,'Answer Data Transformation'!$T$3:$AA$2346,7,FALSE)</f>
        <v>tier - 2</v>
      </c>
      <c r="R1490" s="2" t="str">
        <f>VLOOKUP($B1490,'Answer Data Transformation'!$T$3:$AA$2346,8,FALSE)</f>
        <v>R1013</v>
      </c>
      <c r="S1490" s="2">
        <f>VLOOKUP($B1490,'Answer Data Transformation'!$T$3:$AA$2346,3,FALSE)</f>
        <v>45</v>
      </c>
    </row>
    <row r="1491" spans="2:19" ht="15.5" x14ac:dyDescent="0.35">
      <c r="B1491" s="1" t="s">
        <v>881</v>
      </c>
      <c r="C1491" s="28" t="str">
        <f>VLOOKUP(B1491,'Answer Data Transformation'!$B$3:$F$2338,4,FALSE)</f>
        <v xml:space="preserve">  Ashley R</v>
      </c>
      <c r="D1491" s="2">
        <f>VLOOKUP($B1491,'Answer Data Transformation'!$I$3:$R$2338,2,FALSE)</f>
        <v>18.760000000000002</v>
      </c>
      <c r="E1491" s="2">
        <f>VLOOKUP($B1491,'Answer Data Transformation'!$I$3:$R$2338,4,FALSE)</f>
        <v>4.88</v>
      </c>
      <c r="F1491" s="2" t="str">
        <f>VLOOKUP($B1491,'Answer Data Transformation'!$I$3:$R$2338,6,FALSE)</f>
        <v>Yes</v>
      </c>
      <c r="G1491" s="2" t="str">
        <f>VLOOKUP($B1491,'Answer Data Transformation'!$I$3:$R$2338,7,FALSE)</f>
        <v>No</v>
      </c>
      <c r="H1491" s="2" t="str">
        <f>VLOOKUP($B1491,'Answer Data Transformation'!$I$3:$R$2338,8,FALSE)</f>
        <v>Yes</v>
      </c>
      <c r="I1491" s="29">
        <f>VLOOKUP($B1491,'Answer Data Transformation'!$I$3:$R$2338,9,FALSE)</f>
        <v>1</v>
      </c>
      <c r="J1491" s="2" t="str">
        <f>VLOOKUP($B1491,'Answer Data Transformation'!$I$3:$R$2338,10,FALSE)</f>
        <v>No</v>
      </c>
      <c r="K1491" s="2" t="str">
        <f>VLOOKUP($B1491,'Answer Data Transformation'!$I$3:$R$2338,3,FALSE)</f>
        <v>Normal Weight</v>
      </c>
      <c r="L1491" s="2" t="str">
        <f>VLOOKUP($B1491,'Answer Data Transformation'!$I$3:$R$2338,5,FALSE)</f>
        <v>Normal</v>
      </c>
      <c r="M1491" s="2" t="str">
        <f>VLOOKUP($B1491,'Answer Data Transformation'!$T$3:$AA$2346,2,FALSE)</f>
        <v>06-Jul-1969</v>
      </c>
      <c r="N1491" s="2">
        <f>VLOOKUP($B1491,'Answer Data Transformation'!$T$3:$AA$2346,4,FALSE)</f>
        <v>0</v>
      </c>
      <c r="O1491" s="2">
        <f>VLOOKUP($B1491,'Answer Data Transformation'!$T$3:$AA$2346,5,FALSE)</f>
        <v>7003.1</v>
      </c>
      <c r="P1491" s="2" t="str">
        <f>VLOOKUP($B1491,'Answer Data Transformation'!$T$3:$AA$2346,6,FALSE)</f>
        <v>tier - 2</v>
      </c>
      <c r="Q1491" s="2" t="str">
        <f>VLOOKUP($B1491,'Answer Data Transformation'!$T$3:$AA$2346,7,FALSE)</f>
        <v>tier - 3</v>
      </c>
      <c r="R1491" s="2" t="str">
        <f>VLOOKUP($B1491,'Answer Data Transformation'!$T$3:$AA$2346,8,FALSE)</f>
        <v>R1013</v>
      </c>
      <c r="S1491" s="2">
        <f>VLOOKUP($B1491,'Answer Data Transformation'!$T$3:$AA$2346,3,FALSE)</f>
        <v>53</v>
      </c>
    </row>
    <row r="1492" spans="2:19" ht="15.5" x14ac:dyDescent="0.35">
      <c r="B1492" s="1" t="s">
        <v>880</v>
      </c>
      <c r="C1492" s="28" t="str">
        <f>VLOOKUP(B1492,'Answer Data Transformation'!$B$3:$F$2338,4,FALSE)</f>
        <v xml:space="preserve">  Leslie A</v>
      </c>
      <c r="D1492" s="2">
        <f>VLOOKUP($B1492,'Answer Data Transformation'!$I$3:$R$2338,2,FALSE)</f>
        <v>24.36</v>
      </c>
      <c r="E1492" s="2">
        <f>VLOOKUP($B1492,'Answer Data Transformation'!$I$3:$R$2338,4,FALSE)</f>
        <v>5.57</v>
      </c>
      <c r="F1492" s="2" t="str">
        <f>VLOOKUP($B1492,'Answer Data Transformation'!$I$3:$R$2338,6,FALSE)</f>
        <v>No</v>
      </c>
      <c r="G1492" s="2" t="str">
        <f>VLOOKUP($B1492,'Answer Data Transformation'!$I$3:$R$2338,7,FALSE)</f>
        <v>No</v>
      </c>
      <c r="H1492" s="2" t="str">
        <f>VLOOKUP($B1492,'Answer Data Transformation'!$I$3:$R$2338,8,FALSE)</f>
        <v>No</v>
      </c>
      <c r="I1492" s="29">
        <f>VLOOKUP($B1492,'Answer Data Transformation'!$I$3:$R$2338,9,FALSE)</f>
        <v>0</v>
      </c>
      <c r="J1492" s="2" t="str">
        <f>VLOOKUP($B1492,'Answer Data Transformation'!$I$3:$R$2338,10,FALSE)</f>
        <v>No</v>
      </c>
      <c r="K1492" s="2" t="str">
        <f>VLOOKUP($B1492,'Answer Data Transformation'!$I$3:$R$2338,3,FALSE)</f>
        <v>Normal Weight</v>
      </c>
      <c r="L1492" s="2" t="str">
        <f>VLOOKUP($B1492,'Answer Data Transformation'!$I$3:$R$2338,5,FALSE)</f>
        <v>Normal</v>
      </c>
      <c r="M1492" s="2" t="str">
        <f>VLOOKUP($B1492,'Answer Data Transformation'!$T$3:$AA$2346,2,FALSE)</f>
        <v>01-Sep-1982</v>
      </c>
      <c r="N1492" s="2">
        <f>VLOOKUP($B1492,'Answer Data Transformation'!$T$3:$AA$2346,4,FALSE)</f>
        <v>3</v>
      </c>
      <c r="O1492" s="2">
        <f>VLOOKUP($B1492,'Answer Data Transformation'!$T$3:$AA$2346,5,FALSE)</f>
        <v>6989.95</v>
      </c>
      <c r="P1492" s="2" t="str">
        <f>VLOOKUP($B1492,'Answer Data Transformation'!$T$3:$AA$2346,6,FALSE)</f>
        <v>tier - 2</v>
      </c>
      <c r="Q1492" s="2" t="str">
        <f>VLOOKUP($B1492,'Answer Data Transformation'!$T$3:$AA$2346,7,FALSE)</f>
        <v>tier - 1</v>
      </c>
      <c r="R1492" s="2" t="str">
        <f>VLOOKUP($B1492,'Answer Data Transformation'!$T$3:$AA$2346,8,FALSE)</f>
        <v>R1013</v>
      </c>
      <c r="S1492" s="2">
        <f>VLOOKUP($B1492,'Answer Data Transformation'!$T$3:$AA$2346,3,FALSE)</f>
        <v>40</v>
      </c>
    </row>
    <row r="1493" spans="2:19" ht="15.5" x14ac:dyDescent="0.35">
      <c r="B1493" s="1" t="s">
        <v>879</v>
      </c>
      <c r="C1493" s="28" t="str">
        <f>VLOOKUP(B1493,'Answer Data Transformation'!$B$3:$F$2338,4,FALSE)</f>
        <v xml:space="preserve">  Mauricio J</v>
      </c>
      <c r="D1493" s="2">
        <f>VLOOKUP($B1493,'Answer Data Transformation'!$I$3:$R$2338,2,FALSE)</f>
        <v>32.299999999999997</v>
      </c>
      <c r="E1493" s="2">
        <f>VLOOKUP($B1493,'Answer Data Transformation'!$I$3:$R$2338,4,FALSE)</f>
        <v>5.31</v>
      </c>
      <c r="F1493" s="2" t="str">
        <f>VLOOKUP($B1493,'Answer Data Transformation'!$I$3:$R$2338,6,FALSE)</f>
        <v>No</v>
      </c>
      <c r="G1493" s="2" t="str">
        <f>VLOOKUP($B1493,'Answer Data Transformation'!$I$3:$R$2338,7,FALSE)</f>
        <v>No</v>
      </c>
      <c r="H1493" s="2" t="str">
        <f>VLOOKUP($B1493,'Answer Data Transformation'!$I$3:$R$2338,8,FALSE)</f>
        <v>No</v>
      </c>
      <c r="I1493" s="29">
        <f>VLOOKUP($B1493,'Answer Data Transformation'!$I$3:$R$2338,9,FALSE)</f>
        <v>0</v>
      </c>
      <c r="J1493" s="2" t="str">
        <f>VLOOKUP($B1493,'Answer Data Transformation'!$I$3:$R$2338,10,FALSE)</f>
        <v>No</v>
      </c>
      <c r="K1493" s="2" t="str">
        <f>VLOOKUP($B1493,'Answer Data Transformation'!$I$3:$R$2338,3,FALSE)</f>
        <v>Obesity</v>
      </c>
      <c r="L1493" s="2" t="str">
        <f>VLOOKUP($B1493,'Answer Data Transformation'!$I$3:$R$2338,5,FALSE)</f>
        <v>Normal</v>
      </c>
      <c r="M1493" s="2" t="str">
        <f>VLOOKUP($B1493,'Answer Data Transformation'!$T$3:$AA$2346,2,FALSE)</f>
        <v>18-Oct-1982</v>
      </c>
      <c r="N1493" s="2">
        <f>VLOOKUP($B1493,'Answer Data Transformation'!$T$3:$AA$2346,4,FALSE)</f>
        <v>2</v>
      </c>
      <c r="O1493" s="2">
        <f>VLOOKUP($B1493,'Answer Data Transformation'!$T$3:$AA$2346,5,FALSE)</f>
        <v>6986.7</v>
      </c>
      <c r="P1493" s="2" t="str">
        <f>VLOOKUP($B1493,'Answer Data Transformation'!$T$3:$AA$2346,6,FALSE)</f>
        <v>tier - 3</v>
      </c>
      <c r="Q1493" s="2" t="str">
        <f>VLOOKUP($B1493,'Answer Data Transformation'!$T$3:$AA$2346,7,FALSE)</f>
        <v>tier - 1</v>
      </c>
      <c r="R1493" s="2" t="str">
        <f>VLOOKUP($B1493,'Answer Data Transformation'!$T$3:$AA$2346,8,FALSE)</f>
        <v>R1012</v>
      </c>
      <c r="S1493" s="2">
        <f>VLOOKUP($B1493,'Answer Data Transformation'!$T$3:$AA$2346,3,FALSE)</f>
        <v>40</v>
      </c>
    </row>
    <row r="1494" spans="2:19" ht="15.5" x14ac:dyDescent="0.35">
      <c r="B1494" s="1" t="s">
        <v>878</v>
      </c>
      <c r="C1494" s="28" t="str">
        <f>VLOOKUP(B1494,'Answer Data Transformation'!$B$3:$F$2338,4,FALSE)</f>
        <v xml:space="preserve">  Kieran</v>
      </c>
      <c r="D1494" s="2">
        <f>VLOOKUP($B1494,'Answer Data Transformation'!$I$3:$R$2338,2,FALSE)</f>
        <v>22.704999999999998</v>
      </c>
      <c r="E1494" s="2">
        <f>VLOOKUP($B1494,'Answer Data Transformation'!$I$3:$R$2338,4,FALSE)</f>
        <v>4.57</v>
      </c>
      <c r="F1494" s="2" t="str">
        <f>VLOOKUP($B1494,'Answer Data Transformation'!$I$3:$R$2338,6,FALSE)</f>
        <v>Yes</v>
      </c>
      <c r="G1494" s="2" t="str">
        <f>VLOOKUP($B1494,'Answer Data Transformation'!$I$3:$R$2338,7,FALSE)</f>
        <v>No</v>
      </c>
      <c r="H1494" s="2" t="str">
        <f>VLOOKUP($B1494,'Answer Data Transformation'!$I$3:$R$2338,8,FALSE)</f>
        <v>No</v>
      </c>
      <c r="I1494" s="29">
        <f>VLOOKUP($B1494,'Answer Data Transformation'!$I$3:$R$2338,9,FALSE)</f>
        <v>0</v>
      </c>
      <c r="J1494" s="2" t="str">
        <f>VLOOKUP($B1494,'Answer Data Transformation'!$I$3:$R$2338,10,FALSE)</f>
        <v>No</v>
      </c>
      <c r="K1494" s="2" t="str">
        <f>VLOOKUP($B1494,'Answer Data Transformation'!$I$3:$R$2338,3,FALSE)</f>
        <v>Normal Weight</v>
      </c>
      <c r="L1494" s="2" t="str">
        <f>VLOOKUP($B1494,'Answer Data Transformation'!$I$3:$R$2338,5,FALSE)</f>
        <v>Normal</v>
      </c>
      <c r="M1494" s="2" t="str">
        <f>VLOOKUP($B1494,'Answer Data Transformation'!$T$3:$AA$2346,2,FALSE)</f>
        <v>10-Dec-1985</v>
      </c>
      <c r="N1494" s="2">
        <f>VLOOKUP($B1494,'Answer Data Transformation'!$T$3:$AA$2346,4,FALSE)</f>
        <v>3</v>
      </c>
      <c r="O1494" s="2">
        <f>VLOOKUP($B1494,'Answer Data Transformation'!$T$3:$AA$2346,5,FALSE)</f>
        <v>6985.51</v>
      </c>
      <c r="P1494" s="2" t="str">
        <f>VLOOKUP($B1494,'Answer Data Transformation'!$T$3:$AA$2346,6,FALSE)</f>
        <v>tier - 2</v>
      </c>
      <c r="Q1494" s="2" t="str">
        <f>VLOOKUP($B1494,'Answer Data Transformation'!$T$3:$AA$2346,7,FALSE)</f>
        <v>tier - 2</v>
      </c>
      <c r="R1494" s="2" t="str">
        <f>VLOOKUP($B1494,'Answer Data Transformation'!$T$3:$AA$2346,8,FALSE)</f>
        <v>R1019</v>
      </c>
      <c r="S1494" s="2">
        <f>VLOOKUP($B1494,'Answer Data Transformation'!$T$3:$AA$2346,3,FALSE)</f>
        <v>37</v>
      </c>
    </row>
    <row r="1495" spans="2:19" ht="15.5" x14ac:dyDescent="0.35">
      <c r="B1495" s="1" t="s">
        <v>877</v>
      </c>
      <c r="C1495" s="28" t="str">
        <f>VLOOKUP(B1495,'Answer Data Transformation'!$B$3:$F$2338,4,FALSE)</f>
        <v xml:space="preserve">  Elizabeth A</v>
      </c>
      <c r="D1495" s="2">
        <f>VLOOKUP($B1495,'Answer Data Transformation'!$I$3:$R$2338,2,FALSE)</f>
        <v>21.79</v>
      </c>
      <c r="E1495" s="2">
        <f>VLOOKUP($B1495,'Answer Data Transformation'!$I$3:$R$2338,4,FALSE)</f>
        <v>8.6999999999999993</v>
      </c>
      <c r="F1495" s="2" t="str">
        <f>VLOOKUP($B1495,'Answer Data Transformation'!$I$3:$R$2338,6,FALSE)</f>
        <v>Yes</v>
      </c>
      <c r="G1495" s="2" t="str">
        <f>VLOOKUP($B1495,'Answer Data Transformation'!$I$3:$R$2338,7,FALSE)</f>
        <v>No</v>
      </c>
      <c r="H1495" s="2" t="str">
        <f>VLOOKUP($B1495,'Answer Data Transformation'!$I$3:$R$2338,8,FALSE)</f>
        <v>No</v>
      </c>
      <c r="I1495" s="29">
        <f>VLOOKUP($B1495,'Answer Data Transformation'!$I$3:$R$2338,9,FALSE)</f>
        <v>1</v>
      </c>
      <c r="J1495" s="2" t="str">
        <f>VLOOKUP($B1495,'Answer Data Transformation'!$I$3:$R$2338,10,FALSE)</f>
        <v>No</v>
      </c>
      <c r="K1495" s="2" t="str">
        <f>VLOOKUP($B1495,'Answer Data Transformation'!$I$3:$R$2338,3,FALSE)</f>
        <v>Normal Weight</v>
      </c>
      <c r="L1495" s="2" t="str">
        <f>VLOOKUP($B1495,'Answer Data Transformation'!$I$3:$R$2338,5,FALSE)</f>
        <v>Diabetes</v>
      </c>
      <c r="M1495" s="2" t="str">
        <f>VLOOKUP($B1495,'Answer Data Transformation'!$T$3:$AA$2346,2,FALSE)</f>
        <v>03-Jun-1975</v>
      </c>
      <c r="N1495" s="2">
        <f>VLOOKUP($B1495,'Answer Data Transformation'!$T$3:$AA$2346,4,FALSE)</f>
        <v>1</v>
      </c>
      <c r="O1495" s="2">
        <f>VLOOKUP($B1495,'Answer Data Transformation'!$T$3:$AA$2346,5,FALSE)</f>
        <v>6965.21</v>
      </c>
      <c r="P1495" s="2" t="str">
        <f>VLOOKUP($B1495,'Answer Data Transformation'!$T$3:$AA$2346,6,FALSE)</f>
        <v>tier - 2</v>
      </c>
      <c r="Q1495" s="2" t="str">
        <f>VLOOKUP($B1495,'Answer Data Transformation'!$T$3:$AA$2346,7,FALSE)</f>
        <v>tier - 3</v>
      </c>
      <c r="R1495" s="2" t="str">
        <f>VLOOKUP($B1495,'Answer Data Transformation'!$T$3:$AA$2346,8,FALSE)</f>
        <v>R1013</v>
      </c>
      <c r="S1495" s="2">
        <f>VLOOKUP($B1495,'Answer Data Transformation'!$T$3:$AA$2346,3,FALSE)</f>
        <v>48</v>
      </c>
    </row>
    <row r="1496" spans="2:19" ht="15.5" x14ac:dyDescent="0.35">
      <c r="B1496" s="1" t="s">
        <v>876</v>
      </c>
      <c r="C1496" s="28" t="str">
        <f>VLOOKUP(B1496,'Answer Data Transformation'!$B$3:$F$2338,4,FALSE)</f>
        <v xml:space="preserve">  Zeke M</v>
      </c>
      <c r="D1496" s="2">
        <f>VLOOKUP($B1496,'Answer Data Transformation'!$I$3:$R$2338,2,FALSE)</f>
        <v>24.52</v>
      </c>
      <c r="E1496" s="2">
        <f>VLOOKUP($B1496,'Answer Data Transformation'!$I$3:$R$2338,4,FALSE)</f>
        <v>4.76</v>
      </c>
      <c r="F1496" s="2" t="str">
        <f>VLOOKUP($B1496,'Answer Data Transformation'!$I$3:$R$2338,6,FALSE)</f>
        <v>No</v>
      </c>
      <c r="G1496" s="2" t="str">
        <f>VLOOKUP($B1496,'Answer Data Transformation'!$I$3:$R$2338,7,FALSE)</f>
        <v>No</v>
      </c>
      <c r="H1496" s="2" t="str">
        <f>VLOOKUP($B1496,'Answer Data Transformation'!$I$3:$R$2338,8,FALSE)</f>
        <v>No</v>
      </c>
      <c r="I1496" s="29">
        <f>VLOOKUP($B1496,'Answer Data Transformation'!$I$3:$R$2338,9,FALSE)</f>
        <v>0</v>
      </c>
      <c r="J1496" s="2" t="str">
        <f>VLOOKUP($B1496,'Answer Data Transformation'!$I$3:$R$2338,10,FALSE)</f>
        <v>No</v>
      </c>
      <c r="K1496" s="2" t="str">
        <f>VLOOKUP($B1496,'Answer Data Transformation'!$I$3:$R$2338,3,FALSE)</f>
        <v>Normal Weight</v>
      </c>
      <c r="L1496" s="2" t="str">
        <f>VLOOKUP($B1496,'Answer Data Transformation'!$I$3:$R$2338,5,FALSE)</f>
        <v>Normal</v>
      </c>
      <c r="M1496" s="2" t="str">
        <f>VLOOKUP($B1496,'Answer Data Transformation'!$T$3:$AA$2346,2,FALSE)</f>
        <v>18-Aug-1980</v>
      </c>
      <c r="N1496" s="2">
        <f>VLOOKUP($B1496,'Answer Data Transformation'!$T$3:$AA$2346,4,FALSE)</f>
        <v>2</v>
      </c>
      <c r="O1496" s="2">
        <f>VLOOKUP($B1496,'Answer Data Transformation'!$T$3:$AA$2346,5,FALSE)</f>
        <v>6951.12</v>
      </c>
      <c r="P1496" s="2" t="str">
        <f>VLOOKUP($B1496,'Answer Data Transformation'!$T$3:$AA$2346,6,FALSE)</f>
        <v>tier - 2</v>
      </c>
      <c r="Q1496" s="2" t="str">
        <f>VLOOKUP($B1496,'Answer Data Transformation'!$T$3:$AA$2346,7,FALSE)</f>
        <v>tier - 2</v>
      </c>
      <c r="R1496" s="2" t="str">
        <f>VLOOKUP($B1496,'Answer Data Transformation'!$T$3:$AA$2346,8,FALSE)</f>
        <v>R1013</v>
      </c>
      <c r="S1496" s="2">
        <f>VLOOKUP($B1496,'Answer Data Transformation'!$T$3:$AA$2346,3,FALSE)</f>
        <v>42</v>
      </c>
    </row>
    <row r="1497" spans="2:19" ht="15.5" x14ac:dyDescent="0.35">
      <c r="B1497" s="1" t="s">
        <v>875</v>
      </c>
      <c r="C1497" s="28" t="str">
        <f>VLOOKUP(B1497,'Answer Data Transformation'!$B$3:$F$2338,4,FALSE)</f>
        <v xml:space="preserve">  Chip</v>
      </c>
      <c r="D1497" s="2">
        <f>VLOOKUP($B1497,'Answer Data Transformation'!$I$3:$R$2338,2,FALSE)</f>
        <v>39.520000000000003</v>
      </c>
      <c r="E1497" s="2">
        <f>VLOOKUP($B1497,'Answer Data Transformation'!$I$3:$R$2338,4,FALSE)</f>
        <v>11.81</v>
      </c>
      <c r="F1497" s="2" t="str">
        <f>VLOOKUP($B1497,'Answer Data Transformation'!$I$3:$R$2338,6,FALSE)</f>
        <v>No</v>
      </c>
      <c r="G1497" s="2" t="str">
        <f>VLOOKUP($B1497,'Answer Data Transformation'!$I$3:$R$2338,7,FALSE)</f>
        <v>No</v>
      </c>
      <c r="H1497" s="2" t="str">
        <f>VLOOKUP($B1497,'Answer Data Transformation'!$I$3:$R$2338,8,FALSE)</f>
        <v>No</v>
      </c>
      <c r="I1497" s="29">
        <f>VLOOKUP($B1497,'Answer Data Transformation'!$I$3:$R$2338,9,FALSE)</f>
        <v>0</v>
      </c>
      <c r="J1497" s="2" t="str">
        <f>VLOOKUP($B1497,'Answer Data Transformation'!$I$3:$R$2338,10,FALSE)</f>
        <v>No</v>
      </c>
      <c r="K1497" s="2" t="str">
        <f>VLOOKUP($B1497,'Answer Data Transformation'!$I$3:$R$2338,3,FALSE)</f>
        <v>Obesity</v>
      </c>
      <c r="L1497" s="2" t="str">
        <f>VLOOKUP($B1497,'Answer Data Transformation'!$I$3:$R$2338,5,FALSE)</f>
        <v>Diabetes</v>
      </c>
      <c r="M1497" s="2" t="str">
        <f>VLOOKUP($B1497,'Answer Data Transformation'!$T$3:$AA$2346,2,FALSE)</f>
        <v>15-Dec-1978</v>
      </c>
      <c r="N1497" s="2">
        <f>VLOOKUP($B1497,'Answer Data Transformation'!$T$3:$AA$2346,4,FALSE)</f>
        <v>0</v>
      </c>
      <c r="O1497" s="2">
        <f>VLOOKUP($B1497,'Answer Data Transformation'!$T$3:$AA$2346,5,FALSE)</f>
        <v>6948.7</v>
      </c>
      <c r="P1497" s="2" t="str">
        <f>VLOOKUP($B1497,'Answer Data Transformation'!$T$3:$AA$2346,6,FALSE)</f>
        <v>tier - 1</v>
      </c>
      <c r="Q1497" s="2" t="str">
        <f>VLOOKUP($B1497,'Answer Data Transformation'!$T$3:$AA$2346,7,FALSE)</f>
        <v>tier - 2</v>
      </c>
      <c r="R1497" s="2" t="str">
        <f>VLOOKUP($B1497,'Answer Data Transformation'!$T$3:$AA$2346,8,FALSE)</f>
        <v>R1012</v>
      </c>
      <c r="S1497" s="2">
        <f>VLOOKUP($B1497,'Answer Data Transformation'!$T$3:$AA$2346,3,FALSE)</f>
        <v>44</v>
      </c>
    </row>
    <row r="1498" spans="2:19" ht="15.5" x14ac:dyDescent="0.35">
      <c r="B1498" s="1" t="s">
        <v>874</v>
      </c>
      <c r="C1498" s="28" t="str">
        <f>VLOOKUP(B1498,'Answer Data Transformation'!$B$3:$F$2338,4,FALSE)</f>
        <v xml:space="preserve">  Miguel Angel Sr</v>
      </c>
      <c r="D1498" s="2">
        <f>VLOOKUP($B1498,'Answer Data Transformation'!$I$3:$R$2338,2,FALSE)</f>
        <v>24.49</v>
      </c>
      <c r="E1498" s="2">
        <f>VLOOKUP($B1498,'Answer Data Transformation'!$I$3:$R$2338,4,FALSE)</f>
        <v>4.67</v>
      </c>
      <c r="F1498" s="2" t="str">
        <f>VLOOKUP($B1498,'Answer Data Transformation'!$I$3:$R$2338,6,FALSE)</f>
        <v>No</v>
      </c>
      <c r="G1498" s="2" t="str">
        <f>VLOOKUP($B1498,'Answer Data Transformation'!$I$3:$R$2338,7,FALSE)</f>
        <v>No</v>
      </c>
      <c r="H1498" s="2" t="str">
        <f>VLOOKUP($B1498,'Answer Data Transformation'!$I$3:$R$2338,8,FALSE)</f>
        <v>No</v>
      </c>
      <c r="I1498" s="29">
        <f>VLOOKUP($B1498,'Answer Data Transformation'!$I$3:$R$2338,9,FALSE)</f>
        <v>0</v>
      </c>
      <c r="J1498" s="2" t="str">
        <f>VLOOKUP($B1498,'Answer Data Transformation'!$I$3:$R$2338,10,FALSE)</f>
        <v>No</v>
      </c>
      <c r="K1498" s="2" t="str">
        <f>VLOOKUP($B1498,'Answer Data Transformation'!$I$3:$R$2338,3,FALSE)</f>
        <v>Normal Weight</v>
      </c>
      <c r="L1498" s="2" t="str">
        <f>VLOOKUP($B1498,'Answer Data Transformation'!$I$3:$R$2338,5,FALSE)</f>
        <v>Normal</v>
      </c>
      <c r="M1498" s="2" t="str">
        <f>VLOOKUP($B1498,'Answer Data Transformation'!$T$3:$AA$2346,2,FALSE)</f>
        <v>05-Oct-1980</v>
      </c>
      <c r="N1498" s="2">
        <f>VLOOKUP($B1498,'Answer Data Transformation'!$T$3:$AA$2346,4,FALSE)</f>
        <v>2</v>
      </c>
      <c r="O1498" s="2">
        <f>VLOOKUP($B1498,'Answer Data Transformation'!$T$3:$AA$2346,5,FALSE)</f>
        <v>6940.94</v>
      </c>
      <c r="P1498" s="2" t="str">
        <f>VLOOKUP($B1498,'Answer Data Transformation'!$T$3:$AA$2346,6,FALSE)</f>
        <v>tier - 2</v>
      </c>
      <c r="Q1498" s="2" t="str">
        <f>VLOOKUP($B1498,'Answer Data Transformation'!$T$3:$AA$2346,7,FALSE)</f>
        <v>tier - 3</v>
      </c>
      <c r="R1498" s="2" t="str">
        <f>VLOOKUP($B1498,'Answer Data Transformation'!$T$3:$AA$2346,8,FALSE)</f>
        <v>R1013</v>
      </c>
      <c r="S1498" s="2">
        <f>VLOOKUP($B1498,'Answer Data Transformation'!$T$3:$AA$2346,3,FALSE)</f>
        <v>42</v>
      </c>
    </row>
    <row r="1499" spans="2:19" ht="15.5" x14ac:dyDescent="0.35">
      <c r="B1499" s="1" t="s">
        <v>873</v>
      </c>
      <c r="C1499" s="28" t="str">
        <f>VLOOKUP(B1499,'Answer Data Transformation'!$B$3:$F$2338,4,FALSE)</f>
        <v xml:space="preserve">  Brian</v>
      </c>
      <c r="D1499" s="2">
        <f>VLOOKUP($B1499,'Answer Data Transformation'!$I$3:$R$2338,2,FALSE)</f>
        <v>26.315000000000001</v>
      </c>
      <c r="E1499" s="2">
        <f>VLOOKUP($B1499,'Answer Data Transformation'!$I$3:$R$2338,4,FALSE)</f>
        <v>6.02</v>
      </c>
      <c r="F1499" s="2" t="str">
        <f>VLOOKUP($B1499,'Answer Data Transformation'!$I$3:$R$2338,6,FALSE)</f>
        <v>No</v>
      </c>
      <c r="G1499" s="2" t="str">
        <f>VLOOKUP($B1499,'Answer Data Transformation'!$I$3:$R$2338,7,FALSE)</f>
        <v>No</v>
      </c>
      <c r="H1499" s="2" t="str">
        <f>VLOOKUP($B1499,'Answer Data Transformation'!$I$3:$R$2338,8,FALSE)</f>
        <v>No</v>
      </c>
      <c r="I1499" s="29">
        <f>VLOOKUP($B1499,'Answer Data Transformation'!$I$3:$R$2338,9,FALSE)</f>
        <v>0</v>
      </c>
      <c r="J1499" s="2" t="str">
        <f>VLOOKUP($B1499,'Answer Data Transformation'!$I$3:$R$2338,10,FALSE)</f>
        <v>No</v>
      </c>
      <c r="K1499" s="2" t="str">
        <f>VLOOKUP($B1499,'Answer Data Transformation'!$I$3:$R$2338,3,FALSE)</f>
        <v>Overweight</v>
      </c>
      <c r="L1499" s="2" t="str">
        <f>VLOOKUP($B1499,'Answer Data Transformation'!$I$3:$R$2338,5,FALSE)</f>
        <v>Prediabetes</v>
      </c>
      <c r="M1499" s="2" t="str">
        <f>VLOOKUP($B1499,'Answer Data Transformation'!$T$3:$AA$2346,2,FALSE)</f>
        <v>30-Aug-1980</v>
      </c>
      <c r="N1499" s="2">
        <f>VLOOKUP($B1499,'Answer Data Transformation'!$T$3:$AA$2346,4,FALSE)</f>
        <v>1</v>
      </c>
      <c r="O1499" s="2">
        <f>VLOOKUP($B1499,'Answer Data Transformation'!$T$3:$AA$2346,5,FALSE)</f>
        <v>6940.91</v>
      </c>
      <c r="P1499" s="2" t="str">
        <f>VLOOKUP($B1499,'Answer Data Transformation'!$T$3:$AA$2346,6,FALSE)</f>
        <v>tier - 2</v>
      </c>
      <c r="Q1499" s="2" t="str">
        <f>VLOOKUP($B1499,'Answer Data Transformation'!$T$3:$AA$2346,7,FALSE)</f>
        <v>tier - 2</v>
      </c>
      <c r="R1499" s="2" t="str">
        <f>VLOOKUP($B1499,'Answer Data Transformation'!$T$3:$AA$2346,8,FALSE)</f>
        <v>R1012</v>
      </c>
      <c r="S1499" s="2">
        <f>VLOOKUP($B1499,'Answer Data Transformation'!$T$3:$AA$2346,3,FALSE)</f>
        <v>42</v>
      </c>
    </row>
    <row r="1500" spans="2:19" ht="15.5" x14ac:dyDescent="0.35">
      <c r="B1500" s="1" t="s">
        <v>872</v>
      </c>
      <c r="C1500" s="28" t="str">
        <f>VLOOKUP(B1500,'Answer Data Transformation'!$B$3:$F$2338,4,FALSE)</f>
        <v xml:space="preserve">  Meghan</v>
      </c>
      <c r="D1500" s="2">
        <f>VLOOKUP($B1500,'Answer Data Transformation'!$I$3:$R$2338,2,FALSE)</f>
        <v>22.58</v>
      </c>
      <c r="E1500" s="2">
        <f>VLOOKUP($B1500,'Answer Data Transformation'!$I$3:$R$2338,4,FALSE)</f>
        <v>7.46</v>
      </c>
      <c r="F1500" s="2" t="str">
        <f>VLOOKUP($B1500,'Answer Data Transformation'!$I$3:$R$2338,6,FALSE)</f>
        <v>No</v>
      </c>
      <c r="G1500" s="2" t="str">
        <f>VLOOKUP($B1500,'Answer Data Transformation'!$I$3:$R$2338,7,FALSE)</f>
        <v>No</v>
      </c>
      <c r="H1500" s="2" t="str">
        <f>VLOOKUP($B1500,'Answer Data Transformation'!$I$3:$R$2338,8,FALSE)</f>
        <v>No</v>
      </c>
      <c r="I1500" s="29">
        <f>VLOOKUP($B1500,'Answer Data Transformation'!$I$3:$R$2338,9,FALSE)</f>
        <v>0</v>
      </c>
      <c r="J1500" s="2" t="str">
        <f>VLOOKUP($B1500,'Answer Data Transformation'!$I$3:$R$2338,10,FALSE)</f>
        <v>No</v>
      </c>
      <c r="K1500" s="2" t="str">
        <f>VLOOKUP($B1500,'Answer Data Transformation'!$I$3:$R$2338,3,FALSE)</f>
        <v>Normal Weight</v>
      </c>
      <c r="L1500" s="2" t="str">
        <f>VLOOKUP($B1500,'Answer Data Transformation'!$I$3:$R$2338,5,FALSE)</f>
        <v>Diabetes</v>
      </c>
      <c r="M1500" s="2" t="str">
        <f>VLOOKUP($B1500,'Answer Data Transformation'!$T$3:$AA$2346,2,FALSE)</f>
        <v>29-Nov-1978</v>
      </c>
      <c r="N1500" s="2">
        <f>VLOOKUP($B1500,'Answer Data Transformation'!$T$3:$AA$2346,4,FALSE)</f>
        <v>2</v>
      </c>
      <c r="O1500" s="2">
        <f>VLOOKUP($B1500,'Answer Data Transformation'!$T$3:$AA$2346,5,FALSE)</f>
        <v>6938.11</v>
      </c>
      <c r="P1500" s="2" t="str">
        <f>VLOOKUP($B1500,'Answer Data Transformation'!$T$3:$AA$2346,6,FALSE)</f>
        <v>tier - 2</v>
      </c>
      <c r="Q1500" s="2" t="str">
        <f>VLOOKUP($B1500,'Answer Data Transformation'!$T$3:$AA$2346,7,FALSE)</f>
        <v>tier - 2</v>
      </c>
      <c r="R1500" s="2" t="str">
        <f>VLOOKUP($B1500,'Answer Data Transformation'!$T$3:$AA$2346,8,FALSE)</f>
        <v>R1013</v>
      </c>
      <c r="S1500" s="2">
        <f>VLOOKUP($B1500,'Answer Data Transformation'!$T$3:$AA$2346,3,FALSE)</f>
        <v>44</v>
      </c>
    </row>
    <row r="1501" spans="2:19" ht="15.5" x14ac:dyDescent="0.35">
      <c r="B1501" s="1" t="s">
        <v>871</v>
      </c>
      <c r="C1501" s="28" t="str">
        <f>VLOOKUP(B1501,'Answer Data Transformation'!$B$3:$F$2338,4,FALSE)</f>
        <v xml:space="preserve">  Meredith L</v>
      </c>
      <c r="D1501" s="2">
        <f>VLOOKUP($B1501,'Answer Data Transformation'!$I$3:$R$2338,2,FALSE)</f>
        <v>19.475000000000001</v>
      </c>
      <c r="E1501" s="2">
        <f>VLOOKUP($B1501,'Answer Data Transformation'!$I$3:$R$2338,4,FALSE)</f>
        <v>4.74</v>
      </c>
      <c r="F1501" s="2" t="str">
        <f>VLOOKUP($B1501,'Answer Data Transformation'!$I$3:$R$2338,6,FALSE)</f>
        <v>No</v>
      </c>
      <c r="G1501" s="2" t="str">
        <f>VLOOKUP($B1501,'Answer Data Transformation'!$I$3:$R$2338,7,FALSE)</f>
        <v>No</v>
      </c>
      <c r="H1501" s="2" t="str">
        <f>VLOOKUP($B1501,'Answer Data Transformation'!$I$3:$R$2338,8,FALSE)</f>
        <v>No</v>
      </c>
      <c r="I1501" s="29">
        <f>VLOOKUP($B1501,'Answer Data Transformation'!$I$3:$R$2338,9,FALSE)</f>
        <v>1</v>
      </c>
      <c r="J1501" s="2" t="str">
        <f>VLOOKUP($B1501,'Answer Data Transformation'!$I$3:$R$2338,10,FALSE)</f>
        <v>No</v>
      </c>
      <c r="K1501" s="2" t="str">
        <f>VLOOKUP($B1501,'Answer Data Transformation'!$I$3:$R$2338,3,FALSE)</f>
        <v>Normal Weight</v>
      </c>
      <c r="L1501" s="2" t="str">
        <f>VLOOKUP($B1501,'Answer Data Transformation'!$I$3:$R$2338,5,FALSE)</f>
        <v>Normal</v>
      </c>
      <c r="M1501" s="2" t="str">
        <f>VLOOKUP($B1501,'Answer Data Transformation'!$T$3:$AA$2346,2,FALSE)</f>
        <v>05-Sep-1984</v>
      </c>
      <c r="N1501" s="2">
        <f>VLOOKUP($B1501,'Answer Data Transformation'!$T$3:$AA$2346,4,FALSE)</f>
        <v>2</v>
      </c>
      <c r="O1501" s="2">
        <f>VLOOKUP($B1501,'Answer Data Transformation'!$T$3:$AA$2346,5,FALSE)</f>
        <v>6933.24</v>
      </c>
      <c r="P1501" s="2" t="str">
        <f>VLOOKUP($B1501,'Answer Data Transformation'!$T$3:$AA$2346,6,FALSE)</f>
        <v>tier - 2</v>
      </c>
      <c r="Q1501" s="2" t="str">
        <f>VLOOKUP($B1501,'Answer Data Transformation'!$T$3:$AA$2346,7,FALSE)</f>
        <v>tier - 3</v>
      </c>
      <c r="R1501" s="2" t="str">
        <f>VLOOKUP($B1501,'Answer Data Transformation'!$T$3:$AA$2346,8,FALSE)</f>
        <v>R1012</v>
      </c>
      <c r="S1501" s="2">
        <f>VLOOKUP($B1501,'Answer Data Transformation'!$T$3:$AA$2346,3,FALSE)</f>
        <v>38</v>
      </c>
    </row>
    <row r="1502" spans="2:19" ht="15.5" x14ac:dyDescent="0.35">
      <c r="B1502" s="1" t="s">
        <v>870</v>
      </c>
      <c r="C1502" s="28" t="str">
        <f>VLOOKUP(B1502,'Answer Data Transformation'!$B$3:$F$2338,4,FALSE)</f>
        <v xml:space="preserve">  Millicent M</v>
      </c>
      <c r="D1502" s="2">
        <f>VLOOKUP($B1502,'Answer Data Transformation'!$I$3:$R$2338,2,FALSE)</f>
        <v>26.33</v>
      </c>
      <c r="E1502" s="2">
        <f>VLOOKUP($B1502,'Answer Data Transformation'!$I$3:$R$2338,4,FALSE)</f>
        <v>4.79</v>
      </c>
      <c r="F1502" s="2" t="str">
        <f>VLOOKUP($B1502,'Answer Data Transformation'!$I$3:$R$2338,6,FALSE)</f>
        <v>No</v>
      </c>
      <c r="G1502" s="2" t="str">
        <f>VLOOKUP($B1502,'Answer Data Transformation'!$I$3:$R$2338,7,FALSE)</f>
        <v>No</v>
      </c>
      <c r="H1502" s="2" t="str">
        <f>VLOOKUP($B1502,'Answer Data Transformation'!$I$3:$R$2338,8,FALSE)</f>
        <v>No</v>
      </c>
      <c r="I1502" s="29">
        <f>VLOOKUP($B1502,'Answer Data Transformation'!$I$3:$R$2338,9,FALSE)</f>
        <v>0</v>
      </c>
      <c r="J1502" s="2" t="str">
        <f>VLOOKUP($B1502,'Answer Data Transformation'!$I$3:$R$2338,10,FALSE)</f>
        <v>No</v>
      </c>
      <c r="K1502" s="2" t="str">
        <f>VLOOKUP($B1502,'Answer Data Transformation'!$I$3:$R$2338,3,FALSE)</f>
        <v>Overweight</v>
      </c>
      <c r="L1502" s="2" t="str">
        <f>VLOOKUP($B1502,'Answer Data Transformation'!$I$3:$R$2338,5,FALSE)</f>
        <v>Normal</v>
      </c>
      <c r="M1502" s="2" t="str">
        <f>VLOOKUP($B1502,'Answer Data Transformation'!$T$3:$AA$2346,2,FALSE)</f>
        <v>21-Dec-1989</v>
      </c>
      <c r="N1502" s="2">
        <f>VLOOKUP($B1502,'Answer Data Transformation'!$T$3:$AA$2346,4,FALSE)</f>
        <v>3</v>
      </c>
      <c r="O1502" s="2">
        <f>VLOOKUP($B1502,'Answer Data Transformation'!$T$3:$AA$2346,5,FALSE)</f>
        <v>6895.19</v>
      </c>
      <c r="P1502" s="2" t="str">
        <f>VLOOKUP($B1502,'Answer Data Transformation'!$T$3:$AA$2346,6,FALSE)</f>
        <v>tier - 2</v>
      </c>
      <c r="Q1502" s="2" t="str">
        <f>VLOOKUP($B1502,'Answer Data Transformation'!$T$3:$AA$2346,7,FALSE)</f>
        <v>tier - 3</v>
      </c>
      <c r="R1502" s="2" t="str">
        <f>VLOOKUP($B1502,'Answer Data Transformation'!$T$3:$AA$2346,8,FALSE)</f>
        <v>R1024</v>
      </c>
      <c r="S1502" s="2">
        <f>VLOOKUP($B1502,'Answer Data Transformation'!$T$3:$AA$2346,3,FALSE)</f>
        <v>33</v>
      </c>
    </row>
    <row r="1503" spans="2:19" ht="15.5" x14ac:dyDescent="0.35">
      <c r="B1503" s="1" t="s">
        <v>869</v>
      </c>
      <c r="C1503" s="28" t="str">
        <f>VLOOKUP(B1503,'Answer Data Transformation'!$B$3:$F$2338,4,FALSE)</f>
        <v xml:space="preserve">  Kathleen</v>
      </c>
      <c r="D1503" s="2">
        <f>VLOOKUP($B1503,'Answer Data Transformation'!$I$3:$R$2338,2,FALSE)</f>
        <v>17.29</v>
      </c>
      <c r="E1503" s="2">
        <f>VLOOKUP($B1503,'Answer Data Transformation'!$I$3:$R$2338,4,FALSE)</f>
        <v>5.35</v>
      </c>
      <c r="F1503" s="2" t="str">
        <f>VLOOKUP($B1503,'Answer Data Transformation'!$I$3:$R$2338,6,FALSE)</f>
        <v>Yes</v>
      </c>
      <c r="G1503" s="2" t="str">
        <f>VLOOKUP($B1503,'Answer Data Transformation'!$I$3:$R$2338,7,FALSE)</f>
        <v>No</v>
      </c>
      <c r="H1503" s="2" t="str">
        <f>VLOOKUP($B1503,'Answer Data Transformation'!$I$3:$R$2338,8,FALSE)</f>
        <v>No</v>
      </c>
      <c r="I1503" s="29">
        <f>VLOOKUP($B1503,'Answer Data Transformation'!$I$3:$R$2338,9,FALSE)</f>
        <v>0</v>
      </c>
      <c r="J1503" s="2" t="str">
        <f>VLOOKUP($B1503,'Answer Data Transformation'!$I$3:$R$2338,10,FALSE)</f>
        <v>No</v>
      </c>
      <c r="K1503" s="2" t="str">
        <f>VLOOKUP($B1503,'Answer Data Transformation'!$I$3:$R$2338,3,FALSE)</f>
        <v>Underweight</v>
      </c>
      <c r="L1503" s="2" t="str">
        <f>VLOOKUP($B1503,'Answer Data Transformation'!$I$3:$R$2338,5,FALSE)</f>
        <v>Normal</v>
      </c>
      <c r="M1503" s="2" t="str">
        <f>VLOOKUP($B1503,'Answer Data Transformation'!$T$3:$AA$2346,2,FALSE)</f>
        <v>10-Sep-1985</v>
      </c>
      <c r="N1503" s="2">
        <f>VLOOKUP($B1503,'Answer Data Transformation'!$T$3:$AA$2346,4,FALSE)</f>
        <v>2</v>
      </c>
      <c r="O1503" s="2">
        <f>VLOOKUP($B1503,'Answer Data Transformation'!$T$3:$AA$2346,5,FALSE)</f>
        <v>6877.98</v>
      </c>
      <c r="P1503" s="2" t="str">
        <f>VLOOKUP($B1503,'Answer Data Transformation'!$T$3:$AA$2346,6,FALSE)</f>
        <v>tier - 2</v>
      </c>
      <c r="Q1503" s="2" t="str">
        <f>VLOOKUP($B1503,'Answer Data Transformation'!$T$3:$AA$2346,7,FALSE)</f>
        <v>tier - 1</v>
      </c>
      <c r="R1503" s="2" t="str">
        <f>VLOOKUP($B1503,'Answer Data Transformation'!$T$3:$AA$2346,8,FALSE)</f>
        <v>R1024</v>
      </c>
      <c r="S1503" s="2">
        <f>VLOOKUP($B1503,'Answer Data Transformation'!$T$3:$AA$2346,3,FALSE)</f>
        <v>37</v>
      </c>
    </row>
    <row r="1504" spans="2:19" ht="15.5" x14ac:dyDescent="0.35">
      <c r="B1504" s="1" t="s">
        <v>868</v>
      </c>
      <c r="C1504" s="28" t="str">
        <f>VLOOKUP(B1504,'Answer Data Transformation'!$B$3:$F$2338,4,FALSE)</f>
        <v xml:space="preserve">  Kimberly K</v>
      </c>
      <c r="D1504" s="2">
        <f>VLOOKUP($B1504,'Answer Data Transformation'!$I$3:$R$2338,2,FALSE)</f>
        <v>42.88</v>
      </c>
      <c r="E1504" s="2">
        <f>VLOOKUP($B1504,'Answer Data Transformation'!$I$3:$R$2338,4,FALSE)</f>
        <v>4.87</v>
      </c>
      <c r="F1504" s="2" t="str">
        <f>VLOOKUP($B1504,'Answer Data Transformation'!$I$3:$R$2338,6,FALSE)</f>
        <v>No</v>
      </c>
      <c r="G1504" s="2" t="str">
        <f>VLOOKUP($B1504,'Answer Data Transformation'!$I$3:$R$2338,7,FALSE)</f>
        <v>yes</v>
      </c>
      <c r="H1504" s="2" t="str">
        <f>VLOOKUP($B1504,'Answer Data Transformation'!$I$3:$R$2338,8,FALSE)</f>
        <v>No</v>
      </c>
      <c r="I1504" s="29">
        <f>VLOOKUP($B1504,'Answer Data Transformation'!$I$3:$R$2338,9,FALSE)</f>
        <v>1</v>
      </c>
      <c r="J1504" s="2" t="str">
        <f>VLOOKUP($B1504,'Answer Data Transformation'!$I$3:$R$2338,10,FALSE)</f>
        <v>No</v>
      </c>
      <c r="K1504" s="2" t="str">
        <f>VLOOKUP($B1504,'Answer Data Transformation'!$I$3:$R$2338,3,FALSE)</f>
        <v>Obesity</v>
      </c>
      <c r="L1504" s="2" t="str">
        <f>VLOOKUP($B1504,'Answer Data Transformation'!$I$3:$R$2338,5,FALSE)</f>
        <v>Normal</v>
      </c>
      <c r="M1504" s="2" t="str">
        <f>VLOOKUP($B1504,'Answer Data Transformation'!$T$3:$AA$2346,2,FALSE)</f>
        <v>24-Dec-2004</v>
      </c>
      <c r="N1504" s="2">
        <f>VLOOKUP($B1504,'Answer Data Transformation'!$T$3:$AA$2346,4,FALSE)</f>
        <v>0</v>
      </c>
      <c r="O1504" s="2">
        <f>VLOOKUP($B1504,'Answer Data Transformation'!$T$3:$AA$2346,5,FALSE)</f>
        <v>6876.53</v>
      </c>
      <c r="P1504" s="2" t="str">
        <f>VLOOKUP($B1504,'Answer Data Transformation'!$T$3:$AA$2346,6,FALSE)</f>
        <v>tier - 2</v>
      </c>
      <c r="Q1504" s="2" t="str">
        <f>VLOOKUP($B1504,'Answer Data Transformation'!$T$3:$AA$2346,7,FALSE)</f>
        <v>tier - 1</v>
      </c>
      <c r="R1504" s="2" t="str">
        <f>VLOOKUP($B1504,'Answer Data Transformation'!$T$3:$AA$2346,8,FALSE)</f>
        <v>R1012</v>
      </c>
      <c r="S1504" s="2">
        <f>VLOOKUP($B1504,'Answer Data Transformation'!$T$3:$AA$2346,3,FALSE)</f>
        <v>18</v>
      </c>
    </row>
    <row r="1505" spans="2:19" ht="15.5" x14ac:dyDescent="0.35">
      <c r="B1505" s="1" t="s">
        <v>867</v>
      </c>
      <c r="C1505" s="28" t="str">
        <f>VLOOKUP(B1505,'Answer Data Transformation'!$B$3:$F$2338,4,FALSE)</f>
        <v xml:space="preserve">  Justin C</v>
      </c>
      <c r="D1505" s="2">
        <f>VLOOKUP($B1505,'Answer Data Transformation'!$I$3:$R$2338,2,FALSE)</f>
        <v>32.200000000000003</v>
      </c>
      <c r="E1505" s="2">
        <f>VLOOKUP($B1505,'Answer Data Transformation'!$I$3:$R$2338,4,FALSE)</f>
        <v>10.09</v>
      </c>
      <c r="F1505" s="2" t="str">
        <f>VLOOKUP($B1505,'Answer Data Transformation'!$I$3:$R$2338,6,FALSE)</f>
        <v>Yes</v>
      </c>
      <c r="G1505" s="2" t="str">
        <f>VLOOKUP($B1505,'Answer Data Transformation'!$I$3:$R$2338,7,FALSE)</f>
        <v>No</v>
      </c>
      <c r="H1505" s="2" t="str">
        <f>VLOOKUP($B1505,'Answer Data Transformation'!$I$3:$R$2338,8,FALSE)</f>
        <v>No</v>
      </c>
      <c r="I1505" s="29">
        <f>VLOOKUP($B1505,'Answer Data Transformation'!$I$3:$R$2338,9,FALSE)</f>
        <v>0</v>
      </c>
      <c r="J1505" s="2" t="str">
        <f>VLOOKUP($B1505,'Answer Data Transformation'!$I$3:$R$2338,10,FALSE)</f>
        <v>No</v>
      </c>
      <c r="K1505" s="2" t="str">
        <f>VLOOKUP($B1505,'Answer Data Transformation'!$I$3:$R$2338,3,FALSE)</f>
        <v>Obesity</v>
      </c>
      <c r="L1505" s="2" t="str">
        <f>VLOOKUP($B1505,'Answer Data Transformation'!$I$3:$R$2338,5,FALSE)</f>
        <v>Diabetes</v>
      </c>
      <c r="M1505" s="2" t="str">
        <f>VLOOKUP($B1505,'Answer Data Transformation'!$T$3:$AA$2346,2,FALSE)</f>
        <v>23-Jun-1981</v>
      </c>
      <c r="N1505" s="2">
        <f>VLOOKUP($B1505,'Answer Data Transformation'!$T$3:$AA$2346,4,FALSE)</f>
        <v>2</v>
      </c>
      <c r="O1505" s="2">
        <f>VLOOKUP($B1505,'Answer Data Transformation'!$T$3:$AA$2346,5,FALSE)</f>
        <v>6875.96</v>
      </c>
      <c r="P1505" s="2" t="str">
        <f>VLOOKUP($B1505,'Answer Data Transformation'!$T$3:$AA$2346,6,FALSE)</f>
        <v>tier - 2</v>
      </c>
      <c r="Q1505" s="2" t="str">
        <f>VLOOKUP($B1505,'Answer Data Transformation'!$T$3:$AA$2346,7,FALSE)</f>
        <v>tier - 2</v>
      </c>
      <c r="R1505" s="2" t="str">
        <f>VLOOKUP($B1505,'Answer Data Transformation'!$T$3:$AA$2346,8,FALSE)</f>
        <v>R1011</v>
      </c>
      <c r="S1505" s="2">
        <f>VLOOKUP($B1505,'Answer Data Transformation'!$T$3:$AA$2346,3,FALSE)</f>
        <v>41</v>
      </c>
    </row>
    <row r="1506" spans="2:19" ht="15.5" x14ac:dyDescent="0.35">
      <c r="B1506" s="1" t="s">
        <v>866</v>
      </c>
      <c r="C1506" s="28" t="str">
        <f>VLOOKUP(B1506,'Answer Data Transformation'!$B$3:$F$2338,4,FALSE)</f>
        <v xml:space="preserve">  Tristan P</v>
      </c>
      <c r="D1506" s="2">
        <f>VLOOKUP($B1506,'Answer Data Transformation'!$I$3:$R$2338,2,FALSE)</f>
        <v>18.75</v>
      </c>
      <c r="E1506" s="2">
        <f>VLOOKUP($B1506,'Answer Data Transformation'!$I$3:$R$2338,4,FALSE)</f>
        <v>5.47</v>
      </c>
      <c r="F1506" s="2" t="str">
        <f>VLOOKUP($B1506,'Answer Data Transformation'!$I$3:$R$2338,6,FALSE)</f>
        <v>Yes</v>
      </c>
      <c r="G1506" s="2" t="str">
        <f>VLOOKUP($B1506,'Answer Data Transformation'!$I$3:$R$2338,7,FALSE)</f>
        <v>No</v>
      </c>
      <c r="H1506" s="2" t="str">
        <f>VLOOKUP($B1506,'Answer Data Transformation'!$I$3:$R$2338,8,FALSE)</f>
        <v>Yes</v>
      </c>
      <c r="I1506" s="29">
        <f>VLOOKUP($B1506,'Answer Data Transformation'!$I$3:$R$2338,9,FALSE)</f>
        <v>1</v>
      </c>
      <c r="J1506" s="2" t="str">
        <f>VLOOKUP($B1506,'Answer Data Transformation'!$I$3:$R$2338,10,FALSE)</f>
        <v>No</v>
      </c>
      <c r="K1506" s="2" t="str">
        <f>VLOOKUP($B1506,'Answer Data Transformation'!$I$3:$R$2338,3,FALSE)</f>
        <v>Normal Weight</v>
      </c>
      <c r="L1506" s="2" t="str">
        <f>VLOOKUP($B1506,'Answer Data Transformation'!$I$3:$R$2338,5,FALSE)</f>
        <v>Normal</v>
      </c>
      <c r="M1506" s="2" t="str">
        <f>VLOOKUP($B1506,'Answer Data Transformation'!$T$3:$AA$2346,2,FALSE)</f>
        <v>23-Oct-1969</v>
      </c>
      <c r="N1506" s="2">
        <f>VLOOKUP($B1506,'Answer Data Transformation'!$T$3:$AA$2346,4,FALSE)</f>
        <v>0</v>
      </c>
      <c r="O1506" s="2">
        <f>VLOOKUP($B1506,'Answer Data Transformation'!$T$3:$AA$2346,5,FALSE)</f>
        <v>6868.39</v>
      </c>
      <c r="P1506" s="2" t="str">
        <f>VLOOKUP($B1506,'Answer Data Transformation'!$T$3:$AA$2346,6,FALSE)</f>
        <v>tier - 2</v>
      </c>
      <c r="Q1506" s="2" t="str">
        <f>VLOOKUP($B1506,'Answer Data Transformation'!$T$3:$AA$2346,7,FALSE)</f>
        <v>tier - 2</v>
      </c>
      <c r="R1506" s="2" t="str">
        <f>VLOOKUP($B1506,'Answer Data Transformation'!$T$3:$AA$2346,8,FALSE)</f>
        <v>R1013</v>
      </c>
      <c r="S1506" s="2">
        <f>VLOOKUP($B1506,'Answer Data Transformation'!$T$3:$AA$2346,3,FALSE)</f>
        <v>53</v>
      </c>
    </row>
    <row r="1507" spans="2:19" ht="15.5" x14ac:dyDescent="0.35">
      <c r="B1507" s="1" t="s">
        <v>865</v>
      </c>
      <c r="C1507" s="28" t="str">
        <f>VLOOKUP(B1507,'Answer Data Transformation'!$B$3:$F$2338,4,FALSE)</f>
        <v xml:space="preserve">  Traci A</v>
      </c>
      <c r="D1507" s="2">
        <f>VLOOKUP($B1507,'Answer Data Transformation'!$I$3:$R$2338,2,FALSE)</f>
        <v>22.36</v>
      </c>
      <c r="E1507" s="2">
        <f>VLOOKUP($B1507,'Answer Data Transformation'!$I$3:$R$2338,4,FALSE)</f>
        <v>8.6</v>
      </c>
      <c r="F1507" s="2" t="str">
        <f>VLOOKUP($B1507,'Answer Data Transformation'!$I$3:$R$2338,6,FALSE)</f>
        <v>No</v>
      </c>
      <c r="G1507" s="2" t="str">
        <f>VLOOKUP($B1507,'Answer Data Transformation'!$I$3:$R$2338,7,FALSE)</f>
        <v>No</v>
      </c>
      <c r="H1507" s="2" t="str">
        <f>VLOOKUP($B1507,'Answer Data Transformation'!$I$3:$R$2338,8,FALSE)</f>
        <v>No</v>
      </c>
      <c r="I1507" s="29">
        <f>VLOOKUP($B1507,'Answer Data Transformation'!$I$3:$R$2338,9,FALSE)</f>
        <v>0</v>
      </c>
      <c r="J1507" s="2" t="str">
        <f>VLOOKUP($B1507,'Answer Data Transformation'!$I$3:$R$2338,10,FALSE)</f>
        <v>No</v>
      </c>
      <c r="K1507" s="2" t="str">
        <f>VLOOKUP($B1507,'Answer Data Transformation'!$I$3:$R$2338,3,FALSE)</f>
        <v>Normal Weight</v>
      </c>
      <c r="L1507" s="2" t="str">
        <f>VLOOKUP($B1507,'Answer Data Transformation'!$I$3:$R$2338,5,FALSE)</f>
        <v>Diabetes</v>
      </c>
      <c r="M1507" s="2" t="str">
        <f>VLOOKUP($B1507,'Answer Data Transformation'!$T$3:$AA$2346,2,FALSE)</f>
        <v>05-Aug-1978</v>
      </c>
      <c r="N1507" s="2">
        <f>VLOOKUP($B1507,'Answer Data Transformation'!$T$3:$AA$2346,4,FALSE)</f>
        <v>2</v>
      </c>
      <c r="O1507" s="2">
        <f>VLOOKUP($B1507,'Answer Data Transformation'!$T$3:$AA$2346,5,FALSE)</f>
        <v>6863.49</v>
      </c>
      <c r="P1507" s="2" t="str">
        <f>VLOOKUP($B1507,'Answer Data Transformation'!$T$3:$AA$2346,6,FALSE)</f>
        <v>tier - 2</v>
      </c>
      <c r="Q1507" s="2" t="str">
        <f>VLOOKUP($B1507,'Answer Data Transformation'!$T$3:$AA$2346,7,FALSE)</f>
        <v>tier - 1</v>
      </c>
      <c r="R1507" s="2" t="str">
        <f>VLOOKUP($B1507,'Answer Data Transformation'!$T$3:$AA$2346,8,FALSE)</f>
        <v>R1013</v>
      </c>
      <c r="S1507" s="2">
        <f>VLOOKUP($B1507,'Answer Data Transformation'!$T$3:$AA$2346,3,FALSE)</f>
        <v>44</v>
      </c>
    </row>
    <row r="1508" spans="2:19" ht="15.5" x14ac:dyDescent="0.35">
      <c r="B1508" s="1" t="s">
        <v>864</v>
      </c>
      <c r="C1508" s="28" t="str">
        <f>VLOOKUP(B1508,'Answer Data Transformation'!$B$3:$F$2338,4,FALSE)</f>
        <v xml:space="preserve">  Justin P</v>
      </c>
      <c r="D1508" s="2">
        <f>VLOOKUP($B1508,'Answer Data Transformation'!$I$3:$R$2338,2,FALSE)</f>
        <v>23.94</v>
      </c>
      <c r="E1508" s="2">
        <f>VLOOKUP($B1508,'Answer Data Transformation'!$I$3:$R$2338,4,FALSE)</f>
        <v>10.74</v>
      </c>
      <c r="F1508" s="2" t="str">
        <f>VLOOKUP($B1508,'Answer Data Transformation'!$I$3:$R$2338,6,FALSE)</f>
        <v>Yes</v>
      </c>
      <c r="G1508" s="2" t="str">
        <f>VLOOKUP($B1508,'Answer Data Transformation'!$I$3:$R$2338,7,FALSE)</f>
        <v>No</v>
      </c>
      <c r="H1508" s="2" t="str">
        <f>VLOOKUP($B1508,'Answer Data Transformation'!$I$3:$R$2338,8,FALSE)</f>
        <v>No</v>
      </c>
      <c r="I1508" s="29">
        <f>VLOOKUP($B1508,'Answer Data Transformation'!$I$3:$R$2338,9,FALSE)</f>
        <v>0</v>
      </c>
      <c r="J1508" s="2" t="str">
        <f>VLOOKUP($B1508,'Answer Data Transformation'!$I$3:$R$2338,10,FALSE)</f>
        <v>No</v>
      </c>
      <c r="K1508" s="2" t="str">
        <f>VLOOKUP($B1508,'Answer Data Transformation'!$I$3:$R$2338,3,FALSE)</f>
        <v>Normal Weight</v>
      </c>
      <c r="L1508" s="2" t="str">
        <f>VLOOKUP($B1508,'Answer Data Transformation'!$I$3:$R$2338,5,FALSE)</f>
        <v>Diabetes</v>
      </c>
      <c r="M1508" s="2" t="str">
        <f>VLOOKUP($B1508,'Answer Data Transformation'!$T$3:$AA$2346,2,FALSE)</f>
        <v>19-Jun-1981</v>
      </c>
      <c r="N1508" s="2">
        <f>VLOOKUP($B1508,'Answer Data Transformation'!$T$3:$AA$2346,4,FALSE)</f>
        <v>1</v>
      </c>
      <c r="O1508" s="2">
        <f>VLOOKUP($B1508,'Answer Data Transformation'!$T$3:$AA$2346,5,FALSE)</f>
        <v>6858.48</v>
      </c>
      <c r="P1508" s="2" t="str">
        <f>VLOOKUP($B1508,'Answer Data Transformation'!$T$3:$AA$2346,6,FALSE)</f>
        <v>tier - 2</v>
      </c>
      <c r="Q1508" s="2" t="str">
        <f>VLOOKUP($B1508,'Answer Data Transformation'!$T$3:$AA$2346,7,FALSE)</f>
        <v>tier - 2</v>
      </c>
      <c r="R1508" s="2" t="str">
        <f>VLOOKUP($B1508,'Answer Data Transformation'!$T$3:$AA$2346,8,FALSE)</f>
        <v>R1019</v>
      </c>
      <c r="S1508" s="2">
        <f>VLOOKUP($B1508,'Answer Data Transformation'!$T$3:$AA$2346,3,FALSE)</f>
        <v>41</v>
      </c>
    </row>
    <row r="1509" spans="2:19" ht="15.5" x14ac:dyDescent="0.35">
      <c r="B1509" s="1" t="s">
        <v>863</v>
      </c>
      <c r="C1509" s="28" t="str">
        <f>VLOOKUP(B1509,'Answer Data Transformation'!$B$3:$F$2338,4,FALSE)</f>
        <v xml:space="preserve">  Logan M</v>
      </c>
      <c r="D1509" s="2">
        <f>VLOOKUP($B1509,'Answer Data Transformation'!$I$3:$R$2338,2,FALSE)</f>
        <v>30.1</v>
      </c>
      <c r="E1509" s="2">
        <f>VLOOKUP($B1509,'Answer Data Transformation'!$I$3:$R$2338,4,FALSE)</f>
        <v>4.3899999999999997</v>
      </c>
      <c r="F1509" s="2" t="str">
        <f>VLOOKUP($B1509,'Answer Data Transformation'!$I$3:$R$2338,6,FALSE)</f>
        <v>No</v>
      </c>
      <c r="G1509" s="2" t="str">
        <f>VLOOKUP($B1509,'Answer Data Transformation'!$I$3:$R$2338,7,FALSE)</f>
        <v>No</v>
      </c>
      <c r="H1509" s="2" t="str">
        <f>VLOOKUP($B1509,'Answer Data Transformation'!$I$3:$R$2338,8,FALSE)</f>
        <v>Yes</v>
      </c>
      <c r="I1509" s="29">
        <f>VLOOKUP($B1509,'Answer Data Transformation'!$I$3:$R$2338,9,FALSE)</f>
        <v>1</v>
      </c>
      <c r="J1509" s="2" t="str">
        <f>VLOOKUP($B1509,'Answer Data Transformation'!$I$3:$R$2338,10,FALSE)</f>
        <v>No</v>
      </c>
      <c r="K1509" s="2" t="str">
        <f>VLOOKUP($B1509,'Answer Data Transformation'!$I$3:$R$2338,3,FALSE)</f>
        <v>Obesity</v>
      </c>
      <c r="L1509" s="2" t="str">
        <f>VLOOKUP($B1509,'Answer Data Transformation'!$I$3:$R$2338,5,FALSE)</f>
        <v>Normal</v>
      </c>
      <c r="M1509" s="2" t="str">
        <f>VLOOKUP($B1509,'Answer Data Transformation'!$T$3:$AA$2346,2,FALSE)</f>
        <v>04-Nov-1979</v>
      </c>
      <c r="N1509" s="2">
        <f>VLOOKUP($B1509,'Answer Data Transformation'!$T$3:$AA$2346,4,FALSE)</f>
        <v>1</v>
      </c>
      <c r="O1509" s="2">
        <f>VLOOKUP($B1509,'Answer Data Transformation'!$T$3:$AA$2346,5,FALSE)</f>
        <v>6849.03</v>
      </c>
      <c r="P1509" s="2" t="str">
        <f>VLOOKUP($B1509,'Answer Data Transformation'!$T$3:$AA$2346,6,FALSE)</f>
        <v>tier - 2</v>
      </c>
      <c r="Q1509" s="2" t="str">
        <f>VLOOKUP($B1509,'Answer Data Transformation'!$T$3:$AA$2346,7,FALSE)</f>
        <v>tier - 2</v>
      </c>
      <c r="R1509" s="2" t="str">
        <f>VLOOKUP($B1509,'Answer Data Transformation'!$T$3:$AA$2346,8,FALSE)</f>
        <v>R1011</v>
      </c>
      <c r="S1509" s="2">
        <f>VLOOKUP($B1509,'Answer Data Transformation'!$T$3:$AA$2346,3,FALSE)</f>
        <v>43</v>
      </c>
    </row>
    <row r="1510" spans="2:19" ht="15.5" x14ac:dyDescent="0.35">
      <c r="B1510" s="1" t="s">
        <v>862</v>
      </c>
      <c r="C1510" s="28" t="str">
        <f>VLOOKUP(B1510,'Answer Data Transformation'!$B$3:$F$2338,4,FALSE)</f>
        <v xml:space="preserve">  Sebastien</v>
      </c>
      <c r="D1510" s="2">
        <f>VLOOKUP($B1510,'Answer Data Transformation'!$I$3:$R$2338,2,FALSE)</f>
        <v>21.93</v>
      </c>
      <c r="E1510" s="2">
        <f>VLOOKUP($B1510,'Answer Data Transformation'!$I$3:$R$2338,4,FALSE)</f>
        <v>6.3</v>
      </c>
      <c r="F1510" s="2" t="str">
        <f>VLOOKUP($B1510,'Answer Data Transformation'!$I$3:$R$2338,6,FALSE)</f>
        <v>No</v>
      </c>
      <c r="G1510" s="2" t="str">
        <f>VLOOKUP($B1510,'Answer Data Transformation'!$I$3:$R$2338,7,FALSE)</f>
        <v>No</v>
      </c>
      <c r="H1510" s="2" t="str">
        <f>VLOOKUP($B1510,'Answer Data Transformation'!$I$3:$R$2338,8,FALSE)</f>
        <v>No</v>
      </c>
      <c r="I1510" s="29">
        <f>VLOOKUP($B1510,'Answer Data Transformation'!$I$3:$R$2338,9,FALSE)</f>
        <v>0</v>
      </c>
      <c r="J1510" s="2" t="str">
        <f>VLOOKUP($B1510,'Answer Data Transformation'!$I$3:$R$2338,10,FALSE)</f>
        <v>No</v>
      </c>
      <c r="K1510" s="2" t="str">
        <f>VLOOKUP($B1510,'Answer Data Transformation'!$I$3:$R$2338,3,FALSE)</f>
        <v>Normal Weight</v>
      </c>
      <c r="L1510" s="2" t="str">
        <f>VLOOKUP($B1510,'Answer Data Transformation'!$I$3:$R$2338,5,FALSE)</f>
        <v>Prediabetes</v>
      </c>
      <c r="M1510" s="2" t="str">
        <f>VLOOKUP($B1510,'Answer Data Transformation'!$T$3:$AA$2346,2,FALSE)</f>
        <v>15-Jun-1977</v>
      </c>
      <c r="N1510" s="2">
        <f>VLOOKUP($B1510,'Answer Data Transformation'!$T$3:$AA$2346,4,FALSE)</f>
        <v>2</v>
      </c>
      <c r="O1510" s="2">
        <f>VLOOKUP($B1510,'Answer Data Transformation'!$T$3:$AA$2346,5,FALSE)</f>
        <v>6843.17</v>
      </c>
      <c r="P1510" s="2" t="str">
        <f>VLOOKUP($B1510,'Answer Data Transformation'!$T$3:$AA$2346,6,FALSE)</f>
        <v>tier - 2</v>
      </c>
      <c r="Q1510" s="2" t="str">
        <f>VLOOKUP($B1510,'Answer Data Transformation'!$T$3:$AA$2346,7,FALSE)</f>
        <v>tier - 1</v>
      </c>
      <c r="R1510" s="2" t="str">
        <f>VLOOKUP($B1510,'Answer Data Transformation'!$T$3:$AA$2346,8,FALSE)</f>
        <v>R1013</v>
      </c>
      <c r="S1510" s="2">
        <f>VLOOKUP($B1510,'Answer Data Transformation'!$T$3:$AA$2346,3,FALSE)</f>
        <v>45</v>
      </c>
    </row>
    <row r="1511" spans="2:19" ht="15.5" x14ac:dyDescent="0.35">
      <c r="B1511" s="1" t="s">
        <v>861</v>
      </c>
      <c r="C1511" s="28" t="str">
        <f>VLOOKUP(B1511,'Answer Data Transformation'!$B$3:$F$2338,4,FALSE)</f>
        <v xml:space="preserve">  Tiffany A</v>
      </c>
      <c r="D1511" s="2">
        <f>VLOOKUP($B1511,'Answer Data Transformation'!$I$3:$R$2338,2,FALSE)</f>
        <v>39.75</v>
      </c>
      <c r="E1511" s="2">
        <f>VLOOKUP($B1511,'Answer Data Transformation'!$I$3:$R$2338,4,FALSE)</f>
        <v>5.41</v>
      </c>
      <c r="F1511" s="2" t="str">
        <f>VLOOKUP($B1511,'Answer Data Transformation'!$I$3:$R$2338,6,FALSE)</f>
        <v>No</v>
      </c>
      <c r="G1511" s="2" t="str">
        <f>VLOOKUP($B1511,'Answer Data Transformation'!$I$3:$R$2338,7,FALSE)</f>
        <v>yes</v>
      </c>
      <c r="H1511" s="2" t="str">
        <f>VLOOKUP($B1511,'Answer Data Transformation'!$I$3:$R$2338,8,FALSE)</f>
        <v>No</v>
      </c>
      <c r="I1511" s="29">
        <f>VLOOKUP($B1511,'Answer Data Transformation'!$I$3:$R$2338,9,FALSE)</f>
        <v>1</v>
      </c>
      <c r="J1511" s="2" t="str">
        <f>VLOOKUP($B1511,'Answer Data Transformation'!$I$3:$R$2338,10,FALSE)</f>
        <v>No</v>
      </c>
      <c r="K1511" s="2" t="str">
        <f>VLOOKUP($B1511,'Answer Data Transformation'!$I$3:$R$2338,3,FALSE)</f>
        <v>Obesity</v>
      </c>
      <c r="L1511" s="2" t="str">
        <f>VLOOKUP($B1511,'Answer Data Transformation'!$I$3:$R$2338,5,FALSE)</f>
        <v>Normal</v>
      </c>
      <c r="M1511" s="2" t="str">
        <f>VLOOKUP($B1511,'Answer Data Transformation'!$T$3:$AA$2346,2,FALSE)</f>
        <v>30-Nov-2000</v>
      </c>
      <c r="N1511" s="2">
        <f>VLOOKUP($B1511,'Answer Data Transformation'!$T$3:$AA$2346,4,FALSE)</f>
        <v>0</v>
      </c>
      <c r="O1511" s="2">
        <f>VLOOKUP($B1511,'Answer Data Transformation'!$T$3:$AA$2346,5,FALSE)</f>
        <v>6842.28</v>
      </c>
      <c r="P1511" s="2" t="str">
        <f>VLOOKUP($B1511,'Answer Data Transformation'!$T$3:$AA$2346,6,FALSE)</f>
        <v>tier - 2</v>
      </c>
      <c r="Q1511" s="2" t="str">
        <f>VLOOKUP($B1511,'Answer Data Transformation'!$T$3:$AA$2346,7,FALSE)</f>
        <v>tier - 1</v>
      </c>
      <c r="R1511" s="2" t="str">
        <f>VLOOKUP($B1511,'Answer Data Transformation'!$T$3:$AA$2346,8,FALSE)</f>
        <v>R1012</v>
      </c>
      <c r="S1511" s="2">
        <f>VLOOKUP($B1511,'Answer Data Transformation'!$T$3:$AA$2346,3,FALSE)</f>
        <v>22</v>
      </c>
    </row>
    <row r="1512" spans="2:19" ht="15.5" x14ac:dyDescent="0.35">
      <c r="B1512" s="1" t="s">
        <v>860</v>
      </c>
      <c r="C1512" s="28" t="str">
        <f>VLOOKUP(B1512,'Answer Data Transformation'!$B$3:$F$2338,4,FALSE)</f>
        <v xml:space="preserve">  Matthew</v>
      </c>
      <c r="D1512" s="2">
        <f>VLOOKUP($B1512,'Answer Data Transformation'!$I$3:$R$2338,2,FALSE)</f>
        <v>26.03</v>
      </c>
      <c r="E1512" s="2">
        <f>VLOOKUP($B1512,'Answer Data Transformation'!$I$3:$R$2338,4,FALSE)</f>
        <v>4.47</v>
      </c>
      <c r="F1512" s="2" t="str">
        <f>VLOOKUP($B1512,'Answer Data Transformation'!$I$3:$R$2338,6,FALSE)</f>
        <v>No</v>
      </c>
      <c r="G1512" s="2" t="str">
        <f>VLOOKUP($B1512,'Answer Data Transformation'!$I$3:$R$2338,7,FALSE)</f>
        <v>No</v>
      </c>
      <c r="H1512" s="2" t="str">
        <f>VLOOKUP($B1512,'Answer Data Transformation'!$I$3:$R$2338,8,FALSE)</f>
        <v>Yes</v>
      </c>
      <c r="I1512" s="29">
        <f>VLOOKUP($B1512,'Answer Data Transformation'!$I$3:$R$2338,9,FALSE)</f>
        <v>1</v>
      </c>
      <c r="J1512" s="2" t="str">
        <f>VLOOKUP($B1512,'Answer Data Transformation'!$I$3:$R$2338,10,FALSE)</f>
        <v>No</v>
      </c>
      <c r="K1512" s="2" t="str">
        <f>VLOOKUP($B1512,'Answer Data Transformation'!$I$3:$R$2338,3,FALSE)</f>
        <v>Overweight</v>
      </c>
      <c r="L1512" s="2" t="str">
        <f>VLOOKUP($B1512,'Answer Data Transformation'!$I$3:$R$2338,5,FALSE)</f>
        <v>Normal</v>
      </c>
      <c r="M1512" s="2" t="str">
        <f>VLOOKUP($B1512,'Answer Data Transformation'!$T$3:$AA$2346,2,FALSE)</f>
        <v>15-Jul-1979</v>
      </c>
      <c r="N1512" s="2">
        <f>VLOOKUP($B1512,'Answer Data Transformation'!$T$3:$AA$2346,4,FALSE)</f>
        <v>0</v>
      </c>
      <c r="O1512" s="2">
        <f>VLOOKUP($B1512,'Answer Data Transformation'!$T$3:$AA$2346,5,FALSE)</f>
        <v>6837.37</v>
      </c>
      <c r="P1512" s="2" t="str">
        <f>VLOOKUP($B1512,'Answer Data Transformation'!$T$3:$AA$2346,6,FALSE)</f>
        <v>tier - 3</v>
      </c>
      <c r="Q1512" s="2" t="str">
        <f>VLOOKUP($B1512,'Answer Data Transformation'!$T$3:$AA$2346,7,FALSE)</f>
        <v>tier - 1</v>
      </c>
      <c r="R1512" s="2" t="str">
        <f>VLOOKUP($B1512,'Answer Data Transformation'!$T$3:$AA$2346,8,FALSE)</f>
        <v>R1016</v>
      </c>
      <c r="S1512" s="2">
        <f>VLOOKUP($B1512,'Answer Data Transformation'!$T$3:$AA$2346,3,FALSE)</f>
        <v>43</v>
      </c>
    </row>
    <row r="1513" spans="2:19" ht="15.5" x14ac:dyDescent="0.35">
      <c r="B1513" s="1" t="s">
        <v>859</v>
      </c>
      <c r="C1513" s="28" t="str">
        <f>VLOOKUP(B1513,'Answer Data Transformation'!$B$3:$F$2338,4,FALSE)</f>
        <v xml:space="preserve">  Luke</v>
      </c>
      <c r="D1513" s="2">
        <f>VLOOKUP($B1513,'Answer Data Transformation'!$I$3:$R$2338,2,FALSE)</f>
        <v>34.51</v>
      </c>
      <c r="E1513" s="2">
        <f>VLOOKUP($B1513,'Answer Data Transformation'!$I$3:$R$2338,4,FALSE)</f>
        <v>6.26</v>
      </c>
      <c r="F1513" s="2" t="str">
        <f>VLOOKUP($B1513,'Answer Data Transformation'!$I$3:$R$2338,6,FALSE)</f>
        <v>No</v>
      </c>
      <c r="G1513" s="2" t="str">
        <f>VLOOKUP($B1513,'Answer Data Transformation'!$I$3:$R$2338,7,FALSE)</f>
        <v>No</v>
      </c>
      <c r="H1513" s="2" t="str">
        <f>VLOOKUP($B1513,'Answer Data Transformation'!$I$3:$R$2338,8,FALSE)</f>
        <v>No</v>
      </c>
      <c r="I1513" s="29">
        <f>VLOOKUP($B1513,'Answer Data Transformation'!$I$3:$R$2338,9,FALSE)</f>
        <v>0</v>
      </c>
      <c r="J1513" s="2" t="str">
        <f>VLOOKUP($B1513,'Answer Data Transformation'!$I$3:$R$2338,10,FALSE)</f>
        <v>No</v>
      </c>
      <c r="K1513" s="2" t="str">
        <f>VLOOKUP($B1513,'Answer Data Transformation'!$I$3:$R$2338,3,FALSE)</f>
        <v>Obesity</v>
      </c>
      <c r="L1513" s="2" t="str">
        <f>VLOOKUP($B1513,'Answer Data Transformation'!$I$3:$R$2338,5,FALSE)</f>
        <v>Prediabetes</v>
      </c>
      <c r="M1513" s="2" t="str">
        <f>VLOOKUP($B1513,'Answer Data Transformation'!$T$3:$AA$2346,2,FALSE)</f>
        <v>08-Jul-1994</v>
      </c>
      <c r="N1513" s="2">
        <f>VLOOKUP($B1513,'Answer Data Transformation'!$T$3:$AA$2346,4,FALSE)</f>
        <v>0</v>
      </c>
      <c r="O1513" s="2">
        <f>VLOOKUP($B1513,'Answer Data Transformation'!$T$3:$AA$2346,5,FALSE)</f>
        <v>6827.69</v>
      </c>
      <c r="P1513" s="2" t="str">
        <f>VLOOKUP($B1513,'Answer Data Transformation'!$T$3:$AA$2346,6,FALSE)</f>
        <v>tier - 2</v>
      </c>
      <c r="Q1513" s="2" t="str">
        <f>VLOOKUP($B1513,'Answer Data Transformation'!$T$3:$AA$2346,7,FALSE)</f>
        <v>tier - 2</v>
      </c>
      <c r="R1513" s="2" t="str">
        <f>VLOOKUP($B1513,'Answer Data Transformation'!$T$3:$AA$2346,8,FALSE)</f>
        <v>R1021</v>
      </c>
      <c r="S1513" s="2">
        <f>VLOOKUP($B1513,'Answer Data Transformation'!$T$3:$AA$2346,3,FALSE)</f>
        <v>28</v>
      </c>
    </row>
    <row r="1514" spans="2:19" ht="15.5" x14ac:dyDescent="0.35">
      <c r="B1514" s="1" t="s">
        <v>858</v>
      </c>
      <c r="C1514" s="28" t="str">
        <f>VLOOKUP(B1514,'Answer Data Transformation'!$B$3:$F$2338,4,FALSE)</f>
        <v xml:space="preserve">  Leigh</v>
      </c>
      <c r="D1514" s="2">
        <f>VLOOKUP($B1514,'Answer Data Transformation'!$I$3:$R$2338,2,FALSE)</f>
        <v>19.32</v>
      </c>
      <c r="E1514" s="2">
        <f>VLOOKUP($B1514,'Answer Data Transformation'!$I$3:$R$2338,4,FALSE)</f>
        <v>11.58</v>
      </c>
      <c r="F1514" s="2" t="str">
        <f>VLOOKUP($B1514,'Answer Data Transformation'!$I$3:$R$2338,6,FALSE)</f>
        <v>Yes</v>
      </c>
      <c r="G1514" s="2" t="str">
        <f>VLOOKUP($B1514,'Answer Data Transformation'!$I$3:$R$2338,7,FALSE)</f>
        <v>No</v>
      </c>
      <c r="H1514" s="2" t="str">
        <f>VLOOKUP($B1514,'Answer Data Transformation'!$I$3:$R$2338,8,FALSE)</f>
        <v>No</v>
      </c>
      <c r="I1514" s="29">
        <f>VLOOKUP($B1514,'Answer Data Transformation'!$I$3:$R$2338,9,FALSE)</f>
        <v>1</v>
      </c>
      <c r="J1514" s="2" t="str">
        <f>VLOOKUP($B1514,'Answer Data Transformation'!$I$3:$R$2338,10,FALSE)</f>
        <v>No</v>
      </c>
      <c r="K1514" s="2" t="str">
        <f>VLOOKUP($B1514,'Answer Data Transformation'!$I$3:$R$2338,3,FALSE)</f>
        <v>Normal Weight</v>
      </c>
      <c r="L1514" s="2" t="str">
        <f>VLOOKUP($B1514,'Answer Data Transformation'!$I$3:$R$2338,5,FALSE)</f>
        <v>Diabetes</v>
      </c>
      <c r="M1514" s="2" t="str">
        <f>VLOOKUP($B1514,'Answer Data Transformation'!$T$3:$AA$2346,2,FALSE)</f>
        <v>17-Aug-1975</v>
      </c>
      <c r="N1514" s="2">
        <f>VLOOKUP($B1514,'Answer Data Transformation'!$T$3:$AA$2346,4,FALSE)</f>
        <v>1</v>
      </c>
      <c r="O1514" s="2">
        <f>VLOOKUP($B1514,'Answer Data Transformation'!$T$3:$AA$2346,5,FALSE)</f>
        <v>6809.46</v>
      </c>
      <c r="P1514" s="2" t="str">
        <f>VLOOKUP($B1514,'Answer Data Transformation'!$T$3:$AA$2346,6,FALSE)</f>
        <v>tier - 2</v>
      </c>
      <c r="Q1514" s="2" t="str">
        <f>VLOOKUP($B1514,'Answer Data Transformation'!$T$3:$AA$2346,7,FALSE)</f>
        <v>tier - 1</v>
      </c>
      <c r="R1514" s="2" t="str">
        <f>VLOOKUP($B1514,'Answer Data Transformation'!$T$3:$AA$2346,8,FALSE)</f>
        <v>R1012</v>
      </c>
      <c r="S1514" s="2">
        <f>VLOOKUP($B1514,'Answer Data Transformation'!$T$3:$AA$2346,3,FALSE)</f>
        <v>47</v>
      </c>
    </row>
    <row r="1515" spans="2:19" ht="15.5" x14ac:dyDescent="0.35">
      <c r="B1515" s="1" t="s">
        <v>857</v>
      </c>
      <c r="C1515" s="28" t="str">
        <f>VLOOKUP(B1515,'Answer Data Transformation'!$B$3:$F$2338,4,FALSE)</f>
        <v xml:space="preserve">  Yosuke</v>
      </c>
      <c r="D1515" s="2">
        <f>VLOOKUP($B1515,'Answer Data Transformation'!$I$3:$R$2338,2,FALSE)</f>
        <v>28.5</v>
      </c>
      <c r="E1515" s="2">
        <f>VLOOKUP($B1515,'Answer Data Transformation'!$I$3:$R$2338,4,FALSE)</f>
        <v>4.3600000000000003</v>
      </c>
      <c r="F1515" s="2" t="str">
        <f>VLOOKUP($B1515,'Answer Data Transformation'!$I$3:$R$2338,6,FALSE)</f>
        <v>No</v>
      </c>
      <c r="G1515" s="2" t="str">
        <f>VLOOKUP($B1515,'Answer Data Transformation'!$I$3:$R$2338,7,FALSE)</f>
        <v>No</v>
      </c>
      <c r="H1515" s="2" t="str">
        <f>VLOOKUP($B1515,'Answer Data Transformation'!$I$3:$R$2338,8,FALSE)</f>
        <v>No</v>
      </c>
      <c r="I1515" s="29">
        <f>VLOOKUP($B1515,'Answer Data Transformation'!$I$3:$R$2338,9,FALSE)</f>
        <v>0</v>
      </c>
      <c r="J1515" s="2" t="str">
        <f>VLOOKUP($B1515,'Answer Data Transformation'!$I$3:$R$2338,10,FALSE)</f>
        <v>No</v>
      </c>
      <c r="K1515" s="2" t="str">
        <f>VLOOKUP($B1515,'Answer Data Transformation'!$I$3:$R$2338,3,FALSE)</f>
        <v>Overweight</v>
      </c>
      <c r="L1515" s="2" t="str">
        <f>VLOOKUP($B1515,'Answer Data Transformation'!$I$3:$R$2338,5,FALSE)</f>
        <v>Normal</v>
      </c>
      <c r="M1515" s="2" t="str">
        <f>VLOOKUP($B1515,'Answer Data Transformation'!$T$3:$AA$2346,2,FALSE)</f>
        <v>29-Jun-1991</v>
      </c>
      <c r="N1515" s="2">
        <f>VLOOKUP($B1515,'Answer Data Transformation'!$T$3:$AA$2346,4,FALSE)</f>
        <v>5</v>
      </c>
      <c r="O1515" s="2">
        <f>VLOOKUP($B1515,'Answer Data Transformation'!$T$3:$AA$2346,5,FALSE)</f>
        <v>6799.46</v>
      </c>
      <c r="P1515" s="2" t="str">
        <f>VLOOKUP($B1515,'Answer Data Transformation'!$T$3:$AA$2346,6,FALSE)</f>
        <v>tier - 1</v>
      </c>
      <c r="Q1515" s="2" t="str">
        <f>VLOOKUP($B1515,'Answer Data Transformation'!$T$3:$AA$2346,7,FALSE)</f>
        <v>tier - 2</v>
      </c>
      <c r="R1515" s="2" t="str">
        <f>VLOOKUP($B1515,'Answer Data Transformation'!$T$3:$AA$2346,8,FALSE)</f>
        <v>R1014</v>
      </c>
      <c r="S1515" s="2">
        <f>VLOOKUP($B1515,'Answer Data Transformation'!$T$3:$AA$2346,3,FALSE)</f>
        <v>31</v>
      </c>
    </row>
    <row r="1516" spans="2:19" ht="15.5" x14ac:dyDescent="0.35">
      <c r="B1516" s="1" t="s">
        <v>856</v>
      </c>
      <c r="C1516" s="28" t="str">
        <f>VLOOKUP(B1516,'Answer Data Transformation'!$B$3:$F$2338,4,FALSE)</f>
        <v xml:space="preserve">  Matthew</v>
      </c>
      <c r="D1516" s="2">
        <f>VLOOKUP($B1516,'Answer Data Transformation'!$I$3:$R$2338,2,FALSE)</f>
        <v>30.875</v>
      </c>
      <c r="E1516" s="2">
        <f>VLOOKUP($B1516,'Answer Data Transformation'!$I$3:$R$2338,4,FALSE)</f>
        <v>4.1399999999999997</v>
      </c>
      <c r="F1516" s="2" t="str">
        <f>VLOOKUP($B1516,'Answer Data Transformation'!$I$3:$R$2338,6,FALSE)</f>
        <v>Yes</v>
      </c>
      <c r="G1516" s="2" t="str">
        <f>VLOOKUP($B1516,'Answer Data Transformation'!$I$3:$R$2338,7,FALSE)</f>
        <v>No</v>
      </c>
      <c r="H1516" s="2" t="str">
        <f>VLOOKUP($B1516,'Answer Data Transformation'!$I$3:$R$2338,8,FALSE)</f>
        <v>No</v>
      </c>
      <c r="I1516" s="29">
        <f>VLOOKUP($B1516,'Answer Data Transformation'!$I$3:$R$2338,9,FALSE)</f>
        <v>0</v>
      </c>
      <c r="J1516" s="2" t="str">
        <f>VLOOKUP($B1516,'Answer Data Transformation'!$I$3:$R$2338,10,FALSE)</f>
        <v>No</v>
      </c>
      <c r="K1516" s="2" t="str">
        <f>VLOOKUP($B1516,'Answer Data Transformation'!$I$3:$R$2338,3,FALSE)</f>
        <v>Obesity</v>
      </c>
      <c r="L1516" s="2" t="str">
        <f>VLOOKUP($B1516,'Answer Data Transformation'!$I$3:$R$2338,5,FALSE)</f>
        <v>Normal</v>
      </c>
      <c r="M1516" s="2" t="str">
        <f>VLOOKUP($B1516,'Answer Data Transformation'!$T$3:$AA$2346,2,FALSE)</f>
        <v>24-Dec-1985</v>
      </c>
      <c r="N1516" s="2">
        <f>VLOOKUP($B1516,'Answer Data Transformation'!$T$3:$AA$2346,4,FALSE)</f>
        <v>3</v>
      </c>
      <c r="O1516" s="2">
        <f>VLOOKUP($B1516,'Answer Data Transformation'!$T$3:$AA$2346,5,FALSE)</f>
        <v>6796.86</v>
      </c>
      <c r="P1516" s="2" t="str">
        <f>VLOOKUP($B1516,'Answer Data Transformation'!$T$3:$AA$2346,6,FALSE)</f>
        <v>tier - 3</v>
      </c>
      <c r="Q1516" s="2" t="str">
        <f>VLOOKUP($B1516,'Answer Data Transformation'!$T$3:$AA$2346,7,FALSE)</f>
        <v>tier - 3</v>
      </c>
      <c r="R1516" s="2" t="str">
        <f>VLOOKUP($B1516,'Answer Data Transformation'!$T$3:$AA$2346,8,FALSE)</f>
        <v>R1012</v>
      </c>
      <c r="S1516" s="2">
        <f>VLOOKUP($B1516,'Answer Data Transformation'!$T$3:$AA$2346,3,FALSE)</f>
        <v>37</v>
      </c>
    </row>
    <row r="1517" spans="2:19" ht="15.5" x14ac:dyDescent="0.35">
      <c r="B1517" s="1" t="s">
        <v>855</v>
      </c>
      <c r="C1517" s="28" t="str">
        <f>VLOOKUP(B1517,'Answer Data Transformation'!$B$3:$F$2338,4,FALSE)</f>
        <v xml:space="preserve">  Jacob</v>
      </c>
      <c r="D1517" s="2">
        <f>VLOOKUP($B1517,'Answer Data Transformation'!$I$3:$R$2338,2,FALSE)</f>
        <v>24.02</v>
      </c>
      <c r="E1517" s="2">
        <f>VLOOKUP($B1517,'Answer Data Transformation'!$I$3:$R$2338,4,FALSE)</f>
        <v>4.38</v>
      </c>
      <c r="F1517" s="2" t="str">
        <f>VLOOKUP($B1517,'Answer Data Transformation'!$I$3:$R$2338,6,FALSE)</f>
        <v>No</v>
      </c>
      <c r="G1517" s="2" t="str">
        <f>VLOOKUP($B1517,'Answer Data Transformation'!$I$3:$R$2338,7,FALSE)</f>
        <v>No</v>
      </c>
      <c r="H1517" s="2" t="str">
        <f>VLOOKUP($B1517,'Answer Data Transformation'!$I$3:$R$2338,8,FALSE)</f>
        <v>No</v>
      </c>
      <c r="I1517" s="29">
        <f>VLOOKUP($B1517,'Answer Data Transformation'!$I$3:$R$2338,9,FALSE)</f>
        <v>0</v>
      </c>
      <c r="J1517" s="2" t="str">
        <f>VLOOKUP($B1517,'Answer Data Transformation'!$I$3:$R$2338,10,FALSE)</f>
        <v>No</v>
      </c>
      <c r="K1517" s="2" t="str">
        <f>VLOOKUP($B1517,'Answer Data Transformation'!$I$3:$R$2338,3,FALSE)</f>
        <v>Normal Weight</v>
      </c>
      <c r="L1517" s="2" t="str">
        <f>VLOOKUP($B1517,'Answer Data Transformation'!$I$3:$R$2338,5,FALSE)</f>
        <v>Normal</v>
      </c>
      <c r="M1517" s="2" t="str">
        <f>VLOOKUP($B1517,'Answer Data Transformation'!$T$3:$AA$2346,2,FALSE)</f>
        <v>23-Nov-1980</v>
      </c>
      <c r="N1517" s="2">
        <f>VLOOKUP($B1517,'Answer Data Transformation'!$T$3:$AA$2346,4,FALSE)</f>
        <v>2</v>
      </c>
      <c r="O1517" s="2">
        <f>VLOOKUP($B1517,'Answer Data Transformation'!$T$3:$AA$2346,5,FALSE)</f>
        <v>6781.52</v>
      </c>
      <c r="P1517" s="2" t="str">
        <f>VLOOKUP($B1517,'Answer Data Transformation'!$T$3:$AA$2346,6,FALSE)</f>
        <v>tier - 2</v>
      </c>
      <c r="Q1517" s="2" t="str">
        <f>VLOOKUP($B1517,'Answer Data Transformation'!$T$3:$AA$2346,7,FALSE)</f>
        <v>tier - 2</v>
      </c>
      <c r="R1517" s="2" t="str">
        <f>VLOOKUP($B1517,'Answer Data Transformation'!$T$3:$AA$2346,8,FALSE)</f>
        <v>R1013</v>
      </c>
      <c r="S1517" s="2">
        <f>VLOOKUP($B1517,'Answer Data Transformation'!$T$3:$AA$2346,3,FALSE)</f>
        <v>42</v>
      </c>
    </row>
    <row r="1518" spans="2:19" ht="15.5" x14ac:dyDescent="0.35">
      <c r="B1518" s="1" t="s">
        <v>854</v>
      </c>
      <c r="C1518" s="28" t="str">
        <f>VLOOKUP(B1518,'Answer Data Transformation'!$B$3:$F$2338,4,FALSE)</f>
        <v xml:space="preserve">  Jodi</v>
      </c>
      <c r="D1518" s="2">
        <f>VLOOKUP($B1518,'Answer Data Transformation'!$I$3:$R$2338,2,FALSE)</f>
        <v>36.08</v>
      </c>
      <c r="E1518" s="2">
        <f>VLOOKUP($B1518,'Answer Data Transformation'!$I$3:$R$2338,4,FALSE)</f>
        <v>11.61</v>
      </c>
      <c r="F1518" s="2" t="str">
        <f>VLOOKUP($B1518,'Answer Data Transformation'!$I$3:$R$2338,6,FALSE)</f>
        <v>Yes</v>
      </c>
      <c r="G1518" s="2" t="str">
        <f>VLOOKUP($B1518,'Answer Data Transformation'!$I$3:$R$2338,7,FALSE)</f>
        <v>No</v>
      </c>
      <c r="H1518" s="2" t="str">
        <f>VLOOKUP($B1518,'Answer Data Transformation'!$I$3:$R$2338,8,FALSE)</f>
        <v>No</v>
      </c>
      <c r="I1518" s="29">
        <f>VLOOKUP($B1518,'Answer Data Transformation'!$I$3:$R$2338,9,FALSE)</f>
        <v>0</v>
      </c>
      <c r="J1518" s="2" t="str">
        <f>VLOOKUP($B1518,'Answer Data Transformation'!$I$3:$R$2338,10,FALSE)</f>
        <v>No</v>
      </c>
      <c r="K1518" s="2" t="str">
        <f>VLOOKUP($B1518,'Answer Data Transformation'!$I$3:$R$2338,3,FALSE)</f>
        <v>Obesity</v>
      </c>
      <c r="L1518" s="2" t="str">
        <f>VLOOKUP($B1518,'Answer Data Transformation'!$I$3:$R$2338,5,FALSE)</f>
        <v>Diabetes</v>
      </c>
      <c r="M1518" s="2" t="str">
        <f>VLOOKUP($B1518,'Answer Data Transformation'!$T$3:$AA$2346,2,FALSE)</f>
        <v>08-Oct-1981</v>
      </c>
      <c r="N1518" s="2">
        <f>VLOOKUP($B1518,'Answer Data Transformation'!$T$3:$AA$2346,4,FALSE)</f>
        <v>1</v>
      </c>
      <c r="O1518" s="2">
        <f>VLOOKUP($B1518,'Answer Data Transformation'!$T$3:$AA$2346,5,FALSE)</f>
        <v>6781.35</v>
      </c>
      <c r="P1518" s="2" t="str">
        <f>VLOOKUP($B1518,'Answer Data Transformation'!$T$3:$AA$2346,6,FALSE)</f>
        <v>tier - 2</v>
      </c>
      <c r="Q1518" s="2" t="str">
        <f>VLOOKUP($B1518,'Answer Data Transformation'!$T$3:$AA$2346,7,FALSE)</f>
        <v>tier - 1</v>
      </c>
      <c r="R1518" s="2" t="str">
        <f>VLOOKUP($B1518,'Answer Data Transformation'!$T$3:$AA$2346,8,FALSE)</f>
        <v>R1013</v>
      </c>
      <c r="S1518" s="2">
        <f>VLOOKUP($B1518,'Answer Data Transformation'!$T$3:$AA$2346,3,FALSE)</f>
        <v>41</v>
      </c>
    </row>
    <row r="1519" spans="2:19" ht="15.5" x14ac:dyDescent="0.35">
      <c r="B1519" s="1" t="s">
        <v>853</v>
      </c>
      <c r="C1519" s="28" t="str">
        <f>VLOOKUP(B1519,'Answer Data Transformation'!$B$3:$F$2338,4,FALSE)</f>
        <v xml:space="preserve">  Lauren</v>
      </c>
      <c r="D1519" s="2">
        <f>VLOOKUP($B1519,'Answer Data Transformation'!$I$3:$R$2338,2,FALSE)</f>
        <v>32.200000000000003</v>
      </c>
      <c r="E1519" s="2">
        <f>VLOOKUP($B1519,'Answer Data Transformation'!$I$3:$R$2338,4,FALSE)</f>
        <v>10.59</v>
      </c>
      <c r="F1519" s="2" t="str">
        <f>VLOOKUP($B1519,'Answer Data Transformation'!$I$3:$R$2338,6,FALSE)</f>
        <v>Yes</v>
      </c>
      <c r="G1519" s="2" t="str">
        <f>VLOOKUP($B1519,'Answer Data Transformation'!$I$3:$R$2338,7,FALSE)</f>
        <v>No</v>
      </c>
      <c r="H1519" s="2" t="str">
        <f>VLOOKUP($B1519,'Answer Data Transformation'!$I$3:$R$2338,8,FALSE)</f>
        <v>No</v>
      </c>
      <c r="I1519" s="29">
        <f>VLOOKUP($B1519,'Answer Data Transformation'!$I$3:$R$2338,9,FALSE)</f>
        <v>0</v>
      </c>
      <c r="J1519" s="2" t="str">
        <f>VLOOKUP($B1519,'Answer Data Transformation'!$I$3:$R$2338,10,FALSE)</f>
        <v>No</v>
      </c>
      <c r="K1519" s="2" t="str">
        <f>VLOOKUP($B1519,'Answer Data Transformation'!$I$3:$R$2338,3,FALSE)</f>
        <v>Obesity</v>
      </c>
      <c r="L1519" s="2" t="str">
        <f>VLOOKUP($B1519,'Answer Data Transformation'!$I$3:$R$2338,5,FALSE)</f>
        <v>Diabetes</v>
      </c>
      <c r="M1519" s="2" t="str">
        <f>VLOOKUP($B1519,'Answer Data Transformation'!$T$3:$AA$2346,2,FALSE)</f>
        <v>03-Sep-1981</v>
      </c>
      <c r="N1519" s="2">
        <f>VLOOKUP($B1519,'Answer Data Transformation'!$T$3:$AA$2346,4,FALSE)</f>
        <v>1</v>
      </c>
      <c r="O1519" s="2">
        <f>VLOOKUP($B1519,'Answer Data Transformation'!$T$3:$AA$2346,5,FALSE)</f>
        <v>6775.96</v>
      </c>
      <c r="P1519" s="2" t="str">
        <f>VLOOKUP($B1519,'Answer Data Transformation'!$T$3:$AA$2346,6,FALSE)</f>
        <v>tier - 2</v>
      </c>
      <c r="Q1519" s="2" t="str">
        <f>VLOOKUP($B1519,'Answer Data Transformation'!$T$3:$AA$2346,7,FALSE)</f>
        <v>tier - 3</v>
      </c>
      <c r="R1519" s="2" t="str">
        <f>VLOOKUP($B1519,'Answer Data Transformation'!$T$3:$AA$2346,8,FALSE)</f>
        <v>R1011</v>
      </c>
      <c r="S1519" s="2">
        <f>VLOOKUP($B1519,'Answer Data Transformation'!$T$3:$AA$2346,3,FALSE)</f>
        <v>41</v>
      </c>
    </row>
    <row r="1520" spans="2:19" ht="15.5" x14ac:dyDescent="0.35">
      <c r="B1520" s="1" t="s">
        <v>852</v>
      </c>
      <c r="C1520" s="28" t="str">
        <f>VLOOKUP(B1520,'Answer Data Transformation'!$B$3:$F$2338,4,FALSE)</f>
        <v xml:space="preserve">  Misti C</v>
      </c>
      <c r="D1520" s="2">
        <f>VLOOKUP($B1520,'Answer Data Transformation'!$I$3:$R$2338,2,FALSE)</f>
        <v>28.05</v>
      </c>
      <c r="E1520" s="2">
        <f>VLOOKUP($B1520,'Answer Data Transformation'!$I$3:$R$2338,4,FALSE)</f>
        <v>11.85</v>
      </c>
      <c r="F1520" s="2" t="str">
        <f>VLOOKUP($B1520,'Answer Data Transformation'!$I$3:$R$2338,6,FALSE)</f>
        <v>Yes</v>
      </c>
      <c r="G1520" s="2" t="str">
        <f>VLOOKUP($B1520,'Answer Data Transformation'!$I$3:$R$2338,7,FALSE)</f>
        <v>No</v>
      </c>
      <c r="H1520" s="2" t="str">
        <f>VLOOKUP($B1520,'Answer Data Transformation'!$I$3:$R$2338,8,FALSE)</f>
        <v>No</v>
      </c>
      <c r="I1520" s="29">
        <f>VLOOKUP($B1520,'Answer Data Transformation'!$I$3:$R$2338,9,FALSE)</f>
        <v>0</v>
      </c>
      <c r="J1520" s="2" t="str">
        <f>VLOOKUP($B1520,'Answer Data Transformation'!$I$3:$R$2338,10,FALSE)</f>
        <v>No</v>
      </c>
      <c r="K1520" s="2" t="str">
        <f>VLOOKUP($B1520,'Answer Data Transformation'!$I$3:$R$2338,3,FALSE)</f>
        <v>Overweight</v>
      </c>
      <c r="L1520" s="2" t="str">
        <f>VLOOKUP($B1520,'Answer Data Transformation'!$I$3:$R$2338,5,FALSE)</f>
        <v>Diabetes</v>
      </c>
      <c r="M1520" s="2" t="str">
        <f>VLOOKUP($B1520,'Answer Data Transformation'!$T$3:$AA$2346,2,FALSE)</f>
        <v>21-Sep-1981</v>
      </c>
      <c r="N1520" s="2">
        <f>VLOOKUP($B1520,'Answer Data Transformation'!$T$3:$AA$2346,4,FALSE)</f>
        <v>1</v>
      </c>
      <c r="O1520" s="2">
        <f>VLOOKUP($B1520,'Answer Data Transformation'!$T$3:$AA$2346,5,FALSE)</f>
        <v>6770.19</v>
      </c>
      <c r="P1520" s="2" t="str">
        <f>VLOOKUP($B1520,'Answer Data Transformation'!$T$3:$AA$2346,6,FALSE)</f>
        <v>tier - 2</v>
      </c>
      <c r="Q1520" s="2" t="str">
        <f>VLOOKUP($B1520,'Answer Data Transformation'!$T$3:$AA$2346,7,FALSE)</f>
        <v>tier - 3</v>
      </c>
      <c r="R1520" s="2" t="str">
        <f>VLOOKUP($B1520,'Answer Data Transformation'!$T$3:$AA$2346,8,FALSE)</f>
        <v>R1013</v>
      </c>
      <c r="S1520" s="2">
        <f>VLOOKUP($B1520,'Answer Data Transformation'!$T$3:$AA$2346,3,FALSE)</f>
        <v>41</v>
      </c>
    </row>
    <row r="1521" spans="2:19" ht="15.5" x14ac:dyDescent="0.35">
      <c r="B1521" s="1" t="s">
        <v>851</v>
      </c>
      <c r="C1521" s="28" t="str">
        <f>VLOOKUP(B1521,'Answer Data Transformation'!$B$3:$F$2338,4,FALSE)</f>
        <v xml:space="preserve">  Angela J</v>
      </c>
      <c r="D1521" s="2">
        <f>VLOOKUP($B1521,'Answer Data Transformation'!$I$3:$R$2338,2,FALSE)</f>
        <v>19</v>
      </c>
      <c r="E1521" s="2">
        <f>VLOOKUP($B1521,'Answer Data Transformation'!$I$3:$R$2338,4,FALSE)</f>
        <v>5.46</v>
      </c>
      <c r="F1521" s="2" t="str">
        <f>VLOOKUP($B1521,'Answer Data Transformation'!$I$3:$R$2338,6,FALSE)</f>
        <v>Yes</v>
      </c>
      <c r="G1521" s="2" t="str">
        <f>VLOOKUP($B1521,'Answer Data Transformation'!$I$3:$R$2338,7,FALSE)</f>
        <v>No</v>
      </c>
      <c r="H1521" s="2" t="str">
        <f>VLOOKUP($B1521,'Answer Data Transformation'!$I$3:$R$2338,8,FALSE)</f>
        <v>No</v>
      </c>
      <c r="I1521" s="29">
        <f>VLOOKUP($B1521,'Answer Data Transformation'!$I$3:$R$2338,9,FALSE)</f>
        <v>1</v>
      </c>
      <c r="J1521" s="2" t="str">
        <f>VLOOKUP($B1521,'Answer Data Transformation'!$I$3:$R$2338,10,FALSE)</f>
        <v>No</v>
      </c>
      <c r="K1521" s="2" t="str">
        <f>VLOOKUP($B1521,'Answer Data Transformation'!$I$3:$R$2338,3,FALSE)</f>
        <v>Normal Weight</v>
      </c>
      <c r="L1521" s="2" t="str">
        <f>VLOOKUP($B1521,'Answer Data Transformation'!$I$3:$R$2338,5,FALSE)</f>
        <v>Normal</v>
      </c>
      <c r="M1521" s="2" t="str">
        <f>VLOOKUP($B1521,'Answer Data Transformation'!$T$3:$AA$2346,2,FALSE)</f>
        <v>10-Oct-1988</v>
      </c>
      <c r="N1521" s="2">
        <f>VLOOKUP($B1521,'Answer Data Transformation'!$T$3:$AA$2346,4,FALSE)</f>
        <v>3</v>
      </c>
      <c r="O1521" s="2">
        <f>VLOOKUP($B1521,'Answer Data Transformation'!$T$3:$AA$2346,5,FALSE)</f>
        <v>6753.04</v>
      </c>
      <c r="P1521" s="2" t="str">
        <f>VLOOKUP($B1521,'Answer Data Transformation'!$T$3:$AA$2346,6,FALSE)</f>
        <v>tier - 2</v>
      </c>
      <c r="Q1521" s="2" t="str">
        <f>VLOOKUP($B1521,'Answer Data Transformation'!$T$3:$AA$2346,7,FALSE)</f>
        <v>tier - 2</v>
      </c>
      <c r="R1521" s="2" t="str">
        <f>VLOOKUP($B1521,'Answer Data Transformation'!$T$3:$AA$2346,8,FALSE)</f>
        <v>R1024</v>
      </c>
      <c r="S1521" s="2">
        <f>VLOOKUP($B1521,'Answer Data Transformation'!$T$3:$AA$2346,3,FALSE)</f>
        <v>34</v>
      </c>
    </row>
    <row r="1522" spans="2:19" ht="15.5" x14ac:dyDescent="0.35">
      <c r="B1522" s="1" t="s">
        <v>850</v>
      </c>
      <c r="C1522" s="28" t="str">
        <f>VLOOKUP(B1522,'Answer Data Transformation'!$B$3:$F$2338,4,FALSE)</f>
        <v xml:space="preserve">  Jonathan D</v>
      </c>
      <c r="D1522" s="2">
        <f>VLOOKUP($B1522,'Answer Data Transformation'!$I$3:$R$2338,2,FALSE)</f>
        <v>16.13</v>
      </c>
      <c r="E1522" s="2">
        <f>VLOOKUP($B1522,'Answer Data Transformation'!$I$3:$R$2338,4,FALSE)</f>
        <v>4.54</v>
      </c>
      <c r="F1522" s="2" t="str">
        <f>VLOOKUP($B1522,'Answer Data Transformation'!$I$3:$R$2338,6,FALSE)</f>
        <v>Yes</v>
      </c>
      <c r="G1522" s="2" t="str">
        <f>VLOOKUP($B1522,'Answer Data Transformation'!$I$3:$R$2338,7,FALSE)</f>
        <v>No</v>
      </c>
      <c r="H1522" s="2" t="str">
        <f>VLOOKUP($B1522,'Answer Data Transformation'!$I$3:$R$2338,8,FALSE)</f>
        <v>No</v>
      </c>
      <c r="I1522" s="29">
        <f>VLOOKUP($B1522,'Answer Data Transformation'!$I$3:$R$2338,9,FALSE)</f>
        <v>2</v>
      </c>
      <c r="J1522" s="2" t="str">
        <f>VLOOKUP($B1522,'Answer Data Transformation'!$I$3:$R$2338,10,FALSE)</f>
        <v>No</v>
      </c>
      <c r="K1522" s="2" t="str">
        <f>VLOOKUP($B1522,'Answer Data Transformation'!$I$3:$R$2338,3,FALSE)</f>
        <v>Underweight</v>
      </c>
      <c r="L1522" s="2" t="str">
        <f>VLOOKUP($B1522,'Answer Data Transformation'!$I$3:$R$2338,5,FALSE)</f>
        <v>Normal</v>
      </c>
      <c r="M1522" s="2" t="str">
        <f>VLOOKUP($B1522,'Answer Data Transformation'!$T$3:$AA$2346,2,FALSE)</f>
        <v>09-Dec-1966</v>
      </c>
      <c r="N1522" s="2">
        <f>VLOOKUP($B1522,'Answer Data Transformation'!$T$3:$AA$2346,4,FALSE)</f>
        <v>0</v>
      </c>
      <c r="O1522" s="2">
        <f>VLOOKUP($B1522,'Answer Data Transformation'!$T$3:$AA$2346,5,FALSE)</f>
        <v>6750.27</v>
      </c>
      <c r="P1522" s="2" t="str">
        <f>VLOOKUP($B1522,'Answer Data Transformation'!$T$3:$AA$2346,6,FALSE)</f>
        <v>tier - 3</v>
      </c>
      <c r="Q1522" s="2" t="str">
        <f>VLOOKUP($B1522,'Answer Data Transformation'!$T$3:$AA$2346,7,FALSE)</f>
        <v>tier - 2</v>
      </c>
      <c r="R1522" s="2" t="str">
        <f>VLOOKUP($B1522,'Answer Data Transformation'!$T$3:$AA$2346,8,FALSE)</f>
        <v>R1013</v>
      </c>
      <c r="S1522" s="2">
        <f>VLOOKUP($B1522,'Answer Data Transformation'!$T$3:$AA$2346,3,FALSE)</f>
        <v>56</v>
      </c>
    </row>
    <row r="1523" spans="2:19" ht="15.5" x14ac:dyDescent="0.35">
      <c r="B1523" s="1" t="s">
        <v>849</v>
      </c>
      <c r="C1523" s="28" t="str">
        <f>VLOOKUP(B1523,'Answer Data Transformation'!$B$3:$F$2338,4,FALSE)</f>
        <v xml:space="preserve">  Victoria</v>
      </c>
      <c r="D1523" s="2">
        <f>VLOOKUP($B1523,'Answer Data Transformation'!$I$3:$R$2338,2,FALSE)</f>
        <v>18.77</v>
      </c>
      <c r="E1523" s="2">
        <f>VLOOKUP($B1523,'Answer Data Transformation'!$I$3:$R$2338,4,FALSE)</f>
        <v>11.98</v>
      </c>
      <c r="F1523" s="2" t="str">
        <f>VLOOKUP($B1523,'Answer Data Transformation'!$I$3:$R$2338,6,FALSE)</f>
        <v>Yes</v>
      </c>
      <c r="G1523" s="2" t="str">
        <f>VLOOKUP($B1523,'Answer Data Transformation'!$I$3:$R$2338,7,FALSE)</f>
        <v>No</v>
      </c>
      <c r="H1523" s="2" t="str">
        <f>VLOOKUP($B1523,'Answer Data Transformation'!$I$3:$R$2338,8,FALSE)</f>
        <v>No</v>
      </c>
      <c r="I1523" s="29">
        <f>VLOOKUP($B1523,'Answer Data Transformation'!$I$3:$R$2338,9,FALSE)</f>
        <v>2</v>
      </c>
      <c r="J1523" s="2" t="str">
        <f>VLOOKUP($B1523,'Answer Data Transformation'!$I$3:$R$2338,10,FALSE)</f>
        <v>No</v>
      </c>
      <c r="K1523" s="2" t="str">
        <f>VLOOKUP($B1523,'Answer Data Transformation'!$I$3:$R$2338,3,FALSE)</f>
        <v>Normal Weight</v>
      </c>
      <c r="L1523" s="2" t="str">
        <f>VLOOKUP($B1523,'Answer Data Transformation'!$I$3:$R$2338,5,FALSE)</f>
        <v>Diabetes</v>
      </c>
      <c r="M1523" s="2" t="str">
        <f>VLOOKUP($B1523,'Answer Data Transformation'!$T$3:$AA$2346,2,FALSE)</f>
        <v>17-Jun-1970</v>
      </c>
      <c r="N1523" s="2">
        <f>VLOOKUP($B1523,'Answer Data Transformation'!$T$3:$AA$2346,4,FALSE)</f>
        <v>0</v>
      </c>
      <c r="O1523" s="2">
        <f>VLOOKUP($B1523,'Answer Data Transformation'!$T$3:$AA$2346,5,FALSE)</f>
        <v>6749.63</v>
      </c>
      <c r="P1523" s="2" t="str">
        <f>VLOOKUP($B1523,'Answer Data Transformation'!$T$3:$AA$2346,6,FALSE)</f>
        <v>tier - 2</v>
      </c>
      <c r="Q1523" s="2" t="str">
        <f>VLOOKUP($B1523,'Answer Data Transformation'!$T$3:$AA$2346,7,FALSE)</f>
        <v>tier - 1</v>
      </c>
      <c r="R1523" s="2" t="str">
        <f>VLOOKUP($B1523,'Answer Data Transformation'!$T$3:$AA$2346,8,FALSE)</f>
        <v>R1013</v>
      </c>
      <c r="S1523" s="2">
        <f>VLOOKUP($B1523,'Answer Data Transformation'!$T$3:$AA$2346,3,FALSE)</f>
        <v>52</v>
      </c>
    </row>
    <row r="1524" spans="2:19" ht="15.5" x14ac:dyDescent="0.35">
      <c r="B1524" s="1" t="s">
        <v>848</v>
      </c>
      <c r="C1524" s="28" t="str">
        <f>VLOOKUP(B1524,'Answer Data Transformation'!$B$3:$F$2338,4,FALSE)</f>
        <v xml:space="preserve">  Adrian R</v>
      </c>
      <c r="D1524" s="2">
        <f>VLOOKUP($B1524,'Answer Data Transformation'!$I$3:$R$2338,2,FALSE)</f>
        <v>28.88</v>
      </c>
      <c r="E1524" s="2">
        <f>VLOOKUP($B1524,'Answer Data Transformation'!$I$3:$R$2338,4,FALSE)</f>
        <v>6.59</v>
      </c>
      <c r="F1524" s="2" t="str">
        <f>VLOOKUP($B1524,'Answer Data Transformation'!$I$3:$R$2338,6,FALSE)</f>
        <v>Yes</v>
      </c>
      <c r="G1524" s="2" t="str">
        <f>VLOOKUP($B1524,'Answer Data Transformation'!$I$3:$R$2338,7,FALSE)</f>
        <v>No</v>
      </c>
      <c r="H1524" s="2" t="str">
        <f>VLOOKUP($B1524,'Answer Data Transformation'!$I$3:$R$2338,8,FALSE)</f>
        <v>No</v>
      </c>
      <c r="I1524" s="29">
        <f>VLOOKUP($B1524,'Answer Data Transformation'!$I$3:$R$2338,9,FALSE)</f>
        <v>1</v>
      </c>
      <c r="J1524" s="2" t="str">
        <f>VLOOKUP($B1524,'Answer Data Transformation'!$I$3:$R$2338,10,FALSE)</f>
        <v>No</v>
      </c>
      <c r="K1524" s="2" t="str">
        <f>VLOOKUP($B1524,'Answer Data Transformation'!$I$3:$R$2338,3,FALSE)</f>
        <v>Overweight</v>
      </c>
      <c r="L1524" s="2" t="str">
        <f>VLOOKUP($B1524,'Answer Data Transformation'!$I$3:$R$2338,5,FALSE)</f>
        <v>Diabetes</v>
      </c>
      <c r="M1524" s="2" t="str">
        <f>VLOOKUP($B1524,'Answer Data Transformation'!$T$3:$AA$2346,2,FALSE)</f>
        <v>05-Jun-1986</v>
      </c>
      <c r="N1524" s="2">
        <f>VLOOKUP($B1524,'Answer Data Transformation'!$T$3:$AA$2346,4,FALSE)</f>
        <v>3</v>
      </c>
      <c r="O1524" s="2">
        <f>VLOOKUP($B1524,'Answer Data Transformation'!$T$3:$AA$2346,5,FALSE)</f>
        <v>6748.59</v>
      </c>
      <c r="P1524" s="2" t="str">
        <f>VLOOKUP($B1524,'Answer Data Transformation'!$T$3:$AA$2346,6,FALSE)</f>
        <v>tier - 3</v>
      </c>
      <c r="Q1524" s="2" t="str">
        <f>VLOOKUP($B1524,'Answer Data Transformation'!$T$3:$AA$2346,7,FALSE)</f>
        <v>tier - 1</v>
      </c>
      <c r="R1524" s="2" t="str">
        <f>VLOOKUP($B1524,'Answer Data Transformation'!$T$3:$AA$2346,8,FALSE)</f>
        <v>R1016</v>
      </c>
      <c r="S1524" s="2">
        <f>VLOOKUP($B1524,'Answer Data Transformation'!$T$3:$AA$2346,3,FALSE)</f>
        <v>37</v>
      </c>
    </row>
    <row r="1525" spans="2:19" ht="15.5" x14ac:dyDescent="0.35">
      <c r="B1525" s="1" t="s">
        <v>847</v>
      </c>
      <c r="C1525" s="28" t="str">
        <f>VLOOKUP(B1525,'Answer Data Transformation'!$B$3:$F$2338,4,FALSE)</f>
        <v xml:space="preserve">  Andrew</v>
      </c>
      <c r="D1525" s="2">
        <f>VLOOKUP($B1525,'Answer Data Transformation'!$I$3:$R$2338,2,FALSE)</f>
        <v>27.55</v>
      </c>
      <c r="E1525" s="2">
        <f>VLOOKUP($B1525,'Answer Data Transformation'!$I$3:$R$2338,4,FALSE)</f>
        <v>10.83</v>
      </c>
      <c r="F1525" s="2" t="str">
        <f>VLOOKUP($B1525,'Answer Data Transformation'!$I$3:$R$2338,6,FALSE)</f>
        <v>Yes</v>
      </c>
      <c r="G1525" s="2" t="str">
        <f>VLOOKUP($B1525,'Answer Data Transformation'!$I$3:$R$2338,7,FALSE)</f>
        <v>No</v>
      </c>
      <c r="H1525" s="2" t="str">
        <f>VLOOKUP($B1525,'Answer Data Transformation'!$I$3:$R$2338,8,FALSE)</f>
        <v>No</v>
      </c>
      <c r="I1525" s="29">
        <f>VLOOKUP($B1525,'Answer Data Transformation'!$I$3:$R$2338,9,FALSE)</f>
        <v>1</v>
      </c>
      <c r="J1525" s="2" t="str">
        <f>VLOOKUP($B1525,'Answer Data Transformation'!$I$3:$R$2338,10,FALSE)</f>
        <v>No</v>
      </c>
      <c r="K1525" s="2" t="str">
        <f>VLOOKUP($B1525,'Answer Data Transformation'!$I$3:$R$2338,3,FALSE)</f>
        <v>Overweight</v>
      </c>
      <c r="L1525" s="2" t="str">
        <f>VLOOKUP($B1525,'Answer Data Transformation'!$I$3:$R$2338,5,FALSE)</f>
        <v>Diabetes</v>
      </c>
      <c r="M1525" s="2" t="str">
        <f>VLOOKUP($B1525,'Answer Data Transformation'!$T$3:$AA$2346,2,FALSE)</f>
        <v>07-Aug-1986</v>
      </c>
      <c r="N1525" s="2">
        <f>VLOOKUP($B1525,'Answer Data Transformation'!$T$3:$AA$2346,4,FALSE)</f>
        <v>3</v>
      </c>
      <c r="O1525" s="2">
        <f>VLOOKUP($B1525,'Answer Data Transformation'!$T$3:$AA$2346,5,FALSE)</f>
        <v>6746.74</v>
      </c>
      <c r="P1525" s="2" t="str">
        <f>VLOOKUP($B1525,'Answer Data Transformation'!$T$3:$AA$2346,6,FALSE)</f>
        <v>tier - 3</v>
      </c>
      <c r="Q1525" s="2" t="str">
        <f>VLOOKUP($B1525,'Answer Data Transformation'!$T$3:$AA$2346,7,FALSE)</f>
        <v>tier - 2</v>
      </c>
      <c r="R1525" s="2" t="str">
        <f>VLOOKUP($B1525,'Answer Data Transformation'!$T$3:$AA$2346,8,FALSE)</f>
        <v>R1016</v>
      </c>
      <c r="S1525" s="2">
        <f>VLOOKUP($B1525,'Answer Data Transformation'!$T$3:$AA$2346,3,FALSE)</f>
        <v>36</v>
      </c>
    </row>
    <row r="1526" spans="2:19" ht="15.5" x14ac:dyDescent="0.35">
      <c r="B1526" s="1" t="s">
        <v>846</v>
      </c>
      <c r="C1526" s="28" t="str">
        <f>VLOOKUP(B1526,'Answer Data Transformation'!$B$3:$F$2338,4,FALSE)</f>
        <v xml:space="preserve">  Jason A</v>
      </c>
      <c r="D1526" s="2">
        <f>VLOOKUP($B1526,'Answer Data Transformation'!$I$3:$R$2338,2,FALSE)</f>
        <v>15.6</v>
      </c>
      <c r="E1526" s="2">
        <f>VLOOKUP($B1526,'Answer Data Transformation'!$I$3:$R$2338,4,FALSE)</f>
        <v>8.6</v>
      </c>
      <c r="F1526" s="2" t="str">
        <f>VLOOKUP($B1526,'Answer Data Transformation'!$I$3:$R$2338,6,FALSE)</f>
        <v>No</v>
      </c>
      <c r="G1526" s="2" t="str">
        <f>VLOOKUP($B1526,'Answer Data Transformation'!$I$3:$R$2338,7,FALSE)</f>
        <v>No</v>
      </c>
      <c r="H1526" s="2" t="str">
        <f>VLOOKUP($B1526,'Answer Data Transformation'!$I$3:$R$2338,8,FALSE)</f>
        <v>No</v>
      </c>
      <c r="I1526" s="29">
        <f>VLOOKUP($B1526,'Answer Data Transformation'!$I$3:$R$2338,9,FALSE)</f>
        <v>0</v>
      </c>
      <c r="J1526" s="2" t="str">
        <f>VLOOKUP($B1526,'Answer Data Transformation'!$I$3:$R$2338,10,FALSE)</f>
        <v>No</v>
      </c>
      <c r="K1526" s="2" t="str">
        <f>VLOOKUP($B1526,'Answer Data Transformation'!$I$3:$R$2338,3,FALSE)</f>
        <v>Underweight</v>
      </c>
      <c r="L1526" s="2" t="str">
        <f>VLOOKUP($B1526,'Answer Data Transformation'!$I$3:$R$2338,5,FALSE)</f>
        <v>Diabetes</v>
      </c>
      <c r="M1526" s="2" t="str">
        <f>VLOOKUP($B1526,'Answer Data Transformation'!$T$3:$AA$2346,2,FALSE)</f>
        <v>18-Jul-1968</v>
      </c>
      <c r="N1526" s="2">
        <f>VLOOKUP($B1526,'Answer Data Transformation'!$T$3:$AA$2346,4,FALSE)</f>
        <v>0</v>
      </c>
      <c r="O1526" s="2">
        <f>VLOOKUP($B1526,'Answer Data Transformation'!$T$3:$AA$2346,5,FALSE)</f>
        <v>6738.84</v>
      </c>
      <c r="P1526" s="2" t="str">
        <f>VLOOKUP($B1526,'Answer Data Transformation'!$T$3:$AA$2346,6,FALSE)</f>
        <v>tier - 3</v>
      </c>
      <c r="Q1526" s="2" t="str">
        <f>VLOOKUP($B1526,'Answer Data Transformation'!$T$3:$AA$2346,7,FALSE)</f>
        <v>tier - 1</v>
      </c>
      <c r="R1526" s="2" t="str">
        <f>VLOOKUP($B1526,'Answer Data Transformation'!$T$3:$AA$2346,8,FALSE)</f>
        <v>R1012</v>
      </c>
      <c r="S1526" s="2">
        <f>VLOOKUP($B1526,'Answer Data Transformation'!$T$3:$AA$2346,3,FALSE)</f>
        <v>54</v>
      </c>
    </row>
    <row r="1527" spans="2:19" ht="15.5" x14ac:dyDescent="0.35">
      <c r="B1527" s="1" t="s">
        <v>845</v>
      </c>
      <c r="C1527" s="28" t="str">
        <f>VLOOKUP(B1527,'Answer Data Transformation'!$B$3:$F$2338,4,FALSE)</f>
        <v xml:space="preserve">  Rachel</v>
      </c>
      <c r="D1527" s="2">
        <f>VLOOKUP($B1527,'Answer Data Transformation'!$I$3:$R$2338,2,FALSE)</f>
        <v>21.99</v>
      </c>
      <c r="E1527" s="2">
        <f>VLOOKUP($B1527,'Answer Data Transformation'!$I$3:$R$2338,4,FALSE)</f>
        <v>11.17</v>
      </c>
      <c r="F1527" s="2" t="str">
        <f>VLOOKUP($B1527,'Answer Data Transformation'!$I$3:$R$2338,6,FALSE)</f>
        <v>No</v>
      </c>
      <c r="G1527" s="2" t="str">
        <f>VLOOKUP($B1527,'Answer Data Transformation'!$I$3:$R$2338,7,FALSE)</f>
        <v>No</v>
      </c>
      <c r="H1527" s="2" t="str">
        <f>VLOOKUP($B1527,'Answer Data Transformation'!$I$3:$R$2338,8,FALSE)</f>
        <v>No</v>
      </c>
      <c r="I1527" s="29">
        <f>VLOOKUP($B1527,'Answer Data Transformation'!$I$3:$R$2338,9,FALSE)</f>
        <v>0</v>
      </c>
      <c r="J1527" s="2" t="str">
        <f>VLOOKUP($B1527,'Answer Data Transformation'!$I$3:$R$2338,10,FALSE)</f>
        <v>No</v>
      </c>
      <c r="K1527" s="2" t="str">
        <f>VLOOKUP($B1527,'Answer Data Transformation'!$I$3:$R$2338,3,FALSE)</f>
        <v>Normal Weight</v>
      </c>
      <c r="L1527" s="2" t="str">
        <f>VLOOKUP($B1527,'Answer Data Transformation'!$I$3:$R$2338,5,FALSE)</f>
        <v>Diabetes</v>
      </c>
      <c r="M1527" s="2" t="str">
        <f>VLOOKUP($B1527,'Answer Data Transformation'!$T$3:$AA$2346,2,FALSE)</f>
        <v>21-Oct-1978</v>
      </c>
      <c r="N1527" s="2">
        <f>VLOOKUP($B1527,'Answer Data Transformation'!$T$3:$AA$2346,4,FALSE)</f>
        <v>2</v>
      </c>
      <c r="O1527" s="2">
        <f>VLOOKUP($B1527,'Answer Data Transformation'!$T$3:$AA$2346,5,FALSE)</f>
        <v>6737.98</v>
      </c>
      <c r="P1527" s="2" t="str">
        <f>VLOOKUP($B1527,'Answer Data Transformation'!$T$3:$AA$2346,6,FALSE)</f>
        <v>tier - 2</v>
      </c>
      <c r="Q1527" s="2" t="str">
        <f>VLOOKUP($B1527,'Answer Data Transformation'!$T$3:$AA$2346,7,FALSE)</f>
        <v>tier - 3</v>
      </c>
      <c r="R1527" s="2" t="str">
        <f>VLOOKUP($B1527,'Answer Data Transformation'!$T$3:$AA$2346,8,FALSE)</f>
        <v>R1013</v>
      </c>
      <c r="S1527" s="2">
        <f>VLOOKUP($B1527,'Answer Data Transformation'!$T$3:$AA$2346,3,FALSE)</f>
        <v>44</v>
      </c>
    </row>
    <row r="1528" spans="2:19" ht="15.5" x14ac:dyDescent="0.35">
      <c r="B1528" s="1" t="s">
        <v>844</v>
      </c>
      <c r="C1528" s="28" t="str">
        <f>VLOOKUP(B1528,'Answer Data Transformation'!$B$3:$F$2338,4,FALSE)</f>
        <v xml:space="preserve">  Susan</v>
      </c>
      <c r="D1528" s="2">
        <f>VLOOKUP($B1528,'Answer Data Transformation'!$I$3:$R$2338,2,FALSE)</f>
        <v>34.85</v>
      </c>
      <c r="E1528" s="2">
        <f>VLOOKUP($B1528,'Answer Data Transformation'!$I$3:$R$2338,4,FALSE)</f>
        <v>5.75</v>
      </c>
      <c r="F1528" s="2" t="str">
        <f>VLOOKUP($B1528,'Answer Data Transformation'!$I$3:$R$2338,6,FALSE)</f>
        <v>No</v>
      </c>
      <c r="G1528" s="2" t="str">
        <f>VLOOKUP($B1528,'Answer Data Transformation'!$I$3:$R$2338,7,FALSE)</f>
        <v>No</v>
      </c>
      <c r="H1528" s="2" t="str">
        <f>VLOOKUP($B1528,'Answer Data Transformation'!$I$3:$R$2338,8,FALSE)</f>
        <v>No</v>
      </c>
      <c r="I1528" s="29">
        <f>VLOOKUP($B1528,'Answer Data Transformation'!$I$3:$R$2338,9,FALSE)</f>
        <v>0</v>
      </c>
      <c r="J1528" s="2" t="str">
        <f>VLOOKUP($B1528,'Answer Data Transformation'!$I$3:$R$2338,10,FALSE)</f>
        <v>No</v>
      </c>
      <c r="K1528" s="2" t="str">
        <f>VLOOKUP($B1528,'Answer Data Transformation'!$I$3:$R$2338,3,FALSE)</f>
        <v>Obesity</v>
      </c>
      <c r="L1528" s="2" t="str">
        <f>VLOOKUP($B1528,'Answer Data Transformation'!$I$3:$R$2338,5,FALSE)</f>
        <v>Prediabetes</v>
      </c>
      <c r="M1528" s="2" t="str">
        <f>VLOOKUP($B1528,'Answer Data Transformation'!$T$3:$AA$2346,2,FALSE)</f>
        <v>13-Jun-1994</v>
      </c>
      <c r="N1528" s="2">
        <f>VLOOKUP($B1528,'Answer Data Transformation'!$T$3:$AA$2346,4,FALSE)</f>
        <v>0</v>
      </c>
      <c r="O1528" s="2">
        <f>VLOOKUP($B1528,'Answer Data Transformation'!$T$3:$AA$2346,5,FALSE)</f>
        <v>6721.37</v>
      </c>
      <c r="P1528" s="2" t="str">
        <f>VLOOKUP($B1528,'Answer Data Transformation'!$T$3:$AA$2346,6,FALSE)</f>
        <v>tier - 2</v>
      </c>
      <c r="Q1528" s="2" t="str">
        <f>VLOOKUP($B1528,'Answer Data Transformation'!$T$3:$AA$2346,7,FALSE)</f>
        <v>tier - 1</v>
      </c>
      <c r="R1528" s="2" t="str">
        <f>VLOOKUP($B1528,'Answer Data Transformation'!$T$3:$AA$2346,8,FALSE)</f>
        <v>R1012</v>
      </c>
      <c r="S1528" s="2">
        <f>VLOOKUP($B1528,'Answer Data Transformation'!$T$3:$AA$2346,3,FALSE)</f>
        <v>28</v>
      </c>
    </row>
    <row r="1529" spans="2:19" ht="15.5" x14ac:dyDescent="0.35">
      <c r="B1529" s="1" t="s">
        <v>843</v>
      </c>
      <c r="C1529" s="28" t="str">
        <f>VLOOKUP(B1529,'Answer Data Transformation'!$B$3:$F$2338,4,FALSE)</f>
        <v xml:space="preserve">  Cameron M</v>
      </c>
      <c r="D1529" s="2">
        <f>VLOOKUP($B1529,'Answer Data Transformation'!$I$3:$R$2338,2,FALSE)</f>
        <v>24.51</v>
      </c>
      <c r="E1529" s="2">
        <f>VLOOKUP($B1529,'Answer Data Transformation'!$I$3:$R$2338,4,FALSE)</f>
        <v>4.83</v>
      </c>
      <c r="F1529" s="2" t="str">
        <f>VLOOKUP($B1529,'Answer Data Transformation'!$I$3:$R$2338,6,FALSE)</f>
        <v>Yes</v>
      </c>
      <c r="G1529" s="2" t="str">
        <f>VLOOKUP($B1529,'Answer Data Transformation'!$I$3:$R$2338,7,FALSE)</f>
        <v>No</v>
      </c>
      <c r="H1529" s="2" t="str">
        <f>VLOOKUP($B1529,'Answer Data Transformation'!$I$3:$R$2338,8,FALSE)</f>
        <v>Yes</v>
      </c>
      <c r="I1529" s="29">
        <f>VLOOKUP($B1529,'Answer Data Transformation'!$I$3:$R$2338,9,FALSE)</f>
        <v>1</v>
      </c>
      <c r="J1529" s="2" t="str">
        <f>VLOOKUP($B1529,'Answer Data Transformation'!$I$3:$R$2338,10,FALSE)</f>
        <v>No</v>
      </c>
      <c r="K1529" s="2" t="str">
        <f>VLOOKUP($B1529,'Answer Data Transformation'!$I$3:$R$2338,3,FALSE)</f>
        <v>Normal Weight</v>
      </c>
      <c r="L1529" s="2" t="str">
        <f>VLOOKUP($B1529,'Answer Data Transformation'!$I$3:$R$2338,5,FALSE)</f>
        <v>Normal</v>
      </c>
      <c r="M1529" s="2" t="str">
        <f>VLOOKUP($B1529,'Answer Data Transformation'!$T$3:$AA$2346,2,FALSE)</f>
        <v>12-Jun-1983</v>
      </c>
      <c r="N1529" s="2">
        <f>VLOOKUP($B1529,'Answer Data Transformation'!$T$3:$AA$2346,4,FALSE)</f>
        <v>2</v>
      </c>
      <c r="O1529" s="2">
        <f>VLOOKUP($B1529,'Answer Data Transformation'!$T$3:$AA$2346,5,FALSE)</f>
        <v>6710.19</v>
      </c>
      <c r="P1529" s="2" t="str">
        <f>VLOOKUP($B1529,'Answer Data Transformation'!$T$3:$AA$2346,6,FALSE)</f>
        <v>tier - 3</v>
      </c>
      <c r="Q1529" s="2" t="str">
        <f>VLOOKUP($B1529,'Answer Data Transformation'!$T$3:$AA$2346,7,FALSE)</f>
        <v>tier - 3</v>
      </c>
      <c r="R1529" s="2" t="str">
        <f>VLOOKUP($B1529,'Answer Data Transformation'!$T$3:$AA$2346,8,FALSE)</f>
        <v>R1012</v>
      </c>
      <c r="S1529" s="2">
        <f>VLOOKUP($B1529,'Answer Data Transformation'!$T$3:$AA$2346,3,FALSE)</f>
        <v>39</v>
      </c>
    </row>
    <row r="1530" spans="2:19" ht="15.5" x14ac:dyDescent="0.35">
      <c r="B1530" s="1" t="s">
        <v>842</v>
      </c>
      <c r="C1530" s="28" t="str">
        <f>VLOOKUP(B1530,'Answer Data Transformation'!$B$3:$F$2338,4,FALSE)</f>
        <v xml:space="preserve">  Claudia A</v>
      </c>
      <c r="D1530" s="2">
        <f>VLOOKUP($B1530,'Answer Data Transformation'!$I$3:$R$2338,2,FALSE)</f>
        <v>19.399999999999999</v>
      </c>
      <c r="E1530" s="2">
        <f>VLOOKUP($B1530,'Answer Data Transformation'!$I$3:$R$2338,4,FALSE)</f>
        <v>11.93</v>
      </c>
      <c r="F1530" s="2" t="str">
        <f>VLOOKUP($B1530,'Answer Data Transformation'!$I$3:$R$2338,6,FALSE)</f>
        <v>No</v>
      </c>
      <c r="G1530" s="2" t="str">
        <f>VLOOKUP($B1530,'Answer Data Transformation'!$I$3:$R$2338,7,FALSE)</f>
        <v>No</v>
      </c>
      <c r="H1530" s="2" t="str">
        <f>VLOOKUP($B1530,'Answer Data Transformation'!$I$3:$R$2338,8,FALSE)</f>
        <v>No</v>
      </c>
      <c r="I1530" s="29">
        <f>VLOOKUP($B1530,'Answer Data Transformation'!$I$3:$R$2338,9,FALSE)</f>
        <v>0</v>
      </c>
      <c r="J1530" s="2" t="str">
        <f>VLOOKUP($B1530,'Answer Data Transformation'!$I$3:$R$2338,10,FALSE)</f>
        <v>No</v>
      </c>
      <c r="K1530" s="2" t="str">
        <f>VLOOKUP($B1530,'Answer Data Transformation'!$I$3:$R$2338,3,FALSE)</f>
        <v>Normal Weight</v>
      </c>
      <c r="L1530" s="2" t="str">
        <f>VLOOKUP($B1530,'Answer Data Transformation'!$I$3:$R$2338,5,FALSE)</f>
        <v>Diabetes</v>
      </c>
      <c r="M1530" s="2" t="str">
        <f>VLOOKUP($B1530,'Answer Data Transformation'!$T$3:$AA$2346,2,FALSE)</f>
        <v>12-Dec-1971</v>
      </c>
      <c r="N1530" s="2">
        <f>VLOOKUP($B1530,'Answer Data Transformation'!$T$3:$AA$2346,4,FALSE)</f>
        <v>0</v>
      </c>
      <c r="O1530" s="2">
        <f>VLOOKUP($B1530,'Answer Data Transformation'!$T$3:$AA$2346,5,FALSE)</f>
        <v>6706.47</v>
      </c>
      <c r="P1530" s="2" t="str">
        <f>VLOOKUP($B1530,'Answer Data Transformation'!$T$3:$AA$2346,6,FALSE)</f>
        <v>tier - 2</v>
      </c>
      <c r="Q1530" s="2" t="str">
        <f>VLOOKUP($B1530,'Answer Data Transformation'!$T$3:$AA$2346,7,FALSE)</f>
        <v>tier - 1</v>
      </c>
      <c r="R1530" s="2" t="str">
        <f>VLOOKUP($B1530,'Answer Data Transformation'!$T$3:$AA$2346,8,FALSE)</f>
        <v>R1013</v>
      </c>
      <c r="S1530" s="2">
        <f>VLOOKUP($B1530,'Answer Data Transformation'!$T$3:$AA$2346,3,FALSE)</f>
        <v>51</v>
      </c>
    </row>
    <row r="1531" spans="2:19" ht="15.5" x14ac:dyDescent="0.35">
      <c r="B1531" s="1" t="s">
        <v>841</v>
      </c>
      <c r="C1531" s="28" t="str">
        <f>VLOOKUP(B1531,'Answer Data Transformation'!$B$3:$F$2338,4,FALSE)</f>
        <v xml:space="preserve">  Kate</v>
      </c>
      <c r="D1531" s="2">
        <f>VLOOKUP($B1531,'Answer Data Transformation'!$I$3:$R$2338,2,FALSE)</f>
        <v>15.1</v>
      </c>
      <c r="E1531" s="2">
        <f>VLOOKUP($B1531,'Answer Data Transformation'!$I$3:$R$2338,4,FALSE)</f>
        <v>8.41</v>
      </c>
      <c r="F1531" s="2" t="str">
        <f>VLOOKUP($B1531,'Answer Data Transformation'!$I$3:$R$2338,6,FALSE)</f>
        <v>No</v>
      </c>
      <c r="G1531" s="2" t="str">
        <f>VLOOKUP($B1531,'Answer Data Transformation'!$I$3:$R$2338,7,FALSE)</f>
        <v>No</v>
      </c>
      <c r="H1531" s="2" t="str">
        <f>VLOOKUP($B1531,'Answer Data Transformation'!$I$3:$R$2338,8,FALSE)</f>
        <v>No</v>
      </c>
      <c r="I1531" s="29">
        <f>VLOOKUP($B1531,'Answer Data Transformation'!$I$3:$R$2338,9,FALSE)</f>
        <v>0</v>
      </c>
      <c r="J1531" s="2" t="str">
        <f>VLOOKUP($B1531,'Answer Data Transformation'!$I$3:$R$2338,10,FALSE)</f>
        <v>No</v>
      </c>
      <c r="K1531" s="2" t="str">
        <f>VLOOKUP($B1531,'Answer Data Transformation'!$I$3:$R$2338,3,FALSE)</f>
        <v>Underweight</v>
      </c>
      <c r="L1531" s="2" t="str">
        <f>VLOOKUP($B1531,'Answer Data Transformation'!$I$3:$R$2338,5,FALSE)</f>
        <v>Diabetes</v>
      </c>
      <c r="M1531" s="2" t="str">
        <f>VLOOKUP($B1531,'Answer Data Transformation'!$T$3:$AA$2346,2,FALSE)</f>
        <v>13-Jul-1968</v>
      </c>
      <c r="N1531" s="2">
        <f>VLOOKUP($B1531,'Answer Data Transformation'!$T$3:$AA$2346,4,FALSE)</f>
        <v>0</v>
      </c>
      <c r="O1531" s="2">
        <f>VLOOKUP($B1531,'Answer Data Transformation'!$T$3:$AA$2346,5,FALSE)</f>
        <v>6700.56</v>
      </c>
      <c r="P1531" s="2" t="str">
        <f>VLOOKUP($B1531,'Answer Data Transformation'!$T$3:$AA$2346,6,FALSE)</f>
        <v>tier - 3</v>
      </c>
      <c r="Q1531" s="2" t="str">
        <f>VLOOKUP($B1531,'Answer Data Transformation'!$T$3:$AA$2346,7,FALSE)</f>
        <v>tier - 1</v>
      </c>
      <c r="R1531" s="2" t="str">
        <f>VLOOKUP($B1531,'Answer Data Transformation'!$T$3:$AA$2346,8,FALSE)</f>
        <v>R1012</v>
      </c>
      <c r="S1531" s="2">
        <f>VLOOKUP($B1531,'Answer Data Transformation'!$T$3:$AA$2346,3,FALSE)</f>
        <v>54</v>
      </c>
    </row>
    <row r="1532" spans="2:19" ht="15.5" x14ac:dyDescent="0.35">
      <c r="B1532" s="1" t="s">
        <v>840</v>
      </c>
      <c r="C1532" s="28" t="str">
        <f>VLOOKUP(B1532,'Answer Data Transformation'!$B$3:$F$2338,4,FALSE)</f>
        <v xml:space="preserve">  Nicole M</v>
      </c>
      <c r="D1532" s="2">
        <f>VLOOKUP($B1532,'Answer Data Transformation'!$I$3:$R$2338,2,FALSE)</f>
        <v>23.37</v>
      </c>
      <c r="E1532" s="2">
        <f>VLOOKUP($B1532,'Answer Data Transformation'!$I$3:$R$2338,4,FALSE)</f>
        <v>5.59</v>
      </c>
      <c r="F1532" s="2" t="str">
        <f>VLOOKUP($B1532,'Answer Data Transformation'!$I$3:$R$2338,6,FALSE)</f>
        <v>Yes</v>
      </c>
      <c r="G1532" s="2" t="str">
        <f>VLOOKUP($B1532,'Answer Data Transformation'!$I$3:$R$2338,7,FALSE)</f>
        <v>No</v>
      </c>
      <c r="H1532" s="2" t="str">
        <f>VLOOKUP($B1532,'Answer Data Transformation'!$I$3:$R$2338,8,FALSE)</f>
        <v>No</v>
      </c>
      <c r="I1532" s="29">
        <f>VLOOKUP($B1532,'Answer Data Transformation'!$I$3:$R$2338,9,FALSE)</f>
        <v>0</v>
      </c>
      <c r="J1532" s="2" t="str">
        <f>VLOOKUP($B1532,'Answer Data Transformation'!$I$3:$R$2338,10,FALSE)</f>
        <v>No</v>
      </c>
      <c r="K1532" s="2" t="str">
        <f>VLOOKUP($B1532,'Answer Data Transformation'!$I$3:$R$2338,3,FALSE)</f>
        <v>Normal Weight</v>
      </c>
      <c r="L1532" s="2" t="str">
        <f>VLOOKUP($B1532,'Answer Data Transformation'!$I$3:$R$2338,5,FALSE)</f>
        <v>Normal</v>
      </c>
      <c r="M1532" s="2" t="str">
        <f>VLOOKUP($B1532,'Answer Data Transformation'!$T$3:$AA$2346,2,FALSE)</f>
        <v>09-Jul-1985</v>
      </c>
      <c r="N1532" s="2">
        <f>VLOOKUP($B1532,'Answer Data Transformation'!$T$3:$AA$2346,4,FALSE)</f>
        <v>2</v>
      </c>
      <c r="O1532" s="2">
        <f>VLOOKUP($B1532,'Answer Data Transformation'!$T$3:$AA$2346,5,FALSE)</f>
        <v>6686.43</v>
      </c>
      <c r="P1532" s="2" t="str">
        <f>VLOOKUP($B1532,'Answer Data Transformation'!$T$3:$AA$2346,6,FALSE)</f>
        <v>tier - 2</v>
      </c>
      <c r="Q1532" s="2" t="str">
        <f>VLOOKUP($B1532,'Answer Data Transformation'!$T$3:$AA$2346,7,FALSE)</f>
        <v>tier - 3</v>
      </c>
      <c r="R1532" s="2" t="str">
        <f>VLOOKUP($B1532,'Answer Data Transformation'!$T$3:$AA$2346,8,FALSE)</f>
        <v>R1012</v>
      </c>
      <c r="S1532" s="2">
        <f>VLOOKUP($B1532,'Answer Data Transformation'!$T$3:$AA$2346,3,FALSE)</f>
        <v>37</v>
      </c>
    </row>
    <row r="1533" spans="2:19" ht="15.5" x14ac:dyDescent="0.35">
      <c r="B1533" s="1" t="s">
        <v>839</v>
      </c>
      <c r="C1533" s="28" t="str">
        <f>VLOOKUP(B1533,'Answer Data Transformation'!$B$3:$F$2338,4,FALSE)</f>
        <v xml:space="preserve">  Jack</v>
      </c>
      <c r="D1533" s="2">
        <f>VLOOKUP($B1533,'Answer Data Transformation'!$I$3:$R$2338,2,FALSE)</f>
        <v>42.4</v>
      </c>
      <c r="E1533" s="2">
        <f>VLOOKUP($B1533,'Answer Data Transformation'!$I$3:$R$2338,4,FALSE)</f>
        <v>4.0599999999999996</v>
      </c>
      <c r="F1533" s="2" t="str">
        <f>VLOOKUP($B1533,'Answer Data Transformation'!$I$3:$R$2338,6,FALSE)</f>
        <v>No</v>
      </c>
      <c r="G1533" s="2" t="str">
        <f>VLOOKUP($B1533,'Answer Data Transformation'!$I$3:$R$2338,7,FALSE)</f>
        <v>No</v>
      </c>
      <c r="H1533" s="2" t="str">
        <f>VLOOKUP($B1533,'Answer Data Transformation'!$I$3:$R$2338,8,FALSE)</f>
        <v>No</v>
      </c>
      <c r="I1533" s="29">
        <f>VLOOKUP($B1533,'Answer Data Transformation'!$I$3:$R$2338,9,FALSE)</f>
        <v>0</v>
      </c>
      <c r="J1533" s="2" t="str">
        <f>VLOOKUP($B1533,'Answer Data Transformation'!$I$3:$R$2338,10,FALSE)</f>
        <v>No</v>
      </c>
      <c r="K1533" s="2" t="str">
        <f>VLOOKUP($B1533,'Answer Data Transformation'!$I$3:$R$2338,3,FALSE)</f>
        <v>Obesity</v>
      </c>
      <c r="L1533" s="2" t="str">
        <f>VLOOKUP($B1533,'Answer Data Transformation'!$I$3:$R$2338,5,FALSE)</f>
        <v>Normal</v>
      </c>
      <c r="M1533" s="2" t="str">
        <f>VLOOKUP($B1533,'Answer Data Transformation'!$T$3:$AA$2346,2,FALSE)</f>
        <v>20-Oct-1989</v>
      </c>
      <c r="N1533" s="2">
        <f>VLOOKUP($B1533,'Answer Data Transformation'!$T$3:$AA$2346,4,FALSE)</f>
        <v>5</v>
      </c>
      <c r="O1533" s="2">
        <f>VLOOKUP($B1533,'Answer Data Transformation'!$T$3:$AA$2346,5,FALSE)</f>
        <v>6666.24</v>
      </c>
      <c r="P1533" s="2" t="str">
        <f>VLOOKUP($B1533,'Answer Data Transformation'!$T$3:$AA$2346,6,FALSE)</f>
        <v>tier - 3</v>
      </c>
      <c r="Q1533" s="2" t="str">
        <f>VLOOKUP($B1533,'Answer Data Transformation'!$T$3:$AA$2346,7,FALSE)</f>
        <v>tier - 1</v>
      </c>
      <c r="R1533" s="2" t="str">
        <f>VLOOKUP($B1533,'Answer Data Transformation'!$T$3:$AA$2346,8,FALSE)</f>
        <v>R1011</v>
      </c>
      <c r="S1533" s="2">
        <f>VLOOKUP($B1533,'Answer Data Transformation'!$T$3:$AA$2346,3,FALSE)</f>
        <v>33</v>
      </c>
    </row>
    <row r="1534" spans="2:19" ht="15.5" x14ac:dyDescent="0.35">
      <c r="B1534" s="1" t="s">
        <v>838</v>
      </c>
      <c r="C1534" s="28" t="str">
        <f>VLOOKUP(B1534,'Answer Data Transformation'!$B$3:$F$2338,4,FALSE)</f>
        <v xml:space="preserve">  Gregory</v>
      </c>
      <c r="D1534" s="2">
        <f>VLOOKUP($B1534,'Answer Data Transformation'!$I$3:$R$2338,2,FALSE)</f>
        <v>28.405000000000001</v>
      </c>
      <c r="E1534" s="2">
        <f>VLOOKUP($B1534,'Answer Data Transformation'!$I$3:$R$2338,4,FALSE)</f>
        <v>7.02</v>
      </c>
      <c r="F1534" s="2" t="str">
        <f>VLOOKUP($B1534,'Answer Data Transformation'!$I$3:$R$2338,6,FALSE)</f>
        <v>Yes</v>
      </c>
      <c r="G1534" s="2" t="str">
        <f>VLOOKUP($B1534,'Answer Data Transformation'!$I$3:$R$2338,7,FALSE)</f>
        <v>No</v>
      </c>
      <c r="H1534" s="2" t="str">
        <f>VLOOKUP($B1534,'Answer Data Transformation'!$I$3:$R$2338,8,FALSE)</f>
        <v>No</v>
      </c>
      <c r="I1534" s="29">
        <f>VLOOKUP($B1534,'Answer Data Transformation'!$I$3:$R$2338,9,FALSE)</f>
        <v>0</v>
      </c>
      <c r="J1534" s="2" t="str">
        <f>VLOOKUP($B1534,'Answer Data Transformation'!$I$3:$R$2338,10,FALSE)</f>
        <v>No</v>
      </c>
      <c r="K1534" s="2" t="str">
        <f>VLOOKUP($B1534,'Answer Data Transformation'!$I$3:$R$2338,3,FALSE)</f>
        <v>Overweight</v>
      </c>
      <c r="L1534" s="2" t="str">
        <f>VLOOKUP($B1534,'Answer Data Transformation'!$I$3:$R$2338,5,FALSE)</f>
        <v>Diabetes</v>
      </c>
      <c r="M1534" s="2" t="str">
        <f>VLOOKUP($B1534,'Answer Data Transformation'!$T$3:$AA$2346,2,FALSE)</f>
        <v>17-Sep-1981</v>
      </c>
      <c r="N1534" s="2">
        <f>VLOOKUP($B1534,'Answer Data Transformation'!$T$3:$AA$2346,4,FALSE)</f>
        <v>1</v>
      </c>
      <c r="O1534" s="2">
        <f>VLOOKUP($B1534,'Answer Data Transformation'!$T$3:$AA$2346,5,FALSE)</f>
        <v>6664.69</v>
      </c>
      <c r="P1534" s="2" t="str">
        <f>VLOOKUP($B1534,'Answer Data Transformation'!$T$3:$AA$2346,6,FALSE)</f>
        <v>tier - 3</v>
      </c>
      <c r="Q1534" s="2" t="str">
        <f>VLOOKUP($B1534,'Answer Data Transformation'!$T$3:$AA$2346,7,FALSE)</f>
        <v>tier - 1</v>
      </c>
      <c r="R1534" s="2" t="str">
        <f>VLOOKUP($B1534,'Answer Data Transformation'!$T$3:$AA$2346,8,FALSE)</f>
        <v>R1012</v>
      </c>
      <c r="S1534" s="2">
        <f>VLOOKUP($B1534,'Answer Data Transformation'!$T$3:$AA$2346,3,FALSE)</f>
        <v>41</v>
      </c>
    </row>
    <row r="1535" spans="2:19" ht="15.5" x14ac:dyDescent="0.35">
      <c r="B1535" s="1" t="s">
        <v>837</v>
      </c>
      <c r="C1535" s="28" t="str">
        <f>VLOOKUP(B1535,'Answer Data Transformation'!$B$3:$F$2338,4,FALSE)</f>
        <v xml:space="preserve">  Rebecca</v>
      </c>
      <c r="D1535" s="2">
        <f>VLOOKUP($B1535,'Answer Data Transformation'!$I$3:$R$2338,2,FALSE)</f>
        <v>23.4</v>
      </c>
      <c r="E1535" s="2">
        <f>VLOOKUP($B1535,'Answer Data Transformation'!$I$3:$R$2338,4,FALSE)</f>
        <v>4.47</v>
      </c>
      <c r="F1535" s="2" t="str">
        <f>VLOOKUP($B1535,'Answer Data Transformation'!$I$3:$R$2338,6,FALSE)</f>
        <v>No</v>
      </c>
      <c r="G1535" s="2" t="str">
        <f>VLOOKUP($B1535,'Answer Data Transformation'!$I$3:$R$2338,7,FALSE)</f>
        <v>No</v>
      </c>
      <c r="H1535" s="2" t="str">
        <f>VLOOKUP($B1535,'Answer Data Transformation'!$I$3:$R$2338,8,FALSE)</f>
        <v>No</v>
      </c>
      <c r="I1535" s="29">
        <f>VLOOKUP($B1535,'Answer Data Transformation'!$I$3:$R$2338,9,FALSE)</f>
        <v>0</v>
      </c>
      <c r="J1535" s="2" t="str">
        <f>VLOOKUP($B1535,'Answer Data Transformation'!$I$3:$R$2338,10,FALSE)</f>
        <v>No</v>
      </c>
      <c r="K1535" s="2" t="str">
        <f>VLOOKUP($B1535,'Answer Data Transformation'!$I$3:$R$2338,3,FALSE)</f>
        <v>Normal Weight</v>
      </c>
      <c r="L1535" s="2" t="str">
        <f>VLOOKUP($B1535,'Answer Data Transformation'!$I$3:$R$2338,5,FALSE)</f>
        <v>Normal</v>
      </c>
      <c r="M1535" s="2" t="str">
        <f>VLOOKUP($B1535,'Answer Data Transformation'!$T$3:$AA$2346,2,FALSE)</f>
        <v>27-Sep-1982</v>
      </c>
      <c r="N1535" s="2">
        <f>VLOOKUP($B1535,'Answer Data Transformation'!$T$3:$AA$2346,4,FALSE)</f>
        <v>3</v>
      </c>
      <c r="O1535" s="2">
        <f>VLOOKUP($B1535,'Answer Data Transformation'!$T$3:$AA$2346,5,FALSE)</f>
        <v>6664.32</v>
      </c>
      <c r="P1535" s="2" t="str">
        <f>VLOOKUP($B1535,'Answer Data Transformation'!$T$3:$AA$2346,6,FALSE)</f>
        <v>tier - 2</v>
      </c>
      <c r="Q1535" s="2" t="str">
        <f>VLOOKUP($B1535,'Answer Data Transformation'!$T$3:$AA$2346,7,FALSE)</f>
        <v>tier - 2</v>
      </c>
      <c r="R1535" s="2" t="str">
        <f>VLOOKUP($B1535,'Answer Data Transformation'!$T$3:$AA$2346,8,FALSE)</f>
        <v>R1013</v>
      </c>
      <c r="S1535" s="2">
        <f>VLOOKUP($B1535,'Answer Data Transformation'!$T$3:$AA$2346,3,FALSE)</f>
        <v>40</v>
      </c>
    </row>
    <row r="1536" spans="2:19" ht="15.5" x14ac:dyDescent="0.35">
      <c r="B1536" s="1" t="s">
        <v>836</v>
      </c>
      <c r="C1536" s="28" t="str">
        <f>VLOOKUP(B1536,'Answer Data Transformation'!$B$3:$F$2338,4,FALSE)</f>
        <v xml:space="preserve">  Adam</v>
      </c>
      <c r="D1536" s="2">
        <f>VLOOKUP($B1536,'Answer Data Transformation'!$I$3:$R$2338,2,FALSE)</f>
        <v>33.44</v>
      </c>
      <c r="E1536" s="2">
        <f>VLOOKUP($B1536,'Answer Data Transformation'!$I$3:$R$2338,4,FALSE)</f>
        <v>4.54</v>
      </c>
      <c r="F1536" s="2" t="str">
        <f>VLOOKUP($B1536,'Answer Data Transformation'!$I$3:$R$2338,6,FALSE)</f>
        <v>No</v>
      </c>
      <c r="G1536" s="2" t="str">
        <f>VLOOKUP($B1536,'Answer Data Transformation'!$I$3:$R$2338,7,FALSE)</f>
        <v>No</v>
      </c>
      <c r="H1536" s="2" t="str">
        <f>VLOOKUP($B1536,'Answer Data Transformation'!$I$3:$R$2338,8,FALSE)</f>
        <v>No</v>
      </c>
      <c r="I1536" s="29">
        <f>VLOOKUP($B1536,'Answer Data Transformation'!$I$3:$R$2338,9,FALSE)</f>
        <v>0</v>
      </c>
      <c r="J1536" s="2" t="str">
        <f>VLOOKUP($B1536,'Answer Data Transformation'!$I$3:$R$2338,10,FALSE)</f>
        <v>No</v>
      </c>
      <c r="K1536" s="2" t="str">
        <f>VLOOKUP($B1536,'Answer Data Transformation'!$I$3:$R$2338,3,FALSE)</f>
        <v>Obesity</v>
      </c>
      <c r="L1536" s="2" t="str">
        <f>VLOOKUP($B1536,'Answer Data Transformation'!$I$3:$R$2338,5,FALSE)</f>
        <v>Normal</v>
      </c>
      <c r="M1536" s="2" t="str">
        <f>VLOOKUP($B1536,'Answer Data Transformation'!$T$3:$AA$2346,2,FALSE)</f>
        <v>19-Nov-1989</v>
      </c>
      <c r="N1536" s="2">
        <f>VLOOKUP($B1536,'Answer Data Transformation'!$T$3:$AA$2346,4,FALSE)</f>
        <v>5</v>
      </c>
      <c r="O1536" s="2">
        <f>VLOOKUP($B1536,'Answer Data Transformation'!$T$3:$AA$2346,5,FALSE)</f>
        <v>6653.79</v>
      </c>
      <c r="P1536" s="2" t="str">
        <f>VLOOKUP($B1536,'Answer Data Transformation'!$T$3:$AA$2346,6,FALSE)</f>
        <v>tier - 2</v>
      </c>
      <c r="Q1536" s="2" t="str">
        <f>VLOOKUP($B1536,'Answer Data Transformation'!$T$3:$AA$2346,7,FALSE)</f>
        <v>tier - 1</v>
      </c>
      <c r="R1536" s="2" t="str">
        <f>VLOOKUP($B1536,'Answer Data Transformation'!$T$3:$AA$2346,8,FALSE)</f>
        <v>R1013</v>
      </c>
      <c r="S1536" s="2">
        <f>VLOOKUP($B1536,'Answer Data Transformation'!$T$3:$AA$2346,3,FALSE)</f>
        <v>33</v>
      </c>
    </row>
    <row r="1537" spans="2:19" ht="15.5" x14ac:dyDescent="0.35">
      <c r="B1537" s="1" t="s">
        <v>835</v>
      </c>
      <c r="C1537" s="28" t="str">
        <f>VLOOKUP(B1537,'Answer Data Transformation'!$B$3:$F$2338,4,FALSE)</f>
        <v xml:space="preserve">  Ryan</v>
      </c>
      <c r="D1537" s="2">
        <f>VLOOKUP($B1537,'Answer Data Transformation'!$I$3:$R$2338,2,FALSE)</f>
        <v>21.12</v>
      </c>
      <c r="E1537" s="2">
        <f>VLOOKUP($B1537,'Answer Data Transformation'!$I$3:$R$2338,4,FALSE)</f>
        <v>4.99</v>
      </c>
      <c r="F1537" s="2" t="str">
        <f>VLOOKUP($B1537,'Answer Data Transformation'!$I$3:$R$2338,6,FALSE)</f>
        <v>No</v>
      </c>
      <c r="G1537" s="2" t="str">
        <f>VLOOKUP($B1537,'Answer Data Transformation'!$I$3:$R$2338,7,FALSE)</f>
        <v>No</v>
      </c>
      <c r="H1537" s="2" t="str">
        <f>VLOOKUP($B1537,'Answer Data Transformation'!$I$3:$R$2338,8,FALSE)</f>
        <v>No</v>
      </c>
      <c r="I1537" s="29">
        <f>VLOOKUP($B1537,'Answer Data Transformation'!$I$3:$R$2338,9,FALSE)</f>
        <v>1</v>
      </c>
      <c r="J1537" s="2" t="str">
        <f>VLOOKUP($B1537,'Answer Data Transformation'!$I$3:$R$2338,10,FALSE)</f>
        <v>No</v>
      </c>
      <c r="K1537" s="2" t="str">
        <f>VLOOKUP($B1537,'Answer Data Transformation'!$I$3:$R$2338,3,FALSE)</f>
        <v>Normal Weight</v>
      </c>
      <c r="L1537" s="2" t="str">
        <f>VLOOKUP($B1537,'Answer Data Transformation'!$I$3:$R$2338,5,FALSE)</f>
        <v>Normal</v>
      </c>
      <c r="M1537" s="2" t="str">
        <f>VLOOKUP($B1537,'Answer Data Transformation'!$T$3:$AA$2346,2,FALSE)</f>
        <v>01-Jul-1984</v>
      </c>
      <c r="N1537" s="2">
        <f>VLOOKUP($B1537,'Answer Data Transformation'!$T$3:$AA$2346,4,FALSE)</f>
        <v>3</v>
      </c>
      <c r="O1537" s="2">
        <f>VLOOKUP($B1537,'Answer Data Transformation'!$T$3:$AA$2346,5,FALSE)</f>
        <v>6652.53</v>
      </c>
      <c r="P1537" s="2" t="str">
        <f>VLOOKUP($B1537,'Answer Data Transformation'!$T$3:$AA$2346,6,FALSE)</f>
        <v>tier - 3</v>
      </c>
      <c r="Q1537" s="2" t="str">
        <f>VLOOKUP($B1537,'Answer Data Transformation'!$T$3:$AA$2346,7,FALSE)</f>
        <v>tier - 2</v>
      </c>
      <c r="R1537" s="2" t="str">
        <f>VLOOKUP($B1537,'Answer Data Transformation'!$T$3:$AA$2346,8,FALSE)</f>
        <v>R1013</v>
      </c>
      <c r="S1537" s="2">
        <f>VLOOKUP($B1537,'Answer Data Transformation'!$T$3:$AA$2346,3,FALSE)</f>
        <v>38</v>
      </c>
    </row>
    <row r="1538" spans="2:19" ht="15.5" x14ac:dyDescent="0.35">
      <c r="B1538" s="1" t="s">
        <v>834</v>
      </c>
      <c r="C1538" s="28" t="str">
        <f>VLOOKUP(B1538,'Answer Data Transformation'!$B$3:$F$2338,4,FALSE)</f>
        <v xml:space="preserve">  Jackie K</v>
      </c>
      <c r="D1538" s="2">
        <f>VLOOKUP($B1538,'Answer Data Transformation'!$I$3:$R$2338,2,FALSE)</f>
        <v>18.48</v>
      </c>
      <c r="E1538" s="2">
        <f>VLOOKUP($B1538,'Answer Data Transformation'!$I$3:$R$2338,4,FALSE)</f>
        <v>10.84</v>
      </c>
      <c r="F1538" s="2" t="str">
        <f>VLOOKUP($B1538,'Answer Data Transformation'!$I$3:$R$2338,6,FALSE)</f>
        <v>Yes</v>
      </c>
      <c r="G1538" s="2" t="str">
        <f>VLOOKUP($B1538,'Answer Data Transformation'!$I$3:$R$2338,7,FALSE)</f>
        <v>No</v>
      </c>
      <c r="H1538" s="2" t="str">
        <f>VLOOKUP($B1538,'Answer Data Transformation'!$I$3:$R$2338,8,FALSE)</f>
        <v>No</v>
      </c>
      <c r="I1538" s="29">
        <f>VLOOKUP($B1538,'Answer Data Transformation'!$I$3:$R$2338,9,FALSE)</f>
        <v>2</v>
      </c>
      <c r="J1538" s="2" t="str">
        <f>VLOOKUP($B1538,'Answer Data Transformation'!$I$3:$R$2338,10,FALSE)</f>
        <v>No</v>
      </c>
      <c r="K1538" s="2" t="str">
        <f>VLOOKUP($B1538,'Answer Data Transformation'!$I$3:$R$2338,3,FALSE)</f>
        <v>Underweight</v>
      </c>
      <c r="L1538" s="2" t="str">
        <f>VLOOKUP($B1538,'Answer Data Transformation'!$I$3:$R$2338,5,FALSE)</f>
        <v>Diabetes</v>
      </c>
      <c r="M1538" s="2" t="str">
        <f>VLOOKUP($B1538,'Answer Data Transformation'!$T$3:$AA$2346,2,FALSE)</f>
        <v>08-Nov-1970</v>
      </c>
      <c r="N1538" s="2">
        <f>VLOOKUP($B1538,'Answer Data Transformation'!$T$3:$AA$2346,4,FALSE)</f>
        <v>0</v>
      </c>
      <c r="O1538" s="2">
        <f>VLOOKUP($B1538,'Answer Data Transformation'!$T$3:$AA$2346,5,FALSE)</f>
        <v>6651.26</v>
      </c>
      <c r="P1538" s="2" t="str">
        <f>VLOOKUP($B1538,'Answer Data Transformation'!$T$3:$AA$2346,6,FALSE)</f>
        <v>tier - 2</v>
      </c>
      <c r="Q1538" s="2" t="str">
        <f>VLOOKUP($B1538,'Answer Data Transformation'!$T$3:$AA$2346,7,FALSE)</f>
        <v>tier - 3</v>
      </c>
      <c r="R1538" s="2" t="str">
        <f>VLOOKUP($B1538,'Answer Data Transformation'!$T$3:$AA$2346,8,FALSE)</f>
        <v>R1013</v>
      </c>
      <c r="S1538" s="2">
        <f>VLOOKUP($B1538,'Answer Data Transformation'!$T$3:$AA$2346,3,FALSE)</f>
        <v>52</v>
      </c>
    </row>
    <row r="1539" spans="2:19" ht="15.5" x14ac:dyDescent="0.35">
      <c r="B1539" s="1" t="s">
        <v>833</v>
      </c>
      <c r="C1539" s="28" t="str">
        <f>VLOOKUP(B1539,'Answer Data Transformation'!$B$3:$F$2338,4,FALSE)</f>
        <v xml:space="preserve">  Chris</v>
      </c>
      <c r="D1539" s="2">
        <f>VLOOKUP($B1539,'Answer Data Transformation'!$I$3:$R$2338,2,FALSE)</f>
        <v>16.815000000000001</v>
      </c>
      <c r="E1539" s="2">
        <f>VLOOKUP($B1539,'Answer Data Transformation'!$I$3:$R$2338,4,FALSE)</f>
        <v>5.63</v>
      </c>
      <c r="F1539" s="2" t="str">
        <f>VLOOKUP($B1539,'Answer Data Transformation'!$I$3:$R$2338,6,FALSE)</f>
        <v>No</v>
      </c>
      <c r="G1539" s="2" t="str">
        <f>VLOOKUP($B1539,'Answer Data Transformation'!$I$3:$R$2338,7,FALSE)</f>
        <v>No</v>
      </c>
      <c r="H1539" s="2" t="str">
        <f>VLOOKUP($B1539,'Answer Data Transformation'!$I$3:$R$2338,8,FALSE)</f>
        <v>No</v>
      </c>
      <c r="I1539" s="29">
        <f>VLOOKUP($B1539,'Answer Data Transformation'!$I$3:$R$2338,9,FALSE)</f>
        <v>1</v>
      </c>
      <c r="J1539" s="2" t="str">
        <f>VLOOKUP($B1539,'Answer Data Transformation'!$I$3:$R$2338,10,FALSE)</f>
        <v>No</v>
      </c>
      <c r="K1539" s="2" t="str">
        <f>VLOOKUP($B1539,'Answer Data Transformation'!$I$3:$R$2338,3,FALSE)</f>
        <v>Underweight</v>
      </c>
      <c r="L1539" s="2" t="str">
        <f>VLOOKUP($B1539,'Answer Data Transformation'!$I$3:$R$2338,5,FALSE)</f>
        <v>Normal</v>
      </c>
      <c r="M1539" s="2" t="str">
        <f>VLOOKUP($B1539,'Answer Data Transformation'!$T$3:$AA$2346,2,FALSE)</f>
        <v>08-Dec-1984</v>
      </c>
      <c r="N1539" s="2">
        <f>VLOOKUP($B1539,'Answer Data Transformation'!$T$3:$AA$2346,4,FALSE)</f>
        <v>2</v>
      </c>
      <c r="O1539" s="2">
        <f>VLOOKUP($B1539,'Answer Data Transformation'!$T$3:$AA$2346,5,FALSE)</f>
        <v>6640.54</v>
      </c>
      <c r="P1539" s="2" t="str">
        <f>VLOOKUP($B1539,'Answer Data Transformation'!$T$3:$AA$2346,6,FALSE)</f>
        <v>tier - 2</v>
      </c>
      <c r="Q1539" s="2" t="str">
        <f>VLOOKUP($B1539,'Answer Data Transformation'!$T$3:$AA$2346,7,FALSE)</f>
        <v>tier - 3</v>
      </c>
      <c r="R1539" s="2" t="str">
        <f>VLOOKUP($B1539,'Answer Data Transformation'!$T$3:$AA$2346,8,FALSE)</f>
        <v>R1019</v>
      </c>
      <c r="S1539" s="2">
        <f>VLOOKUP($B1539,'Answer Data Transformation'!$T$3:$AA$2346,3,FALSE)</f>
        <v>38</v>
      </c>
    </row>
    <row r="1540" spans="2:19" ht="15.5" x14ac:dyDescent="0.35">
      <c r="B1540" s="1" t="s">
        <v>832</v>
      </c>
      <c r="C1540" s="28" t="str">
        <f>VLOOKUP(B1540,'Answer Data Transformation'!$B$3:$F$2338,4,FALSE)</f>
        <v xml:space="preserve">  Tyler C</v>
      </c>
      <c r="D1540" s="2">
        <f>VLOOKUP($B1540,'Answer Data Transformation'!$I$3:$R$2338,2,FALSE)</f>
        <v>26.72</v>
      </c>
      <c r="E1540" s="2">
        <f>VLOOKUP($B1540,'Answer Data Transformation'!$I$3:$R$2338,4,FALSE)</f>
        <v>4.1399999999999997</v>
      </c>
      <c r="F1540" s="2" t="str">
        <f>VLOOKUP($B1540,'Answer Data Transformation'!$I$3:$R$2338,6,FALSE)</f>
        <v>No</v>
      </c>
      <c r="G1540" s="2" t="str">
        <f>VLOOKUP($B1540,'Answer Data Transformation'!$I$3:$R$2338,7,FALSE)</f>
        <v>No</v>
      </c>
      <c r="H1540" s="2" t="str">
        <f>VLOOKUP($B1540,'Answer Data Transformation'!$I$3:$R$2338,8,FALSE)</f>
        <v>No</v>
      </c>
      <c r="I1540" s="29">
        <f>VLOOKUP($B1540,'Answer Data Transformation'!$I$3:$R$2338,9,FALSE)</f>
        <v>0</v>
      </c>
      <c r="J1540" s="2" t="str">
        <f>VLOOKUP($B1540,'Answer Data Transformation'!$I$3:$R$2338,10,FALSE)</f>
        <v>No</v>
      </c>
      <c r="K1540" s="2" t="str">
        <f>VLOOKUP($B1540,'Answer Data Transformation'!$I$3:$R$2338,3,FALSE)</f>
        <v>Overweight</v>
      </c>
      <c r="L1540" s="2" t="str">
        <f>VLOOKUP($B1540,'Answer Data Transformation'!$I$3:$R$2338,5,FALSE)</f>
        <v>Normal</v>
      </c>
      <c r="M1540" s="2" t="str">
        <f>VLOOKUP($B1540,'Answer Data Transformation'!$T$3:$AA$2346,2,FALSE)</f>
        <v>06-Jun-1990</v>
      </c>
      <c r="N1540" s="2">
        <f>VLOOKUP($B1540,'Answer Data Transformation'!$T$3:$AA$2346,4,FALSE)</f>
        <v>3</v>
      </c>
      <c r="O1540" s="2">
        <f>VLOOKUP($B1540,'Answer Data Transformation'!$T$3:$AA$2346,5,FALSE)</f>
        <v>6639.3</v>
      </c>
      <c r="P1540" s="2" t="str">
        <f>VLOOKUP($B1540,'Answer Data Transformation'!$T$3:$AA$2346,6,FALSE)</f>
        <v>tier - 2</v>
      </c>
      <c r="Q1540" s="2" t="str">
        <f>VLOOKUP($B1540,'Answer Data Transformation'!$T$3:$AA$2346,7,FALSE)</f>
        <v>tier - 2</v>
      </c>
      <c r="R1540" s="2" t="str">
        <f>VLOOKUP($B1540,'Answer Data Transformation'!$T$3:$AA$2346,8,FALSE)</f>
        <v>R1021</v>
      </c>
      <c r="S1540" s="2">
        <f>VLOOKUP($B1540,'Answer Data Transformation'!$T$3:$AA$2346,3,FALSE)</f>
        <v>33</v>
      </c>
    </row>
    <row r="1541" spans="2:19" ht="15.5" x14ac:dyDescent="0.35">
      <c r="B1541" s="1" t="s">
        <v>831</v>
      </c>
      <c r="C1541" s="28" t="str">
        <f>VLOOKUP(B1541,'Answer Data Transformation'!$B$3:$F$2338,4,FALSE)</f>
        <v xml:space="preserve">  Yoshie</v>
      </c>
      <c r="D1541" s="2">
        <f>VLOOKUP($B1541,'Answer Data Transformation'!$I$3:$R$2338,2,FALSE)</f>
        <v>41.42</v>
      </c>
      <c r="E1541" s="2">
        <f>VLOOKUP($B1541,'Answer Data Transformation'!$I$3:$R$2338,4,FALSE)</f>
        <v>5.17</v>
      </c>
      <c r="F1541" s="2" t="str">
        <f>VLOOKUP($B1541,'Answer Data Transformation'!$I$3:$R$2338,6,FALSE)</f>
        <v>No</v>
      </c>
      <c r="G1541" s="2" t="str">
        <f>VLOOKUP($B1541,'Answer Data Transformation'!$I$3:$R$2338,7,FALSE)</f>
        <v>No</v>
      </c>
      <c r="H1541" s="2" t="str">
        <f>VLOOKUP($B1541,'Answer Data Transformation'!$I$3:$R$2338,8,FALSE)</f>
        <v>Yes</v>
      </c>
      <c r="I1541" s="29">
        <f>VLOOKUP($B1541,'Answer Data Transformation'!$I$3:$R$2338,9,FALSE)</f>
        <v>1</v>
      </c>
      <c r="J1541" s="2" t="str">
        <f>VLOOKUP($B1541,'Answer Data Transformation'!$I$3:$R$2338,10,FALSE)</f>
        <v>No</v>
      </c>
      <c r="K1541" s="2" t="str">
        <f>VLOOKUP($B1541,'Answer Data Transformation'!$I$3:$R$2338,3,FALSE)</f>
        <v>Obesity</v>
      </c>
      <c r="L1541" s="2" t="str">
        <f>VLOOKUP($B1541,'Answer Data Transformation'!$I$3:$R$2338,5,FALSE)</f>
        <v>Normal</v>
      </c>
      <c r="M1541" s="2" t="str">
        <f>VLOOKUP($B1541,'Answer Data Transformation'!$T$3:$AA$2346,2,FALSE)</f>
        <v>04-Sep-2003</v>
      </c>
      <c r="N1541" s="2">
        <f>VLOOKUP($B1541,'Answer Data Transformation'!$T$3:$AA$2346,4,FALSE)</f>
        <v>0</v>
      </c>
      <c r="O1541" s="2">
        <f>VLOOKUP($B1541,'Answer Data Transformation'!$T$3:$AA$2346,5,FALSE)</f>
        <v>6638.16</v>
      </c>
      <c r="P1541" s="2" t="str">
        <f>VLOOKUP($B1541,'Answer Data Transformation'!$T$3:$AA$2346,6,FALSE)</f>
        <v>tier - 2</v>
      </c>
      <c r="Q1541" s="2" t="str">
        <f>VLOOKUP($B1541,'Answer Data Transformation'!$T$3:$AA$2346,7,FALSE)</f>
        <v>tier - 1</v>
      </c>
      <c r="R1541" s="2" t="str">
        <f>VLOOKUP($B1541,'Answer Data Transformation'!$T$3:$AA$2346,8,FALSE)</f>
        <v>R1012</v>
      </c>
      <c r="S1541" s="2">
        <f>VLOOKUP($B1541,'Answer Data Transformation'!$T$3:$AA$2346,3,FALSE)</f>
        <v>19</v>
      </c>
    </row>
    <row r="1542" spans="2:19" ht="15.5" x14ac:dyDescent="0.35">
      <c r="B1542" s="1" t="s">
        <v>830</v>
      </c>
      <c r="C1542" s="28" t="str">
        <f>VLOOKUP(B1542,'Answer Data Transformation'!$B$3:$F$2338,4,FALSE)</f>
        <v xml:space="preserve">  Lauren A</v>
      </c>
      <c r="D1542" s="2">
        <f>VLOOKUP($B1542,'Answer Data Transformation'!$I$3:$R$2338,2,FALSE)</f>
        <v>20.69</v>
      </c>
      <c r="E1542" s="2">
        <f>VLOOKUP($B1542,'Answer Data Transformation'!$I$3:$R$2338,4,FALSE)</f>
        <v>6.93</v>
      </c>
      <c r="F1542" s="2" t="str">
        <f>VLOOKUP($B1542,'Answer Data Transformation'!$I$3:$R$2338,6,FALSE)</f>
        <v>No</v>
      </c>
      <c r="G1542" s="2" t="str">
        <f>VLOOKUP($B1542,'Answer Data Transformation'!$I$3:$R$2338,7,FALSE)</f>
        <v>No</v>
      </c>
      <c r="H1542" s="2" t="str">
        <f>VLOOKUP($B1542,'Answer Data Transformation'!$I$3:$R$2338,8,FALSE)</f>
        <v>No</v>
      </c>
      <c r="I1542" s="29">
        <f>VLOOKUP($B1542,'Answer Data Transformation'!$I$3:$R$2338,9,FALSE)</f>
        <v>2</v>
      </c>
      <c r="J1542" s="2" t="str">
        <f>VLOOKUP($B1542,'Answer Data Transformation'!$I$3:$R$2338,10,FALSE)</f>
        <v>No</v>
      </c>
      <c r="K1542" s="2" t="str">
        <f>VLOOKUP($B1542,'Answer Data Transformation'!$I$3:$R$2338,3,FALSE)</f>
        <v>Normal Weight</v>
      </c>
      <c r="L1542" s="2" t="str">
        <f>VLOOKUP($B1542,'Answer Data Transformation'!$I$3:$R$2338,5,FALSE)</f>
        <v>Diabetes</v>
      </c>
      <c r="M1542" s="2" t="str">
        <f>VLOOKUP($B1542,'Answer Data Transformation'!$T$3:$AA$2346,2,FALSE)</f>
        <v>29-Aug-1973</v>
      </c>
      <c r="N1542" s="2">
        <f>VLOOKUP($B1542,'Answer Data Transformation'!$T$3:$AA$2346,4,FALSE)</f>
        <v>0</v>
      </c>
      <c r="O1542" s="2">
        <f>VLOOKUP($B1542,'Answer Data Transformation'!$T$3:$AA$2346,5,FALSE)</f>
        <v>6630.31</v>
      </c>
      <c r="P1542" s="2" t="str">
        <f>VLOOKUP($B1542,'Answer Data Transformation'!$T$3:$AA$2346,6,FALSE)</f>
        <v>tier - 2</v>
      </c>
      <c r="Q1542" s="2" t="str">
        <f>VLOOKUP($B1542,'Answer Data Transformation'!$T$3:$AA$2346,7,FALSE)</f>
        <v>tier - 1</v>
      </c>
      <c r="R1542" s="2" t="str">
        <f>VLOOKUP($B1542,'Answer Data Transformation'!$T$3:$AA$2346,8,FALSE)</f>
        <v>R1013</v>
      </c>
      <c r="S1542" s="2">
        <f>VLOOKUP($B1542,'Answer Data Transformation'!$T$3:$AA$2346,3,FALSE)</f>
        <v>49</v>
      </c>
    </row>
    <row r="1543" spans="2:19" ht="15.5" x14ac:dyDescent="0.35">
      <c r="B1543" s="1" t="s">
        <v>829</v>
      </c>
      <c r="C1543" s="28" t="str">
        <f>VLOOKUP(B1543,'Answer Data Transformation'!$B$3:$F$2338,4,FALSE)</f>
        <v xml:space="preserve">  Mason D</v>
      </c>
      <c r="D1543" s="2">
        <f>VLOOKUP($B1543,'Answer Data Transformation'!$I$3:$R$2338,2,FALSE)</f>
        <v>41.23</v>
      </c>
      <c r="E1543" s="2">
        <f>VLOOKUP($B1543,'Answer Data Transformation'!$I$3:$R$2338,4,FALSE)</f>
        <v>4.24</v>
      </c>
      <c r="F1543" s="2" t="str">
        <f>VLOOKUP($B1543,'Answer Data Transformation'!$I$3:$R$2338,6,FALSE)</f>
        <v>No</v>
      </c>
      <c r="G1543" s="2" t="str">
        <f>VLOOKUP($B1543,'Answer Data Transformation'!$I$3:$R$2338,7,FALSE)</f>
        <v>No</v>
      </c>
      <c r="H1543" s="2" t="str">
        <f>VLOOKUP($B1543,'Answer Data Transformation'!$I$3:$R$2338,8,FALSE)</f>
        <v>No</v>
      </c>
      <c r="I1543" s="29">
        <f>VLOOKUP($B1543,'Answer Data Transformation'!$I$3:$R$2338,9,FALSE)</f>
        <v>0</v>
      </c>
      <c r="J1543" s="2" t="str">
        <f>VLOOKUP($B1543,'Answer Data Transformation'!$I$3:$R$2338,10,FALSE)</f>
        <v>No</v>
      </c>
      <c r="K1543" s="2" t="str">
        <f>VLOOKUP($B1543,'Answer Data Transformation'!$I$3:$R$2338,3,FALSE)</f>
        <v>Obesity</v>
      </c>
      <c r="L1543" s="2" t="str">
        <f>VLOOKUP($B1543,'Answer Data Transformation'!$I$3:$R$2338,5,FALSE)</f>
        <v>Normal</v>
      </c>
      <c r="M1543" s="2" t="str">
        <f>VLOOKUP($B1543,'Answer Data Transformation'!$T$3:$AA$2346,2,FALSE)</f>
        <v>28-Aug-1982</v>
      </c>
      <c r="N1543" s="2">
        <f>VLOOKUP($B1543,'Answer Data Transformation'!$T$3:$AA$2346,4,FALSE)</f>
        <v>1</v>
      </c>
      <c r="O1543" s="2">
        <f>VLOOKUP($B1543,'Answer Data Transformation'!$T$3:$AA$2346,5,FALSE)</f>
        <v>6610.11</v>
      </c>
      <c r="P1543" s="2" t="str">
        <f>VLOOKUP($B1543,'Answer Data Transformation'!$T$3:$AA$2346,6,FALSE)</f>
        <v>tier - 3</v>
      </c>
      <c r="Q1543" s="2" t="str">
        <f>VLOOKUP($B1543,'Answer Data Transformation'!$T$3:$AA$2346,7,FALSE)</f>
        <v>tier - 2</v>
      </c>
      <c r="R1543" s="2" t="str">
        <f>VLOOKUP($B1543,'Answer Data Transformation'!$T$3:$AA$2346,8,FALSE)</f>
        <v>R1015</v>
      </c>
      <c r="S1543" s="2">
        <f>VLOOKUP($B1543,'Answer Data Transformation'!$T$3:$AA$2346,3,FALSE)</f>
        <v>40</v>
      </c>
    </row>
    <row r="1544" spans="2:19" ht="15.5" x14ac:dyDescent="0.35">
      <c r="B1544" s="1" t="s">
        <v>828</v>
      </c>
      <c r="C1544" s="28" t="str">
        <f>VLOOKUP(B1544,'Answer Data Transformation'!$B$3:$F$2338,4,FALSE)</f>
        <v xml:space="preserve">  Ryan</v>
      </c>
      <c r="D1544" s="2">
        <f>VLOOKUP($B1544,'Answer Data Transformation'!$I$3:$R$2338,2,FALSE)</f>
        <v>29.9</v>
      </c>
      <c r="E1544" s="2">
        <f>VLOOKUP($B1544,'Answer Data Transformation'!$I$3:$R$2338,4,FALSE)</f>
        <v>5.91</v>
      </c>
      <c r="F1544" s="2" t="str">
        <f>VLOOKUP($B1544,'Answer Data Transformation'!$I$3:$R$2338,6,FALSE)</f>
        <v>No</v>
      </c>
      <c r="G1544" s="2" t="str">
        <f>VLOOKUP($B1544,'Answer Data Transformation'!$I$3:$R$2338,7,FALSE)</f>
        <v>No</v>
      </c>
      <c r="H1544" s="2" t="str">
        <f>VLOOKUP($B1544,'Answer Data Transformation'!$I$3:$R$2338,8,FALSE)</f>
        <v>No</v>
      </c>
      <c r="I1544" s="29">
        <f>VLOOKUP($B1544,'Answer Data Transformation'!$I$3:$R$2338,9,FALSE)</f>
        <v>0</v>
      </c>
      <c r="J1544" s="2" t="str">
        <f>VLOOKUP($B1544,'Answer Data Transformation'!$I$3:$R$2338,10,FALSE)</f>
        <v>No</v>
      </c>
      <c r="K1544" s="2" t="str">
        <f>VLOOKUP($B1544,'Answer Data Transformation'!$I$3:$R$2338,3,FALSE)</f>
        <v>Overweight</v>
      </c>
      <c r="L1544" s="2" t="str">
        <f>VLOOKUP($B1544,'Answer Data Transformation'!$I$3:$R$2338,5,FALSE)</f>
        <v>Prediabetes</v>
      </c>
      <c r="M1544" s="2" t="str">
        <f>VLOOKUP($B1544,'Answer Data Transformation'!$T$3:$AA$2346,2,FALSE)</f>
        <v>07-Nov-1982</v>
      </c>
      <c r="N1544" s="2">
        <f>VLOOKUP($B1544,'Answer Data Transformation'!$T$3:$AA$2346,4,FALSE)</f>
        <v>2</v>
      </c>
      <c r="O1544" s="2">
        <f>VLOOKUP($B1544,'Answer Data Transformation'!$T$3:$AA$2346,5,FALSE)</f>
        <v>6600.36</v>
      </c>
      <c r="P1544" s="2" t="str">
        <f>VLOOKUP($B1544,'Answer Data Transformation'!$T$3:$AA$2346,6,FALSE)</f>
        <v>tier - 2</v>
      </c>
      <c r="Q1544" s="2" t="str">
        <f>VLOOKUP($B1544,'Answer Data Transformation'!$T$3:$AA$2346,7,FALSE)</f>
        <v>tier - 3</v>
      </c>
      <c r="R1544" s="2" t="str">
        <f>VLOOKUP($B1544,'Answer Data Transformation'!$T$3:$AA$2346,8,FALSE)</f>
        <v>R1011</v>
      </c>
      <c r="S1544" s="2">
        <f>VLOOKUP($B1544,'Answer Data Transformation'!$T$3:$AA$2346,3,FALSE)</f>
        <v>40</v>
      </c>
    </row>
    <row r="1545" spans="2:19" ht="15.5" x14ac:dyDescent="0.35">
      <c r="B1545" s="1" t="s">
        <v>827</v>
      </c>
      <c r="C1545" s="28" t="str">
        <f>VLOOKUP(B1545,'Answer Data Transformation'!$B$3:$F$2338,4,FALSE)</f>
        <v xml:space="preserve">  Arturo</v>
      </c>
      <c r="D1545" s="2">
        <f>VLOOKUP($B1545,'Answer Data Transformation'!$I$3:$R$2338,2,FALSE)</f>
        <v>34.104999999999997</v>
      </c>
      <c r="E1545" s="2">
        <f>VLOOKUP($B1545,'Answer Data Transformation'!$I$3:$R$2338,4,FALSE)</f>
        <v>5.93</v>
      </c>
      <c r="F1545" s="2" t="str">
        <f>VLOOKUP($B1545,'Answer Data Transformation'!$I$3:$R$2338,6,FALSE)</f>
        <v>No</v>
      </c>
      <c r="G1545" s="2" t="str">
        <f>VLOOKUP($B1545,'Answer Data Transformation'!$I$3:$R$2338,7,FALSE)</f>
        <v>No</v>
      </c>
      <c r="H1545" s="2" t="str">
        <f>VLOOKUP($B1545,'Answer Data Transformation'!$I$3:$R$2338,8,FALSE)</f>
        <v>No</v>
      </c>
      <c r="I1545" s="29">
        <f>VLOOKUP($B1545,'Answer Data Transformation'!$I$3:$R$2338,9,FALSE)</f>
        <v>0</v>
      </c>
      <c r="J1545" s="2" t="str">
        <f>VLOOKUP($B1545,'Answer Data Transformation'!$I$3:$R$2338,10,FALSE)</f>
        <v>No</v>
      </c>
      <c r="K1545" s="2" t="str">
        <f>VLOOKUP($B1545,'Answer Data Transformation'!$I$3:$R$2338,3,FALSE)</f>
        <v>Obesity</v>
      </c>
      <c r="L1545" s="2" t="str">
        <f>VLOOKUP($B1545,'Answer Data Transformation'!$I$3:$R$2338,5,FALSE)</f>
        <v>Prediabetes</v>
      </c>
      <c r="M1545" s="2" t="str">
        <f>VLOOKUP($B1545,'Answer Data Transformation'!$T$3:$AA$2346,2,FALSE)</f>
        <v>29-Dec-1982</v>
      </c>
      <c r="N1545" s="2">
        <f>VLOOKUP($B1545,'Answer Data Transformation'!$T$3:$AA$2346,4,FALSE)</f>
        <v>1</v>
      </c>
      <c r="O1545" s="2">
        <f>VLOOKUP($B1545,'Answer Data Transformation'!$T$3:$AA$2346,5,FALSE)</f>
        <v>6600.21</v>
      </c>
      <c r="P1545" s="2" t="str">
        <f>VLOOKUP($B1545,'Answer Data Transformation'!$T$3:$AA$2346,6,FALSE)</f>
        <v>tier - 3</v>
      </c>
      <c r="Q1545" s="2" t="str">
        <f>VLOOKUP($B1545,'Answer Data Transformation'!$T$3:$AA$2346,7,FALSE)</f>
        <v>tier - 2</v>
      </c>
      <c r="R1545" s="2" t="str">
        <f>VLOOKUP($B1545,'Answer Data Transformation'!$T$3:$AA$2346,8,FALSE)</f>
        <v>R1016</v>
      </c>
      <c r="S1545" s="2">
        <f>VLOOKUP($B1545,'Answer Data Transformation'!$T$3:$AA$2346,3,FALSE)</f>
        <v>40</v>
      </c>
    </row>
    <row r="1546" spans="2:19" ht="15.5" x14ac:dyDescent="0.35">
      <c r="B1546" s="1" t="s">
        <v>826</v>
      </c>
      <c r="C1546" s="28" t="str">
        <f>VLOOKUP(B1546,'Answer Data Transformation'!$B$3:$F$2338,4,FALSE)</f>
        <v xml:space="preserve">  Jake</v>
      </c>
      <c r="D1546" s="2">
        <f>VLOOKUP($B1546,'Answer Data Transformation'!$I$3:$R$2338,2,FALSE)</f>
        <v>24.97</v>
      </c>
      <c r="E1546" s="2">
        <f>VLOOKUP($B1546,'Answer Data Transformation'!$I$3:$R$2338,4,FALSE)</f>
        <v>5.66</v>
      </c>
      <c r="F1546" s="2" t="str">
        <f>VLOOKUP($B1546,'Answer Data Transformation'!$I$3:$R$2338,6,FALSE)</f>
        <v>No</v>
      </c>
      <c r="G1546" s="2" t="str">
        <f>VLOOKUP($B1546,'Answer Data Transformation'!$I$3:$R$2338,7,FALSE)</f>
        <v>No</v>
      </c>
      <c r="H1546" s="2" t="str">
        <f>VLOOKUP($B1546,'Answer Data Transformation'!$I$3:$R$2338,8,FALSE)</f>
        <v>No</v>
      </c>
      <c r="I1546" s="29">
        <f>VLOOKUP($B1546,'Answer Data Transformation'!$I$3:$R$2338,9,FALSE)</f>
        <v>0</v>
      </c>
      <c r="J1546" s="2" t="str">
        <f>VLOOKUP($B1546,'Answer Data Transformation'!$I$3:$R$2338,10,FALSE)</f>
        <v>No</v>
      </c>
      <c r="K1546" s="2" t="str">
        <f>VLOOKUP($B1546,'Answer Data Transformation'!$I$3:$R$2338,3,FALSE)</f>
        <v>Normal Weight</v>
      </c>
      <c r="L1546" s="2" t="str">
        <f>VLOOKUP($B1546,'Answer Data Transformation'!$I$3:$R$2338,5,FALSE)</f>
        <v>Normal</v>
      </c>
      <c r="M1546" s="2" t="str">
        <f>VLOOKUP($B1546,'Answer Data Transformation'!$T$3:$AA$2346,2,FALSE)</f>
        <v>22-Nov-1982</v>
      </c>
      <c r="N1546" s="2">
        <f>VLOOKUP($B1546,'Answer Data Transformation'!$T$3:$AA$2346,4,FALSE)</f>
        <v>2</v>
      </c>
      <c r="O1546" s="2">
        <f>VLOOKUP($B1546,'Answer Data Transformation'!$T$3:$AA$2346,5,FALSE)</f>
        <v>6593.51</v>
      </c>
      <c r="P1546" s="2" t="str">
        <f>VLOOKUP($B1546,'Answer Data Transformation'!$T$3:$AA$2346,6,FALSE)</f>
        <v>tier - 2</v>
      </c>
      <c r="Q1546" s="2" t="str">
        <f>VLOOKUP($B1546,'Answer Data Transformation'!$T$3:$AA$2346,7,FALSE)</f>
        <v>tier - 1</v>
      </c>
      <c r="R1546" s="2" t="str">
        <f>VLOOKUP($B1546,'Answer Data Transformation'!$T$3:$AA$2346,8,FALSE)</f>
        <v>R1013</v>
      </c>
      <c r="S1546" s="2">
        <f>VLOOKUP($B1546,'Answer Data Transformation'!$T$3:$AA$2346,3,FALSE)</f>
        <v>40</v>
      </c>
    </row>
    <row r="1547" spans="2:19" ht="15.5" x14ac:dyDescent="0.35">
      <c r="B1547" s="1" t="s">
        <v>825</v>
      </c>
      <c r="C1547" s="28" t="str">
        <f>VLOOKUP(B1547,'Answer Data Transformation'!$B$3:$F$2338,4,FALSE)</f>
        <v xml:space="preserve">  Sarah E</v>
      </c>
      <c r="D1547" s="2">
        <f>VLOOKUP($B1547,'Answer Data Transformation'!$I$3:$R$2338,2,FALSE)</f>
        <v>34.799999999999997</v>
      </c>
      <c r="E1547" s="2">
        <f>VLOOKUP($B1547,'Answer Data Transformation'!$I$3:$R$2338,4,FALSE)</f>
        <v>4.1900000000000004</v>
      </c>
      <c r="F1547" s="2" t="str">
        <f>VLOOKUP($B1547,'Answer Data Transformation'!$I$3:$R$2338,6,FALSE)</f>
        <v>No</v>
      </c>
      <c r="G1547" s="2" t="str">
        <f>VLOOKUP($B1547,'Answer Data Transformation'!$I$3:$R$2338,7,FALSE)</f>
        <v>No</v>
      </c>
      <c r="H1547" s="2" t="str">
        <f>VLOOKUP($B1547,'Answer Data Transformation'!$I$3:$R$2338,8,FALSE)</f>
        <v>No</v>
      </c>
      <c r="I1547" s="29">
        <f>VLOOKUP($B1547,'Answer Data Transformation'!$I$3:$R$2338,9,FALSE)</f>
        <v>1</v>
      </c>
      <c r="J1547" s="2" t="str">
        <f>VLOOKUP($B1547,'Answer Data Transformation'!$I$3:$R$2338,10,FALSE)</f>
        <v>No</v>
      </c>
      <c r="K1547" s="2" t="str">
        <f>VLOOKUP($B1547,'Answer Data Transformation'!$I$3:$R$2338,3,FALSE)</f>
        <v>Obesity</v>
      </c>
      <c r="L1547" s="2" t="str">
        <f>VLOOKUP($B1547,'Answer Data Transformation'!$I$3:$R$2338,5,FALSE)</f>
        <v>Normal</v>
      </c>
      <c r="M1547" s="2" t="str">
        <f>VLOOKUP($B1547,'Answer Data Transformation'!$T$3:$AA$2346,2,FALSE)</f>
        <v>05-Oct-1984</v>
      </c>
      <c r="N1547" s="2">
        <f>VLOOKUP($B1547,'Answer Data Transformation'!$T$3:$AA$2346,4,FALSE)</f>
        <v>2</v>
      </c>
      <c r="O1547" s="2">
        <f>VLOOKUP($B1547,'Answer Data Transformation'!$T$3:$AA$2346,5,FALSE)</f>
        <v>6571.54</v>
      </c>
      <c r="P1547" s="2" t="str">
        <f>VLOOKUP($B1547,'Answer Data Transformation'!$T$3:$AA$2346,6,FALSE)</f>
        <v>tier - 2</v>
      </c>
      <c r="Q1547" s="2" t="str">
        <f>VLOOKUP($B1547,'Answer Data Transformation'!$T$3:$AA$2346,7,FALSE)</f>
        <v>tier - 3</v>
      </c>
      <c r="R1547" s="2" t="str">
        <f>VLOOKUP($B1547,'Answer Data Transformation'!$T$3:$AA$2346,8,FALSE)</f>
        <v>R1011</v>
      </c>
      <c r="S1547" s="2">
        <f>VLOOKUP($B1547,'Answer Data Transformation'!$T$3:$AA$2346,3,FALSE)</f>
        <v>38</v>
      </c>
    </row>
    <row r="1548" spans="2:19" ht="15.5" x14ac:dyDescent="0.35">
      <c r="B1548" s="1" t="s">
        <v>824</v>
      </c>
      <c r="C1548" s="28" t="str">
        <f>VLOOKUP(B1548,'Answer Data Transformation'!$B$3:$F$2338,4,FALSE)</f>
        <v xml:space="preserve">  Alison L</v>
      </c>
      <c r="D1548" s="2">
        <f>VLOOKUP($B1548,'Answer Data Transformation'!$I$3:$R$2338,2,FALSE)</f>
        <v>32.965000000000003</v>
      </c>
      <c r="E1548" s="2">
        <f>VLOOKUP($B1548,'Answer Data Transformation'!$I$3:$R$2338,4,FALSE)</f>
        <v>9.2100000000000009</v>
      </c>
      <c r="F1548" s="2" t="str">
        <f>VLOOKUP($B1548,'Answer Data Transformation'!$I$3:$R$2338,6,FALSE)</f>
        <v>Yes</v>
      </c>
      <c r="G1548" s="2" t="str">
        <f>VLOOKUP($B1548,'Answer Data Transformation'!$I$3:$R$2338,7,FALSE)</f>
        <v>No</v>
      </c>
      <c r="H1548" s="2" t="str">
        <f>VLOOKUP($B1548,'Answer Data Transformation'!$I$3:$R$2338,8,FALSE)</f>
        <v>No</v>
      </c>
      <c r="I1548" s="29">
        <f>VLOOKUP($B1548,'Answer Data Transformation'!$I$3:$R$2338,9,FALSE)</f>
        <v>0</v>
      </c>
      <c r="J1548" s="2" t="str">
        <f>VLOOKUP($B1548,'Answer Data Transformation'!$I$3:$R$2338,10,FALSE)</f>
        <v>No</v>
      </c>
      <c r="K1548" s="2" t="str">
        <f>VLOOKUP($B1548,'Answer Data Transformation'!$I$3:$R$2338,3,FALSE)</f>
        <v>Obesity</v>
      </c>
      <c r="L1548" s="2" t="str">
        <f>VLOOKUP($B1548,'Answer Data Transformation'!$I$3:$R$2338,5,FALSE)</f>
        <v>Diabetes</v>
      </c>
      <c r="M1548" s="2" t="str">
        <f>VLOOKUP($B1548,'Answer Data Transformation'!$T$3:$AA$2346,2,FALSE)</f>
        <v>20-Jul-1981</v>
      </c>
      <c r="N1548" s="2">
        <f>VLOOKUP($B1548,'Answer Data Transformation'!$T$3:$AA$2346,4,FALSE)</f>
        <v>0</v>
      </c>
      <c r="O1548" s="2">
        <f>VLOOKUP($B1548,'Answer Data Transformation'!$T$3:$AA$2346,5,FALSE)</f>
        <v>6571.02</v>
      </c>
      <c r="P1548" s="2" t="str">
        <f>VLOOKUP($B1548,'Answer Data Transformation'!$T$3:$AA$2346,6,FALSE)</f>
        <v>tier - 2</v>
      </c>
      <c r="Q1548" s="2" t="str">
        <f>VLOOKUP($B1548,'Answer Data Transformation'!$T$3:$AA$2346,7,FALSE)</f>
        <v>tier - 1</v>
      </c>
      <c r="R1548" s="2" t="str">
        <f>VLOOKUP($B1548,'Answer Data Transformation'!$T$3:$AA$2346,8,FALSE)</f>
        <v>R1012</v>
      </c>
      <c r="S1548" s="2">
        <f>VLOOKUP($B1548,'Answer Data Transformation'!$T$3:$AA$2346,3,FALSE)</f>
        <v>41</v>
      </c>
    </row>
    <row r="1549" spans="2:19" ht="15.5" x14ac:dyDescent="0.35">
      <c r="B1549" s="1" t="s">
        <v>823</v>
      </c>
      <c r="C1549" s="28" t="str">
        <f>VLOOKUP(B1549,'Answer Data Transformation'!$B$3:$F$2338,4,FALSE)</f>
        <v xml:space="preserve">  Karen A</v>
      </c>
      <c r="D1549" s="2">
        <f>VLOOKUP($B1549,'Answer Data Transformation'!$I$3:$R$2338,2,FALSE)</f>
        <v>27.265000000000001</v>
      </c>
      <c r="E1549" s="2">
        <f>VLOOKUP($B1549,'Answer Data Transformation'!$I$3:$R$2338,4,FALSE)</f>
        <v>5.51</v>
      </c>
      <c r="F1549" s="2" t="str">
        <f>VLOOKUP($B1549,'Answer Data Transformation'!$I$3:$R$2338,6,FALSE)</f>
        <v>No</v>
      </c>
      <c r="G1549" s="2" t="str">
        <f>VLOOKUP($B1549,'Answer Data Transformation'!$I$3:$R$2338,7,FALSE)</f>
        <v>No</v>
      </c>
      <c r="H1549" s="2" t="str">
        <f>VLOOKUP($B1549,'Answer Data Transformation'!$I$3:$R$2338,8,FALSE)</f>
        <v>No</v>
      </c>
      <c r="I1549" s="29">
        <f>VLOOKUP($B1549,'Answer Data Transformation'!$I$3:$R$2338,9,FALSE)</f>
        <v>1</v>
      </c>
      <c r="J1549" s="2" t="str">
        <f>VLOOKUP($B1549,'Answer Data Transformation'!$I$3:$R$2338,10,FALSE)</f>
        <v>No</v>
      </c>
      <c r="K1549" s="2" t="str">
        <f>VLOOKUP($B1549,'Answer Data Transformation'!$I$3:$R$2338,3,FALSE)</f>
        <v>Overweight</v>
      </c>
      <c r="L1549" s="2" t="str">
        <f>VLOOKUP($B1549,'Answer Data Transformation'!$I$3:$R$2338,5,FALSE)</f>
        <v>Normal</v>
      </c>
      <c r="M1549" s="2" t="str">
        <f>VLOOKUP($B1549,'Answer Data Transformation'!$T$3:$AA$2346,2,FALSE)</f>
        <v>20-Sep-1984</v>
      </c>
      <c r="N1549" s="2">
        <f>VLOOKUP($B1549,'Answer Data Transformation'!$T$3:$AA$2346,4,FALSE)</f>
        <v>1</v>
      </c>
      <c r="O1549" s="2">
        <f>VLOOKUP($B1549,'Answer Data Transformation'!$T$3:$AA$2346,5,FALSE)</f>
        <v>6555.07</v>
      </c>
      <c r="P1549" s="2" t="str">
        <f>VLOOKUP($B1549,'Answer Data Transformation'!$T$3:$AA$2346,6,FALSE)</f>
        <v>tier - 2</v>
      </c>
      <c r="Q1549" s="2" t="str">
        <f>VLOOKUP($B1549,'Answer Data Transformation'!$T$3:$AA$2346,7,FALSE)</f>
        <v>tier - 2</v>
      </c>
      <c r="R1549" s="2" t="str">
        <f>VLOOKUP($B1549,'Answer Data Transformation'!$T$3:$AA$2346,8,FALSE)</f>
        <v>R1024</v>
      </c>
      <c r="S1549" s="2">
        <f>VLOOKUP($B1549,'Answer Data Transformation'!$T$3:$AA$2346,3,FALSE)</f>
        <v>38</v>
      </c>
    </row>
    <row r="1550" spans="2:19" ht="15.5" x14ac:dyDescent="0.35">
      <c r="B1550" s="1" t="s">
        <v>822</v>
      </c>
      <c r="C1550" s="28" t="str">
        <f>VLOOKUP(B1550,'Answer Data Transformation'!$B$3:$F$2338,4,FALSE)</f>
        <v xml:space="preserve">  Thomas R</v>
      </c>
      <c r="D1550" s="2">
        <f>VLOOKUP($B1550,'Answer Data Transformation'!$I$3:$R$2338,2,FALSE)</f>
        <v>17.059999999999999</v>
      </c>
      <c r="E1550" s="2">
        <f>VLOOKUP($B1550,'Answer Data Transformation'!$I$3:$R$2338,4,FALSE)</f>
        <v>8.5</v>
      </c>
      <c r="F1550" s="2" t="str">
        <f>VLOOKUP($B1550,'Answer Data Transformation'!$I$3:$R$2338,6,FALSE)</f>
        <v>No</v>
      </c>
      <c r="G1550" s="2" t="str">
        <f>VLOOKUP($B1550,'Answer Data Transformation'!$I$3:$R$2338,7,FALSE)</f>
        <v>No</v>
      </c>
      <c r="H1550" s="2" t="str">
        <f>VLOOKUP($B1550,'Answer Data Transformation'!$I$3:$R$2338,8,FALSE)</f>
        <v>No</v>
      </c>
      <c r="I1550" s="29">
        <f>VLOOKUP($B1550,'Answer Data Transformation'!$I$3:$R$2338,9,FALSE)</f>
        <v>0</v>
      </c>
      <c r="J1550" s="2" t="str">
        <f>VLOOKUP($B1550,'Answer Data Transformation'!$I$3:$R$2338,10,FALSE)</f>
        <v>No</v>
      </c>
      <c r="K1550" s="2" t="str">
        <f>VLOOKUP($B1550,'Answer Data Transformation'!$I$3:$R$2338,3,FALSE)</f>
        <v>Underweight</v>
      </c>
      <c r="L1550" s="2" t="str">
        <f>VLOOKUP($B1550,'Answer Data Transformation'!$I$3:$R$2338,5,FALSE)</f>
        <v>Diabetes</v>
      </c>
      <c r="M1550" s="2" t="str">
        <f>VLOOKUP($B1550,'Answer Data Transformation'!$T$3:$AA$2346,2,FALSE)</f>
        <v>11-Dec-1968</v>
      </c>
      <c r="N1550" s="2">
        <f>VLOOKUP($B1550,'Answer Data Transformation'!$T$3:$AA$2346,4,FALSE)</f>
        <v>0</v>
      </c>
      <c r="O1550" s="2">
        <f>VLOOKUP($B1550,'Answer Data Transformation'!$T$3:$AA$2346,5,FALSE)</f>
        <v>6552.01</v>
      </c>
      <c r="P1550" s="2" t="str">
        <f>VLOOKUP($B1550,'Answer Data Transformation'!$T$3:$AA$2346,6,FALSE)</f>
        <v>tier - 3</v>
      </c>
      <c r="Q1550" s="2" t="str">
        <f>VLOOKUP($B1550,'Answer Data Transformation'!$T$3:$AA$2346,7,FALSE)</f>
        <v>tier - 2</v>
      </c>
      <c r="R1550" s="2" t="str">
        <f>VLOOKUP($B1550,'Answer Data Transformation'!$T$3:$AA$2346,8,FALSE)</f>
        <v>R1013</v>
      </c>
      <c r="S1550" s="2">
        <f>VLOOKUP($B1550,'Answer Data Transformation'!$T$3:$AA$2346,3,FALSE)</f>
        <v>54</v>
      </c>
    </row>
    <row r="1551" spans="2:19" ht="15.5" x14ac:dyDescent="0.35">
      <c r="B1551" s="1" t="s">
        <v>821</v>
      </c>
      <c r="C1551" s="28" t="str">
        <f>VLOOKUP(B1551,'Answer Data Transformation'!$B$3:$F$2338,4,FALSE)</f>
        <v xml:space="preserve">  Stephanie W</v>
      </c>
      <c r="D1551" s="2">
        <f>VLOOKUP($B1551,'Answer Data Transformation'!$I$3:$R$2338,2,FALSE)</f>
        <v>36.29</v>
      </c>
      <c r="E1551" s="2">
        <f>VLOOKUP($B1551,'Answer Data Transformation'!$I$3:$R$2338,4,FALSE)</f>
        <v>6.23</v>
      </c>
      <c r="F1551" s="2" t="str">
        <f>VLOOKUP($B1551,'Answer Data Transformation'!$I$3:$R$2338,6,FALSE)</f>
        <v>No</v>
      </c>
      <c r="G1551" s="2" t="str">
        <f>VLOOKUP($B1551,'Answer Data Transformation'!$I$3:$R$2338,7,FALSE)</f>
        <v>No</v>
      </c>
      <c r="H1551" s="2" t="str">
        <f>VLOOKUP($B1551,'Answer Data Transformation'!$I$3:$R$2338,8,FALSE)</f>
        <v>No</v>
      </c>
      <c r="I1551" s="29">
        <f>VLOOKUP($B1551,'Answer Data Transformation'!$I$3:$R$2338,9,FALSE)</f>
        <v>0</v>
      </c>
      <c r="J1551" s="2" t="str">
        <f>VLOOKUP($B1551,'Answer Data Transformation'!$I$3:$R$2338,10,FALSE)</f>
        <v>No</v>
      </c>
      <c r="K1551" s="2" t="str">
        <f>VLOOKUP($B1551,'Answer Data Transformation'!$I$3:$R$2338,3,FALSE)</f>
        <v>Obesity</v>
      </c>
      <c r="L1551" s="2" t="str">
        <f>VLOOKUP($B1551,'Answer Data Transformation'!$I$3:$R$2338,5,FALSE)</f>
        <v>Prediabetes</v>
      </c>
      <c r="M1551" s="2" t="str">
        <f>VLOOKUP($B1551,'Answer Data Transformation'!$T$3:$AA$2346,2,FALSE)</f>
        <v>06-Aug-1989</v>
      </c>
      <c r="N1551" s="2">
        <f>VLOOKUP($B1551,'Answer Data Transformation'!$T$3:$AA$2346,4,FALSE)</f>
        <v>3</v>
      </c>
      <c r="O1551" s="2">
        <f>VLOOKUP($B1551,'Answer Data Transformation'!$T$3:$AA$2346,5,FALSE)</f>
        <v>6551.75</v>
      </c>
      <c r="P1551" s="2" t="str">
        <f>VLOOKUP($B1551,'Answer Data Transformation'!$T$3:$AA$2346,6,FALSE)</f>
        <v>tier - 2</v>
      </c>
      <c r="Q1551" s="2" t="str">
        <f>VLOOKUP($B1551,'Answer Data Transformation'!$T$3:$AA$2346,7,FALSE)</f>
        <v>tier - 2</v>
      </c>
      <c r="R1551" s="2" t="str">
        <f>VLOOKUP($B1551,'Answer Data Transformation'!$T$3:$AA$2346,8,FALSE)</f>
        <v>R1024</v>
      </c>
      <c r="S1551" s="2">
        <f>VLOOKUP($B1551,'Answer Data Transformation'!$T$3:$AA$2346,3,FALSE)</f>
        <v>33</v>
      </c>
    </row>
    <row r="1552" spans="2:19" ht="15.5" x14ac:dyDescent="0.35">
      <c r="B1552" s="1" t="s">
        <v>820</v>
      </c>
      <c r="C1552" s="28" t="str">
        <f>VLOOKUP(B1552,'Answer Data Transformation'!$B$3:$F$2338,4,FALSE)</f>
        <v xml:space="preserve">  Ezra</v>
      </c>
      <c r="D1552" s="2">
        <f>VLOOKUP($B1552,'Answer Data Transformation'!$I$3:$R$2338,2,FALSE)</f>
        <v>28.594999999999999</v>
      </c>
      <c r="E1552" s="2">
        <f>VLOOKUP($B1552,'Answer Data Transformation'!$I$3:$R$2338,4,FALSE)</f>
        <v>8.5299999999999994</v>
      </c>
      <c r="F1552" s="2" t="str">
        <f>VLOOKUP($B1552,'Answer Data Transformation'!$I$3:$R$2338,6,FALSE)</f>
        <v>Yes</v>
      </c>
      <c r="G1552" s="2" t="str">
        <f>VLOOKUP($B1552,'Answer Data Transformation'!$I$3:$R$2338,7,FALSE)</f>
        <v>No</v>
      </c>
      <c r="H1552" s="2" t="str">
        <f>VLOOKUP($B1552,'Answer Data Transformation'!$I$3:$R$2338,8,FALSE)</f>
        <v>No</v>
      </c>
      <c r="I1552" s="29">
        <f>VLOOKUP($B1552,'Answer Data Transformation'!$I$3:$R$2338,9,FALSE)</f>
        <v>1</v>
      </c>
      <c r="J1552" s="2" t="str">
        <f>VLOOKUP($B1552,'Answer Data Transformation'!$I$3:$R$2338,10,FALSE)</f>
        <v>No</v>
      </c>
      <c r="K1552" s="2" t="str">
        <f>VLOOKUP($B1552,'Answer Data Transformation'!$I$3:$R$2338,3,FALSE)</f>
        <v>Overweight</v>
      </c>
      <c r="L1552" s="2" t="str">
        <f>VLOOKUP($B1552,'Answer Data Transformation'!$I$3:$R$2338,5,FALSE)</f>
        <v>Diabetes</v>
      </c>
      <c r="M1552" s="2" t="str">
        <f>VLOOKUP($B1552,'Answer Data Transformation'!$T$3:$AA$2346,2,FALSE)</f>
        <v>18-Dec-1986</v>
      </c>
      <c r="N1552" s="2">
        <f>VLOOKUP($B1552,'Answer Data Transformation'!$T$3:$AA$2346,4,FALSE)</f>
        <v>3</v>
      </c>
      <c r="O1552" s="2">
        <f>VLOOKUP($B1552,'Answer Data Transformation'!$T$3:$AA$2346,5,FALSE)</f>
        <v>6548.2</v>
      </c>
      <c r="P1552" s="2" t="str">
        <f>VLOOKUP($B1552,'Answer Data Transformation'!$T$3:$AA$2346,6,FALSE)</f>
        <v>tier - 2</v>
      </c>
      <c r="Q1552" s="2" t="str">
        <f>VLOOKUP($B1552,'Answer Data Transformation'!$T$3:$AA$2346,7,FALSE)</f>
        <v>tier - 3</v>
      </c>
      <c r="R1552" s="2" t="str">
        <f>VLOOKUP($B1552,'Answer Data Transformation'!$T$3:$AA$2346,8,FALSE)</f>
        <v>R1012</v>
      </c>
      <c r="S1552" s="2">
        <f>VLOOKUP($B1552,'Answer Data Transformation'!$T$3:$AA$2346,3,FALSE)</f>
        <v>36</v>
      </c>
    </row>
    <row r="1553" spans="2:19" ht="15.5" x14ac:dyDescent="0.35">
      <c r="B1553" s="1" t="s">
        <v>819</v>
      </c>
      <c r="C1553" s="28" t="str">
        <f>VLOOKUP(B1553,'Answer Data Transformation'!$B$3:$F$2338,4,FALSE)</f>
        <v xml:space="preserve">  Jim</v>
      </c>
      <c r="D1553" s="2">
        <f>VLOOKUP($B1553,'Answer Data Transformation'!$I$3:$R$2338,2,FALSE)</f>
        <v>17.8</v>
      </c>
      <c r="E1553" s="2">
        <f>VLOOKUP($B1553,'Answer Data Transformation'!$I$3:$R$2338,4,FALSE)</f>
        <v>5.75</v>
      </c>
      <c r="F1553" s="2" t="str">
        <f>VLOOKUP($B1553,'Answer Data Transformation'!$I$3:$R$2338,6,FALSE)</f>
        <v>Yes</v>
      </c>
      <c r="G1553" s="2" t="str">
        <f>VLOOKUP($B1553,'Answer Data Transformation'!$I$3:$R$2338,7,FALSE)</f>
        <v>No</v>
      </c>
      <c r="H1553" s="2" t="str">
        <f>VLOOKUP($B1553,'Answer Data Transformation'!$I$3:$R$2338,8,FALSE)</f>
        <v>Yes</v>
      </c>
      <c r="I1553" s="29">
        <f>VLOOKUP($B1553,'Answer Data Transformation'!$I$3:$R$2338,9,FALSE)</f>
        <v>1</v>
      </c>
      <c r="J1553" s="2" t="str">
        <f>VLOOKUP($B1553,'Answer Data Transformation'!$I$3:$R$2338,10,FALSE)</f>
        <v>No</v>
      </c>
      <c r="K1553" s="2" t="str">
        <f>VLOOKUP($B1553,'Answer Data Transformation'!$I$3:$R$2338,3,FALSE)</f>
        <v>Underweight</v>
      </c>
      <c r="L1553" s="2" t="str">
        <f>VLOOKUP($B1553,'Answer Data Transformation'!$I$3:$R$2338,5,FALSE)</f>
        <v>Prediabetes</v>
      </c>
      <c r="M1553" s="2" t="str">
        <f>VLOOKUP($B1553,'Answer Data Transformation'!$T$3:$AA$2346,2,FALSE)</f>
        <v>03-Dec-1969</v>
      </c>
      <c r="N1553" s="2">
        <f>VLOOKUP($B1553,'Answer Data Transformation'!$T$3:$AA$2346,4,FALSE)</f>
        <v>0</v>
      </c>
      <c r="O1553" s="2">
        <f>VLOOKUP($B1553,'Answer Data Transformation'!$T$3:$AA$2346,5,FALSE)</f>
        <v>6546.16</v>
      </c>
      <c r="P1553" s="2" t="str">
        <f>VLOOKUP($B1553,'Answer Data Transformation'!$T$3:$AA$2346,6,FALSE)</f>
        <v>tier - 2</v>
      </c>
      <c r="Q1553" s="2" t="str">
        <f>VLOOKUP($B1553,'Answer Data Transformation'!$T$3:$AA$2346,7,FALSE)</f>
        <v>tier - 3</v>
      </c>
      <c r="R1553" s="2" t="str">
        <f>VLOOKUP($B1553,'Answer Data Transformation'!$T$3:$AA$2346,8,FALSE)</f>
        <v>R1013</v>
      </c>
      <c r="S1553" s="2">
        <f>VLOOKUP($B1553,'Answer Data Transformation'!$T$3:$AA$2346,3,FALSE)</f>
        <v>53</v>
      </c>
    </row>
    <row r="1554" spans="2:19" ht="15.5" x14ac:dyDescent="0.35">
      <c r="B1554" s="1" t="s">
        <v>818</v>
      </c>
      <c r="C1554" s="28" t="str">
        <f>VLOOKUP(B1554,'Answer Data Transformation'!$B$3:$F$2338,4,FALSE)</f>
        <v xml:space="preserve">  Ari L</v>
      </c>
      <c r="D1554" s="2">
        <f>VLOOKUP($B1554,'Answer Data Transformation'!$I$3:$R$2338,2,FALSE)</f>
        <v>21.4</v>
      </c>
      <c r="E1554" s="2">
        <f>VLOOKUP($B1554,'Answer Data Transformation'!$I$3:$R$2338,4,FALSE)</f>
        <v>5.6</v>
      </c>
      <c r="F1554" s="2" t="str">
        <f>VLOOKUP($B1554,'Answer Data Transformation'!$I$3:$R$2338,6,FALSE)</f>
        <v>No</v>
      </c>
      <c r="G1554" s="2" t="str">
        <f>VLOOKUP($B1554,'Answer Data Transformation'!$I$3:$R$2338,7,FALSE)</f>
        <v>No</v>
      </c>
      <c r="H1554" s="2" t="str">
        <f>VLOOKUP($B1554,'Answer Data Transformation'!$I$3:$R$2338,8,FALSE)</f>
        <v>No</v>
      </c>
      <c r="I1554" s="29">
        <f>VLOOKUP($B1554,'Answer Data Transformation'!$I$3:$R$2338,9,FALSE)</f>
        <v>0</v>
      </c>
      <c r="J1554" s="2" t="str">
        <f>VLOOKUP($B1554,'Answer Data Transformation'!$I$3:$R$2338,10,FALSE)</f>
        <v>No</v>
      </c>
      <c r="K1554" s="2" t="str">
        <f>VLOOKUP($B1554,'Answer Data Transformation'!$I$3:$R$2338,3,FALSE)</f>
        <v>Normal Weight</v>
      </c>
      <c r="L1554" s="2" t="str">
        <f>VLOOKUP($B1554,'Answer Data Transformation'!$I$3:$R$2338,5,FALSE)</f>
        <v>Normal</v>
      </c>
      <c r="M1554" s="2" t="str">
        <f>VLOOKUP($B1554,'Answer Data Transformation'!$T$3:$AA$2346,2,FALSE)</f>
        <v>02-Oct-1982</v>
      </c>
      <c r="N1554" s="2">
        <f>VLOOKUP($B1554,'Answer Data Transformation'!$T$3:$AA$2346,4,FALSE)</f>
        <v>3</v>
      </c>
      <c r="O1554" s="2">
        <f>VLOOKUP($B1554,'Answer Data Transformation'!$T$3:$AA$2346,5,FALSE)</f>
        <v>6536.68</v>
      </c>
      <c r="P1554" s="2" t="str">
        <f>VLOOKUP($B1554,'Answer Data Transformation'!$T$3:$AA$2346,6,FALSE)</f>
        <v>tier - 2</v>
      </c>
      <c r="Q1554" s="2" t="str">
        <f>VLOOKUP($B1554,'Answer Data Transformation'!$T$3:$AA$2346,7,FALSE)</f>
        <v>tier - 2</v>
      </c>
      <c r="R1554" s="2" t="str">
        <f>VLOOKUP($B1554,'Answer Data Transformation'!$T$3:$AA$2346,8,FALSE)</f>
        <v>R1012</v>
      </c>
      <c r="S1554" s="2">
        <f>VLOOKUP($B1554,'Answer Data Transformation'!$T$3:$AA$2346,3,FALSE)</f>
        <v>40</v>
      </c>
    </row>
    <row r="1555" spans="2:19" ht="15.5" x14ac:dyDescent="0.35">
      <c r="B1555" s="1" t="s">
        <v>817</v>
      </c>
      <c r="C1555" s="28" t="str">
        <f>VLOOKUP(B1555,'Answer Data Transformation'!$B$3:$F$2338,4,FALSE)</f>
        <v xml:space="preserve">  Fanny</v>
      </c>
      <c r="D1555" s="2">
        <f>VLOOKUP($B1555,'Answer Data Transformation'!$I$3:$R$2338,2,FALSE)</f>
        <v>23.01</v>
      </c>
      <c r="E1555" s="2">
        <f>VLOOKUP($B1555,'Answer Data Transformation'!$I$3:$R$2338,4,FALSE)</f>
        <v>4.68</v>
      </c>
      <c r="F1555" s="2" t="str">
        <f>VLOOKUP($B1555,'Answer Data Transformation'!$I$3:$R$2338,6,FALSE)</f>
        <v>No</v>
      </c>
      <c r="G1555" s="2" t="str">
        <f>VLOOKUP($B1555,'Answer Data Transformation'!$I$3:$R$2338,7,FALSE)</f>
        <v>No</v>
      </c>
      <c r="H1555" s="2" t="str">
        <f>VLOOKUP($B1555,'Answer Data Transformation'!$I$3:$R$2338,8,FALSE)</f>
        <v>No</v>
      </c>
      <c r="I1555" s="29">
        <f>VLOOKUP($B1555,'Answer Data Transformation'!$I$3:$R$2338,9,FALSE)</f>
        <v>0</v>
      </c>
      <c r="J1555" s="2" t="str">
        <f>VLOOKUP($B1555,'Answer Data Transformation'!$I$3:$R$2338,10,FALSE)</f>
        <v>No</v>
      </c>
      <c r="K1555" s="2" t="str">
        <f>VLOOKUP($B1555,'Answer Data Transformation'!$I$3:$R$2338,3,FALSE)</f>
        <v>Normal Weight</v>
      </c>
      <c r="L1555" s="2" t="str">
        <f>VLOOKUP($B1555,'Answer Data Transformation'!$I$3:$R$2338,5,FALSE)</f>
        <v>Normal</v>
      </c>
      <c r="M1555" s="2" t="str">
        <f>VLOOKUP($B1555,'Answer Data Transformation'!$T$3:$AA$2346,2,FALSE)</f>
        <v>12-Aug-1982</v>
      </c>
      <c r="N1555" s="2">
        <f>VLOOKUP($B1555,'Answer Data Transformation'!$T$3:$AA$2346,4,FALSE)</f>
        <v>3</v>
      </c>
      <c r="O1555" s="2">
        <f>VLOOKUP($B1555,'Answer Data Transformation'!$T$3:$AA$2346,5,FALSE)</f>
        <v>6532.04</v>
      </c>
      <c r="P1555" s="2" t="str">
        <f>VLOOKUP($B1555,'Answer Data Transformation'!$T$3:$AA$2346,6,FALSE)</f>
        <v>tier - 2</v>
      </c>
      <c r="Q1555" s="2" t="str">
        <f>VLOOKUP($B1555,'Answer Data Transformation'!$T$3:$AA$2346,7,FALSE)</f>
        <v>tier - 1</v>
      </c>
      <c r="R1555" s="2" t="str">
        <f>VLOOKUP($B1555,'Answer Data Transformation'!$T$3:$AA$2346,8,FALSE)</f>
        <v>R1013</v>
      </c>
      <c r="S1555" s="2">
        <f>VLOOKUP($B1555,'Answer Data Transformation'!$T$3:$AA$2346,3,FALSE)</f>
        <v>40</v>
      </c>
    </row>
    <row r="1556" spans="2:19" ht="15.5" x14ac:dyDescent="0.35">
      <c r="B1556" s="1" t="s">
        <v>816</v>
      </c>
      <c r="C1556" s="28" t="str">
        <f>VLOOKUP(B1556,'Answer Data Transformation'!$B$3:$F$2338,4,FALSE)</f>
        <v xml:space="preserve">  Heather</v>
      </c>
      <c r="D1556" s="2">
        <f>VLOOKUP($B1556,'Answer Data Transformation'!$I$3:$R$2338,2,FALSE)</f>
        <v>19.86</v>
      </c>
      <c r="E1556" s="2">
        <f>VLOOKUP($B1556,'Answer Data Transformation'!$I$3:$R$2338,4,FALSE)</f>
        <v>5.62</v>
      </c>
      <c r="F1556" s="2" t="str">
        <f>VLOOKUP($B1556,'Answer Data Transformation'!$I$3:$R$2338,6,FALSE)</f>
        <v>Yes</v>
      </c>
      <c r="G1556" s="2" t="str">
        <f>VLOOKUP($B1556,'Answer Data Transformation'!$I$3:$R$2338,7,FALSE)</f>
        <v>No</v>
      </c>
      <c r="H1556" s="2" t="str">
        <f>VLOOKUP($B1556,'Answer Data Transformation'!$I$3:$R$2338,8,FALSE)</f>
        <v>No</v>
      </c>
      <c r="I1556" s="29">
        <f>VLOOKUP($B1556,'Answer Data Transformation'!$I$3:$R$2338,9,FALSE)</f>
        <v>0</v>
      </c>
      <c r="J1556" s="2" t="str">
        <f>VLOOKUP($B1556,'Answer Data Transformation'!$I$3:$R$2338,10,FALSE)</f>
        <v>No</v>
      </c>
      <c r="K1556" s="2" t="str">
        <f>VLOOKUP($B1556,'Answer Data Transformation'!$I$3:$R$2338,3,FALSE)</f>
        <v>Normal Weight</v>
      </c>
      <c r="L1556" s="2" t="str">
        <f>VLOOKUP($B1556,'Answer Data Transformation'!$I$3:$R$2338,5,FALSE)</f>
        <v>Normal</v>
      </c>
      <c r="M1556" s="2" t="str">
        <f>VLOOKUP($B1556,'Answer Data Transformation'!$T$3:$AA$2346,2,FALSE)</f>
        <v>23-Oct-1976</v>
      </c>
      <c r="N1556" s="2">
        <f>VLOOKUP($B1556,'Answer Data Transformation'!$T$3:$AA$2346,4,FALSE)</f>
        <v>2</v>
      </c>
      <c r="O1556" s="2">
        <f>VLOOKUP($B1556,'Answer Data Transformation'!$T$3:$AA$2346,5,FALSE)</f>
        <v>6529.21</v>
      </c>
      <c r="P1556" s="2" t="str">
        <f>VLOOKUP($B1556,'Answer Data Transformation'!$T$3:$AA$2346,6,FALSE)</f>
        <v>tier - 2</v>
      </c>
      <c r="Q1556" s="2" t="str">
        <f>VLOOKUP($B1556,'Answer Data Transformation'!$T$3:$AA$2346,7,FALSE)</f>
        <v>tier - 1</v>
      </c>
      <c r="R1556" s="2" t="str">
        <f>VLOOKUP($B1556,'Answer Data Transformation'!$T$3:$AA$2346,8,FALSE)</f>
        <v>R1013</v>
      </c>
      <c r="S1556" s="2">
        <f>VLOOKUP($B1556,'Answer Data Transformation'!$T$3:$AA$2346,3,FALSE)</f>
        <v>46</v>
      </c>
    </row>
    <row r="1557" spans="2:19" ht="15.5" x14ac:dyDescent="0.35">
      <c r="B1557" s="1" t="s">
        <v>815</v>
      </c>
      <c r="C1557" s="28" t="str">
        <f>VLOOKUP(B1557,'Answer Data Transformation'!$B$3:$F$2338,4,FALSE)</f>
        <v xml:space="preserve">  Peter W</v>
      </c>
      <c r="D1557" s="2">
        <f>VLOOKUP($B1557,'Answer Data Transformation'!$I$3:$R$2338,2,FALSE)</f>
        <v>33.58</v>
      </c>
      <c r="E1557" s="2">
        <f>VLOOKUP($B1557,'Answer Data Transformation'!$I$3:$R$2338,4,FALSE)</f>
        <v>5.08</v>
      </c>
      <c r="F1557" s="2" t="str">
        <f>VLOOKUP($B1557,'Answer Data Transformation'!$I$3:$R$2338,6,FALSE)</f>
        <v>No</v>
      </c>
      <c r="G1557" s="2" t="str">
        <f>VLOOKUP($B1557,'Answer Data Transformation'!$I$3:$R$2338,7,FALSE)</f>
        <v>No</v>
      </c>
      <c r="H1557" s="2" t="str">
        <f>VLOOKUP($B1557,'Answer Data Transformation'!$I$3:$R$2338,8,FALSE)</f>
        <v>No</v>
      </c>
      <c r="I1557" s="29">
        <f>VLOOKUP($B1557,'Answer Data Transformation'!$I$3:$R$2338,9,FALSE)</f>
        <v>0</v>
      </c>
      <c r="J1557" s="2" t="str">
        <f>VLOOKUP($B1557,'Answer Data Transformation'!$I$3:$R$2338,10,FALSE)</f>
        <v>No</v>
      </c>
      <c r="K1557" s="2" t="str">
        <f>VLOOKUP($B1557,'Answer Data Transformation'!$I$3:$R$2338,3,FALSE)</f>
        <v>Obesity</v>
      </c>
      <c r="L1557" s="2" t="str">
        <f>VLOOKUP($B1557,'Answer Data Transformation'!$I$3:$R$2338,5,FALSE)</f>
        <v>Normal</v>
      </c>
      <c r="M1557" s="2" t="str">
        <f>VLOOKUP($B1557,'Answer Data Transformation'!$T$3:$AA$2346,2,FALSE)</f>
        <v>07-Jul-1994</v>
      </c>
      <c r="N1557" s="2">
        <f>VLOOKUP($B1557,'Answer Data Transformation'!$T$3:$AA$2346,4,FALSE)</f>
        <v>0</v>
      </c>
      <c r="O1557" s="2">
        <f>VLOOKUP($B1557,'Answer Data Transformation'!$T$3:$AA$2346,5,FALSE)</f>
        <v>6512.24</v>
      </c>
      <c r="P1557" s="2" t="str">
        <f>VLOOKUP($B1557,'Answer Data Transformation'!$T$3:$AA$2346,6,FALSE)</f>
        <v>tier - 2</v>
      </c>
      <c r="Q1557" s="2" t="str">
        <f>VLOOKUP($B1557,'Answer Data Transformation'!$T$3:$AA$2346,7,FALSE)</f>
        <v>tier - 1</v>
      </c>
      <c r="R1557" s="2" t="str">
        <f>VLOOKUP($B1557,'Answer Data Transformation'!$T$3:$AA$2346,8,FALSE)</f>
        <v>R1021</v>
      </c>
      <c r="S1557" s="2">
        <f>VLOOKUP($B1557,'Answer Data Transformation'!$T$3:$AA$2346,3,FALSE)</f>
        <v>28</v>
      </c>
    </row>
    <row r="1558" spans="2:19" ht="15.5" x14ac:dyDescent="0.35">
      <c r="B1558" s="1" t="s">
        <v>814</v>
      </c>
      <c r="C1558" s="28" t="str">
        <f>VLOOKUP(B1558,'Answer Data Transformation'!$B$3:$F$2338,4,FALSE)</f>
        <v xml:space="preserve">  Catherine A</v>
      </c>
      <c r="D1558" s="2">
        <f>VLOOKUP($B1558,'Answer Data Transformation'!$I$3:$R$2338,2,FALSE)</f>
        <v>29.81</v>
      </c>
      <c r="E1558" s="2">
        <f>VLOOKUP($B1558,'Answer Data Transformation'!$I$3:$R$2338,4,FALSE)</f>
        <v>5.28</v>
      </c>
      <c r="F1558" s="2" t="str">
        <f>VLOOKUP($B1558,'Answer Data Transformation'!$I$3:$R$2338,6,FALSE)</f>
        <v>No</v>
      </c>
      <c r="G1558" s="2" t="str">
        <f>VLOOKUP($B1558,'Answer Data Transformation'!$I$3:$R$2338,7,FALSE)</f>
        <v>No</v>
      </c>
      <c r="H1558" s="2" t="str">
        <f>VLOOKUP($B1558,'Answer Data Transformation'!$I$3:$R$2338,8,FALSE)</f>
        <v>No</v>
      </c>
      <c r="I1558" s="29">
        <f>VLOOKUP($B1558,'Answer Data Transformation'!$I$3:$R$2338,9,FALSE)</f>
        <v>0</v>
      </c>
      <c r="J1558" s="2" t="str">
        <f>VLOOKUP($B1558,'Answer Data Transformation'!$I$3:$R$2338,10,FALSE)</f>
        <v>No</v>
      </c>
      <c r="K1558" s="2" t="str">
        <f>VLOOKUP($B1558,'Answer Data Transformation'!$I$3:$R$2338,3,FALSE)</f>
        <v>Overweight</v>
      </c>
      <c r="L1558" s="2" t="str">
        <f>VLOOKUP($B1558,'Answer Data Transformation'!$I$3:$R$2338,5,FALSE)</f>
        <v>Normal</v>
      </c>
      <c r="M1558" s="2" t="str">
        <f>VLOOKUP($B1558,'Answer Data Transformation'!$T$3:$AA$2346,2,FALSE)</f>
        <v>28-Aug-1982</v>
      </c>
      <c r="N1558" s="2">
        <f>VLOOKUP($B1558,'Answer Data Transformation'!$T$3:$AA$2346,4,FALSE)</f>
        <v>1</v>
      </c>
      <c r="O1558" s="2">
        <f>VLOOKUP($B1558,'Answer Data Transformation'!$T$3:$AA$2346,5,FALSE)</f>
        <v>6500.24</v>
      </c>
      <c r="P1558" s="2" t="str">
        <f>VLOOKUP($B1558,'Answer Data Transformation'!$T$3:$AA$2346,6,FALSE)</f>
        <v>tier - 2</v>
      </c>
      <c r="Q1558" s="2" t="str">
        <f>VLOOKUP($B1558,'Answer Data Transformation'!$T$3:$AA$2346,7,FALSE)</f>
        <v>tier - 2</v>
      </c>
      <c r="R1558" s="2" t="str">
        <f>VLOOKUP($B1558,'Answer Data Transformation'!$T$3:$AA$2346,8,FALSE)</f>
        <v>R1013</v>
      </c>
      <c r="S1558" s="2">
        <f>VLOOKUP($B1558,'Answer Data Transformation'!$T$3:$AA$2346,3,FALSE)</f>
        <v>40</v>
      </c>
    </row>
    <row r="1559" spans="2:19" ht="15.5" x14ac:dyDescent="0.35">
      <c r="B1559" s="1" t="s">
        <v>813</v>
      </c>
      <c r="C1559" s="28" t="str">
        <f>VLOOKUP(B1559,'Answer Data Transformation'!$B$3:$F$2338,4,FALSE)</f>
        <v xml:space="preserve">  Kelly A</v>
      </c>
      <c r="D1559" s="2">
        <f>VLOOKUP($B1559,'Answer Data Transformation'!$I$3:$R$2338,2,FALSE)</f>
        <v>27.4</v>
      </c>
      <c r="E1559" s="2">
        <f>VLOOKUP($B1559,'Answer Data Transformation'!$I$3:$R$2338,4,FALSE)</f>
        <v>4.6100000000000003</v>
      </c>
      <c r="F1559" s="2" t="str">
        <f>VLOOKUP($B1559,'Answer Data Transformation'!$I$3:$R$2338,6,FALSE)</f>
        <v>No</v>
      </c>
      <c r="G1559" s="2" t="str">
        <f>VLOOKUP($B1559,'Answer Data Transformation'!$I$3:$R$2338,7,FALSE)</f>
        <v>No</v>
      </c>
      <c r="H1559" s="2" t="str">
        <f>VLOOKUP($B1559,'Answer Data Transformation'!$I$3:$R$2338,8,FALSE)</f>
        <v>No</v>
      </c>
      <c r="I1559" s="29">
        <f>VLOOKUP($B1559,'Answer Data Transformation'!$I$3:$R$2338,9,FALSE)</f>
        <v>0</v>
      </c>
      <c r="J1559" s="2" t="str">
        <f>VLOOKUP($B1559,'Answer Data Transformation'!$I$3:$R$2338,10,FALSE)</f>
        <v>No</v>
      </c>
      <c r="K1559" s="2" t="str">
        <f>VLOOKUP($B1559,'Answer Data Transformation'!$I$3:$R$2338,3,FALSE)</f>
        <v>Overweight</v>
      </c>
      <c r="L1559" s="2" t="str">
        <f>VLOOKUP($B1559,'Answer Data Transformation'!$I$3:$R$2338,5,FALSE)</f>
        <v>Normal</v>
      </c>
      <c r="M1559" s="2" t="str">
        <f>VLOOKUP($B1559,'Answer Data Transformation'!$T$3:$AA$2346,2,FALSE)</f>
        <v>09-Oct-1982</v>
      </c>
      <c r="N1559" s="2">
        <f>VLOOKUP($B1559,'Answer Data Transformation'!$T$3:$AA$2346,4,FALSE)</f>
        <v>1</v>
      </c>
      <c r="O1559" s="2">
        <f>VLOOKUP($B1559,'Answer Data Transformation'!$T$3:$AA$2346,5,FALSE)</f>
        <v>6496.89</v>
      </c>
      <c r="P1559" s="2" t="str">
        <f>VLOOKUP($B1559,'Answer Data Transformation'!$T$3:$AA$2346,6,FALSE)</f>
        <v>tier - 2</v>
      </c>
      <c r="Q1559" s="2" t="str">
        <f>VLOOKUP($B1559,'Answer Data Transformation'!$T$3:$AA$2346,7,FALSE)</f>
        <v>tier - 3</v>
      </c>
      <c r="R1559" s="2" t="str">
        <f>VLOOKUP($B1559,'Answer Data Transformation'!$T$3:$AA$2346,8,FALSE)</f>
        <v>R1011</v>
      </c>
      <c r="S1559" s="2">
        <f>VLOOKUP($B1559,'Answer Data Transformation'!$T$3:$AA$2346,3,FALSE)</f>
        <v>40</v>
      </c>
    </row>
    <row r="1560" spans="2:19" ht="15.5" x14ac:dyDescent="0.35">
      <c r="B1560" s="1" t="s">
        <v>812</v>
      </c>
      <c r="C1560" s="28" t="str">
        <f>VLOOKUP(B1560,'Answer Data Transformation'!$B$3:$F$2338,4,FALSE)</f>
        <v xml:space="preserve">  Janel N</v>
      </c>
      <c r="D1560" s="2">
        <f>VLOOKUP($B1560,'Answer Data Transformation'!$I$3:$R$2338,2,FALSE)</f>
        <v>17.98</v>
      </c>
      <c r="E1560" s="2">
        <f>VLOOKUP($B1560,'Answer Data Transformation'!$I$3:$R$2338,4,FALSE)</f>
        <v>6.57</v>
      </c>
      <c r="F1560" s="2" t="str">
        <f>VLOOKUP($B1560,'Answer Data Transformation'!$I$3:$R$2338,6,FALSE)</f>
        <v>Yes</v>
      </c>
      <c r="G1560" s="2" t="str">
        <f>VLOOKUP($B1560,'Answer Data Transformation'!$I$3:$R$2338,7,FALSE)</f>
        <v>No</v>
      </c>
      <c r="H1560" s="2" t="str">
        <f>VLOOKUP($B1560,'Answer Data Transformation'!$I$3:$R$2338,8,FALSE)</f>
        <v>No</v>
      </c>
      <c r="I1560" s="29">
        <f>VLOOKUP($B1560,'Answer Data Transformation'!$I$3:$R$2338,9,FALSE)</f>
        <v>2</v>
      </c>
      <c r="J1560" s="2" t="str">
        <f>VLOOKUP($B1560,'Answer Data Transformation'!$I$3:$R$2338,10,FALSE)</f>
        <v>No</v>
      </c>
      <c r="K1560" s="2" t="str">
        <f>VLOOKUP($B1560,'Answer Data Transformation'!$I$3:$R$2338,3,FALSE)</f>
        <v>Underweight</v>
      </c>
      <c r="L1560" s="2" t="str">
        <f>VLOOKUP($B1560,'Answer Data Transformation'!$I$3:$R$2338,5,FALSE)</f>
        <v>Diabetes</v>
      </c>
      <c r="M1560" s="2" t="str">
        <f>VLOOKUP($B1560,'Answer Data Transformation'!$T$3:$AA$2346,2,FALSE)</f>
        <v>01-Dec-1970</v>
      </c>
      <c r="N1560" s="2">
        <f>VLOOKUP($B1560,'Answer Data Transformation'!$T$3:$AA$2346,4,FALSE)</f>
        <v>0</v>
      </c>
      <c r="O1560" s="2">
        <f>VLOOKUP($B1560,'Answer Data Transformation'!$T$3:$AA$2346,5,FALSE)</f>
        <v>6481.67</v>
      </c>
      <c r="P1560" s="2" t="str">
        <f>VLOOKUP($B1560,'Answer Data Transformation'!$T$3:$AA$2346,6,FALSE)</f>
        <v>tier - 2</v>
      </c>
      <c r="Q1560" s="2" t="str">
        <f>VLOOKUP($B1560,'Answer Data Transformation'!$T$3:$AA$2346,7,FALSE)</f>
        <v>tier - 2</v>
      </c>
      <c r="R1560" s="2" t="str">
        <f>VLOOKUP($B1560,'Answer Data Transformation'!$T$3:$AA$2346,8,FALSE)</f>
        <v>R1013</v>
      </c>
      <c r="S1560" s="2">
        <f>VLOOKUP($B1560,'Answer Data Transformation'!$T$3:$AA$2346,3,FALSE)</f>
        <v>52</v>
      </c>
    </row>
    <row r="1561" spans="2:19" ht="15.5" x14ac:dyDescent="0.35">
      <c r="B1561" s="1" t="s">
        <v>811</v>
      </c>
      <c r="C1561" s="28" t="str">
        <f>VLOOKUP(B1561,'Answer Data Transformation'!$B$3:$F$2338,4,FALSE)</f>
        <v xml:space="preserve">  Yann Kai</v>
      </c>
      <c r="D1561" s="2">
        <f>VLOOKUP($B1561,'Answer Data Transformation'!$I$3:$R$2338,2,FALSE)</f>
        <v>37.9</v>
      </c>
      <c r="E1561" s="2">
        <f>VLOOKUP($B1561,'Answer Data Transformation'!$I$3:$R$2338,4,FALSE)</f>
        <v>5.83</v>
      </c>
      <c r="F1561" s="2" t="str">
        <f>VLOOKUP($B1561,'Answer Data Transformation'!$I$3:$R$2338,6,FALSE)</f>
        <v>No</v>
      </c>
      <c r="G1561" s="2" t="str">
        <f>VLOOKUP($B1561,'Answer Data Transformation'!$I$3:$R$2338,7,FALSE)</f>
        <v>No</v>
      </c>
      <c r="H1561" s="2" t="str">
        <f>VLOOKUP($B1561,'Answer Data Transformation'!$I$3:$R$2338,8,FALSE)</f>
        <v>No</v>
      </c>
      <c r="I1561" s="29">
        <f>VLOOKUP($B1561,'Answer Data Transformation'!$I$3:$R$2338,9,FALSE)</f>
        <v>0</v>
      </c>
      <c r="J1561" s="2" t="str">
        <f>VLOOKUP($B1561,'Answer Data Transformation'!$I$3:$R$2338,10,FALSE)</f>
        <v>No</v>
      </c>
      <c r="K1561" s="2" t="str">
        <f>VLOOKUP($B1561,'Answer Data Transformation'!$I$3:$R$2338,3,FALSE)</f>
        <v>Obesity</v>
      </c>
      <c r="L1561" s="2" t="str">
        <f>VLOOKUP($B1561,'Answer Data Transformation'!$I$3:$R$2338,5,FALSE)</f>
        <v>Prediabetes</v>
      </c>
      <c r="M1561" s="2" t="str">
        <f>VLOOKUP($B1561,'Answer Data Transformation'!$T$3:$AA$2346,2,FALSE)</f>
        <v>08-Jun-1980</v>
      </c>
      <c r="N1561" s="2">
        <f>VLOOKUP($B1561,'Answer Data Transformation'!$T$3:$AA$2346,4,FALSE)</f>
        <v>0</v>
      </c>
      <c r="O1561" s="2">
        <f>VLOOKUP($B1561,'Answer Data Transformation'!$T$3:$AA$2346,5,FALSE)</f>
        <v>6474.01</v>
      </c>
      <c r="P1561" s="2" t="str">
        <f>VLOOKUP($B1561,'Answer Data Transformation'!$T$3:$AA$2346,6,FALSE)</f>
        <v>tier - 2</v>
      </c>
      <c r="Q1561" s="2" t="str">
        <f>VLOOKUP($B1561,'Answer Data Transformation'!$T$3:$AA$2346,7,FALSE)</f>
        <v>tier - 3</v>
      </c>
      <c r="R1561" s="2" t="str">
        <f>VLOOKUP($B1561,'Answer Data Transformation'!$T$3:$AA$2346,8,FALSE)</f>
        <v>R1011</v>
      </c>
      <c r="S1561" s="2">
        <f>VLOOKUP($B1561,'Answer Data Transformation'!$T$3:$AA$2346,3,FALSE)</f>
        <v>43</v>
      </c>
    </row>
    <row r="1562" spans="2:19" ht="15.5" x14ac:dyDescent="0.35">
      <c r="B1562" s="1" t="s">
        <v>810</v>
      </c>
      <c r="C1562" s="28" t="str">
        <f>VLOOKUP(B1562,'Answer Data Transformation'!$B$3:$F$2338,4,FALSE)</f>
        <v xml:space="preserve">  Zachary R</v>
      </c>
      <c r="D1562" s="2">
        <f>VLOOKUP($B1562,'Answer Data Transformation'!$I$3:$R$2338,2,FALSE)</f>
        <v>25.27</v>
      </c>
      <c r="E1562" s="2">
        <f>VLOOKUP($B1562,'Answer Data Transformation'!$I$3:$R$2338,4,FALSE)</f>
        <v>6.98</v>
      </c>
      <c r="F1562" s="2" t="str">
        <f>VLOOKUP($B1562,'Answer Data Transformation'!$I$3:$R$2338,6,FALSE)</f>
        <v>Yes</v>
      </c>
      <c r="G1562" s="2" t="str">
        <f>VLOOKUP($B1562,'Answer Data Transformation'!$I$3:$R$2338,7,FALSE)</f>
        <v>No</v>
      </c>
      <c r="H1562" s="2" t="str">
        <f>VLOOKUP($B1562,'Answer Data Transformation'!$I$3:$R$2338,8,FALSE)</f>
        <v>No</v>
      </c>
      <c r="I1562" s="29">
        <f>VLOOKUP($B1562,'Answer Data Transformation'!$I$3:$R$2338,9,FALSE)</f>
        <v>0</v>
      </c>
      <c r="J1562" s="2" t="str">
        <f>VLOOKUP($B1562,'Answer Data Transformation'!$I$3:$R$2338,10,FALSE)</f>
        <v>No</v>
      </c>
      <c r="K1562" s="2" t="str">
        <f>VLOOKUP($B1562,'Answer Data Transformation'!$I$3:$R$2338,3,FALSE)</f>
        <v>Overweight</v>
      </c>
      <c r="L1562" s="2" t="str">
        <f>VLOOKUP($B1562,'Answer Data Transformation'!$I$3:$R$2338,5,FALSE)</f>
        <v>Diabetes</v>
      </c>
      <c r="M1562" s="2" t="str">
        <f>VLOOKUP($B1562,'Answer Data Transformation'!$T$3:$AA$2346,2,FALSE)</f>
        <v>27-Jul-1981</v>
      </c>
      <c r="N1562" s="2">
        <f>VLOOKUP($B1562,'Answer Data Transformation'!$T$3:$AA$2346,4,FALSE)</f>
        <v>1</v>
      </c>
      <c r="O1562" s="2">
        <f>VLOOKUP($B1562,'Answer Data Transformation'!$T$3:$AA$2346,5,FALSE)</f>
        <v>6473.15</v>
      </c>
      <c r="P1562" s="2" t="str">
        <f>VLOOKUP($B1562,'Answer Data Transformation'!$T$3:$AA$2346,6,FALSE)</f>
        <v>tier - 2</v>
      </c>
      <c r="Q1562" s="2" t="str">
        <f>VLOOKUP($B1562,'Answer Data Transformation'!$T$3:$AA$2346,7,FALSE)</f>
        <v>tier - 2</v>
      </c>
      <c r="R1562" s="2" t="str">
        <f>VLOOKUP($B1562,'Answer Data Transformation'!$T$3:$AA$2346,8,FALSE)</f>
        <v>R1013</v>
      </c>
      <c r="S1562" s="2">
        <f>VLOOKUP($B1562,'Answer Data Transformation'!$T$3:$AA$2346,3,FALSE)</f>
        <v>41</v>
      </c>
    </row>
    <row r="1563" spans="2:19" ht="15.5" x14ac:dyDescent="0.35">
      <c r="B1563" s="1" t="s">
        <v>809</v>
      </c>
      <c r="C1563" s="28" t="str">
        <f>VLOOKUP(B1563,'Answer Data Transformation'!$B$3:$F$2338,4,FALSE)</f>
        <v xml:space="preserve">  Alejandro Sr</v>
      </c>
      <c r="D1563" s="2">
        <f>VLOOKUP($B1563,'Answer Data Transformation'!$I$3:$R$2338,2,FALSE)</f>
        <v>29.26</v>
      </c>
      <c r="E1563" s="2">
        <f>VLOOKUP($B1563,'Answer Data Transformation'!$I$3:$R$2338,4,FALSE)</f>
        <v>4.03</v>
      </c>
      <c r="F1563" s="2" t="str">
        <f>VLOOKUP($B1563,'Answer Data Transformation'!$I$3:$R$2338,6,FALSE)</f>
        <v>No</v>
      </c>
      <c r="G1563" s="2" t="str">
        <f>VLOOKUP($B1563,'Answer Data Transformation'!$I$3:$R$2338,7,FALSE)</f>
        <v>No</v>
      </c>
      <c r="H1563" s="2" t="str">
        <f>VLOOKUP($B1563,'Answer Data Transformation'!$I$3:$R$2338,8,FALSE)</f>
        <v>No</v>
      </c>
      <c r="I1563" s="29">
        <f>VLOOKUP($B1563,'Answer Data Transformation'!$I$3:$R$2338,9,FALSE)</f>
        <v>1</v>
      </c>
      <c r="J1563" s="2" t="str">
        <f>VLOOKUP($B1563,'Answer Data Transformation'!$I$3:$R$2338,10,FALSE)</f>
        <v>No</v>
      </c>
      <c r="K1563" s="2" t="str">
        <f>VLOOKUP($B1563,'Answer Data Transformation'!$I$3:$R$2338,3,FALSE)</f>
        <v>Overweight</v>
      </c>
      <c r="L1563" s="2" t="str">
        <f>VLOOKUP($B1563,'Answer Data Transformation'!$I$3:$R$2338,5,FALSE)</f>
        <v>Normal</v>
      </c>
      <c r="M1563" s="2" t="str">
        <f>VLOOKUP($B1563,'Answer Data Transformation'!$T$3:$AA$2346,2,FALSE)</f>
        <v>01-Nov-1984</v>
      </c>
      <c r="N1563" s="2">
        <f>VLOOKUP($B1563,'Answer Data Transformation'!$T$3:$AA$2346,4,FALSE)</f>
        <v>2</v>
      </c>
      <c r="O1563" s="2">
        <f>VLOOKUP($B1563,'Answer Data Transformation'!$T$3:$AA$2346,5,FALSE)</f>
        <v>6457.84</v>
      </c>
      <c r="P1563" s="2" t="str">
        <f>VLOOKUP($B1563,'Answer Data Transformation'!$T$3:$AA$2346,6,FALSE)</f>
        <v>tier - 2</v>
      </c>
      <c r="Q1563" s="2" t="str">
        <f>VLOOKUP($B1563,'Answer Data Transformation'!$T$3:$AA$2346,7,FALSE)</f>
        <v>tier - 3</v>
      </c>
      <c r="R1563" s="2" t="str">
        <f>VLOOKUP($B1563,'Answer Data Transformation'!$T$3:$AA$2346,8,FALSE)</f>
        <v>R1012</v>
      </c>
      <c r="S1563" s="2">
        <f>VLOOKUP($B1563,'Answer Data Transformation'!$T$3:$AA$2346,3,FALSE)</f>
        <v>38</v>
      </c>
    </row>
    <row r="1564" spans="2:19" ht="15.5" x14ac:dyDescent="0.35">
      <c r="B1564" s="1" t="s">
        <v>808</v>
      </c>
      <c r="C1564" s="28" t="str">
        <f>VLOOKUP(B1564,'Answer Data Transformation'!$B$3:$F$2338,4,FALSE)</f>
        <v xml:space="preserve">  Nicholas R</v>
      </c>
      <c r="D1564" s="2">
        <f>VLOOKUP($B1564,'Answer Data Transformation'!$I$3:$R$2338,2,FALSE)</f>
        <v>27.835000000000001</v>
      </c>
      <c r="E1564" s="2">
        <f>VLOOKUP($B1564,'Answer Data Transformation'!$I$3:$R$2338,4,FALSE)</f>
        <v>4.5599999999999996</v>
      </c>
      <c r="F1564" s="2" t="str">
        <f>VLOOKUP($B1564,'Answer Data Transformation'!$I$3:$R$2338,6,FALSE)</f>
        <v>No</v>
      </c>
      <c r="G1564" s="2" t="str">
        <f>VLOOKUP($B1564,'Answer Data Transformation'!$I$3:$R$2338,7,FALSE)</f>
        <v>No</v>
      </c>
      <c r="H1564" s="2" t="str">
        <f>VLOOKUP($B1564,'Answer Data Transformation'!$I$3:$R$2338,8,FALSE)</f>
        <v>No</v>
      </c>
      <c r="I1564" s="29">
        <f>VLOOKUP($B1564,'Answer Data Transformation'!$I$3:$R$2338,9,FALSE)</f>
        <v>1</v>
      </c>
      <c r="J1564" s="2" t="str">
        <f>VLOOKUP($B1564,'Answer Data Transformation'!$I$3:$R$2338,10,FALSE)</f>
        <v>No</v>
      </c>
      <c r="K1564" s="2" t="str">
        <f>VLOOKUP($B1564,'Answer Data Transformation'!$I$3:$R$2338,3,FALSE)</f>
        <v>Overweight</v>
      </c>
      <c r="L1564" s="2" t="str">
        <f>VLOOKUP($B1564,'Answer Data Transformation'!$I$3:$R$2338,5,FALSE)</f>
        <v>Normal</v>
      </c>
      <c r="M1564" s="2" t="str">
        <f>VLOOKUP($B1564,'Answer Data Transformation'!$T$3:$AA$2346,2,FALSE)</f>
        <v>26-Aug-1984</v>
      </c>
      <c r="N1564" s="2">
        <f>VLOOKUP($B1564,'Answer Data Transformation'!$T$3:$AA$2346,4,FALSE)</f>
        <v>2</v>
      </c>
      <c r="O1564" s="2">
        <f>VLOOKUP($B1564,'Answer Data Transformation'!$T$3:$AA$2346,5,FALSE)</f>
        <v>6455.86</v>
      </c>
      <c r="P1564" s="2" t="str">
        <f>VLOOKUP($B1564,'Answer Data Transformation'!$T$3:$AA$2346,6,FALSE)</f>
        <v>tier - 3</v>
      </c>
      <c r="Q1564" s="2" t="str">
        <f>VLOOKUP($B1564,'Answer Data Transformation'!$T$3:$AA$2346,7,FALSE)</f>
        <v>tier - 3</v>
      </c>
      <c r="R1564" s="2" t="str">
        <f>VLOOKUP($B1564,'Answer Data Transformation'!$T$3:$AA$2346,8,FALSE)</f>
        <v>R1012</v>
      </c>
      <c r="S1564" s="2">
        <f>VLOOKUP($B1564,'Answer Data Transformation'!$T$3:$AA$2346,3,FALSE)</f>
        <v>38</v>
      </c>
    </row>
    <row r="1565" spans="2:19" ht="15.5" x14ac:dyDescent="0.35">
      <c r="B1565" s="1" t="s">
        <v>807</v>
      </c>
      <c r="C1565" s="28" t="str">
        <f>VLOOKUP(B1565,'Answer Data Transformation'!$B$3:$F$2338,4,FALSE)</f>
        <v xml:space="preserve">  Paul</v>
      </c>
      <c r="D1565" s="2">
        <f>VLOOKUP($B1565,'Answer Data Transformation'!$I$3:$R$2338,2,FALSE)</f>
        <v>46.53</v>
      </c>
      <c r="E1565" s="2">
        <f>VLOOKUP($B1565,'Answer Data Transformation'!$I$3:$R$2338,4,FALSE)</f>
        <v>5.38</v>
      </c>
      <c r="F1565" s="2" t="str">
        <f>VLOOKUP($B1565,'Answer Data Transformation'!$I$3:$R$2338,6,FALSE)</f>
        <v>Yes</v>
      </c>
      <c r="G1565" s="2" t="str">
        <f>VLOOKUP($B1565,'Answer Data Transformation'!$I$3:$R$2338,7,FALSE)</f>
        <v>No</v>
      </c>
      <c r="H1565" s="2" t="str">
        <f>VLOOKUP($B1565,'Answer Data Transformation'!$I$3:$R$2338,8,FALSE)</f>
        <v>No</v>
      </c>
      <c r="I1565" s="29">
        <f>VLOOKUP($B1565,'Answer Data Transformation'!$I$3:$R$2338,9,FALSE)</f>
        <v>0</v>
      </c>
      <c r="J1565" s="2" t="str">
        <f>VLOOKUP($B1565,'Answer Data Transformation'!$I$3:$R$2338,10,FALSE)</f>
        <v>No</v>
      </c>
      <c r="K1565" s="2" t="str">
        <f>VLOOKUP($B1565,'Answer Data Transformation'!$I$3:$R$2338,3,FALSE)</f>
        <v>Obesity</v>
      </c>
      <c r="L1565" s="2" t="str">
        <f>VLOOKUP($B1565,'Answer Data Transformation'!$I$3:$R$2338,5,FALSE)</f>
        <v>Normal</v>
      </c>
      <c r="M1565" s="2" t="str">
        <f>VLOOKUP($B1565,'Answer Data Transformation'!$T$3:$AA$2346,2,FALSE)</f>
        <v>22-Jul-1985</v>
      </c>
      <c r="N1565" s="2">
        <f>VLOOKUP($B1565,'Answer Data Transformation'!$T$3:$AA$2346,4,FALSE)</f>
        <v>3</v>
      </c>
      <c r="O1565" s="2">
        <f>VLOOKUP($B1565,'Answer Data Transformation'!$T$3:$AA$2346,5,FALSE)</f>
        <v>6435.62</v>
      </c>
      <c r="P1565" s="2" t="str">
        <f>VLOOKUP($B1565,'Answer Data Transformation'!$T$3:$AA$2346,6,FALSE)</f>
        <v>tier - 3</v>
      </c>
      <c r="Q1565" s="2" t="str">
        <f>VLOOKUP($B1565,'Answer Data Transformation'!$T$3:$AA$2346,7,FALSE)</f>
        <v>tier - 2</v>
      </c>
      <c r="R1565" s="2" t="str">
        <f>VLOOKUP($B1565,'Answer Data Transformation'!$T$3:$AA$2346,8,FALSE)</f>
        <v>R1013</v>
      </c>
      <c r="S1565" s="2">
        <f>VLOOKUP($B1565,'Answer Data Transformation'!$T$3:$AA$2346,3,FALSE)</f>
        <v>37</v>
      </c>
    </row>
    <row r="1566" spans="2:19" ht="15.5" x14ac:dyDescent="0.35">
      <c r="B1566" s="1" t="s">
        <v>806</v>
      </c>
      <c r="C1566" s="28" t="str">
        <f>VLOOKUP(B1566,'Answer Data Transformation'!$B$3:$F$2338,4,FALSE)</f>
        <v xml:space="preserve">  Michael D</v>
      </c>
      <c r="D1566" s="2">
        <f>VLOOKUP($B1566,'Answer Data Transformation'!$I$3:$R$2338,2,FALSE)</f>
        <v>20.58</v>
      </c>
      <c r="E1566" s="2">
        <f>VLOOKUP($B1566,'Answer Data Transformation'!$I$3:$R$2338,4,FALSE)</f>
        <v>11.04</v>
      </c>
      <c r="F1566" s="2" t="str">
        <f>VLOOKUP($B1566,'Answer Data Transformation'!$I$3:$R$2338,6,FALSE)</f>
        <v>Yes</v>
      </c>
      <c r="G1566" s="2" t="str">
        <f>VLOOKUP($B1566,'Answer Data Transformation'!$I$3:$R$2338,7,FALSE)</f>
        <v>No</v>
      </c>
      <c r="H1566" s="2" t="str">
        <f>VLOOKUP($B1566,'Answer Data Transformation'!$I$3:$R$2338,8,FALSE)</f>
        <v>No</v>
      </c>
      <c r="I1566" s="29">
        <f>VLOOKUP($B1566,'Answer Data Transformation'!$I$3:$R$2338,9,FALSE)</f>
        <v>1</v>
      </c>
      <c r="J1566" s="2" t="str">
        <f>VLOOKUP($B1566,'Answer Data Transformation'!$I$3:$R$2338,10,FALSE)</f>
        <v>No</v>
      </c>
      <c r="K1566" s="2" t="str">
        <f>VLOOKUP($B1566,'Answer Data Transformation'!$I$3:$R$2338,3,FALSE)</f>
        <v>Normal Weight</v>
      </c>
      <c r="L1566" s="2" t="str">
        <f>VLOOKUP($B1566,'Answer Data Transformation'!$I$3:$R$2338,5,FALSE)</f>
        <v>Diabetes</v>
      </c>
      <c r="M1566" s="2" t="str">
        <f>VLOOKUP($B1566,'Answer Data Transformation'!$T$3:$AA$2346,2,FALSE)</f>
        <v>05-Aug-1975</v>
      </c>
      <c r="N1566" s="2">
        <f>VLOOKUP($B1566,'Answer Data Transformation'!$T$3:$AA$2346,4,FALSE)</f>
        <v>1</v>
      </c>
      <c r="O1566" s="2">
        <f>VLOOKUP($B1566,'Answer Data Transformation'!$T$3:$AA$2346,5,FALSE)</f>
        <v>6423.48</v>
      </c>
      <c r="P1566" s="2" t="str">
        <f>VLOOKUP($B1566,'Answer Data Transformation'!$T$3:$AA$2346,6,FALSE)</f>
        <v>tier - 2</v>
      </c>
      <c r="Q1566" s="2" t="str">
        <f>VLOOKUP($B1566,'Answer Data Transformation'!$T$3:$AA$2346,7,FALSE)</f>
        <v>tier - 3</v>
      </c>
      <c r="R1566" s="2" t="str">
        <f>VLOOKUP($B1566,'Answer Data Transformation'!$T$3:$AA$2346,8,FALSE)</f>
        <v>R1013</v>
      </c>
      <c r="S1566" s="2">
        <f>VLOOKUP($B1566,'Answer Data Transformation'!$T$3:$AA$2346,3,FALSE)</f>
        <v>47</v>
      </c>
    </row>
    <row r="1567" spans="2:19" ht="15.5" x14ac:dyDescent="0.35">
      <c r="B1567" s="1" t="s">
        <v>805</v>
      </c>
      <c r="C1567" s="28" t="str">
        <f>VLOOKUP(B1567,'Answer Data Transformation'!$B$3:$F$2338,4,FALSE)</f>
        <v xml:space="preserve">  Marina</v>
      </c>
      <c r="D1567" s="2">
        <f>VLOOKUP($B1567,'Answer Data Transformation'!$I$3:$R$2338,2,FALSE)</f>
        <v>19.53</v>
      </c>
      <c r="E1567" s="2">
        <f>VLOOKUP($B1567,'Answer Data Transformation'!$I$3:$R$2338,4,FALSE)</f>
        <v>6.09</v>
      </c>
      <c r="F1567" s="2" t="str">
        <f>VLOOKUP($B1567,'Answer Data Transformation'!$I$3:$R$2338,6,FALSE)</f>
        <v>Yes</v>
      </c>
      <c r="G1567" s="2" t="str">
        <f>VLOOKUP($B1567,'Answer Data Transformation'!$I$3:$R$2338,7,FALSE)</f>
        <v>No</v>
      </c>
      <c r="H1567" s="2" t="str">
        <f>VLOOKUP($B1567,'Answer Data Transformation'!$I$3:$R$2338,8,FALSE)</f>
        <v>No</v>
      </c>
      <c r="I1567" s="29">
        <f>VLOOKUP($B1567,'Answer Data Transformation'!$I$3:$R$2338,9,FALSE)</f>
        <v>0</v>
      </c>
      <c r="J1567" s="2" t="str">
        <f>VLOOKUP($B1567,'Answer Data Transformation'!$I$3:$R$2338,10,FALSE)</f>
        <v>No</v>
      </c>
      <c r="K1567" s="2" t="str">
        <f>VLOOKUP($B1567,'Answer Data Transformation'!$I$3:$R$2338,3,FALSE)</f>
        <v>Normal Weight</v>
      </c>
      <c r="L1567" s="2" t="str">
        <f>VLOOKUP($B1567,'Answer Data Transformation'!$I$3:$R$2338,5,FALSE)</f>
        <v>Prediabetes</v>
      </c>
      <c r="M1567" s="2" t="str">
        <f>VLOOKUP($B1567,'Answer Data Transformation'!$T$3:$AA$2346,2,FALSE)</f>
        <v>30-Dec-1976</v>
      </c>
      <c r="N1567" s="2">
        <f>VLOOKUP($B1567,'Answer Data Transformation'!$T$3:$AA$2346,4,FALSE)</f>
        <v>2</v>
      </c>
      <c r="O1567" s="2">
        <f>VLOOKUP($B1567,'Answer Data Transformation'!$T$3:$AA$2346,5,FALSE)</f>
        <v>6417.28</v>
      </c>
      <c r="P1567" s="2" t="str">
        <f>VLOOKUP($B1567,'Answer Data Transformation'!$T$3:$AA$2346,6,FALSE)</f>
        <v>tier - 2</v>
      </c>
      <c r="Q1567" s="2" t="str">
        <f>VLOOKUP($B1567,'Answer Data Transformation'!$T$3:$AA$2346,7,FALSE)</f>
        <v>tier - 3</v>
      </c>
      <c r="R1567" s="2" t="str">
        <f>VLOOKUP($B1567,'Answer Data Transformation'!$T$3:$AA$2346,8,FALSE)</f>
        <v>R1013</v>
      </c>
      <c r="S1567" s="2">
        <f>VLOOKUP($B1567,'Answer Data Transformation'!$T$3:$AA$2346,3,FALSE)</f>
        <v>46</v>
      </c>
    </row>
    <row r="1568" spans="2:19" ht="15.5" x14ac:dyDescent="0.35">
      <c r="B1568" s="1" t="s">
        <v>804</v>
      </c>
      <c r="C1568" s="28" t="str">
        <f>VLOOKUP(B1568,'Answer Data Transformation'!$B$3:$F$2338,4,FALSE)</f>
        <v xml:space="preserve">  Caroline</v>
      </c>
      <c r="D1568" s="2">
        <f>VLOOKUP($B1568,'Answer Data Transformation'!$I$3:$R$2338,2,FALSE)</f>
        <v>27.7</v>
      </c>
      <c r="E1568" s="2">
        <f>VLOOKUP($B1568,'Answer Data Transformation'!$I$3:$R$2338,4,FALSE)</f>
        <v>4.71</v>
      </c>
      <c r="F1568" s="2" t="str">
        <f>VLOOKUP($B1568,'Answer Data Transformation'!$I$3:$R$2338,6,FALSE)</f>
        <v>No</v>
      </c>
      <c r="G1568" s="2" t="str">
        <f>VLOOKUP($B1568,'Answer Data Transformation'!$I$3:$R$2338,7,FALSE)</f>
        <v>No</v>
      </c>
      <c r="H1568" s="2" t="str">
        <f>VLOOKUP($B1568,'Answer Data Transformation'!$I$3:$R$2338,8,FALSE)</f>
        <v>No</v>
      </c>
      <c r="I1568" s="29">
        <f>VLOOKUP($B1568,'Answer Data Transformation'!$I$3:$R$2338,9,FALSE)</f>
        <v>1</v>
      </c>
      <c r="J1568" s="2" t="str">
        <f>VLOOKUP($B1568,'Answer Data Transformation'!$I$3:$R$2338,10,FALSE)</f>
        <v>No</v>
      </c>
      <c r="K1568" s="2" t="str">
        <f>VLOOKUP($B1568,'Answer Data Transformation'!$I$3:$R$2338,3,FALSE)</f>
        <v>Overweight</v>
      </c>
      <c r="L1568" s="2" t="str">
        <f>VLOOKUP($B1568,'Answer Data Transformation'!$I$3:$R$2338,5,FALSE)</f>
        <v>Normal</v>
      </c>
      <c r="M1568" s="2" t="str">
        <f>VLOOKUP($B1568,'Answer Data Transformation'!$T$3:$AA$2346,2,FALSE)</f>
        <v>04-Sep-1987</v>
      </c>
      <c r="N1568" s="2">
        <f>VLOOKUP($B1568,'Answer Data Transformation'!$T$3:$AA$2346,4,FALSE)</f>
        <v>3</v>
      </c>
      <c r="O1568" s="2">
        <f>VLOOKUP($B1568,'Answer Data Transformation'!$T$3:$AA$2346,5,FALSE)</f>
        <v>6414.18</v>
      </c>
      <c r="P1568" s="2" t="str">
        <f>VLOOKUP($B1568,'Answer Data Transformation'!$T$3:$AA$2346,6,FALSE)</f>
        <v>tier - 2</v>
      </c>
      <c r="Q1568" s="2" t="str">
        <f>VLOOKUP($B1568,'Answer Data Transformation'!$T$3:$AA$2346,7,FALSE)</f>
        <v>tier - 2</v>
      </c>
      <c r="R1568" s="2" t="str">
        <f>VLOOKUP($B1568,'Answer Data Transformation'!$T$3:$AA$2346,8,FALSE)</f>
        <v>R1011</v>
      </c>
      <c r="S1568" s="2">
        <f>VLOOKUP($B1568,'Answer Data Transformation'!$T$3:$AA$2346,3,FALSE)</f>
        <v>35</v>
      </c>
    </row>
    <row r="1569" spans="2:19" ht="15.5" x14ac:dyDescent="0.35">
      <c r="B1569" s="1" t="s">
        <v>803</v>
      </c>
      <c r="C1569" s="28" t="str">
        <f>VLOOKUP(B1569,'Answer Data Transformation'!$B$3:$F$2338,4,FALSE)</f>
        <v xml:space="preserve">  Ross P</v>
      </c>
      <c r="D1569" s="2">
        <f>VLOOKUP($B1569,'Answer Data Transformation'!$I$3:$R$2338,2,FALSE)</f>
        <v>18.920000000000002</v>
      </c>
      <c r="E1569" s="2">
        <f>VLOOKUP($B1569,'Answer Data Transformation'!$I$3:$R$2338,4,FALSE)</f>
        <v>8.18</v>
      </c>
      <c r="F1569" s="2" t="str">
        <f>VLOOKUP($B1569,'Answer Data Transformation'!$I$3:$R$2338,6,FALSE)</f>
        <v>No</v>
      </c>
      <c r="G1569" s="2" t="str">
        <f>VLOOKUP($B1569,'Answer Data Transformation'!$I$3:$R$2338,7,FALSE)</f>
        <v>No</v>
      </c>
      <c r="H1569" s="2" t="str">
        <f>VLOOKUP($B1569,'Answer Data Transformation'!$I$3:$R$2338,8,FALSE)</f>
        <v>No</v>
      </c>
      <c r="I1569" s="29">
        <f>VLOOKUP($B1569,'Answer Data Transformation'!$I$3:$R$2338,9,FALSE)</f>
        <v>0</v>
      </c>
      <c r="J1569" s="2" t="str">
        <f>VLOOKUP($B1569,'Answer Data Transformation'!$I$3:$R$2338,10,FALSE)</f>
        <v>No</v>
      </c>
      <c r="K1569" s="2" t="str">
        <f>VLOOKUP($B1569,'Answer Data Transformation'!$I$3:$R$2338,3,FALSE)</f>
        <v>Normal Weight</v>
      </c>
      <c r="L1569" s="2" t="str">
        <f>VLOOKUP($B1569,'Answer Data Transformation'!$I$3:$R$2338,5,FALSE)</f>
        <v>Diabetes</v>
      </c>
      <c r="M1569" s="2" t="str">
        <f>VLOOKUP($B1569,'Answer Data Transformation'!$T$3:$AA$2346,2,FALSE)</f>
        <v>22-Aug-1971</v>
      </c>
      <c r="N1569" s="2">
        <f>VLOOKUP($B1569,'Answer Data Transformation'!$T$3:$AA$2346,4,FALSE)</f>
        <v>0</v>
      </c>
      <c r="O1569" s="2">
        <f>VLOOKUP($B1569,'Answer Data Transformation'!$T$3:$AA$2346,5,FALSE)</f>
        <v>6412.34</v>
      </c>
      <c r="P1569" s="2" t="str">
        <f>VLOOKUP($B1569,'Answer Data Transformation'!$T$3:$AA$2346,6,FALSE)</f>
        <v>tier - 2</v>
      </c>
      <c r="Q1569" s="2" t="str">
        <f>VLOOKUP($B1569,'Answer Data Transformation'!$T$3:$AA$2346,7,FALSE)</f>
        <v>tier - 3</v>
      </c>
      <c r="R1569" s="2" t="str">
        <f>VLOOKUP($B1569,'Answer Data Transformation'!$T$3:$AA$2346,8,FALSE)</f>
        <v>R1013</v>
      </c>
      <c r="S1569" s="2">
        <f>VLOOKUP($B1569,'Answer Data Transformation'!$T$3:$AA$2346,3,FALSE)</f>
        <v>51</v>
      </c>
    </row>
    <row r="1570" spans="2:19" ht="15.5" x14ac:dyDescent="0.35">
      <c r="B1570" s="1" t="s">
        <v>802</v>
      </c>
      <c r="C1570" s="28" t="str">
        <f>VLOOKUP(B1570,'Answer Data Transformation'!$B$3:$F$2338,4,FALSE)</f>
        <v xml:space="preserve">  Aoife</v>
      </c>
      <c r="D1570" s="2">
        <f>VLOOKUP($B1570,'Answer Data Transformation'!$I$3:$R$2338,2,FALSE)</f>
        <v>17.760000000000002</v>
      </c>
      <c r="E1570" s="2">
        <f>VLOOKUP($B1570,'Answer Data Transformation'!$I$3:$R$2338,4,FALSE)</f>
        <v>11.18</v>
      </c>
      <c r="F1570" s="2" t="str">
        <f>VLOOKUP($B1570,'Answer Data Transformation'!$I$3:$R$2338,6,FALSE)</f>
        <v>Yes</v>
      </c>
      <c r="G1570" s="2" t="str">
        <f>VLOOKUP($B1570,'Answer Data Transformation'!$I$3:$R$2338,7,FALSE)</f>
        <v>No</v>
      </c>
      <c r="H1570" s="2" t="str">
        <f>VLOOKUP($B1570,'Answer Data Transformation'!$I$3:$R$2338,8,FALSE)</f>
        <v>No</v>
      </c>
      <c r="I1570" s="29">
        <f>VLOOKUP($B1570,'Answer Data Transformation'!$I$3:$R$2338,9,FALSE)</f>
        <v>2</v>
      </c>
      <c r="J1570" s="2" t="str">
        <f>VLOOKUP($B1570,'Answer Data Transformation'!$I$3:$R$2338,10,FALSE)</f>
        <v>No</v>
      </c>
      <c r="K1570" s="2" t="str">
        <f>VLOOKUP($B1570,'Answer Data Transformation'!$I$3:$R$2338,3,FALSE)</f>
        <v>Underweight</v>
      </c>
      <c r="L1570" s="2" t="str">
        <f>VLOOKUP($B1570,'Answer Data Transformation'!$I$3:$R$2338,5,FALSE)</f>
        <v>Diabetes</v>
      </c>
      <c r="M1570" s="2" t="str">
        <f>VLOOKUP($B1570,'Answer Data Transformation'!$T$3:$AA$2346,2,FALSE)</f>
        <v>20-Aug-1970</v>
      </c>
      <c r="N1570" s="2">
        <f>VLOOKUP($B1570,'Answer Data Transformation'!$T$3:$AA$2346,4,FALSE)</f>
        <v>0</v>
      </c>
      <c r="O1570" s="2">
        <f>VLOOKUP($B1570,'Answer Data Transformation'!$T$3:$AA$2346,5,FALSE)</f>
        <v>6407.05</v>
      </c>
      <c r="P1570" s="2" t="str">
        <f>VLOOKUP($B1570,'Answer Data Transformation'!$T$3:$AA$2346,6,FALSE)</f>
        <v>tier - 2</v>
      </c>
      <c r="Q1570" s="2" t="str">
        <f>VLOOKUP($B1570,'Answer Data Transformation'!$T$3:$AA$2346,7,FALSE)</f>
        <v>tier - 1</v>
      </c>
      <c r="R1570" s="2" t="str">
        <f>VLOOKUP($B1570,'Answer Data Transformation'!$T$3:$AA$2346,8,FALSE)</f>
        <v>R1013</v>
      </c>
      <c r="S1570" s="2">
        <f>VLOOKUP($B1570,'Answer Data Transformation'!$T$3:$AA$2346,3,FALSE)</f>
        <v>52</v>
      </c>
    </row>
    <row r="1571" spans="2:19" ht="15.5" x14ac:dyDescent="0.35">
      <c r="B1571" s="1" t="s">
        <v>801</v>
      </c>
      <c r="C1571" s="28" t="str">
        <f>VLOOKUP(B1571,'Answer Data Transformation'!$B$3:$F$2338,4,FALSE)</f>
        <v xml:space="preserve">  Wesley</v>
      </c>
      <c r="D1571" s="2">
        <f>VLOOKUP($B1571,'Answer Data Transformation'!$I$3:$R$2338,2,FALSE)</f>
        <v>29.83</v>
      </c>
      <c r="E1571" s="2">
        <f>VLOOKUP($B1571,'Answer Data Transformation'!$I$3:$R$2338,4,FALSE)</f>
        <v>5.03</v>
      </c>
      <c r="F1571" s="2" t="str">
        <f>VLOOKUP($B1571,'Answer Data Transformation'!$I$3:$R$2338,6,FALSE)</f>
        <v>Yes</v>
      </c>
      <c r="G1571" s="2" t="str">
        <f>VLOOKUP($B1571,'Answer Data Transformation'!$I$3:$R$2338,7,FALSE)</f>
        <v>No</v>
      </c>
      <c r="H1571" s="2" t="str">
        <f>VLOOKUP($B1571,'Answer Data Transformation'!$I$3:$R$2338,8,FALSE)</f>
        <v>No</v>
      </c>
      <c r="I1571" s="29">
        <f>VLOOKUP($B1571,'Answer Data Transformation'!$I$3:$R$2338,9,FALSE)</f>
        <v>0</v>
      </c>
      <c r="J1571" s="2" t="str">
        <f>VLOOKUP($B1571,'Answer Data Transformation'!$I$3:$R$2338,10,FALSE)</f>
        <v>No</v>
      </c>
      <c r="K1571" s="2" t="str">
        <f>VLOOKUP($B1571,'Answer Data Transformation'!$I$3:$R$2338,3,FALSE)</f>
        <v>Overweight</v>
      </c>
      <c r="L1571" s="2" t="str">
        <f>VLOOKUP($B1571,'Answer Data Transformation'!$I$3:$R$2338,5,FALSE)</f>
        <v>Normal</v>
      </c>
      <c r="M1571" s="2" t="str">
        <f>VLOOKUP($B1571,'Answer Data Transformation'!$T$3:$AA$2346,2,FALSE)</f>
        <v>10-Dec-1985</v>
      </c>
      <c r="N1571" s="2">
        <f>VLOOKUP($B1571,'Answer Data Transformation'!$T$3:$AA$2346,4,FALSE)</f>
        <v>2</v>
      </c>
      <c r="O1571" s="2">
        <f>VLOOKUP($B1571,'Answer Data Transformation'!$T$3:$AA$2346,5,FALSE)</f>
        <v>6406.41</v>
      </c>
      <c r="P1571" s="2" t="str">
        <f>VLOOKUP($B1571,'Answer Data Transformation'!$T$3:$AA$2346,6,FALSE)</f>
        <v>tier - 1</v>
      </c>
      <c r="Q1571" s="2" t="str">
        <f>VLOOKUP($B1571,'Answer Data Transformation'!$T$3:$AA$2346,7,FALSE)</f>
        <v>tier - 3</v>
      </c>
      <c r="R1571" s="2" t="str">
        <f>VLOOKUP($B1571,'Answer Data Transformation'!$T$3:$AA$2346,8,FALSE)</f>
        <v>R1014</v>
      </c>
      <c r="S1571" s="2">
        <f>VLOOKUP($B1571,'Answer Data Transformation'!$T$3:$AA$2346,3,FALSE)</f>
        <v>37</v>
      </c>
    </row>
    <row r="1572" spans="2:19" ht="15.5" x14ac:dyDescent="0.35">
      <c r="B1572" s="1" t="s">
        <v>800</v>
      </c>
      <c r="C1572" s="28" t="str">
        <f>VLOOKUP(B1572,'Answer Data Transformation'!$B$3:$F$2338,4,FALSE)</f>
        <v xml:space="preserve">  Rebecca J</v>
      </c>
      <c r="D1572" s="2">
        <f>VLOOKUP($B1572,'Answer Data Transformation'!$I$3:$R$2338,2,FALSE)</f>
        <v>23.465</v>
      </c>
      <c r="E1572" s="2">
        <f>VLOOKUP($B1572,'Answer Data Transformation'!$I$3:$R$2338,4,FALSE)</f>
        <v>5.56</v>
      </c>
      <c r="F1572" s="2" t="str">
        <f>VLOOKUP($B1572,'Answer Data Transformation'!$I$3:$R$2338,6,FALSE)</f>
        <v>No</v>
      </c>
      <c r="G1572" s="2" t="str">
        <f>VLOOKUP($B1572,'Answer Data Transformation'!$I$3:$R$2338,7,FALSE)</f>
        <v>No</v>
      </c>
      <c r="H1572" s="2" t="str">
        <f>VLOOKUP($B1572,'Answer Data Transformation'!$I$3:$R$2338,8,FALSE)</f>
        <v>No</v>
      </c>
      <c r="I1572" s="29">
        <f>VLOOKUP($B1572,'Answer Data Transformation'!$I$3:$R$2338,9,FALSE)</f>
        <v>1</v>
      </c>
      <c r="J1572" s="2" t="str">
        <f>VLOOKUP($B1572,'Answer Data Transformation'!$I$3:$R$2338,10,FALSE)</f>
        <v>No</v>
      </c>
      <c r="K1572" s="2" t="str">
        <f>VLOOKUP($B1572,'Answer Data Transformation'!$I$3:$R$2338,3,FALSE)</f>
        <v>Normal Weight</v>
      </c>
      <c r="L1572" s="2" t="str">
        <f>VLOOKUP($B1572,'Answer Data Transformation'!$I$3:$R$2338,5,FALSE)</f>
        <v>Normal</v>
      </c>
      <c r="M1572" s="2" t="str">
        <f>VLOOKUP($B1572,'Answer Data Transformation'!$T$3:$AA$2346,2,FALSE)</f>
        <v>09-Sep-1987</v>
      </c>
      <c r="N1572" s="2">
        <f>VLOOKUP($B1572,'Answer Data Transformation'!$T$3:$AA$2346,4,FALSE)</f>
        <v>2</v>
      </c>
      <c r="O1572" s="2">
        <f>VLOOKUP($B1572,'Answer Data Transformation'!$T$3:$AA$2346,5,FALSE)</f>
        <v>6402.29</v>
      </c>
      <c r="P1572" s="2" t="str">
        <f>VLOOKUP($B1572,'Answer Data Transformation'!$T$3:$AA$2346,6,FALSE)</f>
        <v>tier - 2</v>
      </c>
      <c r="Q1572" s="2" t="str">
        <f>VLOOKUP($B1572,'Answer Data Transformation'!$T$3:$AA$2346,7,FALSE)</f>
        <v>tier - 3</v>
      </c>
      <c r="R1572" s="2" t="str">
        <f>VLOOKUP($B1572,'Answer Data Transformation'!$T$3:$AA$2346,8,FALSE)</f>
        <v>R1024</v>
      </c>
      <c r="S1572" s="2">
        <f>VLOOKUP($B1572,'Answer Data Transformation'!$T$3:$AA$2346,3,FALSE)</f>
        <v>35</v>
      </c>
    </row>
    <row r="1573" spans="2:19" ht="15.5" x14ac:dyDescent="0.35">
      <c r="B1573" s="1" t="s">
        <v>799</v>
      </c>
      <c r="C1573" s="28" t="str">
        <f>VLOOKUP(B1573,'Answer Data Transformation'!$B$3:$F$2338,4,FALSE)</f>
        <v xml:space="preserve">  Barry P</v>
      </c>
      <c r="D1573" s="2">
        <f>VLOOKUP($B1573,'Answer Data Transformation'!$I$3:$R$2338,2,FALSE)</f>
        <v>29.355</v>
      </c>
      <c r="E1573" s="2">
        <f>VLOOKUP($B1573,'Answer Data Transformation'!$I$3:$R$2338,4,FALSE)</f>
        <v>4.33</v>
      </c>
      <c r="F1573" s="2" t="str">
        <f>VLOOKUP($B1573,'Answer Data Transformation'!$I$3:$R$2338,6,FALSE)</f>
        <v>No</v>
      </c>
      <c r="G1573" s="2" t="str">
        <f>VLOOKUP($B1573,'Answer Data Transformation'!$I$3:$R$2338,7,FALSE)</f>
        <v>No</v>
      </c>
      <c r="H1573" s="2" t="str">
        <f>VLOOKUP($B1573,'Answer Data Transformation'!$I$3:$R$2338,8,FALSE)</f>
        <v>No</v>
      </c>
      <c r="I1573" s="29">
        <f>VLOOKUP($B1573,'Answer Data Transformation'!$I$3:$R$2338,9,FALSE)</f>
        <v>0</v>
      </c>
      <c r="J1573" s="2" t="str">
        <f>VLOOKUP($B1573,'Answer Data Transformation'!$I$3:$R$2338,10,FALSE)</f>
        <v>No</v>
      </c>
      <c r="K1573" s="2" t="str">
        <f>VLOOKUP($B1573,'Answer Data Transformation'!$I$3:$R$2338,3,FALSE)</f>
        <v>Overweight</v>
      </c>
      <c r="L1573" s="2" t="str">
        <f>VLOOKUP($B1573,'Answer Data Transformation'!$I$3:$R$2338,5,FALSE)</f>
        <v>Normal</v>
      </c>
      <c r="M1573" s="2" t="str">
        <f>VLOOKUP($B1573,'Answer Data Transformation'!$T$3:$AA$2346,2,FALSE)</f>
        <v>28-Oct-1982</v>
      </c>
      <c r="N1573" s="2">
        <f>VLOOKUP($B1573,'Answer Data Transformation'!$T$3:$AA$2346,4,FALSE)</f>
        <v>1</v>
      </c>
      <c r="O1573" s="2">
        <f>VLOOKUP($B1573,'Answer Data Transformation'!$T$3:$AA$2346,5,FALSE)</f>
        <v>6393.6</v>
      </c>
      <c r="P1573" s="2" t="str">
        <f>VLOOKUP($B1573,'Answer Data Transformation'!$T$3:$AA$2346,6,FALSE)</f>
        <v>tier - 2</v>
      </c>
      <c r="Q1573" s="2" t="str">
        <f>VLOOKUP($B1573,'Answer Data Transformation'!$T$3:$AA$2346,7,FALSE)</f>
        <v>tier - 1</v>
      </c>
      <c r="R1573" s="2" t="str">
        <f>VLOOKUP($B1573,'Answer Data Transformation'!$T$3:$AA$2346,8,FALSE)</f>
        <v>R1012</v>
      </c>
      <c r="S1573" s="2">
        <f>VLOOKUP($B1573,'Answer Data Transformation'!$T$3:$AA$2346,3,FALSE)</f>
        <v>40</v>
      </c>
    </row>
    <row r="1574" spans="2:19" ht="15.5" x14ac:dyDescent="0.35">
      <c r="B1574" s="1" t="s">
        <v>798</v>
      </c>
      <c r="C1574" s="28" t="str">
        <f>VLOOKUP(B1574,'Answer Data Transformation'!$B$3:$F$2338,4,FALSE)</f>
        <v xml:space="preserve">  Maciej</v>
      </c>
      <c r="D1574" s="2">
        <f>VLOOKUP($B1574,'Answer Data Transformation'!$I$3:$R$2338,2,FALSE)</f>
        <v>35.49</v>
      </c>
      <c r="E1574" s="2">
        <f>VLOOKUP($B1574,'Answer Data Transformation'!$I$3:$R$2338,4,FALSE)</f>
        <v>5.21</v>
      </c>
      <c r="F1574" s="2" t="str">
        <f>VLOOKUP($B1574,'Answer Data Transformation'!$I$3:$R$2338,6,FALSE)</f>
        <v>Yes</v>
      </c>
      <c r="G1574" s="2" t="str">
        <f>VLOOKUP($B1574,'Answer Data Transformation'!$I$3:$R$2338,7,FALSE)</f>
        <v>No</v>
      </c>
      <c r="H1574" s="2" t="str">
        <f>VLOOKUP($B1574,'Answer Data Transformation'!$I$3:$R$2338,8,FALSE)</f>
        <v>Yes</v>
      </c>
      <c r="I1574" s="29">
        <f>VLOOKUP($B1574,'Answer Data Transformation'!$I$3:$R$2338,9,FALSE)</f>
        <v>1</v>
      </c>
      <c r="J1574" s="2" t="str">
        <f>VLOOKUP($B1574,'Answer Data Transformation'!$I$3:$R$2338,10,FALSE)</f>
        <v>No</v>
      </c>
      <c r="K1574" s="2" t="str">
        <f>VLOOKUP($B1574,'Answer Data Transformation'!$I$3:$R$2338,3,FALSE)</f>
        <v>Obesity</v>
      </c>
      <c r="L1574" s="2" t="str">
        <f>VLOOKUP($B1574,'Answer Data Transformation'!$I$3:$R$2338,5,FALSE)</f>
        <v>Normal</v>
      </c>
      <c r="M1574" s="2" t="str">
        <f>VLOOKUP($B1574,'Answer Data Transformation'!$T$3:$AA$2346,2,FALSE)</f>
        <v>16-Aug-1997</v>
      </c>
      <c r="N1574" s="2">
        <f>VLOOKUP($B1574,'Answer Data Transformation'!$T$3:$AA$2346,4,FALSE)</f>
        <v>0</v>
      </c>
      <c r="O1574" s="2">
        <f>VLOOKUP($B1574,'Answer Data Transformation'!$T$3:$AA$2346,5,FALSE)</f>
        <v>6389.53</v>
      </c>
      <c r="P1574" s="2" t="str">
        <f>VLOOKUP($B1574,'Answer Data Transformation'!$T$3:$AA$2346,6,FALSE)</f>
        <v>tier - 2</v>
      </c>
      <c r="Q1574" s="2" t="str">
        <f>VLOOKUP($B1574,'Answer Data Transformation'!$T$3:$AA$2346,7,FALSE)</f>
        <v>tier - 2</v>
      </c>
      <c r="R1574" s="2" t="str">
        <f>VLOOKUP($B1574,'Answer Data Transformation'!$T$3:$AA$2346,8,FALSE)</f>
        <v>R1021</v>
      </c>
      <c r="S1574" s="2">
        <f>VLOOKUP($B1574,'Answer Data Transformation'!$T$3:$AA$2346,3,FALSE)</f>
        <v>25</v>
      </c>
    </row>
    <row r="1575" spans="2:19" ht="15.5" x14ac:dyDescent="0.35">
      <c r="B1575" s="1" t="s">
        <v>797</v>
      </c>
      <c r="C1575" s="28" t="str">
        <f>VLOOKUP(B1575,'Answer Data Transformation'!$B$3:$F$2338,4,FALSE)</f>
        <v xml:space="preserve">  Jerry D</v>
      </c>
      <c r="D1575" s="2">
        <f>VLOOKUP($B1575,'Answer Data Transformation'!$I$3:$R$2338,2,FALSE)</f>
        <v>26.315000000000001</v>
      </c>
      <c r="E1575" s="2">
        <f>VLOOKUP($B1575,'Answer Data Transformation'!$I$3:$R$2338,4,FALSE)</f>
        <v>5.89</v>
      </c>
      <c r="F1575" s="2" t="str">
        <f>VLOOKUP($B1575,'Answer Data Transformation'!$I$3:$R$2338,6,FALSE)</f>
        <v>No</v>
      </c>
      <c r="G1575" s="2" t="str">
        <f>VLOOKUP($B1575,'Answer Data Transformation'!$I$3:$R$2338,7,FALSE)</f>
        <v>No</v>
      </c>
      <c r="H1575" s="2" t="str">
        <f>VLOOKUP($B1575,'Answer Data Transformation'!$I$3:$R$2338,8,FALSE)</f>
        <v>No</v>
      </c>
      <c r="I1575" s="29">
        <f>VLOOKUP($B1575,'Answer Data Transformation'!$I$3:$R$2338,9,FALSE)</f>
        <v>0</v>
      </c>
      <c r="J1575" s="2" t="str">
        <f>VLOOKUP($B1575,'Answer Data Transformation'!$I$3:$R$2338,10,FALSE)</f>
        <v>No</v>
      </c>
      <c r="K1575" s="2" t="str">
        <f>VLOOKUP($B1575,'Answer Data Transformation'!$I$3:$R$2338,3,FALSE)</f>
        <v>Overweight</v>
      </c>
      <c r="L1575" s="2" t="str">
        <f>VLOOKUP($B1575,'Answer Data Transformation'!$I$3:$R$2338,5,FALSE)</f>
        <v>Prediabetes</v>
      </c>
      <c r="M1575" s="2" t="str">
        <f>VLOOKUP($B1575,'Answer Data Transformation'!$T$3:$AA$2346,2,FALSE)</f>
        <v>06-Aug-1982</v>
      </c>
      <c r="N1575" s="2">
        <f>VLOOKUP($B1575,'Answer Data Transformation'!$T$3:$AA$2346,4,FALSE)</f>
        <v>1</v>
      </c>
      <c r="O1575" s="2">
        <f>VLOOKUP($B1575,'Answer Data Transformation'!$T$3:$AA$2346,5,FALSE)</f>
        <v>6389.38</v>
      </c>
      <c r="P1575" s="2" t="str">
        <f>VLOOKUP($B1575,'Answer Data Transformation'!$T$3:$AA$2346,6,FALSE)</f>
        <v>tier - 1</v>
      </c>
      <c r="Q1575" s="2" t="str">
        <f>VLOOKUP($B1575,'Answer Data Transformation'!$T$3:$AA$2346,7,FALSE)</f>
        <v>tier - 2</v>
      </c>
      <c r="R1575" s="2" t="str">
        <f>VLOOKUP($B1575,'Answer Data Transformation'!$T$3:$AA$2346,8,FALSE)</f>
        <v>R1012</v>
      </c>
      <c r="S1575" s="2">
        <f>VLOOKUP($B1575,'Answer Data Transformation'!$T$3:$AA$2346,3,FALSE)</f>
        <v>40</v>
      </c>
    </row>
    <row r="1576" spans="2:19" ht="15.5" x14ac:dyDescent="0.35">
      <c r="B1576" s="1" t="s">
        <v>796</v>
      </c>
      <c r="C1576" s="28" t="str">
        <f>VLOOKUP(B1576,'Answer Data Transformation'!$B$3:$F$2338,4,FALSE)</f>
        <v xml:space="preserve">  Eric A</v>
      </c>
      <c r="D1576" s="2">
        <f>VLOOKUP($B1576,'Answer Data Transformation'!$I$3:$R$2338,2,FALSE)</f>
        <v>19.79</v>
      </c>
      <c r="E1576" s="2">
        <f>VLOOKUP($B1576,'Answer Data Transformation'!$I$3:$R$2338,4,FALSE)</f>
        <v>4.8099999999999996</v>
      </c>
      <c r="F1576" s="2" t="str">
        <f>VLOOKUP($B1576,'Answer Data Transformation'!$I$3:$R$2338,6,FALSE)</f>
        <v>Yes</v>
      </c>
      <c r="G1576" s="2" t="str">
        <f>VLOOKUP($B1576,'Answer Data Transformation'!$I$3:$R$2338,7,FALSE)</f>
        <v>No</v>
      </c>
      <c r="H1576" s="2" t="str">
        <f>VLOOKUP($B1576,'Answer Data Transformation'!$I$3:$R$2338,8,FALSE)</f>
        <v>No</v>
      </c>
      <c r="I1576" s="29">
        <f>VLOOKUP($B1576,'Answer Data Transformation'!$I$3:$R$2338,9,FALSE)</f>
        <v>0</v>
      </c>
      <c r="J1576" s="2" t="str">
        <f>VLOOKUP($B1576,'Answer Data Transformation'!$I$3:$R$2338,10,FALSE)</f>
        <v>No</v>
      </c>
      <c r="K1576" s="2" t="str">
        <f>VLOOKUP($B1576,'Answer Data Transformation'!$I$3:$R$2338,3,FALSE)</f>
        <v>Normal Weight</v>
      </c>
      <c r="L1576" s="2" t="str">
        <f>VLOOKUP($B1576,'Answer Data Transformation'!$I$3:$R$2338,5,FALSE)</f>
        <v>Normal</v>
      </c>
      <c r="M1576" s="2" t="str">
        <f>VLOOKUP($B1576,'Answer Data Transformation'!$T$3:$AA$2346,2,FALSE)</f>
        <v>18-Nov-1976</v>
      </c>
      <c r="N1576" s="2">
        <f>VLOOKUP($B1576,'Answer Data Transformation'!$T$3:$AA$2346,4,FALSE)</f>
        <v>2</v>
      </c>
      <c r="O1576" s="2">
        <f>VLOOKUP($B1576,'Answer Data Transformation'!$T$3:$AA$2346,5,FALSE)</f>
        <v>6374.16</v>
      </c>
      <c r="P1576" s="2" t="str">
        <f>VLOOKUP($B1576,'Answer Data Transformation'!$T$3:$AA$2346,6,FALSE)</f>
        <v>tier - 2</v>
      </c>
      <c r="Q1576" s="2" t="str">
        <f>VLOOKUP($B1576,'Answer Data Transformation'!$T$3:$AA$2346,7,FALSE)</f>
        <v>tier - 2</v>
      </c>
      <c r="R1576" s="2" t="str">
        <f>VLOOKUP($B1576,'Answer Data Transformation'!$T$3:$AA$2346,8,FALSE)</f>
        <v>R1013</v>
      </c>
      <c r="S1576" s="2">
        <f>VLOOKUP($B1576,'Answer Data Transformation'!$T$3:$AA$2346,3,FALSE)</f>
        <v>46</v>
      </c>
    </row>
    <row r="1577" spans="2:19" ht="15.5" x14ac:dyDescent="0.35">
      <c r="B1577" s="1" t="s">
        <v>795</v>
      </c>
      <c r="C1577" s="28" t="str">
        <f>VLOOKUP(B1577,'Answer Data Transformation'!$B$3:$F$2338,4,FALSE)</f>
        <v xml:space="preserve">  Cathi</v>
      </c>
      <c r="D1577" s="2">
        <f>VLOOKUP($B1577,'Answer Data Transformation'!$I$3:$R$2338,2,FALSE)</f>
        <v>40.564999999999998</v>
      </c>
      <c r="E1577" s="2">
        <f>VLOOKUP($B1577,'Answer Data Transformation'!$I$3:$R$2338,4,FALSE)</f>
        <v>5.66</v>
      </c>
      <c r="F1577" s="2" t="str">
        <f>VLOOKUP($B1577,'Answer Data Transformation'!$I$3:$R$2338,6,FALSE)</f>
        <v>No</v>
      </c>
      <c r="G1577" s="2" t="str">
        <f>VLOOKUP($B1577,'Answer Data Transformation'!$I$3:$R$2338,7,FALSE)</f>
        <v>No</v>
      </c>
      <c r="H1577" s="2" t="str">
        <f>VLOOKUP($B1577,'Answer Data Transformation'!$I$3:$R$2338,8,FALSE)</f>
        <v>No</v>
      </c>
      <c r="I1577" s="29">
        <f>VLOOKUP($B1577,'Answer Data Transformation'!$I$3:$R$2338,9,FALSE)</f>
        <v>1</v>
      </c>
      <c r="J1577" s="2" t="str">
        <f>VLOOKUP($B1577,'Answer Data Transformation'!$I$3:$R$2338,10,FALSE)</f>
        <v>No</v>
      </c>
      <c r="K1577" s="2" t="str">
        <f>VLOOKUP($B1577,'Answer Data Transformation'!$I$3:$R$2338,3,FALSE)</f>
        <v>Obesity</v>
      </c>
      <c r="L1577" s="2" t="str">
        <f>VLOOKUP($B1577,'Answer Data Transformation'!$I$3:$R$2338,5,FALSE)</f>
        <v>Normal</v>
      </c>
      <c r="M1577" s="2" t="str">
        <f>VLOOKUP($B1577,'Answer Data Transformation'!$T$3:$AA$2346,2,FALSE)</f>
        <v>13-Aug-1984</v>
      </c>
      <c r="N1577" s="2">
        <f>VLOOKUP($B1577,'Answer Data Transformation'!$T$3:$AA$2346,4,FALSE)</f>
        <v>1</v>
      </c>
      <c r="O1577" s="2">
        <f>VLOOKUP($B1577,'Answer Data Transformation'!$T$3:$AA$2346,5,FALSE)</f>
        <v>6373.56</v>
      </c>
      <c r="P1577" s="2" t="str">
        <f>VLOOKUP($B1577,'Answer Data Transformation'!$T$3:$AA$2346,6,FALSE)</f>
        <v>tier - 2</v>
      </c>
      <c r="Q1577" s="2" t="str">
        <f>VLOOKUP($B1577,'Answer Data Transformation'!$T$3:$AA$2346,7,FALSE)</f>
        <v>tier - 1</v>
      </c>
      <c r="R1577" s="2" t="str">
        <f>VLOOKUP($B1577,'Answer Data Transformation'!$T$3:$AA$2346,8,FALSE)</f>
        <v>R1012</v>
      </c>
      <c r="S1577" s="2">
        <f>VLOOKUP($B1577,'Answer Data Transformation'!$T$3:$AA$2346,3,FALSE)</f>
        <v>38</v>
      </c>
    </row>
    <row r="1578" spans="2:19" ht="15.5" x14ac:dyDescent="0.35">
      <c r="B1578" s="1" t="s">
        <v>794</v>
      </c>
      <c r="C1578" s="28" t="str">
        <f>VLOOKUP(B1578,'Answer Data Transformation'!$B$3:$F$2338,4,FALSE)</f>
        <v xml:space="preserve">  Alex M</v>
      </c>
      <c r="D1578" s="2">
        <f>VLOOKUP($B1578,'Answer Data Transformation'!$I$3:$R$2338,2,FALSE)</f>
        <v>18.03</v>
      </c>
      <c r="E1578" s="2">
        <f>VLOOKUP($B1578,'Answer Data Transformation'!$I$3:$R$2338,4,FALSE)</f>
        <v>10.66</v>
      </c>
      <c r="F1578" s="2" t="str">
        <f>VLOOKUP($B1578,'Answer Data Transformation'!$I$3:$R$2338,6,FALSE)</f>
        <v>Yes</v>
      </c>
      <c r="G1578" s="2" t="str">
        <f>VLOOKUP($B1578,'Answer Data Transformation'!$I$3:$R$2338,7,FALSE)</f>
        <v>No</v>
      </c>
      <c r="H1578" s="2" t="str">
        <f>VLOOKUP($B1578,'Answer Data Transformation'!$I$3:$R$2338,8,FALSE)</f>
        <v>No</v>
      </c>
      <c r="I1578" s="29">
        <f>VLOOKUP($B1578,'Answer Data Transformation'!$I$3:$R$2338,9,FALSE)</f>
        <v>2</v>
      </c>
      <c r="J1578" s="2" t="str">
        <f>VLOOKUP($B1578,'Answer Data Transformation'!$I$3:$R$2338,10,FALSE)</f>
        <v>No</v>
      </c>
      <c r="K1578" s="2" t="str">
        <f>VLOOKUP($B1578,'Answer Data Transformation'!$I$3:$R$2338,3,FALSE)</f>
        <v>Underweight</v>
      </c>
      <c r="L1578" s="2" t="str">
        <f>VLOOKUP($B1578,'Answer Data Transformation'!$I$3:$R$2338,5,FALSE)</f>
        <v>Diabetes</v>
      </c>
      <c r="M1578" s="2" t="str">
        <f>VLOOKUP($B1578,'Answer Data Transformation'!$T$3:$AA$2346,2,FALSE)</f>
        <v>09-Nov-1970</v>
      </c>
      <c r="N1578" s="2">
        <f>VLOOKUP($B1578,'Answer Data Transformation'!$T$3:$AA$2346,4,FALSE)</f>
        <v>0</v>
      </c>
      <c r="O1578" s="2">
        <f>VLOOKUP($B1578,'Answer Data Transformation'!$T$3:$AA$2346,5,FALSE)</f>
        <v>6367.31</v>
      </c>
      <c r="P1578" s="2" t="str">
        <f>VLOOKUP($B1578,'Answer Data Transformation'!$T$3:$AA$2346,6,FALSE)</f>
        <v>tier - 2</v>
      </c>
      <c r="Q1578" s="2" t="str">
        <f>VLOOKUP($B1578,'Answer Data Transformation'!$T$3:$AA$2346,7,FALSE)</f>
        <v>tier - 1</v>
      </c>
      <c r="R1578" s="2" t="str">
        <f>VLOOKUP($B1578,'Answer Data Transformation'!$T$3:$AA$2346,8,FALSE)</f>
        <v>R1013</v>
      </c>
      <c r="S1578" s="2">
        <f>VLOOKUP($B1578,'Answer Data Transformation'!$T$3:$AA$2346,3,FALSE)</f>
        <v>52</v>
      </c>
    </row>
    <row r="1579" spans="2:19" ht="15.5" x14ac:dyDescent="0.35">
      <c r="B1579" s="1" t="s">
        <v>793</v>
      </c>
      <c r="C1579" s="28" t="str">
        <f>VLOOKUP(B1579,'Answer Data Transformation'!$B$3:$F$2338,4,FALSE)</f>
        <v xml:space="preserve">  Liang</v>
      </c>
      <c r="D1579" s="2">
        <f>VLOOKUP($B1579,'Answer Data Transformation'!$I$3:$R$2338,2,FALSE)</f>
        <v>34.65</v>
      </c>
      <c r="E1579" s="2">
        <f>VLOOKUP($B1579,'Answer Data Transformation'!$I$3:$R$2338,4,FALSE)</f>
        <v>5.98</v>
      </c>
      <c r="F1579" s="2" t="str">
        <f>VLOOKUP($B1579,'Answer Data Transformation'!$I$3:$R$2338,6,FALSE)</f>
        <v>Yes</v>
      </c>
      <c r="G1579" s="2" t="str">
        <f>VLOOKUP($B1579,'Answer Data Transformation'!$I$3:$R$2338,7,FALSE)</f>
        <v>No</v>
      </c>
      <c r="H1579" s="2" t="str">
        <f>VLOOKUP($B1579,'Answer Data Transformation'!$I$3:$R$2338,8,FALSE)</f>
        <v>No</v>
      </c>
      <c r="I1579" s="29">
        <f>VLOOKUP($B1579,'Answer Data Transformation'!$I$3:$R$2338,9,FALSE)</f>
        <v>0</v>
      </c>
      <c r="J1579" s="2" t="str">
        <f>VLOOKUP($B1579,'Answer Data Transformation'!$I$3:$R$2338,10,FALSE)</f>
        <v>No</v>
      </c>
      <c r="K1579" s="2" t="str">
        <f>VLOOKUP($B1579,'Answer Data Transformation'!$I$3:$R$2338,3,FALSE)</f>
        <v>Obesity</v>
      </c>
      <c r="L1579" s="2" t="str">
        <f>VLOOKUP($B1579,'Answer Data Transformation'!$I$3:$R$2338,5,FALSE)</f>
        <v>Prediabetes</v>
      </c>
      <c r="M1579" s="2" t="str">
        <f>VLOOKUP($B1579,'Answer Data Transformation'!$T$3:$AA$2346,2,FALSE)</f>
        <v>07-Jul-1996</v>
      </c>
      <c r="N1579" s="2">
        <f>VLOOKUP($B1579,'Answer Data Transformation'!$T$3:$AA$2346,4,FALSE)</f>
        <v>0</v>
      </c>
      <c r="O1579" s="2">
        <f>VLOOKUP($B1579,'Answer Data Transformation'!$T$3:$AA$2346,5,FALSE)</f>
        <v>6361.47</v>
      </c>
      <c r="P1579" s="2" t="str">
        <f>VLOOKUP($B1579,'Answer Data Transformation'!$T$3:$AA$2346,6,FALSE)</f>
        <v>tier - 2</v>
      </c>
      <c r="Q1579" s="2" t="str">
        <f>VLOOKUP($B1579,'Answer Data Transformation'!$T$3:$AA$2346,7,FALSE)</f>
        <v>tier - 3</v>
      </c>
      <c r="R1579" s="2" t="str">
        <f>VLOOKUP($B1579,'Answer Data Transformation'!$T$3:$AA$2346,8,FALSE)</f>
        <v>R1021</v>
      </c>
      <c r="S1579" s="2">
        <f>VLOOKUP($B1579,'Answer Data Transformation'!$T$3:$AA$2346,3,FALSE)</f>
        <v>26</v>
      </c>
    </row>
    <row r="1580" spans="2:19" ht="15.5" x14ac:dyDescent="0.35">
      <c r="B1580" s="1" t="s">
        <v>792</v>
      </c>
      <c r="C1580" s="28" t="str">
        <f>VLOOKUP(B1580,'Answer Data Transformation'!$B$3:$F$2338,4,FALSE)</f>
        <v xml:space="preserve">  Lexy</v>
      </c>
      <c r="D1580" s="2">
        <f>VLOOKUP($B1580,'Answer Data Transformation'!$I$3:$R$2338,2,FALSE)</f>
        <v>42.94</v>
      </c>
      <c r="E1580" s="2">
        <f>VLOOKUP($B1580,'Answer Data Transformation'!$I$3:$R$2338,4,FALSE)</f>
        <v>4.34</v>
      </c>
      <c r="F1580" s="2" t="str">
        <f>VLOOKUP($B1580,'Answer Data Transformation'!$I$3:$R$2338,6,FALSE)</f>
        <v>No</v>
      </c>
      <c r="G1580" s="2" t="str">
        <f>VLOOKUP($B1580,'Answer Data Transformation'!$I$3:$R$2338,7,FALSE)</f>
        <v>No</v>
      </c>
      <c r="H1580" s="2" t="str">
        <f>VLOOKUP($B1580,'Answer Data Transformation'!$I$3:$R$2338,8,FALSE)</f>
        <v>No</v>
      </c>
      <c r="I1580" s="29">
        <f>VLOOKUP($B1580,'Answer Data Transformation'!$I$3:$R$2338,9,FALSE)</f>
        <v>0</v>
      </c>
      <c r="J1580" s="2" t="str">
        <f>VLOOKUP($B1580,'Answer Data Transformation'!$I$3:$R$2338,10,FALSE)</f>
        <v>No</v>
      </c>
      <c r="K1580" s="2" t="str">
        <f>VLOOKUP($B1580,'Answer Data Transformation'!$I$3:$R$2338,3,FALSE)</f>
        <v>Obesity</v>
      </c>
      <c r="L1580" s="2" t="str">
        <f>VLOOKUP($B1580,'Answer Data Transformation'!$I$3:$R$2338,5,FALSE)</f>
        <v>Normal</v>
      </c>
      <c r="M1580" s="2" t="str">
        <f>VLOOKUP($B1580,'Answer Data Transformation'!$T$3:$AA$2346,2,FALSE)</f>
        <v>24-Jun-1989</v>
      </c>
      <c r="N1580" s="2">
        <f>VLOOKUP($B1580,'Answer Data Transformation'!$T$3:$AA$2346,4,FALSE)</f>
        <v>3</v>
      </c>
      <c r="O1580" s="2">
        <f>VLOOKUP($B1580,'Answer Data Transformation'!$T$3:$AA$2346,5,FALSE)</f>
        <v>6360.99</v>
      </c>
      <c r="P1580" s="2" t="str">
        <f>VLOOKUP($B1580,'Answer Data Transformation'!$T$3:$AA$2346,6,FALSE)</f>
        <v>tier - 2</v>
      </c>
      <c r="Q1580" s="2" t="str">
        <f>VLOOKUP($B1580,'Answer Data Transformation'!$T$3:$AA$2346,7,FALSE)</f>
        <v>tier - 2</v>
      </c>
      <c r="R1580" s="2" t="str">
        <f>VLOOKUP($B1580,'Answer Data Transformation'!$T$3:$AA$2346,8,FALSE)</f>
        <v>R1012</v>
      </c>
      <c r="S1580" s="2">
        <f>VLOOKUP($B1580,'Answer Data Transformation'!$T$3:$AA$2346,3,FALSE)</f>
        <v>33</v>
      </c>
    </row>
    <row r="1581" spans="2:19" ht="15.5" x14ac:dyDescent="0.35">
      <c r="B1581" s="1" t="s">
        <v>791</v>
      </c>
      <c r="C1581" s="28" t="str">
        <f>VLOOKUP(B1581,'Answer Data Transformation'!$B$3:$F$2338,4,FALSE)</f>
        <v xml:space="preserve">  Michael</v>
      </c>
      <c r="D1581" s="2">
        <f>VLOOKUP($B1581,'Answer Data Transformation'!$I$3:$R$2338,2,FALSE)</f>
        <v>31.254999999999999</v>
      </c>
      <c r="E1581" s="2">
        <f>VLOOKUP($B1581,'Answer Data Transformation'!$I$3:$R$2338,4,FALSE)</f>
        <v>5.17</v>
      </c>
      <c r="F1581" s="2" t="str">
        <f>VLOOKUP($B1581,'Answer Data Transformation'!$I$3:$R$2338,6,FALSE)</f>
        <v>No</v>
      </c>
      <c r="G1581" s="2" t="str">
        <f>VLOOKUP($B1581,'Answer Data Transformation'!$I$3:$R$2338,7,FALSE)</f>
        <v>No</v>
      </c>
      <c r="H1581" s="2" t="str">
        <f>VLOOKUP($B1581,'Answer Data Transformation'!$I$3:$R$2338,8,FALSE)</f>
        <v>No</v>
      </c>
      <c r="I1581" s="29">
        <f>VLOOKUP($B1581,'Answer Data Transformation'!$I$3:$R$2338,9,FALSE)</f>
        <v>0</v>
      </c>
      <c r="J1581" s="2" t="str">
        <f>VLOOKUP($B1581,'Answer Data Transformation'!$I$3:$R$2338,10,FALSE)</f>
        <v>No</v>
      </c>
      <c r="K1581" s="2" t="str">
        <f>VLOOKUP($B1581,'Answer Data Transformation'!$I$3:$R$2338,3,FALSE)</f>
        <v>Obesity</v>
      </c>
      <c r="L1581" s="2" t="str">
        <f>VLOOKUP($B1581,'Answer Data Transformation'!$I$3:$R$2338,5,FALSE)</f>
        <v>Normal</v>
      </c>
      <c r="M1581" s="2" t="str">
        <f>VLOOKUP($B1581,'Answer Data Transformation'!$T$3:$AA$2346,2,FALSE)</f>
        <v>30-Oct-1980</v>
      </c>
      <c r="N1581" s="2">
        <f>VLOOKUP($B1581,'Answer Data Transformation'!$T$3:$AA$2346,4,FALSE)</f>
        <v>0</v>
      </c>
      <c r="O1581" s="2">
        <f>VLOOKUP($B1581,'Answer Data Transformation'!$T$3:$AA$2346,5,FALSE)</f>
        <v>6358.78</v>
      </c>
      <c r="P1581" s="2" t="str">
        <f>VLOOKUP($B1581,'Answer Data Transformation'!$T$3:$AA$2346,6,FALSE)</f>
        <v>tier - 2</v>
      </c>
      <c r="Q1581" s="2" t="str">
        <f>VLOOKUP($B1581,'Answer Data Transformation'!$T$3:$AA$2346,7,FALSE)</f>
        <v>tier - 1</v>
      </c>
      <c r="R1581" s="2" t="str">
        <f>VLOOKUP($B1581,'Answer Data Transformation'!$T$3:$AA$2346,8,FALSE)</f>
        <v>R1012</v>
      </c>
      <c r="S1581" s="2">
        <f>VLOOKUP($B1581,'Answer Data Transformation'!$T$3:$AA$2346,3,FALSE)</f>
        <v>42</v>
      </c>
    </row>
    <row r="1582" spans="2:19" ht="15.5" x14ac:dyDescent="0.35">
      <c r="B1582" s="1" t="s">
        <v>790</v>
      </c>
      <c r="C1582" s="28" t="str">
        <f>VLOOKUP(B1582,'Answer Data Transformation'!$B$3:$F$2338,4,FALSE)</f>
        <v xml:space="preserve">  Samuel L</v>
      </c>
      <c r="D1582" s="2">
        <f>VLOOKUP($B1582,'Answer Data Transformation'!$I$3:$R$2338,2,FALSE)</f>
        <v>45.43</v>
      </c>
      <c r="E1582" s="2">
        <f>VLOOKUP($B1582,'Answer Data Transformation'!$I$3:$R$2338,4,FALSE)</f>
        <v>4.2300000000000004</v>
      </c>
      <c r="F1582" s="2" t="str">
        <f>VLOOKUP($B1582,'Answer Data Transformation'!$I$3:$R$2338,6,FALSE)</f>
        <v>Yes</v>
      </c>
      <c r="G1582" s="2" t="str">
        <f>VLOOKUP($B1582,'Answer Data Transformation'!$I$3:$R$2338,7,FALSE)</f>
        <v>No</v>
      </c>
      <c r="H1582" s="2" t="str">
        <f>VLOOKUP($B1582,'Answer Data Transformation'!$I$3:$R$2338,8,FALSE)</f>
        <v>Yes</v>
      </c>
      <c r="I1582" s="29">
        <f>VLOOKUP($B1582,'Answer Data Transformation'!$I$3:$R$2338,9,FALSE)</f>
        <v>1</v>
      </c>
      <c r="J1582" s="2" t="str">
        <f>VLOOKUP($B1582,'Answer Data Transformation'!$I$3:$R$2338,10,FALSE)</f>
        <v>No</v>
      </c>
      <c r="K1582" s="2" t="str">
        <f>VLOOKUP($B1582,'Answer Data Transformation'!$I$3:$R$2338,3,FALSE)</f>
        <v>Obesity</v>
      </c>
      <c r="L1582" s="2" t="str">
        <f>VLOOKUP($B1582,'Answer Data Transformation'!$I$3:$R$2338,5,FALSE)</f>
        <v>Normal</v>
      </c>
      <c r="M1582" s="2" t="str">
        <f>VLOOKUP($B1582,'Answer Data Transformation'!$T$3:$AA$2346,2,FALSE)</f>
        <v>19-Aug-1983</v>
      </c>
      <c r="N1582" s="2">
        <f>VLOOKUP($B1582,'Answer Data Transformation'!$T$3:$AA$2346,4,FALSE)</f>
        <v>2</v>
      </c>
      <c r="O1582" s="2">
        <f>VLOOKUP($B1582,'Answer Data Transformation'!$T$3:$AA$2346,5,FALSE)</f>
        <v>6356.27</v>
      </c>
      <c r="P1582" s="2" t="str">
        <f>VLOOKUP($B1582,'Answer Data Transformation'!$T$3:$AA$2346,6,FALSE)</f>
        <v>tier - 3</v>
      </c>
      <c r="Q1582" s="2" t="str">
        <f>VLOOKUP($B1582,'Answer Data Transformation'!$T$3:$AA$2346,7,FALSE)</f>
        <v>tier - 2</v>
      </c>
      <c r="R1582" s="2" t="str">
        <f>VLOOKUP($B1582,'Answer Data Transformation'!$T$3:$AA$2346,8,FALSE)</f>
        <v>R1013</v>
      </c>
      <c r="S1582" s="2">
        <f>VLOOKUP($B1582,'Answer Data Transformation'!$T$3:$AA$2346,3,FALSE)</f>
        <v>39</v>
      </c>
    </row>
    <row r="1583" spans="2:19" ht="15.5" x14ac:dyDescent="0.35">
      <c r="B1583" s="1" t="s">
        <v>789</v>
      </c>
      <c r="C1583" s="28" t="str">
        <f>VLOOKUP(B1583,'Answer Data Transformation'!$B$3:$F$2338,4,FALSE)</f>
        <v xml:space="preserve">  Spencer A</v>
      </c>
      <c r="D1583" s="2">
        <f>VLOOKUP($B1583,'Answer Data Transformation'!$I$3:$R$2338,2,FALSE)</f>
        <v>32.340000000000003</v>
      </c>
      <c r="E1583" s="2">
        <f>VLOOKUP($B1583,'Answer Data Transformation'!$I$3:$R$2338,4,FALSE)</f>
        <v>4.88</v>
      </c>
      <c r="F1583" s="2" t="str">
        <f>VLOOKUP($B1583,'Answer Data Transformation'!$I$3:$R$2338,6,FALSE)</f>
        <v>Yes</v>
      </c>
      <c r="G1583" s="2" t="str">
        <f>VLOOKUP($B1583,'Answer Data Transformation'!$I$3:$R$2338,7,FALSE)</f>
        <v>No</v>
      </c>
      <c r="H1583" s="2" t="str">
        <f>VLOOKUP($B1583,'Answer Data Transformation'!$I$3:$R$2338,8,FALSE)</f>
        <v>Yes</v>
      </c>
      <c r="I1583" s="29">
        <f>VLOOKUP($B1583,'Answer Data Transformation'!$I$3:$R$2338,9,FALSE)</f>
        <v>1</v>
      </c>
      <c r="J1583" s="2" t="str">
        <f>VLOOKUP($B1583,'Answer Data Transformation'!$I$3:$R$2338,10,FALSE)</f>
        <v>No</v>
      </c>
      <c r="K1583" s="2" t="str">
        <f>VLOOKUP($B1583,'Answer Data Transformation'!$I$3:$R$2338,3,FALSE)</f>
        <v>Obesity</v>
      </c>
      <c r="L1583" s="2" t="str">
        <f>VLOOKUP($B1583,'Answer Data Transformation'!$I$3:$R$2338,5,FALSE)</f>
        <v>Normal</v>
      </c>
      <c r="M1583" s="2" t="str">
        <f>VLOOKUP($B1583,'Answer Data Transformation'!$T$3:$AA$2346,2,FALSE)</f>
        <v>21-Oct-1983</v>
      </c>
      <c r="N1583" s="2">
        <f>VLOOKUP($B1583,'Answer Data Transformation'!$T$3:$AA$2346,4,FALSE)</f>
        <v>2</v>
      </c>
      <c r="O1583" s="2">
        <f>VLOOKUP($B1583,'Answer Data Transformation'!$T$3:$AA$2346,5,FALSE)</f>
        <v>6338.08</v>
      </c>
      <c r="P1583" s="2" t="str">
        <f>VLOOKUP($B1583,'Answer Data Transformation'!$T$3:$AA$2346,6,FALSE)</f>
        <v>tier - 2</v>
      </c>
      <c r="Q1583" s="2" t="str">
        <f>VLOOKUP($B1583,'Answer Data Transformation'!$T$3:$AA$2346,7,FALSE)</f>
        <v>tier - 1</v>
      </c>
      <c r="R1583" s="2" t="str">
        <f>VLOOKUP($B1583,'Answer Data Transformation'!$T$3:$AA$2346,8,FALSE)</f>
        <v>R1013</v>
      </c>
      <c r="S1583" s="2">
        <f>VLOOKUP($B1583,'Answer Data Transformation'!$T$3:$AA$2346,3,FALSE)</f>
        <v>39</v>
      </c>
    </row>
    <row r="1584" spans="2:19" ht="15.5" x14ac:dyDescent="0.35">
      <c r="B1584" s="1" t="s">
        <v>788</v>
      </c>
      <c r="C1584" s="28" t="str">
        <f>VLOOKUP(B1584,'Answer Data Transformation'!$B$3:$F$2338,4,FALSE)</f>
        <v xml:space="preserve">  Rochelle</v>
      </c>
      <c r="D1584" s="2">
        <f>VLOOKUP($B1584,'Answer Data Transformation'!$I$3:$R$2338,2,FALSE)</f>
        <v>25.46</v>
      </c>
      <c r="E1584" s="2">
        <f>VLOOKUP($B1584,'Answer Data Transformation'!$I$3:$R$2338,4,FALSE)</f>
        <v>9.7100000000000009</v>
      </c>
      <c r="F1584" s="2" t="str">
        <f>VLOOKUP($B1584,'Answer Data Transformation'!$I$3:$R$2338,6,FALSE)</f>
        <v>Yes</v>
      </c>
      <c r="G1584" s="2" t="str">
        <f>VLOOKUP($B1584,'Answer Data Transformation'!$I$3:$R$2338,7,FALSE)</f>
        <v>No</v>
      </c>
      <c r="H1584" s="2" t="str">
        <f>VLOOKUP($B1584,'Answer Data Transformation'!$I$3:$R$2338,8,FALSE)</f>
        <v>No</v>
      </c>
      <c r="I1584" s="29">
        <f>VLOOKUP($B1584,'Answer Data Transformation'!$I$3:$R$2338,9,FALSE)</f>
        <v>1</v>
      </c>
      <c r="J1584" s="2" t="str">
        <f>VLOOKUP($B1584,'Answer Data Transformation'!$I$3:$R$2338,10,FALSE)</f>
        <v>No</v>
      </c>
      <c r="K1584" s="2" t="str">
        <f>VLOOKUP($B1584,'Answer Data Transformation'!$I$3:$R$2338,3,FALSE)</f>
        <v>Overweight</v>
      </c>
      <c r="L1584" s="2" t="str">
        <f>VLOOKUP($B1584,'Answer Data Transformation'!$I$3:$R$2338,5,FALSE)</f>
        <v>Diabetes</v>
      </c>
      <c r="M1584" s="2" t="str">
        <f>VLOOKUP($B1584,'Answer Data Transformation'!$T$3:$AA$2346,2,FALSE)</f>
        <v>25-Sep-1986</v>
      </c>
      <c r="N1584" s="2">
        <f>VLOOKUP($B1584,'Answer Data Transformation'!$T$3:$AA$2346,4,FALSE)</f>
        <v>3</v>
      </c>
      <c r="O1584" s="2">
        <f>VLOOKUP($B1584,'Answer Data Transformation'!$T$3:$AA$2346,5,FALSE)</f>
        <v>6335.64</v>
      </c>
      <c r="P1584" s="2" t="str">
        <f>VLOOKUP($B1584,'Answer Data Transformation'!$T$3:$AA$2346,6,FALSE)</f>
        <v>tier - 2</v>
      </c>
      <c r="Q1584" s="2" t="str">
        <f>VLOOKUP($B1584,'Answer Data Transformation'!$T$3:$AA$2346,7,FALSE)</f>
        <v>tier - 2</v>
      </c>
      <c r="R1584" s="2" t="str">
        <f>VLOOKUP($B1584,'Answer Data Transformation'!$T$3:$AA$2346,8,FALSE)</f>
        <v>R1013</v>
      </c>
      <c r="S1584" s="2">
        <f>VLOOKUP($B1584,'Answer Data Transformation'!$T$3:$AA$2346,3,FALSE)</f>
        <v>36</v>
      </c>
    </row>
    <row r="1585" spans="2:19" ht="15.5" x14ac:dyDescent="0.35">
      <c r="B1585" s="1" t="s">
        <v>787</v>
      </c>
      <c r="C1585" s="28" t="str">
        <f>VLOOKUP(B1585,'Answer Data Transformation'!$B$3:$F$2338,4,FALSE)</f>
        <v xml:space="preserve">  Paula</v>
      </c>
      <c r="D1585" s="2">
        <f>VLOOKUP($B1585,'Answer Data Transformation'!$I$3:$R$2338,2,FALSE)</f>
        <v>37.145000000000003</v>
      </c>
      <c r="E1585" s="2">
        <f>VLOOKUP($B1585,'Answer Data Transformation'!$I$3:$R$2338,4,FALSE)</f>
        <v>5.32</v>
      </c>
      <c r="F1585" s="2" t="str">
        <f>VLOOKUP($B1585,'Answer Data Transformation'!$I$3:$R$2338,6,FALSE)</f>
        <v>No</v>
      </c>
      <c r="G1585" s="2" t="str">
        <f>VLOOKUP($B1585,'Answer Data Transformation'!$I$3:$R$2338,7,FALSE)</f>
        <v>No</v>
      </c>
      <c r="H1585" s="2" t="str">
        <f>VLOOKUP($B1585,'Answer Data Transformation'!$I$3:$R$2338,8,FALSE)</f>
        <v>No</v>
      </c>
      <c r="I1585" s="29">
        <f>VLOOKUP($B1585,'Answer Data Transformation'!$I$3:$R$2338,9,FALSE)</f>
        <v>0</v>
      </c>
      <c r="J1585" s="2" t="str">
        <f>VLOOKUP($B1585,'Answer Data Transformation'!$I$3:$R$2338,10,FALSE)</f>
        <v>No</v>
      </c>
      <c r="K1585" s="2" t="str">
        <f>VLOOKUP($B1585,'Answer Data Transformation'!$I$3:$R$2338,3,FALSE)</f>
        <v>Obesity</v>
      </c>
      <c r="L1585" s="2" t="str">
        <f>VLOOKUP($B1585,'Answer Data Transformation'!$I$3:$R$2338,5,FALSE)</f>
        <v>Normal</v>
      </c>
      <c r="M1585" s="2" t="str">
        <f>VLOOKUP($B1585,'Answer Data Transformation'!$T$3:$AA$2346,2,FALSE)</f>
        <v>13-Aug-1990</v>
      </c>
      <c r="N1585" s="2">
        <f>VLOOKUP($B1585,'Answer Data Transformation'!$T$3:$AA$2346,4,FALSE)</f>
        <v>3</v>
      </c>
      <c r="O1585" s="2">
        <f>VLOOKUP($B1585,'Answer Data Transformation'!$T$3:$AA$2346,5,FALSE)</f>
        <v>6334.34</v>
      </c>
      <c r="P1585" s="2" t="str">
        <f>VLOOKUP($B1585,'Answer Data Transformation'!$T$3:$AA$2346,6,FALSE)</f>
        <v>tier - 2</v>
      </c>
      <c r="Q1585" s="2" t="str">
        <f>VLOOKUP($B1585,'Answer Data Transformation'!$T$3:$AA$2346,7,FALSE)</f>
        <v>tier - 2</v>
      </c>
      <c r="R1585" s="2" t="str">
        <f>VLOOKUP($B1585,'Answer Data Transformation'!$T$3:$AA$2346,8,FALSE)</f>
        <v>R1024</v>
      </c>
      <c r="S1585" s="2">
        <f>VLOOKUP($B1585,'Answer Data Transformation'!$T$3:$AA$2346,3,FALSE)</f>
        <v>32</v>
      </c>
    </row>
    <row r="1586" spans="2:19" ht="15.5" x14ac:dyDescent="0.35">
      <c r="B1586" s="1" t="s">
        <v>786</v>
      </c>
      <c r="C1586" s="28" t="str">
        <f>VLOOKUP(B1586,'Answer Data Transformation'!$B$3:$F$2338,4,FALSE)</f>
        <v xml:space="preserve">  Madeline E</v>
      </c>
      <c r="D1586" s="2">
        <f>VLOOKUP($B1586,'Answer Data Transformation'!$I$3:$R$2338,2,FALSE)</f>
        <v>30.8</v>
      </c>
      <c r="E1586" s="2">
        <f>VLOOKUP($B1586,'Answer Data Transformation'!$I$3:$R$2338,4,FALSE)</f>
        <v>5.83</v>
      </c>
      <c r="F1586" s="2" t="str">
        <f>VLOOKUP($B1586,'Answer Data Transformation'!$I$3:$R$2338,6,FALSE)</f>
        <v>Yes</v>
      </c>
      <c r="G1586" s="2" t="str">
        <f>VLOOKUP($B1586,'Answer Data Transformation'!$I$3:$R$2338,7,FALSE)</f>
        <v>No</v>
      </c>
      <c r="H1586" s="2" t="str">
        <f>VLOOKUP($B1586,'Answer Data Transformation'!$I$3:$R$2338,8,FALSE)</f>
        <v>No</v>
      </c>
      <c r="I1586" s="29">
        <f>VLOOKUP($B1586,'Answer Data Transformation'!$I$3:$R$2338,9,FALSE)</f>
        <v>0</v>
      </c>
      <c r="J1586" s="2" t="str">
        <f>VLOOKUP($B1586,'Answer Data Transformation'!$I$3:$R$2338,10,FALSE)</f>
        <v>No</v>
      </c>
      <c r="K1586" s="2" t="str">
        <f>VLOOKUP($B1586,'Answer Data Transformation'!$I$3:$R$2338,3,FALSE)</f>
        <v>Obesity</v>
      </c>
      <c r="L1586" s="2" t="str">
        <f>VLOOKUP($B1586,'Answer Data Transformation'!$I$3:$R$2338,5,FALSE)</f>
        <v>Prediabetes</v>
      </c>
      <c r="M1586" s="2" t="str">
        <f>VLOOKUP($B1586,'Answer Data Transformation'!$T$3:$AA$2346,2,FALSE)</f>
        <v>15-Dec-1985</v>
      </c>
      <c r="N1586" s="2">
        <f>VLOOKUP($B1586,'Answer Data Transformation'!$T$3:$AA$2346,4,FALSE)</f>
        <v>2</v>
      </c>
      <c r="O1586" s="2">
        <f>VLOOKUP($B1586,'Answer Data Transformation'!$T$3:$AA$2346,5,FALSE)</f>
        <v>6313.76</v>
      </c>
      <c r="P1586" s="2" t="str">
        <f>VLOOKUP($B1586,'Answer Data Transformation'!$T$3:$AA$2346,6,FALSE)</f>
        <v>tier - 2</v>
      </c>
      <c r="Q1586" s="2" t="str">
        <f>VLOOKUP($B1586,'Answer Data Transformation'!$T$3:$AA$2346,7,FALSE)</f>
        <v>tier - 1</v>
      </c>
      <c r="R1586" s="2" t="str">
        <f>VLOOKUP($B1586,'Answer Data Transformation'!$T$3:$AA$2346,8,FALSE)</f>
        <v>R1013</v>
      </c>
      <c r="S1586" s="2">
        <f>VLOOKUP($B1586,'Answer Data Transformation'!$T$3:$AA$2346,3,FALSE)</f>
        <v>37</v>
      </c>
    </row>
    <row r="1587" spans="2:19" ht="15.5" x14ac:dyDescent="0.35">
      <c r="B1587" s="1" t="s">
        <v>785</v>
      </c>
      <c r="C1587" s="28" t="str">
        <f>VLOOKUP(B1587,'Answer Data Transformation'!$B$3:$F$2338,4,FALSE)</f>
        <v xml:space="preserve">  Maria Isabel</v>
      </c>
      <c r="D1587" s="2">
        <f>VLOOKUP($B1587,'Answer Data Transformation'!$I$3:$R$2338,2,FALSE)</f>
        <v>29.5</v>
      </c>
      <c r="E1587" s="2">
        <f>VLOOKUP($B1587,'Answer Data Transformation'!$I$3:$R$2338,4,FALSE)</f>
        <v>5.54</v>
      </c>
      <c r="F1587" s="2" t="str">
        <f>VLOOKUP($B1587,'Answer Data Transformation'!$I$3:$R$2338,6,FALSE)</f>
        <v>Yes</v>
      </c>
      <c r="G1587" s="2" t="str">
        <f>VLOOKUP($B1587,'Answer Data Transformation'!$I$3:$R$2338,7,FALSE)</f>
        <v>No</v>
      </c>
      <c r="H1587" s="2" t="str">
        <f>VLOOKUP($B1587,'Answer Data Transformation'!$I$3:$R$2338,8,FALSE)</f>
        <v>No</v>
      </c>
      <c r="I1587" s="29">
        <f>VLOOKUP($B1587,'Answer Data Transformation'!$I$3:$R$2338,9,FALSE)</f>
        <v>0</v>
      </c>
      <c r="J1587" s="2" t="str">
        <f>VLOOKUP($B1587,'Answer Data Transformation'!$I$3:$R$2338,10,FALSE)</f>
        <v>No</v>
      </c>
      <c r="K1587" s="2" t="str">
        <f>VLOOKUP($B1587,'Answer Data Transformation'!$I$3:$R$2338,3,FALSE)</f>
        <v>Overweight</v>
      </c>
      <c r="L1587" s="2" t="str">
        <f>VLOOKUP($B1587,'Answer Data Transformation'!$I$3:$R$2338,5,FALSE)</f>
        <v>Normal</v>
      </c>
      <c r="M1587" s="2" t="str">
        <f>VLOOKUP($B1587,'Answer Data Transformation'!$T$3:$AA$2346,2,FALSE)</f>
        <v>19-Nov-1985</v>
      </c>
      <c r="N1587" s="2">
        <f>VLOOKUP($B1587,'Answer Data Transformation'!$T$3:$AA$2346,4,FALSE)</f>
        <v>2</v>
      </c>
      <c r="O1587" s="2">
        <f>VLOOKUP($B1587,'Answer Data Transformation'!$T$3:$AA$2346,5,FALSE)</f>
        <v>6311.95</v>
      </c>
      <c r="P1587" s="2" t="str">
        <f>VLOOKUP($B1587,'Answer Data Transformation'!$T$3:$AA$2346,6,FALSE)</f>
        <v>tier - 2</v>
      </c>
      <c r="Q1587" s="2" t="str">
        <f>VLOOKUP($B1587,'Answer Data Transformation'!$T$3:$AA$2346,7,FALSE)</f>
        <v>tier - 1</v>
      </c>
      <c r="R1587" s="2" t="str">
        <f>VLOOKUP($B1587,'Answer Data Transformation'!$T$3:$AA$2346,8,FALSE)</f>
        <v>R1011</v>
      </c>
      <c r="S1587" s="2">
        <f>VLOOKUP($B1587,'Answer Data Transformation'!$T$3:$AA$2346,3,FALSE)</f>
        <v>37</v>
      </c>
    </row>
    <row r="1588" spans="2:19" ht="15.5" x14ac:dyDescent="0.35">
      <c r="B1588" s="1" t="s">
        <v>784</v>
      </c>
      <c r="C1588" s="28" t="str">
        <f>VLOOKUP(B1588,'Answer Data Transformation'!$B$3:$F$2338,4,FALSE)</f>
        <v xml:space="preserve">  Arthur M</v>
      </c>
      <c r="D1588" s="2">
        <f>VLOOKUP($B1588,'Answer Data Transformation'!$I$3:$R$2338,2,FALSE)</f>
        <v>43.39</v>
      </c>
      <c r="E1588" s="2">
        <f>VLOOKUP($B1588,'Answer Data Transformation'!$I$3:$R$2338,4,FALSE)</f>
        <v>5.85</v>
      </c>
      <c r="F1588" s="2" t="str">
        <f>VLOOKUP($B1588,'Answer Data Transformation'!$I$3:$R$2338,6,FALSE)</f>
        <v>No</v>
      </c>
      <c r="G1588" s="2" t="str">
        <f>VLOOKUP($B1588,'Answer Data Transformation'!$I$3:$R$2338,7,FALSE)</f>
        <v>yes</v>
      </c>
      <c r="H1588" s="2" t="str">
        <f>VLOOKUP($B1588,'Answer Data Transformation'!$I$3:$R$2338,8,FALSE)</f>
        <v>No</v>
      </c>
      <c r="I1588" s="29">
        <f>VLOOKUP($B1588,'Answer Data Transformation'!$I$3:$R$2338,9,FALSE)</f>
        <v>1</v>
      </c>
      <c r="J1588" s="2" t="str">
        <f>VLOOKUP($B1588,'Answer Data Transformation'!$I$3:$R$2338,10,FALSE)</f>
        <v>No</v>
      </c>
      <c r="K1588" s="2" t="str">
        <f>VLOOKUP($B1588,'Answer Data Transformation'!$I$3:$R$2338,3,FALSE)</f>
        <v>Obesity</v>
      </c>
      <c r="L1588" s="2" t="str">
        <f>VLOOKUP($B1588,'Answer Data Transformation'!$I$3:$R$2338,5,FALSE)</f>
        <v>Prediabetes</v>
      </c>
      <c r="M1588" s="2" t="str">
        <f>VLOOKUP($B1588,'Answer Data Transformation'!$T$3:$AA$2346,2,FALSE)</f>
        <v>27-Jul-2004</v>
      </c>
      <c r="N1588" s="2">
        <f>VLOOKUP($B1588,'Answer Data Transformation'!$T$3:$AA$2346,4,FALSE)</f>
        <v>0</v>
      </c>
      <c r="O1588" s="2">
        <f>VLOOKUP($B1588,'Answer Data Transformation'!$T$3:$AA$2346,5,FALSE)</f>
        <v>6311.11</v>
      </c>
      <c r="P1588" s="2" t="str">
        <f>VLOOKUP($B1588,'Answer Data Transformation'!$T$3:$AA$2346,6,FALSE)</f>
        <v>tier - 2</v>
      </c>
      <c r="Q1588" s="2" t="str">
        <f>VLOOKUP($B1588,'Answer Data Transformation'!$T$3:$AA$2346,7,FALSE)</f>
        <v>tier - 2</v>
      </c>
      <c r="R1588" s="2" t="str">
        <f>VLOOKUP($B1588,'Answer Data Transformation'!$T$3:$AA$2346,8,FALSE)</f>
        <v>R1011</v>
      </c>
      <c r="S1588" s="2">
        <f>VLOOKUP($B1588,'Answer Data Transformation'!$T$3:$AA$2346,3,FALSE)</f>
        <v>18</v>
      </c>
    </row>
    <row r="1589" spans="2:19" ht="15.5" x14ac:dyDescent="0.35">
      <c r="B1589" s="1" t="s">
        <v>783</v>
      </c>
      <c r="C1589" s="28" t="str">
        <f>VLOOKUP(B1589,'Answer Data Transformation'!$B$3:$F$2338,4,FALSE)</f>
        <v xml:space="preserve">  Joseph R</v>
      </c>
      <c r="D1589" s="2">
        <f>VLOOKUP($B1589,'Answer Data Transformation'!$I$3:$R$2338,2,FALSE)</f>
        <v>15.08</v>
      </c>
      <c r="E1589" s="2">
        <f>VLOOKUP($B1589,'Answer Data Transformation'!$I$3:$R$2338,4,FALSE)</f>
        <v>4.8499999999999996</v>
      </c>
      <c r="F1589" s="2" t="str">
        <f>VLOOKUP($B1589,'Answer Data Transformation'!$I$3:$R$2338,6,FALSE)</f>
        <v>Yes</v>
      </c>
      <c r="G1589" s="2" t="str">
        <f>VLOOKUP($B1589,'Answer Data Transformation'!$I$3:$R$2338,7,FALSE)</f>
        <v>No</v>
      </c>
      <c r="H1589" s="2" t="str">
        <f>VLOOKUP($B1589,'Answer Data Transformation'!$I$3:$R$2338,8,FALSE)</f>
        <v>Yes</v>
      </c>
      <c r="I1589" s="29">
        <f>VLOOKUP($B1589,'Answer Data Transformation'!$I$3:$R$2338,9,FALSE)</f>
        <v>1</v>
      </c>
      <c r="J1589" s="2" t="str">
        <f>VLOOKUP($B1589,'Answer Data Transformation'!$I$3:$R$2338,10,FALSE)</f>
        <v>No</v>
      </c>
      <c r="K1589" s="2" t="str">
        <f>VLOOKUP($B1589,'Answer Data Transformation'!$I$3:$R$2338,3,FALSE)</f>
        <v>Underweight</v>
      </c>
      <c r="L1589" s="2" t="str">
        <f>VLOOKUP($B1589,'Answer Data Transformation'!$I$3:$R$2338,5,FALSE)</f>
        <v>Normal</v>
      </c>
      <c r="M1589" s="2" t="str">
        <f>VLOOKUP($B1589,'Answer Data Transformation'!$T$3:$AA$2346,2,FALSE)</f>
        <v>04-Sep-1969</v>
      </c>
      <c r="N1589" s="2">
        <f>VLOOKUP($B1589,'Answer Data Transformation'!$T$3:$AA$2346,4,FALSE)</f>
        <v>0</v>
      </c>
      <c r="O1589" s="2">
        <f>VLOOKUP($B1589,'Answer Data Transformation'!$T$3:$AA$2346,5,FALSE)</f>
        <v>6305.61</v>
      </c>
      <c r="P1589" s="2" t="str">
        <f>VLOOKUP($B1589,'Answer Data Transformation'!$T$3:$AA$2346,6,FALSE)</f>
        <v>tier - 2</v>
      </c>
      <c r="Q1589" s="2" t="str">
        <f>VLOOKUP($B1589,'Answer Data Transformation'!$T$3:$AA$2346,7,FALSE)</f>
        <v>tier - 2</v>
      </c>
      <c r="R1589" s="2" t="str">
        <f>VLOOKUP($B1589,'Answer Data Transformation'!$T$3:$AA$2346,8,FALSE)</f>
        <v>R1012</v>
      </c>
      <c r="S1589" s="2">
        <f>VLOOKUP($B1589,'Answer Data Transformation'!$T$3:$AA$2346,3,FALSE)</f>
        <v>53</v>
      </c>
    </row>
    <row r="1590" spans="2:19" ht="15.5" x14ac:dyDescent="0.35">
      <c r="B1590" s="1" t="s">
        <v>782</v>
      </c>
      <c r="C1590" s="28" t="str">
        <f>VLOOKUP(B1590,'Answer Data Transformation'!$B$3:$F$2338,4,FALSE)</f>
        <v xml:space="preserve">  Sachiko</v>
      </c>
      <c r="D1590" s="2">
        <f>VLOOKUP($B1590,'Answer Data Transformation'!$I$3:$R$2338,2,FALSE)</f>
        <v>20.48</v>
      </c>
      <c r="E1590" s="2">
        <f>VLOOKUP($B1590,'Answer Data Transformation'!$I$3:$R$2338,4,FALSE)</f>
        <v>11.09</v>
      </c>
      <c r="F1590" s="2" t="str">
        <f>VLOOKUP($B1590,'Answer Data Transformation'!$I$3:$R$2338,6,FALSE)</f>
        <v>No</v>
      </c>
      <c r="G1590" s="2" t="str">
        <f>VLOOKUP($B1590,'Answer Data Transformation'!$I$3:$R$2338,7,FALSE)</f>
        <v>No</v>
      </c>
      <c r="H1590" s="2" t="str">
        <f>VLOOKUP($B1590,'Answer Data Transformation'!$I$3:$R$2338,8,FALSE)</f>
        <v>No</v>
      </c>
      <c r="I1590" s="29">
        <f>VLOOKUP($B1590,'Answer Data Transformation'!$I$3:$R$2338,9,FALSE)</f>
        <v>0</v>
      </c>
      <c r="J1590" s="2" t="str">
        <f>VLOOKUP($B1590,'Answer Data Transformation'!$I$3:$R$2338,10,FALSE)</f>
        <v>No</v>
      </c>
      <c r="K1590" s="2" t="str">
        <f>VLOOKUP($B1590,'Answer Data Transformation'!$I$3:$R$2338,3,FALSE)</f>
        <v>Normal Weight</v>
      </c>
      <c r="L1590" s="2" t="str">
        <f>VLOOKUP($B1590,'Answer Data Transformation'!$I$3:$R$2338,5,FALSE)</f>
        <v>Diabetes</v>
      </c>
      <c r="M1590" s="2" t="str">
        <f>VLOOKUP($B1590,'Answer Data Transformation'!$T$3:$AA$2346,2,FALSE)</f>
        <v>17-Sep-1974</v>
      </c>
      <c r="N1590" s="2">
        <f>VLOOKUP($B1590,'Answer Data Transformation'!$T$3:$AA$2346,4,FALSE)</f>
        <v>0</v>
      </c>
      <c r="O1590" s="2">
        <f>VLOOKUP($B1590,'Answer Data Transformation'!$T$3:$AA$2346,5,FALSE)</f>
        <v>6302.23</v>
      </c>
      <c r="P1590" s="2" t="str">
        <f>VLOOKUP($B1590,'Answer Data Transformation'!$T$3:$AA$2346,6,FALSE)</f>
        <v>tier - 2</v>
      </c>
      <c r="Q1590" s="2" t="str">
        <f>VLOOKUP($B1590,'Answer Data Transformation'!$T$3:$AA$2346,7,FALSE)</f>
        <v>tier - 1</v>
      </c>
      <c r="R1590" s="2" t="str">
        <f>VLOOKUP($B1590,'Answer Data Transformation'!$T$3:$AA$2346,8,FALSE)</f>
        <v>R1013</v>
      </c>
      <c r="S1590" s="2">
        <f>VLOOKUP($B1590,'Answer Data Transformation'!$T$3:$AA$2346,3,FALSE)</f>
        <v>48</v>
      </c>
    </row>
    <row r="1591" spans="2:19" ht="15.5" x14ac:dyDescent="0.35">
      <c r="B1591" s="1" t="s">
        <v>781</v>
      </c>
      <c r="C1591" s="28" t="str">
        <f>VLOOKUP(B1591,'Answer Data Transformation'!$B$3:$F$2338,4,FALSE)</f>
        <v xml:space="preserve">  Christopher</v>
      </c>
      <c r="D1591" s="2">
        <f>VLOOKUP($B1591,'Answer Data Transformation'!$I$3:$R$2338,2,FALSE)</f>
        <v>34.450000000000003</v>
      </c>
      <c r="E1591" s="2">
        <f>VLOOKUP($B1591,'Answer Data Transformation'!$I$3:$R$2338,4,FALSE)</f>
        <v>5.58</v>
      </c>
      <c r="F1591" s="2" t="str">
        <f>VLOOKUP($B1591,'Answer Data Transformation'!$I$3:$R$2338,6,FALSE)</f>
        <v>Yes</v>
      </c>
      <c r="G1591" s="2" t="str">
        <f>VLOOKUP($B1591,'Answer Data Transformation'!$I$3:$R$2338,7,FALSE)</f>
        <v>No</v>
      </c>
      <c r="H1591" s="2" t="str">
        <f>VLOOKUP($B1591,'Answer Data Transformation'!$I$3:$R$2338,8,FALSE)</f>
        <v>No</v>
      </c>
      <c r="I1591" s="29">
        <f>VLOOKUP($B1591,'Answer Data Transformation'!$I$3:$R$2338,9,FALSE)</f>
        <v>0</v>
      </c>
      <c r="J1591" s="2" t="str">
        <f>VLOOKUP($B1591,'Answer Data Transformation'!$I$3:$R$2338,10,FALSE)</f>
        <v>No</v>
      </c>
      <c r="K1591" s="2" t="str">
        <f>VLOOKUP($B1591,'Answer Data Transformation'!$I$3:$R$2338,3,FALSE)</f>
        <v>Obesity</v>
      </c>
      <c r="L1591" s="2" t="str">
        <f>VLOOKUP($B1591,'Answer Data Transformation'!$I$3:$R$2338,5,FALSE)</f>
        <v>Normal</v>
      </c>
      <c r="M1591" s="2" t="str">
        <f>VLOOKUP($B1591,'Answer Data Transformation'!$T$3:$AA$2346,2,FALSE)</f>
        <v>04-Jul-1996</v>
      </c>
      <c r="N1591" s="2">
        <f>VLOOKUP($B1591,'Answer Data Transformation'!$T$3:$AA$2346,4,FALSE)</f>
        <v>0</v>
      </c>
      <c r="O1591" s="2">
        <f>VLOOKUP($B1591,'Answer Data Transformation'!$T$3:$AA$2346,5,FALSE)</f>
        <v>6293.63</v>
      </c>
      <c r="P1591" s="2" t="str">
        <f>VLOOKUP($B1591,'Answer Data Transformation'!$T$3:$AA$2346,6,FALSE)</f>
        <v>tier - 2</v>
      </c>
      <c r="Q1591" s="2" t="str">
        <f>VLOOKUP($B1591,'Answer Data Transformation'!$T$3:$AA$2346,7,FALSE)</f>
        <v>tier - 3</v>
      </c>
      <c r="R1591" s="2" t="str">
        <f>VLOOKUP($B1591,'Answer Data Transformation'!$T$3:$AA$2346,8,FALSE)</f>
        <v>R1021</v>
      </c>
      <c r="S1591" s="2">
        <f>VLOOKUP($B1591,'Answer Data Transformation'!$T$3:$AA$2346,3,FALSE)</f>
        <v>26</v>
      </c>
    </row>
    <row r="1592" spans="2:19" ht="15.5" x14ac:dyDescent="0.35">
      <c r="B1592" s="1" t="s">
        <v>780</v>
      </c>
      <c r="C1592" s="28" t="str">
        <f>VLOOKUP(B1592,'Answer Data Transformation'!$B$3:$F$2338,4,FALSE)</f>
        <v xml:space="preserve">  Joseph</v>
      </c>
      <c r="D1592" s="2">
        <f>VLOOKUP($B1592,'Answer Data Transformation'!$I$3:$R$2338,2,FALSE)</f>
        <v>34.21</v>
      </c>
      <c r="E1592" s="2">
        <f>VLOOKUP($B1592,'Answer Data Transformation'!$I$3:$R$2338,4,FALSE)</f>
        <v>9.7200000000000006</v>
      </c>
      <c r="F1592" s="2" t="str">
        <f>VLOOKUP($B1592,'Answer Data Transformation'!$I$3:$R$2338,6,FALSE)</f>
        <v>Yes</v>
      </c>
      <c r="G1592" s="2" t="str">
        <f>VLOOKUP($B1592,'Answer Data Transformation'!$I$3:$R$2338,7,FALSE)</f>
        <v>No</v>
      </c>
      <c r="H1592" s="2" t="str">
        <f>VLOOKUP($B1592,'Answer Data Transformation'!$I$3:$R$2338,8,FALSE)</f>
        <v>No</v>
      </c>
      <c r="I1592" s="29">
        <f>VLOOKUP($B1592,'Answer Data Transformation'!$I$3:$R$2338,9,FALSE)</f>
        <v>0</v>
      </c>
      <c r="J1592" s="2" t="str">
        <f>VLOOKUP($B1592,'Answer Data Transformation'!$I$3:$R$2338,10,FALSE)</f>
        <v>No</v>
      </c>
      <c r="K1592" s="2" t="str">
        <f>VLOOKUP($B1592,'Answer Data Transformation'!$I$3:$R$2338,3,FALSE)</f>
        <v>Obesity</v>
      </c>
      <c r="L1592" s="2" t="str">
        <f>VLOOKUP($B1592,'Answer Data Transformation'!$I$3:$R$2338,5,FALSE)</f>
        <v>Diabetes</v>
      </c>
      <c r="M1592" s="2" t="str">
        <f>VLOOKUP($B1592,'Answer Data Transformation'!$T$3:$AA$2346,2,FALSE)</f>
        <v>26-Aug-1981</v>
      </c>
      <c r="N1592" s="2">
        <f>VLOOKUP($B1592,'Answer Data Transformation'!$T$3:$AA$2346,4,FALSE)</f>
        <v>1</v>
      </c>
      <c r="O1592" s="2">
        <f>VLOOKUP($B1592,'Answer Data Transformation'!$T$3:$AA$2346,5,FALSE)</f>
        <v>6289.75</v>
      </c>
      <c r="P1592" s="2" t="str">
        <f>VLOOKUP($B1592,'Answer Data Transformation'!$T$3:$AA$2346,6,FALSE)</f>
        <v>tier - 2</v>
      </c>
      <c r="Q1592" s="2" t="str">
        <f>VLOOKUP($B1592,'Answer Data Transformation'!$T$3:$AA$2346,7,FALSE)</f>
        <v>tier - 3</v>
      </c>
      <c r="R1592" s="2" t="str">
        <f>VLOOKUP($B1592,'Answer Data Transformation'!$T$3:$AA$2346,8,FALSE)</f>
        <v>R1013</v>
      </c>
      <c r="S1592" s="2">
        <f>VLOOKUP($B1592,'Answer Data Transformation'!$T$3:$AA$2346,3,FALSE)</f>
        <v>41</v>
      </c>
    </row>
    <row r="1593" spans="2:19" ht="15.5" x14ac:dyDescent="0.35">
      <c r="B1593" s="1" t="s">
        <v>779</v>
      </c>
      <c r="C1593" s="28" t="str">
        <f>VLOOKUP(B1593,'Answer Data Transformation'!$B$3:$F$2338,4,FALSE)</f>
        <v xml:space="preserve">  Lawrence</v>
      </c>
      <c r="D1593" s="2">
        <f>VLOOKUP($B1593,'Answer Data Transformation'!$I$3:$R$2338,2,FALSE)</f>
        <v>28.8</v>
      </c>
      <c r="E1593" s="2">
        <f>VLOOKUP($B1593,'Answer Data Transformation'!$I$3:$R$2338,4,FALSE)</f>
        <v>11.41</v>
      </c>
      <c r="F1593" s="2" t="str">
        <f>VLOOKUP($B1593,'Answer Data Transformation'!$I$3:$R$2338,6,FALSE)</f>
        <v>Yes</v>
      </c>
      <c r="G1593" s="2" t="str">
        <f>VLOOKUP($B1593,'Answer Data Transformation'!$I$3:$R$2338,7,FALSE)</f>
        <v>No</v>
      </c>
      <c r="H1593" s="2" t="str">
        <f>VLOOKUP($B1593,'Answer Data Transformation'!$I$3:$R$2338,8,FALSE)</f>
        <v>No</v>
      </c>
      <c r="I1593" s="29">
        <f>VLOOKUP($B1593,'Answer Data Transformation'!$I$3:$R$2338,9,FALSE)</f>
        <v>0</v>
      </c>
      <c r="J1593" s="2" t="str">
        <f>VLOOKUP($B1593,'Answer Data Transformation'!$I$3:$R$2338,10,FALSE)</f>
        <v>No</v>
      </c>
      <c r="K1593" s="2" t="str">
        <f>VLOOKUP($B1593,'Answer Data Transformation'!$I$3:$R$2338,3,FALSE)</f>
        <v>Overweight</v>
      </c>
      <c r="L1593" s="2" t="str">
        <f>VLOOKUP($B1593,'Answer Data Transformation'!$I$3:$R$2338,5,FALSE)</f>
        <v>Diabetes</v>
      </c>
      <c r="M1593" s="2" t="str">
        <f>VLOOKUP($B1593,'Answer Data Transformation'!$T$3:$AA$2346,2,FALSE)</f>
        <v>24-Nov-1981</v>
      </c>
      <c r="N1593" s="2">
        <f>VLOOKUP($B1593,'Answer Data Transformation'!$T$3:$AA$2346,4,FALSE)</f>
        <v>1</v>
      </c>
      <c r="O1593" s="2">
        <f>VLOOKUP($B1593,'Answer Data Transformation'!$T$3:$AA$2346,5,FALSE)</f>
        <v>6282.24</v>
      </c>
      <c r="P1593" s="2" t="str">
        <f>VLOOKUP($B1593,'Answer Data Transformation'!$T$3:$AA$2346,6,FALSE)</f>
        <v>tier - 2</v>
      </c>
      <c r="Q1593" s="2" t="str">
        <f>VLOOKUP($B1593,'Answer Data Transformation'!$T$3:$AA$2346,7,FALSE)</f>
        <v>tier - 1</v>
      </c>
      <c r="R1593" s="2" t="str">
        <f>VLOOKUP($B1593,'Answer Data Transformation'!$T$3:$AA$2346,8,FALSE)</f>
        <v>R1011</v>
      </c>
      <c r="S1593" s="2">
        <f>VLOOKUP($B1593,'Answer Data Transformation'!$T$3:$AA$2346,3,FALSE)</f>
        <v>41</v>
      </c>
    </row>
    <row r="1594" spans="2:19" ht="15.5" x14ac:dyDescent="0.35">
      <c r="B1594" s="1" t="s">
        <v>778</v>
      </c>
      <c r="C1594" s="28" t="str">
        <f>VLOOKUP(B1594,'Answer Data Transformation'!$B$3:$F$2338,4,FALSE)</f>
        <v xml:space="preserve">  Katie</v>
      </c>
      <c r="D1594" s="2">
        <f>VLOOKUP($B1594,'Answer Data Transformation'!$I$3:$R$2338,2,FALSE)</f>
        <v>31.74</v>
      </c>
      <c r="E1594" s="2">
        <f>VLOOKUP($B1594,'Answer Data Transformation'!$I$3:$R$2338,4,FALSE)</f>
        <v>4.46</v>
      </c>
      <c r="F1594" s="2" t="str">
        <f>VLOOKUP($B1594,'Answer Data Transformation'!$I$3:$R$2338,6,FALSE)</f>
        <v>No</v>
      </c>
      <c r="G1594" s="2" t="str">
        <f>VLOOKUP($B1594,'Answer Data Transformation'!$I$3:$R$2338,7,FALSE)</f>
        <v>No</v>
      </c>
      <c r="H1594" s="2" t="str">
        <f>VLOOKUP($B1594,'Answer Data Transformation'!$I$3:$R$2338,8,FALSE)</f>
        <v>Yes</v>
      </c>
      <c r="I1594" s="29">
        <f>VLOOKUP($B1594,'Answer Data Transformation'!$I$3:$R$2338,9,FALSE)</f>
        <v>1</v>
      </c>
      <c r="J1594" s="2" t="str">
        <f>VLOOKUP($B1594,'Answer Data Transformation'!$I$3:$R$2338,10,FALSE)</f>
        <v>No</v>
      </c>
      <c r="K1594" s="2" t="str">
        <f>VLOOKUP($B1594,'Answer Data Transformation'!$I$3:$R$2338,3,FALSE)</f>
        <v>Obesity</v>
      </c>
      <c r="L1594" s="2" t="str">
        <f>VLOOKUP($B1594,'Answer Data Transformation'!$I$3:$R$2338,5,FALSE)</f>
        <v>Normal</v>
      </c>
      <c r="M1594" s="2" t="str">
        <f>VLOOKUP($B1594,'Answer Data Transformation'!$T$3:$AA$2346,2,FALSE)</f>
        <v>16-Oct-1993</v>
      </c>
      <c r="N1594" s="2">
        <f>VLOOKUP($B1594,'Answer Data Transformation'!$T$3:$AA$2346,4,FALSE)</f>
        <v>0</v>
      </c>
      <c r="O1594" s="2">
        <f>VLOOKUP($B1594,'Answer Data Transformation'!$T$3:$AA$2346,5,FALSE)</f>
        <v>6276.3</v>
      </c>
      <c r="P1594" s="2" t="str">
        <f>VLOOKUP($B1594,'Answer Data Transformation'!$T$3:$AA$2346,6,FALSE)</f>
        <v>tier - 2</v>
      </c>
      <c r="Q1594" s="2" t="str">
        <f>VLOOKUP($B1594,'Answer Data Transformation'!$T$3:$AA$2346,7,FALSE)</f>
        <v>tier - 1</v>
      </c>
      <c r="R1594" s="2" t="str">
        <f>VLOOKUP($B1594,'Answer Data Transformation'!$T$3:$AA$2346,8,FALSE)</f>
        <v>R1025</v>
      </c>
      <c r="S1594" s="2">
        <f>VLOOKUP($B1594,'Answer Data Transformation'!$T$3:$AA$2346,3,FALSE)</f>
        <v>29</v>
      </c>
    </row>
    <row r="1595" spans="2:19" ht="15.5" x14ac:dyDescent="0.35">
      <c r="B1595" s="1" t="s">
        <v>777</v>
      </c>
      <c r="C1595" s="28" t="str">
        <f>VLOOKUP(B1595,'Answer Data Transformation'!$B$3:$F$2338,4,FALSE)</f>
        <v xml:space="preserve">  Ruben</v>
      </c>
      <c r="D1595" s="2">
        <f>VLOOKUP($B1595,'Answer Data Transformation'!$I$3:$R$2338,2,FALSE)</f>
        <v>21.78</v>
      </c>
      <c r="E1595" s="2">
        <f>VLOOKUP($B1595,'Answer Data Transformation'!$I$3:$R$2338,4,FALSE)</f>
        <v>9.31</v>
      </c>
      <c r="F1595" s="2" t="str">
        <f>VLOOKUP($B1595,'Answer Data Transformation'!$I$3:$R$2338,6,FALSE)</f>
        <v>Yes</v>
      </c>
      <c r="G1595" s="2" t="str">
        <f>VLOOKUP($B1595,'Answer Data Transformation'!$I$3:$R$2338,7,FALSE)</f>
        <v>No</v>
      </c>
      <c r="H1595" s="2" t="str">
        <f>VLOOKUP($B1595,'Answer Data Transformation'!$I$3:$R$2338,8,FALSE)</f>
        <v>No</v>
      </c>
      <c r="I1595" s="29">
        <f>VLOOKUP($B1595,'Answer Data Transformation'!$I$3:$R$2338,9,FALSE)</f>
        <v>0</v>
      </c>
      <c r="J1595" s="2" t="str">
        <f>VLOOKUP($B1595,'Answer Data Transformation'!$I$3:$R$2338,10,FALSE)</f>
        <v>No</v>
      </c>
      <c r="K1595" s="2" t="str">
        <f>VLOOKUP($B1595,'Answer Data Transformation'!$I$3:$R$2338,3,FALSE)</f>
        <v>Normal Weight</v>
      </c>
      <c r="L1595" s="2" t="str">
        <f>VLOOKUP($B1595,'Answer Data Transformation'!$I$3:$R$2338,5,FALSE)</f>
        <v>Diabetes</v>
      </c>
      <c r="M1595" s="2" t="str">
        <f>VLOOKUP($B1595,'Answer Data Transformation'!$T$3:$AA$2346,2,FALSE)</f>
        <v>30-Jun-1981</v>
      </c>
      <c r="N1595" s="2">
        <f>VLOOKUP($B1595,'Answer Data Transformation'!$T$3:$AA$2346,4,FALSE)</f>
        <v>1</v>
      </c>
      <c r="O1595" s="2">
        <f>VLOOKUP($B1595,'Answer Data Transformation'!$T$3:$AA$2346,5,FALSE)</f>
        <v>6272.48</v>
      </c>
      <c r="P1595" s="2" t="str">
        <f>VLOOKUP($B1595,'Answer Data Transformation'!$T$3:$AA$2346,6,FALSE)</f>
        <v>tier - 1</v>
      </c>
      <c r="Q1595" s="2" t="str">
        <f>VLOOKUP($B1595,'Answer Data Transformation'!$T$3:$AA$2346,7,FALSE)</f>
        <v>tier - 3</v>
      </c>
      <c r="R1595" s="2" t="str">
        <f>VLOOKUP($B1595,'Answer Data Transformation'!$T$3:$AA$2346,8,FALSE)</f>
        <v>R1013</v>
      </c>
      <c r="S1595" s="2">
        <f>VLOOKUP($B1595,'Answer Data Transformation'!$T$3:$AA$2346,3,FALSE)</f>
        <v>41</v>
      </c>
    </row>
    <row r="1596" spans="2:19" ht="15.5" x14ac:dyDescent="0.35">
      <c r="B1596" s="1" t="s">
        <v>776</v>
      </c>
      <c r="C1596" s="28" t="str">
        <f>VLOOKUP(B1596,'Answer Data Transformation'!$B$3:$F$2338,4,FALSE)</f>
        <v xml:space="preserve">  Sarah</v>
      </c>
      <c r="D1596" s="2">
        <f>VLOOKUP($B1596,'Answer Data Transformation'!$I$3:$R$2338,2,FALSE)</f>
        <v>23.75</v>
      </c>
      <c r="E1596" s="2">
        <f>VLOOKUP($B1596,'Answer Data Transformation'!$I$3:$R$2338,4,FALSE)</f>
        <v>5.03</v>
      </c>
      <c r="F1596" s="2" t="str">
        <f>VLOOKUP($B1596,'Answer Data Transformation'!$I$3:$R$2338,6,FALSE)</f>
        <v>No</v>
      </c>
      <c r="G1596" s="2" t="str">
        <f>VLOOKUP($B1596,'Answer Data Transformation'!$I$3:$R$2338,7,FALSE)</f>
        <v>No</v>
      </c>
      <c r="H1596" s="2" t="str">
        <f>VLOOKUP($B1596,'Answer Data Transformation'!$I$3:$R$2338,8,FALSE)</f>
        <v>No</v>
      </c>
      <c r="I1596" s="29">
        <f>VLOOKUP($B1596,'Answer Data Transformation'!$I$3:$R$2338,9,FALSE)</f>
        <v>1</v>
      </c>
      <c r="J1596" s="2" t="str">
        <f>VLOOKUP($B1596,'Answer Data Transformation'!$I$3:$R$2338,10,FALSE)</f>
        <v>No</v>
      </c>
      <c r="K1596" s="2" t="str">
        <f>VLOOKUP($B1596,'Answer Data Transformation'!$I$3:$R$2338,3,FALSE)</f>
        <v>Normal Weight</v>
      </c>
      <c r="L1596" s="2" t="str">
        <f>VLOOKUP($B1596,'Answer Data Transformation'!$I$3:$R$2338,5,FALSE)</f>
        <v>Normal</v>
      </c>
      <c r="M1596" s="2" t="str">
        <f>VLOOKUP($B1596,'Answer Data Transformation'!$T$3:$AA$2346,2,FALSE)</f>
        <v>25-Sep-1984</v>
      </c>
      <c r="N1596" s="2">
        <f>VLOOKUP($B1596,'Answer Data Transformation'!$T$3:$AA$2346,4,FALSE)</f>
        <v>3</v>
      </c>
      <c r="O1596" s="2">
        <f>VLOOKUP($B1596,'Answer Data Transformation'!$T$3:$AA$2346,5,FALSE)</f>
        <v>6269.33</v>
      </c>
      <c r="P1596" s="2" t="str">
        <f>VLOOKUP($B1596,'Answer Data Transformation'!$T$3:$AA$2346,6,FALSE)</f>
        <v>tier - 2</v>
      </c>
      <c r="Q1596" s="2" t="str">
        <f>VLOOKUP($B1596,'Answer Data Transformation'!$T$3:$AA$2346,7,FALSE)</f>
        <v>tier - 1</v>
      </c>
      <c r="R1596" s="2" t="str">
        <f>VLOOKUP($B1596,'Answer Data Transformation'!$T$3:$AA$2346,8,FALSE)</f>
        <v>R1013</v>
      </c>
      <c r="S1596" s="2">
        <f>VLOOKUP($B1596,'Answer Data Transformation'!$T$3:$AA$2346,3,FALSE)</f>
        <v>38</v>
      </c>
    </row>
    <row r="1597" spans="2:19" ht="15.5" x14ac:dyDescent="0.35">
      <c r="B1597" s="1" t="s">
        <v>775</v>
      </c>
      <c r="C1597" s="28" t="str">
        <f>VLOOKUP(B1597,'Answer Data Transformation'!$B$3:$F$2338,4,FALSE)</f>
        <v xml:space="preserve">  Angela R</v>
      </c>
      <c r="D1597" s="2">
        <f>VLOOKUP($B1597,'Answer Data Transformation'!$I$3:$R$2338,2,FALSE)</f>
        <v>33.21</v>
      </c>
      <c r="E1597" s="2">
        <f>VLOOKUP($B1597,'Answer Data Transformation'!$I$3:$R$2338,4,FALSE)</f>
        <v>5.07</v>
      </c>
      <c r="F1597" s="2" t="str">
        <f>VLOOKUP($B1597,'Answer Data Transformation'!$I$3:$R$2338,6,FALSE)</f>
        <v>Yes</v>
      </c>
      <c r="G1597" s="2" t="str">
        <f>VLOOKUP($B1597,'Answer Data Transformation'!$I$3:$R$2338,7,FALSE)</f>
        <v>No</v>
      </c>
      <c r="H1597" s="2" t="str">
        <f>VLOOKUP($B1597,'Answer Data Transformation'!$I$3:$R$2338,8,FALSE)</f>
        <v>No</v>
      </c>
      <c r="I1597" s="29">
        <f>VLOOKUP($B1597,'Answer Data Transformation'!$I$3:$R$2338,9,FALSE)</f>
        <v>1</v>
      </c>
      <c r="J1597" s="2" t="str">
        <f>VLOOKUP($B1597,'Answer Data Transformation'!$I$3:$R$2338,10,FALSE)</f>
        <v>No</v>
      </c>
      <c r="K1597" s="2" t="str">
        <f>VLOOKUP($B1597,'Answer Data Transformation'!$I$3:$R$2338,3,FALSE)</f>
        <v>Obesity</v>
      </c>
      <c r="L1597" s="2" t="str">
        <f>VLOOKUP($B1597,'Answer Data Transformation'!$I$3:$R$2338,5,FALSE)</f>
        <v>Normal</v>
      </c>
      <c r="M1597" s="2" t="str">
        <f>VLOOKUP($B1597,'Answer Data Transformation'!$T$3:$AA$2346,2,FALSE)</f>
        <v>17-Oct-1995</v>
      </c>
      <c r="N1597" s="2">
        <f>VLOOKUP($B1597,'Answer Data Transformation'!$T$3:$AA$2346,4,FALSE)</f>
        <v>0</v>
      </c>
      <c r="O1597" s="2">
        <f>VLOOKUP($B1597,'Answer Data Transformation'!$T$3:$AA$2346,5,FALSE)</f>
        <v>6261.2</v>
      </c>
      <c r="P1597" s="2" t="str">
        <f>VLOOKUP($B1597,'Answer Data Transformation'!$T$3:$AA$2346,6,FALSE)</f>
        <v>tier - 2</v>
      </c>
      <c r="Q1597" s="2" t="str">
        <f>VLOOKUP($B1597,'Answer Data Transformation'!$T$3:$AA$2346,7,FALSE)</f>
        <v>tier - 1</v>
      </c>
      <c r="R1597" s="2" t="str">
        <f>VLOOKUP($B1597,'Answer Data Transformation'!$T$3:$AA$2346,8,FALSE)</f>
        <v>R1026</v>
      </c>
      <c r="S1597" s="2">
        <f>VLOOKUP($B1597,'Answer Data Transformation'!$T$3:$AA$2346,3,FALSE)</f>
        <v>27</v>
      </c>
    </row>
    <row r="1598" spans="2:19" ht="15.5" x14ac:dyDescent="0.35">
      <c r="B1598" s="1" t="s">
        <v>774</v>
      </c>
      <c r="C1598" s="28" t="str">
        <f>VLOOKUP(B1598,'Answer Data Transformation'!$B$3:$F$2338,4,FALSE)</f>
        <v xml:space="preserve">  Chatham</v>
      </c>
      <c r="D1598" s="2">
        <f>VLOOKUP($B1598,'Answer Data Transformation'!$I$3:$R$2338,2,FALSE)</f>
        <v>17.7</v>
      </c>
      <c r="E1598" s="2">
        <f>VLOOKUP($B1598,'Answer Data Transformation'!$I$3:$R$2338,4,FALSE)</f>
        <v>10.42</v>
      </c>
      <c r="F1598" s="2" t="str">
        <f>VLOOKUP($B1598,'Answer Data Transformation'!$I$3:$R$2338,6,FALSE)</f>
        <v>Yes</v>
      </c>
      <c r="G1598" s="2" t="str">
        <f>VLOOKUP($B1598,'Answer Data Transformation'!$I$3:$R$2338,7,FALSE)</f>
        <v>No</v>
      </c>
      <c r="H1598" s="2" t="str">
        <f>VLOOKUP($B1598,'Answer Data Transformation'!$I$3:$R$2338,8,FALSE)</f>
        <v>No</v>
      </c>
      <c r="I1598" s="29">
        <f>VLOOKUP($B1598,'Answer Data Transformation'!$I$3:$R$2338,9,FALSE)</f>
        <v>2</v>
      </c>
      <c r="J1598" s="2" t="str">
        <f>VLOOKUP($B1598,'Answer Data Transformation'!$I$3:$R$2338,10,FALSE)</f>
        <v>No</v>
      </c>
      <c r="K1598" s="2" t="str">
        <f>VLOOKUP($B1598,'Answer Data Transformation'!$I$3:$R$2338,3,FALSE)</f>
        <v>Underweight</v>
      </c>
      <c r="L1598" s="2" t="str">
        <f>VLOOKUP($B1598,'Answer Data Transformation'!$I$3:$R$2338,5,FALSE)</f>
        <v>Diabetes</v>
      </c>
      <c r="M1598" s="2" t="str">
        <f>VLOOKUP($B1598,'Answer Data Transformation'!$T$3:$AA$2346,2,FALSE)</f>
        <v>11-Oct-1970</v>
      </c>
      <c r="N1598" s="2">
        <f>VLOOKUP($B1598,'Answer Data Transformation'!$T$3:$AA$2346,4,FALSE)</f>
        <v>0</v>
      </c>
      <c r="O1598" s="2">
        <f>VLOOKUP($B1598,'Answer Data Transformation'!$T$3:$AA$2346,5,FALSE)</f>
        <v>6255.38</v>
      </c>
      <c r="P1598" s="2" t="str">
        <f>VLOOKUP($B1598,'Answer Data Transformation'!$T$3:$AA$2346,6,FALSE)</f>
        <v>tier - 2</v>
      </c>
      <c r="Q1598" s="2" t="str">
        <f>VLOOKUP($B1598,'Answer Data Transformation'!$T$3:$AA$2346,7,FALSE)</f>
        <v>tier - 2</v>
      </c>
      <c r="R1598" s="2" t="str">
        <f>VLOOKUP($B1598,'Answer Data Transformation'!$T$3:$AA$2346,8,FALSE)</f>
        <v>R1013</v>
      </c>
      <c r="S1598" s="2">
        <f>VLOOKUP($B1598,'Answer Data Transformation'!$T$3:$AA$2346,3,FALSE)</f>
        <v>52</v>
      </c>
    </row>
    <row r="1599" spans="2:19" ht="15.5" x14ac:dyDescent="0.35">
      <c r="B1599" s="1" t="s">
        <v>773</v>
      </c>
      <c r="C1599" s="28" t="str">
        <f>VLOOKUP(B1599,'Answer Data Transformation'!$B$3:$F$2338,4,FALSE)</f>
        <v xml:space="preserve">  Derek</v>
      </c>
      <c r="D1599" s="2">
        <f>VLOOKUP($B1599,'Answer Data Transformation'!$I$3:$R$2338,2,FALSE)</f>
        <v>17.2</v>
      </c>
      <c r="E1599" s="2">
        <f>VLOOKUP($B1599,'Answer Data Transformation'!$I$3:$R$2338,4,FALSE)</f>
        <v>6.45</v>
      </c>
      <c r="F1599" s="2" t="str">
        <f>VLOOKUP($B1599,'Answer Data Transformation'!$I$3:$R$2338,6,FALSE)</f>
        <v>No</v>
      </c>
      <c r="G1599" s="2" t="str">
        <f>VLOOKUP($B1599,'Answer Data Transformation'!$I$3:$R$2338,7,FALSE)</f>
        <v>No</v>
      </c>
      <c r="H1599" s="2" t="str">
        <f>VLOOKUP($B1599,'Answer Data Transformation'!$I$3:$R$2338,8,FALSE)</f>
        <v>No</v>
      </c>
      <c r="I1599" s="29">
        <f>VLOOKUP($B1599,'Answer Data Transformation'!$I$3:$R$2338,9,FALSE)</f>
        <v>2</v>
      </c>
      <c r="J1599" s="2" t="str">
        <f>VLOOKUP($B1599,'Answer Data Transformation'!$I$3:$R$2338,10,FALSE)</f>
        <v>No</v>
      </c>
      <c r="K1599" s="2" t="str">
        <f>VLOOKUP($B1599,'Answer Data Transformation'!$I$3:$R$2338,3,FALSE)</f>
        <v>Underweight</v>
      </c>
      <c r="L1599" s="2" t="str">
        <f>VLOOKUP($B1599,'Answer Data Transformation'!$I$3:$R$2338,5,FALSE)</f>
        <v>Prediabetes</v>
      </c>
      <c r="M1599" s="2" t="str">
        <f>VLOOKUP($B1599,'Answer Data Transformation'!$T$3:$AA$2346,2,FALSE)</f>
        <v>08-Sep-1972</v>
      </c>
      <c r="N1599" s="2">
        <f>VLOOKUP($B1599,'Answer Data Transformation'!$T$3:$AA$2346,4,FALSE)</f>
        <v>0</v>
      </c>
      <c r="O1599" s="2">
        <f>VLOOKUP($B1599,'Answer Data Transformation'!$T$3:$AA$2346,5,FALSE)</f>
        <v>6254.13</v>
      </c>
      <c r="P1599" s="2" t="str">
        <f>VLOOKUP($B1599,'Answer Data Transformation'!$T$3:$AA$2346,6,FALSE)</f>
        <v>tier - 2</v>
      </c>
      <c r="Q1599" s="2" t="str">
        <f>VLOOKUP($B1599,'Answer Data Transformation'!$T$3:$AA$2346,7,FALSE)</f>
        <v>tier - 2</v>
      </c>
      <c r="R1599" s="2" t="str">
        <f>VLOOKUP($B1599,'Answer Data Transformation'!$T$3:$AA$2346,8,FALSE)</f>
        <v>R1012</v>
      </c>
      <c r="S1599" s="2">
        <f>VLOOKUP($B1599,'Answer Data Transformation'!$T$3:$AA$2346,3,FALSE)</f>
        <v>50</v>
      </c>
    </row>
    <row r="1600" spans="2:19" ht="15.5" x14ac:dyDescent="0.35">
      <c r="B1600" s="1" t="s">
        <v>772</v>
      </c>
      <c r="C1600" s="28" t="str">
        <f>VLOOKUP(B1600,'Answer Data Transformation'!$B$3:$F$2338,4,FALSE)</f>
        <v xml:space="preserve">  Kalvin J</v>
      </c>
      <c r="D1600" s="2">
        <f>VLOOKUP($B1600,'Answer Data Transformation'!$I$3:$R$2338,2,FALSE)</f>
        <v>19.21</v>
      </c>
      <c r="E1600" s="2">
        <f>VLOOKUP($B1600,'Answer Data Transformation'!$I$3:$R$2338,4,FALSE)</f>
        <v>5.52</v>
      </c>
      <c r="F1600" s="2" t="str">
        <f>VLOOKUP($B1600,'Answer Data Transformation'!$I$3:$R$2338,6,FALSE)</f>
        <v>No</v>
      </c>
      <c r="G1600" s="2" t="str">
        <f>VLOOKUP($B1600,'Answer Data Transformation'!$I$3:$R$2338,7,FALSE)</f>
        <v>No</v>
      </c>
      <c r="H1600" s="2" t="str">
        <f>VLOOKUP($B1600,'Answer Data Transformation'!$I$3:$R$2338,8,FALSE)</f>
        <v>No</v>
      </c>
      <c r="I1600" s="29">
        <f>VLOOKUP($B1600,'Answer Data Transformation'!$I$3:$R$2338,9,FALSE)</f>
        <v>2</v>
      </c>
      <c r="J1600" s="2" t="str">
        <f>VLOOKUP($B1600,'Answer Data Transformation'!$I$3:$R$2338,10,FALSE)</f>
        <v>No</v>
      </c>
      <c r="K1600" s="2" t="str">
        <f>VLOOKUP($B1600,'Answer Data Transformation'!$I$3:$R$2338,3,FALSE)</f>
        <v>Normal Weight</v>
      </c>
      <c r="L1600" s="2" t="str">
        <f>VLOOKUP($B1600,'Answer Data Transformation'!$I$3:$R$2338,5,FALSE)</f>
        <v>Normal</v>
      </c>
      <c r="M1600" s="2" t="str">
        <f>VLOOKUP($B1600,'Answer Data Transformation'!$T$3:$AA$2346,2,FALSE)</f>
        <v>11-Nov-1972</v>
      </c>
      <c r="N1600" s="2">
        <f>VLOOKUP($B1600,'Answer Data Transformation'!$T$3:$AA$2346,4,FALSE)</f>
        <v>0</v>
      </c>
      <c r="O1600" s="2">
        <f>VLOOKUP($B1600,'Answer Data Transformation'!$T$3:$AA$2346,5,FALSE)</f>
        <v>6253.85</v>
      </c>
      <c r="P1600" s="2" t="str">
        <f>VLOOKUP($B1600,'Answer Data Transformation'!$T$3:$AA$2346,6,FALSE)</f>
        <v>tier - 2</v>
      </c>
      <c r="Q1600" s="2" t="str">
        <f>VLOOKUP($B1600,'Answer Data Transformation'!$T$3:$AA$2346,7,FALSE)</f>
        <v>tier - 2</v>
      </c>
      <c r="R1600" s="2" t="str">
        <f>VLOOKUP($B1600,'Answer Data Transformation'!$T$3:$AA$2346,8,FALSE)</f>
        <v>R1013</v>
      </c>
      <c r="S1600" s="2">
        <f>VLOOKUP($B1600,'Answer Data Transformation'!$T$3:$AA$2346,3,FALSE)</f>
        <v>50</v>
      </c>
    </row>
    <row r="1601" spans="2:19" ht="15.5" x14ac:dyDescent="0.35">
      <c r="B1601" s="1" t="s">
        <v>771</v>
      </c>
      <c r="C1601" s="28" t="str">
        <f>VLOOKUP(B1601,'Answer Data Transformation'!$B$3:$F$2338,4,FALSE)</f>
        <v xml:space="preserve">  Dave</v>
      </c>
      <c r="D1601" s="2">
        <f>VLOOKUP($B1601,'Answer Data Transformation'!$I$3:$R$2338,2,FALSE)</f>
        <v>23.2</v>
      </c>
      <c r="E1601" s="2">
        <f>VLOOKUP($B1601,'Answer Data Transformation'!$I$3:$R$2338,4,FALSE)</f>
        <v>4.41</v>
      </c>
      <c r="F1601" s="2" t="str">
        <f>VLOOKUP($B1601,'Answer Data Transformation'!$I$3:$R$2338,6,FALSE)</f>
        <v>No</v>
      </c>
      <c r="G1601" s="2" t="str">
        <f>VLOOKUP($B1601,'Answer Data Transformation'!$I$3:$R$2338,7,FALSE)</f>
        <v>No</v>
      </c>
      <c r="H1601" s="2" t="str">
        <f>VLOOKUP($B1601,'Answer Data Transformation'!$I$3:$R$2338,8,FALSE)</f>
        <v>Yes</v>
      </c>
      <c r="I1601" s="29">
        <f>VLOOKUP($B1601,'Answer Data Transformation'!$I$3:$R$2338,9,FALSE)</f>
        <v>1</v>
      </c>
      <c r="J1601" s="2" t="str">
        <f>VLOOKUP($B1601,'Answer Data Transformation'!$I$3:$R$2338,10,FALSE)</f>
        <v>No</v>
      </c>
      <c r="K1601" s="2" t="str">
        <f>VLOOKUP($B1601,'Answer Data Transformation'!$I$3:$R$2338,3,FALSE)</f>
        <v>Normal Weight</v>
      </c>
      <c r="L1601" s="2" t="str">
        <f>VLOOKUP($B1601,'Answer Data Transformation'!$I$3:$R$2338,5,FALSE)</f>
        <v>Normal</v>
      </c>
      <c r="M1601" s="2" t="str">
        <f>VLOOKUP($B1601,'Answer Data Transformation'!$T$3:$AA$2346,2,FALSE)</f>
        <v>10-Oct-1979</v>
      </c>
      <c r="N1601" s="2">
        <f>VLOOKUP($B1601,'Answer Data Transformation'!$T$3:$AA$2346,4,FALSE)</f>
        <v>0</v>
      </c>
      <c r="O1601" s="2">
        <f>VLOOKUP($B1601,'Answer Data Transformation'!$T$3:$AA$2346,5,FALSE)</f>
        <v>6250.44</v>
      </c>
      <c r="P1601" s="2" t="str">
        <f>VLOOKUP($B1601,'Answer Data Transformation'!$T$3:$AA$2346,6,FALSE)</f>
        <v>tier - 2</v>
      </c>
      <c r="Q1601" s="2" t="str">
        <f>VLOOKUP($B1601,'Answer Data Transformation'!$T$3:$AA$2346,7,FALSE)</f>
        <v>tier - 1</v>
      </c>
      <c r="R1601" s="2" t="str">
        <f>VLOOKUP($B1601,'Answer Data Transformation'!$T$3:$AA$2346,8,FALSE)</f>
        <v>R1011</v>
      </c>
      <c r="S1601" s="2">
        <f>VLOOKUP($B1601,'Answer Data Transformation'!$T$3:$AA$2346,3,FALSE)</f>
        <v>43</v>
      </c>
    </row>
    <row r="1602" spans="2:19" ht="15.5" x14ac:dyDescent="0.35">
      <c r="B1602" s="1" t="s">
        <v>770</v>
      </c>
      <c r="C1602" s="28" t="str">
        <f>VLOOKUP(B1602,'Answer Data Transformation'!$B$3:$F$2338,4,FALSE)</f>
        <v xml:space="preserve">  Barbara G</v>
      </c>
      <c r="D1602" s="2">
        <f>VLOOKUP($B1602,'Answer Data Transformation'!$I$3:$R$2338,2,FALSE)</f>
        <v>32.5</v>
      </c>
      <c r="E1602" s="2">
        <f>VLOOKUP($B1602,'Answer Data Transformation'!$I$3:$R$2338,4,FALSE)</f>
        <v>4.6900000000000004</v>
      </c>
      <c r="F1602" s="2" t="str">
        <f>VLOOKUP($B1602,'Answer Data Transformation'!$I$3:$R$2338,6,FALSE)</f>
        <v>Yes</v>
      </c>
      <c r="G1602" s="2" t="str">
        <f>VLOOKUP($B1602,'Answer Data Transformation'!$I$3:$R$2338,7,FALSE)</f>
        <v>No</v>
      </c>
      <c r="H1602" s="2" t="str">
        <f>VLOOKUP($B1602,'Answer Data Transformation'!$I$3:$R$2338,8,FALSE)</f>
        <v>Yes</v>
      </c>
      <c r="I1602" s="29">
        <f>VLOOKUP($B1602,'Answer Data Transformation'!$I$3:$R$2338,9,FALSE)</f>
        <v>1</v>
      </c>
      <c r="J1602" s="2" t="str">
        <f>VLOOKUP($B1602,'Answer Data Transformation'!$I$3:$R$2338,10,FALSE)</f>
        <v>No</v>
      </c>
      <c r="K1602" s="2" t="str">
        <f>VLOOKUP($B1602,'Answer Data Transformation'!$I$3:$R$2338,3,FALSE)</f>
        <v>Obesity</v>
      </c>
      <c r="L1602" s="2" t="str">
        <f>VLOOKUP($B1602,'Answer Data Transformation'!$I$3:$R$2338,5,FALSE)</f>
        <v>Normal</v>
      </c>
      <c r="M1602" s="2" t="str">
        <f>VLOOKUP($B1602,'Answer Data Transformation'!$T$3:$AA$2346,2,FALSE)</f>
        <v>11-Aug-1983</v>
      </c>
      <c r="N1602" s="2">
        <f>VLOOKUP($B1602,'Answer Data Transformation'!$T$3:$AA$2346,4,FALSE)</f>
        <v>1</v>
      </c>
      <c r="O1602" s="2">
        <f>VLOOKUP($B1602,'Answer Data Transformation'!$T$3:$AA$2346,5,FALSE)</f>
        <v>6238.3</v>
      </c>
      <c r="P1602" s="2" t="str">
        <f>VLOOKUP($B1602,'Answer Data Transformation'!$T$3:$AA$2346,6,FALSE)</f>
        <v>tier - 2</v>
      </c>
      <c r="Q1602" s="2" t="str">
        <f>VLOOKUP($B1602,'Answer Data Transformation'!$T$3:$AA$2346,7,FALSE)</f>
        <v>tier - 1</v>
      </c>
      <c r="R1602" s="2" t="str">
        <f>VLOOKUP($B1602,'Answer Data Transformation'!$T$3:$AA$2346,8,FALSE)</f>
        <v>R1011</v>
      </c>
      <c r="S1602" s="2">
        <f>VLOOKUP($B1602,'Answer Data Transformation'!$T$3:$AA$2346,3,FALSE)</f>
        <v>39</v>
      </c>
    </row>
    <row r="1603" spans="2:19" ht="15.5" x14ac:dyDescent="0.35">
      <c r="B1603" s="1" t="s">
        <v>769</v>
      </c>
      <c r="C1603" s="28" t="str">
        <f>VLOOKUP(B1603,'Answer Data Transformation'!$B$3:$F$2338,4,FALSE)</f>
        <v xml:space="preserve">  Skylar</v>
      </c>
      <c r="D1603" s="2">
        <f>VLOOKUP($B1603,'Answer Data Transformation'!$I$3:$R$2338,2,FALSE)</f>
        <v>20.9</v>
      </c>
      <c r="E1603" s="2">
        <f>VLOOKUP($B1603,'Answer Data Transformation'!$I$3:$R$2338,4,FALSE)</f>
        <v>6.94</v>
      </c>
      <c r="F1603" s="2" t="str">
        <f>VLOOKUP($B1603,'Answer Data Transformation'!$I$3:$R$2338,6,FALSE)</f>
        <v>No</v>
      </c>
      <c r="G1603" s="2" t="str">
        <f>VLOOKUP($B1603,'Answer Data Transformation'!$I$3:$R$2338,7,FALSE)</f>
        <v>No</v>
      </c>
      <c r="H1603" s="2" t="str">
        <f>VLOOKUP($B1603,'Answer Data Transformation'!$I$3:$R$2338,8,FALSE)</f>
        <v>No</v>
      </c>
      <c r="I1603" s="29">
        <f>VLOOKUP($B1603,'Answer Data Transformation'!$I$3:$R$2338,9,FALSE)</f>
        <v>0</v>
      </c>
      <c r="J1603" s="2" t="str">
        <f>VLOOKUP($B1603,'Answer Data Transformation'!$I$3:$R$2338,10,FALSE)</f>
        <v>No</v>
      </c>
      <c r="K1603" s="2" t="str">
        <f>VLOOKUP($B1603,'Answer Data Transformation'!$I$3:$R$2338,3,FALSE)</f>
        <v>Normal Weight</v>
      </c>
      <c r="L1603" s="2" t="str">
        <f>VLOOKUP($B1603,'Answer Data Transformation'!$I$3:$R$2338,5,FALSE)</f>
        <v>Diabetes</v>
      </c>
      <c r="M1603" s="2" t="str">
        <f>VLOOKUP($B1603,'Answer Data Transformation'!$T$3:$AA$2346,2,FALSE)</f>
        <v>19-Sep-1978</v>
      </c>
      <c r="N1603" s="2">
        <f>VLOOKUP($B1603,'Answer Data Transformation'!$T$3:$AA$2346,4,FALSE)</f>
        <v>2</v>
      </c>
      <c r="O1603" s="2">
        <f>VLOOKUP($B1603,'Answer Data Transformation'!$T$3:$AA$2346,5,FALSE)</f>
        <v>6236.95</v>
      </c>
      <c r="P1603" s="2" t="str">
        <f>VLOOKUP($B1603,'Answer Data Transformation'!$T$3:$AA$2346,6,FALSE)</f>
        <v>tier - 2</v>
      </c>
      <c r="Q1603" s="2" t="str">
        <f>VLOOKUP($B1603,'Answer Data Transformation'!$T$3:$AA$2346,7,FALSE)</f>
        <v>tier - 2</v>
      </c>
      <c r="R1603" s="2" t="str">
        <f>VLOOKUP($B1603,'Answer Data Transformation'!$T$3:$AA$2346,8,FALSE)</f>
        <v>R1013</v>
      </c>
      <c r="S1603" s="2">
        <f>VLOOKUP($B1603,'Answer Data Transformation'!$T$3:$AA$2346,3,FALSE)</f>
        <v>44</v>
      </c>
    </row>
    <row r="1604" spans="2:19" ht="15.5" x14ac:dyDescent="0.35">
      <c r="B1604" s="1" t="s">
        <v>768</v>
      </c>
      <c r="C1604" s="28" t="str">
        <f>VLOOKUP(B1604,'Answer Data Transformation'!$B$3:$F$2338,4,FALSE)</f>
        <v xml:space="preserve">  Nick</v>
      </c>
      <c r="D1604" s="2">
        <f>VLOOKUP($B1604,'Answer Data Transformation'!$I$3:$R$2338,2,FALSE)</f>
        <v>19.11</v>
      </c>
      <c r="E1604" s="2">
        <f>VLOOKUP($B1604,'Answer Data Transformation'!$I$3:$R$2338,4,FALSE)</f>
        <v>4.3499999999999996</v>
      </c>
      <c r="F1604" s="2" t="str">
        <f>VLOOKUP($B1604,'Answer Data Transformation'!$I$3:$R$2338,6,FALSE)</f>
        <v>No</v>
      </c>
      <c r="G1604" s="2" t="str">
        <f>VLOOKUP($B1604,'Answer Data Transformation'!$I$3:$R$2338,7,FALSE)</f>
        <v>No</v>
      </c>
      <c r="H1604" s="2" t="str">
        <f>VLOOKUP($B1604,'Answer Data Transformation'!$I$3:$R$2338,8,FALSE)</f>
        <v>No</v>
      </c>
      <c r="I1604" s="29">
        <f>VLOOKUP($B1604,'Answer Data Transformation'!$I$3:$R$2338,9,FALSE)</f>
        <v>2</v>
      </c>
      <c r="J1604" s="2" t="str">
        <f>VLOOKUP($B1604,'Answer Data Transformation'!$I$3:$R$2338,10,FALSE)</f>
        <v>No</v>
      </c>
      <c r="K1604" s="2" t="str">
        <f>VLOOKUP($B1604,'Answer Data Transformation'!$I$3:$R$2338,3,FALSE)</f>
        <v>Normal Weight</v>
      </c>
      <c r="L1604" s="2" t="str">
        <f>VLOOKUP($B1604,'Answer Data Transformation'!$I$3:$R$2338,5,FALSE)</f>
        <v>Normal</v>
      </c>
      <c r="M1604" s="2" t="str">
        <f>VLOOKUP($B1604,'Answer Data Transformation'!$T$3:$AA$2346,2,FALSE)</f>
        <v>29-Jun-1972</v>
      </c>
      <c r="N1604" s="2">
        <f>VLOOKUP($B1604,'Answer Data Transformation'!$T$3:$AA$2346,4,FALSE)</f>
        <v>0</v>
      </c>
      <c r="O1604" s="2">
        <f>VLOOKUP($B1604,'Answer Data Transformation'!$T$3:$AA$2346,5,FALSE)</f>
        <v>6219.93</v>
      </c>
      <c r="P1604" s="2" t="str">
        <f>VLOOKUP($B1604,'Answer Data Transformation'!$T$3:$AA$2346,6,FALSE)</f>
        <v>tier - 2</v>
      </c>
      <c r="Q1604" s="2" t="str">
        <f>VLOOKUP($B1604,'Answer Data Transformation'!$T$3:$AA$2346,7,FALSE)</f>
        <v>tier - 2</v>
      </c>
      <c r="R1604" s="2" t="str">
        <f>VLOOKUP($B1604,'Answer Data Transformation'!$T$3:$AA$2346,8,FALSE)</f>
        <v>R1013</v>
      </c>
      <c r="S1604" s="2">
        <f>VLOOKUP($B1604,'Answer Data Transformation'!$T$3:$AA$2346,3,FALSE)</f>
        <v>50</v>
      </c>
    </row>
    <row r="1605" spans="2:19" ht="15.5" x14ac:dyDescent="0.35">
      <c r="B1605" s="1" t="s">
        <v>767</v>
      </c>
      <c r="C1605" s="28" t="str">
        <f>VLOOKUP(B1605,'Answer Data Transformation'!$B$3:$F$2338,4,FALSE)</f>
        <v xml:space="preserve">  Sunny S</v>
      </c>
      <c r="D1605" s="2">
        <f>VLOOKUP($B1605,'Answer Data Transformation'!$I$3:$R$2338,2,FALSE)</f>
        <v>31.17</v>
      </c>
      <c r="E1605" s="2">
        <f>VLOOKUP($B1605,'Answer Data Transformation'!$I$3:$R$2338,4,FALSE)</f>
        <v>5.28</v>
      </c>
      <c r="F1605" s="2" t="str">
        <f>VLOOKUP($B1605,'Answer Data Transformation'!$I$3:$R$2338,6,FALSE)</f>
        <v>No</v>
      </c>
      <c r="G1605" s="2" t="str">
        <f>VLOOKUP($B1605,'Answer Data Transformation'!$I$3:$R$2338,7,FALSE)</f>
        <v>No</v>
      </c>
      <c r="H1605" s="2" t="str">
        <f>VLOOKUP($B1605,'Answer Data Transformation'!$I$3:$R$2338,8,FALSE)</f>
        <v>No</v>
      </c>
      <c r="I1605" s="29">
        <f>VLOOKUP($B1605,'Answer Data Transformation'!$I$3:$R$2338,9,FALSE)</f>
        <v>1</v>
      </c>
      <c r="J1605" s="2" t="str">
        <f>VLOOKUP($B1605,'Answer Data Transformation'!$I$3:$R$2338,10,FALSE)</f>
        <v>No</v>
      </c>
      <c r="K1605" s="2" t="str">
        <f>VLOOKUP($B1605,'Answer Data Transformation'!$I$3:$R$2338,3,FALSE)</f>
        <v>Obesity</v>
      </c>
      <c r="L1605" s="2" t="str">
        <f>VLOOKUP($B1605,'Answer Data Transformation'!$I$3:$R$2338,5,FALSE)</f>
        <v>Normal</v>
      </c>
      <c r="M1605" s="2" t="str">
        <f>VLOOKUP($B1605,'Answer Data Transformation'!$T$3:$AA$2346,2,FALSE)</f>
        <v>12-Aug-1992</v>
      </c>
      <c r="N1605" s="2">
        <f>VLOOKUP($B1605,'Answer Data Transformation'!$T$3:$AA$2346,4,FALSE)</f>
        <v>0</v>
      </c>
      <c r="O1605" s="2">
        <f>VLOOKUP($B1605,'Answer Data Transformation'!$T$3:$AA$2346,5,FALSE)</f>
        <v>6208.5</v>
      </c>
      <c r="P1605" s="2" t="str">
        <f>VLOOKUP($B1605,'Answer Data Transformation'!$T$3:$AA$2346,6,FALSE)</f>
        <v>tier - 2</v>
      </c>
      <c r="Q1605" s="2" t="str">
        <f>VLOOKUP($B1605,'Answer Data Transformation'!$T$3:$AA$2346,7,FALSE)</f>
        <v>tier - 1</v>
      </c>
      <c r="R1605" s="2" t="str">
        <f>VLOOKUP($B1605,'Answer Data Transformation'!$T$3:$AA$2346,8,FALSE)</f>
        <v>R1021</v>
      </c>
      <c r="S1605" s="2">
        <f>VLOOKUP($B1605,'Answer Data Transformation'!$T$3:$AA$2346,3,FALSE)</f>
        <v>30</v>
      </c>
    </row>
    <row r="1606" spans="2:19" ht="15.5" x14ac:dyDescent="0.35">
      <c r="B1606" s="1" t="s">
        <v>766</v>
      </c>
      <c r="C1606" s="28" t="str">
        <f>VLOOKUP(B1606,'Answer Data Transformation'!$B$3:$F$2338,4,FALSE)</f>
        <v xml:space="preserve">  Anne-Marie</v>
      </c>
      <c r="D1606" s="2">
        <f>VLOOKUP($B1606,'Answer Data Transformation'!$I$3:$R$2338,2,FALSE)</f>
        <v>36.08</v>
      </c>
      <c r="E1606" s="2">
        <f>VLOOKUP($B1606,'Answer Data Transformation'!$I$3:$R$2338,4,FALSE)</f>
        <v>4.29</v>
      </c>
      <c r="F1606" s="2" t="str">
        <f>VLOOKUP($B1606,'Answer Data Transformation'!$I$3:$R$2338,6,FALSE)</f>
        <v>No</v>
      </c>
      <c r="G1606" s="2" t="str">
        <f>VLOOKUP($B1606,'Answer Data Transformation'!$I$3:$R$2338,7,FALSE)</f>
        <v>No</v>
      </c>
      <c r="H1606" s="2" t="str">
        <f>VLOOKUP($B1606,'Answer Data Transformation'!$I$3:$R$2338,8,FALSE)</f>
        <v>No</v>
      </c>
      <c r="I1606" s="29">
        <f>VLOOKUP($B1606,'Answer Data Transformation'!$I$3:$R$2338,9,FALSE)</f>
        <v>0</v>
      </c>
      <c r="J1606" s="2" t="str">
        <f>VLOOKUP($B1606,'Answer Data Transformation'!$I$3:$R$2338,10,FALSE)</f>
        <v>No</v>
      </c>
      <c r="K1606" s="2" t="str">
        <f>VLOOKUP($B1606,'Answer Data Transformation'!$I$3:$R$2338,3,FALSE)</f>
        <v>Obesity</v>
      </c>
      <c r="L1606" s="2" t="str">
        <f>VLOOKUP($B1606,'Answer Data Transformation'!$I$3:$R$2338,5,FALSE)</f>
        <v>Normal</v>
      </c>
      <c r="M1606" s="2" t="str">
        <f>VLOOKUP($B1606,'Answer Data Transformation'!$T$3:$AA$2346,2,FALSE)</f>
        <v>10-Sep-1999</v>
      </c>
      <c r="N1606" s="2">
        <f>VLOOKUP($B1606,'Answer Data Transformation'!$T$3:$AA$2346,4,FALSE)</f>
        <v>0</v>
      </c>
      <c r="O1606" s="2">
        <f>VLOOKUP($B1606,'Answer Data Transformation'!$T$3:$AA$2346,5,FALSE)</f>
        <v>6207.26</v>
      </c>
      <c r="P1606" s="2" t="str">
        <f>VLOOKUP($B1606,'Answer Data Transformation'!$T$3:$AA$2346,6,FALSE)</f>
        <v>tier - 2</v>
      </c>
      <c r="Q1606" s="2" t="str">
        <f>VLOOKUP($B1606,'Answer Data Transformation'!$T$3:$AA$2346,7,FALSE)</f>
        <v>tier - 2</v>
      </c>
      <c r="R1606" s="2" t="str">
        <f>VLOOKUP($B1606,'Answer Data Transformation'!$T$3:$AA$2346,8,FALSE)</f>
        <v>R1026</v>
      </c>
      <c r="S1606" s="2">
        <f>VLOOKUP($B1606,'Answer Data Transformation'!$T$3:$AA$2346,3,FALSE)</f>
        <v>23</v>
      </c>
    </row>
    <row r="1607" spans="2:19" ht="15.5" x14ac:dyDescent="0.35">
      <c r="B1607" s="1" t="s">
        <v>765</v>
      </c>
      <c r="C1607" s="28" t="str">
        <f>VLOOKUP(B1607,'Answer Data Transformation'!$B$3:$F$2338,4,FALSE)</f>
        <v xml:space="preserve">  Nicholas</v>
      </c>
      <c r="D1607" s="2">
        <f>VLOOKUP($B1607,'Answer Data Transformation'!$I$3:$R$2338,2,FALSE)</f>
        <v>28.024999999999999</v>
      </c>
      <c r="E1607" s="2">
        <f>VLOOKUP($B1607,'Answer Data Transformation'!$I$3:$R$2338,4,FALSE)</f>
        <v>5.69</v>
      </c>
      <c r="F1607" s="2" t="str">
        <f>VLOOKUP($B1607,'Answer Data Transformation'!$I$3:$R$2338,6,FALSE)</f>
        <v>Yes</v>
      </c>
      <c r="G1607" s="2" t="str">
        <f>VLOOKUP($B1607,'Answer Data Transformation'!$I$3:$R$2338,7,FALSE)</f>
        <v>No</v>
      </c>
      <c r="H1607" s="2" t="str">
        <f>VLOOKUP($B1607,'Answer Data Transformation'!$I$3:$R$2338,8,FALSE)</f>
        <v>No</v>
      </c>
      <c r="I1607" s="29">
        <f>VLOOKUP($B1607,'Answer Data Transformation'!$I$3:$R$2338,9,FALSE)</f>
        <v>0</v>
      </c>
      <c r="J1607" s="2" t="str">
        <f>VLOOKUP($B1607,'Answer Data Transformation'!$I$3:$R$2338,10,FALSE)</f>
        <v>No</v>
      </c>
      <c r="K1607" s="2" t="str">
        <f>VLOOKUP($B1607,'Answer Data Transformation'!$I$3:$R$2338,3,FALSE)</f>
        <v>Overweight</v>
      </c>
      <c r="L1607" s="2" t="str">
        <f>VLOOKUP($B1607,'Answer Data Transformation'!$I$3:$R$2338,5,FALSE)</f>
        <v>Normal</v>
      </c>
      <c r="M1607" s="2" t="str">
        <f>VLOOKUP($B1607,'Answer Data Transformation'!$T$3:$AA$2346,2,FALSE)</f>
        <v>22-Sep-1985</v>
      </c>
      <c r="N1607" s="2">
        <f>VLOOKUP($B1607,'Answer Data Transformation'!$T$3:$AA$2346,4,FALSE)</f>
        <v>2</v>
      </c>
      <c r="O1607" s="2">
        <f>VLOOKUP($B1607,'Answer Data Transformation'!$T$3:$AA$2346,5,FALSE)</f>
        <v>6203.9</v>
      </c>
      <c r="P1607" s="2" t="str">
        <f>VLOOKUP($B1607,'Answer Data Transformation'!$T$3:$AA$2346,6,FALSE)</f>
        <v>tier - 2</v>
      </c>
      <c r="Q1607" s="2" t="str">
        <f>VLOOKUP($B1607,'Answer Data Transformation'!$T$3:$AA$2346,7,FALSE)</f>
        <v>tier - 2</v>
      </c>
      <c r="R1607" s="2" t="str">
        <f>VLOOKUP($B1607,'Answer Data Transformation'!$T$3:$AA$2346,8,FALSE)</f>
        <v>R1012</v>
      </c>
      <c r="S1607" s="2">
        <f>VLOOKUP($B1607,'Answer Data Transformation'!$T$3:$AA$2346,3,FALSE)</f>
        <v>37</v>
      </c>
    </row>
    <row r="1608" spans="2:19" ht="15.5" x14ac:dyDescent="0.35">
      <c r="B1608" s="1" t="s">
        <v>764</v>
      </c>
      <c r="C1608" s="28" t="str">
        <f>VLOOKUP(B1608,'Answer Data Transformation'!$B$3:$F$2338,4,FALSE)</f>
        <v xml:space="preserve">  Scott M</v>
      </c>
      <c r="D1608" s="2">
        <f>VLOOKUP($B1608,'Answer Data Transformation'!$I$3:$R$2338,2,FALSE)</f>
        <v>24.32</v>
      </c>
      <c r="E1608" s="2">
        <f>VLOOKUP($B1608,'Answer Data Transformation'!$I$3:$R$2338,4,FALSE)</f>
        <v>5.56</v>
      </c>
      <c r="F1608" s="2" t="str">
        <f>VLOOKUP($B1608,'Answer Data Transformation'!$I$3:$R$2338,6,FALSE)</f>
        <v>Yes</v>
      </c>
      <c r="G1608" s="2" t="str">
        <f>VLOOKUP($B1608,'Answer Data Transformation'!$I$3:$R$2338,7,FALSE)</f>
        <v>No</v>
      </c>
      <c r="H1608" s="2" t="str">
        <f>VLOOKUP($B1608,'Answer Data Transformation'!$I$3:$R$2338,8,FALSE)</f>
        <v>No</v>
      </c>
      <c r="I1608" s="29">
        <f>VLOOKUP($B1608,'Answer Data Transformation'!$I$3:$R$2338,9,FALSE)</f>
        <v>0</v>
      </c>
      <c r="J1608" s="2" t="str">
        <f>VLOOKUP($B1608,'Answer Data Transformation'!$I$3:$R$2338,10,FALSE)</f>
        <v>No</v>
      </c>
      <c r="K1608" s="2" t="str">
        <f>VLOOKUP($B1608,'Answer Data Transformation'!$I$3:$R$2338,3,FALSE)</f>
        <v>Normal Weight</v>
      </c>
      <c r="L1608" s="2" t="str">
        <f>VLOOKUP($B1608,'Answer Data Transformation'!$I$3:$R$2338,5,FALSE)</f>
        <v>Normal</v>
      </c>
      <c r="M1608" s="2" t="str">
        <f>VLOOKUP($B1608,'Answer Data Transformation'!$T$3:$AA$2346,2,FALSE)</f>
        <v>22-Jul-1985</v>
      </c>
      <c r="N1608" s="2">
        <f>VLOOKUP($B1608,'Answer Data Transformation'!$T$3:$AA$2346,4,FALSE)</f>
        <v>2</v>
      </c>
      <c r="O1608" s="2">
        <f>VLOOKUP($B1608,'Answer Data Transformation'!$T$3:$AA$2346,5,FALSE)</f>
        <v>6198.75</v>
      </c>
      <c r="P1608" s="2" t="str">
        <f>VLOOKUP($B1608,'Answer Data Transformation'!$T$3:$AA$2346,6,FALSE)</f>
        <v>tier - 2</v>
      </c>
      <c r="Q1608" s="2" t="str">
        <f>VLOOKUP($B1608,'Answer Data Transformation'!$T$3:$AA$2346,7,FALSE)</f>
        <v>tier - 1</v>
      </c>
      <c r="R1608" s="2" t="str">
        <f>VLOOKUP($B1608,'Answer Data Transformation'!$T$3:$AA$2346,8,FALSE)</f>
        <v>R1012</v>
      </c>
      <c r="S1608" s="2">
        <f>VLOOKUP($B1608,'Answer Data Transformation'!$T$3:$AA$2346,3,FALSE)</f>
        <v>37</v>
      </c>
    </row>
    <row r="1609" spans="2:19" ht="15.5" x14ac:dyDescent="0.35">
      <c r="B1609" s="1" t="s">
        <v>763</v>
      </c>
      <c r="C1609" s="28" t="str">
        <f>VLOOKUP(B1609,'Answer Data Transformation'!$B$3:$F$2338,4,FALSE)</f>
        <v xml:space="preserve">  Marisa A</v>
      </c>
      <c r="D1609" s="2">
        <f>VLOOKUP($B1609,'Answer Data Transformation'!$I$3:$R$2338,2,FALSE)</f>
        <v>38</v>
      </c>
      <c r="E1609" s="2">
        <f>VLOOKUP($B1609,'Answer Data Transformation'!$I$3:$R$2338,4,FALSE)</f>
        <v>5.41</v>
      </c>
      <c r="F1609" s="2" t="str">
        <f>VLOOKUP($B1609,'Answer Data Transformation'!$I$3:$R$2338,6,FALSE)</f>
        <v>Yes</v>
      </c>
      <c r="G1609" s="2" t="str">
        <f>VLOOKUP($B1609,'Answer Data Transformation'!$I$3:$R$2338,7,FALSE)</f>
        <v>No</v>
      </c>
      <c r="H1609" s="2" t="str">
        <f>VLOOKUP($B1609,'Answer Data Transformation'!$I$3:$R$2338,8,FALSE)</f>
        <v>No</v>
      </c>
      <c r="I1609" s="29">
        <f>VLOOKUP($B1609,'Answer Data Transformation'!$I$3:$R$2338,9,FALSE)</f>
        <v>1</v>
      </c>
      <c r="J1609" s="2" t="str">
        <f>VLOOKUP($B1609,'Answer Data Transformation'!$I$3:$R$2338,10,FALSE)</f>
        <v>No</v>
      </c>
      <c r="K1609" s="2" t="str">
        <f>VLOOKUP($B1609,'Answer Data Transformation'!$I$3:$R$2338,3,FALSE)</f>
        <v>Obesity</v>
      </c>
      <c r="L1609" s="2" t="str">
        <f>VLOOKUP($B1609,'Answer Data Transformation'!$I$3:$R$2338,5,FALSE)</f>
        <v>Normal</v>
      </c>
      <c r="M1609" s="2" t="str">
        <f>VLOOKUP($B1609,'Answer Data Transformation'!$T$3:$AA$2346,2,FALSE)</f>
        <v>23-Oct-1988</v>
      </c>
      <c r="N1609" s="2">
        <f>VLOOKUP($B1609,'Answer Data Transformation'!$T$3:$AA$2346,4,FALSE)</f>
        <v>3</v>
      </c>
      <c r="O1609" s="2">
        <f>VLOOKUP($B1609,'Answer Data Transformation'!$T$3:$AA$2346,5,FALSE)</f>
        <v>6196.45</v>
      </c>
      <c r="P1609" s="2" t="str">
        <f>VLOOKUP($B1609,'Answer Data Transformation'!$T$3:$AA$2346,6,FALSE)</f>
        <v>tier - 2</v>
      </c>
      <c r="Q1609" s="2" t="str">
        <f>VLOOKUP($B1609,'Answer Data Transformation'!$T$3:$AA$2346,7,FALSE)</f>
        <v>tier - 1</v>
      </c>
      <c r="R1609" s="2" t="str">
        <f>VLOOKUP($B1609,'Answer Data Transformation'!$T$3:$AA$2346,8,FALSE)</f>
        <v>R1011</v>
      </c>
      <c r="S1609" s="2">
        <f>VLOOKUP($B1609,'Answer Data Transformation'!$T$3:$AA$2346,3,FALSE)</f>
        <v>34</v>
      </c>
    </row>
    <row r="1610" spans="2:19" ht="15.5" x14ac:dyDescent="0.35">
      <c r="B1610" s="1" t="s">
        <v>762</v>
      </c>
      <c r="C1610" s="28" t="str">
        <f>VLOOKUP(B1610,'Answer Data Transformation'!$B$3:$F$2338,4,FALSE)</f>
        <v xml:space="preserve">  Katie</v>
      </c>
      <c r="D1610" s="2">
        <f>VLOOKUP($B1610,'Answer Data Transformation'!$I$3:$R$2338,2,FALSE)</f>
        <v>31.6</v>
      </c>
      <c r="E1610" s="2">
        <f>VLOOKUP($B1610,'Answer Data Transformation'!$I$3:$R$2338,4,FALSE)</f>
        <v>10.85</v>
      </c>
      <c r="F1610" s="2" t="str">
        <f>VLOOKUP($B1610,'Answer Data Transformation'!$I$3:$R$2338,6,FALSE)</f>
        <v>Yes</v>
      </c>
      <c r="G1610" s="2" t="str">
        <f>VLOOKUP($B1610,'Answer Data Transformation'!$I$3:$R$2338,7,FALSE)</f>
        <v>No</v>
      </c>
      <c r="H1610" s="2" t="str">
        <f>VLOOKUP($B1610,'Answer Data Transformation'!$I$3:$R$2338,8,FALSE)</f>
        <v>No</v>
      </c>
      <c r="I1610" s="29">
        <f>VLOOKUP($B1610,'Answer Data Transformation'!$I$3:$R$2338,9,FALSE)</f>
        <v>0</v>
      </c>
      <c r="J1610" s="2" t="str">
        <f>VLOOKUP($B1610,'Answer Data Transformation'!$I$3:$R$2338,10,FALSE)</f>
        <v>No</v>
      </c>
      <c r="K1610" s="2" t="str">
        <f>VLOOKUP($B1610,'Answer Data Transformation'!$I$3:$R$2338,3,FALSE)</f>
        <v>Obesity</v>
      </c>
      <c r="L1610" s="2" t="str">
        <f>VLOOKUP($B1610,'Answer Data Transformation'!$I$3:$R$2338,5,FALSE)</f>
        <v>Diabetes</v>
      </c>
      <c r="M1610" s="2" t="str">
        <f>VLOOKUP($B1610,'Answer Data Transformation'!$T$3:$AA$2346,2,FALSE)</f>
        <v>01-Oct-1981</v>
      </c>
      <c r="N1610" s="2">
        <f>VLOOKUP($B1610,'Answer Data Transformation'!$T$3:$AA$2346,4,FALSE)</f>
        <v>0</v>
      </c>
      <c r="O1610" s="2">
        <f>VLOOKUP($B1610,'Answer Data Transformation'!$T$3:$AA$2346,5,FALSE)</f>
        <v>6186.13</v>
      </c>
      <c r="P1610" s="2" t="str">
        <f>VLOOKUP($B1610,'Answer Data Transformation'!$T$3:$AA$2346,6,FALSE)</f>
        <v>tier - 2</v>
      </c>
      <c r="Q1610" s="2" t="str">
        <f>VLOOKUP($B1610,'Answer Data Transformation'!$T$3:$AA$2346,7,FALSE)</f>
        <v>tier - 3</v>
      </c>
      <c r="R1610" s="2" t="str">
        <f>VLOOKUP($B1610,'Answer Data Transformation'!$T$3:$AA$2346,8,FALSE)</f>
        <v>R1011</v>
      </c>
      <c r="S1610" s="2">
        <f>VLOOKUP($B1610,'Answer Data Transformation'!$T$3:$AA$2346,3,FALSE)</f>
        <v>41</v>
      </c>
    </row>
    <row r="1611" spans="2:19" ht="15.5" x14ac:dyDescent="0.35">
      <c r="B1611" s="1" t="s">
        <v>761</v>
      </c>
      <c r="C1611" s="28" t="str">
        <f>VLOOKUP(B1611,'Answer Data Transformation'!$B$3:$F$2338,4,FALSE)</f>
        <v xml:space="preserve">  Amy L</v>
      </c>
      <c r="D1611" s="2">
        <f>VLOOKUP($B1611,'Answer Data Transformation'!$I$3:$R$2338,2,FALSE)</f>
        <v>31.02</v>
      </c>
      <c r="E1611" s="2">
        <f>VLOOKUP($B1611,'Answer Data Transformation'!$I$3:$R$2338,4,FALSE)</f>
        <v>11.63</v>
      </c>
      <c r="F1611" s="2" t="str">
        <f>VLOOKUP($B1611,'Answer Data Transformation'!$I$3:$R$2338,6,FALSE)</f>
        <v>Yes</v>
      </c>
      <c r="G1611" s="2" t="str">
        <f>VLOOKUP($B1611,'Answer Data Transformation'!$I$3:$R$2338,7,FALSE)</f>
        <v>No</v>
      </c>
      <c r="H1611" s="2" t="str">
        <f>VLOOKUP($B1611,'Answer Data Transformation'!$I$3:$R$2338,8,FALSE)</f>
        <v>No</v>
      </c>
      <c r="I1611" s="29">
        <f>VLOOKUP($B1611,'Answer Data Transformation'!$I$3:$R$2338,9,FALSE)</f>
        <v>0</v>
      </c>
      <c r="J1611" s="2" t="str">
        <f>VLOOKUP($B1611,'Answer Data Transformation'!$I$3:$R$2338,10,FALSE)</f>
        <v>No</v>
      </c>
      <c r="K1611" s="2" t="str">
        <f>VLOOKUP($B1611,'Answer Data Transformation'!$I$3:$R$2338,3,FALSE)</f>
        <v>Obesity</v>
      </c>
      <c r="L1611" s="2" t="str">
        <f>VLOOKUP($B1611,'Answer Data Transformation'!$I$3:$R$2338,5,FALSE)</f>
        <v>Diabetes</v>
      </c>
      <c r="M1611" s="2" t="str">
        <f>VLOOKUP($B1611,'Answer Data Transformation'!$T$3:$AA$2346,2,FALSE)</f>
        <v>22-Nov-1981</v>
      </c>
      <c r="N1611" s="2">
        <f>VLOOKUP($B1611,'Answer Data Transformation'!$T$3:$AA$2346,4,FALSE)</f>
        <v>0</v>
      </c>
      <c r="O1611" s="2">
        <f>VLOOKUP($B1611,'Answer Data Transformation'!$T$3:$AA$2346,5,FALSE)</f>
        <v>6185.32</v>
      </c>
      <c r="P1611" s="2" t="str">
        <f>VLOOKUP($B1611,'Answer Data Transformation'!$T$3:$AA$2346,6,FALSE)</f>
        <v>tier - 2</v>
      </c>
      <c r="Q1611" s="2" t="str">
        <f>VLOOKUP($B1611,'Answer Data Transformation'!$T$3:$AA$2346,7,FALSE)</f>
        <v>tier - 1</v>
      </c>
      <c r="R1611" s="2" t="str">
        <f>VLOOKUP($B1611,'Answer Data Transformation'!$T$3:$AA$2346,8,FALSE)</f>
        <v>R1013</v>
      </c>
      <c r="S1611" s="2">
        <f>VLOOKUP($B1611,'Answer Data Transformation'!$T$3:$AA$2346,3,FALSE)</f>
        <v>41</v>
      </c>
    </row>
    <row r="1612" spans="2:19" ht="15.5" x14ac:dyDescent="0.35">
      <c r="B1612" s="1" t="s">
        <v>760</v>
      </c>
      <c r="C1612" s="28" t="str">
        <f>VLOOKUP(B1612,'Answer Data Transformation'!$B$3:$F$2338,4,FALSE)</f>
        <v xml:space="preserve">  Jenna M</v>
      </c>
      <c r="D1612" s="2">
        <f>VLOOKUP($B1612,'Answer Data Transformation'!$I$3:$R$2338,2,FALSE)</f>
        <v>29.26</v>
      </c>
      <c r="E1612" s="2">
        <f>VLOOKUP($B1612,'Answer Data Transformation'!$I$3:$R$2338,4,FALSE)</f>
        <v>5.68</v>
      </c>
      <c r="F1612" s="2" t="str">
        <f>VLOOKUP($B1612,'Answer Data Transformation'!$I$3:$R$2338,6,FALSE)</f>
        <v>Yes</v>
      </c>
      <c r="G1612" s="2" t="str">
        <f>VLOOKUP($B1612,'Answer Data Transformation'!$I$3:$R$2338,7,FALSE)</f>
        <v>No</v>
      </c>
      <c r="H1612" s="2" t="str">
        <f>VLOOKUP($B1612,'Answer Data Transformation'!$I$3:$R$2338,8,FALSE)</f>
        <v>No</v>
      </c>
      <c r="I1612" s="29">
        <f>VLOOKUP($B1612,'Answer Data Transformation'!$I$3:$R$2338,9,FALSE)</f>
        <v>1</v>
      </c>
      <c r="J1612" s="2" t="str">
        <f>VLOOKUP($B1612,'Answer Data Transformation'!$I$3:$R$2338,10,FALSE)</f>
        <v>No</v>
      </c>
      <c r="K1612" s="2" t="str">
        <f>VLOOKUP($B1612,'Answer Data Transformation'!$I$3:$R$2338,3,FALSE)</f>
        <v>Overweight</v>
      </c>
      <c r="L1612" s="2" t="str">
        <f>VLOOKUP($B1612,'Answer Data Transformation'!$I$3:$R$2338,5,FALSE)</f>
        <v>Normal</v>
      </c>
      <c r="M1612" s="2" t="str">
        <f>VLOOKUP($B1612,'Answer Data Transformation'!$T$3:$AA$2346,2,FALSE)</f>
        <v>01-Nov-1988</v>
      </c>
      <c r="N1612" s="2">
        <f>VLOOKUP($B1612,'Answer Data Transformation'!$T$3:$AA$2346,4,FALSE)</f>
        <v>3</v>
      </c>
      <c r="O1612" s="2">
        <f>VLOOKUP($B1612,'Answer Data Transformation'!$T$3:$AA$2346,5,FALSE)</f>
        <v>6184.3</v>
      </c>
      <c r="P1612" s="2" t="str">
        <f>VLOOKUP($B1612,'Answer Data Transformation'!$T$3:$AA$2346,6,FALSE)</f>
        <v>tier - 2</v>
      </c>
      <c r="Q1612" s="2" t="str">
        <f>VLOOKUP($B1612,'Answer Data Transformation'!$T$3:$AA$2346,7,FALSE)</f>
        <v>tier - 3</v>
      </c>
      <c r="R1612" s="2" t="str">
        <f>VLOOKUP($B1612,'Answer Data Transformation'!$T$3:$AA$2346,8,FALSE)</f>
        <v>R1013</v>
      </c>
      <c r="S1612" s="2">
        <f>VLOOKUP($B1612,'Answer Data Transformation'!$T$3:$AA$2346,3,FALSE)</f>
        <v>34</v>
      </c>
    </row>
    <row r="1613" spans="2:19" ht="15.5" x14ac:dyDescent="0.35">
      <c r="B1613" s="1" t="s">
        <v>759</v>
      </c>
      <c r="C1613" s="28" t="str">
        <f>VLOOKUP(B1613,'Answer Data Transformation'!$B$3:$F$2338,4,FALSE)</f>
        <v xml:space="preserve">  Elizabeth M</v>
      </c>
      <c r="D1613" s="2">
        <f>VLOOKUP($B1613,'Answer Data Transformation'!$I$3:$R$2338,2,FALSE)</f>
        <v>15.09</v>
      </c>
      <c r="E1613" s="2">
        <f>VLOOKUP($B1613,'Answer Data Transformation'!$I$3:$R$2338,4,FALSE)</f>
        <v>7.59</v>
      </c>
      <c r="F1613" s="2" t="str">
        <f>VLOOKUP($B1613,'Answer Data Transformation'!$I$3:$R$2338,6,FALSE)</f>
        <v>Yes</v>
      </c>
      <c r="G1613" s="2" t="str">
        <f>VLOOKUP($B1613,'Answer Data Transformation'!$I$3:$R$2338,7,FALSE)</f>
        <v>No</v>
      </c>
      <c r="H1613" s="2" t="str">
        <f>VLOOKUP($B1613,'Answer Data Transformation'!$I$3:$R$2338,8,FALSE)</f>
        <v>No</v>
      </c>
      <c r="I1613" s="29">
        <f>VLOOKUP($B1613,'Answer Data Transformation'!$I$3:$R$2338,9,FALSE)</f>
        <v>2</v>
      </c>
      <c r="J1613" s="2" t="str">
        <f>VLOOKUP($B1613,'Answer Data Transformation'!$I$3:$R$2338,10,FALSE)</f>
        <v>No</v>
      </c>
      <c r="K1613" s="2" t="str">
        <f>VLOOKUP($B1613,'Answer Data Transformation'!$I$3:$R$2338,3,FALSE)</f>
        <v>Underweight</v>
      </c>
      <c r="L1613" s="2" t="str">
        <f>VLOOKUP($B1613,'Answer Data Transformation'!$I$3:$R$2338,5,FALSE)</f>
        <v>Diabetes</v>
      </c>
      <c r="M1613" s="2" t="str">
        <f>VLOOKUP($B1613,'Answer Data Transformation'!$T$3:$AA$2346,2,FALSE)</f>
        <v>05-Oct-1970</v>
      </c>
      <c r="N1613" s="2">
        <f>VLOOKUP($B1613,'Answer Data Transformation'!$T$3:$AA$2346,4,FALSE)</f>
        <v>0</v>
      </c>
      <c r="O1613" s="2">
        <f>VLOOKUP($B1613,'Answer Data Transformation'!$T$3:$AA$2346,5,FALSE)</f>
        <v>6183.46</v>
      </c>
      <c r="P1613" s="2" t="str">
        <f>VLOOKUP($B1613,'Answer Data Transformation'!$T$3:$AA$2346,6,FALSE)</f>
        <v>tier - 2</v>
      </c>
      <c r="Q1613" s="2" t="str">
        <f>VLOOKUP($B1613,'Answer Data Transformation'!$T$3:$AA$2346,7,FALSE)</f>
        <v>tier - 2</v>
      </c>
      <c r="R1613" s="2" t="str">
        <f>VLOOKUP($B1613,'Answer Data Transformation'!$T$3:$AA$2346,8,FALSE)</f>
        <v>R1012</v>
      </c>
      <c r="S1613" s="2">
        <f>VLOOKUP($B1613,'Answer Data Transformation'!$T$3:$AA$2346,3,FALSE)</f>
        <v>52</v>
      </c>
    </row>
    <row r="1614" spans="2:19" ht="15.5" x14ac:dyDescent="0.35">
      <c r="B1614" s="1" t="s">
        <v>758</v>
      </c>
      <c r="C1614" s="28" t="str">
        <f>VLOOKUP(B1614,'Answer Data Transformation'!$B$3:$F$2338,4,FALSE)</f>
        <v xml:space="preserve">  Lyazid</v>
      </c>
      <c r="D1614" s="2">
        <f>VLOOKUP($B1614,'Answer Data Transformation'!$I$3:$R$2338,2,FALSE)</f>
        <v>22.63</v>
      </c>
      <c r="E1614" s="2">
        <f>VLOOKUP($B1614,'Answer Data Transformation'!$I$3:$R$2338,4,FALSE)</f>
        <v>5.09</v>
      </c>
      <c r="F1614" s="2" t="str">
        <f>VLOOKUP($B1614,'Answer Data Transformation'!$I$3:$R$2338,6,FALSE)</f>
        <v>Yes</v>
      </c>
      <c r="G1614" s="2" t="str">
        <f>VLOOKUP($B1614,'Answer Data Transformation'!$I$3:$R$2338,7,FALSE)</f>
        <v>No</v>
      </c>
      <c r="H1614" s="2" t="str">
        <f>VLOOKUP($B1614,'Answer Data Transformation'!$I$3:$R$2338,8,FALSE)</f>
        <v>No</v>
      </c>
      <c r="I1614" s="29">
        <f>VLOOKUP($B1614,'Answer Data Transformation'!$I$3:$R$2338,9,FALSE)</f>
        <v>0</v>
      </c>
      <c r="J1614" s="2" t="str">
        <f>VLOOKUP($B1614,'Answer Data Transformation'!$I$3:$R$2338,10,FALSE)</f>
        <v>No</v>
      </c>
      <c r="K1614" s="2" t="str">
        <f>VLOOKUP($B1614,'Answer Data Transformation'!$I$3:$R$2338,3,FALSE)</f>
        <v>Normal Weight</v>
      </c>
      <c r="L1614" s="2" t="str">
        <f>VLOOKUP($B1614,'Answer Data Transformation'!$I$3:$R$2338,5,FALSE)</f>
        <v>Normal</v>
      </c>
      <c r="M1614" s="2" t="str">
        <f>VLOOKUP($B1614,'Answer Data Transformation'!$T$3:$AA$2346,2,FALSE)</f>
        <v>09-Aug-1985</v>
      </c>
      <c r="N1614" s="2">
        <f>VLOOKUP($B1614,'Answer Data Transformation'!$T$3:$AA$2346,4,FALSE)</f>
        <v>3</v>
      </c>
      <c r="O1614" s="2">
        <f>VLOOKUP($B1614,'Answer Data Transformation'!$T$3:$AA$2346,5,FALSE)</f>
        <v>6183.32</v>
      </c>
      <c r="P1614" s="2" t="str">
        <f>VLOOKUP($B1614,'Answer Data Transformation'!$T$3:$AA$2346,6,FALSE)</f>
        <v>tier - 2</v>
      </c>
      <c r="Q1614" s="2" t="str">
        <f>VLOOKUP($B1614,'Answer Data Transformation'!$T$3:$AA$2346,7,FALSE)</f>
        <v>tier - 2</v>
      </c>
      <c r="R1614" s="2" t="str">
        <f>VLOOKUP($B1614,'Answer Data Transformation'!$T$3:$AA$2346,8,FALSE)</f>
        <v>R1012</v>
      </c>
      <c r="S1614" s="2">
        <f>VLOOKUP($B1614,'Answer Data Transformation'!$T$3:$AA$2346,3,FALSE)</f>
        <v>37</v>
      </c>
    </row>
    <row r="1615" spans="2:19" ht="15.5" x14ac:dyDescent="0.35">
      <c r="B1615" s="1" t="s">
        <v>757</v>
      </c>
      <c r="C1615" s="28" t="str">
        <f>VLOOKUP(B1615,'Answer Data Transformation'!$B$3:$F$2338,4,FALSE)</f>
        <v xml:space="preserve">  Lindsey A</v>
      </c>
      <c r="D1615" s="2">
        <f>VLOOKUP($B1615,'Answer Data Transformation'!$I$3:$R$2338,2,FALSE)</f>
        <v>23.46</v>
      </c>
      <c r="E1615" s="2">
        <f>VLOOKUP($B1615,'Answer Data Transformation'!$I$3:$R$2338,4,FALSE)</f>
        <v>4.21</v>
      </c>
      <c r="F1615" s="2" t="str">
        <f>VLOOKUP($B1615,'Answer Data Transformation'!$I$3:$R$2338,6,FALSE)</f>
        <v>No</v>
      </c>
      <c r="G1615" s="2" t="str">
        <f>VLOOKUP($B1615,'Answer Data Transformation'!$I$3:$R$2338,7,FALSE)</f>
        <v>No</v>
      </c>
      <c r="H1615" s="2" t="str">
        <f>VLOOKUP($B1615,'Answer Data Transformation'!$I$3:$R$2338,8,FALSE)</f>
        <v>No</v>
      </c>
      <c r="I1615" s="29">
        <f>VLOOKUP($B1615,'Answer Data Transformation'!$I$3:$R$2338,9,FALSE)</f>
        <v>1</v>
      </c>
      <c r="J1615" s="2" t="str">
        <f>VLOOKUP($B1615,'Answer Data Transformation'!$I$3:$R$2338,10,FALSE)</f>
        <v>No</v>
      </c>
      <c r="K1615" s="2" t="str">
        <f>VLOOKUP($B1615,'Answer Data Transformation'!$I$3:$R$2338,3,FALSE)</f>
        <v>Normal Weight</v>
      </c>
      <c r="L1615" s="2" t="str">
        <f>VLOOKUP($B1615,'Answer Data Transformation'!$I$3:$R$2338,5,FALSE)</f>
        <v>Normal</v>
      </c>
      <c r="M1615" s="2" t="str">
        <f>VLOOKUP($B1615,'Answer Data Transformation'!$T$3:$AA$2346,2,FALSE)</f>
        <v>06-Oct-1984</v>
      </c>
      <c r="N1615" s="2">
        <f>VLOOKUP($B1615,'Answer Data Transformation'!$T$3:$AA$2346,4,FALSE)</f>
        <v>3</v>
      </c>
      <c r="O1615" s="2">
        <f>VLOOKUP($B1615,'Answer Data Transformation'!$T$3:$AA$2346,5,FALSE)</f>
        <v>6170.96</v>
      </c>
      <c r="P1615" s="2" t="str">
        <f>VLOOKUP($B1615,'Answer Data Transformation'!$T$3:$AA$2346,6,FALSE)</f>
        <v>tier - 2</v>
      </c>
      <c r="Q1615" s="2" t="str">
        <f>VLOOKUP($B1615,'Answer Data Transformation'!$T$3:$AA$2346,7,FALSE)</f>
        <v>tier - 1</v>
      </c>
      <c r="R1615" s="2" t="str">
        <f>VLOOKUP($B1615,'Answer Data Transformation'!$T$3:$AA$2346,8,FALSE)</f>
        <v>R1013</v>
      </c>
      <c r="S1615" s="2">
        <f>VLOOKUP($B1615,'Answer Data Transformation'!$T$3:$AA$2346,3,FALSE)</f>
        <v>38</v>
      </c>
    </row>
    <row r="1616" spans="2:19" ht="15.5" x14ac:dyDescent="0.35">
      <c r="B1616" s="1" t="s">
        <v>756</v>
      </c>
      <c r="C1616" s="28" t="str">
        <f>VLOOKUP(B1616,'Answer Data Transformation'!$B$3:$F$2338,4,FALSE)</f>
        <v xml:space="preserve">  Chris</v>
      </c>
      <c r="D1616" s="2">
        <f>VLOOKUP($B1616,'Answer Data Transformation'!$I$3:$R$2338,2,FALSE)</f>
        <v>22.56</v>
      </c>
      <c r="E1616" s="2">
        <f>VLOOKUP($B1616,'Answer Data Transformation'!$I$3:$R$2338,4,FALSE)</f>
        <v>4.34</v>
      </c>
      <c r="F1616" s="2" t="str">
        <f>VLOOKUP($B1616,'Answer Data Transformation'!$I$3:$R$2338,6,FALSE)</f>
        <v>Yes</v>
      </c>
      <c r="G1616" s="2" t="str">
        <f>VLOOKUP($B1616,'Answer Data Transformation'!$I$3:$R$2338,7,FALSE)</f>
        <v>No</v>
      </c>
      <c r="H1616" s="2" t="str">
        <f>VLOOKUP($B1616,'Answer Data Transformation'!$I$3:$R$2338,8,FALSE)</f>
        <v>No</v>
      </c>
      <c r="I1616" s="29">
        <f>VLOOKUP($B1616,'Answer Data Transformation'!$I$3:$R$2338,9,FALSE)</f>
        <v>0</v>
      </c>
      <c r="J1616" s="2" t="str">
        <f>VLOOKUP($B1616,'Answer Data Transformation'!$I$3:$R$2338,10,FALSE)</f>
        <v>No</v>
      </c>
      <c r="K1616" s="2" t="str">
        <f>VLOOKUP($B1616,'Answer Data Transformation'!$I$3:$R$2338,3,FALSE)</f>
        <v>Normal Weight</v>
      </c>
      <c r="L1616" s="2" t="str">
        <f>VLOOKUP($B1616,'Answer Data Transformation'!$I$3:$R$2338,5,FALSE)</f>
        <v>Normal</v>
      </c>
      <c r="M1616" s="2" t="str">
        <f>VLOOKUP($B1616,'Answer Data Transformation'!$T$3:$AA$2346,2,FALSE)</f>
        <v>15-Oct-1985</v>
      </c>
      <c r="N1616" s="2">
        <f>VLOOKUP($B1616,'Answer Data Transformation'!$T$3:$AA$2346,4,FALSE)</f>
        <v>3</v>
      </c>
      <c r="O1616" s="2">
        <f>VLOOKUP($B1616,'Answer Data Transformation'!$T$3:$AA$2346,5,FALSE)</f>
        <v>6159.57</v>
      </c>
      <c r="P1616" s="2" t="str">
        <f>VLOOKUP($B1616,'Answer Data Transformation'!$T$3:$AA$2346,6,FALSE)</f>
        <v>tier - 2</v>
      </c>
      <c r="Q1616" s="2" t="str">
        <f>VLOOKUP($B1616,'Answer Data Transformation'!$T$3:$AA$2346,7,FALSE)</f>
        <v>tier - 1</v>
      </c>
      <c r="R1616" s="2" t="str">
        <f>VLOOKUP($B1616,'Answer Data Transformation'!$T$3:$AA$2346,8,FALSE)</f>
        <v>R1012</v>
      </c>
      <c r="S1616" s="2">
        <f>VLOOKUP($B1616,'Answer Data Transformation'!$T$3:$AA$2346,3,FALSE)</f>
        <v>37</v>
      </c>
    </row>
    <row r="1617" spans="2:19" ht="15.5" x14ac:dyDescent="0.35">
      <c r="B1617" s="1" t="s">
        <v>755</v>
      </c>
      <c r="C1617" s="28" t="str">
        <f>VLOOKUP(B1617,'Answer Data Transformation'!$B$3:$F$2338,4,FALSE)</f>
        <v xml:space="preserve">  Jennifer A</v>
      </c>
      <c r="D1617" s="2">
        <f>VLOOKUP($B1617,'Answer Data Transformation'!$I$3:$R$2338,2,FALSE)</f>
        <v>19.28</v>
      </c>
      <c r="E1617" s="2">
        <f>VLOOKUP($B1617,'Answer Data Transformation'!$I$3:$R$2338,4,FALSE)</f>
        <v>11.85</v>
      </c>
      <c r="F1617" s="2" t="str">
        <f>VLOOKUP($B1617,'Answer Data Transformation'!$I$3:$R$2338,6,FALSE)</f>
        <v>No</v>
      </c>
      <c r="G1617" s="2" t="str">
        <f>VLOOKUP($B1617,'Answer Data Transformation'!$I$3:$R$2338,7,FALSE)</f>
        <v>No</v>
      </c>
      <c r="H1617" s="2" t="str">
        <f>VLOOKUP($B1617,'Answer Data Transformation'!$I$3:$R$2338,8,FALSE)</f>
        <v>No</v>
      </c>
      <c r="I1617" s="29">
        <f>VLOOKUP($B1617,'Answer Data Transformation'!$I$3:$R$2338,9,FALSE)</f>
        <v>2</v>
      </c>
      <c r="J1617" s="2" t="str">
        <f>VLOOKUP($B1617,'Answer Data Transformation'!$I$3:$R$2338,10,FALSE)</f>
        <v>No</v>
      </c>
      <c r="K1617" s="2" t="str">
        <f>VLOOKUP($B1617,'Answer Data Transformation'!$I$3:$R$2338,3,FALSE)</f>
        <v>Normal Weight</v>
      </c>
      <c r="L1617" s="2" t="str">
        <f>VLOOKUP($B1617,'Answer Data Transformation'!$I$3:$R$2338,5,FALSE)</f>
        <v>Diabetes</v>
      </c>
      <c r="M1617" s="2" t="str">
        <f>VLOOKUP($B1617,'Answer Data Transformation'!$T$3:$AA$2346,2,FALSE)</f>
        <v>06-Nov-1973</v>
      </c>
      <c r="N1617" s="2">
        <f>VLOOKUP($B1617,'Answer Data Transformation'!$T$3:$AA$2346,4,FALSE)</f>
        <v>0</v>
      </c>
      <c r="O1617" s="2">
        <f>VLOOKUP($B1617,'Answer Data Transformation'!$T$3:$AA$2346,5,FALSE)</f>
        <v>6152.05</v>
      </c>
      <c r="P1617" s="2" t="str">
        <f>VLOOKUP($B1617,'Answer Data Transformation'!$T$3:$AA$2346,6,FALSE)</f>
        <v>tier - 2</v>
      </c>
      <c r="Q1617" s="2" t="str">
        <f>VLOOKUP($B1617,'Answer Data Transformation'!$T$3:$AA$2346,7,FALSE)</f>
        <v>tier - 3</v>
      </c>
      <c r="R1617" s="2" t="str">
        <f>VLOOKUP($B1617,'Answer Data Transformation'!$T$3:$AA$2346,8,FALSE)</f>
        <v>R1013</v>
      </c>
      <c r="S1617" s="2">
        <f>VLOOKUP($B1617,'Answer Data Transformation'!$T$3:$AA$2346,3,FALSE)</f>
        <v>49</v>
      </c>
    </row>
    <row r="1618" spans="2:19" ht="15.5" x14ac:dyDescent="0.35">
      <c r="B1618" s="1" t="s">
        <v>754</v>
      </c>
      <c r="C1618" s="28" t="str">
        <f>VLOOKUP(B1618,'Answer Data Transformation'!$B$3:$F$2338,4,FALSE)</f>
        <v xml:space="preserve">  Leif S</v>
      </c>
      <c r="D1618" s="2">
        <f>VLOOKUP($B1618,'Answer Data Transformation'!$I$3:$R$2338,2,FALSE)</f>
        <v>15.37</v>
      </c>
      <c r="E1618" s="2">
        <f>VLOOKUP($B1618,'Answer Data Transformation'!$I$3:$R$2338,4,FALSE)</f>
        <v>9.61</v>
      </c>
      <c r="F1618" s="2" t="str">
        <f>VLOOKUP($B1618,'Answer Data Transformation'!$I$3:$R$2338,6,FALSE)</f>
        <v>Yes</v>
      </c>
      <c r="G1618" s="2" t="str">
        <f>VLOOKUP($B1618,'Answer Data Transformation'!$I$3:$R$2338,7,FALSE)</f>
        <v>No</v>
      </c>
      <c r="H1618" s="2" t="str">
        <f>VLOOKUP($B1618,'Answer Data Transformation'!$I$3:$R$2338,8,FALSE)</f>
        <v>No</v>
      </c>
      <c r="I1618" s="29">
        <f>VLOOKUP($B1618,'Answer Data Transformation'!$I$3:$R$2338,9,FALSE)</f>
        <v>2</v>
      </c>
      <c r="J1618" s="2" t="str">
        <f>VLOOKUP($B1618,'Answer Data Transformation'!$I$3:$R$2338,10,FALSE)</f>
        <v>No</v>
      </c>
      <c r="K1618" s="2" t="str">
        <f>VLOOKUP($B1618,'Answer Data Transformation'!$I$3:$R$2338,3,FALSE)</f>
        <v>Underweight</v>
      </c>
      <c r="L1618" s="2" t="str">
        <f>VLOOKUP($B1618,'Answer Data Transformation'!$I$3:$R$2338,5,FALSE)</f>
        <v>Diabetes</v>
      </c>
      <c r="M1618" s="2" t="str">
        <f>VLOOKUP($B1618,'Answer Data Transformation'!$T$3:$AA$2346,2,FALSE)</f>
        <v>14-Oct-1970</v>
      </c>
      <c r="N1618" s="2">
        <f>VLOOKUP($B1618,'Answer Data Transformation'!$T$3:$AA$2346,4,FALSE)</f>
        <v>0</v>
      </c>
      <c r="O1618" s="2">
        <f>VLOOKUP($B1618,'Answer Data Transformation'!$T$3:$AA$2346,5,FALSE)</f>
        <v>6147.12</v>
      </c>
      <c r="P1618" s="2" t="str">
        <f>VLOOKUP($B1618,'Answer Data Transformation'!$T$3:$AA$2346,6,FALSE)</f>
        <v>tier - 2</v>
      </c>
      <c r="Q1618" s="2" t="str">
        <f>VLOOKUP($B1618,'Answer Data Transformation'!$T$3:$AA$2346,7,FALSE)</f>
        <v>tier - 3</v>
      </c>
      <c r="R1618" s="2" t="str">
        <f>VLOOKUP($B1618,'Answer Data Transformation'!$T$3:$AA$2346,8,FALSE)</f>
        <v>R1012</v>
      </c>
      <c r="S1618" s="2">
        <f>VLOOKUP($B1618,'Answer Data Transformation'!$T$3:$AA$2346,3,FALSE)</f>
        <v>52</v>
      </c>
    </row>
    <row r="1619" spans="2:19" ht="15.5" x14ac:dyDescent="0.35">
      <c r="B1619" s="1" t="s">
        <v>753</v>
      </c>
      <c r="C1619" s="28" t="str">
        <f>VLOOKUP(B1619,'Answer Data Transformation'!$B$3:$F$2338,4,FALSE)</f>
        <v xml:space="preserve">  Stephanie A</v>
      </c>
      <c r="D1619" s="2">
        <f>VLOOKUP($B1619,'Answer Data Transformation'!$I$3:$R$2338,2,FALSE)</f>
        <v>18.71</v>
      </c>
      <c r="E1619" s="2">
        <f>VLOOKUP($B1619,'Answer Data Transformation'!$I$3:$R$2338,4,FALSE)</f>
        <v>5.29</v>
      </c>
      <c r="F1619" s="2" t="str">
        <f>VLOOKUP($B1619,'Answer Data Transformation'!$I$3:$R$2338,6,FALSE)</f>
        <v>Yes</v>
      </c>
      <c r="G1619" s="2" t="str">
        <f>VLOOKUP($B1619,'Answer Data Transformation'!$I$3:$R$2338,7,FALSE)</f>
        <v>No</v>
      </c>
      <c r="H1619" s="2" t="str">
        <f>VLOOKUP($B1619,'Answer Data Transformation'!$I$3:$R$2338,8,FALSE)</f>
        <v>No</v>
      </c>
      <c r="I1619" s="29">
        <f>VLOOKUP($B1619,'Answer Data Transformation'!$I$3:$R$2338,9,FALSE)</f>
        <v>0</v>
      </c>
      <c r="J1619" s="2" t="str">
        <f>VLOOKUP($B1619,'Answer Data Transformation'!$I$3:$R$2338,10,FALSE)</f>
        <v>No</v>
      </c>
      <c r="K1619" s="2" t="str">
        <f>VLOOKUP($B1619,'Answer Data Transformation'!$I$3:$R$2338,3,FALSE)</f>
        <v>Normal Weight</v>
      </c>
      <c r="L1619" s="2" t="str">
        <f>VLOOKUP($B1619,'Answer Data Transformation'!$I$3:$R$2338,5,FALSE)</f>
        <v>Normal</v>
      </c>
      <c r="M1619" s="2" t="str">
        <f>VLOOKUP($B1619,'Answer Data Transformation'!$T$3:$AA$2346,2,FALSE)</f>
        <v>12-Dec-1976</v>
      </c>
      <c r="N1619" s="2">
        <f>VLOOKUP($B1619,'Answer Data Transformation'!$T$3:$AA$2346,4,FALSE)</f>
        <v>2</v>
      </c>
      <c r="O1619" s="2">
        <f>VLOOKUP($B1619,'Answer Data Transformation'!$T$3:$AA$2346,5,FALSE)</f>
        <v>6139.14</v>
      </c>
      <c r="P1619" s="2" t="str">
        <f>VLOOKUP($B1619,'Answer Data Transformation'!$T$3:$AA$2346,6,FALSE)</f>
        <v>tier - 2</v>
      </c>
      <c r="Q1619" s="2" t="str">
        <f>VLOOKUP($B1619,'Answer Data Transformation'!$T$3:$AA$2346,7,FALSE)</f>
        <v>tier - 3</v>
      </c>
      <c r="R1619" s="2" t="str">
        <f>VLOOKUP($B1619,'Answer Data Transformation'!$T$3:$AA$2346,8,FALSE)</f>
        <v>R1013</v>
      </c>
      <c r="S1619" s="2">
        <f>VLOOKUP($B1619,'Answer Data Transformation'!$T$3:$AA$2346,3,FALSE)</f>
        <v>46</v>
      </c>
    </row>
    <row r="1620" spans="2:19" ht="15.5" x14ac:dyDescent="0.35">
      <c r="B1620" s="1" t="s">
        <v>752</v>
      </c>
      <c r="C1620" s="28" t="str">
        <f>VLOOKUP(B1620,'Answer Data Transformation'!$B$3:$F$2338,4,FALSE)</f>
        <v xml:space="preserve">  Bo</v>
      </c>
      <c r="D1620" s="2">
        <f>VLOOKUP($B1620,'Answer Data Transformation'!$I$3:$R$2338,2,FALSE)</f>
        <v>20.61</v>
      </c>
      <c r="E1620" s="2">
        <f>VLOOKUP($B1620,'Answer Data Transformation'!$I$3:$R$2338,4,FALSE)</f>
        <v>6.89</v>
      </c>
      <c r="F1620" s="2" t="str">
        <f>VLOOKUP($B1620,'Answer Data Transformation'!$I$3:$R$2338,6,FALSE)</f>
        <v>No</v>
      </c>
      <c r="G1620" s="2" t="str">
        <f>VLOOKUP($B1620,'Answer Data Transformation'!$I$3:$R$2338,7,FALSE)</f>
        <v>No</v>
      </c>
      <c r="H1620" s="2" t="str">
        <f>VLOOKUP($B1620,'Answer Data Transformation'!$I$3:$R$2338,8,FALSE)</f>
        <v>No</v>
      </c>
      <c r="I1620" s="29">
        <f>VLOOKUP($B1620,'Answer Data Transformation'!$I$3:$R$2338,9,FALSE)</f>
        <v>0</v>
      </c>
      <c r="J1620" s="2" t="str">
        <f>VLOOKUP($B1620,'Answer Data Transformation'!$I$3:$R$2338,10,FALSE)</f>
        <v>No</v>
      </c>
      <c r="K1620" s="2" t="str">
        <f>VLOOKUP($B1620,'Answer Data Transformation'!$I$3:$R$2338,3,FALSE)</f>
        <v>Normal Weight</v>
      </c>
      <c r="L1620" s="2" t="str">
        <f>VLOOKUP($B1620,'Answer Data Transformation'!$I$3:$R$2338,5,FALSE)</f>
        <v>Diabetes</v>
      </c>
      <c r="M1620" s="2" t="str">
        <f>VLOOKUP($B1620,'Answer Data Transformation'!$T$3:$AA$2346,2,FALSE)</f>
        <v>05-Sep-1978</v>
      </c>
      <c r="N1620" s="2">
        <f>VLOOKUP($B1620,'Answer Data Transformation'!$T$3:$AA$2346,4,FALSE)</f>
        <v>2</v>
      </c>
      <c r="O1620" s="2">
        <f>VLOOKUP($B1620,'Answer Data Transformation'!$T$3:$AA$2346,5,FALSE)</f>
        <v>6138.58</v>
      </c>
      <c r="P1620" s="2" t="str">
        <f>VLOOKUP($B1620,'Answer Data Transformation'!$T$3:$AA$2346,6,FALSE)</f>
        <v>tier - 2</v>
      </c>
      <c r="Q1620" s="2" t="str">
        <f>VLOOKUP($B1620,'Answer Data Transformation'!$T$3:$AA$2346,7,FALSE)</f>
        <v>tier - 1</v>
      </c>
      <c r="R1620" s="2" t="str">
        <f>VLOOKUP($B1620,'Answer Data Transformation'!$T$3:$AA$2346,8,FALSE)</f>
        <v>R1013</v>
      </c>
      <c r="S1620" s="2">
        <f>VLOOKUP($B1620,'Answer Data Transformation'!$T$3:$AA$2346,3,FALSE)</f>
        <v>44</v>
      </c>
    </row>
    <row r="1621" spans="2:19" ht="15.5" x14ac:dyDescent="0.35">
      <c r="B1621" s="1" t="s">
        <v>751</v>
      </c>
      <c r="C1621" s="28" t="str">
        <f>VLOOKUP(B1621,'Answer Data Transformation'!$B$3:$F$2338,4,FALSE)</f>
        <v xml:space="preserve">  Leah</v>
      </c>
      <c r="D1621" s="2">
        <f>VLOOKUP($B1621,'Answer Data Transformation'!$I$3:$R$2338,2,FALSE)</f>
        <v>15.99</v>
      </c>
      <c r="E1621" s="2">
        <f>VLOOKUP($B1621,'Answer Data Transformation'!$I$3:$R$2338,4,FALSE)</f>
        <v>4.57</v>
      </c>
      <c r="F1621" s="2" t="str">
        <f>VLOOKUP($B1621,'Answer Data Transformation'!$I$3:$R$2338,6,FALSE)</f>
        <v>Yes</v>
      </c>
      <c r="G1621" s="2" t="str">
        <f>VLOOKUP($B1621,'Answer Data Transformation'!$I$3:$R$2338,7,FALSE)</f>
        <v>No</v>
      </c>
      <c r="H1621" s="2" t="str">
        <f>VLOOKUP($B1621,'Answer Data Transformation'!$I$3:$R$2338,8,FALSE)</f>
        <v>Yes</v>
      </c>
      <c r="I1621" s="29">
        <f>VLOOKUP($B1621,'Answer Data Transformation'!$I$3:$R$2338,9,FALSE)</f>
        <v>1</v>
      </c>
      <c r="J1621" s="2" t="str">
        <f>VLOOKUP($B1621,'Answer Data Transformation'!$I$3:$R$2338,10,FALSE)</f>
        <v>No</v>
      </c>
      <c r="K1621" s="2" t="str">
        <f>VLOOKUP($B1621,'Answer Data Transformation'!$I$3:$R$2338,3,FALSE)</f>
        <v>Underweight</v>
      </c>
      <c r="L1621" s="2" t="str">
        <f>VLOOKUP($B1621,'Answer Data Transformation'!$I$3:$R$2338,5,FALSE)</f>
        <v>Normal</v>
      </c>
      <c r="M1621" s="2" t="str">
        <f>VLOOKUP($B1621,'Answer Data Transformation'!$T$3:$AA$2346,2,FALSE)</f>
        <v>09-Nov-1969</v>
      </c>
      <c r="N1621" s="2">
        <f>VLOOKUP($B1621,'Answer Data Transformation'!$T$3:$AA$2346,4,FALSE)</f>
        <v>0</v>
      </c>
      <c r="O1621" s="2">
        <f>VLOOKUP($B1621,'Answer Data Transformation'!$T$3:$AA$2346,5,FALSE)</f>
        <v>6138.5</v>
      </c>
      <c r="P1621" s="2" t="str">
        <f>VLOOKUP($B1621,'Answer Data Transformation'!$T$3:$AA$2346,6,FALSE)</f>
        <v>tier - 2</v>
      </c>
      <c r="Q1621" s="2" t="str">
        <f>VLOOKUP($B1621,'Answer Data Transformation'!$T$3:$AA$2346,7,FALSE)</f>
        <v>tier - 2</v>
      </c>
      <c r="R1621" s="2" t="str">
        <f>VLOOKUP($B1621,'Answer Data Transformation'!$T$3:$AA$2346,8,FALSE)</f>
        <v>R1011</v>
      </c>
      <c r="S1621" s="2">
        <f>VLOOKUP($B1621,'Answer Data Transformation'!$T$3:$AA$2346,3,FALSE)</f>
        <v>53</v>
      </c>
    </row>
    <row r="1622" spans="2:19" ht="15.5" x14ac:dyDescent="0.35">
      <c r="B1622" s="1" t="s">
        <v>750</v>
      </c>
      <c r="C1622" s="28" t="str">
        <f>VLOOKUP(B1622,'Answer Data Transformation'!$B$3:$F$2338,4,FALSE)</f>
        <v xml:space="preserve">  Kara Lynne</v>
      </c>
      <c r="D1622" s="2">
        <f>VLOOKUP($B1622,'Answer Data Transformation'!$I$3:$R$2338,2,FALSE)</f>
        <v>33.155000000000001</v>
      </c>
      <c r="E1622" s="2">
        <f>VLOOKUP($B1622,'Answer Data Transformation'!$I$3:$R$2338,4,FALSE)</f>
        <v>4.32</v>
      </c>
      <c r="F1622" s="2" t="str">
        <f>VLOOKUP($B1622,'Answer Data Transformation'!$I$3:$R$2338,6,FALSE)</f>
        <v>No</v>
      </c>
      <c r="G1622" s="2" t="str">
        <f>VLOOKUP($B1622,'Answer Data Transformation'!$I$3:$R$2338,7,FALSE)</f>
        <v>No</v>
      </c>
      <c r="H1622" s="2" t="str">
        <f>VLOOKUP($B1622,'Answer Data Transformation'!$I$3:$R$2338,8,FALSE)</f>
        <v>No</v>
      </c>
      <c r="I1622" s="29">
        <f>VLOOKUP($B1622,'Answer Data Transformation'!$I$3:$R$2338,9,FALSE)</f>
        <v>0</v>
      </c>
      <c r="J1622" s="2" t="str">
        <f>VLOOKUP($B1622,'Answer Data Transformation'!$I$3:$R$2338,10,FALSE)</f>
        <v>No</v>
      </c>
      <c r="K1622" s="2" t="str">
        <f>VLOOKUP($B1622,'Answer Data Transformation'!$I$3:$R$2338,3,FALSE)</f>
        <v>Obesity</v>
      </c>
      <c r="L1622" s="2" t="str">
        <f>VLOOKUP($B1622,'Answer Data Transformation'!$I$3:$R$2338,5,FALSE)</f>
        <v>Normal</v>
      </c>
      <c r="M1622" s="2" t="str">
        <f>VLOOKUP($B1622,'Answer Data Transformation'!$T$3:$AA$2346,2,FALSE)</f>
        <v>18-Aug-1990</v>
      </c>
      <c r="N1622" s="2">
        <f>VLOOKUP($B1622,'Answer Data Transformation'!$T$3:$AA$2346,4,FALSE)</f>
        <v>3</v>
      </c>
      <c r="O1622" s="2">
        <f>VLOOKUP($B1622,'Answer Data Transformation'!$T$3:$AA$2346,5,FALSE)</f>
        <v>6128.8</v>
      </c>
      <c r="P1622" s="2" t="str">
        <f>VLOOKUP($B1622,'Answer Data Transformation'!$T$3:$AA$2346,6,FALSE)</f>
        <v>tier - 2</v>
      </c>
      <c r="Q1622" s="2" t="str">
        <f>VLOOKUP($B1622,'Answer Data Transformation'!$T$3:$AA$2346,7,FALSE)</f>
        <v>tier - 3</v>
      </c>
      <c r="R1622" s="2" t="str">
        <f>VLOOKUP($B1622,'Answer Data Transformation'!$T$3:$AA$2346,8,FALSE)</f>
        <v>R1012</v>
      </c>
      <c r="S1622" s="2">
        <f>VLOOKUP($B1622,'Answer Data Transformation'!$T$3:$AA$2346,3,FALSE)</f>
        <v>32</v>
      </c>
    </row>
    <row r="1623" spans="2:19" ht="15.5" x14ac:dyDescent="0.35">
      <c r="B1623" s="1" t="s">
        <v>749</v>
      </c>
      <c r="C1623" s="28" t="str">
        <f>VLOOKUP(B1623,'Answer Data Transformation'!$B$3:$F$2338,4,FALSE)</f>
        <v xml:space="preserve">  Jeffrey</v>
      </c>
      <c r="D1623" s="2">
        <f>VLOOKUP($B1623,'Answer Data Transformation'!$I$3:$R$2338,2,FALSE)</f>
        <v>26.22</v>
      </c>
      <c r="E1623" s="2">
        <f>VLOOKUP($B1623,'Answer Data Transformation'!$I$3:$R$2338,4,FALSE)</f>
        <v>5.57</v>
      </c>
      <c r="F1623" s="2" t="str">
        <f>VLOOKUP($B1623,'Answer Data Transformation'!$I$3:$R$2338,6,FALSE)</f>
        <v>Yes</v>
      </c>
      <c r="G1623" s="2" t="str">
        <f>VLOOKUP($B1623,'Answer Data Transformation'!$I$3:$R$2338,7,FALSE)</f>
        <v>No</v>
      </c>
      <c r="H1623" s="2" t="str">
        <f>VLOOKUP($B1623,'Answer Data Transformation'!$I$3:$R$2338,8,FALSE)</f>
        <v>Yes</v>
      </c>
      <c r="I1623" s="29">
        <f>VLOOKUP($B1623,'Answer Data Transformation'!$I$3:$R$2338,9,FALSE)</f>
        <v>1</v>
      </c>
      <c r="J1623" s="2" t="str">
        <f>VLOOKUP($B1623,'Answer Data Transformation'!$I$3:$R$2338,10,FALSE)</f>
        <v>No</v>
      </c>
      <c r="K1623" s="2" t="str">
        <f>VLOOKUP($B1623,'Answer Data Transformation'!$I$3:$R$2338,3,FALSE)</f>
        <v>Overweight</v>
      </c>
      <c r="L1623" s="2" t="str">
        <f>VLOOKUP($B1623,'Answer Data Transformation'!$I$3:$R$2338,5,FALSE)</f>
        <v>Normal</v>
      </c>
      <c r="M1623" s="2" t="str">
        <f>VLOOKUP($B1623,'Answer Data Transformation'!$T$3:$AA$2346,2,FALSE)</f>
        <v>16-Nov-1983</v>
      </c>
      <c r="N1623" s="2">
        <f>VLOOKUP($B1623,'Answer Data Transformation'!$T$3:$AA$2346,4,FALSE)</f>
        <v>1</v>
      </c>
      <c r="O1623" s="2">
        <f>VLOOKUP($B1623,'Answer Data Transformation'!$T$3:$AA$2346,5,FALSE)</f>
        <v>6123.57</v>
      </c>
      <c r="P1623" s="2" t="str">
        <f>VLOOKUP($B1623,'Answer Data Transformation'!$T$3:$AA$2346,6,FALSE)</f>
        <v>tier - 3</v>
      </c>
      <c r="Q1623" s="2" t="str">
        <f>VLOOKUP($B1623,'Answer Data Transformation'!$T$3:$AA$2346,7,FALSE)</f>
        <v>tier - 2</v>
      </c>
      <c r="R1623" s="2" t="str">
        <f>VLOOKUP($B1623,'Answer Data Transformation'!$T$3:$AA$2346,8,FALSE)</f>
        <v>R1012</v>
      </c>
      <c r="S1623" s="2">
        <f>VLOOKUP($B1623,'Answer Data Transformation'!$T$3:$AA$2346,3,FALSE)</f>
        <v>39</v>
      </c>
    </row>
    <row r="1624" spans="2:19" ht="15.5" x14ac:dyDescent="0.35">
      <c r="B1624" s="1" t="s">
        <v>748</v>
      </c>
      <c r="C1624" s="28" t="str">
        <f>VLOOKUP(B1624,'Answer Data Transformation'!$B$3:$F$2338,4,FALSE)</f>
        <v xml:space="preserve">  Justin</v>
      </c>
      <c r="D1624" s="2">
        <f>VLOOKUP($B1624,'Answer Data Transformation'!$I$3:$R$2338,2,FALSE)</f>
        <v>21.85</v>
      </c>
      <c r="E1624" s="2">
        <f>VLOOKUP($B1624,'Answer Data Transformation'!$I$3:$R$2338,4,FALSE)</f>
        <v>5.26</v>
      </c>
      <c r="F1624" s="2" t="str">
        <f>VLOOKUP($B1624,'Answer Data Transformation'!$I$3:$R$2338,6,FALSE)</f>
        <v>Yes</v>
      </c>
      <c r="G1624" s="2" t="str">
        <f>VLOOKUP($B1624,'Answer Data Transformation'!$I$3:$R$2338,7,FALSE)</f>
        <v>No</v>
      </c>
      <c r="H1624" s="2" t="str">
        <f>VLOOKUP($B1624,'Answer Data Transformation'!$I$3:$R$2338,8,FALSE)</f>
        <v>Yes</v>
      </c>
      <c r="I1624" s="29">
        <f>VLOOKUP($B1624,'Answer Data Transformation'!$I$3:$R$2338,9,FALSE)</f>
        <v>1</v>
      </c>
      <c r="J1624" s="2" t="str">
        <f>VLOOKUP($B1624,'Answer Data Transformation'!$I$3:$R$2338,10,FALSE)</f>
        <v>No</v>
      </c>
      <c r="K1624" s="2" t="str">
        <f>VLOOKUP($B1624,'Answer Data Transformation'!$I$3:$R$2338,3,FALSE)</f>
        <v>Normal Weight</v>
      </c>
      <c r="L1624" s="2" t="str">
        <f>VLOOKUP($B1624,'Answer Data Transformation'!$I$3:$R$2338,5,FALSE)</f>
        <v>Normal</v>
      </c>
      <c r="M1624" s="2" t="str">
        <f>VLOOKUP($B1624,'Answer Data Transformation'!$T$3:$AA$2346,2,FALSE)</f>
        <v>11-Aug-1983</v>
      </c>
      <c r="N1624" s="2">
        <f>VLOOKUP($B1624,'Answer Data Transformation'!$T$3:$AA$2346,4,FALSE)</f>
        <v>1</v>
      </c>
      <c r="O1624" s="2">
        <f>VLOOKUP($B1624,'Answer Data Transformation'!$T$3:$AA$2346,5,FALSE)</f>
        <v>6117.49</v>
      </c>
      <c r="P1624" s="2" t="str">
        <f>VLOOKUP($B1624,'Answer Data Transformation'!$T$3:$AA$2346,6,FALSE)</f>
        <v>tier - 2</v>
      </c>
      <c r="Q1624" s="2" t="str">
        <f>VLOOKUP($B1624,'Answer Data Transformation'!$T$3:$AA$2346,7,FALSE)</f>
        <v>tier - 3</v>
      </c>
      <c r="R1624" s="2" t="str">
        <f>VLOOKUP($B1624,'Answer Data Transformation'!$T$3:$AA$2346,8,FALSE)</f>
        <v>R1012</v>
      </c>
      <c r="S1624" s="2">
        <f>VLOOKUP($B1624,'Answer Data Transformation'!$T$3:$AA$2346,3,FALSE)</f>
        <v>39</v>
      </c>
    </row>
    <row r="1625" spans="2:19" ht="15.5" x14ac:dyDescent="0.35">
      <c r="B1625" s="1" t="s">
        <v>747</v>
      </c>
      <c r="C1625" s="28" t="str">
        <f>VLOOKUP(B1625,'Answer Data Transformation'!$B$3:$F$2338,4,FALSE)</f>
        <v xml:space="preserve">  Emily</v>
      </c>
      <c r="D1625" s="2">
        <f>VLOOKUP($B1625,'Answer Data Transformation'!$I$3:$R$2338,2,FALSE)</f>
        <v>30.495000000000001</v>
      </c>
      <c r="E1625" s="2">
        <f>VLOOKUP($B1625,'Answer Data Transformation'!$I$3:$R$2338,4,FALSE)</f>
        <v>6.25</v>
      </c>
      <c r="F1625" s="2" t="str">
        <f>VLOOKUP($B1625,'Answer Data Transformation'!$I$3:$R$2338,6,FALSE)</f>
        <v>No</v>
      </c>
      <c r="G1625" s="2" t="str">
        <f>VLOOKUP($B1625,'Answer Data Transformation'!$I$3:$R$2338,7,FALSE)</f>
        <v>No</v>
      </c>
      <c r="H1625" s="2" t="str">
        <f>VLOOKUP($B1625,'Answer Data Transformation'!$I$3:$R$2338,8,FALSE)</f>
        <v>No</v>
      </c>
      <c r="I1625" s="29">
        <f>VLOOKUP($B1625,'Answer Data Transformation'!$I$3:$R$2338,9,FALSE)</f>
        <v>0</v>
      </c>
      <c r="J1625" s="2" t="str">
        <f>VLOOKUP($B1625,'Answer Data Transformation'!$I$3:$R$2338,10,FALSE)</f>
        <v>No</v>
      </c>
      <c r="K1625" s="2" t="str">
        <f>VLOOKUP($B1625,'Answer Data Transformation'!$I$3:$R$2338,3,FALSE)</f>
        <v>Obesity</v>
      </c>
      <c r="L1625" s="2" t="str">
        <f>VLOOKUP($B1625,'Answer Data Transformation'!$I$3:$R$2338,5,FALSE)</f>
        <v>Prediabetes</v>
      </c>
      <c r="M1625" s="2" t="str">
        <f>VLOOKUP($B1625,'Answer Data Transformation'!$T$3:$AA$2346,2,FALSE)</f>
        <v>25-Jul-1991</v>
      </c>
      <c r="N1625" s="2">
        <f>VLOOKUP($B1625,'Answer Data Transformation'!$T$3:$AA$2346,4,FALSE)</f>
        <v>3</v>
      </c>
      <c r="O1625" s="2">
        <f>VLOOKUP($B1625,'Answer Data Transformation'!$T$3:$AA$2346,5,FALSE)</f>
        <v>6113.23</v>
      </c>
      <c r="P1625" s="2" t="str">
        <f>VLOOKUP($B1625,'Answer Data Transformation'!$T$3:$AA$2346,6,FALSE)</f>
        <v>tier - 2</v>
      </c>
      <c r="Q1625" s="2" t="str">
        <f>VLOOKUP($B1625,'Answer Data Transformation'!$T$3:$AA$2346,7,FALSE)</f>
        <v>tier - 2</v>
      </c>
      <c r="R1625" s="2" t="str">
        <f>VLOOKUP($B1625,'Answer Data Transformation'!$T$3:$AA$2346,8,FALSE)</f>
        <v>R1024</v>
      </c>
      <c r="S1625" s="2">
        <f>VLOOKUP($B1625,'Answer Data Transformation'!$T$3:$AA$2346,3,FALSE)</f>
        <v>31</v>
      </c>
    </row>
    <row r="1626" spans="2:19" ht="15.5" x14ac:dyDescent="0.35">
      <c r="B1626" s="1" t="s">
        <v>746</v>
      </c>
      <c r="C1626" s="28" t="str">
        <f>VLOOKUP(B1626,'Answer Data Transformation'!$B$3:$F$2338,4,FALSE)</f>
        <v xml:space="preserve">  Rebecca</v>
      </c>
      <c r="D1626" s="2">
        <f>VLOOKUP($B1626,'Answer Data Transformation'!$I$3:$R$2338,2,FALSE)</f>
        <v>34.104999999999997</v>
      </c>
      <c r="E1626" s="2">
        <f>VLOOKUP($B1626,'Answer Data Transformation'!$I$3:$R$2338,4,FALSE)</f>
        <v>5.67</v>
      </c>
      <c r="F1626" s="2" t="str">
        <f>VLOOKUP($B1626,'Answer Data Transformation'!$I$3:$R$2338,6,FALSE)</f>
        <v>Yes</v>
      </c>
      <c r="G1626" s="2" t="str">
        <f>VLOOKUP($B1626,'Answer Data Transformation'!$I$3:$R$2338,7,FALSE)</f>
        <v>No</v>
      </c>
      <c r="H1626" s="2" t="str">
        <f>VLOOKUP($B1626,'Answer Data Transformation'!$I$3:$R$2338,8,FALSE)</f>
        <v>No</v>
      </c>
      <c r="I1626" s="29">
        <f>VLOOKUP($B1626,'Answer Data Transformation'!$I$3:$R$2338,9,FALSE)</f>
        <v>0</v>
      </c>
      <c r="J1626" s="2" t="str">
        <f>VLOOKUP($B1626,'Answer Data Transformation'!$I$3:$R$2338,10,FALSE)</f>
        <v>No</v>
      </c>
      <c r="K1626" s="2" t="str">
        <f>VLOOKUP($B1626,'Answer Data Transformation'!$I$3:$R$2338,3,FALSE)</f>
        <v>Obesity</v>
      </c>
      <c r="L1626" s="2" t="str">
        <f>VLOOKUP($B1626,'Answer Data Transformation'!$I$3:$R$2338,5,FALSE)</f>
        <v>Normal</v>
      </c>
      <c r="M1626" s="2" t="str">
        <f>VLOOKUP($B1626,'Answer Data Transformation'!$T$3:$AA$2346,2,FALSE)</f>
        <v>21-Jul-1985</v>
      </c>
      <c r="N1626" s="2">
        <f>VLOOKUP($B1626,'Answer Data Transformation'!$T$3:$AA$2346,4,FALSE)</f>
        <v>1</v>
      </c>
      <c r="O1626" s="2">
        <f>VLOOKUP($B1626,'Answer Data Transformation'!$T$3:$AA$2346,5,FALSE)</f>
        <v>6112.35</v>
      </c>
      <c r="P1626" s="2" t="str">
        <f>VLOOKUP($B1626,'Answer Data Transformation'!$T$3:$AA$2346,6,FALSE)</f>
        <v>tier - 2</v>
      </c>
      <c r="Q1626" s="2" t="str">
        <f>VLOOKUP($B1626,'Answer Data Transformation'!$T$3:$AA$2346,7,FALSE)</f>
        <v>tier - 1</v>
      </c>
      <c r="R1626" s="2" t="str">
        <f>VLOOKUP($B1626,'Answer Data Transformation'!$T$3:$AA$2346,8,FALSE)</f>
        <v>R1012</v>
      </c>
      <c r="S1626" s="2">
        <f>VLOOKUP($B1626,'Answer Data Transformation'!$T$3:$AA$2346,3,FALSE)</f>
        <v>37</v>
      </c>
    </row>
    <row r="1627" spans="2:19" ht="15.5" x14ac:dyDescent="0.35">
      <c r="B1627" s="1" t="s">
        <v>745</v>
      </c>
      <c r="C1627" s="28" t="str">
        <f>VLOOKUP(B1627,'Answer Data Transformation'!$B$3:$F$2338,4,FALSE)</f>
        <v xml:space="preserve">  Allie</v>
      </c>
      <c r="D1627" s="2">
        <f>VLOOKUP($B1627,'Answer Data Transformation'!$I$3:$R$2338,2,FALSE)</f>
        <v>32.770000000000003</v>
      </c>
      <c r="E1627" s="2">
        <f>VLOOKUP($B1627,'Answer Data Transformation'!$I$3:$R$2338,4,FALSE)</f>
        <v>4.42</v>
      </c>
      <c r="F1627" s="2" t="str">
        <f>VLOOKUP($B1627,'Answer Data Transformation'!$I$3:$R$2338,6,FALSE)</f>
        <v>Yes</v>
      </c>
      <c r="G1627" s="2" t="str">
        <f>VLOOKUP($B1627,'Answer Data Transformation'!$I$3:$R$2338,7,FALSE)</f>
        <v>No</v>
      </c>
      <c r="H1627" s="2" t="str">
        <f>VLOOKUP($B1627,'Answer Data Transformation'!$I$3:$R$2338,8,FALSE)</f>
        <v>No</v>
      </c>
      <c r="I1627" s="29">
        <f>VLOOKUP($B1627,'Answer Data Transformation'!$I$3:$R$2338,9,FALSE)</f>
        <v>1</v>
      </c>
      <c r="J1627" s="2" t="str">
        <f>VLOOKUP($B1627,'Answer Data Transformation'!$I$3:$R$2338,10,FALSE)</f>
        <v>No</v>
      </c>
      <c r="K1627" s="2" t="str">
        <f>VLOOKUP($B1627,'Answer Data Transformation'!$I$3:$R$2338,3,FALSE)</f>
        <v>Obesity</v>
      </c>
      <c r="L1627" s="2" t="str">
        <f>VLOOKUP($B1627,'Answer Data Transformation'!$I$3:$R$2338,5,FALSE)</f>
        <v>Normal</v>
      </c>
      <c r="M1627" s="2" t="str">
        <f>VLOOKUP($B1627,'Answer Data Transformation'!$T$3:$AA$2346,2,FALSE)</f>
        <v>09-Sep-1995</v>
      </c>
      <c r="N1627" s="2">
        <f>VLOOKUP($B1627,'Answer Data Transformation'!$T$3:$AA$2346,4,FALSE)</f>
        <v>0</v>
      </c>
      <c r="O1627" s="2">
        <f>VLOOKUP($B1627,'Answer Data Transformation'!$T$3:$AA$2346,5,FALSE)</f>
        <v>6111.95</v>
      </c>
      <c r="P1627" s="2" t="str">
        <f>VLOOKUP($B1627,'Answer Data Transformation'!$T$3:$AA$2346,6,FALSE)</f>
        <v>tier - 2</v>
      </c>
      <c r="Q1627" s="2" t="str">
        <f>VLOOKUP($B1627,'Answer Data Transformation'!$T$3:$AA$2346,7,FALSE)</f>
        <v>tier - 3</v>
      </c>
      <c r="R1627" s="2" t="str">
        <f>VLOOKUP($B1627,'Answer Data Transformation'!$T$3:$AA$2346,8,FALSE)</f>
        <v>R1026</v>
      </c>
      <c r="S1627" s="2">
        <f>VLOOKUP($B1627,'Answer Data Transformation'!$T$3:$AA$2346,3,FALSE)</f>
        <v>27</v>
      </c>
    </row>
    <row r="1628" spans="2:19" ht="15.5" x14ac:dyDescent="0.35">
      <c r="B1628" s="1" t="s">
        <v>744</v>
      </c>
      <c r="C1628" s="28" t="str">
        <f>VLOOKUP(B1628,'Answer Data Transformation'!$B$3:$F$2338,4,FALSE)</f>
        <v xml:space="preserve">  Trasi</v>
      </c>
      <c r="D1628" s="2">
        <f>VLOOKUP($B1628,'Answer Data Transformation'!$I$3:$R$2338,2,FALSE)</f>
        <v>16.850000000000001</v>
      </c>
      <c r="E1628" s="2">
        <f>VLOOKUP($B1628,'Answer Data Transformation'!$I$3:$R$2338,4,FALSE)</f>
        <v>11.75</v>
      </c>
      <c r="F1628" s="2" t="str">
        <f>VLOOKUP($B1628,'Answer Data Transformation'!$I$3:$R$2338,6,FALSE)</f>
        <v>Yes</v>
      </c>
      <c r="G1628" s="2" t="str">
        <f>VLOOKUP($B1628,'Answer Data Transformation'!$I$3:$R$2338,7,FALSE)</f>
        <v>No</v>
      </c>
      <c r="H1628" s="2" t="str">
        <f>VLOOKUP($B1628,'Answer Data Transformation'!$I$3:$R$2338,8,FALSE)</f>
        <v>No</v>
      </c>
      <c r="I1628" s="29">
        <f>VLOOKUP($B1628,'Answer Data Transformation'!$I$3:$R$2338,9,FALSE)</f>
        <v>2</v>
      </c>
      <c r="J1628" s="2" t="str">
        <f>VLOOKUP($B1628,'Answer Data Transformation'!$I$3:$R$2338,10,FALSE)</f>
        <v>No</v>
      </c>
      <c r="K1628" s="2" t="str">
        <f>VLOOKUP($B1628,'Answer Data Transformation'!$I$3:$R$2338,3,FALSE)</f>
        <v>Underweight</v>
      </c>
      <c r="L1628" s="2" t="str">
        <f>VLOOKUP($B1628,'Answer Data Transformation'!$I$3:$R$2338,5,FALSE)</f>
        <v>Diabetes</v>
      </c>
      <c r="M1628" s="2" t="str">
        <f>VLOOKUP($B1628,'Answer Data Transformation'!$T$3:$AA$2346,2,FALSE)</f>
        <v>09-Jun-1970</v>
      </c>
      <c r="N1628" s="2">
        <f>VLOOKUP($B1628,'Answer Data Transformation'!$T$3:$AA$2346,4,FALSE)</f>
        <v>0</v>
      </c>
      <c r="O1628" s="2">
        <f>VLOOKUP($B1628,'Answer Data Transformation'!$T$3:$AA$2346,5,FALSE)</f>
        <v>6098.38</v>
      </c>
      <c r="P1628" s="2" t="str">
        <f>VLOOKUP($B1628,'Answer Data Transformation'!$T$3:$AA$2346,6,FALSE)</f>
        <v>tier - 2</v>
      </c>
      <c r="Q1628" s="2" t="str">
        <f>VLOOKUP($B1628,'Answer Data Transformation'!$T$3:$AA$2346,7,FALSE)</f>
        <v>tier - 2</v>
      </c>
      <c r="R1628" s="2" t="str">
        <f>VLOOKUP($B1628,'Answer Data Transformation'!$T$3:$AA$2346,8,FALSE)</f>
        <v>R1013</v>
      </c>
      <c r="S1628" s="2">
        <f>VLOOKUP($B1628,'Answer Data Transformation'!$T$3:$AA$2346,3,FALSE)</f>
        <v>52</v>
      </c>
    </row>
    <row r="1629" spans="2:19" ht="15.5" x14ac:dyDescent="0.35">
      <c r="B1629" s="1" t="s">
        <v>743</v>
      </c>
      <c r="C1629" s="28" t="str">
        <f>VLOOKUP(B1629,'Answer Data Transformation'!$B$3:$F$2338,4,FALSE)</f>
        <v xml:space="preserve">  Kevin</v>
      </c>
      <c r="D1629" s="2">
        <f>VLOOKUP($B1629,'Answer Data Transformation'!$I$3:$R$2338,2,FALSE)</f>
        <v>34.700000000000003</v>
      </c>
      <c r="E1629" s="2">
        <f>VLOOKUP($B1629,'Answer Data Transformation'!$I$3:$R$2338,4,FALSE)</f>
        <v>6.06</v>
      </c>
      <c r="F1629" s="2" t="str">
        <f>VLOOKUP($B1629,'Answer Data Transformation'!$I$3:$R$2338,6,FALSE)</f>
        <v>No</v>
      </c>
      <c r="G1629" s="2" t="str">
        <f>VLOOKUP($B1629,'Answer Data Transformation'!$I$3:$R$2338,7,FALSE)</f>
        <v>No</v>
      </c>
      <c r="H1629" s="2" t="str">
        <f>VLOOKUP($B1629,'Answer Data Transformation'!$I$3:$R$2338,8,FALSE)</f>
        <v>No</v>
      </c>
      <c r="I1629" s="29">
        <f>VLOOKUP($B1629,'Answer Data Transformation'!$I$3:$R$2338,9,FALSE)</f>
        <v>1</v>
      </c>
      <c r="J1629" s="2" t="str">
        <f>VLOOKUP($B1629,'Answer Data Transformation'!$I$3:$R$2338,10,FALSE)</f>
        <v>No</v>
      </c>
      <c r="K1629" s="2" t="str">
        <f>VLOOKUP($B1629,'Answer Data Transformation'!$I$3:$R$2338,3,FALSE)</f>
        <v>Obesity</v>
      </c>
      <c r="L1629" s="2" t="str">
        <f>VLOOKUP($B1629,'Answer Data Transformation'!$I$3:$R$2338,5,FALSE)</f>
        <v>Prediabetes</v>
      </c>
      <c r="M1629" s="2" t="str">
        <f>VLOOKUP($B1629,'Answer Data Transformation'!$T$3:$AA$2346,2,FALSE)</f>
        <v>25-Jul-1984</v>
      </c>
      <c r="N1629" s="2">
        <f>VLOOKUP($B1629,'Answer Data Transformation'!$T$3:$AA$2346,4,FALSE)</f>
        <v>2</v>
      </c>
      <c r="O1629" s="2">
        <f>VLOOKUP($B1629,'Answer Data Transformation'!$T$3:$AA$2346,5,FALSE)</f>
        <v>6082.41</v>
      </c>
      <c r="P1629" s="2" t="str">
        <f>VLOOKUP($B1629,'Answer Data Transformation'!$T$3:$AA$2346,6,FALSE)</f>
        <v>tier - 1</v>
      </c>
      <c r="Q1629" s="2" t="str">
        <f>VLOOKUP($B1629,'Answer Data Transformation'!$T$3:$AA$2346,7,FALSE)</f>
        <v>tier - 2</v>
      </c>
      <c r="R1629" s="2" t="str">
        <f>VLOOKUP($B1629,'Answer Data Transformation'!$T$3:$AA$2346,8,FALSE)</f>
        <v>R1011</v>
      </c>
      <c r="S1629" s="2">
        <f>VLOOKUP($B1629,'Answer Data Transformation'!$T$3:$AA$2346,3,FALSE)</f>
        <v>38</v>
      </c>
    </row>
    <row r="1630" spans="2:19" ht="15.5" x14ac:dyDescent="0.35">
      <c r="B1630" s="1" t="s">
        <v>742</v>
      </c>
      <c r="C1630" s="28" t="str">
        <f>VLOOKUP(B1630,'Answer Data Transformation'!$B$3:$F$2338,4,FALSE)</f>
        <v xml:space="preserve">  Fernando</v>
      </c>
      <c r="D1630" s="2">
        <f>VLOOKUP($B1630,'Answer Data Transformation'!$I$3:$R$2338,2,FALSE)</f>
        <v>37.049999999999997</v>
      </c>
      <c r="E1630" s="2">
        <f>VLOOKUP($B1630,'Answer Data Transformation'!$I$3:$R$2338,4,FALSE)</f>
        <v>5.48</v>
      </c>
      <c r="F1630" s="2" t="str">
        <f>VLOOKUP($B1630,'Answer Data Transformation'!$I$3:$R$2338,6,FALSE)</f>
        <v>No</v>
      </c>
      <c r="G1630" s="2" t="str">
        <f>VLOOKUP($B1630,'Answer Data Transformation'!$I$3:$R$2338,7,FALSE)</f>
        <v>No</v>
      </c>
      <c r="H1630" s="2" t="str">
        <f>VLOOKUP($B1630,'Answer Data Transformation'!$I$3:$R$2338,8,FALSE)</f>
        <v>No</v>
      </c>
      <c r="I1630" s="29">
        <f>VLOOKUP($B1630,'Answer Data Transformation'!$I$3:$R$2338,9,FALSE)</f>
        <v>1</v>
      </c>
      <c r="J1630" s="2" t="str">
        <f>VLOOKUP($B1630,'Answer Data Transformation'!$I$3:$R$2338,10,FALSE)</f>
        <v>No</v>
      </c>
      <c r="K1630" s="2" t="str">
        <f>VLOOKUP($B1630,'Answer Data Transformation'!$I$3:$R$2338,3,FALSE)</f>
        <v>Obesity</v>
      </c>
      <c r="L1630" s="2" t="str">
        <f>VLOOKUP($B1630,'Answer Data Transformation'!$I$3:$R$2338,5,FALSE)</f>
        <v>Normal</v>
      </c>
      <c r="M1630" s="2" t="str">
        <f>VLOOKUP($B1630,'Answer Data Transformation'!$T$3:$AA$2346,2,FALSE)</f>
        <v>14-Oct-1984</v>
      </c>
      <c r="N1630" s="2">
        <f>VLOOKUP($B1630,'Answer Data Transformation'!$T$3:$AA$2346,4,FALSE)</f>
        <v>1</v>
      </c>
      <c r="O1630" s="2">
        <f>VLOOKUP($B1630,'Answer Data Transformation'!$T$3:$AA$2346,5,FALSE)</f>
        <v>6079.67</v>
      </c>
      <c r="P1630" s="2" t="str">
        <f>VLOOKUP($B1630,'Answer Data Transformation'!$T$3:$AA$2346,6,FALSE)</f>
        <v>tier - 1</v>
      </c>
      <c r="Q1630" s="2" t="str">
        <f>VLOOKUP($B1630,'Answer Data Transformation'!$T$3:$AA$2346,7,FALSE)</f>
        <v>tier - 1</v>
      </c>
      <c r="R1630" s="2" t="str">
        <f>VLOOKUP($B1630,'Answer Data Transformation'!$T$3:$AA$2346,8,FALSE)</f>
        <v>R1014</v>
      </c>
      <c r="S1630" s="2">
        <f>VLOOKUP($B1630,'Answer Data Transformation'!$T$3:$AA$2346,3,FALSE)</f>
        <v>38</v>
      </c>
    </row>
    <row r="1631" spans="2:19" ht="15.5" x14ac:dyDescent="0.35">
      <c r="B1631" s="1" t="s">
        <v>741</v>
      </c>
      <c r="C1631" s="28" t="str">
        <f>VLOOKUP(B1631,'Answer Data Transformation'!$B$3:$F$2338,4,FALSE)</f>
        <v xml:space="preserve">  Ieva</v>
      </c>
      <c r="D1631" s="2">
        <f>VLOOKUP($B1631,'Answer Data Transformation'!$I$3:$R$2338,2,FALSE)</f>
        <v>18.78</v>
      </c>
      <c r="E1631" s="2">
        <f>VLOOKUP($B1631,'Answer Data Transformation'!$I$3:$R$2338,4,FALSE)</f>
        <v>4.45</v>
      </c>
      <c r="F1631" s="2" t="str">
        <f>VLOOKUP($B1631,'Answer Data Transformation'!$I$3:$R$2338,6,FALSE)</f>
        <v>No</v>
      </c>
      <c r="G1631" s="2" t="str">
        <f>VLOOKUP($B1631,'Answer Data Transformation'!$I$3:$R$2338,7,FALSE)</f>
        <v>No</v>
      </c>
      <c r="H1631" s="2" t="str">
        <f>VLOOKUP($B1631,'Answer Data Transformation'!$I$3:$R$2338,8,FALSE)</f>
        <v>Yes</v>
      </c>
      <c r="I1631" s="29">
        <f>VLOOKUP($B1631,'Answer Data Transformation'!$I$3:$R$2338,9,FALSE)</f>
        <v>1</v>
      </c>
      <c r="J1631" s="2" t="str">
        <f>VLOOKUP($B1631,'Answer Data Transformation'!$I$3:$R$2338,10,FALSE)</f>
        <v>No</v>
      </c>
      <c r="K1631" s="2" t="str">
        <f>VLOOKUP($B1631,'Answer Data Transformation'!$I$3:$R$2338,3,FALSE)</f>
        <v>Normal Weight</v>
      </c>
      <c r="L1631" s="2" t="str">
        <f>VLOOKUP($B1631,'Answer Data Transformation'!$I$3:$R$2338,5,FALSE)</f>
        <v>Normal</v>
      </c>
      <c r="M1631" s="2" t="str">
        <f>VLOOKUP($B1631,'Answer Data Transformation'!$T$3:$AA$2346,2,FALSE)</f>
        <v>08-Aug-1979</v>
      </c>
      <c r="N1631" s="2">
        <f>VLOOKUP($B1631,'Answer Data Transformation'!$T$3:$AA$2346,4,FALSE)</f>
        <v>2</v>
      </c>
      <c r="O1631" s="2">
        <f>VLOOKUP($B1631,'Answer Data Transformation'!$T$3:$AA$2346,5,FALSE)</f>
        <v>6074.37</v>
      </c>
      <c r="P1631" s="2" t="str">
        <f>VLOOKUP($B1631,'Answer Data Transformation'!$T$3:$AA$2346,6,FALSE)</f>
        <v>tier - 2</v>
      </c>
      <c r="Q1631" s="2" t="str">
        <f>VLOOKUP($B1631,'Answer Data Transformation'!$T$3:$AA$2346,7,FALSE)</f>
        <v>tier - 2</v>
      </c>
      <c r="R1631" s="2" t="str">
        <f>VLOOKUP($B1631,'Answer Data Transformation'!$T$3:$AA$2346,8,FALSE)</f>
        <v>R1012</v>
      </c>
      <c r="S1631" s="2">
        <f>VLOOKUP($B1631,'Answer Data Transformation'!$T$3:$AA$2346,3,FALSE)</f>
        <v>43</v>
      </c>
    </row>
    <row r="1632" spans="2:19" ht="15.5" x14ac:dyDescent="0.35">
      <c r="B1632" s="1" t="s">
        <v>740</v>
      </c>
      <c r="C1632" s="28" t="str">
        <f>VLOOKUP(B1632,'Answer Data Transformation'!$B$3:$F$2338,4,FALSE)</f>
        <v xml:space="preserve">  Chris</v>
      </c>
      <c r="D1632" s="2">
        <f>VLOOKUP($B1632,'Answer Data Transformation'!$I$3:$R$2338,2,FALSE)</f>
        <v>28.024999999999999</v>
      </c>
      <c r="E1632" s="2">
        <f>VLOOKUP($B1632,'Answer Data Transformation'!$I$3:$R$2338,4,FALSE)</f>
        <v>5</v>
      </c>
      <c r="F1632" s="2" t="str">
        <f>VLOOKUP($B1632,'Answer Data Transformation'!$I$3:$R$2338,6,FALSE)</f>
        <v>No</v>
      </c>
      <c r="G1632" s="2" t="str">
        <f>VLOOKUP($B1632,'Answer Data Transformation'!$I$3:$R$2338,7,FALSE)</f>
        <v>No</v>
      </c>
      <c r="H1632" s="2" t="str">
        <f>VLOOKUP($B1632,'Answer Data Transformation'!$I$3:$R$2338,8,FALSE)</f>
        <v>No</v>
      </c>
      <c r="I1632" s="29">
        <f>VLOOKUP($B1632,'Answer Data Transformation'!$I$3:$R$2338,9,FALSE)</f>
        <v>1</v>
      </c>
      <c r="J1632" s="2" t="str">
        <f>VLOOKUP($B1632,'Answer Data Transformation'!$I$3:$R$2338,10,FALSE)</f>
        <v>No</v>
      </c>
      <c r="K1632" s="2" t="str">
        <f>VLOOKUP($B1632,'Answer Data Transformation'!$I$3:$R$2338,3,FALSE)</f>
        <v>Overweight</v>
      </c>
      <c r="L1632" s="2" t="str">
        <f>VLOOKUP($B1632,'Answer Data Transformation'!$I$3:$R$2338,5,FALSE)</f>
        <v>Normal</v>
      </c>
      <c r="M1632" s="2" t="str">
        <f>VLOOKUP($B1632,'Answer Data Transformation'!$T$3:$AA$2346,2,FALSE)</f>
        <v>21-Sep-1984</v>
      </c>
      <c r="N1632" s="2">
        <f>VLOOKUP($B1632,'Answer Data Transformation'!$T$3:$AA$2346,4,FALSE)</f>
        <v>1</v>
      </c>
      <c r="O1632" s="2">
        <f>VLOOKUP($B1632,'Answer Data Transformation'!$T$3:$AA$2346,5,FALSE)</f>
        <v>6067.13</v>
      </c>
      <c r="P1632" s="2" t="str">
        <f>VLOOKUP($B1632,'Answer Data Transformation'!$T$3:$AA$2346,6,FALSE)</f>
        <v>tier - 3</v>
      </c>
      <c r="Q1632" s="2" t="str">
        <f>VLOOKUP($B1632,'Answer Data Transformation'!$T$3:$AA$2346,7,FALSE)</f>
        <v>tier - 1</v>
      </c>
      <c r="R1632" s="2" t="str">
        <f>VLOOKUP($B1632,'Answer Data Transformation'!$T$3:$AA$2346,8,FALSE)</f>
        <v>R1016</v>
      </c>
      <c r="S1632" s="2">
        <f>VLOOKUP($B1632,'Answer Data Transformation'!$T$3:$AA$2346,3,FALSE)</f>
        <v>38</v>
      </c>
    </row>
    <row r="1633" spans="2:19" ht="15.5" x14ac:dyDescent="0.35">
      <c r="B1633" s="1" t="s">
        <v>739</v>
      </c>
      <c r="C1633" s="28" t="str">
        <f>VLOOKUP(B1633,'Answer Data Transformation'!$B$3:$F$2338,4,FALSE)</f>
        <v xml:space="preserve">  Drew L</v>
      </c>
      <c r="D1633" s="2">
        <f>VLOOKUP($B1633,'Answer Data Transformation'!$I$3:$R$2338,2,FALSE)</f>
        <v>35.090000000000003</v>
      </c>
      <c r="E1633" s="2">
        <f>VLOOKUP($B1633,'Answer Data Transformation'!$I$3:$R$2338,4,FALSE)</f>
        <v>5.84</v>
      </c>
      <c r="F1633" s="2" t="str">
        <f>VLOOKUP($B1633,'Answer Data Transformation'!$I$3:$R$2338,6,FALSE)</f>
        <v>No</v>
      </c>
      <c r="G1633" s="2" t="str">
        <f>VLOOKUP($B1633,'Answer Data Transformation'!$I$3:$R$2338,7,FALSE)</f>
        <v>No</v>
      </c>
      <c r="H1633" s="2" t="str">
        <f>VLOOKUP($B1633,'Answer Data Transformation'!$I$3:$R$2338,8,FALSE)</f>
        <v>No</v>
      </c>
      <c r="I1633" s="29">
        <f>VLOOKUP($B1633,'Answer Data Transformation'!$I$3:$R$2338,9,FALSE)</f>
        <v>0</v>
      </c>
      <c r="J1633" s="2" t="str">
        <f>VLOOKUP($B1633,'Answer Data Transformation'!$I$3:$R$2338,10,FALSE)</f>
        <v>No</v>
      </c>
      <c r="K1633" s="2" t="str">
        <f>VLOOKUP($B1633,'Answer Data Transformation'!$I$3:$R$2338,3,FALSE)</f>
        <v>Obesity</v>
      </c>
      <c r="L1633" s="2" t="str">
        <f>VLOOKUP($B1633,'Answer Data Transformation'!$I$3:$R$2338,5,FALSE)</f>
        <v>Prediabetes</v>
      </c>
      <c r="M1633" s="2" t="str">
        <f>VLOOKUP($B1633,'Answer Data Transformation'!$T$3:$AA$2346,2,FALSE)</f>
        <v>08-Nov-1994</v>
      </c>
      <c r="N1633" s="2">
        <f>VLOOKUP($B1633,'Answer Data Transformation'!$T$3:$AA$2346,4,FALSE)</f>
        <v>0</v>
      </c>
      <c r="O1633" s="2">
        <f>VLOOKUP($B1633,'Answer Data Transformation'!$T$3:$AA$2346,5,FALSE)</f>
        <v>6064.37</v>
      </c>
      <c r="P1633" s="2" t="str">
        <f>VLOOKUP($B1633,'Answer Data Transformation'!$T$3:$AA$2346,6,FALSE)</f>
        <v>tier - 2</v>
      </c>
      <c r="Q1633" s="2" t="str">
        <f>VLOOKUP($B1633,'Answer Data Transformation'!$T$3:$AA$2346,7,FALSE)</f>
        <v>tier - 2</v>
      </c>
      <c r="R1633" s="2" t="str">
        <f>VLOOKUP($B1633,'Answer Data Transformation'!$T$3:$AA$2346,8,FALSE)</f>
        <v>R1011</v>
      </c>
      <c r="S1633" s="2">
        <f>VLOOKUP($B1633,'Answer Data Transformation'!$T$3:$AA$2346,3,FALSE)</f>
        <v>28</v>
      </c>
    </row>
    <row r="1634" spans="2:19" ht="15.5" x14ac:dyDescent="0.35">
      <c r="B1634" s="1" t="s">
        <v>738</v>
      </c>
      <c r="C1634" s="28" t="str">
        <f>VLOOKUP(B1634,'Answer Data Transformation'!$B$3:$F$2338,4,FALSE)</f>
        <v xml:space="preserve">  Christina</v>
      </c>
      <c r="D1634" s="2">
        <f>VLOOKUP($B1634,'Answer Data Transformation'!$I$3:$R$2338,2,FALSE)</f>
        <v>34.42</v>
      </c>
      <c r="E1634" s="2">
        <f>VLOOKUP($B1634,'Answer Data Transformation'!$I$3:$R$2338,4,FALSE)</f>
        <v>5.21</v>
      </c>
      <c r="F1634" s="2" t="str">
        <f>VLOOKUP($B1634,'Answer Data Transformation'!$I$3:$R$2338,6,FALSE)</f>
        <v>Yes</v>
      </c>
      <c r="G1634" s="2" t="str">
        <f>VLOOKUP($B1634,'Answer Data Transformation'!$I$3:$R$2338,7,FALSE)</f>
        <v>No</v>
      </c>
      <c r="H1634" s="2" t="str">
        <f>VLOOKUP($B1634,'Answer Data Transformation'!$I$3:$R$2338,8,FALSE)</f>
        <v>No</v>
      </c>
      <c r="I1634" s="29">
        <f>VLOOKUP($B1634,'Answer Data Transformation'!$I$3:$R$2338,9,FALSE)</f>
        <v>0</v>
      </c>
      <c r="J1634" s="2" t="str">
        <f>VLOOKUP($B1634,'Answer Data Transformation'!$I$3:$R$2338,10,FALSE)</f>
        <v>No</v>
      </c>
      <c r="K1634" s="2" t="str">
        <f>VLOOKUP($B1634,'Answer Data Transformation'!$I$3:$R$2338,3,FALSE)</f>
        <v>Obesity</v>
      </c>
      <c r="L1634" s="2" t="str">
        <f>VLOOKUP($B1634,'Answer Data Transformation'!$I$3:$R$2338,5,FALSE)</f>
        <v>Normal</v>
      </c>
      <c r="M1634" s="2" t="str">
        <f>VLOOKUP($B1634,'Answer Data Transformation'!$T$3:$AA$2346,2,FALSE)</f>
        <v>28-Jul-1996</v>
      </c>
      <c r="N1634" s="2">
        <f>VLOOKUP($B1634,'Answer Data Transformation'!$T$3:$AA$2346,4,FALSE)</f>
        <v>0</v>
      </c>
      <c r="O1634" s="2">
        <f>VLOOKUP($B1634,'Answer Data Transformation'!$T$3:$AA$2346,5,FALSE)</f>
        <v>6061.8</v>
      </c>
      <c r="P1634" s="2" t="str">
        <f>VLOOKUP($B1634,'Answer Data Transformation'!$T$3:$AA$2346,6,FALSE)</f>
        <v>tier - 2</v>
      </c>
      <c r="Q1634" s="2" t="str">
        <f>VLOOKUP($B1634,'Answer Data Transformation'!$T$3:$AA$2346,7,FALSE)</f>
        <v>tier - 3</v>
      </c>
      <c r="R1634" s="2" t="str">
        <f>VLOOKUP($B1634,'Answer Data Transformation'!$T$3:$AA$2346,8,FALSE)</f>
        <v>R1012</v>
      </c>
      <c r="S1634" s="2">
        <f>VLOOKUP($B1634,'Answer Data Transformation'!$T$3:$AA$2346,3,FALSE)</f>
        <v>26</v>
      </c>
    </row>
    <row r="1635" spans="2:19" ht="15.5" x14ac:dyDescent="0.35">
      <c r="B1635" s="1" t="s">
        <v>737</v>
      </c>
      <c r="C1635" s="28" t="str">
        <f>VLOOKUP(B1635,'Answer Data Transformation'!$B$3:$F$2338,4,FALSE)</f>
        <v xml:space="preserve">  Alexander G</v>
      </c>
      <c r="D1635" s="2">
        <f>VLOOKUP($B1635,'Answer Data Transformation'!$I$3:$R$2338,2,FALSE)</f>
        <v>29.4</v>
      </c>
      <c r="E1635" s="2">
        <f>VLOOKUP($B1635,'Answer Data Transformation'!$I$3:$R$2338,4,FALSE)</f>
        <v>4.26</v>
      </c>
      <c r="F1635" s="2" t="str">
        <f>VLOOKUP($B1635,'Answer Data Transformation'!$I$3:$R$2338,6,FALSE)</f>
        <v>No</v>
      </c>
      <c r="G1635" s="2" t="str">
        <f>VLOOKUP($B1635,'Answer Data Transformation'!$I$3:$R$2338,7,FALSE)</f>
        <v>No</v>
      </c>
      <c r="H1635" s="2" t="str">
        <f>VLOOKUP($B1635,'Answer Data Transformation'!$I$3:$R$2338,8,FALSE)</f>
        <v>No</v>
      </c>
      <c r="I1635" s="29">
        <f>VLOOKUP($B1635,'Answer Data Transformation'!$I$3:$R$2338,9,FALSE)</f>
        <v>0</v>
      </c>
      <c r="J1635" s="2" t="str">
        <f>VLOOKUP($B1635,'Answer Data Transformation'!$I$3:$R$2338,10,FALSE)</f>
        <v>No</v>
      </c>
      <c r="K1635" s="2" t="str">
        <f>VLOOKUP($B1635,'Answer Data Transformation'!$I$3:$R$2338,3,FALSE)</f>
        <v>Overweight</v>
      </c>
      <c r="L1635" s="2" t="str">
        <f>VLOOKUP($B1635,'Answer Data Transformation'!$I$3:$R$2338,5,FALSE)</f>
        <v>Normal</v>
      </c>
      <c r="M1635" s="2" t="str">
        <f>VLOOKUP($B1635,'Answer Data Transformation'!$T$3:$AA$2346,2,FALSE)</f>
        <v>16-Aug-1989</v>
      </c>
      <c r="N1635" s="2">
        <f>VLOOKUP($B1635,'Answer Data Transformation'!$T$3:$AA$2346,4,FALSE)</f>
        <v>4</v>
      </c>
      <c r="O1635" s="2">
        <f>VLOOKUP($B1635,'Answer Data Transformation'!$T$3:$AA$2346,5,FALSE)</f>
        <v>6059.17</v>
      </c>
      <c r="P1635" s="2" t="str">
        <f>VLOOKUP($B1635,'Answer Data Transformation'!$T$3:$AA$2346,6,FALSE)</f>
        <v>tier - 2</v>
      </c>
      <c r="Q1635" s="2" t="str">
        <f>VLOOKUP($B1635,'Answer Data Transformation'!$T$3:$AA$2346,7,FALSE)</f>
        <v>tier - 1</v>
      </c>
      <c r="R1635" s="2" t="str">
        <f>VLOOKUP($B1635,'Answer Data Transformation'!$T$3:$AA$2346,8,FALSE)</f>
        <v>R1011</v>
      </c>
      <c r="S1635" s="2">
        <f>VLOOKUP($B1635,'Answer Data Transformation'!$T$3:$AA$2346,3,FALSE)</f>
        <v>33</v>
      </c>
    </row>
    <row r="1636" spans="2:19" ht="15.5" x14ac:dyDescent="0.35">
      <c r="B1636" s="1" t="s">
        <v>736</v>
      </c>
      <c r="C1636" s="28" t="str">
        <f>VLOOKUP(B1636,'Answer Data Transformation'!$B$3:$F$2338,4,FALSE)</f>
        <v xml:space="preserve">  Meaghan</v>
      </c>
      <c r="D1636" s="2">
        <f>VLOOKUP($B1636,'Answer Data Transformation'!$I$3:$R$2338,2,FALSE)</f>
        <v>21.31</v>
      </c>
      <c r="E1636" s="2">
        <f>VLOOKUP($B1636,'Answer Data Transformation'!$I$3:$R$2338,4,FALSE)</f>
        <v>4.17</v>
      </c>
      <c r="F1636" s="2" t="str">
        <f>VLOOKUP($B1636,'Answer Data Transformation'!$I$3:$R$2338,6,FALSE)</f>
        <v>No</v>
      </c>
      <c r="G1636" s="2" t="str">
        <f>VLOOKUP($B1636,'Answer Data Transformation'!$I$3:$R$2338,7,FALSE)</f>
        <v>No</v>
      </c>
      <c r="H1636" s="2" t="str">
        <f>VLOOKUP($B1636,'Answer Data Transformation'!$I$3:$R$2338,8,FALSE)</f>
        <v>No</v>
      </c>
      <c r="I1636" s="29">
        <f>VLOOKUP($B1636,'Answer Data Transformation'!$I$3:$R$2338,9,FALSE)</f>
        <v>0</v>
      </c>
      <c r="J1636" s="2" t="str">
        <f>VLOOKUP($B1636,'Answer Data Transformation'!$I$3:$R$2338,10,FALSE)</f>
        <v>No</v>
      </c>
      <c r="K1636" s="2" t="str">
        <f>VLOOKUP($B1636,'Answer Data Transformation'!$I$3:$R$2338,3,FALSE)</f>
        <v>Normal Weight</v>
      </c>
      <c r="L1636" s="2" t="str">
        <f>VLOOKUP($B1636,'Answer Data Transformation'!$I$3:$R$2338,5,FALSE)</f>
        <v>Normal</v>
      </c>
      <c r="M1636" s="2" t="str">
        <f>VLOOKUP($B1636,'Answer Data Transformation'!$T$3:$AA$2346,2,FALSE)</f>
        <v>08-Aug-1980</v>
      </c>
      <c r="N1636" s="2">
        <f>VLOOKUP($B1636,'Answer Data Transformation'!$T$3:$AA$2346,4,FALSE)</f>
        <v>2</v>
      </c>
      <c r="O1636" s="2">
        <f>VLOOKUP($B1636,'Answer Data Transformation'!$T$3:$AA$2346,5,FALSE)</f>
        <v>5993.62</v>
      </c>
      <c r="P1636" s="2" t="str">
        <f>VLOOKUP($B1636,'Answer Data Transformation'!$T$3:$AA$2346,6,FALSE)</f>
        <v>tier - 2</v>
      </c>
      <c r="Q1636" s="2" t="str">
        <f>VLOOKUP($B1636,'Answer Data Transformation'!$T$3:$AA$2346,7,FALSE)</f>
        <v>tier - 3</v>
      </c>
      <c r="R1636" s="2" t="str">
        <f>VLOOKUP($B1636,'Answer Data Transformation'!$T$3:$AA$2346,8,FALSE)</f>
        <v>R1013</v>
      </c>
      <c r="S1636" s="2">
        <f>VLOOKUP($B1636,'Answer Data Transformation'!$T$3:$AA$2346,3,FALSE)</f>
        <v>42</v>
      </c>
    </row>
    <row r="1637" spans="2:19" ht="15.5" x14ac:dyDescent="0.35">
      <c r="B1637" s="1" t="s">
        <v>735</v>
      </c>
      <c r="C1637" s="28" t="str">
        <f>VLOOKUP(B1637,'Answer Data Transformation'!$B$3:$F$2338,4,FALSE)</f>
        <v xml:space="preserve">  Kristin</v>
      </c>
      <c r="D1637" s="2">
        <f>VLOOKUP($B1637,'Answer Data Transformation'!$I$3:$R$2338,2,FALSE)</f>
        <v>19.559999999999999</v>
      </c>
      <c r="E1637" s="2">
        <f>VLOOKUP($B1637,'Answer Data Transformation'!$I$3:$R$2338,4,FALSE)</f>
        <v>11.96</v>
      </c>
      <c r="F1637" s="2" t="str">
        <f>VLOOKUP($B1637,'Answer Data Transformation'!$I$3:$R$2338,6,FALSE)</f>
        <v>No</v>
      </c>
      <c r="G1637" s="2" t="str">
        <f>VLOOKUP($B1637,'Answer Data Transformation'!$I$3:$R$2338,7,FALSE)</f>
        <v>No</v>
      </c>
      <c r="H1637" s="2" t="str">
        <f>VLOOKUP($B1637,'Answer Data Transformation'!$I$3:$R$2338,8,FALSE)</f>
        <v>No</v>
      </c>
      <c r="I1637" s="29">
        <f>VLOOKUP($B1637,'Answer Data Transformation'!$I$3:$R$2338,9,FALSE)</f>
        <v>0</v>
      </c>
      <c r="J1637" s="2" t="str">
        <f>VLOOKUP($B1637,'Answer Data Transformation'!$I$3:$R$2338,10,FALSE)</f>
        <v>No</v>
      </c>
      <c r="K1637" s="2" t="str">
        <f>VLOOKUP($B1637,'Answer Data Transformation'!$I$3:$R$2338,3,FALSE)</f>
        <v>Normal Weight</v>
      </c>
      <c r="L1637" s="2" t="str">
        <f>VLOOKUP($B1637,'Answer Data Transformation'!$I$3:$R$2338,5,FALSE)</f>
        <v>Diabetes</v>
      </c>
      <c r="M1637" s="2" t="str">
        <f>VLOOKUP($B1637,'Answer Data Transformation'!$T$3:$AA$2346,2,FALSE)</f>
        <v>17-Aug-1974</v>
      </c>
      <c r="N1637" s="2">
        <f>VLOOKUP($B1637,'Answer Data Transformation'!$T$3:$AA$2346,4,FALSE)</f>
        <v>0</v>
      </c>
      <c r="O1637" s="2">
        <f>VLOOKUP($B1637,'Answer Data Transformation'!$T$3:$AA$2346,5,FALSE)</f>
        <v>5990.17</v>
      </c>
      <c r="P1637" s="2" t="str">
        <f>VLOOKUP($B1637,'Answer Data Transformation'!$T$3:$AA$2346,6,FALSE)</f>
        <v>tier - 2</v>
      </c>
      <c r="Q1637" s="2" t="str">
        <f>VLOOKUP($B1637,'Answer Data Transformation'!$T$3:$AA$2346,7,FALSE)</f>
        <v>tier - 2</v>
      </c>
      <c r="R1637" s="2" t="str">
        <f>VLOOKUP($B1637,'Answer Data Transformation'!$T$3:$AA$2346,8,FALSE)</f>
        <v>R1013</v>
      </c>
      <c r="S1637" s="2">
        <f>VLOOKUP($B1637,'Answer Data Transformation'!$T$3:$AA$2346,3,FALSE)</f>
        <v>48</v>
      </c>
    </row>
    <row r="1638" spans="2:19" ht="15.5" x14ac:dyDescent="0.35">
      <c r="B1638" s="1" t="s">
        <v>734</v>
      </c>
      <c r="C1638" s="28" t="str">
        <f>VLOOKUP(B1638,'Answer Data Transformation'!$B$3:$F$2338,4,FALSE)</f>
        <v xml:space="preserve">  Andrea K</v>
      </c>
      <c r="D1638" s="2">
        <f>VLOOKUP($B1638,'Answer Data Transformation'!$I$3:$R$2338,2,FALSE)</f>
        <v>37.335000000000001</v>
      </c>
      <c r="E1638" s="2">
        <f>VLOOKUP($B1638,'Answer Data Transformation'!$I$3:$R$2338,4,FALSE)</f>
        <v>6.26</v>
      </c>
      <c r="F1638" s="2" t="str">
        <f>VLOOKUP($B1638,'Answer Data Transformation'!$I$3:$R$2338,6,FALSE)</f>
        <v>Yes</v>
      </c>
      <c r="G1638" s="2" t="str">
        <f>VLOOKUP($B1638,'Answer Data Transformation'!$I$3:$R$2338,7,FALSE)</f>
        <v>No</v>
      </c>
      <c r="H1638" s="2" t="str">
        <f>VLOOKUP($B1638,'Answer Data Transformation'!$I$3:$R$2338,8,FALSE)</f>
        <v>No</v>
      </c>
      <c r="I1638" s="29">
        <f>VLOOKUP($B1638,'Answer Data Transformation'!$I$3:$R$2338,9,FALSE)</f>
        <v>1</v>
      </c>
      <c r="J1638" s="2" t="str">
        <f>VLOOKUP($B1638,'Answer Data Transformation'!$I$3:$R$2338,10,FALSE)</f>
        <v>No</v>
      </c>
      <c r="K1638" s="2" t="str">
        <f>VLOOKUP($B1638,'Answer Data Transformation'!$I$3:$R$2338,3,FALSE)</f>
        <v>Obesity</v>
      </c>
      <c r="L1638" s="2" t="str">
        <f>VLOOKUP($B1638,'Answer Data Transformation'!$I$3:$R$2338,5,FALSE)</f>
        <v>Prediabetes</v>
      </c>
      <c r="M1638" s="2" t="str">
        <f>VLOOKUP($B1638,'Answer Data Transformation'!$T$3:$AA$2346,2,FALSE)</f>
        <v>10-Jun-1988</v>
      </c>
      <c r="N1638" s="2">
        <f>VLOOKUP($B1638,'Answer Data Transformation'!$T$3:$AA$2346,4,FALSE)</f>
        <v>2</v>
      </c>
      <c r="O1638" s="2">
        <f>VLOOKUP($B1638,'Answer Data Transformation'!$T$3:$AA$2346,5,FALSE)</f>
        <v>5989.52</v>
      </c>
      <c r="P1638" s="2" t="str">
        <f>VLOOKUP($B1638,'Answer Data Transformation'!$T$3:$AA$2346,6,FALSE)</f>
        <v>tier - 2</v>
      </c>
      <c r="Q1638" s="2" t="str">
        <f>VLOOKUP($B1638,'Answer Data Transformation'!$T$3:$AA$2346,7,FALSE)</f>
        <v>tier - 1</v>
      </c>
      <c r="R1638" s="2" t="str">
        <f>VLOOKUP($B1638,'Answer Data Transformation'!$T$3:$AA$2346,8,FALSE)</f>
        <v>R1012</v>
      </c>
      <c r="S1638" s="2">
        <f>VLOOKUP($B1638,'Answer Data Transformation'!$T$3:$AA$2346,3,FALSE)</f>
        <v>34</v>
      </c>
    </row>
    <row r="1639" spans="2:19" ht="15.5" x14ac:dyDescent="0.35">
      <c r="B1639" s="1" t="s">
        <v>733</v>
      </c>
      <c r="C1639" s="28" t="str">
        <f>VLOOKUP(B1639,'Answer Data Transformation'!$B$3:$F$2338,4,FALSE)</f>
        <v xml:space="preserve">  Kris</v>
      </c>
      <c r="D1639" s="2">
        <f>VLOOKUP($B1639,'Answer Data Transformation'!$I$3:$R$2338,2,FALSE)</f>
        <v>19.53</v>
      </c>
      <c r="E1639" s="2">
        <f>VLOOKUP($B1639,'Answer Data Transformation'!$I$3:$R$2338,4,FALSE)</f>
        <v>11.68</v>
      </c>
      <c r="F1639" s="2" t="str">
        <f>VLOOKUP($B1639,'Answer Data Transformation'!$I$3:$R$2338,6,FALSE)</f>
        <v>No</v>
      </c>
      <c r="G1639" s="2" t="str">
        <f>VLOOKUP($B1639,'Answer Data Transformation'!$I$3:$R$2338,7,FALSE)</f>
        <v>No</v>
      </c>
      <c r="H1639" s="2" t="str">
        <f>VLOOKUP($B1639,'Answer Data Transformation'!$I$3:$R$2338,8,FALSE)</f>
        <v>No</v>
      </c>
      <c r="I1639" s="29">
        <f>VLOOKUP($B1639,'Answer Data Transformation'!$I$3:$R$2338,9,FALSE)</f>
        <v>0</v>
      </c>
      <c r="J1639" s="2" t="str">
        <f>VLOOKUP($B1639,'Answer Data Transformation'!$I$3:$R$2338,10,FALSE)</f>
        <v>No</v>
      </c>
      <c r="K1639" s="2" t="str">
        <f>VLOOKUP($B1639,'Answer Data Transformation'!$I$3:$R$2338,3,FALSE)</f>
        <v>Normal Weight</v>
      </c>
      <c r="L1639" s="2" t="str">
        <f>VLOOKUP($B1639,'Answer Data Transformation'!$I$3:$R$2338,5,FALSE)</f>
        <v>Diabetes</v>
      </c>
      <c r="M1639" s="2" t="str">
        <f>VLOOKUP($B1639,'Answer Data Transformation'!$T$3:$AA$2346,2,FALSE)</f>
        <v>11-Oct-1974</v>
      </c>
      <c r="N1639" s="2">
        <f>VLOOKUP($B1639,'Answer Data Transformation'!$T$3:$AA$2346,4,FALSE)</f>
        <v>0</v>
      </c>
      <c r="O1639" s="2">
        <f>VLOOKUP($B1639,'Answer Data Transformation'!$T$3:$AA$2346,5,FALSE)</f>
        <v>5979.99</v>
      </c>
      <c r="P1639" s="2" t="str">
        <f>VLOOKUP($B1639,'Answer Data Transformation'!$T$3:$AA$2346,6,FALSE)</f>
        <v>tier - 2</v>
      </c>
      <c r="Q1639" s="2" t="str">
        <f>VLOOKUP($B1639,'Answer Data Transformation'!$T$3:$AA$2346,7,FALSE)</f>
        <v>tier - 3</v>
      </c>
      <c r="R1639" s="2" t="str">
        <f>VLOOKUP($B1639,'Answer Data Transformation'!$T$3:$AA$2346,8,FALSE)</f>
        <v>R1013</v>
      </c>
      <c r="S1639" s="2">
        <f>VLOOKUP($B1639,'Answer Data Transformation'!$T$3:$AA$2346,3,FALSE)</f>
        <v>48</v>
      </c>
    </row>
    <row r="1640" spans="2:19" ht="15.5" x14ac:dyDescent="0.35">
      <c r="B1640" s="1" t="s">
        <v>732</v>
      </c>
      <c r="C1640" s="28" t="str">
        <f>VLOOKUP(B1640,'Answer Data Transformation'!$B$3:$F$2338,4,FALSE)</f>
        <v xml:space="preserve">  Alden W</v>
      </c>
      <c r="D1640" s="2">
        <f>VLOOKUP($B1640,'Answer Data Transformation'!$I$3:$R$2338,2,FALSE)</f>
        <v>34.1</v>
      </c>
      <c r="E1640" s="2">
        <f>VLOOKUP($B1640,'Answer Data Transformation'!$I$3:$R$2338,4,FALSE)</f>
        <v>5.16</v>
      </c>
      <c r="F1640" s="2" t="str">
        <f>VLOOKUP($B1640,'Answer Data Transformation'!$I$3:$R$2338,6,FALSE)</f>
        <v>No</v>
      </c>
      <c r="G1640" s="2" t="str">
        <f>VLOOKUP($B1640,'Answer Data Transformation'!$I$3:$R$2338,7,FALSE)</f>
        <v>No</v>
      </c>
      <c r="H1640" s="2" t="str">
        <f>VLOOKUP($B1640,'Answer Data Transformation'!$I$3:$R$2338,8,FALSE)</f>
        <v>No</v>
      </c>
      <c r="I1640" s="29">
        <f>VLOOKUP($B1640,'Answer Data Transformation'!$I$3:$R$2338,9,FALSE)</f>
        <v>0</v>
      </c>
      <c r="J1640" s="2" t="str">
        <f>VLOOKUP($B1640,'Answer Data Transformation'!$I$3:$R$2338,10,FALSE)</f>
        <v>No</v>
      </c>
      <c r="K1640" s="2" t="str">
        <f>VLOOKUP($B1640,'Answer Data Transformation'!$I$3:$R$2338,3,FALSE)</f>
        <v>Obesity</v>
      </c>
      <c r="L1640" s="2" t="str">
        <f>VLOOKUP($B1640,'Answer Data Transformation'!$I$3:$R$2338,5,FALSE)</f>
        <v>Normal</v>
      </c>
      <c r="M1640" s="2" t="str">
        <f>VLOOKUP($B1640,'Answer Data Transformation'!$T$3:$AA$2346,2,FALSE)</f>
        <v>10-Oct-1980</v>
      </c>
      <c r="N1640" s="2">
        <f>VLOOKUP($B1640,'Answer Data Transformation'!$T$3:$AA$2346,4,FALSE)</f>
        <v>0</v>
      </c>
      <c r="O1640" s="2">
        <f>VLOOKUP($B1640,'Answer Data Transformation'!$T$3:$AA$2346,5,FALSE)</f>
        <v>5979.73</v>
      </c>
      <c r="P1640" s="2" t="str">
        <f>VLOOKUP($B1640,'Answer Data Transformation'!$T$3:$AA$2346,6,FALSE)</f>
        <v>tier - 2</v>
      </c>
      <c r="Q1640" s="2" t="str">
        <f>VLOOKUP($B1640,'Answer Data Transformation'!$T$3:$AA$2346,7,FALSE)</f>
        <v>tier - 2</v>
      </c>
      <c r="R1640" s="2" t="str">
        <f>VLOOKUP($B1640,'Answer Data Transformation'!$T$3:$AA$2346,8,FALSE)</f>
        <v>R1011</v>
      </c>
      <c r="S1640" s="2">
        <f>VLOOKUP($B1640,'Answer Data Transformation'!$T$3:$AA$2346,3,FALSE)</f>
        <v>42</v>
      </c>
    </row>
    <row r="1641" spans="2:19" ht="15.5" x14ac:dyDescent="0.35">
      <c r="B1641" s="1" t="s">
        <v>731</v>
      </c>
      <c r="C1641" s="28" t="str">
        <f>VLOOKUP(B1641,'Answer Data Transformation'!$B$3:$F$2338,4,FALSE)</f>
        <v xml:space="preserve">  Suzanne M</v>
      </c>
      <c r="D1641" s="2">
        <f>VLOOKUP($B1641,'Answer Data Transformation'!$I$3:$R$2338,2,FALSE)</f>
        <v>16.5</v>
      </c>
      <c r="E1641" s="2">
        <f>VLOOKUP($B1641,'Answer Data Transformation'!$I$3:$R$2338,4,FALSE)</f>
        <v>6.9</v>
      </c>
      <c r="F1641" s="2" t="str">
        <f>VLOOKUP($B1641,'Answer Data Transformation'!$I$3:$R$2338,6,FALSE)</f>
        <v>Yes</v>
      </c>
      <c r="G1641" s="2" t="str">
        <f>VLOOKUP($B1641,'Answer Data Transformation'!$I$3:$R$2338,7,FALSE)</f>
        <v>No</v>
      </c>
      <c r="H1641" s="2" t="str">
        <f>VLOOKUP($B1641,'Answer Data Transformation'!$I$3:$R$2338,8,FALSE)</f>
        <v>No</v>
      </c>
      <c r="I1641" s="29">
        <f>VLOOKUP($B1641,'Answer Data Transformation'!$I$3:$R$2338,9,FALSE)</f>
        <v>2</v>
      </c>
      <c r="J1641" s="2" t="str">
        <f>VLOOKUP($B1641,'Answer Data Transformation'!$I$3:$R$2338,10,FALSE)</f>
        <v>No</v>
      </c>
      <c r="K1641" s="2" t="str">
        <f>VLOOKUP($B1641,'Answer Data Transformation'!$I$3:$R$2338,3,FALSE)</f>
        <v>Underweight</v>
      </c>
      <c r="L1641" s="2" t="str">
        <f>VLOOKUP($B1641,'Answer Data Transformation'!$I$3:$R$2338,5,FALSE)</f>
        <v>Diabetes</v>
      </c>
      <c r="M1641" s="2" t="str">
        <f>VLOOKUP($B1641,'Answer Data Transformation'!$T$3:$AA$2346,2,FALSE)</f>
        <v>25-Jun-1970</v>
      </c>
      <c r="N1641" s="2">
        <f>VLOOKUP($B1641,'Answer Data Transformation'!$T$3:$AA$2346,4,FALSE)</f>
        <v>0</v>
      </c>
      <c r="O1641" s="2">
        <f>VLOOKUP($B1641,'Answer Data Transformation'!$T$3:$AA$2346,5,FALSE)</f>
        <v>5979.66</v>
      </c>
      <c r="P1641" s="2" t="str">
        <f>VLOOKUP($B1641,'Answer Data Transformation'!$T$3:$AA$2346,6,FALSE)</f>
        <v>tier - 2</v>
      </c>
      <c r="Q1641" s="2" t="str">
        <f>VLOOKUP($B1641,'Answer Data Transformation'!$T$3:$AA$2346,7,FALSE)</f>
        <v>tier - 3</v>
      </c>
      <c r="R1641" s="2" t="str">
        <f>VLOOKUP($B1641,'Answer Data Transformation'!$T$3:$AA$2346,8,FALSE)</f>
        <v>R1013</v>
      </c>
      <c r="S1641" s="2">
        <f>VLOOKUP($B1641,'Answer Data Transformation'!$T$3:$AA$2346,3,FALSE)</f>
        <v>52</v>
      </c>
    </row>
    <row r="1642" spans="2:19" ht="15.5" x14ac:dyDescent="0.35">
      <c r="B1642" s="1" t="s">
        <v>730</v>
      </c>
      <c r="C1642" s="28" t="str">
        <f>VLOOKUP(B1642,'Answer Data Transformation'!$B$3:$F$2338,4,FALSE)</f>
        <v xml:space="preserve">  Heidi Z</v>
      </c>
      <c r="D1642" s="2">
        <f>VLOOKUP($B1642,'Answer Data Transformation'!$I$3:$R$2338,2,FALSE)</f>
        <v>30.69</v>
      </c>
      <c r="E1642" s="2">
        <f>VLOOKUP($B1642,'Answer Data Transformation'!$I$3:$R$2338,4,FALSE)</f>
        <v>4.83</v>
      </c>
      <c r="F1642" s="2" t="str">
        <f>VLOOKUP($B1642,'Answer Data Transformation'!$I$3:$R$2338,6,FALSE)</f>
        <v>No</v>
      </c>
      <c r="G1642" s="2" t="str">
        <f>VLOOKUP($B1642,'Answer Data Transformation'!$I$3:$R$2338,7,FALSE)</f>
        <v>No</v>
      </c>
      <c r="H1642" s="2" t="str">
        <f>VLOOKUP($B1642,'Answer Data Transformation'!$I$3:$R$2338,8,FALSE)</f>
        <v>No</v>
      </c>
      <c r="I1642" s="29">
        <f>VLOOKUP($B1642,'Answer Data Transformation'!$I$3:$R$2338,9,FALSE)</f>
        <v>1</v>
      </c>
      <c r="J1642" s="2" t="str">
        <f>VLOOKUP($B1642,'Answer Data Transformation'!$I$3:$R$2338,10,FALSE)</f>
        <v>No</v>
      </c>
      <c r="K1642" s="2" t="str">
        <f>VLOOKUP($B1642,'Answer Data Transformation'!$I$3:$R$2338,3,FALSE)</f>
        <v>Obesity</v>
      </c>
      <c r="L1642" s="2" t="str">
        <f>VLOOKUP($B1642,'Answer Data Transformation'!$I$3:$R$2338,5,FALSE)</f>
        <v>Normal</v>
      </c>
      <c r="M1642" s="2" t="str">
        <f>VLOOKUP($B1642,'Answer Data Transformation'!$T$3:$AA$2346,2,FALSE)</f>
        <v>11-Nov-1984</v>
      </c>
      <c r="N1642" s="2">
        <f>VLOOKUP($B1642,'Answer Data Transformation'!$T$3:$AA$2346,4,FALSE)</f>
        <v>1</v>
      </c>
      <c r="O1642" s="2">
        <f>VLOOKUP($B1642,'Answer Data Transformation'!$T$3:$AA$2346,5,FALSE)</f>
        <v>5976.83</v>
      </c>
      <c r="P1642" s="2" t="str">
        <f>VLOOKUP($B1642,'Answer Data Transformation'!$T$3:$AA$2346,6,FALSE)</f>
        <v>tier - 2</v>
      </c>
      <c r="Q1642" s="2" t="str">
        <f>VLOOKUP($B1642,'Answer Data Transformation'!$T$3:$AA$2346,7,FALSE)</f>
        <v>tier - 2</v>
      </c>
      <c r="R1642" s="2" t="str">
        <f>VLOOKUP($B1642,'Answer Data Transformation'!$T$3:$AA$2346,8,FALSE)</f>
        <v>R1013</v>
      </c>
      <c r="S1642" s="2">
        <f>VLOOKUP($B1642,'Answer Data Transformation'!$T$3:$AA$2346,3,FALSE)</f>
        <v>38</v>
      </c>
    </row>
    <row r="1643" spans="2:19" ht="15.5" x14ac:dyDescent="0.35">
      <c r="B1643" s="1" t="s">
        <v>729</v>
      </c>
      <c r="C1643" s="28" t="str">
        <f>VLOOKUP(B1643,'Answer Data Transformation'!$B$3:$F$2338,4,FALSE)</f>
        <v xml:space="preserve">  Carolyn</v>
      </c>
      <c r="D1643" s="2">
        <f>VLOOKUP($B1643,'Answer Data Transformation'!$I$3:$R$2338,2,FALSE)</f>
        <v>28.93</v>
      </c>
      <c r="E1643" s="2">
        <f>VLOOKUP($B1643,'Answer Data Transformation'!$I$3:$R$2338,4,FALSE)</f>
        <v>4.87</v>
      </c>
      <c r="F1643" s="2" t="str">
        <f>VLOOKUP($B1643,'Answer Data Transformation'!$I$3:$R$2338,6,FALSE)</f>
        <v>No</v>
      </c>
      <c r="G1643" s="2" t="str">
        <f>VLOOKUP($B1643,'Answer Data Transformation'!$I$3:$R$2338,7,FALSE)</f>
        <v>No</v>
      </c>
      <c r="H1643" s="2" t="str">
        <f>VLOOKUP($B1643,'Answer Data Transformation'!$I$3:$R$2338,8,FALSE)</f>
        <v>No</v>
      </c>
      <c r="I1643" s="29">
        <f>VLOOKUP($B1643,'Answer Data Transformation'!$I$3:$R$2338,9,FALSE)</f>
        <v>1</v>
      </c>
      <c r="J1643" s="2" t="str">
        <f>VLOOKUP($B1643,'Answer Data Transformation'!$I$3:$R$2338,10,FALSE)</f>
        <v>No</v>
      </c>
      <c r="K1643" s="2" t="str">
        <f>VLOOKUP($B1643,'Answer Data Transformation'!$I$3:$R$2338,3,FALSE)</f>
        <v>Overweight</v>
      </c>
      <c r="L1643" s="2" t="str">
        <f>VLOOKUP($B1643,'Answer Data Transformation'!$I$3:$R$2338,5,FALSE)</f>
        <v>Normal</v>
      </c>
      <c r="M1643" s="2" t="str">
        <f>VLOOKUP($B1643,'Answer Data Transformation'!$T$3:$AA$2346,2,FALSE)</f>
        <v>19-Sep-1984</v>
      </c>
      <c r="N1643" s="2">
        <f>VLOOKUP($B1643,'Answer Data Transformation'!$T$3:$AA$2346,4,FALSE)</f>
        <v>1</v>
      </c>
      <c r="O1643" s="2">
        <f>VLOOKUP($B1643,'Answer Data Transformation'!$T$3:$AA$2346,5,FALSE)</f>
        <v>5974.38</v>
      </c>
      <c r="P1643" s="2" t="str">
        <f>VLOOKUP($B1643,'Answer Data Transformation'!$T$3:$AA$2346,6,FALSE)</f>
        <v>tier - 2</v>
      </c>
      <c r="Q1643" s="2" t="str">
        <f>VLOOKUP($B1643,'Answer Data Transformation'!$T$3:$AA$2346,7,FALSE)</f>
        <v>tier - 3</v>
      </c>
      <c r="R1643" s="2" t="str">
        <f>VLOOKUP($B1643,'Answer Data Transformation'!$T$3:$AA$2346,8,FALSE)</f>
        <v>R1013</v>
      </c>
      <c r="S1643" s="2">
        <f>VLOOKUP($B1643,'Answer Data Transformation'!$T$3:$AA$2346,3,FALSE)</f>
        <v>38</v>
      </c>
    </row>
    <row r="1644" spans="2:19" ht="15.5" x14ac:dyDescent="0.35">
      <c r="B1644" s="1" t="s">
        <v>728</v>
      </c>
      <c r="C1644" s="28" t="str">
        <f>VLOOKUP(B1644,'Answer Data Transformation'!$B$3:$F$2338,4,FALSE)</f>
        <v xml:space="preserve">  Sabine</v>
      </c>
      <c r="D1644" s="2">
        <f>VLOOKUP($B1644,'Answer Data Transformation'!$I$3:$R$2338,2,FALSE)</f>
        <v>38.9</v>
      </c>
      <c r="E1644" s="2">
        <f>VLOOKUP($B1644,'Answer Data Transformation'!$I$3:$R$2338,4,FALSE)</f>
        <v>4.28</v>
      </c>
      <c r="F1644" s="2" t="str">
        <f>VLOOKUP($B1644,'Answer Data Transformation'!$I$3:$R$2338,6,FALSE)</f>
        <v>No</v>
      </c>
      <c r="G1644" s="2" t="str">
        <f>VLOOKUP($B1644,'Answer Data Transformation'!$I$3:$R$2338,7,FALSE)</f>
        <v>No</v>
      </c>
      <c r="H1644" s="2" t="str">
        <f>VLOOKUP($B1644,'Answer Data Transformation'!$I$3:$R$2338,8,FALSE)</f>
        <v>No</v>
      </c>
      <c r="I1644" s="29">
        <f>VLOOKUP($B1644,'Answer Data Transformation'!$I$3:$R$2338,9,FALSE)</f>
        <v>0</v>
      </c>
      <c r="J1644" s="2" t="str">
        <f>VLOOKUP($B1644,'Answer Data Transformation'!$I$3:$R$2338,10,FALSE)</f>
        <v>No</v>
      </c>
      <c r="K1644" s="2" t="str">
        <f>VLOOKUP($B1644,'Answer Data Transformation'!$I$3:$R$2338,3,FALSE)</f>
        <v>Obesity</v>
      </c>
      <c r="L1644" s="2" t="str">
        <f>VLOOKUP($B1644,'Answer Data Transformation'!$I$3:$R$2338,5,FALSE)</f>
        <v>Normal</v>
      </c>
      <c r="M1644" s="2" t="str">
        <f>VLOOKUP($B1644,'Answer Data Transformation'!$T$3:$AA$2346,2,FALSE)</f>
        <v>22-Jul-1989</v>
      </c>
      <c r="N1644" s="2">
        <f>VLOOKUP($B1644,'Answer Data Transformation'!$T$3:$AA$2346,4,FALSE)</f>
        <v>3</v>
      </c>
      <c r="O1644" s="2">
        <f>VLOOKUP($B1644,'Answer Data Transformation'!$T$3:$AA$2346,5,FALSE)</f>
        <v>5972.38</v>
      </c>
      <c r="P1644" s="2" t="str">
        <f>VLOOKUP($B1644,'Answer Data Transformation'!$T$3:$AA$2346,6,FALSE)</f>
        <v>tier - 2</v>
      </c>
      <c r="Q1644" s="2" t="str">
        <f>VLOOKUP($B1644,'Answer Data Transformation'!$T$3:$AA$2346,7,FALSE)</f>
        <v>tier - 2</v>
      </c>
      <c r="R1644" s="2" t="str">
        <f>VLOOKUP($B1644,'Answer Data Transformation'!$T$3:$AA$2346,8,FALSE)</f>
        <v>R1011</v>
      </c>
      <c r="S1644" s="2">
        <f>VLOOKUP($B1644,'Answer Data Transformation'!$T$3:$AA$2346,3,FALSE)</f>
        <v>33</v>
      </c>
    </row>
    <row r="1645" spans="2:19" ht="15.5" x14ac:dyDescent="0.35">
      <c r="B1645" s="1" t="s">
        <v>727</v>
      </c>
      <c r="C1645" s="28" t="str">
        <f>VLOOKUP(B1645,'Answer Data Transformation'!$B$3:$F$2338,4,FALSE)</f>
        <v xml:space="preserve">  Bobby</v>
      </c>
      <c r="D1645" s="2">
        <f>VLOOKUP($B1645,'Answer Data Transformation'!$I$3:$R$2338,2,FALSE)</f>
        <v>26.9</v>
      </c>
      <c r="E1645" s="2">
        <f>VLOOKUP($B1645,'Answer Data Transformation'!$I$3:$R$2338,4,FALSE)</f>
        <v>4.07</v>
      </c>
      <c r="F1645" s="2" t="str">
        <f>VLOOKUP($B1645,'Answer Data Transformation'!$I$3:$R$2338,6,FALSE)</f>
        <v>No</v>
      </c>
      <c r="G1645" s="2" t="str">
        <f>VLOOKUP($B1645,'Answer Data Transformation'!$I$3:$R$2338,7,FALSE)</f>
        <v>No</v>
      </c>
      <c r="H1645" s="2" t="str">
        <f>VLOOKUP($B1645,'Answer Data Transformation'!$I$3:$R$2338,8,FALSE)</f>
        <v>No</v>
      </c>
      <c r="I1645" s="29">
        <f>VLOOKUP($B1645,'Answer Data Transformation'!$I$3:$R$2338,9,FALSE)</f>
        <v>0</v>
      </c>
      <c r="J1645" s="2" t="str">
        <f>VLOOKUP($B1645,'Answer Data Transformation'!$I$3:$R$2338,10,FALSE)</f>
        <v>No</v>
      </c>
      <c r="K1645" s="2" t="str">
        <f>VLOOKUP($B1645,'Answer Data Transformation'!$I$3:$R$2338,3,FALSE)</f>
        <v>Overweight</v>
      </c>
      <c r="L1645" s="2" t="str">
        <f>VLOOKUP($B1645,'Answer Data Transformation'!$I$3:$R$2338,5,FALSE)</f>
        <v>Normal</v>
      </c>
      <c r="M1645" s="2" t="str">
        <f>VLOOKUP($B1645,'Answer Data Transformation'!$T$3:$AA$2346,2,FALSE)</f>
        <v>21-Jul-1980</v>
      </c>
      <c r="N1645" s="2">
        <f>VLOOKUP($B1645,'Answer Data Transformation'!$T$3:$AA$2346,4,FALSE)</f>
        <v>0</v>
      </c>
      <c r="O1645" s="2">
        <f>VLOOKUP($B1645,'Answer Data Transformation'!$T$3:$AA$2346,5,FALSE)</f>
        <v>5969.72</v>
      </c>
      <c r="P1645" s="2" t="str">
        <f>VLOOKUP($B1645,'Answer Data Transformation'!$T$3:$AA$2346,6,FALSE)</f>
        <v>tier - 3</v>
      </c>
      <c r="Q1645" s="2" t="str">
        <f>VLOOKUP($B1645,'Answer Data Transformation'!$T$3:$AA$2346,7,FALSE)</f>
        <v>tier - 3</v>
      </c>
      <c r="R1645" s="2" t="str">
        <f>VLOOKUP($B1645,'Answer Data Transformation'!$T$3:$AA$2346,8,FALSE)</f>
        <v>R1011</v>
      </c>
      <c r="S1645" s="2">
        <f>VLOOKUP($B1645,'Answer Data Transformation'!$T$3:$AA$2346,3,FALSE)</f>
        <v>42</v>
      </c>
    </row>
    <row r="1646" spans="2:19" ht="15.5" x14ac:dyDescent="0.35">
      <c r="B1646" s="1" t="s">
        <v>726</v>
      </c>
      <c r="C1646" s="28" t="str">
        <f>VLOOKUP(B1646,'Answer Data Transformation'!$B$3:$F$2338,4,FALSE)</f>
        <v xml:space="preserve">  Fan</v>
      </c>
      <c r="D1646" s="2">
        <f>VLOOKUP($B1646,'Answer Data Transformation'!$I$3:$R$2338,2,FALSE)</f>
        <v>24.86</v>
      </c>
      <c r="E1646" s="2">
        <f>VLOOKUP($B1646,'Answer Data Transformation'!$I$3:$R$2338,4,FALSE)</f>
        <v>6.23</v>
      </c>
      <c r="F1646" s="2" t="str">
        <f>VLOOKUP($B1646,'Answer Data Transformation'!$I$3:$R$2338,6,FALSE)</f>
        <v>No</v>
      </c>
      <c r="G1646" s="2" t="str">
        <f>VLOOKUP($B1646,'Answer Data Transformation'!$I$3:$R$2338,7,FALSE)</f>
        <v>No</v>
      </c>
      <c r="H1646" s="2" t="str">
        <f>VLOOKUP($B1646,'Answer Data Transformation'!$I$3:$R$2338,8,FALSE)</f>
        <v>No</v>
      </c>
      <c r="I1646" s="29">
        <f>VLOOKUP($B1646,'Answer Data Transformation'!$I$3:$R$2338,9,FALSE)</f>
        <v>0</v>
      </c>
      <c r="J1646" s="2" t="str">
        <f>VLOOKUP($B1646,'Answer Data Transformation'!$I$3:$R$2338,10,FALSE)</f>
        <v>No</v>
      </c>
      <c r="K1646" s="2" t="str">
        <f>VLOOKUP($B1646,'Answer Data Transformation'!$I$3:$R$2338,3,FALSE)</f>
        <v>Normal Weight</v>
      </c>
      <c r="L1646" s="2" t="str">
        <f>VLOOKUP($B1646,'Answer Data Transformation'!$I$3:$R$2338,5,FALSE)</f>
        <v>Prediabetes</v>
      </c>
      <c r="M1646" s="2" t="str">
        <f>VLOOKUP($B1646,'Answer Data Transformation'!$T$3:$AA$2346,2,FALSE)</f>
        <v>05-Aug-1980</v>
      </c>
      <c r="N1646" s="2">
        <f>VLOOKUP($B1646,'Answer Data Transformation'!$T$3:$AA$2346,4,FALSE)</f>
        <v>0</v>
      </c>
      <c r="O1646" s="2">
        <f>VLOOKUP($B1646,'Answer Data Transformation'!$T$3:$AA$2346,5,FALSE)</f>
        <v>5966.89</v>
      </c>
      <c r="P1646" s="2" t="str">
        <f>VLOOKUP($B1646,'Answer Data Transformation'!$T$3:$AA$2346,6,FALSE)</f>
        <v>tier - 2</v>
      </c>
      <c r="Q1646" s="2" t="str">
        <f>VLOOKUP($B1646,'Answer Data Transformation'!$T$3:$AA$2346,7,FALSE)</f>
        <v>tier - 3</v>
      </c>
      <c r="R1646" s="2" t="str">
        <f>VLOOKUP($B1646,'Answer Data Transformation'!$T$3:$AA$2346,8,FALSE)</f>
        <v>R1013</v>
      </c>
      <c r="S1646" s="2">
        <f>VLOOKUP($B1646,'Answer Data Transformation'!$T$3:$AA$2346,3,FALSE)</f>
        <v>42</v>
      </c>
    </row>
    <row r="1647" spans="2:19" ht="15.5" x14ac:dyDescent="0.35">
      <c r="B1647" s="1" t="s">
        <v>725</v>
      </c>
      <c r="C1647" s="28" t="str">
        <f>VLOOKUP(B1647,'Answer Data Transformation'!$B$3:$F$2338,4,FALSE)</f>
        <v xml:space="preserve">  Rachel M</v>
      </c>
      <c r="D1647" s="2">
        <f>VLOOKUP($B1647,'Answer Data Transformation'!$I$3:$R$2338,2,FALSE)</f>
        <v>39.14</v>
      </c>
      <c r="E1647" s="2">
        <f>VLOOKUP($B1647,'Answer Data Transformation'!$I$3:$R$2338,4,FALSE)</f>
        <v>6.24</v>
      </c>
      <c r="F1647" s="2" t="str">
        <f>VLOOKUP($B1647,'Answer Data Transformation'!$I$3:$R$2338,6,FALSE)</f>
        <v>No</v>
      </c>
      <c r="G1647" s="2" t="str">
        <f>VLOOKUP($B1647,'Answer Data Transformation'!$I$3:$R$2338,7,FALSE)</f>
        <v>yes</v>
      </c>
      <c r="H1647" s="2" t="str">
        <f>VLOOKUP($B1647,'Answer Data Transformation'!$I$3:$R$2338,8,FALSE)</f>
        <v>No</v>
      </c>
      <c r="I1647" s="29">
        <f>VLOOKUP($B1647,'Answer Data Transformation'!$I$3:$R$2338,9,FALSE)</f>
        <v>1</v>
      </c>
      <c r="J1647" s="2" t="str">
        <f>VLOOKUP($B1647,'Answer Data Transformation'!$I$3:$R$2338,10,FALSE)</f>
        <v>No</v>
      </c>
      <c r="K1647" s="2" t="str">
        <f>VLOOKUP($B1647,'Answer Data Transformation'!$I$3:$R$2338,3,FALSE)</f>
        <v>Obesity</v>
      </c>
      <c r="L1647" s="2" t="str">
        <f>VLOOKUP($B1647,'Answer Data Transformation'!$I$3:$R$2338,5,FALSE)</f>
        <v>Prediabetes</v>
      </c>
      <c r="M1647" s="2" t="str">
        <f>VLOOKUP($B1647,'Answer Data Transformation'!$T$3:$AA$2346,2,FALSE)</f>
        <v>15-Jul-2004</v>
      </c>
      <c r="N1647" s="2">
        <f>VLOOKUP($B1647,'Answer Data Transformation'!$T$3:$AA$2346,4,FALSE)</f>
        <v>0</v>
      </c>
      <c r="O1647" s="2">
        <f>VLOOKUP($B1647,'Answer Data Transformation'!$T$3:$AA$2346,5,FALSE)</f>
        <v>5960.91</v>
      </c>
      <c r="P1647" s="2" t="str">
        <f>VLOOKUP($B1647,'Answer Data Transformation'!$T$3:$AA$2346,6,FALSE)</f>
        <v>tier - 2</v>
      </c>
      <c r="Q1647" s="2" t="str">
        <f>VLOOKUP($B1647,'Answer Data Transformation'!$T$3:$AA$2346,7,FALSE)</f>
        <v>tier - 1</v>
      </c>
      <c r="R1647" s="2" t="str">
        <f>VLOOKUP($B1647,'Answer Data Transformation'!$T$3:$AA$2346,8,FALSE)</f>
        <v>R1026</v>
      </c>
      <c r="S1647" s="2">
        <f>VLOOKUP($B1647,'Answer Data Transformation'!$T$3:$AA$2346,3,FALSE)</f>
        <v>18</v>
      </c>
    </row>
    <row r="1648" spans="2:19" ht="15.5" x14ac:dyDescent="0.35">
      <c r="B1648" s="1" t="s">
        <v>724</v>
      </c>
      <c r="C1648" s="28" t="str">
        <f>VLOOKUP(B1648,'Answer Data Transformation'!$B$3:$F$2338,4,FALSE)</f>
        <v xml:space="preserve">  Greg</v>
      </c>
      <c r="D1648" s="2">
        <f>VLOOKUP($B1648,'Answer Data Transformation'!$I$3:$R$2338,2,FALSE)</f>
        <v>39.799999999999997</v>
      </c>
      <c r="E1648" s="2">
        <f>VLOOKUP($B1648,'Answer Data Transformation'!$I$3:$R$2338,4,FALSE)</f>
        <v>6.17</v>
      </c>
      <c r="F1648" s="2" t="str">
        <f>VLOOKUP($B1648,'Answer Data Transformation'!$I$3:$R$2338,6,FALSE)</f>
        <v>No</v>
      </c>
      <c r="G1648" s="2" t="str">
        <f>VLOOKUP($B1648,'Answer Data Transformation'!$I$3:$R$2338,7,FALSE)</f>
        <v>No</v>
      </c>
      <c r="H1648" s="2" t="str">
        <f>VLOOKUP($B1648,'Answer Data Transformation'!$I$3:$R$2338,8,FALSE)</f>
        <v>Yes</v>
      </c>
      <c r="I1648" s="29">
        <f>VLOOKUP($B1648,'Answer Data Transformation'!$I$3:$R$2338,9,FALSE)</f>
        <v>1</v>
      </c>
      <c r="J1648" s="2" t="str">
        <f>VLOOKUP($B1648,'Answer Data Transformation'!$I$3:$R$2338,10,FALSE)</f>
        <v>No</v>
      </c>
      <c r="K1648" s="2" t="str">
        <f>VLOOKUP($B1648,'Answer Data Transformation'!$I$3:$R$2338,3,FALSE)</f>
        <v>Obesity</v>
      </c>
      <c r="L1648" s="2" t="str">
        <f>VLOOKUP($B1648,'Answer Data Transformation'!$I$3:$R$2338,5,FALSE)</f>
        <v>Prediabetes</v>
      </c>
      <c r="M1648" s="2" t="str">
        <f>VLOOKUP($B1648,'Answer Data Transformation'!$T$3:$AA$2346,2,FALSE)</f>
        <v>13-Aug-2003</v>
      </c>
      <c r="N1648" s="2">
        <f>VLOOKUP($B1648,'Answer Data Transformation'!$T$3:$AA$2346,4,FALSE)</f>
        <v>0</v>
      </c>
      <c r="O1648" s="2">
        <f>VLOOKUP($B1648,'Answer Data Transformation'!$T$3:$AA$2346,5,FALSE)</f>
        <v>5957.35</v>
      </c>
      <c r="P1648" s="2" t="str">
        <f>VLOOKUP($B1648,'Answer Data Transformation'!$T$3:$AA$2346,6,FALSE)</f>
        <v>tier - 2</v>
      </c>
      <c r="Q1648" s="2" t="str">
        <f>VLOOKUP($B1648,'Answer Data Transformation'!$T$3:$AA$2346,7,FALSE)</f>
        <v>tier - 2</v>
      </c>
      <c r="R1648" s="2" t="str">
        <f>VLOOKUP($B1648,'Answer Data Transformation'!$T$3:$AA$2346,8,FALSE)</f>
        <v>R1012</v>
      </c>
      <c r="S1648" s="2">
        <f>VLOOKUP($B1648,'Answer Data Transformation'!$T$3:$AA$2346,3,FALSE)</f>
        <v>19</v>
      </c>
    </row>
    <row r="1649" spans="2:19" ht="15.5" x14ac:dyDescent="0.35">
      <c r="B1649" s="1" t="s">
        <v>723</v>
      </c>
      <c r="C1649" s="28" t="str">
        <f>VLOOKUP(B1649,'Answer Data Transformation'!$B$3:$F$2338,4,FALSE)</f>
        <v xml:space="preserve">  Dan</v>
      </c>
      <c r="D1649" s="2">
        <f>VLOOKUP($B1649,'Answer Data Transformation'!$I$3:$R$2338,2,FALSE)</f>
        <v>34.32</v>
      </c>
      <c r="E1649" s="2">
        <f>VLOOKUP($B1649,'Answer Data Transformation'!$I$3:$R$2338,4,FALSE)</f>
        <v>5.16</v>
      </c>
      <c r="F1649" s="2" t="str">
        <f>VLOOKUP($B1649,'Answer Data Transformation'!$I$3:$R$2338,6,FALSE)</f>
        <v>No</v>
      </c>
      <c r="G1649" s="2" t="str">
        <f>VLOOKUP($B1649,'Answer Data Transformation'!$I$3:$R$2338,7,FALSE)</f>
        <v>No</v>
      </c>
      <c r="H1649" s="2" t="str">
        <f>VLOOKUP($B1649,'Answer Data Transformation'!$I$3:$R$2338,8,FALSE)</f>
        <v>No</v>
      </c>
      <c r="I1649" s="29">
        <f>VLOOKUP($B1649,'Answer Data Transformation'!$I$3:$R$2338,9,FALSE)</f>
        <v>1</v>
      </c>
      <c r="J1649" s="2" t="str">
        <f>VLOOKUP($B1649,'Answer Data Transformation'!$I$3:$R$2338,10,FALSE)</f>
        <v>No</v>
      </c>
      <c r="K1649" s="2" t="str">
        <f>VLOOKUP($B1649,'Answer Data Transformation'!$I$3:$R$2338,3,FALSE)</f>
        <v>Obesity</v>
      </c>
      <c r="L1649" s="2" t="str">
        <f>VLOOKUP($B1649,'Answer Data Transformation'!$I$3:$R$2338,5,FALSE)</f>
        <v>Normal</v>
      </c>
      <c r="M1649" s="2" t="str">
        <f>VLOOKUP($B1649,'Answer Data Transformation'!$T$3:$AA$2346,2,FALSE)</f>
        <v>14-Jul-1987</v>
      </c>
      <c r="N1649" s="2">
        <f>VLOOKUP($B1649,'Answer Data Transformation'!$T$3:$AA$2346,4,FALSE)</f>
        <v>3</v>
      </c>
      <c r="O1649" s="2">
        <f>VLOOKUP($B1649,'Answer Data Transformation'!$T$3:$AA$2346,5,FALSE)</f>
        <v>5934.38</v>
      </c>
      <c r="P1649" s="2" t="str">
        <f>VLOOKUP($B1649,'Answer Data Transformation'!$T$3:$AA$2346,6,FALSE)</f>
        <v>tier - 3</v>
      </c>
      <c r="Q1649" s="2" t="str">
        <f>VLOOKUP($B1649,'Answer Data Transformation'!$T$3:$AA$2346,7,FALSE)</f>
        <v>tier - 2</v>
      </c>
      <c r="R1649" s="2" t="str">
        <f>VLOOKUP($B1649,'Answer Data Transformation'!$T$3:$AA$2346,8,FALSE)</f>
        <v>R1013</v>
      </c>
      <c r="S1649" s="2">
        <f>VLOOKUP($B1649,'Answer Data Transformation'!$T$3:$AA$2346,3,FALSE)</f>
        <v>35</v>
      </c>
    </row>
    <row r="1650" spans="2:19" ht="15.5" x14ac:dyDescent="0.35">
      <c r="B1650" s="1" t="s">
        <v>722</v>
      </c>
      <c r="C1650" s="28" t="str">
        <f>VLOOKUP(B1650,'Answer Data Transformation'!$B$3:$F$2338,4,FALSE)</f>
        <v xml:space="preserve">  Jennifer A</v>
      </c>
      <c r="D1650" s="2">
        <f>VLOOKUP($B1650,'Answer Data Transformation'!$I$3:$R$2338,2,FALSE)</f>
        <v>32.51</v>
      </c>
      <c r="E1650" s="2">
        <f>VLOOKUP($B1650,'Answer Data Transformation'!$I$3:$R$2338,4,FALSE)</f>
        <v>4.3</v>
      </c>
      <c r="F1650" s="2" t="str">
        <f>VLOOKUP($B1650,'Answer Data Transformation'!$I$3:$R$2338,6,FALSE)</f>
        <v>No</v>
      </c>
      <c r="G1650" s="2" t="str">
        <f>VLOOKUP($B1650,'Answer Data Transformation'!$I$3:$R$2338,7,FALSE)</f>
        <v>No</v>
      </c>
      <c r="H1650" s="2" t="str">
        <f>VLOOKUP($B1650,'Answer Data Transformation'!$I$3:$R$2338,8,FALSE)</f>
        <v>No</v>
      </c>
      <c r="I1650" s="29">
        <f>VLOOKUP($B1650,'Answer Data Transformation'!$I$3:$R$2338,9,FALSE)</f>
        <v>0</v>
      </c>
      <c r="J1650" s="2" t="str">
        <f>VLOOKUP($B1650,'Answer Data Transformation'!$I$3:$R$2338,10,FALSE)</f>
        <v>No</v>
      </c>
      <c r="K1650" s="2" t="str">
        <f>VLOOKUP($B1650,'Answer Data Transformation'!$I$3:$R$2338,3,FALSE)</f>
        <v>Obesity</v>
      </c>
      <c r="L1650" s="2" t="str">
        <f>VLOOKUP($B1650,'Answer Data Transformation'!$I$3:$R$2338,5,FALSE)</f>
        <v>Normal</v>
      </c>
      <c r="M1650" s="2" t="str">
        <f>VLOOKUP($B1650,'Answer Data Transformation'!$T$3:$AA$2346,2,FALSE)</f>
        <v>30-Jul-1994</v>
      </c>
      <c r="N1650" s="2">
        <f>VLOOKUP($B1650,'Answer Data Transformation'!$T$3:$AA$2346,4,FALSE)</f>
        <v>0</v>
      </c>
      <c r="O1650" s="2">
        <f>VLOOKUP($B1650,'Answer Data Transformation'!$T$3:$AA$2346,5,FALSE)</f>
        <v>5927.65</v>
      </c>
      <c r="P1650" s="2" t="str">
        <f>VLOOKUP($B1650,'Answer Data Transformation'!$T$3:$AA$2346,6,FALSE)</f>
        <v>tier - 2</v>
      </c>
      <c r="Q1650" s="2" t="str">
        <f>VLOOKUP($B1650,'Answer Data Transformation'!$T$3:$AA$2346,7,FALSE)</f>
        <v>tier - 1</v>
      </c>
      <c r="R1650" s="2" t="str">
        <f>VLOOKUP($B1650,'Answer Data Transformation'!$T$3:$AA$2346,8,FALSE)</f>
        <v>R1012</v>
      </c>
      <c r="S1650" s="2">
        <f>VLOOKUP($B1650,'Answer Data Transformation'!$T$3:$AA$2346,3,FALSE)</f>
        <v>28</v>
      </c>
    </row>
    <row r="1651" spans="2:19" ht="15.5" x14ac:dyDescent="0.35">
      <c r="B1651" s="1" t="s">
        <v>721</v>
      </c>
      <c r="C1651" s="28" t="str">
        <f>VLOOKUP(B1651,'Answer Data Transformation'!$B$3:$F$2338,4,FALSE)</f>
        <v xml:space="preserve">  Jessica</v>
      </c>
      <c r="D1651" s="2">
        <f>VLOOKUP($B1651,'Answer Data Transformation'!$I$3:$R$2338,2,FALSE)</f>
        <v>30.71</v>
      </c>
      <c r="E1651" s="2">
        <f>VLOOKUP($B1651,'Answer Data Transformation'!$I$3:$R$2338,4,FALSE)</f>
        <v>6.14</v>
      </c>
      <c r="F1651" s="2" t="str">
        <f>VLOOKUP($B1651,'Answer Data Transformation'!$I$3:$R$2338,6,FALSE)</f>
        <v>No</v>
      </c>
      <c r="G1651" s="2" t="str">
        <f>VLOOKUP($B1651,'Answer Data Transformation'!$I$3:$R$2338,7,FALSE)</f>
        <v>No</v>
      </c>
      <c r="H1651" s="2" t="str">
        <f>VLOOKUP($B1651,'Answer Data Transformation'!$I$3:$R$2338,8,FALSE)</f>
        <v>Yes</v>
      </c>
      <c r="I1651" s="29">
        <f>VLOOKUP($B1651,'Answer Data Transformation'!$I$3:$R$2338,9,FALSE)</f>
        <v>1</v>
      </c>
      <c r="J1651" s="2" t="str">
        <f>VLOOKUP($B1651,'Answer Data Transformation'!$I$3:$R$2338,10,FALSE)</f>
        <v>No</v>
      </c>
      <c r="K1651" s="2" t="str">
        <f>VLOOKUP($B1651,'Answer Data Transformation'!$I$3:$R$2338,3,FALSE)</f>
        <v>Obesity</v>
      </c>
      <c r="L1651" s="2" t="str">
        <f>VLOOKUP($B1651,'Answer Data Transformation'!$I$3:$R$2338,5,FALSE)</f>
        <v>Prediabetes</v>
      </c>
      <c r="M1651" s="2" t="str">
        <f>VLOOKUP($B1651,'Answer Data Transformation'!$T$3:$AA$2346,2,FALSE)</f>
        <v>13-Aug-1993</v>
      </c>
      <c r="N1651" s="2">
        <f>VLOOKUP($B1651,'Answer Data Transformation'!$T$3:$AA$2346,4,FALSE)</f>
        <v>0</v>
      </c>
      <c r="O1651" s="2">
        <f>VLOOKUP($B1651,'Answer Data Transformation'!$T$3:$AA$2346,5,FALSE)</f>
        <v>5926.93</v>
      </c>
      <c r="P1651" s="2" t="str">
        <f>VLOOKUP($B1651,'Answer Data Transformation'!$T$3:$AA$2346,6,FALSE)</f>
        <v>tier - 2</v>
      </c>
      <c r="Q1651" s="2" t="str">
        <f>VLOOKUP($B1651,'Answer Data Transformation'!$T$3:$AA$2346,7,FALSE)</f>
        <v>tier - 2</v>
      </c>
      <c r="R1651" s="2" t="str">
        <f>VLOOKUP($B1651,'Answer Data Transformation'!$T$3:$AA$2346,8,FALSE)</f>
        <v>R1025</v>
      </c>
      <c r="S1651" s="2">
        <f>VLOOKUP($B1651,'Answer Data Transformation'!$T$3:$AA$2346,3,FALSE)</f>
        <v>29</v>
      </c>
    </row>
    <row r="1652" spans="2:19" ht="15.5" x14ac:dyDescent="0.35">
      <c r="B1652" s="1" t="s">
        <v>720</v>
      </c>
      <c r="C1652" s="28" t="str">
        <f>VLOOKUP(B1652,'Answer Data Transformation'!$B$3:$F$2338,4,FALSE)</f>
        <v xml:space="preserve">  Chaiwat</v>
      </c>
      <c r="D1652" s="2">
        <f>VLOOKUP($B1652,'Answer Data Transformation'!$I$3:$R$2338,2,FALSE)</f>
        <v>28.9</v>
      </c>
      <c r="E1652" s="2">
        <f>VLOOKUP($B1652,'Answer Data Transformation'!$I$3:$R$2338,4,FALSE)</f>
        <v>5.36</v>
      </c>
      <c r="F1652" s="2" t="str">
        <f>VLOOKUP($B1652,'Answer Data Transformation'!$I$3:$R$2338,6,FALSE)</f>
        <v>No</v>
      </c>
      <c r="G1652" s="2" t="str">
        <f>VLOOKUP($B1652,'Answer Data Transformation'!$I$3:$R$2338,7,FALSE)</f>
        <v>No</v>
      </c>
      <c r="H1652" s="2" t="str">
        <f>VLOOKUP($B1652,'Answer Data Transformation'!$I$3:$R$2338,8,FALSE)</f>
        <v>No</v>
      </c>
      <c r="I1652" s="29">
        <f>VLOOKUP($B1652,'Answer Data Transformation'!$I$3:$R$2338,9,FALSE)</f>
        <v>1</v>
      </c>
      <c r="J1652" s="2" t="str">
        <f>VLOOKUP($B1652,'Answer Data Transformation'!$I$3:$R$2338,10,FALSE)</f>
        <v>No</v>
      </c>
      <c r="K1652" s="2" t="str">
        <f>VLOOKUP($B1652,'Answer Data Transformation'!$I$3:$R$2338,3,FALSE)</f>
        <v>Overweight</v>
      </c>
      <c r="L1652" s="2" t="str">
        <f>VLOOKUP($B1652,'Answer Data Transformation'!$I$3:$R$2338,5,FALSE)</f>
        <v>Normal</v>
      </c>
      <c r="M1652" s="2" t="str">
        <f>VLOOKUP($B1652,'Answer Data Transformation'!$T$3:$AA$2346,2,FALSE)</f>
        <v>29-Jul-1987</v>
      </c>
      <c r="N1652" s="2">
        <f>VLOOKUP($B1652,'Answer Data Transformation'!$T$3:$AA$2346,4,FALSE)</f>
        <v>3</v>
      </c>
      <c r="O1652" s="2">
        <f>VLOOKUP($B1652,'Answer Data Transformation'!$T$3:$AA$2346,5,FALSE)</f>
        <v>5926.85</v>
      </c>
      <c r="P1652" s="2" t="str">
        <f>VLOOKUP($B1652,'Answer Data Transformation'!$T$3:$AA$2346,6,FALSE)</f>
        <v>tier - 3</v>
      </c>
      <c r="Q1652" s="2" t="str">
        <f>VLOOKUP($B1652,'Answer Data Transformation'!$T$3:$AA$2346,7,FALSE)</f>
        <v>tier - 3</v>
      </c>
      <c r="R1652" s="2" t="str">
        <f>VLOOKUP($B1652,'Answer Data Transformation'!$T$3:$AA$2346,8,FALSE)</f>
        <v>R1011</v>
      </c>
      <c r="S1652" s="2">
        <f>VLOOKUP($B1652,'Answer Data Transformation'!$T$3:$AA$2346,3,FALSE)</f>
        <v>35</v>
      </c>
    </row>
    <row r="1653" spans="2:19" ht="15.5" x14ac:dyDescent="0.35">
      <c r="B1653" s="1" t="s">
        <v>719</v>
      </c>
      <c r="C1653" s="28" t="str">
        <f>VLOOKUP(B1653,'Answer Data Transformation'!$B$3:$F$2338,4,FALSE)</f>
        <v xml:space="preserve">  Kerri</v>
      </c>
      <c r="D1653" s="2">
        <f>VLOOKUP($B1653,'Answer Data Transformation'!$I$3:$R$2338,2,FALSE)</f>
        <v>36.19</v>
      </c>
      <c r="E1653" s="2">
        <f>VLOOKUP($B1653,'Answer Data Transformation'!$I$3:$R$2338,4,FALSE)</f>
        <v>4.3</v>
      </c>
      <c r="F1653" s="2" t="str">
        <f>VLOOKUP($B1653,'Answer Data Transformation'!$I$3:$R$2338,6,FALSE)</f>
        <v>No</v>
      </c>
      <c r="G1653" s="2" t="str">
        <f>VLOOKUP($B1653,'Answer Data Transformation'!$I$3:$R$2338,7,FALSE)</f>
        <v>No</v>
      </c>
      <c r="H1653" s="2" t="str">
        <f>VLOOKUP($B1653,'Answer Data Transformation'!$I$3:$R$2338,8,FALSE)</f>
        <v>No</v>
      </c>
      <c r="I1653" s="29">
        <f>VLOOKUP($B1653,'Answer Data Transformation'!$I$3:$R$2338,9,FALSE)</f>
        <v>0</v>
      </c>
      <c r="J1653" s="2" t="str">
        <f>VLOOKUP($B1653,'Answer Data Transformation'!$I$3:$R$2338,10,FALSE)</f>
        <v>No</v>
      </c>
      <c r="K1653" s="2" t="str">
        <f>VLOOKUP($B1653,'Answer Data Transformation'!$I$3:$R$2338,3,FALSE)</f>
        <v>Obesity</v>
      </c>
      <c r="L1653" s="2" t="str">
        <f>VLOOKUP($B1653,'Answer Data Transformation'!$I$3:$R$2338,5,FALSE)</f>
        <v>Normal</v>
      </c>
      <c r="M1653" s="2" t="str">
        <f>VLOOKUP($B1653,'Answer Data Transformation'!$T$3:$AA$2346,2,FALSE)</f>
        <v>21-Dec-1982</v>
      </c>
      <c r="N1653" s="2">
        <f>VLOOKUP($B1653,'Answer Data Transformation'!$T$3:$AA$2346,4,FALSE)</f>
        <v>0</v>
      </c>
      <c r="O1653" s="2">
        <f>VLOOKUP($B1653,'Answer Data Transformation'!$T$3:$AA$2346,5,FALSE)</f>
        <v>5920.1</v>
      </c>
      <c r="P1653" s="2" t="str">
        <f>VLOOKUP($B1653,'Answer Data Transformation'!$T$3:$AA$2346,6,FALSE)</f>
        <v>tier - 2</v>
      </c>
      <c r="Q1653" s="2" t="str">
        <f>VLOOKUP($B1653,'Answer Data Transformation'!$T$3:$AA$2346,7,FALSE)</f>
        <v>tier - 1</v>
      </c>
      <c r="R1653" s="2" t="str">
        <f>VLOOKUP($B1653,'Answer Data Transformation'!$T$3:$AA$2346,8,FALSE)</f>
        <v>R1013</v>
      </c>
      <c r="S1653" s="2">
        <f>VLOOKUP($B1653,'Answer Data Transformation'!$T$3:$AA$2346,3,FALSE)</f>
        <v>40</v>
      </c>
    </row>
    <row r="1654" spans="2:19" ht="15.5" x14ac:dyDescent="0.35">
      <c r="B1654" s="1" t="s">
        <v>718</v>
      </c>
      <c r="C1654" s="28" t="str">
        <f>VLOOKUP(B1654,'Answer Data Transformation'!$B$3:$F$2338,4,FALSE)</f>
        <v xml:space="preserve">  Lisa</v>
      </c>
      <c r="D1654" s="2">
        <f>VLOOKUP($B1654,'Answer Data Transformation'!$I$3:$R$2338,2,FALSE)</f>
        <v>29.6</v>
      </c>
      <c r="E1654" s="2">
        <f>VLOOKUP($B1654,'Answer Data Transformation'!$I$3:$R$2338,4,FALSE)</f>
        <v>4.09</v>
      </c>
      <c r="F1654" s="2" t="str">
        <f>VLOOKUP($B1654,'Answer Data Transformation'!$I$3:$R$2338,6,FALSE)</f>
        <v>No</v>
      </c>
      <c r="G1654" s="2" t="str">
        <f>VLOOKUP($B1654,'Answer Data Transformation'!$I$3:$R$2338,7,FALSE)</f>
        <v>No</v>
      </c>
      <c r="H1654" s="2" t="str">
        <f>VLOOKUP($B1654,'Answer Data Transformation'!$I$3:$R$2338,8,FALSE)</f>
        <v>No</v>
      </c>
      <c r="I1654" s="29">
        <f>VLOOKUP($B1654,'Answer Data Transformation'!$I$3:$R$2338,9,FALSE)</f>
        <v>0</v>
      </c>
      <c r="J1654" s="2" t="str">
        <f>VLOOKUP($B1654,'Answer Data Transformation'!$I$3:$R$2338,10,FALSE)</f>
        <v>No</v>
      </c>
      <c r="K1654" s="2" t="str">
        <f>VLOOKUP($B1654,'Answer Data Transformation'!$I$3:$R$2338,3,FALSE)</f>
        <v>Overweight</v>
      </c>
      <c r="L1654" s="2" t="str">
        <f>VLOOKUP($B1654,'Answer Data Transformation'!$I$3:$R$2338,5,FALSE)</f>
        <v>Normal</v>
      </c>
      <c r="M1654" s="2" t="str">
        <f>VLOOKUP($B1654,'Answer Data Transformation'!$T$3:$AA$2346,2,FALSE)</f>
        <v>08-Jul-1982</v>
      </c>
      <c r="N1654" s="2">
        <f>VLOOKUP($B1654,'Answer Data Transformation'!$T$3:$AA$2346,4,FALSE)</f>
        <v>0</v>
      </c>
      <c r="O1654" s="2">
        <f>VLOOKUP($B1654,'Answer Data Transformation'!$T$3:$AA$2346,5,FALSE)</f>
        <v>5910.94</v>
      </c>
      <c r="P1654" s="2" t="str">
        <f>VLOOKUP($B1654,'Answer Data Transformation'!$T$3:$AA$2346,6,FALSE)</f>
        <v>tier - 2</v>
      </c>
      <c r="Q1654" s="2" t="str">
        <f>VLOOKUP($B1654,'Answer Data Transformation'!$T$3:$AA$2346,7,FALSE)</f>
        <v>tier - 1</v>
      </c>
      <c r="R1654" s="2" t="str">
        <f>VLOOKUP($B1654,'Answer Data Transformation'!$T$3:$AA$2346,8,FALSE)</f>
        <v>R1011</v>
      </c>
      <c r="S1654" s="2">
        <f>VLOOKUP($B1654,'Answer Data Transformation'!$T$3:$AA$2346,3,FALSE)</f>
        <v>40</v>
      </c>
    </row>
    <row r="1655" spans="2:19" ht="15.5" x14ac:dyDescent="0.35">
      <c r="B1655" s="1" t="s">
        <v>717</v>
      </c>
      <c r="C1655" s="28" t="str">
        <f>VLOOKUP(B1655,'Answer Data Transformation'!$B$3:$F$2338,4,FALSE)</f>
        <v xml:space="preserve">  Nicholas G</v>
      </c>
      <c r="D1655" s="2">
        <f>VLOOKUP($B1655,'Answer Data Transformation'!$I$3:$R$2338,2,FALSE)</f>
        <v>30.95</v>
      </c>
      <c r="E1655" s="2">
        <f>VLOOKUP($B1655,'Answer Data Transformation'!$I$3:$R$2338,4,FALSE)</f>
        <v>6.27</v>
      </c>
      <c r="F1655" s="2" t="str">
        <f>VLOOKUP($B1655,'Answer Data Transformation'!$I$3:$R$2338,6,FALSE)</f>
        <v>No</v>
      </c>
      <c r="G1655" s="2" t="str">
        <f>VLOOKUP($B1655,'Answer Data Transformation'!$I$3:$R$2338,7,FALSE)</f>
        <v>No</v>
      </c>
      <c r="H1655" s="2" t="str">
        <f>VLOOKUP($B1655,'Answer Data Transformation'!$I$3:$R$2338,8,FALSE)</f>
        <v>Yes</v>
      </c>
      <c r="I1655" s="29">
        <f>VLOOKUP($B1655,'Answer Data Transformation'!$I$3:$R$2338,9,FALSE)</f>
        <v>1</v>
      </c>
      <c r="J1655" s="2" t="str">
        <f>VLOOKUP($B1655,'Answer Data Transformation'!$I$3:$R$2338,10,FALSE)</f>
        <v>No</v>
      </c>
      <c r="K1655" s="2" t="str">
        <f>VLOOKUP($B1655,'Answer Data Transformation'!$I$3:$R$2338,3,FALSE)</f>
        <v>Obesity</v>
      </c>
      <c r="L1655" s="2" t="str">
        <f>VLOOKUP($B1655,'Answer Data Transformation'!$I$3:$R$2338,5,FALSE)</f>
        <v>Prediabetes</v>
      </c>
      <c r="M1655" s="2" t="str">
        <f>VLOOKUP($B1655,'Answer Data Transformation'!$T$3:$AA$2346,2,FALSE)</f>
        <v>19-Oct-1993</v>
      </c>
      <c r="N1655" s="2">
        <f>VLOOKUP($B1655,'Answer Data Transformation'!$T$3:$AA$2346,4,FALSE)</f>
        <v>0</v>
      </c>
      <c r="O1655" s="2">
        <f>VLOOKUP($B1655,'Answer Data Transformation'!$T$3:$AA$2346,5,FALSE)</f>
        <v>5877.02</v>
      </c>
      <c r="P1655" s="2" t="str">
        <f>VLOOKUP($B1655,'Answer Data Transformation'!$T$3:$AA$2346,6,FALSE)</f>
        <v>tier - 2</v>
      </c>
      <c r="Q1655" s="2" t="str">
        <f>VLOOKUP($B1655,'Answer Data Transformation'!$T$3:$AA$2346,7,FALSE)</f>
        <v>tier - 2</v>
      </c>
      <c r="R1655" s="2" t="str">
        <f>VLOOKUP($B1655,'Answer Data Transformation'!$T$3:$AA$2346,8,FALSE)</f>
        <v>R1021</v>
      </c>
      <c r="S1655" s="2">
        <f>VLOOKUP($B1655,'Answer Data Transformation'!$T$3:$AA$2346,3,FALSE)</f>
        <v>29</v>
      </c>
    </row>
    <row r="1656" spans="2:19" ht="15.5" x14ac:dyDescent="0.35">
      <c r="B1656" s="1" t="s">
        <v>716</v>
      </c>
      <c r="C1656" s="28" t="str">
        <f>VLOOKUP(B1656,'Answer Data Transformation'!$B$3:$F$2338,4,FALSE)</f>
        <v xml:space="preserve">  Vasilis S</v>
      </c>
      <c r="D1656" s="2">
        <f>VLOOKUP($B1656,'Answer Data Transformation'!$I$3:$R$2338,2,FALSE)</f>
        <v>19.95</v>
      </c>
      <c r="E1656" s="2">
        <f>VLOOKUP($B1656,'Answer Data Transformation'!$I$3:$R$2338,4,FALSE)</f>
        <v>5.39</v>
      </c>
      <c r="F1656" s="2" t="str">
        <f>VLOOKUP($B1656,'Answer Data Transformation'!$I$3:$R$2338,6,FALSE)</f>
        <v>No</v>
      </c>
      <c r="G1656" s="2" t="str">
        <f>VLOOKUP($B1656,'Answer Data Transformation'!$I$3:$R$2338,7,FALSE)</f>
        <v>No</v>
      </c>
      <c r="H1656" s="2" t="str">
        <f>VLOOKUP($B1656,'Answer Data Transformation'!$I$3:$R$2338,8,FALSE)</f>
        <v>No</v>
      </c>
      <c r="I1656" s="29">
        <f>VLOOKUP($B1656,'Answer Data Transformation'!$I$3:$R$2338,9,FALSE)</f>
        <v>1</v>
      </c>
      <c r="J1656" s="2" t="str">
        <f>VLOOKUP($B1656,'Answer Data Transformation'!$I$3:$R$2338,10,FALSE)</f>
        <v>No</v>
      </c>
      <c r="K1656" s="2" t="str">
        <f>VLOOKUP($B1656,'Answer Data Transformation'!$I$3:$R$2338,3,FALSE)</f>
        <v>Normal Weight</v>
      </c>
      <c r="L1656" s="2" t="str">
        <f>VLOOKUP($B1656,'Answer Data Transformation'!$I$3:$R$2338,5,FALSE)</f>
        <v>Normal</v>
      </c>
      <c r="M1656" s="2" t="str">
        <f>VLOOKUP($B1656,'Answer Data Transformation'!$T$3:$AA$2346,2,FALSE)</f>
        <v>22-Nov-1984</v>
      </c>
      <c r="N1656" s="2">
        <f>VLOOKUP($B1656,'Answer Data Transformation'!$T$3:$AA$2346,4,FALSE)</f>
        <v>1</v>
      </c>
      <c r="O1656" s="2">
        <f>VLOOKUP($B1656,'Answer Data Transformation'!$T$3:$AA$2346,5,FALSE)</f>
        <v>5855.9</v>
      </c>
      <c r="P1656" s="2" t="str">
        <f>VLOOKUP($B1656,'Answer Data Transformation'!$T$3:$AA$2346,6,FALSE)</f>
        <v>tier - 2</v>
      </c>
      <c r="Q1656" s="2" t="str">
        <f>VLOOKUP($B1656,'Answer Data Transformation'!$T$3:$AA$2346,7,FALSE)</f>
        <v>tier - 3</v>
      </c>
      <c r="R1656" s="2" t="str">
        <f>VLOOKUP($B1656,'Answer Data Transformation'!$T$3:$AA$2346,8,FALSE)</f>
        <v>R1012</v>
      </c>
      <c r="S1656" s="2">
        <f>VLOOKUP($B1656,'Answer Data Transformation'!$T$3:$AA$2346,3,FALSE)</f>
        <v>38</v>
      </c>
    </row>
    <row r="1657" spans="2:19" ht="15.5" x14ac:dyDescent="0.35">
      <c r="B1657" s="1" t="s">
        <v>715</v>
      </c>
      <c r="C1657" s="28" t="str">
        <f>VLOOKUP(B1657,'Answer Data Transformation'!$B$3:$F$2338,4,FALSE)</f>
        <v xml:space="preserve">  Michael P</v>
      </c>
      <c r="D1657" s="2">
        <f>VLOOKUP($B1657,'Answer Data Transformation'!$I$3:$R$2338,2,FALSE)</f>
        <v>23.65</v>
      </c>
      <c r="E1657" s="2">
        <f>VLOOKUP($B1657,'Answer Data Transformation'!$I$3:$R$2338,4,FALSE)</f>
        <v>5.75</v>
      </c>
      <c r="F1657" s="2" t="str">
        <f>VLOOKUP($B1657,'Answer Data Transformation'!$I$3:$R$2338,6,FALSE)</f>
        <v>Yes</v>
      </c>
      <c r="G1657" s="2" t="str">
        <f>VLOOKUP($B1657,'Answer Data Transformation'!$I$3:$R$2338,7,FALSE)</f>
        <v>No</v>
      </c>
      <c r="H1657" s="2" t="str">
        <f>VLOOKUP($B1657,'Answer Data Transformation'!$I$3:$R$2338,8,FALSE)</f>
        <v>No</v>
      </c>
      <c r="I1657" s="29">
        <f>VLOOKUP($B1657,'Answer Data Transformation'!$I$3:$R$2338,9,FALSE)</f>
        <v>0</v>
      </c>
      <c r="J1657" s="2" t="str">
        <f>VLOOKUP($B1657,'Answer Data Transformation'!$I$3:$R$2338,10,FALSE)</f>
        <v>No</v>
      </c>
      <c r="K1657" s="2" t="str">
        <f>VLOOKUP($B1657,'Answer Data Transformation'!$I$3:$R$2338,3,FALSE)</f>
        <v>Normal Weight</v>
      </c>
      <c r="L1657" s="2" t="str">
        <f>VLOOKUP($B1657,'Answer Data Transformation'!$I$3:$R$2338,5,FALSE)</f>
        <v>Prediabetes</v>
      </c>
      <c r="M1657" s="2" t="str">
        <f>VLOOKUP($B1657,'Answer Data Transformation'!$T$3:$AA$2346,2,FALSE)</f>
        <v>18-Jun-1985</v>
      </c>
      <c r="N1657" s="2">
        <f>VLOOKUP($B1657,'Answer Data Transformation'!$T$3:$AA$2346,4,FALSE)</f>
        <v>3</v>
      </c>
      <c r="O1657" s="2">
        <f>VLOOKUP($B1657,'Answer Data Transformation'!$T$3:$AA$2346,5,FALSE)</f>
        <v>5847.24</v>
      </c>
      <c r="P1657" s="2" t="str">
        <f>VLOOKUP($B1657,'Answer Data Transformation'!$T$3:$AA$2346,6,FALSE)</f>
        <v>tier - 2</v>
      </c>
      <c r="Q1657" s="2" t="str">
        <f>VLOOKUP($B1657,'Answer Data Transformation'!$T$3:$AA$2346,7,FALSE)</f>
        <v>tier - 1</v>
      </c>
      <c r="R1657" s="2" t="str">
        <f>VLOOKUP($B1657,'Answer Data Transformation'!$T$3:$AA$2346,8,FALSE)</f>
        <v>R1013</v>
      </c>
      <c r="S1657" s="2">
        <f>VLOOKUP($B1657,'Answer Data Transformation'!$T$3:$AA$2346,3,FALSE)</f>
        <v>37</v>
      </c>
    </row>
    <row r="1658" spans="2:19" ht="15.5" x14ac:dyDescent="0.35">
      <c r="B1658" s="1" t="s">
        <v>714</v>
      </c>
      <c r="C1658" s="28" t="str">
        <f>VLOOKUP(B1658,'Answer Data Transformation'!$B$3:$F$2338,4,FALSE)</f>
        <v xml:space="preserve">  Colleen C</v>
      </c>
      <c r="D1658" s="2">
        <f>VLOOKUP($B1658,'Answer Data Transformation'!$I$3:$R$2338,2,FALSE)</f>
        <v>43.34</v>
      </c>
      <c r="E1658" s="2">
        <f>VLOOKUP($B1658,'Answer Data Transformation'!$I$3:$R$2338,4,FALSE)</f>
        <v>4.91</v>
      </c>
      <c r="F1658" s="2" t="str">
        <f>VLOOKUP($B1658,'Answer Data Transformation'!$I$3:$R$2338,6,FALSE)</f>
        <v>No</v>
      </c>
      <c r="G1658" s="2" t="str">
        <f>VLOOKUP($B1658,'Answer Data Transformation'!$I$3:$R$2338,7,FALSE)</f>
        <v>No</v>
      </c>
      <c r="H1658" s="2" t="str">
        <f>VLOOKUP($B1658,'Answer Data Transformation'!$I$3:$R$2338,8,FALSE)</f>
        <v>No</v>
      </c>
      <c r="I1658" s="29">
        <f>VLOOKUP($B1658,'Answer Data Transformation'!$I$3:$R$2338,9,FALSE)</f>
        <v>1</v>
      </c>
      <c r="J1658" s="2" t="str">
        <f>VLOOKUP($B1658,'Answer Data Transformation'!$I$3:$R$2338,10,FALSE)</f>
        <v>No</v>
      </c>
      <c r="K1658" s="2" t="str">
        <f>VLOOKUP($B1658,'Answer Data Transformation'!$I$3:$R$2338,3,FALSE)</f>
        <v>Obesity</v>
      </c>
      <c r="L1658" s="2" t="str">
        <f>VLOOKUP($B1658,'Answer Data Transformation'!$I$3:$R$2338,5,FALSE)</f>
        <v>Normal</v>
      </c>
      <c r="M1658" s="2" t="str">
        <f>VLOOKUP($B1658,'Answer Data Transformation'!$T$3:$AA$2346,2,FALSE)</f>
        <v>30-Sep-1987</v>
      </c>
      <c r="N1658" s="2">
        <f>VLOOKUP($B1658,'Answer Data Transformation'!$T$3:$AA$2346,4,FALSE)</f>
        <v>2</v>
      </c>
      <c r="O1658" s="2">
        <f>VLOOKUP($B1658,'Answer Data Transformation'!$T$3:$AA$2346,5,FALSE)</f>
        <v>5846.92</v>
      </c>
      <c r="P1658" s="2" t="str">
        <f>VLOOKUP($B1658,'Answer Data Transformation'!$T$3:$AA$2346,6,FALSE)</f>
        <v>tier - 2</v>
      </c>
      <c r="Q1658" s="2" t="str">
        <f>VLOOKUP($B1658,'Answer Data Transformation'!$T$3:$AA$2346,7,FALSE)</f>
        <v>tier - 2</v>
      </c>
      <c r="R1658" s="2" t="str">
        <f>VLOOKUP($B1658,'Answer Data Transformation'!$T$3:$AA$2346,8,FALSE)</f>
        <v>R1013</v>
      </c>
      <c r="S1658" s="2">
        <f>VLOOKUP($B1658,'Answer Data Transformation'!$T$3:$AA$2346,3,FALSE)</f>
        <v>35</v>
      </c>
    </row>
    <row r="1659" spans="2:19" ht="15.5" x14ac:dyDescent="0.35">
      <c r="B1659" s="1" t="s">
        <v>713</v>
      </c>
      <c r="C1659" s="28" t="str">
        <f>VLOOKUP(B1659,'Answer Data Transformation'!$B$3:$F$2338,4,FALSE)</f>
        <v xml:space="preserve">  Annika</v>
      </c>
      <c r="D1659" s="2">
        <f>VLOOKUP($B1659,'Answer Data Transformation'!$I$3:$R$2338,2,FALSE)</f>
        <v>31.98</v>
      </c>
      <c r="E1659" s="2">
        <f>VLOOKUP($B1659,'Answer Data Transformation'!$I$3:$R$2338,4,FALSE)</f>
        <v>4.46</v>
      </c>
      <c r="F1659" s="2" t="str">
        <f>VLOOKUP($B1659,'Answer Data Transformation'!$I$3:$R$2338,6,FALSE)</f>
        <v>Yes</v>
      </c>
      <c r="G1659" s="2" t="str">
        <f>VLOOKUP($B1659,'Answer Data Transformation'!$I$3:$R$2338,7,FALSE)</f>
        <v>No</v>
      </c>
      <c r="H1659" s="2" t="str">
        <f>VLOOKUP($B1659,'Answer Data Transformation'!$I$3:$R$2338,8,FALSE)</f>
        <v>No</v>
      </c>
      <c r="I1659" s="29">
        <f>VLOOKUP($B1659,'Answer Data Transformation'!$I$3:$R$2338,9,FALSE)</f>
        <v>1</v>
      </c>
      <c r="J1659" s="2" t="str">
        <f>VLOOKUP($B1659,'Answer Data Transformation'!$I$3:$R$2338,10,FALSE)</f>
        <v>No</v>
      </c>
      <c r="K1659" s="2" t="str">
        <f>VLOOKUP($B1659,'Answer Data Transformation'!$I$3:$R$2338,3,FALSE)</f>
        <v>Obesity</v>
      </c>
      <c r="L1659" s="2" t="str">
        <f>VLOOKUP($B1659,'Answer Data Transformation'!$I$3:$R$2338,5,FALSE)</f>
        <v>Normal</v>
      </c>
      <c r="M1659" s="2" t="str">
        <f>VLOOKUP($B1659,'Answer Data Transformation'!$T$3:$AA$2346,2,FALSE)</f>
        <v>20-Aug-1995</v>
      </c>
      <c r="N1659" s="2">
        <f>VLOOKUP($B1659,'Answer Data Transformation'!$T$3:$AA$2346,4,FALSE)</f>
        <v>0</v>
      </c>
      <c r="O1659" s="2">
        <f>VLOOKUP($B1659,'Answer Data Transformation'!$T$3:$AA$2346,5,FALSE)</f>
        <v>5843.99</v>
      </c>
      <c r="P1659" s="2" t="str">
        <f>VLOOKUP($B1659,'Answer Data Transformation'!$T$3:$AA$2346,6,FALSE)</f>
        <v>tier - 2</v>
      </c>
      <c r="Q1659" s="2" t="str">
        <f>VLOOKUP($B1659,'Answer Data Transformation'!$T$3:$AA$2346,7,FALSE)</f>
        <v>tier - 2</v>
      </c>
      <c r="R1659" s="2" t="str">
        <f>VLOOKUP($B1659,'Answer Data Transformation'!$T$3:$AA$2346,8,FALSE)</f>
        <v>R1025</v>
      </c>
      <c r="S1659" s="2">
        <f>VLOOKUP($B1659,'Answer Data Transformation'!$T$3:$AA$2346,3,FALSE)</f>
        <v>27</v>
      </c>
    </row>
    <row r="1660" spans="2:19" ht="15.5" x14ac:dyDescent="0.35">
      <c r="B1660" s="1" t="s">
        <v>712</v>
      </c>
      <c r="C1660" s="28" t="str">
        <f>VLOOKUP(B1660,'Answer Data Transformation'!$B$3:$F$2338,4,FALSE)</f>
        <v xml:space="preserve">  Kelly</v>
      </c>
      <c r="D1660" s="2">
        <f>VLOOKUP($B1660,'Answer Data Transformation'!$I$3:$R$2338,2,FALSE)</f>
        <v>35.86</v>
      </c>
      <c r="E1660" s="2">
        <f>VLOOKUP($B1660,'Answer Data Transformation'!$I$3:$R$2338,4,FALSE)</f>
        <v>6.22</v>
      </c>
      <c r="F1660" s="2" t="str">
        <f>VLOOKUP($B1660,'Answer Data Transformation'!$I$3:$R$2338,6,FALSE)</f>
        <v>No</v>
      </c>
      <c r="G1660" s="2" t="str">
        <f>VLOOKUP($B1660,'Answer Data Transformation'!$I$3:$R$2338,7,FALSE)</f>
        <v>No</v>
      </c>
      <c r="H1660" s="2" t="str">
        <f>VLOOKUP($B1660,'Answer Data Transformation'!$I$3:$R$2338,8,FALSE)</f>
        <v>No</v>
      </c>
      <c r="I1660" s="29">
        <f>VLOOKUP($B1660,'Answer Data Transformation'!$I$3:$R$2338,9,FALSE)</f>
        <v>1</v>
      </c>
      <c r="J1660" s="2" t="str">
        <f>VLOOKUP($B1660,'Answer Data Transformation'!$I$3:$R$2338,10,FALSE)</f>
        <v>No</v>
      </c>
      <c r="K1660" s="2" t="str">
        <f>VLOOKUP($B1660,'Answer Data Transformation'!$I$3:$R$2338,3,FALSE)</f>
        <v>Obesity</v>
      </c>
      <c r="L1660" s="2" t="str">
        <f>VLOOKUP($B1660,'Answer Data Transformation'!$I$3:$R$2338,5,FALSE)</f>
        <v>Prediabetes</v>
      </c>
      <c r="M1660" s="2" t="str">
        <f>VLOOKUP($B1660,'Answer Data Transformation'!$T$3:$AA$2346,2,FALSE)</f>
        <v>27-Jul-1987</v>
      </c>
      <c r="N1660" s="2">
        <f>VLOOKUP($B1660,'Answer Data Transformation'!$T$3:$AA$2346,4,FALSE)</f>
        <v>2</v>
      </c>
      <c r="O1660" s="2">
        <f>VLOOKUP($B1660,'Answer Data Transformation'!$T$3:$AA$2346,5,FALSE)</f>
        <v>5836.52</v>
      </c>
      <c r="P1660" s="2" t="str">
        <f>VLOOKUP($B1660,'Answer Data Transformation'!$T$3:$AA$2346,6,FALSE)</f>
        <v>tier - 2</v>
      </c>
      <c r="Q1660" s="2" t="str">
        <f>VLOOKUP($B1660,'Answer Data Transformation'!$T$3:$AA$2346,7,FALSE)</f>
        <v>tier - 3</v>
      </c>
      <c r="R1660" s="2" t="str">
        <f>VLOOKUP($B1660,'Answer Data Transformation'!$T$3:$AA$2346,8,FALSE)</f>
        <v>R1013</v>
      </c>
      <c r="S1660" s="2">
        <f>VLOOKUP($B1660,'Answer Data Transformation'!$T$3:$AA$2346,3,FALSE)</f>
        <v>35</v>
      </c>
    </row>
    <row r="1661" spans="2:19" ht="15.5" x14ac:dyDescent="0.35">
      <c r="B1661" s="1" t="s">
        <v>711</v>
      </c>
      <c r="C1661" s="28" t="str">
        <f>VLOOKUP(B1661,'Answer Data Transformation'!$B$3:$F$2338,4,FALSE)</f>
        <v xml:space="preserve">  Nicholas C</v>
      </c>
      <c r="D1661" s="2">
        <f>VLOOKUP($B1661,'Answer Data Transformation'!$I$3:$R$2338,2,FALSE)</f>
        <v>15.2</v>
      </c>
      <c r="E1661" s="2">
        <f>VLOOKUP($B1661,'Answer Data Transformation'!$I$3:$R$2338,4,FALSE)</f>
        <v>8.82</v>
      </c>
      <c r="F1661" s="2" t="str">
        <f>VLOOKUP($B1661,'Answer Data Transformation'!$I$3:$R$2338,6,FALSE)</f>
        <v>No</v>
      </c>
      <c r="G1661" s="2" t="str">
        <f>VLOOKUP($B1661,'Answer Data Transformation'!$I$3:$R$2338,7,FALSE)</f>
        <v>No</v>
      </c>
      <c r="H1661" s="2" t="str">
        <f>VLOOKUP($B1661,'Answer Data Transformation'!$I$3:$R$2338,8,FALSE)</f>
        <v>No</v>
      </c>
      <c r="I1661" s="29">
        <f>VLOOKUP($B1661,'Answer Data Transformation'!$I$3:$R$2338,9,FALSE)</f>
        <v>0</v>
      </c>
      <c r="J1661" s="2" t="str">
        <f>VLOOKUP($B1661,'Answer Data Transformation'!$I$3:$R$2338,10,FALSE)</f>
        <v>No</v>
      </c>
      <c r="K1661" s="2" t="str">
        <f>VLOOKUP($B1661,'Answer Data Transformation'!$I$3:$R$2338,3,FALSE)</f>
        <v>Underweight</v>
      </c>
      <c r="L1661" s="2" t="str">
        <f>VLOOKUP($B1661,'Answer Data Transformation'!$I$3:$R$2338,5,FALSE)</f>
        <v>Diabetes</v>
      </c>
      <c r="M1661" s="2" t="str">
        <f>VLOOKUP($B1661,'Answer Data Transformation'!$T$3:$AA$2346,2,FALSE)</f>
        <v>27-Sep-1971</v>
      </c>
      <c r="N1661" s="2">
        <f>VLOOKUP($B1661,'Answer Data Transformation'!$T$3:$AA$2346,4,FALSE)</f>
        <v>0</v>
      </c>
      <c r="O1661" s="2">
        <f>VLOOKUP($B1661,'Answer Data Transformation'!$T$3:$AA$2346,5,FALSE)</f>
        <v>5832.6</v>
      </c>
      <c r="P1661" s="2" t="str">
        <f>VLOOKUP($B1661,'Answer Data Transformation'!$T$3:$AA$2346,6,FALSE)</f>
        <v>tier - 2</v>
      </c>
      <c r="Q1661" s="2" t="str">
        <f>VLOOKUP($B1661,'Answer Data Transformation'!$T$3:$AA$2346,7,FALSE)</f>
        <v>tier - 3</v>
      </c>
      <c r="R1661" s="2" t="str">
        <f>VLOOKUP($B1661,'Answer Data Transformation'!$T$3:$AA$2346,8,FALSE)</f>
        <v>R1012</v>
      </c>
      <c r="S1661" s="2">
        <f>VLOOKUP($B1661,'Answer Data Transformation'!$T$3:$AA$2346,3,FALSE)</f>
        <v>51</v>
      </c>
    </row>
    <row r="1662" spans="2:19" ht="15.5" x14ac:dyDescent="0.35">
      <c r="B1662" s="1" t="s">
        <v>710</v>
      </c>
      <c r="C1662" s="28" t="str">
        <f>VLOOKUP(B1662,'Answer Data Transformation'!$B$3:$F$2338,4,FALSE)</f>
        <v xml:space="preserve">  Kelly K</v>
      </c>
      <c r="D1662" s="2">
        <f>VLOOKUP($B1662,'Answer Data Transformation'!$I$3:$R$2338,2,FALSE)</f>
        <v>37.200000000000003</v>
      </c>
      <c r="E1662" s="2">
        <f>VLOOKUP($B1662,'Answer Data Transformation'!$I$3:$R$2338,4,FALSE)</f>
        <v>10.14</v>
      </c>
      <c r="F1662" s="2" t="str">
        <f>VLOOKUP($B1662,'Answer Data Transformation'!$I$3:$R$2338,6,FALSE)</f>
        <v>No</v>
      </c>
      <c r="G1662" s="2" t="str">
        <f>VLOOKUP($B1662,'Answer Data Transformation'!$I$3:$R$2338,7,FALSE)</f>
        <v>No</v>
      </c>
      <c r="H1662" s="2" t="str">
        <f>VLOOKUP($B1662,'Answer Data Transformation'!$I$3:$R$2338,8,FALSE)</f>
        <v>No</v>
      </c>
      <c r="I1662" s="29">
        <f>VLOOKUP($B1662,'Answer Data Transformation'!$I$3:$R$2338,9,FALSE)</f>
        <v>0</v>
      </c>
      <c r="J1662" s="2" t="str">
        <f>VLOOKUP($B1662,'Answer Data Transformation'!$I$3:$R$2338,10,FALSE)</f>
        <v>No</v>
      </c>
      <c r="K1662" s="2" t="str">
        <f>VLOOKUP($B1662,'Answer Data Transformation'!$I$3:$R$2338,3,FALSE)</f>
        <v>Obesity</v>
      </c>
      <c r="L1662" s="2" t="str">
        <f>VLOOKUP($B1662,'Answer Data Transformation'!$I$3:$R$2338,5,FALSE)</f>
        <v>Diabetes</v>
      </c>
      <c r="M1662" s="2" t="str">
        <f>VLOOKUP($B1662,'Answer Data Transformation'!$T$3:$AA$2346,2,FALSE)</f>
        <v>22-Jul-2002</v>
      </c>
      <c r="N1662" s="2">
        <f>VLOOKUP($B1662,'Answer Data Transformation'!$T$3:$AA$2346,4,FALSE)</f>
        <v>0</v>
      </c>
      <c r="O1662" s="2">
        <f>VLOOKUP($B1662,'Answer Data Transformation'!$T$3:$AA$2346,5,FALSE)</f>
        <v>5816.58</v>
      </c>
      <c r="P1662" s="2" t="str">
        <f>VLOOKUP($B1662,'Answer Data Transformation'!$T$3:$AA$2346,6,FALSE)</f>
        <v>tier - 2</v>
      </c>
      <c r="Q1662" s="2" t="str">
        <f>VLOOKUP($B1662,'Answer Data Transformation'!$T$3:$AA$2346,7,FALSE)</f>
        <v>tier - 2</v>
      </c>
      <c r="R1662" s="2" t="str">
        <f>VLOOKUP($B1662,'Answer Data Transformation'!$T$3:$AA$2346,8,FALSE)</f>
        <v>R1026</v>
      </c>
      <c r="S1662" s="2">
        <f>VLOOKUP($B1662,'Answer Data Transformation'!$T$3:$AA$2346,3,FALSE)</f>
        <v>20</v>
      </c>
    </row>
    <row r="1663" spans="2:19" ht="15.5" x14ac:dyDescent="0.35">
      <c r="B1663" s="1" t="s">
        <v>709</v>
      </c>
      <c r="C1663" s="28" t="str">
        <f>VLOOKUP(B1663,'Answer Data Transformation'!$B$3:$F$2338,4,FALSE)</f>
        <v xml:space="preserve">  Andrew</v>
      </c>
      <c r="D1663" s="2">
        <f>VLOOKUP($B1663,'Answer Data Transformation'!$I$3:$R$2338,2,FALSE)</f>
        <v>17.91</v>
      </c>
      <c r="E1663" s="2">
        <f>VLOOKUP($B1663,'Answer Data Transformation'!$I$3:$R$2338,4,FALSE)</f>
        <v>4.66</v>
      </c>
      <c r="F1663" s="2" t="str">
        <f>VLOOKUP($B1663,'Answer Data Transformation'!$I$3:$R$2338,6,FALSE)</f>
        <v>No</v>
      </c>
      <c r="G1663" s="2" t="str">
        <f>VLOOKUP($B1663,'Answer Data Transformation'!$I$3:$R$2338,7,FALSE)</f>
        <v>No</v>
      </c>
      <c r="H1663" s="2" t="str">
        <f>VLOOKUP($B1663,'Answer Data Transformation'!$I$3:$R$2338,8,FALSE)</f>
        <v>No</v>
      </c>
      <c r="I1663" s="29">
        <f>VLOOKUP($B1663,'Answer Data Transformation'!$I$3:$R$2338,9,FALSE)</f>
        <v>2</v>
      </c>
      <c r="J1663" s="2" t="str">
        <f>VLOOKUP($B1663,'Answer Data Transformation'!$I$3:$R$2338,10,FALSE)</f>
        <v>No</v>
      </c>
      <c r="K1663" s="2" t="str">
        <f>VLOOKUP($B1663,'Answer Data Transformation'!$I$3:$R$2338,3,FALSE)</f>
        <v>Underweight</v>
      </c>
      <c r="L1663" s="2" t="str">
        <f>VLOOKUP($B1663,'Answer Data Transformation'!$I$3:$R$2338,5,FALSE)</f>
        <v>Normal</v>
      </c>
      <c r="M1663" s="2" t="str">
        <f>VLOOKUP($B1663,'Answer Data Transformation'!$T$3:$AA$2346,2,FALSE)</f>
        <v>02-Nov-1972</v>
      </c>
      <c r="N1663" s="2">
        <f>VLOOKUP($B1663,'Answer Data Transformation'!$T$3:$AA$2346,4,FALSE)</f>
        <v>0</v>
      </c>
      <c r="O1663" s="2">
        <f>VLOOKUP($B1663,'Answer Data Transformation'!$T$3:$AA$2346,5,FALSE)</f>
        <v>5812.9</v>
      </c>
      <c r="P1663" s="2" t="str">
        <f>VLOOKUP($B1663,'Answer Data Transformation'!$T$3:$AA$2346,6,FALSE)</f>
        <v>tier - 2</v>
      </c>
      <c r="Q1663" s="2" t="str">
        <f>VLOOKUP($B1663,'Answer Data Transformation'!$T$3:$AA$2346,7,FALSE)</f>
        <v>tier - 2</v>
      </c>
      <c r="R1663" s="2" t="str">
        <f>VLOOKUP($B1663,'Answer Data Transformation'!$T$3:$AA$2346,8,FALSE)</f>
        <v>R1013</v>
      </c>
      <c r="S1663" s="2">
        <f>VLOOKUP($B1663,'Answer Data Transformation'!$T$3:$AA$2346,3,FALSE)</f>
        <v>50</v>
      </c>
    </row>
    <row r="1664" spans="2:19" ht="15.5" x14ac:dyDescent="0.35">
      <c r="B1664" s="1" t="s">
        <v>708</v>
      </c>
      <c r="C1664" s="28" t="str">
        <f>VLOOKUP(B1664,'Answer Data Transformation'!$B$3:$F$2338,4,FALSE)</f>
        <v xml:space="preserve">  Hannah</v>
      </c>
      <c r="D1664" s="2">
        <f>VLOOKUP($B1664,'Answer Data Transformation'!$I$3:$R$2338,2,FALSE)</f>
        <v>20.76</v>
      </c>
      <c r="E1664" s="2">
        <f>VLOOKUP($B1664,'Answer Data Transformation'!$I$3:$R$2338,4,FALSE)</f>
        <v>6.26</v>
      </c>
      <c r="F1664" s="2" t="str">
        <f>VLOOKUP($B1664,'Answer Data Transformation'!$I$3:$R$2338,6,FALSE)</f>
        <v>No</v>
      </c>
      <c r="G1664" s="2" t="str">
        <f>VLOOKUP($B1664,'Answer Data Transformation'!$I$3:$R$2338,7,FALSE)</f>
        <v>No</v>
      </c>
      <c r="H1664" s="2" t="str">
        <f>VLOOKUP($B1664,'Answer Data Transformation'!$I$3:$R$2338,8,FALSE)</f>
        <v>No</v>
      </c>
      <c r="I1664" s="29">
        <f>VLOOKUP($B1664,'Answer Data Transformation'!$I$3:$R$2338,9,FALSE)</f>
        <v>0</v>
      </c>
      <c r="J1664" s="2" t="str">
        <f>VLOOKUP($B1664,'Answer Data Transformation'!$I$3:$R$2338,10,FALSE)</f>
        <v>No</v>
      </c>
      <c r="K1664" s="2" t="str">
        <f>VLOOKUP($B1664,'Answer Data Transformation'!$I$3:$R$2338,3,FALSE)</f>
        <v>Normal Weight</v>
      </c>
      <c r="L1664" s="2" t="str">
        <f>VLOOKUP($B1664,'Answer Data Transformation'!$I$3:$R$2338,5,FALSE)</f>
        <v>Prediabetes</v>
      </c>
      <c r="M1664" s="2" t="str">
        <f>VLOOKUP($B1664,'Answer Data Transformation'!$T$3:$AA$2346,2,FALSE)</f>
        <v>18-Sep-1980</v>
      </c>
      <c r="N1664" s="2">
        <f>VLOOKUP($B1664,'Answer Data Transformation'!$T$3:$AA$2346,4,FALSE)</f>
        <v>2</v>
      </c>
      <c r="O1664" s="2">
        <f>VLOOKUP($B1664,'Answer Data Transformation'!$T$3:$AA$2346,5,FALSE)</f>
        <v>5807.06</v>
      </c>
      <c r="P1664" s="2" t="str">
        <f>VLOOKUP($B1664,'Answer Data Transformation'!$T$3:$AA$2346,6,FALSE)</f>
        <v>tier - 2</v>
      </c>
      <c r="Q1664" s="2" t="str">
        <f>VLOOKUP($B1664,'Answer Data Transformation'!$T$3:$AA$2346,7,FALSE)</f>
        <v>tier - 3</v>
      </c>
      <c r="R1664" s="2" t="str">
        <f>VLOOKUP($B1664,'Answer Data Transformation'!$T$3:$AA$2346,8,FALSE)</f>
        <v>R1013</v>
      </c>
      <c r="S1664" s="2">
        <f>VLOOKUP($B1664,'Answer Data Transformation'!$T$3:$AA$2346,3,FALSE)</f>
        <v>42</v>
      </c>
    </row>
    <row r="1665" spans="2:19" ht="15.5" x14ac:dyDescent="0.35">
      <c r="B1665" s="1" t="s">
        <v>707</v>
      </c>
      <c r="C1665" s="28" t="str">
        <f>VLOOKUP(B1665,'Answer Data Transformation'!$B$3:$F$2338,4,FALSE)</f>
        <v xml:space="preserve">  Patricio Sr</v>
      </c>
      <c r="D1665" s="2">
        <f>VLOOKUP($B1665,'Answer Data Transformation'!$I$3:$R$2338,2,FALSE)</f>
        <v>38.99</v>
      </c>
      <c r="E1665" s="2">
        <f>VLOOKUP($B1665,'Answer Data Transformation'!$I$3:$R$2338,4,FALSE)</f>
        <v>5.21</v>
      </c>
      <c r="F1665" s="2" t="str">
        <f>VLOOKUP($B1665,'Answer Data Transformation'!$I$3:$R$2338,6,FALSE)</f>
        <v>No</v>
      </c>
      <c r="G1665" s="2" t="str">
        <f>VLOOKUP($B1665,'Answer Data Transformation'!$I$3:$R$2338,7,FALSE)</f>
        <v>yes</v>
      </c>
      <c r="H1665" s="2" t="str">
        <f>VLOOKUP($B1665,'Answer Data Transformation'!$I$3:$R$2338,8,FALSE)</f>
        <v>No</v>
      </c>
      <c r="I1665" s="29">
        <f>VLOOKUP($B1665,'Answer Data Transformation'!$I$3:$R$2338,9,FALSE)</f>
        <v>1</v>
      </c>
      <c r="J1665" s="2" t="str">
        <f>VLOOKUP($B1665,'Answer Data Transformation'!$I$3:$R$2338,10,FALSE)</f>
        <v>No</v>
      </c>
      <c r="K1665" s="2" t="str">
        <f>VLOOKUP($B1665,'Answer Data Transformation'!$I$3:$R$2338,3,FALSE)</f>
        <v>Obesity</v>
      </c>
      <c r="L1665" s="2" t="str">
        <f>VLOOKUP($B1665,'Answer Data Transformation'!$I$3:$R$2338,5,FALSE)</f>
        <v>Normal</v>
      </c>
      <c r="M1665" s="2" t="str">
        <f>VLOOKUP($B1665,'Answer Data Transformation'!$T$3:$AA$2346,2,FALSE)</f>
        <v>01-Nov-2004</v>
      </c>
      <c r="N1665" s="2">
        <f>VLOOKUP($B1665,'Answer Data Transformation'!$T$3:$AA$2346,4,FALSE)</f>
        <v>0</v>
      </c>
      <c r="O1665" s="2">
        <f>VLOOKUP($B1665,'Answer Data Transformation'!$T$3:$AA$2346,5,FALSE)</f>
        <v>5778.71</v>
      </c>
      <c r="P1665" s="2" t="str">
        <f>VLOOKUP($B1665,'Answer Data Transformation'!$T$3:$AA$2346,6,FALSE)</f>
        <v>tier - 2</v>
      </c>
      <c r="Q1665" s="2" t="str">
        <f>VLOOKUP($B1665,'Answer Data Transformation'!$T$3:$AA$2346,7,FALSE)</f>
        <v>tier - 3</v>
      </c>
      <c r="R1665" s="2" t="str">
        <f>VLOOKUP($B1665,'Answer Data Transformation'!$T$3:$AA$2346,8,FALSE)</f>
        <v>R1022</v>
      </c>
      <c r="S1665" s="2">
        <f>VLOOKUP($B1665,'Answer Data Transformation'!$T$3:$AA$2346,3,FALSE)</f>
        <v>18</v>
      </c>
    </row>
    <row r="1666" spans="2:19" ht="15.5" x14ac:dyDescent="0.35">
      <c r="B1666" s="1" t="s">
        <v>706</v>
      </c>
      <c r="C1666" s="28" t="str">
        <f>VLOOKUP(B1666,'Answer Data Transformation'!$B$3:$F$2338,4,FALSE)</f>
        <v xml:space="preserve">  Robert B</v>
      </c>
      <c r="D1666" s="2">
        <f>VLOOKUP($B1666,'Answer Data Transformation'!$I$3:$R$2338,2,FALSE)</f>
        <v>42.655000000000001</v>
      </c>
      <c r="E1666" s="2">
        <f>VLOOKUP($B1666,'Answer Data Transformation'!$I$3:$R$2338,4,FALSE)</f>
        <v>5.94</v>
      </c>
      <c r="F1666" s="2" t="str">
        <f>VLOOKUP($B1666,'Answer Data Transformation'!$I$3:$R$2338,6,FALSE)</f>
        <v>Yes</v>
      </c>
      <c r="G1666" s="2" t="str">
        <f>VLOOKUP($B1666,'Answer Data Transformation'!$I$3:$R$2338,7,FALSE)</f>
        <v>No</v>
      </c>
      <c r="H1666" s="2" t="str">
        <f>VLOOKUP($B1666,'Answer Data Transformation'!$I$3:$R$2338,8,FALSE)</f>
        <v>Yes</v>
      </c>
      <c r="I1666" s="29">
        <f>VLOOKUP($B1666,'Answer Data Transformation'!$I$3:$R$2338,9,FALSE)</f>
        <v>1</v>
      </c>
      <c r="J1666" s="2" t="str">
        <f>VLOOKUP($B1666,'Answer Data Transformation'!$I$3:$R$2338,10,FALSE)</f>
        <v>No</v>
      </c>
      <c r="K1666" s="2" t="str">
        <f>VLOOKUP($B1666,'Answer Data Transformation'!$I$3:$R$2338,3,FALSE)</f>
        <v>Obesity</v>
      </c>
      <c r="L1666" s="2" t="str">
        <f>VLOOKUP($B1666,'Answer Data Transformation'!$I$3:$R$2338,5,FALSE)</f>
        <v>Prediabetes</v>
      </c>
      <c r="M1666" s="2" t="str">
        <f>VLOOKUP($B1666,'Answer Data Transformation'!$T$3:$AA$2346,2,FALSE)</f>
        <v>30-Aug-1983</v>
      </c>
      <c r="N1666" s="2">
        <f>VLOOKUP($B1666,'Answer Data Transformation'!$T$3:$AA$2346,4,FALSE)</f>
        <v>0</v>
      </c>
      <c r="O1666" s="2">
        <f>VLOOKUP($B1666,'Answer Data Transformation'!$T$3:$AA$2346,5,FALSE)</f>
        <v>5757.41</v>
      </c>
      <c r="P1666" s="2" t="str">
        <f>VLOOKUP($B1666,'Answer Data Transformation'!$T$3:$AA$2346,6,FALSE)</f>
        <v>tier - 2</v>
      </c>
      <c r="Q1666" s="2" t="str">
        <f>VLOOKUP($B1666,'Answer Data Transformation'!$T$3:$AA$2346,7,FALSE)</f>
        <v>tier - 3</v>
      </c>
      <c r="R1666" s="2" t="str">
        <f>VLOOKUP($B1666,'Answer Data Transformation'!$T$3:$AA$2346,8,FALSE)</f>
        <v>R1019</v>
      </c>
      <c r="S1666" s="2">
        <f>VLOOKUP($B1666,'Answer Data Transformation'!$T$3:$AA$2346,3,FALSE)</f>
        <v>39</v>
      </c>
    </row>
    <row r="1667" spans="2:19" ht="15.5" x14ac:dyDescent="0.35">
      <c r="B1667" s="1" t="s">
        <v>705</v>
      </c>
      <c r="C1667" s="28" t="str">
        <f>VLOOKUP(B1667,'Answer Data Transformation'!$B$3:$F$2338,4,FALSE)</f>
        <v xml:space="preserve">  Benjamin M</v>
      </c>
      <c r="D1667" s="2">
        <f>VLOOKUP($B1667,'Answer Data Transformation'!$I$3:$R$2338,2,FALSE)</f>
        <v>30.57</v>
      </c>
      <c r="E1667" s="2">
        <f>VLOOKUP($B1667,'Answer Data Transformation'!$I$3:$R$2338,4,FALSE)</f>
        <v>5.34</v>
      </c>
      <c r="F1667" s="2" t="str">
        <f>VLOOKUP($B1667,'Answer Data Transformation'!$I$3:$R$2338,6,FALSE)</f>
        <v>No</v>
      </c>
      <c r="G1667" s="2" t="str">
        <f>VLOOKUP($B1667,'Answer Data Transformation'!$I$3:$R$2338,7,FALSE)</f>
        <v>No</v>
      </c>
      <c r="H1667" s="2" t="str">
        <f>VLOOKUP($B1667,'Answer Data Transformation'!$I$3:$R$2338,8,FALSE)</f>
        <v>Yes</v>
      </c>
      <c r="I1667" s="29">
        <f>VLOOKUP($B1667,'Answer Data Transformation'!$I$3:$R$2338,9,FALSE)</f>
        <v>1</v>
      </c>
      <c r="J1667" s="2" t="str">
        <f>VLOOKUP($B1667,'Answer Data Transformation'!$I$3:$R$2338,10,FALSE)</f>
        <v>No</v>
      </c>
      <c r="K1667" s="2" t="str">
        <f>VLOOKUP($B1667,'Answer Data Transformation'!$I$3:$R$2338,3,FALSE)</f>
        <v>Obesity</v>
      </c>
      <c r="L1667" s="2" t="str">
        <f>VLOOKUP($B1667,'Answer Data Transformation'!$I$3:$R$2338,5,FALSE)</f>
        <v>Normal</v>
      </c>
      <c r="M1667" s="2" t="str">
        <f>VLOOKUP($B1667,'Answer Data Transformation'!$T$3:$AA$2346,2,FALSE)</f>
        <v>10-Jun-1993</v>
      </c>
      <c r="N1667" s="2">
        <f>VLOOKUP($B1667,'Answer Data Transformation'!$T$3:$AA$2346,4,FALSE)</f>
        <v>0</v>
      </c>
      <c r="O1667" s="2">
        <f>VLOOKUP($B1667,'Answer Data Transformation'!$T$3:$AA$2346,5,FALSE)</f>
        <v>5748.13</v>
      </c>
      <c r="P1667" s="2" t="str">
        <f>VLOOKUP($B1667,'Answer Data Transformation'!$T$3:$AA$2346,6,FALSE)</f>
        <v>tier - 2</v>
      </c>
      <c r="Q1667" s="2" t="str">
        <f>VLOOKUP($B1667,'Answer Data Transformation'!$T$3:$AA$2346,7,FALSE)</f>
        <v>tier - 1</v>
      </c>
      <c r="R1667" s="2" t="str">
        <f>VLOOKUP($B1667,'Answer Data Transformation'!$T$3:$AA$2346,8,FALSE)</f>
        <v>R1021</v>
      </c>
      <c r="S1667" s="2">
        <f>VLOOKUP($B1667,'Answer Data Transformation'!$T$3:$AA$2346,3,FALSE)</f>
        <v>29</v>
      </c>
    </row>
    <row r="1668" spans="2:19" ht="15.5" x14ac:dyDescent="0.35">
      <c r="B1668" s="1" t="s">
        <v>704</v>
      </c>
      <c r="C1668" s="28" t="str">
        <f>VLOOKUP(B1668,'Answer Data Transformation'!$B$3:$F$2338,4,FALSE)</f>
        <v xml:space="preserve">  Robert</v>
      </c>
      <c r="D1668" s="2">
        <f>VLOOKUP($B1668,'Answer Data Transformation'!$I$3:$R$2338,2,FALSE)</f>
        <v>17.7</v>
      </c>
      <c r="E1668" s="2">
        <f>VLOOKUP($B1668,'Answer Data Transformation'!$I$3:$R$2338,4,FALSE)</f>
        <v>6.38</v>
      </c>
      <c r="F1668" s="2" t="str">
        <f>VLOOKUP($B1668,'Answer Data Transformation'!$I$3:$R$2338,6,FALSE)</f>
        <v>No</v>
      </c>
      <c r="G1668" s="2" t="str">
        <f>VLOOKUP($B1668,'Answer Data Transformation'!$I$3:$R$2338,7,FALSE)</f>
        <v>No</v>
      </c>
      <c r="H1668" s="2" t="str">
        <f>VLOOKUP($B1668,'Answer Data Transformation'!$I$3:$R$2338,8,FALSE)</f>
        <v>No</v>
      </c>
      <c r="I1668" s="29">
        <f>VLOOKUP($B1668,'Answer Data Transformation'!$I$3:$R$2338,9,FALSE)</f>
        <v>2</v>
      </c>
      <c r="J1668" s="2" t="str">
        <f>VLOOKUP($B1668,'Answer Data Transformation'!$I$3:$R$2338,10,FALSE)</f>
        <v>No</v>
      </c>
      <c r="K1668" s="2" t="str">
        <f>VLOOKUP($B1668,'Answer Data Transformation'!$I$3:$R$2338,3,FALSE)</f>
        <v>Underweight</v>
      </c>
      <c r="L1668" s="2" t="str">
        <f>VLOOKUP($B1668,'Answer Data Transformation'!$I$3:$R$2338,5,FALSE)</f>
        <v>Prediabetes</v>
      </c>
      <c r="M1668" s="2" t="str">
        <f>VLOOKUP($B1668,'Answer Data Transformation'!$T$3:$AA$2346,2,FALSE)</f>
        <v>21-Aug-1972</v>
      </c>
      <c r="N1668" s="2">
        <f>VLOOKUP($B1668,'Answer Data Transformation'!$T$3:$AA$2346,4,FALSE)</f>
        <v>0</v>
      </c>
      <c r="O1668" s="2">
        <f>VLOOKUP($B1668,'Answer Data Transformation'!$T$3:$AA$2346,5,FALSE)</f>
        <v>5741.67</v>
      </c>
      <c r="P1668" s="2" t="str">
        <f>VLOOKUP($B1668,'Answer Data Transformation'!$T$3:$AA$2346,6,FALSE)</f>
        <v>tier - 2</v>
      </c>
      <c r="Q1668" s="2" t="str">
        <f>VLOOKUP($B1668,'Answer Data Transformation'!$T$3:$AA$2346,7,FALSE)</f>
        <v>tier - 3</v>
      </c>
      <c r="R1668" s="2" t="str">
        <f>VLOOKUP($B1668,'Answer Data Transformation'!$T$3:$AA$2346,8,FALSE)</f>
        <v>R1013</v>
      </c>
      <c r="S1668" s="2">
        <f>VLOOKUP($B1668,'Answer Data Transformation'!$T$3:$AA$2346,3,FALSE)</f>
        <v>50</v>
      </c>
    </row>
    <row r="1669" spans="2:19" ht="15.5" x14ac:dyDescent="0.35">
      <c r="B1669" s="1" t="s">
        <v>703</v>
      </c>
      <c r="C1669" s="28" t="str">
        <f>VLOOKUP(B1669,'Answer Data Transformation'!$B$3:$F$2338,4,FALSE)</f>
        <v xml:space="preserve">  Eric R</v>
      </c>
      <c r="D1669" s="2">
        <f>VLOOKUP($B1669,'Answer Data Transformation'!$I$3:$R$2338,2,FALSE)</f>
        <v>34.770000000000003</v>
      </c>
      <c r="E1669" s="2">
        <f>VLOOKUP($B1669,'Answer Data Transformation'!$I$3:$R$2338,4,FALSE)</f>
        <v>4.47</v>
      </c>
      <c r="F1669" s="2" t="str">
        <f>VLOOKUP($B1669,'Answer Data Transformation'!$I$3:$R$2338,6,FALSE)</f>
        <v>No</v>
      </c>
      <c r="G1669" s="2" t="str">
        <f>VLOOKUP($B1669,'Answer Data Transformation'!$I$3:$R$2338,7,FALSE)</f>
        <v>No</v>
      </c>
      <c r="H1669" s="2" t="str">
        <f>VLOOKUP($B1669,'Answer Data Transformation'!$I$3:$R$2338,8,FALSE)</f>
        <v>No</v>
      </c>
      <c r="I1669" s="29">
        <f>VLOOKUP($B1669,'Answer Data Transformation'!$I$3:$R$2338,9,FALSE)</f>
        <v>1</v>
      </c>
      <c r="J1669" s="2" t="str">
        <f>VLOOKUP($B1669,'Answer Data Transformation'!$I$3:$R$2338,10,FALSE)</f>
        <v>No</v>
      </c>
      <c r="K1669" s="2" t="str">
        <f>VLOOKUP($B1669,'Answer Data Transformation'!$I$3:$R$2338,3,FALSE)</f>
        <v>Obesity</v>
      </c>
      <c r="L1669" s="2" t="str">
        <f>VLOOKUP($B1669,'Answer Data Transformation'!$I$3:$R$2338,5,FALSE)</f>
        <v>Normal</v>
      </c>
      <c r="M1669" s="2" t="str">
        <f>VLOOKUP($B1669,'Answer Data Transformation'!$T$3:$AA$2346,2,FALSE)</f>
        <v>19-Oct-1987</v>
      </c>
      <c r="N1669" s="2">
        <f>VLOOKUP($B1669,'Answer Data Transformation'!$T$3:$AA$2346,4,FALSE)</f>
        <v>2</v>
      </c>
      <c r="O1669" s="2">
        <f>VLOOKUP($B1669,'Answer Data Transformation'!$T$3:$AA$2346,5,FALSE)</f>
        <v>5729.01</v>
      </c>
      <c r="P1669" s="2" t="str">
        <f>VLOOKUP($B1669,'Answer Data Transformation'!$T$3:$AA$2346,6,FALSE)</f>
        <v>tier - 1</v>
      </c>
      <c r="Q1669" s="2" t="str">
        <f>VLOOKUP($B1669,'Answer Data Transformation'!$T$3:$AA$2346,7,FALSE)</f>
        <v>tier - 2</v>
      </c>
      <c r="R1669" s="2" t="str">
        <f>VLOOKUP($B1669,'Answer Data Transformation'!$T$3:$AA$2346,8,FALSE)</f>
        <v>R1012</v>
      </c>
      <c r="S1669" s="2">
        <f>VLOOKUP($B1669,'Answer Data Transformation'!$T$3:$AA$2346,3,FALSE)</f>
        <v>35</v>
      </c>
    </row>
    <row r="1670" spans="2:19" ht="15.5" x14ac:dyDescent="0.35">
      <c r="B1670" s="1" t="s">
        <v>702</v>
      </c>
      <c r="C1670" s="28" t="str">
        <f>VLOOKUP(B1670,'Answer Data Transformation'!$B$3:$F$2338,4,FALSE)</f>
        <v xml:space="preserve">  Matthew</v>
      </c>
      <c r="D1670" s="2">
        <f>VLOOKUP($B1670,'Answer Data Transformation'!$I$3:$R$2338,2,FALSE)</f>
        <v>16.88</v>
      </c>
      <c r="E1670" s="2">
        <f>VLOOKUP($B1670,'Answer Data Transformation'!$I$3:$R$2338,4,FALSE)</f>
        <v>9.9600000000000009</v>
      </c>
      <c r="F1670" s="2" t="str">
        <f>VLOOKUP($B1670,'Answer Data Transformation'!$I$3:$R$2338,6,FALSE)</f>
        <v>No</v>
      </c>
      <c r="G1670" s="2" t="str">
        <f>VLOOKUP($B1670,'Answer Data Transformation'!$I$3:$R$2338,7,FALSE)</f>
        <v>No</v>
      </c>
      <c r="H1670" s="2" t="str">
        <f>VLOOKUP($B1670,'Answer Data Transformation'!$I$3:$R$2338,8,FALSE)</f>
        <v>No</v>
      </c>
      <c r="I1670" s="29">
        <f>VLOOKUP($B1670,'Answer Data Transformation'!$I$3:$R$2338,9,FALSE)</f>
        <v>0</v>
      </c>
      <c r="J1670" s="2" t="str">
        <f>VLOOKUP($B1670,'Answer Data Transformation'!$I$3:$R$2338,10,FALSE)</f>
        <v>No</v>
      </c>
      <c r="K1670" s="2" t="str">
        <f>VLOOKUP($B1670,'Answer Data Transformation'!$I$3:$R$2338,3,FALSE)</f>
        <v>Underweight</v>
      </c>
      <c r="L1670" s="2" t="str">
        <f>VLOOKUP($B1670,'Answer Data Transformation'!$I$3:$R$2338,5,FALSE)</f>
        <v>Diabetes</v>
      </c>
      <c r="M1670" s="2" t="str">
        <f>VLOOKUP($B1670,'Answer Data Transformation'!$T$3:$AA$2346,2,FALSE)</f>
        <v>18-Dec-1971</v>
      </c>
      <c r="N1670" s="2">
        <f>VLOOKUP($B1670,'Answer Data Transformation'!$T$3:$AA$2346,4,FALSE)</f>
        <v>0</v>
      </c>
      <c r="O1670" s="2">
        <f>VLOOKUP($B1670,'Answer Data Transformation'!$T$3:$AA$2346,5,FALSE)</f>
        <v>5720.38</v>
      </c>
      <c r="P1670" s="2" t="str">
        <f>VLOOKUP($B1670,'Answer Data Transformation'!$T$3:$AA$2346,6,FALSE)</f>
        <v>tier - 2</v>
      </c>
      <c r="Q1670" s="2" t="str">
        <f>VLOOKUP($B1670,'Answer Data Transformation'!$T$3:$AA$2346,7,FALSE)</f>
        <v>tier - 1</v>
      </c>
      <c r="R1670" s="2" t="str">
        <f>VLOOKUP($B1670,'Answer Data Transformation'!$T$3:$AA$2346,8,FALSE)</f>
        <v>R1013</v>
      </c>
      <c r="S1670" s="2">
        <f>VLOOKUP($B1670,'Answer Data Transformation'!$T$3:$AA$2346,3,FALSE)</f>
        <v>51</v>
      </c>
    </row>
    <row r="1671" spans="2:19" ht="15.5" x14ac:dyDescent="0.35">
      <c r="B1671" s="1" t="s">
        <v>701</v>
      </c>
      <c r="C1671" s="28" t="str">
        <f>VLOOKUP(B1671,'Answer Data Transformation'!$B$3:$F$2338,4,FALSE)</f>
        <v xml:space="preserve">  Bob R</v>
      </c>
      <c r="D1671" s="2">
        <f>VLOOKUP($B1671,'Answer Data Transformation'!$I$3:$R$2338,2,FALSE)</f>
        <v>40.26</v>
      </c>
      <c r="E1671" s="2">
        <f>VLOOKUP($B1671,'Answer Data Transformation'!$I$3:$R$2338,4,FALSE)</f>
        <v>9.92</v>
      </c>
      <c r="F1671" s="2" t="str">
        <f>VLOOKUP($B1671,'Answer Data Transformation'!$I$3:$R$2338,6,FALSE)</f>
        <v>Yes</v>
      </c>
      <c r="G1671" s="2" t="str">
        <f>VLOOKUP($B1671,'Answer Data Transformation'!$I$3:$R$2338,7,FALSE)</f>
        <v>No</v>
      </c>
      <c r="H1671" s="2" t="str">
        <f>VLOOKUP($B1671,'Answer Data Transformation'!$I$3:$R$2338,8,FALSE)</f>
        <v>No</v>
      </c>
      <c r="I1671" s="29">
        <f>VLOOKUP($B1671,'Answer Data Transformation'!$I$3:$R$2338,9,FALSE)</f>
        <v>0</v>
      </c>
      <c r="J1671" s="2" t="str">
        <f>VLOOKUP($B1671,'Answer Data Transformation'!$I$3:$R$2338,10,FALSE)</f>
        <v>No</v>
      </c>
      <c r="K1671" s="2" t="str">
        <f>VLOOKUP($B1671,'Answer Data Transformation'!$I$3:$R$2338,3,FALSE)</f>
        <v>Obesity</v>
      </c>
      <c r="L1671" s="2" t="str">
        <f>VLOOKUP($B1671,'Answer Data Transformation'!$I$3:$R$2338,5,FALSE)</f>
        <v>Diabetes</v>
      </c>
      <c r="M1671" s="2" t="str">
        <f>VLOOKUP($B1671,'Answer Data Transformation'!$T$3:$AA$2346,2,FALSE)</f>
        <v>30-Aug-1981</v>
      </c>
      <c r="N1671" s="2">
        <f>VLOOKUP($B1671,'Answer Data Transformation'!$T$3:$AA$2346,4,FALSE)</f>
        <v>0</v>
      </c>
      <c r="O1671" s="2">
        <f>VLOOKUP($B1671,'Answer Data Transformation'!$T$3:$AA$2346,5,FALSE)</f>
        <v>5709.16</v>
      </c>
      <c r="P1671" s="2" t="str">
        <f>VLOOKUP($B1671,'Answer Data Transformation'!$T$3:$AA$2346,6,FALSE)</f>
        <v>tier - 3</v>
      </c>
      <c r="Q1671" s="2" t="str">
        <f>VLOOKUP($B1671,'Answer Data Transformation'!$T$3:$AA$2346,7,FALSE)</f>
        <v>tier - 3</v>
      </c>
      <c r="R1671" s="2" t="str">
        <f>VLOOKUP($B1671,'Answer Data Transformation'!$T$3:$AA$2346,8,FALSE)</f>
        <v>R1013</v>
      </c>
      <c r="S1671" s="2">
        <f>VLOOKUP($B1671,'Answer Data Transformation'!$T$3:$AA$2346,3,FALSE)</f>
        <v>41</v>
      </c>
    </row>
    <row r="1672" spans="2:19" ht="15.5" x14ac:dyDescent="0.35">
      <c r="B1672" s="1" t="s">
        <v>700</v>
      </c>
      <c r="C1672" s="28" t="str">
        <f>VLOOKUP(B1672,'Answer Data Transformation'!$B$3:$F$2338,4,FALSE)</f>
        <v xml:space="preserve">  Stephanie J</v>
      </c>
      <c r="D1672" s="2">
        <f>VLOOKUP($B1672,'Answer Data Transformation'!$I$3:$R$2338,2,FALSE)</f>
        <v>25.6</v>
      </c>
      <c r="E1672" s="2">
        <f>VLOOKUP($B1672,'Answer Data Transformation'!$I$3:$R$2338,4,FALSE)</f>
        <v>6.03</v>
      </c>
      <c r="F1672" s="2" t="str">
        <f>VLOOKUP($B1672,'Answer Data Transformation'!$I$3:$R$2338,6,FALSE)</f>
        <v>No</v>
      </c>
      <c r="G1672" s="2" t="str">
        <f>VLOOKUP($B1672,'Answer Data Transformation'!$I$3:$R$2338,7,FALSE)</f>
        <v>No</v>
      </c>
      <c r="H1672" s="2" t="str">
        <f>VLOOKUP($B1672,'Answer Data Transformation'!$I$3:$R$2338,8,FALSE)</f>
        <v>Yes</v>
      </c>
      <c r="I1672" s="29">
        <f>VLOOKUP($B1672,'Answer Data Transformation'!$I$3:$R$2338,9,FALSE)</f>
        <v>1</v>
      </c>
      <c r="J1672" s="2" t="str">
        <f>VLOOKUP($B1672,'Answer Data Transformation'!$I$3:$R$2338,10,FALSE)</f>
        <v>No</v>
      </c>
      <c r="K1672" s="2" t="str">
        <f>VLOOKUP($B1672,'Answer Data Transformation'!$I$3:$R$2338,3,FALSE)</f>
        <v>Overweight</v>
      </c>
      <c r="L1672" s="2" t="str">
        <f>VLOOKUP($B1672,'Answer Data Transformation'!$I$3:$R$2338,5,FALSE)</f>
        <v>Prediabetes</v>
      </c>
      <c r="M1672" s="2" t="str">
        <f>VLOOKUP($B1672,'Answer Data Transformation'!$T$3:$AA$2346,2,FALSE)</f>
        <v>03-Nov-1993</v>
      </c>
      <c r="N1672" s="2">
        <f>VLOOKUP($B1672,'Answer Data Transformation'!$T$3:$AA$2346,4,FALSE)</f>
        <v>4</v>
      </c>
      <c r="O1672" s="2">
        <f>VLOOKUP($B1672,'Answer Data Transformation'!$T$3:$AA$2346,5,FALSE)</f>
        <v>5708.87</v>
      </c>
      <c r="P1672" s="2" t="str">
        <f>VLOOKUP($B1672,'Answer Data Transformation'!$T$3:$AA$2346,6,FALSE)</f>
        <v>tier - 2</v>
      </c>
      <c r="Q1672" s="2" t="str">
        <f>VLOOKUP($B1672,'Answer Data Transformation'!$T$3:$AA$2346,7,FALSE)</f>
        <v>tier - 1</v>
      </c>
      <c r="R1672" s="2" t="str">
        <f>VLOOKUP($B1672,'Answer Data Transformation'!$T$3:$AA$2346,8,FALSE)</f>
        <v>R1011</v>
      </c>
      <c r="S1672" s="2">
        <f>VLOOKUP($B1672,'Answer Data Transformation'!$T$3:$AA$2346,3,FALSE)</f>
        <v>29</v>
      </c>
    </row>
    <row r="1673" spans="2:19" ht="15.5" x14ac:dyDescent="0.35">
      <c r="B1673" s="1" t="s">
        <v>699</v>
      </c>
      <c r="C1673" s="28" t="str">
        <f>VLOOKUP(B1673,'Answer Data Transformation'!$B$3:$F$2338,4,FALSE)</f>
        <v xml:space="preserve">  Jake</v>
      </c>
      <c r="D1673" s="2">
        <f>VLOOKUP($B1673,'Answer Data Transformation'!$I$3:$R$2338,2,FALSE)</f>
        <v>33.549999999999997</v>
      </c>
      <c r="E1673" s="2">
        <f>VLOOKUP($B1673,'Answer Data Transformation'!$I$3:$R$2338,4,FALSE)</f>
        <v>10.9</v>
      </c>
      <c r="F1673" s="2" t="str">
        <f>VLOOKUP($B1673,'Answer Data Transformation'!$I$3:$R$2338,6,FALSE)</f>
        <v>Yes</v>
      </c>
      <c r="G1673" s="2" t="str">
        <f>VLOOKUP($B1673,'Answer Data Transformation'!$I$3:$R$2338,7,FALSE)</f>
        <v>No</v>
      </c>
      <c r="H1673" s="2" t="str">
        <f>VLOOKUP($B1673,'Answer Data Transformation'!$I$3:$R$2338,8,FALSE)</f>
        <v>No</v>
      </c>
      <c r="I1673" s="29">
        <f>VLOOKUP($B1673,'Answer Data Transformation'!$I$3:$R$2338,9,FALSE)</f>
        <v>0</v>
      </c>
      <c r="J1673" s="2" t="str">
        <f>VLOOKUP($B1673,'Answer Data Transformation'!$I$3:$R$2338,10,FALSE)</f>
        <v>No</v>
      </c>
      <c r="K1673" s="2" t="str">
        <f>VLOOKUP($B1673,'Answer Data Transformation'!$I$3:$R$2338,3,FALSE)</f>
        <v>Obesity</v>
      </c>
      <c r="L1673" s="2" t="str">
        <f>VLOOKUP($B1673,'Answer Data Transformation'!$I$3:$R$2338,5,FALSE)</f>
        <v>Diabetes</v>
      </c>
      <c r="M1673" s="2" t="str">
        <f>VLOOKUP($B1673,'Answer Data Transformation'!$T$3:$AA$2346,2,FALSE)</f>
        <v>15-Jun-1981</v>
      </c>
      <c r="N1673" s="2">
        <f>VLOOKUP($B1673,'Answer Data Transformation'!$T$3:$AA$2346,4,FALSE)</f>
        <v>0</v>
      </c>
      <c r="O1673" s="2">
        <f>VLOOKUP($B1673,'Answer Data Transformation'!$T$3:$AA$2346,5,FALSE)</f>
        <v>5699.84</v>
      </c>
      <c r="P1673" s="2" t="str">
        <f>VLOOKUP($B1673,'Answer Data Transformation'!$T$3:$AA$2346,6,FALSE)</f>
        <v>tier - 2</v>
      </c>
      <c r="Q1673" s="2" t="str">
        <f>VLOOKUP($B1673,'Answer Data Transformation'!$T$3:$AA$2346,7,FALSE)</f>
        <v>tier - 3</v>
      </c>
      <c r="R1673" s="2" t="str">
        <f>VLOOKUP($B1673,'Answer Data Transformation'!$T$3:$AA$2346,8,FALSE)</f>
        <v>R1013</v>
      </c>
      <c r="S1673" s="2">
        <f>VLOOKUP($B1673,'Answer Data Transformation'!$T$3:$AA$2346,3,FALSE)</f>
        <v>41</v>
      </c>
    </row>
    <row r="1674" spans="2:19" ht="15.5" x14ac:dyDescent="0.35">
      <c r="B1674" s="1" t="s">
        <v>698</v>
      </c>
      <c r="C1674" s="28" t="str">
        <f>VLOOKUP(B1674,'Answer Data Transformation'!$B$3:$F$2338,4,FALSE)</f>
        <v xml:space="preserve">  Alison L</v>
      </c>
      <c r="D1674" s="2">
        <f>VLOOKUP($B1674,'Answer Data Transformation'!$I$3:$R$2338,2,FALSE)</f>
        <v>16.690000000000001</v>
      </c>
      <c r="E1674" s="2">
        <f>VLOOKUP($B1674,'Answer Data Transformation'!$I$3:$R$2338,4,FALSE)</f>
        <v>10.66</v>
      </c>
      <c r="F1674" s="2" t="str">
        <f>VLOOKUP($B1674,'Answer Data Transformation'!$I$3:$R$2338,6,FALSE)</f>
        <v>No</v>
      </c>
      <c r="G1674" s="2" t="str">
        <f>VLOOKUP($B1674,'Answer Data Transformation'!$I$3:$R$2338,7,FALSE)</f>
        <v>No</v>
      </c>
      <c r="H1674" s="2" t="str">
        <f>VLOOKUP($B1674,'Answer Data Transformation'!$I$3:$R$2338,8,FALSE)</f>
        <v>No</v>
      </c>
      <c r="I1674" s="29">
        <f>VLOOKUP($B1674,'Answer Data Transformation'!$I$3:$R$2338,9,FALSE)</f>
        <v>0</v>
      </c>
      <c r="J1674" s="2" t="str">
        <f>VLOOKUP($B1674,'Answer Data Transformation'!$I$3:$R$2338,10,FALSE)</f>
        <v>No</v>
      </c>
      <c r="K1674" s="2" t="str">
        <f>VLOOKUP($B1674,'Answer Data Transformation'!$I$3:$R$2338,3,FALSE)</f>
        <v>Underweight</v>
      </c>
      <c r="L1674" s="2" t="str">
        <f>VLOOKUP($B1674,'Answer Data Transformation'!$I$3:$R$2338,5,FALSE)</f>
        <v>Diabetes</v>
      </c>
      <c r="M1674" s="2" t="str">
        <f>VLOOKUP($B1674,'Answer Data Transformation'!$T$3:$AA$2346,2,FALSE)</f>
        <v>06-Jul-1974</v>
      </c>
      <c r="N1674" s="2">
        <f>VLOOKUP($B1674,'Answer Data Transformation'!$T$3:$AA$2346,4,FALSE)</f>
        <v>0</v>
      </c>
      <c r="O1674" s="2">
        <f>VLOOKUP($B1674,'Answer Data Transformation'!$T$3:$AA$2346,5,FALSE)</f>
        <v>5698.74</v>
      </c>
      <c r="P1674" s="2" t="str">
        <f>VLOOKUP($B1674,'Answer Data Transformation'!$T$3:$AA$2346,6,FALSE)</f>
        <v>tier - 2</v>
      </c>
      <c r="Q1674" s="2" t="str">
        <f>VLOOKUP($B1674,'Answer Data Transformation'!$T$3:$AA$2346,7,FALSE)</f>
        <v>tier - 2</v>
      </c>
      <c r="R1674" s="2" t="str">
        <f>VLOOKUP($B1674,'Answer Data Transformation'!$T$3:$AA$2346,8,FALSE)</f>
        <v>R1012</v>
      </c>
      <c r="S1674" s="2">
        <f>VLOOKUP($B1674,'Answer Data Transformation'!$T$3:$AA$2346,3,FALSE)</f>
        <v>48</v>
      </c>
    </row>
    <row r="1675" spans="2:19" ht="15.5" x14ac:dyDescent="0.35">
      <c r="B1675" s="1" t="s">
        <v>697</v>
      </c>
      <c r="C1675" s="28" t="str">
        <f>VLOOKUP(B1675,'Answer Data Transformation'!$B$3:$F$2338,4,FALSE)</f>
        <v xml:space="preserve">  Lindsay M</v>
      </c>
      <c r="D1675" s="2">
        <f>VLOOKUP($B1675,'Answer Data Transformation'!$I$3:$R$2338,2,FALSE)</f>
        <v>19.95</v>
      </c>
      <c r="E1675" s="2">
        <f>VLOOKUP($B1675,'Answer Data Transformation'!$I$3:$R$2338,4,FALSE)</f>
        <v>4.05</v>
      </c>
      <c r="F1675" s="2" t="str">
        <f>VLOOKUP($B1675,'Answer Data Transformation'!$I$3:$R$2338,6,FALSE)</f>
        <v>No</v>
      </c>
      <c r="G1675" s="2" t="str">
        <f>VLOOKUP($B1675,'Answer Data Transformation'!$I$3:$R$2338,7,FALSE)</f>
        <v>No</v>
      </c>
      <c r="H1675" s="2" t="str">
        <f>VLOOKUP($B1675,'Answer Data Transformation'!$I$3:$R$2338,8,FALSE)</f>
        <v>No</v>
      </c>
      <c r="I1675" s="29">
        <f>VLOOKUP($B1675,'Answer Data Transformation'!$I$3:$R$2338,9,FALSE)</f>
        <v>1</v>
      </c>
      <c r="J1675" s="2" t="str">
        <f>VLOOKUP($B1675,'Answer Data Transformation'!$I$3:$R$2338,10,FALSE)</f>
        <v>No</v>
      </c>
      <c r="K1675" s="2" t="str">
        <f>VLOOKUP($B1675,'Answer Data Transformation'!$I$3:$R$2338,3,FALSE)</f>
        <v>Normal Weight</v>
      </c>
      <c r="L1675" s="2" t="str">
        <f>VLOOKUP($B1675,'Answer Data Transformation'!$I$3:$R$2338,5,FALSE)</f>
        <v>Normal</v>
      </c>
      <c r="M1675" s="2" t="str">
        <f>VLOOKUP($B1675,'Answer Data Transformation'!$T$3:$AA$2346,2,FALSE)</f>
        <v>03-Nov-1992</v>
      </c>
      <c r="N1675" s="2">
        <f>VLOOKUP($B1675,'Answer Data Transformation'!$T$3:$AA$2346,4,FALSE)</f>
        <v>3</v>
      </c>
      <c r="O1675" s="2">
        <f>VLOOKUP($B1675,'Answer Data Transformation'!$T$3:$AA$2346,5,FALSE)</f>
        <v>5693.43</v>
      </c>
      <c r="P1675" s="2" t="str">
        <f>VLOOKUP($B1675,'Answer Data Transformation'!$T$3:$AA$2346,6,FALSE)</f>
        <v>tier - 2</v>
      </c>
      <c r="Q1675" s="2" t="str">
        <f>VLOOKUP($B1675,'Answer Data Transformation'!$T$3:$AA$2346,7,FALSE)</f>
        <v>tier - 3</v>
      </c>
      <c r="R1675" s="2" t="str">
        <f>VLOOKUP($B1675,'Answer Data Transformation'!$T$3:$AA$2346,8,FALSE)</f>
        <v>R1012</v>
      </c>
      <c r="S1675" s="2">
        <f>VLOOKUP($B1675,'Answer Data Transformation'!$T$3:$AA$2346,3,FALSE)</f>
        <v>30</v>
      </c>
    </row>
    <row r="1676" spans="2:19" ht="15.5" x14ac:dyDescent="0.35">
      <c r="B1676" s="1" t="s">
        <v>696</v>
      </c>
      <c r="C1676" s="28" t="str">
        <f>VLOOKUP(B1676,'Answer Data Transformation'!$B$3:$F$2338,4,FALSE)</f>
        <v xml:space="preserve">  Guillaume</v>
      </c>
      <c r="D1676" s="2">
        <f>VLOOKUP($B1676,'Answer Data Transformation'!$I$3:$R$2338,2,FALSE)</f>
        <v>17.55</v>
      </c>
      <c r="E1676" s="2">
        <f>VLOOKUP($B1676,'Answer Data Transformation'!$I$3:$R$2338,4,FALSE)</f>
        <v>4.2300000000000004</v>
      </c>
      <c r="F1676" s="2" t="str">
        <f>VLOOKUP($B1676,'Answer Data Transformation'!$I$3:$R$2338,6,FALSE)</f>
        <v>No</v>
      </c>
      <c r="G1676" s="2" t="str">
        <f>VLOOKUP($B1676,'Answer Data Transformation'!$I$3:$R$2338,7,FALSE)</f>
        <v>No</v>
      </c>
      <c r="H1676" s="2" t="str">
        <f>VLOOKUP($B1676,'Answer Data Transformation'!$I$3:$R$2338,8,FALSE)</f>
        <v>No</v>
      </c>
      <c r="I1676" s="29">
        <f>VLOOKUP($B1676,'Answer Data Transformation'!$I$3:$R$2338,9,FALSE)</f>
        <v>2</v>
      </c>
      <c r="J1676" s="2" t="str">
        <f>VLOOKUP($B1676,'Answer Data Transformation'!$I$3:$R$2338,10,FALSE)</f>
        <v>No</v>
      </c>
      <c r="K1676" s="2" t="str">
        <f>VLOOKUP($B1676,'Answer Data Transformation'!$I$3:$R$2338,3,FALSE)</f>
        <v>Underweight</v>
      </c>
      <c r="L1676" s="2" t="str">
        <f>VLOOKUP($B1676,'Answer Data Transformation'!$I$3:$R$2338,5,FALSE)</f>
        <v>Normal</v>
      </c>
      <c r="M1676" s="2" t="str">
        <f>VLOOKUP($B1676,'Answer Data Transformation'!$T$3:$AA$2346,2,FALSE)</f>
        <v>28-Oct-1972</v>
      </c>
      <c r="N1676" s="2">
        <f>VLOOKUP($B1676,'Answer Data Transformation'!$T$3:$AA$2346,4,FALSE)</f>
        <v>0</v>
      </c>
      <c r="O1676" s="2">
        <f>VLOOKUP($B1676,'Answer Data Transformation'!$T$3:$AA$2346,5,FALSE)</f>
        <v>5690.79</v>
      </c>
      <c r="P1676" s="2" t="str">
        <f>VLOOKUP($B1676,'Answer Data Transformation'!$T$3:$AA$2346,6,FALSE)</f>
        <v>tier - 2</v>
      </c>
      <c r="Q1676" s="2" t="str">
        <f>VLOOKUP($B1676,'Answer Data Transformation'!$T$3:$AA$2346,7,FALSE)</f>
        <v>tier - 1</v>
      </c>
      <c r="R1676" s="2" t="str">
        <f>VLOOKUP($B1676,'Answer Data Transformation'!$T$3:$AA$2346,8,FALSE)</f>
        <v>R1013</v>
      </c>
      <c r="S1676" s="2">
        <f>VLOOKUP($B1676,'Answer Data Transformation'!$T$3:$AA$2346,3,FALSE)</f>
        <v>50</v>
      </c>
    </row>
    <row r="1677" spans="2:19" ht="15.5" x14ac:dyDescent="0.35">
      <c r="B1677" s="1" t="s">
        <v>695</v>
      </c>
      <c r="C1677" s="28" t="str">
        <f>VLOOKUP(B1677,'Answer Data Transformation'!$B$3:$F$2338,4,FALSE)</f>
        <v xml:space="preserve">  Kaylee</v>
      </c>
      <c r="D1677" s="2">
        <f>VLOOKUP($B1677,'Answer Data Transformation'!$I$3:$R$2338,2,FALSE)</f>
        <v>22.01</v>
      </c>
      <c r="E1677" s="2">
        <f>VLOOKUP($B1677,'Answer Data Transformation'!$I$3:$R$2338,4,FALSE)</f>
        <v>5.01</v>
      </c>
      <c r="F1677" s="2" t="str">
        <f>VLOOKUP($B1677,'Answer Data Transformation'!$I$3:$R$2338,6,FALSE)</f>
        <v>No</v>
      </c>
      <c r="G1677" s="2" t="str">
        <f>VLOOKUP($B1677,'Answer Data Transformation'!$I$3:$R$2338,7,FALSE)</f>
        <v>No</v>
      </c>
      <c r="H1677" s="2" t="str">
        <f>VLOOKUP($B1677,'Answer Data Transformation'!$I$3:$R$2338,8,FALSE)</f>
        <v>No</v>
      </c>
      <c r="I1677" s="29">
        <f>VLOOKUP($B1677,'Answer Data Transformation'!$I$3:$R$2338,9,FALSE)</f>
        <v>1</v>
      </c>
      <c r="J1677" s="2" t="str">
        <f>VLOOKUP($B1677,'Answer Data Transformation'!$I$3:$R$2338,10,FALSE)</f>
        <v>No</v>
      </c>
      <c r="K1677" s="2" t="str">
        <f>VLOOKUP($B1677,'Answer Data Transformation'!$I$3:$R$2338,3,FALSE)</f>
        <v>Normal Weight</v>
      </c>
      <c r="L1677" s="2" t="str">
        <f>VLOOKUP($B1677,'Answer Data Transformation'!$I$3:$R$2338,5,FALSE)</f>
        <v>Normal</v>
      </c>
      <c r="M1677" s="2" t="str">
        <f>VLOOKUP($B1677,'Answer Data Transformation'!$T$3:$AA$2346,2,FALSE)</f>
        <v>12-Aug-1984</v>
      </c>
      <c r="N1677" s="2">
        <f>VLOOKUP($B1677,'Answer Data Transformation'!$T$3:$AA$2346,4,FALSE)</f>
        <v>3</v>
      </c>
      <c r="O1677" s="2">
        <f>VLOOKUP($B1677,'Answer Data Transformation'!$T$3:$AA$2346,5,FALSE)</f>
        <v>5679.13</v>
      </c>
      <c r="P1677" s="2" t="str">
        <f>VLOOKUP($B1677,'Answer Data Transformation'!$T$3:$AA$2346,6,FALSE)</f>
        <v>tier - 2</v>
      </c>
      <c r="Q1677" s="2" t="str">
        <f>VLOOKUP($B1677,'Answer Data Transformation'!$T$3:$AA$2346,7,FALSE)</f>
        <v>tier - 2</v>
      </c>
      <c r="R1677" s="2" t="str">
        <f>VLOOKUP($B1677,'Answer Data Transformation'!$T$3:$AA$2346,8,FALSE)</f>
        <v>R1013</v>
      </c>
      <c r="S1677" s="2">
        <f>VLOOKUP($B1677,'Answer Data Transformation'!$T$3:$AA$2346,3,FALSE)</f>
        <v>38</v>
      </c>
    </row>
    <row r="1678" spans="2:19" ht="15.5" x14ac:dyDescent="0.35">
      <c r="B1678" s="1" t="s">
        <v>694</v>
      </c>
      <c r="C1678" s="28" t="str">
        <f>VLOOKUP(B1678,'Answer Data Transformation'!$B$3:$F$2338,4,FALSE)</f>
        <v xml:space="preserve">  Theresa</v>
      </c>
      <c r="D1678" s="2">
        <f>VLOOKUP($B1678,'Answer Data Transformation'!$I$3:$R$2338,2,FALSE)</f>
        <v>41.8</v>
      </c>
      <c r="E1678" s="2">
        <f>VLOOKUP($B1678,'Answer Data Transformation'!$I$3:$R$2338,4,FALSE)</f>
        <v>5.82</v>
      </c>
      <c r="F1678" s="2" t="str">
        <f>VLOOKUP($B1678,'Answer Data Transformation'!$I$3:$R$2338,6,FALSE)</f>
        <v>Yes</v>
      </c>
      <c r="G1678" s="2" t="str">
        <f>VLOOKUP($B1678,'Answer Data Transformation'!$I$3:$R$2338,7,FALSE)</f>
        <v>No</v>
      </c>
      <c r="H1678" s="2" t="str">
        <f>VLOOKUP($B1678,'Answer Data Transformation'!$I$3:$R$2338,8,FALSE)</f>
        <v>Yes</v>
      </c>
      <c r="I1678" s="29">
        <f>VLOOKUP($B1678,'Answer Data Transformation'!$I$3:$R$2338,9,FALSE)</f>
        <v>1</v>
      </c>
      <c r="J1678" s="2" t="str">
        <f>VLOOKUP($B1678,'Answer Data Transformation'!$I$3:$R$2338,10,FALSE)</f>
        <v>No</v>
      </c>
      <c r="K1678" s="2" t="str">
        <f>VLOOKUP($B1678,'Answer Data Transformation'!$I$3:$R$2338,3,FALSE)</f>
        <v>Obesity</v>
      </c>
      <c r="L1678" s="2" t="str">
        <f>VLOOKUP($B1678,'Answer Data Transformation'!$I$3:$R$2338,5,FALSE)</f>
        <v>Prediabetes</v>
      </c>
      <c r="M1678" s="2" t="str">
        <f>VLOOKUP($B1678,'Answer Data Transformation'!$T$3:$AA$2346,2,FALSE)</f>
        <v>03-Sep-1983</v>
      </c>
      <c r="N1678" s="2">
        <f>VLOOKUP($B1678,'Answer Data Transformation'!$T$3:$AA$2346,4,FALSE)</f>
        <v>0</v>
      </c>
      <c r="O1678" s="2">
        <f>VLOOKUP($B1678,'Answer Data Transformation'!$T$3:$AA$2346,5,FALSE)</f>
        <v>5662.23</v>
      </c>
      <c r="P1678" s="2" t="str">
        <f>VLOOKUP($B1678,'Answer Data Transformation'!$T$3:$AA$2346,6,FALSE)</f>
        <v>tier - 2</v>
      </c>
      <c r="Q1678" s="2" t="str">
        <f>VLOOKUP($B1678,'Answer Data Transformation'!$T$3:$AA$2346,7,FALSE)</f>
        <v>tier - 1</v>
      </c>
      <c r="R1678" s="2" t="str">
        <f>VLOOKUP($B1678,'Answer Data Transformation'!$T$3:$AA$2346,8,FALSE)</f>
        <v>R1013</v>
      </c>
      <c r="S1678" s="2">
        <f>VLOOKUP($B1678,'Answer Data Transformation'!$T$3:$AA$2346,3,FALSE)</f>
        <v>39</v>
      </c>
    </row>
    <row r="1679" spans="2:19" ht="15.5" x14ac:dyDescent="0.35">
      <c r="B1679" s="1" t="s">
        <v>693</v>
      </c>
      <c r="C1679" s="28" t="str">
        <f>VLOOKUP(B1679,'Answer Data Transformation'!$B$3:$F$2338,4,FALSE)</f>
        <v xml:space="preserve">  Travis G</v>
      </c>
      <c r="D1679" s="2">
        <f>VLOOKUP($B1679,'Answer Data Transformation'!$I$3:$R$2338,2,FALSE)</f>
        <v>19.170000000000002</v>
      </c>
      <c r="E1679" s="2">
        <f>VLOOKUP($B1679,'Answer Data Transformation'!$I$3:$R$2338,4,FALSE)</f>
        <v>7.94</v>
      </c>
      <c r="F1679" s="2" t="str">
        <f>VLOOKUP($B1679,'Answer Data Transformation'!$I$3:$R$2338,6,FALSE)</f>
        <v>No</v>
      </c>
      <c r="G1679" s="2" t="str">
        <f>VLOOKUP($B1679,'Answer Data Transformation'!$I$3:$R$2338,7,FALSE)</f>
        <v>No</v>
      </c>
      <c r="H1679" s="2" t="str">
        <f>VLOOKUP($B1679,'Answer Data Transformation'!$I$3:$R$2338,8,FALSE)</f>
        <v>No</v>
      </c>
      <c r="I1679" s="29">
        <f>VLOOKUP($B1679,'Answer Data Transformation'!$I$3:$R$2338,9,FALSE)</f>
        <v>0</v>
      </c>
      <c r="J1679" s="2" t="str">
        <f>VLOOKUP($B1679,'Answer Data Transformation'!$I$3:$R$2338,10,FALSE)</f>
        <v>No</v>
      </c>
      <c r="K1679" s="2" t="str">
        <f>VLOOKUP($B1679,'Answer Data Transformation'!$I$3:$R$2338,3,FALSE)</f>
        <v>Normal Weight</v>
      </c>
      <c r="L1679" s="2" t="str">
        <f>VLOOKUP($B1679,'Answer Data Transformation'!$I$3:$R$2338,5,FALSE)</f>
        <v>Diabetes</v>
      </c>
      <c r="M1679" s="2" t="str">
        <f>VLOOKUP($B1679,'Answer Data Transformation'!$T$3:$AA$2346,2,FALSE)</f>
        <v>27-Sep-1978</v>
      </c>
      <c r="N1679" s="2">
        <f>VLOOKUP($B1679,'Answer Data Transformation'!$T$3:$AA$2346,4,FALSE)</f>
        <v>2</v>
      </c>
      <c r="O1679" s="2">
        <f>VLOOKUP($B1679,'Answer Data Transformation'!$T$3:$AA$2346,5,FALSE)</f>
        <v>5650.14</v>
      </c>
      <c r="P1679" s="2" t="str">
        <f>VLOOKUP($B1679,'Answer Data Transformation'!$T$3:$AA$2346,6,FALSE)</f>
        <v>tier - 2</v>
      </c>
      <c r="Q1679" s="2" t="str">
        <f>VLOOKUP($B1679,'Answer Data Transformation'!$T$3:$AA$2346,7,FALSE)</f>
        <v>tier - 1</v>
      </c>
      <c r="R1679" s="2" t="str">
        <f>VLOOKUP($B1679,'Answer Data Transformation'!$T$3:$AA$2346,8,FALSE)</f>
        <v>R1013</v>
      </c>
      <c r="S1679" s="2">
        <f>VLOOKUP($B1679,'Answer Data Transformation'!$T$3:$AA$2346,3,FALSE)</f>
        <v>44</v>
      </c>
    </row>
    <row r="1680" spans="2:19" ht="15.5" x14ac:dyDescent="0.35">
      <c r="B1680" s="1" t="s">
        <v>692</v>
      </c>
      <c r="C1680" s="28" t="str">
        <f>VLOOKUP(B1680,'Answer Data Transformation'!$B$3:$F$2338,4,FALSE)</f>
        <v xml:space="preserve">  Emma L</v>
      </c>
      <c r="D1680" s="2">
        <f>VLOOKUP($B1680,'Answer Data Transformation'!$I$3:$R$2338,2,FALSE)</f>
        <v>32.799999999999997</v>
      </c>
      <c r="E1680" s="2">
        <f>VLOOKUP($B1680,'Answer Data Transformation'!$I$3:$R$2338,4,FALSE)</f>
        <v>6.16</v>
      </c>
      <c r="F1680" s="2" t="str">
        <f>VLOOKUP($B1680,'Answer Data Transformation'!$I$3:$R$2338,6,FALSE)</f>
        <v>Yes</v>
      </c>
      <c r="G1680" s="2" t="str">
        <f>VLOOKUP($B1680,'Answer Data Transformation'!$I$3:$R$2338,7,FALSE)</f>
        <v>No</v>
      </c>
      <c r="H1680" s="2" t="str">
        <f>VLOOKUP($B1680,'Answer Data Transformation'!$I$3:$R$2338,8,FALSE)</f>
        <v>Yes</v>
      </c>
      <c r="I1680" s="29">
        <f>VLOOKUP($B1680,'Answer Data Transformation'!$I$3:$R$2338,9,FALSE)</f>
        <v>1</v>
      </c>
      <c r="J1680" s="2" t="str">
        <f>VLOOKUP($B1680,'Answer Data Transformation'!$I$3:$R$2338,10,FALSE)</f>
        <v>No</v>
      </c>
      <c r="K1680" s="2" t="str">
        <f>VLOOKUP($B1680,'Answer Data Transformation'!$I$3:$R$2338,3,FALSE)</f>
        <v>Obesity</v>
      </c>
      <c r="L1680" s="2" t="str">
        <f>VLOOKUP($B1680,'Answer Data Transformation'!$I$3:$R$2338,5,FALSE)</f>
        <v>Prediabetes</v>
      </c>
      <c r="M1680" s="2" t="str">
        <f>VLOOKUP($B1680,'Answer Data Transformation'!$T$3:$AA$2346,2,FALSE)</f>
        <v>08-Jun-1983</v>
      </c>
      <c r="N1680" s="2">
        <f>VLOOKUP($B1680,'Answer Data Transformation'!$T$3:$AA$2346,4,FALSE)</f>
        <v>0</v>
      </c>
      <c r="O1680" s="2">
        <f>VLOOKUP($B1680,'Answer Data Transformation'!$T$3:$AA$2346,5,FALSE)</f>
        <v>5649.72</v>
      </c>
      <c r="P1680" s="2" t="str">
        <f>VLOOKUP($B1680,'Answer Data Transformation'!$T$3:$AA$2346,6,FALSE)</f>
        <v>tier - 2</v>
      </c>
      <c r="Q1680" s="2" t="str">
        <f>VLOOKUP($B1680,'Answer Data Transformation'!$T$3:$AA$2346,7,FALSE)</f>
        <v>tier - 3</v>
      </c>
      <c r="R1680" s="2" t="str">
        <f>VLOOKUP($B1680,'Answer Data Transformation'!$T$3:$AA$2346,8,FALSE)</f>
        <v>R1011</v>
      </c>
      <c r="S1680" s="2">
        <f>VLOOKUP($B1680,'Answer Data Transformation'!$T$3:$AA$2346,3,FALSE)</f>
        <v>40</v>
      </c>
    </row>
    <row r="1681" spans="2:19" ht="15.5" x14ac:dyDescent="0.35">
      <c r="B1681" s="1" t="s">
        <v>691</v>
      </c>
      <c r="C1681" s="28" t="str">
        <f>VLOOKUP(B1681,'Answer Data Transformation'!$B$3:$F$2338,4,FALSE)</f>
        <v xml:space="preserve">  Linda</v>
      </c>
      <c r="D1681" s="2">
        <f>VLOOKUP($B1681,'Answer Data Transformation'!$I$3:$R$2338,2,FALSE)</f>
        <v>35.814999999999998</v>
      </c>
      <c r="E1681" s="2">
        <f>VLOOKUP($B1681,'Answer Data Transformation'!$I$3:$R$2338,4,FALSE)</f>
        <v>4.1500000000000004</v>
      </c>
      <c r="F1681" s="2" t="str">
        <f>VLOOKUP($B1681,'Answer Data Transformation'!$I$3:$R$2338,6,FALSE)</f>
        <v>No</v>
      </c>
      <c r="G1681" s="2" t="str">
        <f>VLOOKUP($B1681,'Answer Data Transformation'!$I$3:$R$2338,7,FALSE)</f>
        <v>No</v>
      </c>
      <c r="H1681" s="2" t="str">
        <f>VLOOKUP($B1681,'Answer Data Transformation'!$I$3:$R$2338,8,FALSE)</f>
        <v>No</v>
      </c>
      <c r="I1681" s="29">
        <f>VLOOKUP($B1681,'Answer Data Transformation'!$I$3:$R$2338,9,FALSE)</f>
        <v>1</v>
      </c>
      <c r="J1681" s="2" t="str">
        <f>VLOOKUP($B1681,'Answer Data Transformation'!$I$3:$R$2338,10,FALSE)</f>
        <v>No</v>
      </c>
      <c r="K1681" s="2" t="str">
        <f>VLOOKUP($B1681,'Answer Data Transformation'!$I$3:$R$2338,3,FALSE)</f>
        <v>Obesity</v>
      </c>
      <c r="L1681" s="2" t="str">
        <f>VLOOKUP($B1681,'Answer Data Transformation'!$I$3:$R$2338,5,FALSE)</f>
        <v>Normal</v>
      </c>
      <c r="M1681" s="2" t="str">
        <f>VLOOKUP($B1681,'Answer Data Transformation'!$T$3:$AA$2346,2,FALSE)</f>
        <v>09-Dec-1987</v>
      </c>
      <c r="N1681" s="2">
        <f>VLOOKUP($B1681,'Answer Data Transformation'!$T$3:$AA$2346,4,FALSE)</f>
        <v>1</v>
      </c>
      <c r="O1681" s="2">
        <f>VLOOKUP($B1681,'Answer Data Transformation'!$T$3:$AA$2346,5,FALSE)</f>
        <v>5630.46</v>
      </c>
      <c r="P1681" s="2" t="str">
        <f>VLOOKUP($B1681,'Answer Data Transformation'!$T$3:$AA$2346,6,FALSE)</f>
        <v>tier - 2</v>
      </c>
      <c r="Q1681" s="2" t="str">
        <f>VLOOKUP($B1681,'Answer Data Transformation'!$T$3:$AA$2346,7,FALSE)</f>
        <v>tier - 3</v>
      </c>
      <c r="R1681" s="2" t="str">
        <f>VLOOKUP($B1681,'Answer Data Transformation'!$T$3:$AA$2346,8,FALSE)</f>
        <v>R1012</v>
      </c>
      <c r="S1681" s="2">
        <f>VLOOKUP($B1681,'Answer Data Transformation'!$T$3:$AA$2346,3,FALSE)</f>
        <v>35</v>
      </c>
    </row>
    <row r="1682" spans="2:19" ht="15.5" x14ac:dyDescent="0.35">
      <c r="B1682" s="1" t="s">
        <v>690</v>
      </c>
      <c r="C1682" s="28" t="str">
        <f>VLOOKUP(B1682,'Answer Data Transformation'!$B$3:$F$2338,4,FALSE)</f>
        <v xml:space="preserve">  Owen R</v>
      </c>
      <c r="D1682" s="2">
        <f>VLOOKUP($B1682,'Answer Data Transformation'!$I$3:$R$2338,2,FALSE)</f>
        <v>24.3</v>
      </c>
      <c r="E1682" s="2">
        <f>VLOOKUP($B1682,'Answer Data Transformation'!$I$3:$R$2338,4,FALSE)</f>
        <v>6.23</v>
      </c>
      <c r="F1682" s="2" t="str">
        <f>VLOOKUP($B1682,'Answer Data Transformation'!$I$3:$R$2338,6,FALSE)</f>
        <v>No</v>
      </c>
      <c r="G1682" s="2" t="str">
        <f>VLOOKUP($B1682,'Answer Data Transformation'!$I$3:$R$2338,7,FALSE)</f>
        <v>No</v>
      </c>
      <c r="H1682" s="2" t="str">
        <f>VLOOKUP($B1682,'Answer Data Transformation'!$I$3:$R$2338,8,FALSE)</f>
        <v>No</v>
      </c>
      <c r="I1682" s="29">
        <f>VLOOKUP($B1682,'Answer Data Transformation'!$I$3:$R$2338,9,FALSE)</f>
        <v>0</v>
      </c>
      <c r="J1682" s="2" t="str">
        <f>VLOOKUP($B1682,'Answer Data Transformation'!$I$3:$R$2338,10,FALSE)</f>
        <v>No</v>
      </c>
      <c r="K1682" s="2" t="str">
        <f>VLOOKUP($B1682,'Answer Data Transformation'!$I$3:$R$2338,3,FALSE)</f>
        <v>Normal Weight</v>
      </c>
      <c r="L1682" s="2" t="str">
        <f>VLOOKUP($B1682,'Answer Data Transformation'!$I$3:$R$2338,5,FALSE)</f>
        <v>Prediabetes</v>
      </c>
      <c r="M1682" s="2" t="str">
        <f>VLOOKUP($B1682,'Answer Data Transformation'!$T$3:$AA$2346,2,FALSE)</f>
        <v>15-Nov-1994</v>
      </c>
      <c r="N1682" s="2">
        <f>VLOOKUP($B1682,'Answer Data Transformation'!$T$3:$AA$2346,4,FALSE)</f>
        <v>5</v>
      </c>
      <c r="O1682" s="2">
        <f>VLOOKUP($B1682,'Answer Data Transformation'!$T$3:$AA$2346,5,FALSE)</f>
        <v>5615.37</v>
      </c>
      <c r="P1682" s="2" t="str">
        <f>VLOOKUP($B1682,'Answer Data Transformation'!$T$3:$AA$2346,6,FALSE)</f>
        <v>tier - 2</v>
      </c>
      <c r="Q1682" s="2" t="str">
        <f>VLOOKUP($B1682,'Answer Data Transformation'!$T$3:$AA$2346,7,FALSE)</f>
        <v>tier - 3</v>
      </c>
      <c r="R1682" s="2" t="str">
        <f>VLOOKUP($B1682,'Answer Data Transformation'!$T$3:$AA$2346,8,FALSE)</f>
        <v>R1011</v>
      </c>
      <c r="S1682" s="2">
        <f>VLOOKUP($B1682,'Answer Data Transformation'!$T$3:$AA$2346,3,FALSE)</f>
        <v>28</v>
      </c>
    </row>
    <row r="1683" spans="2:19" ht="15.5" x14ac:dyDescent="0.35">
      <c r="B1683" s="1" t="s">
        <v>689</v>
      </c>
      <c r="C1683" s="28" t="str">
        <f>VLOOKUP(B1683,'Answer Data Transformation'!$B$3:$F$2338,4,FALSE)</f>
        <v xml:space="preserve">  Jacob</v>
      </c>
      <c r="D1683" s="2">
        <f>VLOOKUP($B1683,'Answer Data Transformation'!$I$3:$R$2338,2,FALSE)</f>
        <v>19.059999999999999</v>
      </c>
      <c r="E1683" s="2">
        <f>VLOOKUP($B1683,'Answer Data Transformation'!$I$3:$R$2338,4,FALSE)</f>
        <v>7.41</v>
      </c>
      <c r="F1683" s="2" t="str">
        <f>VLOOKUP($B1683,'Answer Data Transformation'!$I$3:$R$2338,6,FALSE)</f>
        <v>No</v>
      </c>
      <c r="G1683" s="2" t="str">
        <f>VLOOKUP($B1683,'Answer Data Transformation'!$I$3:$R$2338,7,FALSE)</f>
        <v>No</v>
      </c>
      <c r="H1683" s="2" t="str">
        <f>VLOOKUP($B1683,'Answer Data Transformation'!$I$3:$R$2338,8,FALSE)</f>
        <v>No</v>
      </c>
      <c r="I1683" s="29">
        <f>VLOOKUP($B1683,'Answer Data Transformation'!$I$3:$R$2338,9,FALSE)</f>
        <v>0</v>
      </c>
      <c r="J1683" s="2" t="str">
        <f>VLOOKUP($B1683,'Answer Data Transformation'!$I$3:$R$2338,10,FALSE)</f>
        <v>No</v>
      </c>
      <c r="K1683" s="2" t="str">
        <f>VLOOKUP($B1683,'Answer Data Transformation'!$I$3:$R$2338,3,FALSE)</f>
        <v>Normal Weight</v>
      </c>
      <c r="L1683" s="2" t="str">
        <f>VLOOKUP($B1683,'Answer Data Transformation'!$I$3:$R$2338,5,FALSE)</f>
        <v>Diabetes</v>
      </c>
      <c r="M1683" s="2" t="str">
        <f>VLOOKUP($B1683,'Answer Data Transformation'!$T$3:$AA$2346,2,FALSE)</f>
        <v>11-Sep-1978</v>
      </c>
      <c r="N1683" s="2">
        <f>VLOOKUP($B1683,'Answer Data Transformation'!$T$3:$AA$2346,4,FALSE)</f>
        <v>2</v>
      </c>
      <c r="O1683" s="2">
        <f>VLOOKUP($B1683,'Answer Data Transformation'!$T$3:$AA$2346,5,FALSE)</f>
        <v>5612.83</v>
      </c>
      <c r="P1683" s="2" t="str">
        <f>VLOOKUP($B1683,'Answer Data Transformation'!$T$3:$AA$2346,6,FALSE)</f>
        <v>tier - 2</v>
      </c>
      <c r="Q1683" s="2" t="str">
        <f>VLOOKUP($B1683,'Answer Data Transformation'!$T$3:$AA$2346,7,FALSE)</f>
        <v>tier - 3</v>
      </c>
      <c r="R1683" s="2" t="str">
        <f>VLOOKUP($B1683,'Answer Data Transformation'!$T$3:$AA$2346,8,FALSE)</f>
        <v>R1013</v>
      </c>
      <c r="S1683" s="2">
        <f>VLOOKUP($B1683,'Answer Data Transformation'!$T$3:$AA$2346,3,FALSE)</f>
        <v>44</v>
      </c>
    </row>
    <row r="1684" spans="2:19" ht="15.5" x14ac:dyDescent="0.35">
      <c r="B1684" s="1" t="s">
        <v>688</v>
      </c>
      <c r="C1684" s="28" t="str">
        <f>VLOOKUP(B1684,'Answer Data Transformation'!$B$3:$F$2338,4,FALSE)</f>
        <v xml:space="preserve">  Jacqueline</v>
      </c>
      <c r="D1684" s="2">
        <f>VLOOKUP($B1684,'Answer Data Transformation'!$I$3:$R$2338,2,FALSE)</f>
        <v>33.25</v>
      </c>
      <c r="E1684" s="2">
        <f>VLOOKUP($B1684,'Answer Data Transformation'!$I$3:$R$2338,4,FALSE)</f>
        <v>5.62</v>
      </c>
      <c r="F1684" s="2" t="str">
        <f>VLOOKUP($B1684,'Answer Data Transformation'!$I$3:$R$2338,6,FALSE)</f>
        <v>Yes</v>
      </c>
      <c r="G1684" s="2" t="str">
        <f>VLOOKUP($B1684,'Answer Data Transformation'!$I$3:$R$2338,7,FALSE)</f>
        <v>No</v>
      </c>
      <c r="H1684" s="2" t="str">
        <f>VLOOKUP($B1684,'Answer Data Transformation'!$I$3:$R$2338,8,FALSE)</f>
        <v>No</v>
      </c>
      <c r="I1684" s="29">
        <f>VLOOKUP($B1684,'Answer Data Transformation'!$I$3:$R$2338,9,FALSE)</f>
        <v>1</v>
      </c>
      <c r="J1684" s="2" t="str">
        <f>VLOOKUP($B1684,'Answer Data Transformation'!$I$3:$R$2338,10,FALSE)</f>
        <v>No</v>
      </c>
      <c r="K1684" s="2" t="str">
        <f>VLOOKUP($B1684,'Answer Data Transformation'!$I$3:$R$2338,3,FALSE)</f>
        <v>Obesity</v>
      </c>
      <c r="L1684" s="2" t="str">
        <f>VLOOKUP($B1684,'Answer Data Transformation'!$I$3:$R$2338,5,FALSE)</f>
        <v>Normal</v>
      </c>
      <c r="M1684" s="2" t="str">
        <f>VLOOKUP($B1684,'Answer Data Transformation'!$T$3:$AA$2346,2,FALSE)</f>
        <v>18-Nov-1988</v>
      </c>
      <c r="N1684" s="2">
        <f>VLOOKUP($B1684,'Answer Data Transformation'!$T$3:$AA$2346,4,FALSE)</f>
        <v>1</v>
      </c>
      <c r="O1684" s="2">
        <f>VLOOKUP($B1684,'Answer Data Transformation'!$T$3:$AA$2346,5,FALSE)</f>
        <v>5594.85</v>
      </c>
      <c r="P1684" s="2" t="str">
        <f>VLOOKUP($B1684,'Answer Data Transformation'!$T$3:$AA$2346,6,FALSE)</f>
        <v>tier - 2</v>
      </c>
      <c r="Q1684" s="2" t="str">
        <f>VLOOKUP($B1684,'Answer Data Transformation'!$T$3:$AA$2346,7,FALSE)</f>
        <v>tier - 3</v>
      </c>
      <c r="R1684" s="2" t="str">
        <f>VLOOKUP($B1684,'Answer Data Transformation'!$T$3:$AA$2346,8,FALSE)</f>
        <v>R1024</v>
      </c>
      <c r="S1684" s="2">
        <f>VLOOKUP($B1684,'Answer Data Transformation'!$T$3:$AA$2346,3,FALSE)</f>
        <v>34</v>
      </c>
    </row>
    <row r="1685" spans="2:19" ht="15.5" x14ac:dyDescent="0.35">
      <c r="B1685" s="1" t="s">
        <v>687</v>
      </c>
      <c r="C1685" s="28" t="str">
        <f>VLOOKUP(B1685,'Answer Data Transformation'!$B$3:$F$2338,4,FALSE)</f>
        <v xml:space="preserve">  Yefeng</v>
      </c>
      <c r="D1685" s="2">
        <f>VLOOKUP($B1685,'Answer Data Transformation'!$I$3:$R$2338,2,FALSE)</f>
        <v>21.37</v>
      </c>
      <c r="E1685" s="2">
        <f>VLOOKUP($B1685,'Answer Data Transformation'!$I$3:$R$2338,4,FALSE)</f>
        <v>4.54</v>
      </c>
      <c r="F1685" s="2" t="str">
        <f>VLOOKUP($B1685,'Answer Data Transformation'!$I$3:$R$2338,6,FALSE)</f>
        <v>Yes</v>
      </c>
      <c r="G1685" s="2" t="str">
        <f>VLOOKUP($B1685,'Answer Data Transformation'!$I$3:$R$2338,7,FALSE)</f>
        <v>No</v>
      </c>
      <c r="H1685" s="2" t="str">
        <f>VLOOKUP($B1685,'Answer Data Transformation'!$I$3:$R$2338,8,FALSE)</f>
        <v>Yes</v>
      </c>
      <c r="I1685" s="29">
        <f>VLOOKUP($B1685,'Answer Data Transformation'!$I$3:$R$2338,9,FALSE)</f>
        <v>1</v>
      </c>
      <c r="J1685" s="2" t="str">
        <f>VLOOKUP($B1685,'Answer Data Transformation'!$I$3:$R$2338,10,FALSE)</f>
        <v>No</v>
      </c>
      <c r="K1685" s="2" t="str">
        <f>VLOOKUP($B1685,'Answer Data Transformation'!$I$3:$R$2338,3,FALSE)</f>
        <v>Normal Weight</v>
      </c>
      <c r="L1685" s="2" t="str">
        <f>VLOOKUP($B1685,'Answer Data Transformation'!$I$3:$R$2338,5,FALSE)</f>
        <v>Normal</v>
      </c>
      <c r="M1685" s="2" t="str">
        <f>VLOOKUP($B1685,'Answer Data Transformation'!$T$3:$AA$2346,2,FALSE)</f>
        <v>03-Oct-1983</v>
      </c>
      <c r="N1685" s="2">
        <f>VLOOKUP($B1685,'Answer Data Transformation'!$T$3:$AA$2346,4,FALSE)</f>
        <v>3</v>
      </c>
      <c r="O1685" s="2">
        <f>VLOOKUP($B1685,'Answer Data Transformation'!$T$3:$AA$2346,5,FALSE)</f>
        <v>5587.59</v>
      </c>
      <c r="P1685" s="2" t="str">
        <f>VLOOKUP($B1685,'Answer Data Transformation'!$T$3:$AA$2346,6,FALSE)</f>
        <v>tier - 2</v>
      </c>
      <c r="Q1685" s="2" t="str">
        <f>VLOOKUP($B1685,'Answer Data Transformation'!$T$3:$AA$2346,7,FALSE)</f>
        <v>tier - 1</v>
      </c>
      <c r="R1685" s="2" t="str">
        <f>VLOOKUP($B1685,'Answer Data Transformation'!$T$3:$AA$2346,8,FALSE)</f>
        <v>R1013</v>
      </c>
      <c r="S1685" s="2">
        <f>VLOOKUP($B1685,'Answer Data Transformation'!$T$3:$AA$2346,3,FALSE)</f>
        <v>39</v>
      </c>
    </row>
    <row r="1686" spans="2:19" ht="15.5" x14ac:dyDescent="0.35">
      <c r="B1686" s="1" t="s">
        <v>686</v>
      </c>
      <c r="C1686" s="28" t="str">
        <f>VLOOKUP(B1686,'Answer Data Transformation'!$B$3:$F$2338,4,FALSE)</f>
        <v xml:space="preserve">  Thomas J</v>
      </c>
      <c r="D1686" s="2">
        <f>VLOOKUP($B1686,'Answer Data Transformation'!$I$3:$R$2338,2,FALSE)</f>
        <v>34.43</v>
      </c>
      <c r="E1686" s="2">
        <f>VLOOKUP($B1686,'Answer Data Transformation'!$I$3:$R$2338,4,FALSE)</f>
        <v>8.6199999999999992</v>
      </c>
      <c r="F1686" s="2" t="str">
        <f>VLOOKUP($B1686,'Answer Data Transformation'!$I$3:$R$2338,6,FALSE)</f>
        <v>Yes</v>
      </c>
      <c r="G1686" s="2" t="str">
        <f>VLOOKUP($B1686,'Answer Data Transformation'!$I$3:$R$2338,7,FALSE)</f>
        <v>No</v>
      </c>
      <c r="H1686" s="2" t="str">
        <f>VLOOKUP($B1686,'Answer Data Transformation'!$I$3:$R$2338,8,FALSE)</f>
        <v>No</v>
      </c>
      <c r="I1686" s="29">
        <f>VLOOKUP($B1686,'Answer Data Transformation'!$I$3:$R$2338,9,FALSE)</f>
        <v>1</v>
      </c>
      <c r="J1686" s="2" t="str">
        <f>VLOOKUP($B1686,'Answer Data Transformation'!$I$3:$R$2338,10,FALSE)</f>
        <v>No</v>
      </c>
      <c r="K1686" s="2" t="str">
        <f>VLOOKUP($B1686,'Answer Data Transformation'!$I$3:$R$2338,3,FALSE)</f>
        <v>Obesity</v>
      </c>
      <c r="L1686" s="2" t="str">
        <f>VLOOKUP($B1686,'Answer Data Transformation'!$I$3:$R$2338,5,FALSE)</f>
        <v>Diabetes</v>
      </c>
      <c r="M1686" s="2" t="str">
        <f>VLOOKUP($B1686,'Answer Data Transformation'!$T$3:$AA$2346,2,FALSE)</f>
        <v>21-Nov-1986</v>
      </c>
      <c r="N1686" s="2">
        <f>VLOOKUP($B1686,'Answer Data Transformation'!$T$3:$AA$2346,4,FALSE)</f>
        <v>2</v>
      </c>
      <c r="O1686" s="2">
        <f>VLOOKUP($B1686,'Answer Data Transformation'!$T$3:$AA$2346,5,FALSE)</f>
        <v>5584.31</v>
      </c>
      <c r="P1686" s="2" t="str">
        <f>VLOOKUP($B1686,'Answer Data Transformation'!$T$3:$AA$2346,6,FALSE)</f>
        <v>tier - 3</v>
      </c>
      <c r="Q1686" s="2" t="str">
        <f>VLOOKUP($B1686,'Answer Data Transformation'!$T$3:$AA$2346,7,FALSE)</f>
        <v>tier - 1</v>
      </c>
      <c r="R1686" s="2" t="str">
        <f>VLOOKUP($B1686,'Answer Data Transformation'!$T$3:$AA$2346,8,FALSE)</f>
        <v>R1013</v>
      </c>
      <c r="S1686" s="2">
        <f>VLOOKUP($B1686,'Answer Data Transformation'!$T$3:$AA$2346,3,FALSE)</f>
        <v>36</v>
      </c>
    </row>
    <row r="1687" spans="2:19" ht="15.5" x14ac:dyDescent="0.35">
      <c r="B1687" s="1" t="s">
        <v>685</v>
      </c>
      <c r="C1687" s="28" t="str">
        <f>VLOOKUP(B1687,'Answer Data Transformation'!$B$3:$F$2338,4,FALSE)</f>
        <v xml:space="preserve">  Ken</v>
      </c>
      <c r="D1687" s="2">
        <f>VLOOKUP($B1687,'Answer Data Transformation'!$I$3:$R$2338,2,FALSE)</f>
        <v>20.86</v>
      </c>
      <c r="E1687" s="2">
        <f>VLOOKUP($B1687,'Answer Data Transformation'!$I$3:$R$2338,4,FALSE)</f>
        <v>4.3600000000000003</v>
      </c>
      <c r="F1687" s="2" t="str">
        <f>VLOOKUP($B1687,'Answer Data Transformation'!$I$3:$R$2338,6,FALSE)</f>
        <v>Yes</v>
      </c>
      <c r="G1687" s="2" t="str">
        <f>VLOOKUP($B1687,'Answer Data Transformation'!$I$3:$R$2338,7,FALSE)</f>
        <v>No</v>
      </c>
      <c r="H1687" s="2" t="str">
        <f>VLOOKUP($B1687,'Answer Data Transformation'!$I$3:$R$2338,8,FALSE)</f>
        <v>No</v>
      </c>
      <c r="I1687" s="29">
        <f>VLOOKUP($B1687,'Answer Data Transformation'!$I$3:$R$2338,9,FALSE)</f>
        <v>0</v>
      </c>
      <c r="J1687" s="2" t="str">
        <f>VLOOKUP($B1687,'Answer Data Transformation'!$I$3:$R$2338,10,FALSE)</f>
        <v>No</v>
      </c>
      <c r="K1687" s="2" t="str">
        <f>VLOOKUP($B1687,'Answer Data Transformation'!$I$3:$R$2338,3,FALSE)</f>
        <v>Normal Weight</v>
      </c>
      <c r="L1687" s="2" t="str">
        <f>VLOOKUP($B1687,'Answer Data Transformation'!$I$3:$R$2338,5,FALSE)</f>
        <v>Normal</v>
      </c>
      <c r="M1687" s="2" t="str">
        <f>VLOOKUP($B1687,'Answer Data Transformation'!$T$3:$AA$2346,2,FALSE)</f>
        <v>05-Sep-1985</v>
      </c>
      <c r="N1687" s="2">
        <f>VLOOKUP($B1687,'Answer Data Transformation'!$T$3:$AA$2346,4,FALSE)</f>
        <v>3</v>
      </c>
      <c r="O1687" s="2">
        <f>VLOOKUP($B1687,'Answer Data Transformation'!$T$3:$AA$2346,5,FALSE)</f>
        <v>5582.95</v>
      </c>
      <c r="P1687" s="2" t="str">
        <f>VLOOKUP($B1687,'Answer Data Transformation'!$T$3:$AA$2346,6,FALSE)</f>
        <v>tier - 2</v>
      </c>
      <c r="Q1687" s="2" t="str">
        <f>VLOOKUP($B1687,'Answer Data Transformation'!$T$3:$AA$2346,7,FALSE)</f>
        <v>tier - 1</v>
      </c>
      <c r="R1687" s="2" t="str">
        <f>VLOOKUP($B1687,'Answer Data Transformation'!$T$3:$AA$2346,8,FALSE)</f>
        <v>R1012</v>
      </c>
      <c r="S1687" s="2">
        <f>VLOOKUP($B1687,'Answer Data Transformation'!$T$3:$AA$2346,3,FALSE)</f>
        <v>37</v>
      </c>
    </row>
    <row r="1688" spans="2:19" ht="15.5" x14ac:dyDescent="0.35">
      <c r="B1688" s="1" t="s">
        <v>684</v>
      </c>
      <c r="C1688" s="28" t="str">
        <f>VLOOKUP(B1688,'Answer Data Transformation'!$B$3:$F$2338,4,FALSE)</f>
        <v xml:space="preserve">  Annie E</v>
      </c>
      <c r="D1688" s="2">
        <f>VLOOKUP($B1688,'Answer Data Transformation'!$I$3:$R$2338,2,FALSE)</f>
        <v>18.34</v>
      </c>
      <c r="E1688" s="2">
        <f>VLOOKUP($B1688,'Answer Data Transformation'!$I$3:$R$2338,4,FALSE)</f>
        <v>10.01</v>
      </c>
      <c r="F1688" s="2" t="str">
        <f>VLOOKUP($B1688,'Answer Data Transformation'!$I$3:$R$2338,6,FALSE)</f>
        <v>No</v>
      </c>
      <c r="G1688" s="2" t="str">
        <f>VLOOKUP($B1688,'Answer Data Transformation'!$I$3:$R$2338,7,FALSE)</f>
        <v>No</v>
      </c>
      <c r="H1688" s="2" t="str">
        <f>VLOOKUP($B1688,'Answer Data Transformation'!$I$3:$R$2338,8,FALSE)</f>
        <v>No</v>
      </c>
      <c r="I1688" s="29">
        <f>VLOOKUP($B1688,'Answer Data Transformation'!$I$3:$R$2338,9,FALSE)</f>
        <v>0</v>
      </c>
      <c r="J1688" s="2" t="str">
        <f>VLOOKUP($B1688,'Answer Data Transformation'!$I$3:$R$2338,10,FALSE)</f>
        <v>No</v>
      </c>
      <c r="K1688" s="2" t="str">
        <f>VLOOKUP($B1688,'Answer Data Transformation'!$I$3:$R$2338,3,FALSE)</f>
        <v>Underweight</v>
      </c>
      <c r="L1688" s="2" t="str">
        <f>VLOOKUP($B1688,'Answer Data Transformation'!$I$3:$R$2338,5,FALSE)</f>
        <v>Diabetes</v>
      </c>
      <c r="M1688" s="2" t="str">
        <f>VLOOKUP($B1688,'Answer Data Transformation'!$T$3:$AA$2346,2,FALSE)</f>
        <v>18-Sep-1974</v>
      </c>
      <c r="N1688" s="2">
        <f>VLOOKUP($B1688,'Answer Data Transformation'!$T$3:$AA$2346,4,FALSE)</f>
        <v>0</v>
      </c>
      <c r="O1688" s="2">
        <f>VLOOKUP($B1688,'Answer Data Transformation'!$T$3:$AA$2346,5,FALSE)</f>
        <v>5576.35</v>
      </c>
      <c r="P1688" s="2" t="str">
        <f>VLOOKUP($B1688,'Answer Data Transformation'!$T$3:$AA$2346,6,FALSE)</f>
        <v>tier - 2</v>
      </c>
      <c r="Q1688" s="2" t="str">
        <f>VLOOKUP($B1688,'Answer Data Transformation'!$T$3:$AA$2346,7,FALSE)</f>
        <v>tier - 3</v>
      </c>
      <c r="R1688" s="2" t="str">
        <f>VLOOKUP($B1688,'Answer Data Transformation'!$T$3:$AA$2346,8,FALSE)</f>
        <v>R1013</v>
      </c>
      <c r="S1688" s="2">
        <f>VLOOKUP($B1688,'Answer Data Transformation'!$T$3:$AA$2346,3,FALSE)</f>
        <v>48</v>
      </c>
    </row>
    <row r="1689" spans="2:19" ht="15.5" x14ac:dyDescent="0.35">
      <c r="B1689" s="1" t="s">
        <v>683</v>
      </c>
      <c r="C1689" s="28" t="str">
        <f>VLOOKUP(B1689,'Answer Data Transformation'!$B$3:$F$2338,4,FALSE)</f>
        <v xml:space="preserve">  Noel K</v>
      </c>
      <c r="D1689" s="2">
        <f>VLOOKUP($B1689,'Answer Data Transformation'!$I$3:$R$2338,2,FALSE)</f>
        <v>34.15</v>
      </c>
      <c r="E1689" s="2">
        <f>VLOOKUP($B1689,'Answer Data Transformation'!$I$3:$R$2338,4,FALSE)</f>
        <v>5.42</v>
      </c>
      <c r="F1689" s="2" t="str">
        <f>VLOOKUP($B1689,'Answer Data Transformation'!$I$3:$R$2338,6,FALSE)</f>
        <v>No</v>
      </c>
      <c r="G1689" s="2" t="str">
        <f>VLOOKUP($B1689,'Answer Data Transformation'!$I$3:$R$2338,7,FALSE)</f>
        <v>No</v>
      </c>
      <c r="H1689" s="2" t="str">
        <f>VLOOKUP($B1689,'Answer Data Transformation'!$I$3:$R$2338,8,FALSE)</f>
        <v>No</v>
      </c>
      <c r="I1689" s="29">
        <f>VLOOKUP($B1689,'Answer Data Transformation'!$I$3:$R$2338,9,FALSE)</f>
        <v>0</v>
      </c>
      <c r="J1689" s="2" t="str">
        <f>VLOOKUP($B1689,'Answer Data Transformation'!$I$3:$R$2338,10,FALSE)</f>
        <v>No</v>
      </c>
      <c r="K1689" s="2" t="str">
        <f>VLOOKUP($B1689,'Answer Data Transformation'!$I$3:$R$2338,3,FALSE)</f>
        <v>Obesity</v>
      </c>
      <c r="L1689" s="2" t="str">
        <f>VLOOKUP($B1689,'Answer Data Transformation'!$I$3:$R$2338,5,FALSE)</f>
        <v>Normal</v>
      </c>
      <c r="M1689" s="2" t="str">
        <f>VLOOKUP($B1689,'Answer Data Transformation'!$T$3:$AA$2346,2,FALSE)</f>
        <v>22-Sep-1999</v>
      </c>
      <c r="N1689" s="2">
        <f>VLOOKUP($B1689,'Answer Data Transformation'!$T$3:$AA$2346,4,FALSE)</f>
        <v>0</v>
      </c>
      <c r="O1689" s="2">
        <f>VLOOKUP($B1689,'Answer Data Transformation'!$T$3:$AA$2346,5,FALSE)</f>
        <v>5552.61</v>
      </c>
      <c r="P1689" s="2" t="str">
        <f>VLOOKUP($B1689,'Answer Data Transformation'!$T$3:$AA$2346,6,FALSE)</f>
        <v>tier - 2</v>
      </c>
      <c r="Q1689" s="2" t="str">
        <f>VLOOKUP($B1689,'Answer Data Transformation'!$T$3:$AA$2346,7,FALSE)</f>
        <v>tier - 3</v>
      </c>
      <c r="R1689" s="2" t="str">
        <f>VLOOKUP($B1689,'Answer Data Transformation'!$T$3:$AA$2346,8,FALSE)</f>
        <v>R1026</v>
      </c>
      <c r="S1689" s="2">
        <f>VLOOKUP($B1689,'Answer Data Transformation'!$T$3:$AA$2346,3,FALSE)</f>
        <v>23</v>
      </c>
    </row>
    <row r="1690" spans="2:19" ht="15.5" x14ac:dyDescent="0.35">
      <c r="B1690" s="1" t="s">
        <v>682</v>
      </c>
      <c r="C1690" s="28" t="str">
        <f>VLOOKUP(B1690,'Answer Data Transformation'!$B$3:$F$2338,4,FALSE)</f>
        <v xml:space="preserve">  Mark S</v>
      </c>
      <c r="D1690" s="2">
        <f>VLOOKUP($B1690,'Answer Data Transformation'!$I$3:$R$2338,2,FALSE)</f>
        <v>18.350000000000001</v>
      </c>
      <c r="E1690" s="2">
        <f>VLOOKUP($B1690,'Answer Data Transformation'!$I$3:$R$2338,4,FALSE)</f>
        <v>5.12</v>
      </c>
      <c r="F1690" s="2" t="str">
        <f>VLOOKUP($B1690,'Answer Data Transformation'!$I$3:$R$2338,6,FALSE)</f>
        <v>No</v>
      </c>
      <c r="G1690" s="2" t="str">
        <f>VLOOKUP($B1690,'Answer Data Transformation'!$I$3:$R$2338,7,FALSE)</f>
        <v>No</v>
      </c>
      <c r="H1690" s="2" t="str">
        <f>VLOOKUP($B1690,'Answer Data Transformation'!$I$3:$R$2338,8,FALSE)</f>
        <v>No</v>
      </c>
      <c r="I1690" s="29">
        <f>VLOOKUP($B1690,'Answer Data Transformation'!$I$3:$R$2338,9,FALSE)</f>
        <v>0</v>
      </c>
      <c r="J1690" s="2" t="str">
        <f>VLOOKUP($B1690,'Answer Data Transformation'!$I$3:$R$2338,10,FALSE)</f>
        <v>No</v>
      </c>
      <c r="K1690" s="2" t="str">
        <f>VLOOKUP($B1690,'Answer Data Transformation'!$I$3:$R$2338,3,FALSE)</f>
        <v>Underweight</v>
      </c>
      <c r="L1690" s="2" t="str">
        <f>VLOOKUP($B1690,'Answer Data Transformation'!$I$3:$R$2338,5,FALSE)</f>
        <v>Normal</v>
      </c>
      <c r="M1690" s="2" t="str">
        <f>VLOOKUP($B1690,'Answer Data Transformation'!$T$3:$AA$2346,2,FALSE)</f>
        <v>07-Dec-1980</v>
      </c>
      <c r="N1690" s="2">
        <f>VLOOKUP($B1690,'Answer Data Transformation'!$T$3:$AA$2346,4,FALSE)</f>
        <v>2</v>
      </c>
      <c r="O1690" s="2">
        <f>VLOOKUP($B1690,'Answer Data Transformation'!$T$3:$AA$2346,5,FALSE)</f>
        <v>5540.35</v>
      </c>
      <c r="P1690" s="2" t="str">
        <f>VLOOKUP($B1690,'Answer Data Transformation'!$T$3:$AA$2346,6,FALSE)</f>
        <v>tier - 2</v>
      </c>
      <c r="Q1690" s="2" t="str">
        <f>VLOOKUP($B1690,'Answer Data Transformation'!$T$3:$AA$2346,7,FALSE)</f>
        <v>tier - 2</v>
      </c>
      <c r="R1690" s="2" t="str">
        <f>VLOOKUP($B1690,'Answer Data Transformation'!$T$3:$AA$2346,8,FALSE)</f>
        <v>R1012</v>
      </c>
      <c r="S1690" s="2">
        <f>VLOOKUP($B1690,'Answer Data Transformation'!$T$3:$AA$2346,3,FALSE)</f>
        <v>42</v>
      </c>
    </row>
    <row r="1691" spans="2:19" ht="15.5" x14ac:dyDescent="0.35">
      <c r="B1691" s="1" t="s">
        <v>681</v>
      </c>
      <c r="C1691" s="28" t="str">
        <f>VLOOKUP(B1691,'Answer Data Transformation'!$B$3:$F$2338,4,FALSE)</f>
        <v xml:space="preserve">  Federica</v>
      </c>
      <c r="D1691" s="2">
        <f>VLOOKUP($B1691,'Answer Data Transformation'!$I$3:$R$2338,2,FALSE)</f>
        <v>22.13</v>
      </c>
      <c r="E1691" s="2">
        <f>VLOOKUP($B1691,'Answer Data Transformation'!$I$3:$R$2338,4,FALSE)</f>
        <v>9.1999999999999993</v>
      </c>
      <c r="F1691" s="2" t="str">
        <f>VLOOKUP($B1691,'Answer Data Transformation'!$I$3:$R$2338,6,FALSE)</f>
        <v>Yes</v>
      </c>
      <c r="G1691" s="2" t="str">
        <f>VLOOKUP($B1691,'Answer Data Transformation'!$I$3:$R$2338,7,FALSE)</f>
        <v>No</v>
      </c>
      <c r="H1691" s="2" t="str">
        <f>VLOOKUP($B1691,'Answer Data Transformation'!$I$3:$R$2338,8,FALSE)</f>
        <v>No</v>
      </c>
      <c r="I1691" s="29">
        <f>VLOOKUP($B1691,'Answer Data Transformation'!$I$3:$R$2338,9,FALSE)</f>
        <v>0</v>
      </c>
      <c r="J1691" s="2" t="str">
        <f>VLOOKUP($B1691,'Answer Data Transformation'!$I$3:$R$2338,10,FALSE)</f>
        <v>No</v>
      </c>
      <c r="K1691" s="2" t="str">
        <f>VLOOKUP($B1691,'Answer Data Transformation'!$I$3:$R$2338,3,FALSE)</f>
        <v>Normal Weight</v>
      </c>
      <c r="L1691" s="2" t="str">
        <f>VLOOKUP($B1691,'Answer Data Transformation'!$I$3:$R$2338,5,FALSE)</f>
        <v>Diabetes</v>
      </c>
      <c r="M1691" s="2" t="str">
        <f>VLOOKUP($B1691,'Answer Data Transformation'!$T$3:$AA$2346,2,FALSE)</f>
        <v>07-Nov-1981</v>
      </c>
      <c r="N1691" s="2">
        <f>VLOOKUP($B1691,'Answer Data Transformation'!$T$3:$AA$2346,4,FALSE)</f>
        <v>1</v>
      </c>
      <c r="O1691" s="2">
        <f>VLOOKUP($B1691,'Answer Data Transformation'!$T$3:$AA$2346,5,FALSE)</f>
        <v>5539.4</v>
      </c>
      <c r="P1691" s="2" t="str">
        <f>VLOOKUP($B1691,'Answer Data Transformation'!$T$3:$AA$2346,6,FALSE)</f>
        <v>tier - 2</v>
      </c>
      <c r="Q1691" s="2" t="str">
        <f>VLOOKUP($B1691,'Answer Data Transformation'!$T$3:$AA$2346,7,FALSE)</f>
        <v>tier - 2</v>
      </c>
      <c r="R1691" s="2" t="str">
        <f>VLOOKUP($B1691,'Answer Data Transformation'!$T$3:$AA$2346,8,FALSE)</f>
        <v>R1013</v>
      </c>
      <c r="S1691" s="2">
        <f>VLOOKUP($B1691,'Answer Data Transformation'!$T$3:$AA$2346,3,FALSE)</f>
        <v>41</v>
      </c>
    </row>
    <row r="1692" spans="2:19" ht="15.5" x14ac:dyDescent="0.35">
      <c r="B1692" s="1" t="s">
        <v>680</v>
      </c>
      <c r="C1692" s="28" t="str">
        <f>VLOOKUP(B1692,'Answer Data Transformation'!$B$3:$F$2338,4,FALSE)</f>
        <v xml:space="preserve">  Pamela L</v>
      </c>
      <c r="D1692" s="2">
        <f>VLOOKUP($B1692,'Answer Data Transformation'!$I$3:$R$2338,2,FALSE)</f>
        <v>22.51</v>
      </c>
      <c r="E1692" s="2">
        <f>VLOOKUP($B1692,'Answer Data Transformation'!$I$3:$R$2338,4,FALSE)</f>
        <v>6.08</v>
      </c>
      <c r="F1692" s="2" t="str">
        <f>VLOOKUP($B1692,'Answer Data Transformation'!$I$3:$R$2338,6,FALSE)</f>
        <v>Yes</v>
      </c>
      <c r="G1692" s="2" t="str">
        <f>VLOOKUP($B1692,'Answer Data Transformation'!$I$3:$R$2338,7,FALSE)</f>
        <v>No</v>
      </c>
      <c r="H1692" s="2" t="str">
        <f>VLOOKUP($B1692,'Answer Data Transformation'!$I$3:$R$2338,8,FALSE)</f>
        <v>No</v>
      </c>
      <c r="I1692" s="29">
        <f>VLOOKUP($B1692,'Answer Data Transformation'!$I$3:$R$2338,9,FALSE)</f>
        <v>1</v>
      </c>
      <c r="J1692" s="2" t="str">
        <f>VLOOKUP($B1692,'Answer Data Transformation'!$I$3:$R$2338,10,FALSE)</f>
        <v>No</v>
      </c>
      <c r="K1692" s="2" t="str">
        <f>VLOOKUP($B1692,'Answer Data Transformation'!$I$3:$R$2338,3,FALSE)</f>
        <v>Normal Weight</v>
      </c>
      <c r="L1692" s="2" t="str">
        <f>VLOOKUP($B1692,'Answer Data Transformation'!$I$3:$R$2338,5,FALSE)</f>
        <v>Prediabetes</v>
      </c>
      <c r="M1692" s="2" t="str">
        <f>VLOOKUP($B1692,'Answer Data Transformation'!$T$3:$AA$2346,2,FALSE)</f>
        <v>29-Jul-1988</v>
      </c>
      <c r="N1692" s="2">
        <f>VLOOKUP($B1692,'Answer Data Transformation'!$T$3:$AA$2346,4,FALSE)</f>
        <v>3</v>
      </c>
      <c r="O1692" s="2">
        <f>VLOOKUP($B1692,'Answer Data Transformation'!$T$3:$AA$2346,5,FALSE)</f>
        <v>5503.36</v>
      </c>
      <c r="P1692" s="2" t="str">
        <f>VLOOKUP($B1692,'Answer Data Transformation'!$T$3:$AA$2346,6,FALSE)</f>
        <v>tier - 2</v>
      </c>
      <c r="Q1692" s="2" t="str">
        <f>VLOOKUP($B1692,'Answer Data Transformation'!$T$3:$AA$2346,7,FALSE)</f>
        <v>tier - 2</v>
      </c>
      <c r="R1692" s="2" t="str">
        <f>VLOOKUP($B1692,'Answer Data Transformation'!$T$3:$AA$2346,8,FALSE)</f>
        <v>R1012</v>
      </c>
      <c r="S1692" s="2">
        <f>VLOOKUP($B1692,'Answer Data Transformation'!$T$3:$AA$2346,3,FALSE)</f>
        <v>34</v>
      </c>
    </row>
    <row r="1693" spans="2:19" ht="15.5" x14ac:dyDescent="0.35">
      <c r="B1693" s="1" t="s">
        <v>679</v>
      </c>
      <c r="C1693" s="28" t="str">
        <f>VLOOKUP(B1693,'Answer Data Transformation'!$B$3:$F$2338,4,FALSE)</f>
        <v xml:space="preserve">  Andrew W</v>
      </c>
      <c r="D1693" s="2">
        <f>VLOOKUP($B1693,'Answer Data Transformation'!$I$3:$R$2338,2,FALSE)</f>
        <v>31</v>
      </c>
      <c r="E1693" s="2">
        <f>VLOOKUP($B1693,'Answer Data Transformation'!$I$3:$R$2338,4,FALSE)</f>
        <v>4.7699999999999996</v>
      </c>
      <c r="F1693" s="2" t="str">
        <f>VLOOKUP($B1693,'Answer Data Transformation'!$I$3:$R$2338,6,FALSE)</f>
        <v>No</v>
      </c>
      <c r="G1693" s="2" t="str">
        <f>VLOOKUP($B1693,'Answer Data Transformation'!$I$3:$R$2338,7,FALSE)</f>
        <v>No</v>
      </c>
      <c r="H1693" s="2" t="str">
        <f>VLOOKUP($B1693,'Answer Data Transformation'!$I$3:$R$2338,8,FALSE)</f>
        <v>No</v>
      </c>
      <c r="I1693" s="29">
        <f>VLOOKUP($B1693,'Answer Data Transformation'!$I$3:$R$2338,9,FALSE)</f>
        <v>1</v>
      </c>
      <c r="J1693" s="2" t="str">
        <f>VLOOKUP($B1693,'Answer Data Transformation'!$I$3:$R$2338,10,FALSE)</f>
        <v>No</v>
      </c>
      <c r="K1693" s="2" t="str">
        <f>VLOOKUP($B1693,'Answer Data Transformation'!$I$3:$R$2338,3,FALSE)</f>
        <v>Obesity</v>
      </c>
      <c r="L1693" s="2" t="str">
        <f>VLOOKUP($B1693,'Answer Data Transformation'!$I$3:$R$2338,5,FALSE)</f>
        <v>Normal</v>
      </c>
      <c r="M1693" s="2" t="str">
        <f>VLOOKUP($B1693,'Answer Data Transformation'!$T$3:$AA$2346,2,FALSE)</f>
        <v>17-Aug-1984</v>
      </c>
      <c r="N1693" s="2">
        <f>VLOOKUP($B1693,'Answer Data Transformation'!$T$3:$AA$2346,4,FALSE)</f>
        <v>1</v>
      </c>
      <c r="O1693" s="2">
        <f>VLOOKUP($B1693,'Answer Data Transformation'!$T$3:$AA$2346,5,FALSE)</f>
        <v>5488.26</v>
      </c>
      <c r="P1693" s="2" t="str">
        <f>VLOOKUP($B1693,'Answer Data Transformation'!$T$3:$AA$2346,6,FALSE)</f>
        <v>tier - 2</v>
      </c>
      <c r="Q1693" s="2" t="str">
        <f>VLOOKUP($B1693,'Answer Data Transformation'!$T$3:$AA$2346,7,FALSE)</f>
        <v>tier - 3</v>
      </c>
      <c r="R1693" s="2" t="str">
        <f>VLOOKUP($B1693,'Answer Data Transformation'!$T$3:$AA$2346,8,FALSE)</f>
        <v>R1011</v>
      </c>
      <c r="S1693" s="2">
        <f>VLOOKUP($B1693,'Answer Data Transformation'!$T$3:$AA$2346,3,FALSE)</f>
        <v>38</v>
      </c>
    </row>
    <row r="1694" spans="2:19" ht="15.5" x14ac:dyDescent="0.35">
      <c r="B1694" s="1" t="s">
        <v>678</v>
      </c>
      <c r="C1694" s="28" t="str">
        <f>VLOOKUP(B1694,'Answer Data Transformation'!$B$3:$F$2338,4,FALSE)</f>
        <v xml:space="preserve">  Randall</v>
      </c>
      <c r="D1694" s="2">
        <f>VLOOKUP($B1694,'Answer Data Transformation'!$I$3:$R$2338,2,FALSE)</f>
        <v>28.27</v>
      </c>
      <c r="E1694" s="2">
        <f>VLOOKUP($B1694,'Answer Data Transformation'!$I$3:$R$2338,4,FALSE)</f>
        <v>4.62</v>
      </c>
      <c r="F1694" s="2" t="str">
        <f>VLOOKUP($B1694,'Answer Data Transformation'!$I$3:$R$2338,6,FALSE)</f>
        <v>No</v>
      </c>
      <c r="G1694" s="2" t="str">
        <f>VLOOKUP($B1694,'Answer Data Transformation'!$I$3:$R$2338,7,FALSE)</f>
        <v>No</v>
      </c>
      <c r="H1694" s="2" t="str">
        <f>VLOOKUP($B1694,'Answer Data Transformation'!$I$3:$R$2338,8,FALSE)</f>
        <v>No</v>
      </c>
      <c r="I1694" s="29">
        <f>VLOOKUP($B1694,'Answer Data Transformation'!$I$3:$R$2338,9,FALSE)</f>
        <v>1</v>
      </c>
      <c r="J1694" s="2" t="str">
        <f>VLOOKUP($B1694,'Answer Data Transformation'!$I$3:$R$2338,10,FALSE)</f>
        <v>No</v>
      </c>
      <c r="K1694" s="2" t="str">
        <f>VLOOKUP($B1694,'Answer Data Transformation'!$I$3:$R$2338,3,FALSE)</f>
        <v>Overweight</v>
      </c>
      <c r="L1694" s="2" t="str">
        <f>VLOOKUP($B1694,'Answer Data Transformation'!$I$3:$R$2338,5,FALSE)</f>
        <v>Normal</v>
      </c>
      <c r="M1694" s="2" t="str">
        <f>VLOOKUP($B1694,'Answer Data Transformation'!$T$3:$AA$2346,2,FALSE)</f>
        <v>26-Aug-1984</v>
      </c>
      <c r="N1694" s="2">
        <f>VLOOKUP($B1694,'Answer Data Transformation'!$T$3:$AA$2346,4,FALSE)</f>
        <v>1</v>
      </c>
      <c r="O1694" s="2">
        <f>VLOOKUP($B1694,'Answer Data Transformation'!$T$3:$AA$2346,5,FALSE)</f>
        <v>5484.47</v>
      </c>
      <c r="P1694" s="2" t="str">
        <f>VLOOKUP($B1694,'Answer Data Transformation'!$T$3:$AA$2346,6,FALSE)</f>
        <v>tier - 2</v>
      </c>
      <c r="Q1694" s="2" t="str">
        <f>VLOOKUP($B1694,'Answer Data Transformation'!$T$3:$AA$2346,7,FALSE)</f>
        <v>tier - 2</v>
      </c>
      <c r="R1694" s="2" t="str">
        <f>VLOOKUP($B1694,'Answer Data Transformation'!$T$3:$AA$2346,8,FALSE)</f>
        <v>R1013</v>
      </c>
      <c r="S1694" s="2">
        <f>VLOOKUP($B1694,'Answer Data Transformation'!$T$3:$AA$2346,3,FALSE)</f>
        <v>38</v>
      </c>
    </row>
    <row r="1695" spans="2:19" ht="15.5" x14ac:dyDescent="0.35">
      <c r="B1695" s="1" t="s">
        <v>677</v>
      </c>
      <c r="C1695" s="28" t="str">
        <f>VLOOKUP(B1695,'Answer Data Transformation'!$B$3:$F$2338,4,FALSE)</f>
        <v xml:space="preserve">  Tracy L</v>
      </c>
      <c r="D1695" s="2">
        <f>VLOOKUP($B1695,'Answer Data Transformation'!$I$3:$R$2338,2,FALSE)</f>
        <v>29.92</v>
      </c>
      <c r="E1695" s="2">
        <f>VLOOKUP($B1695,'Answer Data Transformation'!$I$3:$R$2338,4,FALSE)</f>
        <v>9.07</v>
      </c>
      <c r="F1695" s="2" t="str">
        <f>VLOOKUP($B1695,'Answer Data Transformation'!$I$3:$R$2338,6,FALSE)</f>
        <v>Yes</v>
      </c>
      <c r="G1695" s="2" t="str">
        <f>VLOOKUP($B1695,'Answer Data Transformation'!$I$3:$R$2338,7,FALSE)</f>
        <v>No</v>
      </c>
      <c r="H1695" s="2" t="str">
        <f>VLOOKUP($B1695,'Answer Data Transformation'!$I$3:$R$2338,8,FALSE)</f>
        <v>No</v>
      </c>
      <c r="I1695" s="29">
        <f>VLOOKUP($B1695,'Answer Data Transformation'!$I$3:$R$2338,9,FALSE)</f>
        <v>1</v>
      </c>
      <c r="J1695" s="2" t="str">
        <f>VLOOKUP($B1695,'Answer Data Transformation'!$I$3:$R$2338,10,FALSE)</f>
        <v>No</v>
      </c>
      <c r="K1695" s="2" t="str">
        <f>VLOOKUP($B1695,'Answer Data Transformation'!$I$3:$R$2338,3,FALSE)</f>
        <v>Overweight</v>
      </c>
      <c r="L1695" s="2" t="str">
        <f>VLOOKUP($B1695,'Answer Data Transformation'!$I$3:$R$2338,5,FALSE)</f>
        <v>Diabetes</v>
      </c>
      <c r="M1695" s="2" t="str">
        <f>VLOOKUP($B1695,'Answer Data Transformation'!$T$3:$AA$2346,2,FALSE)</f>
        <v>30-Sep-1986</v>
      </c>
      <c r="N1695" s="2">
        <f>VLOOKUP($B1695,'Answer Data Transformation'!$T$3:$AA$2346,4,FALSE)</f>
        <v>1</v>
      </c>
      <c r="O1695" s="2">
        <f>VLOOKUP($B1695,'Answer Data Transformation'!$T$3:$AA$2346,5,FALSE)</f>
        <v>5478.04</v>
      </c>
      <c r="P1695" s="2" t="str">
        <f>VLOOKUP($B1695,'Answer Data Transformation'!$T$3:$AA$2346,6,FALSE)</f>
        <v>tier - 2</v>
      </c>
      <c r="Q1695" s="2" t="str">
        <f>VLOOKUP($B1695,'Answer Data Transformation'!$T$3:$AA$2346,7,FALSE)</f>
        <v>tier - 3</v>
      </c>
      <c r="R1695" s="2" t="str">
        <f>VLOOKUP($B1695,'Answer Data Transformation'!$T$3:$AA$2346,8,FALSE)</f>
        <v>R1013</v>
      </c>
      <c r="S1695" s="2">
        <f>VLOOKUP($B1695,'Answer Data Transformation'!$T$3:$AA$2346,3,FALSE)</f>
        <v>36</v>
      </c>
    </row>
    <row r="1696" spans="2:19" ht="15.5" x14ac:dyDescent="0.35">
      <c r="B1696" s="1" t="s">
        <v>676</v>
      </c>
      <c r="C1696" s="28" t="str">
        <f>VLOOKUP(B1696,'Answer Data Transformation'!$B$3:$F$2338,4,FALSE)</f>
        <v xml:space="preserve">  Azelie</v>
      </c>
      <c r="D1696" s="2">
        <f>VLOOKUP($B1696,'Answer Data Transformation'!$I$3:$R$2338,2,FALSE)</f>
        <v>25.9</v>
      </c>
      <c r="E1696" s="2">
        <f>VLOOKUP($B1696,'Answer Data Transformation'!$I$3:$R$2338,4,FALSE)</f>
        <v>9.1199999999999992</v>
      </c>
      <c r="F1696" s="2" t="str">
        <f>VLOOKUP($B1696,'Answer Data Transformation'!$I$3:$R$2338,6,FALSE)</f>
        <v>Yes</v>
      </c>
      <c r="G1696" s="2" t="str">
        <f>VLOOKUP($B1696,'Answer Data Transformation'!$I$3:$R$2338,7,FALSE)</f>
        <v>No</v>
      </c>
      <c r="H1696" s="2" t="str">
        <f>VLOOKUP($B1696,'Answer Data Transformation'!$I$3:$R$2338,8,FALSE)</f>
        <v>No</v>
      </c>
      <c r="I1696" s="29">
        <f>VLOOKUP($B1696,'Answer Data Transformation'!$I$3:$R$2338,9,FALSE)</f>
        <v>1</v>
      </c>
      <c r="J1696" s="2" t="str">
        <f>VLOOKUP($B1696,'Answer Data Transformation'!$I$3:$R$2338,10,FALSE)</f>
        <v>No</v>
      </c>
      <c r="K1696" s="2" t="str">
        <f>VLOOKUP($B1696,'Answer Data Transformation'!$I$3:$R$2338,3,FALSE)</f>
        <v>Overweight</v>
      </c>
      <c r="L1696" s="2" t="str">
        <f>VLOOKUP($B1696,'Answer Data Transformation'!$I$3:$R$2338,5,FALSE)</f>
        <v>Diabetes</v>
      </c>
      <c r="M1696" s="2" t="str">
        <f>VLOOKUP($B1696,'Answer Data Transformation'!$T$3:$AA$2346,2,FALSE)</f>
        <v>12-Jul-1986</v>
      </c>
      <c r="N1696" s="2">
        <f>VLOOKUP($B1696,'Answer Data Transformation'!$T$3:$AA$2346,4,FALSE)</f>
        <v>1</v>
      </c>
      <c r="O1696" s="2">
        <f>VLOOKUP($B1696,'Answer Data Transformation'!$T$3:$AA$2346,5,FALSE)</f>
        <v>5472.45</v>
      </c>
      <c r="P1696" s="2" t="str">
        <f>VLOOKUP($B1696,'Answer Data Transformation'!$T$3:$AA$2346,6,FALSE)</f>
        <v>tier - 2</v>
      </c>
      <c r="Q1696" s="2" t="str">
        <f>VLOOKUP($B1696,'Answer Data Transformation'!$T$3:$AA$2346,7,FALSE)</f>
        <v>tier - 3</v>
      </c>
      <c r="R1696" s="2" t="str">
        <f>VLOOKUP($B1696,'Answer Data Transformation'!$T$3:$AA$2346,8,FALSE)</f>
        <v>R1011</v>
      </c>
      <c r="S1696" s="2">
        <f>VLOOKUP($B1696,'Answer Data Transformation'!$T$3:$AA$2346,3,FALSE)</f>
        <v>36</v>
      </c>
    </row>
    <row r="1697" spans="2:19" ht="15.5" x14ac:dyDescent="0.35">
      <c r="B1697" s="1" t="s">
        <v>675</v>
      </c>
      <c r="C1697" s="28" t="str">
        <f>VLOOKUP(B1697,'Answer Data Transformation'!$B$3:$F$2338,4,FALSE)</f>
        <v xml:space="preserve">  Monica M</v>
      </c>
      <c r="D1697" s="2">
        <f>VLOOKUP($B1697,'Answer Data Transformation'!$I$3:$R$2338,2,FALSE)</f>
        <v>27.74</v>
      </c>
      <c r="E1697" s="2">
        <f>VLOOKUP($B1697,'Answer Data Transformation'!$I$3:$R$2338,4,FALSE)</f>
        <v>7.32</v>
      </c>
      <c r="F1697" s="2" t="str">
        <f>VLOOKUP($B1697,'Answer Data Transformation'!$I$3:$R$2338,6,FALSE)</f>
        <v>Yes</v>
      </c>
      <c r="G1697" s="2" t="str">
        <f>VLOOKUP($B1697,'Answer Data Transformation'!$I$3:$R$2338,7,FALSE)</f>
        <v>No</v>
      </c>
      <c r="H1697" s="2" t="str">
        <f>VLOOKUP($B1697,'Answer Data Transformation'!$I$3:$R$2338,8,FALSE)</f>
        <v>No</v>
      </c>
      <c r="I1697" s="29">
        <f>VLOOKUP($B1697,'Answer Data Transformation'!$I$3:$R$2338,9,FALSE)</f>
        <v>1</v>
      </c>
      <c r="J1697" s="2" t="str">
        <f>VLOOKUP($B1697,'Answer Data Transformation'!$I$3:$R$2338,10,FALSE)</f>
        <v>No</v>
      </c>
      <c r="K1697" s="2" t="str">
        <f>VLOOKUP($B1697,'Answer Data Transformation'!$I$3:$R$2338,3,FALSE)</f>
        <v>Overweight</v>
      </c>
      <c r="L1697" s="2" t="str">
        <f>VLOOKUP($B1697,'Answer Data Transformation'!$I$3:$R$2338,5,FALSE)</f>
        <v>Diabetes</v>
      </c>
      <c r="M1697" s="2" t="str">
        <f>VLOOKUP($B1697,'Answer Data Transformation'!$T$3:$AA$2346,2,FALSE)</f>
        <v>02-Dec-1986</v>
      </c>
      <c r="N1697" s="2">
        <f>VLOOKUP($B1697,'Answer Data Transformation'!$T$3:$AA$2346,4,FALSE)</f>
        <v>0</v>
      </c>
      <c r="O1697" s="2">
        <f>VLOOKUP($B1697,'Answer Data Transformation'!$T$3:$AA$2346,5,FALSE)</f>
        <v>5469.01</v>
      </c>
      <c r="P1697" s="2" t="str">
        <f>VLOOKUP($B1697,'Answer Data Transformation'!$T$3:$AA$2346,6,FALSE)</f>
        <v>tier - 2</v>
      </c>
      <c r="Q1697" s="2" t="str">
        <f>VLOOKUP($B1697,'Answer Data Transformation'!$T$3:$AA$2346,7,FALSE)</f>
        <v>tier - 2</v>
      </c>
      <c r="R1697" s="2" t="str">
        <f>VLOOKUP($B1697,'Answer Data Transformation'!$T$3:$AA$2346,8,FALSE)</f>
        <v>R1024</v>
      </c>
      <c r="S1697" s="2">
        <f>VLOOKUP($B1697,'Answer Data Transformation'!$T$3:$AA$2346,3,FALSE)</f>
        <v>36</v>
      </c>
    </row>
    <row r="1698" spans="2:19" ht="15.5" x14ac:dyDescent="0.35">
      <c r="B1698" s="1" t="s">
        <v>674</v>
      </c>
      <c r="C1698" s="28" t="str">
        <f>VLOOKUP(B1698,'Answer Data Transformation'!$B$3:$F$2338,4,FALSE)</f>
        <v xml:space="preserve">  Katarina K</v>
      </c>
      <c r="D1698" s="2">
        <f>VLOOKUP($B1698,'Answer Data Transformation'!$I$3:$R$2338,2,FALSE)</f>
        <v>17.260000000000002</v>
      </c>
      <c r="E1698" s="2">
        <f>VLOOKUP($B1698,'Answer Data Transformation'!$I$3:$R$2338,4,FALSE)</f>
        <v>11.73</v>
      </c>
      <c r="F1698" s="2" t="str">
        <f>VLOOKUP($B1698,'Answer Data Transformation'!$I$3:$R$2338,6,FALSE)</f>
        <v>No</v>
      </c>
      <c r="G1698" s="2" t="str">
        <f>VLOOKUP($B1698,'Answer Data Transformation'!$I$3:$R$2338,7,FALSE)</f>
        <v>No</v>
      </c>
      <c r="H1698" s="2" t="str">
        <f>VLOOKUP($B1698,'Answer Data Transformation'!$I$3:$R$2338,8,FALSE)</f>
        <v>No</v>
      </c>
      <c r="I1698" s="29">
        <f>VLOOKUP($B1698,'Answer Data Transformation'!$I$3:$R$2338,9,FALSE)</f>
        <v>2</v>
      </c>
      <c r="J1698" s="2" t="str">
        <f>VLOOKUP($B1698,'Answer Data Transformation'!$I$3:$R$2338,10,FALSE)</f>
        <v>No</v>
      </c>
      <c r="K1698" s="2" t="str">
        <f>VLOOKUP($B1698,'Answer Data Transformation'!$I$3:$R$2338,3,FALSE)</f>
        <v>Underweight</v>
      </c>
      <c r="L1698" s="2" t="str">
        <f>VLOOKUP($B1698,'Answer Data Transformation'!$I$3:$R$2338,5,FALSE)</f>
        <v>Diabetes</v>
      </c>
      <c r="M1698" s="2" t="str">
        <f>VLOOKUP($B1698,'Answer Data Transformation'!$T$3:$AA$2346,2,FALSE)</f>
        <v>24-Oct-1973</v>
      </c>
      <c r="N1698" s="2">
        <f>VLOOKUP($B1698,'Answer Data Transformation'!$T$3:$AA$2346,4,FALSE)</f>
        <v>0</v>
      </c>
      <c r="O1698" s="2">
        <f>VLOOKUP($B1698,'Answer Data Transformation'!$T$3:$AA$2346,5,FALSE)</f>
        <v>5466.88</v>
      </c>
      <c r="P1698" s="2" t="str">
        <f>VLOOKUP($B1698,'Answer Data Transformation'!$T$3:$AA$2346,6,FALSE)</f>
        <v>tier - 2</v>
      </c>
      <c r="Q1698" s="2" t="str">
        <f>VLOOKUP($B1698,'Answer Data Transformation'!$T$3:$AA$2346,7,FALSE)</f>
        <v>tier - 2</v>
      </c>
      <c r="R1698" s="2" t="str">
        <f>VLOOKUP($B1698,'Answer Data Transformation'!$T$3:$AA$2346,8,FALSE)</f>
        <v>R1013</v>
      </c>
      <c r="S1698" s="2">
        <f>VLOOKUP($B1698,'Answer Data Transformation'!$T$3:$AA$2346,3,FALSE)</f>
        <v>49</v>
      </c>
    </row>
    <row r="1699" spans="2:19" ht="15.5" x14ac:dyDescent="0.35">
      <c r="B1699" s="1" t="s">
        <v>673</v>
      </c>
      <c r="C1699" s="28" t="str">
        <f>VLOOKUP(B1699,'Answer Data Transformation'!$B$3:$F$2338,4,FALSE)</f>
        <v xml:space="preserve">  Jamie L</v>
      </c>
      <c r="D1699" s="2">
        <f>VLOOKUP($B1699,'Answer Data Transformation'!$I$3:$R$2338,2,FALSE)</f>
        <v>19.855</v>
      </c>
      <c r="E1699" s="2">
        <f>VLOOKUP($B1699,'Answer Data Transformation'!$I$3:$R$2338,4,FALSE)</f>
        <v>6.64</v>
      </c>
      <c r="F1699" s="2" t="str">
        <f>VLOOKUP($B1699,'Answer Data Transformation'!$I$3:$R$2338,6,FALSE)</f>
        <v>Yes</v>
      </c>
      <c r="G1699" s="2" t="str">
        <f>VLOOKUP($B1699,'Answer Data Transformation'!$I$3:$R$2338,7,FALSE)</f>
        <v>No</v>
      </c>
      <c r="H1699" s="2" t="str">
        <f>VLOOKUP($B1699,'Answer Data Transformation'!$I$3:$R$2338,8,FALSE)</f>
        <v>No</v>
      </c>
      <c r="I1699" s="29">
        <f>VLOOKUP($B1699,'Answer Data Transformation'!$I$3:$R$2338,9,FALSE)</f>
        <v>1</v>
      </c>
      <c r="J1699" s="2" t="str">
        <f>VLOOKUP($B1699,'Answer Data Transformation'!$I$3:$R$2338,10,FALSE)</f>
        <v>No</v>
      </c>
      <c r="K1699" s="2" t="str">
        <f>VLOOKUP($B1699,'Answer Data Transformation'!$I$3:$R$2338,3,FALSE)</f>
        <v>Normal Weight</v>
      </c>
      <c r="L1699" s="2" t="str">
        <f>VLOOKUP($B1699,'Answer Data Transformation'!$I$3:$R$2338,5,FALSE)</f>
        <v>Diabetes</v>
      </c>
      <c r="M1699" s="2" t="str">
        <f>VLOOKUP($B1699,'Answer Data Transformation'!$T$3:$AA$2346,2,FALSE)</f>
        <v>25-Dec-1986</v>
      </c>
      <c r="N1699" s="2">
        <f>VLOOKUP($B1699,'Answer Data Transformation'!$T$3:$AA$2346,4,FALSE)</f>
        <v>0</v>
      </c>
      <c r="O1699" s="2">
        <f>VLOOKUP($B1699,'Answer Data Transformation'!$T$3:$AA$2346,5,FALSE)</f>
        <v>5458.05</v>
      </c>
      <c r="P1699" s="2" t="str">
        <f>VLOOKUP($B1699,'Answer Data Transformation'!$T$3:$AA$2346,6,FALSE)</f>
        <v>tier - 2</v>
      </c>
      <c r="Q1699" s="2" t="str">
        <f>VLOOKUP($B1699,'Answer Data Transformation'!$T$3:$AA$2346,7,FALSE)</f>
        <v>tier - 2</v>
      </c>
      <c r="R1699" s="2" t="str">
        <f>VLOOKUP($B1699,'Answer Data Transformation'!$T$3:$AA$2346,8,FALSE)</f>
        <v>R1024</v>
      </c>
      <c r="S1699" s="2">
        <f>VLOOKUP($B1699,'Answer Data Transformation'!$T$3:$AA$2346,3,FALSE)</f>
        <v>36</v>
      </c>
    </row>
    <row r="1700" spans="2:19" ht="15.5" x14ac:dyDescent="0.35">
      <c r="B1700" s="1" t="s">
        <v>672</v>
      </c>
      <c r="C1700" s="28" t="str">
        <f>VLOOKUP(B1700,'Answer Data Transformation'!$B$3:$F$2338,4,FALSE)</f>
        <v xml:space="preserve">  Brian</v>
      </c>
      <c r="D1700" s="2">
        <f>VLOOKUP($B1700,'Answer Data Transformation'!$I$3:$R$2338,2,FALSE)</f>
        <v>41.69</v>
      </c>
      <c r="E1700" s="2">
        <f>VLOOKUP($B1700,'Answer Data Transformation'!$I$3:$R$2338,4,FALSE)</f>
        <v>5.78</v>
      </c>
      <c r="F1700" s="2" t="str">
        <f>VLOOKUP($B1700,'Answer Data Transformation'!$I$3:$R$2338,6,FALSE)</f>
        <v>No</v>
      </c>
      <c r="G1700" s="2" t="str">
        <f>VLOOKUP($B1700,'Answer Data Transformation'!$I$3:$R$2338,7,FALSE)</f>
        <v>No</v>
      </c>
      <c r="H1700" s="2" t="str">
        <f>VLOOKUP($B1700,'Answer Data Transformation'!$I$3:$R$2338,8,FALSE)</f>
        <v>No</v>
      </c>
      <c r="I1700" s="29">
        <f>VLOOKUP($B1700,'Answer Data Transformation'!$I$3:$R$2338,9,FALSE)</f>
        <v>0</v>
      </c>
      <c r="J1700" s="2" t="str">
        <f>VLOOKUP($B1700,'Answer Data Transformation'!$I$3:$R$2338,10,FALSE)</f>
        <v>No</v>
      </c>
      <c r="K1700" s="2" t="str">
        <f>VLOOKUP($B1700,'Answer Data Transformation'!$I$3:$R$2338,3,FALSE)</f>
        <v>Obesity</v>
      </c>
      <c r="L1700" s="2" t="str">
        <f>VLOOKUP($B1700,'Answer Data Transformation'!$I$3:$R$2338,5,FALSE)</f>
        <v>Prediabetes</v>
      </c>
      <c r="M1700" s="2" t="str">
        <f>VLOOKUP($B1700,'Answer Data Transformation'!$T$3:$AA$2346,2,FALSE)</f>
        <v>25-Aug-1982</v>
      </c>
      <c r="N1700" s="2">
        <f>VLOOKUP($B1700,'Answer Data Transformation'!$T$3:$AA$2346,4,FALSE)</f>
        <v>0</v>
      </c>
      <c r="O1700" s="2">
        <f>VLOOKUP($B1700,'Answer Data Transformation'!$T$3:$AA$2346,5,FALSE)</f>
        <v>5438.75</v>
      </c>
      <c r="P1700" s="2" t="str">
        <f>VLOOKUP($B1700,'Answer Data Transformation'!$T$3:$AA$2346,6,FALSE)</f>
        <v>tier - 3</v>
      </c>
      <c r="Q1700" s="2" t="str">
        <f>VLOOKUP($B1700,'Answer Data Transformation'!$T$3:$AA$2346,7,FALSE)</f>
        <v>tier - 2</v>
      </c>
      <c r="R1700" s="2" t="str">
        <f>VLOOKUP($B1700,'Answer Data Transformation'!$T$3:$AA$2346,8,FALSE)</f>
        <v>R1013</v>
      </c>
      <c r="S1700" s="2">
        <f>VLOOKUP($B1700,'Answer Data Transformation'!$T$3:$AA$2346,3,FALSE)</f>
        <v>40</v>
      </c>
    </row>
    <row r="1701" spans="2:19" ht="15.5" x14ac:dyDescent="0.35">
      <c r="B1701" s="1" t="s">
        <v>671</v>
      </c>
      <c r="C1701" s="28" t="str">
        <f>VLOOKUP(B1701,'Answer Data Transformation'!$B$3:$F$2338,4,FALSE)</f>
        <v xml:space="preserve">  Stacey L</v>
      </c>
      <c r="D1701" s="2">
        <f>VLOOKUP($B1701,'Answer Data Transformation'!$I$3:$R$2338,2,FALSE)</f>
        <v>16.12</v>
      </c>
      <c r="E1701" s="2">
        <f>VLOOKUP($B1701,'Answer Data Transformation'!$I$3:$R$2338,4,FALSE)</f>
        <v>10.45</v>
      </c>
      <c r="F1701" s="2" t="str">
        <f>VLOOKUP($B1701,'Answer Data Transformation'!$I$3:$R$2338,6,FALSE)</f>
        <v>No</v>
      </c>
      <c r="G1701" s="2" t="str">
        <f>VLOOKUP($B1701,'Answer Data Transformation'!$I$3:$R$2338,7,FALSE)</f>
        <v>No</v>
      </c>
      <c r="H1701" s="2" t="str">
        <f>VLOOKUP($B1701,'Answer Data Transformation'!$I$3:$R$2338,8,FALSE)</f>
        <v>No</v>
      </c>
      <c r="I1701" s="29">
        <f>VLOOKUP($B1701,'Answer Data Transformation'!$I$3:$R$2338,9,FALSE)</f>
        <v>0</v>
      </c>
      <c r="J1701" s="2" t="str">
        <f>VLOOKUP($B1701,'Answer Data Transformation'!$I$3:$R$2338,10,FALSE)</f>
        <v>No</v>
      </c>
      <c r="K1701" s="2" t="str">
        <f>VLOOKUP($B1701,'Answer Data Transformation'!$I$3:$R$2338,3,FALSE)</f>
        <v>Underweight</v>
      </c>
      <c r="L1701" s="2" t="str">
        <f>VLOOKUP($B1701,'Answer Data Transformation'!$I$3:$R$2338,5,FALSE)</f>
        <v>Diabetes</v>
      </c>
      <c r="M1701" s="2" t="str">
        <f>VLOOKUP($B1701,'Answer Data Transformation'!$T$3:$AA$2346,2,FALSE)</f>
        <v>08-Jun-1978</v>
      </c>
      <c r="N1701" s="2">
        <f>VLOOKUP($B1701,'Answer Data Transformation'!$T$3:$AA$2346,4,FALSE)</f>
        <v>2</v>
      </c>
      <c r="O1701" s="2">
        <f>VLOOKUP($B1701,'Answer Data Transformation'!$T$3:$AA$2346,5,FALSE)</f>
        <v>5428.98</v>
      </c>
      <c r="P1701" s="2" t="str">
        <f>VLOOKUP($B1701,'Answer Data Transformation'!$T$3:$AA$2346,6,FALSE)</f>
        <v>tier - 2</v>
      </c>
      <c r="Q1701" s="2" t="str">
        <f>VLOOKUP($B1701,'Answer Data Transformation'!$T$3:$AA$2346,7,FALSE)</f>
        <v>tier - 2</v>
      </c>
      <c r="R1701" s="2" t="str">
        <f>VLOOKUP($B1701,'Answer Data Transformation'!$T$3:$AA$2346,8,FALSE)</f>
        <v>R1012</v>
      </c>
      <c r="S1701" s="2">
        <f>VLOOKUP($B1701,'Answer Data Transformation'!$T$3:$AA$2346,3,FALSE)</f>
        <v>45</v>
      </c>
    </row>
    <row r="1702" spans="2:19" ht="15.5" x14ac:dyDescent="0.35">
      <c r="B1702" s="1" t="s">
        <v>670</v>
      </c>
      <c r="C1702" s="28" t="str">
        <f>VLOOKUP(B1702,'Answer Data Transformation'!$B$3:$F$2338,4,FALSE)</f>
        <v xml:space="preserve">  Stephen</v>
      </c>
      <c r="D1702" s="2">
        <f>VLOOKUP($B1702,'Answer Data Transformation'!$I$3:$R$2338,2,FALSE)</f>
        <v>37.43</v>
      </c>
      <c r="E1702" s="2">
        <f>VLOOKUP($B1702,'Answer Data Transformation'!$I$3:$R$2338,4,FALSE)</f>
        <v>4.5199999999999996</v>
      </c>
      <c r="F1702" s="2" t="str">
        <f>VLOOKUP($B1702,'Answer Data Transformation'!$I$3:$R$2338,6,FALSE)</f>
        <v>No</v>
      </c>
      <c r="G1702" s="2" t="str">
        <f>VLOOKUP($B1702,'Answer Data Transformation'!$I$3:$R$2338,7,FALSE)</f>
        <v>No</v>
      </c>
      <c r="H1702" s="2" t="str">
        <f>VLOOKUP($B1702,'Answer Data Transformation'!$I$3:$R$2338,8,FALSE)</f>
        <v>No</v>
      </c>
      <c r="I1702" s="29">
        <f>VLOOKUP($B1702,'Answer Data Transformation'!$I$3:$R$2338,9,FALSE)</f>
        <v>1</v>
      </c>
      <c r="J1702" s="2" t="str">
        <f>VLOOKUP($B1702,'Answer Data Transformation'!$I$3:$R$2338,10,FALSE)</f>
        <v>No</v>
      </c>
      <c r="K1702" s="2" t="str">
        <f>VLOOKUP($B1702,'Answer Data Transformation'!$I$3:$R$2338,3,FALSE)</f>
        <v>Obesity</v>
      </c>
      <c r="L1702" s="2" t="str">
        <f>VLOOKUP($B1702,'Answer Data Transformation'!$I$3:$R$2338,5,FALSE)</f>
        <v>Normal</v>
      </c>
      <c r="M1702" s="2" t="str">
        <f>VLOOKUP($B1702,'Answer Data Transformation'!$T$3:$AA$2346,2,FALSE)</f>
        <v>17-Sep-1992</v>
      </c>
      <c r="N1702" s="2">
        <f>VLOOKUP($B1702,'Answer Data Transformation'!$T$3:$AA$2346,4,FALSE)</f>
        <v>3</v>
      </c>
      <c r="O1702" s="2">
        <f>VLOOKUP($B1702,'Answer Data Transformation'!$T$3:$AA$2346,5,FALSE)</f>
        <v>5428.73</v>
      </c>
      <c r="P1702" s="2" t="str">
        <f>VLOOKUP($B1702,'Answer Data Transformation'!$T$3:$AA$2346,6,FALSE)</f>
        <v>tier - 3</v>
      </c>
      <c r="Q1702" s="2" t="str">
        <f>VLOOKUP($B1702,'Answer Data Transformation'!$T$3:$AA$2346,7,FALSE)</f>
        <v>tier - 1</v>
      </c>
      <c r="R1702" s="2" t="str">
        <f>VLOOKUP($B1702,'Answer Data Transformation'!$T$3:$AA$2346,8,FALSE)</f>
        <v>R1017</v>
      </c>
      <c r="S1702" s="2">
        <f>VLOOKUP($B1702,'Answer Data Transformation'!$T$3:$AA$2346,3,FALSE)</f>
        <v>30</v>
      </c>
    </row>
    <row r="1703" spans="2:19" ht="15.5" x14ac:dyDescent="0.35">
      <c r="B1703" s="1" t="s">
        <v>669</v>
      </c>
      <c r="C1703" s="28" t="str">
        <f>VLOOKUP(B1703,'Answer Data Transformation'!$B$3:$F$2338,4,FALSE)</f>
        <v xml:space="preserve">  Joshua</v>
      </c>
      <c r="D1703" s="2">
        <f>VLOOKUP($B1703,'Answer Data Transformation'!$I$3:$R$2338,2,FALSE)</f>
        <v>31.065000000000001</v>
      </c>
      <c r="E1703" s="2">
        <f>VLOOKUP($B1703,'Answer Data Transformation'!$I$3:$R$2338,4,FALSE)</f>
        <v>5.71</v>
      </c>
      <c r="F1703" s="2" t="str">
        <f>VLOOKUP($B1703,'Answer Data Transformation'!$I$3:$R$2338,6,FALSE)</f>
        <v>No</v>
      </c>
      <c r="G1703" s="2" t="str">
        <f>VLOOKUP($B1703,'Answer Data Transformation'!$I$3:$R$2338,7,FALSE)</f>
        <v>No</v>
      </c>
      <c r="H1703" s="2" t="str">
        <f>VLOOKUP($B1703,'Answer Data Transformation'!$I$3:$R$2338,8,FALSE)</f>
        <v>No</v>
      </c>
      <c r="I1703" s="29">
        <f>VLOOKUP($B1703,'Answer Data Transformation'!$I$3:$R$2338,9,FALSE)</f>
        <v>0</v>
      </c>
      <c r="J1703" s="2" t="str">
        <f>VLOOKUP($B1703,'Answer Data Transformation'!$I$3:$R$2338,10,FALSE)</f>
        <v>No</v>
      </c>
      <c r="K1703" s="2" t="str">
        <f>VLOOKUP($B1703,'Answer Data Transformation'!$I$3:$R$2338,3,FALSE)</f>
        <v>Obesity</v>
      </c>
      <c r="L1703" s="2" t="str">
        <f>VLOOKUP($B1703,'Answer Data Transformation'!$I$3:$R$2338,5,FALSE)</f>
        <v>Prediabetes</v>
      </c>
      <c r="M1703" s="2" t="str">
        <f>VLOOKUP($B1703,'Answer Data Transformation'!$T$3:$AA$2346,2,FALSE)</f>
        <v>06-Jul-1991</v>
      </c>
      <c r="N1703" s="2">
        <f>VLOOKUP($B1703,'Answer Data Transformation'!$T$3:$AA$2346,4,FALSE)</f>
        <v>3</v>
      </c>
      <c r="O1703" s="2">
        <f>VLOOKUP($B1703,'Answer Data Transformation'!$T$3:$AA$2346,5,FALSE)</f>
        <v>5425.02</v>
      </c>
      <c r="P1703" s="2" t="str">
        <f>VLOOKUP($B1703,'Answer Data Transformation'!$T$3:$AA$2346,6,FALSE)</f>
        <v>tier - 2</v>
      </c>
      <c r="Q1703" s="2" t="str">
        <f>VLOOKUP($B1703,'Answer Data Transformation'!$T$3:$AA$2346,7,FALSE)</f>
        <v>tier - 1</v>
      </c>
      <c r="R1703" s="2" t="str">
        <f>VLOOKUP($B1703,'Answer Data Transformation'!$T$3:$AA$2346,8,FALSE)</f>
        <v>R1012</v>
      </c>
      <c r="S1703" s="2">
        <f>VLOOKUP($B1703,'Answer Data Transformation'!$T$3:$AA$2346,3,FALSE)</f>
        <v>31</v>
      </c>
    </row>
    <row r="1704" spans="2:19" ht="15.5" x14ac:dyDescent="0.35">
      <c r="B1704" s="1" t="s">
        <v>668</v>
      </c>
      <c r="C1704" s="28" t="str">
        <f>VLOOKUP(B1704,'Answer Data Transformation'!$B$3:$F$2338,4,FALSE)</f>
        <v xml:space="preserve">  Josh</v>
      </c>
      <c r="D1704" s="2">
        <f>VLOOKUP($B1704,'Answer Data Transformation'!$I$3:$R$2338,2,FALSE)</f>
        <v>25.08</v>
      </c>
      <c r="E1704" s="2">
        <f>VLOOKUP($B1704,'Answer Data Transformation'!$I$3:$R$2338,4,FALSE)</f>
        <v>4.7699999999999996</v>
      </c>
      <c r="F1704" s="2" t="str">
        <f>VLOOKUP($B1704,'Answer Data Transformation'!$I$3:$R$2338,6,FALSE)</f>
        <v>No</v>
      </c>
      <c r="G1704" s="2" t="str">
        <f>VLOOKUP($B1704,'Answer Data Transformation'!$I$3:$R$2338,7,FALSE)</f>
        <v>No</v>
      </c>
      <c r="H1704" s="2" t="str">
        <f>VLOOKUP($B1704,'Answer Data Transformation'!$I$3:$R$2338,8,FALSE)</f>
        <v>No</v>
      </c>
      <c r="I1704" s="29">
        <f>VLOOKUP($B1704,'Answer Data Transformation'!$I$3:$R$2338,9,FALSE)</f>
        <v>0</v>
      </c>
      <c r="J1704" s="2" t="str">
        <f>VLOOKUP($B1704,'Answer Data Transformation'!$I$3:$R$2338,10,FALSE)</f>
        <v>No</v>
      </c>
      <c r="K1704" s="2" t="str">
        <f>VLOOKUP($B1704,'Answer Data Transformation'!$I$3:$R$2338,3,FALSE)</f>
        <v>Overweight</v>
      </c>
      <c r="L1704" s="2" t="str">
        <f>VLOOKUP($B1704,'Answer Data Transformation'!$I$3:$R$2338,5,FALSE)</f>
        <v>Normal</v>
      </c>
      <c r="M1704" s="2" t="str">
        <f>VLOOKUP($B1704,'Answer Data Transformation'!$T$3:$AA$2346,2,FALSE)</f>
        <v>27-Sep-1982</v>
      </c>
      <c r="N1704" s="2">
        <f>VLOOKUP($B1704,'Answer Data Transformation'!$T$3:$AA$2346,4,FALSE)</f>
        <v>0</v>
      </c>
      <c r="O1704" s="2">
        <f>VLOOKUP($B1704,'Answer Data Transformation'!$T$3:$AA$2346,5,FALSE)</f>
        <v>5415.66</v>
      </c>
      <c r="P1704" s="2" t="str">
        <f>VLOOKUP($B1704,'Answer Data Transformation'!$T$3:$AA$2346,6,FALSE)</f>
        <v>tier - 2</v>
      </c>
      <c r="Q1704" s="2" t="str">
        <f>VLOOKUP($B1704,'Answer Data Transformation'!$T$3:$AA$2346,7,FALSE)</f>
        <v>tier - 3</v>
      </c>
      <c r="R1704" s="2" t="str">
        <f>VLOOKUP($B1704,'Answer Data Transformation'!$T$3:$AA$2346,8,FALSE)</f>
        <v>R1013</v>
      </c>
      <c r="S1704" s="2">
        <f>VLOOKUP($B1704,'Answer Data Transformation'!$T$3:$AA$2346,3,FALSE)</f>
        <v>40</v>
      </c>
    </row>
    <row r="1705" spans="2:19" ht="15.5" x14ac:dyDescent="0.35">
      <c r="B1705" s="1" t="s">
        <v>667</v>
      </c>
      <c r="C1705" s="28" t="str">
        <f>VLOOKUP(B1705,'Answer Data Transformation'!$B$3:$F$2338,4,FALSE)</f>
        <v xml:space="preserve">  Heather</v>
      </c>
      <c r="D1705" s="2">
        <f>VLOOKUP($B1705,'Answer Data Transformation'!$I$3:$R$2338,2,FALSE)</f>
        <v>15.2</v>
      </c>
      <c r="E1705" s="2">
        <f>VLOOKUP($B1705,'Answer Data Transformation'!$I$3:$R$2338,4,FALSE)</f>
        <v>7.81</v>
      </c>
      <c r="F1705" s="2" t="str">
        <f>VLOOKUP($B1705,'Answer Data Transformation'!$I$3:$R$2338,6,FALSE)</f>
        <v>Yes</v>
      </c>
      <c r="G1705" s="2" t="str">
        <f>VLOOKUP($B1705,'Answer Data Transformation'!$I$3:$R$2338,7,FALSE)</f>
        <v>No</v>
      </c>
      <c r="H1705" s="2" t="str">
        <f>VLOOKUP($B1705,'Answer Data Transformation'!$I$3:$R$2338,8,FALSE)</f>
        <v>No</v>
      </c>
      <c r="I1705" s="29">
        <f>VLOOKUP($B1705,'Answer Data Transformation'!$I$3:$R$2338,9,FALSE)</f>
        <v>1</v>
      </c>
      <c r="J1705" s="2" t="str">
        <f>VLOOKUP($B1705,'Answer Data Transformation'!$I$3:$R$2338,10,FALSE)</f>
        <v>No</v>
      </c>
      <c r="K1705" s="2" t="str">
        <f>VLOOKUP($B1705,'Answer Data Transformation'!$I$3:$R$2338,3,FALSE)</f>
        <v>Underweight</v>
      </c>
      <c r="L1705" s="2" t="str">
        <f>VLOOKUP($B1705,'Answer Data Transformation'!$I$3:$R$2338,5,FALSE)</f>
        <v>Diabetes</v>
      </c>
      <c r="M1705" s="2" t="str">
        <f>VLOOKUP($B1705,'Answer Data Transformation'!$T$3:$AA$2346,2,FALSE)</f>
        <v>27-Sep-1975</v>
      </c>
      <c r="N1705" s="2">
        <f>VLOOKUP($B1705,'Answer Data Transformation'!$T$3:$AA$2346,4,FALSE)</f>
        <v>1</v>
      </c>
      <c r="O1705" s="2">
        <f>VLOOKUP($B1705,'Answer Data Transformation'!$T$3:$AA$2346,5,FALSE)</f>
        <v>5411.99</v>
      </c>
      <c r="P1705" s="2" t="str">
        <f>VLOOKUP($B1705,'Answer Data Transformation'!$T$3:$AA$2346,6,FALSE)</f>
        <v>tier - 2</v>
      </c>
      <c r="Q1705" s="2" t="str">
        <f>VLOOKUP($B1705,'Answer Data Transformation'!$T$3:$AA$2346,7,FALSE)</f>
        <v>tier - 3</v>
      </c>
      <c r="R1705" s="2" t="str">
        <f>VLOOKUP($B1705,'Answer Data Transformation'!$T$3:$AA$2346,8,FALSE)</f>
        <v>R1012</v>
      </c>
      <c r="S1705" s="2">
        <f>VLOOKUP($B1705,'Answer Data Transformation'!$T$3:$AA$2346,3,FALSE)</f>
        <v>47</v>
      </c>
    </row>
    <row r="1706" spans="2:19" ht="15.5" x14ac:dyDescent="0.35">
      <c r="B1706" s="1" t="s">
        <v>666</v>
      </c>
      <c r="C1706" s="28" t="str">
        <f>VLOOKUP(B1706,'Answer Data Transformation'!$B$3:$F$2338,4,FALSE)</f>
        <v xml:space="preserve">  James C</v>
      </c>
      <c r="D1706" s="2">
        <f>VLOOKUP($B1706,'Answer Data Transformation'!$I$3:$R$2338,2,FALSE)</f>
        <v>22.34</v>
      </c>
      <c r="E1706" s="2">
        <f>VLOOKUP($B1706,'Answer Data Transformation'!$I$3:$R$2338,4,FALSE)</f>
        <v>5.19</v>
      </c>
      <c r="F1706" s="2" t="str">
        <f>VLOOKUP($B1706,'Answer Data Transformation'!$I$3:$R$2338,6,FALSE)</f>
        <v>Yes</v>
      </c>
      <c r="G1706" s="2" t="str">
        <f>VLOOKUP($B1706,'Answer Data Transformation'!$I$3:$R$2338,7,FALSE)</f>
        <v>No</v>
      </c>
      <c r="H1706" s="2" t="str">
        <f>VLOOKUP($B1706,'Answer Data Transformation'!$I$3:$R$2338,8,FALSE)</f>
        <v>No</v>
      </c>
      <c r="I1706" s="29">
        <f>VLOOKUP($B1706,'Answer Data Transformation'!$I$3:$R$2338,9,FALSE)</f>
        <v>0</v>
      </c>
      <c r="J1706" s="2" t="str">
        <f>VLOOKUP($B1706,'Answer Data Transformation'!$I$3:$R$2338,10,FALSE)</f>
        <v>No</v>
      </c>
      <c r="K1706" s="2" t="str">
        <f>VLOOKUP($B1706,'Answer Data Transformation'!$I$3:$R$2338,3,FALSE)</f>
        <v>Normal Weight</v>
      </c>
      <c r="L1706" s="2" t="str">
        <f>VLOOKUP($B1706,'Answer Data Transformation'!$I$3:$R$2338,5,FALSE)</f>
        <v>Normal</v>
      </c>
      <c r="M1706" s="2" t="str">
        <f>VLOOKUP($B1706,'Answer Data Transformation'!$T$3:$AA$2346,2,FALSE)</f>
        <v>23-Dec-1985</v>
      </c>
      <c r="N1706" s="2">
        <f>VLOOKUP($B1706,'Answer Data Transformation'!$T$3:$AA$2346,4,FALSE)</f>
        <v>3</v>
      </c>
      <c r="O1706" s="2">
        <f>VLOOKUP($B1706,'Answer Data Transformation'!$T$3:$AA$2346,5,FALSE)</f>
        <v>5402.89</v>
      </c>
      <c r="P1706" s="2" t="str">
        <f>VLOOKUP($B1706,'Answer Data Transformation'!$T$3:$AA$2346,6,FALSE)</f>
        <v>tier - 2</v>
      </c>
      <c r="Q1706" s="2" t="str">
        <f>VLOOKUP($B1706,'Answer Data Transformation'!$T$3:$AA$2346,7,FALSE)</f>
        <v>tier - 1</v>
      </c>
      <c r="R1706" s="2" t="str">
        <f>VLOOKUP($B1706,'Answer Data Transformation'!$T$3:$AA$2346,8,FALSE)</f>
        <v>R1013</v>
      </c>
      <c r="S1706" s="2">
        <f>VLOOKUP($B1706,'Answer Data Transformation'!$T$3:$AA$2346,3,FALSE)</f>
        <v>37</v>
      </c>
    </row>
    <row r="1707" spans="2:19" ht="15.5" x14ac:dyDescent="0.35">
      <c r="B1707" s="1" t="s">
        <v>665</v>
      </c>
      <c r="C1707" s="28" t="str">
        <f>VLOOKUP(B1707,'Answer Data Transformation'!$B$3:$F$2338,4,FALSE)</f>
        <v xml:space="preserve">  Kim</v>
      </c>
      <c r="D1707" s="2">
        <f>VLOOKUP($B1707,'Answer Data Transformation'!$I$3:$R$2338,2,FALSE)</f>
        <v>40.15</v>
      </c>
      <c r="E1707" s="2">
        <f>VLOOKUP($B1707,'Answer Data Transformation'!$I$3:$R$2338,4,FALSE)</f>
        <v>5.93</v>
      </c>
      <c r="F1707" s="2" t="str">
        <f>VLOOKUP($B1707,'Answer Data Transformation'!$I$3:$R$2338,6,FALSE)</f>
        <v>No</v>
      </c>
      <c r="G1707" s="2" t="str">
        <f>VLOOKUP($B1707,'Answer Data Transformation'!$I$3:$R$2338,7,FALSE)</f>
        <v>No</v>
      </c>
      <c r="H1707" s="2" t="str">
        <f>VLOOKUP($B1707,'Answer Data Transformation'!$I$3:$R$2338,8,FALSE)</f>
        <v>No</v>
      </c>
      <c r="I1707" s="29">
        <f>VLOOKUP($B1707,'Answer Data Transformation'!$I$3:$R$2338,9,FALSE)</f>
        <v>1</v>
      </c>
      <c r="J1707" s="2" t="str">
        <f>VLOOKUP($B1707,'Answer Data Transformation'!$I$3:$R$2338,10,FALSE)</f>
        <v>No</v>
      </c>
      <c r="K1707" s="2" t="str">
        <f>VLOOKUP($B1707,'Answer Data Transformation'!$I$3:$R$2338,3,FALSE)</f>
        <v>Obesity</v>
      </c>
      <c r="L1707" s="2" t="str">
        <f>VLOOKUP($B1707,'Answer Data Transformation'!$I$3:$R$2338,5,FALSE)</f>
        <v>Prediabetes</v>
      </c>
      <c r="M1707" s="2" t="str">
        <f>VLOOKUP($B1707,'Answer Data Transformation'!$T$3:$AA$2346,2,FALSE)</f>
        <v>01-Aug-1984</v>
      </c>
      <c r="N1707" s="2">
        <f>VLOOKUP($B1707,'Answer Data Transformation'!$T$3:$AA$2346,4,FALSE)</f>
        <v>0</v>
      </c>
      <c r="O1707" s="2">
        <f>VLOOKUP($B1707,'Answer Data Transformation'!$T$3:$AA$2346,5,FALSE)</f>
        <v>5400.98</v>
      </c>
      <c r="P1707" s="2" t="str">
        <f>VLOOKUP($B1707,'Answer Data Transformation'!$T$3:$AA$2346,6,FALSE)</f>
        <v>tier - 2</v>
      </c>
      <c r="Q1707" s="2" t="str">
        <f>VLOOKUP($B1707,'Answer Data Transformation'!$T$3:$AA$2346,7,FALSE)</f>
        <v>tier - 2</v>
      </c>
      <c r="R1707" s="2" t="str">
        <f>VLOOKUP($B1707,'Answer Data Transformation'!$T$3:$AA$2346,8,FALSE)</f>
        <v>R1013</v>
      </c>
      <c r="S1707" s="2">
        <f>VLOOKUP($B1707,'Answer Data Transformation'!$T$3:$AA$2346,3,FALSE)</f>
        <v>38</v>
      </c>
    </row>
    <row r="1708" spans="2:19" ht="15.5" x14ac:dyDescent="0.35">
      <c r="B1708" s="1" t="s">
        <v>664</v>
      </c>
      <c r="C1708" s="28" t="str">
        <f>VLOOKUP(B1708,'Answer Data Transformation'!$B$3:$F$2338,4,FALSE)</f>
        <v xml:space="preserve">  Marie E</v>
      </c>
      <c r="D1708" s="2">
        <f>VLOOKUP($B1708,'Answer Data Transformation'!$I$3:$R$2338,2,FALSE)</f>
        <v>37.729999999999997</v>
      </c>
      <c r="E1708" s="2">
        <f>VLOOKUP($B1708,'Answer Data Transformation'!$I$3:$R$2338,4,FALSE)</f>
        <v>6.29</v>
      </c>
      <c r="F1708" s="2" t="str">
        <f>VLOOKUP($B1708,'Answer Data Transformation'!$I$3:$R$2338,6,FALSE)</f>
        <v>No</v>
      </c>
      <c r="G1708" s="2" t="str">
        <f>VLOOKUP($B1708,'Answer Data Transformation'!$I$3:$R$2338,7,FALSE)</f>
        <v>No</v>
      </c>
      <c r="H1708" s="2" t="str">
        <f>VLOOKUP($B1708,'Answer Data Transformation'!$I$3:$R$2338,8,FALSE)</f>
        <v>No</v>
      </c>
      <c r="I1708" s="29">
        <f>VLOOKUP($B1708,'Answer Data Transformation'!$I$3:$R$2338,9,FALSE)</f>
        <v>1</v>
      </c>
      <c r="J1708" s="2" t="str">
        <f>VLOOKUP($B1708,'Answer Data Transformation'!$I$3:$R$2338,10,FALSE)</f>
        <v>No</v>
      </c>
      <c r="K1708" s="2" t="str">
        <f>VLOOKUP($B1708,'Answer Data Transformation'!$I$3:$R$2338,3,FALSE)</f>
        <v>Obesity</v>
      </c>
      <c r="L1708" s="2" t="str">
        <f>VLOOKUP($B1708,'Answer Data Transformation'!$I$3:$R$2338,5,FALSE)</f>
        <v>Prediabetes</v>
      </c>
      <c r="M1708" s="2" t="str">
        <f>VLOOKUP($B1708,'Answer Data Transformation'!$T$3:$AA$2346,2,FALSE)</f>
        <v>03-Sep-1984</v>
      </c>
      <c r="N1708" s="2">
        <f>VLOOKUP($B1708,'Answer Data Transformation'!$T$3:$AA$2346,4,FALSE)</f>
        <v>0</v>
      </c>
      <c r="O1708" s="2">
        <f>VLOOKUP($B1708,'Answer Data Transformation'!$T$3:$AA$2346,5,FALSE)</f>
        <v>5397.62</v>
      </c>
      <c r="P1708" s="2" t="str">
        <f>VLOOKUP($B1708,'Answer Data Transformation'!$T$3:$AA$2346,6,FALSE)</f>
        <v>tier - 2</v>
      </c>
      <c r="Q1708" s="2" t="str">
        <f>VLOOKUP($B1708,'Answer Data Transformation'!$T$3:$AA$2346,7,FALSE)</f>
        <v>tier - 2</v>
      </c>
      <c r="R1708" s="2" t="str">
        <f>VLOOKUP($B1708,'Answer Data Transformation'!$T$3:$AA$2346,8,FALSE)</f>
        <v>R1013</v>
      </c>
      <c r="S1708" s="2">
        <f>VLOOKUP($B1708,'Answer Data Transformation'!$T$3:$AA$2346,3,FALSE)</f>
        <v>38</v>
      </c>
    </row>
    <row r="1709" spans="2:19" ht="15.5" x14ac:dyDescent="0.35">
      <c r="B1709" s="1" t="s">
        <v>663</v>
      </c>
      <c r="C1709" s="28" t="str">
        <f>VLOOKUP(B1709,'Answer Data Transformation'!$B$3:$F$2338,4,FALSE)</f>
        <v xml:space="preserve">  Dariusz</v>
      </c>
      <c r="D1709" s="2">
        <f>VLOOKUP($B1709,'Answer Data Transformation'!$I$3:$R$2338,2,FALSE)</f>
        <v>25.35</v>
      </c>
      <c r="E1709" s="2">
        <f>VLOOKUP($B1709,'Answer Data Transformation'!$I$3:$R$2338,4,FALSE)</f>
        <v>4.9000000000000004</v>
      </c>
      <c r="F1709" s="2" t="str">
        <f>VLOOKUP($B1709,'Answer Data Transformation'!$I$3:$R$2338,6,FALSE)</f>
        <v>No</v>
      </c>
      <c r="G1709" s="2" t="str">
        <f>VLOOKUP($B1709,'Answer Data Transformation'!$I$3:$R$2338,7,FALSE)</f>
        <v>No</v>
      </c>
      <c r="H1709" s="2" t="str">
        <f>VLOOKUP($B1709,'Answer Data Transformation'!$I$3:$R$2338,8,FALSE)</f>
        <v>No</v>
      </c>
      <c r="I1709" s="29">
        <f>VLOOKUP($B1709,'Answer Data Transformation'!$I$3:$R$2338,9,FALSE)</f>
        <v>0</v>
      </c>
      <c r="J1709" s="2" t="str">
        <f>VLOOKUP($B1709,'Answer Data Transformation'!$I$3:$R$2338,10,FALSE)</f>
        <v>No</v>
      </c>
      <c r="K1709" s="2" t="str">
        <f>VLOOKUP($B1709,'Answer Data Transformation'!$I$3:$R$2338,3,FALSE)</f>
        <v>Overweight</v>
      </c>
      <c r="L1709" s="2" t="str">
        <f>VLOOKUP($B1709,'Answer Data Transformation'!$I$3:$R$2338,5,FALSE)</f>
        <v>Normal</v>
      </c>
      <c r="M1709" s="2" t="str">
        <f>VLOOKUP($B1709,'Answer Data Transformation'!$T$3:$AA$2346,2,FALSE)</f>
        <v>06-Nov-1989</v>
      </c>
      <c r="N1709" s="2">
        <f>VLOOKUP($B1709,'Answer Data Transformation'!$T$3:$AA$2346,4,FALSE)</f>
        <v>3</v>
      </c>
      <c r="O1709" s="2">
        <f>VLOOKUP($B1709,'Answer Data Transformation'!$T$3:$AA$2346,5,FALSE)</f>
        <v>5396.44</v>
      </c>
      <c r="P1709" s="2" t="str">
        <f>VLOOKUP($B1709,'Answer Data Transformation'!$T$3:$AA$2346,6,FALSE)</f>
        <v>tier - 2</v>
      </c>
      <c r="Q1709" s="2" t="str">
        <f>VLOOKUP($B1709,'Answer Data Transformation'!$T$3:$AA$2346,7,FALSE)</f>
        <v>tier - 3</v>
      </c>
      <c r="R1709" s="2" t="str">
        <f>VLOOKUP($B1709,'Answer Data Transformation'!$T$3:$AA$2346,8,FALSE)</f>
        <v>R1013</v>
      </c>
      <c r="S1709" s="2">
        <f>VLOOKUP($B1709,'Answer Data Transformation'!$T$3:$AA$2346,3,FALSE)</f>
        <v>33</v>
      </c>
    </row>
    <row r="1710" spans="2:19" ht="15.5" x14ac:dyDescent="0.35">
      <c r="B1710" s="1" t="s">
        <v>662</v>
      </c>
      <c r="C1710" s="28" t="str">
        <f>VLOOKUP(B1710,'Answer Data Transformation'!$B$3:$F$2338,4,FALSE)</f>
        <v xml:space="preserve">  Jessica E</v>
      </c>
      <c r="D1710" s="2">
        <f>VLOOKUP($B1710,'Answer Data Transformation'!$I$3:$R$2338,2,FALSE)</f>
        <v>26.41</v>
      </c>
      <c r="E1710" s="2">
        <f>VLOOKUP($B1710,'Answer Data Transformation'!$I$3:$R$2338,4,FALSE)</f>
        <v>5.07</v>
      </c>
      <c r="F1710" s="2" t="str">
        <f>VLOOKUP($B1710,'Answer Data Transformation'!$I$3:$R$2338,6,FALSE)</f>
        <v>Yes</v>
      </c>
      <c r="G1710" s="2" t="str">
        <f>VLOOKUP($B1710,'Answer Data Transformation'!$I$3:$R$2338,7,FALSE)</f>
        <v>No</v>
      </c>
      <c r="H1710" s="2" t="str">
        <f>VLOOKUP($B1710,'Answer Data Transformation'!$I$3:$R$2338,8,FALSE)</f>
        <v>No</v>
      </c>
      <c r="I1710" s="29">
        <f>VLOOKUP($B1710,'Answer Data Transformation'!$I$3:$R$2338,9,FALSE)</f>
        <v>1</v>
      </c>
      <c r="J1710" s="2" t="str">
        <f>VLOOKUP($B1710,'Answer Data Transformation'!$I$3:$R$2338,10,FALSE)</f>
        <v>No</v>
      </c>
      <c r="K1710" s="2" t="str">
        <f>VLOOKUP($B1710,'Answer Data Transformation'!$I$3:$R$2338,3,FALSE)</f>
        <v>Overweight</v>
      </c>
      <c r="L1710" s="2" t="str">
        <f>VLOOKUP($B1710,'Answer Data Transformation'!$I$3:$R$2338,5,FALSE)</f>
        <v>Normal</v>
      </c>
      <c r="M1710" s="2" t="str">
        <f>VLOOKUP($B1710,'Answer Data Transformation'!$T$3:$AA$2346,2,FALSE)</f>
        <v>08-Aug-1988</v>
      </c>
      <c r="N1710" s="2">
        <f>VLOOKUP($B1710,'Answer Data Transformation'!$T$3:$AA$2346,4,FALSE)</f>
        <v>1</v>
      </c>
      <c r="O1710" s="2">
        <f>VLOOKUP($B1710,'Answer Data Transformation'!$T$3:$AA$2346,5,FALSE)</f>
        <v>5385.34</v>
      </c>
      <c r="P1710" s="2" t="str">
        <f>VLOOKUP($B1710,'Answer Data Transformation'!$T$3:$AA$2346,6,FALSE)</f>
        <v>tier - 2</v>
      </c>
      <c r="Q1710" s="2" t="str">
        <f>VLOOKUP($B1710,'Answer Data Transformation'!$T$3:$AA$2346,7,FALSE)</f>
        <v>tier - 3</v>
      </c>
      <c r="R1710" s="2" t="str">
        <f>VLOOKUP($B1710,'Answer Data Transformation'!$T$3:$AA$2346,8,FALSE)</f>
        <v>R1012</v>
      </c>
      <c r="S1710" s="2">
        <f>VLOOKUP($B1710,'Answer Data Transformation'!$T$3:$AA$2346,3,FALSE)</f>
        <v>34</v>
      </c>
    </row>
    <row r="1711" spans="2:19" ht="15.5" x14ac:dyDescent="0.35">
      <c r="B1711" s="1" t="s">
        <v>661</v>
      </c>
      <c r="C1711" s="28" t="str">
        <f>VLOOKUP(B1711,'Answer Data Transformation'!$B$3:$F$2338,4,FALSE)</f>
        <v xml:space="preserve">  Kristen</v>
      </c>
      <c r="D1711" s="2">
        <f>VLOOKUP($B1711,'Answer Data Transformation'!$I$3:$R$2338,2,FALSE)</f>
        <v>27.6</v>
      </c>
      <c r="E1711" s="2">
        <f>VLOOKUP($B1711,'Answer Data Transformation'!$I$3:$R$2338,4,FALSE)</f>
        <v>5.33</v>
      </c>
      <c r="F1711" s="2" t="str">
        <f>VLOOKUP($B1711,'Answer Data Transformation'!$I$3:$R$2338,6,FALSE)</f>
        <v>No</v>
      </c>
      <c r="G1711" s="2" t="str">
        <f>VLOOKUP($B1711,'Answer Data Transformation'!$I$3:$R$2338,7,FALSE)</f>
        <v>No</v>
      </c>
      <c r="H1711" s="2" t="str">
        <f>VLOOKUP($B1711,'Answer Data Transformation'!$I$3:$R$2338,8,FALSE)</f>
        <v>No</v>
      </c>
      <c r="I1711" s="29">
        <f>VLOOKUP($B1711,'Answer Data Transformation'!$I$3:$R$2338,9,FALSE)</f>
        <v>1</v>
      </c>
      <c r="J1711" s="2" t="str">
        <f>VLOOKUP($B1711,'Answer Data Transformation'!$I$3:$R$2338,10,FALSE)</f>
        <v>No</v>
      </c>
      <c r="K1711" s="2" t="str">
        <f>VLOOKUP($B1711,'Answer Data Transformation'!$I$3:$R$2338,3,FALSE)</f>
        <v>Overweight</v>
      </c>
      <c r="L1711" s="2" t="str">
        <f>VLOOKUP($B1711,'Answer Data Transformation'!$I$3:$R$2338,5,FALSE)</f>
        <v>Normal</v>
      </c>
      <c r="M1711" s="2" t="str">
        <f>VLOOKUP($B1711,'Answer Data Transformation'!$T$3:$AA$2346,2,FALSE)</f>
        <v>01-Jun-1984</v>
      </c>
      <c r="N1711" s="2">
        <f>VLOOKUP($B1711,'Answer Data Transformation'!$T$3:$AA$2346,4,FALSE)</f>
        <v>0</v>
      </c>
      <c r="O1711" s="2">
        <f>VLOOKUP($B1711,'Answer Data Transformation'!$T$3:$AA$2346,5,FALSE)</f>
        <v>5383.54</v>
      </c>
      <c r="P1711" s="2" t="str">
        <f>VLOOKUP($B1711,'Answer Data Transformation'!$T$3:$AA$2346,6,FALSE)</f>
        <v>tier - 2</v>
      </c>
      <c r="Q1711" s="2" t="str">
        <f>VLOOKUP($B1711,'Answer Data Transformation'!$T$3:$AA$2346,7,FALSE)</f>
        <v>tier - 3</v>
      </c>
      <c r="R1711" s="2" t="str">
        <f>VLOOKUP($B1711,'Answer Data Transformation'!$T$3:$AA$2346,8,FALSE)</f>
        <v>R1011</v>
      </c>
      <c r="S1711" s="2">
        <f>VLOOKUP($B1711,'Answer Data Transformation'!$T$3:$AA$2346,3,FALSE)</f>
        <v>39</v>
      </c>
    </row>
    <row r="1712" spans="2:19" ht="15.5" x14ac:dyDescent="0.35">
      <c r="B1712" s="1" t="s">
        <v>660</v>
      </c>
      <c r="C1712" s="28" t="str">
        <f>VLOOKUP(B1712,'Answer Data Transformation'!$B$3:$F$2338,4,FALSE)</f>
        <v xml:space="preserve">  Jose Guadalupe P</v>
      </c>
      <c r="D1712" s="2">
        <f>VLOOKUP($B1712,'Answer Data Transformation'!$I$3:$R$2338,2,FALSE)</f>
        <v>33.82</v>
      </c>
      <c r="E1712" s="2">
        <f>VLOOKUP($B1712,'Answer Data Transformation'!$I$3:$R$2338,4,FALSE)</f>
        <v>8.93</v>
      </c>
      <c r="F1712" s="2" t="str">
        <f>VLOOKUP($B1712,'Answer Data Transformation'!$I$3:$R$2338,6,FALSE)</f>
        <v>Yes</v>
      </c>
      <c r="G1712" s="2" t="str">
        <f>VLOOKUP($B1712,'Answer Data Transformation'!$I$3:$R$2338,7,FALSE)</f>
        <v>No</v>
      </c>
      <c r="H1712" s="2" t="str">
        <f>VLOOKUP($B1712,'Answer Data Transformation'!$I$3:$R$2338,8,FALSE)</f>
        <v>No</v>
      </c>
      <c r="I1712" s="29">
        <f>VLOOKUP($B1712,'Answer Data Transformation'!$I$3:$R$2338,9,FALSE)</f>
        <v>1</v>
      </c>
      <c r="J1712" s="2" t="str">
        <f>VLOOKUP($B1712,'Answer Data Transformation'!$I$3:$R$2338,10,FALSE)</f>
        <v>No</v>
      </c>
      <c r="K1712" s="2" t="str">
        <f>VLOOKUP($B1712,'Answer Data Transformation'!$I$3:$R$2338,3,FALSE)</f>
        <v>Obesity</v>
      </c>
      <c r="L1712" s="2" t="str">
        <f>VLOOKUP($B1712,'Answer Data Transformation'!$I$3:$R$2338,5,FALSE)</f>
        <v>Diabetes</v>
      </c>
      <c r="M1712" s="2" t="str">
        <f>VLOOKUP($B1712,'Answer Data Transformation'!$T$3:$AA$2346,2,FALSE)</f>
        <v>22-Jul-1986</v>
      </c>
      <c r="N1712" s="2">
        <f>VLOOKUP($B1712,'Answer Data Transformation'!$T$3:$AA$2346,4,FALSE)</f>
        <v>1</v>
      </c>
      <c r="O1712" s="2">
        <f>VLOOKUP($B1712,'Answer Data Transformation'!$T$3:$AA$2346,5,FALSE)</f>
        <v>5377.46</v>
      </c>
      <c r="P1712" s="2" t="str">
        <f>VLOOKUP($B1712,'Answer Data Transformation'!$T$3:$AA$2346,6,FALSE)</f>
        <v>tier - 2</v>
      </c>
      <c r="Q1712" s="2" t="str">
        <f>VLOOKUP($B1712,'Answer Data Transformation'!$T$3:$AA$2346,7,FALSE)</f>
        <v>tier - 3</v>
      </c>
      <c r="R1712" s="2" t="str">
        <f>VLOOKUP($B1712,'Answer Data Transformation'!$T$3:$AA$2346,8,FALSE)</f>
        <v>R1012</v>
      </c>
      <c r="S1712" s="2">
        <f>VLOOKUP($B1712,'Answer Data Transformation'!$T$3:$AA$2346,3,FALSE)</f>
        <v>36</v>
      </c>
    </row>
    <row r="1713" spans="2:19" ht="15.5" x14ac:dyDescent="0.35">
      <c r="B1713" s="1" t="s">
        <v>659</v>
      </c>
      <c r="C1713" s="28" t="str">
        <f>VLOOKUP(B1713,'Answer Data Transformation'!$B$3:$F$2338,4,FALSE)</f>
        <v xml:space="preserve">  Cynthia</v>
      </c>
      <c r="D1713" s="2">
        <f>VLOOKUP($B1713,'Answer Data Transformation'!$I$3:$R$2338,2,FALSE)</f>
        <v>32.9</v>
      </c>
      <c r="E1713" s="2">
        <f>VLOOKUP($B1713,'Answer Data Transformation'!$I$3:$R$2338,4,FALSE)</f>
        <v>4.3499999999999996</v>
      </c>
      <c r="F1713" s="2" t="str">
        <f>VLOOKUP($B1713,'Answer Data Transformation'!$I$3:$R$2338,6,FALSE)</f>
        <v>No</v>
      </c>
      <c r="G1713" s="2" t="str">
        <f>VLOOKUP($B1713,'Answer Data Transformation'!$I$3:$R$2338,7,FALSE)</f>
        <v>No</v>
      </c>
      <c r="H1713" s="2" t="str">
        <f>VLOOKUP($B1713,'Answer Data Transformation'!$I$3:$R$2338,8,FALSE)</f>
        <v>No</v>
      </c>
      <c r="I1713" s="29">
        <f>VLOOKUP($B1713,'Answer Data Transformation'!$I$3:$R$2338,9,FALSE)</f>
        <v>0</v>
      </c>
      <c r="J1713" s="2" t="str">
        <f>VLOOKUP($B1713,'Answer Data Transformation'!$I$3:$R$2338,10,FALSE)</f>
        <v>No</v>
      </c>
      <c r="K1713" s="2" t="str">
        <f>VLOOKUP($B1713,'Answer Data Transformation'!$I$3:$R$2338,3,FALSE)</f>
        <v>Obesity</v>
      </c>
      <c r="L1713" s="2" t="str">
        <f>VLOOKUP($B1713,'Answer Data Transformation'!$I$3:$R$2338,5,FALSE)</f>
        <v>Normal</v>
      </c>
      <c r="M1713" s="2" t="str">
        <f>VLOOKUP($B1713,'Answer Data Transformation'!$T$3:$AA$2346,2,FALSE)</f>
        <v>18-Nov-1989</v>
      </c>
      <c r="N1713" s="2">
        <f>VLOOKUP($B1713,'Answer Data Transformation'!$T$3:$AA$2346,4,FALSE)</f>
        <v>2</v>
      </c>
      <c r="O1713" s="2">
        <f>VLOOKUP($B1713,'Answer Data Transformation'!$T$3:$AA$2346,5,FALSE)</f>
        <v>5375.04</v>
      </c>
      <c r="P1713" s="2" t="str">
        <f>VLOOKUP($B1713,'Answer Data Transformation'!$T$3:$AA$2346,6,FALSE)</f>
        <v>tier - 2</v>
      </c>
      <c r="Q1713" s="2" t="str">
        <f>VLOOKUP($B1713,'Answer Data Transformation'!$T$3:$AA$2346,7,FALSE)</f>
        <v>tier - 1</v>
      </c>
      <c r="R1713" s="2" t="str">
        <f>VLOOKUP($B1713,'Answer Data Transformation'!$T$3:$AA$2346,8,FALSE)</f>
        <v>R1011</v>
      </c>
      <c r="S1713" s="2">
        <f>VLOOKUP($B1713,'Answer Data Transformation'!$T$3:$AA$2346,3,FALSE)</f>
        <v>33</v>
      </c>
    </row>
    <row r="1714" spans="2:19" ht="15.5" x14ac:dyDescent="0.35">
      <c r="B1714" s="1" t="s">
        <v>658</v>
      </c>
      <c r="C1714" s="28" t="str">
        <f>VLOOKUP(B1714,'Answer Data Transformation'!$B$3:$F$2338,4,FALSE)</f>
        <v xml:space="preserve">  Tyler</v>
      </c>
      <c r="D1714" s="2">
        <f>VLOOKUP($B1714,'Answer Data Transformation'!$I$3:$R$2338,2,FALSE)</f>
        <v>30.875</v>
      </c>
      <c r="E1714" s="2">
        <f>VLOOKUP($B1714,'Answer Data Transformation'!$I$3:$R$2338,4,FALSE)</f>
        <v>9.5399999999999991</v>
      </c>
      <c r="F1714" s="2" t="str">
        <f>VLOOKUP($B1714,'Answer Data Transformation'!$I$3:$R$2338,6,FALSE)</f>
        <v>Yes</v>
      </c>
      <c r="G1714" s="2" t="str">
        <f>VLOOKUP($B1714,'Answer Data Transformation'!$I$3:$R$2338,7,FALSE)</f>
        <v>No</v>
      </c>
      <c r="H1714" s="2" t="str">
        <f>VLOOKUP($B1714,'Answer Data Transformation'!$I$3:$R$2338,8,FALSE)</f>
        <v>No</v>
      </c>
      <c r="I1714" s="29">
        <f>VLOOKUP($B1714,'Answer Data Transformation'!$I$3:$R$2338,9,FALSE)</f>
        <v>1</v>
      </c>
      <c r="J1714" s="2" t="str">
        <f>VLOOKUP($B1714,'Answer Data Transformation'!$I$3:$R$2338,10,FALSE)</f>
        <v>No</v>
      </c>
      <c r="K1714" s="2" t="str">
        <f>VLOOKUP($B1714,'Answer Data Transformation'!$I$3:$R$2338,3,FALSE)</f>
        <v>Obesity</v>
      </c>
      <c r="L1714" s="2" t="str">
        <f>VLOOKUP($B1714,'Answer Data Transformation'!$I$3:$R$2338,5,FALSE)</f>
        <v>Diabetes</v>
      </c>
      <c r="M1714" s="2" t="str">
        <f>VLOOKUP($B1714,'Answer Data Transformation'!$T$3:$AA$2346,2,FALSE)</f>
        <v>01-Jun-1986</v>
      </c>
      <c r="N1714" s="2">
        <f>VLOOKUP($B1714,'Answer Data Transformation'!$T$3:$AA$2346,4,FALSE)</f>
        <v>1</v>
      </c>
      <c r="O1714" s="2">
        <f>VLOOKUP($B1714,'Answer Data Transformation'!$T$3:$AA$2346,5,FALSE)</f>
        <v>5373.36</v>
      </c>
      <c r="P1714" s="2" t="str">
        <f>VLOOKUP($B1714,'Answer Data Transformation'!$T$3:$AA$2346,6,FALSE)</f>
        <v>tier - 2</v>
      </c>
      <c r="Q1714" s="2" t="str">
        <f>VLOOKUP($B1714,'Answer Data Transformation'!$T$3:$AA$2346,7,FALSE)</f>
        <v>tier - 2</v>
      </c>
      <c r="R1714" s="2" t="str">
        <f>VLOOKUP($B1714,'Answer Data Transformation'!$T$3:$AA$2346,8,FALSE)</f>
        <v>R1012</v>
      </c>
      <c r="S1714" s="2">
        <f>VLOOKUP($B1714,'Answer Data Transformation'!$T$3:$AA$2346,3,FALSE)</f>
        <v>37</v>
      </c>
    </row>
    <row r="1715" spans="2:19" ht="15.5" x14ac:dyDescent="0.35">
      <c r="B1715" s="1" t="s">
        <v>657</v>
      </c>
      <c r="C1715" s="28" t="str">
        <f>VLOOKUP(B1715,'Answer Data Transformation'!$B$3:$F$2338,4,FALSE)</f>
        <v xml:space="preserve">  Holly J</v>
      </c>
      <c r="D1715" s="2">
        <f>VLOOKUP($B1715,'Answer Data Transformation'!$I$3:$R$2338,2,FALSE)</f>
        <v>32.64</v>
      </c>
      <c r="E1715" s="2">
        <f>VLOOKUP($B1715,'Answer Data Transformation'!$I$3:$R$2338,4,FALSE)</f>
        <v>5.91</v>
      </c>
      <c r="F1715" s="2" t="str">
        <f>VLOOKUP($B1715,'Answer Data Transformation'!$I$3:$R$2338,6,FALSE)</f>
        <v>No</v>
      </c>
      <c r="G1715" s="2" t="str">
        <f>VLOOKUP($B1715,'Answer Data Transformation'!$I$3:$R$2338,7,FALSE)</f>
        <v>No</v>
      </c>
      <c r="H1715" s="2" t="str">
        <f>VLOOKUP($B1715,'Answer Data Transformation'!$I$3:$R$2338,8,FALSE)</f>
        <v>No</v>
      </c>
      <c r="I1715" s="29">
        <f>VLOOKUP($B1715,'Answer Data Transformation'!$I$3:$R$2338,9,FALSE)</f>
        <v>0</v>
      </c>
      <c r="J1715" s="2" t="str">
        <f>VLOOKUP($B1715,'Answer Data Transformation'!$I$3:$R$2338,10,FALSE)</f>
        <v>No</v>
      </c>
      <c r="K1715" s="2" t="str">
        <f>VLOOKUP($B1715,'Answer Data Transformation'!$I$3:$R$2338,3,FALSE)</f>
        <v>Obesity</v>
      </c>
      <c r="L1715" s="2" t="str">
        <f>VLOOKUP($B1715,'Answer Data Transformation'!$I$3:$R$2338,5,FALSE)</f>
        <v>Prediabetes</v>
      </c>
      <c r="M1715" s="2" t="str">
        <f>VLOOKUP($B1715,'Answer Data Transformation'!$T$3:$AA$2346,2,FALSE)</f>
        <v>07-Dec-1994</v>
      </c>
      <c r="N1715" s="2">
        <f>VLOOKUP($B1715,'Answer Data Transformation'!$T$3:$AA$2346,4,FALSE)</f>
        <v>0</v>
      </c>
      <c r="O1715" s="2">
        <f>VLOOKUP($B1715,'Answer Data Transformation'!$T$3:$AA$2346,5,FALSE)</f>
        <v>5364.66</v>
      </c>
      <c r="P1715" s="2" t="str">
        <f>VLOOKUP($B1715,'Answer Data Transformation'!$T$3:$AA$2346,6,FALSE)</f>
        <v>tier - 2</v>
      </c>
      <c r="Q1715" s="2" t="str">
        <f>VLOOKUP($B1715,'Answer Data Transformation'!$T$3:$AA$2346,7,FALSE)</f>
        <v>tier - 1</v>
      </c>
      <c r="R1715" s="2" t="str">
        <f>VLOOKUP($B1715,'Answer Data Transformation'!$T$3:$AA$2346,8,FALSE)</f>
        <v>R1011</v>
      </c>
      <c r="S1715" s="2">
        <f>VLOOKUP($B1715,'Answer Data Transformation'!$T$3:$AA$2346,3,FALSE)</f>
        <v>28</v>
      </c>
    </row>
    <row r="1716" spans="2:19" ht="15.5" x14ac:dyDescent="0.35">
      <c r="B1716" s="1" t="s">
        <v>656</v>
      </c>
      <c r="C1716" s="28" t="str">
        <f>VLOOKUP(B1716,'Answer Data Transformation'!$B$3:$F$2338,4,FALSE)</f>
        <v xml:space="preserve">  Kristen</v>
      </c>
      <c r="D1716" s="2">
        <f>VLOOKUP($B1716,'Answer Data Transformation'!$I$3:$R$2338,2,FALSE)</f>
        <v>22.135000000000002</v>
      </c>
      <c r="E1716" s="2">
        <f>VLOOKUP($B1716,'Answer Data Transformation'!$I$3:$R$2338,4,FALSE)</f>
        <v>5.0999999999999996</v>
      </c>
      <c r="F1716" s="2" t="str">
        <f>VLOOKUP($B1716,'Answer Data Transformation'!$I$3:$R$2338,6,FALSE)</f>
        <v>No</v>
      </c>
      <c r="G1716" s="2" t="str">
        <f>VLOOKUP($B1716,'Answer Data Transformation'!$I$3:$R$2338,7,FALSE)</f>
        <v>No</v>
      </c>
      <c r="H1716" s="2" t="str">
        <f>VLOOKUP($B1716,'Answer Data Transformation'!$I$3:$R$2338,8,FALSE)</f>
        <v>No</v>
      </c>
      <c r="I1716" s="29">
        <f>VLOOKUP($B1716,'Answer Data Transformation'!$I$3:$R$2338,9,FALSE)</f>
        <v>0</v>
      </c>
      <c r="J1716" s="2" t="str">
        <f>VLOOKUP($B1716,'Answer Data Transformation'!$I$3:$R$2338,10,FALSE)</f>
        <v>No</v>
      </c>
      <c r="K1716" s="2" t="str">
        <f>VLOOKUP($B1716,'Answer Data Transformation'!$I$3:$R$2338,3,FALSE)</f>
        <v>Normal Weight</v>
      </c>
      <c r="L1716" s="2" t="str">
        <f>VLOOKUP($B1716,'Answer Data Transformation'!$I$3:$R$2338,5,FALSE)</f>
        <v>Normal</v>
      </c>
      <c r="M1716" s="2" t="str">
        <f>VLOOKUP($B1716,'Answer Data Transformation'!$T$3:$AA$2346,2,FALSE)</f>
        <v>07-Nov-1989</v>
      </c>
      <c r="N1716" s="2">
        <f>VLOOKUP($B1716,'Answer Data Transformation'!$T$3:$AA$2346,4,FALSE)</f>
        <v>1</v>
      </c>
      <c r="O1716" s="2">
        <f>VLOOKUP($B1716,'Answer Data Transformation'!$T$3:$AA$2346,5,FALSE)</f>
        <v>5354.07</v>
      </c>
      <c r="P1716" s="2" t="str">
        <f>VLOOKUP($B1716,'Answer Data Transformation'!$T$3:$AA$2346,6,FALSE)</f>
        <v>tier - 2</v>
      </c>
      <c r="Q1716" s="2" t="str">
        <f>VLOOKUP($B1716,'Answer Data Transformation'!$T$3:$AA$2346,7,FALSE)</f>
        <v>tier - 3</v>
      </c>
      <c r="R1716" s="2" t="str">
        <f>VLOOKUP($B1716,'Answer Data Transformation'!$T$3:$AA$2346,8,FALSE)</f>
        <v>R1024</v>
      </c>
      <c r="S1716" s="2">
        <f>VLOOKUP($B1716,'Answer Data Transformation'!$T$3:$AA$2346,3,FALSE)</f>
        <v>33</v>
      </c>
    </row>
    <row r="1717" spans="2:19" ht="15.5" x14ac:dyDescent="0.35">
      <c r="B1717" s="1" t="s">
        <v>655</v>
      </c>
      <c r="C1717" s="28" t="str">
        <f>VLOOKUP(B1717,'Answer Data Transformation'!$B$3:$F$2338,4,FALSE)</f>
        <v xml:space="preserve">  Thomas</v>
      </c>
      <c r="D1717" s="2">
        <f>VLOOKUP($B1717,'Answer Data Transformation'!$I$3:$R$2338,2,FALSE)</f>
        <v>16.53</v>
      </c>
      <c r="E1717" s="2">
        <f>VLOOKUP($B1717,'Answer Data Transformation'!$I$3:$R$2338,4,FALSE)</f>
        <v>5.08</v>
      </c>
      <c r="F1717" s="2" t="str">
        <f>VLOOKUP($B1717,'Answer Data Transformation'!$I$3:$R$2338,6,FALSE)</f>
        <v>No</v>
      </c>
      <c r="G1717" s="2" t="str">
        <f>VLOOKUP($B1717,'Answer Data Transformation'!$I$3:$R$2338,7,FALSE)</f>
        <v>No</v>
      </c>
      <c r="H1717" s="2" t="str">
        <f>VLOOKUP($B1717,'Answer Data Transformation'!$I$3:$R$2338,8,FALSE)</f>
        <v>No</v>
      </c>
      <c r="I1717" s="29">
        <f>VLOOKUP($B1717,'Answer Data Transformation'!$I$3:$R$2338,9,FALSE)</f>
        <v>2</v>
      </c>
      <c r="J1717" s="2" t="str">
        <f>VLOOKUP($B1717,'Answer Data Transformation'!$I$3:$R$2338,10,FALSE)</f>
        <v>No</v>
      </c>
      <c r="K1717" s="2" t="str">
        <f>VLOOKUP($B1717,'Answer Data Transformation'!$I$3:$R$2338,3,FALSE)</f>
        <v>Underweight</v>
      </c>
      <c r="L1717" s="2" t="str">
        <f>VLOOKUP($B1717,'Answer Data Transformation'!$I$3:$R$2338,5,FALSE)</f>
        <v>Normal</v>
      </c>
      <c r="M1717" s="2" t="str">
        <f>VLOOKUP($B1717,'Answer Data Transformation'!$T$3:$AA$2346,2,FALSE)</f>
        <v>15-Dec-1972</v>
      </c>
      <c r="N1717" s="2">
        <f>VLOOKUP($B1717,'Answer Data Transformation'!$T$3:$AA$2346,4,FALSE)</f>
        <v>0</v>
      </c>
      <c r="O1717" s="2">
        <f>VLOOKUP($B1717,'Answer Data Transformation'!$T$3:$AA$2346,5,FALSE)</f>
        <v>5344.81</v>
      </c>
      <c r="P1717" s="2" t="str">
        <f>VLOOKUP($B1717,'Answer Data Transformation'!$T$3:$AA$2346,6,FALSE)</f>
        <v>tier - 2</v>
      </c>
      <c r="Q1717" s="2" t="str">
        <f>VLOOKUP($B1717,'Answer Data Transformation'!$T$3:$AA$2346,7,FALSE)</f>
        <v>tier - 3</v>
      </c>
      <c r="R1717" s="2" t="str">
        <f>VLOOKUP($B1717,'Answer Data Transformation'!$T$3:$AA$2346,8,FALSE)</f>
        <v>R1013</v>
      </c>
      <c r="S1717" s="2">
        <f>VLOOKUP($B1717,'Answer Data Transformation'!$T$3:$AA$2346,3,FALSE)</f>
        <v>50</v>
      </c>
    </row>
    <row r="1718" spans="2:19" ht="15.5" x14ac:dyDescent="0.35">
      <c r="B1718" s="1" t="s">
        <v>654</v>
      </c>
      <c r="C1718" s="28" t="str">
        <f>VLOOKUP(B1718,'Answer Data Transformation'!$B$3:$F$2338,4,FALSE)</f>
        <v xml:space="preserve">  Tricity M</v>
      </c>
      <c r="D1718" s="2">
        <f>VLOOKUP($B1718,'Answer Data Transformation'!$I$3:$R$2338,2,FALSE)</f>
        <v>32.774999999999999</v>
      </c>
      <c r="E1718" s="2">
        <f>VLOOKUP($B1718,'Answer Data Transformation'!$I$3:$R$2338,4,FALSE)</f>
        <v>4.75</v>
      </c>
      <c r="F1718" s="2" t="str">
        <f>VLOOKUP($B1718,'Answer Data Transformation'!$I$3:$R$2338,6,FALSE)</f>
        <v>No</v>
      </c>
      <c r="G1718" s="2" t="str">
        <f>VLOOKUP($B1718,'Answer Data Transformation'!$I$3:$R$2338,7,FALSE)</f>
        <v>No</v>
      </c>
      <c r="H1718" s="2" t="str">
        <f>VLOOKUP($B1718,'Answer Data Transformation'!$I$3:$R$2338,8,FALSE)</f>
        <v>No</v>
      </c>
      <c r="I1718" s="29">
        <f>VLOOKUP($B1718,'Answer Data Transformation'!$I$3:$R$2338,9,FALSE)</f>
        <v>0</v>
      </c>
      <c r="J1718" s="2" t="str">
        <f>VLOOKUP($B1718,'Answer Data Transformation'!$I$3:$R$2338,10,FALSE)</f>
        <v>No</v>
      </c>
      <c r="K1718" s="2" t="str">
        <f>VLOOKUP($B1718,'Answer Data Transformation'!$I$3:$R$2338,3,FALSE)</f>
        <v>Obesity</v>
      </c>
      <c r="L1718" s="2" t="str">
        <f>VLOOKUP($B1718,'Answer Data Transformation'!$I$3:$R$2338,5,FALSE)</f>
        <v>Normal</v>
      </c>
      <c r="M1718" s="2" t="str">
        <f>VLOOKUP($B1718,'Answer Data Transformation'!$T$3:$AA$2346,2,FALSE)</f>
        <v>28-Aug-1991</v>
      </c>
      <c r="N1718" s="2">
        <f>VLOOKUP($B1718,'Answer Data Transformation'!$T$3:$AA$2346,4,FALSE)</f>
        <v>2</v>
      </c>
      <c r="O1718" s="2">
        <f>VLOOKUP($B1718,'Answer Data Transformation'!$T$3:$AA$2346,5,FALSE)</f>
        <v>5327.4</v>
      </c>
      <c r="P1718" s="2" t="str">
        <f>VLOOKUP($B1718,'Answer Data Transformation'!$T$3:$AA$2346,6,FALSE)</f>
        <v>tier - 2</v>
      </c>
      <c r="Q1718" s="2" t="str">
        <f>VLOOKUP($B1718,'Answer Data Transformation'!$T$3:$AA$2346,7,FALSE)</f>
        <v>tier - 1</v>
      </c>
      <c r="R1718" s="2" t="str">
        <f>VLOOKUP($B1718,'Answer Data Transformation'!$T$3:$AA$2346,8,FALSE)</f>
        <v>R1012</v>
      </c>
      <c r="S1718" s="2">
        <f>VLOOKUP($B1718,'Answer Data Transformation'!$T$3:$AA$2346,3,FALSE)</f>
        <v>31</v>
      </c>
    </row>
    <row r="1719" spans="2:19" ht="15.5" x14ac:dyDescent="0.35">
      <c r="B1719" s="1" t="s">
        <v>653</v>
      </c>
      <c r="C1719" s="28" t="str">
        <f>VLOOKUP(B1719,'Answer Data Transformation'!$B$3:$F$2338,4,FALSE)</f>
        <v xml:space="preserve">  Sarah A</v>
      </c>
      <c r="D1719" s="2">
        <f>VLOOKUP($B1719,'Answer Data Transformation'!$I$3:$R$2338,2,FALSE)</f>
        <v>30.9</v>
      </c>
      <c r="E1719" s="2">
        <f>VLOOKUP($B1719,'Answer Data Transformation'!$I$3:$R$2338,4,FALSE)</f>
        <v>6.05</v>
      </c>
      <c r="F1719" s="2" t="str">
        <f>VLOOKUP($B1719,'Answer Data Transformation'!$I$3:$R$2338,6,FALSE)</f>
        <v>No</v>
      </c>
      <c r="G1719" s="2" t="str">
        <f>VLOOKUP($B1719,'Answer Data Transformation'!$I$3:$R$2338,7,FALSE)</f>
        <v>No</v>
      </c>
      <c r="H1719" s="2" t="str">
        <f>VLOOKUP($B1719,'Answer Data Transformation'!$I$3:$R$2338,8,FALSE)</f>
        <v>No</v>
      </c>
      <c r="I1719" s="29">
        <f>VLOOKUP($B1719,'Answer Data Transformation'!$I$3:$R$2338,9,FALSE)</f>
        <v>1</v>
      </c>
      <c r="J1719" s="2" t="str">
        <f>VLOOKUP($B1719,'Answer Data Transformation'!$I$3:$R$2338,10,FALSE)</f>
        <v>No</v>
      </c>
      <c r="K1719" s="2" t="str">
        <f>VLOOKUP($B1719,'Answer Data Transformation'!$I$3:$R$2338,3,FALSE)</f>
        <v>Obesity</v>
      </c>
      <c r="L1719" s="2" t="str">
        <f>VLOOKUP($B1719,'Answer Data Transformation'!$I$3:$R$2338,5,FALSE)</f>
        <v>Prediabetes</v>
      </c>
      <c r="M1719" s="2" t="str">
        <f>VLOOKUP($B1719,'Answer Data Transformation'!$T$3:$AA$2346,2,FALSE)</f>
        <v>18-Jun-1992</v>
      </c>
      <c r="N1719" s="2">
        <f>VLOOKUP($B1719,'Answer Data Transformation'!$T$3:$AA$2346,4,FALSE)</f>
        <v>3</v>
      </c>
      <c r="O1719" s="2">
        <f>VLOOKUP($B1719,'Answer Data Transformation'!$T$3:$AA$2346,5,FALSE)</f>
        <v>5325.65</v>
      </c>
      <c r="P1719" s="2" t="str">
        <f>VLOOKUP($B1719,'Answer Data Transformation'!$T$3:$AA$2346,6,FALSE)</f>
        <v>tier - 2</v>
      </c>
      <c r="Q1719" s="2" t="str">
        <f>VLOOKUP($B1719,'Answer Data Transformation'!$T$3:$AA$2346,7,FALSE)</f>
        <v>tier - 1</v>
      </c>
      <c r="R1719" s="2" t="str">
        <f>VLOOKUP($B1719,'Answer Data Transformation'!$T$3:$AA$2346,8,FALSE)</f>
        <v>R1011</v>
      </c>
      <c r="S1719" s="2">
        <f>VLOOKUP($B1719,'Answer Data Transformation'!$T$3:$AA$2346,3,FALSE)</f>
        <v>30</v>
      </c>
    </row>
    <row r="1720" spans="2:19" ht="15.5" x14ac:dyDescent="0.35">
      <c r="B1720" s="1" t="s">
        <v>652</v>
      </c>
      <c r="C1720" s="28" t="str">
        <f>VLOOKUP(B1720,'Answer Data Transformation'!$B$3:$F$2338,4,FALSE)</f>
        <v xml:space="preserve">  Lisa M</v>
      </c>
      <c r="D1720" s="2">
        <f>VLOOKUP($B1720,'Answer Data Transformation'!$I$3:$R$2338,2,FALSE)</f>
        <v>15.58</v>
      </c>
      <c r="E1720" s="2">
        <f>VLOOKUP($B1720,'Answer Data Transformation'!$I$3:$R$2338,4,FALSE)</f>
        <v>11.56</v>
      </c>
      <c r="F1720" s="2" t="str">
        <f>VLOOKUP($B1720,'Answer Data Transformation'!$I$3:$R$2338,6,FALSE)</f>
        <v>No</v>
      </c>
      <c r="G1720" s="2" t="str">
        <f>VLOOKUP($B1720,'Answer Data Transformation'!$I$3:$R$2338,7,FALSE)</f>
        <v>No</v>
      </c>
      <c r="H1720" s="2" t="str">
        <f>VLOOKUP($B1720,'Answer Data Transformation'!$I$3:$R$2338,8,FALSE)</f>
        <v>No</v>
      </c>
      <c r="I1720" s="29">
        <f>VLOOKUP($B1720,'Answer Data Transformation'!$I$3:$R$2338,9,FALSE)</f>
        <v>0</v>
      </c>
      <c r="J1720" s="2" t="str">
        <f>VLOOKUP($B1720,'Answer Data Transformation'!$I$3:$R$2338,10,FALSE)</f>
        <v>No</v>
      </c>
      <c r="K1720" s="2" t="str">
        <f>VLOOKUP($B1720,'Answer Data Transformation'!$I$3:$R$2338,3,FALSE)</f>
        <v>Underweight</v>
      </c>
      <c r="L1720" s="2" t="str">
        <f>VLOOKUP($B1720,'Answer Data Transformation'!$I$3:$R$2338,5,FALSE)</f>
        <v>Diabetes</v>
      </c>
      <c r="M1720" s="2" t="str">
        <f>VLOOKUP($B1720,'Answer Data Transformation'!$T$3:$AA$2346,2,FALSE)</f>
        <v>02-Sep-1974</v>
      </c>
      <c r="N1720" s="2">
        <f>VLOOKUP($B1720,'Answer Data Transformation'!$T$3:$AA$2346,4,FALSE)</f>
        <v>0</v>
      </c>
      <c r="O1720" s="2">
        <f>VLOOKUP($B1720,'Answer Data Transformation'!$T$3:$AA$2346,5,FALSE)</f>
        <v>5322.24</v>
      </c>
      <c r="P1720" s="2" t="str">
        <f>VLOOKUP($B1720,'Answer Data Transformation'!$T$3:$AA$2346,6,FALSE)</f>
        <v>tier - 2</v>
      </c>
      <c r="Q1720" s="2" t="str">
        <f>VLOOKUP($B1720,'Answer Data Transformation'!$T$3:$AA$2346,7,FALSE)</f>
        <v>tier - 1</v>
      </c>
      <c r="R1720" s="2" t="str">
        <f>VLOOKUP($B1720,'Answer Data Transformation'!$T$3:$AA$2346,8,FALSE)</f>
        <v>R1012</v>
      </c>
      <c r="S1720" s="2">
        <f>VLOOKUP($B1720,'Answer Data Transformation'!$T$3:$AA$2346,3,FALSE)</f>
        <v>48</v>
      </c>
    </row>
    <row r="1721" spans="2:19" ht="15.5" x14ac:dyDescent="0.35">
      <c r="B1721" s="1" t="s">
        <v>651</v>
      </c>
      <c r="C1721" s="28" t="str">
        <f>VLOOKUP(B1721,'Answer Data Transformation'!$B$3:$F$2338,4,FALSE)</f>
        <v xml:space="preserve">  Tracy A</v>
      </c>
      <c r="D1721" s="2">
        <f>VLOOKUP($B1721,'Answer Data Transformation'!$I$3:$R$2338,2,FALSE)</f>
        <v>26.315000000000001</v>
      </c>
      <c r="E1721" s="2">
        <f>VLOOKUP($B1721,'Answer Data Transformation'!$I$3:$R$2338,4,FALSE)</f>
        <v>5.76</v>
      </c>
      <c r="F1721" s="2" t="str">
        <f>VLOOKUP($B1721,'Answer Data Transformation'!$I$3:$R$2338,6,FALSE)</f>
        <v>No</v>
      </c>
      <c r="G1721" s="2" t="str">
        <f>VLOOKUP($B1721,'Answer Data Transformation'!$I$3:$R$2338,7,FALSE)</f>
        <v>No</v>
      </c>
      <c r="H1721" s="2" t="str">
        <f>VLOOKUP($B1721,'Answer Data Transformation'!$I$3:$R$2338,8,FALSE)</f>
        <v>No</v>
      </c>
      <c r="I1721" s="29">
        <f>VLOOKUP($B1721,'Answer Data Transformation'!$I$3:$R$2338,9,FALSE)</f>
        <v>0</v>
      </c>
      <c r="J1721" s="2" t="str">
        <f>VLOOKUP($B1721,'Answer Data Transformation'!$I$3:$R$2338,10,FALSE)</f>
        <v>No</v>
      </c>
      <c r="K1721" s="2" t="str">
        <f>VLOOKUP($B1721,'Answer Data Transformation'!$I$3:$R$2338,3,FALSE)</f>
        <v>Overweight</v>
      </c>
      <c r="L1721" s="2" t="str">
        <f>VLOOKUP($B1721,'Answer Data Transformation'!$I$3:$R$2338,5,FALSE)</f>
        <v>Prediabetes</v>
      </c>
      <c r="M1721" s="2" t="str">
        <f>VLOOKUP($B1721,'Answer Data Transformation'!$T$3:$AA$2346,2,FALSE)</f>
        <v>13-Nov-1994</v>
      </c>
      <c r="N1721" s="2">
        <f>VLOOKUP($B1721,'Answer Data Transformation'!$T$3:$AA$2346,4,FALSE)</f>
        <v>3</v>
      </c>
      <c r="O1721" s="2">
        <f>VLOOKUP($B1721,'Answer Data Transformation'!$T$3:$AA$2346,5,FALSE)</f>
        <v>5312.17</v>
      </c>
      <c r="P1721" s="2" t="str">
        <f>VLOOKUP($B1721,'Answer Data Transformation'!$T$3:$AA$2346,6,FALSE)</f>
        <v>tier - 2</v>
      </c>
      <c r="Q1721" s="2" t="str">
        <f>VLOOKUP($B1721,'Answer Data Transformation'!$T$3:$AA$2346,7,FALSE)</f>
        <v>tier - 2</v>
      </c>
      <c r="R1721" s="2" t="str">
        <f>VLOOKUP($B1721,'Answer Data Transformation'!$T$3:$AA$2346,8,FALSE)</f>
        <v>R1012</v>
      </c>
      <c r="S1721" s="2">
        <f>VLOOKUP($B1721,'Answer Data Transformation'!$T$3:$AA$2346,3,FALSE)</f>
        <v>28</v>
      </c>
    </row>
    <row r="1722" spans="2:19" ht="15.5" x14ac:dyDescent="0.35">
      <c r="B1722" s="1" t="s">
        <v>650</v>
      </c>
      <c r="C1722" s="28" t="str">
        <f>VLOOKUP(B1722,'Answer Data Transformation'!$B$3:$F$2338,4,FALSE)</f>
        <v xml:space="preserve">  Patrick</v>
      </c>
      <c r="D1722" s="2">
        <f>VLOOKUP($B1722,'Answer Data Transformation'!$I$3:$R$2338,2,FALSE)</f>
        <v>35.61</v>
      </c>
      <c r="E1722" s="2">
        <f>VLOOKUP($B1722,'Answer Data Transformation'!$I$3:$R$2338,4,FALSE)</f>
        <v>5.65</v>
      </c>
      <c r="F1722" s="2" t="str">
        <f>VLOOKUP($B1722,'Answer Data Transformation'!$I$3:$R$2338,6,FALSE)</f>
        <v>No</v>
      </c>
      <c r="G1722" s="2" t="str">
        <f>VLOOKUP($B1722,'Answer Data Transformation'!$I$3:$R$2338,7,FALSE)</f>
        <v>yes</v>
      </c>
      <c r="H1722" s="2" t="str">
        <f>VLOOKUP($B1722,'Answer Data Transformation'!$I$3:$R$2338,8,FALSE)</f>
        <v>No</v>
      </c>
      <c r="I1722" s="29">
        <f>VLOOKUP($B1722,'Answer Data Transformation'!$I$3:$R$2338,9,FALSE)</f>
        <v>1</v>
      </c>
      <c r="J1722" s="2" t="str">
        <f>VLOOKUP($B1722,'Answer Data Transformation'!$I$3:$R$2338,10,FALSE)</f>
        <v>No</v>
      </c>
      <c r="K1722" s="2" t="str">
        <f>VLOOKUP($B1722,'Answer Data Transformation'!$I$3:$R$2338,3,FALSE)</f>
        <v>Obesity</v>
      </c>
      <c r="L1722" s="2" t="str">
        <f>VLOOKUP($B1722,'Answer Data Transformation'!$I$3:$R$2338,5,FALSE)</f>
        <v>Normal</v>
      </c>
      <c r="M1722" s="2" t="str">
        <f>VLOOKUP($B1722,'Answer Data Transformation'!$T$3:$AA$2346,2,FALSE)</f>
        <v>09-Sep-2000</v>
      </c>
      <c r="N1722" s="2">
        <f>VLOOKUP($B1722,'Answer Data Transformation'!$T$3:$AA$2346,4,FALSE)</f>
        <v>0</v>
      </c>
      <c r="O1722" s="2">
        <f>VLOOKUP($B1722,'Answer Data Transformation'!$T$3:$AA$2346,5,FALSE)</f>
        <v>5306.7</v>
      </c>
      <c r="P1722" s="2" t="str">
        <f>VLOOKUP($B1722,'Answer Data Transformation'!$T$3:$AA$2346,6,FALSE)</f>
        <v>tier - 2</v>
      </c>
      <c r="Q1722" s="2" t="str">
        <f>VLOOKUP($B1722,'Answer Data Transformation'!$T$3:$AA$2346,7,FALSE)</f>
        <v>tier - 3</v>
      </c>
      <c r="R1722" s="2" t="str">
        <f>VLOOKUP($B1722,'Answer Data Transformation'!$T$3:$AA$2346,8,FALSE)</f>
        <v>R1012</v>
      </c>
      <c r="S1722" s="2">
        <f>VLOOKUP($B1722,'Answer Data Transformation'!$T$3:$AA$2346,3,FALSE)</f>
        <v>22</v>
      </c>
    </row>
    <row r="1723" spans="2:19" ht="15.5" x14ac:dyDescent="0.35">
      <c r="B1723" s="1" t="s">
        <v>649</v>
      </c>
      <c r="C1723" s="28" t="str">
        <f>VLOOKUP(B1723,'Answer Data Transformation'!$B$3:$F$2338,4,FALSE)</f>
        <v xml:space="preserve">  Trent</v>
      </c>
      <c r="D1723" s="2">
        <f>VLOOKUP($B1723,'Answer Data Transformation'!$I$3:$R$2338,2,FALSE)</f>
        <v>37.56</v>
      </c>
      <c r="E1723" s="2">
        <f>VLOOKUP($B1723,'Answer Data Transformation'!$I$3:$R$2338,4,FALSE)</f>
        <v>5.88</v>
      </c>
      <c r="F1723" s="2" t="str">
        <f>VLOOKUP($B1723,'Answer Data Transformation'!$I$3:$R$2338,6,FALSE)</f>
        <v>No</v>
      </c>
      <c r="G1723" s="2" t="str">
        <f>VLOOKUP($B1723,'Answer Data Transformation'!$I$3:$R$2338,7,FALSE)</f>
        <v>yes</v>
      </c>
      <c r="H1723" s="2" t="str">
        <f>VLOOKUP($B1723,'Answer Data Transformation'!$I$3:$R$2338,8,FALSE)</f>
        <v>No</v>
      </c>
      <c r="I1723" s="29">
        <f>VLOOKUP($B1723,'Answer Data Transformation'!$I$3:$R$2338,9,FALSE)</f>
        <v>1</v>
      </c>
      <c r="J1723" s="2" t="str">
        <f>VLOOKUP($B1723,'Answer Data Transformation'!$I$3:$R$2338,10,FALSE)</f>
        <v>No</v>
      </c>
      <c r="K1723" s="2" t="str">
        <f>VLOOKUP($B1723,'Answer Data Transformation'!$I$3:$R$2338,3,FALSE)</f>
        <v>Obesity</v>
      </c>
      <c r="L1723" s="2" t="str">
        <f>VLOOKUP($B1723,'Answer Data Transformation'!$I$3:$R$2338,5,FALSE)</f>
        <v>Prediabetes</v>
      </c>
      <c r="M1723" s="2" t="str">
        <f>VLOOKUP($B1723,'Answer Data Transformation'!$T$3:$AA$2346,2,FALSE)</f>
        <v>22-Aug-2004</v>
      </c>
      <c r="N1723" s="2">
        <f>VLOOKUP($B1723,'Answer Data Transformation'!$T$3:$AA$2346,4,FALSE)</f>
        <v>0</v>
      </c>
      <c r="O1723" s="2">
        <f>VLOOKUP($B1723,'Answer Data Transformation'!$T$3:$AA$2346,5,FALSE)</f>
        <v>5293.67</v>
      </c>
      <c r="P1723" s="2" t="str">
        <f>VLOOKUP($B1723,'Answer Data Transformation'!$T$3:$AA$2346,6,FALSE)</f>
        <v>tier - 2</v>
      </c>
      <c r="Q1723" s="2" t="str">
        <f>VLOOKUP($B1723,'Answer Data Transformation'!$T$3:$AA$2346,7,FALSE)</f>
        <v>tier - 2</v>
      </c>
      <c r="R1723" s="2" t="str">
        <f>VLOOKUP($B1723,'Answer Data Transformation'!$T$3:$AA$2346,8,FALSE)</f>
        <v>R1022</v>
      </c>
      <c r="S1723" s="2">
        <f>VLOOKUP($B1723,'Answer Data Transformation'!$T$3:$AA$2346,3,FALSE)</f>
        <v>18</v>
      </c>
    </row>
    <row r="1724" spans="2:19" ht="15.5" x14ac:dyDescent="0.35">
      <c r="B1724" s="1" t="s">
        <v>648</v>
      </c>
      <c r="C1724" s="28" t="str">
        <f>VLOOKUP(B1724,'Answer Data Transformation'!$B$3:$F$2338,4,FALSE)</f>
        <v xml:space="preserve">  Julie</v>
      </c>
      <c r="D1724" s="2">
        <f>VLOOKUP($B1724,'Answer Data Transformation'!$I$3:$R$2338,2,FALSE)</f>
        <v>15.49</v>
      </c>
      <c r="E1724" s="2">
        <f>VLOOKUP($B1724,'Answer Data Transformation'!$I$3:$R$2338,4,FALSE)</f>
        <v>9.6</v>
      </c>
      <c r="F1724" s="2" t="str">
        <f>VLOOKUP($B1724,'Answer Data Transformation'!$I$3:$R$2338,6,FALSE)</f>
        <v>No</v>
      </c>
      <c r="G1724" s="2" t="str">
        <f>VLOOKUP($B1724,'Answer Data Transformation'!$I$3:$R$2338,7,FALSE)</f>
        <v>No</v>
      </c>
      <c r="H1724" s="2" t="str">
        <f>VLOOKUP($B1724,'Answer Data Transformation'!$I$3:$R$2338,8,FALSE)</f>
        <v>No</v>
      </c>
      <c r="I1724" s="29">
        <f>VLOOKUP($B1724,'Answer Data Transformation'!$I$3:$R$2338,9,FALSE)</f>
        <v>0</v>
      </c>
      <c r="J1724" s="2" t="str">
        <f>VLOOKUP($B1724,'Answer Data Transformation'!$I$3:$R$2338,10,FALSE)</f>
        <v>No</v>
      </c>
      <c r="K1724" s="2" t="str">
        <f>VLOOKUP($B1724,'Answer Data Transformation'!$I$3:$R$2338,3,FALSE)</f>
        <v>Underweight</v>
      </c>
      <c r="L1724" s="2" t="str">
        <f>VLOOKUP($B1724,'Answer Data Transformation'!$I$3:$R$2338,5,FALSE)</f>
        <v>Diabetes</v>
      </c>
      <c r="M1724" s="2" t="str">
        <f>VLOOKUP($B1724,'Answer Data Transformation'!$T$3:$AA$2346,2,FALSE)</f>
        <v>12-Nov-1974</v>
      </c>
      <c r="N1724" s="2">
        <f>VLOOKUP($B1724,'Answer Data Transformation'!$T$3:$AA$2346,4,FALSE)</f>
        <v>0</v>
      </c>
      <c r="O1724" s="2">
        <f>VLOOKUP($B1724,'Answer Data Transformation'!$T$3:$AA$2346,5,FALSE)</f>
        <v>5291.71</v>
      </c>
      <c r="P1724" s="2" t="str">
        <f>VLOOKUP($B1724,'Answer Data Transformation'!$T$3:$AA$2346,6,FALSE)</f>
        <v>tier - 2</v>
      </c>
      <c r="Q1724" s="2" t="str">
        <f>VLOOKUP($B1724,'Answer Data Transformation'!$T$3:$AA$2346,7,FALSE)</f>
        <v>tier - 2</v>
      </c>
      <c r="R1724" s="2" t="str">
        <f>VLOOKUP($B1724,'Answer Data Transformation'!$T$3:$AA$2346,8,FALSE)</f>
        <v>R1012</v>
      </c>
      <c r="S1724" s="2">
        <f>VLOOKUP($B1724,'Answer Data Transformation'!$T$3:$AA$2346,3,FALSE)</f>
        <v>48</v>
      </c>
    </row>
    <row r="1725" spans="2:19" ht="15.5" x14ac:dyDescent="0.35">
      <c r="B1725" s="1" t="s">
        <v>647</v>
      </c>
      <c r="C1725" s="28" t="str">
        <f>VLOOKUP(B1725,'Answer Data Transformation'!$B$3:$F$2338,4,FALSE)</f>
        <v xml:space="preserve">  Sawomir</v>
      </c>
      <c r="D1725" s="2">
        <f>VLOOKUP($B1725,'Answer Data Transformation'!$I$3:$R$2338,2,FALSE)</f>
        <v>23.48</v>
      </c>
      <c r="E1725" s="2">
        <f>VLOOKUP($B1725,'Answer Data Transformation'!$I$3:$R$2338,4,FALSE)</f>
        <v>6.24</v>
      </c>
      <c r="F1725" s="2" t="str">
        <f>VLOOKUP($B1725,'Answer Data Transformation'!$I$3:$R$2338,6,FALSE)</f>
        <v>No</v>
      </c>
      <c r="G1725" s="2" t="str">
        <f>VLOOKUP($B1725,'Answer Data Transformation'!$I$3:$R$2338,7,FALSE)</f>
        <v>No</v>
      </c>
      <c r="H1725" s="2" t="str">
        <f>VLOOKUP($B1725,'Answer Data Transformation'!$I$3:$R$2338,8,FALSE)</f>
        <v>No</v>
      </c>
      <c r="I1725" s="29">
        <f>VLOOKUP($B1725,'Answer Data Transformation'!$I$3:$R$2338,9,FALSE)</f>
        <v>1</v>
      </c>
      <c r="J1725" s="2" t="str">
        <f>VLOOKUP($B1725,'Answer Data Transformation'!$I$3:$R$2338,10,FALSE)</f>
        <v>No</v>
      </c>
      <c r="K1725" s="2" t="str">
        <f>VLOOKUP($B1725,'Answer Data Transformation'!$I$3:$R$2338,3,FALSE)</f>
        <v>Normal Weight</v>
      </c>
      <c r="L1725" s="2" t="str">
        <f>VLOOKUP($B1725,'Answer Data Transformation'!$I$3:$R$2338,5,FALSE)</f>
        <v>Prediabetes</v>
      </c>
      <c r="M1725" s="2" t="str">
        <f>VLOOKUP($B1725,'Answer Data Transformation'!$T$3:$AA$2346,2,FALSE)</f>
        <v>01-Sep-1987</v>
      </c>
      <c r="N1725" s="2">
        <f>VLOOKUP($B1725,'Answer Data Transformation'!$T$3:$AA$2346,4,FALSE)</f>
        <v>3</v>
      </c>
      <c r="O1725" s="2">
        <f>VLOOKUP($B1725,'Answer Data Transformation'!$T$3:$AA$2346,5,FALSE)</f>
        <v>5275.86</v>
      </c>
      <c r="P1725" s="2" t="str">
        <f>VLOOKUP($B1725,'Answer Data Transformation'!$T$3:$AA$2346,6,FALSE)</f>
        <v>tier - 2</v>
      </c>
      <c r="Q1725" s="2" t="str">
        <f>VLOOKUP($B1725,'Answer Data Transformation'!$T$3:$AA$2346,7,FALSE)</f>
        <v>tier - 2</v>
      </c>
      <c r="R1725" s="2" t="str">
        <f>VLOOKUP($B1725,'Answer Data Transformation'!$T$3:$AA$2346,8,FALSE)</f>
        <v>R1013</v>
      </c>
      <c r="S1725" s="2">
        <f>VLOOKUP($B1725,'Answer Data Transformation'!$T$3:$AA$2346,3,FALSE)</f>
        <v>35</v>
      </c>
    </row>
    <row r="1726" spans="2:19" ht="15.5" x14ac:dyDescent="0.35">
      <c r="B1726" s="1" t="s">
        <v>646</v>
      </c>
      <c r="C1726" s="28" t="str">
        <f>VLOOKUP(B1726,'Answer Data Transformation'!$B$3:$F$2338,4,FALSE)</f>
        <v xml:space="preserve">  Micah</v>
      </c>
      <c r="D1726" s="2">
        <f>VLOOKUP($B1726,'Answer Data Transformation'!$I$3:$R$2338,2,FALSE)</f>
        <v>30.02</v>
      </c>
      <c r="E1726" s="2">
        <f>VLOOKUP($B1726,'Answer Data Transformation'!$I$3:$R$2338,4,FALSE)</f>
        <v>7.63</v>
      </c>
      <c r="F1726" s="2" t="str">
        <f>VLOOKUP($B1726,'Answer Data Transformation'!$I$3:$R$2338,6,FALSE)</f>
        <v>Yes</v>
      </c>
      <c r="G1726" s="2" t="str">
        <f>VLOOKUP($B1726,'Answer Data Transformation'!$I$3:$R$2338,7,FALSE)</f>
        <v>No</v>
      </c>
      <c r="H1726" s="2" t="str">
        <f>VLOOKUP($B1726,'Answer Data Transformation'!$I$3:$R$2338,8,FALSE)</f>
        <v>No</v>
      </c>
      <c r="I1726" s="29">
        <f>VLOOKUP($B1726,'Answer Data Transformation'!$I$3:$R$2338,9,FALSE)</f>
        <v>1</v>
      </c>
      <c r="J1726" s="2" t="str">
        <f>VLOOKUP($B1726,'Answer Data Transformation'!$I$3:$R$2338,10,FALSE)</f>
        <v>No</v>
      </c>
      <c r="K1726" s="2" t="str">
        <f>VLOOKUP($B1726,'Answer Data Transformation'!$I$3:$R$2338,3,FALSE)</f>
        <v>Obesity</v>
      </c>
      <c r="L1726" s="2" t="str">
        <f>VLOOKUP($B1726,'Answer Data Transformation'!$I$3:$R$2338,5,FALSE)</f>
        <v>Diabetes</v>
      </c>
      <c r="M1726" s="2" t="str">
        <f>VLOOKUP($B1726,'Answer Data Transformation'!$T$3:$AA$2346,2,FALSE)</f>
        <v>20-Oct-1986</v>
      </c>
      <c r="N1726" s="2">
        <f>VLOOKUP($B1726,'Answer Data Transformation'!$T$3:$AA$2346,4,FALSE)</f>
        <v>0</v>
      </c>
      <c r="O1726" s="2">
        <f>VLOOKUP($B1726,'Answer Data Transformation'!$T$3:$AA$2346,5,FALSE)</f>
        <v>5272.18</v>
      </c>
      <c r="P1726" s="2" t="str">
        <f>VLOOKUP($B1726,'Answer Data Transformation'!$T$3:$AA$2346,6,FALSE)</f>
        <v>tier - 2</v>
      </c>
      <c r="Q1726" s="2" t="str">
        <f>VLOOKUP($B1726,'Answer Data Transformation'!$T$3:$AA$2346,7,FALSE)</f>
        <v>tier - 3</v>
      </c>
      <c r="R1726" s="2" t="str">
        <f>VLOOKUP($B1726,'Answer Data Transformation'!$T$3:$AA$2346,8,FALSE)</f>
        <v>R1012</v>
      </c>
      <c r="S1726" s="2">
        <f>VLOOKUP($B1726,'Answer Data Transformation'!$T$3:$AA$2346,3,FALSE)</f>
        <v>36</v>
      </c>
    </row>
    <row r="1727" spans="2:19" ht="15.5" x14ac:dyDescent="0.35">
      <c r="B1727" s="1" t="s">
        <v>645</v>
      </c>
      <c r="C1727" s="28" t="str">
        <f>VLOOKUP(B1727,'Answer Data Transformation'!$B$3:$F$2338,4,FALSE)</f>
        <v xml:space="preserve">  Kelly H</v>
      </c>
      <c r="D1727" s="2">
        <f>VLOOKUP($B1727,'Answer Data Transformation'!$I$3:$R$2338,2,FALSE)</f>
        <v>26.885000000000002</v>
      </c>
      <c r="E1727" s="2">
        <f>VLOOKUP($B1727,'Answer Data Transformation'!$I$3:$R$2338,4,FALSE)</f>
        <v>8.66</v>
      </c>
      <c r="F1727" s="2" t="str">
        <f>VLOOKUP($B1727,'Answer Data Transformation'!$I$3:$R$2338,6,FALSE)</f>
        <v>Yes</v>
      </c>
      <c r="G1727" s="2" t="str">
        <f>VLOOKUP($B1727,'Answer Data Transformation'!$I$3:$R$2338,7,FALSE)</f>
        <v>No</v>
      </c>
      <c r="H1727" s="2" t="str">
        <f>VLOOKUP($B1727,'Answer Data Transformation'!$I$3:$R$2338,8,FALSE)</f>
        <v>No</v>
      </c>
      <c r="I1727" s="29">
        <f>VLOOKUP($B1727,'Answer Data Transformation'!$I$3:$R$2338,9,FALSE)</f>
        <v>1</v>
      </c>
      <c r="J1727" s="2" t="str">
        <f>VLOOKUP($B1727,'Answer Data Transformation'!$I$3:$R$2338,10,FALSE)</f>
        <v>No</v>
      </c>
      <c r="K1727" s="2" t="str">
        <f>VLOOKUP($B1727,'Answer Data Transformation'!$I$3:$R$2338,3,FALSE)</f>
        <v>Overweight</v>
      </c>
      <c r="L1727" s="2" t="str">
        <f>VLOOKUP($B1727,'Answer Data Transformation'!$I$3:$R$2338,5,FALSE)</f>
        <v>Diabetes</v>
      </c>
      <c r="M1727" s="2" t="str">
        <f>VLOOKUP($B1727,'Answer Data Transformation'!$T$3:$AA$2346,2,FALSE)</f>
        <v>20-Sep-1986</v>
      </c>
      <c r="N1727" s="2">
        <f>VLOOKUP($B1727,'Answer Data Transformation'!$T$3:$AA$2346,4,FALSE)</f>
        <v>0</v>
      </c>
      <c r="O1727" s="2">
        <f>VLOOKUP($B1727,'Answer Data Transformation'!$T$3:$AA$2346,5,FALSE)</f>
        <v>5267.82</v>
      </c>
      <c r="P1727" s="2" t="str">
        <f>VLOOKUP($B1727,'Answer Data Transformation'!$T$3:$AA$2346,6,FALSE)</f>
        <v>tier - 2</v>
      </c>
      <c r="Q1727" s="2" t="str">
        <f>VLOOKUP($B1727,'Answer Data Transformation'!$T$3:$AA$2346,7,FALSE)</f>
        <v>tier - 2</v>
      </c>
      <c r="R1727" s="2" t="str">
        <f>VLOOKUP($B1727,'Answer Data Transformation'!$T$3:$AA$2346,8,FALSE)</f>
        <v>R1012</v>
      </c>
      <c r="S1727" s="2">
        <f>VLOOKUP($B1727,'Answer Data Transformation'!$T$3:$AA$2346,3,FALSE)</f>
        <v>36</v>
      </c>
    </row>
    <row r="1728" spans="2:19" ht="15.5" x14ac:dyDescent="0.35">
      <c r="B1728" s="1" t="s">
        <v>644</v>
      </c>
      <c r="C1728" s="28" t="str">
        <f>VLOOKUP(B1728,'Answer Data Transformation'!$B$3:$F$2338,4,FALSE)</f>
        <v xml:space="preserve">  Lindsay M</v>
      </c>
      <c r="D1728" s="2">
        <f>VLOOKUP($B1728,'Answer Data Transformation'!$I$3:$R$2338,2,FALSE)</f>
        <v>25.84</v>
      </c>
      <c r="E1728" s="2">
        <f>VLOOKUP($B1728,'Answer Data Transformation'!$I$3:$R$2338,4,FALSE)</f>
        <v>8.5500000000000007</v>
      </c>
      <c r="F1728" s="2" t="str">
        <f>VLOOKUP($B1728,'Answer Data Transformation'!$I$3:$R$2338,6,FALSE)</f>
        <v>Yes</v>
      </c>
      <c r="G1728" s="2" t="str">
        <f>VLOOKUP($B1728,'Answer Data Transformation'!$I$3:$R$2338,7,FALSE)</f>
        <v>No</v>
      </c>
      <c r="H1728" s="2" t="str">
        <f>VLOOKUP($B1728,'Answer Data Transformation'!$I$3:$R$2338,8,FALSE)</f>
        <v>No</v>
      </c>
      <c r="I1728" s="29">
        <f>VLOOKUP($B1728,'Answer Data Transformation'!$I$3:$R$2338,9,FALSE)</f>
        <v>1</v>
      </c>
      <c r="J1728" s="2" t="str">
        <f>VLOOKUP($B1728,'Answer Data Transformation'!$I$3:$R$2338,10,FALSE)</f>
        <v>No</v>
      </c>
      <c r="K1728" s="2" t="str">
        <f>VLOOKUP($B1728,'Answer Data Transformation'!$I$3:$R$2338,3,FALSE)</f>
        <v>Overweight</v>
      </c>
      <c r="L1728" s="2" t="str">
        <f>VLOOKUP($B1728,'Answer Data Transformation'!$I$3:$R$2338,5,FALSE)</f>
        <v>Diabetes</v>
      </c>
      <c r="M1728" s="2" t="str">
        <f>VLOOKUP($B1728,'Answer Data Transformation'!$T$3:$AA$2346,2,FALSE)</f>
        <v>25-Oct-1986</v>
      </c>
      <c r="N1728" s="2">
        <f>VLOOKUP($B1728,'Answer Data Transformation'!$T$3:$AA$2346,4,FALSE)</f>
        <v>0</v>
      </c>
      <c r="O1728" s="2">
        <f>VLOOKUP($B1728,'Answer Data Transformation'!$T$3:$AA$2346,5,FALSE)</f>
        <v>5266.37</v>
      </c>
      <c r="P1728" s="2" t="str">
        <f>VLOOKUP($B1728,'Answer Data Transformation'!$T$3:$AA$2346,6,FALSE)</f>
        <v>tier - 2</v>
      </c>
      <c r="Q1728" s="2" t="str">
        <f>VLOOKUP($B1728,'Answer Data Transformation'!$T$3:$AA$2346,7,FALSE)</f>
        <v>tier - 2</v>
      </c>
      <c r="R1728" s="2" t="str">
        <f>VLOOKUP($B1728,'Answer Data Transformation'!$T$3:$AA$2346,8,FALSE)</f>
        <v>R1012</v>
      </c>
      <c r="S1728" s="2">
        <f>VLOOKUP($B1728,'Answer Data Transformation'!$T$3:$AA$2346,3,FALSE)</f>
        <v>36</v>
      </c>
    </row>
    <row r="1729" spans="2:19" ht="15.5" x14ac:dyDescent="0.35">
      <c r="B1729" s="1" t="s">
        <v>643</v>
      </c>
      <c r="C1729" s="28" t="str">
        <f>VLOOKUP(B1729,'Answer Data Transformation'!$B$3:$F$2338,4,FALSE)</f>
        <v xml:space="preserve">  Austen G</v>
      </c>
      <c r="D1729" s="2">
        <f>VLOOKUP($B1729,'Answer Data Transformation'!$I$3:$R$2338,2,FALSE)</f>
        <v>27.454999999999998</v>
      </c>
      <c r="E1729" s="2">
        <f>VLOOKUP($B1729,'Answer Data Transformation'!$I$3:$R$2338,4,FALSE)</f>
        <v>4.54</v>
      </c>
      <c r="F1729" s="2" t="str">
        <f>VLOOKUP($B1729,'Answer Data Transformation'!$I$3:$R$2338,6,FALSE)</f>
        <v>No</v>
      </c>
      <c r="G1729" s="2" t="str">
        <f>VLOOKUP($B1729,'Answer Data Transformation'!$I$3:$R$2338,7,FALSE)</f>
        <v>No</v>
      </c>
      <c r="H1729" s="2" t="str">
        <f>VLOOKUP($B1729,'Answer Data Transformation'!$I$3:$R$2338,8,FALSE)</f>
        <v>No</v>
      </c>
      <c r="I1729" s="29">
        <f>VLOOKUP($B1729,'Answer Data Transformation'!$I$3:$R$2338,9,FALSE)</f>
        <v>0</v>
      </c>
      <c r="J1729" s="2" t="str">
        <f>VLOOKUP($B1729,'Answer Data Transformation'!$I$3:$R$2338,10,FALSE)</f>
        <v>No</v>
      </c>
      <c r="K1729" s="2" t="str">
        <f>VLOOKUP($B1729,'Answer Data Transformation'!$I$3:$R$2338,3,FALSE)</f>
        <v>Overweight</v>
      </c>
      <c r="L1729" s="2" t="str">
        <f>VLOOKUP($B1729,'Answer Data Transformation'!$I$3:$R$2338,5,FALSE)</f>
        <v>Normal</v>
      </c>
      <c r="M1729" s="2" t="str">
        <f>VLOOKUP($B1729,'Answer Data Transformation'!$T$3:$AA$2346,2,FALSE)</f>
        <v>19-Jul-1989</v>
      </c>
      <c r="N1729" s="2">
        <f>VLOOKUP($B1729,'Answer Data Transformation'!$T$3:$AA$2346,4,FALSE)</f>
        <v>2</v>
      </c>
      <c r="O1729" s="2">
        <f>VLOOKUP($B1729,'Answer Data Transformation'!$T$3:$AA$2346,5,FALSE)</f>
        <v>5261.47</v>
      </c>
      <c r="P1729" s="2" t="str">
        <f>VLOOKUP($B1729,'Answer Data Transformation'!$T$3:$AA$2346,6,FALSE)</f>
        <v>tier - 2</v>
      </c>
      <c r="Q1729" s="2" t="str">
        <f>VLOOKUP($B1729,'Answer Data Transformation'!$T$3:$AA$2346,7,FALSE)</f>
        <v>tier - 2</v>
      </c>
      <c r="R1729" s="2" t="str">
        <f>VLOOKUP($B1729,'Answer Data Transformation'!$T$3:$AA$2346,8,FALSE)</f>
        <v>R1012</v>
      </c>
      <c r="S1729" s="2">
        <f>VLOOKUP($B1729,'Answer Data Transformation'!$T$3:$AA$2346,3,FALSE)</f>
        <v>33</v>
      </c>
    </row>
    <row r="1730" spans="2:19" ht="15.5" x14ac:dyDescent="0.35">
      <c r="B1730" s="1" t="s">
        <v>642</v>
      </c>
      <c r="C1730" s="28" t="str">
        <f>VLOOKUP(B1730,'Answer Data Transformation'!$B$3:$F$2338,4,FALSE)</f>
        <v xml:space="preserve">  Tory J</v>
      </c>
      <c r="D1730" s="2">
        <f>VLOOKUP($B1730,'Answer Data Transformation'!$I$3:$R$2338,2,FALSE)</f>
        <v>24.605</v>
      </c>
      <c r="E1730" s="2">
        <f>VLOOKUP($B1730,'Answer Data Transformation'!$I$3:$R$2338,4,FALSE)</f>
        <v>5.7</v>
      </c>
      <c r="F1730" s="2" t="str">
        <f>VLOOKUP($B1730,'Answer Data Transformation'!$I$3:$R$2338,6,FALSE)</f>
        <v>No</v>
      </c>
      <c r="G1730" s="2" t="str">
        <f>VLOOKUP($B1730,'Answer Data Transformation'!$I$3:$R$2338,7,FALSE)</f>
        <v>No</v>
      </c>
      <c r="H1730" s="2" t="str">
        <f>VLOOKUP($B1730,'Answer Data Transformation'!$I$3:$R$2338,8,FALSE)</f>
        <v>No</v>
      </c>
      <c r="I1730" s="29">
        <f>VLOOKUP($B1730,'Answer Data Transformation'!$I$3:$R$2338,9,FALSE)</f>
        <v>0</v>
      </c>
      <c r="J1730" s="2" t="str">
        <f>VLOOKUP($B1730,'Answer Data Transformation'!$I$3:$R$2338,10,FALSE)</f>
        <v>No</v>
      </c>
      <c r="K1730" s="2" t="str">
        <f>VLOOKUP($B1730,'Answer Data Transformation'!$I$3:$R$2338,3,FALSE)</f>
        <v>Normal Weight</v>
      </c>
      <c r="L1730" s="2" t="str">
        <f>VLOOKUP($B1730,'Answer Data Transformation'!$I$3:$R$2338,5,FALSE)</f>
        <v>Prediabetes</v>
      </c>
      <c r="M1730" s="2" t="str">
        <f>VLOOKUP($B1730,'Answer Data Transformation'!$T$3:$AA$2346,2,FALSE)</f>
        <v>25-Nov-1989</v>
      </c>
      <c r="N1730" s="2">
        <f>VLOOKUP($B1730,'Answer Data Transformation'!$T$3:$AA$2346,4,FALSE)</f>
        <v>2</v>
      </c>
      <c r="O1730" s="2">
        <f>VLOOKUP($B1730,'Answer Data Transformation'!$T$3:$AA$2346,5,FALSE)</f>
        <v>5257.51</v>
      </c>
      <c r="P1730" s="2" t="str">
        <f>VLOOKUP($B1730,'Answer Data Transformation'!$T$3:$AA$2346,6,FALSE)</f>
        <v>tier - 2</v>
      </c>
      <c r="Q1730" s="2" t="str">
        <f>VLOOKUP($B1730,'Answer Data Transformation'!$T$3:$AA$2346,7,FALSE)</f>
        <v>tier - 2</v>
      </c>
      <c r="R1730" s="2" t="str">
        <f>VLOOKUP($B1730,'Answer Data Transformation'!$T$3:$AA$2346,8,FALSE)</f>
        <v>R1012</v>
      </c>
      <c r="S1730" s="2">
        <f>VLOOKUP($B1730,'Answer Data Transformation'!$T$3:$AA$2346,3,FALSE)</f>
        <v>33</v>
      </c>
    </row>
    <row r="1731" spans="2:19" ht="15.5" x14ac:dyDescent="0.35">
      <c r="B1731" s="1" t="s">
        <v>641</v>
      </c>
      <c r="C1731" s="28" t="str">
        <f>VLOOKUP(B1731,'Answer Data Transformation'!$B$3:$F$2338,4,FALSE)</f>
        <v xml:space="preserve">  Robert J</v>
      </c>
      <c r="D1731" s="2">
        <f>VLOOKUP($B1731,'Answer Data Transformation'!$I$3:$R$2338,2,FALSE)</f>
        <v>30.8</v>
      </c>
      <c r="E1731" s="2">
        <f>VLOOKUP($B1731,'Answer Data Transformation'!$I$3:$R$2338,4,FALSE)</f>
        <v>5.07</v>
      </c>
      <c r="F1731" s="2" t="str">
        <f>VLOOKUP($B1731,'Answer Data Transformation'!$I$3:$R$2338,6,FALSE)</f>
        <v>No</v>
      </c>
      <c r="G1731" s="2" t="str">
        <f>VLOOKUP($B1731,'Answer Data Transformation'!$I$3:$R$2338,7,FALSE)</f>
        <v>No</v>
      </c>
      <c r="H1731" s="2" t="str">
        <f>VLOOKUP($B1731,'Answer Data Transformation'!$I$3:$R$2338,8,FALSE)</f>
        <v>No</v>
      </c>
      <c r="I1731" s="29">
        <f>VLOOKUP($B1731,'Answer Data Transformation'!$I$3:$R$2338,9,FALSE)</f>
        <v>0</v>
      </c>
      <c r="J1731" s="2" t="str">
        <f>VLOOKUP($B1731,'Answer Data Transformation'!$I$3:$R$2338,10,FALSE)</f>
        <v>No</v>
      </c>
      <c r="K1731" s="2" t="str">
        <f>VLOOKUP($B1731,'Answer Data Transformation'!$I$3:$R$2338,3,FALSE)</f>
        <v>Obesity</v>
      </c>
      <c r="L1731" s="2" t="str">
        <f>VLOOKUP($B1731,'Answer Data Transformation'!$I$3:$R$2338,5,FALSE)</f>
        <v>Normal</v>
      </c>
      <c r="M1731" s="2" t="str">
        <f>VLOOKUP($B1731,'Answer Data Transformation'!$T$3:$AA$2346,2,FALSE)</f>
        <v>06-Jul-1990</v>
      </c>
      <c r="N1731" s="2">
        <f>VLOOKUP($B1731,'Answer Data Transformation'!$T$3:$AA$2346,4,FALSE)</f>
        <v>3</v>
      </c>
      <c r="O1731" s="2">
        <f>VLOOKUP($B1731,'Answer Data Transformation'!$T$3:$AA$2346,5,FALSE)</f>
        <v>5253.52</v>
      </c>
      <c r="P1731" s="2" t="str">
        <f>VLOOKUP($B1731,'Answer Data Transformation'!$T$3:$AA$2346,6,FALSE)</f>
        <v>tier - 3</v>
      </c>
      <c r="Q1731" s="2" t="str">
        <f>VLOOKUP($B1731,'Answer Data Transformation'!$T$3:$AA$2346,7,FALSE)</f>
        <v>tier - 3</v>
      </c>
      <c r="R1731" s="2" t="str">
        <f>VLOOKUP($B1731,'Answer Data Transformation'!$T$3:$AA$2346,8,FALSE)</f>
        <v>R1011</v>
      </c>
      <c r="S1731" s="2">
        <f>VLOOKUP($B1731,'Answer Data Transformation'!$T$3:$AA$2346,3,FALSE)</f>
        <v>32</v>
      </c>
    </row>
    <row r="1732" spans="2:19" ht="15.5" x14ac:dyDescent="0.35">
      <c r="B1732" s="1" t="s">
        <v>640</v>
      </c>
      <c r="C1732" s="28" t="str">
        <f>VLOOKUP(B1732,'Answer Data Transformation'!$B$3:$F$2338,4,FALSE)</f>
        <v xml:space="preserve">  Steph</v>
      </c>
      <c r="D1732" s="2">
        <f>VLOOKUP($B1732,'Answer Data Transformation'!$I$3:$R$2338,2,FALSE)</f>
        <v>34.799999999999997</v>
      </c>
      <c r="E1732" s="2">
        <f>VLOOKUP($B1732,'Answer Data Transformation'!$I$3:$R$2338,4,FALSE)</f>
        <v>4.38</v>
      </c>
      <c r="F1732" s="2" t="str">
        <f>VLOOKUP($B1732,'Answer Data Transformation'!$I$3:$R$2338,6,FALSE)</f>
        <v>No</v>
      </c>
      <c r="G1732" s="2" t="str">
        <f>VLOOKUP($B1732,'Answer Data Transformation'!$I$3:$R$2338,7,FALSE)</f>
        <v>No</v>
      </c>
      <c r="H1732" s="2" t="str">
        <f>VLOOKUP($B1732,'Answer Data Transformation'!$I$3:$R$2338,8,FALSE)</f>
        <v>No</v>
      </c>
      <c r="I1732" s="29">
        <f>VLOOKUP($B1732,'Answer Data Transformation'!$I$3:$R$2338,9,FALSE)</f>
        <v>1</v>
      </c>
      <c r="J1732" s="2" t="str">
        <f>VLOOKUP($B1732,'Answer Data Transformation'!$I$3:$R$2338,10,FALSE)</f>
        <v>No</v>
      </c>
      <c r="K1732" s="2" t="str">
        <f>VLOOKUP($B1732,'Answer Data Transformation'!$I$3:$R$2338,3,FALSE)</f>
        <v>Obesity</v>
      </c>
      <c r="L1732" s="2" t="str">
        <f>VLOOKUP($B1732,'Answer Data Transformation'!$I$3:$R$2338,5,FALSE)</f>
        <v>Normal</v>
      </c>
      <c r="M1732" s="2" t="str">
        <f>VLOOKUP($B1732,'Answer Data Transformation'!$T$3:$AA$2346,2,FALSE)</f>
        <v>09-Sep-1987</v>
      </c>
      <c r="N1732" s="2">
        <f>VLOOKUP($B1732,'Answer Data Transformation'!$T$3:$AA$2346,4,FALSE)</f>
        <v>1</v>
      </c>
      <c r="O1732" s="2">
        <f>VLOOKUP($B1732,'Answer Data Transformation'!$T$3:$AA$2346,5,FALSE)</f>
        <v>5246.05</v>
      </c>
      <c r="P1732" s="2" t="str">
        <f>VLOOKUP($B1732,'Answer Data Transformation'!$T$3:$AA$2346,6,FALSE)</f>
        <v>tier - 2</v>
      </c>
      <c r="Q1732" s="2" t="str">
        <f>VLOOKUP($B1732,'Answer Data Transformation'!$T$3:$AA$2346,7,FALSE)</f>
        <v>tier - 3</v>
      </c>
      <c r="R1732" s="2" t="str">
        <f>VLOOKUP($B1732,'Answer Data Transformation'!$T$3:$AA$2346,8,FALSE)</f>
        <v>R1011</v>
      </c>
      <c r="S1732" s="2">
        <f>VLOOKUP($B1732,'Answer Data Transformation'!$T$3:$AA$2346,3,FALSE)</f>
        <v>35</v>
      </c>
    </row>
    <row r="1733" spans="2:19" ht="15.5" x14ac:dyDescent="0.35">
      <c r="B1733" s="1" t="s">
        <v>639</v>
      </c>
      <c r="C1733" s="28" t="str">
        <f>VLOOKUP(B1733,'Answer Data Transformation'!$B$3:$F$2338,4,FALSE)</f>
        <v xml:space="preserve">  Kate</v>
      </c>
      <c r="D1733" s="2">
        <f>VLOOKUP($B1733,'Answer Data Transformation'!$I$3:$R$2338,2,FALSE)</f>
        <v>34.21</v>
      </c>
      <c r="E1733" s="2">
        <f>VLOOKUP($B1733,'Answer Data Transformation'!$I$3:$R$2338,4,FALSE)</f>
        <v>4.54</v>
      </c>
      <c r="F1733" s="2" t="str">
        <f>VLOOKUP($B1733,'Answer Data Transformation'!$I$3:$R$2338,6,FALSE)</f>
        <v>No</v>
      </c>
      <c r="G1733" s="2" t="str">
        <f>VLOOKUP($B1733,'Answer Data Transformation'!$I$3:$R$2338,7,FALSE)</f>
        <v>No</v>
      </c>
      <c r="H1733" s="2" t="str">
        <f>VLOOKUP($B1733,'Answer Data Transformation'!$I$3:$R$2338,8,FALSE)</f>
        <v>No</v>
      </c>
      <c r="I1733" s="29">
        <f>VLOOKUP($B1733,'Answer Data Transformation'!$I$3:$R$2338,9,FALSE)</f>
        <v>1</v>
      </c>
      <c r="J1733" s="2" t="str">
        <f>VLOOKUP($B1733,'Answer Data Transformation'!$I$3:$R$2338,10,FALSE)</f>
        <v>No</v>
      </c>
      <c r="K1733" s="2" t="str">
        <f>VLOOKUP($B1733,'Answer Data Transformation'!$I$3:$R$2338,3,FALSE)</f>
        <v>Obesity</v>
      </c>
      <c r="L1733" s="2" t="str">
        <f>VLOOKUP($B1733,'Answer Data Transformation'!$I$3:$R$2338,5,FALSE)</f>
        <v>Normal</v>
      </c>
      <c r="M1733" s="2" t="str">
        <f>VLOOKUP($B1733,'Answer Data Transformation'!$T$3:$AA$2346,2,FALSE)</f>
        <v>05-Jul-1987</v>
      </c>
      <c r="N1733" s="2">
        <f>VLOOKUP($B1733,'Answer Data Transformation'!$T$3:$AA$2346,4,FALSE)</f>
        <v>1</v>
      </c>
      <c r="O1733" s="2">
        <f>VLOOKUP($B1733,'Answer Data Transformation'!$T$3:$AA$2346,5,FALSE)</f>
        <v>5245.23</v>
      </c>
      <c r="P1733" s="2" t="str">
        <f>VLOOKUP($B1733,'Answer Data Transformation'!$T$3:$AA$2346,6,FALSE)</f>
        <v>tier - 2</v>
      </c>
      <c r="Q1733" s="2" t="str">
        <f>VLOOKUP($B1733,'Answer Data Transformation'!$T$3:$AA$2346,7,FALSE)</f>
        <v>tier - 2</v>
      </c>
      <c r="R1733" s="2" t="str">
        <f>VLOOKUP($B1733,'Answer Data Transformation'!$T$3:$AA$2346,8,FALSE)</f>
        <v>R1013</v>
      </c>
      <c r="S1733" s="2">
        <f>VLOOKUP($B1733,'Answer Data Transformation'!$T$3:$AA$2346,3,FALSE)</f>
        <v>35</v>
      </c>
    </row>
    <row r="1734" spans="2:19" ht="15.5" x14ac:dyDescent="0.35">
      <c r="B1734" s="1" t="s">
        <v>638</v>
      </c>
      <c r="C1734" s="28" t="str">
        <f>VLOOKUP(B1734,'Answer Data Transformation'!$B$3:$F$2338,4,FALSE)</f>
        <v xml:space="preserve">  Kristina</v>
      </c>
      <c r="D1734" s="2">
        <f>VLOOKUP($B1734,'Answer Data Transformation'!$I$3:$R$2338,2,FALSE)</f>
        <v>31</v>
      </c>
      <c r="E1734" s="2">
        <f>VLOOKUP($B1734,'Answer Data Transformation'!$I$3:$R$2338,4,FALSE)</f>
        <v>5.38</v>
      </c>
      <c r="F1734" s="2" t="str">
        <f>VLOOKUP($B1734,'Answer Data Transformation'!$I$3:$R$2338,6,FALSE)</f>
        <v>No</v>
      </c>
      <c r="G1734" s="2" t="str">
        <f>VLOOKUP($B1734,'Answer Data Transformation'!$I$3:$R$2338,7,FALSE)</f>
        <v>No</v>
      </c>
      <c r="H1734" s="2" t="str">
        <f>VLOOKUP($B1734,'Answer Data Transformation'!$I$3:$R$2338,8,FALSE)</f>
        <v>No</v>
      </c>
      <c r="I1734" s="29">
        <f>VLOOKUP($B1734,'Answer Data Transformation'!$I$3:$R$2338,9,FALSE)</f>
        <v>1</v>
      </c>
      <c r="J1734" s="2" t="str">
        <f>VLOOKUP($B1734,'Answer Data Transformation'!$I$3:$R$2338,10,FALSE)</f>
        <v>No</v>
      </c>
      <c r="K1734" s="2" t="str">
        <f>VLOOKUP($B1734,'Answer Data Transformation'!$I$3:$R$2338,3,FALSE)</f>
        <v>Obesity</v>
      </c>
      <c r="L1734" s="2" t="str">
        <f>VLOOKUP($B1734,'Answer Data Transformation'!$I$3:$R$2338,5,FALSE)</f>
        <v>Normal</v>
      </c>
      <c r="M1734" s="2" t="str">
        <f>VLOOKUP($B1734,'Answer Data Transformation'!$T$3:$AA$2346,2,FALSE)</f>
        <v>26-Dec-1987</v>
      </c>
      <c r="N1734" s="2">
        <f>VLOOKUP($B1734,'Answer Data Transformation'!$T$3:$AA$2346,4,FALSE)</f>
        <v>1</v>
      </c>
      <c r="O1734" s="2">
        <f>VLOOKUP($B1734,'Answer Data Transformation'!$T$3:$AA$2346,5,FALSE)</f>
        <v>5240.7700000000004</v>
      </c>
      <c r="P1734" s="2" t="str">
        <f>VLOOKUP($B1734,'Answer Data Transformation'!$T$3:$AA$2346,6,FALSE)</f>
        <v>tier - 2</v>
      </c>
      <c r="Q1734" s="2" t="str">
        <f>VLOOKUP($B1734,'Answer Data Transformation'!$T$3:$AA$2346,7,FALSE)</f>
        <v>tier - 2</v>
      </c>
      <c r="R1734" s="2" t="str">
        <f>VLOOKUP($B1734,'Answer Data Transformation'!$T$3:$AA$2346,8,FALSE)</f>
        <v>R1011</v>
      </c>
      <c r="S1734" s="2">
        <f>VLOOKUP($B1734,'Answer Data Transformation'!$T$3:$AA$2346,3,FALSE)</f>
        <v>35</v>
      </c>
    </row>
    <row r="1735" spans="2:19" ht="15.5" x14ac:dyDescent="0.35">
      <c r="B1735" s="1" t="s">
        <v>637</v>
      </c>
      <c r="C1735" s="28" t="str">
        <f>VLOOKUP(B1735,'Answer Data Transformation'!$B$3:$F$2338,4,FALSE)</f>
        <v xml:space="preserve">  Flo</v>
      </c>
      <c r="D1735" s="2">
        <f>VLOOKUP($B1735,'Answer Data Transformation'!$I$3:$R$2338,2,FALSE)</f>
        <v>26.125</v>
      </c>
      <c r="E1735" s="2">
        <f>VLOOKUP($B1735,'Answer Data Transformation'!$I$3:$R$2338,4,FALSE)</f>
        <v>5.55</v>
      </c>
      <c r="F1735" s="2" t="str">
        <f>VLOOKUP($B1735,'Answer Data Transformation'!$I$3:$R$2338,6,FALSE)</f>
        <v>No</v>
      </c>
      <c r="G1735" s="2" t="str">
        <f>VLOOKUP($B1735,'Answer Data Transformation'!$I$3:$R$2338,7,FALSE)</f>
        <v>No</v>
      </c>
      <c r="H1735" s="2" t="str">
        <f>VLOOKUP($B1735,'Answer Data Transformation'!$I$3:$R$2338,8,FALSE)</f>
        <v>No</v>
      </c>
      <c r="I1735" s="29">
        <f>VLOOKUP($B1735,'Answer Data Transformation'!$I$3:$R$2338,9,FALSE)</f>
        <v>1</v>
      </c>
      <c r="J1735" s="2" t="str">
        <f>VLOOKUP($B1735,'Answer Data Transformation'!$I$3:$R$2338,10,FALSE)</f>
        <v>No</v>
      </c>
      <c r="K1735" s="2" t="str">
        <f>VLOOKUP($B1735,'Answer Data Transformation'!$I$3:$R$2338,3,FALSE)</f>
        <v>Overweight</v>
      </c>
      <c r="L1735" s="2" t="str">
        <f>VLOOKUP($B1735,'Answer Data Transformation'!$I$3:$R$2338,5,FALSE)</f>
        <v>Normal</v>
      </c>
      <c r="M1735" s="2" t="str">
        <f>VLOOKUP($B1735,'Answer Data Transformation'!$T$3:$AA$2346,2,FALSE)</f>
        <v>29-Jun-1987</v>
      </c>
      <c r="N1735" s="2">
        <f>VLOOKUP($B1735,'Answer Data Transformation'!$T$3:$AA$2346,4,FALSE)</f>
        <v>0</v>
      </c>
      <c r="O1735" s="2">
        <f>VLOOKUP($B1735,'Answer Data Transformation'!$T$3:$AA$2346,5,FALSE)</f>
        <v>5227.99</v>
      </c>
      <c r="P1735" s="2" t="str">
        <f>VLOOKUP($B1735,'Answer Data Transformation'!$T$3:$AA$2346,6,FALSE)</f>
        <v>tier - 2</v>
      </c>
      <c r="Q1735" s="2" t="str">
        <f>VLOOKUP($B1735,'Answer Data Transformation'!$T$3:$AA$2346,7,FALSE)</f>
        <v>tier - 1</v>
      </c>
      <c r="R1735" s="2" t="str">
        <f>VLOOKUP($B1735,'Answer Data Transformation'!$T$3:$AA$2346,8,FALSE)</f>
        <v>R1024</v>
      </c>
      <c r="S1735" s="2">
        <f>VLOOKUP($B1735,'Answer Data Transformation'!$T$3:$AA$2346,3,FALSE)</f>
        <v>35</v>
      </c>
    </row>
    <row r="1736" spans="2:19" ht="15.5" x14ac:dyDescent="0.35">
      <c r="B1736" s="1" t="s">
        <v>636</v>
      </c>
      <c r="C1736" s="28" t="str">
        <f>VLOOKUP(B1736,'Answer Data Transformation'!$B$3:$F$2338,4,FALSE)</f>
        <v xml:space="preserve">  Sarah P</v>
      </c>
      <c r="D1736" s="2">
        <f>VLOOKUP($B1736,'Answer Data Transformation'!$I$3:$R$2338,2,FALSE)</f>
        <v>30.13</v>
      </c>
      <c r="E1736" s="2">
        <f>VLOOKUP($B1736,'Answer Data Transformation'!$I$3:$R$2338,4,FALSE)</f>
        <v>4.03</v>
      </c>
      <c r="F1736" s="2" t="str">
        <f>VLOOKUP($B1736,'Answer Data Transformation'!$I$3:$R$2338,6,FALSE)</f>
        <v>Yes</v>
      </c>
      <c r="G1736" s="2" t="str">
        <f>VLOOKUP($B1736,'Answer Data Transformation'!$I$3:$R$2338,7,FALSE)</f>
        <v>No</v>
      </c>
      <c r="H1736" s="2" t="str">
        <f>VLOOKUP($B1736,'Answer Data Transformation'!$I$3:$R$2338,8,FALSE)</f>
        <v>No</v>
      </c>
      <c r="I1736" s="29">
        <f>VLOOKUP($B1736,'Answer Data Transformation'!$I$3:$R$2338,9,FALSE)</f>
        <v>1</v>
      </c>
      <c r="J1736" s="2" t="str">
        <f>VLOOKUP($B1736,'Answer Data Transformation'!$I$3:$R$2338,10,FALSE)</f>
        <v>No</v>
      </c>
      <c r="K1736" s="2" t="str">
        <f>VLOOKUP($B1736,'Answer Data Transformation'!$I$3:$R$2338,3,FALSE)</f>
        <v>Obesity</v>
      </c>
      <c r="L1736" s="2" t="str">
        <f>VLOOKUP($B1736,'Answer Data Transformation'!$I$3:$R$2338,5,FALSE)</f>
        <v>Normal</v>
      </c>
      <c r="M1736" s="2" t="str">
        <f>VLOOKUP($B1736,'Answer Data Transformation'!$T$3:$AA$2346,2,FALSE)</f>
        <v>06-Jun-1995</v>
      </c>
      <c r="N1736" s="2">
        <f>VLOOKUP($B1736,'Answer Data Transformation'!$T$3:$AA$2346,4,FALSE)</f>
        <v>0</v>
      </c>
      <c r="O1736" s="2">
        <f>VLOOKUP($B1736,'Answer Data Transformation'!$T$3:$AA$2346,5,FALSE)</f>
        <v>5216.4799999999996</v>
      </c>
      <c r="P1736" s="2" t="str">
        <f>VLOOKUP($B1736,'Answer Data Transformation'!$T$3:$AA$2346,6,FALSE)</f>
        <v>tier - 2</v>
      </c>
      <c r="Q1736" s="2" t="str">
        <f>VLOOKUP($B1736,'Answer Data Transformation'!$T$3:$AA$2346,7,FALSE)</f>
        <v>tier - 2</v>
      </c>
      <c r="R1736" s="2" t="str">
        <f>VLOOKUP($B1736,'Answer Data Transformation'!$T$3:$AA$2346,8,FALSE)</f>
        <v>R1025</v>
      </c>
      <c r="S1736" s="2">
        <f>VLOOKUP($B1736,'Answer Data Transformation'!$T$3:$AA$2346,3,FALSE)</f>
        <v>28</v>
      </c>
    </row>
    <row r="1737" spans="2:19" ht="15.5" x14ac:dyDescent="0.35">
      <c r="B1737" s="1" t="s">
        <v>635</v>
      </c>
      <c r="C1737" s="28" t="str">
        <f>VLOOKUP(B1737,'Answer Data Transformation'!$B$3:$F$2338,4,FALSE)</f>
        <v xml:space="preserve">  Anabel</v>
      </c>
      <c r="D1737" s="2">
        <f>VLOOKUP($B1737,'Answer Data Transformation'!$I$3:$R$2338,2,FALSE)</f>
        <v>34.19</v>
      </c>
      <c r="E1737" s="2">
        <f>VLOOKUP($B1737,'Answer Data Transformation'!$I$3:$R$2338,4,FALSE)</f>
        <v>4.1900000000000004</v>
      </c>
      <c r="F1737" s="2" t="str">
        <f>VLOOKUP($B1737,'Answer Data Transformation'!$I$3:$R$2338,6,FALSE)</f>
        <v>No</v>
      </c>
      <c r="G1737" s="2" t="str">
        <f>VLOOKUP($B1737,'Answer Data Transformation'!$I$3:$R$2338,7,FALSE)</f>
        <v>No</v>
      </c>
      <c r="H1737" s="2" t="str">
        <f>VLOOKUP($B1737,'Answer Data Transformation'!$I$3:$R$2338,8,FALSE)</f>
        <v>No</v>
      </c>
      <c r="I1737" s="29">
        <f>VLOOKUP($B1737,'Answer Data Transformation'!$I$3:$R$2338,9,FALSE)</f>
        <v>0</v>
      </c>
      <c r="J1737" s="2" t="str">
        <f>VLOOKUP($B1737,'Answer Data Transformation'!$I$3:$R$2338,10,FALSE)</f>
        <v>No</v>
      </c>
      <c r="K1737" s="2" t="str">
        <f>VLOOKUP($B1737,'Answer Data Transformation'!$I$3:$R$2338,3,FALSE)</f>
        <v>Obesity</v>
      </c>
      <c r="L1737" s="2" t="str">
        <f>VLOOKUP($B1737,'Answer Data Transformation'!$I$3:$R$2338,5,FALSE)</f>
        <v>Normal</v>
      </c>
      <c r="M1737" s="2" t="str">
        <f>VLOOKUP($B1737,'Answer Data Transformation'!$T$3:$AA$2346,2,FALSE)</f>
        <v>01-Dec-1999</v>
      </c>
      <c r="N1737" s="2">
        <f>VLOOKUP($B1737,'Answer Data Transformation'!$T$3:$AA$2346,4,FALSE)</f>
        <v>0</v>
      </c>
      <c r="O1737" s="2">
        <f>VLOOKUP($B1737,'Answer Data Transformation'!$T$3:$AA$2346,5,FALSE)</f>
        <v>5213.22</v>
      </c>
      <c r="P1737" s="2" t="str">
        <f>VLOOKUP($B1737,'Answer Data Transformation'!$T$3:$AA$2346,6,FALSE)</f>
        <v>tier - 2</v>
      </c>
      <c r="Q1737" s="2" t="str">
        <f>VLOOKUP($B1737,'Answer Data Transformation'!$T$3:$AA$2346,7,FALSE)</f>
        <v>tier - 1</v>
      </c>
      <c r="R1737" s="2" t="str">
        <f>VLOOKUP($B1737,'Answer Data Transformation'!$T$3:$AA$2346,8,FALSE)</f>
        <v>R1012</v>
      </c>
      <c r="S1737" s="2">
        <f>VLOOKUP($B1737,'Answer Data Transformation'!$T$3:$AA$2346,3,FALSE)</f>
        <v>23</v>
      </c>
    </row>
    <row r="1738" spans="2:19" ht="15.5" x14ac:dyDescent="0.35">
      <c r="B1738" s="1" t="s">
        <v>634</v>
      </c>
      <c r="C1738" s="28" t="str">
        <f>VLOOKUP(B1738,'Answer Data Transformation'!$B$3:$F$2338,4,FALSE)</f>
        <v xml:space="preserve">  Ian</v>
      </c>
      <c r="D1738" s="2">
        <f>VLOOKUP($B1738,'Answer Data Transformation'!$I$3:$R$2338,2,FALSE)</f>
        <v>22.515000000000001</v>
      </c>
      <c r="E1738" s="2">
        <f>VLOOKUP($B1738,'Answer Data Transformation'!$I$3:$R$2338,4,FALSE)</f>
        <v>4.37</v>
      </c>
      <c r="F1738" s="2" t="str">
        <f>VLOOKUP($B1738,'Answer Data Transformation'!$I$3:$R$2338,6,FALSE)</f>
        <v>No</v>
      </c>
      <c r="G1738" s="2" t="str">
        <f>VLOOKUP($B1738,'Answer Data Transformation'!$I$3:$R$2338,7,FALSE)</f>
        <v>No</v>
      </c>
      <c r="H1738" s="2" t="str">
        <f>VLOOKUP($B1738,'Answer Data Transformation'!$I$3:$R$2338,8,FALSE)</f>
        <v>Yes</v>
      </c>
      <c r="I1738" s="29">
        <f>VLOOKUP($B1738,'Answer Data Transformation'!$I$3:$R$2338,9,FALSE)</f>
        <v>1</v>
      </c>
      <c r="J1738" s="2" t="str">
        <f>VLOOKUP($B1738,'Answer Data Transformation'!$I$3:$R$2338,10,FALSE)</f>
        <v>No</v>
      </c>
      <c r="K1738" s="2" t="str">
        <f>VLOOKUP($B1738,'Answer Data Transformation'!$I$3:$R$2338,3,FALSE)</f>
        <v>Normal Weight</v>
      </c>
      <c r="L1738" s="2" t="str">
        <f>VLOOKUP($B1738,'Answer Data Transformation'!$I$3:$R$2338,5,FALSE)</f>
        <v>Normal</v>
      </c>
      <c r="M1738" s="2" t="str">
        <f>VLOOKUP($B1738,'Answer Data Transformation'!$T$3:$AA$2346,2,FALSE)</f>
        <v>17-Jun-1993</v>
      </c>
      <c r="N1738" s="2">
        <f>VLOOKUP($B1738,'Answer Data Transformation'!$T$3:$AA$2346,4,FALSE)</f>
        <v>3</v>
      </c>
      <c r="O1738" s="2">
        <f>VLOOKUP($B1738,'Answer Data Transformation'!$T$3:$AA$2346,5,FALSE)</f>
        <v>5209.58</v>
      </c>
      <c r="P1738" s="2" t="str">
        <f>VLOOKUP($B1738,'Answer Data Transformation'!$T$3:$AA$2346,6,FALSE)</f>
        <v>tier - 3</v>
      </c>
      <c r="Q1738" s="2" t="str">
        <f>VLOOKUP($B1738,'Answer Data Transformation'!$T$3:$AA$2346,7,FALSE)</f>
        <v>tier - 3</v>
      </c>
      <c r="R1738" s="2" t="str">
        <f>VLOOKUP($B1738,'Answer Data Transformation'!$T$3:$AA$2346,8,FALSE)</f>
        <v>R1017</v>
      </c>
      <c r="S1738" s="2">
        <f>VLOOKUP($B1738,'Answer Data Transformation'!$T$3:$AA$2346,3,FALSE)</f>
        <v>29</v>
      </c>
    </row>
    <row r="1739" spans="2:19" ht="15.5" x14ac:dyDescent="0.35">
      <c r="B1739" s="1" t="s">
        <v>633</v>
      </c>
      <c r="C1739" s="28" t="str">
        <f>VLOOKUP(B1739,'Answer Data Transformation'!$B$3:$F$2338,4,FALSE)</f>
        <v xml:space="preserve">  Alex</v>
      </c>
      <c r="D1739" s="2">
        <f>VLOOKUP($B1739,'Answer Data Transformation'!$I$3:$R$2338,2,FALSE)</f>
        <v>18.239999999999998</v>
      </c>
      <c r="E1739" s="2">
        <f>VLOOKUP($B1739,'Answer Data Transformation'!$I$3:$R$2338,4,FALSE)</f>
        <v>5.31</v>
      </c>
      <c r="F1739" s="2" t="str">
        <f>VLOOKUP($B1739,'Answer Data Transformation'!$I$3:$R$2338,6,FALSE)</f>
        <v>Yes</v>
      </c>
      <c r="G1739" s="2" t="str">
        <f>VLOOKUP($B1739,'Answer Data Transformation'!$I$3:$R$2338,7,FALSE)</f>
        <v>No</v>
      </c>
      <c r="H1739" s="2" t="str">
        <f>VLOOKUP($B1739,'Answer Data Transformation'!$I$3:$R$2338,8,FALSE)</f>
        <v>Yes</v>
      </c>
      <c r="I1739" s="29">
        <f>VLOOKUP($B1739,'Answer Data Transformation'!$I$3:$R$2338,9,FALSE)</f>
        <v>1</v>
      </c>
      <c r="J1739" s="2" t="str">
        <f>VLOOKUP($B1739,'Answer Data Transformation'!$I$3:$R$2338,10,FALSE)</f>
        <v>No</v>
      </c>
      <c r="K1739" s="2" t="str">
        <f>VLOOKUP($B1739,'Answer Data Transformation'!$I$3:$R$2338,3,FALSE)</f>
        <v>Underweight</v>
      </c>
      <c r="L1739" s="2" t="str">
        <f>VLOOKUP($B1739,'Answer Data Transformation'!$I$3:$R$2338,5,FALSE)</f>
        <v>Normal</v>
      </c>
      <c r="M1739" s="2" t="str">
        <f>VLOOKUP($B1739,'Answer Data Transformation'!$T$3:$AA$2346,2,FALSE)</f>
        <v>24-Oct-1983</v>
      </c>
      <c r="N1739" s="2">
        <f>VLOOKUP($B1739,'Answer Data Transformation'!$T$3:$AA$2346,4,FALSE)</f>
        <v>3</v>
      </c>
      <c r="O1739" s="2">
        <f>VLOOKUP($B1739,'Answer Data Transformation'!$T$3:$AA$2346,5,FALSE)</f>
        <v>5207.97</v>
      </c>
      <c r="P1739" s="2" t="str">
        <f>VLOOKUP($B1739,'Answer Data Transformation'!$T$3:$AA$2346,6,FALSE)</f>
        <v>tier - 2</v>
      </c>
      <c r="Q1739" s="2" t="str">
        <f>VLOOKUP($B1739,'Answer Data Transformation'!$T$3:$AA$2346,7,FALSE)</f>
        <v>tier - 2</v>
      </c>
      <c r="R1739" s="2" t="str">
        <f>VLOOKUP($B1739,'Answer Data Transformation'!$T$3:$AA$2346,8,FALSE)</f>
        <v>R1012</v>
      </c>
      <c r="S1739" s="2">
        <f>VLOOKUP($B1739,'Answer Data Transformation'!$T$3:$AA$2346,3,FALSE)</f>
        <v>39</v>
      </c>
    </row>
    <row r="1740" spans="2:19" ht="15.5" x14ac:dyDescent="0.35">
      <c r="B1740" s="1" t="s">
        <v>631</v>
      </c>
      <c r="C1740" s="28" t="str">
        <f>VLOOKUP(B1740,'Answer Data Transformation'!$B$3:$F$2338,4,FALSE)</f>
        <v xml:space="preserve">  Richard J</v>
      </c>
      <c r="D1740" s="2">
        <f>VLOOKUP($B1740,'Answer Data Transformation'!$I$3:$R$2338,2,FALSE)</f>
        <v>37.28</v>
      </c>
      <c r="E1740" s="2">
        <f>VLOOKUP($B1740,'Answer Data Transformation'!$I$3:$R$2338,4,FALSE)</f>
        <v>4.66</v>
      </c>
      <c r="F1740" s="2" t="str">
        <f>VLOOKUP($B1740,'Answer Data Transformation'!$I$3:$R$2338,6,FALSE)</f>
        <v>No</v>
      </c>
      <c r="G1740" s="2" t="str">
        <f>VLOOKUP($B1740,'Answer Data Transformation'!$I$3:$R$2338,7,FALSE)</f>
        <v>yes</v>
      </c>
      <c r="H1740" s="2" t="str">
        <f>VLOOKUP($B1740,'Answer Data Transformation'!$I$3:$R$2338,8,FALSE)</f>
        <v>No</v>
      </c>
      <c r="I1740" s="29">
        <f>VLOOKUP($B1740,'Answer Data Transformation'!$I$3:$R$2338,9,FALSE)</f>
        <v>1</v>
      </c>
      <c r="J1740" s="2" t="str">
        <f>VLOOKUP($B1740,'Answer Data Transformation'!$I$3:$R$2338,10,FALSE)</f>
        <v>No</v>
      </c>
      <c r="K1740" s="2" t="str">
        <f>VLOOKUP($B1740,'Answer Data Transformation'!$I$3:$R$2338,3,FALSE)</f>
        <v>Obesity</v>
      </c>
      <c r="L1740" s="2" t="str">
        <f>VLOOKUP($B1740,'Answer Data Transformation'!$I$3:$R$2338,5,FALSE)</f>
        <v>Normal</v>
      </c>
      <c r="M1740" s="2" t="str">
        <f>VLOOKUP($B1740,'Answer Data Transformation'!$T$3:$AA$2346,2,FALSE)</f>
        <v>06-Jun-2004</v>
      </c>
      <c r="N1740" s="2">
        <f>VLOOKUP($B1740,'Answer Data Transformation'!$T$3:$AA$2346,4,FALSE)</f>
        <v>0</v>
      </c>
      <c r="O1740" s="2">
        <f>VLOOKUP($B1740,'Answer Data Transformation'!$T$3:$AA$2346,5,FALSE)</f>
        <v>5198.6899999999996</v>
      </c>
      <c r="P1740" s="2" t="str">
        <f>VLOOKUP($B1740,'Answer Data Transformation'!$T$3:$AA$2346,6,FALSE)</f>
        <v>tier - 2</v>
      </c>
      <c r="Q1740" s="2" t="str">
        <f>VLOOKUP($B1740,'Answer Data Transformation'!$T$3:$AA$2346,7,FALSE)</f>
        <v>tier - 2</v>
      </c>
      <c r="R1740" s="2" t="str">
        <f>VLOOKUP($B1740,'Answer Data Transformation'!$T$3:$AA$2346,8,FALSE)</f>
        <v>R1022</v>
      </c>
      <c r="S1740" s="2">
        <f>VLOOKUP($B1740,'Answer Data Transformation'!$T$3:$AA$2346,3,FALSE)</f>
        <v>19</v>
      </c>
    </row>
    <row r="1741" spans="2:19" ht="15.5" x14ac:dyDescent="0.35">
      <c r="B1741" s="1" t="s">
        <v>630</v>
      </c>
      <c r="C1741" s="28" t="str">
        <f>VLOOKUP(B1741,'Answer Data Transformation'!$B$3:$F$2338,4,FALSE)</f>
        <v xml:space="preserve">  Jacqueline N</v>
      </c>
      <c r="D1741" s="2">
        <f>VLOOKUP($B1741,'Answer Data Transformation'!$I$3:$R$2338,2,FALSE)</f>
        <v>18.2</v>
      </c>
      <c r="E1741" s="2">
        <f>VLOOKUP($B1741,'Answer Data Transformation'!$I$3:$R$2338,4,FALSE)</f>
        <v>6.19</v>
      </c>
      <c r="F1741" s="2" t="str">
        <f>VLOOKUP($B1741,'Answer Data Transformation'!$I$3:$R$2338,6,FALSE)</f>
        <v>No</v>
      </c>
      <c r="G1741" s="2" t="str">
        <f>VLOOKUP($B1741,'Answer Data Transformation'!$I$3:$R$2338,7,FALSE)</f>
        <v>No</v>
      </c>
      <c r="H1741" s="2" t="str">
        <f>VLOOKUP($B1741,'Answer Data Transformation'!$I$3:$R$2338,8,FALSE)</f>
        <v>Yes</v>
      </c>
      <c r="I1741" s="29">
        <f>VLOOKUP($B1741,'Answer Data Transformation'!$I$3:$R$2338,9,FALSE)</f>
        <v>1</v>
      </c>
      <c r="J1741" s="2" t="str">
        <f>VLOOKUP($B1741,'Answer Data Transformation'!$I$3:$R$2338,10,FALSE)</f>
        <v>No</v>
      </c>
      <c r="K1741" s="2" t="str">
        <f>VLOOKUP($B1741,'Answer Data Transformation'!$I$3:$R$2338,3,FALSE)</f>
        <v>Underweight</v>
      </c>
      <c r="L1741" s="2" t="str">
        <f>VLOOKUP($B1741,'Answer Data Transformation'!$I$3:$R$2338,5,FALSE)</f>
        <v>Prediabetes</v>
      </c>
      <c r="M1741" s="2" t="str">
        <f>VLOOKUP($B1741,'Answer Data Transformation'!$T$3:$AA$2346,2,FALSE)</f>
        <v>12-Sep-1979</v>
      </c>
      <c r="N1741" s="2">
        <f>VLOOKUP($B1741,'Answer Data Transformation'!$T$3:$AA$2346,4,FALSE)</f>
        <v>2</v>
      </c>
      <c r="O1741" s="2">
        <f>VLOOKUP($B1741,'Answer Data Transformation'!$T$3:$AA$2346,5,FALSE)</f>
        <v>5195.58</v>
      </c>
      <c r="P1741" s="2" t="str">
        <f>VLOOKUP($B1741,'Answer Data Transformation'!$T$3:$AA$2346,6,FALSE)</f>
        <v>tier - 2</v>
      </c>
      <c r="Q1741" s="2" t="str">
        <f>VLOOKUP($B1741,'Answer Data Transformation'!$T$3:$AA$2346,7,FALSE)</f>
        <v>tier - 2</v>
      </c>
      <c r="R1741" s="2" t="str">
        <f>VLOOKUP($B1741,'Answer Data Transformation'!$T$3:$AA$2346,8,FALSE)</f>
        <v>R1013</v>
      </c>
      <c r="S1741" s="2">
        <f>VLOOKUP($B1741,'Answer Data Transformation'!$T$3:$AA$2346,3,FALSE)</f>
        <v>43</v>
      </c>
    </row>
    <row r="1742" spans="2:19" ht="15.5" x14ac:dyDescent="0.35">
      <c r="B1742" s="1" t="s">
        <v>629</v>
      </c>
      <c r="C1742" s="28" t="str">
        <f>VLOOKUP(B1742,'Answer Data Transformation'!$B$3:$F$2338,4,FALSE)</f>
        <v xml:space="preserve">  Cindy</v>
      </c>
      <c r="D1742" s="2">
        <f>VLOOKUP($B1742,'Answer Data Transformation'!$I$3:$R$2338,2,FALSE)</f>
        <v>20.53</v>
      </c>
      <c r="E1742" s="2">
        <f>VLOOKUP($B1742,'Answer Data Transformation'!$I$3:$R$2338,4,FALSE)</f>
        <v>4.8600000000000003</v>
      </c>
      <c r="F1742" s="2" t="str">
        <f>VLOOKUP($B1742,'Answer Data Transformation'!$I$3:$R$2338,6,FALSE)</f>
        <v>No</v>
      </c>
      <c r="G1742" s="2" t="str">
        <f>VLOOKUP($B1742,'Answer Data Transformation'!$I$3:$R$2338,7,FALSE)</f>
        <v>No</v>
      </c>
      <c r="H1742" s="2" t="str">
        <f>VLOOKUP($B1742,'Answer Data Transformation'!$I$3:$R$2338,8,FALSE)</f>
        <v>No</v>
      </c>
      <c r="I1742" s="29">
        <f>VLOOKUP($B1742,'Answer Data Transformation'!$I$3:$R$2338,9,FALSE)</f>
        <v>1</v>
      </c>
      <c r="J1742" s="2" t="str">
        <f>VLOOKUP($B1742,'Answer Data Transformation'!$I$3:$R$2338,10,FALSE)</f>
        <v>No</v>
      </c>
      <c r="K1742" s="2" t="str">
        <f>VLOOKUP($B1742,'Answer Data Transformation'!$I$3:$R$2338,3,FALSE)</f>
        <v>Normal Weight</v>
      </c>
      <c r="L1742" s="2" t="str">
        <f>VLOOKUP($B1742,'Answer Data Transformation'!$I$3:$R$2338,5,FALSE)</f>
        <v>Normal</v>
      </c>
      <c r="M1742" s="2" t="str">
        <f>VLOOKUP($B1742,'Answer Data Transformation'!$T$3:$AA$2346,2,FALSE)</f>
        <v>16-Oct-1984</v>
      </c>
      <c r="N1742" s="2">
        <f>VLOOKUP($B1742,'Answer Data Transformation'!$T$3:$AA$2346,4,FALSE)</f>
        <v>3</v>
      </c>
      <c r="O1742" s="2">
        <f>VLOOKUP($B1742,'Answer Data Transformation'!$T$3:$AA$2346,5,FALSE)</f>
        <v>5177.12</v>
      </c>
      <c r="P1742" s="2" t="str">
        <f>VLOOKUP($B1742,'Answer Data Transformation'!$T$3:$AA$2346,6,FALSE)</f>
        <v>tier - 2</v>
      </c>
      <c r="Q1742" s="2" t="str">
        <f>VLOOKUP($B1742,'Answer Data Transformation'!$T$3:$AA$2346,7,FALSE)</f>
        <v>tier - 1</v>
      </c>
      <c r="R1742" s="2" t="str">
        <f>VLOOKUP($B1742,'Answer Data Transformation'!$T$3:$AA$2346,8,FALSE)</f>
        <v>R1013</v>
      </c>
      <c r="S1742" s="2">
        <f>VLOOKUP($B1742,'Answer Data Transformation'!$T$3:$AA$2346,3,FALSE)</f>
        <v>38</v>
      </c>
    </row>
    <row r="1743" spans="2:19" ht="15.5" x14ac:dyDescent="0.35">
      <c r="B1743" s="1" t="s">
        <v>628</v>
      </c>
      <c r="C1743" s="28" t="str">
        <f>VLOOKUP(B1743,'Answer Data Transformation'!$B$3:$F$2338,4,FALSE)</f>
        <v xml:space="preserve">  Marcia</v>
      </c>
      <c r="D1743" s="2">
        <f>VLOOKUP($B1743,'Answer Data Transformation'!$I$3:$R$2338,2,FALSE)</f>
        <v>23.79</v>
      </c>
      <c r="E1743" s="2">
        <f>VLOOKUP($B1743,'Answer Data Transformation'!$I$3:$R$2338,4,FALSE)</f>
        <v>4.74</v>
      </c>
      <c r="F1743" s="2" t="str">
        <f>VLOOKUP($B1743,'Answer Data Transformation'!$I$3:$R$2338,6,FALSE)</f>
        <v>No</v>
      </c>
      <c r="G1743" s="2" t="str">
        <f>VLOOKUP($B1743,'Answer Data Transformation'!$I$3:$R$2338,7,FALSE)</f>
        <v>No</v>
      </c>
      <c r="H1743" s="2" t="str">
        <f>VLOOKUP($B1743,'Answer Data Transformation'!$I$3:$R$2338,8,FALSE)</f>
        <v>No</v>
      </c>
      <c r="I1743" s="29">
        <f>VLOOKUP($B1743,'Answer Data Transformation'!$I$3:$R$2338,9,FALSE)</f>
        <v>0</v>
      </c>
      <c r="J1743" s="2" t="str">
        <f>VLOOKUP($B1743,'Answer Data Transformation'!$I$3:$R$2338,10,FALSE)</f>
        <v>No</v>
      </c>
      <c r="K1743" s="2" t="str">
        <f>VLOOKUP($B1743,'Answer Data Transformation'!$I$3:$R$2338,3,FALSE)</f>
        <v>Normal Weight</v>
      </c>
      <c r="L1743" s="2" t="str">
        <f>VLOOKUP($B1743,'Answer Data Transformation'!$I$3:$R$2338,5,FALSE)</f>
        <v>Normal</v>
      </c>
      <c r="M1743" s="2" t="str">
        <f>VLOOKUP($B1743,'Answer Data Transformation'!$T$3:$AA$2346,2,FALSE)</f>
        <v>29-Aug-1991</v>
      </c>
      <c r="N1743" s="2">
        <f>VLOOKUP($B1743,'Answer Data Transformation'!$T$3:$AA$2346,4,FALSE)</f>
        <v>3</v>
      </c>
      <c r="O1743" s="2">
        <f>VLOOKUP($B1743,'Answer Data Transformation'!$T$3:$AA$2346,5,FALSE)</f>
        <v>5166.96</v>
      </c>
      <c r="P1743" s="2" t="str">
        <f>VLOOKUP($B1743,'Answer Data Transformation'!$T$3:$AA$2346,6,FALSE)</f>
        <v>tier - 2</v>
      </c>
      <c r="Q1743" s="2" t="str">
        <f>VLOOKUP($B1743,'Answer Data Transformation'!$T$3:$AA$2346,7,FALSE)</f>
        <v>tier - 2</v>
      </c>
      <c r="R1743" s="2" t="str">
        <f>VLOOKUP($B1743,'Answer Data Transformation'!$T$3:$AA$2346,8,FALSE)</f>
        <v>R1012</v>
      </c>
      <c r="S1743" s="2">
        <f>VLOOKUP($B1743,'Answer Data Transformation'!$T$3:$AA$2346,3,FALSE)</f>
        <v>31</v>
      </c>
    </row>
    <row r="1744" spans="2:19" ht="15.5" x14ac:dyDescent="0.35">
      <c r="B1744" s="1" t="s">
        <v>627</v>
      </c>
      <c r="C1744" s="28" t="str">
        <f>VLOOKUP(B1744,'Answer Data Transformation'!$B$3:$F$2338,4,FALSE)</f>
        <v xml:space="preserve">  Samantha R</v>
      </c>
      <c r="D1744" s="2">
        <f>VLOOKUP($B1744,'Answer Data Transformation'!$I$3:$R$2338,2,FALSE)</f>
        <v>29.8</v>
      </c>
      <c r="E1744" s="2">
        <f>VLOOKUP($B1744,'Answer Data Transformation'!$I$3:$R$2338,4,FALSE)</f>
        <v>6.03</v>
      </c>
      <c r="F1744" s="2" t="str">
        <f>VLOOKUP($B1744,'Answer Data Transformation'!$I$3:$R$2338,6,FALSE)</f>
        <v>No</v>
      </c>
      <c r="G1744" s="2" t="str">
        <f>VLOOKUP($B1744,'Answer Data Transformation'!$I$3:$R$2338,7,FALSE)</f>
        <v>No</v>
      </c>
      <c r="H1744" s="2" t="str">
        <f>VLOOKUP($B1744,'Answer Data Transformation'!$I$3:$R$2338,8,FALSE)</f>
        <v>No</v>
      </c>
      <c r="I1744" s="29">
        <f>VLOOKUP($B1744,'Answer Data Transformation'!$I$3:$R$2338,9,FALSE)</f>
        <v>0</v>
      </c>
      <c r="J1744" s="2" t="str">
        <f>VLOOKUP($B1744,'Answer Data Transformation'!$I$3:$R$2338,10,FALSE)</f>
        <v>No</v>
      </c>
      <c r="K1744" s="2" t="str">
        <f>VLOOKUP($B1744,'Answer Data Transformation'!$I$3:$R$2338,3,FALSE)</f>
        <v>Overweight</v>
      </c>
      <c r="L1744" s="2" t="str">
        <f>VLOOKUP($B1744,'Answer Data Transformation'!$I$3:$R$2338,5,FALSE)</f>
        <v>Prediabetes</v>
      </c>
      <c r="M1744" s="2" t="str">
        <f>VLOOKUP($B1744,'Answer Data Transformation'!$T$3:$AA$2346,2,FALSE)</f>
        <v>09-Oct-1990</v>
      </c>
      <c r="N1744" s="2">
        <f>VLOOKUP($B1744,'Answer Data Transformation'!$T$3:$AA$2346,4,FALSE)</f>
        <v>2</v>
      </c>
      <c r="O1744" s="2">
        <f>VLOOKUP($B1744,'Answer Data Transformation'!$T$3:$AA$2346,5,FALSE)</f>
        <v>5152.13</v>
      </c>
      <c r="P1744" s="2" t="str">
        <f>VLOOKUP($B1744,'Answer Data Transformation'!$T$3:$AA$2346,6,FALSE)</f>
        <v>tier - 2</v>
      </c>
      <c r="Q1744" s="2" t="str">
        <f>VLOOKUP($B1744,'Answer Data Transformation'!$T$3:$AA$2346,7,FALSE)</f>
        <v>tier - 2</v>
      </c>
      <c r="R1744" s="2" t="str">
        <f>VLOOKUP($B1744,'Answer Data Transformation'!$T$3:$AA$2346,8,FALSE)</f>
        <v>R1011</v>
      </c>
      <c r="S1744" s="2">
        <f>VLOOKUP($B1744,'Answer Data Transformation'!$T$3:$AA$2346,3,FALSE)</f>
        <v>32</v>
      </c>
    </row>
    <row r="1745" spans="2:19" ht="15.5" x14ac:dyDescent="0.35">
      <c r="B1745" s="1" t="s">
        <v>626</v>
      </c>
      <c r="C1745" s="28" t="str">
        <f>VLOOKUP(B1745,'Answer Data Transformation'!$B$3:$F$2338,4,FALSE)</f>
        <v xml:space="preserve">  Katie</v>
      </c>
      <c r="D1745" s="2">
        <f>VLOOKUP($B1745,'Answer Data Transformation'!$I$3:$R$2338,2,FALSE)</f>
        <v>31.54</v>
      </c>
      <c r="E1745" s="2">
        <f>VLOOKUP($B1745,'Answer Data Transformation'!$I$3:$R$2338,4,FALSE)</f>
        <v>4.71</v>
      </c>
      <c r="F1745" s="2" t="str">
        <f>VLOOKUP($B1745,'Answer Data Transformation'!$I$3:$R$2338,6,FALSE)</f>
        <v>No</v>
      </c>
      <c r="G1745" s="2" t="str">
        <f>VLOOKUP($B1745,'Answer Data Transformation'!$I$3:$R$2338,7,FALSE)</f>
        <v>No</v>
      </c>
      <c r="H1745" s="2" t="str">
        <f>VLOOKUP($B1745,'Answer Data Transformation'!$I$3:$R$2338,8,FALSE)</f>
        <v>No</v>
      </c>
      <c r="I1745" s="29">
        <f>VLOOKUP($B1745,'Answer Data Transformation'!$I$3:$R$2338,9,FALSE)</f>
        <v>0</v>
      </c>
      <c r="J1745" s="2" t="str">
        <f>VLOOKUP($B1745,'Answer Data Transformation'!$I$3:$R$2338,10,FALSE)</f>
        <v>No</v>
      </c>
      <c r="K1745" s="2" t="str">
        <f>VLOOKUP($B1745,'Answer Data Transformation'!$I$3:$R$2338,3,FALSE)</f>
        <v>Obesity</v>
      </c>
      <c r="L1745" s="2" t="str">
        <f>VLOOKUP($B1745,'Answer Data Transformation'!$I$3:$R$2338,5,FALSE)</f>
        <v>Normal</v>
      </c>
      <c r="M1745" s="2" t="str">
        <f>VLOOKUP($B1745,'Answer Data Transformation'!$T$3:$AA$2346,2,FALSE)</f>
        <v>22-Aug-1990</v>
      </c>
      <c r="N1745" s="2">
        <f>VLOOKUP($B1745,'Answer Data Transformation'!$T$3:$AA$2346,4,FALSE)</f>
        <v>1</v>
      </c>
      <c r="O1745" s="2">
        <f>VLOOKUP($B1745,'Answer Data Transformation'!$T$3:$AA$2346,5,FALSE)</f>
        <v>5148.55</v>
      </c>
      <c r="P1745" s="2" t="str">
        <f>VLOOKUP($B1745,'Answer Data Transformation'!$T$3:$AA$2346,6,FALSE)</f>
        <v>tier - 2</v>
      </c>
      <c r="Q1745" s="2" t="str">
        <f>VLOOKUP($B1745,'Answer Data Transformation'!$T$3:$AA$2346,7,FALSE)</f>
        <v>tier - 2</v>
      </c>
      <c r="R1745" s="2" t="str">
        <f>VLOOKUP($B1745,'Answer Data Transformation'!$T$3:$AA$2346,8,FALSE)</f>
        <v>R1024</v>
      </c>
      <c r="S1745" s="2">
        <f>VLOOKUP($B1745,'Answer Data Transformation'!$T$3:$AA$2346,3,FALSE)</f>
        <v>32</v>
      </c>
    </row>
    <row r="1746" spans="2:19" ht="15.5" x14ac:dyDescent="0.35">
      <c r="B1746" s="1" t="s">
        <v>625</v>
      </c>
      <c r="C1746" s="28" t="str">
        <f>VLOOKUP(B1746,'Answer Data Transformation'!$B$3:$F$2338,4,FALSE)</f>
        <v xml:space="preserve">  John P</v>
      </c>
      <c r="D1746" s="2">
        <f>VLOOKUP($B1746,'Answer Data Transformation'!$I$3:$R$2338,2,FALSE)</f>
        <v>20.82</v>
      </c>
      <c r="E1746" s="2">
        <f>VLOOKUP($B1746,'Answer Data Transformation'!$I$3:$R$2338,4,FALSE)</f>
        <v>5.55</v>
      </c>
      <c r="F1746" s="2" t="str">
        <f>VLOOKUP($B1746,'Answer Data Transformation'!$I$3:$R$2338,6,FALSE)</f>
        <v>No</v>
      </c>
      <c r="G1746" s="2" t="str">
        <f>VLOOKUP($B1746,'Answer Data Transformation'!$I$3:$R$2338,7,FALSE)</f>
        <v>No</v>
      </c>
      <c r="H1746" s="2" t="str">
        <f>VLOOKUP($B1746,'Answer Data Transformation'!$I$3:$R$2338,8,FALSE)</f>
        <v>No</v>
      </c>
      <c r="I1746" s="29">
        <f>VLOOKUP($B1746,'Answer Data Transformation'!$I$3:$R$2338,9,FALSE)</f>
        <v>1</v>
      </c>
      <c r="J1746" s="2" t="str">
        <f>VLOOKUP($B1746,'Answer Data Transformation'!$I$3:$R$2338,10,FALSE)</f>
        <v>No</v>
      </c>
      <c r="K1746" s="2" t="str">
        <f>VLOOKUP($B1746,'Answer Data Transformation'!$I$3:$R$2338,3,FALSE)</f>
        <v>Normal Weight</v>
      </c>
      <c r="L1746" s="2" t="str">
        <f>VLOOKUP($B1746,'Answer Data Transformation'!$I$3:$R$2338,5,FALSE)</f>
        <v>Normal</v>
      </c>
      <c r="M1746" s="2" t="str">
        <f>VLOOKUP($B1746,'Answer Data Transformation'!$T$3:$AA$2346,2,FALSE)</f>
        <v>22-Aug-1984</v>
      </c>
      <c r="N1746" s="2">
        <f>VLOOKUP($B1746,'Answer Data Transformation'!$T$3:$AA$2346,4,FALSE)</f>
        <v>3</v>
      </c>
      <c r="O1746" s="2">
        <f>VLOOKUP($B1746,'Answer Data Transformation'!$T$3:$AA$2346,5,FALSE)</f>
        <v>5144.18</v>
      </c>
      <c r="P1746" s="2" t="str">
        <f>VLOOKUP($B1746,'Answer Data Transformation'!$T$3:$AA$2346,6,FALSE)</f>
        <v>tier - 2</v>
      </c>
      <c r="Q1746" s="2" t="str">
        <f>VLOOKUP($B1746,'Answer Data Transformation'!$T$3:$AA$2346,7,FALSE)</f>
        <v>tier - 1</v>
      </c>
      <c r="R1746" s="2" t="str">
        <f>VLOOKUP($B1746,'Answer Data Transformation'!$T$3:$AA$2346,8,FALSE)</f>
        <v>R1013</v>
      </c>
      <c r="S1746" s="2">
        <f>VLOOKUP($B1746,'Answer Data Transformation'!$T$3:$AA$2346,3,FALSE)</f>
        <v>38</v>
      </c>
    </row>
    <row r="1747" spans="2:19" ht="15.5" x14ac:dyDescent="0.35">
      <c r="B1747" s="1" t="s">
        <v>624</v>
      </c>
      <c r="C1747" s="28" t="str">
        <f>VLOOKUP(B1747,'Answer Data Transformation'!$B$3:$F$2338,4,FALSE)</f>
        <v xml:space="preserve">  Rachel</v>
      </c>
      <c r="D1747" s="2">
        <f>VLOOKUP($B1747,'Answer Data Transformation'!$I$3:$R$2338,2,FALSE)</f>
        <v>38.83</v>
      </c>
      <c r="E1747" s="2">
        <f>VLOOKUP($B1747,'Answer Data Transformation'!$I$3:$R$2338,4,FALSE)</f>
        <v>4.78</v>
      </c>
      <c r="F1747" s="2" t="str">
        <f>VLOOKUP($B1747,'Answer Data Transformation'!$I$3:$R$2338,6,FALSE)</f>
        <v>No</v>
      </c>
      <c r="G1747" s="2" t="str">
        <f>VLOOKUP($B1747,'Answer Data Transformation'!$I$3:$R$2338,7,FALSE)</f>
        <v>No</v>
      </c>
      <c r="H1747" s="2" t="str">
        <f>VLOOKUP($B1747,'Answer Data Transformation'!$I$3:$R$2338,8,FALSE)</f>
        <v>Yes</v>
      </c>
      <c r="I1747" s="29">
        <f>VLOOKUP($B1747,'Answer Data Transformation'!$I$3:$R$2338,9,FALSE)</f>
        <v>1</v>
      </c>
      <c r="J1747" s="2" t="str">
        <f>VLOOKUP($B1747,'Answer Data Transformation'!$I$3:$R$2338,10,FALSE)</f>
        <v>No</v>
      </c>
      <c r="K1747" s="2" t="str">
        <f>VLOOKUP($B1747,'Answer Data Transformation'!$I$3:$R$2338,3,FALSE)</f>
        <v>Obesity</v>
      </c>
      <c r="L1747" s="2" t="str">
        <f>VLOOKUP($B1747,'Answer Data Transformation'!$I$3:$R$2338,5,FALSE)</f>
        <v>Normal</v>
      </c>
      <c r="M1747" s="2" t="str">
        <f>VLOOKUP($B1747,'Answer Data Transformation'!$T$3:$AA$2346,2,FALSE)</f>
        <v>10-Dec-1993</v>
      </c>
      <c r="N1747" s="2">
        <f>VLOOKUP($B1747,'Answer Data Transformation'!$T$3:$AA$2346,4,FALSE)</f>
        <v>3</v>
      </c>
      <c r="O1747" s="2">
        <f>VLOOKUP($B1747,'Answer Data Transformation'!$T$3:$AA$2346,5,FALSE)</f>
        <v>5138.26</v>
      </c>
      <c r="P1747" s="2" t="str">
        <f>VLOOKUP($B1747,'Answer Data Transformation'!$T$3:$AA$2346,6,FALSE)</f>
        <v>tier - 2</v>
      </c>
      <c r="Q1747" s="2" t="str">
        <f>VLOOKUP($B1747,'Answer Data Transformation'!$T$3:$AA$2346,7,FALSE)</f>
        <v>tier - 2</v>
      </c>
      <c r="R1747" s="2" t="str">
        <f>VLOOKUP($B1747,'Answer Data Transformation'!$T$3:$AA$2346,8,FALSE)</f>
        <v>R1013</v>
      </c>
      <c r="S1747" s="2">
        <f>VLOOKUP($B1747,'Answer Data Transformation'!$T$3:$AA$2346,3,FALSE)</f>
        <v>29</v>
      </c>
    </row>
    <row r="1748" spans="2:19" ht="15.5" x14ac:dyDescent="0.35">
      <c r="B1748" s="1" t="s">
        <v>623</v>
      </c>
      <c r="C1748" s="28" t="str">
        <f>VLOOKUP(B1748,'Answer Data Transformation'!$B$3:$F$2338,4,FALSE)</f>
        <v xml:space="preserve">  Isabelle</v>
      </c>
      <c r="D1748" s="2">
        <f>VLOOKUP($B1748,'Answer Data Transformation'!$I$3:$R$2338,2,FALSE)</f>
        <v>23.44</v>
      </c>
      <c r="E1748" s="2">
        <f>VLOOKUP($B1748,'Answer Data Transformation'!$I$3:$R$2338,4,FALSE)</f>
        <v>4.6500000000000004</v>
      </c>
      <c r="F1748" s="2" t="str">
        <f>VLOOKUP($B1748,'Answer Data Transformation'!$I$3:$R$2338,6,FALSE)</f>
        <v>Yes</v>
      </c>
      <c r="G1748" s="2" t="str">
        <f>VLOOKUP($B1748,'Answer Data Transformation'!$I$3:$R$2338,7,FALSE)</f>
        <v>No</v>
      </c>
      <c r="H1748" s="2" t="str">
        <f>VLOOKUP($B1748,'Answer Data Transformation'!$I$3:$R$2338,8,FALSE)</f>
        <v>No</v>
      </c>
      <c r="I1748" s="29">
        <f>VLOOKUP($B1748,'Answer Data Transformation'!$I$3:$R$2338,9,FALSE)</f>
        <v>1</v>
      </c>
      <c r="J1748" s="2" t="str">
        <f>VLOOKUP($B1748,'Answer Data Transformation'!$I$3:$R$2338,10,FALSE)</f>
        <v>No</v>
      </c>
      <c r="K1748" s="2" t="str">
        <f>VLOOKUP($B1748,'Answer Data Transformation'!$I$3:$R$2338,3,FALSE)</f>
        <v>Normal Weight</v>
      </c>
      <c r="L1748" s="2" t="str">
        <f>VLOOKUP($B1748,'Answer Data Transformation'!$I$3:$R$2338,5,FALSE)</f>
        <v>Normal</v>
      </c>
      <c r="M1748" s="2" t="str">
        <f>VLOOKUP($B1748,'Answer Data Transformation'!$T$3:$AA$2346,2,FALSE)</f>
        <v>15-Sep-1988</v>
      </c>
      <c r="N1748" s="2">
        <f>VLOOKUP($B1748,'Answer Data Transformation'!$T$3:$AA$2346,4,FALSE)</f>
        <v>3</v>
      </c>
      <c r="O1748" s="2">
        <f>VLOOKUP($B1748,'Answer Data Transformation'!$T$3:$AA$2346,5,FALSE)</f>
        <v>5136.75</v>
      </c>
      <c r="P1748" s="2" t="str">
        <f>VLOOKUP($B1748,'Answer Data Transformation'!$T$3:$AA$2346,6,FALSE)</f>
        <v>tier - 2</v>
      </c>
      <c r="Q1748" s="2" t="str">
        <f>VLOOKUP($B1748,'Answer Data Transformation'!$T$3:$AA$2346,7,FALSE)</f>
        <v>tier - 1</v>
      </c>
      <c r="R1748" s="2" t="str">
        <f>VLOOKUP($B1748,'Answer Data Transformation'!$T$3:$AA$2346,8,FALSE)</f>
        <v>R1013</v>
      </c>
      <c r="S1748" s="2">
        <f>VLOOKUP($B1748,'Answer Data Transformation'!$T$3:$AA$2346,3,FALSE)</f>
        <v>34</v>
      </c>
    </row>
    <row r="1749" spans="2:19" ht="15.5" x14ac:dyDescent="0.35">
      <c r="B1749" s="1" t="s">
        <v>622</v>
      </c>
      <c r="C1749" s="28" t="str">
        <f>VLOOKUP(B1749,'Answer Data Transformation'!$B$3:$F$2338,4,FALSE)</f>
        <v xml:space="preserve">  Neil</v>
      </c>
      <c r="D1749" s="2">
        <f>VLOOKUP($B1749,'Answer Data Transformation'!$I$3:$R$2338,2,FALSE)</f>
        <v>24.13</v>
      </c>
      <c r="E1749" s="2">
        <f>VLOOKUP($B1749,'Answer Data Transformation'!$I$3:$R$2338,4,FALSE)</f>
        <v>5.2</v>
      </c>
      <c r="F1749" s="2" t="str">
        <f>VLOOKUP($B1749,'Answer Data Transformation'!$I$3:$R$2338,6,FALSE)</f>
        <v>No</v>
      </c>
      <c r="G1749" s="2" t="str">
        <f>VLOOKUP($B1749,'Answer Data Transformation'!$I$3:$R$2338,7,FALSE)</f>
        <v>No</v>
      </c>
      <c r="H1749" s="2" t="str">
        <f>VLOOKUP($B1749,'Answer Data Transformation'!$I$3:$R$2338,8,FALSE)</f>
        <v>No</v>
      </c>
      <c r="I1749" s="29">
        <f>VLOOKUP($B1749,'Answer Data Transformation'!$I$3:$R$2338,9,FALSE)</f>
        <v>1</v>
      </c>
      <c r="J1749" s="2" t="str">
        <f>VLOOKUP($B1749,'Answer Data Transformation'!$I$3:$R$2338,10,FALSE)</f>
        <v>No</v>
      </c>
      <c r="K1749" s="2" t="str">
        <f>VLOOKUP($B1749,'Answer Data Transformation'!$I$3:$R$2338,3,FALSE)</f>
        <v>Normal Weight</v>
      </c>
      <c r="L1749" s="2" t="str">
        <f>VLOOKUP($B1749,'Answer Data Transformation'!$I$3:$R$2338,5,FALSE)</f>
        <v>Normal</v>
      </c>
      <c r="M1749" s="2" t="str">
        <f>VLOOKUP($B1749,'Answer Data Transformation'!$T$3:$AA$2346,2,FALSE)</f>
        <v>13-Sep-1987</v>
      </c>
      <c r="N1749" s="2">
        <f>VLOOKUP($B1749,'Answer Data Transformation'!$T$3:$AA$2346,4,FALSE)</f>
        <v>1</v>
      </c>
      <c r="O1749" s="2">
        <f>VLOOKUP($B1749,'Answer Data Transformation'!$T$3:$AA$2346,5,FALSE)</f>
        <v>5125.22</v>
      </c>
      <c r="P1749" s="2" t="str">
        <f>VLOOKUP($B1749,'Answer Data Transformation'!$T$3:$AA$2346,6,FALSE)</f>
        <v>tier - 1</v>
      </c>
      <c r="Q1749" s="2" t="str">
        <f>VLOOKUP($B1749,'Answer Data Transformation'!$T$3:$AA$2346,7,FALSE)</f>
        <v>tier - 2</v>
      </c>
      <c r="R1749" s="2" t="str">
        <f>VLOOKUP($B1749,'Answer Data Transformation'!$T$3:$AA$2346,8,FALSE)</f>
        <v>R1012</v>
      </c>
      <c r="S1749" s="2">
        <f>VLOOKUP($B1749,'Answer Data Transformation'!$T$3:$AA$2346,3,FALSE)</f>
        <v>35</v>
      </c>
    </row>
    <row r="1750" spans="2:19" ht="15.5" x14ac:dyDescent="0.35">
      <c r="B1750" s="1" t="s">
        <v>621</v>
      </c>
      <c r="C1750" s="28" t="str">
        <f>VLOOKUP(B1750,'Answer Data Transformation'!$B$3:$F$2338,4,FALSE)</f>
        <v xml:space="preserve">  Tom</v>
      </c>
      <c r="D1750" s="2">
        <f>VLOOKUP($B1750,'Answer Data Transformation'!$I$3:$R$2338,2,FALSE)</f>
        <v>42.13</v>
      </c>
      <c r="E1750" s="2">
        <f>VLOOKUP($B1750,'Answer Data Transformation'!$I$3:$R$2338,4,FALSE)</f>
        <v>4.54</v>
      </c>
      <c r="F1750" s="2" t="str">
        <f>VLOOKUP($B1750,'Answer Data Transformation'!$I$3:$R$2338,6,FALSE)</f>
        <v>Yes</v>
      </c>
      <c r="G1750" s="2" t="str">
        <f>VLOOKUP($B1750,'Answer Data Transformation'!$I$3:$R$2338,7,FALSE)</f>
        <v>No</v>
      </c>
      <c r="H1750" s="2" t="str">
        <f>VLOOKUP($B1750,'Answer Data Transformation'!$I$3:$R$2338,8,FALSE)</f>
        <v>No</v>
      </c>
      <c r="I1750" s="29">
        <f>VLOOKUP($B1750,'Answer Data Transformation'!$I$3:$R$2338,9,FALSE)</f>
        <v>1</v>
      </c>
      <c r="J1750" s="2" t="str">
        <f>VLOOKUP($B1750,'Answer Data Transformation'!$I$3:$R$2338,10,FALSE)</f>
        <v>No</v>
      </c>
      <c r="K1750" s="2" t="str">
        <f>VLOOKUP($B1750,'Answer Data Transformation'!$I$3:$R$2338,3,FALSE)</f>
        <v>Obesity</v>
      </c>
      <c r="L1750" s="2" t="str">
        <f>VLOOKUP($B1750,'Answer Data Transformation'!$I$3:$R$2338,5,FALSE)</f>
        <v>Normal</v>
      </c>
      <c r="M1750" s="2" t="str">
        <f>VLOOKUP($B1750,'Answer Data Transformation'!$T$3:$AA$2346,2,FALSE)</f>
        <v>01-Nov-1988</v>
      </c>
      <c r="N1750" s="2">
        <f>VLOOKUP($B1750,'Answer Data Transformation'!$T$3:$AA$2346,4,FALSE)</f>
        <v>2</v>
      </c>
      <c r="O1750" s="2">
        <f>VLOOKUP($B1750,'Answer Data Transformation'!$T$3:$AA$2346,5,FALSE)</f>
        <v>5124.1899999999996</v>
      </c>
      <c r="P1750" s="2" t="str">
        <f>VLOOKUP($B1750,'Answer Data Transformation'!$T$3:$AA$2346,6,FALSE)</f>
        <v>tier - 2</v>
      </c>
      <c r="Q1750" s="2" t="str">
        <f>VLOOKUP($B1750,'Answer Data Transformation'!$T$3:$AA$2346,7,FALSE)</f>
        <v>tier - 3</v>
      </c>
      <c r="R1750" s="2" t="str">
        <f>VLOOKUP($B1750,'Answer Data Transformation'!$T$3:$AA$2346,8,FALSE)</f>
        <v>R1013</v>
      </c>
      <c r="S1750" s="2">
        <f>VLOOKUP($B1750,'Answer Data Transformation'!$T$3:$AA$2346,3,FALSE)</f>
        <v>34</v>
      </c>
    </row>
    <row r="1751" spans="2:19" ht="15.5" x14ac:dyDescent="0.35">
      <c r="B1751" s="1" t="s">
        <v>620</v>
      </c>
      <c r="C1751" s="28" t="str">
        <f>VLOOKUP(B1751,'Answer Data Transformation'!$B$3:$F$2338,4,FALSE)</f>
        <v xml:space="preserve">  Nathan</v>
      </c>
      <c r="D1751" s="2">
        <f>VLOOKUP($B1751,'Answer Data Transformation'!$I$3:$R$2338,2,FALSE)</f>
        <v>17.86</v>
      </c>
      <c r="E1751" s="2">
        <f>VLOOKUP($B1751,'Answer Data Transformation'!$I$3:$R$2338,4,FALSE)</f>
        <v>4.1100000000000003</v>
      </c>
      <c r="F1751" s="2" t="str">
        <f>VLOOKUP($B1751,'Answer Data Transformation'!$I$3:$R$2338,6,FALSE)</f>
        <v>No</v>
      </c>
      <c r="G1751" s="2" t="str">
        <f>VLOOKUP($B1751,'Answer Data Transformation'!$I$3:$R$2338,7,FALSE)</f>
        <v>No</v>
      </c>
      <c r="H1751" s="2" t="str">
        <f>VLOOKUP($B1751,'Answer Data Transformation'!$I$3:$R$2338,8,FALSE)</f>
        <v>No</v>
      </c>
      <c r="I1751" s="29">
        <f>VLOOKUP($B1751,'Answer Data Transformation'!$I$3:$R$2338,9,FALSE)</f>
        <v>1</v>
      </c>
      <c r="J1751" s="2" t="str">
        <f>VLOOKUP($B1751,'Answer Data Transformation'!$I$3:$R$2338,10,FALSE)</f>
        <v>No</v>
      </c>
      <c r="K1751" s="2" t="str">
        <f>VLOOKUP($B1751,'Answer Data Transformation'!$I$3:$R$2338,3,FALSE)</f>
        <v>Underweight</v>
      </c>
      <c r="L1751" s="2" t="str">
        <f>VLOOKUP($B1751,'Answer Data Transformation'!$I$3:$R$2338,5,FALSE)</f>
        <v>Normal</v>
      </c>
      <c r="M1751" s="2" t="str">
        <f>VLOOKUP($B1751,'Answer Data Transformation'!$T$3:$AA$2346,2,FALSE)</f>
        <v>18-Nov-1987</v>
      </c>
      <c r="N1751" s="2">
        <f>VLOOKUP($B1751,'Answer Data Transformation'!$T$3:$AA$2346,4,FALSE)</f>
        <v>1</v>
      </c>
      <c r="O1751" s="2">
        <f>VLOOKUP($B1751,'Answer Data Transformation'!$T$3:$AA$2346,5,FALSE)</f>
        <v>5116.5</v>
      </c>
      <c r="P1751" s="2" t="str">
        <f>VLOOKUP($B1751,'Answer Data Transformation'!$T$3:$AA$2346,6,FALSE)</f>
        <v>tier - 2</v>
      </c>
      <c r="Q1751" s="2" t="str">
        <f>VLOOKUP($B1751,'Answer Data Transformation'!$T$3:$AA$2346,7,FALSE)</f>
        <v>tier - 2</v>
      </c>
      <c r="R1751" s="2" t="str">
        <f>VLOOKUP($B1751,'Answer Data Transformation'!$T$3:$AA$2346,8,FALSE)</f>
        <v>R1012</v>
      </c>
      <c r="S1751" s="2">
        <f>VLOOKUP($B1751,'Answer Data Transformation'!$T$3:$AA$2346,3,FALSE)</f>
        <v>35</v>
      </c>
    </row>
    <row r="1752" spans="2:19" ht="15.5" x14ac:dyDescent="0.35">
      <c r="B1752" s="1" t="s">
        <v>619</v>
      </c>
      <c r="C1752" s="28" t="str">
        <f>VLOOKUP(B1752,'Answer Data Transformation'!$B$3:$F$2338,4,FALSE)</f>
        <v xml:space="preserve">  Kelli N</v>
      </c>
      <c r="D1752" s="2">
        <f>VLOOKUP($B1752,'Answer Data Transformation'!$I$3:$R$2338,2,FALSE)</f>
        <v>32.78</v>
      </c>
      <c r="E1752" s="2">
        <f>VLOOKUP($B1752,'Answer Data Transformation'!$I$3:$R$2338,4,FALSE)</f>
        <v>4.63</v>
      </c>
      <c r="F1752" s="2" t="str">
        <f>VLOOKUP($B1752,'Answer Data Transformation'!$I$3:$R$2338,6,FALSE)</f>
        <v>No</v>
      </c>
      <c r="G1752" s="2" t="str">
        <f>VLOOKUP($B1752,'Answer Data Transformation'!$I$3:$R$2338,7,FALSE)</f>
        <v>No</v>
      </c>
      <c r="H1752" s="2" t="str">
        <f>VLOOKUP($B1752,'Answer Data Transformation'!$I$3:$R$2338,8,FALSE)</f>
        <v>No</v>
      </c>
      <c r="I1752" s="29">
        <f>VLOOKUP($B1752,'Answer Data Transformation'!$I$3:$R$2338,9,FALSE)</f>
        <v>0</v>
      </c>
      <c r="J1752" s="2" t="str">
        <f>VLOOKUP($B1752,'Answer Data Transformation'!$I$3:$R$2338,10,FALSE)</f>
        <v>No</v>
      </c>
      <c r="K1752" s="2" t="str">
        <f>VLOOKUP($B1752,'Answer Data Transformation'!$I$3:$R$2338,3,FALSE)</f>
        <v>Obesity</v>
      </c>
      <c r="L1752" s="2" t="str">
        <f>VLOOKUP($B1752,'Answer Data Transformation'!$I$3:$R$2338,5,FALSE)</f>
        <v>Normal</v>
      </c>
      <c r="M1752" s="2" t="str">
        <f>VLOOKUP($B1752,'Answer Data Transformation'!$T$3:$AA$2346,2,FALSE)</f>
        <v>19-Jun-1999</v>
      </c>
      <c r="N1752" s="2">
        <f>VLOOKUP($B1752,'Answer Data Transformation'!$T$3:$AA$2346,4,FALSE)</f>
        <v>0</v>
      </c>
      <c r="O1752" s="2">
        <f>VLOOKUP($B1752,'Answer Data Transformation'!$T$3:$AA$2346,5,FALSE)</f>
        <v>5087.92</v>
      </c>
      <c r="P1752" s="2" t="str">
        <f>VLOOKUP($B1752,'Answer Data Transformation'!$T$3:$AA$2346,6,FALSE)</f>
        <v>tier - 2</v>
      </c>
      <c r="Q1752" s="2" t="str">
        <f>VLOOKUP($B1752,'Answer Data Transformation'!$T$3:$AA$2346,7,FALSE)</f>
        <v>tier - 2</v>
      </c>
      <c r="R1752" s="2" t="str">
        <f>VLOOKUP($B1752,'Answer Data Transformation'!$T$3:$AA$2346,8,FALSE)</f>
        <v>R1026</v>
      </c>
      <c r="S1752" s="2">
        <f>VLOOKUP($B1752,'Answer Data Transformation'!$T$3:$AA$2346,3,FALSE)</f>
        <v>23</v>
      </c>
    </row>
    <row r="1753" spans="2:19" ht="15.5" x14ac:dyDescent="0.35">
      <c r="B1753" s="1" t="s">
        <v>618</v>
      </c>
      <c r="C1753" s="28" t="str">
        <f>VLOOKUP(B1753,'Answer Data Transformation'!$B$3:$F$2338,4,FALSE)</f>
        <v xml:space="preserve">  Scott M</v>
      </c>
      <c r="D1753" s="2">
        <f>VLOOKUP($B1753,'Answer Data Transformation'!$I$3:$R$2338,2,FALSE)</f>
        <v>23.9</v>
      </c>
      <c r="E1753" s="2">
        <f>VLOOKUP($B1753,'Answer Data Transformation'!$I$3:$R$2338,4,FALSE)</f>
        <v>6.06</v>
      </c>
      <c r="F1753" s="2" t="str">
        <f>VLOOKUP($B1753,'Answer Data Transformation'!$I$3:$R$2338,6,FALSE)</f>
        <v>Yes</v>
      </c>
      <c r="G1753" s="2" t="str">
        <f>VLOOKUP($B1753,'Answer Data Transformation'!$I$3:$R$2338,7,FALSE)</f>
        <v>No</v>
      </c>
      <c r="H1753" s="2" t="str">
        <f>VLOOKUP($B1753,'Answer Data Transformation'!$I$3:$R$2338,8,FALSE)</f>
        <v>Yes</v>
      </c>
      <c r="I1753" s="29">
        <f>VLOOKUP($B1753,'Answer Data Transformation'!$I$3:$R$2338,9,FALSE)</f>
        <v>1</v>
      </c>
      <c r="J1753" s="2" t="str">
        <f>VLOOKUP($B1753,'Answer Data Transformation'!$I$3:$R$2338,10,FALSE)</f>
        <v>No</v>
      </c>
      <c r="K1753" s="2" t="str">
        <f>VLOOKUP($B1753,'Answer Data Transformation'!$I$3:$R$2338,3,FALSE)</f>
        <v>Normal Weight</v>
      </c>
      <c r="L1753" s="2" t="str">
        <f>VLOOKUP($B1753,'Answer Data Transformation'!$I$3:$R$2338,5,FALSE)</f>
        <v>Prediabetes</v>
      </c>
      <c r="M1753" s="2" t="str">
        <f>VLOOKUP($B1753,'Answer Data Transformation'!$T$3:$AA$2346,2,FALSE)</f>
        <v>14-Jul-1997</v>
      </c>
      <c r="N1753" s="2">
        <f>VLOOKUP($B1753,'Answer Data Transformation'!$T$3:$AA$2346,4,FALSE)</f>
        <v>5</v>
      </c>
      <c r="O1753" s="2">
        <f>VLOOKUP($B1753,'Answer Data Transformation'!$T$3:$AA$2346,5,FALSE)</f>
        <v>5080.1000000000004</v>
      </c>
      <c r="P1753" s="2" t="str">
        <f>VLOOKUP($B1753,'Answer Data Transformation'!$T$3:$AA$2346,6,FALSE)</f>
        <v>tier - 3</v>
      </c>
      <c r="Q1753" s="2" t="str">
        <f>VLOOKUP($B1753,'Answer Data Transformation'!$T$3:$AA$2346,7,FALSE)</f>
        <v>tier - 2</v>
      </c>
      <c r="R1753" s="2" t="str">
        <f>VLOOKUP($B1753,'Answer Data Transformation'!$T$3:$AA$2346,8,FALSE)</f>
        <v>R1011</v>
      </c>
      <c r="S1753" s="2">
        <f>VLOOKUP($B1753,'Answer Data Transformation'!$T$3:$AA$2346,3,FALSE)</f>
        <v>25</v>
      </c>
    </row>
    <row r="1754" spans="2:19" ht="15.5" x14ac:dyDescent="0.35">
      <c r="B1754" s="1" t="s">
        <v>617</v>
      </c>
      <c r="C1754" s="28" t="str">
        <f>VLOOKUP(B1754,'Answer Data Transformation'!$B$3:$F$2338,4,FALSE)</f>
        <v xml:space="preserve">  Grant A</v>
      </c>
      <c r="D1754" s="2">
        <f>VLOOKUP($B1754,'Answer Data Transformation'!$I$3:$R$2338,2,FALSE)</f>
        <v>15.47</v>
      </c>
      <c r="E1754" s="2">
        <f>VLOOKUP($B1754,'Answer Data Transformation'!$I$3:$R$2338,4,FALSE)</f>
        <v>8.43</v>
      </c>
      <c r="F1754" s="2" t="str">
        <f>VLOOKUP($B1754,'Answer Data Transformation'!$I$3:$R$2338,6,FALSE)</f>
        <v>No</v>
      </c>
      <c r="G1754" s="2" t="str">
        <f>VLOOKUP($B1754,'Answer Data Transformation'!$I$3:$R$2338,7,FALSE)</f>
        <v>No</v>
      </c>
      <c r="H1754" s="2" t="str">
        <f>VLOOKUP($B1754,'Answer Data Transformation'!$I$3:$R$2338,8,FALSE)</f>
        <v>No</v>
      </c>
      <c r="I1754" s="29">
        <f>VLOOKUP($B1754,'Answer Data Transformation'!$I$3:$R$2338,9,FALSE)</f>
        <v>0</v>
      </c>
      <c r="J1754" s="2" t="str">
        <f>VLOOKUP($B1754,'Answer Data Transformation'!$I$3:$R$2338,10,FALSE)</f>
        <v>No</v>
      </c>
      <c r="K1754" s="2" t="str">
        <f>VLOOKUP($B1754,'Answer Data Transformation'!$I$3:$R$2338,3,FALSE)</f>
        <v>Underweight</v>
      </c>
      <c r="L1754" s="2" t="str">
        <f>VLOOKUP($B1754,'Answer Data Transformation'!$I$3:$R$2338,5,FALSE)</f>
        <v>Diabetes</v>
      </c>
      <c r="M1754" s="2" t="str">
        <f>VLOOKUP($B1754,'Answer Data Transformation'!$T$3:$AA$2346,2,FALSE)</f>
        <v>22-Nov-1978</v>
      </c>
      <c r="N1754" s="2">
        <f>VLOOKUP($B1754,'Answer Data Transformation'!$T$3:$AA$2346,4,FALSE)</f>
        <v>2</v>
      </c>
      <c r="O1754" s="2">
        <f>VLOOKUP($B1754,'Answer Data Transformation'!$T$3:$AA$2346,5,FALSE)</f>
        <v>5077.1899999999996</v>
      </c>
      <c r="P1754" s="2" t="str">
        <f>VLOOKUP($B1754,'Answer Data Transformation'!$T$3:$AA$2346,6,FALSE)</f>
        <v>tier - 2</v>
      </c>
      <c r="Q1754" s="2" t="str">
        <f>VLOOKUP($B1754,'Answer Data Transformation'!$T$3:$AA$2346,7,FALSE)</f>
        <v>tier - 3</v>
      </c>
      <c r="R1754" s="2" t="str">
        <f>VLOOKUP($B1754,'Answer Data Transformation'!$T$3:$AA$2346,8,FALSE)</f>
        <v>R1012</v>
      </c>
      <c r="S1754" s="2">
        <f>VLOOKUP($B1754,'Answer Data Transformation'!$T$3:$AA$2346,3,FALSE)</f>
        <v>44</v>
      </c>
    </row>
    <row r="1755" spans="2:19" ht="15.5" x14ac:dyDescent="0.35">
      <c r="B1755" s="1" t="s">
        <v>616</v>
      </c>
      <c r="C1755" s="28" t="str">
        <f>VLOOKUP(B1755,'Answer Data Transformation'!$B$3:$F$2338,4,FALSE)</f>
        <v xml:space="preserve">  Jonathan C</v>
      </c>
      <c r="D1755" s="2">
        <f>VLOOKUP($B1755,'Answer Data Transformation'!$I$3:$R$2338,2,FALSE)</f>
        <v>28.54</v>
      </c>
      <c r="E1755" s="2">
        <f>VLOOKUP($B1755,'Answer Data Transformation'!$I$3:$R$2338,4,FALSE)</f>
        <v>5.51</v>
      </c>
      <c r="F1755" s="2" t="str">
        <f>VLOOKUP($B1755,'Answer Data Transformation'!$I$3:$R$2338,6,FALSE)</f>
        <v>No</v>
      </c>
      <c r="G1755" s="2" t="str">
        <f>VLOOKUP($B1755,'Answer Data Transformation'!$I$3:$R$2338,7,FALSE)</f>
        <v>No</v>
      </c>
      <c r="H1755" s="2" t="str">
        <f>VLOOKUP($B1755,'Answer Data Transformation'!$I$3:$R$2338,8,FALSE)</f>
        <v>Yes</v>
      </c>
      <c r="I1755" s="29">
        <f>VLOOKUP($B1755,'Answer Data Transformation'!$I$3:$R$2338,9,FALSE)</f>
        <v>1</v>
      </c>
      <c r="J1755" s="2" t="str">
        <f>VLOOKUP($B1755,'Answer Data Transformation'!$I$3:$R$2338,10,FALSE)</f>
        <v>No</v>
      </c>
      <c r="K1755" s="2" t="str">
        <f>VLOOKUP($B1755,'Answer Data Transformation'!$I$3:$R$2338,3,FALSE)</f>
        <v>Overweight</v>
      </c>
      <c r="L1755" s="2" t="str">
        <f>VLOOKUP($B1755,'Answer Data Transformation'!$I$3:$R$2338,5,FALSE)</f>
        <v>Normal</v>
      </c>
      <c r="M1755" s="2" t="str">
        <f>VLOOKUP($B1755,'Answer Data Transformation'!$T$3:$AA$2346,2,FALSE)</f>
        <v>11-Jun-1993</v>
      </c>
      <c r="N1755" s="2">
        <f>VLOOKUP($B1755,'Answer Data Transformation'!$T$3:$AA$2346,4,FALSE)</f>
        <v>0</v>
      </c>
      <c r="O1755" s="2">
        <f>VLOOKUP($B1755,'Answer Data Transformation'!$T$3:$AA$2346,5,FALSE)</f>
        <v>5059.5600000000004</v>
      </c>
      <c r="P1755" s="2" t="str">
        <f>VLOOKUP($B1755,'Answer Data Transformation'!$T$3:$AA$2346,6,FALSE)</f>
        <v>tier - 2</v>
      </c>
      <c r="Q1755" s="2" t="str">
        <f>VLOOKUP($B1755,'Answer Data Transformation'!$T$3:$AA$2346,7,FALSE)</f>
        <v>tier - 1</v>
      </c>
      <c r="R1755" s="2" t="str">
        <f>VLOOKUP($B1755,'Answer Data Transformation'!$T$3:$AA$2346,8,FALSE)</f>
        <v>R1021</v>
      </c>
      <c r="S1755" s="2">
        <f>VLOOKUP($B1755,'Answer Data Transformation'!$T$3:$AA$2346,3,FALSE)</f>
        <v>29</v>
      </c>
    </row>
    <row r="1756" spans="2:19" ht="15.5" x14ac:dyDescent="0.35">
      <c r="B1756" s="1" t="s">
        <v>615</v>
      </c>
      <c r="C1756" s="28" t="str">
        <f>VLOOKUP(B1756,'Answer Data Transformation'!$B$3:$F$2338,4,FALSE)</f>
        <v xml:space="preserve">  Rachael M</v>
      </c>
      <c r="D1756" s="2">
        <f>VLOOKUP($B1756,'Answer Data Transformation'!$I$3:$R$2338,2,FALSE)</f>
        <v>18.54</v>
      </c>
      <c r="E1756" s="2">
        <f>VLOOKUP($B1756,'Answer Data Transformation'!$I$3:$R$2338,4,FALSE)</f>
        <v>4.95</v>
      </c>
      <c r="F1756" s="2" t="str">
        <f>VLOOKUP($B1756,'Answer Data Transformation'!$I$3:$R$2338,6,FALSE)</f>
        <v>No</v>
      </c>
      <c r="G1756" s="2" t="str">
        <f>VLOOKUP($B1756,'Answer Data Transformation'!$I$3:$R$2338,7,FALSE)</f>
        <v>No</v>
      </c>
      <c r="H1756" s="2" t="str">
        <f>VLOOKUP($B1756,'Answer Data Transformation'!$I$3:$R$2338,8,FALSE)</f>
        <v>No</v>
      </c>
      <c r="I1756" s="29">
        <f>VLOOKUP($B1756,'Answer Data Transformation'!$I$3:$R$2338,9,FALSE)</f>
        <v>0</v>
      </c>
      <c r="J1756" s="2" t="str">
        <f>VLOOKUP($B1756,'Answer Data Transformation'!$I$3:$R$2338,10,FALSE)</f>
        <v>No</v>
      </c>
      <c r="K1756" s="2" t="str">
        <f>VLOOKUP($B1756,'Answer Data Transformation'!$I$3:$R$2338,3,FALSE)</f>
        <v>Normal Weight</v>
      </c>
      <c r="L1756" s="2" t="str">
        <f>VLOOKUP($B1756,'Answer Data Transformation'!$I$3:$R$2338,5,FALSE)</f>
        <v>Normal</v>
      </c>
      <c r="M1756" s="2" t="str">
        <f>VLOOKUP($B1756,'Answer Data Transformation'!$T$3:$AA$2346,2,FALSE)</f>
        <v>07-Sep-1980</v>
      </c>
      <c r="N1756" s="2">
        <f>VLOOKUP($B1756,'Answer Data Transformation'!$T$3:$AA$2346,4,FALSE)</f>
        <v>2</v>
      </c>
      <c r="O1756" s="2">
        <f>VLOOKUP($B1756,'Answer Data Transformation'!$T$3:$AA$2346,5,FALSE)</f>
        <v>5054.05</v>
      </c>
      <c r="P1756" s="2" t="str">
        <f>VLOOKUP($B1756,'Answer Data Transformation'!$T$3:$AA$2346,6,FALSE)</f>
        <v>tier - 2</v>
      </c>
      <c r="Q1756" s="2" t="str">
        <f>VLOOKUP($B1756,'Answer Data Transformation'!$T$3:$AA$2346,7,FALSE)</f>
        <v>tier - 2</v>
      </c>
      <c r="R1756" s="2" t="str">
        <f>VLOOKUP($B1756,'Answer Data Transformation'!$T$3:$AA$2346,8,FALSE)</f>
        <v>R1013</v>
      </c>
      <c r="S1756" s="2">
        <f>VLOOKUP($B1756,'Answer Data Transformation'!$T$3:$AA$2346,3,FALSE)</f>
        <v>42</v>
      </c>
    </row>
    <row r="1757" spans="2:19" ht="15.5" x14ac:dyDescent="0.35">
      <c r="B1757" s="1" t="s">
        <v>614</v>
      </c>
      <c r="C1757" s="28" t="str">
        <f>VLOOKUP(B1757,'Answer Data Transformation'!$B$3:$F$2338,4,FALSE)</f>
        <v xml:space="preserve">  Pilar</v>
      </c>
      <c r="D1757" s="2">
        <f>VLOOKUP($B1757,'Answer Data Transformation'!$I$3:$R$2338,2,FALSE)</f>
        <v>32.18</v>
      </c>
      <c r="E1757" s="2">
        <f>VLOOKUP($B1757,'Answer Data Transformation'!$I$3:$R$2338,4,FALSE)</f>
        <v>6.44</v>
      </c>
      <c r="F1757" s="2" t="str">
        <f>VLOOKUP($B1757,'Answer Data Transformation'!$I$3:$R$2338,6,FALSE)</f>
        <v>Yes</v>
      </c>
      <c r="G1757" s="2" t="str">
        <f>VLOOKUP($B1757,'Answer Data Transformation'!$I$3:$R$2338,7,FALSE)</f>
        <v>No</v>
      </c>
      <c r="H1757" s="2" t="str">
        <f>VLOOKUP($B1757,'Answer Data Transformation'!$I$3:$R$2338,8,FALSE)</f>
        <v>Yes</v>
      </c>
      <c r="I1757" s="29">
        <f>VLOOKUP($B1757,'Answer Data Transformation'!$I$3:$R$2338,9,FALSE)</f>
        <v>1</v>
      </c>
      <c r="J1757" s="2" t="str">
        <f>VLOOKUP($B1757,'Answer Data Transformation'!$I$3:$R$2338,10,FALSE)</f>
        <v>No</v>
      </c>
      <c r="K1757" s="2" t="str">
        <f>VLOOKUP($B1757,'Answer Data Transformation'!$I$3:$R$2338,3,FALSE)</f>
        <v>Obesity</v>
      </c>
      <c r="L1757" s="2" t="str">
        <f>VLOOKUP($B1757,'Answer Data Transformation'!$I$3:$R$2338,5,FALSE)</f>
        <v>Prediabetes</v>
      </c>
      <c r="M1757" s="2" t="str">
        <f>VLOOKUP($B1757,'Answer Data Transformation'!$T$3:$AA$2346,2,FALSE)</f>
        <v>29-Jul-1997</v>
      </c>
      <c r="N1757" s="2">
        <f>VLOOKUP($B1757,'Answer Data Transformation'!$T$3:$AA$2346,4,FALSE)</f>
        <v>0</v>
      </c>
      <c r="O1757" s="2">
        <f>VLOOKUP($B1757,'Answer Data Transformation'!$T$3:$AA$2346,5,FALSE)</f>
        <v>5045.1499999999996</v>
      </c>
      <c r="P1757" s="2" t="str">
        <f>VLOOKUP($B1757,'Answer Data Transformation'!$T$3:$AA$2346,6,FALSE)</f>
        <v>tier - 2</v>
      </c>
      <c r="Q1757" s="2" t="str">
        <f>VLOOKUP($B1757,'Answer Data Transformation'!$T$3:$AA$2346,7,FALSE)</f>
        <v>tier - 2</v>
      </c>
      <c r="R1757" s="2" t="str">
        <f>VLOOKUP($B1757,'Answer Data Transformation'!$T$3:$AA$2346,8,FALSE)</f>
        <v>R1012</v>
      </c>
      <c r="S1757" s="2">
        <f>VLOOKUP($B1757,'Answer Data Transformation'!$T$3:$AA$2346,3,FALSE)</f>
        <v>25</v>
      </c>
    </row>
    <row r="1758" spans="2:19" ht="15.5" x14ac:dyDescent="0.35">
      <c r="B1758" s="1" t="s">
        <v>613</v>
      </c>
      <c r="C1758" s="28" t="str">
        <f>VLOOKUP(B1758,'Answer Data Transformation'!$B$3:$F$2338,4,FALSE)</f>
        <v xml:space="preserve">  Kyle M</v>
      </c>
      <c r="D1758" s="2">
        <f>VLOOKUP($B1758,'Answer Data Transformation'!$I$3:$R$2338,2,FALSE)</f>
        <v>37.380000000000003</v>
      </c>
      <c r="E1758" s="2">
        <f>VLOOKUP($B1758,'Answer Data Transformation'!$I$3:$R$2338,4,FALSE)</f>
        <v>6.05</v>
      </c>
      <c r="F1758" s="2" t="str">
        <f>VLOOKUP($B1758,'Answer Data Transformation'!$I$3:$R$2338,6,FALSE)</f>
        <v>Yes</v>
      </c>
      <c r="G1758" s="2" t="str">
        <f>VLOOKUP($B1758,'Answer Data Transformation'!$I$3:$R$2338,7,FALSE)</f>
        <v>No</v>
      </c>
      <c r="H1758" s="2" t="str">
        <f>VLOOKUP($B1758,'Answer Data Transformation'!$I$3:$R$2338,8,FALSE)</f>
        <v>No</v>
      </c>
      <c r="I1758" s="29">
        <f>VLOOKUP($B1758,'Answer Data Transformation'!$I$3:$R$2338,9,FALSE)</f>
        <v>0</v>
      </c>
      <c r="J1758" s="2" t="str">
        <f>VLOOKUP($B1758,'Answer Data Transformation'!$I$3:$R$2338,10,FALSE)</f>
        <v>No</v>
      </c>
      <c r="K1758" s="2" t="str">
        <f>VLOOKUP($B1758,'Answer Data Transformation'!$I$3:$R$2338,3,FALSE)</f>
        <v>Obesity</v>
      </c>
      <c r="L1758" s="2" t="str">
        <f>VLOOKUP($B1758,'Answer Data Transformation'!$I$3:$R$2338,5,FALSE)</f>
        <v>Prediabetes</v>
      </c>
      <c r="M1758" s="2" t="str">
        <f>VLOOKUP($B1758,'Answer Data Transformation'!$T$3:$AA$2346,2,FALSE)</f>
        <v>16-Oct-2001</v>
      </c>
      <c r="N1758" s="2">
        <f>VLOOKUP($B1758,'Answer Data Transformation'!$T$3:$AA$2346,4,FALSE)</f>
        <v>0</v>
      </c>
      <c r="O1758" s="2">
        <f>VLOOKUP($B1758,'Answer Data Transformation'!$T$3:$AA$2346,5,FALSE)</f>
        <v>5043.13</v>
      </c>
      <c r="P1758" s="2" t="str">
        <f>VLOOKUP($B1758,'Answer Data Transformation'!$T$3:$AA$2346,6,FALSE)</f>
        <v>tier - 2</v>
      </c>
      <c r="Q1758" s="2" t="str">
        <f>VLOOKUP($B1758,'Answer Data Transformation'!$T$3:$AA$2346,7,FALSE)</f>
        <v>tier - 3</v>
      </c>
      <c r="R1758" s="2" t="str">
        <f>VLOOKUP($B1758,'Answer Data Transformation'!$T$3:$AA$2346,8,FALSE)</f>
        <v>R1011</v>
      </c>
      <c r="S1758" s="2">
        <f>VLOOKUP($B1758,'Answer Data Transformation'!$T$3:$AA$2346,3,FALSE)</f>
        <v>21</v>
      </c>
    </row>
    <row r="1759" spans="2:19" ht="15.5" x14ac:dyDescent="0.35">
      <c r="B1759" s="1" t="s">
        <v>612</v>
      </c>
      <c r="C1759" s="28" t="str">
        <f>VLOOKUP(B1759,'Answer Data Transformation'!$B$3:$F$2338,4,FALSE)</f>
        <v xml:space="preserve">  Christie</v>
      </c>
      <c r="D1759" s="2">
        <f>VLOOKUP($B1759,'Answer Data Transformation'!$I$3:$R$2338,2,FALSE)</f>
        <v>31.12</v>
      </c>
      <c r="E1759" s="2">
        <f>VLOOKUP($B1759,'Answer Data Transformation'!$I$3:$R$2338,4,FALSE)</f>
        <v>4.76</v>
      </c>
      <c r="F1759" s="2" t="str">
        <f>VLOOKUP($B1759,'Answer Data Transformation'!$I$3:$R$2338,6,FALSE)</f>
        <v>Yes</v>
      </c>
      <c r="G1759" s="2" t="str">
        <f>VLOOKUP($B1759,'Answer Data Transformation'!$I$3:$R$2338,7,FALSE)</f>
        <v>No</v>
      </c>
      <c r="H1759" s="2" t="str">
        <f>VLOOKUP($B1759,'Answer Data Transformation'!$I$3:$R$2338,8,FALSE)</f>
        <v>Yes</v>
      </c>
      <c r="I1759" s="29">
        <f>VLOOKUP($B1759,'Answer Data Transformation'!$I$3:$R$2338,9,FALSE)</f>
        <v>1</v>
      </c>
      <c r="J1759" s="2" t="str">
        <f>VLOOKUP($B1759,'Answer Data Transformation'!$I$3:$R$2338,10,FALSE)</f>
        <v>No</v>
      </c>
      <c r="K1759" s="2" t="str">
        <f>VLOOKUP($B1759,'Answer Data Transformation'!$I$3:$R$2338,3,FALSE)</f>
        <v>Obesity</v>
      </c>
      <c r="L1759" s="2" t="str">
        <f>VLOOKUP($B1759,'Answer Data Transformation'!$I$3:$R$2338,5,FALSE)</f>
        <v>Normal</v>
      </c>
      <c r="M1759" s="2" t="str">
        <f>VLOOKUP($B1759,'Answer Data Transformation'!$T$3:$AA$2346,2,FALSE)</f>
        <v>04-Dec-1997</v>
      </c>
      <c r="N1759" s="2">
        <f>VLOOKUP($B1759,'Answer Data Transformation'!$T$3:$AA$2346,4,FALSE)</f>
        <v>0</v>
      </c>
      <c r="O1759" s="2">
        <f>VLOOKUP($B1759,'Answer Data Transformation'!$T$3:$AA$2346,5,FALSE)</f>
        <v>5038.57</v>
      </c>
      <c r="P1759" s="2" t="str">
        <f>VLOOKUP($B1759,'Answer Data Transformation'!$T$3:$AA$2346,6,FALSE)</f>
        <v>tier - 2</v>
      </c>
      <c r="Q1759" s="2" t="str">
        <f>VLOOKUP($B1759,'Answer Data Transformation'!$T$3:$AA$2346,7,FALSE)</f>
        <v>tier - 2</v>
      </c>
      <c r="R1759" s="2" t="str">
        <f>VLOOKUP($B1759,'Answer Data Transformation'!$T$3:$AA$2346,8,FALSE)</f>
        <v>R1025</v>
      </c>
      <c r="S1759" s="2">
        <f>VLOOKUP($B1759,'Answer Data Transformation'!$T$3:$AA$2346,3,FALSE)</f>
        <v>25</v>
      </c>
    </row>
    <row r="1760" spans="2:19" ht="15.5" x14ac:dyDescent="0.35">
      <c r="B1760" s="1" t="s">
        <v>611</v>
      </c>
      <c r="C1760" s="28" t="str">
        <f>VLOOKUP(B1760,'Answer Data Transformation'!$B$3:$F$2338,4,FALSE)</f>
        <v xml:space="preserve">  David A</v>
      </c>
      <c r="D1760" s="2">
        <f>VLOOKUP($B1760,'Answer Data Transformation'!$I$3:$R$2338,2,FALSE)</f>
        <v>22.01</v>
      </c>
      <c r="E1760" s="2">
        <f>VLOOKUP($B1760,'Answer Data Transformation'!$I$3:$R$2338,4,FALSE)</f>
        <v>6.72</v>
      </c>
      <c r="F1760" s="2" t="str">
        <f>VLOOKUP($B1760,'Answer Data Transformation'!$I$3:$R$2338,6,FALSE)</f>
        <v>Yes</v>
      </c>
      <c r="G1760" s="2" t="str">
        <f>VLOOKUP($B1760,'Answer Data Transformation'!$I$3:$R$2338,7,FALSE)</f>
        <v>No</v>
      </c>
      <c r="H1760" s="2" t="str">
        <f>VLOOKUP($B1760,'Answer Data Transformation'!$I$3:$R$2338,8,FALSE)</f>
        <v>No</v>
      </c>
      <c r="I1760" s="29">
        <f>VLOOKUP($B1760,'Answer Data Transformation'!$I$3:$R$2338,9,FALSE)</f>
        <v>1</v>
      </c>
      <c r="J1760" s="2" t="str">
        <f>VLOOKUP($B1760,'Answer Data Transformation'!$I$3:$R$2338,10,FALSE)</f>
        <v>No</v>
      </c>
      <c r="K1760" s="2" t="str">
        <f>VLOOKUP($B1760,'Answer Data Transformation'!$I$3:$R$2338,3,FALSE)</f>
        <v>Normal Weight</v>
      </c>
      <c r="L1760" s="2" t="str">
        <f>VLOOKUP($B1760,'Answer Data Transformation'!$I$3:$R$2338,5,FALSE)</f>
        <v>Diabetes</v>
      </c>
      <c r="M1760" s="2" t="str">
        <f>VLOOKUP($B1760,'Answer Data Transformation'!$T$3:$AA$2346,2,FALSE)</f>
        <v>29-Jun-1986</v>
      </c>
      <c r="N1760" s="2">
        <f>VLOOKUP($B1760,'Answer Data Transformation'!$T$3:$AA$2346,4,FALSE)</f>
        <v>3</v>
      </c>
      <c r="O1760" s="2">
        <f>VLOOKUP($B1760,'Answer Data Transformation'!$T$3:$AA$2346,5,FALSE)</f>
        <v>5034.1000000000004</v>
      </c>
      <c r="P1760" s="2" t="str">
        <f>VLOOKUP($B1760,'Answer Data Transformation'!$T$3:$AA$2346,6,FALSE)</f>
        <v>tier - 2</v>
      </c>
      <c r="Q1760" s="2" t="str">
        <f>VLOOKUP($B1760,'Answer Data Transformation'!$T$3:$AA$2346,7,FALSE)</f>
        <v>tier - 2</v>
      </c>
      <c r="R1760" s="2" t="str">
        <f>VLOOKUP($B1760,'Answer Data Transformation'!$T$3:$AA$2346,8,FALSE)</f>
        <v>R1013</v>
      </c>
      <c r="S1760" s="2">
        <f>VLOOKUP($B1760,'Answer Data Transformation'!$T$3:$AA$2346,3,FALSE)</f>
        <v>36</v>
      </c>
    </row>
    <row r="1761" spans="2:19" ht="15.5" x14ac:dyDescent="0.35">
      <c r="B1761" s="1" t="s">
        <v>610</v>
      </c>
      <c r="C1761" s="28" t="str">
        <f>VLOOKUP(B1761,'Answer Data Transformation'!$B$3:$F$2338,4,FALSE)</f>
        <v xml:space="preserve">  Masahiro</v>
      </c>
      <c r="D1761" s="2">
        <f>VLOOKUP($B1761,'Answer Data Transformation'!$I$3:$R$2338,2,FALSE)</f>
        <v>27.645</v>
      </c>
      <c r="E1761" s="2">
        <f>VLOOKUP($B1761,'Answer Data Transformation'!$I$3:$R$2338,4,FALSE)</f>
        <v>5.7</v>
      </c>
      <c r="F1761" s="2" t="str">
        <f>VLOOKUP($B1761,'Answer Data Transformation'!$I$3:$R$2338,6,FALSE)</f>
        <v>No</v>
      </c>
      <c r="G1761" s="2" t="str">
        <f>VLOOKUP($B1761,'Answer Data Transformation'!$I$3:$R$2338,7,FALSE)</f>
        <v>No</v>
      </c>
      <c r="H1761" s="2" t="str">
        <f>VLOOKUP($B1761,'Answer Data Transformation'!$I$3:$R$2338,8,FALSE)</f>
        <v>No</v>
      </c>
      <c r="I1761" s="29">
        <f>VLOOKUP($B1761,'Answer Data Transformation'!$I$3:$R$2338,9,FALSE)</f>
        <v>0</v>
      </c>
      <c r="J1761" s="2" t="str">
        <f>VLOOKUP($B1761,'Answer Data Transformation'!$I$3:$R$2338,10,FALSE)</f>
        <v>No</v>
      </c>
      <c r="K1761" s="2" t="str">
        <f>VLOOKUP($B1761,'Answer Data Transformation'!$I$3:$R$2338,3,FALSE)</f>
        <v>Overweight</v>
      </c>
      <c r="L1761" s="2" t="str">
        <f>VLOOKUP($B1761,'Answer Data Transformation'!$I$3:$R$2338,5,FALSE)</f>
        <v>Prediabetes</v>
      </c>
      <c r="M1761" s="2" t="str">
        <f>VLOOKUP($B1761,'Answer Data Transformation'!$T$3:$AA$2346,2,FALSE)</f>
        <v>10-Sep-1991</v>
      </c>
      <c r="N1761" s="2">
        <f>VLOOKUP($B1761,'Answer Data Transformation'!$T$3:$AA$2346,4,FALSE)</f>
        <v>2</v>
      </c>
      <c r="O1761" s="2">
        <f>VLOOKUP($B1761,'Answer Data Transformation'!$T$3:$AA$2346,5,FALSE)</f>
        <v>5031.2700000000004</v>
      </c>
      <c r="P1761" s="2" t="str">
        <f>VLOOKUP($B1761,'Answer Data Transformation'!$T$3:$AA$2346,6,FALSE)</f>
        <v>tier - 3</v>
      </c>
      <c r="Q1761" s="2" t="str">
        <f>VLOOKUP($B1761,'Answer Data Transformation'!$T$3:$AA$2346,7,FALSE)</f>
        <v>tier - 1</v>
      </c>
      <c r="R1761" s="2" t="str">
        <f>VLOOKUP($B1761,'Answer Data Transformation'!$T$3:$AA$2346,8,FALSE)</f>
        <v>R1016</v>
      </c>
      <c r="S1761" s="2">
        <f>VLOOKUP($B1761,'Answer Data Transformation'!$T$3:$AA$2346,3,FALSE)</f>
        <v>31</v>
      </c>
    </row>
    <row r="1762" spans="2:19" ht="15.5" x14ac:dyDescent="0.35">
      <c r="B1762" s="1" t="s">
        <v>609</v>
      </c>
      <c r="C1762" s="28" t="str">
        <f>VLOOKUP(B1762,'Answer Data Transformation'!$B$3:$F$2338,4,FALSE)</f>
        <v xml:space="preserve">  Logan B</v>
      </c>
      <c r="D1762" s="2">
        <f>VLOOKUP($B1762,'Answer Data Transformation'!$I$3:$R$2338,2,FALSE)</f>
        <v>29.64</v>
      </c>
      <c r="E1762" s="2">
        <f>VLOOKUP($B1762,'Answer Data Transformation'!$I$3:$R$2338,4,FALSE)</f>
        <v>5.31</v>
      </c>
      <c r="F1762" s="2" t="str">
        <f>VLOOKUP($B1762,'Answer Data Transformation'!$I$3:$R$2338,6,FALSE)</f>
        <v>Yes</v>
      </c>
      <c r="G1762" s="2" t="str">
        <f>VLOOKUP($B1762,'Answer Data Transformation'!$I$3:$R$2338,7,FALSE)</f>
        <v>No</v>
      </c>
      <c r="H1762" s="2" t="str">
        <f>VLOOKUP($B1762,'Answer Data Transformation'!$I$3:$R$2338,8,FALSE)</f>
        <v>No</v>
      </c>
      <c r="I1762" s="29">
        <f>VLOOKUP($B1762,'Answer Data Transformation'!$I$3:$R$2338,9,FALSE)</f>
        <v>0</v>
      </c>
      <c r="J1762" s="2" t="str">
        <f>VLOOKUP($B1762,'Answer Data Transformation'!$I$3:$R$2338,10,FALSE)</f>
        <v>No</v>
      </c>
      <c r="K1762" s="2" t="str">
        <f>VLOOKUP($B1762,'Answer Data Transformation'!$I$3:$R$2338,3,FALSE)</f>
        <v>Overweight</v>
      </c>
      <c r="L1762" s="2" t="str">
        <f>VLOOKUP($B1762,'Answer Data Transformation'!$I$3:$R$2338,5,FALSE)</f>
        <v>Normal</v>
      </c>
      <c r="M1762" s="2" t="str">
        <f>VLOOKUP($B1762,'Answer Data Transformation'!$T$3:$AA$2346,2,FALSE)</f>
        <v>28-Dec-1985</v>
      </c>
      <c r="N1762" s="2">
        <f>VLOOKUP($B1762,'Answer Data Transformation'!$T$3:$AA$2346,4,FALSE)</f>
        <v>0</v>
      </c>
      <c r="O1762" s="2">
        <f>VLOOKUP($B1762,'Answer Data Transformation'!$T$3:$AA$2346,5,FALSE)</f>
        <v>5028.1499999999996</v>
      </c>
      <c r="P1762" s="2" t="str">
        <f>VLOOKUP($B1762,'Answer Data Transformation'!$T$3:$AA$2346,6,FALSE)</f>
        <v>tier - 1</v>
      </c>
      <c r="Q1762" s="2" t="str">
        <f>VLOOKUP($B1762,'Answer Data Transformation'!$T$3:$AA$2346,7,FALSE)</f>
        <v>tier - 2</v>
      </c>
      <c r="R1762" s="2" t="str">
        <f>VLOOKUP($B1762,'Answer Data Transformation'!$T$3:$AA$2346,8,FALSE)</f>
        <v>R1012</v>
      </c>
      <c r="S1762" s="2">
        <f>VLOOKUP($B1762,'Answer Data Transformation'!$T$3:$AA$2346,3,FALSE)</f>
        <v>37</v>
      </c>
    </row>
    <row r="1763" spans="2:19" ht="15.5" x14ac:dyDescent="0.35">
      <c r="B1763" s="1" t="s">
        <v>608</v>
      </c>
      <c r="C1763" s="28" t="str">
        <f>VLOOKUP(B1763,'Answer Data Transformation'!$B$3:$F$2338,4,FALSE)</f>
        <v xml:space="preserve">  Stephanie L</v>
      </c>
      <c r="D1763" s="2">
        <f>VLOOKUP($B1763,'Answer Data Transformation'!$I$3:$R$2338,2,FALSE)</f>
        <v>33.700000000000003</v>
      </c>
      <c r="E1763" s="2">
        <f>VLOOKUP($B1763,'Answer Data Transformation'!$I$3:$R$2338,4,FALSE)</f>
        <v>4.32</v>
      </c>
      <c r="F1763" s="2" t="str">
        <f>VLOOKUP($B1763,'Answer Data Transformation'!$I$3:$R$2338,6,FALSE)</f>
        <v>Yes</v>
      </c>
      <c r="G1763" s="2" t="str">
        <f>VLOOKUP($B1763,'Answer Data Transformation'!$I$3:$R$2338,7,FALSE)</f>
        <v>No</v>
      </c>
      <c r="H1763" s="2" t="str">
        <f>VLOOKUP($B1763,'Answer Data Transformation'!$I$3:$R$2338,8,FALSE)</f>
        <v>No</v>
      </c>
      <c r="I1763" s="29">
        <f>VLOOKUP($B1763,'Answer Data Transformation'!$I$3:$R$2338,9,FALSE)</f>
        <v>1</v>
      </c>
      <c r="J1763" s="2" t="str">
        <f>VLOOKUP($B1763,'Answer Data Transformation'!$I$3:$R$2338,10,FALSE)</f>
        <v>No</v>
      </c>
      <c r="K1763" s="2" t="str">
        <f>VLOOKUP($B1763,'Answer Data Transformation'!$I$3:$R$2338,3,FALSE)</f>
        <v>Obesity</v>
      </c>
      <c r="L1763" s="2" t="str">
        <f>VLOOKUP($B1763,'Answer Data Transformation'!$I$3:$R$2338,5,FALSE)</f>
        <v>Normal</v>
      </c>
      <c r="M1763" s="2" t="str">
        <f>VLOOKUP($B1763,'Answer Data Transformation'!$T$3:$AA$2346,2,FALSE)</f>
        <v>09-Nov-1988</v>
      </c>
      <c r="N1763" s="2">
        <f>VLOOKUP($B1763,'Answer Data Transformation'!$T$3:$AA$2346,4,FALSE)</f>
        <v>1</v>
      </c>
      <c r="O1763" s="2">
        <f>VLOOKUP($B1763,'Answer Data Transformation'!$T$3:$AA$2346,5,FALSE)</f>
        <v>5012.47</v>
      </c>
      <c r="P1763" s="2" t="str">
        <f>VLOOKUP($B1763,'Answer Data Transformation'!$T$3:$AA$2346,6,FALSE)</f>
        <v>tier - 2</v>
      </c>
      <c r="Q1763" s="2" t="str">
        <f>VLOOKUP($B1763,'Answer Data Transformation'!$T$3:$AA$2346,7,FALSE)</f>
        <v>tier - 3</v>
      </c>
      <c r="R1763" s="2" t="str">
        <f>VLOOKUP($B1763,'Answer Data Transformation'!$T$3:$AA$2346,8,FALSE)</f>
        <v>R1011</v>
      </c>
      <c r="S1763" s="2">
        <f>VLOOKUP($B1763,'Answer Data Transformation'!$T$3:$AA$2346,3,FALSE)</f>
        <v>34</v>
      </c>
    </row>
    <row r="1764" spans="2:19" ht="15.5" x14ac:dyDescent="0.35">
      <c r="B1764" s="1" t="s">
        <v>607</v>
      </c>
      <c r="C1764" s="28" t="str">
        <f>VLOOKUP(B1764,'Answer Data Transformation'!$B$3:$F$2338,4,FALSE)</f>
        <v xml:space="preserve">  Angela H</v>
      </c>
      <c r="D1764" s="2">
        <f>VLOOKUP($B1764,'Answer Data Transformation'!$I$3:$R$2338,2,FALSE)</f>
        <v>27.5</v>
      </c>
      <c r="E1764" s="2">
        <f>VLOOKUP($B1764,'Answer Data Transformation'!$I$3:$R$2338,4,FALSE)</f>
        <v>4.2300000000000004</v>
      </c>
      <c r="F1764" s="2" t="str">
        <f>VLOOKUP($B1764,'Answer Data Transformation'!$I$3:$R$2338,6,FALSE)</f>
        <v>Yes</v>
      </c>
      <c r="G1764" s="2" t="str">
        <f>VLOOKUP($B1764,'Answer Data Transformation'!$I$3:$R$2338,7,FALSE)</f>
        <v>No</v>
      </c>
      <c r="H1764" s="2" t="str">
        <f>VLOOKUP($B1764,'Answer Data Transformation'!$I$3:$R$2338,8,FALSE)</f>
        <v>No</v>
      </c>
      <c r="I1764" s="29">
        <f>VLOOKUP($B1764,'Answer Data Transformation'!$I$3:$R$2338,9,FALSE)</f>
        <v>1</v>
      </c>
      <c r="J1764" s="2" t="str">
        <f>VLOOKUP($B1764,'Answer Data Transformation'!$I$3:$R$2338,10,FALSE)</f>
        <v>No</v>
      </c>
      <c r="K1764" s="2" t="str">
        <f>VLOOKUP($B1764,'Answer Data Transformation'!$I$3:$R$2338,3,FALSE)</f>
        <v>Overweight</v>
      </c>
      <c r="L1764" s="2" t="str">
        <f>VLOOKUP($B1764,'Answer Data Transformation'!$I$3:$R$2338,5,FALSE)</f>
        <v>Normal</v>
      </c>
      <c r="M1764" s="2" t="str">
        <f>VLOOKUP($B1764,'Answer Data Transformation'!$T$3:$AA$2346,2,FALSE)</f>
        <v>08-Jul-1988</v>
      </c>
      <c r="N1764" s="2">
        <f>VLOOKUP($B1764,'Answer Data Transformation'!$T$3:$AA$2346,4,FALSE)</f>
        <v>1</v>
      </c>
      <c r="O1764" s="2">
        <f>VLOOKUP($B1764,'Answer Data Transformation'!$T$3:$AA$2346,5,FALSE)</f>
        <v>5003.8500000000004</v>
      </c>
      <c r="P1764" s="2" t="str">
        <f>VLOOKUP($B1764,'Answer Data Transformation'!$T$3:$AA$2346,6,FALSE)</f>
        <v>tier - 2</v>
      </c>
      <c r="Q1764" s="2" t="str">
        <f>VLOOKUP($B1764,'Answer Data Transformation'!$T$3:$AA$2346,7,FALSE)</f>
        <v>tier - 3</v>
      </c>
      <c r="R1764" s="2" t="str">
        <f>VLOOKUP($B1764,'Answer Data Transformation'!$T$3:$AA$2346,8,FALSE)</f>
        <v>R1011</v>
      </c>
      <c r="S1764" s="2">
        <f>VLOOKUP($B1764,'Answer Data Transformation'!$T$3:$AA$2346,3,FALSE)</f>
        <v>34</v>
      </c>
    </row>
    <row r="1765" spans="2:19" ht="15.5" x14ac:dyDescent="0.35">
      <c r="B1765" s="1" t="s">
        <v>606</v>
      </c>
      <c r="C1765" s="28" t="str">
        <f>VLOOKUP(B1765,'Answer Data Transformation'!$B$3:$F$2338,4,FALSE)</f>
        <v xml:space="preserve">  Britt K</v>
      </c>
      <c r="D1765" s="2">
        <f>VLOOKUP($B1765,'Answer Data Transformation'!$I$3:$R$2338,2,FALSE)</f>
        <v>16.12</v>
      </c>
      <c r="E1765" s="2">
        <f>VLOOKUP($B1765,'Answer Data Transformation'!$I$3:$R$2338,4,FALSE)</f>
        <v>6.09</v>
      </c>
      <c r="F1765" s="2" t="str">
        <f>VLOOKUP($B1765,'Answer Data Transformation'!$I$3:$R$2338,6,FALSE)</f>
        <v>No</v>
      </c>
      <c r="G1765" s="2" t="str">
        <f>VLOOKUP($B1765,'Answer Data Transformation'!$I$3:$R$2338,7,FALSE)</f>
        <v>No</v>
      </c>
      <c r="H1765" s="2" t="str">
        <f>VLOOKUP($B1765,'Answer Data Transformation'!$I$3:$R$2338,8,FALSE)</f>
        <v>No</v>
      </c>
      <c r="I1765" s="29">
        <f>VLOOKUP($B1765,'Answer Data Transformation'!$I$3:$R$2338,9,FALSE)</f>
        <v>0</v>
      </c>
      <c r="J1765" s="2" t="str">
        <f>VLOOKUP($B1765,'Answer Data Transformation'!$I$3:$R$2338,10,FALSE)</f>
        <v>No</v>
      </c>
      <c r="K1765" s="2" t="str">
        <f>VLOOKUP($B1765,'Answer Data Transformation'!$I$3:$R$2338,3,FALSE)</f>
        <v>Underweight</v>
      </c>
      <c r="L1765" s="2" t="str">
        <f>VLOOKUP($B1765,'Answer Data Transformation'!$I$3:$R$2338,5,FALSE)</f>
        <v>Prediabetes</v>
      </c>
      <c r="M1765" s="2" t="str">
        <f>VLOOKUP($B1765,'Answer Data Transformation'!$T$3:$AA$2346,2,FALSE)</f>
        <v>09-Jun-1977</v>
      </c>
      <c r="N1765" s="2">
        <f>VLOOKUP($B1765,'Answer Data Transformation'!$T$3:$AA$2346,4,FALSE)</f>
        <v>2</v>
      </c>
      <c r="O1765" s="2">
        <f>VLOOKUP($B1765,'Answer Data Transformation'!$T$3:$AA$2346,5,FALSE)</f>
        <v>5003.7700000000004</v>
      </c>
      <c r="P1765" s="2" t="str">
        <f>VLOOKUP($B1765,'Answer Data Transformation'!$T$3:$AA$2346,6,FALSE)</f>
        <v>tier - 2</v>
      </c>
      <c r="Q1765" s="2" t="str">
        <f>VLOOKUP($B1765,'Answer Data Transformation'!$T$3:$AA$2346,7,FALSE)</f>
        <v>tier - 3</v>
      </c>
      <c r="R1765" s="2" t="str">
        <f>VLOOKUP($B1765,'Answer Data Transformation'!$T$3:$AA$2346,8,FALSE)</f>
        <v>R1013</v>
      </c>
      <c r="S1765" s="2">
        <f>VLOOKUP($B1765,'Answer Data Transformation'!$T$3:$AA$2346,3,FALSE)</f>
        <v>45</v>
      </c>
    </row>
    <row r="1766" spans="2:19" ht="15.5" x14ac:dyDescent="0.35">
      <c r="B1766" s="1" t="s">
        <v>605</v>
      </c>
      <c r="C1766" s="28" t="str">
        <f>VLOOKUP(B1766,'Answer Data Transformation'!$B$3:$F$2338,4,FALSE)</f>
        <v xml:space="preserve">  Joyce R</v>
      </c>
      <c r="D1766" s="2">
        <f>VLOOKUP($B1766,'Answer Data Transformation'!$I$3:$R$2338,2,FALSE)</f>
        <v>26.73</v>
      </c>
      <c r="E1766" s="2">
        <f>VLOOKUP($B1766,'Answer Data Transformation'!$I$3:$R$2338,4,FALSE)</f>
        <v>4.74</v>
      </c>
      <c r="F1766" s="2" t="str">
        <f>VLOOKUP($B1766,'Answer Data Transformation'!$I$3:$R$2338,6,FALSE)</f>
        <v>Yes</v>
      </c>
      <c r="G1766" s="2" t="str">
        <f>VLOOKUP($B1766,'Answer Data Transformation'!$I$3:$R$2338,7,FALSE)</f>
        <v>No</v>
      </c>
      <c r="H1766" s="2" t="str">
        <f>VLOOKUP($B1766,'Answer Data Transformation'!$I$3:$R$2338,8,FALSE)</f>
        <v>No</v>
      </c>
      <c r="I1766" s="29">
        <f>VLOOKUP($B1766,'Answer Data Transformation'!$I$3:$R$2338,9,FALSE)</f>
        <v>1</v>
      </c>
      <c r="J1766" s="2" t="str">
        <f>VLOOKUP($B1766,'Answer Data Transformation'!$I$3:$R$2338,10,FALSE)</f>
        <v>No</v>
      </c>
      <c r="K1766" s="2" t="str">
        <f>VLOOKUP($B1766,'Answer Data Transformation'!$I$3:$R$2338,3,FALSE)</f>
        <v>Overweight</v>
      </c>
      <c r="L1766" s="2" t="str">
        <f>VLOOKUP($B1766,'Answer Data Transformation'!$I$3:$R$2338,5,FALSE)</f>
        <v>Normal</v>
      </c>
      <c r="M1766" s="2" t="str">
        <f>VLOOKUP($B1766,'Answer Data Transformation'!$T$3:$AA$2346,2,FALSE)</f>
        <v>04-Sep-1988</v>
      </c>
      <c r="N1766" s="2">
        <f>VLOOKUP($B1766,'Answer Data Transformation'!$T$3:$AA$2346,4,FALSE)</f>
        <v>1</v>
      </c>
      <c r="O1766" s="2">
        <f>VLOOKUP($B1766,'Answer Data Transformation'!$T$3:$AA$2346,5,FALSE)</f>
        <v>5002.78</v>
      </c>
      <c r="P1766" s="2" t="str">
        <f>VLOOKUP($B1766,'Answer Data Transformation'!$T$3:$AA$2346,6,FALSE)</f>
        <v>tier - 2</v>
      </c>
      <c r="Q1766" s="2" t="str">
        <f>VLOOKUP($B1766,'Answer Data Transformation'!$T$3:$AA$2346,7,FALSE)</f>
        <v>tier - 2</v>
      </c>
      <c r="R1766" s="2" t="str">
        <f>VLOOKUP($B1766,'Answer Data Transformation'!$T$3:$AA$2346,8,FALSE)</f>
        <v>R1013</v>
      </c>
      <c r="S1766" s="2">
        <f>VLOOKUP($B1766,'Answer Data Transformation'!$T$3:$AA$2346,3,FALSE)</f>
        <v>34</v>
      </c>
    </row>
    <row r="1767" spans="2:19" ht="15.5" x14ac:dyDescent="0.35">
      <c r="B1767" s="1" t="s">
        <v>604</v>
      </c>
      <c r="C1767" s="28" t="str">
        <f>VLOOKUP(B1767,'Answer Data Transformation'!$B$3:$F$2338,4,FALSE)</f>
        <v xml:space="preserve">  Ben</v>
      </c>
      <c r="D1767" s="2">
        <f>VLOOKUP($B1767,'Answer Data Transformation'!$I$3:$R$2338,2,FALSE)</f>
        <v>37.25</v>
      </c>
      <c r="E1767" s="2">
        <f>VLOOKUP($B1767,'Answer Data Transformation'!$I$3:$R$2338,4,FALSE)</f>
        <v>6.23</v>
      </c>
      <c r="F1767" s="2" t="str">
        <f>VLOOKUP($B1767,'Answer Data Transformation'!$I$3:$R$2338,6,FALSE)</f>
        <v>Yes</v>
      </c>
      <c r="G1767" s="2" t="str">
        <f>VLOOKUP($B1767,'Answer Data Transformation'!$I$3:$R$2338,7,FALSE)</f>
        <v>No</v>
      </c>
      <c r="H1767" s="2" t="str">
        <f>VLOOKUP($B1767,'Answer Data Transformation'!$I$3:$R$2338,8,FALSE)</f>
        <v>No</v>
      </c>
      <c r="I1767" s="29">
        <f>VLOOKUP($B1767,'Answer Data Transformation'!$I$3:$R$2338,9,FALSE)</f>
        <v>0</v>
      </c>
      <c r="J1767" s="2" t="str">
        <f>VLOOKUP($B1767,'Answer Data Transformation'!$I$3:$R$2338,10,FALSE)</f>
        <v>No</v>
      </c>
      <c r="K1767" s="2" t="str">
        <f>VLOOKUP($B1767,'Answer Data Transformation'!$I$3:$R$2338,3,FALSE)</f>
        <v>Obesity</v>
      </c>
      <c r="L1767" s="2" t="str">
        <f>VLOOKUP($B1767,'Answer Data Transformation'!$I$3:$R$2338,5,FALSE)</f>
        <v>Prediabetes</v>
      </c>
      <c r="M1767" s="2" t="str">
        <f>VLOOKUP($B1767,'Answer Data Transformation'!$T$3:$AA$2346,2,FALSE)</f>
        <v>05-Oct-2001</v>
      </c>
      <c r="N1767" s="2">
        <f>VLOOKUP($B1767,'Answer Data Transformation'!$T$3:$AA$2346,4,FALSE)</f>
        <v>0</v>
      </c>
      <c r="O1767" s="2">
        <f>VLOOKUP($B1767,'Answer Data Transformation'!$T$3:$AA$2346,5,FALSE)</f>
        <v>4999.04</v>
      </c>
      <c r="P1767" s="2" t="str">
        <f>VLOOKUP($B1767,'Answer Data Transformation'!$T$3:$AA$2346,6,FALSE)</f>
        <v>tier - 2</v>
      </c>
      <c r="Q1767" s="2" t="str">
        <f>VLOOKUP($B1767,'Answer Data Transformation'!$T$3:$AA$2346,7,FALSE)</f>
        <v>tier - 2</v>
      </c>
      <c r="R1767" s="2" t="str">
        <f>VLOOKUP($B1767,'Answer Data Transformation'!$T$3:$AA$2346,8,FALSE)</f>
        <v>R1011</v>
      </c>
      <c r="S1767" s="2">
        <f>VLOOKUP($B1767,'Answer Data Transformation'!$T$3:$AA$2346,3,FALSE)</f>
        <v>21</v>
      </c>
    </row>
    <row r="1768" spans="2:19" ht="15.5" x14ac:dyDescent="0.35">
      <c r="B1768" s="1" t="s">
        <v>603</v>
      </c>
      <c r="C1768" s="28" t="str">
        <f>VLOOKUP(B1768,'Answer Data Transformation'!$B$3:$F$2338,4,FALSE)</f>
        <v xml:space="preserve">  Sarah M</v>
      </c>
      <c r="D1768" s="2">
        <f>VLOOKUP($B1768,'Answer Data Transformation'!$I$3:$R$2338,2,FALSE)</f>
        <v>23.56</v>
      </c>
      <c r="E1768" s="2">
        <f>VLOOKUP($B1768,'Answer Data Transformation'!$I$3:$R$2338,4,FALSE)</f>
        <v>5.45</v>
      </c>
      <c r="F1768" s="2" t="str">
        <f>VLOOKUP($B1768,'Answer Data Transformation'!$I$3:$R$2338,6,FALSE)</f>
        <v>Yes</v>
      </c>
      <c r="G1768" s="2" t="str">
        <f>VLOOKUP($B1768,'Answer Data Transformation'!$I$3:$R$2338,7,FALSE)</f>
        <v>No</v>
      </c>
      <c r="H1768" s="2" t="str">
        <f>VLOOKUP($B1768,'Answer Data Transformation'!$I$3:$R$2338,8,FALSE)</f>
        <v>No</v>
      </c>
      <c r="I1768" s="29">
        <f>VLOOKUP($B1768,'Answer Data Transformation'!$I$3:$R$2338,9,FALSE)</f>
        <v>1</v>
      </c>
      <c r="J1768" s="2" t="str">
        <f>VLOOKUP($B1768,'Answer Data Transformation'!$I$3:$R$2338,10,FALSE)</f>
        <v>No</v>
      </c>
      <c r="K1768" s="2" t="str">
        <f>VLOOKUP($B1768,'Answer Data Transformation'!$I$3:$R$2338,3,FALSE)</f>
        <v>Normal Weight</v>
      </c>
      <c r="L1768" s="2" t="str">
        <f>VLOOKUP($B1768,'Answer Data Transformation'!$I$3:$R$2338,5,FALSE)</f>
        <v>Normal</v>
      </c>
      <c r="M1768" s="2" t="str">
        <f>VLOOKUP($B1768,'Answer Data Transformation'!$T$3:$AA$2346,2,FALSE)</f>
        <v>24-Jun-1988</v>
      </c>
      <c r="N1768" s="2">
        <f>VLOOKUP($B1768,'Answer Data Transformation'!$T$3:$AA$2346,4,FALSE)</f>
        <v>0</v>
      </c>
      <c r="O1768" s="2">
        <f>VLOOKUP($B1768,'Answer Data Transformation'!$T$3:$AA$2346,5,FALSE)</f>
        <v>4992.38</v>
      </c>
      <c r="P1768" s="2" t="str">
        <f>VLOOKUP($B1768,'Answer Data Transformation'!$T$3:$AA$2346,6,FALSE)</f>
        <v>tier - 2</v>
      </c>
      <c r="Q1768" s="2" t="str">
        <f>VLOOKUP($B1768,'Answer Data Transformation'!$T$3:$AA$2346,7,FALSE)</f>
        <v>tier - 3</v>
      </c>
      <c r="R1768" s="2" t="str">
        <f>VLOOKUP($B1768,'Answer Data Transformation'!$T$3:$AA$2346,8,FALSE)</f>
        <v>R1024</v>
      </c>
      <c r="S1768" s="2">
        <f>VLOOKUP($B1768,'Answer Data Transformation'!$T$3:$AA$2346,3,FALSE)</f>
        <v>34</v>
      </c>
    </row>
    <row r="1769" spans="2:19" ht="15.5" x14ac:dyDescent="0.35">
      <c r="B1769" s="1" t="s">
        <v>602</v>
      </c>
      <c r="C1769" s="28" t="str">
        <f>VLOOKUP(B1769,'Answer Data Transformation'!$B$3:$F$2338,4,FALSE)</f>
        <v xml:space="preserve">  Sarah</v>
      </c>
      <c r="D1769" s="2">
        <f>VLOOKUP($B1769,'Answer Data Transformation'!$I$3:$R$2338,2,FALSE)</f>
        <v>15.84</v>
      </c>
      <c r="E1769" s="2">
        <f>VLOOKUP($B1769,'Answer Data Transformation'!$I$3:$R$2338,4,FALSE)</f>
        <v>10.34</v>
      </c>
      <c r="F1769" s="2" t="str">
        <f>VLOOKUP($B1769,'Answer Data Transformation'!$I$3:$R$2338,6,FALSE)</f>
        <v>No</v>
      </c>
      <c r="G1769" s="2" t="str">
        <f>VLOOKUP($B1769,'Answer Data Transformation'!$I$3:$R$2338,7,FALSE)</f>
        <v>No</v>
      </c>
      <c r="H1769" s="2" t="str">
        <f>VLOOKUP($B1769,'Answer Data Transformation'!$I$3:$R$2338,8,FALSE)</f>
        <v>No</v>
      </c>
      <c r="I1769" s="29">
        <f>VLOOKUP($B1769,'Answer Data Transformation'!$I$3:$R$2338,9,FALSE)</f>
        <v>2</v>
      </c>
      <c r="J1769" s="2" t="str">
        <f>VLOOKUP($B1769,'Answer Data Transformation'!$I$3:$R$2338,10,FALSE)</f>
        <v>No</v>
      </c>
      <c r="K1769" s="2" t="str">
        <f>VLOOKUP($B1769,'Answer Data Transformation'!$I$3:$R$2338,3,FALSE)</f>
        <v>Underweight</v>
      </c>
      <c r="L1769" s="2" t="str">
        <f>VLOOKUP($B1769,'Answer Data Transformation'!$I$3:$R$2338,5,FALSE)</f>
        <v>Diabetes</v>
      </c>
      <c r="M1769" s="2" t="str">
        <f>VLOOKUP($B1769,'Answer Data Transformation'!$T$3:$AA$2346,2,FALSE)</f>
        <v>07-Nov-1973</v>
      </c>
      <c r="N1769" s="2">
        <f>VLOOKUP($B1769,'Answer Data Transformation'!$T$3:$AA$2346,4,FALSE)</f>
        <v>0</v>
      </c>
      <c r="O1769" s="2">
        <f>VLOOKUP($B1769,'Answer Data Transformation'!$T$3:$AA$2346,5,FALSE)</f>
        <v>4985.22</v>
      </c>
      <c r="P1769" s="2" t="str">
        <f>VLOOKUP($B1769,'Answer Data Transformation'!$T$3:$AA$2346,6,FALSE)</f>
        <v>tier - 2</v>
      </c>
      <c r="Q1769" s="2" t="str">
        <f>VLOOKUP($B1769,'Answer Data Transformation'!$T$3:$AA$2346,7,FALSE)</f>
        <v>tier - 3</v>
      </c>
      <c r="R1769" s="2" t="str">
        <f>VLOOKUP($B1769,'Answer Data Transformation'!$T$3:$AA$2346,8,FALSE)</f>
        <v>R1013</v>
      </c>
      <c r="S1769" s="2">
        <f>VLOOKUP($B1769,'Answer Data Transformation'!$T$3:$AA$2346,3,FALSE)</f>
        <v>49</v>
      </c>
    </row>
    <row r="1770" spans="2:19" ht="15.5" x14ac:dyDescent="0.35">
      <c r="B1770" s="1" t="s">
        <v>601</v>
      </c>
      <c r="C1770" s="28" t="str">
        <f>VLOOKUP(B1770,'Answer Data Transformation'!$B$3:$F$2338,4,FALSE)</f>
        <v xml:space="preserve">  Katie</v>
      </c>
      <c r="D1770" s="2">
        <f>VLOOKUP($B1770,'Answer Data Transformation'!$I$3:$R$2338,2,FALSE)</f>
        <v>36.630000000000003</v>
      </c>
      <c r="E1770" s="2">
        <f>VLOOKUP($B1770,'Answer Data Transformation'!$I$3:$R$2338,4,FALSE)</f>
        <v>5.15</v>
      </c>
      <c r="F1770" s="2" t="str">
        <f>VLOOKUP($B1770,'Answer Data Transformation'!$I$3:$R$2338,6,FALSE)</f>
        <v>No</v>
      </c>
      <c r="G1770" s="2" t="str">
        <f>VLOOKUP($B1770,'Answer Data Transformation'!$I$3:$R$2338,7,FALSE)</f>
        <v>No</v>
      </c>
      <c r="H1770" s="2" t="str">
        <f>VLOOKUP($B1770,'Answer Data Transformation'!$I$3:$R$2338,8,FALSE)</f>
        <v>No</v>
      </c>
      <c r="I1770" s="29">
        <f>VLOOKUP($B1770,'Answer Data Transformation'!$I$3:$R$2338,9,FALSE)</f>
        <v>0</v>
      </c>
      <c r="J1770" s="2" t="str">
        <f>VLOOKUP($B1770,'Answer Data Transformation'!$I$3:$R$2338,10,FALSE)</f>
        <v>No</v>
      </c>
      <c r="K1770" s="2" t="str">
        <f>VLOOKUP($B1770,'Answer Data Transformation'!$I$3:$R$2338,3,FALSE)</f>
        <v>Obesity</v>
      </c>
      <c r="L1770" s="2" t="str">
        <f>VLOOKUP($B1770,'Answer Data Transformation'!$I$3:$R$2338,5,FALSE)</f>
        <v>Normal</v>
      </c>
      <c r="M1770" s="2" t="str">
        <f>VLOOKUP($B1770,'Answer Data Transformation'!$T$3:$AA$2346,2,FALSE)</f>
        <v>30-Aug-1991</v>
      </c>
      <c r="N1770" s="2">
        <f>VLOOKUP($B1770,'Answer Data Transformation'!$T$3:$AA$2346,4,FALSE)</f>
        <v>2</v>
      </c>
      <c r="O1770" s="2">
        <f>VLOOKUP($B1770,'Answer Data Transformation'!$T$3:$AA$2346,5,FALSE)</f>
        <v>4949.76</v>
      </c>
      <c r="P1770" s="2" t="str">
        <f>VLOOKUP($B1770,'Answer Data Transformation'!$T$3:$AA$2346,6,FALSE)</f>
        <v>tier - 2</v>
      </c>
      <c r="Q1770" s="2" t="str">
        <f>VLOOKUP($B1770,'Answer Data Transformation'!$T$3:$AA$2346,7,FALSE)</f>
        <v>tier - 1</v>
      </c>
      <c r="R1770" s="2" t="str">
        <f>VLOOKUP($B1770,'Answer Data Transformation'!$T$3:$AA$2346,8,FALSE)</f>
        <v>R1013</v>
      </c>
      <c r="S1770" s="2">
        <f>VLOOKUP($B1770,'Answer Data Transformation'!$T$3:$AA$2346,3,FALSE)</f>
        <v>31</v>
      </c>
    </row>
    <row r="1771" spans="2:19" ht="15.5" x14ac:dyDescent="0.35">
      <c r="B1771" s="1" t="s">
        <v>600</v>
      </c>
      <c r="C1771" s="28" t="str">
        <f>VLOOKUP(B1771,'Answer Data Transformation'!$B$3:$F$2338,4,FALSE)</f>
        <v xml:space="preserve">  Michaela L</v>
      </c>
      <c r="D1771" s="2">
        <f>VLOOKUP($B1771,'Answer Data Transformation'!$I$3:$R$2338,2,FALSE)</f>
        <v>16.47</v>
      </c>
      <c r="E1771" s="2">
        <f>VLOOKUP($B1771,'Answer Data Transformation'!$I$3:$R$2338,4,FALSE)</f>
        <v>11.72</v>
      </c>
      <c r="F1771" s="2" t="str">
        <f>VLOOKUP($B1771,'Answer Data Transformation'!$I$3:$R$2338,6,FALSE)</f>
        <v>No</v>
      </c>
      <c r="G1771" s="2" t="str">
        <f>VLOOKUP($B1771,'Answer Data Transformation'!$I$3:$R$2338,7,FALSE)</f>
        <v>No</v>
      </c>
      <c r="H1771" s="2" t="str">
        <f>VLOOKUP($B1771,'Answer Data Transformation'!$I$3:$R$2338,8,FALSE)</f>
        <v>No</v>
      </c>
      <c r="I1771" s="29">
        <f>VLOOKUP($B1771,'Answer Data Transformation'!$I$3:$R$2338,9,FALSE)</f>
        <v>0</v>
      </c>
      <c r="J1771" s="2" t="str">
        <f>VLOOKUP($B1771,'Answer Data Transformation'!$I$3:$R$2338,10,FALSE)</f>
        <v>No</v>
      </c>
      <c r="K1771" s="2" t="str">
        <f>VLOOKUP($B1771,'Answer Data Transformation'!$I$3:$R$2338,3,FALSE)</f>
        <v>Underweight</v>
      </c>
      <c r="L1771" s="2" t="str">
        <f>VLOOKUP($B1771,'Answer Data Transformation'!$I$3:$R$2338,5,FALSE)</f>
        <v>Diabetes</v>
      </c>
      <c r="M1771" s="2" t="str">
        <f>VLOOKUP($B1771,'Answer Data Transformation'!$T$3:$AA$2346,2,FALSE)</f>
        <v>26-Jun-1974</v>
      </c>
      <c r="N1771" s="2">
        <f>VLOOKUP($B1771,'Answer Data Transformation'!$T$3:$AA$2346,4,FALSE)</f>
        <v>0</v>
      </c>
      <c r="O1771" s="2">
        <f>VLOOKUP($B1771,'Answer Data Transformation'!$T$3:$AA$2346,5,FALSE)</f>
        <v>4942.0600000000004</v>
      </c>
      <c r="P1771" s="2" t="str">
        <f>VLOOKUP($B1771,'Answer Data Transformation'!$T$3:$AA$2346,6,FALSE)</f>
        <v>tier - 2</v>
      </c>
      <c r="Q1771" s="2" t="str">
        <f>VLOOKUP($B1771,'Answer Data Transformation'!$T$3:$AA$2346,7,FALSE)</f>
        <v>tier - 2</v>
      </c>
      <c r="R1771" s="2" t="str">
        <f>VLOOKUP($B1771,'Answer Data Transformation'!$T$3:$AA$2346,8,FALSE)</f>
        <v>R1013</v>
      </c>
      <c r="S1771" s="2">
        <f>VLOOKUP($B1771,'Answer Data Transformation'!$T$3:$AA$2346,3,FALSE)</f>
        <v>48</v>
      </c>
    </row>
    <row r="1772" spans="2:19" ht="15.5" x14ac:dyDescent="0.35">
      <c r="B1772" s="1" t="s">
        <v>599</v>
      </c>
      <c r="C1772" s="28" t="str">
        <f>VLOOKUP(B1772,'Answer Data Transformation'!$B$3:$F$2338,4,FALSE)</f>
        <v xml:space="preserve">  Shalaleh</v>
      </c>
      <c r="D1772" s="2">
        <f>VLOOKUP($B1772,'Answer Data Transformation'!$I$3:$R$2338,2,FALSE)</f>
        <v>25.8</v>
      </c>
      <c r="E1772" s="2">
        <f>VLOOKUP($B1772,'Answer Data Transformation'!$I$3:$R$2338,4,FALSE)</f>
        <v>5.29</v>
      </c>
      <c r="F1772" s="2" t="str">
        <f>VLOOKUP($B1772,'Answer Data Transformation'!$I$3:$R$2338,6,FALSE)</f>
        <v>No</v>
      </c>
      <c r="G1772" s="2" t="str">
        <f>VLOOKUP($B1772,'Answer Data Transformation'!$I$3:$R$2338,7,FALSE)</f>
        <v>No</v>
      </c>
      <c r="H1772" s="2" t="str">
        <f>VLOOKUP($B1772,'Answer Data Transformation'!$I$3:$R$2338,8,FALSE)</f>
        <v>No</v>
      </c>
      <c r="I1772" s="29">
        <f>VLOOKUP($B1772,'Answer Data Transformation'!$I$3:$R$2338,9,FALSE)</f>
        <v>0</v>
      </c>
      <c r="J1772" s="2" t="str">
        <f>VLOOKUP($B1772,'Answer Data Transformation'!$I$3:$R$2338,10,FALSE)</f>
        <v>No</v>
      </c>
      <c r="K1772" s="2" t="str">
        <f>VLOOKUP($B1772,'Answer Data Transformation'!$I$3:$R$2338,3,FALSE)</f>
        <v>Overweight</v>
      </c>
      <c r="L1772" s="2" t="str">
        <f>VLOOKUP($B1772,'Answer Data Transformation'!$I$3:$R$2338,5,FALSE)</f>
        <v>Normal</v>
      </c>
      <c r="M1772" s="2" t="str">
        <f>VLOOKUP($B1772,'Answer Data Transformation'!$T$3:$AA$2346,2,FALSE)</f>
        <v>27-Nov-1991</v>
      </c>
      <c r="N1772" s="2">
        <f>VLOOKUP($B1772,'Answer Data Transformation'!$T$3:$AA$2346,4,FALSE)</f>
        <v>2</v>
      </c>
      <c r="O1772" s="2">
        <f>VLOOKUP($B1772,'Answer Data Transformation'!$T$3:$AA$2346,5,FALSE)</f>
        <v>4934.71</v>
      </c>
      <c r="P1772" s="2" t="str">
        <f>VLOOKUP($B1772,'Answer Data Transformation'!$T$3:$AA$2346,6,FALSE)</f>
        <v>tier - 2</v>
      </c>
      <c r="Q1772" s="2" t="str">
        <f>VLOOKUP($B1772,'Answer Data Transformation'!$T$3:$AA$2346,7,FALSE)</f>
        <v>tier - 3</v>
      </c>
      <c r="R1772" s="2" t="str">
        <f>VLOOKUP($B1772,'Answer Data Transformation'!$T$3:$AA$2346,8,FALSE)</f>
        <v>R1011</v>
      </c>
      <c r="S1772" s="2">
        <f>VLOOKUP($B1772,'Answer Data Transformation'!$T$3:$AA$2346,3,FALSE)</f>
        <v>31</v>
      </c>
    </row>
    <row r="1773" spans="2:19" ht="15.5" x14ac:dyDescent="0.35">
      <c r="B1773" s="1" t="s">
        <v>598</v>
      </c>
      <c r="C1773" s="28" t="str">
        <f>VLOOKUP(B1773,'Answer Data Transformation'!$B$3:$F$2338,4,FALSE)</f>
        <v xml:space="preserve">  Karen</v>
      </c>
      <c r="D1773" s="2">
        <f>VLOOKUP($B1773,'Answer Data Transformation'!$I$3:$R$2338,2,FALSE)</f>
        <v>23.6</v>
      </c>
      <c r="E1773" s="2">
        <f>VLOOKUP($B1773,'Answer Data Transformation'!$I$3:$R$2338,4,FALSE)</f>
        <v>4.33</v>
      </c>
      <c r="F1773" s="2" t="str">
        <f>VLOOKUP($B1773,'Answer Data Transformation'!$I$3:$R$2338,6,FALSE)</f>
        <v>No</v>
      </c>
      <c r="G1773" s="2" t="str">
        <f>VLOOKUP($B1773,'Answer Data Transformation'!$I$3:$R$2338,7,FALSE)</f>
        <v>No</v>
      </c>
      <c r="H1773" s="2" t="str">
        <f>VLOOKUP($B1773,'Answer Data Transformation'!$I$3:$R$2338,8,FALSE)</f>
        <v>No</v>
      </c>
      <c r="I1773" s="29">
        <f>VLOOKUP($B1773,'Answer Data Transformation'!$I$3:$R$2338,9,FALSE)</f>
        <v>0</v>
      </c>
      <c r="J1773" s="2" t="str">
        <f>VLOOKUP($B1773,'Answer Data Transformation'!$I$3:$R$2338,10,FALSE)</f>
        <v>No</v>
      </c>
      <c r="K1773" s="2" t="str">
        <f>VLOOKUP($B1773,'Answer Data Transformation'!$I$3:$R$2338,3,FALSE)</f>
        <v>Normal Weight</v>
      </c>
      <c r="L1773" s="2" t="str">
        <f>VLOOKUP($B1773,'Answer Data Transformation'!$I$3:$R$2338,5,FALSE)</f>
        <v>Normal</v>
      </c>
      <c r="M1773" s="2" t="str">
        <f>VLOOKUP($B1773,'Answer Data Transformation'!$T$3:$AA$2346,2,FALSE)</f>
        <v>23-Aug-1991</v>
      </c>
      <c r="N1773" s="2">
        <f>VLOOKUP($B1773,'Answer Data Transformation'!$T$3:$AA$2346,4,FALSE)</f>
        <v>2</v>
      </c>
      <c r="O1773" s="2">
        <f>VLOOKUP($B1773,'Answer Data Transformation'!$T$3:$AA$2346,5,FALSE)</f>
        <v>4931.6499999999996</v>
      </c>
      <c r="P1773" s="2" t="str">
        <f>VLOOKUP($B1773,'Answer Data Transformation'!$T$3:$AA$2346,6,FALSE)</f>
        <v>tier - 2</v>
      </c>
      <c r="Q1773" s="2" t="str">
        <f>VLOOKUP($B1773,'Answer Data Transformation'!$T$3:$AA$2346,7,FALSE)</f>
        <v>tier - 3</v>
      </c>
      <c r="R1773" s="2" t="str">
        <f>VLOOKUP($B1773,'Answer Data Transformation'!$T$3:$AA$2346,8,FALSE)</f>
        <v>R1011</v>
      </c>
      <c r="S1773" s="2">
        <f>VLOOKUP($B1773,'Answer Data Transformation'!$T$3:$AA$2346,3,FALSE)</f>
        <v>31</v>
      </c>
    </row>
    <row r="1774" spans="2:19" ht="15.5" x14ac:dyDescent="0.35">
      <c r="B1774" s="1" t="s">
        <v>597</v>
      </c>
      <c r="C1774" s="28" t="str">
        <f>VLOOKUP(B1774,'Answer Data Transformation'!$B$3:$F$2338,4,FALSE)</f>
        <v xml:space="preserve">  Zuzana</v>
      </c>
      <c r="D1774" s="2">
        <f>VLOOKUP($B1774,'Answer Data Transformation'!$I$3:$R$2338,2,FALSE)</f>
        <v>32.11</v>
      </c>
      <c r="E1774" s="2">
        <f>VLOOKUP($B1774,'Answer Data Transformation'!$I$3:$R$2338,4,FALSE)</f>
        <v>6.24</v>
      </c>
      <c r="F1774" s="2" t="str">
        <f>VLOOKUP($B1774,'Answer Data Transformation'!$I$3:$R$2338,6,FALSE)</f>
        <v>No</v>
      </c>
      <c r="G1774" s="2" t="str">
        <f>VLOOKUP($B1774,'Answer Data Transformation'!$I$3:$R$2338,7,FALSE)</f>
        <v>No</v>
      </c>
      <c r="H1774" s="2" t="str">
        <f>VLOOKUP($B1774,'Answer Data Transformation'!$I$3:$R$2338,8,FALSE)</f>
        <v>Yes</v>
      </c>
      <c r="I1774" s="29">
        <f>VLOOKUP($B1774,'Answer Data Transformation'!$I$3:$R$2338,9,FALSE)</f>
        <v>1</v>
      </c>
      <c r="J1774" s="2" t="str">
        <f>VLOOKUP($B1774,'Answer Data Transformation'!$I$3:$R$2338,10,FALSE)</f>
        <v>No</v>
      </c>
      <c r="K1774" s="2" t="str">
        <f>VLOOKUP($B1774,'Answer Data Transformation'!$I$3:$R$2338,3,FALSE)</f>
        <v>Obesity</v>
      </c>
      <c r="L1774" s="2" t="str">
        <f>VLOOKUP($B1774,'Answer Data Transformation'!$I$3:$R$2338,5,FALSE)</f>
        <v>Prediabetes</v>
      </c>
      <c r="M1774" s="2" t="str">
        <f>VLOOKUP($B1774,'Answer Data Transformation'!$T$3:$AA$2346,2,FALSE)</f>
        <v>10-Aug-1993</v>
      </c>
      <c r="N1774" s="2">
        <f>VLOOKUP($B1774,'Answer Data Transformation'!$T$3:$AA$2346,4,FALSE)</f>
        <v>2</v>
      </c>
      <c r="O1774" s="2">
        <f>VLOOKUP($B1774,'Answer Data Transformation'!$T$3:$AA$2346,5,FALSE)</f>
        <v>4922.92</v>
      </c>
      <c r="P1774" s="2" t="str">
        <f>VLOOKUP($B1774,'Answer Data Transformation'!$T$3:$AA$2346,6,FALSE)</f>
        <v>tier - 2</v>
      </c>
      <c r="Q1774" s="2" t="str">
        <f>VLOOKUP($B1774,'Answer Data Transformation'!$T$3:$AA$2346,7,FALSE)</f>
        <v>tier - 2</v>
      </c>
      <c r="R1774" s="2" t="str">
        <f>VLOOKUP($B1774,'Answer Data Transformation'!$T$3:$AA$2346,8,FALSE)</f>
        <v>R1012</v>
      </c>
      <c r="S1774" s="2">
        <f>VLOOKUP($B1774,'Answer Data Transformation'!$T$3:$AA$2346,3,FALSE)</f>
        <v>29</v>
      </c>
    </row>
    <row r="1775" spans="2:19" ht="15.5" x14ac:dyDescent="0.35">
      <c r="B1775" s="1" t="s">
        <v>596</v>
      </c>
      <c r="C1775" s="28" t="str">
        <f>VLOOKUP(B1775,'Answer Data Transformation'!$B$3:$F$2338,4,FALSE)</f>
        <v xml:space="preserve">  Daniel J</v>
      </c>
      <c r="D1775" s="2">
        <f>VLOOKUP($B1775,'Answer Data Transformation'!$I$3:$R$2338,2,FALSE)</f>
        <v>30.114999999999998</v>
      </c>
      <c r="E1775" s="2">
        <f>VLOOKUP($B1775,'Answer Data Transformation'!$I$3:$R$2338,4,FALSE)</f>
        <v>11.61</v>
      </c>
      <c r="F1775" s="2" t="str">
        <f>VLOOKUP($B1775,'Answer Data Transformation'!$I$3:$R$2338,6,FALSE)</f>
        <v>No</v>
      </c>
      <c r="G1775" s="2" t="str">
        <f>VLOOKUP($B1775,'Answer Data Transformation'!$I$3:$R$2338,7,FALSE)</f>
        <v>No</v>
      </c>
      <c r="H1775" s="2" t="str">
        <f>VLOOKUP($B1775,'Answer Data Transformation'!$I$3:$R$2338,8,FALSE)</f>
        <v>No</v>
      </c>
      <c r="I1775" s="29">
        <f>VLOOKUP($B1775,'Answer Data Transformation'!$I$3:$R$2338,9,FALSE)</f>
        <v>0</v>
      </c>
      <c r="J1775" s="2" t="str">
        <f>VLOOKUP($B1775,'Answer Data Transformation'!$I$3:$R$2338,10,FALSE)</f>
        <v>No</v>
      </c>
      <c r="K1775" s="2" t="str">
        <f>VLOOKUP($B1775,'Answer Data Transformation'!$I$3:$R$2338,3,FALSE)</f>
        <v>Obesity</v>
      </c>
      <c r="L1775" s="2" t="str">
        <f>VLOOKUP($B1775,'Answer Data Transformation'!$I$3:$R$2338,5,FALSE)</f>
        <v>Diabetes</v>
      </c>
      <c r="M1775" s="2" t="str">
        <f>VLOOKUP($B1775,'Answer Data Transformation'!$T$3:$AA$2346,2,FALSE)</f>
        <v>21-Aug-2002</v>
      </c>
      <c r="N1775" s="2">
        <f>VLOOKUP($B1775,'Answer Data Transformation'!$T$3:$AA$2346,4,FALSE)</f>
        <v>5</v>
      </c>
      <c r="O1775" s="2">
        <f>VLOOKUP($B1775,'Answer Data Transformation'!$T$3:$AA$2346,5,FALSE)</f>
        <v>4915.0600000000004</v>
      </c>
      <c r="P1775" s="2" t="str">
        <f>VLOOKUP($B1775,'Answer Data Transformation'!$T$3:$AA$2346,6,FALSE)</f>
        <v>tier - 2</v>
      </c>
      <c r="Q1775" s="2" t="str">
        <f>VLOOKUP($B1775,'Answer Data Transformation'!$T$3:$AA$2346,7,FALSE)</f>
        <v>tier - 1</v>
      </c>
      <c r="R1775" s="2" t="str">
        <f>VLOOKUP($B1775,'Answer Data Transformation'!$T$3:$AA$2346,8,FALSE)</f>
        <v>R1017</v>
      </c>
      <c r="S1775" s="2">
        <f>VLOOKUP($B1775,'Answer Data Transformation'!$T$3:$AA$2346,3,FALSE)</f>
        <v>20</v>
      </c>
    </row>
    <row r="1776" spans="2:19" ht="15.5" x14ac:dyDescent="0.35">
      <c r="B1776" s="1" t="s">
        <v>595</v>
      </c>
      <c r="C1776" s="28" t="str">
        <f>VLOOKUP(B1776,'Answer Data Transformation'!$B$3:$F$2338,4,FALSE)</f>
        <v xml:space="preserve">  Alexandra</v>
      </c>
      <c r="D1776" s="2">
        <f>VLOOKUP($B1776,'Answer Data Transformation'!$I$3:$R$2338,2,FALSE)</f>
        <v>20.28</v>
      </c>
      <c r="E1776" s="2">
        <f>VLOOKUP($B1776,'Answer Data Transformation'!$I$3:$R$2338,4,FALSE)</f>
        <v>11.07</v>
      </c>
      <c r="F1776" s="2" t="str">
        <f>VLOOKUP($B1776,'Answer Data Transformation'!$I$3:$R$2338,6,FALSE)</f>
        <v>Yes</v>
      </c>
      <c r="G1776" s="2" t="str">
        <f>VLOOKUP($B1776,'Answer Data Transformation'!$I$3:$R$2338,7,FALSE)</f>
        <v>No</v>
      </c>
      <c r="H1776" s="2" t="str">
        <f>VLOOKUP($B1776,'Answer Data Transformation'!$I$3:$R$2338,8,FALSE)</f>
        <v>No</v>
      </c>
      <c r="I1776" s="29">
        <f>VLOOKUP($B1776,'Answer Data Transformation'!$I$3:$R$2338,9,FALSE)</f>
        <v>0</v>
      </c>
      <c r="J1776" s="2" t="str">
        <f>VLOOKUP($B1776,'Answer Data Transformation'!$I$3:$R$2338,10,FALSE)</f>
        <v>No</v>
      </c>
      <c r="K1776" s="2" t="str">
        <f>VLOOKUP($B1776,'Answer Data Transformation'!$I$3:$R$2338,3,FALSE)</f>
        <v>Normal Weight</v>
      </c>
      <c r="L1776" s="2" t="str">
        <f>VLOOKUP($B1776,'Answer Data Transformation'!$I$3:$R$2338,5,FALSE)</f>
        <v>Diabetes</v>
      </c>
      <c r="M1776" s="2" t="str">
        <f>VLOOKUP($B1776,'Answer Data Transformation'!$T$3:$AA$2346,2,FALSE)</f>
        <v>18-Oct-1981</v>
      </c>
      <c r="N1776" s="2">
        <f>VLOOKUP($B1776,'Answer Data Transformation'!$T$3:$AA$2346,4,FALSE)</f>
        <v>1</v>
      </c>
      <c r="O1776" s="2">
        <f>VLOOKUP($B1776,'Answer Data Transformation'!$T$3:$AA$2346,5,FALSE)</f>
        <v>4911.8900000000003</v>
      </c>
      <c r="P1776" s="2" t="str">
        <f>VLOOKUP($B1776,'Answer Data Transformation'!$T$3:$AA$2346,6,FALSE)</f>
        <v>tier - 2</v>
      </c>
      <c r="Q1776" s="2" t="str">
        <f>VLOOKUP($B1776,'Answer Data Transformation'!$T$3:$AA$2346,7,FALSE)</f>
        <v>tier - 3</v>
      </c>
      <c r="R1776" s="2" t="str">
        <f>VLOOKUP($B1776,'Answer Data Transformation'!$T$3:$AA$2346,8,FALSE)</f>
        <v>R1013</v>
      </c>
      <c r="S1776" s="2">
        <f>VLOOKUP($B1776,'Answer Data Transformation'!$T$3:$AA$2346,3,FALSE)</f>
        <v>41</v>
      </c>
    </row>
    <row r="1777" spans="2:19" ht="15.5" x14ac:dyDescent="0.35">
      <c r="B1777" s="1" t="s">
        <v>594</v>
      </c>
      <c r="C1777" s="28" t="str">
        <f>VLOOKUP(B1777,'Answer Data Transformation'!$B$3:$F$2338,4,FALSE)</f>
        <v xml:space="preserve">  Jessica</v>
      </c>
      <c r="D1777" s="2">
        <f>VLOOKUP($B1777,'Answer Data Transformation'!$I$3:$R$2338,2,FALSE)</f>
        <v>20.234999999999999</v>
      </c>
      <c r="E1777" s="2">
        <f>VLOOKUP($B1777,'Answer Data Transformation'!$I$3:$R$2338,4,FALSE)</f>
        <v>5.19</v>
      </c>
      <c r="F1777" s="2" t="str">
        <f>VLOOKUP($B1777,'Answer Data Transformation'!$I$3:$R$2338,6,FALSE)</f>
        <v>No</v>
      </c>
      <c r="G1777" s="2" t="str">
        <f>VLOOKUP($B1777,'Answer Data Transformation'!$I$3:$R$2338,7,FALSE)</f>
        <v>No</v>
      </c>
      <c r="H1777" s="2" t="str">
        <f>VLOOKUP($B1777,'Answer Data Transformation'!$I$3:$R$2338,8,FALSE)</f>
        <v>Yes</v>
      </c>
      <c r="I1777" s="29">
        <f>VLOOKUP($B1777,'Answer Data Transformation'!$I$3:$R$2338,9,FALSE)</f>
        <v>1</v>
      </c>
      <c r="J1777" s="2" t="str">
        <f>VLOOKUP($B1777,'Answer Data Transformation'!$I$3:$R$2338,10,FALSE)</f>
        <v>No</v>
      </c>
      <c r="K1777" s="2" t="str">
        <f>VLOOKUP($B1777,'Answer Data Transformation'!$I$3:$R$2338,3,FALSE)</f>
        <v>Normal Weight</v>
      </c>
      <c r="L1777" s="2" t="str">
        <f>VLOOKUP($B1777,'Answer Data Transformation'!$I$3:$R$2338,5,FALSE)</f>
        <v>Normal</v>
      </c>
      <c r="M1777" s="2" t="str">
        <f>VLOOKUP($B1777,'Answer Data Transformation'!$T$3:$AA$2346,2,FALSE)</f>
        <v>10-Jul-1993</v>
      </c>
      <c r="N1777" s="2">
        <f>VLOOKUP($B1777,'Answer Data Transformation'!$T$3:$AA$2346,4,FALSE)</f>
        <v>2</v>
      </c>
      <c r="O1777" s="2">
        <f>VLOOKUP($B1777,'Answer Data Transformation'!$T$3:$AA$2346,5,FALSE)</f>
        <v>4906.41</v>
      </c>
      <c r="P1777" s="2" t="str">
        <f>VLOOKUP($B1777,'Answer Data Transformation'!$T$3:$AA$2346,6,FALSE)</f>
        <v>tier - 2</v>
      </c>
      <c r="Q1777" s="2" t="str">
        <f>VLOOKUP($B1777,'Answer Data Transformation'!$T$3:$AA$2346,7,FALSE)</f>
        <v>tier - 1</v>
      </c>
      <c r="R1777" s="2" t="str">
        <f>VLOOKUP($B1777,'Answer Data Transformation'!$T$3:$AA$2346,8,FALSE)</f>
        <v>R1012</v>
      </c>
      <c r="S1777" s="2">
        <f>VLOOKUP($B1777,'Answer Data Transformation'!$T$3:$AA$2346,3,FALSE)</f>
        <v>29</v>
      </c>
    </row>
    <row r="1778" spans="2:19" ht="15.5" x14ac:dyDescent="0.35">
      <c r="B1778" s="1" t="s">
        <v>593</v>
      </c>
      <c r="C1778" s="28" t="str">
        <f>VLOOKUP(B1778,'Answer Data Transformation'!$B$3:$F$2338,4,FALSE)</f>
        <v xml:space="preserve">  Matthew M</v>
      </c>
      <c r="D1778" s="2">
        <f>VLOOKUP($B1778,'Answer Data Transformation'!$I$3:$R$2338,2,FALSE)</f>
        <v>25.27</v>
      </c>
      <c r="E1778" s="2">
        <f>VLOOKUP($B1778,'Answer Data Transformation'!$I$3:$R$2338,4,FALSE)</f>
        <v>5.7</v>
      </c>
      <c r="F1778" s="2" t="str">
        <f>VLOOKUP($B1778,'Answer Data Transformation'!$I$3:$R$2338,6,FALSE)</f>
        <v>Yes</v>
      </c>
      <c r="G1778" s="2" t="str">
        <f>VLOOKUP($B1778,'Answer Data Transformation'!$I$3:$R$2338,7,FALSE)</f>
        <v>No</v>
      </c>
      <c r="H1778" s="2" t="str">
        <f>VLOOKUP($B1778,'Answer Data Transformation'!$I$3:$R$2338,8,FALSE)</f>
        <v>No</v>
      </c>
      <c r="I1778" s="29">
        <f>VLOOKUP($B1778,'Answer Data Transformation'!$I$3:$R$2338,9,FALSE)</f>
        <v>1</v>
      </c>
      <c r="J1778" s="2" t="str">
        <f>VLOOKUP($B1778,'Answer Data Transformation'!$I$3:$R$2338,10,FALSE)</f>
        <v>No</v>
      </c>
      <c r="K1778" s="2" t="str">
        <f>VLOOKUP($B1778,'Answer Data Transformation'!$I$3:$R$2338,3,FALSE)</f>
        <v>Overweight</v>
      </c>
      <c r="L1778" s="2" t="str">
        <f>VLOOKUP($B1778,'Answer Data Transformation'!$I$3:$R$2338,5,FALSE)</f>
        <v>Prediabetes</v>
      </c>
      <c r="M1778" s="2" t="str">
        <f>VLOOKUP($B1778,'Answer Data Transformation'!$T$3:$AA$2346,2,FALSE)</f>
        <v>23-Sep-1988</v>
      </c>
      <c r="N1778" s="2">
        <f>VLOOKUP($B1778,'Answer Data Transformation'!$T$3:$AA$2346,4,FALSE)</f>
        <v>1</v>
      </c>
      <c r="O1778" s="2">
        <f>VLOOKUP($B1778,'Answer Data Transformation'!$T$3:$AA$2346,5,FALSE)</f>
        <v>4894.75</v>
      </c>
      <c r="P1778" s="2" t="str">
        <f>VLOOKUP($B1778,'Answer Data Transformation'!$T$3:$AA$2346,6,FALSE)</f>
        <v>tier - 3</v>
      </c>
      <c r="Q1778" s="2" t="str">
        <f>VLOOKUP($B1778,'Answer Data Transformation'!$T$3:$AA$2346,7,FALSE)</f>
        <v>tier - 3</v>
      </c>
      <c r="R1778" s="2" t="str">
        <f>VLOOKUP($B1778,'Answer Data Transformation'!$T$3:$AA$2346,8,FALSE)</f>
        <v>R1012</v>
      </c>
      <c r="S1778" s="2">
        <f>VLOOKUP($B1778,'Answer Data Transformation'!$T$3:$AA$2346,3,FALSE)</f>
        <v>34</v>
      </c>
    </row>
    <row r="1779" spans="2:19" ht="15.5" x14ac:dyDescent="0.35">
      <c r="B1779" s="1" t="s">
        <v>592</v>
      </c>
      <c r="C1779" s="28" t="str">
        <f>VLOOKUP(B1779,'Answer Data Transformation'!$B$3:$F$2338,4,FALSE)</f>
        <v xml:space="preserve">  Nadine A</v>
      </c>
      <c r="D1779" s="2">
        <f>VLOOKUP($B1779,'Answer Data Transformation'!$I$3:$R$2338,2,FALSE)</f>
        <v>24.24</v>
      </c>
      <c r="E1779" s="2">
        <f>VLOOKUP($B1779,'Answer Data Transformation'!$I$3:$R$2338,4,FALSE)</f>
        <v>6.15</v>
      </c>
      <c r="F1779" s="2" t="str">
        <f>VLOOKUP($B1779,'Answer Data Transformation'!$I$3:$R$2338,6,FALSE)</f>
        <v>No</v>
      </c>
      <c r="G1779" s="2" t="str">
        <f>VLOOKUP($B1779,'Answer Data Transformation'!$I$3:$R$2338,7,FALSE)</f>
        <v>No</v>
      </c>
      <c r="H1779" s="2" t="str">
        <f>VLOOKUP($B1779,'Answer Data Transformation'!$I$3:$R$2338,8,FALSE)</f>
        <v>No</v>
      </c>
      <c r="I1779" s="29">
        <f>VLOOKUP($B1779,'Answer Data Transformation'!$I$3:$R$2338,9,FALSE)</f>
        <v>0</v>
      </c>
      <c r="J1779" s="2" t="str">
        <f>VLOOKUP($B1779,'Answer Data Transformation'!$I$3:$R$2338,10,FALSE)</f>
        <v>No</v>
      </c>
      <c r="K1779" s="2" t="str">
        <f>VLOOKUP($B1779,'Answer Data Transformation'!$I$3:$R$2338,3,FALSE)</f>
        <v>Normal Weight</v>
      </c>
      <c r="L1779" s="2" t="str">
        <f>VLOOKUP($B1779,'Answer Data Transformation'!$I$3:$R$2338,5,FALSE)</f>
        <v>Prediabetes</v>
      </c>
      <c r="M1779" s="2" t="str">
        <f>VLOOKUP($B1779,'Answer Data Transformation'!$T$3:$AA$2346,2,FALSE)</f>
        <v>28-Nov-1990</v>
      </c>
      <c r="N1779" s="2">
        <f>VLOOKUP($B1779,'Answer Data Transformation'!$T$3:$AA$2346,4,FALSE)</f>
        <v>3</v>
      </c>
      <c r="O1779" s="2">
        <f>VLOOKUP($B1779,'Answer Data Transformation'!$T$3:$AA$2346,5,FALSE)</f>
        <v>4894.3900000000003</v>
      </c>
      <c r="P1779" s="2" t="str">
        <f>VLOOKUP($B1779,'Answer Data Transformation'!$T$3:$AA$2346,6,FALSE)</f>
        <v>tier - 2</v>
      </c>
      <c r="Q1779" s="2" t="str">
        <f>VLOOKUP($B1779,'Answer Data Transformation'!$T$3:$AA$2346,7,FALSE)</f>
        <v>tier - 3</v>
      </c>
      <c r="R1779" s="2" t="str">
        <f>VLOOKUP($B1779,'Answer Data Transformation'!$T$3:$AA$2346,8,FALSE)</f>
        <v>R1013</v>
      </c>
      <c r="S1779" s="2">
        <f>VLOOKUP($B1779,'Answer Data Transformation'!$T$3:$AA$2346,3,FALSE)</f>
        <v>32</v>
      </c>
    </row>
    <row r="1780" spans="2:19" ht="15.5" x14ac:dyDescent="0.35">
      <c r="B1780" s="1" t="s">
        <v>591</v>
      </c>
      <c r="C1780" s="28" t="str">
        <f>VLOOKUP(B1780,'Answer Data Transformation'!$B$3:$F$2338,4,FALSE)</f>
        <v xml:space="preserve">  Peter J</v>
      </c>
      <c r="D1780" s="2">
        <f>VLOOKUP($B1780,'Answer Data Transformation'!$I$3:$R$2338,2,FALSE)</f>
        <v>35.75</v>
      </c>
      <c r="E1780" s="2">
        <f>VLOOKUP($B1780,'Answer Data Transformation'!$I$3:$R$2338,4,FALSE)</f>
        <v>5.07</v>
      </c>
      <c r="F1780" s="2" t="str">
        <f>VLOOKUP($B1780,'Answer Data Transformation'!$I$3:$R$2338,6,FALSE)</f>
        <v>No</v>
      </c>
      <c r="G1780" s="2" t="str">
        <f>VLOOKUP($B1780,'Answer Data Transformation'!$I$3:$R$2338,7,FALSE)</f>
        <v>No</v>
      </c>
      <c r="H1780" s="2" t="str">
        <f>VLOOKUP($B1780,'Answer Data Transformation'!$I$3:$R$2338,8,FALSE)</f>
        <v>No</v>
      </c>
      <c r="I1780" s="29">
        <f>VLOOKUP($B1780,'Answer Data Transformation'!$I$3:$R$2338,9,FALSE)</f>
        <v>0</v>
      </c>
      <c r="J1780" s="2" t="str">
        <f>VLOOKUP($B1780,'Answer Data Transformation'!$I$3:$R$2338,10,FALSE)</f>
        <v>No</v>
      </c>
      <c r="K1780" s="2" t="str">
        <f>VLOOKUP($B1780,'Answer Data Transformation'!$I$3:$R$2338,3,FALSE)</f>
        <v>Obesity</v>
      </c>
      <c r="L1780" s="2" t="str">
        <f>VLOOKUP($B1780,'Answer Data Transformation'!$I$3:$R$2338,5,FALSE)</f>
        <v>Normal</v>
      </c>
      <c r="M1780" s="2" t="str">
        <f>VLOOKUP($B1780,'Answer Data Transformation'!$T$3:$AA$2346,2,FALSE)</f>
        <v>10-Jul-1989</v>
      </c>
      <c r="N1780" s="2">
        <f>VLOOKUP($B1780,'Answer Data Transformation'!$T$3:$AA$2346,4,FALSE)</f>
        <v>2</v>
      </c>
      <c r="O1780" s="2">
        <f>VLOOKUP($B1780,'Answer Data Transformation'!$T$3:$AA$2346,5,FALSE)</f>
        <v>4890</v>
      </c>
      <c r="P1780" s="2" t="str">
        <f>VLOOKUP($B1780,'Answer Data Transformation'!$T$3:$AA$2346,6,FALSE)</f>
        <v>tier - 3</v>
      </c>
      <c r="Q1780" s="2" t="str">
        <f>VLOOKUP($B1780,'Answer Data Transformation'!$T$3:$AA$2346,7,FALSE)</f>
        <v>tier - 2</v>
      </c>
      <c r="R1780" s="2" t="str">
        <f>VLOOKUP($B1780,'Answer Data Transformation'!$T$3:$AA$2346,8,FALSE)</f>
        <v>R1013</v>
      </c>
      <c r="S1780" s="2">
        <f>VLOOKUP($B1780,'Answer Data Transformation'!$T$3:$AA$2346,3,FALSE)</f>
        <v>33</v>
      </c>
    </row>
    <row r="1781" spans="2:19" ht="15.5" x14ac:dyDescent="0.35">
      <c r="B1781" s="1" t="s">
        <v>590</v>
      </c>
      <c r="C1781" s="28" t="str">
        <f>VLOOKUP(B1781,'Answer Data Transformation'!$B$3:$F$2338,4,FALSE)</f>
        <v xml:space="preserve">  Colleen M</v>
      </c>
      <c r="D1781" s="2">
        <f>VLOOKUP($B1781,'Answer Data Transformation'!$I$3:$R$2338,2,FALSE)</f>
        <v>29.92</v>
      </c>
      <c r="E1781" s="2">
        <f>VLOOKUP($B1781,'Answer Data Transformation'!$I$3:$R$2338,4,FALSE)</f>
        <v>10.97</v>
      </c>
      <c r="F1781" s="2" t="str">
        <f>VLOOKUP($B1781,'Answer Data Transformation'!$I$3:$R$2338,6,FALSE)</f>
        <v>Yes</v>
      </c>
      <c r="G1781" s="2" t="str">
        <f>VLOOKUP($B1781,'Answer Data Transformation'!$I$3:$R$2338,7,FALSE)</f>
        <v>No</v>
      </c>
      <c r="H1781" s="2" t="str">
        <f>VLOOKUP($B1781,'Answer Data Transformation'!$I$3:$R$2338,8,FALSE)</f>
        <v>No</v>
      </c>
      <c r="I1781" s="29">
        <f>VLOOKUP($B1781,'Answer Data Transformation'!$I$3:$R$2338,9,FALSE)</f>
        <v>1</v>
      </c>
      <c r="J1781" s="2" t="str">
        <f>VLOOKUP($B1781,'Answer Data Transformation'!$I$3:$R$2338,10,FALSE)</f>
        <v>No</v>
      </c>
      <c r="K1781" s="2" t="str">
        <f>VLOOKUP($B1781,'Answer Data Transformation'!$I$3:$R$2338,3,FALSE)</f>
        <v>Overweight</v>
      </c>
      <c r="L1781" s="2" t="str">
        <f>VLOOKUP($B1781,'Answer Data Transformation'!$I$3:$R$2338,5,FALSE)</f>
        <v>Diabetes</v>
      </c>
      <c r="M1781" s="2" t="str">
        <f>VLOOKUP($B1781,'Answer Data Transformation'!$T$3:$AA$2346,2,FALSE)</f>
        <v>27-Oct-1986</v>
      </c>
      <c r="N1781" s="2">
        <f>VLOOKUP($B1781,'Answer Data Transformation'!$T$3:$AA$2346,4,FALSE)</f>
        <v>0</v>
      </c>
      <c r="O1781" s="2">
        <f>VLOOKUP($B1781,'Answer Data Transformation'!$T$3:$AA$2346,5,FALSE)</f>
        <v>4889.04</v>
      </c>
      <c r="P1781" s="2" t="str">
        <f>VLOOKUP($B1781,'Answer Data Transformation'!$T$3:$AA$2346,6,FALSE)</f>
        <v>tier - 2</v>
      </c>
      <c r="Q1781" s="2" t="str">
        <f>VLOOKUP($B1781,'Answer Data Transformation'!$T$3:$AA$2346,7,FALSE)</f>
        <v>tier - 1</v>
      </c>
      <c r="R1781" s="2" t="str">
        <f>VLOOKUP($B1781,'Answer Data Transformation'!$T$3:$AA$2346,8,FALSE)</f>
        <v>R1013</v>
      </c>
      <c r="S1781" s="2">
        <f>VLOOKUP($B1781,'Answer Data Transformation'!$T$3:$AA$2346,3,FALSE)</f>
        <v>36</v>
      </c>
    </row>
    <row r="1782" spans="2:19" ht="15.5" x14ac:dyDescent="0.35">
      <c r="B1782" s="1" t="s">
        <v>589</v>
      </c>
      <c r="C1782" s="28" t="str">
        <f>VLOOKUP(B1782,'Answer Data Transformation'!$B$3:$F$2338,4,FALSE)</f>
        <v xml:space="preserve">  Julie A</v>
      </c>
      <c r="D1782" s="2">
        <f>VLOOKUP($B1782,'Answer Data Transformation'!$I$3:$R$2338,2,FALSE)</f>
        <v>26.2</v>
      </c>
      <c r="E1782" s="2">
        <f>VLOOKUP($B1782,'Answer Data Transformation'!$I$3:$R$2338,4,FALSE)</f>
        <v>10.93</v>
      </c>
      <c r="F1782" s="2" t="str">
        <f>VLOOKUP($B1782,'Answer Data Transformation'!$I$3:$R$2338,6,FALSE)</f>
        <v>Yes</v>
      </c>
      <c r="G1782" s="2" t="str">
        <f>VLOOKUP($B1782,'Answer Data Transformation'!$I$3:$R$2338,7,FALSE)</f>
        <v>No</v>
      </c>
      <c r="H1782" s="2" t="str">
        <f>VLOOKUP($B1782,'Answer Data Transformation'!$I$3:$R$2338,8,FALSE)</f>
        <v>No</v>
      </c>
      <c r="I1782" s="29">
        <f>VLOOKUP($B1782,'Answer Data Transformation'!$I$3:$R$2338,9,FALSE)</f>
        <v>1</v>
      </c>
      <c r="J1782" s="2" t="str">
        <f>VLOOKUP($B1782,'Answer Data Transformation'!$I$3:$R$2338,10,FALSE)</f>
        <v>No</v>
      </c>
      <c r="K1782" s="2" t="str">
        <f>VLOOKUP($B1782,'Answer Data Transformation'!$I$3:$R$2338,3,FALSE)</f>
        <v>Overweight</v>
      </c>
      <c r="L1782" s="2" t="str">
        <f>VLOOKUP($B1782,'Answer Data Transformation'!$I$3:$R$2338,5,FALSE)</f>
        <v>Diabetes</v>
      </c>
      <c r="M1782" s="2" t="str">
        <f>VLOOKUP($B1782,'Answer Data Transformation'!$T$3:$AA$2346,2,FALSE)</f>
        <v>23-Dec-1986</v>
      </c>
      <c r="N1782" s="2">
        <f>VLOOKUP($B1782,'Answer Data Transformation'!$T$3:$AA$2346,4,FALSE)</f>
        <v>0</v>
      </c>
      <c r="O1782" s="2">
        <f>VLOOKUP($B1782,'Answer Data Transformation'!$T$3:$AA$2346,5,FALSE)</f>
        <v>4883.87</v>
      </c>
      <c r="P1782" s="2" t="str">
        <f>VLOOKUP($B1782,'Answer Data Transformation'!$T$3:$AA$2346,6,FALSE)</f>
        <v>tier - 2</v>
      </c>
      <c r="Q1782" s="2" t="str">
        <f>VLOOKUP($B1782,'Answer Data Transformation'!$T$3:$AA$2346,7,FALSE)</f>
        <v>tier - 1</v>
      </c>
      <c r="R1782" s="2" t="str">
        <f>VLOOKUP($B1782,'Answer Data Transformation'!$T$3:$AA$2346,8,FALSE)</f>
        <v>R1011</v>
      </c>
      <c r="S1782" s="2">
        <f>VLOOKUP($B1782,'Answer Data Transformation'!$T$3:$AA$2346,3,FALSE)</f>
        <v>36</v>
      </c>
    </row>
    <row r="1783" spans="2:19" ht="15.5" x14ac:dyDescent="0.35">
      <c r="B1783" s="1" t="s">
        <v>588</v>
      </c>
      <c r="C1783" s="28" t="str">
        <f>VLOOKUP(B1783,'Answer Data Transformation'!$B$3:$F$2338,4,FALSE)</f>
        <v xml:space="preserve">  Douglas W</v>
      </c>
      <c r="D1783" s="2">
        <f>VLOOKUP($B1783,'Answer Data Transformation'!$I$3:$R$2338,2,FALSE)</f>
        <v>26.695</v>
      </c>
      <c r="E1783" s="2">
        <f>VLOOKUP($B1783,'Answer Data Transformation'!$I$3:$R$2338,4,FALSE)</f>
        <v>4.21</v>
      </c>
      <c r="F1783" s="2" t="str">
        <f>VLOOKUP($B1783,'Answer Data Transformation'!$I$3:$R$2338,6,FALSE)</f>
        <v>Yes</v>
      </c>
      <c r="G1783" s="2" t="str">
        <f>VLOOKUP($B1783,'Answer Data Transformation'!$I$3:$R$2338,7,FALSE)</f>
        <v>No</v>
      </c>
      <c r="H1783" s="2" t="str">
        <f>VLOOKUP($B1783,'Answer Data Transformation'!$I$3:$R$2338,8,FALSE)</f>
        <v>Yes</v>
      </c>
      <c r="I1783" s="29">
        <f>VLOOKUP($B1783,'Answer Data Transformation'!$I$3:$R$2338,9,FALSE)</f>
        <v>1</v>
      </c>
      <c r="J1783" s="2" t="str">
        <f>VLOOKUP($B1783,'Answer Data Transformation'!$I$3:$R$2338,10,FALSE)</f>
        <v>No</v>
      </c>
      <c r="K1783" s="2" t="str">
        <f>VLOOKUP($B1783,'Answer Data Transformation'!$I$3:$R$2338,3,FALSE)</f>
        <v>Overweight</v>
      </c>
      <c r="L1783" s="2" t="str">
        <f>VLOOKUP($B1783,'Answer Data Transformation'!$I$3:$R$2338,5,FALSE)</f>
        <v>Normal</v>
      </c>
      <c r="M1783" s="2" t="str">
        <f>VLOOKUP($B1783,'Answer Data Transformation'!$T$3:$AA$2346,2,FALSE)</f>
        <v>29-Sep-1997</v>
      </c>
      <c r="N1783" s="2">
        <f>VLOOKUP($B1783,'Answer Data Transformation'!$T$3:$AA$2346,4,FALSE)</f>
        <v>4</v>
      </c>
      <c r="O1783" s="2">
        <f>VLOOKUP($B1783,'Answer Data Transformation'!$T$3:$AA$2346,5,FALSE)</f>
        <v>4877.9799999999996</v>
      </c>
      <c r="P1783" s="2" t="str">
        <f>VLOOKUP($B1783,'Answer Data Transformation'!$T$3:$AA$2346,6,FALSE)</f>
        <v>tier - 2</v>
      </c>
      <c r="Q1783" s="2" t="str">
        <f>VLOOKUP($B1783,'Answer Data Transformation'!$T$3:$AA$2346,7,FALSE)</f>
        <v>tier - 3</v>
      </c>
      <c r="R1783" s="2" t="str">
        <f>VLOOKUP($B1783,'Answer Data Transformation'!$T$3:$AA$2346,8,FALSE)</f>
        <v>R1012</v>
      </c>
      <c r="S1783" s="2">
        <f>VLOOKUP($B1783,'Answer Data Transformation'!$T$3:$AA$2346,3,FALSE)</f>
        <v>25</v>
      </c>
    </row>
    <row r="1784" spans="2:19" ht="15.5" x14ac:dyDescent="0.35">
      <c r="B1784" s="1" t="s">
        <v>587</v>
      </c>
      <c r="C1784" s="28" t="str">
        <f>VLOOKUP(B1784,'Answer Data Transformation'!$B$3:$F$2338,4,FALSE)</f>
        <v xml:space="preserve">  Catherine</v>
      </c>
      <c r="D1784" s="2">
        <f>VLOOKUP($B1784,'Answer Data Transformation'!$I$3:$R$2338,2,FALSE)</f>
        <v>23.16</v>
      </c>
      <c r="E1784" s="2">
        <f>VLOOKUP($B1784,'Answer Data Transformation'!$I$3:$R$2338,4,FALSE)</f>
        <v>5.5</v>
      </c>
      <c r="F1784" s="2" t="str">
        <f>VLOOKUP($B1784,'Answer Data Transformation'!$I$3:$R$2338,6,FALSE)</f>
        <v>No</v>
      </c>
      <c r="G1784" s="2" t="str">
        <f>VLOOKUP($B1784,'Answer Data Transformation'!$I$3:$R$2338,7,FALSE)</f>
        <v>No</v>
      </c>
      <c r="H1784" s="2" t="str">
        <f>VLOOKUP($B1784,'Answer Data Transformation'!$I$3:$R$2338,8,FALSE)</f>
        <v>No</v>
      </c>
      <c r="I1784" s="29">
        <f>VLOOKUP($B1784,'Answer Data Transformation'!$I$3:$R$2338,9,FALSE)</f>
        <v>0</v>
      </c>
      <c r="J1784" s="2" t="str">
        <f>VLOOKUP($B1784,'Answer Data Transformation'!$I$3:$R$2338,10,FALSE)</f>
        <v>No</v>
      </c>
      <c r="K1784" s="2" t="str">
        <f>VLOOKUP($B1784,'Answer Data Transformation'!$I$3:$R$2338,3,FALSE)</f>
        <v>Normal Weight</v>
      </c>
      <c r="L1784" s="2" t="str">
        <f>VLOOKUP($B1784,'Answer Data Transformation'!$I$3:$R$2338,5,FALSE)</f>
        <v>Normal</v>
      </c>
      <c r="M1784" s="2" t="str">
        <f>VLOOKUP($B1784,'Answer Data Transformation'!$T$3:$AA$2346,2,FALSE)</f>
        <v>01-Sep-1989</v>
      </c>
      <c r="N1784" s="2">
        <f>VLOOKUP($B1784,'Answer Data Transformation'!$T$3:$AA$2346,4,FALSE)</f>
        <v>3</v>
      </c>
      <c r="O1784" s="2">
        <f>VLOOKUP($B1784,'Answer Data Transformation'!$T$3:$AA$2346,5,FALSE)</f>
        <v>4859.8900000000003</v>
      </c>
      <c r="P1784" s="2" t="str">
        <f>VLOOKUP($B1784,'Answer Data Transformation'!$T$3:$AA$2346,6,FALSE)</f>
        <v>tier - 2</v>
      </c>
      <c r="Q1784" s="2" t="str">
        <f>VLOOKUP($B1784,'Answer Data Transformation'!$T$3:$AA$2346,7,FALSE)</f>
        <v>tier - 3</v>
      </c>
      <c r="R1784" s="2" t="str">
        <f>VLOOKUP($B1784,'Answer Data Transformation'!$T$3:$AA$2346,8,FALSE)</f>
        <v>R1011</v>
      </c>
      <c r="S1784" s="2">
        <f>VLOOKUP($B1784,'Answer Data Transformation'!$T$3:$AA$2346,3,FALSE)</f>
        <v>33</v>
      </c>
    </row>
    <row r="1785" spans="2:19" ht="15.5" x14ac:dyDescent="0.35">
      <c r="B1785" s="1" t="s">
        <v>586</v>
      </c>
      <c r="C1785" s="28" t="str">
        <f>VLOOKUP(B1785,'Answer Data Transformation'!$B$3:$F$2338,4,FALSE)</f>
        <v xml:space="preserve">  James A</v>
      </c>
      <c r="D1785" s="2">
        <f>VLOOKUP($B1785,'Answer Data Transformation'!$I$3:$R$2338,2,FALSE)</f>
        <v>32.585000000000001</v>
      </c>
      <c r="E1785" s="2">
        <f>VLOOKUP($B1785,'Answer Data Transformation'!$I$3:$R$2338,4,FALSE)</f>
        <v>4.93</v>
      </c>
      <c r="F1785" s="2" t="str">
        <f>VLOOKUP($B1785,'Answer Data Transformation'!$I$3:$R$2338,6,FALSE)</f>
        <v>Yes</v>
      </c>
      <c r="G1785" s="2" t="str">
        <f>VLOOKUP($B1785,'Answer Data Transformation'!$I$3:$R$2338,7,FALSE)</f>
        <v>No</v>
      </c>
      <c r="H1785" s="2" t="str">
        <f>VLOOKUP($B1785,'Answer Data Transformation'!$I$3:$R$2338,8,FALSE)</f>
        <v>No</v>
      </c>
      <c r="I1785" s="29">
        <f>VLOOKUP($B1785,'Answer Data Transformation'!$I$3:$R$2338,9,FALSE)</f>
        <v>1</v>
      </c>
      <c r="J1785" s="2" t="str">
        <f>VLOOKUP($B1785,'Answer Data Transformation'!$I$3:$R$2338,10,FALSE)</f>
        <v>No</v>
      </c>
      <c r="K1785" s="2" t="str">
        <f>VLOOKUP($B1785,'Answer Data Transformation'!$I$3:$R$2338,3,FALSE)</f>
        <v>Obesity</v>
      </c>
      <c r="L1785" s="2" t="str">
        <f>VLOOKUP($B1785,'Answer Data Transformation'!$I$3:$R$2338,5,FALSE)</f>
        <v>Normal</v>
      </c>
      <c r="M1785" s="2" t="str">
        <f>VLOOKUP($B1785,'Answer Data Transformation'!$T$3:$AA$2346,2,FALSE)</f>
        <v>27-Dec-1995</v>
      </c>
      <c r="N1785" s="2">
        <f>VLOOKUP($B1785,'Answer Data Transformation'!$T$3:$AA$2346,4,FALSE)</f>
        <v>3</v>
      </c>
      <c r="O1785" s="2">
        <f>VLOOKUP($B1785,'Answer Data Transformation'!$T$3:$AA$2346,5,FALSE)</f>
        <v>4846.92</v>
      </c>
      <c r="P1785" s="2" t="str">
        <f>VLOOKUP($B1785,'Answer Data Transformation'!$T$3:$AA$2346,6,FALSE)</f>
        <v>tier - 2</v>
      </c>
      <c r="Q1785" s="2" t="str">
        <f>VLOOKUP($B1785,'Answer Data Transformation'!$T$3:$AA$2346,7,FALSE)</f>
        <v>tier - 3</v>
      </c>
      <c r="R1785" s="2" t="str">
        <f>VLOOKUP($B1785,'Answer Data Transformation'!$T$3:$AA$2346,8,FALSE)</f>
        <v>R1017</v>
      </c>
      <c r="S1785" s="2">
        <f>VLOOKUP($B1785,'Answer Data Transformation'!$T$3:$AA$2346,3,FALSE)</f>
        <v>27</v>
      </c>
    </row>
    <row r="1786" spans="2:19" ht="15.5" x14ac:dyDescent="0.35">
      <c r="B1786" s="1" t="s">
        <v>585</v>
      </c>
      <c r="C1786" s="28" t="str">
        <f>VLOOKUP(B1786,'Answer Data Transformation'!$B$3:$F$2338,4,FALSE)</f>
        <v xml:space="preserve">  Youngseong</v>
      </c>
      <c r="D1786" s="2">
        <f>VLOOKUP($B1786,'Answer Data Transformation'!$I$3:$R$2338,2,FALSE)</f>
        <v>33.97</v>
      </c>
      <c r="E1786" s="2">
        <f>VLOOKUP($B1786,'Answer Data Transformation'!$I$3:$R$2338,4,FALSE)</f>
        <v>5.6</v>
      </c>
      <c r="F1786" s="2" t="str">
        <f>VLOOKUP($B1786,'Answer Data Transformation'!$I$3:$R$2338,6,FALSE)</f>
        <v>Yes</v>
      </c>
      <c r="G1786" s="2" t="str">
        <f>VLOOKUP($B1786,'Answer Data Transformation'!$I$3:$R$2338,7,FALSE)</f>
        <v>No</v>
      </c>
      <c r="H1786" s="2" t="str">
        <f>VLOOKUP($B1786,'Answer Data Transformation'!$I$3:$R$2338,8,FALSE)</f>
        <v>No</v>
      </c>
      <c r="I1786" s="29">
        <f>VLOOKUP($B1786,'Answer Data Transformation'!$I$3:$R$2338,9,FALSE)</f>
        <v>0</v>
      </c>
      <c r="J1786" s="2" t="str">
        <f>VLOOKUP($B1786,'Answer Data Transformation'!$I$3:$R$2338,10,FALSE)</f>
        <v>No</v>
      </c>
      <c r="K1786" s="2" t="str">
        <f>VLOOKUP($B1786,'Answer Data Transformation'!$I$3:$R$2338,3,FALSE)</f>
        <v>Obesity</v>
      </c>
      <c r="L1786" s="2" t="str">
        <f>VLOOKUP($B1786,'Answer Data Transformation'!$I$3:$R$2338,5,FALSE)</f>
        <v>Normal</v>
      </c>
      <c r="M1786" s="2" t="str">
        <f>VLOOKUP($B1786,'Answer Data Transformation'!$T$3:$AA$2346,2,FALSE)</f>
        <v>07-Jun-2001</v>
      </c>
      <c r="N1786" s="2">
        <f>VLOOKUP($B1786,'Answer Data Transformation'!$T$3:$AA$2346,4,FALSE)</f>
        <v>0</v>
      </c>
      <c r="O1786" s="2">
        <f>VLOOKUP($B1786,'Answer Data Transformation'!$T$3:$AA$2346,5,FALSE)</f>
        <v>4846.53</v>
      </c>
      <c r="P1786" s="2" t="str">
        <f>VLOOKUP($B1786,'Answer Data Transformation'!$T$3:$AA$2346,6,FALSE)</f>
        <v>tier - 2</v>
      </c>
      <c r="Q1786" s="2" t="str">
        <f>VLOOKUP($B1786,'Answer Data Transformation'!$T$3:$AA$2346,7,FALSE)</f>
        <v>tier - 3</v>
      </c>
      <c r="R1786" s="2" t="str">
        <f>VLOOKUP($B1786,'Answer Data Transformation'!$T$3:$AA$2346,8,FALSE)</f>
        <v>R1021</v>
      </c>
      <c r="S1786" s="2">
        <f>VLOOKUP($B1786,'Answer Data Transformation'!$T$3:$AA$2346,3,FALSE)</f>
        <v>22</v>
      </c>
    </row>
    <row r="1787" spans="2:19" ht="15.5" x14ac:dyDescent="0.35">
      <c r="B1787" s="1" t="s">
        <v>584</v>
      </c>
      <c r="C1787" s="28" t="str">
        <f>VLOOKUP(B1787,'Answer Data Transformation'!$B$3:$F$2338,4,FALSE)</f>
        <v xml:space="preserve">  John</v>
      </c>
      <c r="D1787" s="2">
        <f>VLOOKUP($B1787,'Answer Data Transformation'!$I$3:$R$2338,2,FALSE)</f>
        <v>16.57</v>
      </c>
      <c r="E1787" s="2">
        <f>VLOOKUP($B1787,'Answer Data Transformation'!$I$3:$R$2338,4,FALSE)</f>
        <v>9.99</v>
      </c>
      <c r="F1787" s="2" t="str">
        <f>VLOOKUP($B1787,'Answer Data Transformation'!$I$3:$R$2338,6,FALSE)</f>
        <v>No</v>
      </c>
      <c r="G1787" s="2" t="str">
        <f>VLOOKUP($B1787,'Answer Data Transformation'!$I$3:$R$2338,7,FALSE)</f>
        <v>No</v>
      </c>
      <c r="H1787" s="2" t="str">
        <f>VLOOKUP($B1787,'Answer Data Transformation'!$I$3:$R$2338,8,FALSE)</f>
        <v>No</v>
      </c>
      <c r="I1787" s="29">
        <f>VLOOKUP($B1787,'Answer Data Transformation'!$I$3:$R$2338,9,FALSE)</f>
        <v>0</v>
      </c>
      <c r="J1787" s="2" t="str">
        <f>VLOOKUP($B1787,'Answer Data Transformation'!$I$3:$R$2338,10,FALSE)</f>
        <v>No</v>
      </c>
      <c r="K1787" s="2" t="str">
        <f>VLOOKUP($B1787,'Answer Data Transformation'!$I$3:$R$2338,3,FALSE)</f>
        <v>Underweight</v>
      </c>
      <c r="L1787" s="2" t="str">
        <f>VLOOKUP($B1787,'Answer Data Transformation'!$I$3:$R$2338,5,FALSE)</f>
        <v>Diabetes</v>
      </c>
      <c r="M1787" s="2" t="str">
        <f>VLOOKUP($B1787,'Answer Data Transformation'!$T$3:$AA$2346,2,FALSE)</f>
        <v>11-Sep-1974</v>
      </c>
      <c r="N1787" s="2">
        <f>VLOOKUP($B1787,'Answer Data Transformation'!$T$3:$AA$2346,4,FALSE)</f>
        <v>0</v>
      </c>
      <c r="O1787" s="2">
        <f>VLOOKUP($B1787,'Answer Data Transformation'!$T$3:$AA$2346,5,FALSE)</f>
        <v>4844.67</v>
      </c>
      <c r="P1787" s="2" t="str">
        <f>VLOOKUP($B1787,'Answer Data Transformation'!$T$3:$AA$2346,6,FALSE)</f>
        <v>tier - 2</v>
      </c>
      <c r="Q1787" s="2" t="str">
        <f>VLOOKUP($B1787,'Answer Data Transformation'!$T$3:$AA$2346,7,FALSE)</f>
        <v>tier - 2</v>
      </c>
      <c r="R1787" s="2" t="str">
        <f>VLOOKUP($B1787,'Answer Data Transformation'!$T$3:$AA$2346,8,FALSE)</f>
        <v>R1013</v>
      </c>
      <c r="S1787" s="2">
        <f>VLOOKUP($B1787,'Answer Data Transformation'!$T$3:$AA$2346,3,FALSE)</f>
        <v>48</v>
      </c>
    </row>
    <row r="1788" spans="2:19" ht="15.5" x14ac:dyDescent="0.35">
      <c r="B1788" s="1" t="s">
        <v>583</v>
      </c>
      <c r="C1788" s="28" t="str">
        <f>VLOOKUP(B1788,'Answer Data Transformation'!$B$3:$F$2338,4,FALSE)</f>
        <v xml:space="preserve">  Brandon S</v>
      </c>
      <c r="D1788" s="2">
        <f>VLOOKUP($B1788,'Answer Data Transformation'!$I$3:$R$2338,2,FALSE)</f>
        <v>17.55</v>
      </c>
      <c r="E1788" s="2">
        <f>VLOOKUP($B1788,'Answer Data Transformation'!$I$3:$R$2338,4,FALSE)</f>
        <v>5.93</v>
      </c>
      <c r="F1788" s="2" t="str">
        <f>VLOOKUP($B1788,'Answer Data Transformation'!$I$3:$R$2338,6,FALSE)</f>
        <v>No</v>
      </c>
      <c r="G1788" s="2" t="str">
        <f>VLOOKUP($B1788,'Answer Data Transformation'!$I$3:$R$2338,7,FALSE)</f>
        <v>No</v>
      </c>
      <c r="H1788" s="2" t="str">
        <f>VLOOKUP($B1788,'Answer Data Transformation'!$I$3:$R$2338,8,FALSE)</f>
        <v>Yes</v>
      </c>
      <c r="I1788" s="29">
        <f>VLOOKUP($B1788,'Answer Data Transformation'!$I$3:$R$2338,9,FALSE)</f>
        <v>1</v>
      </c>
      <c r="J1788" s="2" t="str">
        <f>VLOOKUP($B1788,'Answer Data Transformation'!$I$3:$R$2338,10,FALSE)</f>
        <v>No</v>
      </c>
      <c r="K1788" s="2" t="str">
        <f>VLOOKUP($B1788,'Answer Data Transformation'!$I$3:$R$2338,3,FALSE)</f>
        <v>Underweight</v>
      </c>
      <c r="L1788" s="2" t="str">
        <f>VLOOKUP($B1788,'Answer Data Transformation'!$I$3:$R$2338,5,FALSE)</f>
        <v>Prediabetes</v>
      </c>
      <c r="M1788" s="2" t="str">
        <f>VLOOKUP($B1788,'Answer Data Transformation'!$T$3:$AA$2346,2,FALSE)</f>
        <v>13-Dec-1979</v>
      </c>
      <c r="N1788" s="2">
        <f>VLOOKUP($B1788,'Answer Data Transformation'!$T$3:$AA$2346,4,FALSE)</f>
        <v>2</v>
      </c>
      <c r="O1788" s="2">
        <f>VLOOKUP($B1788,'Answer Data Transformation'!$T$3:$AA$2346,5,FALSE)</f>
        <v>4843.79</v>
      </c>
      <c r="P1788" s="2" t="str">
        <f>VLOOKUP($B1788,'Answer Data Transformation'!$T$3:$AA$2346,6,FALSE)</f>
        <v>tier - 2</v>
      </c>
      <c r="Q1788" s="2" t="str">
        <f>VLOOKUP($B1788,'Answer Data Transformation'!$T$3:$AA$2346,7,FALSE)</f>
        <v>tier - 3</v>
      </c>
      <c r="R1788" s="2" t="str">
        <f>VLOOKUP($B1788,'Answer Data Transformation'!$T$3:$AA$2346,8,FALSE)</f>
        <v>R1013</v>
      </c>
      <c r="S1788" s="2">
        <f>VLOOKUP($B1788,'Answer Data Transformation'!$T$3:$AA$2346,3,FALSE)</f>
        <v>43</v>
      </c>
    </row>
    <row r="1789" spans="2:19" ht="15.5" x14ac:dyDescent="0.35">
      <c r="B1789" s="1" t="s">
        <v>582</v>
      </c>
      <c r="C1789" s="28" t="str">
        <f>VLOOKUP(B1789,'Answer Data Transformation'!$B$3:$F$2338,4,FALSE)</f>
        <v xml:space="preserve">  Sean P</v>
      </c>
      <c r="D1789" s="2">
        <f>VLOOKUP($B1789,'Answer Data Transformation'!$I$3:$R$2338,2,FALSE)</f>
        <v>29.41</v>
      </c>
      <c r="E1789" s="2">
        <f>VLOOKUP($B1789,'Answer Data Transformation'!$I$3:$R$2338,4,FALSE)</f>
        <v>6.29</v>
      </c>
      <c r="F1789" s="2" t="str">
        <f>VLOOKUP($B1789,'Answer Data Transformation'!$I$3:$R$2338,6,FALSE)</f>
        <v>Yes</v>
      </c>
      <c r="G1789" s="2" t="str">
        <f>VLOOKUP($B1789,'Answer Data Transformation'!$I$3:$R$2338,7,FALSE)</f>
        <v>No</v>
      </c>
      <c r="H1789" s="2" t="str">
        <f>VLOOKUP($B1789,'Answer Data Transformation'!$I$3:$R$2338,8,FALSE)</f>
        <v>No</v>
      </c>
      <c r="I1789" s="29">
        <f>VLOOKUP($B1789,'Answer Data Transformation'!$I$3:$R$2338,9,FALSE)</f>
        <v>1</v>
      </c>
      <c r="J1789" s="2" t="str">
        <f>VLOOKUP($B1789,'Answer Data Transformation'!$I$3:$R$2338,10,FALSE)</f>
        <v>No</v>
      </c>
      <c r="K1789" s="2" t="str">
        <f>VLOOKUP($B1789,'Answer Data Transformation'!$I$3:$R$2338,3,FALSE)</f>
        <v>Overweight</v>
      </c>
      <c r="L1789" s="2" t="str">
        <f>VLOOKUP($B1789,'Answer Data Transformation'!$I$3:$R$2338,5,FALSE)</f>
        <v>Prediabetes</v>
      </c>
      <c r="M1789" s="2" t="str">
        <f>VLOOKUP($B1789,'Answer Data Transformation'!$T$3:$AA$2346,2,FALSE)</f>
        <v>29-Sep-1995</v>
      </c>
      <c r="N1789" s="2">
        <f>VLOOKUP($B1789,'Answer Data Transformation'!$T$3:$AA$2346,4,FALSE)</f>
        <v>0</v>
      </c>
      <c r="O1789" s="2">
        <f>VLOOKUP($B1789,'Answer Data Transformation'!$T$3:$AA$2346,5,FALSE)</f>
        <v>4840.95</v>
      </c>
      <c r="P1789" s="2" t="str">
        <f>VLOOKUP($B1789,'Answer Data Transformation'!$T$3:$AA$2346,6,FALSE)</f>
        <v>tier - 2</v>
      </c>
      <c r="Q1789" s="2" t="str">
        <f>VLOOKUP($B1789,'Answer Data Transformation'!$T$3:$AA$2346,7,FALSE)</f>
        <v>tier - 1</v>
      </c>
      <c r="R1789" s="2" t="str">
        <f>VLOOKUP($B1789,'Answer Data Transformation'!$T$3:$AA$2346,8,FALSE)</f>
        <v>R1021</v>
      </c>
      <c r="S1789" s="2">
        <f>VLOOKUP($B1789,'Answer Data Transformation'!$T$3:$AA$2346,3,FALSE)</f>
        <v>27</v>
      </c>
    </row>
    <row r="1790" spans="2:19" ht="15.5" x14ac:dyDescent="0.35">
      <c r="B1790" s="1" t="s">
        <v>581</v>
      </c>
      <c r="C1790" s="28" t="str">
        <f>VLOOKUP(B1790,'Answer Data Transformation'!$B$3:$F$2338,4,FALSE)</f>
        <v xml:space="preserve">  Scott</v>
      </c>
      <c r="D1790" s="2">
        <f>VLOOKUP($B1790,'Answer Data Transformation'!$I$3:$R$2338,2,FALSE)</f>
        <v>17.91</v>
      </c>
      <c r="E1790" s="2">
        <f>VLOOKUP($B1790,'Answer Data Transformation'!$I$3:$R$2338,4,FALSE)</f>
        <v>5.65</v>
      </c>
      <c r="F1790" s="2" t="str">
        <f>VLOOKUP($B1790,'Answer Data Transformation'!$I$3:$R$2338,6,FALSE)</f>
        <v>No</v>
      </c>
      <c r="G1790" s="2" t="str">
        <f>VLOOKUP($B1790,'Answer Data Transformation'!$I$3:$R$2338,7,FALSE)</f>
        <v>No</v>
      </c>
      <c r="H1790" s="2" t="str">
        <f>VLOOKUP($B1790,'Answer Data Transformation'!$I$3:$R$2338,8,FALSE)</f>
        <v>No</v>
      </c>
      <c r="I1790" s="29">
        <f>VLOOKUP($B1790,'Answer Data Transformation'!$I$3:$R$2338,9,FALSE)</f>
        <v>1</v>
      </c>
      <c r="J1790" s="2" t="str">
        <f>VLOOKUP($B1790,'Answer Data Transformation'!$I$3:$R$2338,10,FALSE)</f>
        <v>No</v>
      </c>
      <c r="K1790" s="2" t="str">
        <f>VLOOKUP($B1790,'Answer Data Transformation'!$I$3:$R$2338,3,FALSE)</f>
        <v>Underweight</v>
      </c>
      <c r="L1790" s="2" t="str">
        <f>VLOOKUP($B1790,'Answer Data Transformation'!$I$3:$R$2338,5,FALSE)</f>
        <v>Normal</v>
      </c>
      <c r="M1790" s="2" t="str">
        <f>VLOOKUP($B1790,'Answer Data Transformation'!$T$3:$AA$2346,2,FALSE)</f>
        <v>15-Oct-1984</v>
      </c>
      <c r="N1790" s="2">
        <f>VLOOKUP($B1790,'Answer Data Transformation'!$T$3:$AA$2346,4,FALSE)</f>
        <v>3</v>
      </c>
      <c r="O1790" s="2">
        <f>VLOOKUP($B1790,'Answer Data Transformation'!$T$3:$AA$2346,5,FALSE)</f>
        <v>4839.18</v>
      </c>
      <c r="P1790" s="2" t="str">
        <f>VLOOKUP($B1790,'Answer Data Transformation'!$T$3:$AA$2346,6,FALSE)</f>
        <v>tier - 2</v>
      </c>
      <c r="Q1790" s="2" t="str">
        <f>VLOOKUP($B1790,'Answer Data Transformation'!$T$3:$AA$2346,7,FALSE)</f>
        <v>tier - 1</v>
      </c>
      <c r="R1790" s="2" t="str">
        <f>VLOOKUP($B1790,'Answer Data Transformation'!$T$3:$AA$2346,8,FALSE)</f>
        <v>R1012</v>
      </c>
      <c r="S1790" s="2">
        <f>VLOOKUP($B1790,'Answer Data Transformation'!$T$3:$AA$2346,3,FALSE)</f>
        <v>38</v>
      </c>
    </row>
    <row r="1791" spans="2:19" ht="15.5" x14ac:dyDescent="0.35">
      <c r="B1791" s="1" t="s">
        <v>580</v>
      </c>
      <c r="C1791" s="28" t="str">
        <f>VLOOKUP(B1791,'Answer Data Transformation'!$B$3:$F$2338,4,FALSE)</f>
        <v xml:space="preserve">  Janez</v>
      </c>
      <c r="D1791" s="2">
        <f>VLOOKUP($B1791,'Answer Data Transformation'!$I$3:$R$2338,2,FALSE)</f>
        <v>31.57</v>
      </c>
      <c r="E1791" s="2">
        <f>VLOOKUP($B1791,'Answer Data Transformation'!$I$3:$R$2338,4,FALSE)</f>
        <v>6.15</v>
      </c>
      <c r="F1791" s="2" t="str">
        <f>VLOOKUP($B1791,'Answer Data Transformation'!$I$3:$R$2338,6,FALSE)</f>
        <v>No</v>
      </c>
      <c r="G1791" s="2" t="str">
        <f>VLOOKUP($B1791,'Answer Data Transformation'!$I$3:$R$2338,7,FALSE)</f>
        <v>No</v>
      </c>
      <c r="H1791" s="2" t="str">
        <f>VLOOKUP($B1791,'Answer Data Transformation'!$I$3:$R$2338,8,FALSE)</f>
        <v>No</v>
      </c>
      <c r="I1791" s="29">
        <f>VLOOKUP($B1791,'Answer Data Transformation'!$I$3:$R$2338,9,FALSE)</f>
        <v>1</v>
      </c>
      <c r="J1791" s="2" t="str">
        <f>VLOOKUP($B1791,'Answer Data Transformation'!$I$3:$R$2338,10,FALSE)</f>
        <v>No</v>
      </c>
      <c r="K1791" s="2" t="str">
        <f>VLOOKUP($B1791,'Answer Data Transformation'!$I$3:$R$2338,3,FALSE)</f>
        <v>Obesity</v>
      </c>
      <c r="L1791" s="2" t="str">
        <f>VLOOKUP($B1791,'Answer Data Transformation'!$I$3:$R$2338,5,FALSE)</f>
        <v>Prediabetes</v>
      </c>
      <c r="M1791" s="2" t="str">
        <f>VLOOKUP($B1791,'Answer Data Transformation'!$T$3:$AA$2346,2,FALSE)</f>
        <v>10-Sep-1992</v>
      </c>
      <c r="N1791" s="2">
        <f>VLOOKUP($B1791,'Answer Data Transformation'!$T$3:$AA$2346,4,FALSE)</f>
        <v>3</v>
      </c>
      <c r="O1791" s="2">
        <f>VLOOKUP($B1791,'Answer Data Transformation'!$T$3:$AA$2346,5,FALSE)</f>
        <v>4837.58</v>
      </c>
      <c r="P1791" s="2" t="str">
        <f>VLOOKUP($B1791,'Answer Data Transformation'!$T$3:$AA$2346,6,FALSE)</f>
        <v>tier - 3</v>
      </c>
      <c r="Q1791" s="2" t="str">
        <f>VLOOKUP($B1791,'Answer Data Transformation'!$T$3:$AA$2346,7,FALSE)</f>
        <v>tier - 2</v>
      </c>
      <c r="R1791" s="2" t="str">
        <f>VLOOKUP($B1791,'Answer Data Transformation'!$T$3:$AA$2346,8,FALSE)</f>
        <v>R1013</v>
      </c>
      <c r="S1791" s="2">
        <f>VLOOKUP($B1791,'Answer Data Transformation'!$T$3:$AA$2346,3,FALSE)</f>
        <v>30</v>
      </c>
    </row>
    <row r="1792" spans="2:19" ht="15.5" x14ac:dyDescent="0.35">
      <c r="B1792" s="1" t="s">
        <v>579</v>
      </c>
      <c r="C1792" s="28" t="str">
        <f>VLOOKUP(B1792,'Answer Data Transformation'!$B$3:$F$2338,4,FALSE)</f>
        <v xml:space="preserve">  John I</v>
      </c>
      <c r="D1792" s="2">
        <f>VLOOKUP($B1792,'Answer Data Transformation'!$I$3:$R$2338,2,FALSE)</f>
        <v>33.18</v>
      </c>
      <c r="E1792" s="2">
        <f>VLOOKUP($B1792,'Answer Data Transformation'!$I$3:$R$2338,4,FALSE)</f>
        <v>5.22</v>
      </c>
      <c r="F1792" s="2" t="str">
        <f>VLOOKUP($B1792,'Answer Data Transformation'!$I$3:$R$2338,6,FALSE)</f>
        <v>No</v>
      </c>
      <c r="G1792" s="2" t="str">
        <f>VLOOKUP($B1792,'Answer Data Transformation'!$I$3:$R$2338,7,FALSE)</f>
        <v>yes</v>
      </c>
      <c r="H1792" s="2" t="str">
        <f>VLOOKUP($B1792,'Answer Data Transformation'!$I$3:$R$2338,8,FALSE)</f>
        <v>No</v>
      </c>
      <c r="I1792" s="29">
        <f>VLOOKUP($B1792,'Answer Data Transformation'!$I$3:$R$2338,9,FALSE)</f>
        <v>1</v>
      </c>
      <c r="J1792" s="2" t="str">
        <f>VLOOKUP($B1792,'Answer Data Transformation'!$I$3:$R$2338,10,FALSE)</f>
        <v>No</v>
      </c>
      <c r="K1792" s="2" t="str">
        <f>VLOOKUP($B1792,'Answer Data Transformation'!$I$3:$R$2338,3,FALSE)</f>
        <v>Obesity</v>
      </c>
      <c r="L1792" s="2" t="str">
        <f>VLOOKUP($B1792,'Answer Data Transformation'!$I$3:$R$2338,5,FALSE)</f>
        <v>Normal</v>
      </c>
      <c r="M1792" s="2" t="str">
        <f>VLOOKUP($B1792,'Answer Data Transformation'!$T$3:$AA$2346,2,FALSE)</f>
        <v>11-Dec-2000</v>
      </c>
      <c r="N1792" s="2">
        <f>VLOOKUP($B1792,'Answer Data Transformation'!$T$3:$AA$2346,4,FALSE)</f>
        <v>0</v>
      </c>
      <c r="O1792" s="2">
        <f>VLOOKUP($B1792,'Answer Data Transformation'!$T$3:$AA$2346,5,FALSE)</f>
        <v>4835.43</v>
      </c>
      <c r="P1792" s="2" t="str">
        <f>VLOOKUP($B1792,'Answer Data Transformation'!$T$3:$AA$2346,6,FALSE)</f>
        <v>tier - 2</v>
      </c>
      <c r="Q1792" s="2" t="str">
        <f>VLOOKUP($B1792,'Answer Data Transformation'!$T$3:$AA$2346,7,FALSE)</f>
        <v>tier - 2</v>
      </c>
      <c r="R1792" s="2" t="str">
        <f>VLOOKUP($B1792,'Answer Data Transformation'!$T$3:$AA$2346,8,FALSE)</f>
        <v>R1021</v>
      </c>
      <c r="S1792" s="2">
        <f>VLOOKUP($B1792,'Answer Data Transformation'!$T$3:$AA$2346,3,FALSE)</f>
        <v>22</v>
      </c>
    </row>
    <row r="1793" spans="2:19" ht="15.5" x14ac:dyDescent="0.35">
      <c r="B1793" s="1" t="s">
        <v>578</v>
      </c>
      <c r="C1793" s="28" t="str">
        <f>VLOOKUP(B1793,'Answer Data Transformation'!$B$3:$F$2338,4,FALSE)</f>
        <v xml:space="preserve">  Heather</v>
      </c>
      <c r="D1793" s="2">
        <f>VLOOKUP($B1793,'Answer Data Transformation'!$I$3:$R$2338,2,FALSE)</f>
        <v>37</v>
      </c>
      <c r="E1793" s="2">
        <f>VLOOKUP($B1793,'Answer Data Transformation'!$I$3:$R$2338,4,FALSE)</f>
        <v>11.66</v>
      </c>
      <c r="F1793" s="2" t="str">
        <f>VLOOKUP($B1793,'Answer Data Transformation'!$I$3:$R$2338,6,FALSE)</f>
        <v>No</v>
      </c>
      <c r="G1793" s="2" t="str">
        <f>VLOOKUP($B1793,'Answer Data Transformation'!$I$3:$R$2338,7,FALSE)</f>
        <v>No</v>
      </c>
      <c r="H1793" s="2" t="str">
        <f>VLOOKUP($B1793,'Answer Data Transformation'!$I$3:$R$2338,8,FALSE)</f>
        <v>No</v>
      </c>
      <c r="I1793" s="29">
        <f>VLOOKUP($B1793,'Answer Data Transformation'!$I$3:$R$2338,9,FALSE)</f>
        <v>0</v>
      </c>
      <c r="J1793" s="2" t="str">
        <f>VLOOKUP($B1793,'Answer Data Transformation'!$I$3:$R$2338,10,FALSE)</f>
        <v>No</v>
      </c>
      <c r="K1793" s="2" t="str">
        <f>VLOOKUP($B1793,'Answer Data Transformation'!$I$3:$R$2338,3,FALSE)</f>
        <v>Obesity</v>
      </c>
      <c r="L1793" s="2" t="str">
        <f>VLOOKUP($B1793,'Answer Data Transformation'!$I$3:$R$2338,5,FALSE)</f>
        <v>Diabetes</v>
      </c>
      <c r="M1793" s="2" t="str">
        <f>VLOOKUP($B1793,'Answer Data Transformation'!$T$3:$AA$2346,2,FALSE)</f>
        <v>27-Jun-2002</v>
      </c>
      <c r="N1793" s="2">
        <f>VLOOKUP($B1793,'Answer Data Transformation'!$T$3:$AA$2346,4,FALSE)</f>
        <v>5</v>
      </c>
      <c r="O1793" s="2">
        <f>VLOOKUP($B1793,'Answer Data Transformation'!$T$3:$AA$2346,5,FALSE)</f>
        <v>4830.63</v>
      </c>
      <c r="P1793" s="2" t="str">
        <f>VLOOKUP($B1793,'Answer Data Transformation'!$T$3:$AA$2346,6,FALSE)</f>
        <v>tier - 2</v>
      </c>
      <c r="Q1793" s="2" t="str">
        <f>VLOOKUP($B1793,'Answer Data Transformation'!$T$3:$AA$2346,7,FALSE)</f>
        <v>tier - 1</v>
      </c>
      <c r="R1793" s="2" t="str">
        <f>VLOOKUP($B1793,'Answer Data Transformation'!$T$3:$AA$2346,8,FALSE)</f>
        <v>R1011</v>
      </c>
      <c r="S1793" s="2">
        <f>VLOOKUP($B1793,'Answer Data Transformation'!$T$3:$AA$2346,3,FALSE)</f>
        <v>20</v>
      </c>
    </row>
    <row r="1794" spans="2:19" ht="15.5" x14ac:dyDescent="0.35">
      <c r="B1794" s="1" t="s">
        <v>577</v>
      </c>
      <c r="C1794" s="28" t="str">
        <f>VLOOKUP(B1794,'Answer Data Transformation'!$B$3:$F$2338,4,FALSE)</f>
        <v xml:space="preserve">  Michael</v>
      </c>
      <c r="D1794" s="2">
        <f>VLOOKUP($B1794,'Answer Data Transformation'!$I$3:$R$2338,2,FALSE)</f>
        <v>18.905000000000001</v>
      </c>
      <c r="E1794" s="2">
        <f>VLOOKUP($B1794,'Answer Data Transformation'!$I$3:$R$2338,4,FALSE)</f>
        <v>4.91</v>
      </c>
      <c r="F1794" s="2" t="str">
        <f>VLOOKUP($B1794,'Answer Data Transformation'!$I$3:$R$2338,6,FALSE)</f>
        <v>Yes</v>
      </c>
      <c r="G1794" s="2" t="str">
        <f>VLOOKUP($B1794,'Answer Data Transformation'!$I$3:$R$2338,7,FALSE)</f>
        <v>No</v>
      </c>
      <c r="H1794" s="2" t="str">
        <f>VLOOKUP($B1794,'Answer Data Transformation'!$I$3:$R$2338,8,FALSE)</f>
        <v>No</v>
      </c>
      <c r="I1794" s="29">
        <f>VLOOKUP($B1794,'Answer Data Transformation'!$I$3:$R$2338,9,FALSE)</f>
        <v>1</v>
      </c>
      <c r="J1794" s="2" t="str">
        <f>VLOOKUP($B1794,'Answer Data Transformation'!$I$3:$R$2338,10,FALSE)</f>
        <v>No</v>
      </c>
      <c r="K1794" s="2" t="str">
        <f>VLOOKUP($B1794,'Answer Data Transformation'!$I$3:$R$2338,3,FALSE)</f>
        <v>Normal Weight</v>
      </c>
      <c r="L1794" s="2" t="str">
        <f>VLOOKUP($B1794,'Answer Data Transformation'!$I$3:$R$2338,5,FALSE)</f>
        <v>Normal</v>
      </c>
      <c r="M1794" s="2" t="str">
        <f>VLOOKUP($B1794,'Answer Data Transformation'!$T$3:$AA$2346,2,FALSE)</f>
        <v>01-Dec-1995</v>
      </c>
      <c r="N1794" s="2">
        <f>VLOOKUP($B1794,'Answer Data Transformation'!$T$3:$AA$2346,4,FALSE)</f>
        <v>3</v>
      </c>
      <c r="O1794" s="2">
        <f>VLOOKUP($B1794,'Answer Data Transformation'!$T$3:$AA$2346,5,FALSE)</f>
        <v>4827.8999999999996</v>
      </c>
      <c r="P1794" s="2" t="str">
        <f>VLOOKUP($B1794,'Answer Data Transformation'!$T$3:$AA$2346,6,FALSE)</f>
        <v>tier - 1</v>
      </c>
      <c r="Q1794" s="2" t="str">
        <f>VLOOKUP($B1794,'Answer Data Transformation'!$T$3:$AA$2346,7,FALSE)</f>
        <v>tier - 2</v>
      </c>
      <c r="R1794" s="2" t="str">
        <f>VLOOKUP($B1794,'Answer Data Transformation'!$T$3:$AA$2346,8,FALSE)</f>
        <v>Unknown</v>
      </c>
      <c r="S1794" s="2">
        <f>VLOOKUP($B1794,'Answer Data Transformation'!$T$3:$AA$2346,3,FALSE)</f>
        <v>27</v>
      </c>
    </row>
    <row r="1795" spans="2:19" ht="15.5" x14ac:dyDescent="0.35">
      <c r="B1795" s="1" t="s">
        <v>576</v>
      </c>
      <c r="C1795" s="28" t="str">
        <f>VLOOKUP(B1795,'Answer Data Transformation'!$B$3:$F$2338,4,FALSE)</f>
        <v xml:space="preserve">  Kathleen</v>
      </c>
      <c r="D1795" s="2">
        <f>VLOOKUP($B1795,'Answer Data Transformation'!$I$3:$R$2338,2,FALSE)</f>
        <v>20.03</v>
      </c>
      <c r="E1795" s="2">
        <f>VLOOKUP($B1795,'Answer Data Transformation'!$I$3:$R$2338,4,FALSE)</f>
        <v>9.25</v>
      </c>
      <c r="F1795" s="2" t="str">
        <f>VLOOKUP($B1795,'Answer Data Transformation'!$I$3:$R$2338,6,FALSE)</f>
        <v>Yes</v>
      </c>
      <c r="G1795" s="2" t="str">
        <f>VLOOKUP($B1795,'Answer Data Transformation'!$I$3:$R$2338,7,FALSE)</f>
        <v>No</v>
      </c>
      <c r="H1795" s="2" t="str">
        <f>VLOOKUP($B1795,'Answer Data Transformation'!$I$3:$R$2338,8,FALSE)</f>
        <v>No</v>
      </c>
      <c r="I1795" s="29">
        <f>VLOOKUP($B1795,'Answer Data Transformation'!$I$3:$R$2338,9,FALSE)</f>
        <v>0</v>
      </c>
      <c r="J1795" s="2" t="str">
        <f>VLOOKUP($B1795,'Answer Data Transformation'!$I$3:$R$2338,10,FALSE)</f>
        <v>No</v>
      </c>
      <c r="K1795" s="2" t="str">
        <f>VLOOKUP($B1795,'Answer Data Transformation'!$I$3:$R$2338,3,FALSE)</f>
        <v>Normal Weight</v>
      </c>
      <c r="L1795" s="2" t="str">
        <f>VLOOKUP($B1795,'Answer Data Transformation'!$I$3:$R$2338,5,FALSE)</f>
        <v>Diabetes</v>
      </c>
      <c r="M1795" s="2" t="str">
        <f>VLOOKUP($B1795,'Answer Data Transformation'!$T$3:$AA$2346,2,FALSE)</f>
        <v>03-Jul-1981</v>
      </c>
      <c r="N1795" s="2">
        <f>VLOOKUP($B1795,'Answer Data Transformation'!$T$3:$AA$2346,4,FALSE)</f>
        <v>1</v>
      </c>
      <c r="O1795" s="2">
        <f>VLOOKUP($B1795,'Answer Data Transformation'!$T$3:$AA$2346,5,FALSE)</f>
        <v>4827.1000000000004</v>
      </c>
      <c r="P1795" s="2" t="str">
        <f>VLOOKUP($B1795,'Answer Data Transformation'!$T$3:$AA$2346,6,FALSE)</f>
        <v>tier - 2</v>
      </c>
      <c r="Q1795" s="2" t="str">
        <f>VLOOKUP($B1795,'Answer Data Transformation'!$T$3:$AA$2346,7,FALSE)</f>
        <v>tier - 1</v>
      </c>
      <c r="R1795" s="2" t="str">
        <f>VLOOKUP($B1795,'Answer Data Transformation'!$T$3:$AA$2346,8,FALSE)</f>
        <v>R1013</v>
      </c>
      <c r="S1795" s="2">
        <f>VLOOKUP($B1795,'Answer Data Transformation'!$T$3:$AA$2346,3,FALSE)</f>
        <v>41</v>
      </c>
    </row>
    <row r="1796" spans="2:19" ht="15.5" x14ac:dyDescent="0.35">
      <c r="B1796" s="1" t="s">
        <v>575</v>
      </c>
      <c r="C1796" s="28" t="str">
        <f>VLOOKUP(B1796,'Answer Data Transformation'!$B$3:$F$2338,4,FALSE)</f>
        <v xml:space="preserve">  Ryan M</v>
      </c>
      <c r="D1796" s="2">
        <f>VLOOKUP($B1796,'Answer Data Transformation'!$I$3:$R$2338,2,FALSE)</f>
        <v>16.7</v>
      </c>
      <c r="E1796" s="2">
        <f>VLOOKUP($B1796,'Answer Data Transformation'!$I$3:$R$2338,4,FALSE)</f>
        <v>11.48</v>
      </c>
      <c r="F1796" s="2" t="str">
        <f>VLOOKUP($B1796,'Answer Data Transformation'!$I$3:$R$2338,6,FALSE)</f>
        <v>No</v>
      </c>
      <c r="G1796" s="2" t="str">
        <f>VLOOKUP($B1796,'Answer Data Transformation'!$I$3:$R$2338,7,FALSE)</f>
        <v>No</v>
      </c>
      <c r="H1796" s="2" t="str">
        <f>VLOOKUP($B1796,'Answer Data Transformation'!$I$3:$R$2338,8,FALSE)</f>
        <v>No</v>
      </c>
      <c r="I1796" s="29">
        <f>VLOOKUP($B1796,'Answer Data Transformation'!$I$3:$R$2338,9,FALSE)</f>
        <v>0</v>
      </c>
      <c r="J1796" s="2" t="str">
        <f>VLOOKUP($B1796,'Answer Data Transformation'!$I$3:$R$2338,10,FALSE)</f>
        <v>No</v>
      </c>
      <c r="K1796" s="2" t="str">
        <f>VLOOKUP($B1796,'Answer Data Transformation'!$I$3:$R$2338,3,FALSE)</f>
        <v>Underweight</v>
      </c>
      <c r="L1796" s="2" t="str">
        <f>VLOOKUP($B1796,'Answer Data Transformation'!$I$3:$R$2338,5,FALSE)</f>
        <v>Diabetes</v>
      </c>
      <c r="M1796" s="2" t="str">
        <f>VLOOKUP($B1796,'Answer Data Transformation'!$T$3:$AA$2346,2,FALSE)</f>
        <v>03-Oct-1978</v>
      </c>
      <c r="N1796" s="2">
        <f>VLOOKUP($B1796,'Answer Data Transformation'!$T$3:$AA$2346,4,FALSE)</f>
        <v>2</v>
      </c>
      <c r="O1796" s="2">
        <f>VLOOKUP($B1796,'Answer Data Transformation'!$T$3:$AA$2346,5,FALSE)</f>
        <v>4812.34</v>
      </c>
      <c r="P1796" s="2" t="str">
        <f>VLOOKUP($B1796,'Answer Data Transformation'!$T$3:$AA$2346,6,FALSE)</f>
        <v>tier - 2</v>
      </c>
      <c r="Q1796" s="2" t="str">
        <f>VLOOKUP($B1796,'Answer Data Transformation'!$T$3:$AA$2346,7,FALSE)</f>
        <v>tier - 3</v>
      </c>
      <c r="R1796" s="2" t="str">
        <f>VLOOKUP($B1796,'Answer Data Transformation'!$T$3:$AA$2346,8,FALSE)</f>
        <v>R1013</v>
      </c>
      <c r="S1796" s="2">
        <f>VLOOKUP($B1796,'Answer Data Transformation'!$T$3:$AA$2346,3,FALSE)</f>
        <v>44</v>
      </c>
    </row>
    <row r="1797" spans="2:19" ht="15.5" x14ac:dyDescent="0.35">
      <c r="B1797" s="1" t="s">
        <v>574</v>
      </c>
      <c r="C1797" s="28" t="str">
        <f>VLOOKUP(B1797,'Answer Data Transformation'!$B$3:$F$2338,4,FALSE)</f>
        <v xml:space="preserve">  Sara</v>
      </c>
      <c r="D1797" s="2">
        <f>VLOOKUP($B1797,'Answer Data Transformation'!$I$3:$R$2338,2,FALSE)</f>
        <v>39.82</v>
      </c>
      <c r="E1797" s="2">
        <f>VLOOKUP($B1797,'Answer Data Transformation'!$I$3:$R$2338,4,FALSE)</f>
        <v>6.06</v>
      </c>
      <c r="F1797" s="2" t="str">
        <f>VLOOKUP($B1797,'Answer Data Transformation'!$I$3:$R$2338,6,FALSE)</f>
        <v>No</v>
      </c>
      <c r="G1797" s="2" t="str">
        <f>VLOOKUP($B1797,'Answer Data Transformation'!$I$3:$R$2338,7,FALSE)</f>
        <v>No</v>
      </c>
      <c r="H1797" s="2" t="str">
        <f>VLOOKUP($B1797,'Answer Data Transformation'!$I$3:$R$2338,8,FALSE)</f>
        <v>No</v>
      </c>
      <c r="I1797" s="29">
        <f>VLOOKUP($B1797,'Answer Data Transformation'!$I$3:$R$2338,9,FALSE)</f>
        <v>0</v>
      </c>
      <c r="J1797" s="2" t="str">
        <f>VLOOKUP($B1797,'Answer Data Transformation'!$I$3:$R$2338,10,FALSE)</f>
        <v>No</v>
      </c>
      <c r="K1797" s="2" t="str">
        <f>VLOOKUP($B1797,'Answer Data Transformation'!$I$3:$R$2338,3,FALSE)</f>
        <v>Obesity</v>
      </c>
      <c r="L1797" s="2" t="str">
        <f>VLOOKUP($B1797,'Answer Data Transformation'!$I$3:$R$2338,5,FALSE)</f>
        <v>Prediabetes</v>
      </c>
      <c r="M1797" s="2" t="str">
        <f>VLOOKUP($B1797,'Answer Data Transformation'!$T$3:$AA$2346,2,FALSE)</f>
        <v>16-Dec-1989</v>
      </c>
      <c r="N1797" s="2">
        <f>VLOOKUP($B1797,'Answer Data Transformation'!$T$3:$AA$2346,4,FALSE)</f>
        <v>1</v>
      </c>
      <c r="O1797" s="2">
        <f>VLOOKUP($B1797,'Answer Data Transformation'!$T$3:$AA$2346,5,FALSE)</f>
        <v>4795.66</v>
      </c>
      <c r="P1797" s="2" t="str">
        <f>VLOOKUP($B1797,'Answer Data Transformation'!$T$3:$AA$2346,6,FALSE)</f>
        <v>tier - 2</v>
      </c>
      <c r="Q1797" s="2" t="str">
        <f>VLOOKUP($B1797,'Answer Data Transformation'!$T$3:$AA$2346,7,FALSE)</f>
        <v>tier - 1</v>
      </c>
      <c r="R1797" s="2" t="str">
        <f>VLOOKUP($B1797,'Answer Data Transformation'!$T$3:$AA$2346,8,FALSE)</f>
        <v>R1013</v>
      </c>
      <c r="S1797" s="2">
        <f>VLOOKUP($B1797,'Answer Data Transformation'!$T$3:$AA$2346,3,FALSE)</f>
        <v>33</v>
      </c>
    </row>
    <row r="1798" spans="2:19" ht="15.5" x14ac:dyDescent="0.35">
      <c r="B1798" s="1" t="s">
        <v>573</v>
      </c>
      <c r="C1798" s="28" t="str">
        <f>VLOOKUP(B1798,'Answer Data Transformation'!$B$3:$F$2338,4,FALSE)</f>
        <v xml:space="preserve">  Deniz</v>
      </c>
      <c r="D1798" s="2">
        <f>VLOOKUP($B1798,'Answer Data Transformation'!$I$3:$R$2338,2,FALSE)</f>
        <v>22.04</v>
      </c>
      <c r="E1798" s="2">
        <f>VLOOKUP($B1798,'Answer Data Transformation'!$I$3:$R$2338,4,FALSE)</f>
        <v>5.86</v>
      </c>
      <c r="F1798" s="2" t="str">
        <f>VLOOKUP($B1798,'Answer Data Transformation'!$I$3:$R$2338,6,FALSE)</f>
        <v>No</v>
      </c>
      <c r="G1798" s="2" t="str">
        <f>VLOOKUP($B1798,'Answer Data Transformation'!$I$3:$R$2338,7,FALSE)</f>
        <v>No</v>
      </c>
      <c r="H1798" s="2" t="str">
        <f>VLOOKUP($B1798,'Answer Data Transformation'!$I$3:$R$2338,8,FALSE)</f>
        <v>No</v>
      </c>
      <c r="I1798" s="29">
        <f>VLOOKUP($B1798,'Answer Data Transformation'!$I$3:$R$2338,9,FALSE)</f>
        <v>1</v>
      </c>
      <c r="J1798" s="2" t="str">
        <f>VLOOKUP($B1798,'Answer Data Transformation'!$I$3:$R$2338,10,FALSE)</f>
        <v>No</v>
      </c>
      <c r="K1798" s="2" t="str">
        <f>VLOOKUP($B1798,'Answer Data Transformation'!$I$3:$R$2338,3,FALSE)</f>
        <v>Normal Weight</v>
      </c>
      <c r="L1798" s="2" t="str">
        <f>VLOOKUP($B1798,'Answer Data Transformation'!$I$3:$R$2338,5,FALSE)</f>
        <v>Prediabetes</v>
      </c>
      <c r="M1798" s="2" t="str">
        <f>VLOOKUP($B1798,'Answer Data Transformation'!$T$3:$AA$2346,2,FALSE)</f>
        <v>22-Jun-1987</v>
      </c>
      <c r="N1798" s="2">
        <f>VLOOKUP($B1798,'Answer Data Transformation'!$T$3:$AA$2346,4,FALSE)</f>
        <v>3</v>
      </c>
      <c r="O1798" s="2">
        <f>VLOOKUP($B1798,'Answer Data Transformation'!$T$3:$AA$2346,5,FALSE)</f>
        <v>4787.42</v>
      </c>
      <c r="P1798" s="2" t="str">
        <f>VLOOKUP($B1798,'Answer Data Transformation'!$T$3:$AA$2346,6,FALSE)</f>
        <v>tier - 2</v>
      </c>
      <c r="Q1798" s="2" t="str">
        <f>VLOOKUP($B1798,'Answer Data Transformation'!$T$3:$AA$2346,7,FALSE)</f>
        <v>tier - 3</v>
      </c>
      <c r="R1798" s="2" t="str">
        <f>VLOOKUP($B1798,'Answer Data Transformation'!$T$3:$AA$2346,8,FALSE)</f>
        <v>R1013</v>
      </c>
      <c r="S1798" s="2">
        <f>VLOOKUP($B1798,'Answer Data Transformation'!$T$3:$AA$2346,3,FALSE)</f>
        <v>35</v>
      </c>
    </row>
    <row r="1799" spans="2:19" ht="15.5" x14ac:dyDescent="0.35">
      <c r="B1799" s="1" t="s">
        <v>572</v>
      </c>
      <c r="C1799" s="28" t="str">
        <f>VLOOKUP(B1799,'Answer Data Transformation'!$B$3:$F$2338,4,FALSE)</f>
        <v xml:space="preserve">  Shannon L</v>
      </c>
      <c r="D1799" s="2">
        <f>VLOOKUP($B1799,'Answer Data Transformation'!$I$3:$R$2338,2,FALSE)</f>
        <v>28.27</v>
      </c>
      <c r="E1799" s="2">
        <f>VLOOKUP($B1799,'Answer Data Transformation'!$I$3:$R$2338,4,FALSE)</f>
        <v>5.33</v>
      </c>
      <c r="F1799" s="2" t="str">
        <f>VLOOKUP($B1799,'Answer Data Transformation'!$I$3:$R$2338,6,FALSE)</f>
        <v>No</v>
      </c>
      <c r="G1799" s="2" t="str">
        <f>VLOOKUP($B1799,'Answer Data Transformation'!$I$3:$R$2338,7,FALSE)</f>
        <v>No</v>
      </c>
      <c r="H1799" s="2" t="str">
        <f>VLOOKUP($B1799,'Answer Data Transformation'!$I$3:$R$2338,8,FALSE)</f>
        <v>No</v>
      </c>
      <c r="I1799" s="29">
        <f>VLOOKUP($B1799,'Answer Data Transformation'!$I$3:$R$2338,9,FALSE)</f>
        <v>0</v>
      </c>
      <c r="J1799" s="2" t="str">
        <f>VLOOKUP($B1799,'Answer Data Transformation'!$I$3:$R$2338,10,FALSE)</f>
        <v>No</v>
      </c>
      <c r="K1799" s="2" t="str">
        <f>VLOOKUP($B1799,'Answer Data Transformation'!$I$3:$R$2338,3,FALSE)</f>
        <v>Overweight</v>
      </c>
      <c r="L1799" s="2" t="str">
        <f>VLOOKUP($B1799,'Answer Data Transformation'!$I$3:$R$2338,5,FALSE)</f>
        <v>Normal</v>
      </c>
      <c r="M1799" s="2" t="str">
        <f>VLOOKUP($B1799,'Answer Data Transformation'!$T$3:$AA$2346,2,FALSE)</f>
        <v>09-Dec-1989</v>
      </c>
      <c r="N1799" s="2">
        <f>VLOOKUP($B1799,'Answer Data Transformation'!$T$3:$AA$2346,4,FALSE)</f>
        <v>1</v>
      </c>
      <c r="O1799" s="2">
        <f>VLOOKUP($B1799,'Answer Data Transformation'!$T$3:$AA$2346,5,FALSE)</f>
        <v>4779.6000000000004</v>
      </c>
      <c r="P1799" s="2" t="str">
        <f>VLOOKUP($B1799,'Answer Data Transformation'!$T$3:$AA$2346,6,FALSE)</f>
        <v>tier - 2</v>
      </c>
      <c r="Q1799" s="2" t="str">
        <f>VLOOKUP($B1799,'Answer Data Transformation'!$T$3:$AA$2346,7,FALSE)</f>
        <v>tier - 3</v>
      </c>
      <c r="R1799" s="2" t="str">
        <f>VLOOKUP($B1799,'Answer Data Transformation'!$T$3:$AA$2346,8,FALSE)</f>
        <v>R1013</v>
      </c>
      <c r="S1799" s="2">
        <f>VLOOKUP($B1799,'Answer Data Transformation'!$T$3:$AA$2346,3,FALSE)</f>
        <v>33</v>
      </c>
    </row>
    <row r="1800" spans="2:19" ht="15.5" x14ac:dyDescent="0.35">
      <c r="B1800" s="1" t="s">
        <v>571</v>
      </c>
      <c r="C1800" s="28" t="str">
        <f>VLOOKUP(B1800,'Answer Data Transformation'!$B$3:$F$2338,4,FALSE)</f>
        <v xml:space="preserve">  Kaitlin M</v>
      </c>
      <c r="D1800" s="2">
        <f>VLOOKUP($B1800,'Answer Data Transformation'!$I$3:$R$2338,2,FALSE)</f>
        <v>18.5</v>
      </c>
      <c r="E1800" s="2">
        <f>VLOOKUP($B1800,'Answer Data Transformation'!$I$3:$R$2338,4,FALSE)</f>
        <v>5.33</v>
      </c>
      <c r="F1800" s="2" t="str">
        <f>VLOOKUP($B1800,'Answer Data Transformation'!$I$3:$R$2338,6,FALSE)</f>
        <v>No</v>
      </c>
      <c r="G1800" s="2" t="str">
        <f>VLOOKUP($B1800,'Answer Data Transformation'!$I$3:$R$2338,7,FALSE)</f>
        <v>No</v>
      </c>
      <c r="H1800" s="2" t="str">
        <f>VLOOKUP($B1800,'Answer Data Transformation'!$I$3:$R$2338,8,FALSE)</f>
        <v>No</v>
      </c>
      <c r="I1800" s="29">
        <f>VLOOKUP($B1800,'Answer Data Transformation'!$I$3:$R$2338,9,FALSE)</f>
        <v>0</v>
      </c>
      <c r="J1800" s="2" t="str">
        <f>VLOOKUP($B1800,'Answer Data Transformation'!$I$3:$R$2338,10,FALSE)</f>
        <v>No</v>
      </c>
      <c r="K1800" s="2" t="str">
        <f>VLOOKUP($B1800,'Answer Data Transformation'!$I$3:$R$2338,3,FALSE)</f>
        <v>Normal Weight</v>
      </c>
      <c r="L1800" s="2" t="str">
        <f>VLOOKUP($B1800,'Answer Data Transformation'!$I$3:$R$2338,5,FALSE)</f>
        <v>Normal</v>
      </c>
      <c r="M1800" s="2" t="str">
        <f>VLOOKUP($B1800,'Answer Data Transformation'!$T$3:$AA$2346,2,FALSE)</f>
        <v>01-Aug-1989</v>
      </c>
      <c r="N1800" s="2">
        <f>VLOOKUP($B1800,'Answer Data Transformation'!$T$3:$AA$2346,4,FALSE)</f>
        <v>1</v>
      </c>
      <c r="O1800" s="2">
        <f>VLOOKUP($B1800,'Answer Data Transformation'!$T$3:$AA$2346,5,FALSE)</f>
        <v>4766.0200000000004</v>
      </c>
      <c r="P1800" s="2" t="str">
        <f>VLOOKUP($B1800,'Answer Data Transformation'!$T$3:$AA$2346,6,FALSE)</f>
        <v>tier - 2</v>
      </c>
      <c r="Q1800" s="2" t="str">
        <f>VLOOKUP($B1800,'Answer Data Transformation'!$T$3:$AA$2346,7,FALSE)</f>
        <v>tier - 3</v>
      </c>
      <c r="R1800" s="2" t="str">
        <f>VLOOKUP($B1800,'Answer Data Transformation'!$T$3:$AA$2346,8,FALSE)</f>
        <v>R1011</v>
      </c>
      <c r="S1800" s="2">
        <f>VLOOKUP($B1800,'Answer Data Transformation'!$T$3:$AA$2346,3,FALSE)</f>
        <v>33</v>
      </c>
    </row>
    <row r="1801" spans="2:19" ht="15.5" x14ac:dyDescent="0.35">
      <c r="B1801" s="1" t="s">
        <v>570</v>
      </c>
      <c r="C1801" s="28" t="str">
        <f>VLOOKUP(B1801,'Answer Data Transformation'!$B$3:$F$2338,4,FALSE)</f>
        <v xml:space="preserve">  Alfredo</v>
      </c>
      <c r="D1801" s="2">
        <f>VLOOKUP($B1801,'Answer Data Transformation'!$I$3:$R$2338,2,FALSE)</f>
        <v>38.6</v>
      </c>
      <c r="E1801" s="2">
        <f>VLOOKUP($B1801,'Answer Data Transformation'!$I$3:$R$2338,4,FALSE)</f>
        <v>6.02</v>
      </c>
      <c r="F1801" s="2" t="str">
        <f>VLOOKUP($B1801,'Answer Data Transformation'!$I$3:$R$2338,6,FALSE)</f>
        <v>No</v>
      </c>
      <c r="G1801" s="2" t="str">
        <f>VLOOKUP($B1801,'Answer Data Transformation'!$I$3:$R$2338,7,FALSE)</f>
        <v>No</v>
      </c>
      <c r="H1801" s="2" t="str">
        <f>VLOOKUP($B1801,'Answer Data Transformation'!$I$3:$R$2338,8,FALSE)</f>
        <v>No</v>
      </c>
      <c r="I1801" s="29">
        <f>VLOOKUP($B1801,'Answer Data Transformation'!$I$3:$R$2338,9,FALSE)</f>
        <v>1</v>
      </c>
      <c r="J1801" s="2" t="str">
        <f>VLOOKUP($B1801,'Answer Data Transformation'!$I$3:$R$2338,10,FALSE)</f>
        <v>No</v>
      </c>
      <c r="K1801" s="2" t="str">
        <f>VLOOKUP($B1801,'Answer Data Transformation'!$I$3:$R$2338,3,FALSE)</f>
        <v>Obesity</v>
      </c>
      <c r="L1801" s="2" t="str">
        <f>VLOOKUP($B1801,'Answer Data Transformation'!$I$3:$R$2338,5,FALSE)</f>
        <v>Prediabetes</v>
      </c>
      <c r="M1801" s="2" t="str">
        <f>VLOOKUP($B1801,'Answer Data Transformation'!$T$3:$AA$2346,2,FALSE)</f>
        <v>27-Sep-1987</v>
      </c>
      <c r="N1801" s="2">
        <f>VLOOKUP($B1801,'Answer Data Transformation'!$T$3:$AA$2346,4,FALSE)</f>
        <v>1</v>
      </c>
      <c r="O1801" s="2">
        <f>VLOOKUP($B1801,'Answer Data Transformation'!$T$3:$AA$2346,5,FALSE)</f>
        <v>4762.33</v>
      </c>
      <c r="P1801" s="2" t="str">
        <f>VLOOKUP($B1801,'Answer Data Transformation'!$T$3:$AA$2346,6,FALSE)</f>
        <v>tier - 3</v>
      </c>
      <c r="Q1801" s="2" t="str">
        <f>VLOOKUP($B1801,'Answer Data Transformation'!$T$3:$AA$2346,7,FALSE)</f>
        <v>tier - 3</v>
      </c>
      <c r="R1801" s="2" t="str">
        <f>VLOOKUP($B1801,'Answer Data Transformation'!$T$3:$AA$2346,8,FALSE)</f>
        <v>R1011</v>
      </c>
      <c r="S1801" s="2">
        <f>VLOOKUP($B1801,'Answer Data Transformation'!$T$3:$AA$2346,3,FALSE)</f>
        <v>35</v>
      </c>
    </row>
    <row r="1802" spans="2:19" ht="15.5" x14ac:dyDescent="0.35">
      <c r="B1802" s="1" t="s">
        <v>569</v>
      </c>
      <c r="C1802" s="28" t="str">
        <f>VLOOKUP(B1802,'Answer Data Transformation'!$B$3:$F$2338,4,FALSE)</f>
        <v xml:space="preserve">  Kristen</v>
      </c>
      <c r="D1802" s="2">
        <f>VLOOKUP($B1802,'Answer Data Transformation'!$I$3:$R$2338,2,FALSE)</f>
        <v>43.12</v>
      </c>
      <c r="E1802" s="2">
        <f>VLOOKUP($B1802,'Answer Data Transformation'!$I$3:$R$2338,4,FALSE)</f>
        <v>6.25</v>
      </c>
      <c r="F1802" s="2" t="str">
        <f>VLOOKUP($B1802,'Answer Data Transformation'!$I$3:$R$2338,6,FALSE)</f>
        <v>No</v>
      </c>
      <c r="G1802" s="2" t="str">
        <f>VLOOKUP($B1802,'Answer Data Transformation'!$I$3:$R$2338,7,FALSE)</f>
        <v>No</v>
      </c>
      <c r="H1802" s="2" t="str">
        <f>VLOOKUP($B1802,'Answer Data Transformation'!$I$3:$R$2338,8,FALSE)</f>
        <v>No</v>
      </c>
      <c r="I1802" s="29">
        <f>VLOOKUP($B1802,'Answer Data Transformation'!$I$3:$R$2338,9,FALSE)</f>
        <v>1</v>
      </c>
      <c r="J1802" s="2" t="str">
        <f>VLOOKUP($B1802,'Answer Data Transformation'!$I$3:$R$2338,10,FALSE)</f>
        <v>No</v>
      </c>
      <c r="K1802" s="2" t="str">
        <f>VLOOKUP($B1802,'Answer Data Transformation'!$I$3:$R$2338,3,FALSE)</f>
        <v>Obesity</v>
      </c>
      <c r="L1802" s="2" t="str">
        <f>VLOOKUP($B1802,'Answer Data Transformation'!$I$3:$R$2338,5,FALSE)</f>
        <v>Prediabetes</v>
      </c>
      <c r="M1802" s="2" t="str">
        <f>VLOOKUP($B1802,'Answer Data Transformation'!$T$3:$AA$2346,2,FALSE)</f>
        <v>16-Aug-1992</v>
      </c>
      <c r="N1802" s="2">
        <f>VLOOKUP($B1802,'Answer Data Transformation'!$T$3:$AA$2346,4,FALSE)</f>
        <v>2</v>
      </c>
      <c r="O1802" s="2">
        <f>VLOOKUP($B1802,'Answer Data Transformation'!$T$3:$AA$2346,5,FALSE)</f>
        <v>4753.6400000000003</v>
      </c>
      <c r="P1802" s="2" t="str">
        <f>VLOOKUP($B1802,'Answer Data Transformation'!$T$3:$AA$2346,6,FALSE)</f>
        <v>tier - 2</v>
      </c>
      <c r="Q1802" s="2" t="str">
        <f>VLOOKUP($B1802,'Answer Data Transformation'!$T$3:$AA$2346,7,FALSE)</f>
        <v>tier - 3</v>
      </c>
      <c r="R1802" s="2" t="str">
        <f>VLOOKUP($B1802,'Answer Data Transformation'!$T$3:$AA$2346,8,FALSE)</f>
        <v>R1013</v>
      </c>
      <c r="S1802" s="2">
        <f>VLOOKUP($B1802,'Answer Data Transformation'!$T$3:$AA$2346,3,FALSE)</f>
        <v>30</v>
      </c>
    </row>
    <row r="1803" spans="2:19" ht="15.5" x14ac:dyDescent="0.35">
      <c r="B1803" s="1" t="s">
        <v>568</v>
      </c>
      <c r="C1803" s="28" t="str">
        <f>VLOOKUP(B1803,'Answer Data Transformation'!$B$3:$F$2338,4,FALSE)</f>
        <v xml:space="preserve">  Daniel</v>
      </c>
      <c r="D1803" s="2">
        <f>VLOOKUP($B1803,'Answer Data Transformation'!$I$3:$R$2338,2,FALSE)</f>
        <v>30.5</v>
      </c>
      <c r="E1803" s="2">
        <f>VLOOKUP($B1803,'Answer Data Transformation'!$I$3:$R$2338,4,FALSE)</f>
        <v>4.8099999999999996</v>
      </c>
      <c r="F1803" s="2" t="str">
        <f>VLOOKUP($B1803,'Answer Data Transformation'!$I$3:$R$2338,6,FALSE)</f>
        <v>No</v>
      </c>
      <c r="G1803" s="2" t="str">
        <f>VLOOKUP($B1803,'Answer Data Transformation'!$I$3:$R$2338,7,FALSE)</f>
        <v>No</v>
      </c>
      <c r="H1803" s="2" t="str">
        <f>VLOOKUP($B1803,'Answer Data Transformation'!$I$3:$R$2338,8,FALSE)</f>
        <v>No</v>
      </c>
      <c r="I1803" s="29">
        <f>VLOOKUP($B1803,'Answer Data Transformation'!$I$3:$R$2338,9,FALSE)</f>
        <v>1</v>
      </c>
      <c r="J1803" s="2" t="str">
        <f>VLOOKUP($B1803,'Answer Data Transformation'!$I$3:$R$2338,10,FALSE)</f>
        <v>No</v>
      </c>
      <c r="K1803" s="2" t="str">
        <f>VLOOKUP($B1803,'Answer Data Transformation'!$I$3:$R$2338,3,FALSE)</f>
        <v>Obesity</v>
      </c>
      <c r="L1803" s="2" t="str">
        <f>VLOOKUP($B1803,'Answer Data Transformation'!$I$3:$R$2338,5,FALSE)</f>
        <v>Normal</v>
      </c>
      <c r="M1803" s="2" t="str">
        <f>VLOOKUP($B1803,'Answer Data Transformation'!$T$3:$AA$2346,2,FALSE)</f>
        <v>22-Nov-1987</v>
      </c>
      <c r="N1803" s="2">
        <f>VLOOKUP($B1803,'Answer Data Transformation'!$T$3:$AA$2346,4,FALSE)</f>
        <v>1</v>
      </c>
      <c r="O1803" s="2">
        <f>VLOOKUP($B1803,'Answer Data Transformation'!$T$3:$AA$2346,5,FALSE)</f>
        <v>4751.07</v>
      </c>
      <c r="P1803" s="2" t="str">
        <f>VLOOKUP($B1803,'Answer Data Transformation'!$T$3:$AA$2346,6,FALSE)</f>
        <v>tier - 3</v>
      </c>
      <c r="Q1803" s="2" t="str">
        <f>VLOOKUP($B1803,'Answer Data Transformation'!$T$3:$AA$2346,7,FALSE)</f>
        <v>tier - 1</v>
      </c>
      <c r="R1803" s="2" t="str">
        <f>VLOOKUP($B1803,'Answer Data Transformation'!$T$3:$AA$2346,8,FALSE)</f>
        <v>R1011</v>
      </c>
      <c r="S1803" s="2">
        <f>VLOOKUP($B1803,'Answer Data Transformation'!$T$3:$AA$2346,3,FALSE)</f>
        <v>35</v>
      </c>
    </row>
    <row r="1804" spans="2:19" ht="15.5" x14ac:dyDescent="0.35">
      <c r="B1804" s="1" t="s">
        <v>567</v>
      </c>
      <c r="C1804" s="28" t="str">
        <f>VLOOKUP(B1804,'Answer Data Transformation'!$B$3:$F$2338,4,FALSE)</f>
        <v xml:space="preserve">  Jonathan</v>
      </c>
      <c r="D1804" s="2">
        <f>VLOOKUP($B1804,'Answer Data Transformation'!$I$3:$R$2338,2,FALSE)</f>
        <v>27.61</v>
      </c>
      <c r="E1804" s="2">
        <f>VLOOKUP($B1804,'Answer Data Transformation'!$I$3:$R$2338,4,FALSE)</f>
        <v>4.5999999999999996</v>
      </c>
      <c r="F1804" s="2" t="str">
        <f>VLOOKUP($B1804,'Answer Data Transformation'!$I$3:$R$2338,6,FALSE)</f>
        <v>No</v>
      </c>
      <c r="G1804" s="2" t="str">
        <f>VLOOKUP($B1804,'Answer Data Transformation'!$I$3:$R$2338,7,FALSE)</f>
        <v>No</v>
      </c>
      <c r="H1804" s="2" t="str">
        <f>VLOOKUP($B1804,'Answer Data Transformation'!$I$3:$R$2338,8,FALSE)</f>
        <v>No</v>
      </c>
      <c r="I1804" s="29">
        <f>VLOOKUP($B1804,'Answer Data Transformation'!$I$3:$R$2338,9,FALSE)</f>
        <v>1</v>
      </c>
      <c r="J1804" s="2" t="str">
        <f>VLOOKUP($B1804,'Answer Data Transformation'!$I$3:$R$2338,10,FALSE)</f>
        <v>No</v>
      </c>
      <c r="K1804" s="2" t="str">
        <f>VLOOKUP($B1804,'Answer Data Transformation'!$I$3:$R$2338,3,FALSE)</f>
        <v>Overweight</v>
      </c>
      <c r="L1804" s="2" t="str">
        <f>VLOOKUP($B1804,'Answer Data Transformation'!$I$3:$R$2338,5,FALSE)</f>
        <v>Normal</v>
      </c>
      <c r="M1804" s="2" t="str">
        <f>VLOOKUP($B1804,'Answer Data Transformation'!$T$3:$AA$2346,2,FALSE)</f>
        <v>02-Sep-1987</v>
      </c>
      <c r="N1804" s="2">
        <f>VLOOKUP($B1804,'Answer Data Transformation'!$T$3:$AA$2346,4,FALSE)</f>
        <v>1</v>
      </c>
      <c r="O1804" s="2">
        <f>VLOOKUP($B1804,'Answer Data Transformation'!$T$3:$AA$2346,5,FALSE)</f>
        <v>4747.05</v>
      </c>
      <c r="P1804" s="2" t="str">
        <f>VLOOKUP($B1804,'Answer Data Transformation'!$T$3:$AA$2346,6,FALSE)</f>
        <v>tier - 2</v>
      </c>
      <c r="Q1804" s="2" t="str">
        <f>VLOOKUP($B1804,'Answer Data Transformation'!$T$3:$AA$2346,7,FALSE)</f>
        <v>tier - 2</v>
      </c>
      <c r="R1804" s="2" t="str">
        <f>VLOOKUP($B1804,'Answer Data Transformation'!$T$3:$AA$2346,8,FALSE)</f>
        <v>R1013</v>
      </c>
      <c r="S1804" s="2">
        <f>VLOOKUP($B1804,'Answer Data Transformation'!$T$3:$AA$2346,3,FALSE)</f>
        <v>35</v>
      </c>
    </row>
    <row r="1805" spans="2:19" ht="15.5" x14ac:dyDescent="0.35">
      <c r="B1805" s="1" t="s">
        <v>566</v>
      </c>
      <c r="C1805" s="28" t="str">
        <f>VLOOKUP(B1805,'Answer Data Transformation'!$B$3:$F$2338,4,FALSE)</f>
        <v xml:space="preserve">  Troy</v>
      </c>
      <c r="D1805" s="2">
        <f>VLOOKUP($B1805,'Answer Data Transformation'!$I$3:$R$2338,2,FALSE)</f>
        <v>27.1</v>
      </c>
      <c r="E1805" s="2">
        <f>VLOOKUP($B1805,'Answer Data Transformation'!$I$3:$R$2338,4,FALSE)</f>
        <v>5.08</v>
      </c>
      <c r="F1805" s="2" t="str">
        <f>VLOOKUP($B1805,'Answer Data Transformation'!$I$3:$R$2338,6,FALSE)</f>
        <v>No</v>
      </c>
      <c r="G1805" s="2" t="str">
        <f>VLOOKUP($B1805,'Answer Data Transformation'!$I$3:$R$2338,7,FALSE)</f>
        <v>No</v>
      </c>
      <c r="H1805" s="2" t="str">
        <f>VLOOKUP($B1805,'Answer Data Transformation'!$I$3:$R$2338,8,FALSE)</f>
        <v>No</v>
      </c>
      <c r="I1805" s="29">
        <f>VLOOKUP($B1805,'Answer Data Transformation'!$I$3:$R$2338,9,FALSE)</f>
        <v>1</v>
      </c>
      <c r="J1805" s="2" t="str">
        <f>VLOOKUP($B1805,'Answer Data Transformation'!$I$3:$R$2338,10,FALSE)</f>
        <v>No</v>
      </c>
      <c r="K1805" s="2" t="str">
        <f>VLOOKUP($B1805,'Answer Data Transformation'!$I$3:$R$2338,3,FALSE)</f>
        <v>Overweight</v>
      </c>
      <c r="L1805" s="2" t="str">
        <f>VLOOKUP($B1805,'Answer Data Transformation'!$I$3:$R$2338,5,FALSE)</f>
        <v>Normal</v>
      </c>
      <c r="M1805" s="2" t="str">
        <f>VLOOKUP($B1805,'Answer Data Transformation'!$T$3:$AA$2346,2,FALSE)</f>
        <v>05-Jun-1987</v>
      </c>
      <c r="N1805" s="2">
        <f>VLOOKUP($B1805,'Answer Data Transformation'!$T$3:$AA$2346,4,FALSE)</f>
        <v>1</v>
      </c>
      <c r="O1805" s="2">
        <f>VLOOKUP($B1805,'Answer Data Transformation'!$T$3:$AA$2346,5,FALSE)</f>
        <v>4746.34</v>
      </c>
      <c r="P1805" s="2" t="str">
        <f>VLOOKUP($B1805,'Answer Data Transformation'!$T$3:$AA$2346,6,FALSE)</f>
        <v>tier - 2</v>
      </c>
      <c r="Q1805" s="2" t="str">
        <f>VLOOKUP($B1805,'Answer Data Transformation'!$T$3:$AA$2346,7,FALSE)</f>
        <v>tier - 2</v>
      </c>
      <c r="R1805" s="2" t="str">
        <f>VLOOKUP($B1805,'Answer Data Transformation'!$T$3:$AA$2346,8,FALSE)</f>
        <v>R1011</v>
      </c>
      <c r="S1805" s="2">
        <f>VLOOKUP($B1805,'Answer Data Transformation'!$T$3:$AA$2346,3,FALSE)</f>
        <v>36</v>
      </c>
    </row>
    <row r="1806" spans="2:19" ht="15.5" x14ac:dyDescent="0.35">
      <c r="B1806" s="1" t="s">
        <v>565</v>
      </c>
      <c r="C1806" s="28" t="str">
        <f>VLOOKUP(B1806,'Answer Data Transformation'!$B$3:$F$2338,4,FALSE)</f>
        <v xml:space="preserve">  Daniel C</v>
      </c>
      <c r="D1806" s="2">
        <f>VLOOKUP($B1806,'Answer Data Transformation'!$I$3:$R$2338,2,FALSE)</f>
        <v>35.93</v>
      </c>
      <c r="E1806" s="2">
        <f>VLOOKUP($B1806,'Answer Data Transformation'!$I$3:$R$2338,4,FALSE)</f>
        <v>5.43</v>
      </c>
      <c r="F1806" s="2" t="str">
        <f>VLOOKUP($B1806,'Answer Data Transformation'!$I$3:$R$2338,6,FALSE)</f>
        <v>No</v>
      </c>
      <c r="G1806" s="2" t="str">
        <f>VLOOKUP($B1806,'Answer Data Transformation'!$I$3:$R$2338,7,FALSE)</f>
        <v>yes</v>
      </c>
      <c r="H1806" s="2" t="str">
        <f>VLOOKUP($B1806,'Answer Data Transformation'!$I$3:$R$2338,8,FALSE)</f>
        <v>No</v>
      </c>
      <c r="I1806" s="29">
        <f>VLOOKUP($B1806,'Answer Data Transformation'!$I$3:$R$2338,9,FALSE)</f>
        <v>1</v>
      </c>
      <c r="J1806" s="2" t="str">
        <f>VLOOKUP($B1806,'Answer Data Transformation'!$I$3:$R$2338,10,FALSE)</f>
        <v>No</v>
      </c>
      <c r="K1806" s="2" t="str">
        <f>VLOOKUP($B1806,'Answer Data Transformation'!$I$3:$R$2338,3,FALSE)</f>
        <v>Obesity</v>
      </c>
      <c r="L1806" s="2" t="str">
        <f>VLOOKUP($B1806,'Answer Data Transformation'!$I$3:$R$2338,5,FALSE)</f>
        <v>Normal</v>
      </c>
      <c r="M1806" s="2" t="str">
        <f>VLOOKUP($B1806,'Answer Data Transformation'!$T$3:$AA$2346,2,FALSE)</f>
        <v>24-Nov-2004</v>
      </c>
      <c r="N1806" s="2">
        <f>VLOOKUP($B1806,'Answer Data Transformation'!$T$3:$AA$2346,4,FALSE)</f>
        <v>0</v>
      </c>
      <c r="O1806" s="2">
        <f>VLOOKUP($B1806,'Answer Data Transformation'!$T$3:$AA$2346,5,FALSE)</f>
        <v>4740.78</v>
      </c>
      <c r="P1806" s="2" t="str">
        <f>VLOOKUP($B1806,'Answer Data Transformation'!$T$3:$AA$2346,6,FALSE)</f>
        <v>tier - 2</v>
      </c>
      <c r="Q1806" s="2" t="str">
        <f>VLOOKUP($B1806,'Answer Data Transformation'!$T$3:$AA$2346,7,FALSE)</f>
        <v>tier - 3</v>
      </c>
      <c r="R1806" s="2" t="str">
        <f>VLOOKUP($B1806,'Answer Data Transformation'!$T$3:$AA$2346,8,FALSE)</f>
        <v>R1021</v>
      </c>
      <c r="S1806" s="2">
        <f>VLOOKUP($B1806,'Answer Data Transformation'!$T$3:$AA$2346,3,FALSE)</f>
        <v>18</v>
      </c>
    </row>
    <row r="1807" spans="2:19" ht="15.5" x14ac:dyDescent="0.35">
      <c r="B1807" s="1" t="s">
        <v>564</v>
      </c>
      <c r="C1807" s="28" t="str">
        <f>VLOOKUP(B1807,'Answer Data Transformation'!$B$3:$F$2338,4,FALSE)</f>
        <v xml:space="preserve">  Lauren</v>
      </c>
      <c r="D1807" s="2">
        <f>VLOOKUP($B1807,'Answer Data Transformation'!$I$3:$R$2338,2,FALSE)</f>
        <v>32.68</v>
      </c>
      <c r="E1807" s="2">
        <f>VLOOKUP($B1807,'Answer Data Transformation'!$I$3:$R$2338,4,FALSE)</f>
        <v>5.44</v>
      </c>
      <c r="F1807" s="2" t="str">
        <f>VLOOKUP($B1807,'Answer Data Transformation'!$I$3:$R$2338,6,FALSE)</f>
        <v>No</v>
      </c>
      <c r="G1807" s="2" t="str">
        <f>VLOOKUP($B1807,'Answer Data Transformation'!$I$3:$R$2338,7,FALSE)</f>
        <v>No</v>
      </c>
      <c r="H1807" s="2" t="str">
        <f>VLOOKUP($B1807,'Answer Data Transformation'!$I$3:$R$2338,8,FALSE)</f>
        <v>No</v>
      </c>
      <c r="I1807" s="29">
        <f>VLOOKUP($B1807,'Answer Data Transformation'!$I$3:$R$2338,9,FALSE)</f>
        <v>0</v>
      </c>
      <c r="J1807" s="2" t="str">
        <f>VLOOKUP($B1807,'Answer Data Transformation'!$I$3:$R$2338,10,FALSE)</f>
        <v>No</v>
      </c>
      <c r="K1807" s="2" t="str">
        <f>VLOOKUP($B1807,'Answer Data Transformation'!$I$3:$R$2338,3,FALSE)</f>
        <v>Obesity</v>
      </c>
      <c r="L1807" s="2" t="str">
        <f>VLOOKUP($B1807,'Answer Data Transformation'!$I$3:$R$2338,5,FALSE)</f>
        <v>Normal</v>
      </c>
      <c r="M1807" s="2" t="str">
        <f>VLOOKUP($B1807,'Answer Data Transformation'!$T$3:$AA$2346,2,FALSE)</f>
        <v>12-Oct-1991</v>
      </c>
      <c r="N1807" s="2">
        <f>VLOOKUP($B1807,'Answer Data Transformation'!$T$3:$AA$2346,4,FALSE)</f>
        <v>1</v>
      </c>
      <c r="O1807" s="2">
        <f>VLOOKUP($B1807,'Answer Data Transformation'!$T$3:$AA$2346,5,FALSE)</f>
        <v>4738.2700000000004</v>
      </c>
      <c r="P1807" s="2" t="str">
        <f>VLOOKUP($B1807,'Answer Data Transformation'!$T$3:$AA$2346,6,FALSE)</f>
        <v>tier - 2</v>
      </c>
      <c r="Q1807" s="2" t="str">
        <f>VLOOKUP($B1807,'Answer Data Transformation'!$T$3:$AA$2346,7,FALSE)</f>
        <v>tier - 3</v>
      </c>
      <c r="R1807" s="2" t="str">
        <f>VLOOKUP($B1807,'Answer Data Transformation'!$T$3:$AA$2346,8,FALSE)</f>
        <v>R1012</v>
      </c>
      <c r="S1807" s="2">
        <f>VLOOKUP($B1807,'Answer Data Transformation'!$T$3:$AA$2346,3,FALSE)</f>
        <v>31</v>
      </c>
    </row>
    <row r="1808" spans="2:19" ht="15.5" x14ac:dyDescent="0.35">
      <c r="B1808" s="1" t="s">
        <v>563</v>
      </c>
      <c r="C1808" s="28" t="str">
        <f>VLOOKUP(B1808,'Answer Data Transformation'!$B$3:$F$2338,4,FALSE)</f>
        <v xml:space="preserve">  Jennefer</v>
      </c>
      <c r="D1808" s="2">
        <f>VLOOKUP($B1808,'Answer Data Transformation'!$I$3:$R$2338,2,FALSE)</f>
        <v>20.74</v>
      </c>
      <c r="E1808" s="2">
        <f>VLOOKUP($B1808,'Answer Data Transformation'!$I$3:$R$2338,4,FALSE)</f>
        <v>11.69</v>
      </c>
      <c r="F1808" s="2" t="str">
        <f>VLOOKUP($B1808,'Answer Data Transformation'!$I$3:$R$2338,6,FALSE)</f>
        <v>Yes</v>
      </c>
      <c r="G1808" s="2" t="str">
        <f>VLOOKUP($B1808,'Answer Data Transformation'!$I$3:$R$2338,7,FALSE)</f>
        <v>No</v>
      </c>
      <c r="H1808" s="2" t="str">
        <f>VLOOKUP($B1808,'Answer Data Transformation'!$I$3:$R$2338,8,FALSE)</f>
        <v>No</v>
      </c>
      <c r="I1808" s="29">
        <f>VLOOKUP($B1808,'Answer Data Transformation'!$I$3:$R$2338,9,FALSE)</f>
        <v>1</v>
      </c>
      <c r="J1808" s="2" t="str">
        <f>VLOOKUP($B1808,'Answer Data Transformation'!$I$3:$R$2338,10,FALSE)</f>
        <v>No</v>
      </c>
      <c r="K1808" s="2" t="str">
        <f>VLOOKUP($B1808,'Answer Data Transformation'!$I$3:$R$2338,3,FALSE)</f>
        <v>Normal Weight</v>
      </c>
      <c r="L1808" s="2" t="str">
        <f>VLOOKUP($B1808,'Answer Data Transformation'!$I$3:$R$2338,5,FALSE)</f>
        <v>Diabetes</v>
      </c>
      <c r="M1808" s="2" t="str">
        <f>VLOOKUP($B1808,'Answer Data Transformation'!$T$3:$AA$2346,2,FALSE)</f>
        <v>05-Sep-1986</v>
      </c>
      <c r="N1808" s="2">
        <f>VLOOKUP($B1808,'Answer Data Transformation'!$T$3:$AA$2346,4,FALSE)</f>
        <v>3</v>
      </c>
      <c r="O1808" s="2">
        <f>VLOOKUP($B1808,'Answer Data Transformation'!$T$3:$AA$2346,5,FALSE)</f>
        <v>4734.6400000000003</v>
      </c>
      <c r="P1808" s="2" t="str">
        <f>VLOOKUP($B1808,'Answer Data Transformation'!$T$3:$AA$2346,6,FALSE)</f>
        <v>tier - 2</v>
      </c>
      <c r="Q1808" s="2" t="str">
        <f>VLOOKUP($B1808,'Answer Data Transformation'!$T$3:$AA$2346,7,FALSE)</f>
        <v>tier - 1</v>
      </c>
      <c r="R1808" s="2" t="str">
        <f>VLOOKUP($B1808,'Answer Data Transformation'!$T$3:$AA$2346,8,FALSE)</f>
        <v>R1013</v>
      </c>
      <c r="S1808" s="2">
        <f>VLOOKUP($B1808,'Answer Data Transformation'!$T$3:$AA$2346,3,FALSE)</f>
        <v>36</v>
      </c>
    </row>
    <row r="1809" spans="2:19" ht="15.5" x14ac:dyDescent="0.35">
      <c r="B1809" s="1" t="s">
        <v>562</v>
      </c>
      <c r="C1809" s="28" t="str">
        <f>VLOOKUP(B1809,'Answer Data Transformation'!$B$3:$F$2338,4,FALSE)</f>
        <v xml:space="preserve">  Tracey L</v>
      </c>
      <c r="D1809" s="2">
        <f>VLOOKUP($B1809,'Answer Data Transformation'!$I$3:$R$2338,2,FALSE)</f>
        <v>15.57</v>
      </c>
      <c r="E1809" s="2">
        <f>VLOOKUP($B1809,'Answer Data Transformation'!$I$3:$R$2338,4,FALSE)</f>
        <v>6.07</v>
      </c>
      <c r="F1809" s="2" t="str">
        <f>VLOOKUP($B1809,'Answer Data Transformation'!$I$3:$R$2338,6,FALSE)</f>
        <v>No</v>
      </c>
      <c r="G1809" s="2" t="str">
        <f>VLOOKUP($B1809,'Answer Data Transformation'!$I$3:$R$2338,7,FALSE)</f>
        <v>No</v>
      </c>
      <c r="H1809" s="2" t="str">
        <f>VLOOKUP($B1809,'Answer Data Transformation'!$I$3:$R$2338,8,FALSE)</f>
        <v>No</v>
      </c>
      <c r="I1809" s="29">
        <f>VLOOKUP($B1809,'Answer Data Transformation'!$I$3:$R$2338,9,FALSE)</f>
        <v>0</v>
      </c>
      <c r="J1809" s="2" t="str">
        <f>VLOOKUP($B1809,'Answer Data Transformation'!$I$3:$R$2338,10,FALSE)</f>
        <v>No</v>
      </c>
      <c r="K1809" s="2" t="str">
        <f>VLOOKUP($B1809,'Answer Data Transformation'!$I$3:$R$2338,3,FALSE)</f>
        <v>Underweight</v>
      </c>
      <c r="L1809" s="2" t="str">
        <f>VLOOKUP($B1809,'Answer Data Transformation'!$I$3:$R$2338,5,FALSE)</f>
        <v>Prediabetes</v>
      </c>
      <c r="M1809" s="2" t="str">
        <f>VLOOKUP($B1809,'Answer Data Transformation'!$T$3:$AA$2346,2,FALSE)</f>
        <v>02-Jul-1980</v>
      </c>
      <c r="N1809" s="2">
        <f>VLOOKUP($B1809,'Answer Data Transformation'!$T$3:$AA$2346,4,FALSE)</f>
        <v>2</v>
      </c>
      <c r="O1809" s="2">
        <f>VLOOKUP($B1809,'Answer Data Transformation'!$T$3:$AA$2346,5,FALSE)</f>
        <v>4728.71</v>
      </c>
      <c r="P1809" s="2" t="str">
        <f>VLOOKUP($B1809,'Answer Data Transformation'!$T$3:$AA$2346,6,FALSE)</f>
        <v>tier - 2</v>
      </c>
      <c r="Q1809" s="2" t="str">
        <f>VLOOKUP($B1809,'Answer Data Transformation'!$T$3:$AA$2346,7,FALSE)</f>
        <v>tier - 3</v>
      </c>
      <c r="R1809" s="2" t="str">
        <f>VLOOKUP($B1809,'Answer Data Transformation'!$T$3:$AA$2346,8,FALSE)</f>
        <v>R1012</v>
      </c>
      <c r="S1809" s="2">
        <f>VLOOKUP($B1809,'Answer Data Transformation'!$T$3:$AA$2346,3,FALSE)</f>
        <v>42</v>
      </c>
    </row>
    <row r="1810" spans="2:19" ht="15.5" x14ac:dyDescent="0.35">
      <c r="B1810" s="1" t="s">
        <v>561</v>
      </c>
      <c r="C1810" s="28" t="str">
        <f>VLOOKUP(B1810,'Answer Data Transformation'!$B$3:$F$2338,4,FALSE)</f>
        <v xml:space="preserve">  Ashley</v>
      </c>
      <c r="D1810" s="2">
        <f>VLOOKUP($B1810,'Answer Data Transformation'!$I$3:$R$2338,2,FALSE)</f>
        <v>23.844999999999999</v>
      </c>
      <c r="E1810" s="2">
        <f>VLOOKUP($B1810,'Answer Data Transformation'!$I$3:$R$2338,4,FALSE)</f>
        <v>4.3600000000000003</v>
      </c>
      <c r="F1810" s="2" t="str">
        <f>VLOOKUP($B1810,'Answer Data Transformation'!$I$3:$R$2338,6,FALSE)</f>
        <v>No</v>
      </c>
      <c r="G1810" s="2" t="str">
        <f>VLOOKUP($B1810,'Answer Data Transformation'!$I$3:$R$2338,7,FALSE)</f>
        <v>No</v>
      </c>
      <c r="H1810" s="2" t="str">
        <f>VLOOKUP($B1810,'Answer Data Transformation'!$I$3:$R$2338,8,FALSE)</f>
        <v>No</v>
      </c>
      <c r="I1810" s="29">
        <f>VLOOKUP($B1810,'Answer Data Transformation'!$I$3:$R$2338,9,FALSE)</f>
        <v>0</v>
      </c>
      <c r="J1810" s="2" t="str">
        <f>VLOOKUP($B1810,'Answer Data Transformation'!$I$3:$R$2338,10,FALSE)</f>
        <v>No</v>
      </c>
      <c r="K1810" s="2" t="str">
        <f>VLOOKUP($B1810,'Answer Data Transformation'!$I$3:$R$2338,3,FALSE)</f>
        <v>Normal Weight</v>
      </c>
      <c r="L1810" s="2" t="str">
        <f>VLOOKUP($B1810,'Answer Data Transformation'!$I$3:$R$2338,5,FALSE)</f>
        <v>Normal</v>
      </c>
      <c r="M1810" s="2" t="str">
        <f>VLOOKUP($B1810,'Answer Data Transformation'!$T$3:$AA$2346,2,FALSE)</f>
        <v>12-Aug-1994</v>
      </c>
      <c r="N1810" s="2">
        <f>VLOOKUP($B1810,'Answer Data Transformation'!$T$3:$AA$2346,4,FALSE)</f>
        <v>2</v>
      </c>
      <c r="O1810" s="2">
        <f>VLOOKUP($B1810,'Answer Data Transformation'!$T$3:$AA$2346,5,FALSE)</f>
        <v>4719.74</v>
      </c>
      <c r="P1810" s="2" t="str">
        <f>VLOOKUP($B1810,'Answer Data Transformation'!$T$3:$AA$2346,6,FALSE)</f>
        <v>tier - 2</v>
      </c>
      <c r="Q1810" s="2" t="str">
        <f>VLOOKUP($B1810,'Answer Data Transformation'!$T$3:$AA$2346,7,FALSE)</f>
        <v>tier - 1</v>
      </c>
      <c r="R1810" s="2" t="str">
        <f>VLOOKUP($B1810,'Answer Data Transformation'!$T$3:$AA$2346,8,FALSE)</f>
        <v>R1012</v>
      </c>
      <c r="S1810" s="2">
        <f>VLOOKUP($B1810,'Answer Data Transformation'!$T$3:$AA$2346,3,FALSE)</f>
        <v>28</v>
      </c>
    </row>
    <row r="1811" spans="2:19" ht="15.5" x14ac:dyDescent="0.35">
      <c r="B1811" s="1" t="s">
        <v>560</v>
      </c>
      <c r="C1811" s="28" t="str">
        <f>VLOOKUP(B1811,'Answer Data Transformation'!$B$3:$F$2338,4,FALSE)</f>
        <v xml:space="preserve">  Cindy</v>
      </c>
      <c r="D1811" s="2">
        <f>VLOOKUP($B1811,'Answer Data Transformation'!$I$3:$R$2338,2,FALSE)</f>
        <v>22.895</v>
      </c>
      <c r="E1811" s="2">
        <f>VLOOKUP($B1811,'Answer Data Transformation'!$I$3:$R$2338,4,FALSE)</f>
        <v>5.24</v>
      </c>
      <c r="F1811" s="2" t="str">
        <f>VLOOKUP($B1811,'Answer Data Transformation'!$I$3:$R$2338,6,FALSE)</f>
        <v>No</v>
      </c>
      <c r="G1811" s="2" t="str">
        <f>VLOOKUP($B1811,'Answer Data Transformation'!$I$3:$R$2338,7,FALSE)</f>
        <v>No</v>
      </c>
      <c r="H1811" s="2" t="str">
        <f>VLOOKUP($B1811,'Answer Data Transformation'!$I$3:$R$2338,8,FALSE)</f>
        <v>No</v>
      </c>
      <c r="I1811" s="29">
        <f>VLOOKUP($B1811,'Answer Data Transformation'!$I$3:$R$2338,9,FALSE)</f>
        <v>1</v>
      </c>
      <c r="J1811" s="2" t="str">
        <f>VLOOKUP($B1811,'Answer Data Transformation'!$I$3:$R$2338,10,FALSE)</f>
        <v>No</v>
      </c>
      <c r="K1811" s="2" t="str">
        <f>VLOOKUP($B1811,'Answer Data Transformation'!$I$3:$R$2338,3,FALSE)</f>
        <v>Normal Weight</v>
      </c>
      <c r="L1811" s="2" t="str">
        <f>VLOOKUP($B1811,'Answer Data Transformation'!$I$3:$R$2338,5,FALSE)</f>
        <v>Normal</v>
      </c>
      <c r="M1811" s="2" t="str">
        <f>VLOOKUP($B1811,'Answer Data Transformation'!$T$3:$AA$2346,2,FALSE)</f>
        <v>28-Sep-1992</v>
      </c>
      <c r="N1811" s="2">
        <f>VLOOKUP($B1811,'Answer Data Transformation'!$T$3:$AA$2346,4,FALSE)</f>
        <v>1</v>
      </c>
      <c r="O1811" s="2">
        <f>VLOOKUP($B1811,'Answer Data Transformation'!$T$3:$AA$2346,5,FALSE)</f>
        <v>4719.5200000000004</v>
      </c>
      <c r="P1811" s="2" t="str">
        <f>VLOOKUP($B1811,'Answer Data Transformation'!$T$3:$AA$2346,6,FALSE)</f>
        <v>tier - 2</v>
      </c>
      <c r="Q1811" s="2" t="str">
        <f>VLOOKUP($B1811,'Answer Data Transformation'!$T$3:$AA$2346,7,FALSE)</f>
        <v>tier - 2</v>
      </c>
      <c r="R1811" s="2" t="str">
        <f>VLOOKUP($B1811,'Answer Data Transformation'!$T$3:$AA$2346,8,FALSE)</f>
        <v>R1024</v>
      </c>
      <c r="S1811" s="2">
        <f>VLOOKUP($B1811,'Answer Data Transformation'!$T$3:$AA$2346,3,FALSE)</f>
        <v>30</v>
      </c>
    </row>
    <row r="1812" spans="2:19" ht="15.5" x14ac:dyDescent="0.35">
      <c r="B1812" s="1" t="s">
        <v>559</v>
      </c>
      <c r="C1812" s="28" t="str">
        <f>VLOOKUP(B1812,'Answer Data Transformation'!$B$3:$F$2338,4,FALSE)</f>
        <v xml:space="preserve">  Esther</v>
      </c>
      <c r="D1812" s="2">
        <f>VLOOKUP($B1812,'Answer Data Transformation'!$I$3:$R$2338,2,FALSE)</f>
        <v>21.945</v>
      </c>
      <c r="E1812" s="2">
        <f>VLOOKUP($B1812,'Answer Data Transformation'!$I$3:$R$2338,4,FALSE)</f>
        <v>5.37</v>
      </c>
      <c r="F1812" s="2" t="str">
        <f>VLOOKUP($B1812,'Answer Data Transformation'!$I$3:$R$2338,6,FALSE)</f>
        <v>No</v>
      </c>
      <c r="G1812" s="2" t="str">
        <f>VLOOKUP($B1812,'Answer Data Transformation'!$I$3:$R$2338,7,FALSE)</f>
        <v>No</v>
      </c>
      <c r="H1812" s="2" t="str">
        <f>VLOOKUP($B1812,'Answer Data Transformation'!$I$3:$R$2338,8,FALSE)</f>
        <v>No</v>
      </c>
      <c r="I1812" s="29">
        <f>VLOOKUP($B1812,'Answer Data Transformation'!$I$3:$R$2338,9,FALSE)</f>
        <v>1</v>
      </c>
      <c r="J1812" s="2" t="str">
        <f>VLOOKUP($B1812,'Answer Data Transformation'!$I$3:$R$2338,10,FALSE)</f>
        <v>No</v>
      </c>
      <c r="K1812" s="2" t="str">
        <f>VLOOKUP($B1812,'Answer Data Transformation'!$I$3:$R$2338,3,FALSE)</f>
        <v>Normal Weight</v>
      </c>
      <c r="L1812" s="2" t="str">
        <f>VLOOKUP($B1812,'Answer Data Transformation'!$I$3:$R$2338,5,FALSE)</f>
        <v>Normal</v>
      </c>
      <c r="M1812" s="2" t="str">
        <f>VLOOKUP($B1812,'Answer Data Transformation'!$T$3:$AA$2346,2,FALSE)</f>
        <v>09-Oct-1992</v>
      </c>
      <c r="N1812" s="2">
        <f>VLOOKUP($B1812,'Answer Data Transformation'!$T$3:$AA$2346,4,FALSE)</f>
        <v>1</v>
      </c>
      <c r="O1812" s="2">
        <f>VLOOKUP($B1812,'Answer Data Transformation'!$T$3:$AA$2346,5,FALSE)</f>
        <v>4718.2</v>
      </c>
      <c r="P1812" s="2" t="str">
        <f>VLOOKUP($B1812,'Answer Data Transformation'!$T$3:$AA$2346,6,FALSE)</f>
        <v>tier - 2</v>
      </c>
      <c r="Q1812" s="2" t="str">
        <f>VLOOKUP($B1812,'Answer Data Transformation'!$T$3:$AA$2346,7,FALSE)</f>
        <v>tier - 3</v>
      </c>
      <c r="R1812" s="2" t="str">
        <f>VLOOKUP($B1812,'Answer Data Transformation'!$T$3:$AA$2346,8,FALSE)</f>
        <v>R1024</v>
      </c>
      <c r="S1812" s="2">
        <f>VLOOKUP($B1812,'Answer Data Transformation'!$T$3:$AA$2346,3,FALSE)</f>
        <v>30</v>
      </c>
    </row>
    <row r="1813" spans="2:19" ht="15.5" x14ac:dyDescent="0.35">
      <c r="B1813" s="1" t="s">
        <v>558</v>
      </c>
      <c r="C1813" s="28" t="str">
        <f>VLOOKUP(B1813,'Answer Data Transformation'!$B$3:$F$2338,4,FALSE)</f>
        <v xml:space="preserve">  Jackie</v>
      </c>
      <c r="D1813" s="2">
        <f>VLOOKUP($B1813,'Answer Data Transformation'!$I$3:$R$2338,2,FALSE)</f>
        <v>19.47</v>
      </c>
      <c r="E1813" s="2">
        <f>VLOOKUP($B1813,'Answer Data Transformation'!$I$3:$R$2338,4,FALSE)</f>
        <v>6.6</v>
      </c>
      <c r="F1813" s="2" t="str">
        <f>VLOOKUP($B1813,'Answer Data Transformation'!$I$3:$R$2338,6,FALSE)</f>
        <v>Yes</v>
      </c>
      <c r="G1813" s="2" t="str">
        <f>VLOOKUP($B1813,'Answer Data Transformation'!$I$3:$R$2338,7,FALSE)</f>
        <v>No</v>
      </c>
      <c r="H1813" s="2" t="str">
        <f>VLOOKUP($B1813,'Answer Data Transformation'!$I$3:$R$2338,8,FALSE)</f>
        <v>No</v>
      </c>
      <c r="I1813" s="29">
        <f>VLOOKUP($B1813,'Answer Data Transformation'!$I$3:$R$2338,9,FALSE)</f>
        <v>0</v>
      </c>
      <c r="J1813" s="2" t="str">
        <f>VLOOKUP($B1813,'Answer Data Transformation'!$I$3:$R$2338,10,FALSE)</f>
        <v>No</v>
      </c>
      <c r="K1813" s="2" t="str">
        <f>VLOOKUP($B1813,'Answer Data Transformation'!$I$3:$R$2338,3,FALSE)</f>
        <v>Normal Weight</v>
      </c>
      <c r="L1813" s="2" t="str">
        <f>VLOOKUP($B1813,'Answer Data Transformation'!$I$3:$R$2338,5,FALSE)</f>
        <v>Diabetes</v>
      </c>
      <c r="M1813" s="2" t="str">
        <f>VLOOKUP($B1813,'Answer Data Transformation'!$T$3:$AA$2346,2,FALSE)</f>
        <v>12-Aug-1981</v>
      </c>
      <c r="N1813" s="2">
        <f>VLOOKUP($B1813,'Answer Data Transformation'!$T$3:$AA$2346,4,FALSE)</f>
        <v>1</v>
      </c>
      <c r="O1813" s="2">
        <f>VLOOKUP($B1813,'Answer Data Transformation'!$T$3:$AA$2346,5,FALSE)</f>
        <v>4712.12</v>
      </c>
      <c r="P1813" s="2" t="str">
        <f>VLOOKUP($B1813,'Answer Data Transformation'!$T$3:$AA$2346,6,FALSE)</f>
        <v>tier - 2</v>
      </c>
      <c r="Q1813" s="2" t="str">
        <f>VLOOKUP($B1813,'Answer Data Transformation'!$T$3:$AA$2346,7,FALSE)</f>
        <v>tier - 3</v>
      </c>
      <c r="R1813" s="2" t="str">
        <f>VLOOKUP($B1813,'Answer Data Transformation'!$T$3:$AA$2346,8,FALSE)</f>
        <v>R1011</v>
      </c>
      <c r="S1813" s="2">
        <f>VLOOKUP($B1813,'Answer Data Transformation'!$T$3:$AA$2346,3,FALSE)</f>
        <v>41</v>
      </c>
    </row>
    <row r="1814" spans="2:19" ht="15.5" x14ac:dyDescent="0.35">
      <c r="B1814" s="1" t="s">
        <v>557</v>
      </c>
      <c r="C1814" s="28" t="str">
        <f>VLOOKUP(B1814,'Answer Data Transformation'!$B$3:$F$2338,4,FALSE)</f>
        <v xml:space="preserve">  Timothy P</v>
      </c>
      <c r="D1814" s="2">
        <f>VLOOKUP($B1814,'Answer Data Transformation'!$I$3:$R$2338,2,FALSE)</f>
        <v>15.61</v>
      </c>
      <c r="E1814" s="2">
        <f>VLOOKUP($B1814,'Answer Data Transformation'!$I$3:$R$2338,4,FALSE)</f>
        <v>5.77</v>
      </c>
      <c r="F1814" s="2" t="str">
        <f>VLOOKUP($B1814,'Answer Data Transformation'!$I$3:$R$2338,6,FALSE)</f>
        <v>No</v>
      </c>
      <c r="G1814" s="2" t="str">
        <f>VLOOKUP($B1814,'Answer Data Transformation'!$I$3:$R$2338,7,FALSE)</f>
        <v>No</v>
      </c>
      <c r="H1814" s="2" t="str">
        <f>VLOOKUP($B1814,'Answer Data Transformation'!$I$3:$R$2338,8,FALSE)</f>
        <v>No</v>
      </c>
      <c r="I1814" s="29">
        <f>VLOOKUP($B1814,'Answer Data Transformation'!$I$3:$R$2338,9,FALSE)</f>
        <v>0</v>
      </c>
      <c r="J1814" s="2" t="str">
        <f>VLOOKUP($B1814,'Answer Data Transformation'!$I$3:$R$2338,10,FALSE)</f>
        <v>No</v>
      </c>
      <c r="K1814" s="2" t="str">
        <f>VLOOKUP($B1814,'Answer Data Transformation'!$I$3:$R$2338,3,FALSE)</f>
        <v>Underweight</v>
      </c>
      <c r="L1814" s="2" t="str">
        <f>VLOOKUP($B1814,'Answer Data Transformation'!$I$3:$R$2338,5,FALSE)</f>
        <v>Prediabetes</v>
      </c>
      <c r="M1814" s="2" t="str">
        <f>VLOOKUP($B1814,'Answer Data Transformation'!$T$3:$AA$2346,2,FALSE)</f>
        <v>04-Dec-1977</v>
      </c>
      <c r="N1814" s="2">
        <f>VLOOKUP($B1814,'Answer Data Transformation'!$T$3:$AA$2346,4,FALSE)</f>
        <v>2</v>
      </c>
      <c r="O1814" s="2">
        <f>VLOOKUP($B1814,'Answer Data Transformation'!$T$3:$AA$2346,5,FALSE)</f>
        <v>4699.47</v>
      </c>
      <c r="P1814" s="2" t="str">
        <f>VLOOKUP($B1814,'Answer Data Transformation'!$T$3:$AA$2346,6,FALSE)</f>
        <v>tier - 2</v>
      </c>
      <c r="Q1814" s="2" t="str">
        <f>VLOOKUP($B1814,'Answer Data Transformation'!$T$3:$AA$2346,7,FALSE)</f>
        <v>tier - 3</v>
      </c>
      <c r="R1814" s="2" t="str">
        <f>VLOOKUP($B1814,'Answer Data Transformation'!$T$3:$AA$2346,8,FALSE)</f>
        <v>R1013</v>
      </c>
      <c r="S1814" s="2">
        <f>VLOOKUP($B1814,'Answer Data Transformation'!$T$3:$AA$2346,3,FALSE)</f>
        <v>45</v>
      </c>
    </row>
    <row r="1815" spans="2:19" ht="15.5" x14ac:dyDescent="0.35">
      <c r="B1815" s="1" t="s">
        <v>556</v>
      </c>
      <c r="C1815" s="28" t="str">
        <f>VLOOKUP(B1815,'Answer Data Transformation'!$B$3:$F$2338,4,FALSE)</f>
        <v xml:space="preserve">  Lauren</v>
      </c>
      <c r="D1815" s="2">
        <f>VLOOKUP($B1815,'Answer Data Transformation'!$I$3:$R$2338,2,FALSE)</f>
        <v>28.6</v>
      </c>
      <c r="E1815" s="2">
        <f>VLOOKUP($B1815,'Answer Data Transformation'!$I$3:$R$2338,4,FALSE)</f>
        <v>6.08</v>
      </c>
      <c r="F1815" s="2" t="str">
        <f>VLOOKUP($B1815,'Answer Data Transformation'!$I$3:$R$2338,6,FALSE)</f>
        <v>No</v>
      </c>
      <c r="G1815" s="2" t="str">
        <f>VLOOKUP($B1815,'Answer Data Transformation'!$I$3:$R$2338,7,FALSE)</f>
        <v>No</v>
      </c>
      <c r="H1815" s="2" t="str">
        <f>VLOOKUP($B1815,'Answer Data Transformation'!$I$3:$R$2338,8,FALSE)</f>
        <v>Yes</v>
      </c>
      <c r="I1815" s="29">
        <f>VLOOKUP($B1815,'Answer Data Transformation'!$I$3:$R$2338,9,FALSE)</f>
        <v>1</v>
      </c>
      <c r="J1815" s="2" t="str">
        <f>VLOOKUP($B1815,'Answer Data Transformation'!$I$3:$R$2338,10,FALSE)</f>
        <v>No</v>
      </c>
      <c r="K1815" s="2" t="str">
        <f>VLOOKUP($B1815,'Answer Data Transformation'!$I$3:$R$2338,3,FALSE)</f>
        <v>Overweight</v>
      </c>
      <c r="L1815" s="2" t="str">
        <f>VLOOKUP($B1815,'Answer Data Transformation'!$I$3:$R$2338,5,FALSE)</f>
        <v>Prediabetes</v>
      </c>
      <c r="M1815" s="2" t="str">
        <f>VLOOKUP($B1815,'Answer Data Transformation'!$T$3:$AA$2346,2,FALSE)</f>
        <v>22-Jun-2003</v>
      </c>
      <c r="N1815" s="2">
        <f>VLOOKUP($B1815,'Answer Data Transformation'!$T$3:$AA$2346,4,FALSE)</f>
        <v>5</v>
      </c>
      <c r="O1815" s="2">
        <f>VLOOKUP($B1815,'Answer Data Transformation'!$T$3:$AA$2346,5,FALSE)</f>
        <v>4687.8</v>
      </c>
      <c r="P1815" s="2" t="str">
        <f>VLOOKUP($B1815,'Answer Data Transformation'!$T$3:$AA$2346,6,FALSE)</f>
        <v>tier - 2</v>
      </c>
      <c r="Q1815" s="2" t="str">
        <f>VLOOKUP($B1815,'Answer Data Transformation'!$T$3:$AA$2346,7,FALSE)</f>
        <v>tier - 3</v>
      </c>
      <c r="R1815" s="2" t="str">
        <f>VLOOKUP($B1815,'Answer Data Transformation'!$T$3:$AA$2346,8,FALSE)</f>
        <v>R1011</v>
      </c>
      <c r="S1815" s="2">
        <f>VLOOKUP($B1815,'Answer Data Transformation'!$T$3:$AA$2346,3,FALSE)</f>
        <v>19</v>
      </c>
    </row>
    <row r="1816" spans="2:19" ht="15.5" x14ac:dyDescent="0.35">
      <c r="B1816" s="1" t="s">
        <v>555</v>
      </c>
      <c r="C1816" s="28" t="str">
        <f>VLOOKUP(B1816,'Answer Data Transformation'!$B$3:$F$2338,4,FALSE)</f>
        <v xml:space="preserve">  Benjamin</v>
      </c>
      <c r="D1816" s="2">
        <f>VLOOKUP($B1816,'Answer Data Transformation'!$I$3:$R$2338,2,FALSE)</f>
        <v>46.53</v>
      </c>
      <c r="E1816" s="2">
        <f>VLOOKUP($B1816,'Answer Data Transformation'!$I$3:$R$2338,4,FALSE)</f>
        <v>4.16</v>
      </c>
      <c r="F1816" s="2" t="str">
        <f>VLOOKUP($B1816,'Answer Data Transformation'!$I$3:$R$2338,6,FALSE)</f>
        <v>No</v>
      </c>
      <c r="G1816" s="2" t="str">
        <f>VLOOKUP($B1816,'Answer Data Transformation'!$I$3:$R$2338,7,FALSE)</f>
        <v>No</v>
      </c>
      <c r="H1816" s="2" t="str">
        <f>VLOOKUP($B1816,'Answer Data Transformation'!$I$3:$R$2338,8,FALSE)</f>
        <v>No</v>
      </c>
      <c r="I1816" s="29">
        <f>VLOOKUP($B1816,'Answer Data Transformation'!$I$3:$R$2338,9,FALSE)</f>
        <v>0</v>
      </c>
      <c r="J1816" s="2" t="str">
        <f>VLOOKUP($B1816,'Answer Data Transformation'!$I$3:$R$2338,10,FALSE)</f>
        <v>No</v>
      </c>
      <c r="K1816" s="2" t="str">
        <f>VLOOKUP($B1816,'Answer Data Transformation'!$I$3:$R$2338,3,FALSE)</f>
        <v>Obesity</v>
      </c>
      <c r="L1816" s="2" t="str">
        <f>VLOOKUP($B1816,'Answer Data Transformation'!$I$3:$R$2338,5,FALSE)</f>
        <v>Normal</v>
      </c>
      <c r="M1816" s="2" t="str">
        <f>VLOOKUP($B1816,'Answer Data Transformation'!$T$3:$AA$2346,2,FALSE)</f>
        <v>04-Sep-1990</v>
      </c>
      <c r="N1816" s="2">
        <f>VLOOKUP($B1816,'Answer Data Transformation'!$T$3:$AA$2346,4,FALSE)</f>
        <v>2</v>
      </c>
      <c r="O1816" s="2">
        <f>VLOOKUP($B1816,'Answer Data Transformation'!$T$3:$AA$2346,5,FALSE)</f>
        <v>4686.3900000000003</v>
      </c>
      <c r="P1816" s="2" t="str">
        <f>VLOOKUP($B1816,'Answer Data Transformation'!$T$3:$AA$2346,6,FALSE)</f>
        <v>tier - 3</v>
      </c>
      <c r="Q1816" s="2" t="str">
        <f>VLOOKUP($B1816,'Answer Data Transformation'!$T$3:$AA$2346,7,FALSE)</f>
        <v>tier - 3</v>
      </c>
      <c r="R1816" s="2" t="str">
        <f>VLOOKUP($B1816,'Answer Data Transformation'!$T$3:$AA$2346,8,FALSE)</f>
        <v>R1013</v>
      </c>
      <c r="S1816" s="2">
        <f>VLOOKUP($B1816,'Answer Data Transformation'!$T$3:$AA$2346,3,FALSE)</f>
        <v>32</v>
      </c>
    </row>
    <row r="1817" spans="2:19" ht="15.5" x14ac:dyDescent="0.35">
      <c r="B1817" s="1" t="s">
        <v>554</v>
      </c>
      <c r="C1817" s="28" t="str">
        <f>VLOOKUP(B1817,'Answer Data Transformation'!$B$3:$F$2338,4,FALSE)</f>
        <v xml:space="preserve">  Hugo M</v>
      </c>
      <c r="D1817" s="2">
        <f>VLOOKUP($B1817,'Answer Data Transformation'!$I$3:$R$2338,2,FALSE)</f>
        <v>34.99</v>
      </c>
      <c r="E1817" s="2">
        <f>VLOOKUP($B1817,'Answer Data Transformation'!$I$3:$R$2338,4,FALSE)</f>
        <v>5.0999999999999996</v>
      </c>
      <c r="F1817" s="2" t="str">
        <f>VLOOKUP($B1817,'Answer Data Transformation'!$I$3:$R$2338,6,FALSE)</f>
        <v>No</v>
      </c>
      <c r="G1817" s="2" t="str">
        <f>VLOOKUP($B1817,'Answer Data Transformation'!$I$3:$R$2338,7,FALSE)</f>
        <v>No</v>
      </c>
      <c r="H1817" s="2" t="str">
        <f>VLOOKUP($B1817,'Answer Data Transformation'!$I$3:$R$2338,8,FALSE)</f>
        <v>Yes</v>
      </c>
      <c r="I1817" s="29">
        <f>VLOOKUP($B1817,'Answer Data Transformation'!$I$3:$R$2338,9,FALSE)</f>
        <v>1</v>
      </c>
      <c r="J1817" s="2" t="str">
        <f>VLOOKUP($B1817,'Answer Data Transformation'!$I$3:$R$2338,10,FALSE)</f>
        <v>No</v>
      </c>
      <c r="K1817" s="2" t="str">
        <f>VLOOKUP($B1817,'Answer Data Transformation'!$I$3:$R$2338,3,FALSE)</f>
        <v>Obesity</v>
      </c>
      <c r="L1817" s="2" t="str">
        <f>VLOOKUP($B1817,'Answer Data Transformation'!$I$3:$R$2338,5,FALSE)</f>
        <v>Normal</v>
      </c>
      <c r="M1817" s="2" t="str">
        <f>VLOOKUP($B1817,'Answer Data Transformation'!$T$3:$AA$2346,2,FALSE)</f>
        <v>04-Oct-2003</v>
      </c>
      <c r="N1817" s="2">
        <f>VLOOKUP($B1817,'Answer Data Transformation'!$T$3:$AA$2346,4,FALSE)</f>
        <v>0</v>
      </c>
      <c r="O1817" s="2">
        <f>VLOOKUP($B1817,'Answer Data Transformation'!$T$3:$AA$2346,5,FALSE)</f>
        <v>4678.8</v>
      </c>
      <c r="P1817" s="2" t="str">
        <f>VLOOKUP($B1817,'Answer Data Transformation'!$T$3:$AA$2346,6,FALSE)</f>
        <v>tier - 2</v>
      </c>
      <c r="Q1817" s="2" t="str">
        <f>VLOOKUP($B1817,'Answer Data Transformation'!$T$3:$AA$2346,7,FALSE)</f>
        <v>tier - 1</v>
      </c>
      <c r="R1817" s="2" t="str">
        <f>VLOOKUP($B1817,'Answer Data Transformation'!$T$3:$AA$2346,8,FALSE)</f>
        <v>R1021</v>
      </c>
      <c r="S1817" s="2">
        <f>VLOOKUP($B1817,'Answer Data Transformation'!$T$3:$AA$2346,3,FALSE)</f>
        <v>19</v>
      </c>
    </row>
    <row r="1818" spans="2:19" ht="15.5" x14ac:dyDescent="0.35">
      <c r="B1818" s="1" t="s">
        <v>553</v>
      </c>
      <c r="C1818" s="28" t="str">
        <f>VLOOKUP(B1818,'Answer Data Transformation'!$B$3:$F$2338,4,FALSE)</f>
        <v xml:space="preserve">  Daniel J</v>
      </c>
      <c r="D1818" s="2">
        <f>VLOOKUP($B1818,'Answer Data Transformation'!$I$3:$R$2338,2,FALSE)</f>
        <v>17.05</v>
      </c>
      <c r="E1818" s="2">
        <f>VLOOKUP($B1818,'Answer Data Transformation'!$I$3:$R$2338,4,FALSE)</f>
        <v>5.3</v>
      </c>
      <c r="F1818" s="2" t="str">
        <f>VLOOKUP($B1818,'Answer Data Transformation'!$I$3:$R$2338,6,FALSE)</f>
        <v>No</v>
      </c>
      <c r="G1818" s="2" t="str">
        <f>VLOOKUP($B1818,'Answer Data Transformation'!$I$3:$R$2338,7,FALSE)</f>
        <v>No</v>
      </c>
      <c r="H1818" s="2" t="str">
        <f>VLOOKUP($B1818,'Answer Data Transformation'!$I$3:$R$2338,8,FALSE)</f>
        <v>Yes</v>
      </c>
      <c r="I1818" s="29">
        <f>VLOOKUP($B1818,'Answer Data Transformation'!$I$3:$R$2338,9,FALSE)</f>
        <v>1</v>
      </c>
      <c r="J1818" s="2" t="str">
        <f>VLOOKUP($B1818,'Answer Data Transformation'!$I$3:$R$2338,10,FALSE)</f>
        <v>No</v>
      </c>
      <c r="K1818" s="2" t="str">
        <f>VLOOKUP($B1818,'Answer Data Transformation'!$I$3:$R$2338,3,FALSE)</f>
        <v>Underweight</v>
      </c>
      <c r="L1818" s="2" t="str">
        <f>VLOOKUP($B1818,'Answer Data Transformation'!$I$3:$R$2338,5,FALSE)</f>
        <v>Normal</v>
      </c>
      <c r="M1818" s="2" t="str">
        <f>VLOOKUP($B1818,'Answer Data Transformation'!$T$3:$AA$2346,2,FALSE)</f>
        <v>18-Oct-1979</v>
      </c>
      <c r="N1818" s="2">
        <f>VLOOKUP($B1818,'Answer Data Transformation'!$T$3:$AA$2346,4,FALSE)</f>
        <v>2</v>
      </c>
      <c r="O1818" s="2">
        <f>VLOOKUP($B1818,'Answer Data Transformation'!$T$3:$AA$2346,5,FALSE)</f>
        <v>4674.2</v>
      </c>
      <c r="P1818" s="2" t="str">
        <f>VLOOKUP($B1818,'Answer Data Transformation'!$T$3:$AA$2346,6,FALSE)</f>
        <v>tier - 2</v>
      </c>
      <c r="Q1818" s="2" t="str">
        <f>VLOOKUP($B1818,'Answer Data Transformation'!$T$3:$AA$2346,7,FALSE)</f>
        <v>tier - 1</v>
      </c>
      <c r="R1818" s="2" t="str">
        <f>VLOOKUP($B1818,'Answer Data Transformation'!$T$3:$AA$2346,8,FALSE)</f>
        <v>R1013</v>
      </c>
      <c r="S1818" s="2">
        <f>VLOOKUP($B1818,'Answer Data Transformation'!$T$3:$AA$2346,3,FALSE)</f>
        <v>43</v>
      </c>
    </row>
    <row r="1819" spans="2:19" ht="15.5" x14ac:dyDescent="0.35">
      <c r="B1819" s="1" t="s">
        <v>552</v>
      </c>
      <c r="C1819" s="28" t="str">
        <f>VLOOKUP(B1819,'Answer Data Transformation'!$B$3:$F$2338,4,FALSE)</f>
        <v xml:space="preserve">  Justin R</v>
      </c>
      <c r="D1819" s="2">
        <f>VLOOKUP($B1819,'Answer Data Transformation'!$I$3:$R$2338,2,FALSE)</f>
        <v>37.18</v>
      </c>
      <c r="E1819" s="2">
        <f>VLOOKUP($B1819,'Answer Data Transformation'!$I$3:$R$2338,4,FALSE)</f>
        <v>4.9000000000000004</v>
      </c>
      <c r="F1819" s="2" t="str">
        <f>VLOOKUP($B1819,'Answer Data Transformation'!$I$3:$R$2338,6,FALSE)</f>
        <v>No</v>
      </c>
      <c r="G1819" s="2" t="str">
        <f>VLOOKUP($B1819,'Answer Data Transformation'!$I$3:$R$2338,7,FALSE)</f>
        <v>No</v>
      </c>
      <c r="H1819" s="2" t="str">
        <f>VLOOKUP($B1819,'Answer Data Transformation'!$I$3:$R$2338,8,FALSE)</f>
        <v>No</v>
      </c>
      <c r="I1819" s="29">
        <f>VLOOKUP($B1819,'Answer Data Transformation'!$I$3:$R$2338,9,FALSE)</f>
        <v>0</v>
      </c>
      <c r="J1819" s="2" t="str">
        <f>VLOOKUP($B1819,'Answer Data Transformation'!$I$3:$R$2338,10,FALSE)</f>
        <v>No</v>
      </c>
      <c r="K1819" s="2" t="str">
        <f>VLOOKUP($B1819,'Answer Data Transformation'!$I$3:$R$2338,3,FALSE)</f>
        <v>Obesity</v>
      </c>
      <c r="L1819" s="2" t="str">
        <f>VLOOKUP($B1819,'Answer Data Transformation'!$I$3:$R$2338,5,FALSE)</f>
        <v>Normal</v>
      </c>
      <c r="M1819" s="2" t="str">
        <f>VLOOKUP($B1819,'Answer Data Transformation'!$T$3:$AA$2346,2,FALSE)</f>
        <v>13-Jul-1990</v>
      </c>
      <c r="N1819" s="2">
        <f>VLOOKUP($B1819,'Answer Data Transformation'!$T$3:$AA$2346,4,FALSE)</f>
        <v>2</v>
      </c>
      <c r="O1819" s="2">
        <f>VLOOKUP($B1819,'Answer Data Transformation'!$T$3:$AA$2346,5,FALSE)</f>
        <v>4673.3900000000003</v>
      </c>
      <c r="P1819" s="2" t="str">
        <f>VLOOKUP($B1819,'Answer Data Transformation'!$T$3:$AA$2346,6,FALSE)</f>
        <v>tier - 2</v>
      </c>
      <c r="Q1819" s="2" t="str">
        <f>VLOOKUP($B1819,'Answer Data Transformation'!$T$3:$AA$2346,7,FALSE)</f>
        <v>tier - 1</v>
      </c>
      <c r="R1819" s="2" t="str">
        <f>VLOOKUP($B1819,'Answer Data Transformation'!$T$3:$AA$2346,8,FALSE)</f>
        <v>R1013</v>
      </c>
      <c r="S1819" s="2">
        <f>VLOOKUP($B1819,'Answer Data Transformation'!$T$3:$AA$2346,3,FALSE)</f>
        <v>32</v>
      </c>
    </row>
    <row r="1820" spans="2:19" ht="15.5" x14ac:dyDescent="0.35">
      <c r="B1820" s="1" t="s">
        <v>551</v>
      </c>
      <c r="C1820" s="28" t="str">
        <f>VLOOKUP(B1820,'Answer Data Transformation'!$B$3:$F$2338,4,FALSE)</f>
        <v xml:space="preserve">  Colin</v>
      </c>
      <c r="D1820" s="2">
        <f>VLOOKUP($B1820,'Answer Data Transformation'!$I$3:$R$2338,2,FALSE)</f>
        <v>35.200000000000003</v>
      </c>
      <c r="E1820" s="2">
        <f>VLOOKUP($B1820,'Answer Data Transformation'!$I$3:$R$2338,4,FALSE)</f>
        <v>5.55</v>
      </c>
      <c r="F1820" s="2" t="str">
        <f>VLOOKUP($B1820,'Answer Data Transformation'!$I$3:$R$2338,6,FALSE)</f>
        <v>No</v>
      </c>
      <c r="G1820" s="2" t="str">
        <f>VLOOKUP($B1820,'Answer Data Transformation'!$I$3:$R$2338,7,FALSE)</f>
        <v>No</v>
      </c>
      <c r="H1820" s="2" t="str">
        <f>VLOOKUP($B1820,'Answer Data Transformation'!$I$3:$R$2338,8,FALSE)</f>
        <v>No</v>
      </c>
      <c r="I1820" s="29">
        <f>VLOOKUP($B1820,'Answer Data Transformation'!$I$3:$R$2338,9,FALSE)</f>
        <v>0</v>
      </c>
      <c r="J1820" s="2" t="str">
        <f>VLOOKUP($B1820,'Answer Data Transformation'!$I$3:$R$2338,10,FALSE)</f>
        <v>No</v>
      </c>
      <c r="K1820" s="2" t="str">
        <f>VLOOKUP($B1820,'Answer Data Transformation'!$I$3:$R$2338,3,FALSE)</f>
        <v>Obesity</v>
      </c>
      <c r="L1820" s="2" t="str">
        <f>VLOOKUP($B1820,'Answer Data Transformation'!$I$3:$R$2338,5,FALSE)</f>
        <v>Normal</v>
      </c>
      <c r="M1820" s="2" t="str">
        <f>VLOOKUP($B1820,'Answer Data Transformation'!$T$3:$AA$2346,2,FALSE)</f>
        <v>26-Sep-1990</v>
      </c>
      <c r="N1820" s="2">
        <f>VLOOKUP($B1820,'Answer Data Transformation'!$T$3:$AA$2346,4,FALSE)</f>
        <v>2</v>
      </c>
      <c r="O1820" s="2">
        <f>VLOOKUP($B1820,'Answer Data Transformation'!$T$3:$AA$2346,5,FALSE)</f>
        <v>4670.6400000000003</v>
      </c>
      <c r="P1820" s="2" t="str">
        <f>VLOOKUP($B1820,'Answer Data Transformation'!$T$3:$AA$2346,6,FALSE)</f>
        <v>tier - 2</v>
      </c>
      <c r="Q1820" s="2" t="str">
        <f>VLOOKUP($B1820,'Answer Data Transformation'!$T$3:$AA$2346,7,FALSE)</f>
        <v>tier - 2</v>
      </c>
      <c r="R1820" s="2" t="str">
        <f>VLOOKUP($B1820,'Answer Data Transformation'!$T$3:$AA$2346,8,FALSE)</f>
        <v>R1011</v>
      </c>
      <c r="S1820" s="2">
        <f>VLOOKUP($B1820,'Answer Data Transformation'!$T$3:$AA$2346,3,FALSE)</f>
        <v>32</v>
      </c>
    </row>
    <row r="1821" spans="2:19" ht="15.5" x14ac:dyDescent="0.35">
      <c r="B1821" s="1" t="s">
        <v>550</v>
      </c>
      <c r="C1821" s="28" t="str">
        <f>VLOOKUP(B1821,'Answer Data Transformation'!$B$3:$F$2338,4,FALSE)</f>
        <v xml:space="preserve">  Rob</v>
      </c>
      <c r="D1821" s="2">
        <f>VLOOKUP($B1821,'Answer Data Transformation'!$I$3:$R$2338,2,FALSE)</f>
        <v>37.335000000000001</v>
      </c>
      <c r="E1821" s="2">
        <f>VLOOKUP($B1821,'Answer Data Transformation'!$I$3:$R$2338,4,FALSE)</f>
        <v>4.95</v>
      </c>
      <c r="F1821" s="2" t="str">
        <f>VLOOKUP($B1821,'Answer Data Transformation'!$I$3:$R$2338,6,FALSE)</f>
        <v>No</v>
      </c>
      <c r="G1821" s="2" t="str">
        <f>VLOOKUP($B1821,'Answer Data Transformation'!$I$3:$R$2338,7,FALSE)</f>
        <v>No</v>
      </c>
      <c r="H1821" s="2" t="str">
        <f>VLOOKUP($B1821,'Answer Data Transformation'!$I$3:$R$2338,8,FALSE)</f>
        <v>No</v>
      </c>
      <c r="I1821" s="29">
        <f>VLOOKUP($B1821,'Answer Data Transformation'!$I$3:$R$2338,9,FALSE)</f>
        <v>0</v>
      </c>
      <c r="J1821" s="2" t="str">
        <f>VLOOKUP($B1821,'Answer Data Transformation'!$I$3:$R$2338,10,FALSE)</f>
        <v>No</v>
      </c>
      <c r="K1821" s="2" t="str">
        <f>VLOOKUP($B1821,'Answer Data Transformation'!$I$3:$R$2338,3,FALSE)</f>
        <v>Obesity</v>
      </c>
      <c r="L1821" s="2" t="str">
        <f>VLOOKUP($B1821,'Answer Data Transformation'!$I$3:$R$2338,5,FALSE)</f>
        <v>Normal</v>
      </c>
      <c r="M1821" s="2" t="str">
        <f>VLOOKUP($B1821,'Answer Data Transformation'!$T$3:$AA$2346,2,FALSE)</f>
        <v>05-Aug-1990</v>
      </c>
      <c r="N1821" s="2">
        <f>VLOOKUP($B1821,'Answer Data Transformation'!$T$3:$AA$2346,4,FALSE)</f>
        <v>1</v>
      </c>
      <c r="O1821" s="2">
        <f>VLOOKUP($B1821,'Answer Data Transformation'!$T$3:$AA$2346,5,FALSE)</f>
        <v>4667.6099999999997</v>
      </c>
      <c r="P1821" s="2" t="str">
        <f>VLOOKUP($B1821,'Answer Data Transformation'!$T$3:$AA$2346,6,FALSE)</f>
        <v>tier - 3</v>
      </c>
      <c r="Q1821" s="2" t="str">
        <f>VLOOKUP($B1821,'Answer Data Transformation'!$T$3:$AA$2346,7,FALSE)</f>
        <v>tier - 3</v>
      </c>
      <c r="R1821" s="2" t="str">
        <f>VLOOKUP($B1821,'Answer Data Transformation'!$T$3:$AA$2346,8,FALSE)</f>
        <v>R1016</v>
      </c>
      <c r="S1821" s="2">
        <f>VLOOKUP($B1821,'Answer Data Transformation'!$T$3:$AA$2346,3,FALSE)</f>
        <v>32</v>
      </c>
    </row>
    <row r="1822" spans="2:19" ht="15.5" x14ac:dyDescent="0.35">
      <c r="B1822" s="1" t="s">
        <v>549</v>
      </c>
      <c r="C1822" s="28" t="str">
        <f>VLOOKUP(B1822,'Answer Data Transformation'!$B$3:$F$2338,4,FALSE)</f>
        <v xml:space="preserve">  Patrick</v>
      </c>
      <c r="D1822" s="2">
        <f>VLOOKUP($B1822,'Answer Data Transformation'!$I$3:$R$2338,2,FALSE)</f>
        <v>27.265000000000001</v>
      </c>
      <c r="E1822" s="2">
        <f>VLOOKUP($B1822,'Answer Data Transformation'!$I$3:$R$2338,4,FALSE)</f>
        <v>6.46</v>
      </c>
      <c r="F1822" s="2" t="str">
        <f>VLOOKUP($B1822,'Answer Data Transformation'!$I$3:$R$2338,6,FALSE)</f>
        <v>Yes</v>
      </c>
      <c r="G1822" s="2" t="str">
        <f>VLOOKUP($B1822,'Answer Data Transformation'!$I$3:$R$2338,7,FALSE)</f>
        <v>No</v>
      </c>
      <c r="H1822" s="2" t="str">
        <f>VLOOKUP($B1822,'Answer Data Transformation'!$I$3:$R$2338,8,FALSE)</f>
        <v>No</v>
      </c>
      <c r="I1822" s="29">
        <f>VLOOKUP($B1822,'Answer Data Transformation'!$I$3:$R$2338,9,FALSE)</f>
        <v>0</v>
      </c>
      <c r="J1822" s="2" t="str">
        <f>VLOOKUP($B1822,'Answer Data Transformation'!$I$3:$R$2338,10,FALSE)</f>
        <v>No</v>
      </c>
      <c r="K1822" s="2" t="str">
        <f>VLOOKUP($B1822,'Answer Data Transformation'!$I$3:$R$2338,3,FALSE)</f>
        <v>Overweight</v>
      </c>
      <c r="L1822" s="2" t="str">
        <f>VLOOKUP($B1822,'Answer Data Transformation'!$I$3:$R$2338,5,FALSE)</f>
        <v>Prediabetes</v>
      </c>
      <c r="M1822" s="2" t="str">
        <f>VLOOKUP($B1822,'Answer Data Transformation'!$T$3:$AA$2346,2,FALSE)</f>
        <v>25-Oct-1996</v>
      </c>
      <c r="N1822" s="2">
        <f>VLOOKUP($B1822,'Answer Data Transformation'!$T$3:$AA$2346,4,FALSE)</f>
        <v>3</v>
      </c>
      <c r="O1822" s="2">
        <f>VLOOKUP($B1822,'Answer Data Transformation'!$T$3:$AA$2346,5,FALSE)</f>
        <v>4661.29</v>
      </c>
      <c r="P1822" s="2" t="str">
        <f>VLOOKUP($B1822,'Answer Data Transformation'!$T$3:$AA$2346,6,FALSE)</f>
        <v>tier - 2</v>
      </c>
      <c r="Q1822" s="2" t="str">
        <f>VLOOKUP($B1822,'Answer Data Transformation'!$T$3:$AA$2346,7,FALSE)</f>
        <v>tier - 1</v>
      </c>
      <c r="R1822" s="2" t="str">
        <f>VLOOKUP($B1822,'Answer Data Transformation'!$T$3:$AA$2346,8,FALSE)</f>
        <v>R1017</v>
      </c>
      <c r="S1822" s="2">
        <f>VLOOKUP($B1822,'Answer Data Transformation'!$T$3:$AA$2346,3,FALSE)</f>
        <v>26</v>
      </c>
    </row>
    <row r="1823" spans="2:19" ht="15.5" x14ac:dyDescent="0.35">
      <c r="B1823" s="1" t="s">
        <v>548</v>
      </c>
      <c r="C1823" s="28" t="str">
        <f>VLOOKUP(B1823,'Answer Data Transformation'!$B$3:$F$2338,4,FALSE)</f>
        <v xml:space="preserve">  Austin D</v>
      </c>
      <c r="D1823" s="2">
        <f>VLOOKUP($B1823,'Answer Data Transformation'!$I$3:$R$2338,2,FALSE)</f>
        <v>30.8</v>
      </c>
      <c r="E1823" s="2">
        <f>VLOOKUP($B1823,'Answer Data Transformation'!$I$3:$R$2338,4,FALSE)</f>
        <v>4.9000000000000004</v>
      </c>
      <c r="F1823" s="2" t="str">
        <f>VLOOKUP($B1823,'Answer Data Transformation'!$I$3:$R$2338,6,FALSE)</f>
        <v>Yes</v>
      </c>
      <c r="G1823" s="2" t="str">
        <f>VLOOKUP($B1823,'Answer Data Transformation'!$I$3:$R$2338,7,FALSE)</f>
        <v>No</v>
      </c>
      <c r="H1823" s="2" t="str">
        <f>VLOOKUP($B1823,'Answer Data Transformation'!$I$3:$R$2338,8,FALSE)</f>
        <v>No</v>
      </c>
      <c r="I1823" s="29">
        <f>VLOOKUP($B1823,'Answer Data Transformation'!$I$3:$R$2338,9,FALSE)</f>
        <v>0</v>
      </c>
      <c r="J1823" s="2" t="str">
        <f>VLOOKUP($B1823,'Answer Data Transformation'!$I$3:$R$2338,10,FALSE)</f>
        <v>No</v>
      </c>
      <c r="K1823" s="2" t="str">
        <f>VLOOKUP($B1823,'Answer Data Transformation'!$I$3:$R$2338,3,FALSE)</f>
        <v>Obesity</v>
      </c>
      <c r="L1823" s="2" t="str">
        <f>VLOOKUP($B1823,'Answer Data Transformation'!$I$3:$R$2338,5,FALSE)</f>
        <v>Normal</v>
      </c>
      <c r="M1823" s="2" t="str">
        <f>VLOOKUP($B1823,'Answer Data Transformation'!$T$3:$AA$2346,2,FALSE)</f>
        <v>22-Jun-1985</v>
      </c>
      <c r="N1823" s="2">
        <f>VLOOKUP($B1823,'Answer Data Transformation'!$T$3:$AA$2346,4,FALSE)</f>
        <v>0</v>
      </c>
      <c r="O1823" s="2">
        <f>VLOOKUP($B1823,'Answer Data Transformation'!$T$3:$AA$2346,5,FALSE)</f>
        <v>4646.76</v>
      </c>
      <c r="P1823" s="2" t="str">
        <f>VLOOKUP($B1823,'Answer Data Transformation'!$T$3:$AA$2346,6,FALSE)</f>
        <v>tier - 1</v>
      </c>
      <c r="Q1823" s="2" t="str">
        <f>VLOOKUP($B1823,'Answer Data Transformation'!$T$3:$AA$2346,7,FALSE)</f>
        <v>tier - 1</v>
      </c>
      <c r="R1823" s="2" t="str">
        <f>VLOOKUP($B1823,'Answer Data Transformation'!$T$3:$AA$2346,8,FALSE)</f>
        <v>R1011</v>
      </c>
      <c r="S1823" s="2">
        <f>VLOOKUP($B1823,'Answer Data Transformation'!$T$3:$AA$2346,3,FALSE)</f>
        <v>37</v>
      </c>
    </row>
    <row r="1824" spans="2:19" ht="15.5" x14ac:dyDescent="0.35">
      <c r="B1824" s="1" t="s">
        <v>547</v>
      </c>
      <c r="C1824" s="28" t="str">
        <f>VLOOKUP(B1824,'Answer Data Transformation'!$B$3:$F$2338,4,FALSE)</f>
        <v xml:space="preserve">  Brittany</v>
      </c>
      <c r="D1824" s="2">
        <f>VLOOKUP($B1824,'Answer Data Transformation'!$I$3:$R$2338,2,FALSE)</f>
        <v>30.21</v>
      </c>
      <c r="E1824" s="2">
        <f>VLOOKUP($B1824,'Answer Data Transformation'!$I$3:$R$2338,4,FALSE)</f>
        <v>5.21</v>
      </c>
      <c r="F1824" s="2" t="str">
        <f>VLOOKUP($B1824,'Answer Data Transformation'!$I$3:$R$2338,6,FALSE)</f>
        <v>No</v>
      </c>
      <c r="G1824" s="2" t="str">
        <f>VLOOKUP($B1824,'Answer Data Transformation'!$I$3:$R$2338,7,FALSE)</f>
        <v>No</v>
      </c>
      <c r="H1824" s="2" t="str">
        <f>VLOOKUP($B1824,'Answer Data Transformation'!$I$3:$R$2338,8,FALSE)</f>
        <v>No</v>
      </c>
      <c r="I1824" s="29">
        <f>VLOOKUP($B1824,'Answer Data Transformation'!$I$3:$R$2338,9,FALSE)</f>
        <v>1</v>
      </c>
      <c r="J1824" s="2" t="str">
        <f>VLOOKUP($B1824,'Answer Data Transformation'!$I$3:$R$2338,10,FALSE)</f>
        <v>No</v>
      </c>
      <c r="K1824" s="2" t="str">
        <f>VLOOKUP($B1824,'Answer Data Transformation'!$I$3:$R$2338,3,FALSE)</f>
        <v>Obesity</v>
      </c>
      <c r="L1824" s="2" t="str">
        <f>VLOOKUP($B1824,'Answer Data Transformation'!$I$3:$R$2338,5,FALSE)</f>
        <v>Normal</v>
      </c>
      <c r="M1824" s="2" t="str">
        <f>VLOOKUP($B1824,'Answer Data Transformation'!$T$3:$AA$2346,2,FALSE)</f>
        <v>29-Jun-1998</v>
      </c>
      <c r="N1824" s="2">
        <f>VLOOKUP($B1824,'Answer Data Transformation'!$T$3:$AA$2346,4,FALSE)</f>
        <v>3</v>
      </c>
      <c r="O1824" s="2">
        <f>VLOOKUP($B1824,'Answer Data Transformation'!$T$3:$AA$2346,5,FALSE)</f>
        <v>4618.08</v>
      </c>
      <c r="P1824" s="2" t="str">
        <f>VLOOKUP($B1824,'Answer Data Transformation'!$T$3:$AA$2346,6,FALSE)</f>
        <v>tier - 2</v>
      </c>
      <c r="Q1824" s="2" t="str">
        <f>VLOOKUP($B1824,'Answer Data Transformation'!$T$3:$AA$2346,7,FALSE)</f>
        <v>tier - 1</v>
      </c>
      <c r="R1824" s="2" t="str">
        <f>VLOOKUP($B1824,'Answer Data Transformation'!$T$3:$AA$2346,8,FALSE)</f>
        <v>R1012</v>
      </c>
      <c r="S1824" s="2">
        <f>VLOOKUP($B1824,'Answer Data Transformation'!$T$3:$AA$2346,3,FALSE)</f>
        <v>24</v>
      </c>
    </row>
    <row r="1825" spans="2:19" ht="15.5" x14ac:dyDescent="0.35">
      <c r="B1825" s="1" t="s">
        <v>546</v>
      </c>
      <c r="C1825" s="28" t="str">
        <f>VLOOKUP(B1825,'Answer Data Transformation'!$B$3:$F$2338,4,FALSE)</f>
        <v xml:space="preserve">  Matthew T</v>
      </c>
      <c r="D1825" s="2">
        <f>VLOOKUP($B1825,'Answer Data Transformation'!$I$3:$R$2338,2,FALSE)</f>
        <v>35.340000000000003</v>
      </c>
      <c r="E1825" s="2">
        <f>VLOOKUP($B1825,'Answer Data Transformation'!$I$3:$R$2338,4,FALSE)</f>
        <v>4.13</v>
      </c>
      <c r="F1825" s="2" t="str">
        <f>VLOOKUP($B1825,'Answer Data Transformation'!$I$3:$R$2338,6,FALSE)</f>
        <v>No</v>
      </c>
      <c r="G1825" s="2" t="str">
        <f>VLOOKUP($B1825,'Answer Data Transformation'!$I$3:$R$2338,7,FALSE)</f>
        <v>yes</v>
      </c>
      <c r="H1825" s="2" t="str">
        <f>VLOOKUP($B1825,'Answer Data Transformation'!$I$3:$R$2338,8,FALSE)</f>
        <v>No</v>
      </c>
      <c r="I1825" s="29">
        <f>VLOOKUP($B1825,'Answer Data Transformation'!$I$3:$R$2338,9,FALSE)</f>
        <v>1</v>
      </c>
      <c r="J1825" s="2" t="str">
        <f>VLOOKUP($B1825,'Answer Data Transformation'!$I$3:$R$2338,10,FALSE)</f>
        <v>No</v>
      </c>
      <c r="K1825" s="2" t="str">
        <f>VLOOKUP($B1825,'Answer Data Transformation'!$I$3:$R$2338,3,FALSE)</f>
        <v>Obesity</v>
      </c>
      <c r="L1825" s="2" t="str">
        <f>VLOOKUP($B1825,'Answer Data Transformation'!$I$3:$R$2338,5,FALSE)</f>
        <v>Normal</v>
      </c>
      <c r="M1825" s="2" t="str">
        <f>VLOOKUP($B1825,'Answer Data Transformation'!$T$3:$AA$2346,2,FALSE)</f>
        <v>02-Jul-2000</v>
      </c>
      <c r="N1825" s="2">
        <f>VLOOKUP($B1825,'Answer Data Transformation'!$T$3:$AA$2346,4,FALSE)</f>
        <v>0</v>
      </c>
      <c r="O1825" s="2">
        <f>VLOOKUP($B1825,'Answer Data Transformation'!$T$3:$AA$2346,5,FALSE)</f>
        <v>4608.03</v>
      </c>
      <c r="P1825" s="2" t="str">
        <f>VLOOKUP($B1825,'Answer Data Transformation'!$T$3:$AA$2346,6,FALSE)</f>
        <v>tier - 2</v>
      </c>
      <c r="Q1825" s="2" t="str">
        <f>VLOOKUP($B1825,'Answer Data Transformation'!$T$3:$AA$2346,7,FALSE)</f>
        <v>tier - 3</v>
      </c>
      <c r="R1825" s="2" t="str">
        <f>VLOOKUP($B1825,'Answer Data Transformation'!$T$3:$AA$2346,8,FALSE)</f>
        <v>R1011</v>
      </c>
      <c r="S1825" s="2">
        <f>VLOOKUP($B1825,'Answer Data Transformation'!$T$3:$AA$2346,3,FALSE)</f>
        <v>22</v>
      </c>
    </row>
    <row r="1826" spans="2:19" ht="15.5" x14ac:dyDescent="0.35">
      <c r="B1826" s="1" t="s">
        <v>545</v>
      </c>
      <c r="C1826" s="28" t="str">
        <f>VLOOKUP(B1826,'Answer Data Transformation'!$B$3:$F$2338,4,FALSE)</f>
        <v xml:space="preserve">  Becky G</v>
      </c>
      <c r="D1826" s="2">
        <f>VLOOKUP($B1826,'Answer Data Transformation'!$I$3:$R$2338,2,FALSE)</f>
        <v>26.695</v>
      </c>
      <c r="E1826" s="2">
        <f>VLOOKUP($B1826,'Answer Data Transformation'!$I$3:$R$2338,4,FALSE)</f>
        <v>5.28</v>
      </c>
      <c r="F1826" s="2" t="str">
        <f>VLOOKUP($B1826,'Answer Data Transformation'!$I$3:$R$2338,6,FALSE)</f>
        <v>No</v>
      </c>
      <c r="G1826" s="2" t="str">
        <f>VLOOKUP($B1826,'Answer Data Transformation'!$I$3:$R$2338,7,FALSE)</f>
        <v>No</v>
      </c>
      <c r="H1826" s="2" t="str">
        <f>VLOOKUP($B1826,'Answer Data Transformation'!$I$3:$R$2338,8,FALSE)</f>
        <v>No</v>
      </c>
      <c r="I1826" s="29">
        <f>VLOOKUP($B1826,'Answer Data Transformation'!$I$3:$R$2338,9,FALSE)</f>
        <v>0</v>
      </c>
      <c r="J1826" s="2" t="str">
        <f>VLOOKUP($B1826,'Answer Data Transformation'!$I$3:$R$2338,10,FALSE)</f>
        <v>No</v>
      </c>
      <c r="K1826" s="2" t="str">
        <f>VLOOKUP($B1826,'Answer Data Transformation'!$I$3:$R$2338,3,FALSE)</f>
        <v>Overweight</v>
      </c>
      <c r="L1826" s="2" t="str">
        <f>VLOOKUP($B1826,'Answer Data Transformation'!$I$3:$R$2338,5,FALSE)</f>
        <v>Normal</v>
      </c>
      <c r="M1826" s="2" t="str">
        <f>VLOOKUP($B1826,'Answer Data Transformation'!$T$3:$AA$2346,2,FALSE)</f>
        <v>18-Sep-1989</v>
      </c>
      <c r="N1826" s="2">
        <f>VLOOKUP($B1826,'Answer Data Transformation'!$T$3:$AA$2346,4,FALSE)</f>
        <v>0</v>
      </c>
      <c r="O1826" s="2">
        <f>VLOOKUP($B1826,'Answer Data Transformation'!$T$3:$AA$2346,5,FALSE)</f>
        <v>4571.41</v>
      </c>
      <c r="P1826" s="2" t="str">
        <f>VLOOKUP($B1826,'Answer Data Transformation'!$T$3:$AA$2346,6,FALSE)</f>
        <v>tier - 2</v>
      </c>
      <c r="Q1826" s="2" t="str">
        <f>VLOOKUP($B1826,'Answer Data Transformation'!$T$3:$AA$2346,7,FALSE)</f>
        <v>tier - 2</v>
      </c>
      <c r="R1826" s="2" t="str">
        <f>VLOOKUP($B1826,'Answer Data Transformation'!$T$3:$AA$2346,8,FALSE)</f>
        <v>R1012</v>
      </c>
      <c r="S1826" s="2">
        <f>VLOOKUP($B1826,'Answer Data Transformation'!$T$3:$AA$2346,3,FALSE)</f>
        <v>33</v>
      </c>
    </row>
    <row r="1827" spans="2:19" ht="15.5" x14ac:dyDescent="0.35">
      <c r="B1827" s="1" t="s">
        <v>544</v>
      </c>
      <c r="C1827" s="28" t="str">
        <f>VLOOKUP(B1827,'Answer Data Transformation'!$B$3:$F$2338,4,FALSE)</f>
        <v xml:space="preserve">  Virginie</v>
      </c>
      <c r="D1827" s="2">
        <f>VLOOKUP($B1827,'Answer Data Transformation'!$I$3:$R$2338,2,FALSE)</f>
        <v>29.355</v>
      </c>
      <c r="E1827" s="2">
        <f>VLOOKUP($B1827,'Answer Data Transformation'!$I$3:$R$2338,4,FALSE)</f>
        <v>4.68</v>
      </c>
      <c r="F1827" s="2" t="str">
        <f>VLOOKUP($B1827,'Answer Data Transformation'!$I$3:$R$2338,6,FALSE)</f>
        <v>Yes</v>
      </c>
      <c r="G1827" s="2" t="str">
        <f>VLOOKUP($B1827,'Answer Data Transformation'!$I$3:$R$2338,7,FALSE)</f>
        <v>No</v>
      </c>
      <c r="H1827" s="2" t="str">
        <f>VLOOKUP($B1827,'Answer Data Transformation'!$I$3:$R$2338,8,FALSE)</f>
        <v>No</v>
      </c>
      <c r="I1827" s="29">
        <f>VLOOKUP($B1827,'Answer Data Transformation'!$I$3:$R$2338,9,FALSE)</f>
        <v>0</v>
      </c>
      <c r="J1827" s="2" t="str">
        <f>VLOOKUP($B1827,'Answer Data Transformation'!$I$3:$R$2338,10,FALSE)</f>
        <v>No</v>
      </c>
      <c r="K1827" s="2" t="str">
        <f>VLOOKUP($B1827,'Answer Data Transformation'!$I$3:$R$2338,3,FALSE)</f>
        <v>Overweight</v>
      </c>
      <c r="L1827" s="2" t="str">
        <f>VLOOKUP($B1827,'Answer Data Transformation'!$I$3:$R$2338,5,FALSE)</f>
        <v>Normal</v>
      </c>
      <c r="M1827" s="2" t="str">
        <f>VLOOKUP($B1827,'Answer Data Transformation'!$T$3:$AA$2346,2,FALSE)</f>
        <v>25-Dec-1996</v>
      </c>
      <c r="N1827" s="2">
        <f>VLOOKUP($B1827,'Answer Data Transformation'!$T$3:$AA$2346,4,FALSE)</f>
        <v>2</v>
      </c>
      <c r="O1827" s="2">
        <f>VLOOKUP($B1827,'Answer Data Transformation'!$T$3:$AA$2346,5,FALSE)</f>
        <v>4564.1899999999996</v>
      </c>
      <c r="P1827" s="2" t="str">
        <f>VLOOKUP($B1827,'Answer Data Transformation'!$T$3:$AA$2346,6,FALSE)</f>
        <v>tier - 2</v>
      </c>
      <c r="Q1827" s="2" t="str">
        <f>VLOOKUP($B1827,'Answer Data Transformation'!$T$3:$AA$2346,7,FALSE)</f>
        <v>tier - 2</v>
      </c>
      <c r="R1827" s="2" t="str">
        <f>VLOOKUP($B1827,'Answer Data Transformation'!$T$3:$AA$2346,8,FALSE)</f>
        <v>R1024</v>
      </c>
      <c r="S1827" s="2">
        <f>VLOOKUP($B1827,'Answer Data Transformation'!$T$3:$AA$2346,3,FALSE)</f>
        <v>26</v>
      </c>
    </row>
    <row r="1828" spans="2:19" ht="15.5" x14ac:dyDescent="0.35">
      <c r="B1828" s="1" t="s">
        <v>543</v>
      </c>
      <c r="C1828" s="28" t="str">
        <f>VLOOKUP(B1828,'Answer Data Transformation'!$B$3:$F$2338,4,FALSE)</f>
        <v xml:space="preserve">  Allison A</v>
      </c>
      <c r="D1828" s="2">
        <f>VLOOKUP($B1828,'Answer Data Transformation'!$I$3:$R$2338,2,FALSE)</f>
        <v>29.59</v>
      </c>
      <c r="E1828" s="2">
        <f>VLOOKUP($B1828,'Answer Data Transformation'!$I$3:$R$2338,4,FALSE)</f>
        <v>4.0599999999999996</v>
      </c>
      <c r="F1828" s="2" t="str">
        <f>VLOOKUP($B1828,'Answer Data Transformation'!$I$3:$R$2338,6,FALSE)</f>
        <v>No</v>
      </c>
      <c r="G1828" s="2" t="str">
        <f>VLOOKUP($B1828,'Answer Data Transformation'!$I$3:$R$2338,7,FALSE)</f>
        <v>No</v>
      </c>
      <c r="H1828" s="2" t="str">
        <f>VLOOKUP($B1828,'Answer Data Transformation'!$I$3:$R$2338,8,FALSE)</f>
        <v>No</v>
      </c>
      <c r="I1828" s="29">
        <f>VLOOKUP($B1828,'Answer Data Transformation'!$I$3:$R$2338,9,FALSE)</f>
        <v>0</v>
      </c>
      <c r="J1828" s="2" t="str">
        <f>VLOOKUP($B1828,'Answer Data Transformation'!$I$3:$R$2338,10,FALSE)</f>
        <v>No</v>
      </c>
      <c r="K1828" s="2" t="str">
        <f>VLOOKUP($B1828,'Answer Data Transformation'!$I$3:$R$2338,3,FALSE)</f>
        <v>Overweight</v>
      </c>
      <c r="L1828" s="2" t="str">
        <f>VLOOKUP($B1828,'Answer Data Transformation'!$I$3:$R$2338,5,FALSE)</f>
        <v>Normal</v>
      </c>
      <c r="M1828" s="2" t="str">
        <f>VLOOKUP($B1828,'Answer Data Transformation'!$T$3:$AA$2346,2,FALSE)</f>
        <v>20-Sep-1990</v>
      </c>
      <c r="N1828" s="2">
        <f>VLOOKUP($B1828,'Answer Data Transformation'!$T$3:$AA$2346,4,FALSE)</f>
        <v>1</v>
      </c>
      <c r="O1828" s="2">
        <f>VLOOKUP($B1828,'Answer Data Transformation'!$T$3:$AA$2346,5,FALSE)</f>
        <v>4562.84</v>
      </c>
      <c r="P1828" s="2" t="str">
        <f>VLOOKUP($B1828,'Answer Data Transformation'!$T$3:$AA$2346,6,FALSE)</f>
        <v>tier - 2</v>
      </c>
      <c r="Q1828" s="2" t="str">
        <f>VLOOKUP($B1828,'Answer Data Transformation'!$T$3:$AA$2346,7,FALSE)</f>
        <v>tier - 2</v>
      </c>
      <c r="R1828" s="2" t="str">
        <f>VLOOKUP($B1828,'Answer Data Transformation'!$T$3:$AA$2346,8,FALSE)</f>
        <v>R1013</v>
      </c>
      <c r="S1828" s="2">
        <f>VLOOKUP($B1828,'Answer Data Transformation'!$T$3:$AA$2346,3,FALSE)</f>
        <v>32</v>
      </c>
    </row>
    <row r="1829" spans="2:19" ht="15.5" x14ac:dyDescent="0.35">
      <c r="B1829" s="1" t="s">
        <v>542</v>
      </c>
      <c r="C1829" s="28" t="str">
        <f>VLOOKUP(B1829,'Answer Data Transformation'!$B$3:$F$2338,4,FALSE)</f>
        <v xml:space="preserve">  Julie</v>
      </c>
      <c r="D1829" s="2">
        <f>VLOOKUP($B1829,'Answer Data Transformation'!$I$3:$R$2338,2,FALSE)</f>
        <v>31.35</v>
      </c>
      <c r="E1829" s="2">
        <f>VLOOKUP($B1829,'Answer Data Transformation'!$I$3:$R$2338,4,FALSE)</f>
        <v>4.2</v>
      </c>
      <c r="F1829" s="2" t="str">
        <f>VLOOKUP($B1829,'Answer Data Transformation'!$I$3:$R$2338,6,FALSE)</f>
        <v>No</v>
      </c>
      <c r="G1829" s="2" t="str">
        <f>VLOOKUP($B1829,'Answer Data Transformation'!$I$3:$R$2338,7,FALSE)</f>
        <v>yes</v>
      </c>
      <c r="H1829" s="2" t="str">
        <f>VLOOKUP($B1829,'Answer Data Transformation'!$I$3:$R$2338,8,FALSE)</f>
        <v>No</v>
      </c>
      <c r="I1829" s="29">
        <f>VLOOKUP($B1829,'Answer Data Transformation'!$I$3:$R$2338,9,FALSE)</f>
        <v>1</v>
      </c>
      <c r="J1829" s="2" t="str">
        <f>VLOOKUP($B1829,'Answer Data Transformation'!$I$3:$R$2338,10,FALSE)</f>
        <v>No</v>
      </c>
      <c r="K1829" s="2" t="str">
        <f>VLOOKUP($B1829,'Answer Data Transformation'!$I$3:$R$2338,3,FALSE)</f>
        <v>Obesity</v>
      </c>
      <c r="L1829" s="2" t="str">
        <f>VLOOKUP($B1829,'Answer Data Transformation'!$I$3:$R$2338,5,FALSE)</f>
        <v>Normal</v>
      </c>
      <c r="M1829" s="2" t="str">
        <f>VLOOKUP($B1829,'Answer Data Transformation'!$T$3:$AA$2346,2,FALSE)</f>
        <v>22-Dec-2004</v>
      </c>
      <c r="N1829" s="2">
        <f>VLOOKUP($B1829,'Answer Data Transformation'!$T$3:$AA$2346,4,FALSE)</f>
        <v>4</v>
      </c>
      <c r="O1829" s="2">
        <f>VLOOKUP($B1829,'Answer Data Transformation'!$T$3:$AA$2346,5,FALSE)</f>
        <v>4561.1899999999996</v>
      </c>
      <c r="P1829" s="2" t="str">
        <f>VLOOKUP($B1829,'Answer Data Transformation'!$T$3:$AA$2346,6,FALSE)</f>
        <v>tier - 2</v>
      </c>
      <c r="Q1829" s="2" t="str">
        <f>VLOOKUP($B1829,'Answer Data Transformation'!$T$3:$AA$2346,7,FALSE)</f>
        <v>tier - 2</v>
      </c>
      <c r="R1829" s="2" t="str">
        <f>VLOOKUP($B1829,'Answer Data Transformation'!$T$3:$AA$2346,8,FALSE)</f>
        <v>R1024</v>
      </c>
      <c r="S1829" s="2">
        <f>VLOOKUP($B1829,'Answer Data Transformation'!$T$3:$AA$2346,3,FALSE)</f>
        <v>18</v>
      </c>
    </row>
    <row r="1830" spans="2:19" ht="15.5" x14ac:dyDescent="0.35">
      <c r="B1830" s="1" t="s">
        <v>541</v>
      </c>
      <c r="C1830" s="28" t="str">
        <f>VLOOKUP(B1830,'Answer Data Transformation'!$B$3:$F$2338,4,FALSE)</f>
        <v xml:space="preserve">  Katherine</v>
      </c>
      <c r="D1830" s="2">
        <f>VLOOKUP($B1830,'Answer Data Transformation'!$I$3:$R$2338,2,FALSE)</f>
        <v>20.52</v>
      </c>
      <c r="E1830" s="2">
        <f>VLOOKUP($B1830,'Answer Data Transformation'!$I$3:$R$2338,4,FALSE)</f>
        <v>4.83</v>
      </c>
      <c r="F1830" s="2" t="str">
        <f>VLOOKUP($B1830,'Answer Data Transformation'!$I$3:$R$2338,6,FALSE)</f>
        <v>No</v>
      </c>
      <c r="G1830" s="2" t="str">
        <f>VLOOKUP($B1830,'Answer Data Transformation'!$I$3:$R$2338,7,FALSE)</f>
        <v>No</v>
      </c>
      <c r="H1830" s="2" t="str">
        <f>VLOOKUP($B1830,'Answer Data Transformation'!$I$3:$R$2338,8,FALSE)</f>
        <v>No</v>
      </c>
      <c r="I1830" s="29">
        <f>VLOOKUP($B1830,'Answer Data Transformation'!$I$3:$R$2338,9,FALSE)</f>
        <v>0</v>
      </c>
      <c r="J1830" s="2" t="str">
        <f>VLOOKUP($B1830,'Answer Data Transformation'!$I$3:$R$2338,10,FALSE)</f>
        <v>No</v>
      </c>
      <c r="K1830" s="2" t="str">
        <f>VLOOKUP($B1830,'Answer Data Transformation'!$I$3:$R$2338,3,FALSE)</f>
        <v>Normal Weight</v>
      </c>
      <c r="L1830" s="2" t="str">
        <f>VLOOKUP($B1830,'Answer Data Transformation'!$I$3:$R$2338,5,FALSE)</f>
        <v>Normal</v>
      </c>
      <c r="M1830" s="2" t="str">
        <f>VLOOKUP($B1830,'Answer Data Transformation'!$T$3:$AA$2346,2,FALSE)</f>
        <v>17-Nov-1990</v>
      </c>
      <c r="N1830" s="2">
        <f>VLOOKUP($B1830,'Answer Data Transformation'!$T$3:$AA$2346,4,FALSE)</f>
        <v>0</v>
      </c>
      <c r="O1830" s="2">
        <f>VLOOKUP($B1830,'Answer Data Transformation'!$T$3:$AA$2346,5,FALSE)</f>
        <v>4544.2299999999996</v>
      </c>
      <c r="P1830" s="2" t="str">
        <f>VLOOKUP($B1830,'Answer Data Transformation'!$T$3:$AA$2346,6,FALSE)</f>
        <v>tier - 2</v>
      </c>
      <c r="Q1830" s="2" t="str">
        <f>VLOOKUP($B1830,'Answer Data Transformation'!$T$3:$AA$2346,7,FALSE)</f>
        <v>tier - 1</v>
      </c>
      <c r="R1830" s="2" t="str">
        <f>VLOOKUP($B1830,'Answer Data Transformation'!$T$3:$AA$2346,8,FALSE)</f>
        <v>R1024</v>
      </c>
      <c r="S1830" s="2">
        <f>VLOOKUP($B1830,'Answer Data Transformation'!$T$3:$AA$2346,3,FALSE)</f>
        <v>32</v>
      </c>
    </row>
    <row r="1831" spans="2:19" ht="15.5" x14ac:dyDescent="0.35">
      <c r="B1831" s="1" t="s">
        <v>540</v>
      </c>
      <c r="C1831" s="28" t="str">
        <f>VLOOKUP(B1831,'Answer Data Transformation'!$B$3:$F$2338,4,FALSE)</f>
        <v xml:space="preserve">  Caleb</v>
      </c>
      <c r="D1831" s="2">
        <f>VLOOKUP($B1831,'Answer Data Transformation'!$I$3:$R$2338,2,FALSE)</f>
        <v>42.9</v>
      </c>
      <c r="E1831" s="2">
        <f>VLOOKUP($B1831,'Answer Data Transformation'!$I$3:$R$2338,4,FALSE)</f>
        <v>4.87</v>
      </c>
      <c r="F1831" s="2" t="str">
        <f>VLOOKUP($B1831,'Answer Data Transformation'!$I$3:$R$2338,6,FALSE)</f>
        <v>Yes</v>
      </c>
      <c r="G1831" s="2" t="str">
        <f>VLOOKUP($B1831,'Answer Data Transformation'!$I$3:$R$2338,7,FALSE)</f>
        <v>No</v>
      </c>
      <c r="H1831" s="2" t="str">
        <f>VLOOKUP($B1831,'Answer Data Transformation'!$I$3:$R$2338,8,FALSE)</f>
        <v>No</v>
      </c>
      <c r="I1831" s="29">
        <f>VLOOKUP($B1831,'Answer Data Transformation'!$I$3:$R$2338,9,FALSE)</f>
        <v>1</v>
      </c>
      <c r="J1831" s="2" t="str">
        <f>VLOOKUP($B1831,'Answer Data Transformation'!$I$3:$R$2338,10,FALSE)</f>
        <v>No</v>
      </c>
      <c r="K1831" s="2" t="str">
        <f>VLOOKUP($B1831,'Answer Data Transformation'!$I$3:$R$2338,3,FALSE)</f>
        <v>Obesity</v>
      </c>
      <c r="L1831" s="2" t="str">
        <f>VLOOKUP($B1831,'Answer Data Transformation'!$I$3:$R$2338,5,FALSE)</f>
        <v>Normal</v>
      </c>
      <c r="M1831" s="2" t="str">
        <f>VLOOKUP($B1831,'Answer Data Transformation'!$T$3:$AA$2346,2,FALSE)</f>
        <v>13-Jun-1988</v>
      </c>
      <c r="N1831" s="2">
        <f>VLOOKUP($B1831,'Answer Data Transformation'!$T$3:$AA$2346,4,FALSE)</f>
        <v>1</v>
      </c>
      <c r="O1831" s="2">
        <f>VLOOKUP($B1831,'Answer Data Transformation'!$T$3:$AA$2346,5,FALSE)</f>
        <v>4536.26</v>
      </c>
      <c r="P1831" s="2" t="str">
        <f>VLOOKUP($B1831,'Answer Data Transformation'!$T$3:$AA$2346,6,FALSE)</f>
        <v>tier - 2</v>
      </c>
      <c r="Q1831" s="2" t="str">
        <f>VLOOKUP($B1831,'Answer Data Transformation'!$T$3:$AA$2346,7,FALSE)</f>
        <v>tier - 2</v>
      </c>
      <c r="R1831" s="2" t="str">
        <f>VLOOKUP($B1831,'Answer Data Transformation'!$T$3:$AA$2346,8,FALSE)</f>
        <v>R1011</v>
      </c>
      <c r="S1831" s="2">
        <f>VLOOKUP($B1831,'Answer Data Transformation'!$T$3:$AA$2346,3,FALSE)</f>
        <v>34</v>
      </c>
    </row>
    <row r="1832" spans="2:19" ht="15.5" x14ac:dyDescent="0.35">
      <c r="B1832" s="1" t="s">
        <v>539</v>
      </c>
      <c r="C1832" s="28" t="str">
        <f>VLOOKUP(B1832,'Answer Data Transformation'!$B$3:$F$2338,4,FALSE)</f>
        <v xml:space="preserve">  Jaime</v>
      </c>
      <c r="D1832" s="2">
        <f>VLOOKUP($B1832,'Answer Data Transformation'!$I$3:$R$2338,2,FALSE)</f>
        <v>24.6</v>
      </c>
      <c r="E1832" s="2">
        <f>VLOOKUP($B1832,'Answer Data Transformation'!$I$3:$R$2338,4,FALSE)</f>
        <v>5.86</v>
      </c>
      <c r="F1832" s="2" t="str">
        <f>VLOOKUP($B1832,'Answer Data Transformation'!$I$3:$R$2338,6,FALSE)</f>
        <v>No</v>
      </c>
      <c r="G1832" s="2" t="str">
        <f>VLOOKUP($B1832,'Answer Data Transformation'!$I$3:$R$2338,7,FALSE)</f>
        <v>No</v>
      </c>
      <c r="H1832" s="2" t="str">
        <f>VLOOKUP($B1832,'Answer Data Transformation'!$I$3:$R$2338,8,FALSE)</f>
        <v>Yes</v>
      </c>
      <c r="I1832" s="29">
        <f>VLOOKUP($B1832,'Answer Data Transformation'!$I$3:$R$2338,9,FALSE)</f>
        <v>1</v>
      </c>
      <c r="J1832" s="2" t="str">
        <f>VLOOKUP($B1832,'Answer Data Transformation'!$I$3:$R$2338,10,FALSE)</f>
        <v>No</v>
      </c>
      <c r="K1832" s="2" t="str">
        <f>VLOOKUP($B1832,'Answer Data Transformation'!$I$3:$R$2338,3,FALSE)</f>
        <v>Normal Weight</v>
      </c>
      <c r="L1832" s="2" t="str">
        <f>VLOOKUP($B1832,'Answer Data Transformation'!$I$3:$R$2338,5,FALSE)</f>
        <v>Prediabetes</v>
      </c>
      <c r="M1832" s="2" t="str">
        <f>VLOOKUP($B1832,'Answer Data Transformation'!$T$3:$AA$2346,2,FALSE)</f>
        <v>29-Jun-1993</v>
      </c>
      <c r="N1832" s="2">
        <f>VLOOKUP($B1832,'Answer Data Transformation'!$T$3:$AA$2346,4,FALSE)</f>
        <v>2</v>
      </c>
      <c r="O1832" s="2">
        <f>VLOOKUP($B1832,'Answer Data Transformation'!$T$3:$AA$2346,5,FALSE)</f>
        <v>4529.4799999999996</v>
      </c>
      <c r="P1832" s="2" t="str">
        <f>VLOOKUP($B1832,'Answer Data Transformation'!$T$3:$AA$2346,6,FALSE)</f>
        <v>tier - 2</v>
      </c>
      <c r="Q1832" s="2" t="str">
        <f>VLOOKUP($B1832,'Answer Data Transformation'!$T$3:$AA$2346,7,FALSE)</f>
        <v>tier - 1</v>
      </c>
      <c r="R1832" s="2" t="str">
        <f>VLOOKUP($B1832,'Answer Data Transformation'!$T$3:$AA$2346,8,FALSE)</f>
        <v>R1011</v>
      </c>
      <c r="S1832" s="2">
        <f>VLOOKUP($B1832,'Answer Data Transformation'!$T$3:$AA$2346,3,FALSE)</f>
        <v>29</v>
      </c>
    </row>
    <row r="1833" spans="2:19" ht="15.5" x14ac:dyDescent="0.35">
      <c r="B1833" s="1" t="s">
        <v>538</v>
      </c>
      <c r="C1833" s="28" t="str">
        <f>VLOOKUP(B1833,'Answer Data Transformation'!$B$3:$F$2338,4,FALSE)</f>
        <v xml:space="preserve">  Hannah</v>
      </c>
      <c r="D1833" s="2">
        <f>VLOOKUP($B1833,'Answer Data Transformation'!$I$3:$R$2338,2,FALSE)</f>
        <v>28.405000000000001</v>
      </c>
      <c r="E1833" s="2">
        <f>VLOOKUP($B1833,'Answer Data Transformation'!$I$3:$R$2338,4,FALSE)</f>
        <v>4.12</v>
      </c>
      <c r="F1833" s="2" t="str">
        <f>VLOOKUP($B1833,'Answer Data Transformation'!$I$3:$R$2338,6,FALSE)</f>
        <v>No</v>
      </c>
      <c r="G1833" s="2" t="str">
        <f>VLOOKUP($B1833,'Answer Data Transformation'!$I$3:$R$2338,7,FALSE)</f>
        <v>No</v>
      </c>
      <c r="H1833" s="2" t="str">
        <f>VLOOKUP($B1833,'Answer Data Transformation'!$I$3:$R$2338,8,FALSE)</f>
        <v>No</v>
      </c>
      <c r="I1833" s="29">
        <f>VLOOKUP($B1833,'Answer Data Transformation'!$I$3:$R$2338,9,FALSE)</f>
        <v>1</v>
      </c>
      <c r="J1833" s="2" t="str">
        <f>VLOOKUP($B1833,'Answer Data Transformation'!$I$3:$R$2338,10,FALSE)</f>
        <v>No</v>
      </c>
      <c r="K1833" s="2" t="str">
        <f>VLOOKUP($B1833,'Answer Data Transformation'!$I$3:$R$2338,3,FALSE)</f>
        <v>Overweight</v>
      </c>
      <c r="L1833" s="2" t="str">
        <f>VLOOKUP($B1833,'Answer Data Transformation'!$I$3:$R$2338,5,FALSE)</f>
        <v>Normal</v>
      </c>
      <c r="M1833" s="2" t="str">
        <f>VLOOKUP($B1833,'Answer Data Transformation'!$T$3:$AA$2346,2,FALSE)</f>
        <v>13-Aug-1992</v>
      </c>
      <c r="N1833" s="2">
        <f>VLOOKUP($B1833,'Answer Data Transformation'!$T$3:$AA$2346,4,FALSE)</f>
        <v>1</v>
      </c>
      <c r="O1833" s="2">
        <f>VLOOKUP($B1833,'Answer Data Transformation'!$T$3:$AA$2346,5,FALSE)</f>
        <v>4527.18</v>
      </c>
      <c r="P1833" s="2" t="str">
        <f>VLOOKUP($B1833,'Answer Data Transformation'!$T$3:$AA$2346,6,FALSE)</f>
        <v>tier - 2</v>
      </c>
      <c r="Q1833" s="2" t="str">
        <f>VLOOKUP($B1833,'Answer Data Transformation'!$T$3:$AA$2346,7,FALSE)</f>
        <v>tier - 2</v>
      </c>
      <c r="R1833" s="2" t="str">
        <f>VLOOKUP($B1833,'Answer Data Transformation'!$T$3:$AA$2346,8,FALSE)</f>
        <v>R1012</v>
      </c>
      <c r="S1833" s="2">
        <f>VLOOKUP($B1833,'Answer Data Transformation'!$T$3:$AA$2346,3,FALSE)</f>
        <v>30</v>
      </c>
    </row>
    <row r="1834" spans="2:19" ht="15.5" x14ac:dyDescent="0.35">
      <c r="B1834" s="1" t="s">
        <v>537</v>
      </c>
      <c r="C1834" s="28" t="str">
        <f>VLOOKUP(B1834,'Answer Data Transformation'!$B$3:$F$2338,4,FALSE)</f>
        <v xml:space="preserve">  Zachariah</v>
      </c>
      <c r="D1834" s="2">
        <f>VLOOKUP($B1834,'Answer Data Transformation'!$I$3:$R$2338,2,FALSE)</f>
        <v>34.674999999999997</v>
      </c>
      <c r="E1834" s="2">
        <f>VLOOKUP($B1834,'Answer Data Transformation'!$I$3:$R$2338,4,FALSE)</f>
        <v>5.71</v>
      </c>
      <c r="F1834" s="2" t="str">
        <f>VLOOKUP($B1834,'Answer Data Transformation'!$I$3:$R$2338,6,FALSE)</f>
        <v>Yes</v>
      </c>
      <c r="G1834" s="2" t="str">
        <f>VLOOKUP($B1834,'Answer Data Transformation'!$I$3:$R$2338,7,FALSE)</f>
        <v>No</v>
      </c>
      <c r="H1834" s="2" t="str">
        <f>VLOOKUP($B1834,'Answer Data Transformation'!$I$3:$R$2338,8,FALSE)</f>
        <v>No</v>
      </c>
      <c r="I1834" s="29">
        <f>VLOOKUP($B1834,'Answer Data Transformation'!$I$3:$R$2338,9,FALSE)</f>
        <v>1</v>
      </c>
      <c r="J1834" s="2" t="str">
        <f>VLOOKUP($B1834,'Answer Data Transformation'!$I$3:$R$2338,10,FALSE)</f>
        <v>No</v>
      </c>
      <c r="K1834" s="2" t="str">
        <f>VLOOKUP($B1834,'Answer Data Transformation'!$I$3:$R$2338,3,FALSE)</f>
        <v>Obesity</v>
      </c>
      <c r="L1834" s="2" t="str">
        <f>VLOOKUP($B1834,'Answer Data Transformation'!$I$3:$R$2338,5,FALSE)</f>
        <v>Prediabetes</v>
      </c>
      <c r="M1834" s="2" t="str">
        <f>VLOOKUP($B1834,'Answer Data Transformation'!$T$3:$AA$2346,2,FALSE)</f>
        <v>21-Dec-1988</v>
      </c>
      <c r="N1834" s="2">
        <f>VLOOKUP($B1834,'Answer Data Transformation'!$T$3:$AA$2346,4,FALSE)</f>
        <v>0</v>
      </c>
      <c r="O1834" s="2">
        <f>VLOOKUP($B1834,'Answer Data Transformation'!$T$3:$AA$2346,5,FALSE)</f>
        <v>4518.83</v>
      </c>
      <c r="P1834" s="2" t="str">
        <f>VLOOKUP($B1834,'Answer Data Transformation'!$T$3:$AA$2346,6,FALSE)</f>
        <v>tier - 2</v>
      </c>
      <c r="Q1834" s="2" t="str">
        <f>VLOOKUP($B1834,'Answer Data Transformation'!$T$3:$AA$2346,7,FALSE)</f>
        <v>tier - 2</v>
      </c>
      <c r="R1834" s="2" t="str">
        <f>VLOOKUP($B1834,'Answer Data Transformation'!$T$3:$AA$2346,8,FALSE)</f>
        <v>R1017</v>
      </c>
      <c r="S1834" s="2">
        <f>VLOOKUP($B1834,'Answer Data Transformation'!$T$3:$AA$2346,3,FALSE)</f>
        <v>34</v>
      </c>
    </row>
    <row r="1835" spans="2:19" ht="15.5" x14ac:dyDescent="0.35">
      <c r="B1835" s="1" t="s">
        <v>536</v>
      </c>
      <c r="C1835" s="28" t="str">
        <f>VLOOKUP(B1835,'Answer Data Transformation'!$B$3:$F$2338,4,FALSE)</f>
        <v xml:space="preserve">  Patricia A</v>
      </c>
      <c r="D1835" s="2">
        <f>VLOOKUP($B1835,'Answer Data Transformation'!$I$3:$R$2338,2,FALSE)</f>
        <v>18.850000000000001</v>
      </c>
      <c r="E1835" s="2">
        <f>VLOOKUP($B1835,'Answer Data Transformation'!$I$3:$R$2338,4,FALSE)</f>
        <v>6.03</v>
      </c>
      <c r="F1835" s="2" t="str">
        <f>VLOOKUP($B1835,'Answer Data Transformation'!$I$3:$R$2338,6,FALSE)</f>
        <v>No</v>
      </c>
      <c r="G1835" s="2" t="str">
        <f>VLOOKUP($B1835,'Answer Data Transformation'!$I$3:$R$2338,7,FALSE)</f>
        <v>No</v>
      </c>
      <c r="H1835" s="2" t="str">
        <f>VLOOKUP($B1835,'Answer Data Transformation'!$I$3:$R$2338,8,FALSE)</f>
        <v>No</v>
      </c>
      <c r="I1835" s="29">
        <f>VLOOKUP($B1835,'Answer Data Transformation'!$I$3:$R$2338,9,FALSE)</f>
        <v>1</v>
      </c>
      <c r="J1835" s="2" t="str">
        <f>VLOOKUP($B1835,'Answer Data Transformation'!$I$3:$R$2338,10,FALSE)</f>
        <v>No</v>
      </c>
      <c r="K1835" s="2" t="str">
        <f>VLOOKUP($B1835,'Answer Data Transformation'!$I$3:$R$2338,3,FALSE)</f>
        <v>Normal Weight</v>
      </c>
      <c r="L1835" s="2" t="str">
        <f>VLOOKUP($B1835,'Answer Data Transformation'!$I$3:$R$2338,5,FALSE)</f>
        <v>Prediabetes</v>
      </c>
      <c r="M1835" s="2" t="str">
        <f>VLOOKUP($B1835,'Answer Data Transformation'!$T$3:$AA$2346,2,FALSE)</f>
        <v>05-Dec-1987</v>
      </c>
      <c r="N1835" s="2">
        <f>VLOOKUP($B1835,'Answer Data Transformation'!$T$3:$AA$2346,4,FALSE)</f>
        <v>3</v>
      </c>
      <c r="O1835" s="2">
        <f>VLOOKUP($B1835,'Answer Data Transformation'!$T$3:$AA$2346,5,FALSE)</f>
        <v>4518.7700000000004</v>
      </c>
      <c r="P1835" s="2" t="str">
        <f>VLOOKUP($B1835,'Answer Data Transformation'!$T$3:$AA$2346,6,FALSE)</f>
        <v>tier - 2</v>
      </c>
      <c r="Q1835" s="2" t="str">
        <f>VLOOKUP($B1835,'Answer Data Transformation'!$T$3:$AA$2346,7,FALSE)</f>
        <v>tier - 3</v>
      </c>
      <c r="R1835" s="2" t="str">
        <f>VLOOKUP($B1835,'Answer Data Transformation'!$T$3:$AA$2346,8,FALSE)</f>
        <v>R1012</v>
      </c>
      <c r="S1835" s="2">
        <f>VLOOKUP($B1835,'Answer Data Transformation'!$T$3:$AA$2346,3,FALSE)</f>
        <v>35</v>
      </c>
    </row>
    <row r="1836" spans="2:19" ht="15.5" x14ac:dyDescent="0.35">
      <c r="B1836" s="1" t="s">
        <v>534</v>
      </c>
      <c r="C1836" s="28" t="str">
        <f>VLOOKUP(B1836,'Answer Data Transformation'!$B$3:$F$2338,4,FALSE)</f>
        <v xml:space="preserve">  Elizabeth A</v>
      </c>
      <c r="D1836" s="2">
        <f>VLOOKUP($B1836,'Answer Data Transformation'!$I$3:$R$2338,2,FALSE)</f>
        <v>34.130000000000003</v>
      </c>
      <c r="E1836" s="2">
        <f>VLOOKUP($B1836,'Answer Data Transformation'!$I$3:$R$2338,4,FALSE)</f>
        <v>5.65</v>
      </c>
      <c r="F1836" s="2" t="str">
        <f>VLOOKUP($B1836,'Answer Data Transformation'!$I$3:$R$2338,6,FALSE)</f>
        <v>No</v>
      </c>
      <c r="G1836" s="2" t="str">
        <f>VLOOKUP($B1836,'Answer Data Transformation'!$I$3:$R$2338,7,FALSE)</f>
        <v>No</v>
      </c>
      <c r="H1836" s="2" t="str">
        <f>VLOOKUP($B1836,'Answer Data Transformation'!$I$3:$R$2338,8,FALSE)</f>
        <v>Yes</v>
      </c>
      <c r="I1836" s="29">
        <f>VLOOKUP($B1836,'Answer Data Transformation'!$I$3:$R$2338,9,FALSE)</f>
        <v>1</v>
      </c>
      <c r="J1836" s="2" t="str">
        <f>VLOOKUP($B1836,'Answer Data Transformation'!$I$3:$R$2338,10,FALSE)</f>
        <v>No</v>
      </c>
      <c r="K1836" s="2" t="str">
        <f>VLOOKUP($B1836,'Answer Data Transformation'!$I$3:$R$2338,3,FALSE)</f>
        <v>Obesity</v>
      </c>
      <c r="L1836" s="2" t="str">
        <f>VLOOKUP($B1836,'Answer Data Transformation'!$I$3:$R$2338,5,FALSE)</f>
        <v>Normal</v>
      </c>
      <c r="M1836" s="2" t="str">
        <f>VLOOKUP($B1836,'Answer Data Transformation'!$T$3:$AA$2346,2,FALSE)</f>
        <v>02-Oct-2003</v>
      </c>
      <c r="N1836" s="2">
        <f>VLOOKUP($B1836,'Answer Data Transformation'!$T$3:$AA$2346,4,FALSE)</f>
        <v>0</v>
      </c>
      <c r="O1836" s="2">
        <f>VLOOKUP($B1836,'Answer Data Transformation'!$T$3:$AA$2346,5,FALSE)</f>
        <v>4518.3999999999996</v>
      </c>
      <c r="P1836" s="2" t="str">
        <f>VLOOKUP($B1836,'Answer Data Transformation'!$T$3:$AA$2346,6,FALSE)</f>
        <v>tier - 2</v>
      </c>
      <c r="Q1836" s="2" t="str">
        <f>VLOOKUP($B1836,'Answer Data Transformation'!$T$3:$AA$2346,7,FALSE)</f>
        <v>tier - 3</v>
      </c>
      <c r="R1836" s="2" t="str">
        <f>VLOOKUP($B1836,'Answer Data Transformation'!$T$3:$AA$2346,8,FALSE)</f>
        <v>R1026</v>
      </c>
      <c r="S1836" s="2">
        <f>VLOOKUP($B1836,'Answer Data Transformation'!$T$3:$AA$2346,3,FALSE)</f>
        <v>19</v>
      </c>
    </row>
    <row r="1837" spans="2:19" ht="15.5" x14ac:dyDescent="0.35">
      <c r="B1837" s="1" t="s">
        <v>533</v>
      </c>
      <c r="C1837" s="28" t="str">
        <f>VLOOKUP(B1837,'Answer Data Transformation'!$B$3:$F$2338,4,FALSE)</f>
        <v xml:space="preserve">  Benjamin</v>
      </c>
      <c r="D1837" s="2">
        <f>VLOOKUP($B1837,'Answer Data Transformation'!$I$3:$R$2338,2,FALSE)</f>
        <v>17.34</v>
      </c>
      <c r="E1837" s="2">
        <f>VLOOKUP($B1837,'Answer Data Transformation'!$I$3:$R$2338,4,FALSE)</f>
        <v>5.05</v>
      </c>
      <c r="F1837" s="2" t="str">
        <f>VLOOKUP($B1837,'Answer Data Transformation'!$I$3:$R$2338,6,FALSE)</f>
        <v>No</v>
      </c>
      <c r="G1837" s="2" t="str">
        <f>VLOOKUP($B1837,'Answer Data Transformation'!$I$3:$R$2338,7,FALSE)</f>
        <v>No</v>
      </c>
      <c r="H1837" s="2" t="str">
        <f>VLOOKUP($B1837,'Answer Data Transformation'!$I$3:$R$2338,8,FALSE)</f>
        <v>No</v>
      </c>
      <c r="I1837" s="29">
        <f>VLOOKUP($B1837,'Answer Data Transformation'!$I$3:$R$2338,9,FALSE)</f>
        <v>0</v>
      </c>
      <c r="J1837" s="2" t="str">
        <f>VLOOKUP($B1837,'Answer Data Transformation'!$I$3:$R$2338,10,FALSE)</f>
        <v>No</v>
      </c>
      <c r="K1837" s="2" t="str">
        <f>VLOOKUP($B1837,'Answer Data Transformation'!$I$3:$R$2338,3,FALSE)</f>
        <v>Underweight</v>
      </c>
      <c r="L1837" s="2" t="str">
        <f>VLOOKUP($B1837,'Answer Data Transformation'!$I$3:$R$2338,5,FALSE)</f>
        <v>Normal</v>
      </c>
      <c r="M1837" s="2" t="str">
        <f>VLOOKUP($B1837,'Answer Data Transformation'!$T$3:$AA$2346,2,FALSE)</f>
        <v>16-Jun-1980</v>
      </c>
      <c r="N1837" s="2">
        <f>VLOOKUP($B1837,'Answer Data Transformation'!$T$3:$AA$2346,4,FALSE)</f>
        <v>2</v>
      </c>
      <c r="O1837" s="2">
        <f>VLOOKUP($B1837,'Answer Data Transformation'!$T$3:$AA$2346,5,FALSE)</f>
        <v>4515.71</v>
      </c>
      <c r="P1837" s="2" t="str">
        <f>VLOOKUP($B1837,'Answer Data Transformation'!$T$3:$AA$2346,6,FALSE)</f>
        <v>tier - 2</v>
      </c>
      <c r="Q1837" s="2" t="str">
        <f>VLOOKUP($B1837,'Answer Data Transformation'!$T$3:$AA$2346,7,FALSE)</f>
        <v>tier - 3</v>
      </c>
      <c r="R1837" s="2" t="str">
        <f>VLOOKUP($B1837,'Answer Data Transformation'!$T$3:$AA$2346,8,FALSE)</f>
        <v>R1013</v>
      </c>
      <c r="S1837" s="2">
        <f>VLOOKUP($B1837,'Answer Data Transformation'!$T$3:$AA$2346,3,FALSE)</f>
        <v>42</v>
      </c>
    </row>
    <row r="1838" spans="2:19" ht="15.5" x14ac:dyDescent="0.35">
      <c r="B1838" s="1" t="s">
        <v>532</v>
      </c>
      <c r="C1838" s="28" t="str">
        <f>VLOOKUP(B1838,'Answer Data Transformation'!$B$3:$F$2338,4,FALSE)</f>
        <v xml:space="preserve">  Breno</v>
      </c>
      <c r="D1838" s="2">
        <f>VLOOKUP($B1838,'Answer Data Transformation'!$I$3:$R$2338,2,FALSE)</f>
        <v>17.440000000000001</v>
      </c>
      <c r="E1838" s="2">
        <f>VLOOKUP($B1838,'Answer Data Transformation'!$I$3:$R$2338,4,FALSE)</f>
        <v>6.26</v>
      </c>
      <c r="F1838" s="2" t="str">
        <f>VLOOKUP($B1838,'Answer Data Transformation'!$I$3:$R$2338,6,FALSE)</f>
        <v>No</v>
      </c>
      <c r="G1838" s="2" t="str">
        <f>VLOOKUP($B1838,'Answer Data Transformation'!$I$3:$R$2338,7,FALSE)</f>
        <v>No</v>
      </c>
      <c r="H1838" s="2" t="str">
        <f>VLOOKUP($B1838,'Answer Data Transformation'!$I$3:$R$2338,8,FALSE)</f>
        <v>No</v>
      </c>
      <c r="I1838" s="29">
        <f>VLOOKUP($B1838,'Answer Data Transformation'!$I$3:$R$2338,9,FALSE)</f>
        <v>0</v>
      </c>
      <c r="J1838" s="2" t="str">
        <f>VLOOKUP($B1838,'Answer Data Transformation'!$I$3:$R$2338,10,FALSE)</f>
        <v>No</v>
      </c>
      <c r="K1838" s="2" t="str">
        <f>VLOOKUP($B1838,'Answer Data Transformation'!$I$3:$R$2338,3,FALSE)</f>
        <v>Underweight</v>
      </c>
      <c r="L1838" s="2" t="str">
        <f>VLOOKUP($B1838,'Answer Data Transformation'!$I$3:$R$2338,5,FALSE)</f>
        <v>Prediabetes</v>
      </c>
      <c r="M1838" s="2" t="str">
        <f>VLOOKUP($B1838,'Answer Data Transformation'!$T$3:$AA$2346,2,FALSE)</f>
        <v>27-Sep-1982</v>
      </c>
      <c r="N1838" s="2">
        <f>VLOOKUP($B1838,'Answer Data Transformation'!$T$3:$AA$2346,4,FALSE)</f>
        <v>3</v>
      </c>
      <c r="O1838" s="2">
        <f>VLOOKUP($B1838,'Answer Data Transformation'!$T$3:$AA$2346,5,FALSE)</f>
        <v>4511.41</v>
      </c>
      <c r="P1838" s="2" t="str">
        <f>VLOOKUP($B1838,'Answer Data Transformation'!$T$3:$AA$2346,6,FALSE)</f>
        <v>tier - 2</v>
      </c>
      <c r="Q1838" s="2" t="str">
        <f>VLOOKUP($B1838,'Answer Data Transformation'!$T$3:$AA$2346,7,FALSE)</f>
        <v>tier - 3</v>
      </c>
      <c r="R1838" s="2" t="str">
        <f>VLOOKUP($B1838,'Answer Data Transformation'!$T$3:$AA$2346,8,FALSE)</f>
        <v>R1013</v>
      </c>
      <c r="S1838" s="2">
        <f>VLOOKUP($B1838,'Answer Data Transformation'!$T$3:$AA$2346,3,FALSE)</f>
        <v>40</v>
      </c>
    </row>
    <row r="1839" spans="2:19" ht="15.5" x14ac:dyDescent="0.35">
      <c r="B1839" s="1" t="s">
        <v>531</v>
      </c>
      <c r="C1839" s="28" t="str">
        <f>VLOOKUP(B1839,'Answer Data Transformation'!$B$3:$F$2338,4,FALSE)</f>
        <v xml:space="preserve">  Takaya</v>
      </c>
      <c r="D1839" s="2">
        <f>VLOOKUP($B1839,'Answer Data Transformation'!$I$3:$R$2338,2,FALSE)</f>
        <v>33.659999999999997</v>
      </c>
      <c r="E1839" s="2">
        <f>VLOOKUP($B1839,'Answer Data Transformation'!$I$3:$R$2338,4,FALSE)</f>
        <v>4.08</v>
      </c>
      <c r="F1839" s="2" t="str">
        <f>VLOOKUP($B1839,'Answer Data Transformation'!$I$3:$R$2338,6,FALSE)</f>
        <v>Yes</v>
      </c>
      <c r="G1839" s="2" t="str">
        <f>VLOOKUP($B1839,'Answer Data Transformation'!$I$3:$R$2338,7,FALSE)</f>
        <v>No</v>
      </c>
      <c r="H1839" s="2" t="str">
        <f>VLOOKUP($B1839,'Answer Data Transformation'!$I$3:$R$2338,8,FALSE)</f>
        <v>Yes</v>
      </c>
      <c r="I1839" s="29">
        <f>VLOOKUP($B1839,'Answer Data Transformation'!$I$3:$R$2338,9,FALSE)</f>
        <v>1</v>
      </c>
      <c r="J1839" s="2" t="str">
        <f>VLOOKUP($B1839,'Answer Data Transformation'!$I$3:$R$2338,10,FALSE)</f>
        <v>No</v>
      </c>
      <c r="K1839" s="2" t="str">
        <f>VLOOKUP($B1839,'Answer Data Transformation'!$I$3:$R$2338,3,FALSE)</f>
        <v>Obesity</v>
      </c>
      <c r="L1839" s="2" t="str">
        <f>VLOOKUP($B1839,'Answer Data Transformation'!$I$3:$R$2338,5,FALSE)</f>
        <v>Normal</v>
      </c>
      <c r="M1839" s="2" t="str">
        <f>VLOOKUP($B1839,'Answer Data Transformation'!$T$3:$AA$2346,2,FALSE)</f>
        <v>13-Oct-1997</v>
      </c>
      <c r="N1839" s="2">
        <f>VLOOKUP($B1839,'Answer Data Transformation'!$T$3:$AA$2346,4,FALSE)</f>
        <v>4</v>
      </c>
      <c r="O1839" s="2">
        <f>VLOOKUP($B1839,'Answer Data Transformation'!$T$3:$AA$2346,5,FALSE)</f>
        <v>4504.66</v>
      </c>
      <c r="P1839" s="2" t="str">
        <f>VLOOKUP($B1839,'Answer Data Transformation'!$T$3:$AA$2346,6,FALSE)</f>
        <v>tier - 1</v>
      </c>
      <c r="Q1839" s="2" t="str">
        <f>VLOOKUP($B1839,'Answer Data Transformation'!$T$3:$AA$2346,7,FALSE)</f>
        <v>tier - 2</v>
      </c>
      <c r="R1839" s="2" t="str">
        <f>VLOOKUP($B1839,'Answer Data Transformation'!$T$3:$AA$2346,8,FALSE)</f>
        <v>R1013</v>
      </c>
      <c r="S1839" s="2">
        <f>VLOOKUP($B1839,'Answer Data Transformation'!$T$3:$AA$2346,3,FALSE)</f>
        <v>25</v>
      </c>
    </row>
    <row r="1840" spans="2:19" ht="15.5" x14ac:dyDescent="0.35">
      <c r="B1840" s="1" t="s">
        <v>530</v>
      </c>
      <c r="C1840" s="28" t="str">
        <f>VLOOKUP(B1840,'Answer Data Transformation'!$B$3:$F$2338,4,FALSE)</f>
        <v xml:space="preserve">  Thomas IV</v>
      </c>
      <c r="D1840" s="2">
        <f>VLOOKUP($B1840,'Answer Data Transformation'!$I$3:$R$2338,2,FALSE)</f>
        <v>21.375</v>
      </c>
      <c r="E1840" s="2">
        <f>VLOOKUP($B1840,'Answer Data Transformation'!$I$3:$R$2338,4,FALSE)</f>
        <v>6.19</v>
      </c>
      <c r="F1840" s="2" t="str">
        <f>VLOOKUP($B1840,'Answer Data Transformation'!$I$3:$R$2338,6,FALSE)</f>
        <v>Yes</v>
      </c>
      <c r="G1840" s="2" t="str">
        <f>VLOOKUP($B1840,'Answer Data Transformation'!$I$3:$R$2338,7,FALSE)</f>
        <v>No</v>
      </c>
      <c r="H1840" s="2" t="str">
        <f>VLOOKUP($B1840,'Answer Data Transformation'!$I$3:$R$2338,8,FALSE)</f>
        <v>No</v>
      </c>
      <c r="I1840" s="29">
        <f>VLOOKUP($B1840,'Answer Data Transformation'!$I$3:$R$2338,9,FALSE)</f>
        <v>1</v>
      </c>
      <c r="J1840" s="2" t="str">
        <f>VLOOKUP($B1840,'Answer Data Transformation'!$I$3:$R$2338,10,FALSE)</f>
        <v>No</v>
      </c>
      <c r="K1840" s="2" t="str">
        <f>VLOOKUP($B1840,'Answer Data Transformation'!$I$3:$R$2338,3,FALSE)</f>
        <v>Normal Weight</v>
      </c>
      <c r="L1840" s="2" t="str">
        <f>VLOOKUP($B1840,'Answer Data Transformation'!$I$3:$R$2338,5,FALSE)</f>
        <v>Prediabetes</v>
      </c>
      <c r="M1840" s="2" t="str">
        <f>VLOOKUP($B1840,'Answer Data Transformation'!$T$3:$AA$2346,2,FALSE)</f>
        <v>26-Jun-1988</v>
      </c>
      <c r="N1840" s="2">
        <f>VLOOKUP($B1840,'Answer Data Transformation'!$T$3:$AA$2346,4,FALSE)</f>
        <v>0</v>
      </c>
      <c r="O1840" s="2">
        <f>VLOOKUP($B1840,'Answer Data Transformation'!$T$3:$AA$2346,5,FALSE)</f>
        <v>4500.34</v>
      </c>
      <c r="P1840" s="2" t="str">
        <f>VLOOKUP($B1840,'Answer Data Transformation'!$T$3:$AA$2346,6,FALSE)</f>
        <v>tier - 2</v>
      </c>
      <c r="Q1840" s="2" t="str">
        <f>VLOOKUP($B1840,'Answer Data Transformation'!$T$3:$AA$2346,7,FALSE)</f>
        <v>tier - 1</v>
      </c>
      <c r="R1840" s="2" t="str">
        <f>VLOOKUP($B1840,'Answer Data Transformation'!$T$3:$AA$2346,8,FALSE)</f>
        <v>R1017</v>
      </c>
      <c r="S1840" s="2">
        <f>VLOOKUP($B1840,'Answer Data Transformation'!$T$3:$AA$2346,3,FALSE)</f>
        <v>34</v>
      </c>
    </row>
    <row r="1841" spans="2:19" ht="15.5" x14ac:dyDescent="0.35">
      <c r="B1841" s="1" t="s">
        <v>529</v>
      </c>
      <c r="C1841" s="28" t="str">
        <f>VLOOKUP(B1841,'Answer Data Transformation'!$B$3:$F$2338,4,FALSE)</f>
        <v xml:space="preserve">  Bradley E</v>
      </c>
      <c r="D1841" s="2">
        <f>VLOOKUP($B1841,'Answer Data Transformation'!$I$3:$R$2338,2,FALSE)</f>
        <v>27.14</v>
      </c>
      <c r="E1841" s="2">
        <f>VLOOKUP($B1841,'Answer Data Transformation'!$I$3:$R$2338,4,FALSE)</f>
        <v>6.01</v>
      </c>
      <c r="F1841" s="2" t="str">
        <f>VLOOKUP($B1841,'Answer Data Transformation'!$I$3:$R$2338,6,FALSE)</f>
        <v>No</v>
      </c>
      <c r="G1841" s="2" t="str">
        <f>VLOOKUP($B1841,'Answer Data Transformation'!$I$3:$R$2338,7,FALSE)</f>
        <v>No</v>
      </c>
      <c r="H1841" s="2" t="str">
        <f>VLOOKUP($B1841,'Answer Data Transformation'!$I$3:$R$2338,8,FALSE)</f>
        <v>No</v>
      </c>
      <c r="I1841" s="29">
        <f>VLOOKUP($B1841,'Answer Data Transformation'!$I$3:$R$2338,9,FALSE)</f>
        <v>1</v>
      </c>
      <c r="J1841" s="2" t="str">
        <f>VLOOKUP($B1841,'Answer Data Transformation'!$I$3:$R$2338,10,FALSE)</f>
        <v>No</v>
      </c>
      <c r="K1841" s="2" t="str">
        <f>VLOOKUP($B1841,'Answer Data Transformation'!$I$3:$R$2338,3,FALSE)</f>
        <v>Overweight</v>
      </c>
      <c r="L1841" s="2" t="str">
        <f>VLOOKUP($B1841,'Answer Data Transformation'!$I$3:$R$2338,5,FALSE)</f>
        <v>Prediabetes</v>
      </c>
      <c r="M1841" s="2" t="str">
        <f>VLOOKUP($B1841,'Answer Data Transformation'!$T$3:$AA$2346,2,FALSE)</f>
        <v>12-Jul-1992</v>
      </c>
      <c r="N1841" s="2">
        <f>VLOOKUP($B1841,'Answer Data Transformation'!$T$3:$AA$2346,4,FALSE)</f>
        <v>0</v>
      </c>
      <c r="O1841" s="2">
        <f>VLOOKUP($B1841,'Answer Data Transformation'!$T$3:$AA$2346,5,FALSE)</f>
        <v>4488.58</v>
      </c>
      <c r="P1841" s="2" t="str">
        <f>VLOOKUP($B1841,'Answer Data Transformation'!$T$3:$AA$2346,6,FALSE)</f>
        <v>tier - 2</v>
      </c>
      <c r="Q1841" s="2" t="str">
        <f>VLOOKUP($B1841,'Answer Data Transformation'!$T$3:$AA$2346,7,FALSE)</f>
        <v>tier - 3</v>
      </c>
      <c r="R1841" s="2" t="str">
        <f>VLOOKUP($B1841,'Answer Data Transformation'!$T$3:$AA$2346,8,FALSE)</f>
        <v>R1012</v>
      </c>
      <c r="S1841" s="2">
        <f>VLOOKUP($B1841,'Answer Data Transformation'!$T$3:$AA$2346,3,FALSE)</f>
        <v>30</v>
      </c>
    </row>
    <row r="1842" spans="2:19" ht="15.5" x14ac:dyDescent="0.35">
      <c r="B1842" s="1" t="s">
        <v>528</v>
      </c>
      <c r="C1842" s="28" t="str">
        <f>VLOOKUP(B1842,'Answer Data Transformation'!$B$3:$F$2338,4,FALSE)</f>
        <v xml:space="preserve">  Megan</v>
      </c>
      <c r="D1842" s="2">
        <f>VLOOKUP($B1842,'Answer Data Transformation'!$I$3:$R$2338,2,FALSE)</f>
        <v>35.78</v>
      </c>
      <c r="E1842" s="2">
        <f>VLOOKUP($B1842,'Answer Data Transformation'!$I$3:$R$2338,4,FALSE)</f>
        <v>6.07</v>
      </c>
      <c r="F1842" s="2" t="str">
        <f>VLOOKUP($B1842,'Answer Data Transformation'!$I$3:$R$2338,6,FALSE)</f>
        <v>No</v>
      </c>
      <c r="G1842" s="2" t="str">
        <f>VLOOKUP($B1842,'Answer Data Transformation'!$I$3:$R$2338,7,FALSE)</f>
        <v>yes</v>
      </c>
      <c r="H1842" s="2" t="str">
        <f>VLOOKUP($B1842,'Answer Data Transformation'!$I$3:$R$2338,8,FALSE)</f>
        <v>No</v>
      </c>
      <c r="I1842" s="29">
        <f>VLOOKUP($B1842,'Answer Data Transformation'!$I$3:$R$2338,9,FALSE)</f>
        <v>1</v>
      </c>
      <c r="J1842" s="2" t="str">
        <f>VLOOKUP($B1842,'Answer Data Transformation'!$I$3:$R$2338,10,FALSE)</f>
        <v>No</v>
      </c>
      <c r="K1842" s="2" t="str">
        <f>VLOOKUP($B1842,'Answer Data Transformation'!$I$3:$R$2338,3,FALSE)</f>
        <v>Obesity</v>
      </c>
      <c r="L1842" s="2" t="str">
        <f>VLOOKUP($B1842,'Answer Data Transformation'!$I$3:$R$2338,5,FALSE)</f>
        <v>Prediabetes</v>
      </c>
      <c r="M1842" s="2" t="str">
        <f>VLOOKUP($B1842,'Answer Data Transformation'!$T$3:$AA$2346,2,FALSE)</f>
        <v>18-Jul-2004</v>
      </c>
      <c r="N1842" s="2">
        <f>VLOOKUP($B1842,'Answer Data Transformation'!$T$3:$AA$2346,4,FALSE)</f>
        <v>0</v>
      </c>
      <c r="O1842" s="2">
        <f>VLOOKUP($B1842,'Answer Data Transformation'!$T$3:$AA$2346,5,FALSE)</f>
        <v>4468.25</v>
      </c>
      <c r="P1842" s="2" t="str">
        <f>VLOOKUP($B1842,'Answer Data Transformation'!$T$3:$AA$2346,6,FALSE)</f>
        <v>tier - 2</v>
      </c>
      <c r="Q1842" s="2" t="str">
        <f>VLOOKUP($B1842,'Answer Data Transformation'!$T$3:$AA$2346,7,FALSE)</f>
        <v>tier - 2</v>
      </c>
      <c r="R1842" s="2" t="str">
        <f>VLOOKUP($B1842,'Answer Data Transformation'!$T$3:$AA$2346,8,FALSE)</f>
        <v>R1012</v>
      </c>
      <c r="S1842" s="2">
        <f>VLOOKUP($B1842,'Answer Data Transformation'!$T$3:$AA$2346,3,FALSE)</f>
        <v>18</v>
      </c>
    </row>
    <row r="1843" spans="2:19" ht="15.5" x14ac:dyDescent="0.35">
      <c r="B1843" s="1" t="s">
        <v>527</v>
      </c>
      <c r="C1843" s="28" t="str">
        <f>VLOOKUP(B1843,'Answer Data Transformation'!$B$3:$F$2338,4,FALSE)</f>
        <v xml:space="preserve">  Ruby J</v>
      </c>
      <c r="D1843" s="2">
        <f>VLOOKUP($B1843,'Answer Data Transformation'!$I$3:$R$2338,2,FALSE)</f>
        <v>34.96</v>
      </c>
      <c r="E1843" s="2">
        <f>VLOOKUP($B1843,'Answer Data Transformation'!$I$3:$R$2338,4,FALSE)</f>
        <v>5.63</v>
      </c>
      <c r="F1843" s="2" t="str">
        <f>VLOOKUP($B1843,'Answer Data Transformation'!$I$3:$R$2338,6,FALSE)</f>
        <v>No</v>
      </c>
      <c r="G1843" s="2" t="str">
        <f>VLOOKUP($B1843,'Answer Data Transformation'!$I$3:$R$2338,7,FALSE)</f>
        <v>No</v>
      </c>
      <c r="H1843" s="2" t="str">
        <f>VLOOKUP($B1843,'Answer Data Transformation'!$I$3:$R$2338,8,FALSE)</f>
        <v>No</v>
      </c>
      <c r="I1843" s="29">
        <f>VLOOKUP($B1843,'Answer Data Transformation'!$I$3:$R$2338,9,FALSE)</f>
        <v>0</v>
      </c>
      <c r="J1843" s="2" t="str">
        <f>VLOOKUP($B1843,'Answer Data Transformation'!$I$3:$R$2338,10,FALSE)</f>
        <v>No</v>
      </c>
      <c r="K1843" s="2" t="str">
        <f>VLOOKUP($B1843,'Answer Data Transformation'!$I$3:$R$2338,3,FALSE)</f>
        <v>Obesity</v>
      </c>
      <c r="L1843" s="2" t="str">
        <f>VLOOKUP($B1843,'Answer Data Transformation'!$I$3:$R$2338,5,FALSE)</f>
        <v>Normal</v>
      </c>
      <c r="M1843" s="2" t="str">
        <f>VLOOKUP($B1843,'Answer Data Transformation'!$T$3:$AA$2346,2,FALSE)</f>
        <v>20-Nov-1999</v>
      </c>
      <c r="N1843" s="2">
        <f>VLOOKUP($B1843,'Answer Data Transformation'!$T$3:$AA$2346,4,FALSE)</f>
        <v>3</v>
      </c>
      <c r="O1843" s="2">
        <f>VLOOKUP($B1843,'Answer Data Transformation'!$T$3:$AA$2346,5,FALSE)</f>
        <v>4466.62</v>
      </c>
      <c r="P1843" s="2" t="str">
        <f>VLOOKUP($B1843,'Answer Data Transformation'!$T$3:$AA$2346,6,FALSE)</f>
        <v>tier - 2</v>
      </c>
      <c r="Q1843" s="2" t="str">
        <f>VLOOKUP($B1843,'Answer Data Transformation'!$T$3:$AA$2346,7,FALSE)</f>
        <v>tier - 2</v>
      </c>
      <c r="R1843" s="2" t="str">
        <f>VLOOKUP($B1843,'Answer Data Transformation'!$T$3:$AA$2346,8,FALSE)</f>
        <v>R1012</v>
      </c>
      <c r="S1843" s="2">
        <f>VLOOKUP($B1843,'Answer Data Transformation'!$T$3:$AA$2346,3,FALSE)</f>
        <v>23</v>
      </c>
    </row>
    <row r="1844" spans="2:19" ht="15.5" x14ac:dyDescent="0.35">
      <c r="B1844" s="1" t="s">
        <v>526</v>
      </c>
      <c r="C1844" s="28" t="str">
        <f>VLOOKUP(B1844,'Answer Data Transformation'!$B$3:$F$2338,4,FALSE)</f>
        <v xml:space="preserve">  Bart</v>
      </c>
      <c r="D1844" s="2">
        <f>VLOOKUP($B1844,'Answer Data Transformation'!$I$3:$R$2338,2,FALSE)</f>
        <v>38.39</v>
      </c>
      <c r="E1844" s="2">
        <f>VLOOKUP($B1844,'Answer Data Transformation'!$I$3:$R$2338,4,FALSE)</f>
        <v>6.05</v>
      </c>
      <c r="F1844" s="2" t="str">
        <f>VLOOKUP($B1844,'Answer Data Transformation'!$I$3:$R$2338,6,FALSE)</f>
        <v>No</v>
      </c>
      <c r="G1844" s="2" t="str">
        <f>VLOOKUP($B1844,'Answer Data Transformation'!$I$3:$R$2338,7,FALSE)</f>
        <v>No</v>
      </c>
      <c r="H1844" s="2" t="str">
        <f>VLOOKUP($B1844,'Answer Data Transformation'!$I$3:$R$2338,8,FALSE)</f>
        <v>No</v>
      </c>
      <c r="I1844" s="29">
        <f>VLOOKUP($B1844,'Answer Data Transformation'!$I$3:$R$2338,9,FALSE)</f>
        <v>0</v>
      </c>
      <c r="J1844" s="2" t="str">
        <f>VLOOKUP($B1844,'Answer Data Transformation'!$I$3:$R$2338,10,FALSE)</f>
        <v>No</v>
      </c>
      <c r="K1844" s="2" t="str">
        <f>VLOOKUP($B1844,'Answer Data Transformation'!$I$3:$R$2338,3,FALSE)</f>
        <v>Obesity</v>
      </c>
      <c r="L1844" s="2" t="str">
        <f>VLOOKUP($B1844,'Answer Data Transformation'!$I$3:$R$2338,5,FALSE)</f>
        <v>Prediabetes</v>
      </c>
      <c r="M1844" s="2" t="str">
        <f>VLOOKUP($B1844,'Answer Data Transformation'!$T$3:$AA$2346,2,FALSE)</f>
        <v>04-Jul-1991</v>
      </c>
      <c r="N1844" s="2">
        <f>VLOOKUP($B1844,'Answer Data Transformation'!$T$3:$AA$2346,4,FALSE)</f>
        <v>2</v>
      </c>
      <c r="O1844" s="2">
        <f>VLOOKUP($B1844,'Answer Data Transformation'!$T$3:$AA$2346,5,FALSE)</f>
        <v>4463.21</v>
      </c>
      <c r="P1844" s="2" t="str">
        <f>VLOOKUP($B1844,'Answer Data Transformation'!$T$3:$AA$2346,6,FALSE)</f>
        <v>tier - 3</v>
      </c>
      <c r="Q1844" s="2" t="str">
        <f>VLOOKUP($B1844,'Answer Data Transformation'!$T$3:$AA$2346,7,FALSE)</f>
        <v>tier - 3</v>
      </c>
      <c r="R1844" s="2" t="str">
        <f>VLOOKUP($B1844,'Answer Data Transformation'!$T$3:$AA$2346,8,FALSE)</f>
        <v>R1013</v>
      </c>
      <c r="S1844" s="2">
        <f>VLOOKUP($B1844,'Answer Data Transformation'!$T$3:$AA$2346,3,FALSE)</f>
        <v>31</v>
      </c>
    </row>
    <row r="1845" spans="2:19" ht="15.5" x14ac:dyDescent="0.35">
      <c r="B1845" s="1" t="s">
        <v>525</v>
      </c>
      <c r="C1845" s="28" t="str">
        <f>VLOOKUP(B1845,'Answer Data Transformation'!$B$3:$F$2338,4,FALSE)</f>
        <v xml:space="preserve">  Robert A</v>
      </c>
      <c r="D1845" s="2">
        <f>VLOOKUP($B1845,'Answer Data Transformation'!$I$3:$R$2338,2,FALSE)</f>
        <v>33.82</v>
      </c>
      <c r="E1845" s="2">
        <f>VLOOKUP($B1845,'Answer Data Transformation'!$I$3:$R$2338,4,FALSE)</f>
        <v>4.6500000000000004</v>
      </c>
      <c r="F1845" s="2" t="str">
        <f>VLOOKUP($B1845,'Answer Data Transformation'!$I$3:$R$2338,6,FALSE)</f>
        <v>No</v>
      </c>
      <c r="G1845" s="2" t="str">
        <f>VLOOKUP($B1845,'Answer Data Transformation'!$I$3:$R$2338,7,FALSE)</f>
        <v>No</v>
      </c>
      <c r="H1845" s="2" t="str">
        <f>VLOOKUP($B1845,'Answer Data Transformation'!$I$3:$R$2338,8,FALSE)</f>
        <v>No</v>
      </c>
      <c r="I1845" s="29">
        <f>VLOOKUP($B1845,'Answer Data Transformation'!$I$3:$R$2338,9,FALSE)</f>
        <v>0</v>
      </c>
      <c r="J1845" s="2" t="str">
        <f>VLOOKUP($B1845,'Answer Data Transformation'!$I$3:$R$2338,10,FALSE)</f>
        <v>No</v>
      </c>
      <c r="K1845" s="2" t="str">
        <f>VLOOKUP($B1845,'Answer Data Transformation'!$I$3:$R$2338,3,FALSE)</f>
        <v>Obesity</v>
      </c>
      <c r="L1845" s="2" t="str">
        <f>VLOOKUP($B1845,'Answer Data Transformation'!$I$3:$R$2338,5,FALSE)</f>
        <v>Normal</v>
      </c>
      <c r="M1845" s="2" t="str">
        <f>VLOOKUP($B1845,'Answer Data Transformation'!$T$3:$AA$2346,2,FALSE)</f>
        <v>15-Jul-1990</v>
      </c>
      <c r="N1845" s="2">
        <f>VLOOKUP($B1845,'Answer Data Transformation'!$T$3:$AA$2346,4,FALSE)</f>
        <v>1</v>
      </c>
      <c r="O1845" s="2">
        <f>VLOOKUP($B1845,'Answer Data Transformation'!$T$3:$AA$2346,5,FALSE)</f>
        <v>4462.72</v>
      </c>
      <c r="P1845" s="2" t="str">
        <f>VLOOKUP($B1845,'Answer Data Transformation'!$T$3:$AA$2346,6,FALSE)</f>
        <v>tier - 2</v>
      </c>
      <c r="Q1845" s="2" t="str">
        <f>VLOOKUP($B1845,'Answer Data Transformation'!$T$3:$AA$2346,7,FALSE)</f>
        <v>tier - 3</v>
      </c>
      <c r="R1845" s="2" t="str">
        <f>VLOOKUP($B1845,'Answer Data Transformation'!$T$3:$AA$2346,8,FALSE)</f>
        <v>R1012</v>
      </c>
      <c r="S1845" s="2">
        <f>VLOOKUP($B1845,'Answer Data Transformation'!$T$3:$AA$2346,3,FALSE)</f>
        <v>32</v>
      </c>
    </row>
    <row r="1846" spans="2:19" ht="15.5" x14ac:dyDescent="0.35">
      <c r="B1846" s="1" t="s">
        <v>524</v>
      </c>
      <c r="C1846" s="28" t="str">
        <f>VLOOKUP(B1846,'Answer Data Transformation'!$B$3:$F$2338,4,FALSE)</f>
        <v xml:space="preserve">  Adam</v>
      </c>
      <c r="D1846" s="2">
        <f>VLOOKUP($B1846,'Answer Data Transformation'!$I$3:$R$2338,2,FALSE)</f>
        <v>27.835000000000001</v>
      </c>
      <c r="E1846" s="2">
        <f>VLOOKUP($B1846,'Answer Data Transformation'!$I$3:$R$2338,4,FALSE)</f>
        <v>5.37</v>
      </c>
      <c r="F1846" s="2" t="str">
        <f>VLOOKUP($B1846,'Answer Data Transformation'!$I$3:$R$2338,6,FALSE)</f>
        <v>No</v>
      </c>
      <c r="G1846" s="2" t="str">
        <f>VLOOKUP($B1846,'Answer Data Transformation'!$I$3:$R$2338,7,FALSE)</f>
        <v>No</v>
      </c>
      <c r="H1846" s="2" t="str">
        <f>VLOOKUP($B1846,'Answer Data Transformation'!$I$3:$R$2338,8,FALSE)</f>
        <v>No</v>
      </c>
      <c r="I1846" s="29">
        <f>VLOOKUP($B1846,'Answer Data Transformation'!$I$3:$R$2338,9,FALSE)</f>
        <v>0</v>
      </c>
      <c r="J1846" s="2" t="str">
        <f>VLOOKUP($B1846,'Answer Data Transformation'!$I$3:$R$2338,10,FALSE)</f>
        <v>No</v>
      </c>
      <c r="K1846" s="2" t="str">
        <f>VLOOKUP($B1846,'Answer Data Transformation'!$I$3:$R$2338,3,FALSE)</f>
        <v>Overweight</v>
      </c>
      <c r="L1846" s="2" t="str">
        <f>VLOOKUP($B1846,'Answer Data Transformation'!$I$3:$R$2338,5,FALSE)</f>
        <v>Normal</v>
      </c>
      <c r="M1846" s="2" t="str">
        <f>VLOOKUP($B1846,'Answer Data Transformation'!$T$3:$AA$2346,2,FALSE)</f>
        <v>08-Aug-1990</v>
      </c>
      <c r="N1846" s="2">
        <f>VLOOKUP($B1846,'Answer Data Transformation'!$T$3:$AA$2346,4,FALSE)</f>
        <v>1</v>
      </c>
      <c r="O1846" s="2">
        <f>VLOOKUP($B1846,'Answer Data Transformation'!$T$3:$AA$2346,5,FALSE)</f>
        <v>4454.3999999999996</v>
      </c>
      <c r="P1846" s="2" t="str">
        <f>VLOOKUP($B1846,'Answer Data Transformation'!$T$3:$AA$2346,6,FALSE)</f>
        <v>tier - 2</v>
      </c>
      <c r="Q1846" s="2" t="str">
        <f>VLOOKUP($B1846,'Answer Data Transformation'!$T$3:$AA$2346,7,FALSE)</f>
        <v>tier - 3</v>
      </c>
      <c r="R1846" s="2" t="str">
        <f>VLOOKUP($B1846,'Answer Data Transformation'!$T$3:$AA$2346,8,FALSE)</f>
        <v>R1012</v>
      </c>
      <c r="S1846" s="2">
        <f>VLOOKUP($B1846,'Answer Data Transformation'!$T$3:$AA$2346,3,FALSE)</f>
        <v>32</v>
      </c>
    </row>
    <row r="1847" spans="2:19" ht="15.5" x14ac:dyDescent="0.35">
      <c r="B1847" s="1" t="s">
        <v>523</v>
      </c>
      <c r="C1847" s="28" t="str">
        <f>VLOOKUP(B1847,'Answer Data Transformation'!$B$3:$F$2338,4,FALSE)</f>
        <v xml:space="preserve">  Yemane Adhane</v>
      </c>
      <c r="D1847" s="2">
        <f>VLOOKUP($B1847,'Answer Data Transformation'!$I$3:$R$2338,2,FALSE)</f>
        <v>33</v>
      </c>
      <c r="E1847" s="2">
        <f>VLOOKUP($B1847,'Answer Data Transformation'!$I$3:$R$2338,4,FALSE)</f>
        <v>5.39</v>
      </c>
      <c r="F1847" s="2" t="str">
        <f>VLOOKUP($B1847,'Answer Data Transformation'!$I$3:$R$2338,6,FALSE)</f>
        <v>No</v>
      </c>
      <c r="G1847" s="2" t="str">
        <f>VLOOKUP($B1847,'Answer Data Transformation'!$I$3:$R$2338,7,FALSE)</f>
        <v>No</v>
      </c>
      <c r="H1847" s="2" t="str">
        <f>VLOOKUP($B1847,'Answer Data Transformation'!$I$3:$R$2338,8,FALSE)</f>
        <v>No</v>
      </c>
      <c r="I1847" s="29">
        <f>VLOOKUP($B1847,'Answer Data Transformation'!$I$3:$R$2338,9,FALSE)</f>
        <v>0</v>
      </c>
      <c r="J1847" s="2" t="str">
        <f>VLOOKUP($B1847,'Answer Data Transformation'!$I$3:$R$2338,10,FALSE)</f>
        <v>No</v>
      </c>
      <c r="K1847" s="2" t="str">
        <f>VLOOKUP($B1847,'Answer Data Transformation'!$I$3:$R$2338,3,FALSE)</f>
        <v>Obesity</v>
      </c>
      <c r="L1847" s="2" t="str">
        <f>VLOOKUP($B1847,'Answer Data Transformation'!$I$3:$R$2338,5,FALSE)</f>
        <v>Normal</v>
      </c>
      <c r="M1847" s="2" t="str">
        <f>VLOOKUP($B1847,'Answer Data Transformation'!$T$3:$AA$2346,2,FALSE)</f>
        <v>28-Jun-1994</v>
      </c>
      <c r="N1847" s="2">
        <f>VLOOKUP($B1847,'Answer Data Transformation'!$T$3:$AA$2346,4,FALSE)</f>
        <v>3</v>
      </c>
      <c r="O1847" s="2">
        <f>VLOOKUP($B1847,'Answer Data Transformation'!$T$3:$AA$2346,5,FALSE)</f>
        <v>4449.46</v>
      </c>
      <c r="P1847" s="2" t="str">
        <f>VLOOKUP($B1847,'Answer Data Transformation'!$T$3:$AA$2346,6,FALSE)</f>
        <v>tier - 1</v>
      </c>
      <c r="Q1847" s="2" t="str">
        <f>VLOOKUP($B1847,'Answer Data Transformation'!$T$3:$AA$2346,7,FALSE)</f>
        <v>tier - 2</v>
      </c>
      <c r="R1847" s="2" t="str">
        <f>VLOOKUP($B1847,'Answer Data Transformation'!$T$3:$AA$2346,8,FALSE)</f>
        <v>R1013</v>
      </c>
      <c r="S1847" s="2">
        <f>VLOOKUP($B1847,'Answer Data Transformation'!$T$3:$AA$2346,3,FALSE)</f>
        <v>28</v>
      </c>
    </row>
    <row r="1848" spans="2:19" ht="15.5" x14ac:dyDescent="0.35">
      <c r="B1848" s="1" t="s">
        <v>522</v>
      </c>
      <c r="C1848" s="28" t="str">
        <f>VLOOKUP(B1848,'Answer Data Transformation'!$B$3:$F$2338,4,FALSE)</f>
        <v xml:space="preserve">  Jesse A</v>
      </c>
      <c r="D1848" s="2">
        <f>VLOOKUP($B1848,'Answer Data Transformation'!$I$3:$R$2338,2,FALSE)</f>
        <v>26.885000000000002</v>
      </c>
      <c r="E1848" s="2">
        <f>VLOOKUP($B1848,'Answer Data Transformation'!$I$3:$R$2338,4,FALSE)</f>
        <v>5.86</v>
      </c>
      <c r="F1848" s="2" t="str">
        <f>VLOOKUP($B1848,'Answer Data Transformation'!$I$3:$R$2338,6,FALSE)</f>
        <v>No</v>
      </c>
      <c r="G1848" s="2" t="str">
        <f>VLOOKUP($B1848,'Answer Data Transformation'!$I$3:$R$2338,7,FALSE)</f>
        <v>No</v>
      </c>
      <c r="H1848" s="2" t="str">
        <f>VLOOKUP($B1848,'Answer Data Transformation'!$I$3:$R$2338,8,FALSE)</f>
        <v>No</v>
      </c>
      <c r="I1848" s="29">
        <f>VLOOKUP($B1848,'Answer Data Transformation'!$I$3:$R$2338,9,FALSE)</f>
        <v>0</v>
      </c>
      <c r="J1848" s="2" t="str">
        <f>VLOOKUP($B1848,'Answer Data Transformation'!$I$3:$R$2338,10,FALSE)</f>
        <v>No</v>
      </c>
      <c r="K1848" s="2" t="str">
        <f>VLOOKUP($B1848,'Answer Data Transformation'!$I$3:$R$2338,3,FALSE)</f>
        <v>Overweight</v>
      </c>
      <c r="L1848" s="2" t="str">
        <f>VLOOKUP($B1848,'Answer Data Transformation'!$I$3:$R$2338,5,FALSE)</f>
        <v>Prediabetes</v>
      </c>
      <c r="M1848" s="2" t="str">
        <f>VLOOKUP($B1848,'Answer Data Transformation'!$T$3:$AA$2346,2,FALSE)</f>
        <v>03-Sep-1991</v>
      </c>
      <c r="N1848" s="2">
        <f>VLOOKUP($B1848,'Answer Data Transformation'!$T$3:$AA$2346,4,FALSE)</f>
        <v>1</v>
      </c>
      <c r="O1848" s="2">
        <f>VLOOKUP($B1848,'Answer Data Transformation'!$T$3:$AA$2346,5,FALSE)</f>
        <v>4441.21</v>
      </c>
      <c r="P1848" s="2" t="str">
        <f>VLOOKUP($B1848,'Answer Data Transformation'!$T$3:$AA$2346,6,FALSE)</f>
        <v>tier - 1</v>
      </c>
      <c r="Q1848" s="2" t="str">
        <f>VLOOKUP($B1848,'Answer Data Transformation'!$T$3:$AA$2346,7,FALSE)</f>
        <v>tier - 2</v>
      </c>
      <c r="R1848" s="2" t="str">
        <f>VLOOKUP($B1848,'Answer Data Transformation'!$T$3:$AA$2346,8,FALSE)</f>
        <v>R1014</v>
      </c>
      <c r="S1848" s="2">
        <f>VLOOKUP($B1848,'Answer Data Transformation'!$T$3:$AA$2346,3,FALSE)</f>
        <v>31</v>
      </c>
    </row>
    <row r="1849" spans="2:19" ht="15.5" x14ac:dyDescent="0.35">
      <c r="B1849" s="1" t="s">
        <v>521</v>
      </c>
      <c r="C1849" s="28" t="str">
        <f>VLOOKUP(B1849,'Answer Data Transformation'!$B$3:$F$2338,4,FALSE)</f>
        <v xml:space="preserve">  Bird</v>
      </c>
      <c r="D1849" s="2">
        <f>VLOOKUP($B1849,'Answer Data Transformation'!$I$3:$R$2338,2,FALSE)</f>
        <v>29.26</v>
      </c>
      <c r="E1849" s="2">
        <f>VLOOKUP($B1849,'Answer Data Transformation'!$I$3:$R$2338,4,FALSE)</f>
        <v>4.4400000000000004</v>
      </c>
      <c r="F1849" s="2" t="str">
        <f>VLOOKUP($B1849,'Answer Data Transformation'!$I$3:$R$2338,6,FALSE)</f>
        <v>No</v>
      </c>
      <c r="G1849" s="2" t="str">
        <f>VLOOKUP($B1849,'Answer Data Transformation'!$I$3:$R$2338,7,FALSE)</f>
        <v>No</v>
      </c>
      <c r="H1849" s="2" t="str">
        <f>VLOOKUP($B1849,'Answer Data Transformation'!$I$3:$R$2338,8,FALSE)</f>
        <v>No</v>
      </c>
      <c r="I1849" s="29">
        <f>VLOOKUP($B1849,'Answer Data Transformation'!$I$3:$R$2338,9,FALSE)</f>
        <v>0</v>
      </c>
      <c r="J1849" s="2" t="str">
        <f>VLOOKUP($B1849,'Answer Data Transformation'!$I$3:$R$2338,10,FALSE)</f>
        <v>No</v>
      </c>
      <c r="K1849" s="2" t="str">
        <f>VLOOKUP($B1849,'Answer Data Transformation'!$I$3:$R$2338,3,FALSE)</f>
        <v>Overweight</v>
      </c>
      <c r="L1849" s="2" t="str">
        <f>VLOOKUP($B1849,'Answer Data Transformation'!$I$3:$R$2338,5,FALSE)</f>
        <v>Normal</v>
      </c>
      <c r="M1849" s="2" t="str">
        <f>VLOOKUP($B1849,'Answer Data Transformation'!$T$3:$AA$2346,2,FALSE)</f>
        <v>24-Oct-1994</v>
      </c>
      <c r="N1849" s="2">
        <f>VLOOKUP($B1849,'Answer Data Transformation'!$T$3:$AA$2346,4,FALSE)</f>
        <v>2</v>
      </c>
      <c r="O1849" s="2">
        <f>VLOOKUP($B1849,'Answer Data Transformation'!$T$3:$AA$2346,5,FALSE)</f>
        <v>4438.26</v>
      </c>
      <c r="P1849" s="2" t="str">
        <f>VLOOKUP($B1849,'Answer Data Transformation'!$T$3:$AA$2346,6,FALSE)</f>
        <v>tier - 2</v>
      </c>
      <c r="Q1849" s="2" t="str">
        <f>VLOOKUP($B1849,'Answer Data Transformation'!$T$3:$AA$2346,7,FALSE)</f>
        <v>tier - 3</v>
      </c>
      <c r="R1849" s="2" t="str">
        <f>VLOOKUP($B1849,'Answer Data Transformation'!$T$3:$AA$2346,8,FALSE)</f>
        <v>R1017</v>
      </c>
      <c r="S1849" s="2">
        <f>VLOOKUP($B1849,'Answer Data Transformation'!$T$3:$AA$2346,3,FALSE)</f>
        <v>28</v>
      </c>
    </row>
    <row r="1850" spans="2:19" ht="15.5" x14ac:dyDescent="0.35">
      <c r="B1850" s="1" t="s">
        <v>520</v>
      </c>
      <c r="C1850" s="28" t="str">
        <f>VLOOKUP(B1850,'Answer Data Transformation'!$B$3:$F$2338,4,FALSE)</f>
        <v xml:space="preserve">  Patrick M</v>
      </c>
      <c r="D1850" s="2">
        <f>VLOOKUP($B1850,'Answer Data Transformation'!$I$3:$R$2338,2,FALSE)</f>
        <v>26.98</v>
      </c>
      <c r="E1850" s="2">
        <f>VLOOKUP($B1850,'Answer Data Transformation'!$I$3:$R$2338,4,FALSE)</f>
        <v>4.41</v>
      </c>
      <c r="F1850" s="2" t="str">
        <f>VLOOKUP($B1850,'Answer Data Transformation'!$I$3:$R$2338,6,FALSE)</f>
        <v>No</v>
      </c>
      <c r="G1850" s="2" t="str">
        <f>VLOOKUP($B1850,'Answer Data Transformation'!$I$3:$R$2338,7,FALSE)</f>
        <v>No</v>
      </c>
      <c r="H1850" s="2" t="str">
        <f>VLOOKUP($B1850,'Answer Data Transformation'!$I$3:$R$2338,8,FALSE)</f>
        <v>No</v>
      </c>
      <c r="I1850" s="29">
        <f>VLOOKUP($B1850,'Answer Data Transformation'!$I$3:$R$2338,9,FALSE)</f>
        <v>0</v>
      </c>
      <c r="J1850" s="2" t="str">
        <f>VLOOKUP($B1850,'Answer Data Transformation'!$I$3:$R$2338,10,FALSE)</f>
        <v>No</v>
      </c>
      <c r="K1850" s="2" t="str">
        <f>VLOOKUP($B1850,'Answer Data Transformation'!$I$3:$R$2338,3,FALSE)</f>
        <v>Overweight</v>
      </c>
      <c r="L1850" s="2" t="str">
        <f>VLOOKUP($B1850,'Answer Data Transformation'!$I$3:$R$2338,5,FALSE)</f>
        <v>Normal</v>
      </c>
      <c r="M1850" s="2" t="str">
        <f>VLOOKUP($B1850,'Answer Data Transformation'!$T$3:$AA$2346,2,FALSE)</f>
        <v>08-Oct-1994</v>
      </c>
      <c r="N1850" s="2">
        <f>VLOOKUP($B1850,'Answer Data Transformation'!$T$3:$AA$2346,4,FALSE)</f>
        <v>2</v>
      </c>
      <c r="O1850" s="2">
        <f>VLOOKUP($B1850,'Answer Data Transformation'!$T$3:$AA$2346,5,FALSE)</f>
        <v>4435.09</v>
      </c>
      <c r="P1850" s="2" t="str">
        <f>VLOOKUP($B1850,'Answer Data Transformation'!$T$3:$AA$2346,6,FALSE)</f>
        <v>tier - 3</v>
      </c>
      <c r="Q1850" s="2" t="str">
        <f>VLOOKUP($B1850,'Answer Data Transformation'!$T$3:$AA$2346,7,FALSE)</f>
        <v>tier - 2</v>
      </c>
      <c r="R1850" s="2" t="str">
        <f>VLOOKUP($B1850,'Answer Data Transformation'!$T$3:$AA$2346,8,FALSE)</f>
        <v>R1016</v>
      </c>
      <c r="S1850" s="2">
        <f>VLOOKUP($B1850,'Answer Data Transformation'!$T$3:$AA$2346,3,FALSE)</f>
        <v>28</v>
      </c>
    </row>
    <row r="1851" spans="2:19" ht="15.5" x14ac:dyDescent="0.35">
      <c r="B1851" s="1" t="s">
        <v>519</v>
      </c>
      <c r="C1851" s="28" t="str">
        <f>VLOOKUP(B1851,'Answer Data Transformation'!$B$3:$F$2338,4,FALSE)</f>
        <v xml:space="preserve">  Kyle</v>
      </c>
      <c r="D1851" s="2">
        <f>VLOOKUP($B1851,'Answer Data Transformation'!$I$3:$R$2338,2,FALSE)</f>
        <v>32.11</v>
      </c>
      <c r="E1851" s="2">
        <f>VLOOKUP($B1851,'Answer Data Transformation'!$I$3:$R$2338,4,FALSE)</f>
        <v>5.19</v>
      </c>
      <c r="F1851" s="2" t="str">
        <f>VLOOKUP($B1851,'Answer Data Transformation'!$I$3:$R$2338,6,FALSE)</f>
        <v>No</v>
      </c>
      <c r="G1851" s="2" t="str">
        <f>VLOOKUP($B1851,'Answer Data Transformation'!$I$3:$R$2338,7,FALSE)</f>
        <v>No</v>
      </c>
      <c r="H1851" s="2" t="str">
        <f>VLOOKUP($B1851,'Answer Data Transformation'!$I$3:$R$2338,8,FALSE)</f>
        <v>Yes</v>
      </c>
      <c r="I1851" s="29">
        <f>VLOOKUP($B1851,'Answer Data Transformation'!$I$3:$R$2338,9,FALSE)</f>
        <v>1</v>
      </c>
      <c r="J1851" s="2" t="str">
        <f>VLOOKUP($B1851,'Answer Data Transformation'!$I$3:$R$2338,10,FALSE)</f>
        <v>No</v>
      </c>
      <c r="K1851" s="2" t="str">
        <f>VLOOKUP($B1851,'Answer Data Transformation'!$I$3:$R$2338,3,FALSE)</f>
        <v>Obesity</v>
      </c>
      <c r="L1851" s="2" t="str">
        <f>VLOOKUP($B1851,'Answer Data Transformation'!$I$3:$R$2338,5,FALSE)</f>
        <v>Normal</v>
      </c>
      <c r="M1851" s="2" t="str">
        <f>VLOOKUP($B1851,'Answer Data Transformation'!$T$3:$AA$2346,2,FALSE)</f>
        <v>23-Dec-1993</v>
      </c>
      <c r="N1851" s="2">
        <f>VLOOKUP($B1851,'Answer Data Transformation'!$T$3:$AA$2346,4,FALSE)</f>
        <v>2</v>
      </c>
      <c r="O1851" s="2">
        <f>VLOOKUP($B1851,'Answer Data Transformation'!$T$3:$AA$2346,5,FALSE)</f>
        <v>4433.92</v>
      </c>
      <c r="P1851" s="2" t="str">
        <f>VLOOKUP($B1851,'Answer Data Transformation'!$T$3:$AA$2346,6,FALSE)</f>
        <v>tier - 2</v>
      </c>
      <c r="Q1851" s="2" t="str">
        <f>VLOOKUP($B1851,'Answer Data Transformation'!$T$3:$AA$2346,7,FALSE)</f>
        <v>tier - 2</v>
      </c>
      <c r="R1851" s="2" t="str">
        <f>VLOOKUP($B1851,'Answer Data Transformation'!$T$3:$AA$2346,8,FALSE)</f>
        <v>R1012</v>
      </c>
      <c r="S1851" s="2">
        <f>VLOOKUP($B1851,'Answer Data Transformation'!$T$3:$AA$2346,3,FALSE)</f>
        <v>29</v>
      </c>
    </row>
    <row r="1852" spans="2:19" ht="15.5" x14ac:dyDescent="0.35">
      <c r="B1852" s="1" t="s">
        <v>518</v>
      </c>
      <c r="C1852" s="28" t="str">
        <f>VLOOKUP(B1852,'Answer Data Transformation'!$B$3:$F$2338,4,FALSE)</f>
        <v xml:space="preserve">  Ryan</v>
      </c>
      <c r="D1852" s="2">
        <f>VLOOKUP($B1852,'Answer Data Transformation'!$I$3:$R$2338,2,FALSE)</f>
        <v>31.73</v>
      </c>
      <c r="E1852" s="2">
        <f>VLOOKUP($B1852,'Answer Data Transformation'!$I$3:$R$2338,4,FALSE)</f>
        <v>5.16</v>
      </c>
      <c r="F1852" s="2" t="str">
        <f>VLOOKUP($B1852,'Answer Data Transformation'!$I$3:$R$2338,6,FALSE)</f>
        <v>No</v>
      </c>
      <c r="G1852" s="2" t="str">
        <f>VLOOKUP($B1852,'Answer Data Transformation'!$I$3:$R$2338,7,FALSE)</f>
        <v>No</v>
      </c>
      <c r="H1852" s="2" t="str">
        <f>VLOOKUP($B1852,'Answer Data Transformation'!$I$3:$R$2338,8,FALSE)</f>
        <v>Yes</v>
      </c>
      <c r="I1852" s="29">
        <f>VLOOKUP($B1852,'Answer Data Transformation'!$I$3:$R$2338,9,FALSE)</f>
        <v>1</v>
      </c>
      <c r="J1852" s="2" t="str">
        <f>VLOOKUP($B1852,'Answer Data Transformation'!$I$3:$R$2338,10,FALSE)</f>
        <v>No</v>
      </c>
      <c r="K1852" s="2" t="str">
        <f>VLOOKUP($B1852,'Answer Data Transformation'!$I$3:$R$2338,3,FALSE)</f>
        <v>Obesity</v>
      </c>
      <c r="L1852" s="2" t="str">
        <f>VLOOKUP($B1852,'Answer Data Transformation'!$I$3:$R$2338,5,FALSE)</f>
        <v>Normal</v>
      </c>
      <c r="M1852" s="2" t="str">
        <f>VLOOKUP($B1852,'Answer Data Transformation'!$T$3:$AA$2346,2,FALSE)</f>
        <v>04-Sep-1993</v>
      </c>
      <c r="N1852" s="2">
        <f>VLOOKUP($B1852,'Answer Data Transformation'!$T$3:$AA$2346,4,FALSE)</f>
        <v>2</v>
      </c>
      <c r="O1852" s="2">
        <f>VLOOKUP($B1852,'Answer Data Transformation'!$T$3:$AA$2346,5,FALSE)</f>
        <v>4433.3900000000003</v>
      </c>
      <c r="P1852" s="2" t="str">
        <f>VLOOKUP($B1852,'Answer Data Transformation'!$T$3:$AA$2346,6,FALSE)</f>
        <v>tier - 2</v>
      </c>
      <c r="Q1852" s="2" t="str">
        <f>VLOOKUP($B1852,'Answer Data Transformation'!$T$3:$AA$2346,7,FALSE)</f>
        <v>tier - 3</v>
      </c>
      <c r="R1852" s="2" t="str">
        <f>VLOOKUP($B1852,'Answer Data Transformation'!$T$3:$AA$2346,8,FALSE)</f>
        <v>R1012</v>
      </c>
      <c r="S1852" s="2">
        <f>VLOOKUP($B1852,'Answer Data Transformation'!$T$3:$AA$2346,3,FALSE)</f>
        <v>29</v>
      </c>
    </row>
    <row r="1853" spans="2:19" ht="15.5" x14ac:dyDescent="0.35">
      <c r="B1853" s="1" t="s">
        <v>517</v>
      </c>
      <c r="C1853" s="28" t="str">
        <f>VLOOKUP(B1853,'Answer Data Transformation'!$B$3:$F$2338,4,FALSE)</f>
        <v xml:space="preserve">  Yuri</v>
      </c>
      <c r="D1853" s="2">
        <f>VLOOKUP($B1853,'Answer Data Transformation'!$I$3:$R$2338,2,FALSE)</f>
        <v>22.515000000000001</v>
      </c>
      <c r="E1853" s="2">
        <f>VLOOKUP($B1853,'Answer Data Transformation'!$I$3:$R$2338,4,FALSE)</f>
        <v>4.24</v>
      </c>
      <c r="F1853" s="2" t="str">
        <f>VLOOKUP($B1853,'Answer Data Transformation'!$I$3:$R$2338,6,FALSE)</f>
        <v>No</v>
      </c>
      <c r="G1853" s="2" t="str">
        <f>VLOOKUP($B1853,'Answer Data Transformation'!$I$3:$R$2338,7,FALSE)</f>
        <v>No</v>
      </c>
      <c r="H1853" s="2" t="str">
        <f>VLOOKUP($B1853,'Answer Data Transformation'!$I$3:$R$2338,8,FALSE)</f>
        <v>No</v>
      </c>
      <c r="I1853" s="29">
        <f>VLOOKUP($B1853,'Answer Data Transformation'!$I$3:$R$2338,9,FALSE)</f>
        <v>0</v>
      </c>
      <c r="J1853" s="2" t="str">
        <f>VLOOKUP($B1853,'Answer Data Transformation'!$I$3:$R$2338,10,FALSE)</f>
        <v>No</v>
      </c>
      <c r="K1853" s="2" t="str">
        <f>VLOOKUP($B1853,'Answer Data Transformation'!$I$3:$R$2338,3,FALSE)</f>
        <v>Normal Weight</v>
      </c>
      <c r="L1853" s="2" t="str">
        <f>VLOOKUP($B1853,'Answer Data Transformation'!$I$3:$R$2338,5,FALSE)</f>
        <v>Normal</v>
      </c>
      <c r="M1853" s="2" t="str">
        <f>VLOOKUP($B1853,'Answer Data Transformation'!$T$3:$AA$2346,2,FALSE)</f>
        <v>29-Dec-1994</v>
      </c>
      <c r="N1853" s="2">
        <f>VLOOKUP($B1853,'Answer Data Transformation'!$T$3:$AA$2346,4,FALSE)</f>
        <v>2</v>
      </c>
      <c r="O1853" s="2">
        <f>VLOOKUP($B1853,'Answer Data Transformation'!$T$3:$AA$2346,5,FALSE)</f>
        <v>4428.8900000000003</v>
      </c>
      <c r="P1853" s="2" t="str">
        <f>VLOOKUP($B1853,'Answer Data Transformation'!$T$3:$AA$2346,6,FALSE)</f>
        <v>tier - 3</v>
      </c>
      <c r="Q1853" s="2" t="str">
        <f>VLOOKUP($B1853,'Answer Data Transformation'!$T$3:$AA$2346,7,FALSE)</f>
        <v>tier - 1</v>
      </c>
      <c r="R1853" s="2" t="str">
        <f>VLOOKUP($B1853,'Answer Data Transformation'!$T$3:$AA$2346,8,FALSE)</f>
        <v>R1017</v>
      </c>
      <c r="S1853" s="2">
        <f>VLOOKUP($B1853,'Answer Data Transformation'!$T$3:$AA$2346,3,FALSE)</f>
        <v>28</v>
      </c>
    </row>
    <row r="1854" spans="2:19" ht="15.5" x14ac:dyDescent="0.35">
      <c r="B1854" s="1" t="s">
        <v>515</v>
      </c>
      <c r="C1854" s="28" t="str">
        <f>VLOOKUP(B1854,'Answer Data Transformation'!$B$3:$F$2338,4,FALSE)</f>
        <v xml:space="preserve">  Ryan</v>
      </c>
      <c r="D1854" s="2">
        <f>VLOOKUP($B1854,'Answer Data Transformation'!$I$3:$R$2338,2,FALSE)</f>
        <v>25.9</v>
      </c>
      <c r="E1854" s="2">
        <f>VLOOKUP($B1854,'Answer Data Transformation'!$I$3:$R$2338,4,FALSE)</f>
        <v>5.45</v>
      </c>
      <c r="F1854" s="2" t="str">
        <f>VLOOKUP($B1854,'Answer Data Transformation'!$I$3:$R$2338,6,FALSE)</f>
        <v>No</v>
      </c>
      <c r="G1854" s="2" t="str">
        <f>VLOOKUP($B1854,'Answer Data Transformation'!$I$3:$R$2338,7,FALSE)</f>
        <v>No</v>
      </c>
      <c r="H1854" s="2" t="str">
        <f>VLOOKUP($B1854,'Answer Data Transformation'!$I$3:$R$2338,8,FALSE)</f>
        <v>No</v>
      </c>
      <c r="I1854" s="29">
        <f>VLOOKUP($B1854,'Answer Data Transformation'!$I$3:$R$2338,9,FALSE)</f>
        <v>1</v>
      </c>
      <c r="J1854" s="2" t="str">
        <f>VLOOKUP($B1854,'Answer Data Transformation'!$I$3:$R$2338,10,FALSE)</f>
        <v>No</v>
      </c>
      <c r="K1854" s="2" t="str">
        <f>VLOOKUP($B1854,'Answer Data Transformation'!$I$3:$R$2338,3,FALSE)</f>
        <v>Overweight</v>
      </c>
      <c r="L1854" s="2" t="str">
        <f>VLOOKUP($B1854,'Answer Data Transformation'!$I$3:$R$2338,5,FALSE)</f>
        <v>Normal</v>
      </c>
      <c r="M1854" s="2" t="str">
        <f>VLOOKUP($B1854,'Answer Data Transformation'!$T$3:$AA$2346,2,FALSE)</f>
        <v>15-Aug-1992</v>
      </c>
      <c r="N1854" s="2">
        <f>VLOOKUP($B1854,'Answer Data Transformation'!$T$3:$AA$2346,4,FALSE)</f>
        <v>0</v>
      </c>
      <c r="O1854" s="2">
        <f>VLOOKUP($B1854,'Answer Data Transformation'!$T$3:$AA$2346,5,FALSE)</f>
        <v>4420.95</v>
      </c>
      <c r="P1854" s="2" t="str">
        <f>VLOOKUP($B1854,'Answer Data Transformation'!$T$3:$AA$2346,6,FALSE)</f>
        <v>tier - 2</v>
      </c>
      <c r="Q1854" s="2" t="str">
        <f>VLOOKUP($B1854,'Answer Data Transformation'!$T$3:$AA$2346,7,FALSE)</f>
        <v>tier - 3</v>
      </c>
      <c r="R1854" s="2" t="str">
        <f>VLOOKUP($B1854,'Answer Data Transformation'!$T$3:$AA$2346,8,FALSE)</f>
        <v>R1020</v>
      </c>
      <c r="S1854" s="2">
        <f>VLOOKUP($B1854,'Answer Data Transformation'!$T$3:$AA$2346,3,FALSE)</f>
        <v>30</v>
      </c>
    </row>
    <row r="1855" spans="2:19" ht="15.5" x14ac:dyDescent="0.35">
      <c r="B1855" s="1" t="s">
        <v>514</v>
      </c>
      <c r="C1855" s="28" t="str">
        <f>VLOOKUP(B1855,'Answer Data Transformation'!$B$3:$F$2338,4,FALSE)</f>
        <v xml:space="preserve">  Debbie</v>
      </c>
      <c r="D1855" s="2">
        <f>VLOOKUP($B1855,'Answer Data Transformation'!$I$3:$R$2338,2,FALSE)</f>
        <v>27.72</v>
      </c>
      <c r="E1855" s="2">
        <f>VLOOKUP($B1855,'Answer Data Transformation'!$I$3:$R$2338,4,FALSE)</f>
        <v>5.03</v>
      </c>
      <c r="F1855" s="2" t="str">
        <f>VLOOKUP($B1855,'Answer Data Transformation'!$I$3:$R$2338,6,FALSE)</f>
        <v>Yes</v>
      </c>
      <c r="G1855" s="2" t="str">
        <f>VLOOKUP($B1855,'Answer Data Transformation'!$I$3:$R$2338,7,FALSE)</f>
        <v>No</v>
      </c>
      <c r="H1855" s="2" t="str">
        <f>VLOOKUP($B1855,'Answer Data Transformation'!$I$3:$R$2338,8,FALSE)</f>
        <v>No</v>
      </c>
      <c r="I1855" s="29">
        <f>VLOOKUP($B1855,'Answer Data Transformation'!$I$3:$R$2338,9,FALSE)</f>
        <v>1</v>
      </c>
      <c r="J1855" s="2" t="str">
        <f>VLOOKUP($B1855,'Answer Data Transformation'!$I$3:$R$2338,10,FALSE)</f>
        <v>No</v>
      </c>
      <c r="K1855" s="2" t="str">
        <f>VLOOKUP($B1855,'Answer Data Transformation'!$I$3:$R$2338,3,FALSE)</f>
        <v>Overweight</v>
      </c>
      <c r="L1855" s="2" t="str">
        <f>VLOOKUP($B1855,'Answer Data Transformation'!$I$3:$R$2338,5,FALSE)</f>
        <v>Normal</v>
      </c>
      <c r="M1855" s="2" t="str">
        <f>VLOOKUP($B1855,'Answer Data Transformation'!$T$3:$AA$2346,2,FALSE)</f>
        <v>16-Sep-1988</v>
      </c>
      <c r="N1855" s="2">
        <f>VLOOKUP($B1855,'Answer Data Transformation'!$T$3:$AA$2346,4,FALSE)</f>
        <v>0</v>
      </c>
      <c r="O1855" s="2">
        <f>VLOOKUP($B1855,'Answer Data Transformation'!$T$3:$AA$2346,5,FALSE)</f>
        <v>4415.16</v>
      </c>
      <c r="P1855" s="2" t="str">
        <f>VLOOKUP($B1855,'Answer Data Transformation'!$T$3:$AA$2346,6,FALSE)</f>
        <v>tier - 2</v>
      </c>
      <c r="Q1855" s="2" t="str">
        <f>VLOOKUP($B1855,'Answer Data Transformation'!$T$3:$AA$2346,7,FALSE)</f>
        <v>tier - 1</v>
      </c>
      <c r="R1855" s="2" t="str">
        <f>VLOOKUP($B1855,'Answer Data Transformation'!$T$3:$AA$2346,8,FALSE)</f>
        <v>R1013</v>
      </c>
      <c r="S1855" s="2">
        <f>VLOOKUP($B1855,'Answer Data Transformation'!$T$3:$AA$2346,3,FALSE)</f>
        <v>34</v>
      </c>
    </row>
    <row r="1856" spans="2:19" ht="15.5" x14ac:dyDescent="0.35">
      <c r="B1856" s="1" t="s">
        <v>513</v>
      </c>
      <c r="C1856" s="28" t="str">
        <f>VLOOKUP(B1856,'Answer Data Transformation'!$B$3:$F$2338,4,FALSE)</f>
        <v xml:space="preserve">  Mark D</v>
      </c>
      <c r="D1856" s="2">
        <f>VLOOKUP($B1856,'Answer Data Transformation'!$I$3:$R$2338,2,FALSE)</f>
        <v>31.5</v>
      </c>
      <c r="E1856" s="2">
        <f>VLOOKUP($B1856,'Answer Data Transformation'!$I$3:$R$2338,4,FALSE)</f>
        <v>9.6199999999999992</v>
      </c>
      <c r="F1856" s="2" t="str">
        <f>VLOOKUP($B1856,'Answer Data Transformation'!$I$3:$R$2338,6,FALSE)</f>
        <v>Yes</v>
      </c>
      <c r="G1856" s="2" t="str">
        <f>VLOOKUP($B1856,'Answer Data Transformation'!$I$3:$R$2338,7,FALSE)</f>
        <v>No</v>
      </c>
      <c r="H1856" s="2" t="str">
        <f>VLOOKUP($B1856,'Answer Data Transformation'!$I$3:$R$2338,8,FALSE)</f>
        <v>No</v>
      </c>
      <c r="I1856" s="29">
        <f>VLOOKUP($B1856,'Answer Data Transformation'!$I$3:$R$2338,9,FALSE)</f>
        <v>1</v>
      </c>
      <c r="J1856" s="2" t="str">
        <f>VLOOKUP($B1856,'Answer Data Transformation'!$I$3:$R$2338,10,FALSE)</f>
        <v>No</v>
      </c>
      <c r="K1856" s="2" t="str">
        <f>VLOOKUP($B1856,'Answer Data Transformation'!$I$3:$R$2338,3,FALSE)</f>
        <v>Obesity</v>
      </c>
      <c r="L1856" s="2" t="str">
        <f>VLOOKUP($B1856,'Answer Data Transformation'!$I$3:$R$2338,5,FALSE)</f>
        <v>Diabetes</v>
      </c>
      <c r="M1856" s="2" t="str">
        <f>VLOOKUP($B1856,'Answer Data Transformation'!$T$3:$AA$2346,2,FALSE)</f>
        <v>13-Jul-1986</v>
      </c>
      <c r="N1856" s="2">
        <f>VLOOKUP($B1856,'Answer Data Transformation'!$T$3:$AA$2346,4,FALSE)</f>
        <v>0</v>
      </c>
      <c r="O1856" s="2">
        <f>VLOOKUP($B1856,'Answer Data Transformation'!$T$3:$AA$2346,5,FALSE)</f>
        <v>4402.2299999999996</v>
      </c>
      <c r="P1856" s="2" t="str">
        <f>VLOOKUP($B1856,'Answer Data Transformation'!$T$3:$AA$2346,6,FALSE)</f>
        <v>tier - 2</v>
      </c>
      <c r="Q1856" s="2" t="str">
        <f>VLOOKUP($B1856,'Answer Data Transformation'!$T$3:$AA$2346,7,FALSE)</f>
        <v>tier - 2</v>
      </c>
      <c r="R1856" s="2" t="str">
        <f>VLOOKUP($B1856,'Answer Data Transformation'!$T$3:$AA$2346,8,FALSE)</f>
        <v>R1011</v>
      </c>
      <c r="S1856" s="2">
        <f>VLOOKUP($B1856,'Answer Data Transformation'!$T$3:$AA$2346,3,FALSE)</f>
        <v>36</v>
      </c>
    </row>
    <row r="1857" spans="2:19" ht="15.5" x14ac:dyDescent="0.35">
      <c r="B1857" s="1" t="s">
        <v>512</v>
      </c>
      <c r="C1857" s="28" t="str">
        <f>VLOOKUP(B1857,'Answer Data Transformation'!$B$3:$F$2338,4,FALSE)</f>
        <v xml:space="preserve">  Christopher</v>
      </c>
      <c r="D1857" s="2">
        <f>VLOOKUP($B1857,'Answer Data Transformation'!$I$3:$R$2338,2,FALSE)</f>
        <v>29.7</v>
      </c>
      <c r="E1857" s="2">
        <f>VLOOKUP($B1857,'Answer Data Transformation'!$I$3:$R$2338,4,FALSE)</f>
        <v>6.77</v>
      </c>
      <c r="F1857" s="2" t="str">
        <f>VLOOKUP($B1857,'Answer Data Transformation'!$I$3:$R$2338,6,FALSE)</f>
        <v>Yes</v>
      </c>
      <c r="G1857" s="2" t="str">
        <f>VLOOKUP($B1857,'Answer Data Transformation'!$I$3:$R$2338,7,FALSE)</f>
        <v>No</v>
      </c>
      <c r="H1857" s="2" t="str">
        <f>VLOOKUP($B1857,'Answer Data Transformation'!$I$3:$R$2338,8,FALSE)</f>
        <v>No</v>
      </c>
      <c r="I1857" s="29">
        <f>VLOOKUP($B1857,'Answer Data Transformation'!$I$3:$R$2338,9,FALSE)</f>
        <v>1</v>
      </c>
      <c r="J1857" s="2" t="str">
        <f>VLOOKUP($B1857,'Answer Data Transformation'!$I$3:$R$2338,10,FALSE)</f>
        <v>No</v>
      </c>
      <c r="K1857" s="2" t="str">
        <f>VLOOKUP($B1857,'Answer Data Transformation'!$I$3:$R$2338,3,FALSE)</f>
        <v>Overweight</v>
      </c>
      <c r="L1857" s="2" t="str">
        <f>VLOOKUP($B1857,'Answer Data Transformation'!$I$3:$R$2338,5,FALSE)</f>
        <v>Diabetes</v>
      </c>
      <c r="M1857" s="2" t="str">
        <f>VLOOKUP($B1857,'Answer Data Transformation'!$T$3:$AA$2346,2,FALSE)</f>
        <v>11-Aug-1986</v>
      </c>
      <c r="N1857" s="2">
        <f>VLOOKUP($B1857,'Answer Data Transformation'!$T$3:$AA$2346,4,FALSE)</f>
        <v>0</v>
      </c>
      <c r="O1857" s="2">
        <f>VLOOKUP($B1857,'Answer Data Transformation'!$T$3:$AA$2346,5,FALSE)</f>
        <v>4399.7299999999996</v>
      </c>
      <c r="P1857" s="2" t="str">
        <f>VLOOKUP($B1857,'Answer Data Transformation'!$T$3:$AA$2346,6,FALSE)</f>
        <v>tier - 3</v>
      </c>
      <c r="Q1857" s="2" t="str">
        <f>VLOOKUP($B1857,'Answer Data Transformation'!$T$3:$AA$2346,7,FALSE)</f>
        <v>tier - 2</v>
      </c>
      <c r="R1857" s="2" t="str">
        <f>VLOOKUP($B1857,'Answer Data Transformation'!$T$3:$AA$2346,8,FALSE)</f>
        <v>R1013</v>
      </c>
      <c r="S1857" s="2">
        <f>VLOOKUP($B1857,'Answer Data Transformation'!$T$3:$AA$2346,3,FALSE)</f>
        <v>36</v>
      </c>
    </row>
    <row r="1858" spans="2:19" ht="15.5" x14ac:dyDescent="0.35">
      <c r="B1858" s="1" t="s">
        <v>511</v>
      </c>
      <c r="C1858" s="28" t="str">
        <f>VLOOKUP(B1858,'Answer Data Transformation'!$B$3:$F$2338,4,FALSE)</f>
        <v xml:space="preserve">  Daniell L</v>
      </c>
      <c r="D1858" s="2">
        <f>VLOOKUP($B1858,'Answer Data Transformation'!$I$3:$R$2338,2,FALSE)</f>
        <v>21.26</v>
      </c>
      <c r="E1858" s="2">
        <f>VLOOKUP($B1858,'Answer Data Transformation'!$I$3:$R$2338,4,FALSE)</f>
        <v>5.36</v>
      </c>
      <c r="F1858" s="2" t="str">
        <f>VLOOKUP($B1858,'Answer Data Transformation'!$I$3:$R$2338,6,FALSE)</f>
        <v>Yes</v>
      </c>
      <c r="G1858" s="2" t="str">
        <f>VLOOKUP($B1858,'Answer Data Transformation'!$I$3:$R$2338,7,FALSE)</f>
        <v>No</v>
      </c>
      <c r="H1858" s="2" t="str">
        <f>VLOOKUP($B1858,'Answer Data Transformation'!$I$3:$R$2338,8,FALSE)</f>
        <v>No</v>
      </c>
      <c r="I1858" s="29">
        <f>VLOOKUP($B1858,'Answer Data Transformation'!$I$3:$R$2338,9,FALSE)</f>
        <v>1</v>
      </c>
      <c r="J1858" s="2" t="str">
        <f>VLOOKUP($B1858,'Answer Data Transformation'!$I$3:$R$2338,10,FALSE)</f>
        <v>No</v>
      </c>
      <c r="K1858" s="2" t="str">
        <f>VLOOKUP($B1858,'Answer Data Transformation'!$I$3:$R$2338,3,FALSE)</f>
        <v>Normal Weight</v>
      </c>
      <c r="L1858" s="2" t="str">
        <f>VLOOKUP($B1858,'Answer Data Transformation'!$I$3:$R$2338,5,FALSE)</f>
        <v>Normal</v>
      </c>
      <c r="M1858" s="2" t="str">
        <f>VLOOKUP($B1858,'Answer Data Transformation'!$T$3:$AA$2346,2,FALSE)</f>
        <v>18-Jul-1988</v>
      </c>
      <c r="N1858" s="2">
        <f>VLOOKUP($B1858,'Answer Data Transformation'!$T$3:$AA$2346,4,FALSE)</f>
        <v>3</v>
      </c>
      <c r="O1858" s="2">
        <f>VLOOKUP($B1858,'Answer Data Transformation'!$T$3:$AA$2346,5,FALSE)</f>
        <v>4397.3100000000004</v>
      </c>
      <c r="P1858" s="2" t="str">
        <f>VLOOKUP($B1858,'Answer Data Transformation'!$T$3:$AA$2346,6,FALSE)</f>
        <v>tier - 2</v>
      </c>
      <c r="Q1858" s="2" t="str">
        <f>VLOOKUP($B1858,'Answer Data Transformation'!$T$3:$AA$2346,7,FALSE)</f>
        <v>tier - 2</v>
      </c>
      <c r="R1858" s="2" t="str">
        <f>VLOOKUP($B1858,'Answer Data Transformation'!$T$3:$AA$2346,8,FALSE)</f>
        <v>R1013</v>
      </c>
      <c r="S1858" s="2">
        <f>VLOOKUP($B1858,'Answer Data Transformation'!$T$3:$AA$2346,3,FALSE)</f>
        <v>34</v>
      </c>
    </row>
    <row r="1859" spans="2:19" ht="15.5" x14ac:dyDescent="0.35">
      <c r="B1859" s="1" t="s">
        <v>510</v>
      </c>
      <c r="C1859" s="28" t="str">
        <f>VLOOKUP(B1859,'Answer Data Transformation'!$B$3:$F$2338,4,FALSE)</f>
        <v xml:space="preserve">  Janne</v>
      </c>
      <c r="D1859" s="2">
        <f>VLOOKUP($B1859,'Answer Data Transformation'!$I$3:$R$2338,2,FALSE)</f>
        <v>17.09</v>
      </c>
      <c r="E1859" s="2">
        <f>VLOOKUP($B1859,'Answer Data Transformation'!$I$3:$R$2338,4,FALSE)</f>
        <v>5.69</v>
      </c>
      <c r="F1859" s="2" t="str">
        <f>VLOOKUP($B1859,'Answer Data Transformation'!$I$3:$R$2338,6,FALSE)</f>
        <v>No</v>
      </c>
      <c r="G1859" s="2" t="str">
        <f>VLOOKUP($B1859,'Answer Data Transformation'!$I$3:$R$2338,7,FALSE)</f>
        <v>No</v>
      </c>
      <c r="H1859" s="2" t="str">
        <f>VLOOKUP($B1859,'Answer Data Transformation'!$I$3:$R$2338,8,FALSE)</f>
        <v>No</v>
      </c>
      <c r="I1859" s="29">
        <f>VLOOKUP($B1859,'Answer Data Transformation'!$I$3:$R$2338,9,FALSE)</f>
        <v>0</v>
      </c>
      <c r="J1859" s="2" t="str">
        <f>VLOOKUP($B1859,'Answer Data Transformation'!$I$3:$R$2338,10,FALSE)</f>
        <v>No</v>
      </c>
      <c r="K1859" s="2" t="str">
        <f>VLOOKUP($B1859,'Answer Data Transformation'!$I$3:$R$2338,3,FALSE)</f>
        <v>Underweight</v>
      </c>
      <c r="L1859" s="2" t="str">
        <f>VLOOKUP($B1859,'Answer Data Transformation'!$I$3:$R$2338,5,FALSE)</f>
        <v>Normal</v>
      </c>
      <c r="M1859" s="2" t="str">
        <f>VLOOKUP($B1859,'Answer Data Transformation'!$T$3:$AA$2346,2,FALSE)</f>
        <v>29-Jun-1982</v>
      </c>
      <c r="N1859" s="2">
        <f>VLOOKUP($B1859,'Answer Data Transformation'!$T$3:$AA$2346,4,FALSE)</f>
        <v>3</v>
      </c>
      <c r="O1859" s="2">
        <f>VLOOKUP($B1859,'Answer Data Transformation'!$T$3:$AA$2346,5,FALSE)</f>
        <v>4392.7</v>
      </c>
      <c r="P1859" s="2" t="str">
        <f>VLOOKUP($B1859,'Answer Data Transformation'!$T$3:$AA$2346,6,FALSE)</f>
        <v>tier - 2</v>
      </c>
      <c r="Q1859" s="2" t="str">
        <f>VLOOKUP($B1859,'Answer Data Transformation'!$T$3:$AA$2346,7,FALSE)</f>
        <v>tier - 2</v>
      </c>
      <c r="R1859" s="2" t="str">
        <f>VLOOKUP($B1859,'Answer Data Transformation'!$T$3:$AA$2346,8,FALSE)</f>
        <v>R1013</v>
      </c>
      <c r="S1859" s="2">
        <f>VLOOKUP($B1859,'Answer Data Transformation'!$T$3:$AA$2346,3,FALSE)</f>
        <v>40</v>
      </c>
    </row>
    <row r="1860" spans="2:19" ht="15.5" x14ac:dyDescent="0.35">
      <c r="B1860" s="1" t="s">
        <v>509</v>
      </c>
      <c r="C1860" s="28" t="str">
        <f>VLOOKUP(B1860,'Answer Data Transformation'!$B$3:$F$2338,4,FALSE)</f>
        <v xml:space="preserve">  Martina</v>
      </c>
      <c r="D1860" s="2">
        <f>VLOOKUP($B1860,'Answer Data Transformation'!$I$3:$R$2338,2,FALSE)</f>
        <v>24.3</v>
      </c>
      <c r="E1860" s="2">
        <f>VLOOKUP($B1860,'Answer Data Transformation'!$I$3:$R$2338,4,FALSE)</f>
        <v>4.9000000000000004</v>
      </c>
      <c r="F1860" s="2" t="str">
        <f>VLOOKUP($B1860,'Answer Data Transformation'!$I$3:$R$2338,6,FALSE)</f>
        <v>Yes</v>
      </c>
      <c r="G1860" s="2" t="str">
        <f>VLOOKUP($B1860,'Answer Data Transformation'!$I$3:$R$2338,7,FALSE)</f>
        <v>No</v>
      </c>
      <c r="H1860" s="2" t="str">
        <f>VLOOKUP($B1860,'Answer Data Transformation'!$I$3:$R$2338,8,FALSE)</f>
        <v>Yes</v>
      </c>
      <c r="I1860" s="29">
        <f>VLOOKUP($B1860,'Answer Data Transformation'!$I$3:$R$2338,9,FALSE)</f>
        <v>1</v>
      </c>
      <c r="J1860" s="2" t="str">
        <f>VLOOKUP($B1860,'Answer Data Transformation'!$I$3:$R$2338,10,FALSE)</f>
        <v>No</v>
      </c>
      <c r="K1860" s="2" t="str">
        <f>VLOOKUP($B1860,'Answer Data Transformation'!$I$3:$R$2338,3,FALSE)</f>
        <v>Normal Weight</v>
      </c>
      <c r="L1860" s="2" t="str">
        <f>VLOOKUP($B1860,'Answer Data Transformation'!$I$3:$R$2338,5,FALSE)</f>
        <v>Normal</v>
      </c>
      <c r="M1860" s="2" t="str">
        <f>VLOOKUP($B1860,'Answer Data Transformation'!$T$3:$AA$2346,2,FALSE)</f>
        <v>29-Nov-1997</v>
      </c>
      <c r="N1860" s="2">
        <f>VLOOKUP($B1860,'Answer Data Transformation'!$T$3:$AA$2346,4,FALSE)</f>
        <v>3</v>
      </c>
      <c r="O1860" s="2">
        <f>VLOOKUP($B1860,'Answer Data Transformation'!$T$3:$AA$2346,5,FALSE)</f>
        <v>4391.6499999999996</v>
      </c>
      <c r="P1860" s="2" t="str">
        <f>VLOOKUP($B1860,'Answer Data Transformation'!$T$3:$AA$2346,6,FALSE)</f>
        <v>tier - 2</v>
      </c>
      <c r="Q1860" s="2" t="str">
        <f>VLOOKUP($B1860,'Answer Data Transformation'!$T$3:$AA$2346,7,FALSE)</f>
        <v>tier - 2</v>
      </c>
      <c r="R1860" s="2" t="str">
        <f>VLOOKUP($B1860,'Answer Data Transformation'!$T$3:$AA$2346,8,FALSE)</f>
        <v>R1011</v>
      </c>
      <c r="S1860" s="2">
        <f>VLOOKUP($B1860,'Answer Data Transformation'!$T$3:$AA$2346,3,FALSE)</f>
        <v>25</v>
      </c>
    </row>
    <row r="1861" spans="2:19" ht="15.5" x14ac:dyDescent="0.35">
      <c r="B1861" s="1" t="s">
        <v>508</v>
      </c>
      <c r="C1861" s="28" t="str">
        <f>VLOOKUP(B1861,'Answer Data Transformation'!$B$3:$F$2338,4,FALSE)</f>
        <v xml:space="preserve">  Elizabeth L</v>
      </c>
      <c r="D1861" s="2">
        <f>VLOOKUP($B1861,'Answer Data Transformation'!$I$3:$R$2338,2,FALSE)</f>
        <v>29.734999999999999</v>
      </c>
      <c r="E1861" s="2">
        <f>VLOOKUP($B1861,'Answer Data Transformation'!$I$3:$R$2338,4,FALSE)</f>
        <v>5.78</v>
      </c>
      <c r="F1861" s="2" t="str">
        <f>VLOOKUP($B1861,'Answer Data Transformation'!$I$3:$R$2338,6,FALSE)</f>
        <v>No</v>
      </c>
      <c r="G1861" s="2" t="str">
        <f>VLOOKUP($B1861,'Answer Data Transformation'!$I$3:$R$2338,7,FALSE)</f>
        <v>No</v>
      </c>
      <c r="H1861" s="2" t="str">
        <f>VLOOKUP($B1861,'Answer Data Transformation'!$I$3:$R$2338,8,FALSE)</f>
        <v>No</v>
      </c>
      <c r="I1861" s="29">
        <f>VLOOKUP($B1861,'Answer Data Transformation'!$I$3:$R$2338,9,FALSE)</f>
        <v>0</v>
      </c>
      <c r="J1861" s="2" t="str">
        <f>VLOOKUP($B1861,'Answer Data Transformation'!$I$3:$R$2338,10,FALSE)</f>
        <v>No</v>
      </c>
      <c r="K1861" s="2" t="str">
        <f>VLOOKUP($B1861,'Answer Data Transformation'!$I$3:$R$2338,3,FALSE)</f>
        <v>Overweight</v>
      </c>
      <c r="L1861" s="2" t="str">
        <f>VLOOKUP($B1861,'Answer Data Transformation'!$I$3:$R$2338,5,FALSE)</f>
        <v>Prediabetes</v>
      </c>
      <c r="M1861" s="2" t="str">
        <f>VLOOKUP($B1861,'Answer Data Transformation'!$T$3:$AA$2346,2,FALSE)</f>
        <v>28-Aug-1990</v>
      </c>
      <c r="N1861" s="2">
        <f>VLOOKUP($B1861,'Answer Data Transformation'!$T$3:$AA$2346,4,FALSE)</f>
        <v>0</v>
      </c>
      <c r="O1861" s="2">
        <f>VLOOKUP($B1861,'Answer Data Transformation'!$T$3:$AA$2346,5,FALSE)</f>
        <v>4357.04</v>
      </c>
      <c r="P1861" s="2" t="str">
        <f>VLOOKUP($B1861,'Answer Data Transformation'!$T$3:$AA$2346,6,FALSE)</f>
        <v>tier - 2</v>
      </c>
      <c r="Q1861" s="2" t="str">
        <f>VLOOKUP($B1861,'Answer Data Transformation'!$T$3:$AA$2346,7,FALSE)</f>
        <v>tier - 3</v>
      </c>
      <c r="R1861" s="2" t="str">
        <f>VLOOKUP($B1861,'Answer Data Transformation'!$T$3:$AA$2346,8,FALSE)</f>
        <v>R1012</v>
      </c>
      <c r="S1861" s="2">
        <f>VLOOKUP($B1861,'Answer Data Transformation'!$T$3:$AA$2346,3,FALSE)</f>
        <v>32</v>
      </c>
    </row>
    <row r="1862" spans="2:19" ht="15.5" x14ac:dyDescent="0.35">
      <c r="B1862" s="1" t="s">
        <v>507</v>
      </c>
      <c r="C1862" s="28" t="str">
        <f>VLOOKUP(B1862,'Answer Data Transformation'!$B$3:$F$2338,4,FALSE)</f>
        <v xml:space="preserve">  Stephanie C</v>
      </c>
      <c r="D1862" s="2">
        <f>VLOOKUP($B1862,'Answer Data Transformation'!$I$3:$R$2338,2,FALSE)</f>
        <v>29.26</v>
      </c>
      <c r="E1862" s="2">
        <f>VLOOKUP($B1862,'Answer Data Transformation'!$I$3:$R$2338,4,FALSE)</f>
        <v>4.7</v>
      </c>
      <c r="F1862" s="2" t="str">
        <f>VLOOKUP($B1862,'Answer Data Transformation'!$I$3:$R$2338,6,FALSE)</f>
        <v>No</v>
      </c>
      <c r="G1862" s="2" t="str">
        <f>VLOOKUP($B1862,'Answer Data Transformation'!$I$3:$R$2338,7,FALSE)</f>
        <v>No</v>
      </c>
      <c r="H1862" s="2" t="str">
        <f>VLOOKUP($B1862,'Answer Data Transformation'!$I$3:$R$2338,8,FALSE)</f>
        <v>No</v>
      </c>
      <c r="I1862" s="29">
        <f>VLOOKUP($B1862,'Answer Data Transformation'!$I$3:$R$2338,9,FALSE)</f>
        <v>0</v>
      </c>
      <c r="J1862" s="2" t="str">
        <f>VLOOKUP($B1862,'Answer Data Transformation'!$I$3:$R$2338,10,FALSE)</f>
        <v>No</v>
      </c>
      <c r="K1862" s="2" t="str">
        <f>VLOOKUP($B1862,'Answer Data Transformation'!$I$3:$R$2338,3,FALSE)</f>
        <v>Overweight</v>
      </c>
      <c r="L1862" s="2" t="str">
        <f>VLOOKUP($B1862,'Answer Data Transformation'!$I$3:$R$2338,5,FALSE)</f>
        <v>Normal</v>
      </c>
      <c r="M1862" s="2" t="str">
        <f>VLOOKUP($B1862,'Answer Data Transformation'!$T$3:$AA$2346,2,FALSE)</f>
        <v>13-Sep-1991</v>
      </c>
      <c r="N1862" s="2">
        <f>VLOOKUP($B1862,'Answer Data Transformation'!$T$3:$AA$2346,4,FALSE)</f>
        <v>1</v>
      </c>
      <c r="O1862" s="2">
        <f>VLOOKUP($B1862,'Answer Data Transformation'!$T$3:$AA$2346,5,FALSE)</f>
        <v>4350.51</v>
      </c>
      <c r="P1862" s="2" t="str">
        <f>VLOOKUP($B1862,'Answer Data Transformation'!$T$3:$AA$2346,6,FALSE)</f>
        <v>tier - 2</v>
      </c>
      <c r="Q1862" s="2" t="str">
        <f>VLOOKUP($B1862,'Answer Data Transformation'!$T$3:$AA$2346,7,FALSE)</f>
        <v>tier - 2</v>
      </c>
      <c r="R1862" s="2" t="str">
        <f>VLOOKUP($B1862,'Answer Data Transformation'!$T$3:$AA$2346,8,FALSE)</f>
        <v>R1013</v>
      </c>
      <c r="S1862" s="2">
        <f>VLOOKUP($B1862,'Answer Data Transformation'!$T$3:$AA$2346,3,FALSE)</f>
        <v>31</v>
      </c>
    </row>
    <row r="1863" spans="2:19" ht="15.5" x14ac:dyDescent="0.35">
      <c r="B1863" s="1" t="s">
        <v>506</v>
      </c>
      <c r="C1863" s="28" t="str">
        <f>VLOOKUP(B1863,'Answer Data Transformation'!$B$3:$F$2338,4,FALSE)</f>
        <v xml:space="preserve">  Katie</v>
      </c>
      <c r="D1863" s="2">
        <f>VLOOKUP($B1863,'Answer Data Transformation'!$I$3:$R$2338,2,FALSE)</f>
        <v>33</v>
      </c>
      <c r="E1863" s="2">
        <f>VLOOKUP($B1863,'Answer Data Transformation'!$I$3:$R$2338,4,FALSE)</f>
        <v>6.28</v>
      </c>
      <c r="F1863" s="2" t="str">
        <f>VLOOKUP($B1863,'Answer Data Transformation'!$I$3:$R$2338,6,FALSE)</f>
        <v>No</v>
      </c>
      <c r="G1863" s="2" t="str">
        <f>VLOOKUP($B1863,'Answer Data Transformation'!$I$3:$R$2338,7,FALSE)</f>
        <v>No</v>
      </c>
      <c r="H1863" s="2" t="str">
        <f>VLOOKUP($B1863,'Answer Data Transformation'!$I$3:$R$2338,8,FALSE)</f>
        <v>No</v>
      </c>
      <c r="I1863" s="29">
        <f>VLOOKUP($B1863,'Answer Data Transformation'!$I$3:$R$2338,9,FALSE)</f>
        <v>0</v>
      </c>
      <c r="J1863" s="2" t="str">
        <f>VLOOKUP($B1863,'Answer Data Transformation'!$I$3:$R$2338,10,FALSE)</f>
        <v>No</v>
      </c>
      <c r="K1863" s="2" t="str">
        <f>VLOOKUP($B1863,'Answer Data Transformation'!$I$3:$R$2338,3,FALSE)</f>
        <v>Obesity</v>
      </c>
      <c r="L1863" s="2" t="str">
        <f>VLOOKUP($B1863,'Answer Data Transformation'!$I$3:$R$2338,5,FALSE)</f>
        <v>Prediabetes</v>
      </c>
      <c r="M1863" s="2" t="str">
        <f>VLOOKUP($B1863,'Answer Data Transformation'!$T$3:$AA$2346,2,FALSE)</f>
        <v>01-Nov-1994</v>
      </c>
      <c r="N1863" s="2">
        <f>VLOOKUP($B1863,'Answer Data Transformation'!$T$3:$AA$2346,4,FALSE)</f>
        <v>2</v>
      </c>
      <c r="O1863" s="2">
        <f>VLOOKUP($B1863,'Answer Data Transformation'!$T$3:$AA$2346,5,FALSE)</f>
        <v>4349.46</v>
      </c>
      <c r="P1863" s="2" t="str">
        <f>VLOOKUP($B1863,'Answer Data Transformation'!$T$3:$AA$2346,6,FALSE)</f>
        <v>tier - 2</v>
      </c>
      <c r="Q1863" s="2" t="str">
        <f>VLOOKUP($B1863,'Answer Data Transformation'!$T$3:$AA$2346,7,FALSE)</f>
        <v>tier - 2</v>
      </c>
      <c r="R1863" s="2" t="str">
        <f>VLOOKUP($B1863,'Answer Data Transformation'!$T$3:$AA$2346,8,FALSE)</f>
        <v>R1013</v>
      </c>
      <c r="S1863" s="2">
        <f>VLOOKUP($B1863,'Answer Data Transformation'!$T$3:$AA$2346,3,FALSE)</f>
        <v>28</v>
      </c>
    </row>
    <row r="1864" spans="2:19" ht="15.5" x14ac:dyDescent="0.35">
      <c r="B1864" s="1" t="s">
        <v>505</v>
      </c>
      <c r="C1864" s="28" t="str">
        <f>VLOOKUP(B1864,'Answer Data Transformation'!$B$3:$F$2338,4,FALSE)</f>
        <v xml:space="preserve">  Callie</v>
      </c>
      <c r="D1864" s="2">
        <f>VLOOKUP($B1864,'Answer Data Transformation'!$I$3:$R$2338,2,FALSE)</f>
        <v>31.065000000000001</v>
      </c>
      <c r="E1864" s="2">
        <f>VLOOKUP($B1864,'Answer Data Transformation'!$I$3:$R$2338,4,FALSE)</f>
        <v>4.2300000000000004</v>
      </c>
      <c r="F1864" s="2" t="str">
        <f>VLOOKUP($B1864,'Answer Data Transformation'!$I$3:$R$2338,6,FALSE)</f>
        <v>No</v>
      </c>
      <c r="G1864" s="2" t="str">
        <f>VLOOKUP($B1864,'Answer Data Transformation'!$I$3:$R$2338,7,FALSE)</f>
        <v>No</v>
      </c>
      <c r="H1864" s="2" t="str">
        <f>VLOOKUP($B1864,'Answer Data Transformation'!$I$3:$R$2338,8,FALSE)</f>
        <v>No</v>
      </c>
      <c r="I1864" s="29">
        <f>VLOOKUP($B1864,'Answer Data Transformation'!$I$3:$R$2338,9,FALSE)</f>
        <v>0</v>
      </c>
      <c r="J1864" s="2" t="str">
        <f>VLOOKUP($B1864,'Answer Data Transformation'!$I$3:$R$2338,10,FALSE)</f>
        <v>No</v>
      </c>
      <c r="K1864" s="2" t="str">
        <f>VLOOKUP($B1864,'Answer Data Transformation'!$I$3:$R$2338,3,FALSE)</f>
        <v>Obesity</v>
      </c>
      <c r="L1864" s="2" t="str">
        <f>VLOOKUP($B1864,'Answer Data Transformation'!$I$3:$R$2338,5,FALSE)</f>
        <v>Normal</v>
      </c>
      <c r="M1864" s="2" t="str">
        <f>VLOOKUP($B1864,'Answer Data Transformation'!$T$3:$AA$2346,2,FALSE)</f>
        <v>01-Jun-1991</v>
      </c>
      <c r="N1864" s="2">
        <f>VLOOKUP($B1864,'Answer Data Transformation'!$T$3:$AA$2346,4,FALSE)</f>
        <v>0</v>
      </c>
      <c r="O1864" s="2">
        <f>VLOOKUP($B1864,'Answer Data Transformation'!$T$3:$AA$2346,5,FALSE)</f>
        <v>4347.0200000000004</v>
      </c>
      <c r="P1864" s="2" t="str">
        <f>VLOOKUP($B1864,'Answer Data Transformation'!$T$3:$AA$2346,6,FALSE)</f>
        <v>tier - 2</v>
      </c>
      <c r="Q1864" s="2" t="str">
        <f>VLOOKUP($B1864,'Answer Data Transformation'!$T$3:$AA$2346,7,FALSE)</f>
        <v>tier - 1</v>
      </c>
      <c r="R1864" s="2" t="str">
        <f>VLOOKUP($B1864,'Answer Data Transformation'!$T$3:$AA$2346,8,FALSE)</f>
        <v>R1024</v>
      </c>
      <c r="S1864" s="2">
        <f>VLOOKUP($B1864,'Answer Data Transformation'!$T$3:$AA$2346,3,FALSE)</f>
        <v>32</v>
      </c>
    </row>
    <row r="1865" spans="2:19" ht="15.5" x14ac:dyDescent="0.35">
      <c r="B1865" s="1" t="s">
        <v>504</v>
      </c>
      <c r="C1865" s="28" t="str">
        <f>VLOOKUP(B1865,'Answer Data Transformation'!$B$3:$F$2338,4,FALSE)</f>
        <v xml:space="preserve">  Inna</v>
      </c>
      <c r="D1865" s="2">
        <f>VLOOKUP($B1865,'Answer Data Transformation'!$I$3:$R$2338,2,FALSE)</f>
        <v>26.51</v>
      </c>
      <c r="E1865" s="2">
        <f>VLOOKUP($B1865,'Answer Data Transformation'!$I$3:$R$2338,4,FALSE)</f>
        <v>6.17</v>
      </c>
      <c r="F1865" s="2" t="str">
        <f>VLOOKUP($B1865,'Answer Data Transformation'!$I$3:$R$2338,6,FALSE)</f>
        <v>No</v>
      </c>
      <c r="G1865" s="2" t="str">
        <f>VLOOKUP($B1865,'Answer Data Transformation'!$I$3:$R$2338,7,FALSE)</f>
        <v>No</v>
      </c>
      <c r="H1865" s="2" t="str">
        <f>VLOOKUP($B1865,'Answer Data Transformation'!$I$3:$R$2338,8,FALSE)</f>
        <v>No</v>
      </c>
      <c r="I1865" s="29">
        <f>VLOOKUP($B1865,'Answer Data Transformation'!$I$3:$R$2338,9,FALSE)</f>
        <v>0</v>
      </c>
      <c r="J1865" s="2" t="str">
        <f>VLOOKUP($B1865,'Answer Data Transformation'!$I$3:$R$2338,10,FALSE)</f>
        <v>No</v>
      </c>
      <c r="K1865" s="2" t="str">
        <f>VLOOKUP($B1865,'Answer Data Transformation'!$I$3:$R$2338,3,FALSE)</f>
        <v>Overweight</v>
      </c>
      <c r="L1865" s="2" t="str">
        <f>VLOOKUP($B1865,'Answer Data Transformation'!$I$3:$R$2338,5,FALSE)</f>
        <v>Prediabetes</v>
      </c>
      <c r="M1865" s="2" t="str">
        <f>VLOOKUP($B1865,'Answer Data Transformation'!$T$3:$AA$2346,2,FALSE)</f>
        <v>26-Oct-1994</v>
      </c>
      <c r="N1865" s="2">
        <f>VLOOKUP($B1865,'Answer Data Transformation'!$T$3:$AA$2346,4,FALSE)</f>
        <v>2</v>
      </c>
      <c r="O1865" s="2">
        <f>VLOOKUP($B1865,'Answer Data Transformation'!$T$3:$AA$2346,5,FALSE)</f>
        <v>4340.4399999999996</v>
      </c>
      <c r="P1865" s="2" t="str">
        <f>VLOOKUP($B1865,'Answer Data Transformation'!$T$3:$AA$2346,6,FALSE)</f>
        <v>tier - 2</v>
      </c>
      <c r="Q1865" s="2" t="str">
        <f>VLOOKUP($B1865,'Answer Data Transformation'!$T$3:$AA$2346,7,FALSE)</f>
        <v>tier - 1</v>
      </c>
      <c r="R1865" s="2" t="str">
        <f>VLOOKUP($B1865,'Answer Data Transformation'!$T$3:$AA$2346,8,FALSE)</f>
        <v>R1013</v>
      </c>
      <c r="S1865" s="2">
        <f>VLOOKUP($B1865,'Answer Data Transformation'!$T$3:$AA$2346,3,FALSE)</f>
        <v>28</v>
      </c>
    </row>
    <row r="1866" spans="2:19" ht="15.5" x14ac:dyDescent="0.35">
      <c r="B1866" s="1" t="s">
        <v>503</v>
      </c>
      <c r="C1866" s="28" t="str">
        <f>VLOOKUP(B1866,'Answer Data Transformation'!$B$3:$F$2338,4,FALSE)</f>
        <v xml:space="preserve">  Mary K</v>
      </c>
      <c r="D1866" s="2">
        <f>VLOOKUP($B1866,'Answer Data Transformation'!$I$3:$R$2338,2,FALSE)</f>
        <v>28.88</v>
      </c>
      <c r="E1866" s="2">
        <f>VLOOKUP($B1866,'Answer Data Transformation'!$I$3:$R$2338,4,FALSE)</f>
        <v>4.96</v>
      </c>
      <c r="F1866" s="2" t="str">
        <f>VLOOKUP($B1866,'Answer Data Transformation'!$I$3:$R$2338,6,FALSE)</f>
        <v>No</v>
      </c>
      <c r="G1866" s="2" t="str">
        <f>VLOOKUP($B1866,'Answer Data Transformation'!$I$3:$R$2338,7,FALSE)</f>
        <v>No</v>
      </c>
      <c r="H1866" s="2" t="str">
        <f>VLOOKUP($B1866,'Answer Data Transformation'!$I$3:$R$2338,8,FALSE)</f>
        <v>No</v>
      </c>
      <c r="I1866" s="29">
        <f>VLOOKUP($B1866,'Answer Data Transformation'!$I$3:$R$2338,9,FALSE)</f>
        <v>0</v>
      </c>
      <c r="J1866" s="2" t="str">
        <f>VLOOKUP($B1866,'Answer Data Transformation'!$I$3:$R$2338,10,FALSE)</f>
        <v>No</v>
      </c>
      <c r="K1866" s="2" t="str">
        <f>VLOOKUP($B1866,'Answer Data Transformation'!$I$3:$R$2338,3,FALSE)</f>
        <v>Overweight</v>
      </c>
      <c r="L1866" s="2" t="str">
        <f>VLOOKUP($B1866,'Answer Data Transformation'!$I$3:$R$2338,5,FALSE)</f>
        <v>Normal</v>
      </c>
      <c r="M1866" s="2" t="str">
        <f>VLOOKUP($B1866,'Answer Data Transformation'!$T$3:$AA$2346,2,FALSE)</f>
        <v>02-Nov-1994</v>
      </c>
      <c r="N1866" s="2">
        <f>VLOOKUP($B1866,'Answer Data Transformation'!$T$3:$AA$2346,4,FALSE)</f>
        <v>1</v>
      </c>
      <c r="O1866" s="2">
        <f>VLOOKUP($B1866,'Answer Data Transformation'!$T$3:$AA$2346,5,FALSE)</f>
        <v>4337.74</v>
      </c>
      <c r="P1866" s="2" t="str">
        <f>VLOOKUP($B1866,'Answer Data Transformation'!$T$3:$AA$2346,6,FALSE)</f>
        <v>tier - 2</v>
      </c>
      <c r="Q1866" s="2" t="str">
        <f>VLOOKUP($B1866,'Answer Data Transformation'!$T$3:$AA$2346,7,FALSE)</f>
        <v>tier - 1</v>
      </c>
      <c r="R1866" s="2" t="str">
        <f>VLOOKUP($B1866,'Answer Data Transformation'!$T$3:$AA$2346,8,FALSE)</f>
        <v>R1024</v>
      </c>
      <c r="S1866" s="2">
        <f>VLOOKUP($B1866,'Answer Data Transformation'!$T$3:$AA$2346,3,FALSE)</f>
        <v>28</v>
      </c>
    </row>
    <row r="1867" spans="2:19" ht="15.5" x14ac:dyDescent="0.35">
      <c r="B1867" s="1" t="s">
        <v>502</v>
      </c>
      <c r="C1867" s="28" t="str">
        <f>VLOOKUP(B1867,'Answer Data Transformation'!$B$3:$F$2338,4,FALSE)</f>
        <v xml:space="preserve">  Samuel M</v>
      </c>
      <c r="D1867" s="2">
        <f>VLOOKUP($B1867,'Answer Data Transformation'!$I$3:$R$2338,2,FALSE)</f>
        <v>35.814999999999998</v>
      </c>
      <c r="E1867" s="2">
        <f>VLOOKUP($B1867,'Answer Data Transformation'!$I$3:$R$2338,4,FALSE)</f>
        <v>5.1100000000000003</v>
      </c>
      <c r="F1867" s="2" t="str">
        <f>VLOOKUP($B1867,'Answer Data Transformation'!$I$3:$R$2338,6,FALSE)</f>
        <v>Yes</v>
      </c>
      <c r="G1867" s="2" t="str">
        <f>VLOOKUP($B1867,'Answer Data Transformation'!$I$3:$R$2338,7,FALSE)</f>
        <v>No</v>
      </c>
      <c r="H1867" s="2" t="str">
        <f>VLOOKUP($B1867,'Answer Data Transformation'!$I$3:$R$2338,8,FALSE)</f>
        <v>No</v>
      </c>
      <c r="I1867" s="29">
        <f>VLOOKUP($B1867,'Answer Data Transformation'!$I$3:$R$2338,9,FALSE)</f>
        <v>1</v>
      </c>
      <c r="J1867" s="2" t="str">
        <f>VLOOKUP($B1867,'Answer Data Transformation'!$I$3:$R$2338,10,FALSE)</f>
        <v>No</v>
      </c>
      <c r="K1867" s="2" t="str">
        <f>VLOOKUP($B1867,'Answer Data Transformation'!$I$3:$R$2338,3,FALSE)</f>
        <v>Obesity</v>
      </c>
      <c r="L1867" s="2" t="str">
        <f>VLOOKUP($B1867,'Answer Data Transformation'!$I$3:$R$2338,5,FALSE)</f>
        <v>Normal</v>
      </c>
      <c r="M1867" s="2" t="str">
        <f>VLOOKUP($B1867,'Answer Data Transformation'!$T$3:$AA$2346,2,FALSE)</f>
        <v>19-Dec-1988</v>
      </c>
      <c r="N1867" s="2">
        <f>VLOOKUP($B1867,'Answer Data Transformation'!$T$3:$AA$2346,4,FALSE)</f>
        <v>0</v>
      </c>
      <c r="O1867" s="2">
        <f>VLOOKUP($B1867,'Answer Data Transformation'!$T$3:$AA$2346,5,FALSE)</f>
        <v>4320.41</v>
      </c>
      <c r="P1867" s="2" t="str">
        <f>VLOOKUP($B1867,'Answer Data Transformation'!$T$3:$AA$2346,6,FALSE)</f>
        <v>tier - 2</v>
      </c>
      <c r="Q1867" s="2" t="str">
        <f>VLOOKUP($B1867,'Answer Data Transformation'!$T$3:$AA$2346,7,FALSE)</f>
        <v>tier - 1</v>
      </c>
      <c r="R1867" s="2" t="str">
        <f>VLOOKUP($B1867,'Answer Data Transformation'!$T$3:$AA$2346,8,FALSE)</f>
        <v>R1012</v>
      </c>
      <c r="S1867" s="2">
        <f>VLOOKUP($B1867,'Answer Data Transformation'!$T$3:$AA$2346,3,FALSE)</f>
        <v>34</v>
      </c>
    </row>
    <row r="1868" spans="2:19" ht="15.5" x14ac:dyDescent="0.35">
      <c r="B1868" s="1" t="s">
        <v>501</v>
      </c>
      <c r="C1868" s="28" t="str">
        <f>VLOOKUP(B1868,'Answer Data Transformation'!$B$3:$F$2338,4,FALSE)</f>
        <v xml:space="preserve">  Kimberly</v>
      </c>
      <c r="D1868" s="2">
        <f>VLOOKUP($B1868,'Answer Data Transformation'!$I$3:$R$2338,2,FALSE)</f>
        <v>21.28</v>
      </c>
      <c r="E1868" s="2">
        <f>VLOOKUP($B1868,'Answer Data Transformation'!$I$3:$R$2338,4,FALSE)</f>
        <v>4.05</v>
      </c>
      <c r="F1868" s="2" t="str">
        <f>VLOOKUP($B1868,'Answer Data Transformation'!$I$3:$R$2338,6,FALSE)</f>
        <v>No</v>
      </c>
      <c r="G1868" s="2" t="str">
        <f>VLOOKUP($B1868,'Answer Data Transformation'!$I$3:$R$2338,7,FALSE)</f>
        <v>yes</v>
      </c>
      <c r="H1868" s="2" t="str">
        <f>VLOOKUP($B1868,'Answer Data Transformation'!$I$3:$R$2338,8,FALSE)</f>
        <v>No</v>
      </c>
      <c r="I1868" s="29">
        <f>VLOOKUP($B1868,'Answer Data Transformation'!$I$3:$R$2338,9,FALSE)</f>
        <v>1</v>
      </c>
      <c r="J1868" s="2" t="str">
        <f>VLOOKUP($B1868,'Answer Data Transformation'!$I$3:$R$2338,10,FALSE)</f>
        <v>No</v>
      </c>
      <c r="K1868" s="2" t="str">
        <f>VLOOKUP($B1868,'Answer Data Transformation'!$I$3:$R$2338,3,FALSE)</f>
        <v>Normal Weight</v>
      </c>
      <c r="L1868" s="2" t="str">
        <f>VLOOKUP($B1868,'Answer Data Transformation'!$I$3:$R$2338,5,FALSE)</f>
        <v>Normal</v>
      </c>
      <c r="M1868" s="2" t="str">
        <f>VLOOKUP($B1868,'Answer Data Transformation'!$T$3:$AA$2346,2,FALSE)</f>
        <v>25-Nov-2000</v>
      </c>
      <c r="N1868" s="2">
        <f>VLOOKUP($B1868,'Answer Data Transformation'!$T$3:$AA$2346,4,FALSE)</f>
        <v>3</v>
      </c>
      <c r="O1868" s="2">
        <f>VLOOKUP($B1868,'Answer Data Transformation'!$T$3:$AA$2346,5,FALSE)</f>
        <v>4296.2700000000004</v>
      </c>
      <c r="P1868" s="2" t="str">
        <f>VLOOKUP($B1868,'Answer Data Transformation'!$T$3:$AA$2346,6,FALSE)</f>
        <v>tier - 2</v>
      </c>
      <c r="Q1868" s="2" t="str">
        <f>VLOOKUP($B1868,'Answer Data Transformation'!$T$3:$AA$2346,7,FALSE)</f>
        <v>tier - 3</v>
      </c>
      <c r="R1868" s="2" t="str">
        <f>VLOOKUP($B1868,'Answer Data Transformation'!$T$3:$AA$2346,8,FALSE)</f>
        <v>R1012</v>
      </c>
      <c r="S1868" s="2">
        <f>VLOOKUP($B1868,'Answer Data Transformation'!$T$3:$AA$2346,3,FALSE)</f>
        <v>22</v>
      </c>
    </row>
    <row r="1869" spans="2:19" ht="15.5" x14ac:dyDescent="0.35">
      <c r="B1869" s="1" t="s">
        <v>500</v>
      </c>
      <c r="C1869" s="28" t="str">
        <f>VLOOKUP(B1869,'Answer Data Transformation'!$B$3:$F$2338,4,FALSE)</f>
        <v xml:space="preserve">  Tom J</v>
      </c>
      <c r="D1869" s="2">
        <f>VLOOKUP($B1869,'Answer Data Transformation'!$I$3:$R$2338,2,FALSE)</f>
        <v>33.81</v>
      </c>
      <c r="E1869" s="2">
        <f>VLOOKUP($B1869,'Answer Data Transformation'!$I$3:$R$2338,4,FALSE)</f>
        <v>6.49</v>
      </c>
      <c r="F1869" s="2" t="str">
        <f>VLOOKUP($B1869,'Answer Data Transformation'!$I$3:$R$2338,6,FALSE)</f>
        <v>No</v>
      </c>
      <c r="G1869" s="2" t="str">
        <f>VLOOKUP($B1869,'Answer Data Transformation'!$I$3:$R$2338,7,FALSE)</f>
        <v>No</v>
      </c>
      <c r="H1869" s="2" t="str">
        <f>VLOOKUP($B1869,'Answer Data Transformation'!$I$3:$R$2338,8,FALSE)</f>
        <v>Yes</v>
      </c>
      <c r="I1869" s="29">
        <f>VLOOKUP($B1869,'Answer Data Transformation'!$I$3:$R$2338,9,FALSE)</f>
        <v>1</v>
      </c>
      <c r="J1869" s="2" t="str">
        <f>VLOOKUP($B1869,'Answer Data Transformation'!$I$3:$R$2338,10,FALSE)</f>
        <v>No</v>
      </c>
      <c r="K1869" s="2" t="str">
        <f>VLOOKUP($B1869,'Answer Data Transformation'!$I$3:$R$2338,3,FALSE)</f>
        <v>Obesity</v>
      </c>
      <c r="L1869" s="2" t="str">
        <f>VLOOKUP($B1869,'Answer Data Transformation'!$I$3:$R$2338,5,FALSE)</f>
        <v>Prediabetes</v>
      </c>
      <c r="M1869" s="2" t="str">
        <f>VLOOKUP($B1869,'Answer Data Transformation'!$T$3:$AA$2346,2,FALSE)</f>
        <v>08-Jun-2003</v>
      </c>
      <c r="N1869" s="2">
        <f>VLOOKUP($B1869,'Answer Data Transformation'!$T$3:$AA$2346,4,FALSE)</f>
        <v>0</v>
      </c>
      <c r="O1869" s="2">
        <f>VLOOKUP($B1869,'Answer Data Transformation'!$T$3:$AA$2346,5,FALSE)</f>
        <v>4278.55</v>
      </c>
      <c r="P1869" s="2" t="str">
        <f>VLOOKUP($B1869,'Answer Data Transformation'!$T$3:$AA$2346,6,FALSE)</f>
        <v>tier - 2</v>
      </c>
      <c r="Q1869" s="2" t="str">
        <f>VLOOKUP($B1869,'Answer Data Transformation'!$T$3:$AA$2346,7,FALSE)</f>
        <v>tier - 1</v>
      </c>
      <c r="R1869" s="2" t="str">
        <f>VLOOKUP($B1869,'Answer Data Transformation'!$T$3:$AA$2346,8,FALSE)</f>
        <v>R1021</v>
      </c>
      <c r="S1869" s="2">
        <f>VLOOKUP($B1869,'Answer Data Transformation'!$T$3:$AA$2346,3,FALSE)</f>
        <v>20</v>
      </c>
    </row>
    <row r="1870" spans="2:19" ht="15.5" x14ac:dyDescent="0.35">
      <c r="B1870" s="1" t="s">
        <v>499</v>
      </c>
      <c r="C1870" s="28" t="str">
        <f>VLOOKUP(B1870,'Answer Data Transformation'!$B$3:$F$2338,4,FALSE)</f>
        <v xml:space="preserve">  Zachary</v>
      </c>
      <c r="D1870" s="2">
        <f>VLOOKUP($B1870,'Answer Data Transformation'!$I$3:$R$2338,2,FALSE)</f>
        <v>44.22</v>
      </c>
      <c r="E1870" s="2">
        <f>VLOOKUP($B1870,'Answer Data Transformation'!$I$3:$R$2338,4,FALSE)</f>
        <v>4.1900000000000004</v>
      </c>
      <c r="F1870" s="2" t="str">
        <f>VLOOKUP($B1870,'Answer Data Transformation'!$I$3:$R$2338,6,FALSE)</f>
        <v>No</v>
      </c>
      <c r="G1870" s="2" t="str">
        <f>VLOOKUP($B1870,'Answer Data Transformation'!$I$3:$R$2338,7,FALSE)</f>
        <v>No</v>
      </c>
      <c r="H1870" s="2" t="str">
        <f>VLOOKUP($B1870,'Answer Data Transformation'!$I$3:$R$2338,8,FALSE)</f>
        <v>No</v>
      </c>
      <c r="I1870" s="29">
        <f>VLOOKUP($B1870,'Answer Data Transformation'!$I$3:$R$2338,9,FALSE)</f>
        <v>1</v>
      </c>
      <c r="J1870" s="2" t="str">
        <f>VLOOKUP($B1870,'Answer Data Transformation'!$I$3:$R$2338,10,FALSE)</f>
        <v>No</v>
      </c>
      <c r="K1870" s="2" t="str">
        <f>VLOOKUP($B1870,'Answer Data Transformation'!$I$3:$R$2338,3,FALSE)</f>
        <v>Obesity</v>
      </c>
      <c r="L1870" s="2" t="str">
        <f>VLOOKUP($B1870,'Answer Data Transformation'!$I$3:$R$2338,5,FALSE)</f>
        <v>Normal</v>
      </c>
      <c r="M1870" s="2" t="str">
        <f>VLOOKUP($B1870,'Answer Data Transformation'!$T$3:$AA$2346,2,FALSE)</f>
        <v>18-Jun-1992</v>
      </c>
      <c r="N1870" s="2">
        <f>VLOOKUP($B1870,'Answer Data Transformation'!$T$3:$AA$2346,4,FALSE)</f>
        <v>2</v>
      </c>
      <c r="O1870" s="2">
        <f>VLOOKUP($B1870,'Answer Data Transformation'!$T$3:$AA$2346,5,FALSE)</f>
        <v>4266.17</v>
      </c>
      <c r="P1870" s="2" t="str">
        <f>VLOOKUP($B1870,'Answer Data Transformation'!$T$3:$AA$2346,6,FALSE)</f>
        <v>tier - 3</v>
      </c>
      <c r="Q1870" s="2" t="str">
        <f>VLOOKUP($B1870,'Answer Data Transformation'!$T$3:$AA$2346,7,FALSE)</f>
        <v>tier - 2</v>
      </c>
      <c r="R1870" s="2" t="str">
        <f>VLOOKUP($B1870,'Answer Data Transformation'!$T$3:$AA$2346,8,FALSE)</f>
        <v>R1013</v>
      </c>
      <c r="S1870" s="2">
        <f>VLOOKUP($B1870,'Answer Data Transformation'!$T$3:$AA$2346,3,FALSE)</f>
        <v>30</v>
      </c>
    </row>
    <row r="1871" spans="2:19" ht="15.5" x14ac:dyDescent="0.35">
      <c r="B1871" s="1" t="s">
        <v>498</v>
      </c>
      <c r="C1871" s="28" t="str">
        <f>VLOOKUP(B1871,'Answer Data Transformation'!$B$3:$F$2338,4,FALSE)</f>
        <v xml:space="preserve">  Dane</v>
      </c>
      <c r="D1871" s="2">
        <f>VLOOKUP($B1871,'Answer Data Transformation'!$I$3:$R$2338,2,FALSE)</f>
        <v>15.46</v>
      </c>
      <c r="E1871" s="2">
        <f>VLOOKUP($B1871,'Answer Data Transformation'!$I$3:$R$2338,4,FALSE)</f>
        <v>4.99</v>
      </c>
      <c r="F1871" s="2" t="str">
        <f>VLOOKUP($B1871,'Answer Data Transformation'!$I$3:$R$2338,6,FALSE)</f>
        <v>Yes</v>
      </c>
      <c r="G1871" s="2" t="str">
        <f>VLOOKUP($B1871,'Answer Data Transformation'!$I$3:$R$2338,7,FALSE)</f>
        <v>No</v>
      </c>
      <c r="H1871" s="2" t="str">
        <f>VLOOKUP($B1871,'Answer Data Transformation'!$I$3:$R$2338,8,FALSE)</f>
        <v>Yes</v>
      </c>
      <c r="I1871" s="29">
        <f>VLOOKUP($B1871,'Answer Data Transformation'!$I$3:$R$2338,9,FALSE)</f>
        <v>1</v>
      </c>
      <c r="J1871" s="2" t="str">
        <f>VLOOKUP($B1871,'Answer Data Transformation'!$I$3:$R$2338,10,FALSE)</f>
        <v>No</v>
      </c>
      <c r="K1871" s="2" t="str">
        <f>VLOOKUP($B1871,'Answer Data Transformation'!$I$3:$R$2338,3,FALSE)</f>
        <v>Underweight</v>
      </c>
      <c r="L1871" s="2" t="str">
        <f>VLOOKUP($B1871,'Answer Data Transformation'!$I$3:$R$2338,5,FALSE)</f>
        <v>Normal</v>
      </c>
      <c r="M1871" s="2" t="str">
        <f>VLOOKUP($B1871,'Answer Data Transformation'!$T$3:$AA$2346,2,FALSE)</f>
        <v>20-Nov-1983</v>
      </c>
      <c r="N1871" s="2">
        <f>VLOOKUP($B1871,'Answer Data Transformation'!$T$3:$AA$2346,4,FALSE)</f>
        <v>3</v>
      </c>
      <c r="O1871" s="2">
        <f>VLOOKUP($B1871,'Answer Data Transformation'!$T$3:$AA$2346,5,FALSE)</f>
        <v>4265.01</v>
      </c>
      <c r="P1871" s="2" t="str">
        <f>VLOOKUP($B1871,'Answer Data Transformation'!$T$3:$AA$2346,6,FALSE)</f>
        <v>tier - 2</v>
      </c>
      <c r="Q1871" s="2" t="str">
        <f>VLOOKUP($B1871,'Answer Data Transformation'!$T$3:$AA$2346,7,FALSE)</f>
        <v>tier - 1</v>
      </c>
      <c r="R1871" s="2" t="str">
        <f>VLOOKUP($B1871,'Answer Data Transformation'!$T$3:$AA$2346,8,FALSE)</f>
        <v>R1012</v>
      </c>
      <c r="S1871" s="2">
        <f>VLOOKUP($B1871,'Answer Data Transformation'!$T$3:$AA$2346,3,FALSE)</f>
        <v>39</v>
      </c>
    </row>
    <row r="1872" spans="2:19" ht="15.5" x14ac:dyDescent="0.35">
      <c r="B1872" s="1" t="s">
        <v>497</v>
      </c>
      <c r="C1872" s="28" t="str">
        <f>VLOOKUP(B1872,'Answer Data Transformation'!$B$3:$F$2338,4,FALSE)</f>
        <v xml:space="preserve">  Dougie J</v>
      </c>
      <c r="D1872" s="2">
        <f>VLOOKUP($B1872,'Answer Data Transformation'!$I$3:$R$2338,2,FALSE)</f>
        <v>30.3</v>
      </c>
      <c r="E1872" s="2">
        <f>VLOOKUP($B1872,'Answer Data Transformation'!$I$3:$R$2338,4,FALSE)</f>
        <v>4.7699999999999996</v>
      </c>
      <c r="F1872" s="2" t="str">
        <f>VLOOKUP($B1872,'Answer Data Transformation'!$I$3:$R$2338,6,FALSE)</f>
        <v>Yes</v>
      </c>
      <c r="G1872" s="2" t="str">
        <f>VLOOKUP($B1872,'Answer Data Transformation'!$I$3:$R$2338,7,FALSE)</f>
        <v>No</v>
      </c>
      <c r="H1872" s="2" t="str">
        <f>VLOOKUP($B1872,'Answer Data Transformation'!$I$3:$R$2338,8,FALSE)</f>
        <v>No</v>
      </c>
      <c r="I1872" s="29">
        <f>VLOOKUP($B1872,'Answer Data Transformation'!$I$3:$R$2338,9,FALSE)</f>
        <v>1</v>
      </c>
      <c r="J1872" s="2" t="str">
        <f>VLOOKUP($B1872,'Answer Data Transformation'!$I$3:$R$2338,10,FALSE)</f>
        <v>No</v>
      </c>
      <c r="K1872" s="2" t="str">
        <f>VLOOKUP($B1872,'Answer Data Transformation'!$I$3:$R$2338,3,FALSE)</f>
        <v>Obesity</v>
      </c>
      <c r="L1872" s="2" t="str">
        <f>VLOOKUP($B1872,'Answer Data Transformation'!$I$3:$R$2338,5,FALSE)</f>
        <v>Normal</v>
      </c>
      <c r="M1872" s="2" t="str">
        <f>VLOOKUP($B1872,'Answer Data Transformation'!$T$3:$AA$2346,2,FALSE)</f>
        <v>14-Oct-1995</v>
      </c>
      <c r="N1872" s="2">
        <f>VLOOKUP($B1872,'Answer Data Transformation'!$T$3:$AA$2346,4,FALSE)</f>
        <v>3</v>
      </c>
      <c r="O1872" s="2">
        <f>VLOOKUP($B1872,'Answer Data Transformation'!$T$3:$AA$2346,5,FALSE)</f>
        <v>4260.74</v>
      </c>
      <c r="P1872" s="2" t="str">
        <f>VLOOKUP($B1872,'Answer Data Transformation'!$T$3:$AA$2346,6,FALSE)</f>
        <v>tier - 3</v>
      </c>
      <c r="Q1872" s="2" t="str">
        <f>VLOOKUP($B1872,'Answer Data Transformation'!$T$3:$AA$2346,7,FALSE)</f>
        <v>tier - 2</v>
      </c>
      <c r="R1872" s="2" t="str">
        <f>VLOOKUP($B1872,'Answer Data Transformation'!$T$3:$AA$2346,8,FALSE)</f>
        <v>R1011</v>
      </c>
      <c r="S1872" s="2">
        <f>VLOOKUP($B1872,'Answer Data Transformation'!$T$3:$AA$2346,3,FALSE)</f>
        <v>27</v>
      </c>
    </row>
    <row r="1873" spans="2:19" ht="15.5" x14ac:dyDescent="0.35">
      <c r="B1873" s="1" t="s">
        <v>496</v>
      </c>
      <c r="C1873" s="28" t="str">
        <f>VLOOKUP(B1873,'Answer Data Transformation'!$B$3:$F$2338,4,FALSE)</f>
        <v xml:space="preserve">  Jeremiah H</v>
      </c>
      <c r="D1873" s="2">
        <f>VLOOKUP($B1873,'Answer Data Transformation'!$I$3:$R$2338,2,FALSE)</f>
        <v>16.670000000000002</v>
      </c>
      <c r="E1873" s="2">
        <f>VLOOKUP($B1873,'Answer Data Transformation'!$I$3:$R$2338,4,FALSE)</f>
        <v>5.46</v>
      </c>
      <c r="F1873" s="2" t="str">
        <f>VLOOKUP($B1873,'Answer Data Transformation'!$I$3:$R$2338,6,FALSE)</f>
        <v>No</v>
      </c>
      <c r="G1873" s="2" t="str">
        <f>VLOOKUP($B1873,'Answer Data Transformation'!$I$3:$R$2338,7,FALSE)</f>
        <v>No</v>
      </c>
      <c r="H1873" s="2" t="str">
        <f>VLOOKUP($B1873,'Answer Data Transformation'!$I$3:$R$2338,8,FALSE)</f>
        <v>No</v>
      </c>
      <c r="I1873" s="29">
        <f>VLOOKUP($B1873,'Answer Data Transformation'!$I$3:$R$2338,9,FALSE)</f>
        <v>0</v>
      </c>
      <c r="J1873" s="2" t="str">
        <f>VLOOKUP($B1873,'Answer Data Transformation'!$I$3:$R$2338,10,FALSE)</f>
        <v>No</v>
      </c>
      <c r="K1873" s="2" t="str">
        <f>VLOOKUP($B1873,'Answer Data Transformation'!$I$3:$R$2338,3,FALSE)</f>
        <v>Underweight</v>
      </c>
      <c r="L1873" s="2" t="str">
        <f>VLOOKUP($B1873,'Answer Data Transformation'!$I$3:$R$2338,5,FALSE)</f>
        <v>Normal</v>
      </c>
      <c r="M1873" s="2" t="str">
        <f>VLOOKUP($B1873,'Answer Data Transformation'!$T$3:$AA$2346,2,FALSE)</f>
        <v>16-Jun-1982</v>
      </c>
      <c r="N1873" s="2">
        <f>VLOOKUP($B1873,'Answer Data Transformation'!$T$3:$AA$2346,4,FALSE)</f>
        <v>3</v>
      </c>
      <c r="O1873" s="2">
        <f>VLOOKUP($B1873,'Answer Data Transformation'!$T$3:$AA$2346,5,FALSE)</f>
        <v>4250.24</v>
      </c>
      <c r="P1873" s="2" t="str">
        <f>VLOOKUP($B1873,'Answer Data Transformation'!$T$3:$AA$2346,6,FALSE)</f>
        <v>tier - 2</v>
      </c>
      <c r="Q1873" s="2" t="str">
        <f>VLOOKUP($B1873,'Answer Data Transformation'!$T$3:$AA$2346,7,FALSE)</f>
        <v>tier - 3</v>
      </c>
      <c r="R1873" s="2" t="str">
        <f>VLOOKUP($B1873,'Answer Data Transformation'!$T$3:$AA$2346,8,FALSE)</f>
        <v>R1013</v>
      </c>
      <c r="S1873" s="2">
        <f>VLOOKUP($B1873,'Answer Data Transformation'!$T$3:$AA$2346,3,FALSE)</f>
        <v>40</v>
      </c>
    </row>
    <row r="1874" spans="2:19" ht="15.5" x14ac:dyDescent="0.35">
      <c r="B1874" s="1" t="s">
        <v>495</v>
      </c>
      <c r="C1874" s="28" t="str">
        <f>VLOOKUP(B1874,'Answer Data Transformation'!$B$3:$F$2338,4,FALSE)</f>
        <v xml:space="preserve">  Ashley J</v>
      </c>
      <c r="D1874" s="2">
        <f>VLOOKUP($B1874,'Answer Data Transformation'!$I$3:$R$2338,2,FALSE)</f>
        <v>28.594999999999999</v>
      </c>
      <c r="E1874" s="2">
        <f>VLOOKUP($B1874,'Answer Data Transformation'!$I$3:$R$2338,4,FALSE)</f>
        <v>5.43</v>
      </c>
      <c r="F1874" s="2" t="str">
        <f>VLOOKUP($B1874,'Answer Data Transformation'!$I$3:$R$2338,6,FALSE)</f>
        <v>No</v>
      </c>
      <c r="G1874" s="2" t="str">
        <f>VLOOKUP($B1874,'Answer Data Transformation'!$I$3:$R$2338,7,FALSE)</f>
        <v>No</v>
      </c>
      <c r="H1874" s="2" t="str">
        <f>VLOOKUP($B1874,'Answer Data Transformation'!$I$3:$R$2338,8,FALSE)</f>
        <v>No</v>
      </c>
      <c r="I1874" s="29">
        <f>VLOOKUP($B1874,'Answer Data Transformation'!$I$3:$R$2338,9,FALSE)</f>
        <v>0</v>
      </c>
      <c r="J1874" s="2" t="str">
        <f>VLOOKUP($B1874,'Answer Data Transformation'!$I$3:$R$2338,10,FALSE)</f>
        <v>No</v>
      </c>
      <c r="K1874" s="2" t="str">
        <f>VLOOKUP($B1874,'Answer Data Transformation'!$I$3:$R$2338,3,FALSE)</f>
        <v>Overweight</v>
      </c>
      <c r="L1874" s="2" t="str">
        <f>VLOOKUP($B1874,'Answer Data Transformation'!$I$3:$R$2338,5,FALSE)</f>
        <v>Normal</v>
      </c>
      <c r="M1874" s="2" t="str">
        <f>VLOOKUP($B1874,'Answer Data Transformation'!$T$3:$AA$2346,2,FALSE)</f>
        <v>01-Dec-1991</v>
      </c>
      <c r="N1874" s="2">
        <f>VLOOKUP($B1874,'Answer Data Transformation'!$T$3:$AA$2346,4,FALSE)</f>
        <v>1</v>
      </c>
      <c r="O1874" s="2">
        <f>VLOOKUP($B1874,'Answer Data Transformation'!$T$3:$AA$2346,5,FALSE)</f>
        <v>4243.59</v>
      </c>
      <c r="P1874" s="2" t="str">
        <f>VLOOKUP($B1874,'Answer Data Transformation'!$T$3:$AA$2346,6,FALSE)</f>
        <v>tier - 3</v>
      </c>
      <c r="Q1874" s="2" t="str">
        <f>VLOOKUP($B1874,'Answer Data Transformation'!$T$3:$AA$2346,7,FALSE)</f>
        <v>tier - 1</v>
      </c>
      <c r="R1874" s="2" t="str">
        <f>VLOOKUP($B1874,'Answer Data Transformation'!$T$3:$AA$2346,8,FALSE)</f>
        <v>R1012</v>
      </c>
      <c r="S1874" s="2">
        <f>VLOOKUP($B1874,'Answer Data Transformation'!$T$3:$AA$2346,3,FALSE)</f>
        <v>31</v>
      </c>
    </row>
    <row r="1875" spans="2:19" ht="15.5" x14ac:dyDescent="0.35">
      <c r="B1875" s="1" t="s">
        <v>494</v>
      </c>
      <c r="C1875" s="28" t="str">
        <f>VLOOKUP(B1875,'Answer Data Transformation'!$B$3:$F$2338,4,FALSE)</f>
        <v xml:space="preserve">  Turner J</v>
      </c>
      <c r="D1875" s="2">
        <f>VLOOKUP($B1875,'Answer Data Transformation'!$I$3:$R$2338,2,FALSE)</f>
        <v>25.934999999999999</v>
      </c>
      <c r="E1875" s="2">
        <f>VLOOKUP($B1875,'Answer Data Transformation'!$I$3:$R$2338,4,FALSE)</f>
        <v>4.29</v>
      </c>
      <c r="F1875" s="2" t="str">
        <f>VLOOKUP($B1875,'Answer Data Transformation'!$I$3:$R$2338,6,FALSE)</f>
        <v>No</v>
      </c>
      <c r="G1875" s="2" t="str">
        <f>VLOOKUP($B1875,'Answer Data Transformation'!$I$3:$R$2338,7,FALSE)</f>
        <v>No</v>
      </c>
      <c r="H1875" s="2" t="str">
        <f>VLOOKUP($B1875,'Answer Data Transformation'!$I$3:$R$2338,8,FALSE)</f>
        <v>No</v>
      </c>
      <c r="I1875" s="29">
        <f>VLOOKUP($B1875,'Answer Data Transformation'!$I$3:$R$2338,9,FALSE)</f>
        <v>0</v>
      </c>
      <c r="J1875" s="2" t="str">
        <f>VLOOKUP($B1875,'Answer Data Transformation'!$I$3:$R$2338,10,FALSE)</f>
        <v>No</v>
      </c>
      <c r="K1875" s="2" t="str">
        <f>VLOOKUP($B1875,'Answer Data Transformation'!$I$3:$R$2338,3,FALSE)</f>
        <v>Overweight</v>
      </c>
      <c r="L1875" s="2" t="str">
        <f>VLOOKUP($B1875,'Answer Data Transformation'!$I$3:$R$2338,5,FALSE)</f>
        <v>Normal</v>
      </c>
      <c r="M1875" s="2" t="str">
        <f>VLOOKUP($B1875,'Answer Data Transformation'!$T$3:$AA$2346,2,FALSE)</f>
        <v>03-Nov-1991</v>
      </c>
      <c r="N1875" s="2">
        <f>VLOOKUP($B1875,'Answer Data Transformation'!$T$3:$AA$2346,4,FALSE)</f>
        <v>1</v>
      </c>
      <c r="O1875" s="2">
        <f>VLOOKUP($B1875,'Answer Data Transformation'!$T$3:$AA$2346,5,FALSE)</f>
        <v>4239.8900000000003</v>
      </c>
      <c r="P1875" s="2" t="str">
        <f>VLOOKUP($B1875,'Answer Data Transformation'!$T$3:$AA$2346,6,FALSE)</f>
        <v>tier - 2</v>
      </c>
      <c r="Q1875" s="2" t="str">
        <f>VLOOKUP($B1875,'Answer Data Transformation'!$T$3:$AA$2346,7,FALSE)</f>
        <v>tier - 2</v>
      </c>
      <c r="R1875" s="2" t="str">
        <f>VLOOKUP($B1875,'Answer Data Transformation'!$T$3:$AA$2346,8,FALSE)</f>
        <v>R1012</v>
      </c>
      <c r="S1875" s="2">
        <f>VLOOKUP($B1875,'Answer Data Transformation'!$T$3:$AA$2346,3,FALSE)</f>
        <v>31</v>
      </c>
    </row>
    <row r="1876" spans="2:19" ht="15.5" x14ac:dyDescent="0.35">
      <c r="B1876" s="1" t="s">
        <v>493</v>
      </c>
      <c r="C1876" s="28" t="str">
        <f>VLOOKUP(B1876,'Answer Data Transformation'!$B$3:$F$2338,4,FALSE)</f>
        <v xml:space="preserve">  Roger</v>
      </c>
      <c r="D1876" s="2">
        <f>VLOOKUP($B1876,'Answer Data Transformation'!$I$3:$R$2338,2,FALSE)</f>
        <v>27.645</v>
      </c>
      <c r="E1876" s="2">
        <f>VLOOKUP($B1876,'Answer Data Transformation'!$I$3:$R$2338,4,FALSE)</f>
        <v>5.25</v>
      </c>
      <c r="F1876" s="2" t="str">
        <f>VLOOKUP($B1876,'Answer Data Transformation'!$I$3:$R$2338,6,FALSE)</f>
        <v>No</v>
      </c>
      <c r="G1876" s="2" t="str">
        <f>VLOOKUP($B1876,'Answer Data Transformation'!$I$3:$R$2338,7,FALSE)</f>
        <v>No</v>
      </c>
      <c r="H1876" s="2" t="str">
        <f>VLOOKUP($B1876,'Answer Data Transformation'!$I$3:$R$2338,8,FALSE)</f>
        <v>No</v>
      </c>
      <c r="I1876" s="29">
        <f>VLOOKUP($B1876,'Answer Data Transformation'!$I$3:$R$2338,9,FALSE)</f>
        <v>1</v>
      </c>
      <c r="J1876" s="2" t="str">
        <f>VLOOKUP($B1876,'Answer Data Transformation'!$I$3:$R$2338,10,FALSE)</f>
        <v>No</v>
      </c>
      <c r="K1876" s="2" t="str">
        <f>VLOOKUP($B1876,'Answer Data Transformation'!$I$3:$R$2338,3,FALSE)</f>
        <v>Overweight</v>
      </c>
      <c r="L1876" s="2" t="str">
        <f>VLOOKUP($B1876,'Answer Data Transformation'!$I$3:$R$2338,5,FALSE)</f>
        <v>Normal</v>
      </c>
      <c r="M1876" s="2" t="str">
        <f>VLOOKUP($B1876,'Answer Data Transformation'!$T$3:$AA$2346,2,FALSE)</f>
        <v>27-Jun-1992</v>
      </c>
      <c r="N1876" s="2">
        <f>VLOOKUP($B1876,'Answer Data Transformation'!$T$3:$AA$2346,4,FALSE)</f>
        <v>1</v>
      </c>
      <c r="O1876" s="2">
        <f>VLOOKUP($B1876,'Answer Data Transformation'!$T$3:$AA$2346,5,FALSE)</f>
        <v>4237.13</v>
      </c>
      <c r="P1876" s="2" t="str">
        <f>VLOOKUP($B1876,'Answer Data Transformation'!$T$3:$AA$2346,6,FALSE)</f>
        <v>tier - 3</v>
      </c>
      <c r="Q1876" s="2" t="str">
        <f>VLOOKUP($B1876,'Answer Data Transformation'!$T$3:$AA$2346,7,FALSE)</f>
        <v>tier - 1</v>
      </c>
      <c r="R1876" s="2" t="str">
        <f>VLOOKUP($B1876,'Answer Data Transformation'!$T$3:$AA$2346,8,FALSE)</f>
        <v>R1016</v>
      </c>
      <c r="S1876" s="2">
        <f>VLOOKUP($B1876,'Answer Data Transformation'!$T$3:$AA$2346,3,FALSE)</f>
        <v>30</v>
      </c>
    </row>
    <row r="1877" spans="2:19" ht="15.5" x14ac:dyDescent="0.35">
      <c r="B1877" s="1" t="s">
        <v>492</v>
      </c>
      <c r="C1877" s="28" t="str">
        <f>VLOOKUP(B1877,'Answer Data Transformation'!$B$3:$F$2338,4,FALSE)</f>
        <v xml:space="preserve">  Pamela</v>
      </c>
      <c r="D1877" s="2">
        <f>VLOOKUP($B1877,'Answer Data Transformation'!$I$3:$R$2338,2,FALSE)</f>
        <v>30.1</v>
      </c>
      <c r="E1877" s="2">
        <f>VLOOKUP($B1877,'Answer Data Transformation'!$I$3:$R$2338,4,FALSE)</f>
        <v>4.04</v>
      </c>
      <c r="F1877" s="2" t="str">
        <f>VLOOKUP($B1877,'Answer Data Transformation'!$I$3:$R$2338,6,FALSE)</f>
        <v>No</v>
      </c>
      <c r="G1877" s="2" t="str">
        <f>VLOOKUP($B1877,'Answer Data Transformation'!$I$3:$R$2338,7,FALSE)</f>
        <v>No</v>
      </c>
      <c r="H1877" s="2" t="str">
        <f>VLOOKUP($B1877,'Answer Data Transformation'!$I$3:$R$2338,8,FALSE)</f>
        <v>No</v>
      </c>
      <c r="I1877" s="29">
        <f>VLOOKUP($B1877,'Answer Data Transformation'!$I$3:$R$2338,9,FALSE)</f>
        <v>1</v>
      </c>
      <c r="J1877" s="2" t="str">
        <f>VLOOKUP($B1877,'Answer Data Transformation'!$I$3:$R$2338,10,FALSE)</f>
        <v>No</v>
      </c>
      <c r="K1877" s="2" t="str">
        <f>VLOOKUP($B1877,'Answer Data Transformation'!$I$3:$R$2338,3,FALSE)</f>
        <v>Obesity</v>
      </c>
      <c r="L1877" s="2" t="str">
        <f>VLOOKUP($B1877,'Answer Data Transformation'!$I$3:$R$2338,5,FALSE)</f>
        <v>Normal</v>
      </c>
      <c r="M1877" s="2" t="str">
        <f>VLOOKUP($B1877,'Answer Data Transformation'!$T$3:$AA$2346,2,FALSE)</f>
        <v>14-Dec-1998</v>
      </c>
      <c r="N1877" s="2">
        <f>VLOOKUP($B1877,'Answer Data Transformation'!$T$3:$AA$2346,4,FALSE)</f>
        <v>3</v>
      </c>
      <c r="O1877" s="2">
        <f>VLOOKUP($B1877,'Answer Data Transformation'!$T$3:$AA$2346,5,FALSE)</f>
        <v>4234.93</v>
      </c>
      <c r="P1877" s="2" t="str">
        <f>VLOOKUP($B1877,'Answer Data Transformation'!$T$3:$AA$2346,6,FALSE)</f>
        <v>tier - 2</v>
      </c>
      <c r="Q1877" s="2" t="str">
        <f>VLOOKUP($B1877,'Answer Data Transformation'!$T$3:$AA$2346,7,FALSE)</f>
        <v>tier - 1</v>
      </c>
      <c r="R1877" s="2" t="str">
        <f>VLOOKUP($B1877,'Answer Data Transformation'!$T$3:$AA$2346,8,FALSE)</f>
        <v>R1011</v>
      </c>
      <c r="S1877" s="2">
        <f>VLOOKUP($B1877,'Answer Data Transformation'!$T$3:$AA$2346,3,FALSE)</f>
        <v>24</v>
      </c>
    </row>
    <row r="1878" spans="2:19" ht="15.5" x14ac:dyDescent="0.35">
      <c r="B1878" s="1" t="s">
        <v>491</v>
      </c>
      <c r="C1878" s="28" t="str">
        <f>VLOOKUP(B1878,'Answer Data Transformation'!$B$3:$F$2338,4,FALSE)</f>
        <v xml:space="preserve">  Allison M</v>
      </c>
      <c r="D1878" s="2">
        <f>VLOOKUP($B1878,'Answer Data Transformation'!$I$3:$R$2338,2,FALSE)</f>
        <v>26.79</v>
      </c>
      <c r="E1878" s="2">
        <f>VLOOKUP($B1878,'Answer Data Transformation'!$I$3:$R$2338,4,FALSE)</f>
        <v>5</v>
      </c>
      <c r="F1878" s="2" t="str">
        <f>VLOOKUP($B1878,'Answer Data Transformation'!$I$3:$R$2338,6,FALSE)</f>
        <v>Yes</v>
      </c>
      <c r="G1878" s="2" t="str">
        <f>VLOOKUP($B1878,'Answer Data Transformation'!$I$3:$R$2338,7,FALSE)</f>
        <v>No</v>
      </c>
      <c r="H1878" s="2" t="str">
        <f>VLOOKUP($B1878,'Answer Data Transformation'!$I$3:$R$2338,8,FALSE)</f>
        <v>Yes</v>
      </c>
      <c r="I1878" s="29">
        <f>VLOOKUP($B1878,'Answer Data Transformation'!$I$3:$R$2338,9,FALSE)</f>
        <v>1</v>
      </c>
      <c r="J1878" s="2" t="str">
        <f>VLOOKUP($B1878,'Answer Data Transformation'!$I$3:$R$2338,10,FALSE)</f>
        <v>No</v>
      </c>
      <c r="K1878" s="2" t="str">
        <f>VLOOKUP($B1878,'Answer Data Transformation'!$I$3:$R$2338,3,FALSE)</f>
        <v>Overweight</v>
      </c>
      <c r="L1878" s="2" t="str">
        <f>VLOOKUP($B1878,'Answer Data Transformation'!$I$3:$R$2338,5,FALSE)</f>
        <v>Normal</v>
      </c>
      <c r="M1878" s="2" t="str">
        <f>VLOOKUP($B1878,'Answer Data Transformation'!$T$3:$AA$2346,2,FALSE)</f>
        <v>06-Sep-1997</v>
      </c>
      <c r="N1878" s="2">
        <f>VLOOKUP($B1878,'Answer Data Transformation'!$T$3:$AA$2346,4,FALSE)</f>
        <v>2</v>
      </c>
      <c r="O1878" s="2">
        <f>VLOOKUP($B1878,'Answer Data Transformation'!$T$3:$AA$2346,5,FALSE)</f>
        <v>4189.1099999999997</v>
      </c>
      <c r="P1878" s="2" t="str">
        <f>VLOOKUP($B1878,'Answer Data Transformation'!$T$3:$AA$2346,6,FALSE)</f>
        <v>tier - 2</v>
      </c>
      <c r="Q1878" s="2" t="str">
        <f>VLOOKUP($B1878,'Answer Data Transformation'!$T$3:$AA$2346,7,FALSE)</f>
        <v>tier - 2</v>
      </c>
      <c r="R1878" s="2" t="str">
        <f>VLOOKUP($B1878,'Answer Data Transformation'!$T$3:$AA$2346,8,FALSE)</f>
        <v>R1012</v>
      </c>
      <c r="S1878" s="2">
        <f>VLOOKUP($B1878,'Answer Data Transformation'!$T$3:$AA$2346,3,FALSE)</f>
        <v>25</v>
      </c>
    </row>
    <row r="1879" spans="2:19" ht="15.5" x14ac:dyDescent="0.35">
      <c r="B1879" s="1" t="s">
        <v>490</v>
      </c>
      <c r="C1879" s="28" t="str">
        <f>VLOOKUP(B1879,'Answer Data Transformation'!$B$3:$F$2338,4,FALSE)</f>
        <v xml:space="preserve">  Katherine H</v>
      </c>
      <c r="D1879" s="2">
        <f>VLOOKUP($B1879,'Answer Data Transformation'!$I$3:$R$2338,2,FALSE)</f>
        <v>27.1</v>
      </c>
      <c r="E1879" s="2">
        <f>VLOOKUP($B1879,'Answer Data Transformation'!$I$3:$R$2338,4,FALSE)</f>
        <v>4.01</v>
      </c>
      <c r="F1879" s="2" t="str">
        <f>VLOOKUP($B1879,'Answer Data Transformation'!$I$3:$R$2338,6,FALSE)</f>
        <v>Yes</v>
      </c>
      <c r="G1879" s="2" t="str">
        <f>VLOOKUP($B1879,'Answer Data Transformation'!$I$3:$R$2338,7,FALSE)</f>
        <v>No</v>
      </c>
      <c r="H1879" s="2" t="str">
        <f>VLOOKUP($B1879,'Answer Data Transformation'!$I$3:$R$2338,8,FALSE)</f>
        <v>No</v>
      </c>
      <c r="I1879" s="29">
        <f>VLOOKUP($B1879,'Answer Data Transformation'!$I$3:$R$2338,9,FALSE)</f>
        <v>1</v>
      </c>
      <c r="J1879" s="2" t="str">
        <f>VLOOKUP($B1879,'Answer Data Transformation'!$I$3:$R$2338,10,FALSE)</f>
        <v>No</v>
      </c>
      <c r="K1879" s="2" t="str">
        <f>VLOOKUP($B1879,'Answer Data Transformation'!$I$3:$R$2338,3,FALSE)</f>
        <v>Overweight</v>
      </c>
      <c r="L1879" s="2" t="str">
        <f>VLOOKUP($B1879,'Answer Data Transformation'!$I$3:$R$2338,5,FALSE)</f>
        <v>Normal</v>
      </c>
      <c r="M1879" s="2" t="str">
        <f>VLOOKUP($B1879,'Answer Data Transformation'!$T$3:$AA$2346,2,FALSE)</f>
        <v>03-Oct-1995</v>
      </c>
      <c r="N1879" s="2">
        <f>VLOOKUP($B1879,'Answer Data Transformation'!$T$3:$AA$2346,4,FALSE)</f>
        <v>0</v>
      </c>
      <c r="O1879" s="2">
        <f>VLOOKUP($B1879,'Answer Data Transformation'!$T$3:$AA$2346,5,FALSE)</f>
        <v>4188.7299999999996</v>
      </c>
      <c r="P1879" s="2" t="str">
        <f>VLOOKUP($B1879,'Answer Data Transformation'!$T$3:$AA$2346,6,FALSE)</f>
        <v>tier - 2</v>
      </c>
      <c r="Q1879" s="2" t="str">
        <f>VLOOKUP($B1879,'Answer Data Transformation'!$T$3:$AA$2346,7,FALSE)</f>
        <v>tier - 2</v>
      </c>
      <c r="R1879" s="2" t="str">
        <f>VLOOKUP($B1879,'Answer Data Transformation'!$T$3:$AA$2346,8,FALSE)</f>
        <v>R1025</v>
      </c>
      <c r="S1879" s="2">
        <f>VLOOKUP($B1879,'Answer Data Transformation'!$T$3:$AA$2346,3,FALSE)</f>
        <v>27</v>
      </c>
    </row>
    <row r="1880" spans="2:19" ht="15.5" x14ac:dyDescent="0.35">
      <c r="B1880" s="1" t="s">
        <v>489</v>
      </c>
      <c r="C1880" s="28" t="str">
        <f>VLOOKUP(B1880,'Answer Data Transformation'!$B$3:$F$2338,4,FALSE)</f>
        <v xml:space="preserve">  Robin</v>
      </c>
      <c r="D1880" s="2">
        <f>VLOOKUP($B1880,'Answer Data Transformation'!$I$3:$R$2338,2,FALSE)</f>
        <v>24.31</v>
      </c>
      <c r="E1880" s="2">
        <f>VLOOKUP($B1880,'Answer Data Transformation'!$I$3:$R$2338,4,FALSE)</f>
        <v>5.4</v>
      </c>
      <c r="F1880" s="2" t="str">
        <f>VLOOKUP($B1880,'Answer Data Transformation'!$I$3:$R$2338,6,FALSE)</f>
        <v>No</v>
      </c>
      <c r="G1880" s="2" t="str">
        <f>VLOOKUP($B1880,'Answer Data Transformation'!$I$3:$R$2338,7,FALSE)</f>
        <v>No</v>
      </c>
      <c r="H1880" s="2" t="str">
        <f>VLOOKUP($B1880,'Answer Data Transformation'!$I$3:$R$2338,8,FALSE)</f>
        <v>No</v>
      </c>
      <c r="I1880" s="29">
        <f>VLOOKUP($B1880,'Answer Data Transformation'!$I$3:$R$2338,9,FALSE)</f>
        <v>0</v>
      </c>
      <c r="J1880" s="2" t="str">
        <f>VLOOKUP($B1880,'Answer Data Transformation'!$I$3:$R$2338,10,FALSE)</f>
        <v>No</v>
      </c>
      <c r="K1880" s="2" t="str">
        <f>VLOOKUP($B1880,'Answer Data Transformation'!$I$3:$R$2338,3,FALSE)</f>
        <v>Normal Weight</v>
      </c>
      <c r="L1880" s="2" t="str">
        <f>VLOOKUP($B1880,'Answer Data Transformation'!$I$3:$R$2338,5,FALSE)</f>
        <v>Normal</v>
      </c>
      <c r="M1880" s="2" t="str">
        <f>VLOOKUP($B1880,'Answer Data Transformation'!$T$3:$AA$2346,2,FALSE)</f>
        <v>25-Jun-1989</v>
      </c>
      <c r="N1880" s="2">
        <f>VLOOKUP($B1880,'Answer Data Transformation'!$T$3:$AA$2346,4,FALSE)</f>
        <v>0</v>
      </c>
      <c r="O1880" s="2">
        <f>VLOOKUP($B1880,'Answer Data Transformation'!$T$3:$AA$2346,5,FALSE)</f>
        <v>4185.1000000000004</v>
      </c>
      <c r="P1880" s="2" t="str">
        <f>VLOOKUP($B1880,'Answer Data Transformation'!$T$3:$AA$2346,6,FALSE)</f>
        <v>tier - 2</v>
      </c>
      <c r="Q1880" s="2" t="str">
        <f>VLOOKUP($B1880,'Answer Data Transformation'!$T$3:$AA$2346,7,FALSE)</f>
        <v>tier - 3</v>
      </c>
      <c r="R1880" s="2" t="str">
        <f>VLOOKUP($B1880,'Answer Data Transformation'!$T$3:$AA$2346,8,FALSE)</f>
        <v>R1013</v>
      </c>
      <c r="S1880" s="2">
        <f>VLOOKUP($B1880,'Answer Data Transformation'!$T$3:$AA$2346,3,FALSE)</f>
        <v>33</v>
      </c>
    </row>
    <row r="1881" spans="2:19" ht="15.5" x14ac:dyDescent="0.35">
      <c r="B1881" s="1" t="s">
        <v>488</v>
      </c>
      <c r="C1881" s="28" t="str">
        <f>VLOOKUP(B1881,'Answer Data Transformation'!$B$3:$F$2338,4,FALSE)</f>
        <v xml:space="preserve">  Terri</v>
      </c>
      <c r="D1881" s="2">
        <f>VLOOKUP($B1881,'Answer Data Transformation'!$I$3:$R$2338,2,FALSE)</f>
        <v>15.53</v>
      </c>
      <c r="E1881" s="2">
        <f>VLOOKUP($B1881,'Answer Data Transformation'!$I$3:$R$2338,4,FALSE)</f>
        <v>5.81</v>
      </c>
      <c r="F1881" s="2" t="str">
        <f>VLOOKUP($B1881,'Answer Data Transformation'!$I$3:$R$2338,6,FALSE)</f>
        <v>No</v>
      </c>
      <c r="G1881" s="2" t="str">
        <f>VLOOKUP($B1881,'Answer Data Transformation'!$I$3:$R$2338,7,FALSE)</f>
        <v>No</v>
      </c>
      <c r="H1881" s="2" t="str">
        <f>VLOOKUP($B1881,'Answer Data Transformation'!$I$3:$R$2338,8,FALSE)</f>
        <v>No</v>
      </c>
      <c r="I1881" s="29">
        <f>VLOOKUP($B1881,'Answer Data Transformation'!$I$3:$R$2338,9,FALSE)</f>
        <v>1</v>
      </c>
      <c r="J1881" s="2" t="str">
        <f>VLOOKUP($B1881,'Answer Data Transformation'!$I$3:$R$2338,10,FALSE)</f>
        <v>No</v>
      </c>
      <c r="K1881" s="2" t="str">
        <f>VLOOKUP($B1881,'Answer Data Transformation'!$I$3:$R$2338,3,FALSE)</f>
        <v>Underweight</v>
      </c>
      <c r="L1881" s="2" t="str">
        <f>VLOOKUP($B1881,'Answer Data Transformation'!$I$3:$R$2338,5,FALSE)</f>
        <v>Prediabetes</v>
      </c>
      <c r="M1881" s="2" t="str">
        <f>VLOOKUP($B1881,'Answer Data Transformation'!$T$3:$AA$2346,2,FALSE)</f>
        <v>16-Sep-1984</v>
      </c>
      <c r="N1881" s="2">
        <f>VLOOKUP($B1881,'Answer Data Transformation'!$T$3:$AA$2346,4,FALSE)</f>
        <v>3</v>
      </c>
      <c r="O1881" s="2">
        <f>VLOOKUP($B1881,'Answer Data Transformation'!$T$3:$AA$2346,5,FALSE)</f>
        <v>4163.21</v>
      </c>
      <c r="P1881" s="2" t="str">
        <f>VLOOKUP($B1881,'Answer Data Transformation'!$T$3:$AA$2346,6,FALSE)</f>
        <v>tier - 2</v>
      </c>
      <c r="Q1881" s="2" t="str">
        <f>VLOOKUP($B1881,'Answer Data Transformation'!$T$3:$AA$2346,7,FALSE)</f>
        <v>tier - 2</v>
      </c>
      <c r="R1881" s="2" t="str">
        <f>VLOOKUP($B1881,'Answer Data Transformation'!$T$3:$AA$2346,8,FALSE)</f>
        <v>R1012</v>
      </c>
      <c r="S1881" s="2">
        <f>VLOOKUP($B1881,'Answer Data Transformation'!$T$3:$AA$2346,3,FALSE)</f>
        <v>38</v>
      </c>
    </row>
    <row r="1882" spans="2:19" ht="15.5" x14ac:dyDescent="0.35">
      <c r="B1882" s="1" t="s">
        <v>487</v>
      </c>
      <c r="C1882" s="28" t="str">
        <f>VLOOKUP(B1882,'Answer Data Transformation'!$B$3:$F$2338,4,FALSE)</f>
        <v xml:space="preserve">  Eddie</v>
      </c>
      <c r="D1882" s="2">
        <f>VLOOKUP($B1882,'Answer Data Transformation'!$I$3:$R$2338,2,FALSE)</f>
        <v>30.7</v>
      </c>
      <c r="E1882" s="2">
        <f>VLOOKUP($B1882,'Answer Data Transformation'!$I$3:$R$2338,4,FALSE)</f>
        <v>5.82</v>
      </c>
      <c r="F1882" s="2" t="str">
        <f>VLOOKUP($B1882,'Answer Data Transformation'!$I$3:$R$2338,6,FALSE)</f>
        <v>No</v>
      </c>
      <c r="G1882" s="2" t="str">
        <f>VLOOKUP($B1882,'Answer Data Transformation'!$I$3:$R$2338,7,FALSE)</f>
        <v>No</v>
      </c>
      <c r="H1882" s="2" t="str">
        <f>VLOOKUP($B1882,'Answer Data Transformation'!$I$3:$R$2338,8,FALSE)</f>
        <v>No</v>
      </c>
      <c r="I1882" s="29">
        <f>VLOOKUP($B1882,'Answer Data Transformation'!$I$3:$R$2338,9,FALSE)</f>
        <v>1</v>
      </c>
      <c r="J1882" s="2" t="str">
        <f>VLOOKUP($B1882,'Answer Data Transformation'!$I$3:$R$2338,10,FALSE)</f>
        <v>No</v>
      </c>
      <c r="K1882" s="2" t="str">
        <f>VLOOKUP($B1882,'Answer Data Transformation'!$I$3:$R$2338,3,FALSE)</f>
        <v>Obesity</v>
      </c>
      <c r="L1882" s="2" t="str">
        <f>VLOOKUP($B1882,'Answer Data Transformation'!$I$3:$R$2338,5,FALSE)</f>
        <v>Prediabetes</v>
      </c>
      <c r="M1882" s="2" t="str">
        <f>VLOOKUP($B1882,'Answer Data Transformation'!$T$3:$AA$2346,2,FALSE)</f>
        <v>26-Nov-1998</v>
      </c>
      <c r="N1882" s="2">
        <f>VLOOKUP($B1882,'Answer Data Transformation'!$T$3:$AA$2346,4,FALSE)</f>
        <v>0</v>
      </c>
      <c r="O1882" s="2">
        <f>VLOOKUP($B1882,'Answer Data Transformation'!$T$3:$AA$2346,5,FALSE)</f>
        <v>4154.97</v>
      </c>
      <c r="P1882" s="2" t="str">
        <f>VLOOKUP($B1882,'Answer Data Transformation'!$T$3:$AA$2346,6,FALSE)</f>
        <v>tier - 2</v>
      </c>
      <c r="Q1882" s="2" t="str">
        <f>VLOOKUP($B1882,'Answer Data Transformation'!$T$3:$AA$2346,7,FALSE)</f>
        <v>tier - 1</v>
      </c>
      <c r="R1882" s="2" t="str">
        <f>VLOOKUP($B1882,'Answer Data Transformation'!$T$3:$AA$2346,8,FALSE)</f>
        <v>R1012</v>
      </c>
      <c r="S1882" s="2">
        <f>VLOOKUP($B1882,'Answer Data Transformation'!$T$3:$AA$2346,3,FALSE)</f>
        <v>24</v>
      </c>
    </row>
    <row r="1883" spans="2:19" ht="15.5" x14ac:dyDescent="0.35">
      <c r="B1883" s="1" t="s">
        <v>486</v>
      </c>
      <c r="C1883" s="28" t="str">
        <f>VLOOKUP(B1883,'Answer Data Transformation'!$B$3:$F$2338,4,FALSE)</f>
        <v xml:space="preserve">  Pamela</v>
      </c>
      <c r="D1883" s="2">
        <f>VLOOKUP($B1883,'Answer Data Transformation'!$I$3:$R$2338,2,FALSE)</f>
        <v>33.33</v>
      </c>
      <c r="E1883" s="2">
        <f>VLOOKUP($B1883,'Answer Data Transformation'!$I$3:$R$2338,4,FALSE)</f>
        <v>4.82</v>
      </c>
      <c r="F1883" s="2" t="str">
        <f>VLOOKUP($B1883,'Answer Data Transformation'!$I$3:$R$2338,6,FALSE)</f>
        <v>No</v>
      </c>
      <c r="G1883" s="2" t="str">
        <f>VLOOKUP($B1883,'Answer Data Transformation'!$I$3:$R$2338,7,FALSE)</f>
        <v>No</v>
      </c>
      <c r="H1883" s="2" t="str">
        <f>VLOOKUP($B1883,'Answer Data Transformation'!$I$3:$R$2338,8,FALSE)</f>
        <v>No</v>
      </c>
      <c r="I1883" s="29">
        <f>VLOOKUP($B1883,'Answer Data Transformation'!$I$3:$R$2338,9,FALSE)</f>
        <v>1</v>
      </c>
      <c r="J1883" s="2" t="str">
        <f>VLOOKUP($B1883,'Answer Data Transformation'!$I$3:$R$2338,10,FALSE)</f>
        <v>No</v>
      </c>
      <c r="K1883" s="2" t="str">
        <f>VLOOKUP($B1883,'Answer Data Transformation'!$I$3:$R$2338,3,FALSE)</f>
        <v>Obesity</v>
      </c>
      <c r="L1883" s="2" t="str">
        <f>VLOOKUP($B1883,'Answer Data Transformation'!$I$3:$R$2338,5,FALSE)</f>
        <v>Normal</v>
      </c>
      <c r="M1883" s="2" t="str">
        <f>VLOOKUP($B1883,'Answer Data Transformation'!$T$3:$AA$2346,2,FALSE)</f>
        <v>04-Aug-1992</v>
      </c>
      <c r="N1883" s="2">
        <f>VLOOKUP($B1883,'Answer Data Transformation'!$T$3:$AA$2346,4,FALSE)</f>
        <v>1</v>
      </c>
      <c r="O1883" s="2">
        <f>VLOOKUP($B1883,'Answer Data Transformation'!$T$3:$AA$2346,5,FALSE)</f>
        <v>4151.03</v>
      </c>
      <c r="P1883" s="2" t="str">
        <f>VLOOKUP($B1883,'Answer Data Transformation'!$T$3:$AA$2346,6,FALSE)</f>
        <v>tier - 2</v>
      </c>
      <c r="Q1883" s="2" t="str">
        <f>VLOOKUP($B1883,'Answer Data Transformation'!$T$3:$AA$2346,7,FALSE)</f>
        <v>tier - 2</v>
      </c>
      <c r="R1883" s="2" t="str">
        <f>VLOOKUP($B1883,'Answer Data Transformation'!$T$3:$AA$2346,8,FALSE)</f>
        <v>R1013</v>
      </c>
      <c r="S1883" s="2">
        <f>VLOOKUP($B1883,'Answer Data Transformation'!$T$3:$AA$2346,3,FALSE)</f>
        <v>30</v>
      </c>
    </row>
    <row r="1884" spans="2:19" ht="15.5" x14ac:dyDescent="0.35">
      <c r="B1884" s="1" t="s">
        <v>485</v>
      </c>
      <c r="C1884" s="28" t="str">
        <f>VLOOKUP(B1884,'Answer Data Transformation'!$B$3:$F$2338,4,FALSE)</f>
        <v xml:space="preserve">  Joyce</v>
      </c>
      <c r="D1884" s="2">
        <f>VLOOKUP($B1884,'Answer Data Transformation'!$I$3:$R$2338,2,FALSE)</f>
        <v>32.4</v>
      </c>
      <c r="E1884" s="2">
        <f>VLOOKUP($B1884,'Answer Data Transformation'!$I$3:$R$2338,4,FALSE)</f>
        <v>5.08</v>
      </c>
      <c r="F1884" s="2" t="str">
        <f>VLOOKUP($B1884,'Answer Data Transformation'!$I$3:$R$2338,6,FALSE)</f>
        <v>No</v>
      </c>
      <c r="G1884" s="2" t="str">
        <f>VLOOKUP($B1884,'Answer Data Transformation'!$I$3:$R$2338,7,FALSE)</f>
        <v>No</v>
      </c>
      <c r="H1884" s="2" t="str">
        <f>VLOOKUP($B1884,'Answer Data Transformation'!$I$3:$R$2338,8,FALSE)</f>
        <v>No</v>
      </c>
      <c r="I1884" s="29">
        <f>VLOOKUP($B1884,'Answer Data Transformation'!$I$3:$R$2338,9,FALSE)</f>
        <v>1</v>
      </c>
      <c r="J1884" s="2" t="str">
        <f>VLOOKUP($B1884,'Answer Data Transformation'!$I$3:$R$2338,10,FALSE)</f>
        <v>No</v>
      </c>
      <c r="K1884" s="2" t="str">
        <f>VLOOKUP($B1884,'Answer Data Transformation'!$I$3:$R$2338,3,FALSE)</f>
        <v>Obesity</v>
      </c>
      <c r="L1884" s="2" t="str">
        <f>VLOOKUP($B1884,'Answer Data Transformation'!$I$3:$R$2338,5,FALSE)</f>
        <v>Normal</v>
      </c>
      <c r="M1884" s="2" t="str">
        <f>VLOOKUP($B1884,'Answer Data Transformation'!$T$3:$AA$2346,2,FALSE)</f>
        <v>28-Jun-1992</v>
      </c>
      <c r="N1884" s="2">
        <f>VLOOKUP($B1884,'Answer Data Transformation'!$T$3:$AA$2346,4,FALSE)</f>
        <v>1</v>
      </c>
      <c r="O1884" s="2">
        <f>VLOOKUP($B1884,'Answer Data Transformation'!$T$3:$AA$2346,5,FALSE)</f>
        <v>4149.74</v>
      </c>
      <c r="P1884" s="2" t="str">
        <f>VLOOKUP($B1884,'Answer Data Transformation'!$T$3:$AA$2346,6,FALSE)</f>
        <v>tier - 2</v>
      </c>
      <c r="Q1884" s="2" t="str">
        <f>VLOOKUP($B1884,'Answer Data Transformation'!$T$3:$AA$2346,7,FALSE)</f>
        <v>tier - 1</v>
      </c>
      <c r="R1884" s="2" t="str">
        <f>VLOOKUP($B1884,'Answer Data Transformation'!$T$3:$AA$2346,8,FALSE)</f>
        <v>R1011</v>
      </c>
      <c r="S1884" s="2">
        <f>VLOOKUP($B1884,'Answer Data Transformation'!$T$3:$AA$2346,3,FALSE)</f>
        <v>30</v>
      </c>
    </row>
    <row r="1885" spans="2:19" ht="15.5" x14ac:dyDescent="0.35">
      <c r="B1885" s="1" t="s">
        <v>484</v>
      </c>
      <c r="C1885" s="28" t="str">
        <f>VLOOKUP(B1885,'Answer Data Transformation'!$B$3:$F$2338,4,FALSE)</f>
        <v xml:space="preserve">  Alison W</v>
      </c>
      <c r="D1885" s="2">
        <f>VLOOKUP($B1885,'Answer Data Transformation'!$I$3:$R$2338,2,FALSE)</f>
        <v>27.93</v>
      </c>
      <c r="E1885" s="2">
        <f>VLOOKUP($B1885,'Answer Data Transformation'!$I$3:$R$2338,4,FALSE)</f>
        <v>5.59</v>
      </c>
      <c r="F1885" s="2" t="str">
        <f>VLOOKUP($B1885,'Answer Data Transformation'!$I$3:$R$2338,6,FALSE)</f>
        <v>No</v>
      </c>
      <c r="G1885" s="2" t="str">
        <f>VLOOKUP($B1885,'Answer Data Transformation'!$I$3:$R$2338,7,FALSE)</f>
        <v>No</v>
      </c>
      <c r="H1885" s="2" t="str">
        <f>VLOOKUP($B1885,'Answer Data Transformation'!$I$3:$R$2338,8,FALSE)</f>
        <v>No</v>
      </c>
      <c r="I1885" s="29">
        <f>VLOOKUP($B1885,'Answer Data Transformation'!$I$3:$R$2338,9,FALSE)</f>
        <v>1</v>
      </c>
      <c r="J1885" s="2" t="str">
        <f>VLOOKUP($B1885,'Answer Data Transformation'!$I$3:$R$2338,10,FALSE)</f>
        <v>No</v>
      </c>
      <c r="K1885" s="2" t="str">
        <f>VLOOKUP($B1885,'Answer Data Transformation'!$I$3:$R$2338,3,FALSE)</f>
        <v>Overweight</v>
      </c>
      <c r="L1885" s="2" t="str">
        <f>VLOOKUP($B1885,'Answer Data Transformation'!$I$3:$R$2338,5,FALSE)</f>
        <v>Normal</v>
      </c>
      <c r="M1885" s="2" t="str">
        <f>VLOOKUP($B1885,'Answer Data Transformation'!$T$3:$AA$2346,2,FALSE)</f>
        <v>18-Jun-1992</v>
      </c>
      <c r="N1885" s="2">
        <f>VLOOKUP($B1885,'Answer Data Transformation'!$T$3:$AA$2346,4,FALSE)</f>
        <v>0</v>
      </c>
      <c r="O1885" s="2">
        <f>VLOOKUP($B1885,'Answer Data Transformation'!$T$3:$AA$2346,5,FALSE)</f>
        <v>4137.5200000000004</v>
      </c>
      <c r="P1885" s="2" t="str">
        <f>VLOOKUP($B1885,'Answer Data Transformation'!$T$3:$AA$2346,6,FALSE)</f>
        <v>tier - 2</v>
      </c>
      <c r="Q1885" s="2" t="str">
        <f>VLOOKUP($B1885,'Answer Data Transformation'!$T$3:$AA$2346,7,FALSE)</f>
        <v>tier - 3</v>
      </c>
      <c r="R1885" s="2" t="str">
        <f>VLOOKUP($B1885,'Answer Data Transformation'!$T$3:$AA$2346,8,FALSE)</f>
        <v>R1024</v>
      </c>
      <c r="S1885" s="2">
        <f>VLOOKUP($B1885,'Answer Data Transformation'!$T$3:$AA$2346,3,FALSE)</f>
        <v>30</v>
      </c>
    </row>
    <row r="1886" spans="2:19" ht="15.5" x14ac:dyDescent="0.35">
      <c r="B1886" s="1" t="s">
        <v>483</v>
      </c>
      <c r="C1886" s="28" t="str">
        <f>VLOOKUP(B1886,'Answer Data Transformation'!$B$3:$F$2338,4,FALSE)</f>
        <v xml:space="preserve">  Tammara C</v>
      </c>
      <c r="D1886" s="2">
        <f>VLOOKUP($B1886,'Answer Data Transformation'!$I$3:$R$2338,2,FALSE)</f>
        <v>21.754999999999999</v>
      </c>
      <c r="E1886" s="2">
        <f>VLOOKUP($B1886,'Answer Data Transformation'!$I$3:$R$2338,4,FALSE)</f>
        <v>5.12</v>
      </c>
      <c r="F1886" s="2" t="str">
        <f>VLOOKUP($B1886,'Answer Data Transformation'!$I$3:$R$2338,6,FALSE)</f>
        <v>No</v>
      </c>
      <c r="G1886" s="2" t="str">
        <f>VLOOKUP($B1886,'Answer Data Transformation'!$I$3:$R$2338,7,FALSE)</f>
        <v>No</v>
      </c>
      <c r="H1886" s="2" t="str">
        <f>VLOOKUP($B1886,'Answer Data Transformation'!$I$3:$R$2338,8,FALSE)</f>
        <v>No</v>
      </c>
      <c r="I1886" s="29">
        <f>VLOOKUP($B1886,'Answer Data Transformation'!$I$3:$R$2338,9,FALSE)</f>
        <v>0</v>
      </c>
      <c r="J1886" s="2" t="str">
        <f>VLOOKUP($B1886,'Answer Data Transformation'!$I$3:$R$2338,10,FALSE)</f>
        <v>No</v>
      </c>
      <c r="K1886" s="2" t="str">
        <f>VLOOKUP($B1886,'Answer Data Transformation'!$I$3:$R$2338,3,FALSE)</f>
        <v>Normal Weight</v>
      </c>
      <c r="L1886" s="2" t="str">
        <f>VLOOKUP($B1886,'Answer Data Transformation'!$I$3:$R$2338,5,FALSE)</f>
        <v>Normal</v>
      </c>
      <c r="M1886" s="2" t="str">
        <f>VLOOKUP($B1886,'Answer Data Transformation'!$T$3:$AA$2346,2,FALSE)</f>
        <v>06-Aug-1991</v>
      </c>
      <c r="N1886" s="2">
        <f>VLOOKUP($B1886,'Answer Data Transformation'!$T$3:$AA$2346,4,FALSE)</f>
        <v>0</v>
      </c>
      <c r="O1886" s="2">
        <f>VLOOKUP($B1886,'Answer Data Transformation'!$T$3:$AA$2346,5,FALSE)</f>
        <v>4134.08</v>
      </c>
      <c r="P1886" s="2" t="str">
        <f>VLOOKUP($B1886,'Answer Data Transformation'!$T$3:$AA$2346,6,FALSE)</f>
        <v>tier - 2</v>
      </c>
      <c r="Q1886" s="2" t="str">
        <f>VLOOKUP($B1886,'Answer Data Transformation'!$T$3:$AA$2346,7,FALSE)</f>
        <v>tier - 1</v>
      </c>
      <c r="R1886" s="2" t="str">
        <f>VLOOKUP($B1886,'Answer Data Transformation'!$T$3:$AA$2346,8,FALSE)</f>
        <v>R1012</v>
      </c>
      <c r="S1886" s="2">
        <f>VLOOKUP($B1886,'Answer Data Transformation'!$T$3:$AA$2346,3,FALSE)</f>
        <v>31</v>
      </c>
    </row>
    <row r="1887" spans="2:19" ht="15.5" x14ac:dyDescent="0.35">
      <c r="B1887" s="1" t="s">
        <v>482</v>
      </c>
      <c r="C1887" s="28" t="str">
        <f>VLOOKUP(B1887,'Answer Data Transformation'!$B$3:$F$2338,4,FALSE)</f>
        <v xml:space="preserve">  Dorota</v>
      </c>
      <c r="D1887" s="2">
        <f>VLOOKUP($B1887,'Answer Data Transformation'!$I$3:$R$2338,2,FALSE)</f>
        <v>25.934999999999999</v>
      </c>
      <c r="E1887" s="2">
        <f>VLOOKUP($B1887,'Answer Data Transformation'!$I$3:$R$2338,4,FALSE)</f>
        <v>4.95</v>
      </c>
      <c r="F1887" s="2" t="str">
        <f>VLOOKUP($B1887,'Answer Data Transformation'!$I$3:$R$2338,6,FALSE)</f>
        <v>No</v>
      </c>
      <c r="G1887" s="2" t="str">
        <f>VLOOKUP($B1887,'Answer Data Transformation'!$I$3:$R$2338,7,FALSE)</f>
        <v>No</v>
      </c>
      <c r="H1887" s="2" t="str">
        <f>VLOOKUP($B1887,'Answer Data Transformation'!$I$3:$R$2338,8,FALSE)</f>
        <v>No</v>
      </c>
      <c r="I1887" s="29">
        <f>VLOOKUP($B1887,'Answer Data Transformation'!$I$3:$R$2338,9,FALSE)</f>
        <v>0</v>
      </c>
      <c r="J1887" s="2" t="str">
        <f>VLOOKUP($B1887,'Answer Data Transformation'!$I$3:$R$2338,10,FALSE)</f>
        <v>No</v>
      </c>
      <c r="K1887" s="2" t="str">
        <f>VLOOKUP($B1887,'Answer Data Transformation'!$I$3:$R$2338,3,FALSE)</f>
        <v>Overweight</v>
      </c>
      <c r="L1887" s="2" t="str">
        <f>VLOOKUP($B1887,'Answer Data Transformation'!$I$3:$R$2338,5,FALSE)</f>
        <v>Normal</v>
      </c>
      <c r="M1887" s="2" t="str">
        <f>VLOOKUP($B1887,'Answer Data Transformation'!$T$3:$AA$2346,2,FALSE)</f>
        <v>21-Aug-1994</v>
      </c>
      <c r="N1887" s="2">
        <f>VLOOKUP($B1887,'Answer Data Transformation'!$T$3:$AA$2346,4,FALSE)</f>
        <v>1</v>
      </c>
      <c r="O1887" s="2">
        <f>VLOOKUP($B1887,'Answer Data Transformation'!$T$3:$AA$2346,5,FALSE)</f>
        <v>4133.6400000000003</v>
      </c>
      <c r="P1887" s="2" t="str">
        <f>VLOOKUP($B1887,'Answer Data Transformation'!$T$3:$AA$2346,6,FALSE)</f>
        <v>tier - 2</v>
      </c>
      <c r="Q1887" s="2" t="str">
        <f>VLOOKUP($B1887,'Answer Data Transformation'!$T$3:$AA$2346,7,FALSE)</f>
        <v>tier - 3</v>
      </c>
      <c r="R1887" s="2" t="str">
        <f>VLOOKUP($B1887,'Answer Data Transformation'!$T$3:$AA$2346,8,FALSE)</f>
        <v>R1012</v>
      </c>
      <c r="S1887" s="2">
        <f>VLOOKUP($B1887,'Answer Data Transformation'!$T$3:$AA$2346,3,FALSE)</f>
        <v>28</v>
      </c>
    </row>
    <row r="1888" spans="2:19" ht="15.5" x14ac:dyDescent="0.35">
      <c r="B1888" s="1" t="s">
        <v>481</v>
      </c>
      <c r="C1888" s="28" t="str">
        <f>VLOOKUP(B1888,'Answer Data Transformation'!$B$3:$F$2338,4,FALSE)</f>
        <v xml:space="preserve">  Jose Norberto Sr</v>
      </c>
      <c r="D1888" s="2">
        <f>VLOOKUP($B1888,'Answer Data Transformation'!$I$3:$R$2338,2,FALSE)</f>
        <v>31.5</v>
      </c>
      <c r="E1888" s="2">
        <f>VLOOKUP($B1888,'Answer Data Transformation'!$I$3:$R$2338,4,FALSE)</f>
        <v>6.16</v>
      </c>
      <c r="F1888" s="2" t="str">
        <f>VLOOKUP($B1888,'Answer Data Transformation'!$I$3:$R$2338,6,FALSE)</f>
        <v>No</v>
      </c>
      <c r="G1888" s="2" t="str">
        <f>VLOOKUP($B1888,'Answer Data Transformation'!$I$3:$R$2338,7,FALSE)</f>
        <v>No</v>
      </c>
      <c r="H1888" s="2" t="str">
        <f>VLOOKUP($B1888,'Answer Data Transformation'!$I$3:$R$2338,8,FALSE)</f>
        <v>No</v>
      </c>
      <c r="I1888" s="29">
        <f>VLOOKUP($B1888,'Answer Data Transformation'!$I$3:$R$2338,9,FALSE)</f>
        <v>0</v>
      </c>
      <c r="J1888" s="2" t="str">
        <f>VLOOKUP($B1888,'Answer Data Transformation'!$I$3:$R$2338,10,FALSE)</f>
        <v>No</v>
      </c>
      <c r="K1888" s="2" t="str">
        <f>VLOOKUP($B1888,'Answer Data Transformation'!$I$3:$R$2338,3,FALSE)</f>
        <v>Obesity</v>
      </c>
      <c r="L1888" s="2" t="str">
        <f>VLOOKUP($B1888,'Answer Data Transformation'!$I$3:$R$2338,5,FALSE)</f>
        <v>Prediabetes</v>
      </c>
      <c r="M1888" s="2" t="str">
        <f>VLOOKUP($B1888,'Answer Data Transformation'!$T$3:$AA$2346,2,FALSE)</f>
        <v>14-Dec-1990</v>
      </c>
      <c r="N1888" s="2">
        <f>VLOOKUP($B1888,'Answer Data Transformation'!$T$3:$AA$2346,4,FALSE)</f>
        <v>1</v>
      </c>
      <c r="O1888" s="2">
        <f>VLOOKUP($B1888,'Answer Data Transformation'!$T$3:$AA$2346,5,FALSE)</f>
        <v>4076.5</v>
      </c>
      <c r="P1888" s="2" t="str">
        <f>VLOOKUP($B1888,'Answer Data Transformation'!$T$3:$AA$2346,6,FALSE)</f>
        <v>tier - 2</v>
      </c>
      <c r="Q1888" s="2" t="str">
        <f>VLOOKUP($B1888,'Answer Data Transformation'!$T$3:$AA$2346,7,FALSE)</f>
        <v>tier - 3</v>
      </c>
      <c r="R1888" s="2" t="str">
        <f>VLOOKUP($B1888,'Answer Data Transformation'!$T$3:$AA$2346,8,FALSE)</f>
        <v>R1011</v>
      </c>
      <c r="S1888" s="2">
        <f>VLOOKUP($B1888,'Answer Data Transformation'!$T$3:$AA$2346,3,FALSE)</f>
        <v>32</v>
      </c>
    </row>
    <row r="1889" spans="2:19" ht="15.5" x14ac:dyDescent="0.35">
      <c r="B1889" s="1" t="s">
        <v>480</v>
      </c>
      <c r="C1889" s="28" t="str">
        <f>VLOOKUP(B1889,'Answer Data Transformation'!$B$3:$F$2338,4,FALSE)</f>
        <v xml:space="preserve">  Peter</v>
      </c>
      <c r="D1889" s="2">
        <f>VLOOKUP($B1889,'Answer Data Transformation'!$I$3:$R$2338,2,FALSE)</f>
        <v>30.03</v>
      </c>
      <c r="E1889" s="2">
        <f>VLOOKUP($B1889,'Answer Data Transformation'!$I$3:$R$2338,4,FALSE)</f>
        <v>6.41</v>
      </c>
      <c r="F1889" s="2" t="str">
        <f>VLOOKUP($B1889,'Answer Data Transformation'!$I$3:$R$2338,6,FALSE)</f>
        <v>No</v>
      </c>
      <c r="G1889" s="2" t="str">
        <f>VLOOKUP($B1889,'Answer Data Transformation'!$I$3:$R$2338,7,FALSE)</f>
        <v>No</v>
      </c>
      <c r="H1889" s="2" t="str">
        <f>VLOOKUP($B1889,'Answer Data Transformation'!$I$3:$R$2338,8,FALSE)</f>
        <v>No</v>
      </c>
      <c r="I1889" s="29">
        <f>VLOOKUP($B1889,'Answer Data Transformation'!$I$3:$R$2338,9,FALSE)</f>
        <v>0</v>
      </c>
      <c r="J1889" s="2" t="str">
        <f>VLOOKUP($B1889,'Answer Data Transformation'!$I$3:$R$2338,10,FALSE)</f>
        <v>No</v>
      </c>
      <c r="K1889" s="2" t="str">
        <f>VLOOKUP($B1889,'Answer Data Transformation'!$I$3:$R$2338,3,FALSE)</f>
        <v>Obesity</v>
      </c>
      <c r="L1889" s="2" t="str">
        <f>VLOOKUP($B1889,'Answer Data Transformation'!$I$3:$R$2338,5,FALSE)</f>
        <v>Prediabetes</v>
      </c>
      <c r="M1889" s="2" t="str">
        <f>VLOOKUP($B1889,'Answer Data Transformation'!$T$3:$AA$2346,2,FALSE)</f>
        <v>01-Dec-1990</v>
      </c>
      <c r="N1889" s="2">
        <f>VLOOKUP($B1889,'Answer Data Transformation'!$T$3:$AA$2346,4,FALSE)</f>
        <v>1</v>
      </c>
      <c r="O1889" s="2">
        <f>VLOOKUP($B1889,'Answer Data Transformation'!$T$3:$AA$2346,5,FALSE)</f>
        <v>4074.45</v>
      </c>
      <c r="P1889" s="2" t="str">
        <f>VLOOKUP($B1889,'Answer Data Transformation'!$T$3:$AA$2346,6,FALSE)</f>
        <v>tier - 3</v>
      </c>
      <c r="Q1889" s="2" t="str">
        <f>VLOOKUP($B1889,'Answer Data Transformation'!$T$3:$AA$2346,7,FALSE)</f>
        <v>tier - 2</v>
      </c>
      <c r="R1889" s="2" t="str">
        <f>VLOOKUP($B1889,'Answer Data Transformation'!$T$3:$AA$2346,8,FALSE)</f>
        <v>R1013</v>
      </c>
      <c r="S1889" s="2">
        <f>VLOOKUP($B1889,'Answer Data Transformation'!$T$3:$AA$2346,3,FALSE)</f>
        <v>32</v>
      </c>
    </row>
    <row r="1890" spans="2:19" ht="15.5" x14ac:dyDescent="0.35">
      <c r="B1890" s="1" t="s">
        <v>479</v>
      </c>
      <c r="C1890" s="28" t="str">
        <f>VLOOKUP(B1890,'Answer Data Transformation'!$B$3:$F$2338,4,FALSE)</f>
        <v xml:space="preserve">  Bryant</v>
      </c>
      <c r="D1890" s="2">
        <f>VLOOKUP($B1890,'Answer Data Transformation'!$I$3:$R$2338,2,FALSE)</f>
        <v>33.479999999999997</v>
      </c>
      <c r="E1890" s="2">
        <f>VLOOKUP($B1890,'Answer Data Transformation'!$I$3:$R$2338,4,FALSE)</f>
        <v>8.94</v>
      </c>
      <c r="F1890" s="2" t="str">
        <f>VLOOKUP($B1890,'Answer Data Transformation'!$I$3:$R$2338,6,FALSE)</f>
        <v>No</v>
      </c>
      <c r="G1890" s="2" t="str">
        <f>VLOOKUP($B1890,'Answer Data Transformation'!$I$3:$R$2338,7,FALSE)</f>
        <v>No</v>
      </c>
      <c r="H1890" s="2" t="str">
        <f>VLOOKUP($B1890,'Answer Data Transformation'!$I$3:$R$2338,8,FALSE)</f>
        <v>No</v>
      </c>
      <c r="I1890" s="29">
        <f>VLOOKUP($B1890,'Answer Data Transformation'!$I$3:$R$2338,9,FALSE)</f>
        <v>0</v>
      </c>
      <c r="J1890" s="2" t="str">
        <f>VLOOKUP($B1890,'Answer Data Transformation'!$I$3:$R$2338,10,FALSE)</f>
        <v>No</v>
      </c>
      <c r="K1890" s="2" t="str">
        <f>VLOOKUP($B1890,'Answer Data Transformation'!$I$3:$R$2338,3,FALSE)</f>
        <v>Obesity</v>
      </c>
      <c r="L1890" s="2" t="str">
        <f>VLOOKUP($B1890,'Answer Data Transformation'!$I$3:$R$2338,5,FALSE)</f>
        <v>Diabetes</v>
      </c>
      <c r="M1890" s="2" t="str">
        <f>VLOOKUP($B1890,'Answer Data Transformation'!$T$3:$AA$2346,2,FALSE)</f>
        <v>18-Oct-2002</v>
      </c>
      <c r="N1890" s="2">
        <f>VLOOKUP($B1890,'Answer Data Transformation'!$T$3:$AA$2346,4,FALSE)</f>
        <v>0</v>
      </c>
      <c r="O1890" s="2">
        <f>VLOOKUP($B1890,'Answer Data Transformation'!$T$3:$AA$2346,5,FALSE)</f>
        <v>4070.51</v>
      </c>
      <c r="P1890" s="2" t="str">
        <f>VLOOKUP($B1890,'Answer Data Transformation'!$T$3:$AA$2346,6,FALSE)</f>
        <v>tier - 2</v>
      </c>
      <c r="Q1890" s="2" t="str">
        <f>VLOOKUP($B1890,'Answer Data Transformation'!$T$3:$AA$2346,7,FALSE)</f>
        <v>tier - 1</v>
      </c>
      <c r="R1890" s="2" t="str">
        <f>VLOOKUP($B1890,'Answer Data Transformation'!$T$3:$AA$2346,8,FALSE)</f>
        <v>R1012</v>
      </c>
      <c r="S1890" s="2">
        <f>VLOOKUP($B1890,'Answer Data Transformation'!$T$3:$AA$2346,3,FALSE)</f>
        <v>20</v>
      </c>
    </row>
    <row r="1891" spans="2:19" ht="15.5" x14ac:dyDescent="0.35">
      <c r="B1891" s="1" t="s">
        <v>478</v>
      </c>
      <c r="C1891" s="28" t="str">
        <f>VLOOKUP(B1891,'Answer Data Transformation'!$B$3:$F$2338,4,FALSE)</f>
        <v xml:space="preserve">  Christina</v>
      </c>
      <c r="D1891" s="2">
        <f>VLOOKUP($B1891,'Answer Data Transformation'!$I$3:$R$2338,2,FALSE)</f>
        <v>16.510000000000002</v>
      </c>
      <c r="E1891" s="2">
        <f>VLOOKUP($B1891,'Answer Data Transformation'!$I$3:$R$2338,4,FALSE)</f>
        <v>4.42</v>
      </c>
      <c r="F1891" s="2" t="str">
        <f>VLOOKUP($B1891,'Answer Data Transformation'!$I$3:$R$2338,6,FALSE)</f>
        <v>Yes</v>
      </c>
      <c r="G1891" s="2" t="str">
        <f>VLOOKUP($B1891,'Answer Data Transformation'!$I$3:$R$2338,7,FALSE)</f>
        <v>No</v>
      </c>
      <c r="H1891" s="2" t="str">
        <f>VLOOKUP($B1891,'Answer Data Transformation'!$I$3:$R$2338,8,FALSE)</f>
        <v>Yes</v>
      </c>
      <c r="I1891" s="29">
        <f>VLOOKUP($B1891,'Answer Data Transformation'!$I$3:$R$2338,9,FALSE)</f>
        <v>1</v>
      </c>
      <c r="J1891" s="2" t="str">
        <f>VLOOKUP($B1891,'Answer Data Transformation'!$I$3:$R$2338,10,FALSE)</f>
        <v>No</v>
      </c>
      <c r="K1891" s="2" t="str">
        <f>VLOOKUP($B1891,'Answer Data Transformation'!$I$3:$R$2338,3,FALSE)</f>
        <v>Underweight</v>
      </c>
      <c r="L1891" s="2" t="str">
        <f>VLOOKUP($B1891,'Answer Data Transformation'!$I$3:$R$2338,5,FALSE)</f>
        <v>Normal</v>
      </c>
      <c r="M1891" s="2" t="str">
        <f>VLOOKUP($B1891,'Answer Data Transformation'!$T$3:$AA$2346,2,FALSE)</f>
        <v>16-Sep-1983</v>
      </c>
      <c r="N1891" s="2">
        <f>VLOOKUP($B1891,'Answer Data Transformation'!$T$3:$AA$2346,4,FALSE)</f>
        <v>3</v>
      </c>
      <c r="O1891" s="2">
        <f>VLOOKUP($B1891,'Answer Data Transformation'!$T$3:$AA$2346,5,FALSE)</f>
        <v>4070.42</v>
      </c>
      <c r="P1891" s="2" t="str">
        <f>VLOOKUP($B1891,'Answer Data Transformation'!$T$3:$AA$2346,6,FALSE)</f>
        <v>tier - 2</v>
      </c>
      <c r="Q1891" s="2" t="str">
        <f>VLOOKUP($B1891,'Answer Data Transformation'!$T$3:$AA$2346,7,FALSE)</f>
        <v>tier - 1</v>
      </c>
      <c r="R1891" s="2" t="str">
        <f>VLOOKUP($B1891,'Answer Data Transformation'!$T$3:$AA$2346,8,FALSE)</f>
        <v>R1013</v>
      </c>
      <c r="S1891" s="2">
        <f>VLOOKUP($B1891,'Answer Data Transformation'!$T$3:$AA$2346,3,FALSE)</f>
        <v>39</v>
      </c>
    </row>
    <row r="1892" spans="2:19" ht="15.5" x14ac:dyDescent="0.35">
      <c r="B1892" s="1" t="s">
        <v>477</v>
      </c>
      <c r="C1892" s="28" t="str">
        <f>VLOOKUP(B1892,'Answer Data Transformation'!$B$3:$F$2338,4,FALSE)</f>
        <v xml:space="preserve">  John</v>
      </c>
      <c r="D1892" s="2">
        <f>VLOOKUP($B1892,'Answer Data Transformation'!$I$3:$R$2338,2,FALSE)</f>
        <v>33.155000000000001</v>
      </c>
      <c r="E1892" s="2">
        <f>VLOOKUP($B1892,'Answer Data Transformation'!$I$3:$R$2338,4,FALSE)</f>
        <v>5.3</v>
      </c>
      <c r="F1892" s="2" t="str">
        <f>VLOOKUP($B1892,'Answer Data Transformation'!$I$3:$R$2338,6,FALSE)</f>
        <v>Yes</v>
      </c>
      <c r="G1892" s="2" t="str">
        <f>VLOOKUP($B1892,'Answer Data Transformation'!$I$3:$R$2338,7,FALSE)</f>
        <v>No</v>
      </c>
      <c r="H1892" s="2" t="str">
        <f>VLOOKUP($B1892,'Answer Data Transformation'!$I$3:$R$2338,8,FALSE)</f>
        <v>No</v>
      </c>
      <c r="I1892" s="29">
        <f>VLOOKUP($B1892,'Answer Data Transformation'!$I$3:$R$2338,9,FALSE)</f>
        <v>1</v>
      </c>
      <c r="J1892" s="2" t="str">
        <f>VLOOKUP($B1892,'Answer Data Transformation'!$I$3:$R$2338,10,FALSE)</f>
        <v>No</v>
      </c>
      <c r="K1892" s="2" t="str">
        <f>VLOOKUP($B1892,'Answer Data Transformation'!$I$3:$R$2338,3,FALSE)</f>
        <v>Obesity</v>
      </c>
      <c r="L1892" s="2" t="str">
        <f>VLOOKUP($B1892,'Answer Data Transformation'!$I$3:$R$2338,5,FALSE)</f>
        <v>Normal</v>
      </c>
      <c r="M1892" s="2" t="str">
        <f>VLOOKUP($B1892,'Answer Data Transformation'!$T$3:$AA$2346,2,FALSE)</f>
        <v>14-Sep-1995</v>
      </c>
      <c r="N1892" s="2">
        <f>VLOOKUP($B1892,'Answer Data Transformation'!$T$3:$AA$2346,4,FALSE)</f>
        <v>2</v>
      </c>
      <c r="O1892" s="2">
        <f>VLOOKUP($B1892,'Answer Data Transformation'!$T$3:$AA$2346,5,FALSE)</f>
        <v>4058.71</v>
      </c>
      <c r="P1892" s="2" t="str">
        <f>VLOOKUP($B1892,'Answer Data Transformation'!$T$3:$AA$2346,6,FALSE)</f>
        <v>tier - 3</v>
      </c>
      <c r="Q1892" s="2" t="str">
        <f>VLOOKUP($B1892,'Answer Data Transformation'!$T$3:$AA$2346,7,FALSE)</f>
        <v>tier - 3</v>
      </c>
      <c r="R1892" s="2" t="str">
        <f>VLOOKUP($B1892,'Answer Data Transformation'!$T$3:$AA$2346,8,FALSE)</f>
        <v>R1012</v>
      </c>
      <c r="S1892" s="2">
        <f>VLOOKUP($B1892,'Answer Data Transformation'!$T$3:$AA$2346,3,FALSE)</f>
        <v>27</v>
      </c>
    </row>
    <row r="1893" spans="2:19" ht="15.5" x14ac:dyDescent="0.35">
      <c r="B1893" s="1" t="s">
        <v>476</v>
      </c>
      <c r="C1893" s="28" t="str">
        <f>VLOOKUP(B1893,'Answer Data Transformation'!$B$3:$F$2338,4,FALSE)</f>
        <v xml:space="preserve">  Eduardo</v>
      </c>
      <c r="D1893" s="2">
        <f>VLOOKUP($B1893,'Answer Data Transformation'!$I$3:$R$2338,2,FALSE)</f>
        <v>37.29</v>
      </c>
      <c r="E1893" s="2">
        <f>VLOOKUP($B1893,'Answer Data Transformation'!$I$3:$R$2338,4,FALSE)</f>
        <v>4.6399999999999997</v>
      </c>
      <c r="F1893" s="2" t="str">
        <f>VLOOKUP($B1893,'Answer Data Transformation'!$I$3:$R$2338,6,FALSE)</f>
        <v>No</v>
      </c>
      <c r="G1893" s="2" t="str">
        <f>VLOOKUP($B1893,'Answer Data Transformation'!$I$3:$R$2338,7,FALSE)</f>
        <v>No</v>
      </c>
      <c r="H1893" s="2" t="str">
        <f>VLOOKUP($B1893,'Answer Data Transformation'!$I$3:$R$2338,8,FALSE)</f>
        <v>Yes</v>
      </c>
      <c r="I1893" s="29">
        <f>VLOOKUP($B1893,'Answer Data Transformation'!$I$3:$R$2338,9,FALSE)</f>
        <v>1</v>
      </c>
      <c r="J1893" s="2" t="str">
        <f>VLOOKUP($B1893,'Answer Data Transformation'!$I$3:$R$2338,10,FALSE)</f>
        <v>No</v>
      </c>
      <c r="K1893" s="2" t="str">
        <f>VLOOKUP($B1893,'Answer Data Transformation'!$I$3:$R$2338,3,FALSE)</f>
        <v>Obesity</v>
      </c>
      <c r="L1893" s="2" t="str">
        <f>VLOOKUP($B1893,'Answer Data Transformation'!$I$3:$R$2338,5,FALSE)</f>
        <v>Normal</v>
      </c>
      <c r="M1893" s="2" t="str">
        <f>VLOOKUP($B1893,'Answer Data Transformation'!$T$3:$AA$2346,2,FALSE)</f>
        <v>13-Aug-1993</v>
      </c>
      <c r="N1893" s="2">
        <f>VLOOKUP($B1893,'Answer Data Transformation'!$T$3:$AA$2346,4,FALSE)</f>
        <v>2</v>
      </c>
      <c r="O1893" s="2">
        <f>VLOOKUP($B1893,'Answer Data Transformation'!$T$3:$AA$2346,5,FALSE)</f>
        <v>4058.12</v>
      </c>
      <c r="P1893" s="2" t="str">
        <f>VLOOKUP($B1893,'Answer Data Transformation'!$T$3:$AA$2346,6,FALSE)</f>
        <v>tier - 2</v>
      </c>
      <c r="Q1893" s="2" t="str">
        <f>VLOOKUP($B1893,'Answer Data Transformation'!$T$3:$AA$2346,7,FALSE)</f>
        <v>tier - 1</v>
      </c>
      <c r="R1893" s="2" t="str">
        <f>VLOOKUP($B1893,'Answer Data Transformation'!$T$3:$AA$2346,8,FALSE)</f>
        <v>R1013</v>
      </c>
      <c r="S1893" s="2">
        <f>VLOOKUP($B1893,'Answer Data Transformation'!$T$3:$AA$2346,3,FALSE)</f>
        <v>29</v>
      </c>
    </row>
    <row r="1894" spans="2:19" ht="15.5" x14ac:dyDescent="0.35">
      <c r="B1894" s="1" t="s">
        <v>475</v>
      </c>
      <c r="C1894" s="28" t="str">
        <f>VLOOKUP(B1894,'Answer Data Transformation'!$B$3:$F$2338,4,FALSE)</f>
        <v xml:space="preserve">  Laura M</v>
      </c>
      <c r="D1894" s="2">
        <f>VLOOKUP($B1894,'Answer Data Transformation'!$I$3:$R$2338,2,FALSE)</f>
        <v>20.23</v>
      </c>
      <c r="E1894" s="2">
        <f>VLOOKUP($B1894,'Answer Data Transformation'!$I$3:$R$2338,4,FALSE)</f>
        <v>6.16</v>
      </c>
      <c r="F1894" s="2" t="str">
        <f>VLOOKUP($B1894,'Answer Data Transformation'!$I$3:$R$2338,6,FALSE)</f>
        <v>Yes</v>
      </c>
      <c r="G1894" s="2" t="str">
        <f>VLOOKUP($B1894,'Answer Data Transformation'!$I$3:$R$2338,7,FALSE)</f>
        <v>No</v>
      </c>
      <c r="H1894" s="2" t="str">
        <f>VLOOKUP($B1894,'Answer Data Transformation'!$I$3:$R$2338,8,FALSE)</f>
        <v>No</v>
      </c>
      <c r="I1894" s="29">
        <f>VLOOKUP($B1894,'Answer Data Transformation'!$I$3:$R$2338,9,FALSE)</f>
        <v>1</v>
      </c>
      <c r="J1894" s="2" t="str">
        <f>VLOOKUP($B1894,'Answer Data Transformation'!$I$3:$R$2338,10,FALSE)</f>
        <v>No</v>
      </c>
      <c r="K1894" s="2" t="str">
        <f>VLOOKUP($B1894,'Answer Data Transformation'!$I$3:$R$2338,3,FALSE)</f>
        <v>Normal Weight</v>
      </c>
      <c r="L1894" s="2" t="str">
        <f>VLOOKUP($B1894,'Answer Data Transformation'!$I$3:$R$2338,5,FALSE)</f>
        <v>Prediabetes</v>
      </c>
      <c r="M1894" s="2" t="str">
        <f>VLOOKUP($B1894,'Answer Data Transformation'!$T$3:$AA$2346,2,FALSE)</f>
        <v>30-Nov-1988</v>
      </c>
      <c r="N1894" s="2">
        <f>VLOOKUP($B1894,'Answer Data Transformation'!$T$3:$AA$2346,4,FALSE)</f>
        <v>3</v>
      </c>
      <c r="O1894" s="2">
        <f>VLOOKUP($B1894,'Answer Data Transformation'!$T$3:$AA$2346,5,FALSE)</f>
        <v>4047.94</v>
      </c>
      <c r="P1894" s="2" t="str">
        <f>VLOOKUP($B1894,'Answer Data Transformation'!$T$3:$AA$2346,6,FALSE)</f>
        <v>tier - 2</v>
      </c>
      <c r="Q1894" s="2" t="str">
        <f>VLOOKUP($B1894,'Answer Data Transformation'!$T$3:$AA$2346,7,FALSE)</f>
        <v>tier - 1</v>
      </c>
      <c r="R1894" s="2" t="str">
        <f>VLOOKUP($B1894,'Answer Data Transformation'!$T$3:$AA$2346,8,FALSE)</f>
        <v>R1013</v>
      </c>
      <c r="S1894" s="2">
        <f>VLOOKUP($B1894,'Answer Data Transformation'!$T$3:$AA$2346,3,FALSE)</f>
        <v>34</v>
      </c>
    </row>
    <row r="1895" spans="2:19" ht="15.5" x14ac:dyDescent="0.35">
      <c r="B1895" s="1" t="s">
        <v>474</v>
      </c>
      <c r="C1895" s="28" t="str">
        <f>VLOOKUP(B1895,'Answer Data Transformation'!$B$3:$F$2338,4,FALSE)</f>
        <v xml:space="preserve">  Charlie</v>
      </c>
      <c r="D1895" s="2">
        <f>VLOOKUP($B1895,'Answer Data Transformation'!$I$3:$R$2338,2,FALSE)</f>
        <v>28.975000000000001</v>
      </c>
      <c r="E1895" s="2">
        <f>VLOOKUP($B1895,'Answer Data Transformation'!$I$3:$R$2338,4,FALSE)</f>
        <v>4.12</v>
      </c>
      <c r="F1895" s="2" t="str">
        <f>VLOOKUP($B1895,'Answer Data Transformation'!$I$3:$R$2338,6,FALSE)</f>
        <v>No</v>
      </c>
      <c r="G1895" s="2" t="str">
        <f>VLOOKUP($B1895,'Answer Data Transformation'!$I$3:$R$2338,7,FALSE)</f>
        <v>No</v>
      </c>
      <c r="H1895" s="2" t="str">
        <f>VLOOKUP($B1895,'Answer Data Transformation'!$I$3:$R$2338,8,FALSE)</f>
        <v>Yes</v>
      </c>
      <c r="I1895" s="29">
        <f>VLOOKUP($B1895,'Answer Data Transformation'!$I$3:$R$2338,9,FALSE)</f>
        <v>1</v>
      </c>
      <c r="J1895" s="2" t="str">
        <f>VLOOKUP($B1895,'Answer Data Transformation'!$I$3:$R$2338,10,FALSE)</f>
        <v>No</v>
      </c>
      <c r="K1895" s="2" t="str">
        <f>VLOOKUP($B1895,'Answer Data Transformation'!$I$3:$R$2338,3,FALSE)</f>
        <v>Overweight</v>
      </c>
      <c r="L1895" s="2" t="str">
        <f>VLOOKUP($B1895,'Answer Data Transformation'!$I$3:$R$2338,5,FALSE)</f>
        <v>Normal</v>
      </c>
      <c r="M1895" s="2" t="str">
        <f>VLOOKUP($B1895,'Answer Data Transformation'!$T$3:$AA$2346,2,FALSE)</f>
        <v>26-Dec-1993</v>
      </c>
      <c r="N1895" s="2">
        <f>VLOOKUP($B1895,'Answer Data Transformation'!$T$3:$AA$2346,4,FALSE)</f>
        <v>1</v>
      </c>
      <c r="O1895" s="2">
        <f>VLOOKUP($B1895,'Answer Data Transformation'!$T$3:$AA$2346,5,FALSE)</f>
        <v>4040.56</v>
      </c>
      <c r="P1895" s="2" t="str">
        <f>VLOOKUP($B1895,'Answer Data Transformation'!$T$3:$AA$2346,6,FALSE)</f>
        <v>tier - 3</v>
      </c>
      <c r="Q1895" s="2" t="str">
        <f>VLOOKUP($B1895,'Answer Data Transformation'!$T$3:$AA$2346,7,FALSE)</f>
        <v>tier - 3</v>
      </c>
      <c r="R1895" s="2" t="str">
        <f>VLOOKUP($B1895,'Answer Data Transformation'!$T$3:$AA$2346,8,FALSE)</f>
        <v>R1015</v>
      </c>
      <c r="S1895" s="2">
        <f>VLOOKUP($B1895,'Answer Data Transformation'!$T$3:$AA$2346,3,FALSE)</f>
        <v>29</v>
      </c>
    </row>
    <row r="1896" spans="2:19" ht="15.5" x14ac:dyDescent="0.35">
      <c r="B1896" s="1" t="s">
        <v>473</v>
      </c>
      <c r="C1896" s="28" t="str">
        <f>VLOOKUP(B1896,'Answer Data Transformation'!$B$3:$F$2338,4,FALSE)</f>
        <v xml:space="preserve">  Melissa D</v>
      </c>
      <c r="D1896" s="2">
        <f>VLOOKUP($B1896,'Answer Data Transformation'!$I$3:$R$2338,2,FALSE)</f>
        <v>16.420000000000002</v>
      </c>
      <c r="E1896" s="2">
        <f>VLOOKUP($B1896,'Answer Data Transformation'!$I$3:$R$2338,4,FALSE)</f>
        <v>5.77</v>
      </c>
      <c r="F1896" s="2" t="str">
        <f>VLOOKUP($B1896,'Answer Data Transformation'!$I$3:$R$2338,6,FALSE)</f>
        <v>Yes</v>
      </c>
      <c r="G1896" s="2" t="str">
        <f>VLOOKUP($B1896,'Answer Data Transformation'!$I$3:$R$2338,7,FALSE)</f>
        <v>No</v>
      </c>
      <c r="H1896" s="2" t="str">
        <f>VLOOKUP($B1896,'Answer Data Transformation'!$I$3:$R$2338,8,FALSE)</f>
        <v>Yes</v>
      </c>
      <c r="I1896" s="29">
        <f>VLOOKUP($B1896,'Answer Data Transformation'!$I$3:$R$2338,9,FALSE)</f>
        <v>1</v>
      </c>
      <c r="J1896" s="2" t="str">
        <f>VLOOKUP($B1896,'Answer Data Transformation'!$I$3:$R$2338,10,FALSE)</f>
        <v>No</v>
      </c>
      <c r="K1896" s="2" t="str">
        <f>VLOOKUP($B1896,'Answer Data Transformation'!$I$3:$R$2338,3,FALSE)</f>
        <v>Underweight</v>
      </c>
      <c r="L1896" s="2" t="str">
        <f>VLOOKUP($B1896,'Answer Data Transformation'!$I$3:$R$2338,5,FALSE)</f>
        <v>Prediabetes</v>
      </c>
      <c r="M1896" s="2" t="str">
        <f>VLOOKUP($B1896,'Answer Data Transformation'!$T$3:$AA$2346,2,FALSE)</f>
        <v>10-Nov-1983</v>
      </c>
      <c r="N1896" s="2">
        <f>VLOOKUP($B1896,'Answer Data Transformation'!$T$3:$AA$2346,4,FALSE)</f>
        <v>3</v>
      </c>
      <c r="O1896" s="2">
        <f>VLOOKUP($B1896,'Answer Data Transformation'!$T$3:$AA$2346,5,FALSE)</f>
        <v>4039.9</v>
      </c>
      <c r="P1896" s="2" t="str">
        <f>VLOOKUP($B1896,'Answer Data Transformation'!$T$3:$AA$2346,6,FALSE)</f>
        <v>tier - 2</v>
      </c>
      <c r="Q1896" s="2" t="str">
        <f>VLOOKUP($B1896,'Answer Data Transformation'!$T$3:$AA$2346,7,FALSE)</f>
        <v>tier - 1</v>
      </c>
      <c r="R1896" s="2" t="str">
        <f>VLOOKUP($B1896,'Answer Data Transformation'!$T$3:$AA$2346,8,FALSE)</f>
        <v>R1013</v>
      </c>
      <c r="S1896" s="2">
        <f>VLOOKUP($B1896,'Answer Data Transformation'!$T$3:$AA$2346,3,FALSE)</f>
        <v>39</v>
      </c>
    </row>
    <row r="1897" spans="2:19" ht="15.5" x14ac:dyDescent="0.35">
      <c r="B1897" s="1" t="s">
        <v>472</v>
      </c>
      <c r="C1897" s="28" t="str">
        <f>VLOOKUP(B1897,'Answer Data Transformation'!$B$3:$F$2338,4,FALSE)</f>
        <v xml:space="preserve">  Dan C</v>
      </c>
      <c r="D1897" s="2">
        <f>VLOOKUP($B1897,'Answer Data Transformation'!$I$3:$R$2338,2,FALSE)</f>
        <v>17.559999999999999</v>
      </c>
      <c r="E1897" s="2">
        <f>VLOOKUP($B1897,'Answer Data Transformation'!$I$3:$R$2338,4,FALSE)</f>
        <v>6.2</v>
      </c>
      <c r="F1897" s="2" t="str">
        <f>VLOOKUP($B1897,'Answer Data Transformation'!$I$3:$R$2338,6,FALSE)</f>
        <v>No</v>
      </c>
      <c r="G1897" s="2" t="str">
        <f>VLOOKUP($B1897,'Answer Data Transformation'!$I$3:$R$2338,7,FALSE)</f>
        <v>No</v>
      </c>
      <c r="H1897" s="2" t="str">
        <f>VLOOKUP($B1897,'Answer Data Transformation'!$I$3:$R$2338,8,FALSE)</f>
        <v>No</v>
      </c>
      <c r="I1897" s="29">
        <f>VLOOKUP($B1897,'Answer Data Transformation'!$I$3:$R$2338,9,FALSE)</f>
        <v>1</v>
      </c>
      <c r="J1897" s="2" t="str">
        <f>VLOOKUP($B1897,'Answer Data Transformation'!$I$3:$R$2338,10,FALSE)</f>
        <v>No</v>
      </c>
      <c r="K1897" s="2" t="str">
        <f>VLOOKUP($B1897,'Answer Data Transformation'!$I$3:$R$2338,3,FALSE)</f>
        <v>Underweight</v>
      </c>
      <c r="L1897" s="2" t="str">
        <f>VLOOKUP($B1897,'Answer Data Transformation'!$I$3:$R$2338,5,FALSE)</f>
        <v>Prediabetes</v>
      </c>
      <c r="M1897" s="2" t="str">
        <f>VLOOKUP($B1897,'Answer Data Transformation'!$T$3:$AA$2346,2,FALSE)</f>
        <v>07-Jul-1984</v>
      </c>
      <c r="N1897" s="2">
        <f>VLOOKUP($B1897,'Answer Data Transformation'!$T$3:$AA$2346,4,FALSE)</f>
        <v>3</v>
      </c>
      <c r="O1897" s="2">
        <f>VLOOKUP($B1897,'Answer Data Transformation'!$T$3:$AA$2346,5,FALSE)</f>
        <v>4038.41</v>
      </c>
      <c r="P1897" s="2" t="str">
        <f>VLOOKUP($B1897,'Answer Data Transformation'!$T$3:$AA$2346,6,FALSE)</f>
        <v>tier - 2</v>
      </c>
      <c r="Q1897" s="2" t="str">
        <f>VLOOKUP($B1897,'Answer Data Transformation'!$T$3:$AA$2346,7,FALSE)</f>
        <v>tier - 1</v>
      </c>
      <c r="R1897" s="2" t="str">
        <f>VLOOKUP($B1897,'Answer Data Transformation'!$T$3:$AA$2346,8,FALSE)</f>
        <v>R1013</v>
      </c>
      <c r="S1897" s="2">
        <f>VLOOKUP($B1897,'Answer Data Transformation'!$T$3:$AA$2346,3,FALSE)</f>
        <v>38</v>
      </c>
    </row>
    <row r="1898" spans="2:19" ht="15.5" x14ac:dyDescent="0.35">
      <c r="B1898" s="1" t="s">
        <v>471</v>
      </c>
      <c r="C1898" s="28" t="str">
        <f>VLOOKUP(B1898,'Answer Data Transformation'!$B$3:$F$2338,4,FALSE)</f>
        <v xml:space="preserve">  Matthew</v>
      </c>
      <c r="D1898" s="2">
        <f>VLOOKUP($B1898,'Answer Data Transformation'!$I$3:$R$2338,2,FALSE)</f>
        <v>24.13</v>
      </c>
      <c r="E1898" s="2">
        <f>VLOOKUP($B1898,'Answer Data Transformation'!$I$3:$R$2338,4,FALSE)</f>
        <v>4.3899999999999997</v>
      </c>
      <c r="F1898" s="2" t="str">
        <f>VLOOKUP($B1898,'Answer Data Transformation'!$I$3:$R$2338,6,FALSE)</f>
        <v>No</v>
      </c>
      <c r="G1898" s="2" t="str">
        <f>VLOOKUP($B1898,'Answer Data Transformation'!$I$3:$R$2338,7,FALSE)</f>
        <v>No</v>
      </c>
      <c r="H1898" s="2" t="str">
        <f>VLOOKUP($B1898,'Answer Data Transformation'!$I$3:$R$2338,8,FALSE)</f>
        <v>No</v>
      </c>
      <c r="I1898" s="29">
        <f>VLOOKUP($B1898,'Answer Data Transformation'!$I$3:$R$2338,9,FALSE)</f>
        <v>1</v>
      </c>
      <c r="J1898" s="2" t="str">
        <f>VLOOKUP($B1898,'Answer Data Transformation'!$I$3:$R$2338,10,FALSE)</f>
        <v>No</v>
      </c>
      <c r="K1898" s="2" t="str">
        <f>VLOOKUP($B1898,'Answer Data Transformation'!$I$3:$R$2338,3,FALSE)</f>
        <v>Normal Weight</v>
      </c>
      <c r="L1898" s="2" t="str">
        <f>VLOOKUP($B1898,'Answer Data Transformation'!$I$3:$R$2338,5,FALSE)</f>
        <v>Normal</v>
      </c>
      <c r="M1898" s="2" t="str">
        <f>VLOOKUP($B1898,'Answer Data Transformation'!$T$3:$AA$2346,2,FALSE)</f>
        <v>11-Oct-1992</v>
      </c>
      <c r="N1898" s="2">
        <f>VLOOKUP($B1898,'Answer Data Transformation'!$T$3:$AA$2346,4,FALSE)</f>
        <v>1</v>
      </c>
      <c r="O1898" s="2">
        <f>VLOOKUP($B1898,'Answer Data Transformation'!$T$3:$AA$2346,5,FALSE)</f>
        <v>4032.24</v>
      </c>
      <c r="P1898" s="2" t="str">
        <f>VLOOKUP($B1898,'Answer Data Transformation'!$T$3:$AA$2346,6,FALSE)</f>
        <v>tier - 3</v>
      </c>
      <c r="Q1898" s="2" t="str">
        <f>VLOOKUP($B1898,'Answer Data Transformation'!$T$3:$AA$2346,7,FALSE)</f>
        <v>tier - 3</v>
      </c>
      <c r="R1898" s="2" t="str">
        <f>VLOOKUP($B1898,'Answer Data Transformation'!$T$3:$AA$2346,8,FALSE)</f>
        <v>R1012</v>
      </c>
      <c r="S1898" s="2">
        <f>VLOOKUP($B1898,'Answer Data Transformation'!$T$3:$AA$2346,3,FALSE)</f>
        <v>30</v>
      </c>
    </row>
    <row r="1899" spans="2:19" ht="15.5" x14ac:dyDescent="0.35">
      <c r="B1899" s="1" t="s">
        <v>470</v>
      </c>
      <c r="C1899" s="28" t="str">
        <f>VLOOKUP(B1899,'Answer Data Transformation'!$B$3:$F$2338,4,FALSE)</f>
        <v xml:space="preserve">  Wesley C</v>
      </c>
      <c r="D1899" s="2">
        <f>VLOOKUP($B1899,'Answer Data Transformation'!$I$3:$R$2338,2,FALSE)</f>
        <v>19.95</v>
      </c>
      <c r="E1899" s="2">
        <f>VLOOKUP($B1899,'Answer Data Transformation'!$I$3:$R$2338,4,FALSE)</f>
        <v>5.13</v>
      </c>
      <c r="F1899" s="2" t="str">
        <f>VLOOKUP($B1899,'Answer Data Transformation'!$I$3:$R$2338,6,FALSE)</f>
        <v>No</v>
      </c>
      <c r="G1899" s="2" t="str">
        <f>VLOOKUP($B1899,'Answer Data Transformation'!$I$3:$R$2338,7,FALSE)</f>
        <v>yes</v>
      </c>
      <c r="H1899" s="2" t="str">
        <f>VLOOKUP($B1899,'Answer Data Transformation'!$I$3:$R$2338,8,FALSE)</f>
        <v>No</v>
      </c>
      <c r="I1899" s="29">
        <f>VLOOKUP($B1899,'Answer Data Transformation'!$I$3:$R$2338,9,FALSE)</f>
        <v>2</v>
      </c>
      <c r="J1899" s="2" t="str">
        <f>VLOOKUP($B1899,'Answer Data Transformation'!$I$3:$R$2338,10,FALSE)</f>
        <v>No</v>
      </c>
      <c r="K1899" s="2" t="str">
        <f>VLOOKUP($B1899,'Answer Data Transformation'!$I$3:$R$2338,3,FALSE)</f>
        <v>Normal Weight</v>
      </c>
      <c r="L1899" s="2" t="str">
        <f>VLOOKUP($B1899,'Answer Data Transformation'!$I$3:$R$2338,5,FALSE)</f>
        <v>Normal</v>
      </c>
      <c r="M1899" s="2" t="str">
        <f>VLOOKUP($B1899,'Answer Data Transformation'!$T$3:$AA$2346,2,FALSE)</f>
        <v>13-Sep-2000</v>
      </c>
      <c r="N1899" s="2">
        <f>VLOOKUP($B1899,'Answer Data Transformation'!$T$3:$AA$2346,4,FALSE)</f>
        <v>3</v>
      </c>
      <c r="O1899" s="2">
        <f>VLOOKUP($B1899,'Answer Data Transformation'!$T$3:$AA$2346,5,FALSE)</f>
        <v>4005.42</v>
      </c>
      <c r="P1899" s="2" t="str">
        <f>VLOOKUP($B1899,'Answer Data Transformation'!$T$3:$AA$2346,6,FALSE)</f>
        <v>tier - 2</v>
      </c>
      <c r="Q1899" s="2" t="str">
        <f>VLOOKUP($B1899,'Answer Data Transformation'!$T$3:$AA$2346,7,FALSE)</f>
        <v>tier - 1</v>
      </c>
      <c r="R1899" s="2" t="str">
        <f>VLOOKUP($B1899,'Answer Data Transformation'!$T$3:$AA$2346,8,FALSE)</f>
        <v>R1015</v>
      </c>
      <c r="S1899" s="2">
        <f>VLOOKUP($B1899,'Answer Data Transformation'!$T$3:$AA$2346,3,FALSE)</f>
        <v>22</v>
      </c>
    </row>
    <row r="1900" spans="2:19" ht="15.5" x14ac:dyDescent="0.35">
      <c r="B1900" s="1" t="s">
        <v>469</v>
      </c>
      <c r="C1900" s="28" t="str">
        <f>VLOOKUP(B1900,'Answer Data Transformation'!$B$3:$F$2338,4,FALSE)</f>
        <v xml:space="preserve">  Christopher</v>
      </c>
      <c r="D1900" s="2">
        <f>VLOOKUP($B1900,'Answer Data Transformation'!$I$3:$R$2338,2,FALSE)</f>
        <v>21.24</v>
      </c>
      <c r="E1900" s="2">
        <f>VLOOKUP($B1900,'Answer Data Transformation'!$I$3:$R$2338,4,FALSE)</f>
        <v>4.49</v>
      </c>
      <c r="F1900" s="2" t="str">
        <f>VLOOKUP($B1900,'Answer Data Transformation'!$I$3:$R$2338,6,FALSE)</f>
        <v>No</v>
      </c>
      <c r="G1900" s="2" t="str">
        <f>VLOOKUP($B1900,'Answer Data Transformation'!$I$3:$R$2338,7,FALSE)</f>
        <v>No</v>
      </c>
      <c r="H1900" s="2" t="str">
        <f>VLOOKUP($B1900,'Answer Data Transformation'!$I$3:$R$2338,8,FALSE)</f>
        <v>No</v>
      </c>
      <c r="I1900" s="29">
        <f>VLOOKUP($B1900,'Answer Data Transformation'!$I$3:$R$2338,9,FALSE)</f>
        <v>0</v>
      </c>
      <c r="J1900" s="2" t="str">
        <f>VLOOKUP($B1900,'Answer Data Transformation'!$I$3:$R$2338,10,FALSE)</f>
        <v>No</v>
      </c>
      <c r="K1900" s="2" t="str">
        <f>VLOOKUP($B1900,'Answer Data Transformation'!$I$3:$R$2338,3,FALSE)</f>
        <v>Normal Weight</v>
      </c>
      <c r="L1900" s="2" t="str">
        <f>VLOOKUP($B1900,'Answer Data Transformation'!$I$3:$R$2338,5,FALSE)</f>
        <v>Normal</v>
      </c>
      <c r="M1900" s="2" t="str">
        <f>VLOOKUP($B1900,'Answer Data Transformation'!$T$3:$AA$2346,2,FALSE)</f>
        <v>10-Jul-1989</v>
      </c>
      <c r="N1900" s="2">
        <f>VLOOKUP($B1900,'Answer Data Transformation'!$T$3:$AA$2346,4,FALSE)</f>
        <v>3</v>
      </c>
      <c r="O1900" s="2">
        <f>VLOOKUP($B1900,'Answer Data Transformation'!$T$3:$AA$2346,5,FALSE)</f>
        <v>4002.36</v>
      </c>
      <c r="P1900" s="2" t="str">
        <f>VLOOKUP($B1900,'Answer Data Transformation'!$T$3:$AA$2346,6,FALSE)</f>
        <v>tier - 2</v>
      </c>
      <c r="Q1900" s="2" t="str">
        <f>VLOOKUP($B1900,'Answer Data Transformation'!$T$3:$AA$2346,7,FALSE)</f>
        <v>tier - 1</v>
      </c>
      <c r="R1900" s="2" t="str">
        <f>VLOOKUP($B1900,'Answer Data Transformation'!$T$3:$AA$2346,8,FALSE)</f>
        <v>R1013</v>
      </c>
      <c r="S1900" s="2">
        <f>VLOOKUP($B1900,'Answer Data Transformation'!$T$3:$AA$2346,3,FALSE)</f>
        <v>33</v>
      </c>
    </row>
    <row r="1901" spans="2:19" ht="15.5" x14ac:dyDescent="0.35">
      <c r="B1901" s="1" t="s">
        <v>468</v>
      </c>
      <c r="C1901" s="28" t="str">
        <f>VLOOKUP(B1901,'Answer Data Transformation'!$B$3:$F$2338,4,FALSE)</f>
        <v xml:space="preserve">  Jessica</v>
      </c>
      <c r="D1901" s="2">
        <f>VLOOKUP($B1901,'Answer Data Transformation'!$I$3:$R$2338,2,FALSE)</f>
        <v>44.22</v>
      </c>
      <c r="E1901" s="2">
        <f>VLOOKUP($B1901,'Answer Data Transformation'!$I$3:$R$2338,4,FALSE)</f>
        <v>6.35</v>
      </c>
      <c r="F1901" s="2" t="str">
        <f>VLOOKUP($B1901,'Answer Data Transformation'!$I$3:$R$2338,6,FALSE)</f>
        <v>No</v>
      </c>
      <c r="G1901" s="2" t="str">
        <f>VLOOKUP($B1901,'Answer Data Transformation'!$I$3:$R$2338,7,FALSE)</f>
        <v>No</v>
      </c>
      <c r="H1901" s="2" t="str">
        <f>VLOOKUP($B1901,'Answer Data Transformation'!$I$3:$R$2338,8,FALSE)</f>
        <v>No</v>
      </c>
      <c r="I1901" s="29">
        <f>VLOOKUP($B1901,'Answer Data Transformation'!$I$3:$R$2338,9,FALSE)</f>
        <v>0</v>
      </c>
      <c r="J1901" s="2" t="str">
        <f>VLOOKUP($B1901,'Answer Data Transformation'!$I$3:$R$2338,10,FALSE)</f>
        <v>No</v>
      </c>
      <c r="K1901" s="2" t="str">
        <f>VLOOKUP($B1901,'Answer Data Transformation'!$I$3:$R$2338,3,FALSE)</f>
        <v>Obesity</v>
      </c>
      <c r="L1901" s="2" t="str">
        <f>VLOOKUP($B1901,'Answer Data Transformation'!$I$3:$R$2338,5,FALSE)</f>
        <v>Prediabetes</v>
      </c>
      <c r="M1901" s="2" t="str">
        <f>VLOOKUP($B1901,'Answer Data Transformation'!$T$3:$AA$2346,2,FALSE)</f>
        <v>01-Nov-1990</v>
      </c>
      <c r="N1901" s="2">
        <f>VLOOKUP($B1901,'Answer Data Transformation'!$T$3:$AA$2346,4,FALSE)</f>
        <v>0</v>
      </c>
      <c r="O1901" s="2">
        <f>VLOOKUP($B1901,'Answer Data Transformation'!$T$3:$AA$2346,5,FALSE)</f>
        <v>3994.18</v>
      </c>
      <c r="P1901" s="2" t="str">
        <f>VLOOKUP($B1901,'Answer Data Transformation'!$T$3:$AA$2346,6,FALSE)</f>
        <v>tier - 2</v>
      </c>
      <c r="Q1901" s="2" t="str">
        <f>VLOOKUP($B1901,'Answer Data Transformation'!$T$3:$AA$2346,7,FALSE)</f>
        <v>tier - 2</v>
      </c>
      <c r="R1901" s="2" t="str">
        <f>VLOOKUP($B1901,'Answer Data Transformation'!$T$3:$AA$2346,8,FALSE)</f>
        <v>R1013</v>
      </c>
      <c r="S1901" s="2">
        <f>VLOOKUP($B1901,'Answer Data Transformation'!$T$3:$AA$2346,3,FALSE)</f>
        <v>32</v>
      </c>
    </row>
    <row r="1902" spans="2:19" ht="15.5" x14ac:dyDescent="0.35">
      <c r="B1902" s="1" t="s">
        <v>467</v>
      </c>
      <c r="C1902" s="28" t="str">
        <f>VLOOKUP(B1902,'Answer Data Transformation'!$B$3:$F$2338,4,FALSE)</f>
        <v xml:space="preserve">  Christin</v>
      </c>
      <c r="D1902" s="2">
        <f>VLOOKUP($B1902,'Answer Data Transformation'!$I$3:$R$2338,2,FALSE)</f>
        <v>41.1</v>
      </c>
      <c r="E1902" s="2">
        <f>VLOOKUP($B1902,'Answer Data Transformation'!$I$3:$R$2338,4,FALSE)</f>
        <v>5.79</v>
      </c>
      <c r="F1902" s="2" t="str">
        <f>VLOOKUP($B1902,'Answer Data Transformation'!$I$3:$R$2338,6,FALSE)</f>
        <v>No</v>
      </c>
      <c r="G1902" s="2" t="str">
        <f>VLOOKUP($B1902,'Answer Data Transformation'!$I$3:$R$2338,7,FALSE)</f>
        <v>No</v>
      </c>
      <c r="H1902" s="2" t="str">
        <f>VLOOKUP($B1902,'Answer Data Transformation'!$I$3:$R$2338,8,FALSE)</f>
        <v>No</v>
      </c>
      <c r="I1902" s="29">
        <f>VLOOKUP($B1902,'Answer Data Transformation'!$I$3:$R$2338,9,FALSE)</f>
        <v>0</v>
      </c>
      <c r="J1902" s="2" t="str">
        <f>VLOOKUP($B1902,'Answer Data Transformation'!$I$3:$R$2338,10,FALSE)</f>
        <v>No</v>
      </c>
      <c r="K1902" s="2" t="str">
        <f>VLOOKUP($B1902,'Answer Data Transformation'!$I$3:$R$2338,3,FALSE)</f>
        <v>Obesity</v>
      </c>
      <c r="L1902" s="2" t="str">
        <f>VLOOKUP($B1902,'Answer Data Transformation'!$I$3:$R$2338,5,FALSE)</f>
        <v>Prediabetes</v>
      </c>
      <c r="M1902" s="2" t="str">
        <f>VLOOKUP($B1902,'Answer Data Transformation'!$T$3:$AA$2346,2,FALSE)</f>
        <v>22-Nov-1990</v>
      </c>
      <c r="N1902" s="2">
        <f>VLOOKUP($B1902,'Answer Data Transformation'!$T$3:$AA$2346,4,FALSE)</f>
        <v>0</v>
      </c>
      <c r="O1902" s="2">
        <f>VLOOKUP($B1902,'Answer Data Transformation'!$T$3:$AA$2346,5,FALSE)</f>
        <v>3989.84</v>
      </c>
      <c r="P1902" s="2" t="str">
        <f>VLOOKUP($B1902,'Answer Data Transformation'!$T$3:$AA$2346,6,FALSE)</f>
        <v>tier - 2</v>
      </c>
      <c r="Q1902" s="2" t="str">
        <f>VLOOKUP($B1902,'Answer Data Transformation'!$T$3:$AA$2346,7,FALSE)</f>
        <v>tier - 2</v>
      </c>
      <c r="R1902" s="2" t="str">
        <f>VLOOKUP($B1902,'Answer Data Transformation'!$T$3:$AA$2346,8,FALSE)</f>
        <v>R1011</v>
      </c>
      <c r="S1902" s="2">
        <f>VLOOKUP($B1902,'Answer Data Transformation'!$T$3:$AA$2346,3,FALSE)</f>
        <v>32</v>
      </c>
    </row>
    <row r="1903" spans="2:19" ht="15.5" x14ac:dyDescent="0.35">
      <c r="B1903" s="1" t="s">
        <v>466</v>
      </c>
      <c r="C1903" s="28" t="str">
        <f>VLOOKUP(B1903,'Answer Data Transformation'!$B$3:$F$2338,4,FALSE)</f>
        <v xml:space="preserve">  Sara</v>
      </c>
      <c r="D1903" s="2">
        <f>VLOOKUP($B1903,'Answer Data Transformation'!$I$3:$R$2338,2,FALSE)</f>
        <v>34.200000000000003</v>
      </c>
      <c r="E1903" s="2">
        <f>VLOOKUP($B1903,'Answer Data Transformation'!$I$3:$R$2338,4,FALSE)</f>
        <v>4.78</v>
      </c>
      <c r="F1903" s="2" t="str">
        <f>VLOOKUP($B1903,'Answer Data Transformation'!$I$3:$R$2338,6,FALSE)</f>
        <v>Yes</v>
      </c>
      <c r="G1903" s="2" t="str">
        <f>VLOOKUP($B1903,'Answer Data Transformation'!$I$3:$R$2338,7,FALSE)</f>
        <v>No</v>
      </c>
      <c r="H1903" s="2" t="str">
        <f>VLOOKUP($B1903,'Answer Data Transformation'!$I$3:$R$2338,8,FALSE)</f>
        <v>No</v>
      </c>
      <c r="I1903" s="29">
        <f>VLOOKUP($B1903,'Answer Data Transformation'!$I$3:$R$2338,9,FALSE)</f>
        <v>0</v>
      </c>
      <c r="J1903" s="2" t="str">
        <f>VLOOKUP($B1903,'Answer Data Transformation'!$I$3:$R$2338,10,FALSE)</f>
        <v>No</v>
      </c>
      <c r="K1903" s="2" t="str">
        <f>VLOOKUP($B1903,'Answer Data Transformation'!$I$3:$R$2338,3,FALSE)</f>
        <v>Obesity</v>
      </c>
      <c r="L1903" s="2" t="str">
        <f>VLOOKUP($B1903,'Answer Data Transformation'!$I$3:$R$2338,5,FALSE)</f>
        <v>Normal</v>
      </c>
      <c r="M1903" s="2" t="str">
        <f>VLOOKUP($B1903,'Answer Data Transformation'!$T$3:$AA$2346,2,FALSE)</f>
        <v>08-Sep-1996</v>
      </c>
      <c r="N1903" s="2">
        <f>VLOOKUP($B1903,'Answer Data Transformation'!$T$3:$AA$2346,4,FALSE)</f>
        <v>2</v>
      </c>
      <c r="O1903" s="2">
        <f>VLOOKUP($B1903,'Answer Data Transformation'!$T$3:$AA$2346,5,FALSE)</f>
        <v>3987.93</v>
      </c>
      <c r="P1903" s="2" t="str">
        <f>VLOOKUP($B1903,'Answer Data Transformation'!$T$3:$AA$2346,6,FALSE)</f>
        <v>tier - 2</v>
      </c>
      <c r="Q1903" s="2" t="str">
        <f>VLOOKUP($B1903,'Answer Data Transformation'!$T$3:$AA$2346,7,FALSE)</f>
        <v>tier - 2</v>
      </c>
      <c r="R1903" s="2" t="str">
        <f>VLOOKUP($B1903,'Answer Data Transformation'!$T$3:$AA$2346,8,FALSE)</f>
        <v>R1011</v>
      </c>
      <c r="S1903" s="2">
        <f>VLOOKUP($B1903,'Answer Data Transformation'!$T$3:$AA$2346,3,FALSE)</f>
        <v>26</v>
      </c>
    </row>
    <row r="1904" spans="2:19" ht="15.5" x14ac:dyDescent="0.35">
      <c r="B1904" s="1" t="s">
        <v>465</v>
      </c>
      <c r="C1904" s="28" t="str">
        <f>VLOOKUP(B1904,'Answer Data Transformation'!$B$3:$F$2338,4,FALSE)</f>
        <v xml:space="preserve">  Elizabeth</v>
      </c>
      <c r="D1904" s="2">
        <f>VLOOKUP($B1904,'Answer Data Transformation'!$I$3:$R$2338,2,FALSE)</f>
        <v>29.92</v>
      </c>
      <c r="E1904" s="2">
        <f>VLOOKUP($B1904,'Answer Data Transformation'!$I$3:$R$2338,4,FALSE)</f>
        <v>6.02</v>
      </c>
      <c r="F1904" s="2" t="str">
        <f>VLOOKUP($B1904,'Answer Data Transformation'!$I$3:$R$2338,6,FALSE)</f>
        <v>Yes</v>
      </c>
      <c r="G1904" s="2" t="str">
        <f>VLOOKUP($B1904,'Answer Data Transformation'!$I$3:$R$2338,7,FALSE)</f>
        <v>No</v>
      </c>
      <c r="H1904" s="2" t="str">
        <f>VLOOKUP($B1904,'Answer Data Transformation'!$I$3:$R$2338,8,FALSE)</f>
        <v>No</v>
      </c>
      <c r="I1904" s="29">
        <f>VLOOKUP($B1904,'Answer Data Transformation'!$I$3:$R$2338,9,FALSE)</f>
        <v>0</v>
      </c>
      <c r="J1904" s="2" t="str">
        <f>VLOOKUP($B1904,'Answer Data Transformation'!$I$3:$R$2338,10,FALSE)</f>
        <v>No</v>
      </c>
      <c r="K1904" s="2" t="str">
        <f>VLOOKUP($B1904,'Answer Data Transformation'!$I$3:$R$2338,3,FALSE)</f>
        <v>Overweight</v>
      </c>
      <c r="L1904" s="2" t="str">
        <f>VLOOKUP($B1904,'Answer Data Transformation'!$I$3:$R$2338,5,FALSE)</f>
        <v>Prediabetes</v>
      </c>
      <c r="M1904" s="2" t="str">
        <f>VLOOKUP($B1904,'Answer Data Transformation'!$T$3:$AA$2346,2,FALSE)</f>
        <v>17-Aug-1996</v>
      </c>
      <c r="N1904" s="2">
        <f>VLOOKUP($B1904,'Answer Data Transformation'!$T$3:$AA$2346,4,FALSE)</f>
        <v>2</v>
      </c>
      <c r="O1904" s="2">
        <f>VLOOKUP($B1904,'Answer Data Transformation'!$T$3:$AA$2346,5,FALSE)</f>
        <v>3981.98</v>
      </c>
      <c r="P1904" s="2" t="str">
        <f>VLOOKUP($B1904,'Answer Data Transformation'!$T$3:$AA$2346,6,FALSE)</f>
        <v>tier - 2</v>
      </c>
      <c r="Q1904" s="2" t="str">
        <f>VLOOKUP($B1904,'Answer Data Transformation'!$T$3:$AA$2346,7,FALSE)</f>
        <v>tier - 2</v>
      </c>
      <c r="R1904" s="2" t="str">
        <f>VLOOKUP($B1904,'Answer Data Transformation'!$T$3:$AA$2346,8,FALSE)</f>
        <v>R1013</v>
      </c>
      <c r="S1904" s="2">
        <f>VLOOKUP($B1904,'Answer Data Transformation'!$T$3:$AA$2346,3,FALSE)</f>
        <v>26</v>
      </c>
    </row>
    <row r="1905" spans="2:19" ht="15.5" x14ac:dyDescent="0.35">
      <c r="B1905" s="1" t="s">
        <v>464</v>
      </c>
      <c r="C1905" s="28" t="str">
        <f>VLOOKUP(B1905,'Answer Data Transformation'!$B$3:$F$2338,4,FALSE)</f>
        <v xml:space="preserve">  Margaret P</v>
      </c>
      <c r="D1905" s="2">
        <f>VLOOKUP($B1905,'Answer Data Transformation'!$I$3:$R$2338,2,FALSE)</f>
        <v>28.93</v>
      </c>
      <c r="E1905" s="2">
        <f>VLOOKUP($B1905,'Answer Data Transformation'!$I$3:$R$2338,4,FALSE)</f>
        <v>4.4400000000000004</v>
      </c>
      <c r="F1905" s="2" t="str">
        <f>VLOOKUP($B1905,'Answer Data Transformation'!$I$3:$R$2338,6,FALSE)</f>
        <v>No</v>
      </c>
      <c r="G1905" s="2" t="str">
        <f>VLOOKUP($B1905,'Answer Data Transformation'!$I$3:$R$2338,7,FALSE)</f>
        <v>No</v>
      </c>
      <c r="H1905" s="2" t="str">
        <f>VLOOKUP($B1905,'Answer Data Transformation'!$I$3:$R$2338,8,FALSE)</f>
        <v>No</v>
      </c>
      <c r="I1905" s="29">
        <f>VLOOKUP($B1905,'Answer Data Transformation'!$I$3:$R$2338,9,FALSE)</f>
        <v>0</v>
      </c>
      <c r="J1905" s="2" t="str">
        <f>VLOOKUP($B1905,'Answer Data Transformation'!$I$3:$R$2338,10,FALSE)</f>
        <v>No</v>
      </c>
      <c r="K1905" s="2" t="str">
        <f>VLOOKUP($B1905,'Answer Data Transformation'!$I$3:$R$2338,3,FALSE)</f>
        <v>Overweight</v>
      </c>
      <c r="L1905" s="2" t="str">
        <f>VLOOKUP($B1905,'Answer Data Transformation'!$I$3:$R$2338,5,FALSE)</f>
        <v>Normal</v>
      </c>
      <c r="M1905" s="2" t="str">
        <f>VLOOKUP($B1905,'Answer Data Transformation'!$T$3:$AA$2346,2,FALSE)</f>
        <v>29-Jul-1990</v>
      </c>
      <c r="N1905" s="2">
        <f>VLOOKUP($B1905,'Answer Data Transformation'!$T$3:$AA$2346,4,FALSE)</f>
        <v>0</v>
      </c>
      <c r="O1905" s="2">
        <f>VLOOKUP($B1905,'Answer Data Transformation'!$T$3:$AA$2346,5,FALSE)</f>
        <v>3972.92</v>
      </c>
      <c r="P1905" s="2" t="str">
        <f>VLOOKUP($B1905,'Answer Data Transformation'!$T$3:$AA$2346,6,FALSE)</f>
        <v>tier - 2</v>
      </c>
      <c r="Q1905" s="2" t="str">
        <f>VLOOKUP($B1905,'Answer Data Transformation'!$T$3:$AA$2346,7,FALSE)</f>
        <v>tier - 3</v>
      </c>
      <c r="R1905" s="2" t="str">
        <f>VLOOKUP($B1905,'Answer Data Transformation'!$T$3:$AA$2346,8,FALSE)</f>
        <v>R1013</v>
      </c>
      <c r="S1905" s="2">
        <f>VLOOKUP($B1905,'Answer Data Transformation'!$T$3:$AA$2346,3,FALSE)</f>
        <v>32</v>
      </c>
    </row>
    <row r="1906" spans="2:19" ht="15.5" x14ac:dyDescent="0.35">
      <c r="B1906" s="1" t="s">
        <v>463</v>
      </c>
      <c r="C1906" s="28" t="str">
        <f>VLOOKUP(B1906,'Answer Data Transformation'!$B$3:$F$2338,4,FALSE)</f>
        <v xml:space="preserve">  Tiffany K</v>
      </c>
      <c r="D1906" s="2">
        <f>VLOOKUP($B1906,'Answer Data Transformation'!$I$3:$R$2338,2,FALSE)</f>
        <v>31.254999999999999</v>
      </c>
      <c r="E1906" s="2">
        <f>VLOOKUP($B1906,'Answer Data Transformation'!$I$3:$R$2338,4,FALSE)</f>
        <v>5.84</v>
      </c>
      <c r="F1906" s="2" t="str">
        <f>VLOOKUP($B1906,'Answer Data Transformation'!$I$3:$R$2338,6,FALSE)</f>
        <v>Yes</v>
      </c>
      <c r="G1906" s="2" t="str">
        <f>VLOOKUP($B1906,'Answer Data Transformation'!$I$3:$R$2338,7,FALSE)</f>
        <v>No</v>
      </c>
      <c r="H1906" s="2" t="str">
        <f>VLOOKUP($B1906,'Answer Data Transformation'!$I$3:$R$2338,8,FALSE)</f>
        <v>No</v>
      </c>
      <c r="I1906" s="29">
        <f>VLOOKUP($B1906,'Answer Data Transformation'!$I$3:$R$2338,9,FALSE)</f>
        <v>1</v>
      </c>
      <c r="J1906" s="2" t="str">
        <f>VLOOKUP($B1906,'Answer Data Transformation'!$I$3:$R$2338,10,FALSE)</f>
        <v>No</v>
      </c>
      <c r="K1906" s="2" t="str">
        <f>VLOOKUP($B1906,'Answer Data Transformation'!$I$3:$R$2338,3,FALSE)</f>
        <v>Obesity</v>
      </c>
      <c r="L1906" s="2" t="str">
        <f>VLOOKUP($B1906,'Answer Data Transformation'!$I$3:$R$2338,5,FALSE)</f>
        <v>Prediabetes</v>
      </c>
      <c r="M1906" s="2" t="str">
        <f>VLOOKUP($B1906,'Answer Data Transformation'!$T$3:$AA$2346,2,FALSE)</f>
        <v>11-Jul-1995</v>
      </c>
      <c r="N1906" s="2">
        <f>VLOOKUP($B1906,'Answer Data Transformation'!$T$3:$AA$2346,4,FALSE)</f>
        <v>1</v>
      </c>
      <c r="O1906" s="2">
        <f>VLOOKUP($B1906,'Answer Data Transformation'!$T$3:$AA$2346,5,FALSE)</f>
        <v>3956.07</v>
      </c>
      <c r="P1906" s="2" t="str">
        <f>VLOOKUP($B1906,'Answer Data Transformation'!$T$3:$AA$2346,6,FALSE)</f>
        <v>tier - 2</v>
      </c>
      <c r="Q1906" s="2" t="str">
        <f>VLOOKUP($B1906,'Answer Data Transformation'!$T$3:$AA$2346,7,FALSE)</f>
        <v>tier - 2</v>
      </c>
      <c r="R1906" s="2" t="str">
        <f>VLOOKUP($B1906,'Answer Data Transformation'!$T$3:$AA$2346,8,FALSE)</f>
        <v>R1012</v>
      </c>
      <c r="S1906" s="2">
        <f>VLOOKUP($B1906,'Answer Data Transformation'!$T$3:$AA$2346,3,FALSE)</f>
        <v>27</v>
      </c>
    </row>
    <row r="1907" spans="2:19" ht="15.5" x14ac:dyDescent="0.35">
      <c r="B1907" s="1" t="s">
        <v>462</v>
      </c>
      <c r="C1907" s="28" t="str">
        <f>VLOOKUP(B1907,'Answer Data Transformation'!$B$3:$F$2338,4,FALSE)</f>
        <v xml:space="preserve">  David M</v>
      </c>
      <c r="D1907" s="2">
        <f>VLOOKUP($B1907,'Answer Data Transformation'!$I$3:$R$2338,2,FALSE)</f>
        <v>29.83</v>
      </c>
      <c r="E1907" s="2">
        <f>VLOOKUP($B1907,'Answer Data Transformation'!$I$3:$R$2338,4,FALSE)</f>
        <v>5.39</v>
      </c>
      <c r="F1907" s="2" t="str">
        <f>VLOOKUP($B1907,'Answer Data Transformation'!$I$3:$R$2338,6,FALSE)</f>
        <v>No</v>
      </c>
      <c r="G1907" s="2" t="str">
        <f>VLOOKUP($B1907,'Answer Data Transformation'!$I$3:$R$2338,7,FALSE)</f>
        <v>No</v>
      </c>
      <c r="H1907" s="2" t="str">
        <f>VLOOKUP($B1907,'Answer Data Transformation'!$I$3:$R$2338,8,FALSE)</f>
        <v>No</v>
      </c>
      <c r="I1907" s="29">
        <f>VLOOKUP($B1907,'Answer Data Transformation'!$I$3:$R$2338,9,FALSE)</f>
        <v>0</v>
      </c>
      <c r="J1907" s="2" t="str">
        <f>VLOOKUP($B1907,'Answer Data Transformation'!$I$3:$R$2338,10,FALSE)</f>
        <v>No</v>
      </c>
      <c r="K1907" s="2" t="str">
        <f>VLOOKUP($B1907,'Answer Data Transformation'!$I$3:$R$2338,3,FALSE)</f>
        <v>Overweight</v>
      </c>
      <c r="L1907" s="2" t="str">
        <f>VLOOKUP($B1907,'Answer Data Transformation'!$I$3:$R$2338,5,FALSE)</f>
        <v>Normal</v>
      </c>
      <c r="M1907" s="2" t="str">
        <f>VLOOKUP($B1907,'Answer Data Transformation'!$T$3:$AA$2346,2,FALSE)</f>
        <v>10-Jul-1999</v>
      </c>
      <c r="N1907" s="2">
        <f>VLOOKUP($B1907,'Answer Data Transformation'!$T$3:$AA$2346,4,FALSE)</f>
        <v>0</v>
      </c>
      <c r="O1907" s="2">
        <f>VLOOKUP($B1907,'Answer Data Transformation'!$T$3:$AA$2346,5,FALSE)</f>
        <v>3955.98</v>
      </c>
      <c r="P1907" s="2" t="str">
        <f>VLOOKUP($B1907,'Answer Data Transformation'!$T$3:$AA$2346,6,FALSE)</f>
        <v>tier - 2</v>
      </c>
      <c r="Q1907" s="2" t="str">
        <f>VLOOKUP($B1907,'Answer Data Transformation'!$T$3:$AA$2346,7,FALSE)</f>
        <v>tier - 3</v>
      </c>
      <c r="R1907" s="2" t="str">
        <f>VLOOKUP($B1907,'Answer Data Transformation'!$T$3:$AA$2346,8,FALSE)</f>
        <v>R1021</v>
      </c>
      <c r="S1907" s="2">
        <f>VLOOKUP($B1907,'Answer Data Transformation'!$T$3:$AA$2346,3,FALSE)</f>
        <v>23</v>
      </c>
    </row>
    <row r="1908" spans="2:19" ht="15.5" x14ac:dyDescent="0.35">
      <c r="B1908" s="1" t="s">
        <v>461</v>
      </c>
      <c r="C1908" s="28" t="str">
        <f>VLOOKUP(B1908,'Answer Data Transformation'!$B$3:$F$2338,4,FALSE)</f>
        <v xml:space="preserve">  Christine E</v>
      </c>
      <c r="D1908" s="2">
        <f>VLOOKUP($B1908,'Answer Data Transformation'!$I$3:$R$2338,2,FALSE)</f>
        <v>29.59</v>
      </c>
      <c r="E1908" s="2">
        <f>VLOOKUP($B1908,'Answer Data Transformation'!$I$3:$R$2338,4,FALSE)</f>
        <v>6.16</v>
      </c>
      <c r="F1908" s="2" t="str">
        <f>VLOOKUP($B1908,'Answer Data Transformation'!$I$3:$R$2338,6,FALSE)</f>
        <v>No</v>
      </c>
      <c r="G1908" s="2" t="str">
        <f>VLOOKUP($B1908,'Answer Data Transformation'!$I$3:$R$2338,7,FALSE)</f>
        <v>No</v>
      </c>
      <c r="H1908" s="2" t="str">
        <f>VLOOKUP($B1908,'Answer Data Transformation'!$I$3:$R$2338,8,FALSE)</f>
        <v>Yes</v>
      </c>
      <c r="I1908" s="29">
        <f>VLOOKUP($B1908,'Answer Data Transformation'!$I$3:$R$2338,9,FALSE)</f>
        <v>1</v>
      </c>
      <c r="J1908" s="2" t="str">
        <f>VLOOKUP($B1908,'Answer Data Transformation'!$I$3:$R$2338,10,FALSE)</f>
        <v>No</v>
      </c>
      <c r="K1908" s="2" t="str">
        <f>VLOOKUP($B1908,'Answer Data Transformation'!$I$3:$R$2338,3,FALSE)</f>
        <v>Overweight</v>
      </c>
      <c r="L1908" s="2" t="str">
        <f>VLOOKUP($B1908,'Answer Data Transformation'!$I$3:$R$2338,5,FALSE)</f>
        <v>Prediabetes</v>
      </c>
      <c r="M1908" s="2" t="str">
        <f>VLOOKUP($B1908,'Answer Data Transformation'!$T$3:$AA$2346,2,FALSE)</f>
        <v>11-Nov-1993</v>
      </c>
      <c r="N1908" s="2">
        <f>VLOOKUP($B1908,'Answer Data Transformation'!$T$3:$AA$2346,4,FALSE)</f>
        <v>1</v>
      </c>
      <c r="O1908" s="2">
        <f>VLOOKUP($B1908,'Answer Data Transformation'!$T$3:$AA$2346,5,FALSE)</f>
        <v>3947.41</v>
      </c>
      <c r="P1908" s="2" t="str">
        <f>VLOOKUP($B1908,'Answer Data Transformation'!$T$3:$AA$2346,6,FALSE)</f>
        <v>tier - 2</v>
      </c>
      <c r="Q1908" s="2" t="str">
        <f>VLOOKUP($B1908,'Answer Data Transformation'!$T$3:$AA$2346,7,FALSE)</f>
        <v>tier - 2</v>
      </c>
      <c r="R1908" s="2" t="str">
        <f>VLOOKUP($B1908,'Answer Data Transformation'!$T$3:$AA$2346,8,FALSE)</f>
        <v>R1013</v>
      </c>
      <c r="S1908" s="2">
        <f>VLOOKUP($B1908,'Answer Data Transformation'!$T$3:$AA$2346,3,FALSE)</f>
        <v>29</v>
      </c>
    </row>
    <row r="1909" spans="2:19" ht="15.5" x14ac:dyDescent="0.35">
      <c r="B1909" s="1" t="s">
        <v>460</v>
      </c>
      <c r="C1909" s="28" t="str">
        <f>VLOOKUP(B1909,'Answer Data Transformation'!$B$3:$F$2338,4,FALSE)</f>
        <v xml:space="preserve">  Donna</v>
      </c>
      <c r="D1909" s="2">
        <f>VLOOKUP($B1909,'Answer Data Transformation'!$I$3:$R$2338,2,FALSE)</f>
        <v>31.16</v>
      </c>
      <c r="E1909" s="2">
        <f>VLOOKUP($B1909,'Answer Data Transformation'!$I$3:$R$2338,4,FALSE)</f>
        <v>4.49</v>
      </c>
      <c r="F1909" s="2" t="str">
        <f>VLOOKUP($B1909,'Answer Data Transformation'!$I$3:$R$2338,6,FALSE)</f>
        <v>No</v>
      </c>
      <c r="G1909" s="2" t="str">
        <f>VLOOKUP($B1909,'Answer Data Transformation'!$I$3:$R$2338,7,FALSE)</f>
        <v>No</v>
      </c>
      <c r="H1909" s="2" t="str">
        <f>VLOOKUP($B1909,'Answer Data Transformation'!$I$3:$R$2338,8,FALSE)</f>
        <v>Yes</v>
      </c>
      <c r="I1909" s="29">
        <f>VLOOKUP($B1909,'Answer Data Transformation'!$I$3:$R$2338,9,FALSE)</f>
        <v>1</v>
      </c>
      <c r="J1909" s="2" t="str">
        <f>VLOOKUP($B1909,'Answer Data Transformation'!$I$3:$R$2338,10,FALSE)</f>
        <v>No</v>
      </c>
      <c r="K1909" s="2" t="str">
        <f>VLOOKUP($B1909,'Answer Data Transformation'!$I$3:$R$2338,3,FALSE)</f>
        <v>Obesity</v>
      </c>
      <c r="L1909" s="2" t="str">
        <f>VLOOKUP($B1909,'Answer Data Transformation'!$I$3:$R$2338,5,FALSE)</f>
        <v>Normal</v>
      </c>
      <c r="M1909" s="2" t="str">
        <f>VLOOKUP($B1909,'Answer Data Transformation'!$T$3:$AA$2346,2,FALSE)</f>
        <v>29-Sep-1993</v>
      </c>
      <c r="N1909" s="2">
        <f>VLOOKUP($B1909,'Answer Data Transformation'!$T$3:$AA$2346,4,FALSE)</f>
        <v>0</v>
      </c>
      <c r="O1909" s="2">
        <f>VLOOKUP($B1909,'Answer Data Transformation'!$T$3:$AA$2346,5,FALSE)</f>
        <v>3943.6</v>
      </c>
      <c r="P1909" s="2" t="str">
        <f>VLOOKUP($B1909,'Answer Data Transformation'!$T$3:$AA$2346,6,FALSE)</f>
        <v>tier - 2</v>
      </c>
      <c r="Q1909" s="2" t="str">
        <f>VLOOKUP($B1909,'Answer Data Transformation'!$T$3:$AA$2346,7,FALSE)</f>
        <v>tier - 3</v>
      </c>
      <c r="R1909" s="2" t="str">
        <f>VLOOKUP($B1909,'Answer Data Transformation'!$T$3:$AA$2346,8,FALSE)</f>
        <v>R1024</v>
      </c>
      <c r="S1909" s="2">
        <f>VLOOKUP($B1909,'Answer Data Transformation'!$T$3:$AA$2346,3,FALSE)</f>
        <v>29</v>
      </c>
    </row>
    <row r="1910" spans="2:19" ht="15.5" x14ac:dyDescent="0.35">
      <c r="B1910" s="1" t="s">
        <v>459</v>
      </c>
      <c r="C1910" s="28" t="str">
        <f>VLOOKUP(B1910,'Answer Data Transformation'!$B$3:$F$2338,4,FALSE)</f>
        <v xml:space="preserve">  Rod</v>
      </c>
      <c r="D1910" s="2">
        <f>VLOOKUP($B1910,'Answer Data Transformation'!$I$3:$R$2338,2,FALSE)</f>
        <v>34.21</v>
      </c>
      <c r="E1910" s="2">
        <f>VLOOKUP($B1910,'Answer Data Transformation'!$I$3:$R$2338,4,FALSE)</f>
        <v>4.4800000000000004</v>
      </c>
      <c r="F1910" s="2" t="str">
        <f>VLOOKUP($B1910,'Answer Data Transformation'!$I$3:$R$2338,6,FALSE)</f>
        <v>Yes</v>
      </c>
      <c r="G1910" s="2" t="str">
        <f>VLOOKUP($B1910,'Answer Data Transformation'!$I$3:$R$2338,7,FALSE)</f>
        <v>No</v>
      </c>
      <c r="H1910" s="2" t="str">
        <f>VLOOKUP($B1910,'Answer Data Transformation'!$I$3:$R$2338,8,FALSE)</f>
        <v>No</v>
      </c>
      <c r="I1910" s="29">
        <f>VLOOKUP($B1910,'Answer Data Transformation'!$I$3:$R$2338,9,FALSE)</f>
        <v>1</v>
      </c>
      <c r="J1910" s="2" t="str">
        <f>VLOOKUP($B1910,'Answer Data Transformation'!$I$3:$R$2338,10,FALSE)</f>
        <v>No</v>
      </c>
      <c r="K1910" s="2" t="str">
        <f>VLOOKUP($B1910,'Answer Data Transformation'!$I$3:$R$2338,3,FALSE)</f>
        <v>Obesity</v>
      </c>
      <c r="L1910" s="2" t="str">
        <f>VLOOKUP($B1910,'Answer Data Transformation'!$I$3:$R$2338,5,FALSE)</f>
        <v>Normal</v>
      </c>
      <c r="M1910" s="2" t="str">
        <f>VLOOKUP($B1910,'Answer Data Transformation'!$T$3:$AA$2346,2,FALSE)</f>
        <v>24-Oct-1988</v>
      </c>
      <c r="N1910" s="2">
        <f>VLOOKUP($B1910,'Answer Data Transformation'!$T$3:$AA$2346,4,FALSE)</f>
        <v>0</v>
      </c>
      <c r="O1910" s="2">
        <f>VLOOKUP($B1910,'Answer Data Transformation'!$T$3:$AA$2346,5,FALSE)</f>
        <v>3935.18</v>
      </c>
      <c r="P1910" s="2" t="str">
        <f>VLOOKUP($B1910,'Answer Data Transformation'!$T$3:$AA$2346,6,FALSE)</f>
        <v>tier - 3</v>
      </c>
      <c r="Q1910" s="2" t="str">
        <f>VLOOKUP($B1910,'Answer Data Transformation'!$T$3:$AA$2346,7,FALSE)</f>
        <v>tier - 1</v>
      </c>
      <c r="R1910" s="2" t="str">
        <f>VLOOKUP($B1910,'Answer Data Transformation'!$T$3:$AA$2346,8,FALSE)</f>
        <v>R1013</v>
      </c>
      <c r="S1910" s="2">
        <f>VLOOKUP($B1910,'Answer Data Transformation'!$T$3:$AA$2346,3,FALSE)</f>
        <v>34</v>
      </c>
    </row>
    <row r="1911" spans="2:19" ht="15.5" x14ac:dyDescent="0.35">
      <c r="B1911" s="1" t="s">
        <v>458</v>
      </c>
      <c r="C1911" s="28" t="str">
        <f>VLOOKUP(B1911,'Answer Data Transformation'!$B$3:$F$2338,4,FALSE)</f>
        <v xml:space="preserve">  Joe</v>
      </c>
      <c r="D1911" s="2">
        <f>VLOOKUP($B1911,'Answer Data Transformation'!$I$3:$R$2338,2,FALSE)</f>
        <v>34.86</v>
      </c>
      <c r="E1911" s="2">
        <f>VLOOKUP($B1911,'Answer Data Transformation'!$I$3:$R$2338,4,FALSE)</f>
        <v>10.97</v>
      </c>
      <c r="F1911" s="2" t="str">
        <f>VLOOKUP($B1911,'Answer Data Transformation'!$I$3:$R$2338,6,FALSE)</f>
        <v>No</v>
      </c>
      <c r="G1911" s="2" t="str">
        <f>VLOOKUP($B1911,'Answer Data Transformation'!$I$3:$R$2338,7,FALSE)</f>
        <v>No</v>
      </c>
      <c r="H1911" s="2" t="str">
        <f>VLOOKUP($B1911,'Answer Data Transformation'!$I$3:$R$2338,8,FALSE)</f>
        <v>No</v>
      </c>
      <c r="I1911" s="29">
        <f>VLOOKUP($B1911,'Answer Data Transformation'!$I$3:$R$2338,9,FALSE)</f>
        <v>0</v>
      </c>
      <c r="J1911" s="2" t="str">
        <f>VLOOKUP($B1911,'Answer Data Transformation'!$I$3:$R$2338,10,FALSE)</f>
        <v>No</v>
      </c>
      <c r="K1911" s="2" t="str">
        <f>VLOOKUP($B1911,'Answer Data Transformation'!$I$3:$R$2338,3,FALSE)</f>
        <v>Obesity</v>
      </c>
      <c r="L1911" s="2" t="str">
        <f>VLOOKUP($B1911,'Answer Data Transformation'!$I$3:$R$2338,5,FALSE)</f>
        <v>Diabetes</v>
      </c>
      <c r="M1911" s="2" t="str">
        <f>VLOOKUP($B1911,'Answer Data Transformation'!$T$3:$AA$2346,2,FALSE)</f>
        <v>15-Jun-2002</v>
      </c>
      <c r="N1911" s="2">
        <f>VLOOKUP($B1911,'Answer Data Transformation'!$T$3:$AA$2346,4,FALSE)</f>
        <v>0</v>
      </c>
      <c r="O1911" s="2">
        <f>VLOOKUP($B1911,'Answer Data Transformation'!$T$3:$AA$2346,5,FALSE)</f>
        <v>3931.51</v>
      </c>
      <c r="P1911" s="2" t="str">
        <f>VLOOKUP($B1911,'Answer Data Transformation'!$T$3:$AA$2346,6,FALSE)</f>
        <v>tier - 2</v>
      </c>
      <c r="Q1911" s="2" t="str">
        <f>VLOOKUP($B1911,'Answer Data Transformation'!$T$3:$AA$2346,7,FALSE)</f>
        <v>tier - 3</v>
      </c>
      <c r="R1911" s="2" t="str">
        <f>VLOOKUP($B1911,'Answer Data Transformation'!$T$3:$AA$2346,8,FALSE)</f>
        <v>R1011</v>
      </c>
      <c r="S1911" s="2">
        <f>VLOOKUP($B1911,'Answer Data Transformation'!$T$3:$AA$2346,3,FALSE)</f>
        <v>20</v>
      </c>
    </row>
    <row r="1912" spans="2:19" ht="15.5" x14ac:dyDescent="0.35">
      <c r="B1912" s="1" t="s">
        <v>457</v>
      </c>
      <c r="C1912" s="28" t="str">
        <f>VLOOKUP(B1912,'Answer Data Transformation'!$B$3:$F$2338,4,FALSE)</f>
        <v xml:space="preserve">  Kayleigh</v>
      </c>
      <c r="D1912" s="2">
        <f>VLOOKUP($B1912,'Answer Data Transformation'!$I$3:$R$2338,2,FALSE)</f>
        <v>34.58</v>
      </c>
      <c r="E1912" s="2">
        <f>VLOOKUP($B1912,'Answer Data Transformation'!$I$3:$R$2338,4,FALSE)</f>
        <v>5.14</v>
      </c>
      <c r="F1912" s="2" t="str">
        <f>VLOOKUP($B1912,'Answer Data Transformation'!$I$3:$R$2338,6,FALSE)</f>
        <v>No</v>
      </c>
      <c r="G1912" s="2" t="str">
        <f>VLOOKUP($B1912,'Answer Data Transformation'!$I$3:$R$2338,7,FALSE)</f>
        <v>yes</v>
      </c>
      <c r="H1912" s="2" t="str">
        <f>VLOOKUP($B1912,'Answer Data Transformation'!$I$3:$R$2338,8,FALSE)</f>
        <v>No</v>
      </c>
      <c r="I1912" s="29">
        <f>VLOOKUP($B1912,'Answer Data Transformation'!$I$3:$R$2338,9,FALSE)</f>
        <v>2</v>
      </c>
      <c r="J1912" s="2" t="str">
        <f>VLOOKUP($B1912,'Answer Data Transformation'!$I$3:$R$2338,10,FALSE)</f>
        <v>No</v>
      </c>
      <c r="K1912" s="2" t="str">
        <f>VLOOKUP($B1912,'Answer Data Transformation'!$I$3:$R$2338,3,FALSE)</f>
        <v>Obesity</v>
      </c>
      <c r="L1912" s="2" t="str">
        <f>VLOOKUP($B1912,'Answer Data Transformation'!$I$3:$R$2338,5,FALSE)</f>
        <v>Normal</v>
      </c>
      <c r="M1912" s="2" t="str">
        <f>VLOOKUP($B1912,'Answer Data Transformation'!$T$3:$AA$2346,2,FALSE)</f>
        <v>10-Jul-2000</v>
      </c>
      <c r="N1912" s="2">
        <f>VLOOKUP($B1912,'Answer Data Transformation'!$T$3:$AA$2346,4,FALSE)</f>
        <v>2</v>
      </c>
      <c r="O1912" s="2">
        <f>VLOOKUP($B1912,'Answer Data Transformation'!$T$3:$AA$2346,5,FALSE)</f>
        <v>3925.76</v>
      </c>
      <c r="P1912" s="2" t="str">
        <f>VLOOKUP($B1912,'Answer Data Transformation'!$T$3:$AA$2346,6,FALSE)</f>
        <v>tier - 2</v>
      </c>
      <c r="Q1912" s="2" t="str">
        <f>VLOOKUP($B1912,'Answer Data Transformation'!$T$3:$AA$2346,7,FALSE)</f>
        <v>tier - 2</v>
      </c>
      <c r="R1912" s="2" t="str">
        <f>VLOOKUP($B1912,'Answer Data Transformation'!$T$3:$AA$2346,8,FALSE)</f>
        <v>R1024</v>
      </c>
      <c r="S1912" s="2">
        <f>VLOOKUP($B1912,'Answer Data Transformation'!$T$3:$AA$2346,3,FALSE)</f>
        <v>22</v>
      </c>
    </row>
    <row r="1913" spans="2:19" ht="15.5" x14ac:dyDescent="0.35">
      <c r="B1913" s="1" t="s">
        <v>456</v>
      </c>
      <c r="C1913" s="28" t="str">
        <f>VLOOKUP(B1913,'Answer Data Transformation'!$B$3:$F$2338,4,FALSE)</f>
        <v xml:space="preserve">  Lorcan A</v>
      </c>
      <c r="D1913" s="2">
        <f>VLOOKUP($B1913,'Answer Data Transformation'!$I$3:$R$2338,2,FALSE)</f>
        <v>17.940000000000001</v>
      </c>
      <c r="E1913" s="2">
        <f>VLOOKUP($B1913,'Answer Data Transformation'!$I$3:$R$2338,4,FALSE)</f>
        <v>5.17</v>
      </c>
      <c r="F1913" s="2" t="str">
        <f>VLOOKUP($B1913,'Answer Data Transformation'!$I$3:$R$2338,6,FALSE)</f>
        <v>Yes</v>
      </c>
      <c r="G1913" s="2" t="str">
        <f>VLOOKUP($B1913,'Answer Data Transformation'!$I$3:$R$2338,7,FALSE)</f>
        <v>No</v>
      </c>
      <c r="H1913" s="2" t="str">
        <f>VLOOKUP($B1913,'Answer Data Transformation'!$I$3:$R$2338,8,FALSE)</f>
        <v>No</v>
      </c>
      <c r="I1913" s="29">
        <f>VLOOKUP($B1913,'Answer Data Transformation'!$I$3:$R$2338,9,FALSE)</f>
        <v>0</v>
      </c>
      <c r="J1913" s="2" t="str">
        <f>VLOOKUP($B1913,'Answer Data Transformation'!$I$3:$R$2338,10,FALSE)</f>
        <v>No</v>
      </c>
      <c r="K1913" s="2" t="str">
        <f>VLOOKUP($B1913,'Answer Data Transformation'!$I$3:$R$2338,3,FALSE)</f>
        <v>Underweight</v>
      </c>
      <c r="L1913" s="2" t="str">
        <f>VLOOKUP($B1913,'Answer Data Transformation'!$I$3:$R$2338,5,FALSE)</f>
        <v>Normal</v>
      </c>
      <c r="M1913" s="2" t="str">
        <f>VLOOKUP($B1913,'Answer Data Transformation'!$T$3:$AA$2346,2,FALSE)</f>
        <v>05-Jul-1985</v>
      </c>
      <c r="N1913" s="2">
        <f>VLOOKUP($B1913,'Answer Data Transformation'!$T$3:$AA$2346,4,FALSE)</f>
        <v>3</v>
      </c>
      <c r="O1913" s="2">
        <f>VLOOKUP($B1913,'Answer Data Transformation'!$T$3:$AA$2346,5,FALSE)</f>
        <v>3910.44</v>
      </c>
      <c r="P1913" s="2" t="str">
        <f>VLOOKUP($B1913,'Answer Data Transformation'!$T$3:$AA$2346,6,FALSE)</f>
        <v>tier - 2</v>
      </c>
      <c r="Q1913" s="2" t="str">
        <f>VLOOKUP($B1913,'Answer Data Transformation'!$T$3:$AA$2346,7,FALSE)</f>
        <v>tier - 2</v>
      </c>
      <c r="R1913" s="2" t="str">
        <f>VLOOKUP($B1913,'Answer Data Transformation'!$T$3:$AA$2346,8,FALSE)</f>
        <v>R1013</v>
      </c>
      <c r="S1913" s="2">
        <f>VLOOKUP($B1913,'Answer Data Transformation'!$T$3:$AA$2346,3,FALSE)</f>
        <v>37</v>
      </c>
    </row>
    <row r="1914" spans="2:19" ht="15.5" x14ac:dyDescent="0.35">
      <c r="B1914" s="1" t="s">
        <v>455</v>
      </c>
      <c r="C1914" s="28" t="str">
        <f>VLOOKUP(B1914,'Answer Data Transformation'!$B$3:$F$2338,4,FALSE)</f>
        <v xml:space="preserve">  Billy</v>
      </c>
      <c r="D1914" s="2">
        <f>VLOOKUP($B1914,'Answer Data Transformation'!$I$3:$R$2338,2,FALSE)</f>
        <v>26.8</v>
      </c>
      <c r="E1914" s="2">
        <f>VLOOKUP($B1914,'Answer Data Transformation'!$I$3:$R$2338,4,FALSE)</f>
        <v>6.18</v>
      </c>
      <c r="F1914" s="2" t="str">
        <f>VLOOKUP($B1914,'Answer Data Transformation'!$I$3:$R$2338,6,FALSE)</f>
        <v>Yes</v>
      </c>
      <c r="G1914" s="2" t="str">
        <f>VLOOKUP($B1914,'Answer Data Transformation'!$I$3:$R$2338,7,FALSE)</f>
        <v>No</v>
      </c>
      <c r="H1914" s="2" t="str">
        <f>VLOOKUP($B1914,'Answer Data Transformation'!$I$3:$R$2338,8,FALSE)</f>
        <v>Yes</v>
      </c>
      <c r="I1914" s="29">
        <f>VLOOKUP($B1914,'Answer Data Transformation'!$I$3:$R$2338,9,FALSE)</f>
        <v>1</v>
      </c>
      <c r="J1914" s="2" t="str">
        <f>VLOOKUP($B1914,'Answer Data Transformation'!$I$3:$R$2338,10,FALSE)</f>
        <v>No</v>
      </c>
      <c r="K1914" s="2" t="str">
        <f>VLOOKUP($B1914,'Answer Data Transformation'!$I$3:$R$2338,3,FALSE)</f>
        <v>Overweight</v>
      </c>
      <c r="L1914" s="2" t="str">
        <f>VLOOKUP($B1914,'Answer Data Transformation'!$I$3:$R$2338,5,FALSE)</f>
        <v>Prediabetes</v>
      </c>
      <c r="M1914" s="2" t="str">
        <f>VLOOKUP($B1914,'Answer Data Transformation'!$T$3:$AA$2346,2,FALSE)</f>
        <v>24-Nov-1997</v>
      </c>
      <c r="N1914" s="2">
        <f>VLOOKUP($B1914,'Answer Data Transformation'!$T$3:$AA$2346,4,FALSE)</f>
        <v>3</v>
      </c>
      <c r="O1914" s="2">
        <f>VLOOKUP($B1914,'Answer Data Transformation'!$T$3:$AA$2346,5,FALSE)</f>
        <v>3906.13</v>
      </c>
      <c r="P1914" s="2" t="str">
        <f>VLOOKUP($B1914,'Answer Data Transformation'!$T$3:$AA$2346,6,FALSE)</f>
        <v>tier - 3</v>
      </c>
      <c r="Q1914" s="2" t="str">
        <f>VLOOKUP($B1914,'Answer Data Transformation'!$T$3:$AA$2346,7,FALSE)</f>
        <v>tier - 3</v>
      </c>
      <c r="R1914" s="2" t="str">
        <f>VLOOKUP($B1914,'Answer Data Transformation'!$T$3:$AA$2346,8,FALSE)</f>
        <v>R1011</v>
      </c>
      <c r="S1914" s="2">
        <f>VLOOKUP($B1914,'Answer Data Transformation'!$T$3:$AA$2346,3,FALSE)</f>
        <v>25</v>
      </c>
    </row>
    <row r="1915" spans="2:19" ht="15.5" x14ac:dyDescent="0.35">
      <c r="B1915" s="1" t="s">
        <v>454</v>
      </c>
      <c r="C1915" s="28" t="str">
        <f>VLOOKUP(B1915,'Answer Data Transformation'!$B$3:$F$2338,4,FALSE)</f>
        <v xml:space="preserve">  Paul M</v>
      </c>
      <c r="D1915" s="2">
        <f>VLOOKUP($B1915,'Answer Data Transformation'!$I$3:$R$2338,2,FALSE)</f>
        <v>17.690000000000001</v>
      </c>
      <c r="E1915" s="2">
        <f>VLOOKUP($B1915,'Answer Data Transformation'!$I$3:$R$2338,4,FALSE)</f>
        <v>9.07</v>
      </c>
      <c r="F1915" s="2" t="str">
        <f>VLOOKUP($B1915,'Answer Data Transformation'!$I$3:$R$2338,6,FALSE)</f>
        <v>Yes</v>
      </c>
      <c r="G1915" s="2" t="str">
        <f>VLOOKUP($B1915,'Answer Data Transformation'!$I$3:$R$2338,7,FALSE)</f>
        <v>No</v>
      </c>
      <c r="H1915" s="2" t="str">
        <f>VLOOKUP($B1915,'Answer Data Transformation'!$I$3:$R$2338,8,FALSE)</f>
        <v>No</v>
      </c>
      <c r="I1915" s="29">
        <f>VLOOKUP($B1915,'Answer Data Transformation'!$I$3:$R$2338,9,FALSE)</f>
        <v>0</v>
      </c>
      <c r="J1915" s="2" t="str">
        <f>VLOOKUP($B1915,'Answer Data Transformation'!$I$3:$R$2338,10,FALSE)</f>
        <v>No</v>
      </c>
      <c r="K1915" s="2" t="str">
        <f>VLOOKUP($B1915,'Answer Data Transformation'!$I$3:$R$2338,3,FALSE)</f>
        <v>Underweight</v>
      </c>
      <c r="L1915" s="2" t="str">
        <f>VLOOKUP($B1915,'Answer Data Transformation'!$I$3:$R$2338,5,FALSE)</f>
        <v>Diabetes</v>
      </c>
      <c r="M1915" s="2" t="str">
        <f>VLOOKUP($B1915,'Answer Data Transformation'!$T$3:$AA$2346,2,FALSE)</f>
        <v>27-Aug-1981</v>
      </c>
      <c r="N1915" s="2">
        <f>VLOOKUP($B1915,'Answer Data Transformation'!$T$3:$AA$2346,4,FALSE)</f>
        <v>1</v>
      </c>
      <c r="O1915" s="2">
        <f>VLOOKUP($B1915,'Answer Data Transformation'!$T$3:$AA$2346,5,FALSE)</f>
        <v>3902.07</v>
      </c>
      <c r="P1915" s="2" t="str">
        <f>VLOOKUP($B1915,'Answer Data Transformation'!$T$3:$AA$2346,6,FALSE)</f>
        <v>tier - 2</v>
      </c>
      <c r="Q1915" s="2" t="str">
        <f>VLOOKUP($B1915,'Answer Data Transformation'!$T$3:$AA$2346,7,FALSE)</f>
        <v>tier - 2</v>
      </c>
      <c r="R1915" s="2" t="str">
        <f>VLOOKUP($B1915,'Answer Data Transformation'!$T$3:$AA$2346,8,FALSE)</f>
        <v>R1013</v>
      </c>
      <c r="S1915" s="2">
        <f>VLOOKUP($B1915,'Answer Data Transformation'!$T$3:$AA$2346,3,FALSE)</f>
        <v>41</v>
      </c>
    </row>
    <row r="1916" spans="2:19" ht="15.5" x14ac:dyDescent="0.35">
      <c r="B1916" s="1" t="s">
        <v>453</v>
      </c>
      <c r="C1916" s="28" t="str">
        <f>VLOOKUP(B1916,'Answer Data Transformation'!$B$3:$F$2338,4,FALSE)</f>
        <v xml:space="preserve">  Brenda M</v>
      </c>
      <c r="D1916" s="2">
        <f>VLOOKUP($B1916,'Answer Data Transformation'!$I$3:$R$2338,2,FALSE)</f>
        <v>25.77</v>
      </c>
      <c r="E1916" s="2">
        <f>VLOOKUP($B1916,'Answer Data Transformation'!$I$3:$R$2338,4,FALSE)</f>
        <v>4.43</v>
      </c>
      <c r="F1916" s="2" t="str">
        <f>VLOOKUP($B1916,'Answer Data Transformation'!$I$3:$R$2338,6,FALSE)</f>
        <v>No</v>
      </c>
      <c r="G1916" s="2" t="str">
        <f>VLOOKUP($B1916,'Answer Data Transformation'!$I$3:$R$2338,7,FALSE)</f>
        <v>No</v>
      </c>
      <c r="H1916" s="2" t="str">
        <f>VLOOKUP($B1916,'Answer Data Transformation'!$I$3:$R$2338,8,FALSE)</f>
        <v>Yes</v>
      </c>
      <c r="I1916" s="29">
        <f>VLOOKUP($B1916,'Answer Data Transformation'!$I$3:$R$2338,9,FALSE)</f>
        <v>1</v>
      </c>
      <c r="J1916" s="2" t="str">
        <f>VLOOKUP($B1916,'Answer Data Transformation'!$I$3:$R$2338,10,FALSE)</f>
        <v>No</v>
      </c>
      <c r="K1916" s="2" t="str">
        <f>VLOOKUP($B1916,'Answer Data Transformation'!$I$3:$R$2338,3,FALSE)</f>
        <v>Overweight</v>
      </c>
      <c r="L1916" s="2" t="str">
        <f>VLOOKUP($B1916,'Answer Data Transformation'!$I$3:$R$2338,5,FALSE)</f>
        <v>Normal</v>
      </c>
      <c r="M1916" s="2" t="str">
        <f>VLOOKUP($B1916,'Answer Data Transformation'!$T$3:$AA$2346,2,FALSE)</f>
        <v>14-Sep-1993</v>
      </c>
      <c r="N1916" s="2">
        <f>VLOOKUP($B1916,'Answer Data Transformation'!$T$3:$AA$2346,4,FALSE)</f>
        <v>0</v>
      </c>
      <c r="O1916" s="2">
        <f>VLOOKUP($B1916,'Answer Data Transformation'!$T$3:$AA$2346,5,FALSE)</f>
        <v>3898.35</v>
      </c>
      <c r="P1916" s="2" t="str">
        <f>VLOOKUP($B1916,'Answer Data Transformation'!$T$3:$AA$2346,6,FALSE)</f>
        <v>tier - 2</v>
      </c>
      <c r="Q1916" s="2" t="str">
        <f>VLOOKUP($B1916,'Answer Data Transformation'!$T$3:$AA$2346,7,FALSE)</f>
        <v>tier - 2</v>
      </c>
      <c r="R1916" s="2" t="str">
        <f>VLOOKUP($B1916,'Answer Data Transformation'!$T$3:$AA$2346,8,FALSE)</f>
        <v>R1012</v>
      </c>
      <c r="S1916" s="2">
        <f>VLOOKUP($B1916,'Answer Data Transformation'!$T$3:$AA$2346,3,FALSE)</f>
        <v>29</v>
      </c>
    </row>
    <row r="1917" spans="2:19" ht="15.5" x14ac:dyDescent="0.35">
      <c r="B1917" s="1" t="s">
        <v>452</v>
      </c>
      <c r="C1917" s="28" t="str">
        <f>VLOOKUP(B1917,'Answer Data Transformation'!$B$3:$F$2338,4,FALSE)</f>
        <v xml:space="preserve">  Jeff H</v>
      </c>
      <c r="D1917" s="2">
        <f>VLOOKUP($B1917,'Answer Data Transformation'!$I$3:$R$2338,2,FALSE)</f>
        <v>34.46</v>
      </c>
      <c r="E1917" s="2">
        <f>VLOOKUP($B1917,'Answer Data Transformation'!$I$3:$R$2338,4,FALSE)</f>
        <v>4.17</v>
      </c>
      <c r="F1917" s="2" t="str">
        <f>VLOOKUP($B1917,'Answer Data Transformation'!$I$3:$R$2338,6,FALSE)</f>
        <v>No</v>
      </c>
      <c r="G1917" s="2" t="str">
        <f>VLOOKUP($B1917,'Answer Data Transformation'!$I$3:$R$2338,7,FALSE)</f>
        <v>yes</v>
      </c>
      <c r="H1917" s="2" t="str">
        <f>VLOOKUP($B1917,'Answer Data Transformation'!$I$3:$R$2338,8,FALSE)</f>
        <v>No</v>
      </c>
      <c r="I1917" s="29">
        <f>VLOOKUP($B1917,'Answer Data Transformation'!$I$3:$R$2338,9,FALSE)</f>
        <v>1</v>
      </c>
      <c r="J1917" s="2" t="str">
        <f>VLOOKUP($B1917,'Answer Data Transformation'!$I$3:$R$2338,10,FALSE)</f>
        <v>No</v>
      </c>
      <c r="K1917" s="2" t="str">
        <f>VLOOKUP($B1917,'Answer Data Transformation'!$I$3:$R$2338,3,FALSE)</f>
        <v>Obesity</v>
      </c>
      <c r="L1917" s="2" t="str">
        <f>VLOOKUP($B1917,'Answer Data Transformation'!$I$3:$R$2338,5,FALSE)</f>
        <v>Normal</v>
      </c>
      <c r="M1917" s="2" t="str">
        <f>VLOOKUP($B1917,'Answer Data Transformation'!$T$3:$AA$2346,2,FALSE)</f>
        <v>13-Jul-2004</v>
      </c>
      <c r="N1917" s="2">
        <f>VLOOKUP($B1917,'Answer Data Transformation'!$T$3:$AA$2346,4,FALSE)</f>
        <v>0</v>
      </c>
      <c r="O1917" s="2">
        <f>VLOOKUP($B1917,'Answer Data Transformation'!$T$3:$AA$2346,5,FALSE)</f>
        <v>3889.2</v>
      </c>
      <c r="P1917" s="2" t="str">
        <f>VLOOKUP($B1917,'Answer Data Transformation'!$T$3:$AA$2346,6,FALSE)</f>
        <v>tier - 2</v>
      </c>
      <c r="Q1917" s="2" t="str">
        <f>VLOOKUP($B1917,'Answer Data Transformation'!$T$3:$AA$2346,7,FALSE)</f>
        <v>tier - 2</v>
      </c>
      <c r="R1917" s="2" t="str">
        <f>VLOOKUP($B1917,'Answer Data Transformation'!$T$3:$AA$2346,8,FALSE)</f>
        <v>R1012</v>
      </c>
      <c r="S1917" s="2">
        <f>VLOOKUP($B1917,'Answer Data Transformation'!$T$3:$AA$2346,3,FALSE)</f>
        <v>18</v>
      </c>
    </row>
    <row r="1918" spans="2:19" ht="15.5" x14ac:dyDescent="0.35">
      <c r="B1918" s="1" t="s">
        <v>451</v>
      </c>
      <c r="C1918" s="28" t="str">
        <f>VLOOKUP(B1918,'Answer Data Transformation'!$B$3:$F$2338,4,FALSE)</f>
        <v xml:space="preserve">  Michael</v>
      </c>
      <c r="D1918" s="2">
        <f>VLOOKUP($B1918,'Answer Data Transformation'!$I$3:$R$2338,2,FALSE)</f>
        <v>30.875</v>
      </c>
      <c r="E1918" s="2">
        <f>VLOOKUP($B1918,'Answer Data Transformation'!$I$3:$R$2338,4,FALSE)</f>
        <v>4.95</v>
      </c>
      <c r="F1918" s="2" t="str">
        <f>VLOOKUP($B1918,'Answer Data Transformation'!$I$3:$R$2338,6,FALSE)</f>
        <v>Yes</v>
      </c>
      <c r="G1918" s="2" t="str">
        <f>VLOOKUP($B1918,'Answer Data Transformation'!$I$3:$R$2338,7,FALSE)</f>
        <v>No</v>
      </c>
      <c r="H1918" s="2" t="str">
        <f>VLOOKUP($B1918,'Answer Data Transformation'!$I$3:$R$2338,8,FALSE)</f>
        <v>No</v>
      </c>
      <c r="I1918" s="29">
        <f>VLOOKUP($B1918,'Answer Data Transformation'!$I$3:$R$2338,9,FALSE)</f>
        <v>0</v>
      </c>
      <c r="J1918" s="2" t="str">
        <f>VLOOKUP($B1918,'Answer Data Transformation'!$I$3:$R$2338,10,FALSE)</f>
        <v>No</v>
      </c>
      <c r="K1918" s="2" t="str">
        <f>VLOOKUP($B1918,'Answer Data Transformation'!$I$3:$R$2338,3,FALSE)</f>
        <v>Obesity</v>
      </c>
      <c r="L1918" s="2" t="str">
        <f>VLOOKUP($B1918,'Answer Data Transformation'!$I$3:$R$2338,5,FALSE)</f>
        <v>Normal</v>
      </c>
      <c r="M1918" s="2" t="str">
        <f>VLOOKUP($B1918,'Answer Data Transformation'!$T$3:$AA$2346,2,FALSE)</f>
        <v>23-Oct-1996</v>
      </c>
      <c r="N1918" s="2">
        <f>VLOOKUP($B1918,'Answer Data Transformation'!$T$3:$AA$2346,4,FALSE)</f>
        <v>2</v>
      </c>
      <c r="O1918" s="2">
        <f>VLOOKUP($B1918,'Answer Data Transformation'!$T$3:$AA$2346,5,FALSE)</f>
        <v>3877.3</v>
      </c>
      <c r="P1918" s="2" t="str">
        <f>VLOOKUP($B1918,'Answer Data Transformation'!$T$3:$AA$2346,6,FALSE)</f>
        <v>tier - 1</v>
      </c>
      <c r="Q1918" s="2" t="str">
        <f>VLOOKUP($B1918,'Answer Data Transformation'!$T$3:$AA$2346,7,FALSE)</f>
        <v>tier - 3</v>
      </c>
      <c r="R1918" s="2" t="str">
        <f>VLOOKUP($B1918,'Answer Data Transformation'!$T$3:$AA$2346,8,FALSE)</f>
        <v>R1012</v>
      </c>
      <c r="S1918" s="2">
        <f>VLOOKUP($B1918,'Answer Data Transformation'!$T$3:$AA$2346,3,FALSE)</f>
        <v>26</v>
      </c>
    </row>
    <row r="1919" spans="2:19" ht="15.5" x14ac:dyDescent="0.35">
      <c r="B1919" s="1" t="s">
        <v>450</v>
      </c>
      <c r="C1919" s="28" t="str">
        <f>VLOOKUP(B1919,'Answer Data Transformation'!$B$3:$F$2338,4,FALSE)</f>
        <v xml:space="preserve">  Jan</v>
      </c>
      <c r="D1919" s="2">
        <f>VLOOKUP($B1919,'Answer Data Transformation'!$I$3:$R$2338,2,FALSE)</f>
        <v>39.49</v>
      </c>
      <c r="E1919" s="2">
        <f>VLOOKUP($B1919,'Answer Data Transformation'!$I$3:$R$2338,4,FALSE)</f>
        <v>5.13</v>
      </c>
      <c r="F1919" s="2" t="str">
        <f>VLOOKUP($B1919,'Answer Data Transformation'!$I$3:$R$2338,6,FALSE)</f>
        <v>No</v>
      </c>
      <c r="G1919" s="2" t="str">
        <f>VLOOKUP($B1919,'Answer Data Transformation'!$I$3:$R$2338,7,FALSE)</f>
        <v>No</v>
      </c>
      <c r="H1919" s="2" t="str">
        <f>VLOOKUP($B1919,'Answer Data Transformation'!$I$3:$R$2338,8,FALSE)</f>
        <v>No</v>
      </c>
      <c r="I1919" s="29">
        <f>VLOOKUP($B1919,'Answer Data Transformation'!$I$3:$R$2338,9,FALSE)</f>
        <v>0</v>
      </c>
      <c r="J1919" s="2" t="str">
        <f>VLOOKUP($B1919,'Answer Data Transformation'!$I$3:$R$2338,10,FALSE)</f>
        <v>No</v>
      </c>
      <c r="K1919" s="2" t="str">
        <f>VLOOKUP($B1919,'Answer Data Transformation'!$I$3:$R$2338,3,FALSE)</f>
        <v>Obesity</v>
      </c>
      <c r="L1919" s="2" t="str">
        <f>VLOOKUP($B1919,'Answer Data Transformation'!$I$3:$R$2338,5,FALSE)</f>
        <v>Normal</v>
      </c>
      <c r="M1919" s="2" t="str">
        <f>VLOOKUP($B1919,'Answer Data Transformation'!$T$3:$AA$2346,2,FALSE)</f>
        <v>25-Jul-1991</v>
      </c>
      <c r="N1919" s="2">
        <f>VLOOKUP($B1919,'Answer Data Transformation'!$T$3:$AA$2346,4,FALSE)</f>
        <v>1</v>
      </c>
      <c r="O1919" s="2">
        <f>VLOOKUP($B1919,'Answer Data Transformation'!$T$3:$AA$2346,5,FALSE)</f>
        <v>3875.73</v>
      </c>
      <c r="P1919" s="2" t="str">
        <f>VLOOKUP($B1919,'Answer Data Transformation'!$T$3:$AA$2346,6,FALSE)</f>
        <v>tier - 2</v>
      </c>
      <c r="Q1919" s="2" t="str">
        <f>VLOOKUP($B1919,'Answer Data Transformation'!$T$3:$AA$2346,7,FALSE)</f>
        <v>tier - 3</v>
      </c>
      <c r="R1919" s="2" t="str">
        <f>VLOOKUP($B1919,'Answer Data Transformation'!$T$3:$AA$2346,8,FALSE)</f>
        <v>R1013</v>
      </c>
      <c r="S1919" s="2">
        <f>VLOOKUP($B1919,'Answer Data Transformation'!$T$3:$AA$2346,3,FALSE)</f>
        <v>31</v>
      </c>
    </row>
    <row r="1920" spans="2:19" ht="15.5" x14ac:dyDescent="0.35">
      <c r="B1920" s="1" t="s">
        <v>449</v>
      </c>
      <c r="C1920" s="28" t="str">
        <f>VLOOKUP(B1920,'Answer Data Transformation'!$B$3:$F$2338,4,FALSE)</f>
        <v xml:space="preserve">  Bernard</v>
      </c>
      <c r="D1920" s="2">
        <f>VLOOKUP($B1920,'Answer Data Transformation'!$I$3:$R$2338,2,FALSE)</f>
        <v>28.88</v>
      </c>
      <c r="E1920" s="2">
        <f>VLOOKUP($B1920,'Answer Data Transformation'!$I$3:$R$2338,4,FALSE)</f>
        <v>4.0999999999999996</v>
      </c>
      <c r="F1920" s="2" t="str">
        <f>VLOOKUP($B1920,'Answer Data Transformation'!$I$3:$R$2338,6,FALSE)</f>
        <v>No</v>
      </c>
      <c r="G1920" s="2" t="str">
        <f>VLOOKUP($B1920,'Answer Data Transformation'!$I$3:$R$2338,7,FALSE)</f>
        <v>No</v>
      </c>
      <c r="H1920" s="2" t="str">
        <f>VLOOKUP($B1920,'Answer Data Transformation'!$I$3:$R$2338,8,FALSE)</f>
        <v>No</v>
      </c>
      <c r="I1920" s="29">
        <f>VLOOKUP($B1920,'Answer Data Transformation'!$I$3:$R$2338,9,FALSE)</f>
        <v>0</v>
      </c>
      <c r="J1920" s="2" t="str">
        <f>VLOOKUP($B1920,'Answer Data Transformation'!$I$3:$R$2338,10,FALSE)</f>
        <v>No</v>
      </c>
      <c r="K1920" s="2" t="str">
        <f>VLOOKUP($B1920,'Answer Data Transformation'!$I$3:$R$2338,3,FALSE)</f>
        <v>Overweight</v>
      </c>
      <c r="L1920" s="2" t="str">
        <f>VLOOKUP($B1920,'Answer Data Transformation'!$I$3:$R$2338,5,FALSE)</f>
        <v>Normal</v>
      </c>
      <c r="M1920" s="2" t="str">
        <f>VLOOKUP($B1920,'Answer Data Transformation'!$T$3:$AA$2346,2,FALSE)</f>
        <v>24-Jun-1990</v>
      </c>
      <c r="N1920" s="2">
        <f>VLOOKUP($B1920,'Answer Data Transformation'!$T$3:$AA$2346,4,FALSE)</f>
        <v>0</v>
      </c>
      <c r="O1920" s="2">
        <f>VLOOKUP($B1920,'Answer Data Transformation'!$T$3:$AA$2346,5,FALSE)</f>
        <v>3866.86</v>
      </c>
      <c r="P1920" s="2" t="str">
        <f>VLOOKUP($B1920,'Answer Data Transformation'!$T$3:$AA$2346,6,FALSE)</f>
        <v>tier - 1</v>
      </c>
      <c r="Q1920" s="2" t="str">
        <f>VLOOKUP($B1920,'Answer Data Transformation'!$T$3:$AA$2346,7,FALSE)</f>
        <v>tier - 1</v>
      </c>
      <c r="R1920" s="2" t="str">
        <f>VLOOKUP($B1920,'Answer Data Transformation'!$T$3:$AA$2346,8,FALSE)</f>
        <v>R1012</v>
      </c>
      <c r="S1920" s="2">
        <f>VLOOKUP($B1920,'Answer Data Transformation'!$T$3:$AA$2346,3,FALSE)</f>
        <v>32</v>
      </c>
    </row>
    <row r="1921" spans="2:19" ht="15.5" x14ac:dyDescent="0.35">
      <c r="B1921" s="1" t="s">
        <v>448</v>
      </c>
      <c r="C1921" s="28" t="str">
        <f>VLOOKUP(B1921,'Answer Data Transformation'!$B$3:$F$2338,4,FALSE)</f>
        <v xml:space="preserve">  Craig</v>
      </c>
      <c r="D1921" s="2">
        <f>VLOOKUP($B1921,'Answer Data Transformation'!$I$3:$R$2338,2,FALSE)</f>
        <v>20.234999999999999</v>
      </c>
      <c r="E1921" s="2">
        <f>VLOOKUP($B1921,'Answer Data Transformation'!$I$3:$R$2338,4,FALSE)</f>
        <v>5.01</v>
      </c>
      <c r="F1921" s="2" t="str">
        <f>VLOOKUP($B1921,'Answer Data Transformation'!$I$3:$R$2338,6,FALSE)</f>
        <v>Yes</v>
      </c>
      <c r="G1921" s="2" t="str">
        <f>VLOOKUP($B1921,'Answer Data Transformation'!$I$3:$R$2338,7,FALSE)</f>
        <v>No</v>
      </c>
      <c r="H1921" s="2" t="str">
        <f>VLOOKUP($B1921,'Answer Data Transformation'!$I$3:$R$2338,8,FALSE)</f>
        <v>No</v>
      </c>
      <c r="I1921" s="29">
        <f>VLOOKUP($B1921,'Answer Data Transformation'!$I$3:$R$2338,9,FALSE)</f>
        <v>0</v>
      </c>
      <c r="J1921" s="2" t="str">
        <f>VLOOKUP($B1921,'Answer Data Transformation'!$I$3:$R$2338,10,FALSE)</f>
        <v>No</v>
      </c>
      <c r="K1921" s="2" t="str">
        <f>VLOOKUP($B1921,'Answer Data Transformation'!$I$3:$R$2338,3,FALSE)</f>
        <v>Normal Weight</v>
      </c>
      <c r="L1921" s="2" t="str">
        <f>VLOOKUP($B1921,'Answer Data Transformation'!$I$3:$R$2338,5,FALSE)</f>
        <v>Normal</v>
      </c>
      <c r="M1921" s="2" t="str">
        <f>VLOOKUP($B1921,'Answer Data Transformation'!$T$3:$AA$2346,2,FALSE)</f>
        <v>18-Oct-2001</v>
      </c>
      <c r="N1921" s="2">
        <f>VLOOKUP($B1921,'Answer Data Transformation'!$T$3:$AA$2346,4,FALSE)</f>
        <v>3</v>
      </c>
      <c r="O1921" s="2">
        <f>VLOOKUP($B1921,'Answer Data Transformation'!$T$3:$AA$2346,5,FALSE)</f>
        <v>3861.21</v>
      </c>
      <c r="P1921" s="2" t="str">
        <f>VLOOKUP($B1921,'Answer Data Transformation'!$T$3:$AA$2346,6,FALSE)</f>
        <v>tier - 2</v>
      </c>
      <c r="Q1921" s="2" t="str">
        <f>VLOOKUP($B1921,'Answer Data Transformation'!$T$3:$AA$2346,7,FALSE)</f>
        <v>tier - 2</v>
      </c>
      <c r="R1921" s="2" t="str">
        <f>VLOOKUP($B1921,'Answer Data Transformation'!$T$3:$AA$2346,8,FALSE)</f>
        <v>R1016</v>
      </c>
      <c r="S1921" s="2">
        <f>VLOOKUP($B1921,'Answer Data Transformation'!$T$3:$AA$2346,3,FALSE)</f>
        <v>21</v>
      </c>
    </row>
    <row r="1922" spans="2:19" ht="15.5" x14ac:dyDescent="0.35">
      <c r="B1922" s="1" t="s">
        <v>447</v>
      </c>
      <c r="C1922" s="28" t="str">
        <f>VLOOKUP(B1922,'Answer Data Transformation'!$B$3:$F$2338,4,FALSE)</f>
        <v xml:space="preserve">  Bryn</v>
      </c>
      <c r="D1922" s="2">
        <f>VLOOKUP($B1922,'Answer Data Transformation'!$I$3:$R$2338,2,FALSE)</f>
        <v>30.67</v>
      </c>
      <c r="E1922" s="2">
        <f>VLOOKUP($B1922,'Answer Data Transformation'!$I$3:$R$2338,4,FALSE)</f>
        <v>5.09</v>
      </c>
      <c r="F1922" s="2" t="str">
        <f>VLOOKUP($B1922,'Answer Data Transformation'!$I$3:$R$2338,6,FALSE)</f>
        <v>Yes</v>
      </c>
      <c r="G1922" s="2" t="str">
        <f>VLOOKUP($B1922,'Answer Data Transformation'!$I$3:$R$2338,7,FALSE)</f>
        <v>No</v>
      </c>
      <c r="H1922" s="2" t="str">
        <f>VLOOKUP($B1922,'Answer Data Transformation'!$I$3:$R$2338,8,FALSE)</f>
        <v>No</v>
      </c>
      <c r="I1922" s="29">
        <f>VLOOKUP($B1922,'Answer Data Transformation'!$I$3:$R$2338,9,FALSE)</f>
        <v>0</v>
      </c>
      <c r="J1922" s="2" t="str">
        <f>VLOOKUP($B1922,'Answer Data Transformation'!$I$3:$R$2338,10,FALSE)</f>
        <v>No</v>
      </c>
      <c r="K1922" s="2" t="str">
        <f>VLOOKUP($B1922,'Answer Data Transformation'!$I$3:$R$2338,3,FALSE)</f>
        <v>Obesity</v>
      </c>
      <c r="L1922" s="2" t="str">
        <f>VLOOKUP($B1922,'Answer Data Transformation'!$I$3:$R$2338,5,FALSE)</f>
        <v>Normal</v>
      </c>
      <c r="M1922" s="2" t="str">
        <f>VLOOKUP($B1922,'Answer Data Transformation'!$T$3:$AA$2346,2,FALSE)</f>
        <v>06-Jun-2001</v>
      </c>
      <c r="N1922" s="2">
        <f>VLOOKUP($B1922,'Answer Data Transformation'!$T$3:$AA$2346,4,FALSE)</f>
        <v>0</v>
      </c>
      <c r="O1922" s="2">
        <f>VLOOKUP($B1922,'Answer Data Transformation'!$T$3:$AA$2346,5,FALSE)</f>
        <v>3858.51</v>
      </c>
      <c r="P1922" s="2" t="str">
        <f>VLOOKUP($B1922,'Answer Data Transformation'!$T$3:$AA$2346,6,FALSE)</f>
        <v>tier - 2</v>
      </c>
      <c r="Q1922" s="2" t="str">
        <f>VLOOKUP($B1922,'Answer Data Transformation'!$T$3:$AA$2346,7,FALSE)</f>
        <v>tier - 3</v>
      </c>
      <c r="R1922" s="2" t="str">
        <f>VLOOKUP($B1922,'Answer Data Transformation'!$T$3:$AA$2346,8,FALSE)</f>
        <v>R1025</v>
      </c>
      <c r="S1922" s="2">
        <f>VLOOKUP($B1922,'Answer Data Transformation'!$T$3:$AA$2346,3,FALSE)</f>
        <v>22</v>
      </c>
    </row>
    <row r="1923" spans="2:19" ht="15.5" x14ac:dyDescent="0.35">
      <c r="B1923" s="1" t="s">
        <v>446</v>
      </c>
      <c r="C1923" s="28" t="str">
        <f>VLOOKUP(B1923,'Answer Data Transformation'!$B$3:$F$2338,4,FALSE)</f>
        <v xml:space="preserve">  Michael</v>
      </c>
      <c r="D1923" s="2">
        <f>VLOOKUP($B1923,'Answer Data Transformation'!$I$3:$R$2338,2,FALSE)</f>
        <v>30.875</v>
      </c>
      <c r="E1923" s="2">
        <f>VLOOKUP($B1923,'Answer Data Transformation'!$I$3:$R$2338,4,FALSE)</f>
        <v>6.49</v>
      </c>
      <c r="F1923" s="2" t="str">
        <f>VLOOKUP($B1923,'Answer Data Transformation'!$I$3:$R$2338,6,FALSE)</f>
        <v>No</v>
      </c>
      <c r="G1923" s="2" t="str">
        <f>VLOOKUP($B1923,'Answer Data Transformation'!$I$3:$R$2338,7,FALSE)</f>
        <v>No</v>
      </c>
      <c r="H1923" s="2" t="str">
        <f>VLOOKUP($B1923,'Answer Data Transformation'!$I$3:$R$2338,8,FALSE)</f>
        <v>No</v>
      </c>
      <c r="I1923" s="29">
        <f>VLOOKUP($B1923,'Answer Data Transformation'!$I$3:$R$2338,9,FALSE)</f>
        <v>0</v>
      </c>
      <c r="J1923" s="2" t="str">
        <f>VLOOKUP($B1923,'Answer Data Transformation'!$I$3:$R$2338,10,FALSE)</f>
        <v>No</v>
      </c>
      <c r="K1923" s="2" t="str">
        <f>VLOOKUP($B1923,'Answer Data Transformation'!$I$3:$R$2338,3,FALSE)</f>
        <v>Obesity</v>
      </c>
      <c r="L1923" s="2" t="str">
        <f>VLOOKUP($B1923,'Answer Data Transformation'!$I$3:$R$2338,5,FALSE)</f>
        <v>Prediabetes</v>
      </c>
      <c r="M1923" s="2" t="str">
        <f>VLOOKUP($B1923,'Answer Data Transformation'!$T$3:$AA$2346,2,FALSE)</f>
        <v>19-Aug-1991</v>
      </c>
      <c r="N1923" s="2">
        <f>VLOOKUP($B1923,'Answer Data Transformation'!$T$3:$AA$2346,4,FALSE)</f>
        <v>0</v>
      </c>
      <c r="O1923" s="2">
        <f>VLOOKUP($B1923,'Answer Data Transformation'!$T$3:$AA$2346,5,FALSE)</f>
        <v>3857.76</v>
      </c>
      <c r="P1923" s="2" t="str">
        <f>VLOOKUP($B1923,'Answer Data Transformation'!$T$3:$AA$2346,6,FALSE)</f>
        <v>tier - 3</v>
      </c>
      <c r="Q1923" s="2" t="str">
        <f>VLOOKUP($B1923,'Answer Data Transformation'!$T$3:$AA$2346,7,FALSE)</f>
        <v>tier - 1</v>
      </c>
      <c r="R1923" s="2" t="str">
        <f>VLOOKUP($B1923,'Answer Data Transformation'!$T$3:$AA$2346,8,FALSE)</f>
        <v>R1016</v>
      </c>
      <c r="S1923" s="2">
        <f>VLOOKUP($B1923,'Answer Data Transformation'!$T$3:$AA$2346,3,FALSE)</f>
        <v>31</v>
      </c>
    </row>
    <row r="1924" spans="2:19" ht="15.5" x14ac:dyDescent="0.35">
      <c r="B1924" s="1" t="s">
        <v>445</v>
      </c>
      <c r="C1924" s="28" t="str">
        <f>VLOOKUP(B1924,'Answer Data Transformation'!$B$3:$F$2338,4,FALSE)</f>
        <v xml:space="preserve">  Benjamin</v>
      </c>
      <c r="D1924" s="2">
        <f>VLOOKUP($B1924,'Answer Data Transformation'!$I$3:$R$2338,2,FALSE)</f>
        <v>23.8</v>
      </c>
      <c r="E1924" s="2">
        <f>VLOOKUP($B1924,'Answer Data Transformation'!$I$3:$R$2338,4,FALSE)</f>
        <v>4.08</v>
      </c>
      <c r="F1924" s="2" t="str">
        <f>VLOOKUP($B1924,'Answer Data Transformation'!$I$3:$R$2338,6,FALSE)</f>
        <v>No</v>
      </c>
      <c r="G1924" s="2" t="str">
        <f>VLOOKUP($B1924,'Answer Data Transformation'!$I$3:$R$2338,7,FALSE)</f>
        <v>No</v>
      </c>
      <c r="H1924" s="2" t="str">
        <f>VLOOKUP($B1924,'Answer Data Transformation'!$I$3:$R$2338,8,FALSE)</f>
        <v>No</v>
      </c>
      <c r="I1924" s="29">
        <f>VLOOKUP($B1924,'Answer Data Transformation'!$I$3:$R$2338,9,FALSE)</f>
        <v>0</v>
      </c>
      <c r="J1924" s="2" t="str">
        <f>VLOOKUP($B1924,'Answer Data Transformation'!$I$3:$R$2338,10,FALSE)</f>
        <v>No</v>
      </c>
      <c r="K1924" s="2" t="str">
        <f>VLOOKUP($B1924,'Answer Data Transformation'!$I$3:$R$2338,3,FALSE)</f>
        <v>Normal Weight</v>
      </c>
      <c r="L1924" s="2" t="str">
        <f>VLOOKUP($B1924,'Answer Data Transformation'!$I$3:$R$2338,5,FALSE)</f>
        <v>Normal</v>
      </c>
      <c r="M1924" s="2" t="str">
        <f>VLOOKUP($B1924,'Answer Data Transformation'!$T$3:$AA$2346,2,FALSE)</f>
        <v>12-Aug-1994</v>
      </c>
      <c r="N1924" s="2">
        <f>VLOOKUP($B1924,'Answer Data Transformation'!$T$3:$AA$2346,4,FALSE)</f>
        <v>2</v>
      </c>
      <c r="O1924" s="2">
        <f>VLOOKUP($B1924,'Answer Data Transformation'!$T$3:$AA$2346,5,FALSE)</f>
        <v>3847.67</v>
      </c>
      <c r="P1924" s="2" t="str">
        <f>VLOOKUP($B1924,'Answer Data Transformation'!$T$3:$AA$2346,6,FALSE)</f>
        <v>tier - 3</v>
      </c>
      <c r="Q1924" s="2" t="str">
        <f>VLOOKUP($B1924,'Answer Data Transformation'!$T$3:$AA$2346,7,FALSE)</f>
        <v>tier - 2</v>
      </c>
      <c r="R1924" s="2" t="str">
        <f>VLOOKUP($B1924,'Answer Data Transformation'!$T$3:$AA$2346,8,FALSE)</f>
        <v>R1011</v>
      </c>
      <c r="S1924" s="2">
        <f>VLOOKUP($B1924,'Answer Data Transformation'!$T$3:$AA$2346,3,FALSE)</f>
        <v>28</v>
      </c>
    </row>
    <row r="1925" spans="2:19" ht="15.5" x14ac:dyDescent="0.35">
      <c r="B1925" s="1" t="s">
        <v>444</v>
      </c>
      <c r="C1925" s="28" t="str">
        <f>VLOOKUP(B1925,'Answer Data Transformation'!$B$3:$F$2338,4,FALSE)</f>
        <v xml:space="preserve">  Jay</v>
      </c>
      <c r="D1925" s="2">
        <f>VLOOKUP($B1925,'Answer Data Transformation'!$I$3:$R$2338,2,FALSE)</f>
        <v>15.37</v>
      </c>
      <c r="E1925" s="2">
        <f>VLOOKUP($B1925,'Answer Data Transformation'!$I$3:$R$2338,4,FALSE)</f>
        <v>8.6300000000000008</v>
      </c>
      <c r="F1925" s="2" t="str">
        <f>VLOOKUP($B1925,'Answer Data Transformation'!$I$3:$R$2338,6,FALSE)</f>
        <v>Yes</v>
      </c>
      <c r="G1925" s="2" t="str">
        <f>VLOOKUP($B1925,'Answer Data Transformation'!$I$3:$R$2338,7,FALSE)</f>
        <v>No</v>
      </c>
      <c r="H1925" s="2" t="str">
        <f>VLOOKUP($B1925,'Answer Data Transformation'!$I$3:$R$2338,8,FALSE)</f>
        <v>No</v>
      </c>
      <c r="I1925" s="29">
        <f>VLOOKUP($B1925,'Answer Data Transformation'!$I$3:$R$2338,9,FALSE)</f>
        <v>0</v>
      </c>
      <c r="J1925" s="2" t="str">
        <f>VLOOKUP($B1925,'Answer Data Transformation'!$I$3:$R$2338,10,FALSE)</f>
        <v>No</v>
      </c>
      <c r="K1925" s="2" t="str">
        <f>VLOOKUP($B1925,'Answer Data Transformation'!$I$3:$R$2338,3,FALSE)</f>
        <v>Underweight</v>
      </c>
      <c r="L1925" s="2" t="str">
        <f>VLOOKUP($B1925,'Answer Data Transformation'!$I$3:$R$2338,5,FALSE)</f>
        <v>Diabetes</v>
      </c>
      <c r="M1925" s="2" t="str">
        <f>VLOOKUP($B1925,'Answer Data Transformation'!$T$3:$AA$2346,2,FALSE)</f>
        <v>29-Sep-1981</v>
      </c>
      <c r="N1925" s="2">
        <f>VLOOKUP($B1925,'Answer Data Transformation'!$T$3:$AA$2346,4,FALSE)</f>
        <v>1</v>
      </c>
      <c r="O1925" s="2">
        <f>VLOOKUP($B1925,'Answer Data Transformation'!$T$3:$AA$2346,5,FALSE)</f>
        <v>3797.2</v>
      </c>
      <c r="P1925" s="2" t="str">
        <f>VLOOKUP($B1925,'Answer Data Transformation'!$T$3:$AA$2346,6,FALSE)</f>
        <v>tier - 2</v>
      </c>
      <c r="Q1925" s="2" t="str">
        <f>VLOOKUP($B1925,'Answer Data Transformation'!$T$3:$AA$2346,7,FALSE)</f>
        <v>tier - 3</v>
      </c>
      <c r="R1925" s="2" t="str">
        <f>VLOOKUP($B1925,'Answer Data Transformation'!$T$3:$AA$2346,8,FALSE)</f>
        <v>R1012</v>
      </c>
      <c r="S1925" s="2">
        <f>VLOOKUP($B1925,'Answer Data Transformation'!$T$3:$AA$2346,3,FALSE)</f>
        <v>41</v>
      </c>
    </row>
    <row r="1926" spans="2:19" ht="15.5" x14ac:dyDescent="0.35">
      <c r="B1926" s="1" t="s">
        <v>443</v>
      </c>
      <c r="C1926" s="28" t="str">
        <f>VLOOKUP(B1926,'Answer Data Transformation'!$B$3:$F$2338,4,FALSE)</f>
        <v xml:space="preserve">  William</v>
      </c>
      <c r="D1926" s="2">
        <f>VLOOKUP($B1926,'Answer Data Transformation'!$I$3:$R$2338,2,FALSE)</f>
        <v>30.4</v>
      </c>
      <c r="E1926" s="2">
        <f>VLOOKUP($B1926,'Answer Data Transformation'!$I$3:$R$2338,4,FALSE)</f>
        <v>5.28</v>
      </c>
      <c r="F1926" s="2" t="str">
        <f>VLOOKUP($B1926,'Answer Data Transformation'!$I$3:$R$2338,6,FALSE)</f>
        <v>No</v>
      </c>
      <c r="G1926" s="2" t="str">
        <f>VLOOKUP($B1926,'Answer Data Transformation'!$I$3:$R$2338,7,FALSE)</f>
        <v>No</v>
      </c>
      <c r="H1926" s="2" t="str">
        <f>VLOOKUP($B1926,'Answer Data Transformation'!$I$3:$R$2338,8,FALSE)</f>
        <v>No</v>
      </c>
      <c r="I1926" s="29">
        <f>VLOOKUP($B1926,'Answer Data Transformation'!$I$3:$R$2338,9,FALSE)</f>
        <v>0</v>
      </c>
      <c r="J1926" s="2" t="str">
        <f>VLOOKUP($B1926,'Answer Data Transformation'!$I$3:$R$2338,10,FALSE)</f>
        <v>No</v>
      </c>
      <c r="K1926" s="2" t="str">
        <f>VLOOKUP($B1926,'Answer Data Transformation'!$I$3:$R$2338,3,FALSE)</f>
        <v>Obesity</v>
      </c>
      <c r="L1926" s="2" t="str">
        <f>VLOOKUP($B1926,'Answer Data Transformation'!$I$3:$R$2338,5,FALSE)</f>
        <v>Normal</v>
      </c>
      <c r="M1926" s="2" t="str">
        <f>VLOOKUP($B1926,'Answer Data Transformation'!$T$3:$AA$2346,2,FALSE)</f>
        <v>24-Jun-1999</v>
      </c>
      <c r="N1926" s="2">
        <f>VLOOKUP($B1926,'Answer Data Transformation'!$T$3:$AA$2346,4,FALSE)</f>
        <v>0</v>
      </c>
      <c r="O1926" s="2">
        <f>VLOOKUP($B1926,'Answer Data Transformation'!$T$3:$AA$2346,5,FALSE)</f>
        <v>3796.36</v>
      </c>
      <c r="P1926" s="2" t="str">
        <f>VLOOKUP($B1926,'Answer Data Transformation'!$T$3:$AA$2346,6,FALSE)</f>
        <v>tier - 2</v>
      </c>
      <c r="Q1926" s="2" t="str">
        <f>VLOOKUP($B1926,'Answer Data Transformation'!$T$3:$AA$2346,7,FALSE)</f>
        <v>tier - 3</v>
      </c>
      <c r="R1926" s="2" t="str">
        <f>VLOOKUP($B1926,'Answer Data Transformation'!$T$3:$AA$2346,8,FALSE)</f>
        <v>R1012</v>
      </c>
      <c r="S1926" s="2">
        <f>VLOOKUP($B1926,'Answer Data Transformation'!$T$3:$AA$2346,3,FALSE)</f>
        <v>23</v>
      </c>
    </row>
    <row r="1927" spans="2:19" ht="15.5" x14ac:dyDescent="0.35">
      <c r="B1927" s="1" t="s">
        <v>442</v>
      </c>
      <c r="C1927" s="28" t="str">
        <f>VLOOKUP(B1927,'Answer Data Transformation'!$B$3:$F$2338,4,FALSE)</f>
        <v xml:space="preserve">  Shelley</v>
      </c>
      <c r="D1927" s="2">
        <f>VLOOKUP($B1927,'Answer Data Transformation'!$I$3:$R$2338,2,FALSE)</f>
        <v>19.48</v>
      </c>
      <c r="E1927" s="2">
        <f>VLOOKUP($B1927,'Answer Data Transformation'!$I$3:$R$2338,4,FALSE)</f>
        <v>5.63</v>
      </c>
      <c r="F1927" s="2" t="str">
        <f>VLOOKUP($B1927,'Answer Data Transformation'!$I$3:$R$2338,6,FALSE)</f>
        <v>Yes</v>
      </c>
      <c r="G1927" s="2" t="str">
        <f>VLOOKUP($B1927,'Answer Data Transformation'!$I$3:$R$2338,7,FALSE)</f>
        <v>No</v>
      </c>
      <c r="H1927" s="2" t="str">
        <f>VLOOKUP($B1927,'Answer Data Transformation'!$I$3:$R$2338,8,FALSE)</f>
        <v>No</v>
      </c>
      <c r="I1927" s="29">
        <f>VLOOKUP($B1927,'Answer Data Transformation'!$I$3:$R$2338,9,FALSE)</f>
        <v>1</v>
      </c>
      <c r="J1927" s="2" t="str">
        <f>VLOOKUP($B1927,'Answer Data Transformation'!$I$3:$R$2338,10,FALSE)</f>
        <v>No</v>
      </c>
      <c r="K1927" s="2" t="str">
        <f>VLOOKUP($B1927,'Answer Data Transformation'!$I$3:$R$2338,3,FALSE)</f>
        <v>Normal Weight</v>
      </c>
      <c r="L1927" s="2" t="str">
        <f>VLOOKUP($B1927,'Answer Data Transformation'!$I$3:$R$2338,5,FALSE)</f>
        <v>Normal</v>
      </c>
      <c r="M1927" s="2" t="str">
        <f>VLOOKUP($B1927,'Answer Data Transformation'!$T$3:$AA$2346,2,FALSE)</f>
        <v>28-Aug-1988</v>
      </c>
      <c r="N1927" s="2">
        <f>VLOOKUP($B1927,'Answer Data Transformation'!$T$3:$AA$2346,4,FALSE)</f>
        <v>3</v>
      </c>
      <c r="O1927" s="2">
        <f>VLOOKUP($B1927,'Answer Data Transformation'!$T$3:$AA$2346,5,FALSE)</f>
        <v>3793.55</v>
      </c>
      <c r="P1927" s="2" t="str">
        <f>VLOOKUP($B1927,'Answer Data Transformation'!$T$3:$AA$2346,6,FALSE)</f>
        <v>tier - 2</v>
      </c>
      <c r="Q1927" s="2" t="str">
        <f>VLOOKUP($B1927,'Answer Data Transformation'!$T$3:$AA$2346,7,FALSE)</f>
        <v>tier - 3</v>
      </c>
      <c r="R1927" s="2" t="str">
        <f>VLOOKUP($B1927,'Answer Data Transformation'!$T$3:$AA$2346,8,FALSE)</f>
        <v>R1013</v>
      </c>
      <c r="S1927" s="2">
        <f>VLOOKUP($B1927,'Answer Data Transformation'!$T$3:$AA$2346,3,FALSE)</f>
        <v>34</v>
      </c>
    </row>
    <row r="1928" spans="2:19" ht="15.5" x14ac:dyDescent="0.35">
      <c r="B1928" s="1" t="s">
        <v>441</v>
      </c>
      <c r="C1928" s="28" t="str">
        <f>VLOOKUP(B1928,'Answer Data Transformation'!$B$3:$F$2338,4,FALSE)</f>
        <v xml:space="preserve">  Jekaterina</v>
      </c>
      <c r="D1928" s="2">
        <f>VLOOKUP($B1928,'Answer Data Transformation'!$I$3:$R$2338,2,FALSE)</f>
        <v>16.96</v>
      </c>
      <c r="E1928" s="2">
        <f>VLOOKUP($B1928,'Answer Data Transformation'!$I$3:$R$2338,4,FALSE)</f>
        <v>11.47</v>
      </c>
      <c r="F1928" s="2" t="str">
        <f>VLOOKUP($B1928,'Answer Data Transformation'!$I$3:$R$2338,6,FALSE)</f>
        <v>Yes</v>
      </c>
      <c r="G1928" s="2" t="str">
        <f>VLOOKUP($B1928,'Answer Data Transformation'!$I$3:$R$2338,7,FALSE)</f>
        <v>No</v>
      </c>
      <c r="H1928" s="2" t="str">
        <f>VLOOKUP($B1928,'Answer Data Transformation'!$I$3:$R$2338,8,FALSE)</f>
        <v>No</v>
      </c>
      <c r="I1928" s="29">
        <f>VLOOKUP($B1928,'Answer Data Transformation'!$I$3:$R$2338,9,FALSE)</f>
        <v>0</v>
      </c>
      <c r="J1928" s="2" t="str">
        <f>VLOOKUP($B1928,'Answer Data Transformation'!$I$3:$R$2338,10,FALSE)</f>
        <v>No</v>
      </c>
      <c r="K1928" s="2" t="str">
        <f>VLOOKUP($B1928,'Answer Data Transformation'!$I$3:$R$2338,3,FALSE)</f>
        <v>Underweight</v>
      </c>
      <c r="L1928" s="2" t="str">
        <f>VLOOKUP($B1928,'Answer Data Transformation'!$I$3:$R$2338,5,FALSE)</f>
        <v>Diabetes</v>
      </c>
      <c r="M1928" s="2" t="str">
        <f>VLOOKUP($B1928,'Answer Data Transformation'!$T$3:$AA$2346,2,FALSE)</f>
        <v>13-Dec-1981</v>
      </c>
      <c r="N1928" s="2">
        <f>VLOOKUP($B1928,'Answer Data Transformation'!$T$3:$AA$2346,4,FALSE)</f>
        <v>1</v>
      </c>
      <c r="O1928" s="2">
        <f>VLOOKUP($B1928,'Answer Data Transformation'!$T$3:$AA$2346,5,FALSE)</f>
        <v>3785.77</v>
      </c>
      <c r="P1928" s="2" t="str">
        <f>VLOOKUP($B1928,'Answer Data Transformation'!$T$3:$AA$2346,6,FALSE)</f>
        <v>tier - 2</v>
      </c>
      <c r="Q1928" s="2" t="str">
        <f>VLOOKUP($B1928,'Answer Data Transformation'!$T$3:$AA$2346,7,FALSE)</f>
        <v>tier - 1</v>
      </c>
      <c r="R1928" s="2" t="str">
        <f>VLOOKUP($B1928,'Answer Data Transformation'!$T$3:$AA$2346,8,FALSE)</f>
        <v>R1013</v>
      </c>
      <c r="S1928" s="2">
        <f>VLOOKUP($B1928,'Answer Data Transformation'!$T$3:$AA$2346,3,FALSE)</f>
        <v>41</v>
      </c>
    </row>
    <row r="1929" spans="2:19" ht="15.5" x14ac:dyDescent="0.35">
      <c r="B1929" s="1" t="s">
        <v>440</v>
      </c>
      <c r="C1929" s="28" t="str">
        <f>VLOOKUP(B1929,'Answer Data Transformation'!$B$3:$F$2338,4,FALSE)</f>
        <v xml:space="preserve">  Daniel</v>
      </c>
      <c r="D1929" s="2">
        <f>VLOOKUP($B1929,'Answer Data Transformation'!$I$3:$R$2338,2,FALSE)</f>
        <v>19.05</v>
      </c>
      <c r="E1929" s="2">
        <f>VLOOKUP($B1929,'Answer Data Transformation'!$I$3:$R$2338,4,FALSE)</f>
        <v>4.92</v>
      </c>
      <c r="F1929" s="2" t="str">
        <f>VLOOKUP($B1929,'Answer Data Transformation'!$I$3:$R$2338,6,FALSE)</f>
        <v>No</v>
      </c>
      <c r="G1929" s="2" t="str">
        <f>VLOOKUP($B1929,'Answer Data Transformation'!$I$3:$R$2338,7,FALSE)</f>
        <v>No</v>
      </c>
      <c r="H1929" s="2" t="str">
        <f>VLOOKUP($B1929,'Answer Data Transformation'!$I$3:$R$2338,8,FALSE)</f>
        <v>No</v>
      </c>
      <c r="I1929" s="29">
        <f>VLOOKUP($B1929,'Answer Data Transformation'!$I$3:$R$2338,9,FALSE)</f>
        <v>1</v>
      </c>
      <c r="J1929" s="2" t="str">
        <f>VLOOKUP($B1929,'Answer Data Transformation'!$I$3:$R$2338,10,FALSE)</f>
        <v>No</v>
      </c>
      <c r="K1929" s="2" t="str">
        <f>VLOOKUP($B1929,'Answer Data Transformation'!$I$3:$R$2338,3,FALSE)</f>
        <v>Normal Weight</v>
      </c>
      <c r="L1929" s="2" t="str">
        <f>VLOOKUP($B1929,'Answer Data Transformation'!$I$3:$R$2338,5,FALSE)</f>
        <v>Normal</v>
      </c>
      <c r="M1929" s="2" t="str">
        <f>VLOOKUP($B1929,'Answer Data Transformation'!$T$3:$AA$2346,2,FALSE)</f>
        <v>24-Oct-1987</v>
      </c>
      <c r="N1929" s="2">
        <f>VLOOKUP($B1929,'Answer Data Transformation'!$T$3:$AA$2346,4,FALSE)</f>
        <v>3</v>
      </c>
      <c r="O1929" s="2">
        <f>VLOOKUP($B1929,'Answer Data Transformation'!$T$3:$AA$2346,5,FALSE)</f>
        <v>3773.23</v>
      </c>
      <c r="P1929" s="2" t="str">
        <f>VLOOKUP($B1929,'Answer Data Transformation'!$T$3:$AA$2346,6,FALSE)</f>
        <v>tier - 2</v>
      </c>
      <c r="Q1929" s="2" t="str">
        <f>VLOOKUP($B1929,'Answer Data Transformation'!$T$3:$AA$2346,7,FALSE)</f>
        <v>tier - 3</v>
      </c>
      <c r="R1929" s="2" t="str">
        <f>VLOOKUP($B1929,'Answer Data Transformation'!$T$3:$AA$2346,8,FALSE)</f>
        <v>R1013</v>
      </c>
      <c r="S1929" s="2">
        <f>VLOOKUP($B1929,'Answer Data Transformation'!$T$3:$AA$2346,3,FALSE)</f>
        <v>35</v>
      </c>
    </row>
    <row r="1930" spans="2:19" ht="15.5" x14ac:dyDescent="0.35">
      <c r="B1930" s="1" t="s">
        <v>439</v>
      </c>
      <c r="C1930" s="28" t="str">
        <f>VLOOKUP(B1930,'Answer Data Transformation'!$B$3:$F$2338,4,FALSE)</f>
        <v xml:space="preserve">  Pauline</v>
      </c>
      <c r="D1930" s="2">
        <f>VLOOKUP($B1930,'Answer Data Transformation'!$I$3:$R$2338,2,FALSE)</f>
        <v>37.619999999999997</v>
      </c>
      <c r="E1930" s="2">
        <f>VLOOKUP($B1930,'Answer Data Transformation'!$I$3:$R$2338,4,FALSE)</f>
        <v>4.18</v>
      </c>
      <c r="F1930" s="2" t="str">
        <f>VLOOKUP($B1930,'Answer Data Transformation'!$I$3:$R$2338,6,FALSE)</f>
        <v>No</v>
      </c>
      <c r="G1930" s="2" t="str">
        <f>VLOOKUP($B1930,'Answer Data Transformation'!$I$3:$R$2338,7,FALSE)</f>
        <v>No</v>
      </c>
      <c r="H1930" s="2" t="str">
        <f>VLOOKUP($B1930,'Answer Data Transformation'!$I$3:$R$2338,8,FALSE)</f>
        <v>No</v>
      </c>
      <c r="I1930" s="29">
        <f>VLOOKUP($B1930,'Answer Data Transformation'!$I$3:$R$2338,9,FALSE)</f>
        <v>0</v>
      </c>
      <c r="J1930" s="2" t="str">
        <f>VLOOKUP($B1930,'Answer Data Transformation'!$I$3:$R$2338,10,FALSE)</f>
        <v>No</v>
      </c>
      <c r="K1930" s="2" t="str">
        <f>VLOOKUP($B1930,'Answer Data Transformation'!$I$3:$R$2338,3,FALSE)</f>
        <v>Obesity</v>
      </c>
      <c r="L1930" s="2" t="str">
        <f>VLOOKUP($B1930,'Answer Data Transformation'!$I$3:$R$2338,5,FALSE)</f>
        <v>Normal</v>
      </c>
      <c r="M1930" s="2" t="str">
        <f>VLOOKUP($B1930,'Answer Data Transformation'!$T$3:$AA$2346,2,FALSE)</f>
        <v>21-Nov-1994</v>
      </c>
      <c r="N1930" s="2">
        <f>VLOOKUP($B1930,'Answer Data Transformation'!$T$3:$AA$2346,4,FALSE)</f>
        <v>1</v>
      </c>
      <c r="O1930" s="2">
        <f>VLOOKUP($B1930,'Answer Data Transformation'!$T$3:$AA$2346,5,FALSE)</f>
        <v>3766.88</v>
      </c>
      <c r="P1930" s="2" t="str">
        <f>VLOOKUP($B1930,'Answer Data Transformation'!$T$3:$AA$2346,6,FALSE)</f>
        <v>tier - 2</v>
      </c>
      <c r="Q1930" s="2" t="str">
        <f>VLOOKUP($B1930,'Answer Data Transformation'!$T$3:$AA$2346,7,FALSE)</f>
        <v>tier - 1</v>
      </c>
      <c r="R1930" s="2" t="str">
        <f>VLOOKUP($B1930,'Answer Data Transformation'!$T$3:$AA$2346,8,FALSE)</f>
        <v>R1013</v>
      </c>
      <c r="S1930" s="2">
        <f>VLOOKUP($B1930,'Answer Data Transformation'!$T$3:$AA$2346,3,FALSE)</f>
        <v>28</v>
      </c>
    </row>
    <row r="1931" spans="2:19" ht="15.5" x14ac:dyDescent="0.35">
      <c r="B1931" s="1" t="s">
        <v>438</v>
      </c>
      <c r="C1931" s="28" t="str">
        <f>VLOOKUP(B1931,'Answer Data Transformation'!$B$3:$F$2338,4,FALSE)</f>
        <v xml:space="preserve">  Colleen</v>
      </c>
      <c r="D1931" s="2">
        <f>VLOOKUP($B1931,'Answer Data Transformation'!$I$3:$R$2338,2,FALSE)</f>
        <v>29.1</v>
      </c>
      <c r="E1931" s="2">
        <f>VLOOKUP($B1931,'Answer Data Transformation'!$I$3:$R$2338,4,FALSE)</f>
        <v>4.67</v>
      </c>
      <c r="F1931" s="2" t="str">
        <f>VLOOKUP($B1931,'Answer Data Transformation'!$I$3:$R$2338,6,FALSE)</f>
        <v>No</v>
      </c>
      <c r="G1931" s="2" t="str">
        <f>VLOOKUP($B1931,'Answer Data Transformation'!$I$3:$R$2338,7,FALSE)</f>
        <v>No</v>
      </c>
      <c r="H1931" s="2" t="str">
        <f>VLOOKUP($B1931,'Answer Data Transformation'!$I$3:$R$2338,8,FALSE)</f>
        <v>No</v>
      </c>
      <c r="I1931" s="29">
        <f>VLOOKUP($B1931,'Answer Data Transformation'!$I$3:$R$2338,9,FALSE)</f>
        <v>0</v>
      </c>
      <c r="J1931" s="2" t="str">
        <f>VLOOKUP($B1931,'Answer Data Transformation'!$I$3:$R$2338,10,FALSE)</f>
        <v>No</v>
      </c>
      <c r="K1931" s="2" t="str">
        <f>VLOOKUP($B1931,'Answer Data Transformation'!$I$3:$R$2338,3,FALSE)</f>
        <v>Overweight</v>
      </c>
      <c r="L1931" s="2" t="str">
        <f>VLOOKUP($B1931,'Answer Data Transformation'!$I$3:$R$2338,5,FALSE)</f>
        <v>Normal</v>
      </c>
      <c r="M1931" s="2" t="str">
        <f>VLOOKUP($B1931,'Answer Data Transformation'!$T$3:$AA$2346,2,FALSE)</f>
        <v>24-Oct-1991</v>
      </c>
      <c r="N1931" s="2">
        <f>VLOOKUP($B1931,'Answer Data Transformation'!$T$3:$AA$2346,4,FALSE)</f>
        <v>0</v>
      </c>
      <c r="O1931" s="2">
        <f>VLOOKUP($B1931,'Answer Data Transformation'!$T$3:$AA$2346,5,FALSE)</f>
        <v>3761.29</v>
      </c>
      <c r="P1931" s="2" t="str">
        <f>VLOOKUP($B1931,'Answer Data Transformation'!$T$3:$AA$2346,6,FALSE)</f>
        <v>tier - 2</v>
      </c>
      <c r="Q1931" s="2" t="str">
        <f>VLOOKUP($B1931,'Answer Data Transformation'!$T$3:$AA$2346,7,FALSE)</f>
        <v>tier - 3</v>
      </c>
      <c r="R1931" s="2" t="str">
        <f>VLOOKUP($B1931,'Answer Data Transformation'!$T$3:$AA$2346,8,FALSE)</f>
        <v>R1011</v>
      </c>
      <c r="S1931" s="2">
        <f>VLOOKUP($B1931,'Answer Data Transformation'!$T$3:$AA$2346,3,FALSE)</f>
        <v>31</v>
      </c>
    </row>
    <row r="1932" spans="2:19" ht="15.5" x14ac:dyDescent="0.35">
      <c r="B1932" s="1" t="s">
        <v>437</v>
      </c>
      <c r="C1932" s="28" t="str">
        <f>VLOOKUP(B1932,'Answer Data Transformation'!$B$3:$F$2338,4,FALSE)</f>
        <v xml:space="preserve">  Aleah K</v>
      </c>
      <c r="D1932" s="2">
        <f>VLOOKUP($B1932,'Answer Data Transformation'!$I$3:$R$2338,2,FALSE)</f>
        <v>26.62</v>
      </c>
      <c r="E1932" s="2">
        <f>VLOOKUP($B1932,'Answer Data Transformation'!$I$3:$R$2338,4,FALSE)</f>
        <v>6.24</v>
      </c>
      <c r="F1932" s="2" t="str">
        <f>VLOOKUP($B1932,'Answer Data Transformation'!$I$3:$R$2338,6,FALSE)</f>
        <v>No</v>
      </c>
      <c r="G1932" s="2" t="str">
        <f>VLOOKUP($B1932,'Answer Data Transformation'!$I$3:$R$2338,7,FALSE)</f>
        <v>No</v>
      </c>
      <c r="H1932" s="2" t="str">
        <f>VLOOKUP($B1932,'Answer Data Transformation'!$I$3:$R$2338,8,FALSE)</f>
        <v>No</v>
      </c>
      <c r="I1932" s="29">
        <f>VLOOKUP($B1932,'Answer Data Transformation'!$I$3:$R$2338,9,FALSE)</f>
        <v>0</v>
      </c>
      <c r="J1932" s="2" t="str">
        <f>VLOOKUP($B1932,'Answer Data Transformation'!$I$3:$R$2338,10,FALSE)</f>
        <v>No</v>
      </c>
      <c r="K1932" s="2" t="str">
        <f>VLOOKUP($B1932,'Answer Data Transformation'!$I$3:$R$2338,3,FALSE)</f>
        <v>Overweight</v>
      </c>
      <c r="L1932" s="2" t="str">
        <f>VLOOKUP($B1932,'Answer Data Transformation'!$I$3:$R$2338,5,FALSE)</f>
        <v>Prediabetes</v>
      </c>
      <c r="M1932" s="2" t="str">
        <f>VLOOKUP($B1932,'Answer Data Transformation'!$T$3:$AA$2346,2,FALSE)</f>
        <v>25-Aug-1991</v>
      </c>
      <c r="N1932" s="2">
        <f>VLOOKUP($B1932,'Answer Data Transformation'!$T$3:$AA$2346,4,FALSE)</f>
        <v>0</v>
      </c>
      <c r="O1932" s="2">
        <f>VLOOKUP($B1932,'Answer Data Transformation'!$T$3:$AA$2346,5,FALSE)</f>
        <v>3757.84</v>
      </c>
      <c r="P1932" s="2" t="str">
        <f>VLOOKUP($B1932,'Answer Data Transformation'!$T$3:$AA$2346,6,FALSE)</f>
        <v>tier - 2</v>
      </c>
      <c r="Q1932" s="2" t="str">
        <f>VLOOKUP($B1932,'Answer Data Transformation'!$T$3:$AA$2346,7,FALSE)</f>
        <v>tier - 1</v>
      </c>
      <c r="R1932" s="2" t="str">
        <f>VLOOKUP($B1932,'Answer Data Transformation'!$T$3:$AA$2346,8,FALSE)</f>
        <v>R1013</v>
      </c>
      <c r="S1932" s="2">
        <f>VLOOKUP($B1932,'Answer Data Transformation'!$T$3:$AA$2346,3,FALSE)</f>
        <v>31</v>
      </c>
    </row>
    <row r="1933" spans="2:19" ht="15.5" x14ac:dyDescent="0.35">
      <c r="B1933" s="1" t="s">
        <v>436</v>
      </c>
      <c r="C1933" s="28" t="str">
        <f>VLOOKUP(B1933,'Answer Data Transformation'!$B$3:$F$2338,4,FALSE)</f>
        <v xml:space="preserve">  Mare</v>
      </c>
      <c r="D1933" s="2">
        <f>VLOOKUP($B1933,'Answer Data Transformation'!$I$3:$R$2338,2,FALSE)</f>
        <v>25.74</v>
      </c>
      <c r="E1933" s="2">
        <f>VLOOKUP($B1933,'Answer Data Transformation'!$I$3:$R$2338,4,FALSE)</f>
        <v>5.99</v>
      </c>
      <c r="F1933" s="2" t="str">
        <f>VLOOKUP($B1933,'Answer Data Transformation'!$I$3:$R$2338,6,FALSE)</f>
        <v>No</v>
      </c>
      <c r="G1933" s="2" t="str">
        <f>VLOOKUP($B1933,'Answer Data Transformation'!$I$3:$R$2338,7,FALSE)</f>
        <v>No</v>
      </c>
      <c r="H1933" s="2" t="str">
        <f>VLOOKUP($B1933,'Answer Data Transformation'!$I$3:$R$2338,8,FALSE)</f>
        <v>No</v>
      </c>
      <c r="I1933" s="29">
        <f>VLOOKUP($B1933,'Answer Data Transformation'!$I$3:$R$2338,9,FALSE)</f>
        <v>0</v>
      </c>
      <c r="J1933" s="2" t="str">
        <f>VLOOKUP($B1933,'Answer Data Transformation'!$I$3:$R$2338,10,FALSE)</f>
        <v>No</v>
      </c>
      <c r="K1933" s="2" t="str">
        <f>VLOOKUP($B1933,'Answer Data Transformation'!$I$3:$R$2338,3,FALSE)</f>
        <v>Overweight</v>
      </c>
      <c r="L1933" s="2" t="str">
        <f>VLOOKUP($B1933,'Answer Data Transformation'!$I$3:$R$2338,5,FALSE)</f>
        <v>Prediabetes</v>
      </c>
      <c r="M1933" s="2" t="str">
        <f>VLOOKUP($B1933,'Answer Data Transformation'!$T$3:$AA$2346,2,FALSE)</f>
        <v>28-Oct-1991</v>
      </c>
      <c r="N1933" s="2">
        <f>VLOOKUP($B1933,'Answer Data Transformation'!$T$3:$AA$2346,4,FALSE)</f>
        <v>0</v>
      </c>
      <c r="O1933" s="2">
        <f>VLOOKUP($B1933,'Answer Data Transformation'!$T$3:$AA$2346,5,FALSE)</f>
        <v>3756.62</v>
      </c>
      <c r="P1933" s="2" t="str">
        <f>VLOOKUP($B1933,'Answer Data Transformation'!$T$3:$AA$2346,6,FALSE)</f>
        <v>tier - 2</v>
      </c>
      <c r="Q1933" s="2" t="str">
        <f>VLOOKUP($B1933,'Answer Data Transformation'!$T$3:$AA$2346,7,FALSE)</f>
        <v>tier - 2</v>
      </c>
      <c r="R1933" s="2" t="str">
        <f>VLOOKUP($B1933,'Answer Data Transformation'!$T$3:$AA$2346,8,FALSE)</f>
        <v>R1013</v>
      </c>
      <c r="S1933" s="2">
        <f>VLOOKUP($B1933,'Answer Data Transformation'!$T$3:$AA$2346,3,FALSE)</f>
        <v>31</v>
      </c>
    </row>
    <row r="1934" spans="2:19" ht="15.5" x14ac:dyDescent="0.35">
      <c r="B1934" s="1" t="s">
        <v>435</v>
      </c>
      <c r="C1934" s="28" t="str">
        <f>VLOOKUP(B1934,'Answer Data Transformation'!$B$3:$F$2338,4,FALSE)</f>
        <v xml:space="preserve">  Kevin</v>
      </c>
      <c r="D1934" s="2">
        <f>VLOOKUP($B1934,'Answer Data Transformation'!$I$3:$R$2338,2,FALSE)</f>
        <v>18.22</v>
      </c>
      <c r="E1934" s="2">
        <f>VLOOKUP($B1934,'Answer Data Transformation'!$I$3:$R$2338,4,FALSE)</f>
        <v>10.27</v>
      </c>
      <c r="F1934" s="2" t="str">
        <f>VLOOKUP($B1934,'Answer Data Transformation'!$I$3:$R$2338,6,FALSE)</f>
        <v>Yes</v>
      </c>
      <c r="G1934" s="2" t="str">
        <f>VLOOKUP($B1934,'Answer Data Transformation'!$I$3:$R$2338,7,FALSE)</f>
        <v>No</v>
      </c>
      <c r="H1934" s="2" t="str">
        <f>VLOOKUP($B1934,'Answer Data Transformation'!$I$3:$R$2338,8,FALSE)</f>
        <v>No</v>
      </c>
      <c r="I1934" s="29">
        <f>VLOOKUP($B1934,'Answer Data Transformation'!$I$3:$R$2338,9,FALSE)</f>
        <v>1</v>
      </c>
      <c r="J1934" s="2" t="str">
        <f>VLOOKUP($B1934,'Answer Data Transformation'!$I$3:$R$2338,10,FALSE)</f>
        <v>No</v>
      </c>
      <c r="K1934" s="2" t="str">
        <f>VLOOKUP($B1934,'Answer Data Transformation'!$I$3:$R$2338,3,FALSE)</f>
        <v>Underweight</v>
      </c>
      <c r="L1934" s="2" t="str">
        <f>VLOOKUP($B1934,'Answer Data Transformation'!$I$3:$R$2338,5,FALSE)</f>
        <v>Diabetes</v>
      </c>
      <c r="M1934" s="2" t="str">
        <f>VLOOKUP($B1934,'Answer Data Transformation'!$T$3:$AA$2346,2,FALSE)</f>
        <v>09-Sep-1986</v>
      </c>
      <c r="N1934" s="2">
        <f>VLOOKUP($B1934,'Answer Data Transformation'!$T$3:$AA$2346,4,FALSE)</f>
        <v>3</v>
      </c>
      <c r="O1934" s="2">
        <f>VLOOKUP($B1934,'Answer Data Transformation'!$T$3:$AA$2346,5,FALSE)</f>
        <v>3748.56</v>
      </c>
      <c r="P1934" s="2" t="str">
        <f>VLOOKUP($B1934,'Answer Data Transformation'!$T$3:$AA$2346,6,FALSE)</f>
        <v>tier - 2</v>
      </c>
      <c r="Q1934" s="2" t="str">
        <f>VLOOKUP($B1934,'Answer Data Transformation'!$T$3:$AA$2346,7,FALSE)</f>
        <v>tier - 2</v>
      </c>
      <c r="R1934" s="2" t="str">
        <f>VLOOKUP($B1934,'Answer Data Transformation'!$T$3:$AA$2346,8,FALSE)</f>
        <v>R1013</v>
      </c>
      <c r="S1934" s="2">
        <f>VLOOKUP($B1934,'Answer Data Transformation'!$T$3:$AA$2346,3,FALSE)</f>
        <v>36</v>
      </c>
    </row>
    <row r="1935" spans="2:19" ht="15.5" x14ac:dyDescent="0.35">
      <c r="B1935" s="1" t="s">
        <v>434</v>
      </c>
      <c r="C1935" s="28" t="str">
        <f>VLOOKUP(B1935,'Answer Data Transformation'!$B$3:$F$2338,4,FALSE)</f>
        <v xml:space="preserve">  Jessica</v>
      </c>
      <c r="D1935" s="2">
        <f>VLOOKUP($B1935,'Answer Data Transformation'!$I$3:$R$2338,2,FALSE)</f>
        <v>26.03</v>
      </c>
      <c r="E1935" s="2">
        <f>VLOOKUP($B1935,'Answer Data Transformation'!$I$3:$R$2338,4,FALSE)</f>
        <v>5.97</v>
      </c>
      <c r="F1935" s="2" t="str">
        <f>VLOOKUP($B1935,'Answer Data Transformation'!$I$3:$R$2338,6,FALSE)</f>
        <v>No</v>
      </c>
      <c r="G1935" s="2" t="str">
        <f>VLOOKUP($B1935,'Answer Data Transformation'!$I$3:$R$2338,7,FALSE)</f>
        <v>No</v>
      </c>
      <c r="H1935" s="2" t="str">
        <f>VLOOKUP($B1935,'Answer Data Transformation'!$I$3:$R$2338,8,FALSE)</f>
        <v>Yes</v>
      </c>
      <c r="I1935" s="29">
        <f>VLOOKUP($B1935,'Answer Data Transformation'!$I$3:$R$2338,9,FALSE)</f>
        <v>1</v>
      </c>
      <c r="J1935" s="2" t="str">
        <f>VLOOKUP($B1935,'Answer Data Transformation'!$I$3:$R$2338,10,FALSE)</f>
        <v>No</v>
      </c>
      <c r="K1935" s="2" t="str">
        <f>VLOOKUP($B1935,'Answer Data Transformation'!$I$3:$R$2338,3,FALSE)</f>
        <v>Overweight</v>
      </c>
      <c r="L1935" s="2" t="str">
        <f>VLOOKUP($B1935,'Answer Data Transformation'!$I$3:$R$2338,5,FALSE)</f>
        <v>Prediabetes</v>
      </c>
      <c r="M1935" s="2" t="str">
        <f>VLOOKUP($B1935,'Answer Data Transformation'!$T$3:$AA$2346,2,FALSE)</f>
        <v>22-Jun-1993</v>
      </c>
      <c r="N1935" s="2">
        <f>VLOOKUP($B1935,'Answer Data Transformation'!$T$3:$AA$2346,4,FALSE)</f>
        <v>0</v>
      </c>
      <c r="O1935" s="2">
        <f>VLOOKUP($B1935,'Answer Data Transformation'!$T$3:$AA$2346,5,FALSE)</f>
        <v>3736.46</v>
      </c>
      <c r="P1935" s="2" t="str">
        <f>VLOOKUP($B1935,'Answer Data Transformation'!$T$3:$AA$2346,6,FALSE)</f>
        <v>tier - 2</v>
      </c>
      <c r="Q1935" s="2" t="str">
        <f>VLOOKUP($B1935,'Answer Data Transformation'!$T$3:$AA$2346,7,FALSE)</f>
        <v>tier - 2</v>
      </c>
      <c r="R1935" s="2" t="str">
        <f>VLOOKUP($B1935,'Answer Data Transformation'!$T$3:$AA$2346,8,FALSE)</f>
        <v>R1012</v>
      </c>
      <c r="S1935" s="2">
        <f>VLOOKUP($B1935,'Answer Data Transformation'!$T$3:$AA$2346,3,FALSE)</f>
        <v>29</v>
      </c>
    </row>
    <row r="1936" spans="2:19" ht="15.5" x14ac:dyDescent="0.35">
      <c r="B1936" s="1" t="s">
        <v>433</v>
      </c>
      <c r="C1936" s="28" t="str">
        <f>VLOOKUP(B1936,'Answer Data Transformation'!$B$3:$F$2338,4,FALSE)</f>
        <v xml:space="preserve">  Amanda R</v>
      </c>
      <c r="D1936" s="2">
        <f>VLOOKUP($B1936,'Answer Data Transformation'!$I$3:$R$2338,2,FALSE)</f>
        <v>17.29</v>
      </c>
      <c r="E1936" s="2">
        <f>VLOOKUP($B1936,'Answer Data Transformation'!$I$3:$R$2338,4,FALSE)</f>
        <v>4.9800000000000004</v>
      </c>
      <c r="F1936" s="2" t="str">
        <f>VLOOKUP($B1936,'Answer Data Transformation'!$I$3:$R$2338,6,FALSE)</f>
        <v>No</v>
      </c>
      <c r="G1936" s="2" t="str">
        <f>VLOOKUP($B1936,'Answer Data Transformation'!$I$3:$R$2338,7,FALSE)</f>
        <v>No</v>
      </c>
      <c r="H1936" s="2" t="str">
        <f>VLOOKUP($B1936,'Answer Data Transformation'!$I$3:$R$2338,8,FALSE)</f>
        <v>No</v>
      </c>
      <c r="I1936" s="29">
        <f>VLOOKUP($B1936,'Answer Data Transformation'!$I$3:$R$2338,9,FALSE)</f>
        <v>0</v>
      </c>
      <c r="J1936" s="2" t="str">
        <f>VLOOKUP($B1936,'Answer Data Transformation'!$I$3:$R$2338,10,FALSE)</f>
        <v>No</v>
      </c>
      <c r="K1936" s="2" t="str">
        <f>VLOOKUP($B1936,'Answer Data Transformation'!$I$3:$R$2338,3,FALSE)</f>
        <v>Underweight</v>
      </c>
      <c r="L1936" s="2" t="str">
        <f>VLOOKUP($B1936,'Answer Data Transformation'!$I$3:$R$2338,5,FALSE)</f>
        <v>Normal</v>
      </c>
      <c r="M1936" s="2" t="str">
        <f>VLOOKUP($B1936,'Answer Data Transformation'!$T$3:$AA$2346,2,FALSE)</f>
        <v>22-Aug-1994</v>
      </c>
      <c r="N1936" s="2">
        <f>VLOOKUP($B1936,'Answer Data Transformation'!$T$3:$AA$2346,4,FALSE)</f>
        <v>0</v>
      </c>
      <c r="O1936" s="2">
        <f>VLOOKUP($B1936,'Answer Data Transformation'!$T$3:$AA$2346,5,FALSE)</f>
        <v>3732.63</v>
      </c>
      <c r="P1936" s="2" t="str">
        <f>VLOOKUP($B1936,'Answer Data Transformation'!$T$3:$AA$2346,6,FALSE)</f>
        <v>tier - 2</v>
      </c>
      <c r="Q1936" s="2" t="str">
        <f>VLOOKUP($B1936,'Answer Data Transformation'!$T$3:$AA$2346,7,FALSE)</f>
        <v>tier - 3</v>
      </c>
      <c r="R1936" s="2" t="str">
        <f>VLOOKUP($B1936,'Answer Data Transformation'!$T$3:$AA$2346,8,FALSE)</f>
        <v>R1024</v>
      </c>
      <c r="S1936" s="2">
        <f>VLOOKUP($B1936,'Answer Data Transformation'!$T$3:$AA$2346,3,FALSE)</f>
        <v>28</v>
      </c>
    </row>
    <row r="1937" spans="2:19" ht="15.5" x14ac:dyDescent="0.35">
      <c r="B1937" s="1" t="s">
        <v>432</v>
      </c>
      <c r="C1937" s="28" t="str">
        <f>VLOOKUP(B1937,'Answer Data Transformation'!$B$3:$F$2338,4,FALSE)</f>
        <v xml:space="preserve">  Murray W</v>
      </c>
      <c r="D1937" s="2">
        <f>VLOOKUP($B1937,'Answer Data Transformation'!$I$3:$R$2338,2,FALSE)</f>
        <v>18.170000000000002</v>
      </c>
      <c r="E1937" s="2">
        <f>VLOOKUP($B1937,'Answer Data Transformation'!$I$3:$R$2338,4,FALSE)</f>
        <v>6.91</v>
      </c>
      <c r="F1937" s="2" t="str">
        <f>VLOOKUP($B1937,'Answer Data Transformation'!$I$3:$R$2338,6,FALSE)</f>
        <v>Yes</v>
      </c>
      <c r="G1937" s="2" t="str">
        <f>VLOOKUP($B1937,'Answer Data Transformation'!$I$3:$R$2338,7,FALSE)</f>
        <v>No</v>
      </c>
      <c r="H1937" s="2" t="str">
        <f>VLOOKUP($B1937,'Answer Data Transformation'!$I$3:$R$2338,8,FALSE)</f>
        <v>No</v>
      </c>
      <c r="I1937" s="29">
        <f>VLOOKUP($B1937,'Answer Data Transformation'!$I$3:$R$2338,9,FALSE)</f>
        <v>1</v>
      </c>
      <c r="J1937" s="2" t="str">
        <f>VLOOKUP($B1937,'Answer Data Transformation'!$I$3:$R$2338,10,FALSE)</f>
        <v>No</v>
      </c>
      <c r="K1937" s="2" t="str">
        <f>VLOOKUP($B1937,'Answer Data Transformation'!$I$3:$R$2338,3,FALSE)</f>
        <v>Underweight</v>
      </c>
      <c r="L1937" s="2" t="str">
        <f>VLOOKUP($B1937,'Answer Data Transformation'!$I$3:$R$2338,5,FALSE)</f>
        <v>Diabetes</v>
      </c>
      <c r="M1937" s="2" t="str">
        <f>VLOOKUP($B1937,'Answer Data Transformation'!$T$3:$AA$2346,2,FALSE)</f>
        <v>01-Dec-1986</v>
      </c>
      <c r="N1937" s="2">
        <f>VLOOKUP($B1937,'Answer Data Transformation'!$T$3:$AA$2346,4,FALSE)</f>
        <v>3</v>
      </c>
      <c r="O1937" s="2">
        <f>VLOOKUP($B1937,'Answer Data Transformation'!$T$3:$AA$2346,5,FALSE)</f>
        <v>3731.6</v>
      </c>
      <c r="P1937" s="2" t="str">
        <f>VLOOKUP($B1937,'Answer Data Transformation'!$T$3:$AA$2346,6,FALSE)</f>
        <v>tier - 2</v>
      </c>
      <c r="Q1937" s="2" t="str">
        <f>VLOOKUP($B1937,'Answer Data Transformation'!$T$3:$AA$2346,7,FALSE)</f>
        <v>tier - 2</v>
      </c>
      <c r="R1937" s="2" t="str">
        <f>VLOOKUP($B1937,'Answer Data Transformation'!$T$3:$AA$2346,8,FALSE)</f>
        <v>R1013</v>
      </c>
      <c r="S1937" s="2">
        <f>VLOOKUP($B1937,'Answer Data Transformation'!$T$3:$AA$2346,3,FALSE)</f>
        <v>36</v>
      </c>
    </row>
    <row r="1938" spans="2:19" ht="15.5" x14ac:dyDescent="0.35">
      <c r="B1938" s="1" t="s">
        <v>431</v>
      </c>
      <c r="C1938" s="28" t="str">
        <f>VLOOKUP(B1938,'Answer Data Transformation'!$B$3:$F$2338,4,FALSE)</f>
        <v xml:space="preserve">  Meghan P</v>
      </c>
      <c r="D1938" s="2">
        <f>VLOOKUP($B1938,'Answer Data Transformation'!$I$3:$R$2338,2,FALSE)</f>
        <v>32.54</v>
      </c>
      <c r="E1938" s="2">
        <f>VLOOKUP($B1938,'Answer Data Transformation'!$I$3:$R$2338,4,FALSE)</f>
        <v>6.38</v>
      </c>
      <c r="F1938" s="2" t="str">
        <f>VLOOKUP($B1938,'Answer Data Transformation'!$I$3:$R$2338,6,FALSE)</f>
        <v>No</v>
      </c>
      <c r="G1938" s="2" t="str">
        <f>VLOOKUP($B1938,'Answer Data Transformation'!$I$3:$R$2338,7,FALSE)</f>
        <v>yes</v>
      </c>
      <c r="H1938" s="2" t="str">
        <f>VLOOKUP($B1938,'Answer Data Transformation'!$I$3:$R$2338,8,FALSE)</f>
        <v>No</v>
      </c>
      <c r="I1938" s="29">
        <f>VLOOKUP($B1938,'Answer Data Transformation'!$I$3:$R$2338,9,FALSE)</f>
        <v>1</v>
      </c>
      <c r="J1938" s="2" t="str">
        <f>VLOOKUP($B1938,'Answer Data Transformation'!$I$3:$R$2338,10,FALSE)</f>
        <v>No</v>
      </c>
      <c r="K1938" s="2" t="str">
        <f>VLOOKUP($B1938,'Answer Data Transformation'!$I$3:$R$2338,3,FALSE)</f>
        <v>Obesity</v>
      </c>
      <c r="L1938" s="2" t="str">
        <f>VLOOKUP($B1938,'Answer Data Transformation'!$I$3:$R$2338,5,FALSE)</f>
        <v>Prediabetes</v>
      </c>
      <c r="M1938" s="2" t="str">
        <f>VLOOKUP($B1938,'Answer Data Transformation'!$T$3:$AA$2346,2,FALSE)</f>
        <v>05-Nov-2004</v>
      </c>
      <c r="N1938" s="2">
        <f>VLOOKUP($B1938,'Answer Data Transformation'!$T$3:$AA$2346,4,FALSE)</f>
        <v>0</v>
      </c>
      <c r="O1938" s="2">
        <f>VLOOKUP($B1938,'Answer Data Transformation'!$T$3:$AA$2346,5,FALSE)</f>
        <v>3722.23</v>
      </c>
      <c r="P1938" s="2" t="str">
        <f>VLOOKUP($B1938,'Answer Data Transformation'!$T$3:$AA$2346,6,FALSE)</f>
        <v>tier - 2</v>
      </c>
      <c r="Q1938" s="2" t="str">
        <f>VLOOKUP($B1938,'Answer Data Transformation'!$T$3:$AA$2346,7,FALSE)</f>
        <v>tier - 2</v>
      </c>
      <c r="R1938" s="2" t="str">
        <f>VLOOKUP($B1938,'Answer Data Transformation'!$T$3:$AA$2346,8,FALSE)</f>
        <v>R1025</v>
      </c>
      <c r="S1938" s="2">
        <f>VLOOKUP($B1938,'Answer Data Transformation'!$T$3:$AA$2346,3,FALSE)</f>
        <v>18</v>
      </c>
    </row>
    <row r="1939" spans="2:19" ht="15.5" x14ac:dyDescent="0.35">
      <c r="B1939" s="1" t="s">
        <v>430</v>
      </c>
      <c r="C1939" s="28" t="str">
        <f>VLOOKUP(B1939,'Answer Data Transformation'!$B$3:$F$2338,4,FALSE)</f>
        <v xml:space="preserve">  David</v>
      </c>
      <c r="D1939" s="2">
        <f>VLOOKUP($B1939,'Answer Data Transformation'!$I$3:$R$2338,2,FALSE)</f>
        <v>30.25</v>
      </c>
      <c r="E1939" s="2">
        <f>VLOOKUP($B1939,'Answer Data Transformation'!$I$3:$R$2338,4,FALSE)</f>
        <v>4.7699999999999996</v>
      </c>
      <c r="F1939" s="2" t="str">
        <f>VLOOKUP($B1939,'Answer Data Transformation'!$I$3:$R$2338,6,FALSE)</f>
        <v>No</v>
      </c>
      <c r="G1939" s="2" t="str">
        <f>VLOOKUP($B1939,'Answer Data Transformation'!$I$3:$R$2338,7,FALSE)</f>
        <v>No</v>
      </c>
      <c r="H1939" s="2" t="str">
        <f>VLOOKUP($B1939,'Answer Data Transformation'!$I$3:$R$2338,8,FALSE)</f>
        <v>No</v>
      </c>
      <c r="I1939" s="29">
        <f>VLOOKUP($B1939,'Answer Data Transformation'!$I$3:$R$2338,9,FALSE)</f>
        <v>0</v>
      </c>
      <c r="J1939" s="2" t="str">
        <f>VLOOKUP($B1939,'Answer Data Transformation'!$I$3:$R$2338,10,FALSE)</f>
        <v>No</v>
      </c>
      <c r="K1939" s="2" t="str">
        <f>VLOOKUP($B1939,'Answer Data Transformation'!$I$3:$R$2338,3,FALSE)</f>
        <v>Obesity</v>
      </c>
      <c r="L1939" s="2" t="str">
        <f>VLOOKUP($B1939,'Answer Data Transformation'!$I$3:$R$2338,5,FALSE)</f>
        <v>Normal</v>
      </c>
      <c r="M1939" s="2" t="str">
        <f>VLOOKUP($B1939,'Answer Data Transformation'!$T$3:$AA$2346,2,FALSE)</f>
        <v>02-Dec-1989</v>
      </c>
      <c r="N1939" s="2">
        <f>VLOOKUP($B1939,'Answer Data Transformation'!$T$3:$AA$2346,4,FALSE)</f>
        <v>0</v>
      </c>
      <c r="O1939" s="2">
        <f>VLOOKUP($B1939,'Answer Data Transformation'!$T$3:$AA$2346,5,FALSE)</f>
        <v>3704.35</v>
      </c>
      <c r="P1939" s="2" t="str">
        <f>VLOOKUP($B1939,'Answer Data Transformation'!$T$3:$AA$2346,6,FALSE)</f>
        <v>tier - 2</v>
      </c>
      <c r="Q1939" s="2" t="str">
        <f>VLOOKUP($B1939,'Answer Data Transformation'!$T$3:$AA$2346,7,FALSE)</f>
        <v>tier - 2</v>
      </c>
      <c r="R1939" s="2" t="str">
        <f>VLOOKUP($B1939,'Answer Data Transformation'!$T$3:$AA$2346,8,FALSE)</f>
        <v>R1013</v>
      </c>
      <c r="S1939" s="2">
        <f>VLOOKUP($B1939,'Answer Data Transformation'!$T$3:$AA$2346,3,FALSE)</f>
        <v>33</v>
      </c>
    </row>
    <row r="1940" spans="2:19" ht="15.5" x14ac:dyDescent="0.35">
      <c r="B1940" s="1" t="s">
        <v>429</v>
      </c>
      <c r="C1940" s="28" t="str">
        <f>VLOOKUP(B1940,'Answer Data Transformation'!$B$3:$F$2338,4,FALSE)</f>
        <v xml:space="preserve">  Seth</v>
      </c>
      <c r="D1940" s="2">
        <f>VLOOKUP($B1940,'Answer Data Transformation'!$I$3:$R$2338,2,FALSE)</f>
        <v>19.59</v>
      </c>
      <c r="E1940" s="2">
        <f>VLOOKUP($B1940,'Answer Data Transformation'!$I$3:$R$2338,4,FALSE)</f>
        <v>6.04</v>
      </c>
      <c r="F1940" s="2" t="str">
        <f>VLOOKUP($B1940,'Answer Data Transformation'!$I$3:$R$2338,6,FALSE)</f>
        <v>Yes</v>
      </c>
      <c r="G1940" s="2" t="str">
        <f>VLOOKUP($B1940,'Answer Data Transformation'!$I$3:$R$2338,7,FALSE)</f>
        <v>No</v>
      </c>
      <c r="H1940" s="2" t="str">
        <f>VLOOKUP($B1940,'Answer Data Transformation'!$I$3:$R$2338,8,FALSE)</f>
        <v>No</v>
      </c>
      <c r="I1940" s="29">
        <f>VLOOKUP($B1940,'Answer Data Transformation'!$I$3:$R$2338,9,FALSE)</f>
        <v>1</v>
      </c>
      <c r="J1940" s="2" t="str">
        <f>VLOOKUP($B1940,'Answer Data Transformation'!$I$3:$R$2338,10,FALSE)</f>
        <v>No</v>
      </c>
      <c r="K1940" s="2" t="str">
        <f>VLOOKUP($B1940,'Answer Data Transformation'!$I$3:$R$2338,3,FALSE)</f>
        <v>Normal Weight</v>
      </c>
      <c r="L1940" s="2" t="str">
        <f>VLOOKUP($B1940,'Answer Data Transformation'!$I$3:$R$2338,5,FALSE)</f>
        <v>Prediabetes</v>
      </c>
      <c r="M1940" s="2" t="str">
        <f>VLOOKUP($B1940,'Answer Data Transformation'!$T$3:$AA$2346,2,FALSE)</f>
        <v>18-Aug-1988</v>
      </c>
      <c r="N1940" s="2">
        <f>VLOOKUP($B1940,'Answer Data Transformation'!$T$3:$AA$2346,4,FALSE)</f>
        <v>3</v>
      </c>
      <c r="O1940" s="2">
        <f>VLOOKUP($B1940,'Answer Data Transformation'!$T$3:$AA$2346,5,FALSE)</f>
        <v>3699.54</v>
      </c>
      <c r="P1940" s="2" t="str">
        <f>VLOOKUP($B1940,'Answer Data Transformation'!$T$3:$AA$2346,6,FALSE)</f>
        <v>tier - 2</v>
      </c>
      <c r="Q1940" s="2" t="str">
        <f>VLOOKUP($B1940,'Answer Data Transformation'!$T$3:$AA$2346,7,FALSE)</f>
        <v>tier - 3</v>
      </c>
      <c r="R1940" s="2" t="str">
        <f>VLOOKUP($B1940,'Answer Data Transformation'!$T$3:$AA$2346,8,FALSE)</f>
        <v>R1013</v>
      </c>
      <c r="S1940" s="2">
        <f>VLOOKUP($B1940,'Answer Data Transformation'!$T$3:$AA$2346,3,FALSE)</f>
        <v>34</v>
      </c>
    </row>
    <row r="1941" spans="2:19" ht="15.5" x14ac:dyDescent="0.35">
      <c r="B1941" s="1" t="s">
        <v>428</v>
      </c>
      <c r="C1941" s="28" t="str">
        <f>VLOOKUP(B1941,'Answer Data Transformation'!$B$3:$F$2338,4,FALSE)</f>
        <v xml:space="preserve">  Michael P</v>
      </c>
      <c r="D1941" s="2">
        <f>VLOOKUP($B1941,'Answer Data Transformation'!$I$3:$R$2338,2,FALSE)</f>
        <v>45.9</v>
      </c>
      <c r="E1941" s="2">
        <f>VLOOKUP($B1941,'Answer Data Transformation'!$I$3:$R$2338,4,FALSE)</f>
        <v>4.3</v>
      </c>
      <c r="F1941" s="2" t="str">
        <f>VLOOKUP($B1941,'Answer Data Transformation'!$I$3:$R$2338,6,FALSE)</f>
        <v>Yes</v>
      </c>
      <c r="G1941" s="2" t="str">
        <f>VLOOKUP($B1941,'Answer Data Transformation'!$I$3:$R$2338,7,FALSE)</f>
        <v>No</v>
      </c>
      <c r="H1941" s="2" t="str">
        <f>VLOOKUP($B1941,'Answer Data Transformation'!$I$3:$R$2338,8,FALSE)</f>
        <v>No</v>
      </c>
      <c r="I1941" s="29">
        <f>VLOOKUP($B1941,'Answer Data Transformation'!$I$3:$R$2338,9,FALSE)</f>
        <v>1</v>
      </c>
      <c r="J1941" s="2" t="str">
        <f>VLOOKUP($B1941,'Answer Data Transformation'!$I$3:$R$2338,10,FALSE)</f>
        <v>No</v>
      </c>
      <c r="K1941" s="2" t="str">
        <f>VLOOKUP($B1941,'Answer Data Transformation'!$I$3:$R$2338,3,FALSE)</f>
        <v>Obesity</v>
      </c>
      <c r="L1941" s="2" t="str">
        <f>VLOOKUP($B1941,'Answer Data Transformation'!$I$3:$R$2338,5,FALSE)</f>
        <v>Normal</v>
      </c>
      <c r="M1941" s="2" t="str">
        <f>VLOOKUP($B1941,'Answer Data Transformation'!$T$3:$AA$2346,2,FALSE)</f>
        <v>21-Oct-1995</v>
      </c>
      <c r="N1941" s="2">
        <f>VLOOKUP($B1941,'Answer Data Transformation'!$T$3:$AA$2346,4,FALSE)</f>
        <v>2</v>
      </c>
      <c r="O1941" s="2">
        <f>VLOOKUP($B1941,'Answer Data Transformation'!$T$3:$AA$2346,5,FALSE)</f>
        <v>3693.43</v>
      </c>
      <c r="P1941" s="2" t="str">
        <f>VLOOKUP($B1941,'Answer Data Transformation'!$T$3:$AA$2346,6,FALSE)</f>
        <v>tier - 2</v>
      </c>
      <c r="Q1941" s="2" t="str">
        <f>VLOOKUP($B1941,'Answer Data Transformation'!$T$3:$AA$2346,7,FALSE)</f>
        <v>tier - 3</v>
      </c>
      <c r="R1941" s="2" t="str">
        <f>VLOOKUP($B1941,'Answer Data Transformation'!$T$3:$AA$2346,8,FALSE)</f>
        <v>R1011</v>
      </c>
      <c r="S1941" s="2">
        <f>VLOOKUP($B1941,'Answer Data Transformation'!$T$3:$AA$2346,3,FALSE)</f>
        <v>27</v>
      </c>
    </row>
    <row r="1942" spans="2:19" ht="15.5" x14ac:dyDescent="0.35">
      <c r="B1942" s="1" t="s">
        <v>427</v>
      </c>
      <c r="C1942" s="28" t="str">
        <f>VLOOKUP(B1942,'Answer Data Transformation'!$B$3:$F$2338,4,FALSE)</f>
        <v xml:space="preserve">  Russell M</v>
      </c>
      <c r="D1942" s="2">
        <f>VLOOKUP($B1942,'Answer Data Transformation'!$I$3:$R$2338,2,FALSE)</f>
        <v>17.059999999999999</v>
      </c>
      <c r="E1942" s="2">
        <f>VLOOKUP($B1942,'Answer Data Transformation'!$I$3:$R$2338,4,FALSE)</f>
        <v>8.75</v>
      </c>
      <c r="F1942" s="2" t="str">
        <f>VLOOKUP($B1942,'Answer Data Transformation'!$I$3:$R$2338,6,FALSE)</f>
        <v>Yes</v>
      </c>
      <c r="G1942" s="2" t="str">
        <f>VLOOKUP($B1942,'Answer Data Transformation'!$I$3:$R$2338,7,FALSE)</f>
        <v>No</v>
      </c>
      <c r="H1942" s="2" t="str">
        <f>VLOOKUP($B1942,'Answer Data Transformation'!$I$3:$R$2338,8,FALSE)</f>
        <v>No</v>
      </c>
      <c r="I1942" s="29">
        <f>VLOOKUP($B1942,'Answer Data Transformation'!$I$3:$R$2338,9,FALSE)</f>
        <v>0</v>
      </c>
      <c r="J1942" s="2" t="str">
        <f>VLOOKUP($B1942,'Answer Data Transformation'!$I$3:$R$2338,10,FALSE)</f>
        <v>No</v>
      </c>
      <c r="K1942" s="2" t="str">
        <f>VLOOKUP($B1942,'Answer Data Transformation'!$I$3:$R$2338,3,FALSE)</f>
        <v>Underweight</v>
      </c>
      <c r="L1942" s="2" t="str">
        <f>VLOOKUP($B1942,'Answer Data Transformation'!$I$3:$R$2338,5,FALSE)</f>
        <v>Diabetes</v>
      </c>
      <c r="M1942" s="2" t="str">
        <f>VLOOKUP($B1942,'Answer Data Transformation'!$T$3:$AA$2346,2,FALSE)</f>
        <v>14-Dec-1981</v>
      </c>
      <c r="N1942" s="2">
        <f>VLOOKUP($B1942,'Answer Data Transformation'!$T$3:$AA$2346,4,FALSE)</f>
        <v>1</v>
      </c>
      <c r="O1942" s="2">
        <f>VLOOKUP($B1942,'Answer Data Transformation'!$T$3:$AA$2346,5,FALSE)</f>
        <v>3688.38</v>
      </c>
      <c r="P1942" s="2" t="str">
        <f>VLOOKUP($B1942,'Answer Data Transformation'!$T$3:$AA$2346,6,FALSE)</f>
        <v>tier - 2</v>
      </c>
      <c r="Q1942" s="2" t="str">
        <f>VLOOKUP($B1942,'Answer Data Transformation'!$T$3:$AA$2346,7,FALSE)</f>
        <v>tier - 2</v>
      </c>
      <c r="R1942" s="2" t="str">
        <f>VLOOKUP($B1942,'Answer Data Transformation'!$T$3:$AA$2346,8,FALSE)</f>
        <v>R1013</v>
      </c>
      <c r="S1942" s="2">
        <f>VLOOKUP($B1942,'Answer Data Transformation'!$T$3:$AA$2346,3,FALSE)</f>
        <v>41</v>
      </c>
    </row>
    <row r="1943" spans="2:19" ht="15.5" x14ac:dyDescent="0.35">
      <c r="B1943" s="1" t="s">
        <v>426</v>
      </c>
      <c r="C1943" s="28" t="str">
        <f>VLOOKUP(B1943,'Answer Data Transformation'!$B$3:$F$2338,4,FALSE)</f>
        <v xml:space="preserve">  Martin</v>
      </c>
      <c r="D1943" s="2">
        <f>VLOOKUP($B1943,'Answer Data Transformation'!$I$3:$R$2338,2,FALSE)</f>
        <v>32.07</v>
      </c>
      <c r="E1943" s="2">
        <f>VLOOKUP($B1943,'Answer Data Transformation'!$I$3:$R$2338,4,FALSE)</f>
        <v>5.25</v>
      </c>
      <c r="F1943" s="2" t="str">
        <f>VLOOKUP($B1943,'Answer Data Transformation'!$I$3:$R$2338,6,FALSE)</f>
        <v>No</v>
      </c>
      <c r="G1943" s="2" t="str">
        <f>VLOOKUP($B1943,'Answer Data Transformation'!$I$3:$R$2338,7,FALSE)</f>
        <v>No</v>
      </c>
      <c r="H1943" s="2" t="str">
        <f>VLOOKUP($B1943,'Answer Data Transformation'!$I$3:$R$2338,8,FALSE)</f>
        <v>Yes</v>
      </c>
      <c r="I1943" s="29">
        <f>VLOOKUP($B1943,'Answer Data Transformation'!$I$3:$R$2338,9,FALSE)</f>
        <v>1</v>
      </c>
      <c r="J1943" s="2" t="str">
        <f>VLOOKUP($B1943,'Answer Data Transformation'!$I$3:$R$2338,10,FALSE)</f>
        <v>No</v>
      </c>
      <c r="K1943" s="2" t="str">
        <f>VLOOKUP($B1943,'Answer Data Transformation'!$I$3:$R$2338,3,FALSE)</f>
        <v>Obesity</v>
      </c>
      <c r="L1943" s="2" t="str">
        <f>VLOOKUP($B1943,'Answer Data Transformation'!$I$3:$R$2338,5,FALSE)</f>
        <v>Normal</v>
      </c>
      <c r="M1943" s="2" t="str">
        <f>VLOOKUP($B1943,'Answer Data Transformation'!$T$3:$AA$2346,2,FALSE)</f>
        <v>10-Jul-2003</v>
      </c>
      <c r="N1943" s="2">
        <f>VLOOKUP($B1943,'Answer Data Transformation'!$T$3:$AA$2346,4,FALSE)</f>
        <v>0</v>
      </c>
      <c r="O1943" s="2">
        <f>VLOOKUP($B1943,'Answer Data Transformation'!$T$3:$AA$2346,5,FALSE)</f>
        <v>3688.35</v>
      </c>
      <c r="P1943" s="2" t="str">
        <f>VLOOKUP($B1943,'Answer Data Transformation'!$T$3:$AA$2346,6,FALSE)</f>
        <v>tier - 2</v>
      </c>
      <c r="Q1943" s="2" t="str">
        <f>VLOOKUP($B1943,'Answer Data Transformation'!$T$3:$AA$2346,7,FALSE)</f>
        <v>tier - 2</v>
      </c>
      <c r="R1943" s="2" t="str">
        <f>VLOOKUP($B1943,'Answer Data Transformation'!$T$3:$AA$2346,8,FALSE)</f>
        <v>R1021</v>
      </c>
      <c r="S1943" s="2">
        <f>VLOOKUP($B1943,'Answer Data Transformation'!$T$3:$AA$2346,3,FALSE)</f>
        <v>19</v>
      </c>
    </row>
    <row r="1944" spans="2:19" ht="15.5" x14ac:dyDescent="0.35">
      <c r="B1944" s="1" t="s">
        <v>425</v>
      </c>
      <c r="C1944" s="28" t="str">
        <f>VLOOKUP(B1944,'Answer Data Transformation'!$B$3:$F$2338,4,FALSE)</f>
        <v xml:space="preserve">  Michael</v>
      </c>
      <c r="D1944" s="2">
        <f>VLOOKUP($B1944,'Answer Data Transformation'!$I$3:$R$2338,2,FALSE)</f>
        <v>16.5</v>
      </c>
      <c r="E1944" s="2">
        <f>VLOOKUP($B1944,'Answer Data Transformation'!$I$3:$R$2338,4,FALSE)</f>
        <v>5.03</v>
      </c>
      <c r="F1944" s="2" t="str">
        <f>VLOOKUP($B1944,'Answer Data Transformation'!$I$3:$R$2338,6,FALSE)</f>
        <v>No</v>
      </c>
      <c r="G1944" s="2" t="str">
        <f>VLOOKUP($B1944,'Answer Data Transformation'!$I$3:$R$2338,7,FALSE)</f>
        <v>No</v>
      </c>
      <c r="H1944" s="2" t="str">
        <f>VLOOKUP($B1944,'Answer Data Transformation'!$I$3:$R$2338,8,FALSE)</f>
        <v>No</v>
      </c>
      <c r="I1944" s="29">
        <f>VLOOKUP($B1944,'Answer Data Transformation'!$I$3:$R$2338,9,FALSE)</f>
        <v>1</v>
      </c>
      <c r="J1944" s="2" t="str">
        <f>VLOOKUP($B1944,'Answer Data Transformation'!$I$3:$R$2338,10,FALSE)</f>
        <v>No</v>
      </c>
      <c r="K1944" s="2" t="str">
        <f>VLOOKUP($B1944,'Answer Data Transformation'!$I$3:$R$2338,3,FALSE)</f>
        <v>Underweight</v>
      </c>
      <c r="L1944" s="2" t="str">
        <f>VLOOKUP($B1944,'Answer Data Transformation'!$I$3:$R$2338,5,FALSE)</f>
        <v>Normal</v>
      </c>
      <c r="M1944" s="2" t="str">
        <f>VLOOKUP($B1944,'Answer Data Transformation'!$T$3:$AA$2346,2,FALSE)</f>
        <v>06-Jul-1984</v>
      </c>
      <c r="N1944" s="2">
        <f>VLOOKUP($B1944,'Answer Data Transformation'!$T$3:$AA$2346,4,FALSE)</f>
        <v>3</v>
      </c>
      <c r="O1944" s="2">
        <f>VLOOKUP($B1944,'Answer Data Transformation'!$T$3:$AA$2346,5,FALSE)</f>
        <v>3678.86</v>
      </c>
      <c r="P1944" s="2" t="str">
        <f>VLOOKUP($B1944,'Answer Data Transformation'!$T$3:$AA$2346,6,FALSE)</f>
        <v>tier - 2</v>
      </c>
      <c r="Q1944" s="2" t="str">
        <f>VLOOKUP($B1944,'Answer Data Transformation'!$T$3:$AA$2346,7,FALSE)</f>
        <v>tier - 3</v>
      </c>
      <c r="R1944" s="2" t="str">
        <f>VLOOKUP($B1944,'Answer Data Transformation'!$T$3:$AA$2346,8,FALSE)</f>
        <v>R1013</v>
      </c>
      <c r="S1944" s="2">
        <f>VLOOKUP($B1944,'Answer Data Transformation'!$T$3:$AA$2346,3,FALSE)</f>
        <v>38</v>
      </c>
    </row>
    <row r="1945" spans="2:19" ht="15.5" x14ac:dyDescent="0.35">
      <c r="B1945" s="1" t="s">
        <v>424</v>
      </c>
      <c r="C1945" s="28" t="str">
        <f>VLOOKUP(B1945,'Answer Data Transformation'!$B$3:$F$2338,4,FALSE)</f>
        <v xml:space="preserve">  Miles</v>
      </c>
      <c r="D1945" s="2">
        <f>VLOOKUP($B1945,'Answer Data Transformation'!$I$3:$R$2338,2,FALSE)</f>
        <v>31.4</v>
      </c>
      <c r="E1945" s="2">
        <f>VLOOKUP($B1945,'Answer Data Transformation'!$I$3:$R$2338,4,FALSE)</f>
        <v>5.88</v>
      </c>
      <c r="F1945" s="2" t="str">
        <f>VLOOKUP($B1945,'Answer Data Transformation'!$I$3:$R$2338,6,FALSE)</f>
        <v>No</v>
      </c>
      <c r="G1945" s="2" t="str">
        <f>VLOOKUP($B1945,'Answer Data Transformation'!$I$3:$R$2338,7,FALSE)</f>
        <v>No</v>
      </c>
      <c r="H1945" s="2" t="str">
        <f>VLOOKUP($B1945,'Answer Data Transformation'!$I$3:$R$2338,8,FALSE)</f>
        <v>No</v>
      </c>
      <c r="I1945" s="29">
        <f>VLOOKUP($B1945,'Answer Data Transformation'!$I$3:$R$2338,9,FALSE)</f>
        <v>1</v>
      </c>
      <c r="J1945" s="2" t="str">
        <f>VLOOKUP($B1945,'Answer Data Transformation'!$I$3:$R$2338,10,FALSE)</f>
        <v>No</v>
      </c>
      <c r="K1945" s="2" t="str">
        <f>VLOOKUP($B1945,'Answer Data Transformation'!$I$3:$R$2338,3,FALSE)</f>
        <v>Obesity</v>
      </c>
      <c r="L1945" s="2" t="str">
        <f>VLOOKUP($B1945,'Answer Data Transformation'!$I$3:$R$2338,5,FALSE)</f>
        <v>Prediabetes</v>
      </c>
      <c r="M1945" s="2" t="str">
        <f>VLOOKUP($B1945,'Answer Data Transformation'!$T$3:$AA$2346,2,FALSE)</f>
        <v>14-Sep-1992</v>
      </c>
      <c r="N1945" s="2">
        <f>VLOOKUP($B1945,'Answer Data Transformation'!$T$3:$AA$2346,4,FALSE)</f>
        <v>1</v>
      </c>
      <c r="O1945" s="2">
        <f>VLOOKUP($B1945,'Answer Data Transformation'!$T$3:$AA$2346,5,FALSE)</f>
        <v>3659.35</v>
      </c>
      <c r="P1945" s="2" t="str">
        <f>VLOOKUP($B1945,'Answer Data Transformation'!$T$3:$AA$2346,6,FALSE)</f>
        <v>tier - 3</v>
      </c>
      <c r="Q1945" s="2" t="str">
        <f>VLOOKUP($B1945,'Answer Data Transformation'!$T$3:$AA$2346,7,FALSE)</f>
        <v>tier - 1</v>
      </c>
      <c r="R1945" s="2" t="str">
        <f>VLOOKUP($B1945,'Answer Data Transformation'!$T$3:$AA$2346,8,FALSE)</f>
        <v>R1011</v>
      </c>
      <c r="S1945" s="2">
        <f>VLOOKUP($B1945,'Answer Data Transformation'!$T$3:$AA$2346,3,FALSE)</f>
        <v>30</v>
      </c>
    </row>
    <row r="1946" spans="2:19" ht="15.5" x14ac:dyDescent="0.35">
      <c r="B1946" s="1" t="s">
        <v>423</v>
      </c>
      <c r="C1946" s="28" t="str">
        <f>VLOOKUP(B1946,'Answer Data Transformation'!$B$3:$F$2338,4,FALSE)</f>
        <v xml:space="preserve">  Amanda</v>
      </c>
      <c r="D1946" s="2">
        <f>VLOOKUP($B1946,'Answer Data Transformation'!$I$3:$R$2338,2,FALSE)</f>
        <v>20.36</v>
      </c>
      <c r="E1946" s="2">
        <f>VLOOKUP($B1946,'Answer Data Transformation'!$I$3:$R$2338,4,FALSE)</f>
        <v>4.49</v>
      </c>
      <c r="F1946" s="2" t="str">
        <f>VLOOKUP($B1946,'Answer Data Transformation'!$I$3:$R$2338,6,FALSE)</f>
        <v>No</v>
      </c>
      <c r="G1946" s="2" t="str">
        <f>VLOOKUP($B1946,'Answer Data Transformation'!$I$3:$R$2338,7,FALSE)</f>
        <v>No</v>
      </c>
      <c r="H1946" s="2" t="str">
        <f>VLOOKUP($B1946,'Answer Data Transformation'!$I$3:$R$2338,8,FALSE)</f>
        <v>No</v>
      </c>
      <c r="I1946" s="29">
        <f>VLOOKUP($B1946,'Answer Data Transformation'!$I$3:$R$2338,9,FALSE)</f>
        <v>0</v>
      </c>
      <c r="J1946" s="2" t="str">
        <f>VLOOKUP($B1946,'Answer Data Transformation'!$I$3:$R$2338,10,FALSE)</f>
        <v>No</v>
      </c>
      <c r="K1946" s="2" t="str">
        <f>VLOOKUP($B1946,'Answer Data Transformation'!$I$3:$R$2338,3,FALSE)</f>
        <v>Normal Weight</v>
      </c>
      <c r="L1946" s="2" t="str">
        <f>VLOOKUP($B1946,'Answer Data Transformation'!$I$3:$R$2338,5,FALSE)</f>
        <v>Normal</v>
      </c>
      <c r="M1946" s="2" t="str">
        <f>VLOOKUP($B1946,'Answer Data Transformation'!$T$3:$AA$2346,2,FALSE)</f>
        <v>08-Nov-1990</v>
      </c>
      <c r="N1946" s="2">
        <f>VLOOKUP($B1946,'Answer Data Transformation'!$T$3:$AA$2346,4,FALSE)</f>
        <v>3</v>
      </c>
      <c r="O1946" s="2">
        <f>VLOOKUP($B1946,'Answer Data Transformation'!$T$3:$AA$2346,5,FALSE)</f>
        <v>3653.29</v>
      </c>
      <c r="P1946" s="2" t="str">
        <f>VLOOKUP($B1946,'Answer Data Transformation'!$T$3:$AA$2346,6,FALSE)</f>
        <v>tier - 2</v>
      </c>
      <c r="Q1946" s="2" t="str">
        <f>VLOOKUP($B1946,'Answer Data Transformation'!$T$3:$AA$2346,7,FALSE)</f>
        <v>tier - 3</v>
      </c>
      <c r="R1946" s="2" t="str">
        <f>VLOOKUP($B1946,'Answer Data Transformation'!$T$3:$AA$2346,8,FALSE)</f>
        <v>R1011</v>
      </c>
      <c r="S1946" s="2">
        <f>VLOOKUP($B1946,'Answer Data Transformation'!$T$3:$AA$2346,3,FALSE)</f>
        <v>32</v>
      </c>
    </row>
    <row r="1947" spans="2:19" ht="15.5" x14ac:dyDescent="0.35">
      <c r="B1947" s="1" t="s">
        <v>422</v>
      </c>
      <c r="C1947" s="28" t="str">
        <f>VLOOKUP(B1947,'Answer Data Transformation'!$B$3:$F$2338,4,FALSE)</f>
        <v xml:space="preserve">  Roger</v>
      </c>
      <c r="D1947" s="2">
        <f>VLOOKUP($B1947,'Answer Data Transformation'!$I$3:$R$2338,2,FALSE)</f>
        <v>25.46</v>
      </c>
      <c r="E1947" s="2">
        <f>VLOOKUP($B1947,'Answer Data Transformation'!$I$3:$R$2338,4,FALSE)</f>
        <v>4.1399999999999997</v>
      </c>
      <c r="F1947" s="2" t="str">
        <f>VLOOKUP($B1947,'Answer Data Transformation'!$I$3:$R$2338,6,FALSE)</f>
        <v>No</v>
      </c>
      <c r="G1947" s="2" t="str">
        <f>VLOOKUP($B1947,'Answer Data Transformation'!$I$3:$R$2338,7,FALSE)</f>
        <v>No</v>
      </c>
      <c r="H1947" s="2" t="str">
        <f>VLOOKUP($B1947,'Answer Data Transformation'!$I$3:$R$2338,8,FALSE)</f>
        <v>No</v>
      </c>
      <c r="I1947" s="29">
        <f>VLOOKUP($B1947,'Answer Data Transformation'!$I$3:$R$2338,9,FALSE)</f>
        <v>1</v>
      </c>
      <c r="J1947" s="2" t="str">
        <f>VLOOKUP($B1947,'Answer Data Transformation'!$I$3:$R$2338,10,FALSE)</f>
        <v>No</v>
      </c>
      <c r="K1947" s="2" t="str">
        <f>VLOOKUP($B1947,'Answer Data Transformation'!$I$3:$R$2338,3,FALSE)</f>
        <v>Overweight</v>
      </c>
      <c r="L1947" s="2" t="str">
        <f>VLOOKUP($B1947,'Answer Data Transformation'!$I$3:$R$2338,5,FALSE)</f>
        <v>Normal</v>
      </c>
      <c r="M1947" s="2" t="str">
        <f>VLOOKUP($B1947,'Answer Data Transformation'!$T$3:$AA$2346,2,FALSE)</f>
        <v>17-Nov-1992</v>
      </c>
      <c r="N1947" s="2">
        <f>VLOOKUP($B1947,'Answer Data Transformation'!$T$3:$AA$2346,4,FALSE)</f>
        <v>0</v>
      </c>
      <c r="O1947" s="2">
        <f>VLOOKUP($B1947,'Answer Data Transformation'!$T$3:$AA$2346,5,FALSE)</f>
        <v>3645.09</v>
      </c>
      <c r="P1947" s="2" t="str">
        <f>VLOOKUP($B1947,'Answer Data Transformation'!$T$3:$AA$2346,6,FALSE)</f>
        <v>tier - 1</v>
      </c>
      <c r="Q1947" s="2" t="str">
        <f>VLOOKUP($B1947,'Answer Data Transformation'!$T$3:$AA$2346,7,FALSE)</f>
        <v>tier - 2</v>
      </c>
      <c r="R1947" s="2" t="str">
        <f>VLOOKUP($B1947,'Answer Data Transformation'!$T$3:$AA$2346,8,FALSE)</f>
        <v>R1014</v>
      </c>
      <c r="S1947" s="2">
        <f>VLOOKUP($B1947,'Answer Data Transformation'!$T$3:$AA$2346,3,FALSE)</f>
        <v>30</v>
      </c>
    </row>
    <row r="1948" spans="2:19" ht="15.5" x14ac:dyDescent="0.35">
      <c r="B1948" s="1" t="s">
        <v>421</v>
      </c>
      <c r="C1948" s="28" t="str">
        <f>VLOOKUP(B1948,'Answer Data Transformation'!$B$3:$F$2338,4,FALSE)</f>
        <v xml:space="preserve">  Brock J</v>
      </c>
      <c r="D1948" s="2">
        <f>VLOOKUP($B1948,'Answer Data Transformation'!$I$3:$R$2338,2,FALSE)</f>
        <v>17.09</v>
      </c>
      <c r="E1948" s="2">
        <f>VLOOKUP($B1948,'Answer Data Transformation'!$I$3:$R$2338,4,FALSE)</f>
        <v>5.8</v>
      </c>
      <c r="F1948" s="2" t="str">
        <f>VLOOKUP($B1948,'Answer Data Transformation'!$I$3:$R$2338,6,FALSE)</f>
        <v>Yes</v>
      </c>
      <c r="G1948" s="2" t="str">
        <f>VLOOKUP($B1948,'Answer Data Transformation'!$I$3:$R$2338,7,FALSE)</f>
        <v>No</v>
      </c>
      <c r="H1948" s="2" t="str">
        <f>VLOOKUP($B1948,'Answer Data Transformation'!$I$3:$R$2338,8,FALSE)</f>
        <v>No</v>
      </c>
      <c r="I1948" s="29">
        <f>VLOOKUP($B1948,'Answer Data Transformation'!$I$3:$R$2338,9,FALSE)</f>
        <v>0</v>
      </c>
      <c r="J1948" s="2" t="str">
        <f>VLOOKUP($B1948,'Answer Data Transformation'!$I$3:$R$2338,10,FALSE)</f>
        <v>No</v>
      </c>
      <c r="K1948" s="2" t="str">
        <f>VLOOKUP($B1948,'Answer Data Transformation'!$I$3:$R$2338,3,FALSE)</f>
        <v>Underweight</v>
      </c>
      <c r="L1948" s="2" t="str">
        <f>VLOOKUP($B1948,'Answer Data Transformation'!$I$3:$R$2338,5,FALSE)</f>
        <v>Prediabetes</v>
      </c>
      <c r="M1948" s="2" t="str">
        <f>VLOOKUP($B1948,'Answer Data Transformation'!$T$3:$AA$2346,2,FALSE)</f>
        <v>14-Jun-1985</v>
      </c>
      <c r="N1948" s="2">
        <f>VLOOKUP($B1948,'Answer Data Transformation'!$T$3:$AA$2346,4,FALSE)</f>
        <v>3</v>
      </c>
      <c r="O1948" s="2">
        <f>VLOOKUP($B1948,'Answer Data Transformation'!$T$3:$AA$2346,5,FALSE)</f>
        <v>3622.13</v>
      </c>
      <c r="P1948" s="2" t="str">
        <f>VLOOKUP($B1948,'Answer Data Transformation'!$T$3:$AA$2346,6,FALSE)</f>
        <v>tier - 2</v>
      </c>
      <c r="Q1948" s="2" t="str">
        <f>VLOOKUP($B1948,'Answer Data Transformation'!$T$3:$AA$2346,7,FALSE)</f>
        <v>tier - 1</v>
      </c>
      <c r="R1948" s="2" t="str">
        <f>VLOOKUP($B1948,'Answer Data Transformation'!$T$3:$AA$2346,8,FALSE)</f>
        <v>R1013</v>
      </c>
      <c r="S1948" s="2">
        <f>VLOOKUP($B1948,'Answer Data Transformation'!$T$3:$AA$2346,3,FALSE)</f>
        <v>37</v>
      </c>
    </row>
    <row r="1949" spans="2:19" ht="15.5" x14ac:dyDescent="0.35">
      <c r="B1949" s="1" t="s">
        <v>420</v>
      </c>
      <c r="C1949" s="28" t="str">
        <f>VLOOKUP(B1949,'Answer Data Transformation'!$B$3:$F$2338,4,FALSE)</f>
        <v xml:space="preserve">  Stephen F</v>
      </c>
      <c r="D1949" s="2">
        <f>VLOOKUP($B1949,'Answer Data Transformation'!$I$3:$R$2338,2,FALSE)</f>
        <v>20.83</v>
      </c>
      <c r="E1949" s="2">
        <f>VLOOKUP($B1949,'Answer Data Transformation'!$I$3:$R$2338,4,FALSE)</f>
        <v>5.12</v>
      </c>
      <c r="F1949" s="2" t="str">
        <f>VLOOKUP($B1949,'Answer Data Transformation'!$I$3:$R$2338,6,FALSE)</f>
        <v>No</v>
      </c>
      <c r="G1949" s="2" t="str">
        <f>VLOOKUP($B1949,'Answer Data Transformation'!$I$3:$R$2338,7,FALSE)</f>
        <v>No</v>
      </c>
      <c r="H1949" s="2" t="str">
        <f>VLOOKUP($B1949,'Answer Data Transformation'!$I$3:$R$2338,8,FALSE)</f>
        <v>No</v>
      </c>
      <c r="I1949" s="29">
        <f>VLOOKUP($B1949,'Answer Data Transformation'!$I$3:$R$2338,9,FALSE)</f>
        <v>0</v>
      </c>
      <c r="J1949" s="2" t="str">
        <f>VLOOKUP($B1949,'Answer Data Transformation'!$I$3:$R$2338,10,FALSE)</f>
        <v>No</v>
      </c>
      <c r="K1949" s="2" t="str">
        <f>VLOOKUP($B1949,'Answer Data Transformation'!$I$3:$R$2338,3,FALSE)</f>
        <v>Normal Weight</v>
      </c>
      <c r="L1949" s="2" t="str">
        <f>VLOOKUP($B1949,'Answer Data Transformation'!$I$3:$R$2338,5,FALSE)</f>
        <v>Normal</v>
      </c>
      <c r="M1949" s="2" t="str">
        <f>VLOOKUP($B1949,'Answer Data Transformation'!$T$3:$AA$2346,2,FALSE)</f>
        <v>11-Oct-1990</v>
      </c>
      <c r="N1949" s="2">
        <f>VLOOKUP($B1949,'Answer Data Transformation'!$T$3:$AA$2346,4,FALSE)</f>
        <v>3</v>
      </c>
      <c r="O1949" s="2">
        <f>VLOOKUP($B1949,'Answer Data Transformation'!$T$3:$AA$2346,5,FALSE)</f>
        <v>3606.43</v>
      </c>
      <c r="P1949" s="2" t="str">
        <f>VLOOKUP($B1949,'Answer Data Transformation'!$T$3:$AA$2346,6,FALSE)</f>
        <v>tier - 2</v>
      </c>
      <c r="Q1949" s="2" t="str">
        <f>VLOOKUP($B1949,'Answer Data Transformation'!$T$3:$AA$2346,7,FALSE)</f>
        <v>tier - 1</v>
      </c>
      <c r="R1949" s="2" t="str">
        <f>VLOOKUP($B1949,'Answer Data Transformation'!$T$3:$AA$2346,8,FALSE)</f>
        <v>R1013</v>
      </c>
      <c r="S1949" s="2">
        <f>VLOOKUP($B1949,'Answer Data Transformation'!$T$3:$AA$2346,3,FALSE)</f>
        <v>32</v>
      </c>
    </row>
    <row r="1950" spans="2:19" ht="15.5" x14ac:dyDescent="0.35">
      <c r="B1950" s="1" t="s">
        <v>419</v>
      </c>
      <c r="C1950" s="28" t="str">
        <f>VLOOKUP(B1950,'Answer Data Transformation'!$B$3:$F$2338,4,FALSE)</f>
        <v xml:space="preserve">  Missy</v>
      </c>
      <c r="D1950" s="2">
        <f>VLOOKUP($B1950,'Answer Data Transformation'!$I$3:$R$2338,2,FALSE)</f>
        <v>18.920000000000002</v>
      </c>
      <c r="E1950" s="2">
        <f>VLOOKUP($B1950,'Answer Data Transformation'!$I$3:$R$2338,4,FALSE)</f>
        <v>5.98</v>
      </c>
      <c r="F1950" s="2" t="str">
        <f>VLOOKUP($B1950,'Answer Data Transformation'!$I$3:$R$2338,6,FALSE)</f>
        <v>Yes</v>
      </c>
      <c r="G1950" s="2" t="str">
        <f>VLOOKUP($B1950,'Answer Data Transformation'!$I$3:$R$2338,7,FALSE)</f>
        <v>No</v>
      </c>
      <c r="H1950" s="2" t="str">
        <f>VLOOKUP($B1950,'Answer Data Transformation'!$I$3:$R$2338,8,FALSE)</f>
        <v>No</v>
      </c>
      <c r="I1950" s="29">
        <f>VLOOKUP($B1950,'Answer Data Transformation'!$I$3:$R$2338,9,FALSE)</f>
        <v>1</v>
      </c>
      <c r="J1950" s="2" t="str">
        <f>VLOOKUP($B1950,'Answer Data Transformation'!$I$3:$R$2338,10,FALSE)</f>
        <v>No</v>
      </c>
      <c r="K1950" s="2" t="str">
        <f>VLOOKUP($B1950,'Answer Data Transformation'!$I$3:$R$2338,3,FALSE)</f>
        <v>Normal Weight</v>
      </c>
      <c r="L1950" s="2" t="str">
        <f>VLOOKUP($B1950,'Answer Data Transformation'!$I$3:$R$2338,5,FALSE)</f>
        <v>Prediabetes</v>
      </c>
      <c r="M1950" s="2" t="str">
        <f>VLOOKUP($B1950,'Answer Data Transformation'!$T$3:$AA$2346,2,FALSE)</f>
        <v>04-Nov-1988</v>
      </c>
      <c r="N1950" s="2">
        <f>VLOOKUP($B1950,'Answer Data Transformation'!$T$3:$AA$2346,4,FALSE)</f>
        <v>3</v>
      </c>
      <c r="O1950" s="2">
        <f>VLOOKUP($B1950,'Answer Data Transformation'!$T$3:$AA$2346,5,FALSE)</f>
        <v>3603.6</v>
      </c>
      <c r="P1950" s="2" t="str">
        <f>VLOOKUP($B1950,'Answer Data Transformation'!$T$3:$AA$2346,6,FALSE)</f>
        <v>tier - 2</v>
      </c>
      <c r="Q1950" s="2" t="str">
        <f>VLOOKUP($B1950,'Answer Data Transformation'!$T$3:$AA$2346,7,FALSE)</f>
        <v>tier - 1</v>
      </c>
      <c r="R1950" s="2" t="str">
        <f>VLOOKUP($B1950,'Answer Data Transformation'!$T$3:$AA$2346,8,FALSE)</f>
        <v>R1013</v>
      </c>
      <c r="S1950" s="2">
        <f>VLOOKUP($B1950,'Answer Data Transformation'!$T$3:$AA$2346,3,FALSE)</f>
        <v>34</v>
      </c>
    </row>
    <row r="1951" spans="2:19" ht="15.5" x14ac:dyDescent="0.35">
      <c r="B1951" s="1" t="s">
        <v>418</v>
      </c>
      <c r="C1951" s="28" t="str">
        <f>VLOOKUP(B1951,'Answer Data Transformation'!$B$3:$F$2338,4,FALSE)</f>
        <v xml:space="preserve">  William</v>
      </c>
      <c r="D1951" s="2">
        <f>VLOOKUP($B1951,'Answer Data Transformation'!$I$3:$R$2338,2,FALSE)</f>
        <v>37.1</v>
      </c>
      <c r="E1951" s="2">
        <f>VLOOKUP($B1951,'Answer Data Transformation'!$I$3:$R$2338,4,FALSE)</f>
        <v>5.46</v>
      </c>
      <c r="F1951" s="2" t="str">
        <f>VLOOKUP($B1951,'Answer Data Transformation'!$I$3:$R$2338,6,FALSE)</f>
        <v>No</v>
      </c>
      <c r="G1951" s="2" t="str">
        <f>VLOOKUP($B1951,'Answer Data Transformation'!$I$3:$R$2338,7,FALSE)</f>
        <v>No</v>
      </c>
      <c r="H1951" s="2" t="str">
        <f>VLOOKUP($B1951,'Answer Data Transformation'!$I$3:$R$2338,8,FALSE)</f>
        <v>No</v>
      </c>
      <c r="I1951" s="29">
        <f>VLOOKUP($B1951,'Answer Data Transformation'!$I$3:$R$2338,9,FALSE)</f>
        <v>0</v>
      </c>
      <c r="J1951" s="2" t="str">
        <f>VLOOKUP($B1951,'Answer Data Transformation'!$I$3:$R$2338,10,FALSE)</f>
        <v>No</v>
      </c>
      <c r="K1951" s="2" t="str">
        <f>VLOOKUP($B1951,'Answer Data Transformation'!$I$3:$R$2338,3,FALSE)</f>
        <v>Obesity</v>
      </c>
      <c r="L1951" s="2" t="str">
        <f>VLOOKUP($B1951,'Answer Data Transformation'!$I$3:$R$2338,5,FALSE)</f>
        <v>Normal</v>
      </c>
      <c r="M1951" s="2" t="str">
        <f>VLOOKUP($B1951,'Answer Data Transformation'!$T$3:$AA$2346,2,FALSE)</f>
        <v>12-Aug-1999</v>
      </c>
      <c r="N1951" s="2">
        <f>VLOOKUP($B1951,'Answer Data Transformation'!$T$3:$AA$2346,4,FALSE)</f>
        <v>3</v>
      </c>
      <c r="O1951" s="2">
        <f>VLOOKUP($B1951,'Answer Data Transformation'!$T$3:$AA$2346,5,FALSE)</f>
        <v>3597.6</v>
      </c>
      <c r="P1951" s="2" t="str">
        <f>VLOOKUP($B1951,'Answer Data Transformation'!$T$3:$AA$2346,6,FALSE)</f>
        <v>tier - 2</v>
      </c>
      <c r="Q1951" s="2" t="str">
        <f>VLOOKUP($B1951,'Answer Data Transformation'!$T$3:$AA$2346,7,FALSE)</f>
        <v>tier - 2</v>
      </c>
      <c r="R1951" s="2" t="str">
        <f>VLOOKUP($B1951,'Answer Data Transformation'!$T$3:$AA$2346,8,FALSE)</f>
        <v>R1011</v>
      </c>
      <c r="S1951" s="2">
        <f>VLOOKUP($B1951,'Answer Data Transformation'!$T$3:$AA$2346,3,FALSE)</f>
        <v>23</v>
      </c>
    </row>
    <row r="1952" spans="2:19" ht="15.5" x14ac:dyDescent="0.35">
      <c r="B1952" s="1" t="s">
        <v>417</v>
      </c>
      <c r="C1952" s="28" t="str">
        <f>VLOOKUP(B1952,'Answer Data Transformation'!$B$3:$F$2338,4,FALSE)</f>
        <v xml:space="preserve">  Lauren M</v>
      </c>
      <c r="D1952" s="2">
        <f>VLOOKUP($B1952,'Answer Data Transformation'!$I$3:$R$2338,2,FALSE)</f>
        <v>22.515000000000001</v>
      </c>
      <c r="E1952" s="2">
        <f>VLOOKUP($B1952,'Answer Data Transformation'!$I$3:$R$2338,4,FALSE)</f>
        <v>4.91</v>
      </c>
      <c r="F1952" s="2" t="str">
        <f>VLOOKUP($B1952,'Answer Data Transformation'!$I$3:$R$2338,6,FALSE)</f>
        <v>Yes</v>
      </c>
      <c r="G1952" s="2" t="str">
        <f>VLOOKUP($B1952,'Answer Data Transformation'!$I$3:$R$2338,7,FALSE)</f>
        <v>No</v>
      </c>
      <c r="H1952" s="2" t="str">
        <f>VLOOKUP($B1952,'Answer Data Transformation'!$I$3:$R$2338,8,FALSE)</f>
        <v>Yes</v>
      </c>
      <c r="I1952" s="29">
        <f>VLOOKUP($B1952,'Answer Data Transformation'!$I$3:$R$2338,9,FALSE)</f>
        <v>1</v>
      </c>
      <c r="J1952" s="2" t="str">
        <f>VLOOKUP($B1952,'Answer Data Transformation'!$I$3:$R$2338,10,FALSE)</f>
        <v>No</v>
      </c>
      <c r="K1952" s="2" t="str">
        <f>VLOOKUP($B1952,'Answer Data Transformation'!$I$3:$R$2338,3,FALSE)</f>
        <v>Normal Weight</v>
      </c>
      <c r="L1952" s="2" t="str">
        <f>VLOOKUP($B1952,'Answer Data Transformation'!$I$3:$R$2338,5,FALSE)</f>
        <v>Normal</v>
      </c>
      <c r="M1952" s="2" t="str">
        <f>VLOOKUP($B1952,'Answer Data Transformation'!$T$3:$AA$2346,2,FALSE)</f>
        <v>04-Nov-1997</v>
      </c>
      <c r="N1952" s="2">
        <f>VLOOKUP($B1952,'Answer Data Transformation'!$T$3:$AA$2346,4,FALSE)</f>
        <v>1</v>
      </c>
      <c r="O1952" s="2">
        <f>VLOOKUP($B1952,'Answer Data Transformation'!$T$3:$AA$2346,5,FALSE)</f>
        <v>3594.17</v>
      </c>
      <c r="P1952" s="2" t="str">
        <f>VLOOKUP($B1952,'Answer Data Transformation'!$T$3:$AA$2346,6,FALSE)</f>
        <v>tier - 2</v>
      </c>
      <c r="Q1952" s="2" t="str">
        <f>VLOOKUP($B1952,'Answer Data Transformation'!$T$3:$AA$2346,7,FALSE)</f>
        <v>tier - 2</v>
      </c>
      <c r="R1952" s="2" t="str">
        <f>VLOOKUP($B1952,'Answer Data Transformation'!$T$3:$AA$2346,8,FALSE)</f>
        <v>R1012</v>
      </c>
      <c r="S1952" s="2">
        <f>VLOOKUP($B1952,'Answer Data Transformation'!$T$3:$AA$2346,3,FALSE)</f>
        <v>25</v>
      </c>
    </row>
    <row r="1953" spans="2:19" ht="15.5" x14ac:dyDescent="0.35">
      <c r="B1953" s="1" t="s">
        <v>416</v>
      </c>
      <c r="C1953" s="28" t="str">
        <f>VLOOKUP(B1953,'Answer Data Transformation'!$B$3:$F$2338,4,FALSE)</f>
        <v xml:space="preserve">  Apolo U</v>
      </c>
      <c r="D1953" s="2">
        <f>VLOOKUP($B1953,'Answer Data Transformation'!$I$3:$R$2338,2,FALSE)</f>
        <v>32.700000000000003</v>
      </c>
      <c r="E1953" s="2">
        <f>VLOOKUP($B1953,'Answer Data Transformation'!$I$3:$R$2338,4,FALSE)</f>
        <v>4.66</v>
      </c>
      <c r="F1953" s="2" t="str">
        <f>VLOOKUP($B1953,'Answer Data Transformation'!$I$3:$R$2338,6,FALSE)</f>
        <v>No</v>
      </c>
      <c r="G1953" s="2" t="str">
        <f>VLOOKUP($B1953,'Answer Data Transformation'!$I$3:$R$2338,7,FALSE)</f>
        <v>No</v>
      </c>
      <c r="H1953" s="2" t="str">
        <f>VLOOKUP($B1953,'Answer Data Transformation'!$I$3:$R$2338,8,FALSE)</f>
        <v>No</v>
      </c>
      <c r="I1953" s="29">
        <f>VLOOKUP($B1953,'Answer Data Transformation'!$I$3:$R$2338,9,FALSE)</f>
        <v>0</v>
      </c>
      <c r="J1953" s="2" t="str">
        <f>VLOOKUP($B1953,'Answer Data Transformation'!$I$3:$R$2338,10,FALSE)</f>
        <v>No</v>
      </c>
      <c r="K1953" s="2" t="str">
        <f>VLOOKUP($B1953,'Answer Data Transformation'!$I$3:$R$2338,3,FALSE)</f>
        <v>Obesity</v>
      </c>
      <c r="L1953" s="2" t="str">
        <f>VLOOKUP($B1953,'Answer Data Transformation'!$I$3:$R$2338,5,FALSE)</f>
        <v>Normal</v>
      </c>
      <c r="M1953" s="2" t="str">
        <f>VLOOKUP($B1953,'Answer Data Transformation'!$T$3:$AA$2346,2,FALSE)</f>
        <v>06-Jun-1999</v>
      </c>
      <c r="N1953" s="2">
        <f>VLOOKUP($B1953,'Answer Data Transformation'!$T$3:$AA$2346,4,FALSE)</f>
        <v>3</v>
      </c>
      <c r="O1953" s="2">
        <f>VLOOKUP($B1953,'Answer Data Transformation'!$T$3:$AA$2346,5,FALSE)</f>
        <v>3591.48</v>
      </c>
      <c r="P1953" s="2" t="str">
        <f>VLOOKUP($B1953,'Answer Data Transformation'!$T$3:$AA$2346,6,FALSE)</f>
        <v>tier - 2</v>
      </c>
      <c r="Q1953" s="2" t="str">
        <f>VLOOKUP($B1953,'Answer Data Transformation'!$T$3:$AA$2346,7,FALSE)</f>
        <v>tier - 3</v>
      </c>
      <c r="R1953" s="2" t="str">
        <f>VLOOKUP($B1953,'Answer Data Transformation'!$T$3:$AA$2346,8,FALSE)</f>
        <v>R1011</v>
      </c>
      <c r="S1953" s="2">
        <f>VLOOKUP($B1953,'Answer Data Transformation'!$T$3:$AA$2346,3,FALSE)</f>
        <v>24</v>
      </c>
    </row>
    <row r="1954" spans="2:19" ht="15.5" x14ac:dyDescent="0.35">
      <c r="B1954" s="1" t="s">
        <v>415</v>
      </c>
      <c r="C1954" s="28" t="str">
        <f>VLOOKUP(B1954,'Answer Data Transformation'!$B$3:$F$2338,4,FALSE)</f>
        <v xml:space="preserve">  Alfons</v>
      </c>
      <c r="D1954" s="2">
        <f>VLOOKUP($B1954,'Answer Data Transformation'!$I$3:$R$2338,2,FALSE)</f>
        <v>17.75</v>
      </c>
      <c r="E1954" s="2">
        <f>VLOOKUP($B1954,'Answer Data Transformation'!$I$3:$R$2338,4,FALSE)</f>
        <v>6.8</v>
      </c>
      <c r="F1954" s="2" t="str">
        <f>VLOOKUP($B1954,'Answer Data Transformation'!$I$3:$R$2338,6,FALSE)</f>
        <v>Yes</v>
      </c>
      <c r="G1954" s="2" t="str">
        <f>VLOOKUP($B1954,'Answer Data Transformation'!$I$3:$R$2338,7,FALSE)</f>
        <v>No</v>
      </c>
      <c r="H1954" s="2" t="str">
        <f>VLOOKUP($B1954,'Answer Data Transformation'!$I$3:$R$2338,8,FALSE)</f>
        <v>No</v>
      </c>
      <c r="I1954" s="29">
        <f>VLOOKUP($B1954,'Answer Data Transformation'!$I$3:$R$2338,9,FALSE)</f>
        <v>1</v>
      </c>
      <c r="J1954" s="2" t="str">
        <f>VLOOKUP($B1954,'Answer Data Transformation'!$I$3:$R$2338,10,FALSE)</f>
        <v>No</v>
      </c>
      <c r="K1954" s="2" t="str">
        <f>VLOOKUP($B1954,'Answer Data Transformation'!$I$3:$R$2338,3,FALSE)</f>
        <v>Underweight</v>
      </c>
      <c r="L1954" s="2" t="str">
        <f>VLOOKUP($B1954,'Answer Data Transformation'!$I$3:$R$2338,5,FALSE)</f>
        <v>Diabetes</v>
      </c>
      <c r="M1954" s="2" t="str">
        <f>VLOOKUP($B1954,'Answer Data Transformation'!$T$3:$AA$2346,2,FALSE)</f>
        <v>27-Dec-1986</v>
      </c>
      <c r="N1954" s="2">
        <f>VLOOKUP($B1954,'Answer Data Transformation'!$T$3:$AA$2346,4,FALSE)</f>
        <v>3</v>
      </c>
      <c r="O1954" s="2">
        <f>VLOOKUP($B1954,'Answer Data Transformation'!$T$3:$AA$2346,5,FALSE)</f>
        <v>3589.14</v>
      </c>
      <c r="P1954" s="2" t="str">
        <f>VLOOKUP($B1954,'Answer Data Transformation'!$T$3:$AA$2346,6,FALSE)</f>
        <v>tier - 2</v>
      </c>
      <c r="Q1954" s="2" t="str">
        <f>VLOOKUP($B1954,'Answer Data Transformation'!$T$3:$AA$2346,7,FALSE)</f>
        <v>tier - 2</v>
      </c>
      <c r="R1954" s="2" t="str">
        <f>VLOOKUP($B1954,'Answer Data Transformation'!$T$3:$AA$2346,8,FALSE)</f>
        <v>R1013</v>
      </c>
      <c r="S1954" s="2">
        <f>VLOOKUP($B1954,'Answer Data Transformation'!$T$3:$AA$2346,3,FALSE)</f>
        <v>36</v>
      </c>
    </row>
    <row r="1955" spans="2:19" ht="15.5" x14ac:dyDescent="0.35">
      <c r="B1955" s="1" t="s">
        <v>414</v>
      </c>
      <c r="C1955" s="28" t="str">
        <f>VLOOKUP(B1955,'Answer Data Transformation'!$B$3:$F$2338,4,FALSE)</f>
        <v xml:space="preserve">  Amber</v>
      </c>
      <c r="D1955" s="2">
        <f>VLOOKUP($B1955,'Answer Data Transformation'!$I$3:$R$2338,2,FALSE)</f>
        <v>33.630000000000003</v>
      </c>
      <c r="E1955" s="2">
        <f>VLOOKUP($B1955,'Answer Data Transformation'!$I$3:$R$2338,4,FALSE)</f>
        <v>4.47</v>
      </c>
      <c r="F1955" s="2" t="str">
        <f>VLOOKUP($B1955,'Answer Data Transformation'!$I$3:$R$2338,6,FALSE)</f>
        <v>Yes</v>
      </c>
      <c r="G1955" s="2" t="str">
        <f>VLOOKUP($B1955,'Answer Data Transformation'!$I$3:$R$2338,7,FALSE)</f>
        <v>No</v>
      </c>
      <c r="H1955" s="2" t="str">
        <f>VLOOKUP($B1955,'Answer Data Transformation'!$I$3:$R$2338,8,FALSE)</f>
        <v>No</v>
      </c>
      <c r="I1955" s="29">
        <f>VLOOKUP($B1955,'Answer Data Transformation'!$I$3:$R$2338,9,FALSE)</f>
        <v>0</v>
      </c>
      <c r="J1955" s="2" t="str">
        <f>VLOOKUP($B1955,'Answer Data Transformation'!$I$3:$R$2338,10,FALSE)</f>
        <v>No</v>
      </c>
      <c r="K1955" s="2" t="str">
        <f>VLOOKUP($B1955,'Answer Data Transformation'!$I$3:$R$2338,3,FALSE)</f>
        <v>Obesity</v>
      </c>
      <c r="L1955" s="2" t="str">
        <f>VLOOKUP($B1955,'Answer Data Transformation'!$I$3:$R$2338,5,FALSE)</f>
        <v>Normal</v>
      </c>
      <c r="M1955" s="2" t="str">
        <f>VLOOKUP($B1955,'Answer Data Transformation'!$T$3:$AA$2346,2,FALSE)</f>
        <v>11-Nov-2001</v>
      </c>
      <c r="N1955" s="2">
        <f>VLOOKUP($B1955,'Answer Data Transformation'!$T$3:$AA$2346,4,FALSE)</f>
        <v>2</v>
      </c>
      <c r="O1955" s="2">
        <f>VLOOKUP($B1955,'Answer Data Transformation'!$T$3:$AA$2346,5,FALSE)</f>
        <v>3579.83</v>
      </c>
      <c r="P1955" s="2" t="str">
        <f>VLOOKUP($B1955,'Answer Data Transformation'!$T$3:$AA$2346,6,FALSE)</f>
        <v>tier - 2</v>
      </c>
      <c r="Q1955" s="2" t="str">
        <f>VLOOKUP($B1955,'Answer Data Transformation'!$T$3:$AA$2346,7,FALSE)</f>
        <v>tier - 2</v>
      </c>
      <c r="R1955" s="2" t="str">
        <f>VLOOKUP($B1955,'Answer Data Transformation'!$T$3:$AA$2346,8,FALSE)</f>
        <v>R1012</v>
      </c>
      <c r="S1955" s="2">
        <f>VLOOKUP($B1955,'Answer Data Transformation'!$T$3:$AA$2346,3,FALSE)</f>
        <v>21</v>
      </c>
    </row>
    <row r="1956" spans="2:19" ht="15.5" x14ac:dyDescent="0.35">
      <c r="B1956" s="1" t="s">
        <v>413</v>
      </c>
      <c r="C1956" s="28" t="str">
        <f>VLOOKUP(B1956,'Answer Data Transformation'!$B$3:$F$2338,4,FALSE)</f>
        <v xml:space="preserve">  Leah C</v>
      </c>
      <c r="D1956" s="2">
        <f>VLOOKUP($B1956,'Answer Data Transformation'!$I$3:$R$2338,2,FALSE)</f>
        <v>34.799999999999997</v>
      </c>
      <c r="E1956" s="2">
        <f>VLOOKUP($B1956,'Answer Data Transformation'!$I$3:$R$2338,4,FALSE)</f>
        <v>4.08</v>
      </c>
      <c r="F1956" s="2" t="str">
        <f>VLOOKUP($B1956,'Answer Data Transformation'!$I$3:$R$2338,6,FALSE)</f>
        <v>Yes</v>
      </c>
      <c r="G1956" s="2" t="str">
        <f>VLOOKUP($B1956,'Answer Data Transformation'!$I$3:$R$2338,7,FALSE)</f>
        <v>No</v>
      </c>
      <c r="H1956" s="2" t="str">
        <f>VLOOKUP($B1956,'Answer Data Transformation'!$I$3:$R$2338,8,FALSE)</f>
        <v>No</v>
      </c>
      <c r="I1956" s="29">
        <f>VLOOKUP($B1956,'Answer Data Transformation'!$I$3:$R$2338,9,FALSE)</f>
        <v>1</v>
      </c>
      <c r="J1956" s="2" t="str">
        <f>VLOOKUP($B1956,'Answer Data Transformation'!$I$3:$R$2338,10,FALSE)</f>
        <v>No</v>
      </c>
      <c r="K1956" s="2" t="str">
        <f>VLOOKUP($B1956,'Answer Data Transformation'!$I$3:$R$2338,3,FALSE)</f>
        <v>Obesity</v>
      </c>
      <c r="L1956" s="2" t="str">
        <f>VLOOKUP($B1956,'Answer Data Transformation'!$I$3:$R$2338,5,FALSE)</f>
        <v>Normal</v>
      </c>
      <c r="M1956" s="2" t="str">
        <f>VLOOKUP($B1956,'Answer Data Transformation'!$T$3:$AA$2346,2,FALSE)</f>
        <v>23-Aug-1995</v>
      </c>
      <c r="N1956" s="2">
        <f>VLOOKUP($B1956,'Answer Data Transformation'!$T$3:$AA$2346,4,FALSE)</f>
        <v>1</v>
      </c>
      <c r="O1956" s="2">
        <f>VLOOKUP($B1956,'Answer Data Transformation'!$T$3:$AA$2346,5,FALSE)</f>
        <v>3578</v>
      </c>
      <c r="P1956" s="2" t="str">
        <f>VLOOKUP($B1956,'Answer Data Transformation'!$T$3:$AA$2346,6,FALSE)</f>
        <v>tier - 2</v>
      </c>
      <c r="Q1956" s="2" t="str">
        <f>VLOOKUP($B1956,'Answer Data Transformation'!$T$3:$AA$2346,7,FALSE)</f>
        <v>tier - 3</v>
      </c>
      <c r="R1956" s="2" t="str">
        <f>VLOOKUP($B1956,'Answer Data Transformation'!$T$3:$AA$2346,8,FALSE)</f>
        <v>R1011</v>
      </c>
      <c r="S1956" s="2">
        <f>VLOOKUP($B1956,'Answer Data Transformation'!$T$3:$AA$2346,3,FALSE)</f>
        <v>27</v>
      </c>
    </row>
    <row r="1957" spans="2:19" ht="15.5" x14ac:dyDescent="0.35">
      <c r="B1957" s="1" t="s">
        <v>412</v>
      </c>
      <c r="C1957" s="28" t="str">
        <f>VLOOKUP(B1957,'Answer Data Transformation'!$B$3:$F$2338,4,FALSE)</f>
        <v xml:space="preserve">  Lilia</v>
      </c>
      <c r="D1957" s="2">
        <f>VLOOKUP($B1957,'Answer Data Transformation'!$I$3:$R$2338,2,FALSE)</f>
        <v>16.809999999999999</v>
      </c>
      <c r="E1957" s="2">
        <f>VLOOKUP($B1957,'Answer Data Transformation'!$I$3:$R$2338,4,FALSE)</f>
        <v>5.51</v>
      </c>
      <c r="F1957" s="2" t="str">
        <f>VLOOKUP($B1957,'Answer Data Transformation'!$I$3:$R$2338,6,FALSE)</f>
        <v>Yes</v>
      </c>
      <c r="G1957" s="2" t="str">
        <f>VLOOKUP($B1957,'Answer Data Transformation'!$I$3:$R$2338,7,FALSE)</f>
        <v>No</v>
      </c>
      <c r="H1957" s="2" t="str">
        <f>VLOOKUP($B1957,'Answer Data Transformation'!$I$3:$R$2338,8,FALSE)</f>
        <v>No</v>
      </c>
      <c r="I1957" s="29">
        <f>VLOOKUP($B1957,'Answer Data Transformation'!$I$3:$R$2338,9,FALSE)</f>
        <v>1</v>
      </c>
      <c r="J1957" s="2" t="str">
        <f>VLOOKUP($B1957,'Answer Data Transformation'!$I$3:$R$2338,10,FALSE)</f>
        <v>No</v>
      </c>
      <c r="K1957" s="2" t="str">
        <f>VLOOKUP($B1957,'Answer Data Transformation'!$I$3:$R$2338,3,FALSE)</f>
        <v>Underweight</v>
      </c>
      <c r="L1957" s="2" t="str">
        <f>VLOOKUP($B1957,'Answer Data Transformation'!$I$3:$R$2338,5,FALSE)</f>
        <v>Normal</v>
      </c>
      <c r="M1957" s="2" t="str">
        <f>VLOOKUP($B1957,'Answer Data Transformation'!$T$3:$AA$2346,2,FALSE)</f>
        <v>18-Aug-1988</v>
      </c>
      <c r="N1957" s="2">
        <f>VLOOKUP($B1957,'Answer Data Transformation'!$T$3:$AA$2346,4,FALSE)</f>
        <v>3</v>
      </c>
      <c r="O1957" s="2">
        <f>VLOOKUP($B1957,'Answer Data Transformation'!$T$3:$AA$2346,5,FALSE)</f>
        <v>3569.96</v>
      </c>
      <c r="P1957" s="2" t="str">
        <f>VLOOKUP($B1957,'Answer Data Transformation'!$T$3:$AA$2346,6,FALSE)</f>
        <v>tier - 2</v>
      </c>
      <c r="Q1957" s="2" t="str">
        <f>VLOOKUP($B1957,'Answer Data Transformation'!$T$3:$AA$2346,7,FALSE)</f>
        <v>tier - 1</v>
      </c>
      <c r="R1957" s="2" t="str">
        <f>VLOOKUP($B1957,'Answer Data Transformation'!$T$3:$AA$2346,8,FALSE)</f>
        <v>R1012</v>
      </c>
      <c r="S1957" s="2">
        <f>VLOOKUP($B1957,'Answer Data Transformation'!$T$3:$AA$2346,3,FALSE)</f>
        <v>34</v>
      </c>
    </row>
    <row r="1958" spans="2:19" ht="15.5" x14ac:dyDescent="0.35">
      <c r="B1958" s="1" t="s">
        <v>411</v>
      </c>
      <c r="C1958" s="28" t="str">
        <f>VLOOKUP(B1958,'Answer Data Transformation'!$B$3:$F$2338,4,FALSE)</f>
        <v xml:space="preserve">  Danny</v>
      </c>
      <c r="D1958" s="2">
        <f>VLOOKUP($B1958,'Answer Data Transformation'!$I$3:$R$2338,2,FALSE)</f>
        <v>16.690000000000001</v>
      </c>
      <c r="E1958" s="2">
        <f>VLOOKUP($B1958,'Answer Data Transformation'!$I$3:$R$2338,4,FALSE)</f>
        <v>8.4</v>
      </c>
      <c r="F1958" s="2" t="str">
        <f>VLOOKUP($B1958,'Answer Data Transformation'!$I$3:$R$2338,6,FALSE)</f>
        <v>Yes</v>
      </c>
      <c r="G1958" s="2" t="str">
        <f>VLOOKUP($B1958,'Answer Data Transformation'!$I$3:$R$2338,7,FALSE)</f>
        <v>No</v>
      </c>
      <c r="H1958" s="2" t="str">
        <f>VLOOKUP($B1958,'Answer Data Transformation'!$I$3:$R$2338,8,FALSE)</f>
        <v>No</v>
      </c>
      <c r="I1958" s="29">
        <f>VLOOKUP($B1958,'Answer Data Transformation'!$I$3:$R$2338,9,FALSE)</f>
        <v>0</v>
      </c>
      <c r="J1958" s="2" t="str">
        <f>VLOOKUP($B1958,'Answer Data Transformation'!$I$3:$R$2338,10,FALSE)</f>
        <v>No</v>
      </c>
      <c r="K1958" s="2" t="str">
        <f>VLOOKUP($B1958,'Answer Data Transformation'!$I$3:$R$2338,3,FALSE)</f>
        <v>Underweight</v>
      </c>
      <c r="L1958" s="2" t="str">
        <f>VLOOKUP($B1958,'Answer Data Transformation'!$I$3:$R$2338,5,FALSE)</f>
        <v>Diabetes</v>
      </c>
      <c r="M1958" s="2" t="str">
        <f>VLOOKUP($B1958,'Answer Data Transformation'!$T$3:$AA$2346,2,FALSE)</f>
        <v>10-Oct-1981</v>
      </c>
      <c r="N1958" s="2">
        <f>VLOOKUP($B1958,'Answer Data Transformation'!$T$3:$AA$2346,4,FALSE)</f>
        <v>1</v>
      </c>
      <c r="O1958" s="2">
        <f>VLOOKUP($B1958,'Answer Data Transformation'!$T$3:$AA$2346,5,FALSE)</f>
        <v>3562.87</v>
      </c>
      <c r="P1958" s="2" t="str">
        <f>VLOOKUP($B1958,'Answer Data Transformation'!$T$3:$AA$2346,6,FALSE)</f>
        <v>tier - 2</v>
      </c>
      <c r="Q1958" s="2" t="str">
        <f>VLOOKUP($B1958,'Answer Data Transformation'!$T$3:$AA$2346,7,FALSE)</f>
        <v>tier - 1</v>
      </c>
      <c r="R1958" s="2" t="str">
        <f>VLOOKUP($B1958,'Answer Data Transformation'!$T$3:$AA$2346,8,FALSE)</f>
        <v>R1013</v>
      </c>
      <c r="S1958" s="2">
        <f>VLOOKUP($B1958,'Answer Data Transformation'!$T$3:$AA$2346,3,FALSE)</f>
        <v>41</v>
      </c>
    </row>
    <row r="1959" spans="2:19" ht="15.5" x14ac:dyDescent="0.35">
      <c r="B1959" s="1" t="s">
        <v>410</v>
      </c>
      <c r="C1959" s="28" t="str">
        <f>VLOOKUP(B1959,'Answer Data Transformation'!$B$3:$F$2338,4,FALSE)</f>
        <v xml:space="preserve">  Lauren</v>
      </c>
      <c r="D1959" s="2">
        <f>VLOOKUP($B1959,'Answer Data Transformation'!$I$3:$R$2338,2,FALSE)</f>
        <v>23.21</v>
      </c>
      <c r="E1959" s="2">
        <f>VLOOKUP($B1959,'Answer Data Transformation'!$I$3:$R$2338,4,FALSE)</f>
        <v>5.14</v>
      </c>
      <c r="F1959" s="2" t="str">
        <f>VLOOKUP($B1959,'Answer Data Transformation'!$I$3:$R$2338,6,FALSE)</f>
        <v>Yes</v>
      </c>
      <c r="G1959" s="2" t="str">
        <f>VLOOKUP($B1959,'Answer Data Transformation'!$I$3:$R$2338,7,FALSE)</f>
        <v>No</v>
      </c>
      <c r="H1959" s="2" t="str">
        <f>VLOOKUP($B1959,'Answer Data Transformation'!$I$3:$R$2338,8,FALSE)</f>
        <v>No</v>
      </c>
      <c r="I1959" s="29">
        <f>VLOOKUP($B1959,'Answer Data Transformation'!$I$3:$R$2338,9,FALSE)</f>
        <v>1</v>
      </c>
      <c r="J1959" s="2" t="str">
        <f>VLOOKUP($B1959,'Answer Data Transformation'!$I$3:$R$2338,10,FALSE)</f>
        <v>No</v>
      </c>
      <c r="K1959" s="2" t="str">
        <f>VLOOKUP($B1959,'Answer Data Transformation'!$I$3:$R$2338,3,FALSE)</f>
        <v>Normal Weight</v>
      </c>
      <c r="L1959" s="2" t="str">
        <f>VLOOKUP($B1959,'Answer Data Transformation'!$I$3:$R$2338,5,FALSE)</f>
        <v>Normal</v>
      </c>
      <c r="M1959" s="2" t="str">
        <f>VLOOKUP($B1959,'Answer Data Transformation'!$T$3:$AA$2346,2,FALSE)</f>
        <v>16-Jun-1995</v>
      </c>
      <c r="N1959" s="2">
        <f>VLOOKUP($B1959,'Answer Data Transformation'!$T$3:$AA$2346,4,FALSE)</f>
        <v>1</v>
      </c>
      <c r="O1959" s="2">
        <f>VLOOKUP($B1959,'Answer Data Transformation'!$T$3:$AA$2346,5,FALSE)</f>
        <v>3561.89</v>
      </c>
      <c r="P1959" s="2" t="str">
        <f>VLOOKUP($B1959,'Answer Data Transformation'!$T$3:$AA$2346,6,FALSE)</f>
        <v>tier - 2</v>
      </c>
      <c r="Q1959" s="2" t="str">
        <f>VLOOKUP($B1959,'Answer Data Transformation'!$T$3:$AA$2346,7,FALSE)</f>
        <v>tier - 1</v>
      </c>
      <c r="R1959" s="2" t="str">
        <f>VLOOKUP($B1959,'Answer Data Transformation'!$T$3:$AA$2346,8,FALSE)</f>
        <v>R1013</v>
      </c>
      <c r="S1959" s="2">
        <f>VLOOKUP($B1959,'Answer Data Transformation'!$T$3:$AA$2346,3,FALSE)</f>
        <v>27</v>
      </c>
    </row>
    <row r="1960" spans="2:19" ht="15.5" x14ac:dyDescent="0.35">
      <c r="B1960" s="1" t="s">
        <v>409</v>
      </c>
      <c r="C1960" s="28" t="str">
        <f>VLOOKUP(B1960,'Answer Data Transformation'!$B$3:$F$2338,4,FALSE)</f>
        <v xml:space="preserve">  Courtney</v>
      </c>
      <c r="D1960" s="2">
        <f>VLOOKUP($B1960,'Answer Data Transformation'!$I$3:$R$2338,2,FALSE)</f>
        <v>25.175000000000001</v>
      </c>
      <c r="E1960" s="2">
        <f>VLOOKUP($B1960,'Answer Data Transformation'!$I$3:$R$2338,4,FALSE)</f>
        <v>5.21</v>
      </c>
      <c r="F1960" s="2" t="str">
        <f>VLOOKUP($B1960,'Answer Data Transformation'!$I$3:$R$2338,6,FALSE)</f>
        <v>Yes</v>
      </c>
      <c r="G1960" s="2" t="str">
        <f>VLOOKUP($B1960,'Answer Data Transformation'!$I$3:$R$2338,7,FALSE)</f>
        <v>No</v>
      </c>
      <c r="H1960" s="2" t="str">
        <f>VLOOKUP($B1960,'Answer Data Transformation'!$I$3:$R$2338,8,FALSE)</f>
        <v>No</v>
      </c>
      <c r="I1960" s="29">
        <f>VLOOKUP($B1960,'Answer Data Transformation'!$I$3:$R$2338,9,FALSE)</f>
        <v>1</v>
      </c>
      <c r="J1960" s="2" t="str">
        <f>VLOOKUP($B1960,'Answer Data Transformation'!$I$3:$R$2338,10,FALSE)</f>
        <v>No</v>
      </c>
      <c r="K1960" s="2" t="str">
        <f>VLOOKUP($B1960,'Answer Data Transformation'!$I$3:$R$2338,3,FALSE)</f>
        <v>Overweight</v>
      </c>
      <c r="L1960" s="2" t="str">
        <f>VLOOKUP($B1960,'Answer Data Transformation'!$I$3:$R$2338,5,FALSE)</f>
        <v>Normal</v>
      </c>
      <c r="M1960" s="2" t="str">
        <f>VLOOKUP($B1960,'Answer Data Transformation'!$T$3:$AA$2346,2,FALSE)</f>
        <v>09-Oct-1995</v>
      </c>
      <c r="N1960" s="2">
        <f>VLOOKUP($B1960,'Answer Data Transformation'!$T$3:$AA$2346,4,FALSE)</f>
        <v>0</v>
      </c>
      <c r="O1960" s="2">
        <f>VLOOKUP($B1960,'Answer Data Transformation'!$T$3:$AA$2346,5,FALSE)</f>
        <v>3558.62</v>
      </c>
      <c r="P1960" s="2" t="str">
        <f>VLOOKUP($B1960,'Answer Data Transformation'!$T$3:$AA$2346,6,FALSE)</f>
        <v>tier - 2</v>
      </c>
      <c r="Q1960" s="2" t="str">
        <f>VLOOKUP($B1960,'Answer Data Transformation'!$T$3:$AA$2346,7,FALSE)</f>
        <v>tier - 3</v>
      </c>
      <c r="R1960" s="2" t="str">
        <f>VLOOKUP($B1960,'Answer Data Transformation'!$T$3:$AA$2346,8,FALSE)</f>
        <v>R1024</v>
      </c>
      <c r="S1960" s="2">
        <f>VLOOKUP($B1960,'Answer Data Transformation'!$T$3:$AA$2346,3,FALSE)</f>
        <v>27</v>
      </c>
    </row>
    <row r="1961" spans="2:19" ht="15.5" x14ac:dyDescent="0.35">
      <c r="B1961" s="1" t="s">
        <v>408</v>
      </c>
      <c r="C1961" s="28" t="str">
        <f>VLOOKUP(B1961,'Answer Data Transformation'!$B$3:$F$2338,4,FALSE)</f>
        <v xml:space="preserve">  Elizabeth</v>
      </c>
      <c r="D1961" s="2">
        <f>VLOOKUP($B1961,'Answer Data Transformation'!$I$3:$R$2338,2,FALSE)</f>
        <v>34.770000000000003</v>
      </c>
      <c r="E1961" s="2">
        <f>VLOOKUP($B1961,'Answer Data Transformation'!$I$3:$R$2338,4,FALSE)</f>
        <v>6.23</v>
      </c>
      <c r="F1961" s="2" t="str">
        <f>VLOOKUP($B1961,'Answer Data Transformation'!$I$3:$R$2338,6,FALSE)</f>
        <v>No</v>
      </c>
      <c r="G1961" s="2" t="str">
        <f>VLOOKUP($B1961,'Answer Data Transformation'!$I$3:$R$2338,7,FALSE)</f>
        <v>No</v>
      </c>
      <c r="H1961" s="2" t="str">
        <f>VLOOKUP($B1961,'Answer Data Transformation'!$I$3:$R$2338,8,FALSE)</f>
        <v>No</v>
      </c>
      <c r="I1961" s="29">
        <f>VLOOKUP($B1961,'Answer Data Transformation'!$I$3:$R$2338,9,FALSE)</f>
        <v>0</v>
      </c>
      <c r="J1961" s="2" t="str">
        <f>VLOOKUP($B1961,'Answer Data Transformation'!$I$3:$R$2338,10,FALSE)</f>
        <v>No</v>
      </c>
      <c r="K1961" s="2" t="str">
        <f>VLOOKUP($B1961,'Answer Data Transformation'!$I$3:$R$2338,3,FALSE)</f>
        <v>Obesity</v>
      </c>
      <c r="L1961" s="2" t="str">
        <f>VLOOKUP($B1961,'Answer Data Transformation'!$I$3:$R$2338,5,FALSE)</f>
        <v>Prediabetes</v>
      </c>
      <c r="M1961" s="2" t="str">
        <f>VLOOKUP($B1961,'Answer Data Transformation'!$T$3:$AA$2346,2,FALSE)</f>
        <v>24-Sep-1994</v>
      </c>
      <c r="N1961" s="2">
        <f>VLOOKUP($B1961,'Answer Data Transformation'!$T$3:$AA$2346,4,FALSE)</f>
        <v>0</v>
      </c>
      <c r="O1961" s="2">
        <f>VLOOKUP($B1961,'Answer Data Transformation'!$T$3:$AA$2346,5,FALSE)</f>
        <v>3556.92</v>
      </c>
      <c r="P1961" s="2" t="str">
        <f>VLOOKUP($B1961,'Answer Data Transformation'!$T$3:$AA$2346,6,FALSE)</f>
        <v>tier - 2</v>
      </c>
      <c r="Q1961" s="2" t="str">
        <f>VLOOKUP($B1961,'Answer Data Transformation'!$T$3:$AA$2346,7,FALSE)</f>
        <v>tier - 3</v>
      </c>
      <c r="R1961" s="2" t="str">
        <f>VLOOKUP($B1961,'Answer Data Transformation'!$T$3:$AA$2346,8,FALSE)</f>
        <v>R1012</v>
      </c>
      <c r="S1961" s="2">
        <f>VLOOKUP($B1961,'Answer Data Transformation'!$T$3:$AA$2346,3,FALSE)</f>
        <v>28</v>
      </c>
    </row>
    <row r="1962" spans="2:19" ht="15.5" x14ac:dyDescent="0.35">
      <c r="B1962" s="1" t="s">
        <v>407</v>
      </c>
      <c r="C1962" s="28" t="str">
        <f>VLOOKUP(B1962,'Answer Data Transformation'!$B$3:$F$2338,4,FALSE)</f>
        <v xml:space="preserve">  Satomi</v>
      </c>
      <c r="D1962" s="2">
        <f>VLOOKUP($B1962,'Answer Data Transformation'!$I$3:$R$2338,2,FALSE)</f>
        <v>27.7</v>
      </c>
      <c r="E1962" s="2">
        <f>VLOOKUP($B1962,'Answer Data Transformation'!$I$3:$R$2338,4,FALSE)</f>
        <v>5.6</v>
      </c>
      <c r="F1962" s="2" t="str">
        <f>VLOOKUP($B1962,'Answer Data Transformation'!$I$3:$R$2338,6,FALSE)</f>
        <v>No</v>
      </c>
      <c r="G1962" s="2" t="str">
        <f>VLOOKUP($B1962,'Answer Data Transformation'!$I$3:$R$2338,7,FALSE)</f>
        <v>No</v>
      </c>
      <c r="H1962" s="2" t="str">
        <f>VLOOKUP($B1962,'Answer Data Transformation'!$I$3:$R$2338,8,FALSE)</f>
        <v>No</v>
      </c>
      <c r="I1962" s="29">
        <f>VLOOKUP($B1962,'Answer Data Transformation'!$I$3:$R$2338,9,FALSE)</f>
        <v>1</v>
      </c>
      <c r="J1962" s="2" t="str">
        <f>VLOOKUP($B1962,'Answer Data Transformation'!$I$3:$R$2338,10,FALSE)</f>
        <v>No</v>
      </c>
      <c r="K1962" s="2" t="str">
        <f>VLOOKUP($B1962,'Answer Data Transformation'!$I$3:$R$2338,3,FALSE)</f>
        <v>Overweight</v>
      </c>
      <c r="L1962" s="2" t="str">
        <f>VLOOKUP($B1962,'Answer Data Transformation'!$I$3:$R$2338,5,FALSE)</f>
        <v>Normal</v>
      </c>
      <c r="M1962" s="2" t="str">
        <f>VLOOKUP($B1962,'Answer Data Transformation'!$T$3:$AA$2346,2,FALSE)</f>
        <v>22-Dec-1992</v>
      </c>
      <c r="N1962" s="2">
        <f>VLOOKUP($B1962,'Answer Data Transformation'!$T$3:$AA$2346,4,FALSE)</f>
        <v>0</v>
      </c>
      <c r="O1962" s="2">
        <f>VLOOKUP($B1962,'Answer Data Transformation'!$T$3:$AA$2346,5,FALSE)</f>
        <v>3554.2</v>
      </c>
      <c r="P1962" s="2" t="str">
        <f>VLOOKUP($B1962,'Answer Data Transformation'!$T$3:$AA$2346,6,FALSE)</f>
        <v>tier - 2</v>
      </c>
      <c r="Q1962" s="2" t="str">
        <f>VLOOKUP($B1962,'Answer Data Transformation'!$T$3:$AA$2346,7,FALSE)</f>
        <v>tier - 3</v>
      </c>
      <c r="R1962" s="2" t="str">
        <f>VLOOKUP($B1962,'Answer Data Transformation'!$T$3:$AA$2346,8,FALSE)</f>
        <v>R1011</v>
      </c>
      <c r="S1962" s="2">
        <f>VLOOKUP($B1962,'Answer Data Transformation'!$T$3:$AA$2346,3,FALSE)</f>
        <v>30</v>
      </c>
    </row>
    <row r="1963" spans="2:19" ht="15.5" x14ac:dyDescent="0.35">
      <c r="B1963" s="1" t="s">
        <v>406</v>
      </c>
      <c r="C1963" s="28" t="str">
        <f>VLOOKUP(B1963,'Answer Data Transformation'!$B$3:$F$2338,4,FALSE)</f>
        <v xml:space="preserve">  Matthew D</v>
      </c>
      <c r="D1963" s="2">
        <f>VLOOKUP($B1963,'Answer Data Transformation'!$I$3:$R$2338,2,FALSE)</f>
        <v>19.12</v>
      </c>
      <c r="E1963" s="2">
        <f>VLOOKUP($B1963,'Answer Data Transformation'!$I$3:$R$2338,4,FALSE)</f>
        <v>4.72</v>
      </c>
      <c r="F1963" s="2" t="str">
        <f>VLOOKUP($B1963,'Answer Data Transformation'!$I$3:$R$2338,6,FALSE)</f>
        <v>Yes</v>
      </c>
      <c r="G1963" s="2" t="str">
        <f>VLOOKUP($B1963,'Answer Data Transformation'!$I$3:$R$2338,7,FALSE)</f>
        <v>No</v>
      </c>
      <c r="H1963" s="2" t="str">
        <f>VLOOKUP($B1963,'Answer Data Transformation'!$I$3:$R$2338,8,FALSE)</f>
        <v>No</v>
      </c>
      <c r="I1963" s="29">
        <f>VLOOKUP($B1963,'Answer Data Transformation'!$I$3:$R$2338,9,FALSE)</f>
        <v>1</v>
      </c>
      <c r="J1963" s="2" t="str">
        <f>VLOOKUP($B1963,'Answer Data Transformation'!$I$3:$R$2338,10,FALSE)</f>
        <v>No</v>
      </c>
      <c r="K1963" s="2" t="str">
        <f>VLOOKUP($B1963,'Answer Data Transformation'!$I$3:$R$2338,3,FALSE)</f>
        <v>Normal Weight</v>
      </c>
      <c r="L1963" s="2" t="str">
        <f>VLOOKUP($B1963,'Answer Data Transformation'!$I$3:$R$2338,5,FALSE)</f>
        <v>Normal</v>
      </c>
      <c r="M1963" s="2" t="str">
        <f>VLOOKUP($B1963,'Answer Data Transformation'!$T$3:$AA$2346,2,FALSE)</f>
        <v>15-Oct-1988</v>
      </c>
      <c r="N1963" s="2">
        <f>VLOOKUP($B1963,'Answer Data Transformation'!$T$3:$AA$2346,4,FALSE)</f>
        <v>3</v>
      </c>
      <c r="O1963" s="2">
        <f>VLOOKUP($B1963,'Answer Data Transformation'!$T$3:$AA$2346,5,FALSE)</f>
        <v>3540.12</v>
      </c>
      <c r="P1963" s="2" t="str">
        <f>VLOOKUP($B1963,'Answer Data Transformation'!$T$3:$AA$2346,6,FALSE)</f>
        <v>tier - 2</v>
      </c>
      <c r="Q1963" s="2" t="str">
        <f>VLOOKUP($B1963,'Answer Data Transformation'!$T$3:$AA$2346,7,FALSE)</f>
        <v>tier - 1</v>
      </c>
      <c r="R1963" s="2" t="str">
        <f>VLOOKUP($B1963,'Answer Data Transformation'!$T$3:$AA$2346,8,FALSE)</f>
        <v>R1013</v>
      </c>
      <c r="S1963" s="2">
        <f>VLOOKUP($B1963,'Answer Data Transformation'!$T$3:$AA$2346,3,FALSE)</f>
        <v>34</v>
      </c>
    </row>
    <row r="1964" spans="2:19" ht="15.5" x14ac:dyDescent="0.35">
      <c r="B1964" s="1" t="s">
        <v>405</v>
      </c>
      <c r="C1964" s="28" t="str">
        <f>VLOOKUP(B1964,'Answer Data Transformation'!$B$3:$F$2338,4,FALSE)</f>
        <v xml:space="preserve">  Peter T II</v>
      </c>
      <c r="D1964" s="2">
        <f>VLOOKUP($B1964,'Answer Data Transformation'!$I$3:$R$2338,2,FALSE)</f>
        <v>32.67</v>
      </c>
      <c r="E1964" s="2">
        <f>VLOOKUP($B1964,'Answer Data Transformation'!$I$3:$R$2338,4,FALSE)</f>
        <v>4.67</v>
      </c>
      <c r="F1964" s="2" t="str">
        <f>VLOOKUP($B1964,'Answer Data Transformation'!$I$3:$R$2338,6,FALSE)</f>
        <v>No</v>
      </c>
      <c r="G1964" s="2" t="str">
        <f>VLOOKUP($B1964,'Answer Data Transformation'!$I$3:$R$2338,7,FALSE)</f>
        <v>No</v>
      </c>
      <c r="H1964" s="2" t="str">
        <f>VLOOKUP($B1964,'Answer Data Transformation'!$I$3:$R$2338,8,FALSE)</f>
        <v>Yes</v>
      </c>
      <c r="I1964" s="29">
        <f>VLOOKUP($B1964,'Answer Data Transformation'!$I$3:$R$2338,9,FALSE)</f>
        <v>1</v>
      </c>
      <c r="J1964" s="2" t="str">
        <f>VLOOKUP($B1964,'Answer Data Transformation'!$I$3:$R$2338,10,FALSE)</f>
        <v>No</v>
      </c>
      <c r="K1964" s="2" t="str">
        <f>VLOOKUP($B1964,'Answer Data Transformation'!$I$3:$R$2338,3,FALSE)</f>
        <v>Obesity</v>
      </c>
      <c r="L1964" s="2" t="str">
        <f>VLOOKUP($B1964,'Answer Data Transformation'!$I$3:$R$2338,5,FALSE)</f>
        <v>Normal</v>
      </c>
      <c r="M1964" s="2" t="str">
        <f>VLOOKUP($B1964,'Answer Data Transformation'!$T$3:$AA$2346,2,FALSE)</f>
        <v>24-Aug-2003</v>
      </c>
      <c r="N1964" s="2">
        <f>VLOOKUP($B1964,'Answer Data Transformation'!$T$3:$AA$2346,4,FALSE)</f>
        <v>0</v>
      </c>
      <c r="O1964" s="2">
        <f>VLOOKUP($B1964,'Answer Data Transformation'!$T$3:$AA$2346,5,FALSE)</f>
        <v>3538.9</v>
      </c>
      <c r="P1964" s="2" t="str">
        <f>VLOOKUP($B1964,'Answer Data Transformation'!$T$3:$AA$2346,6,FALSE)</f>
        <v>tier - 2</v>
      </c>
      <c r="Q1964" s="2" t="str">
        <f>VLOOKUP($B1964,'Answer Data Transformation'!$T$3:$AA$2346,7,FALSE)</f>
        <v>tier - 2</v>
      </c>
      <c r="R1964" s="2" t="str">
        <f>VLOOKUP($B1964,'Answer Data Transformation'!$T$3:$AA$2346,8,FALSE)</f>
        <v>R1012</v>
      </c>
      <c r="S1964" s="2">
        <f>VLOOKUP($B1964,'Answer Data Transformation'!$T$3:$AA$2346,3,FALSE)</f>
        <v>19</v>
      </c>
    </row>
    <row r="1965" spans="2:19" ht="15.5" x14ac:dyDescent="0.35">
      <c r="B1965" s="1" t="s">
        <v>404</v>
      </c>
      <c r="C1965" s="28" t="str">
        <f>VLOOKUP(B1965,'Answer Data Transformation'!$B$3:$F$2338,4,FALSE)</f>
        <v xml:space="preserve">  Manuel</v>
      </c>
      <c r="D1965" s="2">
        <f>VLOOKUP($B1965,'Answer Data Transformation'!$I$3:$R$2338,2,FALSE)</f>
        <v>28.5</v>
      </c>
      <c r="E1965" s="2">
        <f>VLOOKUP($B1965,'Answer Data Transformation'!$I$3:$R$2338,4,FALSE)</f>
        <v>6.11</v>
      </c>
      <c r="F1965" s="2" t="str">
        <f>VLOOKUP($B1965,'Answer Data Transformation'!$I$3:$R$2338,6,FALSE)</f>
        <v>No</v>
      </c>
      <c r="G1965" s="2" t="str">
        <f>VLOOKUP($B1965,'Answer Data Transformation'!$I$3:$R$2338,7,FALSE)</f>
        <v>No</v>
      </c>
      <c r="H1965" s="2" t="str">
        <f>VLOOKUP($B1965,'Answer Data Transformation'!$I$3:$R$2338,8,FALSE)</f>
        <v>No</v>
      </c>
      <c r="I1965" s="29">
        <f>VLOOKUP($B1965,'Answer Data Transformation'!$I$3:$R$2338,9,FALSE)</f>
        <v>1</v>
      </c>
      <c r="J1965" s="2" t="str">
        <f>VLOOKUP($B1965,'Answer Data Transformation'!$I$3:$R$2338,10,FALSE)</f>
        <v>No</v>
      </c>
      <c r="K1965" s="2" t="str">
        <f>VLOOKUP($B1965,'Answer Data Transformation'!$I$3:$R$2338,3,FALSE)</f>
        <v>Overweight</v>
      </c>
      <c r="L1965" s="2" t="str">
        <f>VLOOKUP($B1965,'Answer Data Transformation'!$I$3:$R$2338,5,FALSE)</f>
        <v>Prediabetes</v>
      </c>
      <c r="M1965" s="2" t="str">
        <f>VLOOKUP($B1965,'Answer Data Transformation'!$T$3:$AA$2346,2,FALSE)</f>
        <v>16-Sep-1998</v>
      </c>
      <c r="N1965" s="2">
        <f>VLOOKUP($B1965,'Answer Data Transformation'!$T$3:$AA$2346,4,FALSE)</f>
        <v>2</v>
      </c>
      <c r="O1965" s="2">
        <f>VLOOKUP($B1965,'Answer Data Transformation'!$T$3:$AA$2346,5,FALSE)</f>
        <v>3537.7</v>
      </c>
      <c r="P1965" s="2" t="str">
        <f>VLOOKUP($B1965,'Answer Data Transformation'!$T$3:$AA$2346,6,FALSE)</f>
        <v>tier - 3</v>
      </c>
      <c r="Q1965" s="2" t="str">
        <f>VLOOKUP($B1965,'Answer Data Transformation'!$T$3:$AA$2346,7,FALSE)</f>
        <v>tier - 3</v>
      </c>
      <c r="R1965" s="2" t="str">
        <f>VLOOKUP($B1965,'Answer Data Transformation'!$T$3:$AA$2346,8,FALSE)</f>
        <v>R1012</v>
      </c>
      <c r="S1965" s="2">
        <f>VLOOKUP($B1965,'Answer Data Transformation'!$T$3:$AA$2346,3,FALSE)</f>
        <v>24</v>
      </c>
    </row>
    <row r="1966" spans="2:19" ht="15.5" x14ac:dyDescent="0.35">
      <c r="B1966" s="1" t="s">
        <v>403</v>
      </c>
      <c r="C1966" s="28" t="str">
        <f>VLOOKUP(B1966,'Answer Data Transformation'!$B$3:$F$2338,4,FALSE)</f>
        <v xml:space="preserve">  Kindsey P</v>
      </c>
      <c r="D1966" s="2">
        <f>VLOOKUP($B1966,'Answer Data Transformation'!$I$3:$R$2338,2,FALSE)</f>
        <v>39.270000000000003</v>
      </c>
      <c r="E1966" s="2">
        <f>VLOOKUP($B1966,'Answer Data Transformation'!$I$3:$R$2338,4,FALSE)</f>
        <v>6.25</v>
      </c>
      <c r="F1966" s="2" t="str">
        <f>VLOOKUP($B1966,'Answer Data Transformation'!$I$3:$R$2338,6,FALSE)</f>
        <v>No</v>
      </c>
      <c r="G1966" s="2" t="str">
        <f>VLOOKUP($B1966,'Answer Data Transformation'!$I$3:$R$2338,7,FALSE)</f>
        <v>No</v>
      </c>
      <c r="H1966" s="2" t="str">
        <f>VLOOKUP($B1966,'Answer Data Transformation'!$I$3:$R$2338,8,FALSE)</f>
        <v>No</v>
      </c>
      <c r="I1966" s="29">
        <f>VLOOKUP($B1966,'Answer Data Transformation'!$I$3:$R$2338,9,FALSE)</f>
        <v>0</v>
      </c>
      <c r="J1966" s="2" t="str">
        <f>VLOOKUP($B1966,'Answer Data Transformation'!$I$3:$R$2338,10,FALSE)</f>
        <v>No</v>
      </c>
      <c r="K1966" s="2" t="str">
        <f>VLOOKUP($B1966,'Answer Data Transformation'!$I$3:$R$2338,3,FALSE)</f>
        <v>Obesity</v>
      </c>
      <c r="L1966" s="2" t="str">
        <f>VLOOKUP($B1966,'Answer Data Transformation'!$I$3:$R$2338,5,FALSE)</f>
        <v>Prediabetes</v>
      </c>
      <c r="M1966" s="2" t="str">
        <f>VLOOKUP($B1966,'Answer Data Transformation'!$T$3:$AA$2346,2,FALSE)</f>
        <v>22-Sep-1999</v>
      </c>
      <c r="N1966" s="2">
        <f>VLOOKUP($B1966,'Answer Data Transformation'!$T$3:$AA$2346,4,FALSE)</f>
        <v>2</v>
      </c>
      <c r="O1966" s="2">
        <f>VLOOKUP($B1966,'Answer Data Transformation'!$T$3:$AA$2346,5,FALSE)</f>
        <v>3500.61</v>
      </c>
      <c r="P1966" s="2" t="str">
        <f>VLOOKUP($B1966,'Answer Data Transformation'!$T$3:$AA$2346,6,FALSE)</f>
        <v>tier - 2</v>
      </c>
      <c r="Q1966" s="2" t="str">
        <f>VLOOKUP($B1966,'Answer Data Transformation'!$T$3:$AA$2346,7,FALSE)</f>
        <v>tier - 2</v>
      </c>
      <c r="R1966" s="2" t="str">
        <f>VLOOKUP($B1966,'Answer Data Transformation'!$T$3:$AA$2346,8,FALSE)</f>
        <v>R1013</v>
      </c>
      <c r="S1966" s="2">
        <f>VLOOKUP($B1966,'Answer Data Transformation'!$T$3:$AA$2346,3,FALSE)</f>
        <v>23</v>
      </c>
    </row>
    <row r="1967" spans="2:19" ht="15.5" x14ac:dyDescent="0.35">
      <c r="B1967" s="1" t="s">
        <v>402</v>
      </c>
      <c r="C1967" s="28" t="str">
        <f>VLOOKUP(B1967,'Answer Data Transformation'!$B$3:$F$2338,4,FALSE)</f>
        <v xml:space="preserve">  Thomas G</v>
      </c>
      <c r="D1967" s="2">
        <f>VLOOKUP($B1967,'Answer Data Transformation'!$I$3:$R$2338,2,FALSE)</f>
        <v>32.49</v>
      </c>
      <c r="E1967" s="2">
        <f>VLOOKUP($B1967,'Answer Data Transformation'!$I$3:$R$2338,4,FALSE)</f>
        <v>4</v>
      </c>
      <c r="F1967" s="2" t="str">
        <f>VLOOKUP($B1967,'Answer Data Transformation'!$I$3:$R$2338,6,FALSE)</f>
        <v>Yes</v>
      </c>
      <c r="G1967" s="2" t="str">
        <f>VLOOKUP($B1967,'Answer Data Transformation'!$I$3:$R$2338,7,FALSE)</f>
        <v>No</v>
      </c>
      <c r="H1967" s="2" t="str">
        <f>VLOOKUP($B1967,'Answer Data Transformation'!$I$3:$R$2338,8,FALSE)</f>
        <v>No</v>
      </c>
      <c r="I1967" s="29">
        <f>VLOOKUP($B1967,'Answer Data Transformation'!$I$3:$R$2338,9,FALSE)</f>
        <v>0</v>
      </c>
      <c r="J1967" s="2" t="str">
        <f>VLOOKUP($B1967,'Answer Data Transformation'!$I$3:$R$2338,10,FALSE)</f>
        <v>No</v>
      </c>
      <c r="K1967" s="2" t="str">
        <f>VLOOKUP($B1967,'Answer Data Transformation'!$I$3:$R$2338,3,FALSE)</f>
        <v>Obesity</v>
      </c>
      <c r="L1967" s="2" t="str">
        <f>VLOOKUP($B1967,'Answer Data Transformation'!$I$3:$R$2338,5,FALSE)</f>
        <v>Normal</v>
      </c>
      <c r="M1967" s="2" t="str">
        <f>VLOOKUP($B1967,'Answer Data Transformation'!$T$3:$AA$2346,2,FALSE)</f>
        <v>18-Sep-1996</v>
      </c>
      <c r="N1967" s="2">
        <f>VLOOKUP($B1967,'Answer Data Transformation'!$T$3:$AA$2346,4,FALSE)</f>
        <v>1</v>
      </c>
      <c r="O1967" s="2">
        <f>VLOOKUP($B1967,'Answer Data Transformation'!$T$3:$AA$2346,5,FALSE)</f>
        <v>3490.55</v>
      </c>
      <c r="P1967" s="2" t="str">
        <f>VLOOKUP($B1967,'Answer Data Transformation'!$T$3:$AA$2346,6,FALSE)</f>
        <v>tier - 1</v>
      </c>
      <c r="Q1967" s="2" t="str">
        <f>VLOOKUP($B1967,'Answer Data Transformation'!$T$3:$AA$2346,7,FALSE)</f>
        <v>tier - 2</v>
      </c>
      <c r="R1967" s="2" t="str">
        <f>VLOOKUP($B1967,'Answer Data Transformation'!$T$3:$AA$2346,8,FALSE)</f>
        <v>R1015</v>
      </c>
      <c r="S1967" s="2">
        <f>VLOOKUP($B1967,'Answer Data Transformation'!$T$3:$AA$2346,3,FALSE)</f>
        <v>26</v>
      </c>
    </row>
    <row r="1968" spans="2:19" ht="15.5" x14ac:dyDescent="0.35">
      <c r="B1968" s="1" t="s">
        <v>401</v>
      </c>
      <c r="C1968" s="28" t="str">
        <f>VLOOKUP(B1968,'Answer Data Transformation'!$B$3:$F$2338,4,FALSE)</f>
        <v xml:space="preserve">  Kyle S</v>
      </c>
      <c r="D1968" s="2">
        <f>VLOOKUP($B1968,'Answer Data Transformation'!$I$3:$R$2338,2,FALSE)</f>
        <v>23.7</v>
      </c>
      <c r="E1968" s="2">
        <f>VLOOKUP($B1968,'Answer Data Transformation'!$I$3:$R$2338,4,FALSE)</f>
        <v>5.55</v>
      </c>
      <c r="F1968" s="2" t="str">
        <f>VLOOKUP($B1968,'Answer Data Transformation'!$I$3:$R$2338,6,FALSE)</f>
        <v>Yes</v>
      </c>
      <c r="G1968" s="2" t="str">
        <f>VLOOKUP($B1968,'Answer Data Transformation'!$I$3:$R$2338,7,FALSE)</f>
        <v>No</v>
      </c>
      <c r="H1968" s="2" t="str">
        <f>VLOOKUP($B1968,'Answer Data Transformation'!$I$3:$R$2338,8,FALSE)</f>
        <v>No</v>
      </c>
      <c r="I1968" s="29">
        <f>VLOOKUP($B1968,'Answer Data Transformation'!$I$3:$R$2338,9,FALSE)</f>
        <v>0</v>
      </c>
      <c r="J1968" s="2" t="str">
        <f>VLOOKUP($B1968,'Answer Data Transformation'!$I$3:$R$2338,10,FALSE)</f>
        <v>No</v>
      </c>
      <c r="K1968" s="2" t="str">
        <f>VLOOKUP($B1968,'Answer Data Transformation'!$I$3:$R$2338,3,FALSE)</f>
        <v>Normal Weight</v>
      </c>
      <c r="L1968" s="2" t="str">
        <f>VLOOKUP($B1968,'Answer Data Transformation'!$I$3:$R$2338,5,FALSE)</f>
        <v>Normal</v>
      </c>
      <c r="M1968" s="2" t="str">
        <f>VLOOKUP($B1968,'Answer Data Transformation'!$T$3:$AA$2346,2,FALSE)</f>
        <v>19-Sep-1996</v>
      </c>
      <c r="N1968" s="2">
        <f>VLOOKUP($B1968,'Answer Data Transformation'!$T$3:$AA$2346,4,FALSE)</f>
        <v>2</v>
      </c>
      <c r="O1968" s="2">
        <f>VLOOKUP($B1968,'Answer Data Transformation'!$T$3:$AA$2346,5,FALSE)</f>
        <v>3484.33</v>
      </c>
      <c r="P1968" s="2" t="str">
        <f>VLOOKUP($B1968,'Answer Data Transformation'!$T$3:$AA$2346,6,FALSE)</f>
        <v>tier - 3</v>
      </c>
      <c r="Q1968" s="2" t="str">
        <f>VLOOKUP($B1968,'Answer Data Transformation'!$T$3:$AA$2346,7,FALSE)</f>
        <v>tier - 3</v>
      </c>
      <c r="R1968" s="2" t="str">
        <f>VLOOKUP($B1968,'Answer Data Transformation'!$T$3:$AA$2346,8,FALSE)</f>
        <v>R1011</v>
      </c>
      <c r="S1968" s="2">
        <f>VLOOKUP($B1968,'Answer Data Transformation'!$T$3:$AA$2346,3,FALSE)</f>
        <v>26</v>
      </c>
    </row>
    <row r="1969" spans="2:19" ht="15.5" x14ac:dyDescent="0.35">
      <c r="B1969" s="1" t="s">
        <v>400</v>
      </c>
      <c r="C1969" s="28" t="str">
        <f>VLOOKUP(B1969,'Answer Data Transformation'!$B$3:$F$2338,4,FALSE)</f>
        <v xml:space="preserve">  Alexander J</v>
      </c>
      <c r="D1969" s="2">
        <f>VLOOKUP($B1969,'Answer Data Transformation'!$I$3:$R$2338,2,FALSE)</f>
        <v>30.4</v>
      </c>
      <c r="E1969" s="2">
        <f>VLOOKUP($B1969,'Answer Data Transformation'!$I$3:$R$2338,4,FALSE)</f>
        <v>5.95</v>
      </c>
      <c r="F1969" s="2" t="str">
        <f>VLOOKUP($B1969,'Answer Data Transformation'!$I$3:$R$2338,6,FALSE)</f>
        <v>No</v>
      </c>
      <c r="G1969" s="2" t="str">
        <f>VLOOKUP($B1969,'Answer Data Transformation'!$I$3:$R$2338,7,FALSE)</f>
        <v>yes</v>
      </c>
      <c r="H1969" s="2" t="str">
        <f>VLOOKUP($B1969,'Answer Data Transformation'!$I$3:$R$2338,8,FALSE)</f>
        <v>No</v>
      </c>
      <c r="I1969" s="29">
        <f>VLOOKUP($B1969,'Answer Data Transformation'!$I$3:$R$2338,9,FALSE)</f>
        <v>1</v>
      </c>
      <c r="J1969" s="2" t="str">
        <f>VLOOKUP($B1969,'Answer Data Transformation'!$I$3:$R$2338,10,FALSE)</f>
        <v>No</v>
      </c>
      <c r="K1969" s="2" t="str">
        <f>VLOOKUP($B1969,'Answer Data Transformation'!$I$3:$R$2338,3,FALSE)</f>
        <v>Obesity</v>
      </c>
      <c r="L1969" s="2" t="str">
        <f>VLOOKUP($B1969,'Answer Data Transformation'!$I$3:$R$2338,5,FALSE)</f>
        <v>Prediabetes</v>
      </c>
      <c r="M1969" s="2" t="str">
        <f>VLOOKUP($B1969,'Answer Data Transformation'!$T$3:$AA$2346,2,FALSE)</f>
        <v>26-Jun-2004</v>
      </c>
      <c r="N1969" s="2">
        <f>VLOOKUP($B1969,'Answer Data Transformation'!$T$3:$AA$2346,4,FALSE)</f>
        <v>3</v>
      </c>
      <c r="O1969" s="2">
        <f>VLOOKUP($B1969,'Answer Data Transformation'!$T$3:$AA$2346,5,FALSE)</f>
        <v>3481.87</v>
      </c>
      <c r="P1969" s="2" t="str">
        <f>VLOOKUP($B1969,'Answer Data Transformation'!$T$3:$AA$2346,6,FALSE)</f>
        <v>tier - 2</v>
      </c>
      <c r="Q1969" s="2" t="str">
        <f>VLOOKUP($B1969,'Answer Data Transformation'!$T$3:$AA$2346,7,FALSE)</f>
        <v>tier - 3</v>
      </c>
      <c r="R1969" s="2" t="str">
        <f>VLOOKUP($B1969,'Answer Data Transformation'!$T$3:$AA$2346,8,FALSE)</f>
        <v>R1016</v>
      </c>
      <c r="S1969" s="2">
        <f>VLOOKUP($B1969,'Answer Data Transformation'!$T$3:$AA$2346,3,FALSE)</f>
        <v>18</v>
      </c>
    </row>
    <row r="1970" spans="2:19" ht="15.5" x14ac:dyDescent="0.35">
      <c r="B1970" s="1" t="s">
        <v>399</v>
      </c>
      <c r="C1970" s="28" t="str">
        <f>VLOOKUP(B1970,'Answer Data Transformation'!$B$3:$F$2338,4,FALSE)</f>
        <v xml:space="preserve">  Dustin L</v>
      </c>
      <c r="D1970" s="2">
        <f>VLOOKUP($B1970,'Answer Data Transformation'!$I$3:$R$2338,2,FALSE)</f>
        <v>38.94</v>
      </c>
      <c r="E1970" s="2">
        <f>VLOOKUP($B1970,'Answer Data Transformation'!$I$3:$R$2338,4,FALSE)</f>
        <v>4.3600000000000003</v>
      </c>
      <c r="F1970" s="2" t="str">
        <f>VLOOKUP($B1970,'Answer Data Transformation'!$I$3:$R$2338,6,FALSE)</f>
        <v>No</v>
      </c>
      <c r="G1970" s="2" t="str">
        <f>VLOOKUP($B1970,'Answer Data Transformation'!$I$3:$R$2338,7,FALSE)</f>
        <v>No</v>
      </c>
      <c r="H1970" s="2" t="str">
        <f>VLOOKUP($B1970,'Answer Data Transformation'!$I$3:$R$2338,8,FALSE)</f>
        <v>Yes</v>
      </c>
      <c r="I1970" s="29">
        <f>VLOOKUP($B1970,'Answer Data Transformation'!$I$3:$R$2338,9,FALSE)</f>
        <v>1</v>
      </c>
      <c r="J1970" s="2" t="str">
        <f>VLOOKUP($B1970,'Answer Data Transformation'!$I$3:$R$2338,10,FALSE)</f>
        <v>No</v>
      </c>
      <c r="K1970" s="2" t="str">
        <f>VLOOKUP($B1970,'Answer Data Transformation'!$I$3:$R$2338,3,FALSE)</f>
        <v>Obesity</v>
      </c>
      <c r="L1970" s="2" t="str">
        <f>VLOOKUP($B1970,'Answer Data Transformation'!$I$3:$R$2338,5,FALSE)</f>
        <v>Normal</v>
      </c>
      <c r="M1970" s="2" t="str">
        <f>VLOOKUP($B1970,'Answer Data Transformation'!$T$3:$AA$2346,2,FALSE)</f>
        <v>12-Oct-1993</v>
      </c>
      <c r="N1970" s="2">
        <f>VLOOKUP($B1970,'Answer Data Transformation'!$T$3:$AA$2346,4,FALSE)</f>
        <v>1</v>
      </c>
      <c r="O1970" s="2">
        <f>VLOOKUP($B1970,'Answer Data Transformation'!$T$3:$AA$2346,5,FALSE)</f>
        <v>3471.41</v>
      </c>
      <c r="P1970" s="2" t="str">
        <f>VLOOKUP($B1970,'Answer Data Transformation'!$T$3:$AA$2346,6,FALSE)</f>
        <v>tier - 2</v>
      </c>
      <c r="Q1970" s="2" t="str">
        <f>VLOOKUP($B1970,'Answer Data Transformation'!$T$3:$AA$2346,7,FALSE)</f>
        <v>tier - 2</v>
      </c>
      <c r="R1970" s="2" t="str">
        <f>VLOOKUP($B1970,'Answer Data Transformation'!$T$3:$AA$2346,8,FALSE)</f>
        <v>R1013</v>
      </c>
      <c r="S1970" s="2">
        <f>VLOOKUP($B1970,'Answer Data Transformation'!$T$3:$AA$2346,3,FALSE)</f>
        <v>29</v>
      </c>
    </row>
    <row r="1971" spans="2:19" ht="15.5" x14ac:dyDescent="0.35">
      <c r="B1971" s="1" t="s">
        <v>398</v>
      </c>
      <c r="C1971" s="28" t="str">
        <f>VLOOKUP(B1971,'Answer Data Transformation'!$B$3:$F$2338,4,FALSE)</f>
        <v xml:space="preserve">  Chloe</v>
      </c>
      <c r="D1971" s="2">
        <f>VLOOKUP($B1971,'Answer Data Transformation'!$I$3:$R$2338,2,FALSE)</f>
        <v>31.02</v>
      </c>
      <c r="E1971" s="2">
        <f>VLOOKUP($B1971,'Answer Data Transformation'!$I$3:$R$2338,4,FALSE)</f>
        <v>4.84</v>
      </c>
      <c r="F1971" s="2" t="str">
        <f>VLOOKUP($B1971,'Answer Data Transformation'!$I$3:$R$2338,6,FALSE)</f>
        <v>No</v>
      </c>
      <c r="G1971" s="2" t="str">
        <f>VLOOKUP($B1971,'Answer Data Transformation'!$I$3:$R$2338,7,FALSE)</f>
        <v>No</v>
      </c>
      <c r="H1971" s="2" t="str">
        <f>VLOOKUP($B1971,'Answer Data Transformation'!$I$3:$R$2338,8,FALSE)</f>
        <v>Yes</v>
      </c>
      <c r="I1971" s="29">
        <f>VLOOKUP($B1971,'Answer Data Transformation'!$I$3:$R$2338,9,FALSE)</f>
        <v>1</v>
      </c>
      <c r="J1971" s="2" t="str">
        <f>VLOOKUP($B1971,'Answer Data Transformation'!$I$3:$R$2338,10,FALSE)</f>
        <v>No</v>
      </c>
      <c r="K1971" s="2" t="str">
        <f>VLOOKUP($B1971,'Answer Data Transformation'!$I$3:$R$2338,3,FALSE)</f>
        <v>Obesity</v>
      </c>
      <c r="L1971" s="2" t="str">
        <f>VLOOKUP($B1971,'Answer Data Transformation'!$I$3:$R$2338,5,FALSE)</f>
        <v>Normal</v>
      </c>
      <c r="M1971" s="2" t="str">
        <f>VLOOKUP($B1971,'Answer Data Transformation'!$T$3:$AA$2346,2,FALSE)</f>
        <v>29-Jul-2003</v>
      </c>
      <c r="N1971" s="2">
        <f>VLOOKUP($B1971,'Answer Data Transformation'!$T$3:$AA$2346,4,FALSE)</f>
        <v>0</v>
      </c>
      <c r="O1971" s="2">
        <f>VLOOKUP($B1971,'Answer Data Transformation'!$T$3:$AA$2346,5,FALSE)</f>
        <v>3463.51</v>
      </c>
      <c r="P1971" s="2" t="str">
        <f>VLOOKUP($B1971,'Answer Data Transformation'!$T$3:$AA$2346,6,FALSE)</f>
        <v>tier - 2</v>
      </c>
      <c r="Q1971" s="2" t="str">
        <f>VLOOKUP($B1971,'Answer Data Transformation'!$T$3:$AA$2346,7,FALSE)</f>
        <v>tier - 1</v>
      </c>
      <c r="R1971" s="2" t="str">
        <f>VLOOKUP($B1971,'Answer Data Transformation'!$T$3:$AA$2346,8,FALSE)</f>
        <v>R1025</v>
      </c>
      <c r="S1971" s="2">
        <f>VLOOKUP($B1971,'Answer Data Transformation'!$T$3:$AA$2346,3,FALSE)</f>
        <v>19</v>
      </c>
    </row>
    <row r="1972" spans="2:19" ht="15.5" x14ac:dyDescent="0.35">
      <c r="B1972" s="1" t="s">
        <v>397</v>
      </c>
      <c r="C1972" s="28" t="str">
        <f>VLOOKUP(B1972,'Answer Data Transformation'!$B$3:$F$2338,4,FALSE)</f>
        <v xml:space="preserve">  Cailtlin</v>
      </c>
      <c r="D1972" s="2">
        <f>VLOOKUP($B1972,'Answer Data Transformation'!$I$3:$R$2338,2,FALSE)</f>
        <v>17.5</v>
      </c>
      <c r="E1972" s="2">
        <f>VLOOKUP($B1972,'Answer Data Transformation'!$I$3:$R$2338,4,FALSE)</f>
        <v>4.5599999999999996</v>
      </c>
      <c r="F1972" s="2" t="str">
        <f>VLOOKUP($B1972,'Answer Data Transformation'!$I$3:$R$2338,6,FALSE)</f>
        <v>No</v>
      </c>
      <c r="G1972" s="2" t="str">
        <f>VLOOKUP($B1972,'Answer Data Transformation'!$I$3:$R$2338,7,FALSE)</f>
        <v>No</v>
      </c>
      <c r="H1972" s="2" t="str">
        <f>VLOOKUP($B1972,'Answer Data Transformation'!$I$3:$R$2338,8,FALSE)</f>
        <v>No</v>
      </c>
      <c r="I1972" s="29">
        <f>VLOOKUP($B1972,'Answer Data Transformation'!$I$3:$R$2338,9,FALSE)</f>
        <v>1</v>
      </c>
      <c r="J1972" s="2" t="str">
        <f>VLOOKUP($B1972,'Answer Data Transformation'!$I$3:$R$2338,10,FALSE)</f>
        <v>No</v>
      </c>
      <c r="K1972" s="2" t="str">
        <f>VLOOKUP($B1972,'Answer Data Transformation'!$I$3:$R$2338,3,FALSE)</f>
        <v>Underweight</v>
      </c>
      <c r="L1972" s="2" t="str">
        <f>VLOOKUP($B1972,'Answer Data Transformation'!$I$3:$R$2338,5,FALSE)</f>
        <v>Normal</v>
      </c>
      <c r="M1972" s="2" t="str">
        <f>VLOOKUP($B1972,'Answer Data Transformation'!$T$3:$AA$2346,2,FALSE)</f>
        <v>14-Sep-1987</v>
      </c>
      <c r="N1972" s="2">
        <f>VLOOKUP($B1972,'Answer Data Transformation'!$T$3:$AA$2346,4,FALSE)</f>
        <v>3</v>
      </c>
      <c r="O1972" s="2">
        <f>VLOOKUP($B1972,'Answer Data Transformation'!$T$3:$AA$2346,5,FALSE)</f>
        <v>3453.77</v>
      </c>
      <c r="P1972" s="2" t="str">
        <f>VLOOKUP($B1972,'Answer Data Transformation'!$T$3:$AA$2346,6,FALSE)</f>
        <v>tier - 2</v>
      </c>
      <c r="Q1972" s="2" t="str">
        <f>VLOOKUP($B1972,'Answer Data Transformation'!$T$3:$AA$2346,7,FALSE)</f>
        <v>tier - 1</v>
      </c>
      <c r="R1972" s="2" t="str">
        <f>VLOOKUP($B1972,'Answer Data Transformation'!$T$3:$AA$2346,8,FALSE)</f>
        <v>R1011</v>
      </c>
      <c r="S1972" s="2">
        <f>VLOOKUP($B1972,'Answer Data Transformation'!$T$3:$AA$2346,3,FALSE)</f>
        <v>35</v>
      </c>
    </row>
    <row r="1973" spans="2:19" ht="15.5" x14ac:dyDescent="0.35">
      <c r="B1973" s="1" t="s">
        <v>396</v>
      </c>
      <c r="C1973" s="28" t="str">
        <f>VLOOKUP(B1973,'Answer Data Transformation'!$B$3:$F$2338,4,FALSE)</f>
        <v xml:space="preserve">  Joshua</v>
      </c>
      <c r="D1973" s="2">
        <f>VLOOKUP($B1973,'Answer Data Transformation'!$I$3:$R$2338,2,FALSE)</f>
        <v>34.799999999999997</v>
      </c>
      <c r="E1973" s="2">
        <f>VLOOKUP($B1973,'Answer Data Transformation'!$I$3:$R$2338,4,FALSE)</f>
        <v>4.42</v>
      </c>
      <c r="F1973" s="2" t="str">
        <f>VLOOKUP($B1973,'Answer Data Transformation'!$I$3:$R$2338,6,FALSE)</f>
        <v>Yes</v>
      </c>
      <c r="G1973" s="2" t="str">
        <f>VLOOKUP($B1973,'Answer Data Transformation'!$I$3:$R$2338,7,FALSE)</f>
        <v>yes</v>
      </c>
      <c r="H1973" s="2" t="str">
        <f>VLOOKUP($B1973,'Answer Data Transformation'!$I$3:$R$2338,8,FALSE)</f>
        <v>No</v>
      </c>
      <c r="I1973" s="29">
        <f>VLOOKUP($B1973,'Answer Data Transformation'!$I$3:$R$2338,9,FALSE)</f>
        <v>2</v>
      </c>
      <c r="J1973" s="2" t="str">
        <f>VLOOKUP($B1973,'Answer Data Transformation'!$I$3:$R$2338,10,FALSE)</f>
        <v>No</v>
      </c>
      <c r="K1973" s="2" t="str">
        <f>VLOOKUP($B1973,'Answer Data Transformation'!$I$3:$R$2338,3,FALSE)</f>
        <v>Obesity</v>
      </c>
      <c r="L1973" s="2" t="str">
        <f>VLOOKUP($B1973,'Answer Data Transformation'!$I$3:$R$2338,5,FALSE)</f>
        <v>Normal</v>
      </c>
      <c r="M1973" s="2" t="str">
        <f>VLOOKUP($B1973,'Answer Data Transformation'!$T$3:$AA$2346,2,FALSE)</f>
        <v>20-Jun-2000</v>
      </c>
      <c r="N1973" s="2">
        <f>VLOOKUP($B1973,'Answer Data Transformation'!$T$3:$AA$2346,4,FALSE)</f>
        <v>3</v>
      </c>
      <c r="O1973" s="2">
        <f>VLOOKUP($B1973,'Answer Data Transformation'!$T$3:$AA$2346,5,FALSE)</f>
        <v>3443.06</v>
      </c>
      <c r="P1973" s="2" t="str">
        <f>VLOOKUP($B1973,'Answer Data Transformation'!$T$3:$AA$2346,6,FALSE)</f>
        <v>tier - 2</v>
      </c>
      <c r="Q1973" s="2" t="str">
        <f>VLOOKUP($B1973,'Answer Data Transformation'!$T$3:$AA$2346,7,FALSE)</f>
        <v>tier - 1</v>
      </c>
      <c r="R1973" s="2" t="str">
        <f>VLOOKUP($B1973,'Answer Data Transformation'!$T$3:$AA$2346,8,FALSE)</f>
        <v>R1011</v>
      </c>
      <c r="S1973" s="2">
        <f>VLOOKUP($B1973,'Answer Data Transformation'!$T$3:$AA$2346,3,FALSE)</f>
        <v>22</v>
      </c>
    </row>
    <row r="1974" spans="2:19" ht="15.5" x14ac:dyDescent="0.35">
      <c r="B1974" s="1" t="s">
        <v>395</v>
      </c>
      <c r="C1974" s="28" t="str">
        <f>VLOOKUP(B1974,'Answer Data Transformation'!$B$3:$F$2338,4,FALSE)</f>
        <v xml:space="preserve">  Chuy</v>
      </c>
      <c r="D1974" s="2">
        <f>VLOOKUP($B1974,'Answer Data Transformation'!$I$3:$R$2338,2,FALSE)</f>
        <v>17.3</v>
      </c>
      <c r="E1974" s="2">
        <f>VLOOKUP($B1974,'Answer Data Transformation'!$I$3:$R$2338,4,FALSE)</f>
        <v>7.66</v>
      </c>
      <c r="F1974" s="2" t="str">
        <f>VLOOKUP($B1974,'Answer Data Transformation'!$I$3:$R$2338,6,FALSE)</f>
        <v>Yes</v>
      </c>
      <c r="G1974" s="2" t="str">
        <f>VLOOKUP($B1974,'Answer Data Transformation'!$I$3:$R$2338,7,FALSE)</f>
        <v>No</v>
      </c>
      <c r="H1974" s="2" t="str">
        <f>VLOOKUP($B1974,'Answer Data Transformation'!$I$3:$R$2338,8,FALSE)</f>
        <v>No</v>
      </c>
      <c r="I1974" s="29">
        <f>VLOOKUP($B1974,'Answer Data Transformation'!$I$3:$R$2338,9,FALSE)</f>
        <v>1</v>
      </c>
      <c r="J1974" s="2" t="str">
        <f>VLOOKUP($B1974,'Answer Data Transformation'!$I$3:$R$2338,10,FALSE)</f>
        <v>No</v>
      </c>
      <c r="K1974" s="2" t="str">
        <f>VLOOKUP($B1974,'Answer Data Transformation'!$I$3:$R$2338,3,FALSE)</f>
        <v>Underweight</v>
      </c>
      <c r="L1974" s="2" t="str">
        <f>VLOOKUP($B1974,'Answer Data Transformation'!$I$3:$R$2338,5,FALSE)</f>
        <v>Diabetes</v>
      </c>
      <c r="M1974" s="2" t="str">
        <f>VLOOKUP($B1974,'Answer Data Transformation'!$T$3:$AA$2346,2,FALSE)</f>
        <v>27-Aug-1986</v>
      </c>
      <c r="N1974" s="2">
        <f>VLOOKUP($B1974,'Answer Data Transformation'!$T$3:$AA$2346,4,FALSE)</f>
        <v>3</v>
      </c>
      <c r="O1974" s="2">
        <f>VLOOKUP($B1974,'Answer Data Transformation'!$T$3:$AA$2346,5,FALSE)</f>
        <v>3436.5</v>
      </c>
      <c r="P1974" s="2" t="str">
        <f>VLOOKUP($B1974,'Answer Data Transformation'!$T$3:$AA$2346,6,FALSE)</f>
        <v>tier - 2</v>
      </c>
      <c r="Q1974" s="2" t="str">
        <f>VLOOKUP($B1974,'Answer Data Transformation'!$T$3:$AA$2346,7,FALSE)</f>
        <v>tier - 1</v>
      </c>
      <c r="R1974" s="2" t="str">
        <f>VLOOKUP($B1974,'Answer Data Transformation'!$T$3:$AA$2346,8,FALSE)</f>
        <v>R1013</v>
      </c>
      <c r="S1974" s="2">
        <f>VLOOKUP($B1974,'Answer Data Transformation'!$T$3:$AA$2346,3,FALSE)</f>
        <v>36</v>
      </c>
    </row>
    <row r="1975" spans="2:19" ht="15.5" x14ac:dyDescent="0.35">
      <c r="B1975" s="1" t="s">
        <v>394</v>
      </c>
      <c r="C1975" s="28" t="str">
        <f>VLOOKUP(B1975,'Answer Data Transformation'!$B$3:$F$2338,4,FALSE)</f>
        <v xml:space="preserve">  Laurie B</v>
      </c>
      <c r="D1975" s="2">
        <f>VLOOKUP($B1975,'Answer Data Transformation'!$I$3:$R$2338,2,FALSE)</f>
        <v>32.25</v>
      </c>
      <c r="E1975" s="2">
        <f>VLOOKUP($B1975,'Answer Data Transformation'!$I$3:$R$2338,4,FALSE)</f>
        <v>5.2</v>
      </c>
      <c r="F1975" s="2" t="str">
        <f>VLOOKUP($B1975,'Answer Data Transformation'!$I$3:$R$2338,6,FALSE)</f>
        <v>Yes</v>
      </c>
      <c r="G1975" s="2" t="str">
        <f>VLOOKUP($B1975,'Answer Data Transformation'!$I$3:$R$2338,7,FALSE)</f>
        <v>No</v>
      </c>
      <c r="H1975" s="2" t="str">
        <f>VLOOKUP($B1975,'Answer Data Transformation'!$I$3:$R$2338,8,FALSE)</f>
        <v>No</v>
      </c>
      <c r="I1975" s="29">
        <f>VLOOKUP($B1975,'Answer Data Transformation'!$I$3:$R$2338,9,FALSE)</f>
        <v>0</v>
      </c>
      <c r="J1975" s="2" t="str">
        <f>VLOOKUP($B1975,'Answer Data Transformation'!$I$3:$R$2338,10,FALSE)</f>
        <v>No</v>
      </c>
      <c r="K1975" s="2" t="str">
        <f>VLOOKUP($B1975,'Answer Data Transformation'!$I$3:$R$2338,3,FALSE)</f>
        <v>Obesity</v>
      </c>
      <c r="L1975" s="2" t="str">
        <f>VLOOKUP($B1975,'Answer Data Transformation'!$I$3:$R$2338,5,FALSE)</f>
        <v>Normal</v>
      </c>
      <c r="M1975" s="2" t="str">
        <f>VLOOKUP($B1975,'Answer Data Transformation'!$T$3:$AA$2346,2,FALSE)</f>
        <v>26-Dec-2001</v>
      </c>
      <c r="N1975" s="2">
        <f>VLOOKUP($B1975,'Answer Data Transformation'!$T$3:$AA$2346,4,FALSE)</f>
        <v>0</v>
      </c>
      <c r="O1975" s="2">
        <f>VLOOKUP($B1975,'Answer Data Transformation'!$T$3:$AA$2346,5,FALSE)</f>
        <v>3434.38</v>
      </c>
      <c r="P1975" s="2" t="str">
        <f>VLOOKUP($B1975,'Answer Data Transformation'!$T$3:$AA$2346,6,FALSE)</f>
        <v>tier - 2</v>
      </c>
      <c r="Q1975" s="2" t="str">
        <f>VLOOKUP($B1975,'Answer Data Transformation'!$T$3:$AA$2346,7,FALSE)</f>
        <v>tier - 2</v>
      </c>
      <c r="R1975" s="2" t="str">
        <f>VLOOKUP($B1975,'Answer Data Transformation'!$T$3:$AA$2346,8,FALSE)</f>
        <v>R1011</v>
      </c>
      <c r="S1975" s="2">
        <f>VLOOKUP($B1975,'Answer Data Transformation'!$T$3:$AA$2346,3,FALSE)</f>
        <v>21</v>
      </c>
    </row>
    <row r="1976" spans="2:19" ht="15.5" x14ac:dyDescent="0.35">
      <c r="B1976" s="1" t="s">
        <v>393</v>
      </c>
      <c r="C1976" s="28" t="str">
        <f>VLOOKUP(B1976,'Answer Data Transformation'!$B$3:$F$2338,4,FALSE)</f>
        <v xml:space="preserve">  Rachel B</v>
      </c>
      <c r="D1976" s="2">
        <f>VLOOKUP($B1976,'Answer Data Transformation'!$I$3:$R$2338,2,FALSE)</f>
        <v>42.4</v>
      </c>
      <c r="E1976" s="2">
        <f>VLOOKUP($B1976,'Answer Data Transformation'!$I$3:$R$2338,4,FALSE)</f>
        <v>5.53</v>
      </c>
      <c r="F1976" s="2" t="str">
        <f>VLOOKUP($B1976,'Answer Data Transformation'!$I$3:$R$2338,6,FALSE)</f>
        <v>Yes</v>
      </c>
      <c r="G1976" s="2" t="str">
        <f>VLOOKUP($B1976,'Answer Data Transformation'!$I$3:$R$2338,7,FALSE)</f>
        <v>No</v>
      </c>
      <c r="H1976" s="2" t="str">
        <f>VLOOKUP($B1976,'Answer Data Transformation'!$I$3:$R$2338,8,FALSE)</f>
        <v>No</v>
      </c>
      <c r="I1976" s="29">
        <f>VLOOKUP($B1976,'Answer Data Transformation'!$I$3:$R$2338,9,FALSE)</f>
        <v>0</v>
      </c>
      <c r="J1976" s="2" t="str">
        <f>VLOOKUP($B1976,'Answer Data Transformation'!$I$3:$R$2338,10,FALSE)</f>
        <v>No</v>
      </c>
      <c r="K1976" s="2" t="str">
        <f>VLOOKUP($B1976,'Answer Data Transformation'!$I$3:$R$2338,3,FALSE)</f>
        <v>Obesity</v>
      </c>
      <c r="L1976" s="2" t="str">
        <f>VLOOKUP($B1976,'Answer Data Transformation'!$I$3:$R$2338,5,FALSE)</f>
        <v>Normal</v>
      </c>
      <c r="M1976" s="2" t="str">
        <f>VLOOKUP($B1976,'Answer Data Transformation'!$T$3:$AA$2346,2,FALSE)</f>
        <v>19-Dec-1996</v>
      </c>
      <c r="N1976" s="2">
        <f>VLOOKUP($B1976,'Answer Data Transformation'!$T$3:$AA$2346,4,FALSE)</f>
        <v>1</v>
      </c>
      <c r="O1976" s="2">
        <f>VLOOKUP($B1976,'Answer Data Transformation'!$T$3:$AA$2346,5,FALSE)</f>
        <v>3410.32</v>
      </c>
      <c r="P1976" s="2" t="str">
        <f>VLOOKUP($B1976,'Answer Data Transformation'!$T$3:$AA$2346,6,FALSE)</f>
        <v>tier - 2</v>
      </c>
      <c r="Q1976" s="2" t="str">
        <f>VLOOKUP($B1976,'Answer Data Transformation'!$T$3:$AA$2346,7,FALSE)</f>
        <v>tier - 2</v>
      </c>
      <c r="R1976" s="2" t="str">
        <f>VLOOKUP($B1976,'Answer Data Transformation'!$T$3:$AA$2346,8,FALSE)</f>
        <v>R1011</v>
      </c>
      <c r="S1976" s="2">
        <f>VLOOKUP($B1976,'Answer Data Transformation'!$T$3:$AA$2346,3,FALSE)</f>
        <v>26</v>
      </c>
    </row>
    <row r="1977" spans="2:19" ht="15.5" x14ac:dyDescent="0.35">
      <c r="B1977" s="1" t="s">
        <v>392</v>
      </c>
      <c r="C1977" s="28" t="str">
        <f>VLOOKUP(B1977,'Answer Data Transformation'!$B$3:$F$2338,4,FALSE)</f>
        <v xml:space="preserve">  Liza</v>
      </c>
      <c r="D1977" s="2">
        <f>VLOOKUP($B1977,'Answer Data Transformation'!$I$3:$R$2338,2,FALSE)</f>
        <v>38.664999999999999</v>
      </c>
      <c r="E1977" s="2">
        <f>VLOOKUP($B1977,'Answer Data Transformation'!$I$3:$R$2338,4,FALSE)</f>
        <v>4.8600000000000003</v>
      </c>
      <c r="F1977" s="2" t="str">
        <f>VLOOKUP($B1977,'Answer Data Transformation'!$I$3:$R$2338,6,FALSE)</f>
        <v>No</v>
      </c>
      <c r="G1977" s="2" t="str">
        <f>VLOOKUP($B1977,'Answer Data Transformation'!$I$3:$R$2338,7,FALSE)</f>
        <v>yes</v>
      </c>
      <c r="H1977" s="2" t="str">
        <f>VLOOKUP($B1977,'Answer Data Transformation'!$I$3:$R$2338,8,FALSE)</f>
        <v>No</v>
      </c>
      <c r="I1977" s="29">
        <f>VLOOKUP($B1977,'Answer Data Transformation'!$I$3:$R$2338,9,FALSE)</f>
        <v>1</v>
      </c>
      <c r="J1977" s="2" t="str">
        <f>VLOOKUP($B1977,'Answer Data Transformation'!$I$3:$R$2338,10,FALSE)</f>
        <v>No</v>
      </c>
      <c r="K1977" s="2" t="str">
        <f>VLOOKUP($B1977,'Answer Data Transformation'!$I$3:$R$2338,3,FALSE)</f>
        <v>Obesity</v>
      </c>
      <c r="L1977" s="2" t="str">
        <f>VLOOKUP($B1977,'Answer Data Transformation'!$I$3:$R$2338,5,FALSE)</f>
        <v>Normal</v>
      </c>
      <c r="M1977" s="2" t="str">
        <f>VLOOKUP($B1977,'Answer Data Transformation'!$T$3:$AA$2346,2,FALSE)</f>
        <v>16-Jul-2004</v>
      </c>
      <c r="N1977" s="2">
        <f>VLOOKUP($B1977,'Answer Data Transformation'!$T$3:$AA$2346,4,FALSE)</f>
        <v>2</v>
      </c>
      <c r="O1977" s="2">
        <f>VLOOKUP($B1977,'Answer Data Transformation'!$T$3:$AA$2346,5,FALSE)</f>
        <v>3393.36</v>
      </c>
      <c r="P1977" s="2" t="str">
        <f>VLOOKUP($B1977,'Answer Data Transformation'!$T$3:$AA$2346,6,FALSE)</f>
        <v>tier - 2</v>
      </c>
      <c r="Q1977" s="2" t="str">
        <f>VLOOKUP($B1977,'Answer Data Transformation'!$T$3:$AA$2346,7,FALSE)</f>
        <v>tier - 2</v>
      </c>
      <c r="R1977" s="2" t="str">
        <f>VLOOKUP($B1977,'Answer Data Transformation'!$T$3:$AA$2346,8,FALSE)</f>
        <v>R1023</v>
      </c>
      <c r="S1977" s="2">
        <f>VLOOKUP($B1977,'Answer Data Transformation'!$T$3:$AA$2346,3,FALSE)</f>
        <v>18</v>
      </c>
    </row>
    <row r="1978" spans="2:19" ht="15.5" x14ac:dyDescent="0.35">
      <c r="B1978" s="1" t="s">
        <v>391</v>
      </c>
      <c r="C1978" s="28" t="str">
        <f>VLOOKUP(B1978,'Answer Data Transformation'!$B$3:$F$2338,4,FALSE)</f>
        <v xml:space="preserve">  Lindsey</v>
      </c>
      <c r="D1978" s="2">
        <f>VLOOKUP($B1978,'Answer Data Transformation'!$I$3:$R$2338,2,FALSE)</f>
        <v>29.92</v>
      </c>
      <c r="E1978" s="2">
        <f>VLOOKUP($B1978,'Answer Data Transformation'!$I$3:$R$2338,4,FALSE)</f>
        <v>5.49</v>
      </c>
      <c r="F1978" s="2" t="str">
        <f>VLOOKUP($B1978,'Answer Data Transformation'!$I$3:$R$2338,6,FALSE)</f>
        <v>Yes</v>
      </c>
      <c r="G1978" s="2" t="str">
        <f>VLOOKUP($B1978,'Answer Data Transformation'!$I$3:$R$2338,7,FALSE)</f>
        <v>No</v>
      </c>
      <c r="H1978" s="2" t="str">
        <f>VLOOKUP($B1978,'Answer Data Transformation'!$I$3:$R$2338,8,FALSE)</f>
        <v>No</v>
      </c>
      <c r="I1978" s="29">
        <f>VLOOKUP($B1978,'Answer Data Transformation'!$I$3:$R$2338,9,FALSE)</f>
        <v>0</v>
      </c>
      <c r="J1978" s="2" t="str">
        <f>VLOOKUP($B1978,'Answer Data Transformation'!$I$3:$R$2338,10,FALSE)</f>
        <v>No</v>
      </c>
      <c r="K1978" s="2" t="str">
        <f>VLOOKUP($B1978,'Answer Data Transformation'!$I$3:$R$2338,3,FALSE)</f>
        <v>Overweight</v>
      </c>
      <c r="L1978" s="2" t="str">
        <f>VLOOKUP($B1978,'Answer Data Transformation'!$I$3:$R$2338,5,FALSE)</f>
        <v>Normal</v>
      </c>
      <c r="M1978" s="2" t="str">
        <f>VLOOKUP($B1978,'Answer Data Transformation'!$T$3:$AA$2346,2,FALSE)</f>
        <v>27-Oct-1996</v>
      </c>
      <c r="N1978" s="2">
        <f>VLOOKUP($B1978,'Answer Data Transformation'!$T$3:$AA$2346,4,FALSE)</f>
        <v>1</v>
      </c>
      <c r="O1978" s="2">
        <f>VLOOKUP($B1978,'Answer Data Transformation'!$T$3:$AA$2346,5,FALSE)</f>
        <v>3392.98</v>
      </c>
      <c r="P1978" s="2" t="str">
        <f>VLOOKUP($B1978,'Answer Data Transformation'!$T$3:$AA$2346,6,FALSE)</f>
        <v>tier - 2</v>
      </c>
      <c r="Q1978" s="2" t="str">
        <f>VLOOKUP($B1978,'Answer Data Transformation'!$T$3:$AA$2346,7,FALSE)</f>
        <v>tier - 3</v>
      </c>
      <c r="R1978" s="2" t="str">
        <f>VLOOKUP($B1978,'Answer Data Transformation'!$T$3:$AA$2346,8,FALSE)</f>
        <v>R1013</v>
      </c>
      <c r="S1978" s="2">
        <f>VLOOKUP($B1978,'Answer Data Transformation'!$T$3:$AA$2346,3,FALSE)</f>
        <v>26</v>
      </c>
    </row>
    <row r="1979" spans="2:19" ht="15.5" x14ac:dyDescent="0.35">
      <c r="B1979" s="1" t="s">
        <v>390</v>
      </c>
      <c r="C1979" s="28" t="str">
        <f>VLOOKUP(B1979,'Answer Data Transformation'!$B$3:$F$2338,4,FALSE)</f>
        <v xml:space="preserve">  Lindsay E</v>
      </c>
      <c r="D1979" s="2">
        <f>VLOOKUP($B1979,'Answer Data Transformation'!$I$3:$R$2338,2,FALSE)</f>
        <v>29.48</v>
      </c>
      <c r="E1979" s="2">
        <f>VLOOKUP($B1979,'Answer Data Transformation'!$I$3:$R$2338,4,FALSE)</f>
        <v>4.09</v>
      </c>
      <c r="F1979" s="2" t="str">
        <f>VLOOKUP($B1979,'Answer Data Transformation'!$I$3:$R$2338,6,FALSE)</f>
        <v>Yes</v>
      </c>
      <c r="G1979" s="2" t="str">
        <f>VLOOKUP($B1979,'Answer Data Transformation'!$I$3:$R$2338,7,FALSE)</f>
        <v>No</v>
      </c>
      <c r="H1979" s="2" t="str">
        <f>VLOOKUP($B1979,'Answer Data Transformation'!$I$3:$R$2338,8,FALSE)</f>
        <v>No</v>
      </c>
      <c r="I1979" s="29">
        <f>VLOOKUP($B1979,'Answer Data Transformation'!$I$3:$R$2338,9,FALSE)</f>
        <v>0</v>
      </c>
      <c r="J1979" s="2" t="str">
        <f>VLOOKUP($B1979,'Answer Data Transformation'!$I$3:$R$2338,10,FALSE)</f>
        <v>No</v>
      </c>
      <c r="K1979" s="2" t="str">
        <f>VLOOKUP($B1979,'Answer Data Transformation'!$I$3:$R$2338,3,FALSE)</f>
        <v>Overweight</v>
      </c>
      <c r="L1979" s="2" t="str">
        <f>VLOOKUP($B1979,'Answer Data Transformation'!$I$3:$R$2338,5,FALSE)</f>
        <v>Normal</v>
      </c>
      <c r="M1979" s="2" t="str">
        <f>VLOOKUP($B1979,'Answer Data Transformation'!$T$3:$AA$2346,2,FALSE)</f>
        <v>10-Aug-1996</v>
      </c>
      <c r="N1979" s="2">
        <f>VLOOKUP($B1979,'Answer Data Transformation'!$T$3:$AA$2346,4,FALSE)</f>
        <v>1</v>
      </c>
      <c r="O1979" s="2">
        <f>VLOOKUP($B1979,'Answer Data Transformation'!$T$3:$AA$2346,5,FALSE)</f>
        <v>3392.37</v>
      </c>
      <c r="P1979" s="2" t="str">
        <f>VLOOKUP($B1979,'Answer Data Transformation'!$T$3:$AA$2346,6,FALSE)</f>
        <v>tier - 2</v>
      </c>
      <c r="Q1979" s="2" t="str">
        <f>VLOOKUP($B1979,'Answer Data Transformation'!$T$3:$AA$2346,7,FALSE)</f>
        <v>tier - 3</v>
      </c>
      <c r="R1979" s="2" t="str">
        <f>VLOOKUP($B1979,'Answer Data Transformation'!$T$3:$AA$2346,8,FALSE)</f>
        <v>R1013</v>
      </c>
      <c r="S1979" s="2">
        <f>VLOOKUP($B1979,'Answer Data Transformation'!$T$3:$AA$2346,3,FALSE)</f>
        <v>26</v>
      </c>
    </row>
    <row r="1980" spans="2:19" ht="15.5" x14ac:dyDescent="0.35">
      <c r="B1980" s="1" t="s">
        <v>389</v>
      </c>
      <c r="C1980" s="28" t="str">
        <f>VLOOKUP(B1980,'Answer Data Transformation'!$B$3:$F$2338,4,FALSE)</f>
        <v xml:space="preserve">  Kathleen M</v>
      </c>
      <c r="D1980" s="2">
        <f>VLOOKUP($B1980,'Answer Data Transformation'!$I$3:$R$2338,2,FALSE)</f>
        <v>28.785</v>
      </c>
      <c r="E1980" s="2">
        <f>VLOOKUP($B1980,'Answer Data Transformation'!$I$3:$R$2338,4,FALSE)</f>
        <v>4.3099999999999996</v>
      </c>
      <c r="F1980" s="2" t="str">
        <f>VLOOKUP($B1980,'Answer Data Transformation'!$I$3:$R$2338,6,FALSE)</f>
        <v>Yes</v>
      </c>
      <c r="G1980" s="2" t="str">
        <f>VLOOKUP($B1980,'Answer Data Transformation'!$I$3:$R$2338,7,FALSE)</f>
        <v>No</v>
      </c>
      <c r="H1980" s="2" t="str">
        <f>VLOOKUP($B1980,'Answer Data Transformation'!$I$3:$R$2338,8,FALSE)</f>
        <v>No</v>
      </c>
      <c r="I1980" s="29">
        <f>VLOOKUP($B1980,'Answer Data Transformation'!$I$3:$R$2338,9,FALSE)</f>
        <v>0</v>
      </c>
      <c r="J1980" s="2" t="str">
        <f>VLOOKUP($B1980,'Answer Data Transformation'!$I$3:$R$2338,10,FALSE)</f>
        <v>No</v>
      </c>
      <c r="K1980" s="2" t="str">
        <f>VLOOKUP($B1980,'Answer Data Transformation'!$I$3:$R$2338,3,FALSE)</f>
        <v>Overweight</v>
      </c>
      <c r="L1980" s="2" t="str">
        <f>VLOOKUP($B1980,'Answer Data Transformation'!$I$3:$R$2338,5,FALSE)</f>
        <v>Normal</v>
      </c>
      <c r="M1980" s="2" t="str">
        <f>VLOOKUP($B1980,'Answer Data Transformation'!$T$3:$AA$2346,2,FALSE)</f>
        <v>13-Nov-1996</v>
      </c>
      <c r="N1980" s="2">
        <f>VLOOKUP($B1980,'Answer Data Transformation'!$T$3:$AA$2346,4,FALSE)</f>
        <v>0</v>
      </c>
      <c r="O1980" s="2">
        <f>VLOOKUP($B1980,'Answer Data Transformation'!$T$3:$AA$2346,5,FALSE)</f>
        <v>3385.4</v>
      </c>
      <c r="P1980" s="2" t="str">
        <f>VLOOKUP($B1980,'Answer Data Transformation'!$T$3:$AA$2346,6,FALSE)</f>
        <v>tier - 2</v>
      </c>
      <c r="Q1980" s="2" t="str">
        <f>VLOOKUP($B1980,'Answer Data Transformation'!$T$3:$AA$2346,7,FALSE)</f>
        <v>tier - 2</v>
      </c>
      <c r="R1980" s="2" t="str">
        <f>VLOOKUP($B1980,'Answer Data Transformation'!$T$3:$AA$2346,8,FALSE)</f>
        <v>R1024</v>
      </c>
      <c r="S1980" s="2">
        <f>VLOOKUP($B1980,'Answer Data Transformation'!$T$3:$AA$2346,3,FALSE)</f>
        <v>26</v>
      </c>
    </row>
    <row r="1981" spans="2:19" ht="15.5" x14ac:dyDescent="0.35">
      <c r="B1981" s="1" t="s">
        <v>388</v>
      </c>
      <c r="C1981" s="28" t="str">
        <f>VLOOKUP(B1981,'Answer Data Transformation'!$B$3:$F$2338,4,FALSE)</f>
        <v xml:space="preserve">  Aya</v>
      </c>
      <c r="D1981" s="2">
        <f>VLOOKUP($B1981,'Answer Data Transformation'!$I$3:$R$2338,2,FALSE)</f>
        <v>19.8</v>
      </c>
      <c r="E1981" s="2">
        <f>VLOOKUP($B1981,'Answer Data Transformation'!$I$3:$R$2338,4,FALSE)</f>
        <v>4</v>
      </c>
      <c r="F1981" s="2" t="str">
        <f>VLOOKUP($B1981,'Answer Data Transformation'!$I$3:$R$2338,6,FALSE)</f>
        <v>Yes</v>
      </c>
      <c r="G1981" s="2" t="str">
        <f>VLOOKUP($B1981,'Answer Data Transformation'!$I$3:$R$2338,7,FALSE)</f>
        <v>No</v>
      </c>
      <c r="H1981" s="2" t="str">
        <f>VLOOKUP($B1981,'Answer Data Transformation'!$I$3:$R$2338,8,FALSE)</f>
        <v>No</v>
      </c>
      <c r="I1981" s="29">
        <f>VLOOKUP($B1981,'Answer Data Transformation'!$I$3:$R$2338,9,FALSE)</f>
        <v>0</v>
      </c>
      <c r="J1981" s="2" t="str">
        <f>VLOOKUP($B1981,'Answer Data Transformation'!$I$3:$R$2338,10,FALSE)</f>
        <v>No</v>
      </c>
      <c r="K1981" s="2" t="str">
        <f>VLOOKUP($B1981,'Answer Data Transformation'!$I$3:$R$2338,3,FALSE)</f>
        <v>Normal Weight</v>
      </c>
      <c r="L1981" s="2" t="str">
        <f>VLOOKUP($B1981,'Answer Data Transformation'!$I$3:$R$2338,5,FALSE)</f>
        <v>Normal</v>
      </c>
      <c r="M1981" s="2" t="str">
        <f>VLOOKUP($B1981,'Answer Data Transformation'!$T$3:$AA$2346,2,FALSE)</f>
        <v>14-Dec-1996</v>
      </c>
      <c r="N1981" s="2">
        <f>VLOOKUP($B1981,'Answer Data Transformation'!$T$3:$AA$2346,4,FALSE)</f>
        <v>1</v>
      </c>
      <c r="O1981" s="2">
        <f>VLOOKUP($B1981,'Answer Data Transformation'!$T$3:$AA$2346,5,FALSE)</f>
        <v>3378.91</v>
      </c>
      <c r="P1981" s="2" t="str">
        <f>VLOOKUP($B1981,'Answer Data Transformation'!$T$3:$AA$2346,6,FALSE)</f>
        <v>tier - 2</v>
      </c>
      <c r="Q1981" s="2" t="str">
        <f>VLOOKUP($B1981,'Answer Data Transformation'!$T$3:$AA$2346,7,FALSE)</f>
        <v>tier - 1</v>
      </c>
      <c r="R1981" s="2" t="str">
        <f>VLOOKUP($B1981,'Answer Data Transformation'!$T$3:$AA$2346,8,FALSE)</f>
        <v>R1011</v>
      </c>
      <c r="S1981" s="2">
        <f>VLOOKUP($B1981,'Answer Data Transformation'!$T$3:$AA$2346,3,FALSE)</f>
        <v>26</v>
      </c>
    </row>
    <row r="1982" spans="2:19" ht="15.5" x14ac:dyDescent="0.35">
      <c r="B1982" s="1" t="s">
        <v>387</v>
      </c>
      <c r="C1982" s="28" t="str">
        <f>VLOOKUP(B1982,'Answer Data Transformation'!$B$3:$F$2338,4,FALSE)</f>
        <v xml:space="preserve">  Carolyn R</v>
      </c>
      <c r="D1982" s="2">
        <f>VLOOKUP($B1982,'Answer Data Transformation'!$I$3:$R$2338,2,FALSE)</f>
        <v>35.53</v>
      </c>
      <c r="E1982" s="2">
        <f>VLOOKUP($B1982,'Answer Data Transformation'!$I$3:$R$2338,4,FALSE)</f>
        <v>4.68</v>
      </c>
      <c r="F1982" s="2" t="str">
        <f>VLOOKUP($B1982,'Answer Data Transformation'!$I$3:$R$2338,6,FALSE)</f>
        <v>No</v>
      </c>
      <c r="G1982" s="2" t="str">
        <f>VLOOKUP($B1982,'Answer Data Transformation'!$I$3:$R$2338,7,FALSE)</f>
        <v>No</v>
      </c>
      <c r="H1982" s="2" t="str">
        <f>VLOOKUP($B1982,'Answer Data Transformation'!$I$3:$R$2338,8,FALSE)</f>
        <v>Yes</v>
      </c>
      <c r="I1982" s="29">
        <f>VLOOKUP($B1982,'Answer Data Transformation'!$I$3:$R$2338,9,FALSE)</f>
        <v>1</v>
      </c>
      <c r="J1982" s="2" t="str">
        <f>VLOOKUP($B1982,'Answer Data Transformation'!$I$3:$R$2338,10,FALSE)</f>
        <v>No</v>
      </c>
      <c r="K1982" s="2" t="str">
        <f>VLOOKUP($B1982,'Answer Data Transformation'!$I$3:$R$2338,3,FALSE)</f>
        <v>Obesity</v>
      </c>
      <c r="L1982" s="2" t="str">
        <f>VLOOKUP($B1982,'Answer Data Transformation'!$I$3:$R$2338,5,FALSE)</f>
        <v>Normal</v>
      </c>
      <c r="M1982" s="2" t="str">
        <f>VLOOKUP($B1982,'Answer Data Transformation'!$T$3:$AA$2346,2,FALSE)</f>
        <v>07-Oct-1993</v>
      </c>
      <c r="N1982" s="2">
        <f>VLOOKUP($B1982,'Answer Data Transformation'!$T$3:$AA$2346,4,FALSE)</f>
        <v>0</v>
      </c>
      <c r="O1982" s="2">
        <f>VLOOKUP($B1982,'Answer Data Transformation'!$T$3:$AA$2346,5,FALSE)</f>
        <v>3366.67</v>
      </c>
      <c r="P1982" s="2" t="str">
        <f>VLOOKUP($B1982,'Answer Data Transformation'!$T$3:$AA$2346,6,FALSE)</f>
        <v>tier - 2</v>
      </c>
      <c r="Q1982" s="2" t="str">
        <f>VLOOKUP($B1982,'Answer Data Transformation'!$T$3:$AA$2346,7,FALSE)</f>
        <v>tier - 2</v>
      </c>
      <c r="R1982" s="2" t="str">
        <f>VLOOKUP($B1982,'Answer Data Transformation'!$T$3:$AA$2346,8,FALSE)</f>
        <v>R1013</v>
      </c>
      <c r="S1982" s="2">
        <f>VLOOKUP($B1982,'Answer Data Transformation'!$T$3:$AA$2346,3,FALSE)</f>
        <v>29</v>
      </c>
    </row>
    <row r="1983" spans="2:19" ht="15.5" x14ac:dyDescent="0.35">
      <c r="B1983" s="1" t="s">
        <v>386</v>
      </c>
      <c r="C1983" s="28" t="str">
        <f>VLOOKUP(B1983,'Answer Data Transformation'!$B$3:$F$2338,4,FALSE)</f>
        <v xml:space="preserve">  Bethany</v>
      </c>
      <c r="D1983" s="2">
        <f>VLOOKUP($B1983,'Answer Data Transformation'!$I$3:$R$2338,2,FALSE)</f>
        <v>21.47</v>
      </c>
      <c r="E1983" s="2">
        <f>VLOOKUP($B1983,'Answer Data Transformation'!$I$3:$R$2338,4,FALSE)</f>
        <v>4.0199999999999996</v>
      </c>
      <c r="F1983" s="2" t="str">
        <f>VLOOKUP($B1983,'Answer Data Transformation'!$I$3:$R$2338,6,FALSE)</f>
        <v>Yes</v>
      </c>
      <c r="G1983" s="2" t="str">
        <f>VLOOKUP($B1983,'Answer Data Transformation'!$I$3:$R$2338,7,FALSE)</f>
        <v>No</v>
      </c>
      <c r="H1983" s="2" t="str">
        <f>VLOOKUP($B1983,'Answer Data Transformation'!$I$3:$R$2338,8,FALSE)</f>
        <v>No</v>
      </c>
      <c r="I1983" s="29">
        <f>VLOOKUP($B1983,'Answer Data Transformation'!$I$3:$R$2338,9,FALSE)</f>
        <v>1</v>
      </c>
      <c r="J1983" s="2" t="str">
        <f>VLOOKUP($B1983,'Answer Data Transformation'!$I$3:$R$2338,10,FALSE)</f>
        <v>No</v>
      </c>
      <c r="K1983" s="2" t="str">
        <f>VLOOKUP($B1983,'Answer Data Transformation'!$I$3:$R$2338,3,FALSE)</f>
        <v>Normal Weight</v>
      </c>
      <c r="L1983" s="2" t="str">
        <f>VLOOKUP($B1983,'Answer Data Transformation'!$I$3:$R$2338,5,FALSE)</f>
        <v>Normal</v>
      </c>
      <c r="M1983" s="2" t="str">
        <f>VLOOKUP($B1983,'Answer Data Transformation'!$T$3:$AA$2346,2,FALSE)</f>
        <v>23-Jun-1995</v>
      </c>
      <c r="N1983" s="2">
        <f>VLOOKUP($B1983,'Answer Data Transformation'!$T$3:$AA$2346,4,FALSE)</f>
        <v>0</v>
      </c>
      <c r="O1983" s="2">
        <f>VLOOKUP($B1983,'Answer Data Transformation'!$T$3:$AA$2346,5,FALSE)</f>
        <v>3353.47</v>
      </c>
      <c r="P1983" s="2" t="str">
        <f>VLOOKUP($B1983,'Answer Data Transformation'!$T$3:$AA$2346,6,FALSE)</f>
        <v>tier - 2</v>
      </c>
      <c r="Q1983" s="2" t="str">
        <f>VLOOKUP($B1983,'Answer Data Transformation'!$T$3:$AA$2346,7,FALSE)</f>
        <v>tier - 3</v>
      </c>
      <c r="R1983" s="2" t="str">
        <f>VLOOKUP($B1983,'Answer Data Transformation'!$T$3:$AA$2346,8,FALSE)</f>
        <v>R1012</v>
      </c>
      <c r="S1983" s="2">
        <f>VLOOKUP($B1983,'Answer Data Transformation'!$T$3:$AA$2346,3,FALSE)</f>
        <v>27</v>
      </c>
    </row>
    <row r="1984" spans="2:19" ht="15.5" x14ac:dyDescent="0.35">
      <c r="B1984" s="1" t="s">
        <v>385</v>
      </c>
      <c r="C1984" s="28" t="str">
        <f>VLOOKUP(B1984,'Answer Data Transformation'!$B$3:$F$2338,4,FALSE)</f>
        <v xml:space="preserve">  Holly A</v>
      </c>
      <c r="D1984" s="2">
        <f>VLOOKUP($B1984,'Answer Data Transformation'!$I$3:$R$2338,2,FALSE)</f>
        <v>25.9</v>
      </c>
      <c r="E1984" s="2">
        <f>VLOOKUP($B1984,'Answer Data Transformation'!$I$3:$R$2338,4,FALSE)</f>
        <v>5.12</v>
      </c>
      <c r="F1984" s="2" t="str">
        <f>VLOOKUP($B1984,'Answer Data Transformation'!$I$3:$R$2338,6,FALSE)</f>
        <v>No</v>
      </c>
      <c r="G1984" s="2" t="str">
        <f>VLOOKUP($B1984,'Answer Data Transformation'!$I$3:$R$2338,7,FALSE)</f>
        <v>No</v>
      </c>
      <c r="H1984" s="2" t="str">
        <f>VLOOKUP($B1984,'Answer Data Transformation'!$I$3:$R$2338,8,FALSE)</f>
        <v>Yes</v>
      </c>
      <c r="I1984" s="29">
        <f>VLOOKUP($B1984,'Answer Data Transformation'!$I$3:$R$2338,9,FALSE)</f>
        <v>1</v>
      </c>
      <c r="J1984" s="2" t="str">
        <f>VLOOKUP($B1984,'Answer Data Transformation'!$I$3:$R$2338,10,FALSE)</f>
        <v>No</v>
      </c>
      <c r="K1984" s="2" t="str">
        <f>VLOOKUP($B1984,'Answer Data Transformation'!$I$3:$R$2338,3,FALSE)</f>
        <v>Overweight</v>
      </c>
      <c r="L1984" s="2" t="str">
        <f>VLOOKUP($B1984,'Answer Data Transformation'!$I$3:$R$2338,5,FALSE)</f>
        <v>Normal</v>
      </c>
      <c r="M1984" s="2" t="str">
        <f>VLOOKUP($B1984,'Answer Data Transformation'!$T$3:$AA$2346,2,FALSE)</f>
        <v>28-Oct-1993</v>
      </c>
      <c r="N1984" s="2">
        <f>VLOOKUP($B1984,'Answer Data Transformation'!$T$3:$AA$2346,4,FALSE)</f>
        <v>0</v>
      </c>
      <c r="O1984" s="2">
        <f>VLOOKUP($B1984,'Answer Data Transformation'!$T$3:$AA$2346,5,FALSE)</f>
        <v>3353.28</v>
      </c>
      <c r="P1984" s="2" t="str">
        <f>VLOOKUP($B1984,'Answer Data Transformation'!$T$3:$AA$2346,6,FALSE)</f>
        <v>tier - 2</v>
      </c>
      <c r="Q1984" s="2" t="str">
        <f>VLOOKUP($B1984,'Answer Data Transformation'!$T$3:$AA$2346,7,FALSE)</f>
        <v>tier - 1</v>
      </c>
      <c r="R1984" s="2" t="str">
        <f>VLOOKUP($B1984,'Answer Data Transformation'!$T$3:$AA$2346,8,FALSE)</f>
        <v>R1011</v>
      </c>
      <c r="S1984" s="2">
        <f>VLOOKUP($B1984,'Answer Data Transformation'!$T$3:$AA$2346,3,FALSE)</f>
        <v>29</v>
      </c>
    </row>
    <row r="1985" spans="2:19" ht="15.5" x14ac:dyDescent="0.35">
      <c r="B1985" s="1" t="s">
        <v>384</v>
      </c>
      <c r="C1985" s="28" t="str">
        <f>VLOOKUP(B1985,'Answer Data Transformation'!$B$3:$F$2338,4,FALSE)</f>
        <v xml:space="preserve">  Ping</v>
      </c>
      <c r="D1985" s="2">
        <f>VLOOKUP($B1985,'Answer Data Transformation'!$I$3:$R$2338,2,FALSE)</f>
        <v>20.81</v>
      </c>
      <c r="E1985" s="2">
        <f>VLOOKUP($B1985,'Answer Data Transformation'!$I$3:$R$2338,4,FALSE)</f>
        <v>5.52</v>
      </c>
      <c r="F1985" s="2" t="str">
        <f>VLOOKUP($B1985,'Answer Data Transformation'!$I$3:$R$2338,6,FALSE)</f>
        <v>No</v>
      </c>
      <c r="G1985" s="2" t="str">
        <f>VLOOKUP($B1985,'Answer Data Transformation'!$I$3:$R$2338,7,FALSE)</f>
        <v>No</v>
      </c>
      <c r="H1985" s="2" t="str">
        <f>VLOOKUP($B1985,'Answer Data Transformation'!$I$3:$R$2338,8,FALSE)</f>
        <v>No</v>
      </c>
      <c r="I1985" s="29">
        <f>VLOOKUP($B1985,'Answer Data Transformation'!$I$3:$R$2338,9,FALSE)</f>
        <v>0</v>
      </c>
      <c r="J1985" s="2" t="str">
        <f>VLOOKUP($B1985,'Answer Data Transformation'!$I$3:$R$2338,10,FALSE)</f>
        <v>No</v>
      </c>
      <c r="K1985" s="2" t="str">
        <f>VLOOKUP($B1985,'Answer Data Transformation'!$I$3:$R$2338,3,FALSE)</f>
        <v>Normal Weight</v>
      </c>
      <c r="L1985" s="2" t="str">
        <f>VLOOKUP($B1985,'Answer Data Transformation'!$I$3:$R$2338,5,FALSE)</f>
        <v>Normal</v>
      </c>
      <c r="M1985" s="2" t="str">
        <f>VLOOKUP($B1985,'Answer Data Transformation'!$T$3:$AA$2346,2,FALSE)</f>
        <v>01-Sep-1991</v>
      </c>
      <c r="N1985" s="2">
        <f>VLOOKUP($B1985,'Answer Data Transformation'!$T$3:$AA$2346,4,FALSE)</f>
        <v>3</v>
      </c>
      <c r="O1985" s="2">
        <f>VLOOKUP($B1985,'Answer Data Transformation'!$T$3:$AA$2346,5,FALSE)</f>
        <v>3342.79</v>
      </c>
      <c r="P1985" s="2" t="str">
        <f>VLOOKUP($B1985,'Answer Data Transformation'!$T$3:$AA$2346,6,FALSE)</f>
        <v>tier - 2</v>
      </c>
      <c r="Q1985" s="2" t="str">
        <f>VLOOKUP($B1985,'Answer Data Transformation'!$T$3:$AA$2346,7,FALSE)</f>
        <v>tier - 1</v>
      </c>
      <c r="R1985" s="2" t="str">
        <f>VLOOKUP($B1985,'Answer Data Transformation'!$T$3:$AA$2346,8,FALSE)</f>
        <v>R1013</v>
      </c>
      <c r="S1985" s="2">
        <f>VLOOKUP($B1985,'Answer Data Transformation'!$T$3:$AA$2346,3,FALSE)</f>
        <v>31</v>
      </c>
    </row>
    <row r="1986" spans="2:19" ht="15.5" x14ac:dyDescent="0.35">
      <c r="B1986" s="1" t="s">
        <v>383</v>
      </c>
      <c r="C1986" s="28" t="str">
        <f>VLOOKUP(B1986,'Answer Data Transformation'!$B$3:$F$2338,4,FALSE)</f>
        <v xml:space="preserve">  Tim</v>
      </c>
      <c r="D1986" s="2">
        <f>VLOOKUP($B1986,'Answer Data Transformation'!$I$3:$R$2338,2,FALSE)</f>
        <v>25.84</v>
      </c>
      <c r="E1986" s="2">
        <f>VLOOKUP($B1986,'Answer Data Transformation'!$I$3:$R$2338,4,FALSE)</f>
        <v>5.81</v>
      </c>
      <c r="F1986" s="2" t="str">
        <f>VLOOKUP($B1986,'Answer Data Transformation'!$I$3:$R$2338,6,FALSE)</f>
        <v>Yes</v>
      </c>
      <c r="G1986" s="2" t="str">
        <f>VLOOKUP($B1986,'Answer Data Transformation'!$I$3:$R$2338,7,FALSE)</f>
        <v>No</v>
      </c>
      <c r="H1986" s="2" t="str">
        <f>VLOOKUP($B1986,'Answer Data Transformation'!$I$3:$R$2338,8,FALSE)</f>
        <v>Yes</v>
      </c>
      <c r="I1986" s="29">
        <f>VLOOKUP($B1986,'Answer Data Transformation'!$I$3:$R$2338,9,FALSE)</f>
        <v>1</v>
      </c>
      <c r="J1986" s="2" t="str">
        <f>VLOOKUP($B1986,'Answer Data Transformation'!$I$3:$R$2338,10,FALSE)</f>
        <v>No</v>
      </c>
      <c r="K1986" s="2" t="str">
        <f>VLOOKUP($B1986,'Answer Data Transformation'!$I$3:$R$2338,3,FALSE)</f>
        <v>Overweight</v>
      </c>
      <c r="L1986" s="2" t="str">
        <f>VLOOKUP($B1986,'Answer Data Transformation'!$I$3:$R$2338,5,FALSE)</f>
        <v>Prediabetes</v>
      </c>
      <c r="M1986" s="2" t="str">
        <f>VLOOKUP($B1986,'Answer Data Transformation'!$T$3:$AA$2346,2,FALSE)</f>
        <v>20-Jun-1997</v>
      </c>
      <c r="N1986" s="2">
        <f>VLOOKUP($B1986,'Answer Data Transformation'!$T$3:$AA$2346,4,FALSE)</f>
        <v>1</v>
      </c>
      <c r="O1986" s="2">
        <f>VLOOKUP($B1986,'Answer Data Transformation'!$T$3:$AA$2346,5,FALSE)</f>
        <v>3309.79</v>
      </c>
      <c r="P1986" s="2" t="str">
        <f>VLOOKUP($B1986,'Answer Data Transformation'!$T$3:$AA$2346,6,FALSE)</f>
        <v>tier - 3</v>
      </c>
      <c r="Q1986" s="2" t="str">
        <f>VLOOKUP($B1986,'Answer Data Transformation'!$T$3:$AA$2346,7,FALSE)</f>
        <v>tier - 3</v>
      </c>
      <c r="R1986" s="2" t="str">
        <f>VLOOKUP($B1986,'Answer Data Transformation'!$T$3:$AA$2346,8,FALSE)</f>
        <v>R1017</v>
      </c>
      <c r="S1986" s="2">
        <f>VLOOKUP($B1986,'Answer Data Transformation'!$T$3:$AA$2346,3,FALSE)</f>
        <v>25</v>
      </c>
    </row>
    <row r="1987" spans="2:19" ht="15.5" x14ac:dyDescent="0.35">
      <c r="B1987" s="1" t="s">
        <v>382</v>
      </c>
      <c r="C1987" s="28" t="str">
        <f>VLOOKUP(B1987,'Answer Data Transformation'!$B$3:$F$2338,4,FALSE)</f>
        <v xml:space="preserve">  John</v>
      </c>
      <c r="D1987" s="2">
        <f>VLOOKUP($B1987,'Answer Data Transformation'!$I$3:$R$2338,2,FALSE)</f>
        <v>30.95</v>
      </c>
      <c r="E1987" s="2">
        <f>VLOOKUP($B1987,'Answer Data Transformation'!$I$3:$R$2338,4,FALSE)</f>
        <v>5.16</v>
      </c>
      <c r="F1987" s="2" t="str">
        <f>VLOOKUP($B1987,'Answer Data Transformation'!$I$3:$R$2338,6,FALSE)</f>
        <v>No</v>
      </c>
      <c r="G1987" s="2" t="str">
        <f>VLOOKUP($B1987,'Answer Data Transformation'!$I$3:$R$2338,7,FALSE)</f>
        <v>No</v>
      </c>
      <c r="H1987" s="2" t="str">
        <f>VLOOKUP($B1987,'Answer Data Transformation'!$I$3:$R$2338,8,FALSE)</f>
        <v>Yes</v>
      </c>
      <c r="I1987" s="29">
        <f>VLOOKUP($B1987,'Answer Data Transformation'!$I$3:$R$2338,9,FALSE)</f>
        <v>1</v>
      </c>
      <c r="J1987" s="2" t="str">
        <f>VLOOKUP($B1987,'Answer Data Transformation'!$I$3:$R$2338,10,FALSE)</f>
        <v>No</v>
      </c>
      <c r="K1987" s="2" t="str">
        <f>VLOOKUP($B1987,'Answer Data Transformation'!$I$3:$R$2338,3,FALSE)</f>
        <v>Obesity</v>
      </c>
      <c r="L1987" s="2" t="str">
        <f>VLOOKUP($B1987,'Answer Data Transformation'!$I$3:$R$2338,5,FALSE)</f>
        <v>Normal</v>
      </c>
      <c r="M1987" s="2" t="str">
        <f>VLOOKUP($B1987,'Answer Data Transformation'!$T$3:$AA$2346,2,FALSE)</f>
        <v>18-Nov-2003</v>
      </c>
      <c r="N1987" s="2">
        <f>VLOOKUP($B1987,'Answer Data Transformation'!$T$3:$AA$2346,4,FALSE)</f>
        <v>0</v>
      </c>
      <c r="O1987" s="2">
        <f>VLOOKUP($B1987,'Answer Data Transformation'!$T$3:$AA$2346,5,FALSE)</f>
        <v>3308.46</v>
      </c>
      <c r="P1987" s="2" t="str">
        <f>VLOOKUP($B1987,'Answer Data Transformation'!$T$3:$AA$2346,6,FALSE)</f>
        <v>tier - 2</v>
      </c>
      <c r="Q1987" s="2" t="str">
        <f>VLOOKUP($B1987,'Answer Data Transformation'!$T$3:$AA$2346,7,FALSE)</f>
        <v>tier - 1</v>
      </c>
      <c r="R1987" s="2" t="str">
        <f>VLOOKUP($B1987,'Answer Data Transformation'!$T$3:$AA$2346,8,FALSE)</f>
        <v>R1021</v>
      </c>
      <c r="S1987" s="2">
        <f>VLOOKUP($B1987,'Answer Data Transformation'!$T$3:$AA$2346,3,FALSE)</f>
        <v>19</v>
      </c>
    </row>
    <row r="1988" spans="2:19" ht="15.5" x14ac:dyDescent="0.35">
      <c r="B1988" s="1" t="s">
        <v>381</v>
      </c>
      <c r="C1988" s="28" t="str">
        <f>VLOOKUP(B1988,'Answer Data Transformation'!$B$3:$F$2338,4,FALSE)</f>
        <v xml:space="preserve">  Cynthia</v>
      </c>
      <c r="D1988" s="2">
        <f>VLOOKUP($B1988,'Answer Data Transformation'!$I$3:$R$2338,2,FALSE)</f>
        <v>30.54</v>
      </c>
      <c r="E1988" s="2">
        <f>VLOOKUP($B1988,'Answer Data Transformation'!$I$3:$R$2338,4,FALSE)</f>
        <v>5</v>
      </c>
      <c r="F1988" s="2" t="str">
        <f>VLOOKUP($B1988,'Answer Data Transformation'!$I$3:$R$2338,6,FALSE)</f>
        <v>No</v>
      </c>
      <c r="G1988" s="2" t="str">
        <f>VLOOKUP($B1988,'Answer Data Transformation'!$I$3:$R$2338,7,FALSE)</f>
        <v>No</v>
      </c>
      <c r="H1988" s="2" t="str">
        <f>VLOOKUP($B1988,'Answer Data Transformation'!$I$3:$R$2338,8,FALSE)</f>
        <v>Yes</v>
      </c>
      <c r="I1988" s="29">
        <f>VLOOKUP($B1988,'Answer Data Transformation'!$I$3:$R$2338,9,FALSE)</f>
        <v>1</v>
      </c>
      <c r="J1988" s="2" t="str">
        <f>VLOOKUP($B1988,'Answer Data Transformation'!$I$3:$R$2338,10,FALSE)</f>
        <v>No</v>
      </c>
      <c r="K1988" s="2" t="str">
        <f>VLOOKUP($B1988,'Answer Data Transformation'!$I$3:$R$2338,3,FALSE)</f>
        <v>Obesity</v>
      </c>
      <c r="L1988" s="2" t="str">
        <f>VLOOKUP($B1988,'Answer Data Transformation'!$I$3:$R$2338,5,FALSE)</f>
        <v>Normal</v>
      </c>
      <c r="M1988" s="2" t="str">
        <f>VLOOKUP($B1988,'Answer Data Transformation'!$T$3:$AA$2346,2,FALSE)</f>
        <v>05-Dec-2003</v>
      </c>
      <c r="N1988" s="2">
        <f>VLOOKUP($B1988,'Answer Data Transformation'!$T$3:$AA$2346,4,FALSE)</f>
        <v>0</v>
      </c>
      <c r="O1988" s="2">
        <f>VLOOKUP($B1988,'Answer Data Transformation'!$T$3:$AA$2346,5,FALSE)</f>
        <v>3300.7</v>
      </c>
      <c r="P1988" s="2" t="str">
        <f>VLOOKUP($B1988,'Answer Data Transformation'!$T$3:$AA$2346,6,FALSE)</f>
        <v>tier - 2</v>
      </c>
      <c r="Q1988" s="2" t="str">
        <f>VLOOKUP($B1988,'Answer Data Transformation'!$T$3:$AA$2346,7,FALSE)</f>
        <v>tier - 2</v>
      </c>
      <c r="R1988" s="2" t="str">
        <f>VLOOKUP($B1988,'Answer Data Transformation'!$T$3:$AA$2346,8,FALSE)</f>
        <v>R1025</v>
      </c>
      <c r="S1988" s="2">
        <f>VLOOKUP($B1988,'Answer Data Transformation'!$T$3:$AA$2346,3,FALSE)</f>
        <v>19</v>
      </c>
    </row>
    <row r="1989" spans="2:19" ht="15.5" x14ac:dyDescent="0.35">
      <c r="B1989" s="1" t="s">
        <v>380</v>
      </c>
      <c r="C1989" s="28" t="str">
        <f>VLOOKUP(B1989,'Answer Data Transformation'!$B$3:$F$2338,4,FALSE)</f>
        <v xml:space="preserve">  Emmett</v>
      </c>
      <c r="D1989" s="2">
        <f>VLOOKUP($B1989,'Answer Data Transformation'!$I$3:$R$2338,2,FALSE)</f>
        <v>33.914999999999999</v>
      </c>
      <c r="E1989" s="2">
        <f>VLOOKUP($B1989,'Answer Data Transformation'!$I$3:$R$2338,4,FALSE)</f>
        <v>5.84</v>
      </c>
      <c r="F1989" s="2" t="str">
        <f>VLOOKUP($B1989,'Answer Data Transformation'!$I$3:$R$2338,6,FALSE)</f>
        <v>Yes</v>
      </c>
      <c r="G1989" s="2" t="str">
        <f>VLOOKUP($B1989,'Answer Data Transformation'!$I$3:$R$2338,7,FALSE)</f>
        <v>No</v>
      </c>
      <c r="H1989" s="2" t="str">
        <f>VLOOKUP($B1989,'Answer Data Transformation'!$I$3:$R$2338,8,FALSE)</f>
        <v>No</v>
      </c>
      <c r="I1989" s="29">
        <f>VLOOKUP($B1989,'Answer Data Transformation'!$I$3:$R$2338,9,FALSE)</f>
        <v>0</v>
      </c>
      <c r="J1989" s="2" t="str">
        <f>VLOOKUP($B1989,'Answer Data Transformation'!$I$3:$R$2338,10,FALSE)</f>
        <v>No</v>
      </c>
      <c r="K1989" s="2" t="str">
        <f>VLOOKUP($B1989,'Answer Data Transformation'!$I$3:$R$2338,3,FALSE)</f>
        <v>Obesity</v>
      </c>
      <c r="L1989" s="2" t="str">
        <f>VLOOKUP($B1989,'Answer Data Transformation'!$I$3:$R$2338,5,FALSE)</f>
        <v>Prediabetes</v>
      </c>
      <c r="M1989" s="2" t="str">
        <f>VLOOKUP($B1989,'Answer Data Transformation'!$T$3:$AA$2346,2,FALSE)</f>
        <v>17-Nov-1996</v>
      </c>
      <c r="N1989" s="2">
        <f>VLOOKUP($B1989,'Answer Data Transformation'!$T$3:$AA$2346,4,FALSE)</f>
        <v>1</v>
      </c>
      <c r="O1989" s="2">
        <f>VLOOKUP($B1989,'Answer Data Transformation'!$T$3:$AA$2346,5,FALSE)</f>
        <v>3292.53</v>
      </c>
      <c r="P1989" s="2" t="str">
        <f>VLOOKUP($B1989,'Answer Data Transformation'!$T$3:$AA$2346,6,FALSE)</f>
        <v>tier - 2</v>
      </c>
      <c r="Q1989" s="2" t="str">
        <f>VLOOKUP($B1989,'Answer Data Transformation'!$T$3:$AA$2346,7,FALSE)</f>
        <v>tier - 2</v>
      </c>
      <c r="R1989" s="2" t="str">
        <f>VLOOKUP($B1989,'Answer Data Transformation'!$T$3:$AA$2346,8,FALSE)</f>
        <v>R1012</v>
      </c>
      <c r="S1989" s="2">
        <f>VLOOKUP($B1989,'Answer Data Transformation'!$T$3:$AA$2346,3,FALSE)</f>
        <v>26</v>
      </c>
    </row>
    <row r="1990" spans="2:19" ht="15.5" x14ac:dyDescent="0.35">
      <c r="B1990" s="1" t="s">
        <v>379</v>
      </c>
      <c r="C1990" s="28" t="str">
        <f>VLOOKUP(B1990,'Answer Data Transformation'!$B$3:$F$2338,4,FALSE)</f>
        <v xml:space="preserve">  Kate</v>
      </c>
      <c r="D1990" s="2">
        <f>VLOOKUP($B1990,'Answer Data Transformation'!$I$3:$R$2338,2,FALSE)</f>
        <v>33.31</v>
      </c>
      <c r="E1990" s="2">
        <f>VLOOKUP($B1990,'Answer Data Transformation'!$I$3:$R$2338,4,FALSE)</f>
        <v>4.1900000000000004</v>
      </c>
      <c r="F1990" s="2" t="str">
        <f>VLOOKUP($B1990,'Answer Data Transformation'!$I$3:$R$2338,6,FALSE)</f>
        <v>No</v>
      </c>
      <c r="G1990" s="2" t="str">
        <f>VLOOKUP($B1990,'Answer Data Transformation'!$I$3:$R$2338,7,FALSE)</f>
        <v>No</v>
      </c>
      <c r="H1990" s="2" t="str">
        <f>VLOOKUP($B1990,'Answer Data Transformation'!$I$3:$R$2338,8,FALSE)</f>
        <v>Yes</v>
      </c>
      <c r="I1990" s="29">
        <f>VLOOKUP($B1990,'Answer Data Transformation'!$I$3:$R$2338,9,FALSE)</f>
        <v>1</v>
      </c>
      <c r="J1990" s="2" t="str">
        <f>VLOOKUP($B1990,'Answer Data Transformation'!$I$3:$R$2338,10,FALSE)</f>
        <v>No</v>
      </c>
      <c r="K1990" s="2" t="str">
        <f>VLOOKUP($B1990,'Answer Data Transformation'!$I$3:$R$2338,3,FALSE)</f>
        <v>Obesity</v>
      </c>
      <c r="L1990" s="2" t="str">
        <f>VLOOKUP($B1990,'Answer Data Transformation'!$I$3:$R$2338,5,FALSE)</f>
        <v>Normal</v>
      </c>
      <c r="M1990" s="2" t="str">
        <f>VLOOKUP($B1990,'Answer Data Transformation'!$T$3:$AA$2346,2,FALSE)</f>
        <v>03-Jul-2003</v>
      </c>
      <c r="N1990" s="2">
        <f>VLOOKUP($B1990,'Answer Data Transformation'!$T$3:$AA$2346,4,FALSE)</f>
        <v>0</v>
      </c>
      <c r="O1990" s="2">
        <f>VLOOKUP($B1990,'Answer Data Transformation'!$T$3:$AA$2346,5,FALSE)</f>
        <v>3280.22</v>
      </c>
      <c r="P1990" s="2" t="str">
        <f>VLOOKUP($B1990,'Answer Data Transformation'!$T$3:$AA$2346,6,FALSE)</f>
        <v>tier - 2</v>
      </c>
      <c r="Q1990" s="2" t="str">
        <f>VLOOKUP($B1990,'Answer Data Transformation'!$T$3:$AA$2346,7,FALSE)</f>
        <v>tier - 3</v>
      </c>
      <c r="R1990" s="2" t="str">
        <f>VLOOKUP($B1990,'Answer Data Transformation'!$T$3:$AA$2346,8,FALSE)</f>
        <v>R1011</v>
      </c>
      <c r="S1990" s="2">
        <f>VLOOKUP($B1990,'Answer Data Transformation'!$T$3:$AA$2346,3,FALSE)</f>
        <v>19</v>
      </c>
    </row>
    <row r="1991" spans="2:19" ht="15.5" x14ac:dyDescent="0.35">
      <c r="B1991" s="1" t="s">
        <v>378</v>
      </c>
      <c r="C1991" s="28" t="str">
        <f>VLOOKUP(B1991,'Answer Data Transformation'!$B$3:$F$2338,4,FALSE)</f>
        <v xml:space="preserve">  Christopher L</v>
      </c>
      <c r="D1991" s="2">
        <f>VLOOKUP($B1991,'Answer Data Transformation'!$I$3:$R$2338,2,FALSE)</f>
        <v>25.745000000000001</v>
      </c>
      <c r="E1991" s="2">
        <f>VLOOKUP($B1991,'Answer Data Transformation'!$I$3:$R$2338,4,FALSE)</f>
        <v>4.62</v>
      </c>
      <c r="F1991" s="2" t="str">
        <f>VLOOKUP($B1991,'Answer Data Transformation'!$I$3:$R$2338,6,FALSE)</f>
        <v>Yes</v>
      </c>
      <c r="G1991" s="2" t="str">
        <f>VLOOKUP($B1991,'Answer Data Transformation'!$I$3:$R$2338,7,FALSE)</f>
        <v>No</v>
      </c>
      <c r="H1991" s="2" t="str">
        <f>VLOOKUP($B1991,'Answer Data Transformation'!$I$3:$R$2338,8,FALSE)</f>
        <v>No</v>
      </c>
      <c r="I1991" s="29">
        <f>VLOOKUP($B1991,'Answer Data Transformation'!$I$3:$R$2338,9,FALSE)</f>
        <v>0</v>
      </c>
      <c r="J1991" s="2" t="str">
        <f>VLOOKUP($B1991,'Answer Data Transformation'!$I$3:$R$2338,10,FALSE)</f>
        <v>No</v>
      </c>
      <c r="K1991" s="2" t="str">
        <f>VLOOKUP($B1991,'Answer Data Transformation'!$I$3:$R$2338,3,FALSE)</f>
        <v>Overweight</v>
      </c>
      <c r="L1991" s="2" t="str">
        <f>VLOOKUP($B1991,'Answer Data Transformation'!$I$3:$R$2338,5,FALSE)</f>
        <v>Normal</v>
      </c>
      <c r="M1991" s="2" t="str">
        <f>VLOOKUP($B1991,'Answer Data Transformation'!$T$3:$AA$2346,2,FALSE)</f>
        <v>06-Oct-2001</v>
      </c>
      <c r="N1991" s="2">
        <f>VLOOKUP($B1991,'Answer Data Transformation'!$T$3:$AA$2346,4,FALSE)</f>
        <v>2</v>
      </c>
      <c r="O1991" s="2">
        <f>VLOOKUP($B1991,'Answer Data Transformation'!$T$3:$AA$2346,5,FALSE)</f>
        <v>3279.87</v>
      </c>
      <c r="P1991" s="2" t="str">
        <f>VLOOKUP($B1991,'Answer Data Transformation'!$T$3:$AA$2346,6,FALSE)</f>
        <v>tier - 2</v>
      </c>
      <c r="Q1991" s="2" t="str">
        <f>VLOOKUP($B1991,'Answer Data Transformation'!$T$3:$AA$2346,7,FALSE)</f>
        <v>tier - 1</v>
      </c>
      <c r="R1991" s="2" t="str">
        <f>VLOOKUP($B1991,'Answer Data Transformation'!$T$3:$AA$2346,8,FALSE)</f>
        <v>R1017</v>
      </c>
      <c r="S1991" s="2">
        <f>VLOOKUP($B1991,'Answer Data Transformation'!$T$3:$AA$2346,3,FALSE)</f>
        <v>21</v>
      </c>
    </row>
    <row r="1992" spans="2:19" ht="15.5" x14ac:dyDescent="0.35">
      <c r="B1992" s="1" t="s">
        <v>377</v>
      </c>
      <c r="C1992" s="28" t="str">
        <f>VLOOKUP(B1992,'Answer Data Transformation'!$B$3:$F$2338,4,FALSE)</f>
        <v xml:space="preserve">  Christopher P</v>
      </c>
      <c r="D1992" s="2">
        <f>VLOOKUP($B1992,'Answer Data Transformation'!$I$3:$R$2338,2,FALSE)</f>
        <v>37.1</v>
      </c>
      <c r="E1992" s="2">
        <f>VLOOKUP($B1992,'Answer Data Transformation'!$I$3:$R$2338,4,FALSE)</f>
        <v>6.24</v>
      </c>
      <c r="F1992" s="2" t="str">
        <f>VLOOKUP($B1992,'Answer Data Transformation'!$I$3:$R$2338,6,FALSE)</f>
        <v>No</v>
      </c>
      <c r="G1992" s="2" t="str">
        <f>VLOOKUP($B1992,'Answer Data Transformation'!$I$3:$R$2338,7,FALSE)</f>
        <v>No</v>
      </c>
      <c r="H1992" s="2" t="str">
        <f>VLOOKUP($B1992,'Answer Data Transformation'!$I$3:$R$2338,8,FALSE)</f>
        <v>No</v>
      </c>
      <c r="I1992" s="29">
        <f>VLOOKUP($B1992,'Answer Data Transformation'!$I$3:$R$2338,9,FALSE)</f>
        <v>0</v>
      </c>
      <c r="J1992" s="2" t="str">
        <f>VLOOKUP($B1992,'Answer Data Transformation'!$I$3:$R$2338,10,FALSE)</f>
        <v>No</v>
      </c>
      <c r="K1992" s="2" t="str">
        <f>VLOOKUP($B1992,'Answer Data Transformation'!$I$3:$R$2338,3,FALSE)</f>
        <v>Obesity</v>
      </c>
      <c r="L1992" s="2" t="str">
        <f>VLOOKUP($B1992,'Answer Data Transformation'!$I$3:$R$2338,5,FALSE)</f>
        <v>Prediabetes</v>
      </c>
      <c r="M1992" s="2" t="str">
        <f>VLOOKUP($B1992,'Answer Data Transformation'!$T$3:$AA$2346,2,FALSE)</f>
        <v>01-Jul-1994</v>
      </c>
      <c r="N1992" s="2">
        <f>VLOOKUP($B1992,'Answer Data Transformation'!$T$3:$AA$2346,4,FALSE)</f>
        <v>1</v>
      </c>
      <c r="O1992" s="2">
        <f>VLOOKUP($B1992,'Answer Data Transformation'!$T$3:$AA$2346,5,FALSE)</f>
        <v>3277.16</v>
      </c>
      <c r="P1992" s="2" t="str">
        <f>VLOOKUP($B1992,'Answer Data Transformation'!$T$3:$AA$2346,6,FALSE)</f>
        <v>tier - 2</v>
      </c>
      <c r="Q1992" s="2" t="str">
        <f>VLOOKUP($B1992,'Answer Data Transformation'!$T$3:$AA$2346,7,FALSE)</f>
        <v>tier - 3</v>
      </c>
      <c r="R1992" s="2" t="str">
        <f>VLOOKUP($B1992,'Answer Data Transformation'!$T$3:$AA$2346,8,FALSE)</f>
        <v>R1011</v>
      </c>
      <c r="S1992" s="2">
        <f>VLOOKUP($B1992,'Answer Data Transformation'!$T$3:$AA$2346,3,FALSE)</f>
        <v>28</v>
      </c>
    </row>
    <row r="1993" spans="2:19" ht="15.5" x14ac:dyDescent="0.35">
      <c r="B1993" s="1" t="s">
        <v>376</v>
      </c>
      <c r="C1993" s="28" t="str">
        <f>VLOOKUP(B1993,'Answer Data Transformation'!$B$3:$F$2338,4,FALSE)</f>
        <v xml:space="preserve">  Christopher W</v>
      </c>
      <c r="D1993" s="2">
        <f>VLOOKUP($B1993,'Answer Data Transformation'!$I$3:$R$2338,2,FALSE)</f>
        <v>35.435000000000002</v>
      </c>
      <c r="E1993" s="2">
        <f>VLOOKUP($B1993,'Answer Data Transformation'!$I$3:$R$2338,4,FALSE)</f>
        <v>5.81</v>
      </c>
      <c r="F1993" s="2" t="str">
        <f>VLOOKUP($B1993,'Answer Data Transformation'!$I$3:$R$2338,6,FALSE)</f>
        <v>No</v>
      </c>
      <c r="G1993" s="2" t="str">
        <f>VLOOKUP($B1993,'Answer Data Transformation'!$I$3:$R$2338,7,FALSE)</f>
        <v>No</v>
      </c>
      <c r="H1993" s="2" t="str">
        <f>VLOOKUP($B1993,'Answer Data Transformation'!$I$3:$R$2338,8,FALSE)</f>
        <v>No</v>
      </c>
      <c r="I1993" s="29">
        <f>VLOOKUP($B1993,'Answer Data Transformation'!$I$3:$R$2338,9,FALSE)</f>
        <v>0</v>
      </c>
      <c r="J1993" s="2" t="str">
        <f>VLOOKUP($B1993,'Answer Data Transformation'!$I$3:$R$2338,10,FALSE)</f>
        <v>No</v>
      </c>
      <c r="K1993" s="2" t="str">
        <f>VLOOKUP($B1993,'Answer Data Transformation'!$I$3:$R$2338,3,FALSE)</f>
        <v>Obesity</v>
      </c>
      <c r="L1993" s="2" t="str">
        <f>VLOOKUP($B1993,'Answer Data Transformation'!$I$3:$R$2338,5,FALSE)</f>
        <v>Prediabetes</v>
      </c>
      <c r="M1993" s="2" t="str">
        <f>VLOOKUP($B1993,'Answer Data Transformation'!$T$3:$AA$2346,2,FALSE)</f>
        <v>02-Dec-1994</v>
      </c>
      <c r="N1993" s="2">
        <f>VLOOKUP($B1993,'Answer Data Transformation'!$T$3:$AA$2346,4,FALSE)</f>
        <v>0</v>
      </c>
      <c r="O1993" s="2">
        <f>VLOOKUP($B1993,'Answer Data Transformation'!$T$3:$AA$2346,5,FALSE)</f>
        <v>3268.85</v>
      </c>
      <c r="P1993" s="2" t="str">
        <f>VLOOKUP($B1993,'Answer Data Transformation'!$T$3:$AA$2346,6,FALSE)</f>
        <v>tier - 3</v>
      </c>
      <c r="Q1993" s="2" t="str">
        <f>VLOOKUP($B1993,'Answer Data Transformation'!$T$3:$AA$2346,7,FALSE)</f>
        <v>tier - 1</v>
      </c>
      <c r="R1993" s="2" t="str">
        <f>VLOOKUP($B1993,'Answer Data Transformation'!$T$3:$AA$2346,8,FALSE)</f>
        <v>R1016</v>
      </c>
      <c r="S1993" s="2">
        <f>VLOOKUP($B1993,'Answer Data Transformation'!$T$3:$AA$2346,3,FALSE)</f>
        <v>28</v>
      </c>
    </row>
    <row r="1994" spans="2:19" ht="15.5" x14ac:dyDescent="0.35">
      <c r="B1994" s="1" t="s">
        <v>375</v>
      </c>
      <c r="C1994" s="28" t="str">
        <f>VLOOKUP(B1994,'Answer Data Transformation'!$B$3:$F$2338,4,FALSE)</f>
        <v xml:space="preserve">  Norman H</v>
      </c>
      <c r="D1994" s="2">
        <f>VLOOKUP($B1994,'Answer Data Transformation'!$I$3:$R$2338,2,FALSE)</f>
        <v>20.399999999999999</v>
      </c>
      <c r="E1994" s="2">
        <f>VLOOKUP($B1994,'Answer Data Transformation'!$I$3:$R$2338,4,FALSE)</f>
        <v>4.83</v>
      </c>
      <c r="F1994" s="2" t="str">
        <f>VLOOKUP($B1994,'Answer Data Transformation'!$I$3:$R$2338,6,FALSE)</f>
        <v>No</v>
      </c>
      <c r="G1994" s="2" t="str">
        <f>VLOOKUP($B1994,'Answer Data Transformation'!$I$3:$R$2338,7,FALSE)</f>
        <v>No</v>
      </c>
      <c r="H1994" s="2" t="str">
        <f>VLOOKUP($B1994,'Answer Data Transformation'!$I$3:$R$2338,8,FALSE)</f>
        <v>No</v>
      </c>
      <c r="I1994" s="29">
        <f>VLOOKUP($B1994,'Answer Data Transformation'!$I$3:$R$2338,9,FALSE)</f>
        <v>0</v>
      </c>
      <c r="J1994" s="2" t="str">
        <f>VLOOKUP($B1994,'Answer Data Transformation'!$I$3:$R$2338,10,FALSE)</f>
        <v>No</v>
      </c>
      <c r="K1994" s="2" t="str">
        <f>VLOOKUP($B1994,'Answer Data Transformation'!$I$3:$R$2338,3,FALSE)</f>
        <v>Normal Weight</v>
      </c>
      <c r="L1994" s="2" t="str">
        <f>VLOOKUP($B1994,'Answer Data Transformation'!$I$3:$R$2338,5,FALSE)</f>
        <v>Normal</v>
      </c>
      <c r="M1994" s="2" t="str">
        <f>VLOOKUP($B1994,'Answer Data Transformation'!$T$3:$AA$2346,2,FALSE)</f>
        <v>13-Nov-1991</v>
      </c>
      <c r="N1994" s="2">
        <f>VLOOKUP($B1994,'Answer Data Transformation'!$T$3:$AA$2346,4,FALSE)</f>
        <v>0</v>
      </c>
      <c r="O1994" s="2">
        <f>VLOOKUP($B1994,'Answer Data Transformation'!$T$3:$AA$2346,5,FALSE)</f>
        <v>3260.2</v>
      </c>
      <c r="P1994" s="2" t="str">
        <f>VLOOKUP($B1994,'Answer Data Transformation'!$T$3:$AA$2346,6,FALSE)</f>
        <v>tier - 3</v>
      </c>
      <c r="Q1994" s="2" t="str">
        <f>VLOOKUP($B1994,'Answer Data Transformation'!$T$3:$AA$2346,7,FALSE)</f>
        <v>tier - 2</v>
      </c>
      <c r="R1994" s="2" t="str">
        <f>VLOOKUP($B1994,'Answer Data Transformation'!$T$3:$AA$2346,8,FALSE)</f>
        <v>R1011</v>
      </c>
      <c r="S1994" s="2">
        <f>VLOOKUP($B1994,'Answer Data Transformation'!$T$3:$AA$2346,3,FALSE)</f>
        <v>31</v>
      </c>
    </row>
    <row r="1995" spans="2:19" ht="15.5" x14ac:dyDescent="0.35">
      <c r="B1995" s="1" t="s">
        <v>374</v>
      </c>
      <c r="C1995" s="28" t="str">
        <f>VLOOKUP(B1995,'Answer Data Transformation'!$B$3:$F$2338,4,FALSE)</f>
        <v xml:space="preserve">  Susan</v>
      </c>
      <c r="D1995" s="2">
        <f>VLOOKUP($B1995,'Answer Data Transformation'!$I$3:$R$2338,2,FALSE)</f>
        <v>42.13</v>
      </c>
      <c r="E1995" s="2">
        <f>VLOOKUP($B1995,'Answer Data Transformation'!$I$3:$R$2338,4,FALSE)</f>
        <v>5.72</v>
      </c>
      <c r="F1995" s="2" t="str">
        <f>VLOOKUP($B1995,'Answer Data Transformation'!$I$3:$R$2338,6,FALSE)</f>
        <v>Yes</v>
      </c>
      <c r="G1995" s="2" t="str">
        <f>VLOOKUP($B1995,'Answer Data Transformation'!$I$3:$R$2338,7,FALSE)</f>
        <v>No</v>
      </c>
      <c r="H1995" s="2" t="str">
        <f>VLOOKUP($B1995,'Answer Data Transformation'!$I$3:$R$2338,8,FALSE)</f>
        <v>Yes</v>
      </c>
      <c r="I1995" s="29">
        <f>VLOOKUP($B1995,'Answer Data Transformation'!$I$3:$R$2338,9,FALSE)</f>
        <v>1</v>
      </c>
      <c r="J1995" s="2" t="str">
        <f>VLOOKUP($B1995,'Answer Data Transformation'!$I$3:$R$2338,10,FALSE)</f>
        <v>No</v>
      </c>
      <c r="K1995" s="2" t="str">
        <f>VLOOKUP($B1995,'Answer Data Transformation'!$I$3:$R$2338,3,FALSE)</f>
        <v>Obesity</v>
      </c>
      <c r="L1995" s="2" t="str">
        <f>VLOOKUP($B1995,'Answer Data Transformation'!$I$3:$R$2338,5,FALSE)</f>
        <v>Prediabetes</v>
      </c>
      <c r="M1995" s="2" t="str">
        <f>VLOOKUP($B1995,'Answer Data Transformation'!$T$3:$AA$2346,2,FALSE)</f>
        <v>02-Sep-1997</v>
      </c>
      <c r="N1995" s="2">
        <f>VLOOKUP($B1995,'Answer Data Transformation'!$T$3:$AA$2346,4,FALSE)</f>
        <v>1</v>
      </c>
      <c r="O1995" s="2">
        <f>VLOOKUP($B1995,'Answer Data Transformation'!$T$3:$AA$2346,5,FALSE)</f>
        <v>3238.44</v>
      </c>
      <c r="P1995" s="2" t="str">
        <f>VLOOKUP($B1995,'Answer Data Transformation'!$T$3:$AA$2346,6,FALSE)</f>
        <v>tier - 2</v>
      </c>
      <c r="Q1995" s="2" t="str">
        <f>VLOOKUP($B1995,'Answer Data Transformation'!$T$3:$AA$2346,7,FALSE)</f>
        <v>tier - 3</v>
      </c>
      <c r="R1995" s="2" t="str">
        <f>VLOOKUP($B1995,'Answer Data Transformation'!$T$3:$AA$2346,8,FALSE)</f>
        <v>R1013</v>
      </c>
      <c r="S1995" s="2">
        <f>VLOOKUP($B1995,'Answer Data Transformation'!$T$3:$AA$2346,3,FALSE)</f>
        <v>25</v>
      </c>
    </row>
    <row r="1996" spans="2:19" ht="15.5" x14ac:dyDescent="0.35">
      <c r="B1996" s="1" t="s">
        <v>373</v>
      </c>
      <c r="C1996" s="28" t="str">
        <f>VLOOKUP(B1996,'Answer Data Transformation'!$B$3:$F$2338,4,FALSE)</f>
        <v xml:space="preserve">  Tatyana K</v>
      </c>
      <c r="D1996" s="2">
        <f>VLOOKUP($B1996,'Answer Data Transformation'!$I$3:$R$2338,2,FALSE)</f>
        <v>33.99</v>
      </c>
      <c r="E1996" s="2">
        <f>VLOOKUP($B1996,'Answer Data Transformation'!$I$3:$R$2338,4,FALSE)</f>
        <v>4.83</v>
      </c>
      <c r="F1996" s="2" t="str">
        <f>VLOOKUP($B1996,'Answer Data Transformation'!$I$3:$R$2338,6,FALSE)</f>
        <v>Yes</v>
      </c>
      <c r="G1996" s="2" t="str">
        <f>VLOOKUP($B1996,'Answer Data Transformation'!$I$3:$R$2338,7,FALSE)</f>
        <v>No</v>
      </c>
      <c r="H1996" s="2" t="str">
        <f>VLOOKUP($B1996,'Answer Data Transformation'!$I$3:$R$2338,8,FALSE)</f>
        <v>Yes</v>
      </c>
      <c r="I1996" s="29">
        <f>VLOOKUP($B1996,'Answer Data Transformation'!$I$3:$R$2338,9,FALSE)</f>
        <v>1</v>
      </c>
      <c r="J1996" s="2" t="str">
        <f>VLOOKUP($B1996,'Answer Data Transformation'!$I$3:$R$2338,10,FALSE)</f>
        <v>No</v>
      </c>
      <c r="K1996" s="2" t="str">
        <f>VLOOKUP($B1996,'Answer Data Transformation'!$I$3:$R$2338,3,FALSE)</f>
        <v>Obesity</v>
      </c>
      <c r="L1996" s="2" t="str">
        <f>VLOOKUP($B1996,'Answer Data Transformation'!$I$3:$R$2338,5,FALSE)</f>
        <v>Normal</v>
      </c>
      <c r="M1996" s="2" t="str">
        <f>VLOOKUP($B1996,'Answer Data Transformation'!$T$3:$AA$2346,2,FALSE)</f>
        <v>02-Aug-1997</v>
      </c>
      <c r="N1996" s="2">
        <f>VLOOKUP($B1996,'Answer Data Transformation'!$T$3:$AA$2346,4,FALSE)</f>
        <v>1</v>
      </c>
      <c r="O1996" s="2">
        <f>VLOOKUP($B1996,'Answer Data Transformation'!$T$3:$AA$2346,5,FALSE)</f>
        <v>3227.12</v>
      </c>
      <c r="P1996" s="2" t="str">
        <f>VLOOKUP($B1996,'Answer Data Transformation'!$T$3:$AA$2346,6,FALSE)</f>
        <v>tier - 2</v>
      </c>
      <c r="Q1996" s="2" t="str">
        <f>VLOOKUP($B1996,'Answer Data Transformation'!$T$3:$AA$2346,7,FALSE)</f>
        <v>tier - 3</v>
      </c>
      <c r="R1996" s="2" t="str">
        <f>VLOOKUP($B1996,'Answer Data Transformation'!$T$3:$AA$2346,8,FALSE)</f>
        <v>R1013</v>
      </c>
      <c r="S1996" s="2">
        <f>VLOOKUP($B1996,'Answer Data Transformation'!$T$3:$AA$2346,3,FALSE)</f>
        <v>25</v>
      </c>
    </row>
    <row r="1997" spans="2:19" ht="15.5" x14ac:dyDescent="0.35">
      <c r="B1997" s="1" t="s">
        <v>372</v>
      </c>
      <c r="C1997" s="28" t="str">
        <f>VLOOKUP(B1997,'Answer Data Transformation'!$B$3:$F$2338,4,FALSE)</f>
        <v xml:space="preserve">  Chrissy</v>
      </c>
      <c r="D1997" s="2">
        <f>VLOOKUP($B1997,'Answer Data Transformation'!$I$3:$R$2338,2,FALSE)</f>
        <v>28.594999999999999</v>
      </c>
      <c r="E1997" s="2">
        <f>VLOOKUP($B1997,'Answer Data Transformation'!$I$3:$R$2338,4,FALSE)</f>
        <v>4.1399999999999997</v>
      </c>
      <c r="F1997" s="2" t="str">
        <f>VLOOKUP($B1997,'Answer Data Transformation'!$I$3:$R$2338,6,FALSE)</f>
        <v>Yes</v>
      </c>
      <c r="G1997" s="2" t="str">
        <f>VLOOKUP($B1997,'Answer Data Transformation'!$I$3:$R$2338,7,FALSE)</f>
        <v>No</v>
      </c>
      <c r="H1997" s="2" t="str">
        <f>VLOOKUP($B1997,'Answer Data Transformation'!$I$3:$R$2338,8,FALSE)</f>
        <v>Yes</v>
      </c>
      <c r="I1997" s="29">
        <f>VLOOKUP($B1997,'Answer Data Transformation'!$I$3:$R$2338,9,FALSE)</f>
        <v>1</v>
      </c>
      <c r="J1997" s="2" t="str">
        <f>VLOOKUP($B1997,'Answer Data Transformation'!$I$3:$R$2338,10,FALSE)</f>
        <v>No</v>
      </c>
      <c r="K1997" s="2" t="str">
        <f>VLOOKUP($B1997,'Answer Data Transformation'!$I$3:$R$2338,3,FALSE)</f>
        <v>Overweight</v>
      </c>
      <c r="L1997" s="2" t="str">
        <f>VLOOKUP($B1997,'Answer Data Transformation'!$I$3:$R$2338,5,FALSE)</f>
        <v>Normal</v>
      </c>
      <c r="M1997" s="2" t="str">
        <f>VLOOKUP($B1997,'Answer Data Transformation'!$T$3:$AA$2346,2,FALSE)</f>
        <v>06-Jul-1997</v>
      </c>
      <c r="N1997" s="2">
        <f>VLOOKUP($B1997,'Answer Data Transformation'!$T$3:$AA$2346,4,FALSE)</f>
        <v>0</v>
      </c>
      <c r="O1997" s="2">
        <f>VLOOKUP($B1997,'Answer Data Transformation'!$T$3:$AA$2346,5,FALSE)</f>
        <v>3213.62</v>
      </c>
      <c r="P1997" s="2" t="str">
        <f>VLOOKUP($B1997,'Answer Data Transformation'!$T$3:$AA$2346,6,FALSE)</f>
        <v>tier - 2</v>
      </c>
      <c r="Q1997" s="2" t="str">
        <f>VLOOKUP($B1997,'Answer Data Transformation'!$T$3:$AA$2346,7,FALSE)</f>
        <v>tier - 2</v>
      </c>
      <c r="R1997" s="2" t="str">
        <f>VLOOKUP($B1997,'Answer Data Transformation'!$T$3:$AA$2346,8,FALSE)</f>
        <v>R1024</v>
      </c>
      <c r="S1997" s="2">
        <f>VLOOKUP($B1997,'Answer Data Transformation'!$T$3:$AA$2346,3,FALSE)</f>
        <v>25</v>
      </c>
    </row>
    <row r="1998" spans="2:19" ht="15.5" x14ac:dyDescent="0.35">
      <c r="B1998" s="1" t="s">
        <v>371</v>
      </c>
      <c r="C1998" s="28" t="str">
        <f>VLOOKUP(B1998,'Answer Data Transformation'!$B$3:$F$2338,4,FALSE)</f>
        <v xml:space="preserve">  Carrie</v>
      </c>
      <c r="D1998" s="2">
        <f>VLOOKUP($B1998,'Answer Data Transformation'!$I$3:$R$2338,2,FALSE)</f>
        <v>20.8</v>
      </c>
      <c r="E1998" s="2">
        <f>VLOOKUP($B1998,'Answer Data Transformation'!$I$3:$R$2338,4,FALSE)</f>
        <v>4.07</v>
      </c>
      <c r="F1998" s="2" t="str">
        <f>VLOOKUP($B1998,'Answer Data Transformation'!$I$3:$R$2338,6,FALSE)</f>
        <v>Yes</v>
      </c>
      <c r="G1998" s="2" t="str">
        <f>VLOOKUP($B1998,'Answer Data Transformation'!$I$3:$R$2338,7,FALSE)</f>
        <v>No</v>
      </c>
      <c r="H1998" s="2" t="str">
        <f>VLOOKUP($B1998,'Answer Data Transformation'!$I$3:$R$2338,8,FALSE)</f>
        <v>Yes</v>
      </c>
      <c r="I1998" s="29">
        <f>VLOOKUP($B1998,'Answer Data Transformation'!$I$3:$R$2338,9,FALSE)</f>
        <v>1</v>
      </c>
      <c r="J1998" s="2" t="str">
        <f>VLOOKUP($B1998,'Answer Data Transformation'!$I$3:$R$2338,10,FALSE)</f>
        <v>No</v>
      </c>
      <c r="K1998" s="2" t="str">
        <f>VLOOKUP($B1998,'Answer Data Transformation'!$I$3:$R$2338,3,FALSE)</f>
        <v>Normal Weight</v>
      </c>
      <c r="L1998" s="2" t="str">
        <f>VLOOKUP($B1998,'Answer Data Transformation'!$I$3:$R$2338,5,FALSE)</f>
        <v>Normal</v>
      </c>
      <c r="M1998" s="2" t="str">
        <f>VLOOKUP($B1998,'Answer Data Transformation'!$T$3:$AA$2346,2,FALSE)</f>
        <v>22-Dec-1997</v>
      </c>
      <c r="N1998" s="2">
        <f>VLOOKUP($B1998,'Answer Data Transformation'!$T$3:$AA$2346,4,FALSE)</f>
        <v>1</v>
      </c>
      <c r="O1998" s="2">
        <f>VLOOKUP($B1998,'Answer Data Transformation'!$T$3:$AA$2346,5,FALSE)</f>
        <v>3208.79</v>
      </c>
      <c r="P1998" s="2" t="str">
        <f>VLOOKUP($B1998,'Answer Data Transformation'!$T$3:$AA$2346,6,FALSE)</f>
        <v>tier - 2</v>
      </c>
      <c r="Q1998" s="2" t="str">
        <f>VLOOKUP($B1998,'Answer Data Transformation'!$T$3:$AA$2346,7,FALSE)</f>
        <v>tier - 3</v>
      </c>
      <c r="R1998" s="2" t="str">
        <f>VLOOKUP($B1998,'Answer Data Transformation'!$T$3:$AA$2346,8,FALSE)</f>
        <v>R1011</v>
      </c>
      <c r="S1998" s="2">
        <f>VLOOKUP($B1998,'Answer Data Transformation'!$T$3:$AA$2346,3,FALSE)</f>
        <v>25</v>
      </c>
    </row>
    <row r="1999" spans="2:19" ht="15.5" x14ac:dyDescent="0.35">
      <c r="B1999" s="1" t="s">
        <v>370</v>
      </c>
      <c r="C1999" s="28" t="str">
        <f>VLOOKUP(B1999,'Answer Data Transformation'!$B$3:$F$2338,4,FALSE)</f>
        <v xml:space="preserve">  Halle</v>
      </c>
      <c r="D1999" s="2">
        <f>VLOOKUP($B1999,'Answer Data Transformation'!$I$3:$R$2338,2,FALSE)</f>
        <v>23.465</v>
      </c>
      <c r="E1999" s="2">
        <f>VLOOKUP($B1999,'Answer Data Transformation'!$I$3:$R$2338,4,FALSE)</f>
        <v>6.26</v>
      </c>
      <c r="F1999" s="2" t="str">
        <f>VLOOKUP($B1999,'Answer Data Transformation'!$I$3:$R$2338,6,FALSE)</f>
        <v>Yes</v>
      </c>
      <c r="G1999" s="2" t="str">
        <f>VLOOKUP($B1999,'Answer Data Transformation'!$I$3:$R$2338,7,FALSE)</f>
        <v>No</v>
      </c>
      <c r="H1999" s="2" t="str">
        <f>VLOOKUP($B1999,'Answer Data Transformation'!$I$3:$R$2338,8,FALSE)</f>
        <v>Yes</v>
      </c>
      <c r="I1999" s="29">
        <f>VLOOKUP($B1999,'Answer Data Transformation'!$I$3:$R$2338,9,FALSE)</f>
        <v>1</v>
      </c>
      <c r="J1999" s="2" t="str">
        <f>VLOOKUP($B1999,'Answer Data Transformation'!$I$3:$R$2338,10,FALSE)</f>
        <v>No</v>
      </c>
      <c r="K1999" s="2" t="str">
        <f>VLOOKUP($B1999,'Answer Data Transformation'!$I$3:$R$2338,3,FALSE)</f>
        <v>Normal Weight</v>
      </c>
      <c r="L1999" s="2" t="str">
        <f>VLOOKUP($B1999,'Answer Data Transformation'!$I$3:$R$2338,5,FALSE)</f>
        <v>Prediabetes</v>
      </c>
      <c r="M1999" s="2" t="str">
        <f>VLOOKUP($B1999,'Answer Data Transformation'!$T$3:$AA$2346,2,FALSE)</f>
        <v>05-Jul-1997</v>
      </c>
      <c r="N1999" s="2">
        <f>VLOOKUP($B1999,'Answer Data Transformation'!$T$3:$AA$2346,4,FALSE)</f>
        <v>0</v>
      </c>
      <c r="O1999" s="2">
        <f>VLOOKUP($B1999,'Answer Data Transformation'!$T$3:$AA$2346,5,FALSE)</f>
        <v>3206.49</v>
      </c>
      <c r="P1999" s="2" t="str">
        <f>VLOOKUP($B1999,'Answer Data Transformation'!$T$3:$AA$2346,6,FALSE)</f>
        <v>tier - 2</v>
      </c>
      <c r="Q1999" s="2" t="str">
        <f>VLOOKUP($B1999,'Answer Data Transformation'!$T$3:$AA$2346,7,FALSE)</f>
        <v>tier - 3</v>
      </c>
      <c r="R1999" s="2" t="str">
        <f>VLOOKUP($B1999,'Answer Data Transformation'!$T$3:$AA$2346,8,FALSE)</f>
        <v>R1024</v>
      </c>
      <c r="S1999" s="2">
        <f>VLOOKUP($B1999,'Answer Data Transformation'!$T$3:$AA$2346,3,FALSE)</f>
        <v>25</v>
      </c>
    </row>
    <row r="2000" spans="2:19" ht="15.5" x14ac:dyDescent="0.35">
      <c r="B2000" s="1" t="s">
        <v>369</v>
      </c>
      <c r="C2000" s="28" t="str">
        <f>VLOOKUP(B2000,'Answer Data Transformation'!$B$3:$F$2338,4,FALSE)</f>
        <v xml:space="preserve">  Carolyn</v>
      </c>
      <c r="D2000" s="2">
        <f>VLOOKUP($B2000,'Answer Data Transformation'!$I$3:$R$2338,2,FALSE)</f>
        <v>40.185000000000002</v>
      </c>
      <c r="E2000" s="2">
        <f>VLOOKUP($B2000,'Answer Data Transformation'!$I$3:$R$2338,4,FALSE)</f>
        <v>5.88</v>
      </c>
      <c r="F2000" s="2" t="str">
        <f>VLOOKUP($B2000,'Answer Data Transformation'!$I$3:$R$2338,6,FALSE)</f>
        <v>Yes</v>
      </c>
      <c r="G2000" s="2" t="str">
        <f>VLOOKUP($B2000,'Answer Data Transformation'!$I$3:$R$2338,7,FALSE)</f>
        <v>No</v>
      </c>
      <c r="H2000" s="2" t="str">
        <f>VLOOKUP($B2000,'Answer Data Transformation'!$I$3:$R$2338,8,FALSE)</f>
        <v>No</v>
      </c>
      <c r="I2000" s="29">
        <f>VLOOKUP($B2000,'Answer Data Transformation'!$I$3:$R$2338,9,FALSE)</f>
        <v>0</v>
      </c>
      <c r="J2000" s="2" t="str">
        <f>VLOOKUP($B2000,'Answer Data Transformation'!$I$3:$R$2338,10,FALSE)</f>
        <v>No</v>
      </c>
      <c r="K2000" s="2" t="str">
        <f>VLOOKUP($B2000,'Answer Data Transformation'!$I$3:$R$2338,3,FALSE)</f>
        <v>Obesity</v>
      </c>
      <c r="L2000" s="2" t="str">
        <f>VLOOKUP($B2000,'Answer Data Transformation'!$I$3:$R$2338,5,FALSE)</f>
        <v>Prediabetes</v>
      </c>
      <c r="M2000" s="2" t="str">
        <f>VLOOKUP($B2000,'Answer Data Transformation'!$T$3:$AA$2346,2,FALSE)</f>
        <v>11-Oct-1996</v>
      </c>
      <c r="N2000" s="2">
        <f>VLOOKUP($B2000,'Answer Data Transformation'!$T$3:$AA$2346,4,FALSE)</f>
        <v>0</v>
      </c>
      <c r="O2000" s="2">
        <f>VLOOKUP($B2000,'Answer Data Transformation'!$T$3:$AA$2346,5,FALSE)</f>
        <v>3201.25</v>
      </c>
      <c r="P2000" s="2" t="str">
        <f>VLOOKUP($B2000,'Answer Data Transformation'!$T$3:$AA$2346,6,FALSE)</f>
        <v>tier - 2</v>
      </c>
      <c r="Q2000" s="2" t="str">
        <f>VLOOKUP($B2000,'Answer Data Transformation'!$T$3:$AA$2346,7,FALSE)</f>
        <v>tier - 3</v>
      </c>
      <c r="R2000" s="2" t="str">
        <f>VLOOKUP($B2000,'Answer Data Transformation'!$T$3:$AA$2346,8,FALSE)</f>
        <v>R1012</v>
      </c>
      <c r="S2000" s="2">
        <f>VLOOKUP($B2000,'Answer Data Transformation'!$T$3:$AA$2346,3,FALSE)</f>
        <v>26</v>
      </c>
    </row>
    <row r="2001" spans="2:19" ht="15.5" x14ac:dyDescent="0.35">
      <c r="B2001" s="1" t="s">
        <v>368</v>
      </c>
      <c r="C2001" s="28" t="str">
        <f>VLOOKUP(B2001,'Answer Data Transformation'!$B$3:$F$2338,4,FALSE)</f>
        <v xml:space="preserve">  Tara D</v>
      </c>
      <c r="D2001" s="2">
        <f>VLOOKUP($B2001,'Answer Data Transformation'!$I$3:$R$2338,2,FALSE)</f>
        <v>21.89</v>
      </c>
      <c r="E2001" s="2">
        <f>VLOOKUP($B2001,'Answer Data Transformation'!$I$3:$R$2338,4,FALSE)</f>
        <v>5.72</v>
      </c>
      <c r="F2001" s="2" t="str">
        <f>VLOOKUP($B2001,'Answer Data Transformation'!$I$3:$R$2338,6,FALSE)</f>
        <v>Yes</v>
      </c>
      <c r="G2001" s="2" t="str">
        <f>VLOOKUP($B2001,'Answer Data Transformation'!$I$3:$R$2338,7,FALSE)</f>
        <v>No</v>
      </c>
      <c r="H2001" s="2" t="str">
        <f>VLOOKUP($B2001,'Answer Data Transformation'!$I$3:$R$2338,8,FALSE)</f>
        <v>No</v>
      </c>
      <c r="I2001" s="29">
        <f>VLOOKUP($B2001,'Answer Data Transformation'!$I$3:$R$2338,9,FALSE)</f>
        <v>0</v>
      </c>
      <c r="J2001" s="2" t="str">
        <f>VLOOKUP($B2001,'Answer Data Transformation'!$I$3:$R$2338,10,FALSE)</f>
        <v>No</v>
      </c>
      <c r="K2001" s="2" t="str">
        <f>VLOOKUP($B2001,'Answer Data Transformation'!$I$3:$R$2338,3,FALSE)</f>
        <v>Normal Weight</v>
      </c>
      <c r="L2001" s="2" t="str">
        <f>VLOOKUP($B2001,'Answer Data Transformation'!$I$3:$R$2338,5,FALSE)</f>
        <v>Prediabetes</v>
      </c>
      <c r="M2001" s="2" t="str">
        <f>VLOOKUP($B2001,'Answer Data Transformation'!$T$3:$AA$2346,2,FALSE)</f>
        <v>02-Sep-2001</v>
      </c>
      <c r="N2001" s="2">
        <f>VLOOKUP($B2001,'Answer Data Transformation'!$T$3:$AA$2346,4,FALSE)</f>
        <v>2</v>
      </c>
      <c r="O2001" s="2">
        <f>VLOOKUP($B2001,'Answer Data Transformation'!$T$3:$AA$2346,5,FALSE)</f>
        <v>3180.51</v>
      </c>
      <c r="P2001" s="2" t="str">
        <f>VLOOKUP($B2001,'Answer Data Transformation'!$T$3:$AA$2346,6,FALSE)</f>
        <v>tier - 2</v>
      </c>
      <c r="Q2001" s="2" t="str">
        <f>VLOOKUP($B2001,'Answer Data Transformation'!$T$3:$AA$2346,7,FALSE)</f>
        <v>tier - 2</v>
      </c>
      <c r="R2001" s="2" t="str">
        <f>VLOOKUP($B2001,'Answer Data Transformation'!$T$3:$AA$2346,8,FALSE)</f>
        <v>R1013</v>
      </c>
      <c r="S2001" s="2">
        <f>VLOOKUP($B2001,'Answer Data Transformation'!$T$3:$AA$2346,3,FALSE)</f>
        <v>21</v>
      </c>
    </row>
    <row r="2002" spans="2:19" ht="15.5" x14ac:dyDescent="0.35">
      <c r="B2002" s="1" t="s">
        <v>367</v>
      </c>
      <c r="C2002" s="28" t="str">
        <f>VLOOKUP(B2002,'Answer Data Transformation'!$B$3:$F$2338,4,FALSE)</f>
        <v xml:space="preserve">  Rasim M</v>
      </c>
      <c r="D2002" s="2">
        <f>VLOOKUP($B2002,'Answer Data Transformation'!$I$3:$R$2338,2,FALSE)</f>
        <v>29.34</v>
      </c>
      <c r="E2002" s="2">
        <f>VLOOKUP($B2002,'Answer Data Transformation'!$I$3:$R$2338,4,FALSE)</f>
        <v>6.09</v>
      </c>
      <c r="F2002" s="2" t="str">
        <f>VLOOKUP($B2002,'Answer Data Transformation'!$I$3:$R$2338,6,FALSE)</f>
        <v>Yes</v>
      </c>
      <c r="G2002" s="2" t="str">
        <f>VLOOKUP($B2002,'Answer Data Transformation'!$I$3:$R$2338,7,FALSE)</f>
        <v>yes</v>
      </c>
      <c r="H2002" s="2" t="str">
        <f>VLOOKUP($B2002,'Answer Data Transformation'!$I$3:$R$2338,8,FALSE)</f>
        <v>No</v>
      </c>
      <c r="I2002" s="29">
        <f>VLOOKUP($B2002,'Answer Data Transformation'!$I$3:$R$2338,9,FALSE)</f>
        <v>2</v>
      </c>
      <c r="J2002" s="2" t="str">
        <f>VLOOKUP($B2002,'Answer Data Transformation'!$I$3:$R$2338,10,FALSE)</f>
        <v>No</v>
      </c>
      <c r="K2002" s="2" t="str">
        <f>VLOOKUP($B2002,'Answer Data Transformation'!$I$3:$R$2338,3,FALSE)</f>
        <v>Overweight</v>
      </c>
      <c r="L2002" s="2" t="str">
        <f>VLOOKUP($B2002,'Answer Data Transformation'!$I$3:$R$2338,5,FALSE)</f>
        <v>Prediabetes</v>
      </c>
      <c r="M2002" s="2" t="str">
        <f>VLOOKUP($B2002,'Answer Data Transformation'!$T$3:$AA$2346,2,FALSE)</f>
        <v>23-Sep-2000</v>
      </c>
      <c r="N2002" s="2">
        <f>VLOOKUP($B2002,'Answer Data Transformation'!$T$3:$AA$2346,4,FALSE)</f>
        <v>0</v>
      </c>
      <c r="O2002" s="2">
        <f>VLOOKUP($B2002,'Answer Data Transformation'!$T$3:$AA$2346,5,FALSE)</f>
        <v>3179.96</v>
      </c>
      <c r="P2002" s="2" t="str">
        <f>VLOOKUP($B2002,'Answer Data Transformation'!$T$3:$AA$2346,6,FALSE)</f>
        <v>tier - 2</v>
      </c>
      <c r="Q2002" s="2" t="str">
        <f>VLOOKUP($B2002,'Answer Data Transformation'!$T$3:$AA$2346,7,FALSE)</f>
        <v>tier - 2</v>
      </c>
      <c r="R2002" s="2" t="str">
        <f>VLOOKUP($B2002,'Answer Data Transformation'!$T$3:$AA$2346,8,FALSE)</f>
        <v>R1012</v>
      </c>
      <c r="S2002" s="2">
        <f>VLOOKUP($B2002,'Answer Data Transformation'!$T$3:$AA$2346,3,FALSE)</f>
        <v>22</v>
      </c>
    </row>
    <row r="2003" spans="2:19" ht="15.5" x14ac:dyDescent="0.35">
      <c r="B2003" s="1" t="s">
        <v>366</v>
      </c>
      <c r="C2003" s="28" t="str">
        <f>VLOOKUP(B2003,'Answer Data Transformation'!$B$3:$F$2338,4,FALSE)</f>
        <v xml:space="preserve">  Dina</v>
      </c>
      <c r="D2003" s="2">
        <f>VLOOKUP($B2003,'Answer Data Transformation'!$I$3:$R$2338,2,FALSE)</f>
        <v>22.61</v>
      </c>
      <c r="E2003" s="2">
        <f>VLOOKUP($B2003,'Answer Data Transformation'!$I$3:$R$2338,4,FALSE)</f>
        <v>4.25</v>
      </c>
      <c r="F2003" s="2" t="str">
        <f>VLOOKUP($B2003,'Answer Data Transformation'!$I$3:$R$2338,6,FALSE)</f>
        <v>Yes</v>
      </c>
      <c r="G2003" s="2" t="str">
        <f>VLOOKUP($B2003,'Answer Data Transformation'!$I$3:$R$2338,7,FALSE)</f>
        <v>No</v>
      </c>
      <c r="H2003" s="2" t="str">
        <f>VLOOKUP($B2003,'Answer Data Transformation'!$I$3:$R$2338,8,FALSE)</f>
        <v>No</v>
      </c>
      <c r="I2003" s="29">
        <f>VLOOKUP($B2003,'Answer Data Transformation'!$I$3:$R$2338,9,FALSE)</f>
        <v>0</v>
      </c>
      <c r="J2003" s="2" t="str">
        <f>VLOOKUP($B2003,'Answer Data Transformation'!$I$3:$R$2338,10,FALSE)</f>
        <v>No</v>
      </c>
      <c r="K2003" s="2" t="str">
        <f>VLOOKUP($B2003,'Answer Data Transformation'!$I$3:$R$2338,3,FALSE)</f>
        <v>Normal Weight</v>
      </c>
      <c r="L2003" s="2" t="str">
        <f>VLOOKUP($B2003,'Answer Data Transformation'!$I$3:$R$2338,5,FALSE)</f>
        <v>Normal</v>
      </c>
      <c r="M2003" s="2" t="str">
        <f>VLOOKUP($B2003,'Answer Data Transformation'!$T$3:$AA$2346,2,FALSE)</f>
        <v>03-Jul-1996</v>
      </c>
      <c r="N2003" s="2">
        <f>VLOOKUP($B2003,'Answer Data Transformation'!$T$3:$AA$2346,4,FALSE)</f>
        <v>0</v>
      </c>
      <c r="O2003" s="2">
        <f>VLOOKUP($B2003,'Answer Data Transformation'!$T$3:$AA$2346,5,FALSE)</f>
        <v>3176.82</v>
      </c>
      <c r="P2003" s="2" t="str">
        <f>VLOOKUP($B2003,'Answer Data Transformation'!$T$3:$AA$2346,6,FALSE)</f>
        <v>tier - 2</v>
      </c>
      <c r="Q2003" s="2" t="str">
        <f>VLOOKUP($B2003,'Answer Data Transformation'!$T$3:$AA$2346,7,FALSE)</f>
        <v>tier - 1</v>
      </c>
      <c r="R2003" s="2" t="str">
        <f>VLOOKUP($B2003,'Answer Data Transformation'!$T$3:$AA$2346,8,FALSE)</f>
        <v>R1012</v>
      </c>
      <c r="S2003" s="2">
        <f>VLOOKUP($B2003,'Answer Data Transformation'!$T$3:$AA$2346,3,FALSE)</f>
        <v>26</v>
      </c>
    </row>
    <row r="2004" spans="2:19" ht="15.5" x14ac:dyDescent="0.35">
      <c r="B2004" s="1" t="s">
        <v>365</v>
      </c>
      <c r="C2004" s="28" t="str">
        <f>VLOOKUP(B2004,'Answer Data Transformation'!$B$3:$F$2338,4,FALSE)</f>
        <v xml:space="preserve">  Lisa</v>
      </c>
      <c r="D2004" s="2">
        <f>VLOOKUP($B2004,'Answer Data Transformation'!$I$3:$R$2338,2,FALSE)</f>
        <v>22.23</v>
      </c>
      <c r="E2004" s="2">
        <f>VLOOKUP($B2004,'Answer Data Transformation'!$I$3:$R$2338,4,FALSE)</f>
        <v>6.09</v>
      </c>
      <c r="F2004" s="2" t="str">
        <f>VLOOKUP($B2004,'Answer Data Transformation'!$I$3:$R$2338,6,FALSE)</f>
        <v>Yes</v>
      </c>
      <c r="G2004" s="2" t="str">
        <f>VLOOKUP($B2004,'Answer Data Transformation'!$I$3:$R$2338,7,FALSE)</f>
        <v>No</v>
      </c>
      <c r="H2004" s="2" t="str">
        <f>VLOOKUP($B2004,'Answer Data Transformation'!$I$3:$R$2338,8,FALSE)</f>
        <v>No</v>
      </c>
      <c r="I2004" s="29">
        <f>VLOOKUP($B2004,'Answer Data Transformation'!$I$3:$R$2338,9,FALSE)</f>
        <v>0</v>
      </c>
      <c r="J2004" s="2" t="str">
        <f>VLOOKUP($B2004,'Answer Data Transformation'!$I$3:$R$2338,10,FALSE)</f>
        <v>No</v>
      </c>
      <c r="K2004" s="2" t="str">
        <f>VLOOKUP($B2004,'Answer Data Transformation'!$I$3:$R$2338,3,FALSE)</f>
        <v>Normal Weight</v>
      </c>
      <c r="L2004" s="2" t="str">
        <f>VLOOKUP($B2004,'Answer Data Transformation'!$I$3:$R$2338,5,FALSE)</f>
        <v>Prediabetes</v>
      </c>
      <c r="M2004" s="2" t="str">
        <f>VLOOKUP($B2004,'Answer Data Transformation'!$T$3:$AA$2346,2,FALSE)</f>
        <v>14-Aug-1996</v>
      </c>
      <c r="N2004" s="2">
        <f>VLOOKUP($B2004,'Answer Data Transformation'!$T$3:$AA$2346,4,FALSE)</f>
        <v>0</v>
      </c>
      <c r="O2004" s="2">
        <f>VLOOKUP($B2004,'Answer Data Transformation'!$T$3:$AA$2346,5,FALSE)</f>
        <v>3176.29</v>
      </c>
      <c r="P2004" s="2" t="str">
        <f>VLOOKUP($B2004,'Answer Data Transformation'!$T$3:$AA$2346,6,FALSE)</f>
        <v>tier - 2</v>
      </c>
      <c r="Q2004" s="2" t="str">
        <f>VLOOKUP($B2004,'Answer Data Transformation'!$T$3:$AA$2346,7,FALSE)</f>
        <v>tier - 2</v>
      </c>
      <c r="R2004" s="2" t="str">
        <f>VLOOKUP($B2004,'Answer Data Transformation'!$T$3:$AA$2346,8,FALSE)</f>
        <v>R1012</v>
      </c>
      <c r="S2004" s="2">
        <f>VLOOKUP($B2004,'Answer Data Transformation'!$T$3:$AA$2346,3,FALSE)</f>
        <v>26</v>
      </c>
    </row>
    <row r="2005" spans="2:19" ht="15.5" x14ac:dyDescent="0.35">
      <c r="B2005" s="1" t="s">
        <v>364</v>
      </c>
      <c r="C2005" s="28" t="str">
        <f>VLOOKUP(B2005,'Answer Data Transformation'!$B$3:$F$2338,4,FALSE)</f>
        <v xml:space="preserve">  Caitrin</v>
      </c>
      <c r="D2005" s="2">
        <f>VLOOKUP($B2005,'Answer Data Transformation'!$I$3:$R$2338,2,FALSE)</f>
        <v>33.4</v>
      </c>
      <c r="E2005" s="2">
        <f>VLOOKUP($B2005,'Answer Data Transformation'!$I$3:$R$2338,4,FALSE)</f>
        <v>5.51</v>
      </c>
      <c r="F2005" s="2" t="str">
        <f>VLOOKUP($B2005,'Answer Data Transformation'!$I$3:$R$2338,6,FALSE)</f>
        <v>No</v>
      </c>
      <c r="G2005" s="2" t="str">
        <f>VLOOKUP($B2005,'Answer Data Transformation'!$I$3:$R$2338,7,FALSE)</f>
        <v>No</v>
      </c>
      <c r="H2005" s="2" t="str">
        <f>VLOOKUP($B2005,'Answer Data Transformation'!$I$3:$R$2338,8,FALSE)</f>
        <v>No</v>
      </c>
      <c r="I2005" s="29">
        <f>VLOOKUP($B2005,'Answer Data Transformation'!$I$3:$R$2338,9,FALSE)</f>
        <v>0</v>
      </c>
      <c r="J2005" s="2" t="str">
        <f>VLOOKUP($B2005,'Answer Data Transformation'!$I$3:$R$2338,10,FALSE)</f>
        <v>No</v>
      </c>
      <c r="K2005" s="2" t="str">
        <f>VLOOKUP($B2005,'Answer Data Transformation'!$I$3:$R$2338,3,FALSE)</f>
        <v>Obesity</v>
      </c>
      <c r="L2005" s="2" t="str">
        <f>VLOOKUP($B2005,'Answer Data Transformation'!$I$3:$R$2338,5,FALSE)</f>
        <v>Normal</v>
      </c>
      <c r="M2005" s="2" t="str">
        <f>VLOOKUP($B2005,'Answer Data Transformation'!$T$3:$AA$2346,2,FALSE)</f>
        <v>06-Jul-1994</v>
      </c>
      <c r="N2005" s="2">
        <f>VLOOKUP($B2005,'Answer Data Transformation'!$T$3:$AA$2346,4,FALSE)</f>
        <v>0</v>
      </c>
      <c r="O2005" s="2">
        <f>VLOOKUP($B2005,'Answer Data Transformation'!$T$3:$AA$2346,5,FALSE)</f>
        <v>3172.02</v>
      </c>
      <c r="P2005" s="2" t="str">
        <f>VLOOKUP($B2005,'Answer Data Transformation'!$T$3:$AA$2346,6,FALSE)</f>
        <v>tier - 2</v>
      </c>
      <c r="Q2005" s="2" t="str">
        <f>VLOOKUP($B2005,'Answer Data Transformation'!$T$3:$AA$2346,7,FALSE)</f>
        <v>tier - 1</v>
      </c>
      <c r="R2005" s="2" t="str">
        <f>VLOOKUP($B2005,'Answer Data Transformation'!$T$3:$AA$2346,8,FALSE)</f>
        <v>R1011</v>
      </c>
      <c r="S2005" s="2">
        <f>VLOOKUP($B2005,'Answer Data Transformation'!$T$3:$AA$2346,3,FALSE)</f>
        <v>28</v>
      </c>
    </row>
    <row r="2006" spans="2:19" ht="15.5" x14ac:dyDescent="0.35">
      <c r="B2006" s="1" t="s">
        <v>363</v>
      </c>
      <c r="C2006" s="28" t="str">
        <f>VLOOKUP(B2006,'Answer Data Transformation'!$B$3:$F$2338,4,FALSE)</f>
        <v xml:space="preserve">  Adriana S</v>
      </c>
      <c r="D2006" s="2">
        <f>VLOOKUP($B2006,'Answer Data Transformation'!$I$3:$R$2338,2,FALSE)</f>
        <v>33.11</v>
      </c>
      <c r="E2006" s="2">
        <f>VLOOKUP($B2006,'Answer Data Transformation'!$I$3:$R$2338,4,FALSE)</f>
        <v>5.63</v>
      </c>
      <c r="F2006" s="2" t="str">
        <f>VLOOKUP($B2006,'Answer Data Transformation'!$I$3:$R$2338,6,FALSE)</f>
        <v>No</v>
      </c>
      <c r="G2006" s="2" t="str">
        <f>VLOOKUP($B2006,'Answer Data Transformation'!$I$3:$R$2338,7,FALSE)</f>
        <v>No</v>
      </c>
      <c r="H2006" s="2" t="str">
        <f>VLOOKUP($B2006,'Answer Data Transformation'!$I$3:$R$2338,8,FALSE)</f>
        <v>No</v>
      </c>
      <c r="I2006" s="29">
        <f>VLOOKUP($B2006,'Answer Data Transformation'!$I$3:$R$2338,9,FALSE)</f>
        <v>0</v>
      </c>
      <c r="J2006" s="2" t="str">
        <f>VLOOKUP($B2006,'Answer Data Transformation'!$I$3:$R$2338,10,FALSE)</f>
        <v>No</v>
      </c>
      <c r="K2006" s="2" t="str">
        <f>VLOOKUP($B2006,'Answer Data Transformation'!$I$3:$R$2338,3,FALSE)</f>
        <v>Obesity</v>
      </c>
      <c r="L2006" s="2" t="str">
        <f>VLOOKUP($B2006,'Answer Data Transformation'!$I$3:$R$2338,5,FALSE)</f>
        <v>Normal</v>
      </c>
      <c r="M2006" s="2" t="str">
        <f>VLOOKUP($B2006,'Answer Data Transformation'!$T$3:$AA$2346,2,FALSE)</f>
        <v>25-Oct-1994</v>
      </c>
      <c r="N2006" s="2">
        <f>VLOOKUP($B2006,'Answer Data Transformation'!$T$3:$AA$2346,4,FALSE)</f>
        <v>0</v>
      </c>
      <c r="O2006" s="2">
        <f>VLOOKUP($B2006,'Answer Data Transformation'!$T$3:$AA$2346,5,FALSE)</f>
        <v>3171.61</v>
      </c>
      <c r="P2006" s="2" t="str">
        <f>VLOOKUP($B2006,'Answer Data Transformation'!$T$3:$AA$2346,6,FALSE)</f>
        <v>tier - 2</v>
      </c>
      <c r="Q2006" s="2" t="str">
        <f>VLOOKUP($B2006,'Answer Data Transformation'!$T$3:$AA$2346,7,FALSE)</f>
        <v>tier - 3</v>
      </c>
      <c r="R2006" s="2" t="str">
        <f>VLOOKUP($B2006,'Answer Data Transformation'!$T$3:$AA$2346,8,FALSE)</f>
        <v>R1013</v>
      </c>
      <c r="S2006" s="2">
        <f>VLOOKUP($B2006,'Answer Data Transformation'!$T$3:$AA$2346,3,FALSE)</f>
        <v>28</v>
      </c>
    </row>
    <row r="2007" spans="2:19" ht="15.5" x14ac:dyDescent="0.35">
      <c r="B2007" s="1" t="s">
        <v>362</v>
      </c>
      <c r="C2007" s="28" t="str">
        <f>VLOOKUP(B2007,'Answer Data Transformation'!$B$3:$F$2338,4,FALSE)</f>
        <v xml:space="preserve">  Megan</v>
      </c>
      <c r="D2007" s="2">
        <f>VLOOKUP($B2007,'Answer Data Transformation'!$I$3:$R$2338,2,FALSE)</f>
        <v>16.815000000000001</v>
      </c>
      <c r="E2007" s="2">
        <f>VLOOKUP($B2007,'Answer Data Transformation'!$I$3:$R$2338,4,FALSE)</f>
        <v>5.29</v>
      </c>
      <c r="F2007" s="2" t="str">
        <f>VLOOKUP($B2007,'Answer Data Transformation'!$I$3:$R$2338,6,FALSE)</f>
        <v>Yes</v>
      </c>
      <c r="G2007" s="2" t="str">
        <f>VLOOKUP($B2007,'Answer Data Transformation'!$I$3:$R$2338,7,FALSE)</f>
        <v>No</v>
      </c>
      <c r="H2007" s="2" t="str">
        <f>VLOOKUP($B2007,'Answer Data Transformation'!$I$3:$R$2338,8,FALSE)</f>
        <v>No</v>
      </c>
      <c r="I2007" s="29">
        <f>VLOOKUP($B2007,'Answer Data Transformation'!$I$3:$R$2338,9,FALSE)</f>
        <v>0</v>
      </c>
      <c r="J2007" s="2" t="str">
        <f>VLOOKUP($B2007,'Answer Data Transformation'!$I$3:$R$2338,10,FALSE)</f>
        <v>No</v>
      </c>
      <c r="K2007" s="2" t="str">
        <f>VLOOKUP($B2007,'Answer Data Transformation'!$I$3:$R$2338,3,FALSE)</f>
        <v>Underweight</v>
      </c>
      <c r="L2007" s="2" t="str">
        <f>VLOOKUP($B2007,'Answer Data Transformation'!$I$3:$R$2338,5,FALSE)</f>
        <v>Normal</v>
      </c>
      <c r="M2007" s="2" t="str">
        <f>VLOOKUP($B2007,'Answer Data Transformation'!$T$3:$AA$2346,2,FALSE)</f>
        <v>29-Aug-2001</v>
      </c>
      <c r="N2007" s="2">
        <f>VLOOKUP($B2007,'Answer Data Transformation'!$T$3:$AA$2346,4,FALSE)</f>
        <v>1</v>
      </c>
      <c r="O2007" s="2">
        <f>VLOOKUP($B2007,'Answer Data Transformation'!$T$3:$AA$2346,5,FALSE)</f>
        <v>3167.46</v>
      </c>
      <c r="P2007" s="2" t="str">
        <f>VLOOKUP($B2007,'Answer Data Transformation'!$T$3:$AA$2346,6,FALSE)</f>
        <v>tier - 2</v>
      </c>
      <c r="Q2007" s="2" t="str">
        <f>VLOOKUP($B2007,'Answer Data Transformation'!$T$3:$AA$2346,7,FALSE)</f>
        <v>tier - 3</v>
      </c>
      <c r="R2007" s="2" t="str">
        <f>VLOOKUP($B2007,'Answer Data Transformation'!$T$3:$AA$2346,8,FALSE)</f>
        <v>R1024</v>
      </c>
      <c r="S2007" s="2">
        <f>VLOOKUP($B2007,'Answer Data Transformation'!$T$3:$AA$2346,3,FALSE)</f>
        <v>21</v>
      </c>
    </row>
    <row r="2008" spans="2:19" ht="15.5" x14ac:dyDescent="0.35">
      <c r="B2008" s="1" t="s">
        <v>361</v>
      </c>
      <c r="C2008" s="28" t="str">
        <f>VLOOKUP(B2008,'Answer Data Transformation'!$B$3:$F$2338,4,FALSE)</f>
        <v xml:space="preserve">  Kristen M</v>
      </c>
      <c r="D2008" s="2">
        <f>VLOOKUP($B2008,'Answer Data Transformation'!$I$3:$R$2338,2,FALSE)</f>
        <v>25.61</v>
      </c>
      <c r="E2008" s="2">
        <f>VLOOKUP($B2008,'Answer Data Transformation'!$I$3:$R$2338,4,FALSE)</f>
        <v>4</v>
      </c>
      <c r="F2008" s="2" t="str">
        <f>VLOOKUP($B2008,'Answer Data Transformation'!$I$3:$R$2338,6,FALSE)</f>
        <v>No</v>
      </c>
      <c r="G2008" s="2" t="str">
        <f>VLOOKUP($B2008,'Answer Data Transformation'!$I$3:$R$2338,7,FALSE)</f>
        <v>No</v>
      </c>
      <c r="H2008" s="2" t="str">
        <f>VLOOKUP($B2008,'Answer Data Transformation'!$I$3:$R$2338,8,FALSE)</f>
        <v>Yes</v>
      </c>
      <c r="I2008" s="29">
        <f>VLOOKUP($B2008,'Answer Data Transformation'!$I$3:$R$2338,9,FALSE)</f>
        <v>1</v>
      </c>
      <c r="J2008" s="2" t="str">
        <f>VLOOKUP($B2008,'Answer Data Transformation'!$I$3:$R$2338,10,FALSE)</f>
        <v>No</v>
      </c>
      <c r="K2008" s="2" t="str">
        <f>VLOOKUP($B2008,'Answer Data Transformation'!$I$3:$R$2338,3,FALSE)</f>
        <v>Overweight</v>
      </c>
      <c r="L2008" s="2" t="str">
        <f>VLOOKUP($B2008,'Answer Data Transformation'!$I$3:$R$2338,5,FALSE)</f>
        <v>Normal</v>
      </c>
      <c r="M2008" s="2" t="str">
        <f>VLOOKUP($B2008,'Answer Data Transformation'!$T$3:$AA$2346,2,FALSE)</f>
        <v>25-Sep-1993</v>
      </c>
      <c r="N2008" s="2">
        <f>VLOOKUP($B2008,'Answer Data Transformation'!$T$3:$AA$2346,4,FALSE)</f>
        <v>0</v>
      </c>
      <c r="O2008" s="2">
        <f>VLOOKUP($B2008,'Answer Data Transformation'!$T$3:$AA$2346,5,FALSE)</f>
        <v>3162.02</v>
      </c>
      <c r="P2008" s="2" t="str">
        <f>VLOOKUP($B2008,'Answer Data Transformation'!$T$3:$AA$2346,6,FALSE)</f>
        <v>tier - 2</v>
      </c>
      <c r="Q2008" s="2" t="str">
        <f>VLOOKUP($B2008,'Answer Data Transformation'!$T$3:$AA$2346,7,FALSE)</f>
        <v>tier - 3</v>
      </c>
      <c r="R2008" s="2" t="str">
        <f>VLOOKUP($B2008,'Answer Data Transformation'!$T$3:$AA$2346,8,FALSE)</f>
        <v>R1013</v>
      </c>
      <c r="S2008" s="2">
        <f>VLOOKUP($B2008,'Answer Data Transformation'!$T$3:$AA$2346,3,FALSE)</f>
        <v>29</v>
      </c>
    </row>
    <row r="2009" spans="2:19" ht="15.5" x14ac:dyDescent="0.35">
      <c r="B2009" s="1" t="s">
        <v>360</v>
      </c>
      <c r="C2009" s="28" t="str">
        <f>VLOOKUP(B2009,'Answer Data Transformation'!$B$3:$F$2338,4,FALSE)</f>
        <v xml:space="preserve">  Alix</v>
      </c>
      <c r="D2009" s="2">
        <f>VLOOKUP($B2009,'Answer Data Transformation'!$I$3:$R$2338,2,FALSE)</f>
        <v>25.8</v>
      </c>
      <c r="E2009" s="2">
        <f>VLOOKUP($B2009,'Answer Data Transformation'!$I$3:$R$2338,4,FALSE)</f>
        <v>5.49</v>
      </c>
      <c r="F2009" s="2" t="str">
        <f>VLOOKUP($B2009,'Answer Data Transformation'!$I$3:$R$2338,6,FALSE)</f>
        <v>No</v>
      </c>
      <c r="G2009" s="2" t="str">
        <f>VLOOKUP($B2009,'Answer Data Transformation'!$I$3:$R$2338,7,FALSE)</f>
        <v>No</v>
      </c>
      <c r="H2009" s="2" t="str">
        <f>VLOOKUP($B2009,'Answer Data Transformation'!$I$3:$R$2338,8,FALSE)</f>
        <v>No</v>
      </c>
      <c r="I2009" s="29">
        <f>VLOOKUP($B2009,'Answer Data Transformation'!$I$3:$R$2338,9,FALSE)</f>
        <v>0</v>
      </c>
      <c r="J2009" s="2" t="str">
        <f>VLOOKUP($B2009,'Answer Data Transformation'!$I$3:$R$2338,10,FALSE)</f>
        <v>No</v>
      </c>
      <c r="K2009" s="2" t="str">
        <f>VLOOKUP($B2009,'Answer Data Transformation'!$I$3:$R$2338,3,FALSE)</f>
        <v>Overweight</v>
      </c>
      <c r="L2009" s="2" t="str">
        <f>VLOOKUP($B2009,'Answer Data Transformation'!$I$3:$R$2338,5,FALSE)</f>
        <v>Normal</v>
      </c>
      <c r="M2009" s="2" t="str">
        <f>VLOOKUP($B2009,'Answer Data Transformation'!$T$3:$AA$2346,2,FALSE)</f>
        <v>10-Jul-1994</v>
      </c>
      <c r="N2009" s="2">
        <f>VLOOKUP($B2009,'Answer Data Transformation'!$T$3:$AA$2346,4,FALSE)</f>
        <v>0</v>
      </c>
      <c r="O2009" s="2">
        <f>VLOOKUP($B2009,'Answer Data Transformation'!$T$3:$AA$2346,5,FALSE)</f>
        <v>3161.45</v>
      </c>
      <c r="P2009" s="2" t="str">
        <f>VLOOKUP($B2009,'Answer Data Transformation'!$T$3:$AA$2346,6,FALSE)</f>
        <v>tier - 2</v>
      </c>
      <c r="Q2009" s="2" t="str">
        <f>VLOOKUP($B2009,'Answer Data Transformation'!$T$3:$AA$2346,7,FALSE)</f>
        <v>tier - 1</v>
      </c>
      <c r="R2009" s="2" t="str">
        <f>VLOOKUP($B2009,'Answer Data Transformation'!$T$3:$AA$2346,8,FALSE)</f>
        <v>R1011</v>
      </c>
      <c r="S2009" s="2">
        <f>VLOOKUP($B2009,'Answer Data Transformation'!$T$3:$AA$2346,3,FALSE)</f>
        <v>28</v>
      </c>
    </row>
    <row r="2010" spans="2:19" ht="15.5" x14ac:dyDescent="0.35">
      <c r="B2010" s="1" t="s">
        <v>359</v>
      </c>
      <c r="C2010" s="28" t="str">
        <f>VLOOKUP(B2010,'Answer Data Transformation'!$B$3:$F$2338,4,FALSE)</f>
        <v xml:space="preserve">  Kakushin</v>
      </c>
      <c r="D2010" s="2">
        <f>VLOOKUP($B2010,'Answer Data Transformation'!$I$3:$R$2338,2,FALSE)</f>
        <v>27.39</v>
      </c>
      <c r="E2010" s="2">
        <f>VLOOKUP($B2010,'Answer Data Transformation'!$I$3:$R$2338,4,FALSE)</f>
        <v>5.34</v>
      </c>
      <c r="F2010" s="2" t="str">
        <f>VLOOKUP($B2010,'Answer Data Transformation'!$I$3:$R$2338,6,FALSE)</f>
        <v>No</v>
      </c>
      <c r="G2010" s="2" t="str">
        <f>VLOOKUP($B2010,'Answer Data Transformation'!$I$3:$R$2338,7,FALSE)</f>
        <v>No</v>
      </c>
      <c r="H2010" s="2" t="str">
        <f>VLOOKUP($B2010,'Answer Data Transformation'!$I$3:$R$2338,8,FALSE)</f>
        <v>No</v>
      </c>
      <c r="I2010" s="29">
        <f>VLOOKUP($B2010,'Answer Data Transformation'!$I$3:$R$2338,9,FALSE)</f>
        <v>0</v>
      </c>
      <c r="J2010" s="2" t="str">
        <f>VLOOKUP($B2010,'Answer Data Transformation'!$I$3:$R$2338,10,FALSE)</f>
        <v>No</v>
      </c>
      <c r="K2010" s="2" t="str">
        <f>VLOOKUP($B2010,'Answer Data Transformation'!$I$3:$R$2338,3,FALSE)</f>
        <v>Overweight</v>
      </c>
      <c r="L2010" s="2" t="str">
        <f>VLOOKUP($B2010,'Answer Data Transformation'!$I$3:$R$2338,5,FALSE)</f>
        <v>Normal</v>
      </c>
      <c r="M2010" s="2" t="str">
        <f>VLOOKUP($B2010,'Answer Data Transformation'!$T$3:$AA$2346,2,FALSE)</f>
        <v>25-Jun-1999</v>
      </c>
      <c r="N2010" s="2">
        <f>VLOOKUP($B2010,'Answer Data Transformation'!$T$3:$AA$2346,4,FALSE)</f>
        <v>0</v>
      </c>
      <c r="O2010" s="2">
        <f>VLOOKUP($B2010,'Answer Data Transformation'!$T$3:$AA$2346,5,FALSE)</f>
        <v>3128.35</v>
      </c>
      <c r="P2010" s="2" t="str">
        <f>VLOOKUP($B2010,'Answer Data Transformation'!$T$3:$AA$2346,6,FALSE)</f>
        <v>tier - 2</v>
      </c>
      <c r="Q2010" s="2" t="str">
        <f>VLOOKUP($B2010,'Answer Data Transformation'!$T$3:$AA$2346,7,FALSE)</f>
        <v>tier - 3</v>
      </c>
      <c r="R2010" s="2" t="str">
        <f>VLOOKUP($B2010,'Answer Data Transformation'!$T$3:$AA$2346,8,FALSE)</f>
        <v>R1021</v>
      </c>
      <c r="S2010" s="2">
        <f>VLOOKUP($B2010,'Answer Data Transformation'!$T$3:$AA$2346,3,FALSE)</f>
        <v>23</v>
      </c>
    </row>
    <row r="2011" spans="2:19" ht="15.5" x14ac:dyDescent="0.35">
      <c r="B2011" s="1" t="s">
        <v>358</v>
      </c>
      <c r="C2011" s="28" t="str">
        <f>VLOOKUP(B2011,'Answer Data Transformation'!$B$3:$F$2338,4,FALSE)</f>
        <v xml:space="preserve">  Michael J</v>
      </c>
      <c r="D2011" s="2">
        <f>VLOOKUP($B2011,'Answer Data Transformation'!$I$3:$R$2338,2,FALSE)</f>
        <v>17.03</v>
      </c>
      <c r="E2011" s="2">
        <f>VLOOKUP($B2011,'Answer Data Transformation'!$I$3:$R$2338,4,FALSE)</f>
        <v>4.12</v>
      </c>
      <c r="F2011" s="2" t="str">
        <f>VLOOKUP($B2011,'Answer Data Transformation'!$I$3:$R$2338,6,FALSE)</f>
        <v>No</v>
      </c>
      <c r="G2011" s="2" t="str">
        <f>VLOOKUP($B2011,'Answer Data Transformation'!$I$3:$R$2338,7,FALSE)</f>
        <v>No</v>
      </c>
      <c r="H2011" s="2" t="str">
        <f>VLOOKUP($B2011,'Answer Data Transformation'!$I$3:$R$2338,8,FALSE)</f>
        <v>No</v>
      </c>
      <c r="I2011" s="29">
        <f>VLOOKUP($B2011,'Answer Data Transformation'!$I$3:$R$2338,9,FALSE)</f>
        <v>1</v>
      </c>
      <c r="J2011" s="2" t="str">
        <f>VLOOKUP($B2011,'Answer Data Transformation'!$I$3:$R$2338,10,FALSE)</f>
        <v>No</v>
      </c>
      <c r="K2011" s="2" t="str">
        <f>VLOOKUP($B2011,'Answer Data Transformation'!$I$3:$R$2338,3,FALSE)</f>
        <v>Underweight</v>
      </c>
      <c r="L2011" s="2" t="str">
        <f>VLOOKUP($B2011,'Answer Data Transformation'!$I$3:$R$2338,5,FALSE)</f>
        <v>Normal</v>
      </c>
      <c r="M2011" s="2" t="str">
        <f>VLOOKUP($B2011,'Answer Data Transformation'!$T$3:$AA$2346,2,FALSE)</f>
        <v>01-Aug-1987</v>
      </c>
      <c r="N2011" s="2">
        <f>VLOOKUP($B2011,'Answer Data Transformation'!$T$3:$AA$2346,4,FALSE)</f>
        <v>3</v>
      </c>
      <c r="O2011" s="2">
        <f>VLOOKUP($B2011,'Answer Data Transformation'!$T$3:$AA$2346,5,FALSE)</f>
        <v>3088.06</v>
      </c>
      <c r="P2011" s="2" t="str">
        <f>VLOOKUP($B2011,'Answer Data Transformation'!$T$3:$AA$2346,6,FALSE)</f>
        <v>tier - 2</v>
      </c>
      <c r="Q2011" s="2" t="str">
        <f>VLOOKUP($B2011,'Answer Data Transformation'!$T$3:$AA$2346,7,FALSE)</f>
        <v>tier - 2</v>
      </c>
      <c r="R2011" s="2" t="str">
        <f>VLOOKUP($B2011,'Answer Data Transformation'!$T$3:$AA$2346,8,FALSE)</f>
        <v>R1013</v>
      </c>
      <c r="S2011" s="2">
        <f>VLOOKUP($B2011,'Answer Data Transformation'!$T$3:$AA$2346,3,FALSE)</f>
        <v>35</v>
      </c>
    </row>
    <row r="2012" spans="2:19" ht="15.5" x14ac:dyDescent="0.35">
      <c r="B2012" s="1" t="s">
        <v>357</v>
      </c>
      <c r="C2012" s="28" t="str">
        <f>VLOOKUP(B2012,'Answer Data Transformation'!$B$3:$F$2338,4,FALSE)</f>
        <v xml:space="preserve">  Bradley</v>
      </c>
      <c r="D2012" s="2">
        <f>VLOOKUP($B2012,'Answer Data Transformation'!$I$3:$R$2338,2,FALSE)</f>
        <v>23.75</v>
      </c>
      <c r="E2012" s="2">
        <f>VLOOKUP($B2012,'Answer Data Transformation'!$I$3:$R$2338,4,FALSE)</f>
        <v>5.49</v>
      </c>
      <c r="F2012" s="2" t="str">
        <f>VLOOKUP($B2012,'Answer Data Transformation'!$I$3:$R$2338,6,FALSE)</f>
        <v>Yes</v>
      </c>
      <c r="G2012" s="2" t="str">
        <f>VLOOKUP($B2012,'Answer Data Transformation'!$I$3:$R$2338,7,FALSE)</f>
        <v>No</v>
      </c>
      <c r="H2012" s="2" t="str">
        <f>VLOOKUP($B2012,'Answer Data Transformation'!$I$3:$R$2338,8,FALSE)</f>
        <v>No</v>
      </c>
      <c r="I2012" s="29">
        <f>VLOOKUP($B2012,'Answer Data Transformation'!$I$3:$R$2338,9,FALSE)</f>
        <v>0</v>
      </c>
      <c r="J2012" s="2" t="str">
        <f>VLOOKUP($B2012,'Answer Data Transformation'!$I$3:$R$2338,10,FALSE)</f>
        <v>No</v>
      </c>
      <c r="K2012" s="2" t="str">
        <f>VLOOKUP($B2012,'Answer Data Transformation'!$I$3:$R$2338,3,FALSE)</f>
        <v>Normal Weight</v>
      </c>
      <c r="L2012" s="2" t="str">
        <f>VLOOKUP($B2012,'Answer Data Transformation'!$I$3:$R$2338,5,FALSE)</f>
        <v>Normal</v>
      </c>
      <c r="M2012" s="2" t="str">
        <f>VLOOKUP($B2012,'Answer Data Transformation'!$T$3:$AA$2346,2,FALSE)</f>
        <v>13-Oct-2001</v>
      </c>
      <c r="N2012" s="2">
        <f>VLOOKUP($B2012,'Answer Data Transformation'!$T$3:$AA$2346,4,FALSE)</f>
        <v>2</v>
      </c>
      <c r="O2012" s="2">
        <f>VLOOKUP($B2012,'Answer Data Transformation'!$T$3:$AA$2346,5,FALSE)</f>
        <v>3077.1</v>
      </c>
      <c r="P2012" s="2" t="str">
        <f>VLOOKUP($B2012,'Answer Data Transformation'!$T$3:$AA$2346,6,FALSE)</f>
        <v>tier - 2</v>
      </c>
      <c r="Q2012" s="2" t="str">
        <f>VLOOKUP($B2012,'Answer Data Transformation'!$T$3:$AA$2346,7,FALSE)</f>
        <v>tier - 1</v>
      </c>
      <c r="R2012" s="2" t="str">
        <f>VLOOKUP($B2012,'Answer Data Transformation'!$T$3:$AA$2346,8,FALSE)</f>
        <v>R1012</v>
      </c>
      <c r="S2012" s="2">
        <f>VLOOKUP($B2012,'Answer Data Transformation'!$T$3:$AA$2346,3,FALSE)</f>
        <v>21</v>
      </c>
    </row>
    <row r="2013" spans="2:19" ht="15.5" x14ac:dyDescent="0.35">
      <c r="B2013" s="1" t="s">
        <v>355</v>
      </c>
      <c r="C2013" s="28" t="str">
        <f>VLOOKUP(B2013,'Answer Data Transformation'!$B$3:$F$2338,4,FALSE)</f>
        <v xml:space="preserve">  Matt</v>
      </c>
      <c r="D2013" s="2">
        <f>VLOOKUP($B2013,'Answer Data Transformation'!$I$3:$R$2338,2,FALSE)</f>
        <v>26.03</v>
      </c>
      <c r="E2013" s="2">
        <f>VLOOKUP($B2013,'Answer Data Transformation'!$I$3:$R$2338,4,FALSE)</f>
        <v>5.1100000000000003</v>
      </c>
      <c r="F2013" s="2" t="str">
        <f>VLOOKUP($B2013,'Answer Data Transformation'!$I$3:$R$2338,6,FALSE)</f>
        <v>Yes</v>
      </c>
      <c r="G2013" s="2" t="str">
        <f>VLOOKUP($B2013,'Answer Data Transformation'!$I$3:$R$2338,7,FALSE)</f>
        <v>No</v>
      </c>
      <c r="H2013" s="2" t="str">
        <f>VLOOKUP($B2013,'Answer Data Transformation'!$I$3:$R$2338,8,FALSE)</f>
        <v>No</v>
      </c>
      <c r="I2013" s="29">
        <f>VLOOKUP($B2013,'Answer Data Transformation'!$I$3:$R$2338,9,FALSE)</f>
        <v>1</v>
      </c>
      <c r="J2013" s="2" t="str">
        <f>VLOOKUP($B2013,'Answer Data Transformation'!$I$3:$R$2338,10,FALSE)</f>
        <v>No</v>
      </c>
      <c r="K2013" s="2" t="str">
        <f>VLOOKUP($B2013,'Answer Data Transformation'!$I$3:$R$2338,3,FALSE)</f>
        <v>Overweight</v>
      </c>
      <c r="L2013" s="2" t="str">
        <f>VLOOKUP($B2013,'Answer Data Transformation'!$I$3:$R$2338,5,FALSE)</f>
        <v>Normal</v>
      </c>
      <c r="M2013" s="2" t="str">
        <f>VLOOKUP($B2013,'Answer Data Transformation'!$T$3:$AA$2346,2,FALSE)</f>
        <v>10-Sep-1995</v>
      </c>
      <c r="N2013" s="2">
        <f>VLOOKUP($B2013,'Answer Data Transformation'!$T$3:$AA$2346,4,FALSE)</f>
        <v>0</v>
      </c>
      <c r="O2013" s="2">
        <f>VLOOKUP($B2013,'Answer Data Transformation'!$T$3:$AA$2346,5,FALSE)</f>
        <v>3070.81</v>
      </c>
      <c r="P2013" s="2" t="str">
        <f>VLOOKUP($B2013,'Answer Data Transformation'!$T$3:$AA$2346,6,FALSE)</f>
        <v>tier - 3</v>
      </c>
      <c r="Q2013" s="2" t="str">
        <f>VLOOKUP($B2013,'Answer Data Transformation'!$T$3:$AA$2346,7,FALSE)</f>
        <v>tier - 1</v>
      </c>
      <c r="R2013" s="2" t="str">
        <f>VLOOKUP($B2013,'Answer Data Transformation'!$T$3:$AA$2346,8,FALSE)</f>
        <v>R1017</v>
      </c>
      <c r="S2013" s="2">
        <f>VLOOKUP($B2013,'Answer Data Transformation'!$T$3:$AA$2346,3,FALSE)</f>
        <v>27</v>
      </c>
    </row>
    <row r="2014" spans="2:19" ht="15.5" x14ac:dyDescent="0.35">
      <c r="B2014" s="1" t="s">
        <v>354</v>
      </c>
      <c r="C2014" s="28" t="str">
        <f>VLOOKUP(B2014,'Answer Data Transformation'!$B$3:$F$2338,4,FALSE)</f>
        <v xml:space="preserve">  Amanda C</v>
      </c>
      <c r="D2014" s="2">
        <f>VLOOKUP($B2014,'Answer Data Transformation'!$I$3:$R$2338,2,FALSE)</f>
        <v>16.079999999999998</v>
      </c>
      <c r="E2014" s="2">
        <f>VLOOKUP($B2014,'Answer Data Transformation'!$I$3:$R$2338,4,FALSE)</f>
        <v>5.94</v>
      </c>
      <c r="F2014" s="2" t="str">
        <f>VLOOKUP($B2014,'Answer Data Transformation'!$I$3:$R$2338,6,FALSE)</f>
        <v>No</v>
      </c>
      <c r="G2014" s="2" t="str">
        <f>VLOOKUP($B2014,'Answer Data Transformation'!$I$3:$R$2338,7,FALSE)</f>
        <v>No</v>
      </c>
      <c r="H2014" s="2" t="str">
        <f>VLOOKUP($B2014,'Answer Data Transformation'!$I$3:$R$2338,8,FALSE)</f>
        <v>No</v>
      </c>
      <c r="I2014" s="29">
        <f>VLOOKUP($B2014,'Answer Data Transformation'!$I$3:$R$2338,9,FALSE)</f>
        <v>0</v>
      </c>
      <c r="J2014" s="2" t="str">
        <f>VLOOKUP($B2014,'Answer Data Transformation'!$I$3:$R$2338,10,FALSE)</f>
        <v>No</v>
      </c>
      <c r="K2014" s="2" t="str">
        <f>VLOOKUP($B2014,'Answer Data Transformation'!$I$3:$R$2338,3,FALSE)</f>
        <v>Underweight</v>
      </c>
      <c r="L2014" s="2" t="str">
        <f>VLOOKUP($B2014,'Answer Data Transformation'!$I$3:$R$2338,5,FALSE)</f>
        <v>Prediabetes</v>
      </c>
      <c r="M2014" s="2" t="str">
        <f>VLOOKUP($B2014,'Answer Data Transformation'!$T$3:$AA$2346,2,FALSE)</f>
        <v>01-Oct-1989</v>
      </c>
      <c r="N2014" s="2">
        <f>VLOOKUP($B2014,'Answer Data Transformation'!$T$3:$AA$2346,4,FALSE)</f>
        <v>3</v>
      </c>
      <c r="O2014" s="2">
        <f>VLOOKUP($B2014,'Answer Data Transformation'!$T$3:$AA$2346,5,FALSE)</f>
        <v>3065.49</v>
      </c>
      <c r="P2014" s="2" t="str">
        <f>VLOOKUP($B2014,'Answer Data Transformation'!$T$3:$AA$2346,6,FALSE)</f>
        <v>tier - 2</v>
      </c>
      <c r="Q2014" s="2" t="str">
        <f>VLOOKUP($B2014,'Answer Data Transformation'!$T$3:$AA$2346,7,FALSE)</f>
        <v>tier - 1</v>
      </c>
      <c r="R2014" s="2" t="str">
        <f>VLOOKUP($B2014,'Answer Data Transformation'!$T$3:$AA$2346,8,FALSE)</f>
        <v>R1012</v>
      </c>
      <c r="S2014" s="2">
        <f>VLOOKUP($B2014,'Answer Data Transformation'!$T$3:$AA$2346,3,FALSE)</f>
        <v>33</v>
      </c>
    </row>
    <row r="2015" spans="2:19" ht="15.5" x14ac:dyDescent="0.35">
      <c r="B2015" s="1" t="s">
        <v>353</v>
      </c>
      <c r="C2015" s="28" t="str">
        <f>VLOOKUP(B2015,'Answer Data Transformation'!$B$3:$F$2338,4,FALSE)</f>
        <v xml:space="preserve">  Valur</v>
      </c>
      <c r="D2015" s="2">
        <f>VLOOKUP($B2015,'Answer Data Transformation'!$I$3:$R$2338,2,FALSE)</f>
        <v>30.875</v>
      </c>
      <c r="E2015" s="2">
        <f>VLOOKUP($B2015,'Answer Data Transformation'!$I$3:$R$2338,4,FALSE)</f>
        <v>5.54</v>
      </c>
      <c r="F2015" s="2" t="str">
        <f>VLOOKUP($B2015,'Answer Data Transformation'!$I$3:$R$2338,6,FALSE)</f>
        <v>No</v>
      </c>
      <c r="G2015" s="2" t="str">
        <f>VLOOKUP($B2015,'Answer Data Transformation'!$I$3:$R$2338,7,FALSE)</f>
        <v>No</v>
      </c>
      <c r="H2015" s="2" t="str">
        <f>VLOOKUP($B2015,'Answer Data Transformation'!$I$3:$R$2338,8,FALSE)</f>
        <v>No</v>
      </c>
      <c r="I2015" s="29">
        <f>VLOOKUP($B2015,'Answer Data Transformation'!$I$3:$R$2338,9,FALSE)</f>
        <v>0</v>
      </c>
      <c r="J2015" s="2" t="str">
        <f>VLOOKUP($B2015,'Answer Data Transformation'!$I$3:$R$2338,10,FALSE)</f>
        <v>No</v>
      </c>
      <c r="K2015" s="2" t="str">
        <f>VLOOKUP($B2015,'Answer Data Transformation'!$I$3:$R$2338,3,FALSE)</f>
        <v>Obesity</v>
      </c>
      <c r="L2015" s="2" t="str">
        <f>VLOOKUP($B2015,'Answer Data Transformation'!$I$3:$R$2338,5,FALSE)</f>
        <v>Normal</v>
      </c>
      <c r="M2015" s="2" t="str">
        <f>VLOOKUP($B2015,'Answer Data Transformation'!$T$3:$AA$2346,2,FALSE)</f>
        <v>26-Sep-1994</v>
      </c>
      <c r="N2015" s="2">
        <f>VLOOKUP($B2015,'Answer Data Transformation'!$T$3:$AA$2346,4,FALSE)</f>
        <v>0</v>
      </c>
      <c r="O2015" s="2">
        <f>VLOOKUP($B2015,'Answer Data Transformation'!$T$3:$AA$2346,5,FALSE)</f>
        <v>3062.51</v>
      </c>
      <c r="P2015" s="2" t="str">
        <f>VLOOKUP($B2015,'Answer Data Transformation'!$T$3:$AA$2346,6,FALSE)</f>
        <v>tier - 3</v>
      </c>
      <c r="Q2015" s="2" t="str">
        <f>VLOOKUP($B2015,'Answer Data Transformation'!$T$3:$AA$2346,7,FALSE)</f>
        <v>tier - 1</v>
      </c>
      <c r="R2015" s="2" t="str">
        <f>VLOOKUP($B2015,'Answer Data Transformation'!$T$3:$AA$2346,8,FALSE)</f>
        <v>R1012</v>
      </c>
      <c r="S2015" s="2">
        <f>VLOOKUP($B2015,'Answer Data Transformation'!$T$3:$AA$2346,3,FALSE)</f>
        <v>28</v>
      </c>
    </row>
    <row r="2016" spans="2:19" ht="15.5" x14ac:dyDescent="0.35">
      <c r="B2016" s="1" t="s">
        <v>352</v>
      </c>
      <c r="C2016" s="28" t="str">
        <f>VLOOKUP(B2016,'Answer Data Transformation'!$B$3:$F$2338,4,FALSE)</f>
        <v xml:space="preserve">  Erica J</v>
      </c>
      <c r="D2016" s="2">
        <f>VLOOKUP($B2016,'Answer Data Transformation'!$I$3:$R$2338,2,FALSE)</f>
        <v>31.79</v>
      </c>
      <c r="E2016" s="2">
        <f>VLOOKUP($B2016,'Answer Data Transformation'!$I$3:$R$2338,4,FALSE)</f>
        <v>7.09</v>
      </c>
      <c r="F2016" s="2" t="str">
        <f>VLOOKUP($B2016,'Answer Data Transformation'!$I$3:$R$2338,6,FALSE)</f>
        <v>No</v>
      </c>
      <c r="G2016" s="2" t="str">
        <f>VLOOKUP($B2016,'Answer Data Transformation'!$I$3:$R$2338,7,FALSE)</f>
        <v>No</v>
      </c>
      <c r="H2016" s="2" t="str">
        <f>VLOOKUP($B2016,'Answer Data Transformation'!$I$3:$R$2338,8,FALSE)</f>
        <v>No</v>
      </c>
      <c r="I2016" s="29">
        <f>VLOOKUP($B2016,'Answer Data Transformation'!$I$3:$R$2338,9,FALSE)</f>
        <v>0</v>
      </c>
      <c r="J2016" s="2" t="str">
        <f>VLOOKUP($B2016,'Answer Data Transformation'!$I$3:$R$2338,10,FALSE)</f>
        <v>No</v>
      </c>
      <c r="K2016" s="2" t="str">
        <f>VLOOKUP($B2016,'Answer Data Transformation'!$I$3:$R$2338,3,FALSE)</f>
        <v>Obesity</v>
      </c>
      <c r="L2016" s="2" t="str">
        <f>VLOOKUP($B2016,'Answer Data Transformation'!$I$3:$R$2338,5,FALSE)</f>
        <v>Diabetes</v>
      </c>
      <c r="M2016" s="2" t="str">
        <f>VLOOKUP($B2016,'Answer Data Transformation'!$T$3:$AA$2346,2,FALSE)</f>
        <v>21-Jun-2002</v>
      </c>
      <c r="N2016" s="2">
        <f>VLOOKUP($B2016,'Answer Data Transformation'!$T$3:$AA$2346,4,FALSE)</f>
        <v>2</v>
      </c>
      <c r="O2016" s="2">
        <f>VLOOKUP($B2016,'Answer Data Transformation'!$T$3:$AA$2346,5,FALSE)</f>
        <v>3056.39</v>
      </c>
      <c r="P2016" s="2" t="str">
        <f>VLOOKUP($B2016,'Answer Data Transformation'!$T$3:$AA$2346,6,FALSE)</f>
        <v>tier - 2</v>
      </c>
      <c r="Q2016" s="2" t="str">
        <f>VLOOKUP($B2016,'Answer Data Transformation'!$T$3:$AA$2346,7,FALSE)</f>
        <v>tier - 3</v>
      </c>
      <c r="R2016" s="2" t="str">
        <f>VLOOKUP($B2016,'Answer Data Transformation'!$T$3:$AA$2346,8,FALSE)</f>
        <v>R1013</v>
      </c>
      <c r="S2016" s="2">
        <f>VLOOKUP($B2016,'Answer Data Transformation'!$T$3:$AA$2346,3,FALSE)</f>
        <v>20</v>
      </c>
    </row>
    <row r="2017" spans="2:19" ht="15.5" x14ac:dyDescent="0.35">
      <c r="B2017" s="1" t="s">
        <v>351</v>
      </c>
      <c r="C2017" s="28" t="str">
        <f>VLOOKUP(B2017,'Answer Data Transformation'!$B$3:$F$2338,4,FALSE)</f>
        <v xml:space="preserve">  Stephen F</v>
      </c>
      <c r="D2017" s="2">
        <f>VLOOKUP($B2017,'Answer Data Transformation'!$I$3:$R$2338,2,FALSE)</f>
        <v>28.48</v>
      </c>
      <c r="E2017" s="2">
        <f>VLOOKUP($B2017,'Answer Data Transformation'!$I$3:$R$2338,4,FALSE)</f>
        <v>6.22</v>
      </c>
      <c r="F2017" s="2" t="str">
        <f>VLOOKUP($B2017,'Answer Data Transformation'!$I$3:$R$2338,6,FALSE)</f>
        <v>Yes</v>
      </c>
      <c r="G2017" s="2" t="str">
        <f>VLOOKUP($B2017,'Answer Data Transformation'!$I$3:$R$2338,7,FALSE)</f>
        <v>No</v>
      </c>
      <c r="H2017" s="2" t="str">
        <f>VLOOKUP($B2017,'Answer Data Transformation'!$I$3:$R$2338,8,FALSE)</f>
        <v>Yes</v>
      </c>
      <c r="I2017" s="29">
        <f>VLOOKUP($B2017,'Answer Data Transformation'!$I$3:$R$2338,9,FALSE)</f>
        <v>1</v>
      </c>
      <c r="J2017" s="2" t="str">
        <f>VLOOKUP($B2017,'Answer Data Transformation'!$I$3:$R$2338,10,FALSE)</f>
        <v>No</v>
      </c>
      <c r="K2017" s="2" t="str">
        <f>VLOOKUP($B2017,'Answer Data Transformation'!$I$3:$R$2338,3,FALSE)</f>
        <v>Overweight</v>
      </c>
      <c r="L2017" s="2" t="str">
        <f>VLOOKUP($B2017,'Answer Data Transformation'!$I$3:$R$2338,5,FALSE)</f>
        <v>Prediabetes</v>
      </c>
      <c r="M2017" s="2" t="str">
        <f>VLOOKUP($B2017,'Answer Data Transformation'!$T$3:$AA$2346,2,FALSE)</f>
        <v>22-Dec-1997</v>
      </c>
      <c r="N2017" s="2">
        <f>VLOOKUP($B2017,'Answer Data Transformation'!$T$3:$AA$2346,4,FALSE)</f>
        <v>0</v>
      </c>
      <c r="O2017" s="2">
        <f>VLOOKUP($B2017,'Answer Data Transformation'!$T$3:$AA$2346,5,FALSE)</f>
        <v>3051.73</v>
      </c>
      <c r="P2017" s="2" t="str">
        <f>VLOOKUP($B2017,'Answer Data Transformation'!$T$3:$AA$2346,6,FALSE)</f>
        <v>tier - 2</v>
      </c>
      <c r="Q2017" s="2" t="str">
        <f>VLOOKUP($B2017,'Answer Data Transformation'!$T$3:$AA$2346,7,FALSE)</f>
        <v>tier - 2</v>
      </c>
      <c r="R2017" s="2" t="str">
        <f>VLOOKUP($B2017,'Answer Data Transformation'!$T$3:$AA$2346,8,FALSE)</f>
        <v>R1011</v>
      </c>
      <c r="S2017" s="2">
        <f>VLOOKUP($B2017,'Answer Data Transformation'!$T$3:$AA$2346,3,FALSE)</f>
        <v>25</v>
      </c>
    </row>
    <row r="2018" spans="2:19" ht="15.5" x14ac:dyDescent="0.35">
      <c r="B2018" s="1" t="s">
        <v>350</v>
      </c>
      <c r="C2018" s="28" t="str">
        <f>VLOOKUP(B2018,'Answer Data Transformation'!$B$3:$F$2338,4,FALSE)</f>
        <v xml:space="preserve">  Lissa</v>
      </c>
      <c r="D2018" s="2">
        <f>VLOOKUP($B2018,'Answer Data Transformation'!$I$3:$R$2338,2,FALSE)</f>
        <v>26.6</v>
      </c>
      <c r="E2018" s="2">
        <f>VLOOKUP($B2018,'Answer Data Transformation'!$I$3:$R$2338,4,FALSE)</f>
        <v>4.33</v>
      </c>
      <c r="F2018" s="2" t="str">
        <f>VLOOKUP($B2018,'Answer Data Transformation'!$I$3:$R$2338,6,FALSE)</f>
        <v>No</v>
      </c>
      <c r="G2018" s="2" t="str">
        <f>VLOOKUP($B2018,'Answer Data Transformation'!$I$3:$R$2338,7,FALSE)</f>
        <v>No</v>
      </c>
      <c r="H2018" s="2" t="str">
        <f>VLOOKUP($B2018,'Answer Data Transformation'!$I$3:$R$2338,8,FALSE)</f>
        <v>No</v>
      </c>
      <c r="I2018" s="29">
        <f>VLOOKUP($B2018,'Answer Data Transformation'!$I$3:$R$2338,9,FALSE)</f>
        <v>1</v>
      </c>
      <c r="J2018" s="2" t="str">
        <f>VLOOKUP($B2018,'Answer Data Transformation'!$I$3:$R$2338,10,FALSE)</f>
        <v>No</v>
      </c>
      <c r="K2018" s="2" t="str">
        <f>VLOOKUP($B2018,'Answer Data Transformation'!$I$3:$R$2338,3,FALSE)</f>
        <v>Overweight</v>
      </c>
      <c r="L2018" s="2" t="str">
        <f>VLOOKUP($B2018,'Answer Data Transformation'!$I$3:$R$2338,5,FALSE)</f>
        <v>Normal</v>
      </c>
      <c r="M2018" s="2" t="str">
        <f>VLOOKUP($B2018,'Answer Data Transformation'!$T$3:$AA$2346,2,FALSE)</f>
        <v>09-Aug-1998</v>
      </c>
      <c r="N2018" s="2">
        <f>VLOOKUP($B2018,'Answer Data Transformation'!$T$3:$AA$2346,4,FALSE)</f>
        <v>0</v>
      </c>
      <c r="O2018" s="2">
        <f>VLOOKUP($B2018,'Answer Data Transformation'!$T$3:$AA$2346,5,FALSE)</f>
        <v>3046.06</v>
      </c>
      <c r="P2018" s="2" t="str">
        <f>VLOOKUP($B2018,'Answer Data Transformation'!$T$3:$AA$2346,6,FALSE)</f>
        <v>tier - 2</v>
      </c>
      <c r="Q2018" s="2" t="str">
        <f>VLOOKUP($B2018,'Answer Data Transformation'!$T$3:$AA$2346,7,FALSE)</f>
        <v>tier - 1</v>
      </c>
      <c r="R2018" s="2" t="str">
        <f>VLOOKUP($B2018,'Answer Data Transformation'!$T$3:$AA$2346,8,FALSE)</f>
        <v>R1023</v>
      </c>
      <c r="S2018" s="2">
        <f>VLOOKUP($B2018,'Answer Data Transformation'!$T$3:$AA$2346,3,FALSE)</f>
        <v>24</v>
      </c>
    </row>
    <row r="2019" spans="2:19" ht="15.5" x14ac:dyDescent="0.35">
      <c r="B2019" s="1" t="s">
        <v>349</v>
      </c>
      <c r="C2019" s="28" t="str">
        <f>VLOOKUP(B2019,'Answer Data Transformation'!$B$3:$F$2338,4,FALSE)</f>
        <v xml:space="preserve">  Megan</v>
      </c>
      <c r="D2019" s="2">
        <f>VLOOKUP($B2019,'Answer Data Transformation'!$I$3:$R$2338,2,FALSE)</f>
        <v>25.27</v>
      </c>
      <c r="E2019" s="2">
        <f>VLOOKUP($B2019,'Answer Data Transformation'!$I$3:$R$2338,4,FALSE)</f>
        <v>5.83</v>
      </c>
      <c r="F2019" s="2" t="str">
        <f>VLOOKUP($B2019,'Answer Data Transformation'!$I$3:$R$2338,6,FALSE)</f>
        <v>No</v>
      </c>
      <c r="G2019" s="2" t="str">
        <f>VLOOKUP($B2019,'Answer Data Transformation'!$I$3:$R$2338,7,FALSE)</f>
        <v>No</v>
      </c>
      <c r="H2019" s="2" t="str">
        <f>VLOOKUP($B2019,'Answer Data Transformation'!$I$3:$R$2338,8,FALSE)</f>
        <v>No</v>
      </c>
      <c r="I2019" s="29">
        <f>VLOOKUP($B2019,'Answer Data Transformation'!$I$3:$R$2338,9,FALSE)</f>
        <v>1</v>
      </c>
      <c r="J2019" s="2" t="str">
        <f>VLOOKUP($B2019,'Answer Data Transformation'!$I$3:$R$2338,10,FALSE)</f>
        <v>No</v>
      </c>
      <c r="K2019" s="2" t="str">
        <f>VLOOKUP($B2019,'Answer Data Transformation'!$I$3:$R$2338,3,FALSE)</f>
        <v>Overweight</v>
      </c>
      <c r="L2019" s="2" t="str">
        <f>VLOOKUP($B2019,'Answer Data Transformation'!$I$3:$R$2338,5,FALSE)</f>
        <v>Prediabetes</v>
      </c>
      <c r="M2019" s="2" t="str">
        <f>VLOOKUP($B2019,'Answer Data Transformation'!$T$3:$AA$2346,2,FALSE)</f>
        <v>15-Sep-1998</v>
      </c>
      <c r="N2019" s="2">
        <f>VLOOKUP($B2019,'Answer Data Transformation'!$T$3:$AA$2346,4,FALSE)</f>
        <v>0</v>
      </c>
      <c r="O2019" s="2">
        <f>VLOOKUP($B2019,'Answer Data Transformation'!$T$3:$AA$2346,5,FALSE)</f>
        <v>3044.21</v>
      </c>
      <c r="P2019" s="2" t="str">
        <f>VLOOKUP($B2019,'Answer Data Transformation'!$T$3:$AA$2346,6,FALSE)</f>
        <v>tier - 2</v>
      </c>
      <c r="Q2019" s="2" t="str">
        <f>VLOOKUP($B2019,'Answer Data Transformation'!$T$3:$AA$2346,7,FALSE)</f>
        <v>tier - 3</v>
      </c>
      <c r="R2019" s="2" t="str">
        <f>VLOOKUP($B2019,'Answer Data Transformation'!$T$3:$AA$2346,8,FALSE)</f>
        <v>R1024</v>
      </c>
      <c r="S2019" s="2">
        <f>VLOOKUP($B2019,'Answer Data Transformation'!$T$3:$AA$2346,3,FALSE)</f>
        <v>24</v>
      </c>
    </row>
    <row r="2020" spans="2:19" ht="15.5" x14ac:dyDescent="0.35">
      <c r="B2020" s="1" t="s">
        <v>348</v>
      </c>
      <c r="C2020" s="28" t="str">
        <f>VLOOKUP(B2020,'Answer Data Transformation'!$B$3:$F$2338,4,FALSE)</f>
        <v xml:space="preserve">  Alyson</v>
      </c>
      <c r="D2020" s="2">
        <f>VLOOKUP($B2020,'Answer Data Transformation'!$I$3:$R$2338,2,FALSE)</f>
        <v>34.484999999999999</v>
      </c>
      <c r="E2020" s="2">
        <f>VLOOKUP($B2020,'Answer Data Transformation'!$I$3:$R$2338,4,FALSE)</f>
        <v>4.7</v>
      </c>
      <c r="F2020" s="2" t="str">
        <f>VLOOKUP($B2020,'Answer Data Transformation'!$I$3:$R$2338,6,FALSE)</f>
        <v>Yes</v>
      </c>
      <c r="G2020" s="2" t="str">
        <f>VLOOKUP($B2020,'Answer Data Transformation'!$I$3:$R$2338,7,FALSE)</f>
        <v>No</v>
      </c>
      <c r="H2020" s="2" t="str">
        <f>VLOOKUP($B2020,'Answer Data Transformation'!$I$3:$R$2338,8,FALSE)</f>
        <v>Yes</v>
      </c>
      <c r="I2020" s="29">
        <f>VLOOKUP($B2020,'Answer Data Transformation'!$I$3:$R$2338,9,FALSE)</f>
        <v>1</v>
      </c>
      <c r="J2020" s="2" t="str">
        <f>VLOOKUP($B2020,'Answer Data Transformation'!$I$3:$R$2338,10,FALSE)</f>
        <v>No</v>
      </c>
      <c r="K2020" s="2" t="str">
        <f>VLOOKUP($B2020,'Answer Data Transformation'!$I$3:$R$2338,3,FALSE)</f>
        <v>Obesity</v>
      </c>
      <c r="L2020" s="2" t="str">
        <f>VLOOKUP($B2020,'Answer Data Transformation'!$I$3:$R$2338,5,FALSE)</f>
        <v>Normal</v>
      </c>
      <c r="M2020" s="2" t="str">
        <f>VLOOKUP($B2020,'Answer Data Transformation'!$T$3:$AA$2346,2,FALSE)</f>
        <v>19-Dec-1997</v>
      </c>
      <c r="N2020" s="2">
        <f>VLOOKUP($B2020,'Answer Data Transformation'!$T$3:$AA$2346,4,FALSE)</f>
        <v>0</v>
      </c>
      <c r="O2020" s="2">
        <f>VLOOKUP($B2020,'Answer Data Transformation'!$T$3:$AA$2346,5,FALSE)</f>
        <v>3021.81</v>
      </c>
      <c r="P2020" s="2" t="str">
        <f>VLOOKUP($B2020,'Answer Data Transformation'!$T$3:$AA$2346,6,FALSE)</f>
        <v>tier - 2</v>
      </c>
      <c r="Q2020" s="2" t="str">
        <f>VLOOKUP($B2020,'Answer Data Transformation'!$T$3:$AA$2346,7,FALSE)</f>
        <v>tier - 3</v>
      </c>
      <c r="R2020" s="2" t="str">
        <f>VLOOKUP($B2020,'Answer Data Transformation'!$T$3:$AA$2346,8,FALSE)</f>
        <v>R1012</v>
      </c>
      <c r="S2020" s="2">
        <f>VLOOKUP($B2020,'Answer Data Transformation'!$T$3:$AA$2346,3,FALSE)</f>
        <v>25</v>
      </c>
    </row>
    <row r="2021" spans="2:19" ht="15.5" x14ac:dyDescent="0.35">
      <c r="B2021" s="1" t="s">
        <v>347</v>
      </c>
      <c r="C2021" s="28" t="str">
        <f>VLOOKUP(B2021,'Answer Data Transformation'!$B$3:$F$2338,4,FALSE)</f>
        <v xml:space="preserve">  Chance B</v>
      </c>
      <c r="D2021" s="2">
        <f>VLOOKUP($B2021,'Answer Data Transformation'!$I$3:$R$2338,2,FALSE)</f>
        <v>15.57</v>
      </c>
      <c r="E2021" s="2">
        <f>VLOOKUP($B2021,'Answer Data Transformation'!$I$3:$R$2338,4,FALSE)</f>
        <v>4.07</v>
      </c>
      <c r="F2021" s="2" t="str">
        <f>VLOOKUP($B2021,'Answer Data Transformation'!$I$3:$R$2338,6,FALSE)</f>
        <v>Yes</v>
      </c>
      <c r="G2021" s="2" t="str">
        <f>VLOOKUP($B2021,'Answer Data Transformation'!$I$3:$R$2338,7,FALSE)</f>
        <v>No</v>
      </c>
      <c r="H2021" s="2" t="str">
        <f>VLOOKUP($B2021,'Answer Data Transformation'!$I$3:$R$2338,8,FALSE)</f>
        <v>No</v>
      </c>
      <c r="I2021" s="29">
        <f>VLOOKUP($B2021,'Answer Data Transformation'!$I$3:$R$2338,9,FALSE)</f>
        <v>1</v>
      </c>
      <c r="J2021" s="2" t="str">
        <f>VLOOKUP($B2021,'Answer Data Transformation'!$I$3:$R$2338,10,FALSE)</f>
        <v>No</v>
      </c>
      <c r="K2021" s="2" t="str">
        <f>VLOOKUP($B2021,'Answer Data Transformation'!$I$3:$R$2338,3,FALSE)</f>
        <v>Underweight</v>
      </c>
      <c r="L2021" s="2" t="str">
        <f>VLOOKUP($B2021,'Answer Data Transformation'!$I$3:$R$2338,5,FALSE)</f>
        <v>Normal</v>
      </c>
      <c r="M2021" s="2" t="str">
        <f>VLOOKUP($B2021,'Answer Data Transformation'!$T$3:$AA$2346,2,FALSE)</f>
        <v>28-Sep-1988</v>
      </c>
      <c r="N2021" s="2">
        <f>VLOOKUP($B2021,'Answer Data Transformation'!$T$3:$AA$2346,4,FALSE)</f>
        <v>3</v>
      </c>
      <c r="O2021" s="2">
        <f>VLOOKUP($B2021,'Answer Data Transformation'!$T$3:$AA$2346,5,FALSE)</f>
        <v>3018.04</v>
      </c>
      <c r="P2021" s="2" t="str">
        <f>VLOOKUP($B2021,'Answer Data Transformation'!$T$3:$AA$2346,6,FALSE)</f>
        <v>tier - 2</v>
      </c>
      <c r="Q2021" s="2" t="str">
        <f>VLOOKUP($B2021,'Answer Data Transformation'!$T$3:$AA$2346,7,FALSE)</f>
        <v>tier - 2</v>
      </c>
      <c r="R2021" s="2" t="str">
        <f>VLOOKUP($B2021,'Answer Data Transformation'!$T$3:$AA$2346,8,FALSE)</f>
        <v>R1012</v>
      </c>
      <c r="S2021" s="2">
        <f>VLOOKUP($B2021,'Answer Data Transformation'!$T$3:$AA$2346,3,FALSE)</f>
        <v>34</v>
      </c>
    </row>
    <row r="2022" spans="2:19" ht="15.5" x14ac:dyDescent="0.35">
      <c r="B2022" s="1" t="s">
        <v>346</v>
      </c>
      <c r="C2022" s="28" t="str">
        <f>VLOOKUP(B2022,'Answer Data Transformation'!$B$3:$F$2338,4,FALSE)</f>
        <v xml:space="preserve">  Sean P</v>
      </c>
      <c r="D2022" s="2">
        <f>VLOOKUP($B2022,'Answer Data Transformation'!$I$3:$R$2338,2,FALSE)</f>
        <v>30.36</v>
      </c>
      <c r="E2022" s="2">
        <f>VLOOKUP($B2022,'Answer Data Transformation'!$I$3:$R$2338,4,FALSE)</f>
        <v>9.39</v>
      </c>
      <c r="F2022" s="2" t="str">
        <f>VLOOKUP($B2022,'Answer Data Transformation'!$I$3:$R$2338,6,FALSE)</f>
        <v>No</v>
      </c>
      <c r="G2022" s="2" t="str">
        <f>VLOOKUP($B2022,'Answer Data Transformation'!$I$3:$R$2338,7,FALSE)</f>
        <v>No</v>
      </c>
      <c r="H2022" s="2" t="str">
        <f>VLOOKUP($B2022,'Answer Data Transformation'!$I$3:$R$2338,8,FALSE)</f>
        <v>No</v>
      </c>
      <c r="I2022" s="29">
        <f>VLOOKUP($B2022,'Answer Data Transformation'!$I$3:$R$2338,9,FALSE)</f>
        <v>0</v>
      </c>
      <c r="J2022" s="2" t="str">
        <f>VLOOKUP($B2022,'Answer Data Transformation'!$I$3:$R$2338,10,FALSE)</f>
        <v>No</v>
      </c>
      <c r="K2022" s="2" t="str">
        <f>VLOOKUP($B2022,'Answer Data Transformation'!$I$3:$R$2338,3,FALSE)</f>
        <v>Obesity</v>
      </c>
      <c r="L2022" s="2" t="str">
        <f>VLOOKUP($B2022,'Answer Data Transformation'!$I$3:$R$2338,5,FALSE)</f>
        <v>Diabetes</v>
      </c>
      <c r="M2022" s="2" t="str">
        <f>VLOOKUP($B2022,'Answer Data Transformation'!$T$3:$AA$2346,2,FALSE)</f>
        <v>15-Dec-2002</v>
      </c>
      <c r="N2022" s="2">
        <f>VLOOKUP($B2022,'Answer Data Transformation'!$T$3:$AA$2346,4,FALSE)</f>
        <v>0</v>
      </c>
      <c r="O2022" s="2">
        <f>VLOOKUP($B2022,'Answer Data Transformation'!$T$3:$AA$2346,5,FALSE)</f>
        <v>3012.22</v>
      </c>
      <c r="P2022" s="2" t="str">
        <f>VLOOKUP($B2022,'Answer Data Transformation'!$T$3:$AA$2346,6,FALSE)</f>
        <v>tier - 2</v>
      </c>
      <c r="Q2022" s="2" t="str">
        <f>VLOOKUP($B2022,'Answer Data Transformation'!$T$3:$AA$2346,7,FALSE)</f>
        <v>tier - 3</v>
      </c>
      <c r="R2022" s="2" t="str">
        <f>VLOOKUP($B2022,'Answer Data Transformation'!$T$3:$AA$2346,8,FALSE)</f>
        <v>R1012</v>
      </c>
      <c r="S2022" s="2">
        <f>VLOOKUP($B2022,'Answer Data Transformation'!$T$3:$AA$2346,3,FALSE)</f>
        <v>20</v>
      </c>
    </row>
    <row r="2023" spans="2:19" ht="15.5" x14ac:dyDescent="0.35">
      <c r="B2023" s="1" t="s">
        <v>345</v>
      </c>
      <c r="C2023" s="28" t="str">
        <f>VLOOKUP(B2023,'Answer Data Transformation'!$B$3:$F$2338,4,FALSE)</f>
        <v xml:space="preserve">  Therese</v>
      </c>
      <c r="D2023" s="2">
        <f>VLOOKUP($B2023,'Answer Data Transformation'!$I$3:$R$2338,2,FALSE)</f>
        <v>19.37</v>
      </c>
      <c r="E2023" s="2">
        <f>VLOOKUP($B2023,'Answer Data Transformation'!$I$3:$R$2338,4,FALSE)</f>
        <v>4.18</v>
      </c>
      <c r="F2023" s="2" t="str">
        <f>VLOOKUP($B2023,'Answer Data Transformation'!$I$3:$R$2338,6,FALSE)</f>
        <v>No</v>
      </c>
      <c r="G2023" s="2" t="str">
        <f>VLOOKUP($B2023,'Answer Data Transformation'!$I$3:$R$2338,7,FALSE)</f>
        <v>No</v>
      </c>
      <c r="H2023" s="2" t="str">
        <f>VLOOKUP($B2023,'Answer Data Transformation'!$I$3:$R$2338,8,FALSE)</f>
        <v>No</v>
      </c>
      <c r="I2023" s="29">
        <f>VLOOKUP($B2023,'Answer Data Transformation'!$I$3:$R$2338,9,FALSE)</f>
        <v>0</v>
      </c>
      <c r="J2023" s="2" t="str">
        <f>VLOOKUP($B2023,'Answer Data Transformation'!$I$3:$R$2338,10,FALSE)</f>
        <v>No</v>
      </c>
      <c r="K2023" s="2" t="str">
        <f>VLOOKUP($B2023,'Answer Data Transformation'!$I$3:$R$2338,3,FALSE)</f>
        <v>Normal Weight</v>
      </c>
      <c r="L2023" s="2" t="str">
        <f>VLOOKUP($B2023,'Answer Data Transformation'!$I$3:$R$2338,5,FALSE)</f>
        <v>Normal</v>
      </c>
      <c r="M2023" s="2" t="str">
        <f>VLOOKUP($B2023,'Answer Data Transformation'!$T$3:$AA$2346,2,FALSE)</f>
        <v>20-Nov-1991</v>
      </c>
      <c r="N2023" s="2">
        <f>VLOOKUP($B2023,'Answer Data Transformation'!$T$3:$AA$2346,4,FALSE)</f>
        <v>3</v>
      </c>
      <c r="O2023" s="2">
        <f>VLOOKUP($B2023,'Answer Data Transformation'!$T$3:$AA$2346,5,FALSE)</f>
        <v>2985.67</v>
      </c>
      <c r="P2023" s="2" t="str">
        <f>VLOOKUP($B2023,'Answer Data Transformation'!$T$3:$AA$2346,6,FALSE)</f>
        <v>tier - 2</v>
      </c>
      <c r="Q2023" s="2" t="str">
        <f>VLOOKUP($B2023,'Answer Data Transformation'!$T$3:$AA$2346,7,FALSE)</f>
        <v>tier - 2</v>
      </c>
      <c r="R2023" s="2" t="str">
        <f>VLOOKUP($B2023,'Answer Data Transformation'!$T$3:$AA$2346,8,FALSE)</f>
        <v>R1013</v>
      </c>
      <c r="S2023" s="2">
        <f>VLOOKUP($B2023,'Answer Data Transformation'!$T$3:$AA$2346,3,FALSE)</f>
        <v>31</v>
      </c>
    </row>
    <row r="2024" spans="2:19" ht="15.5" x14ac:dyDescent="0.35">
      <c r="B2024" s="1" t="s">
        <v>344</v>
      </c>
      <c r="C2024" s="28" t="str">
        <f>VLOOKUP(B2024,'Answer Data Transformation'!$B$3:$F$2338,4,FALSE)</f>
        <v xml:space="preserve">  Beau</v>
      </c>
      <c r="D2024" s="2">
        <f>VLOOKUP($B2024,'Answer Data Transformation'!$I$3:$R$2338,2,FALSE)</f>
        <v>16.71</v>
      </c>
      <c r="E2024" s="2">
        <f>VLOOKUP($B2024,'Answer Data Transformation'!$I$3:$R$2338,4,FALSE)</f>
        <v>4.18</v>
      </c>
      <c r="F2024" s="2" t="str">
        <f>VLOOKUP($B2024,'Answer Data Transformation'!$I$3:$R$2338,6,FALSE)</f>
        <v>No</v>
      </c>
      <c r="G2024" s="2" t="str">
        <f>VLOOKUP($B2024,'Answer Data Transformation'!$I$3:$R$2338,7,FALSE)</f>
        <v>No</v>
      </c>
      <c r="H2024" s="2" t="str">
        <f>VLOOKUP($B2024,'Answer Data Transformation'!$I$3:$R$2338,8,FALSE)</f>
        <v>No</v>
      </c>
      <c r="I2024" s="29">
        <f>VLOOKUP($B2024,'Answer Data Transformation'!$I$3:$R$2338,9,FALSE)</f>
        <v>1</v>
      </c>
      <c r="J2024" s="2" t="str">
        <f>VLOOKUP($B2024,'Answer Data Transformation'!$I$3:$R$2338,10,FALSE)</f>
        <v>No</v>
      </c>
      <c r="K2024" s="2" t="str">
        <f>VLOOKUP($B2024,'Answer Data Transformation'!$I$3:$R$2338,3,FALSE)</f>
        <v>Underweight</v>
      </c>
      <c r="L2024" s="2" t="str">
        <f>VLOOKUP($B2024,'Answer Data Transformation'!$I$3:$R$2338,5,FALSE)</f>
        <v>Normal</v>
      </c>
      <c r="M2024" s="2" t="str">
        <f>VLOOKUP($B2024,'Answer Data Transformation'!$T$3:$AA$2346,2,FALSE)</f>
        <v>18-Jun-1987</v>
      </c>
      <c r="N2024" s="2">
        <f>VLOOKUP($B2024,'Answer Data Transformation'!$T$3:$AA$2346,4,FALSE)</f>
        <v>3</v>
      </c>
      <c r="O2024" s="2">
        <f>VLOOKUP($B2024,'Answer Data Transformation'!$T$3:$AA$2346,5,FALSE)</f>
        <v>2979.52</v>
      </c>
      <c r="P2024" s="2" t="str">
        <f>VLOOKUP($B2024,'Answer Data Transformation'!$T$3:$AA$2346,6,FALSE)</f>
        <v>tier - 2</v>
      </c>
      <c r="Q2024" s="2" t="str">
        <f>VLOOKUP($B2024,'Answer Data Transformation'!$T$3:$AA$2346,7,FALSE)</f>
        <v>tier - 3</v>
      </c>
      <c r="R2024" s="2" t="str">
        <f>VLOOKUP($B2024,'Answer Data Transformation'!$T$3:$AA$2346,8,FALSE)</f>
        <v>R1013</v>
      </c>
      <c r="S2024" s="2">
        <f>VLOOKUP($B2024,'Answer Data Transformation'!$T$3:$AA$2346,3,FALSE)</f>
        <v>35</v>
      </c>
    </row>
    <row r="2025" spans="2:19" ht="15.5" x14ac:dyDescent="0.35">
      <c r="B2025" s="1" t="s">
        <v>343</v>
      </c>
      <c r="C2025" s="28" t="str">
        <f>VLOOKUP(B2025,'Answer Data Transformation'!$B$3:$F$2338,4,FALSE)</f>
        <v xml:space="preserve">  Kelsey M</v>
      </c>
      <c r="D2025" s="2">
        <f>VLOOKUP($B2025,'Answer Data Transformation'!$I$3:$R$2338,2,FALSE)</f>
        <v>24.1</v>
      </c>
      <c r="E2025" s="2">
        <f>VLOOKUP($B2025,'Answer Data Transformation'!$I$3:$R$2338,4,FALSE)</f>
        <v>4.4000000000000004</v>
      </c>
      <c r="F2025" s="2" t="str">
        <f>VLOOKUP($B2025,'Answer Data Transformation'!$I$3:$R$2338,6,FALSE)</f>
        <v>Yes</v>
      </c>
      <c r="G2025" s="2" t="str">
        <f>VLOOKUP($B2025,'Answer Data Transformation'!$I$3:$R$2338,7,FALSE)</f>
        <v>No</v>
      </c>
      <c r="H2025" s="2" t="str">
        <f>VLOOKUP($B2025,'Answer Data Transformation'!$I$3:$R$2338,8,FALSE)</f>
        <v>No</v>
      </c>
      <c r="I2025" s="29">
        <f>VLOOKUP($B2025,'Answer Data Transformation'!$I$3:$R$2338,9,FALSE)</f>
        <v>1</v>
      </c>
      <c r="J2025" s="2" t="str">
        <f>VLOOKUP($B2025,'Answer Data Transformation'!$I$3:$R$2338,10,FALSE)</f>
        <v>No</v>
      </c>
      <c r="K2025" s="2" t="str">
        <f>VLOOKUP($B2025,'Answer Data Transformation'!$I$3:$R$2338,3,FALSE)</f>
        <v>Normal Weight</v>
      </c>
      <c r="L2025" s="2" t="str">
        <f>VLOOKUP($B2025,'Answer Data Transformation'!$I$3:$R$2338,5,FALSE)</f>
        <v>Normal</v>
      </c>
      <c r="M2025" s="2" t="str">
        <f>VLOOKUP($B2025,'Answer Data Transformation'!$T$3:$AA$2346,2,FALSE)</f>
        <v>24-Sep-1995</v>
      </c>
      <c r="N2025" s="2">
        <f>VLOOKUP($B2025,'Answer Data Transformation'!$T$3:$AA$2346,4,FALSE)</f>
        <v>0</v>
      </c>
      <c r="O2025" s="2">
        <f>VLOOKUP($B2025,'Answer Data Transformation'!$T$3:$AA$2346,5,FALSE)</f>
        <v>2974.13</v>
      </c>
      <c r="P2025" s="2" t="str">
        <f>VLOOKUP($B2025,'Answer Data Transformation'!$T$3:$AA$2346,6,FALSE)</f>
        <v>tier - 2</v>
      </c>
      <c r="Q2025" s="2" t="str">
        <f>VLOOKUP($B2025,'Answer Data Transformation'!$T$3:$AA$2346,7,FALSE)</f>
        <v>tier - 1</v>
      </c>
      <c r="R2025" s="2" t="str">
        <f>VLOOKUP($B2025,'Answer Data Transformation'!$T$3:$AA$2346,8,FALSE)</f>
        <v>R1011</v>
      </c>
      <c r="S2025" s="2">
        <f>VLOOKUP($B2025,'Answer Data Transformation'!$T$3:$AA$2346,3,FALSE)</f>
        <v>27</v>
      </c>
    </row>
    <row r="2026" spans="2:19" ht="15.5" x14ac:dyDescent="0.35">
      <c r="B2026" s="1" t="s">
        <v>342</v>
      </c>
      <c r="C2026" s="28" t="str">
        <f>VLOOKUP(B2026,'Answer Data Transformation'!$B$3:$F$2338,4,FALSE)</f>
        <v xml:space="preserve">  Gretchen</v>
      </c>
      <c r="D2026" s="2">
        <f>VLOOKUP($B2026,'Answer Data Transformation'!$I$3:$R$2338,2,FALSE)</f>
        <v>29.77</v>
      </c>
      <c r="E2026" s="2">
        <f>VLOOKUP($B2026,'Answer Data Transformation'!$I$3:$R$2338,4,FALSE)</f>
        <v>9.9</v>
      </c>
      <c r="F2026" s="2" t="str">
        <f>VLOOKUP($B2026,'Answer Data Transformation'!$I$3:$R$2338,6,FALSE)</f>
        <v>No</v>
      </c>
      <c r="G2026" s="2" t="str">
        <f>VLOOKUP($B2026,'Answer Data Transformation'!$I$3:$R$2338,7,FALSE)</f>
        <v>No</v>
      </c>
      <c r="H2026" s="2" t="str">
        <f>VLOOKUP($B2026,'Answer Data Transformation'!$I$3:$R$2338,8,FALSE)</f>
        <v>No</v>
      </c>
      <c r="I2026" s="29">
        <f>VLOOKUP($B2026,'Answer Data Transformation'!$I$3:$R$2338,9,FALSE)</f>
        <v>0</v>
      </c>
      <c r="J2026" s="2" t="str">
        <f>VLOOKUP($B2026,'Answer Data Transformation'!$I$3:$R$2338,10,FALSE)</f>
        <v>No</v>
      </c>
      <c r="K2026" s="2" t="str">
        <f>VLOOKUP($B2026,'Answer Data Transformation'!$I$3:$R$2338,3,FALSE)</f>
        <v>Overweight</v>
      </c>
      <c r="L2026" s="2" t="str">
        <f>VLOOKUP($B2026,'Answer Data Transformation'!$I$3:$R$2338,5,FALSE)</f>
        <v>Diabetes</v>
      </c>
      <c r="M2026" s="2" t="str">
        <f>VLOOKUP($B2026,'Answer Data Transformation'!$T$3:$AA$2346,2,FALSE)</f>
        <v>30-Sep-2002</v>
      </c>
      <c r="N2026" s="2">
        <f>VLOOKUP($B2026,'Answer Data Transformation'!$T$3:$AA$2346,4,FALSE)</f>
        <v>0</v>
      </c>
      <c r="O2026" s="2">
        <f>VLOOKUP($B2026,'Answer Data Transformation'!$T$3:$AA$2346,5,FALSE)</f>
        <v>2943.41</v>
      </c>
      <c r="P2026" s="2" t="str">
        <f>VLOOKUP($B2026,'Answer Data Transformation'!$T$3:$AA$2346,6,FALSE)</f>
        <v>tier - 2</v>
      </c>
      <c r="Q2026" s="2" t="str">
        <f>VLOOKUP($B2026,'Answer Data Transformation'!$T$3:$AA$2346,7,FALSE)</f>
        <v>tier - 3</v>
      </c>
      <c r="R2026" s="2" t="str">
        <f>VLOOKUP($B2026,'Answer Data Transformation'!$T$3:$AA$2346,8,FALSE)</f>
        <v>R1012</v>
      </c>
      <c r="S2026" s="2">
        <f>VLOOKUP($B2026,'Answer Data Transformation'!$T$3:$AA$2346,3,FALSE)</f>
        <v>20</v>
      </c>
    </row>
    <row r="2027" spans="2:19" ht="15.5" x14ac:dyDescent="0.35">
      <c r="B2027" s="1" t="s">
        <v>341</v>
      </c>
      <c r="C2027" s="28" t="str">
        <f>VLOOKUP(B2027,'Answer Data Transformation'!$B$3:$F$2338,4,FALSE)</f>
        <v xml:space="preserve">  Nicholas E</v>
      </c>
      <c r="D2027" s="2">
        <f>VLOOKUP($B2027,'Answer Data Transformation'!$I$3:$R$2338,2,FALSE)</f>
        <v>46.53</v>
      </c>
      <c r="E2027" s="2">
        <f>VLOOKUP($B2027,'Answer Data Transformation'!$I$3:$R$2338,4,FALSE)</f>
        <v>4.84</v>
      </c>
      <c r="F2027" s="2" t="str">
        <f>VLOOKUP($B2027,'Answer Data Transformation'!$I$3:$R$2338,6,FALSE)</f>
        <v>Yes</v>
      </c>
      <c r="G2027" s="2" t="str">
        <f>VLOOKUP($B2027,'Answer Data Transformation'!$I$3:$R$2338,7,FALSE)</f>
        <v>No</v>
      </c>
      <c r="H2027" s="2" t="str">
        <f>VLOOKUP($B2027,'Answer Data Transformation'!$I$3:$R$2338,8,FALSE)</f>
        <v>No</v>
      </c>
      <c r="I2027" s="29">
        <f>VLOOKUP($B2027,'Answer Data Transformation'!$I$3:$R$2338,9,FALSE)</f>
        <v>0</v>
      </c>
      <c r="J2027" s="2" t="str">
        <f>VLOOKUP($B2027,'Answer Data Transformation'!$I$3:$R$2338,10,FALSE)</f>
        <v>No</v>
      </c>
      <c r="K2027" s="2" t="str">
        <f>VLOOKUP($B2027,'Answer Data Transformation'!$I$3:$R$2338,3,FALSE)</f>
        <v>Obesity</v>
      </c>
      <c r="L2027" s="2" t="str">
        <f>VLOOKUP($B2027,'Answer Data Transformation'!$I$3:$R$2338,5,FALSE)</f>
        <v>Normal</v>
      </c>
      <c r="M2027" s="2" t="str">
        <f>VLOOKUP($B2027,'Answer Data Transformation'!$T$3:$AA$2346,2,FALSE)</f>
        <v>30-Jun-1996</v>
      </c>
      <c r="N2027" s="2">
        <f>VLOOKUP($B2027,'Answer Data Transformation'!$T$3:$AA$2346,4,FALSE)</f>
        <v>1</v>
      </c>
      <c r="O2027" s="2">
        <f>VLOOKUP($B2027,'Answer Data Transformation'!$T$3:$AA$2346,5,FALSE)</f>
        <v>2927.06</v>
      </c>
      <c r="P2027" s="2" t="str">
        <f>VLOOKUP($B2027,'Answer Data Transformation'!$T$3:$AA$2346,6,FALSE)</f>
        <v>tier - 2</v>
      </c>
      <c r="Q2027" s="2" t="str">
        <f>VLOOKUP($B2027,'Answer Data Transformation'!$T$3:$AA$2346,7,FALSE)</f>
        <v>tier - 2</v>
      </c>
      <c r="R2027" s="2" t="str">
        <f>VLOOKUP($B2027,'Answer Data Transformation'!$T$3:$AA$2346,8,FALSE)</f>
        <v>R1013</v>
      </c>
      <c r="S2027" s="2">
        <f>VLOOKUP($B2027,'Answer Data Transformation'!$T$3:$AA$2346,3,FALSE)</f>
        <v>26</v>
      </c>
    </row>
    <row r="2028" spans="2:19" ht="15.5" x14ac:dyDescent="0.35">
      <c r="B2028" s="1" t="s">
        <v>340</v>
      </c>
      <c r="C2028" s="28" t="str">
        <f>VLOOKUP(B2028,'Answer Data Transformation'!$B$3:$F$2338,4,FALSE)</f>
        <v xml:space="preserve">  Deborah</v>
      </c>
      <c r="D2028" s="2">
        <f>VLOOKUP($B2028,'Answer Data Transformation'!$I$3:$R$2338,2,FALSE)</f>
        <v>23.4</v>
      </c>
      <c r="E2028" s="2">
        <f>VLOOKUP($B2028,'Answer Data Transformation'!$I$3:$R$2338,4,FALSE)</f>
        <v>5.53</v>
      </c>
      <c r="F2028" s="2" t="str">
        <f>VLOOKUP($B2028,'Answer Data Transformation'!$I$3:$R$2338,6,FALSE)</f>
        <v>No</v>
      </c>
      <c r="G2028" s="2" t="str">
        <f>VLOOKUP($B2028,'Answer Data Transformation'!$I$3:$R$2338,7,FALSE)</f>
        <v>No</v>
      </c>
      <c r="H2028" s="2" t="str">
        <f>VLOOKUP($B2028,'Answer Data Transformation'!$I$3:$R$2338,8,FALSE)</f>
        <v>Yes</v>
      </c>
      <c r="I2028" s="29">
        <f>VLOOKUP($B2028,'Answer Data Transformation'!$I$3:$R$2338,9,FALSE)</f>
        <v>1</v>
      </c>
      <c r="J2028" s="2" t="str">
        <f>VLOOKUP($B2028,'Answer Data Transformation'!$I$3:$R$2338,10,FALSE)</f>
        <v>No</v>
      </c>
      <c r="K2028" s="2" t="str">
        <f>VLOOKUP($B2028,'Answer Data Transformation'!$I$3:$R$2338,3,FALSE)</f>
        <v>Normal Weight</v>
      </c>
      <c r="L2028" s="2" t="str">
        <f>VLOOKUP($B2028,'Answer Data Transformation'!$I$3:$R$2338,5,FALSE)</f>
        <v>Normal</v>
      </c>
      <c r="M2028" s="2" t="str">
        <f>VLOOKUP($B2028,'Answer Data Transformation'!$T$3:$AA$2346,2,FALSE)</f>
        <v>05-Jun-2003</v>
      </c>
      <c r="N2028" s="2">
        <f>VLOOKUP($B2028,'Answer Data Transformation'!$T$3:$AA$2346,4,FALSE)</f>
        <v>2</v>
      </c>
      <c r="O2028" s="2">
        <f>VLOOKUP($B2028,'Answer Data Transformation'!$T$3:$AA$2346,5,FALSE)</f>
        <v>2913.57</v>
      </c>
      <c r="P2028" s="2" t="str">
        <f>VLOOKUP($B2028,'Answer Data Transformation'!$T$3:$AA$2346,6,FALSE)</f>
        <v>tier - 2</v>
      </c>
      <c r="Q2028" s="2" t="str">
        <f>VLOOKUP($B2028,'Answer Data Transformation'!$T$3:$AA$2346,7,FALSE)</f>
        <v>tier - 2</v>
      </c>
      <c r="R2028" s="2" t="str">
        <f>VLOOKUP($B2028,'Answer Data Transformation'!$T$3:$AA$2346,8,FALSE)</f>
        <v>R1011</v>
      </c>
      <c r="S2028" s="2">
        <f>VLOOKUP($B2028,'Answer Data Transformation'!$T$3:$AA$2346,3,FALSE)</f>
        <v>20</v>
      </c>
    </row>
    <row r="2029" spans="2:19" ht="15.5" x14ac:dyDescent="0.35">
      <c r="B2029" s="1" t="s">
        <v>339</v>
      </c>
      <c r="C2029" s="28" t="str">
        <f>VLOOKUP(B2029,'Answer Data Transformation'!$B$3:$F$2338,4,FALSE)</f>
        <v xml:space="preserve">  Chuck W</v>
      </c>
      <c r="D2029" s="2">
        <f>VLOOKUP($B2029,'Answer Data Transformation'!$I$3:$R$2338,2,FALSE)</f>
        <v>30</v>
      </c>
      <c r="E2029" s="2">
        <f>VLOOKUP($B2029,'Answer Data Transformation'!$I$3:$R$2338,4,FALSE)</f>
        <v>4.33</v>
      </c>
      <c r="F2029" s="2" t="str">
        <f>VLOOKUP($B2029,'Answer Data Transformation'!$I$3:$R$2338,6,FALSE)</f>
        <v>Yes</v>
      </c>
      <c r="G2029" s="2" t="str">
        <f>VLOOKUP($B2029,'Answer Data Transformation'!$I$3:$R$2338,7,FALSE)</f>
        <v>No</v>
      </c>
      <c r="H2029" s="2" t="str">
        <f>VLOOKUP($B2029,'Answer Data Transformation'!$I$3:$R$2338,8,FALSE)</f>
        <v>No</v>
      </c>
      <c r="I2029" s="29">
        <f>VLOOKUP($B2029,'Answer Data Transformation'!$I$3:$R$2338,9,FALSE)</f>
        <v>0</v>
      </c>
      <c r="J2029" s="2" t="str">
        <f>VLOOKUP($B2029,'Answer Data Transformation'!$I$3:$R$2338,10,FALSE)</f>
        <v>No</v>
      </c>
      <c r="K2029" s="2" t="str">
        <f>VLOOKUP($B2029,'Answer Data Transformation'!$I$3:$R$2338,3,FALSE)</f>
        <v>Obesity</v>
      </c>
      <c r="L2029" s="2" t="str">
        <f>VLOOKUP($B2029,'Answer Data Transformation'!$I$3:$R$2338,5,FALSE)</f>
        <v>Normal</v>
      </c>
      <c r="M2029" s="2" t="str">
        <f>VLOOKUP($B2029,'Answer Data Transformation'!$T$3:$AA$2346,2,FALSE)</f>
        <v>13-Jun-1996</v>
      </c>
      <c r="N2029" s="2">
        <f>VLOOKUP($B2029,'Answer Data Transformation'!$T$3:$AA$2346,4,FALSE)</f>
        <v>1</v>
      </c>
      <c r="O2029" s="2">
        <f>VLOOKUP($B2029,'Answer Data Transformation'!$T$3:$AA$2346,5,FALSE)</f>
        <v>2904.09</v>
      </c>
      <c r="P2029" s="2" t="str">
        <f>VLOOKUP($B2029,'Answer Data Transformation'!$T$3:$AA$2346,6,FALSE)</f>
        <v>tier - 2</v>
      </c>
      <c r="Q2029" s="2" t="str">
        <f>VLOOKUP($B2029,'Answer Data Transformation'!$T$3:$AA$2346,7,FALSE)</f>
        <v>tier - 2</v>
      </c>
      <c r="R2029" s="2" t="str">
        <f>VLOOKUP($B2029,'Answer Data Transformation'!$T$3:$AA$2346,8,FALSE)</f>
        <v>R1011</v>
      </c>
      <c r="S2029" s="2">
        <f>VLOOKUP($B2029,'Answer Data Transformation'!$T$3:$AA$2346,3,FALSE)</f>
        <v>26</v>
      </c>
    </row>
    <row r="2030" spans="2:19" ht="15.5" x14ac:dyDescent="0.35">
      <c r="B2030" s="1" t="s">
        <v>338</v>
      </c>
      <c r="C2030" s="28" t="str">
        <f>VLOOKUP(B2030,'Answer Data Transformation'!$B$3:$F$2338,4,FALSE)</f>
        <v xml:space="preserve">  Daniel</v>
      </c>
      <c r="D2030" s="2">
        <f>VLOOKUP($B2030,'Answer Data Transformation'!$I$3:$R$2338,2,FALSE)</f>
        <v>29.15</v>
      </c>
      <c r="E2030" s="2">
        <f>VLOOKUP($B2030,'Answer Data Transformation'!$I$3:$R$2338,4,FALSE)</f>
        <v>4.91</v>
      </c>
      <c r="F2030" s="2" t="str">
        <f>VLOOKUP($B2030,'Answer Data Transformation'!$I$3:$R$2338,6,FALSE)</f>
        <v>Yes</v>
      </c>
      <c r="G2030" s="2" t="str">
        <f>VLOOKUP($B2030,'Answer Data Transformation'!$I$3:$R$2338,7,FALSE)</f>
        <v>No</v>
      </c>
      <c r="H2030" s="2" t="str">
        <f>VLOOKUP($B2030,'Answer Data Transformation'!$I$3:$R$2338,8,FALSE)</f>
        <v>No</v>
      </c>
      <c r="I2030" s="29">
        <f>VLOOKUP($B2030,'Answer Data Transformation'!$I$3:$R$2338,9,FALSE)</f>
        <v>0</v>
      </c>
      <c r="J2030" s="2" t="str">
        <f>VLOOKUP($B2030,'Answer Data Transformation'!$I$3:$R$2338,10,FALSE)</f>
        <v>No</v>
      </c>
      <c r="K2030" s="2" t="str">
        <f>VLOOKUP($B2030,'Answer Data Transformation'!$I$3:$R$2338,3,FALSE)</f>
        <v>Overweight</v>
      </c>
      <c r="L2030" s="2" t="str">
        <f>VLOOKUP($B2030,'Answer Data Transformation'!$I$3:$R$2338,5,FALSE)</f>
        <v>Normal</v>
      </c>
      <c r="M2030" s="2" t="str">
        <f>VLOOKUP($B2030,'Answer Data Transformation'!$T$3:$AA$2346,2,FALSE)</f>
        <v>24-Oct-1996</v>
      </c>
      <c r="N2030" s="2">
        <f>VLOOKUP($B2030,'Answer Data Transformation'!$T$3:$AA$2346,4,FALSE)</f>
        <v>1</v>
      </c>
      <c r="O2030" s="2">
        <f>VLOOKUP($B2030,'Answer Data Transformation'!$T$3:$AA$2346,5,FALSE)</f>
        <v>2902.91</v>
      </c>
      <c r="P2030" s="2" t="str">
        <f>VLOOKUP($B2030,'Answer Data Transformation'!$T$3:$AA$2346,6,FALSE)</f>
        <v>tier - 2</v>
      </c>
      <c r="Q2030" s="2" t="str">
        <f>VLOOKUP($B2030,'Answer Data Transformation'!$T$3:$AA$2346,7,FALSE)</f>
        <v>tier - 2</v>
      </c>
      <c r="R2030" s="2" t="str">
        <f>VLOOKUP($B2030,'Answer Data Transformation'!$T$3:$AA$2346,8,FALSE)</f>
        <v>R1013</v>
      </c>
      <c r="S2030" s="2">
        <f>VLOOKUP($B2030,'Answer Data Transformation'!$T$3:$AA$2346,3,FALSE)</f>
        <v>26</v>
      </c>
    </row>
    <row r="2031" spans="2:19" ht="15.5" x14ac:dyDescent="0.35">
      <c r="B2031" s="1" t="s">
        <v>337</v>
      </c>
      <c r="C2031" s="28" t="str">
        <f>VLOOKUP(B2031,'Answer Data Transformation'!$B$3:$F$2338,4,FALSE)</f>
        <v xml:space="preserve">  Amany</v>
      </c>
      <c r="D2031" s="2">
        <f>VLOOKUP($B2031,'Answer Data Transformation'!$I$3:$R$2338,2,FALSE)</f>
        <v>34.865000000000002</v>
      </c>
      <c r="E2031" s="2">
        <f>VLOOKUP($B2031,'Answer Data Transformation'!$I$3:$R$2338,4,FALSE)</f>
        <v>4.8</v>
      </c>
      <c r="F2031" s="2" t="str">
        <f>VLOOKUP($B2031,'Answer Data Transformation'!$I$3:$R$2338,6,FALSE)</f>
        <v>No</v>
      </c>
      <c r="G2031" s="2" t="str">
        <f>VLOOKUP($B2031,'Answer Data Transformation'!$I$3:$R$2338,7,FALSE)</f>
        <v>No</v>
      </c>
      <c r="H2031" s="2" t="str">
        <f>VLOOKUP($B2031,'Answer Data Transformation'!$I$3:$R$2338,8,FALSE)</f>
        <v>No</v>
      </c>
      <c r="I2031" s="29">
        <f>VLOOKUP($B2031,'Answer Data Transformation'!$I$3:$R$2338,9,FALSE)</f>
        <v>0</v>
      </c>
      <c r="J2031" s="2" t="str">
        <f>VLOOKUP($B2031,'Answer Data Transformation'!$I$3:$R$2338,10,FALSE)</f>
        <v>No</v>
      </c>
      <c r="K2031" s="2" t="str">
        <f>VLOOKUP($B2031,'Answer Data Transformation'!$I$3:$R$2338,3,FALSE)</f>
        <v>Obesity</v>
      </c>
      <c r="L2031" s="2" t="str">
        <f>VLOOKUP($B2031,'Answer Data Transformation'!$I$3:$R$2338,5,FALSE)</f>
        <v>Normal</v>
      </c>
      <c r="M2031" s="2" t="str">
        <f>VLOOKUP($B2031,'Answer Data Transformation'!$T$3:$AA$2346,2,FALSE)</f>
        <v>01-Nov-1999</v>
      </c>
      <c r="N2031" s="2">
        <f>VLOOKUP($B2031,'Answer Data Transformation'!$T$3:$AA$2346,4,FALSE)</f>
        <v>0</v>
      </c>
      <c r="O2031" s="2">
        <f>VLOOKUP($B2031,'Answer Data Transformation'!$T$3:$AA$2346,5,FALSE)</f>
        <v>2899.49</v>
      </c>
      <c r="P2031" s="2" t="str">
        <f>VLOOKUP($B2031,'Answer Data Transformation'!$T$3:$AA$2346,6,FALSE)</f>
        <v>tier - 2</v>
      </c>
      <c r="Q2031" s="2" t="str">
        <f>VLOOKUP($B2031,'Answer Data Transformation'!$T$3:$AA$2346,7,FALSE)</f>
        <v>tier - 2</v>
      </c>
      <c r="R2031" s="2" t="str">
        <f>VLOOKUP($B2031,'Answer Data Transformation'!$T$3:$AA$2346,8,FALSE)</f>
        <v>R1024</v>
      </c>
      <c r="S2031" s="2">
        <f>VLOOKUP($B2031,'Answer Data Transformation'!$T$3:$AA$2346,3,FALSE)</f>
        <v>23</v>
      </c>
    </row>
    <row r="2032" spans="2:19" ht="15.5" x14ac:dyDescent="0.35">
      <c r="B2032" s="1" t="s">
        <v>336</v>
      </c>
      <c r="C2032" s="28" t="str">
        <f>VLOOKUP(B2032,'Answer Data Transformation'!$B$3:$F$2338,4,FALSE)</f>
        <v xml:space="preserve">  Kipling</v>
      </c>
      <c r="D2032" s="2">
        <f>VLOOKUP($B2032,'Answer Data Transformation'!$I$3:$R$2338,2,FALSE)</f>
        <v>28.12</v>
      </c>
      <c r="E2032" s="2">
        <f>VLOOKUP($B2032,'Answer Data Transformation'!$I$3:$R$2338,4,FALSE)</f>
        <v>5.55</v>
      </c>
      <c r="F2032" s="2" t="str">
        <f>VLOOKUP($B2032,'Answer Data Transformation'!$I$3:$R$2338,6,FALSE)</f>
        <v>Yes</v>
      </c>
      <c r="G2032" s="2" t="str">
        <f>VLOOKUP($B2032,'Answer Data Transformation'!$I$3:$R$2338,7,FALSE)</f>
        <v>yes</v>
      </c>
      <c r="H2032" s="2" t="str">
        <f>VLOOKUP($B2032,'Answer Data Transformation'!$I$3:$R$2338,8,FALSE)</f>
        <v>No</v>
      </c>
      <c r="I2032" s="29">
        <f>VLOOKUP($B2032,'Answer Data Transformation'!$I$3:$R$2338,9,FALSE)</f>
        <v>2</v>
      </c>
      <c r="J2032" s="2" t="str">
        <f>VLOOKUP($B2032,'Answer Data Transformation'!$I$3:$R$2338,10,FALSE)</f>
        <v>No</v>
      </c>
      <c r="K2032" s="2" t="str">
        <f>VLOOKUP($B2032,'Answer Data Transformation'!$I$3:$R$2338,3,FALSE)</f>
        <v>Overweight</v>
      </c>
      <c r="L2032" s="2" t="str">
        <f>VLOOKUP($B2032,'Answer Data Transformation'!$I$3:$R$2338,5,FALSE)</f>
        <v>Normal</v>
      </c>
      <c r="M2032" s="2" t="str">
        <f>VLOOKUP($B2032,'Answer Data Transformation'!$T$3:$AA$2346,2,FALSE)</f>
        <v>14-Jul-2000</v>
      </c>
      <c r="N2032" s="2">
        <f>VLOOKUP($B2032,'Answer Data Transformation'!$T$3:$AA$2346,4,FALSE)</f>
        <v>0</v>
      </c>
      <c r="O2032" s="2">
        <f>VLOOKUP($B2032,'Answer Data Transformation'!$T$3:$AA$2346,5,FALSE)</f>
        <v>2897.46</v>
      </c>
      <c r="P2032" s="2" t="str">
        <f>VLOOKUP($B2032,'Answer Data Transformation'!$T$3:$AA$2346,6,FALSE)</f>
        <v>tier - 2</v>
      </c>
      <c r="Q2032" s="2" t="str">
        <f>VLOOKUP($B2032,'Answer Data Transformation'!$T$3:$AA$2346,7,FALSE)</f>
        <v>tier - 1</v>
      </c>
      <c r="R2032" s="2" t="str">
        <f>VLOOKUP($B2032,'Answer Data Transformation'!$T$3:$AA$2346,8,FALSE)</f>
        <v>R1012</v>
      </c>
      <c r="S2032" s="2">
        <f>VLOOKUP($B2032,'Answer Data Transformation'!$T$3:$AA$2346,3,FALSE)</f>
        <v>22</v>
      </c>
    </row>
    <row r="2033" spans="2:19" ht="15.5" x14ac:dyDescent="0.35">
      <c r="B2033" s="1" t="s">
        <v>335</v>
      </c>
      <c r="C2033" s="28" t="str">
        <f>VLOOKUP(B2033,'Answer Data Transformation'!$B$3:$F$2338,4,FALSE)</f>
        <v xml:space="preserve">  Duncan</v>
      </c>
      <c r="D2033" s="2">
        <f>VLOOKUP($B2033,'Answer Data Transformation'!$I$3:$R$2338,2,FALSE)</f>
        <v>29.45</v>
      </c>
      <c r="E2033" s="2">
        <f>VLOOKUP($B2033,'Answer Data Transformation'!$I$3:$R$2338,4,FALSE)</f>
        <v>5.24</v>
      </c>
      <c r="F2033" s="2" t="str">
        <f>VLOOKUP($B2033,'Answer Data Transformation'!$I$3:$R$2338,6,FALSE)</f>
        <v>Yes</v>
      </c>
      <c r="G2033" s="2" t="str">
        <f>VLOOKUP($B2033,'Answer Data Transformation'!$I$3:$R$2338,7,FALSE)</f>
        <v>No</v>
      </c>
      <c r="H2033" s="2" t="str">
        <f>VLOOKUP($B2033,'Answer Data Transformation'!$I$3:$R$2338,8,FALSE)</f>
        <v>No</v>
      </c>
      <c r="I2033" s="29">
        <f>VLOOKUP($B2033,'Answer Data Transformation'!$I$3:$R$2338,9,FALSE)</f>
        <v>0</v>
      </c>
      <c r="J2033" s="2" t="str">
        <f>VLOOKUP($B2033,'Answer Data Transformation'!$I$3:$R$2338,10,FALSE)</f>
        <v>No</v>
      </c>
      <c r="K2033" s="2" t="str">
        <f>VLOOKUP($B2033,'Answer Data Transformation'!$I$3:$R$2338,3,FALSE)</f>
        <v>Overweight</v>
      </c>
      <c r="L2033" s="2" t="str">
        <f>VLOOKUP($B2033,'Answer Data Transformation'!$I$3:$R$2338,5,FALSE)</f>
        <v>Normal</v>
      </c>
      <c r="M2033" s="2" t="str">
        <f>VLOOKUP($B2033,'Answer Data Transformation'!$T$3:$AA$2346,2,FALSE)</f>
        <v>21-Jun-1996</v>
      </c>
      <c r="N2033" s="2">
        <f>VLOOKUP($B2033,'Answer Data Transformation'!$T$3:$AA$2346,4,FALSE)</f>
        <v>0</v>
      </c>
      <c r="O2033" s="2">
        <f>VLOOKUP($B2033,'Answer Data Transformation'!$T$3:$AA$2346,5,FALSE)</f>
        <v>2897.32</v>
      </c>
      <c r="P2033" s="2" t="str">
        <f>VLOOKUP($B2033,'Answer Data Transformation'!$T$3:$AA$2346,6,FALSE)</f>
        <v>tier - 3</v>
      </c>
      <c r="Q2033" s="2" t="str">
        <f>VLOOKUP($B2033,'Answer Data Transformation'!$T$3:$AA$2346,7,FALSE)</f>
        <v>tier - 3</v>
      </c>
      <c r="R2033" s="2" t="str">
        <f>VLOOKUP($B2033,'Answer Data Transformation'!$T$3:$AA$2346,8,FALSE)</f>
        <v>R1016</v>
      </c>
      <c r="S2033" s="2">
        <f>VLOOKUP($B2033,'Answer Data Transformation'!$T$3:$AA$2346,3,FALSE)</f>
        <v>26</v>
      </c>
    </row>
    <row r="2034" spans="2:19" ht="15.5" x14ac:dyDescent="0.35">
      <c r="B2034" s="1" t="s">
        <v>334</v>
      </c>
      <c r="C2034" s="28" t="str">
        <f>VLOOKUP(B2034,'Answer Data Transformation'!$B$3:$F$2338,4,FALSE)</f>
        <v xml:space="preserve">  Louis C</v>
      </c>
      <c r="D2034" s="2">
        <f>VLOOKUP($B2034,'Answer Data Transformation'!$I$3:$R$2338,2,FALSE)</f>
        <v>27.94</v>
      </c>
      <c r="E2034" s="2">
        <f>VLOOKUP($B2034,'Answer Data Transformation'!$I$3:$R$2338,4,FALSE)</f>
        <v>6.08</v>
      </c>
      <c r="F2034" s="2" t="str">
        <f>VLOOKUP($B2034,'Answer Data Transformation'!$I$3:$R$2338,6,FALSE)</f>
        <v>No</v>
      </c>
      <c r="G2034" s="2" t="str">
        <f>VLOOKUP($B2034,'Answer Data Transformation'!$I$3:$R$2338,7,FALSE)</f>
        <v>No</v>
      </c>
      <c r="H2034" s="2" t="str">
        <f>VLOOKUP($B2034,'Answer Data Transformation'!$I$3:$R$2338,8,FALSE)</f>
        <v>Yes</v>
      </c>
      <c r="I2034" s="29">
        <f>VLOOKUP($B2034,'Answer Data Transformation'!$I$3:$R$2338,9,FALSE)</f>
        <v>1</v>
      </c>
      <c r="J2034" s="2" t="str">
        <f>VLOOKUP($B2034,'Answer Data Transformation'!$I$3:$R$2338,10,FALSE)</f>
        <v>No</v>
      </c>
      <c r="K2034" s="2" t="str">
        <f>VLOOKUP($B2034,'Answer Data Transformation'!$I$3:$R$2338,3,FALSE)</f>
        <v>Overweight</v>
      </c>
      <c r="L2034" s="2" t="str">
        <f>VLOOKUP($B2034,'Answer Data Transformation'!$I$3:$R$2338,5,FALSE)</f>
        <v>Prediabetes</v>
      </c>
      <c r="M2034" s="2" t="str">
        <f>VLOOKUP($B2034,'Answer Data Transformation'!$T$3:$AA$2346,2,FALSE)</f>
        <v>12-Aug-1993</v>
      </c>
      <c r="N2034" s="2">
        <f>VLOOKUP($B2034,'Answer Data Transformation'!$T$3:$AA$2346,4,FALSE)</f>
        <v>0</v>
      </c>
      <c r="O2034" s="2">
        <f>VLOOKUP($B2034,'Answer Data Transformation'!$T$3:$AA$2346,5,FALSE)</f>
        <v>2867.12</v>
      </c>
      <c r="P2034" s="2" t="str">
        <f>VLOOKUP($B2034,'Answer Data Transformation'!$T$3:$AA$2346,6,FALSE)</f>
        <v>tier - 1</v>
      </c>
      <c r="Q2034" s="2" t="str">
        <f>VLOOKUP($B2034,'Answer Data Transformation'!$T$3:$AA$2346,7,FALSE)</f>
        <v>tier - 3</v>
      </c>
      <c r="R2034" s="2" t="str">
        <f>VLOOKUP($B2034,'Answer Data Transformation'!$T$3:$AA$2346,8,FALSE)</f>
        <v>R1013</v>
      </c>
      <c r="S2034" s="2">
        <f>VLOOKUP($B2034,'Answer Data Transformation'!$T$3:$AA$2346,3,FALSE)</f>
        <v>29</v>
      </c>
    </row>
    <row r="2035" spans="2:19" ht="15.5" x14ac:dyDescent="0.35">
      <c r="B2035" s="1" t="s">
        <v>333</v>
      </c>
      <c r="C2035" s="28" t="str">
        <f>VLOOKUP(B2035,'Answer Data Transformation'!$B$3:$F$2338,4,FALSE)</f>
        <v xml:space="preserve">  Daniel J</v>
      </c>
      <c r="D2035" s="2">
        <f>VLOOKUP($B2035,'Answer Data Transformation'!$I$3:$R$2338,2,FALSE)</f>
        <v>27.2</v>
      </c>
      <c r="E2035" s="2">
        <f>VLOOKUP($B2035,'Answer Data Transformation'!$I$3:$R$2338,4,FALSE)</f>
        <v>5.83</v>
      </c>
      <c r="F2035" s="2" t="str">
        <f>VLOOKUP($B2035,'Answer Data Transformation'!$I$3:$R$2338,6,FALSE)</f>
        <v>No</v>
      </c>
      <c r="G2035" s="2" t="str">
        <f>VLOOKUP($B2035,'Answer Data Transformation'!$I$3:$R$2338,7,FALSE)</f>
        <v>No</v>
      </c>
      <c r="H2035" s="2" t="str">
        <f>VLOOKUP($B2035,'Answer Data Transformation'!$I$3:$R$2338,8,FALSE)</f>
        <v>Yes</v>
      </c>
      <c r="I2035" s="29">
        <f>VLOOKUP($B2035,'Answer Data Transformation'!$I$3:$R$2338,9,FALSE)</f>
        <v>1</v>
      </c>
      <c r="J2035" s="2" t="str">
        <f>VLOOKUP($B2035,'Answer Data Transformation'!$I$3:$R$2338,10,FALSE)</f>
        <v>No</v>
      </c>
      <c r="K2035" s="2" t="str">
        <f>VLOOKUP($B2035,'Answer Data Transformation'!$I$3:$R$2338,3,FALSE)</f>
        <v>Overweight</v>
      </c>
      <c r="L2035" s="2" t="str">
        <f>VLOOKUP($B2035,'Answer Data Transformation'!$I$3:$R$2338,5,FALSE)</f>
        <v>Prediabetes</v>
      </c>
      <c r="M2035" s="2" t="str">
        <f>VLOOKUP($B2035,'Answer Data Transformation'!$T$3:$AA$2346,2,FALSE)</f>
        <v>01-Nov-1993</v>
      </c>
      <c r="N2035" s="2">
        <f>VLOOKUP($B2035,'Answer Data Transformation'!$T$3:$AA$2346,4,FALSE)</f>
        <v>0</v>
      </c>
      <c r="O2035" s="2">
        <f>VLOOKUP($B2035,'Answer Data Transformation'!$T$3:$AA$2346,5,FALSE)</f>
        <v>2866.09</v>
      </c>
      <c r="P2035" s="2" t="str">
        <f>VLOOKUP($B2035,'Answer Data Transformation'!$T$3:$AA$2346,6,FALSE)</f>
        <v>tier - 3</v>
      </c>
      <c r="Q2035" s="2" t="str">
        <f>VLOOKUP($B2035,'Answer Data Transformation'!$T$3:$AA$2346,7,FALSE)</f>
        <v>tier - 3</v>
      </c>
      <c r="R2035" s="2" t="str">
        <f>VLOOKUP($B2035,'Answer Data Transformation'!$T$3:$AA$2346,8,FALSE)</f>
        <v>R1011</v>
      </c>
      <c r="S2035" s="2">
        <f>VLOOKUP($B2035,'Answer Data Transformation'!$T$3:$AA$2346,3,FALSE)</f>
        <v>29</v>
      </c>
    </row>
    <row r="2036" spans="2:19" ht="15.5" x14ac:dyDescent="0.35">
      <c r="B2036" s="1" t="s">
        <v>332</v>
      </c>
      <c r="C2036" s="28" t="str">
        <f>VLOOKUP(B2036,'Answer Data Transformation'!$B$3:$F$2338,4,FALSE)</f>
        <v xml:space="preserve">  Ildiko M</v>
      </c>
      <c r="D2036" s="2">
        <f>VLOOKUP($B2036,'Answer Data Transformation'!$I$3:$R$2338,2,FALSE)</f>
        <v>33.344999999999999</v>
      </c>
      <c r="E2036" s="2">
        <f>VLOOKUP($B2036,'Answer Data Transformation'!$I$3:$R$2338,4,FALSE)</f>
        <v>4.29</v>
      </c>
      <c r="F2036" s="2" t="str">
        <f>VLOOKUP($B2036,'Answer Data Transformation'!$I$3:$R$2338,6,FALSE)</f>
        <v>No</v>
      </c>
      <c r="G2036" s="2" t="str">
        <f>VLOOKUP($B2036,'Answer Data Transformation'!$I$3:$R$2338,7,FALSE)</f>
        <v>No</v>
      </c>
      <c r="H2036" s="2" t="str">
        <f>VLOOKUP($B2036,'Answer Data Transformation'!$I$3:$R$2338,8,FALSE)</f>
        <v>No</v>
      </c>
      <c r="I2036" s="29">
        <f>VLOOKUP($B2036,'Answer Data Transformation'!$I$3:$R$2338,9,FALSE)</f>
        <v>1</v>
      </c>
      <c r="J2036" s="2" t="str">
        <f>VLOOKUP($B2036,'Answer Data Transformation'!$I$3:$R$2338,10,FALSE)</f>
        <v>No</v>
      </c>
      <c r="K2036" s="2" t="str">
        <f>VLOOKUP($B2036,'Answer Data Transformation'!$I$3:$R$2338,3,FALSE)</f>
        <v>Obesity</v>
      </c>
      <c r="L2036" s="2" t="str">
        <f>VLOOKUP($B2036,'Answer Data Transformation'!$I$3:$R$2338,5,FALSE)</f>
        <v>Normal</v>
      </c>
      <c r="M2036" s="2" t="str">
        <f>VLOOKUP($B2036,'Answer Data Transformation'!$T$3:$AA$2346,2,FALSE)</f>
        <v>04-Sep-1998</v>
      </c>
      <c r="N2036" s="2">
        <f>VLOOKUP($B2036,'Answer Data Transformation'!$T$3:$AA$2346,4,FALSE)</f>
        <v>0</v>
      </c>
      <c r="O2036" s="2">
        <f>VLOOKUP($B2036,'Answer Data Transformation'!$T$3:$AA$2346,5,FALSE)</f>
        <v>2855.44</v>
      </c>
      <c r="P2036" s="2" t="str">
        <f>VLOOKUP($B2036,'Answer Data Transformation'!$T$3:$AA$2346,6,FALSE)</f>
        <v>tier - 2</v>
      </c>
      <c r="Q2036" s="2" t="str">
        <f>VLOOKUP($B2036,'Answer Data Transformation'!$T$3:$AA$2346,7,FALSE)</f>
        <v>tier - 3</v>
      </c>
      <c r="R2036" s="2" t="str">
        <f>VLOOKUP($B2036,'Answer Data Transformation'!$T$3:$AA$2346,8,FALSE)</f>
        <v>R1012</v>
      </c>
      <c r="S2036" s="2">
        <f>VLOOKUP($B2036,'Answer Data Transformation'!$T$3:$AA$2346,3,FALSE)</f>
        <v>24</v>
      </c>
    </row>
    <row r="2037" spans="2:19" ht="15.5" x14ac:dyDescent="0.35">
      <c r="B2037" s="1" t="s">
        <v>331</v>
      </c>
      <c r="C2037" s="28" t="str">
        <f>VLOOKUP(B2037,'Answer Data Transformation'!$B$3:$F$2338,4,FALSE)</f>
        <v xml:space="preserve">  Melinda E</v>
      </c>
      <c r="D2037" s="2">
        <f>VLOOKUP($B2037,'Answer Data Transformation'!$I$3:$R$2338,2,FALSE)</f>
        <v>29.925000000000001</v>
      </c>
      <c r="E2037" s="2">
        <f>VLOOKUP($B2037,'Answer Data Transformation'!$I$3:$R$2338,4,FALSE)</f>
        <v>5.3</v>
      </c>
      <c r="F2037" s="2" t="str">
        <f>VLOOKUP($B2037,'Answer Data Transformation'!$I$3:$R$2338,6,FALSE)</f>
        <v>No</v>
      </c>
      <c r="G2037" s="2" t="str">
        <f>VLOOKUP($B2037,'Answer Data Transformation'!$I$3:$R$2338,7,FALSE)</f>
        <v>No</v>
      </c>
      <c r="H2037" s="2" t="str">
        <f>VLOOKUP($B2037,'Answer Data Transformation'!$I$3:$R$2338,8,FALSE)</f>
        <v>No</v>
      </c>
      <c r="I2037" s="29">
        <f>VLOOKUP($B2037,'Answer Data Transformation'!$I$3:$R$2338,9,FALSE)</f>
        <v>1</v>
      </c>
      <c r="J2037" s="2" t="str">
        <f>VLOOKUP($B2037,'Answer Data Transformation'!$I$3:$R$2338,10,FALSE)</f>
        <v>No</v>
      </c>
      <c r="K2037" s="2" t="str">
        <f>VLOOKUP($B2037,'Answer Data Transformation'!$I$3:$R$2338,3,FALSE)</f>
        <v>Overweight</v>
      </c>
      <c r="L2037" s="2" t="str">
        <f>VLOOKUP($B2037,'Answer Data Transformation'!$I$3:$R$2338,5,FALSE)</f>
        <v>Normal</v>
      </c>
      <c r="M2037" s="2" t="str">
        <f>VLOOKUP($B2037,'Answer Data Transformation'!$T$3:$AA$2346,2,FALSE)</f>
        <v>17-Jun-1998</v>
      </c>
      <c r="N2037" s="2">
        <f>VLOOKUP($B2037,'Answer Data Transformation'!$T$3:$AA$2346,4,FALSE)</f>
        <v>0</v>
      </c>
      <c r="O2037" s="2">
        <f>VLOOKUP($B2037,'Answer Data Transformation'!$T$3:$AA$2346,5,FALSE)</f>
        <v>2850.68</v>
      </c>
      <c r="P2037" s="2" t="str">
        <f>VLOOKUP($B2037,'Answer Data Transformation'!$T$3:$AA$2346,6,FALSE)</f>
        <v>tier - 2</v>
      </c>
      <c r="Q2037" s="2" t="str">
        <f>VLOOKUP($B2037,'Answer Data Transformation'!$T$3:$AA$2346,7,FALSE)</f>
        <v>tier - 3</v>
      </c>
      <c r="R2037" s="2" t="str">
        <f>VLOOKUP($B2037,'Answer Data Transformation'!$T$3:$AA$2346,8,FALSE)</f>
        <v>R1012</v>
      </c>
      <c r="S2037" s="2">
        <f>VLOOKUP($B2037,'Answer Data Transformation'!$T$3:$AA$2346,3,FALSE)</f>
        <v>24</v>
      </c>
    </row>
    <row r="2038" spans="2:19" ht="15.5" x14ac:dyDescent="0.35">
      <c r="B2038" s="1" t="s">
        <v>330</v>
      </c>
      <c r="C2038" s="28" t="str">
        <f>VLOOKUP(B2038,'Answer Data Transformation'!$B$3:$F$2338,4,FALSE)</f>
        <v xml:space="preserve">  Ashley M</v>
      </c>
      <c r="D2038" s="2">
        <f>VLOOKUP($B2038,'Answer Data Transformation'!$I$3:$R$2338,2,FALSE)</f>
        <v>24.225000000000001</v>
      </c>
      <c r="E2038" s="2">
        <f>VLOOKUP($B2038,'Answer Data Transformation'!$I$3:$R$2338,4,FALSE)</f>
        <v>4.42</v>
      </c>
      <c r="F2038" s="2" t="str">
        <f>VLOOKUP($B2038,'Answer Data Transformation'!$I$3:$R$2338,6,FALSE)</f>
        <v>No</v>
      </c>
      <c r="G2038" s="2" t="str">
        <f>VLOOKUP($B2038,'Answer Data Transformation'!$I$3:$R$2338,7,FALSE)</f>
        <v>No</v>
      </c>
      <c r="H2038" s="2" t="str">
        <f>VLOOKUP($B2038,'Answer Data Transformation'!$I$3:$R$2338,8,FALSE)</f>
        <v>No</v>
      </c>
      <c r="I2038" s="29">
        <f>VLOOKUP($B2038,'Answer Data Transformation'!$I$3:$R$2338,9,FALSE)</f>
        <v>1</v>
      </c>
      <c r="J2038" s="2" t="str">
        <f>VLOOKUP($B2038,'Answer Data Transformation'!$I$3:$R$2338,10,FALSE)</f>
        <v>No</v>
      </c>
      <c r="K2038" s="2" t="str">
        <f>VLOOKUP($B2038,'Answer Data Transformation'!$I$3:$R$2338,3,FALSE)</f>
        <v>Normal Weight</v>
      </c>
      <c r="L2038" s="2" t="str">
        <f>VLOOKUP($B2038,'Answer Data Transformation'!$I$3:$R$2338,5,FALSE)</f>
        <v>Normal</v>
      </c>
      <c r="M2038" s="2" t="str">
        <f>VLOOKUP($B2038,'Answer Data Transformation'!$T$3:$AA$2346,2,FALSE)</f>
        <v>15-Nov-1998</v>
      </c>
      <c r="N2038" s="2">
        <f>VLOOKUP($B2038,'Answer Data Transformation'!$T$3:$AA$2346,4,FALSE)</f>
        <v>0</v>
      </c>
      <c r="O2038" s="2">
        <f>VLOOKUP($B2038,'Answer Data Transformation'!$T$3:$AA$2346,5,FALSE)</f>
        <v>2842.76</v>
      </c>
      <c r="P2038" s="2" t="str">
        <f>VLOOKUP($B2038,'Answer Data Transformation'!$T$3:$AA$2346,6,FALSE)</f>
        <v>tier - 2</v>
      </c>
      <c r="Q2038" s="2" t="str">
        <f>VLOOKUP($B2038,'Answer Data Transformation'!$T$3:$AA$2346,7,FALSE)</f>
        <v>tier - 3</v>
      </c>
      <c r="R2038" s="2" t="str">
        <f>VLOOKUP($B2038,'Answer Data Transformation'!$T$3:$AA$2346,8,FALSE)</f>
        <v>R1012</v>
      </c>
      <c r="S2038" s="2">
        <f>VLOOKUP($B2038,'Answer Data Transformation'!$T$3:$AA$2346,3,FALSE)</f>
        <v>24</v>
      </c>
    </row>
    <row r="2039" spans="2:19" ht="15.5" x14ac:dyDescent="0.35">
      <c r="B2039" s="1" t="s">
        <v>329</v>
      </c>
      <c r="C2039" s="28" t="str">
        <f>VLOOKUP(B2039,'Answer Data Transformation'!$B$3:$F$2338,4,FALSE)</f>
        <v xml:space="preserve">  Stephanie</v>
      </c>
      <c r="D2039" s="2">
        <f>VLOOKUP($B2039,'Answer Data Transformation'!$I$3:$R$2338,2,FALSE)</f>
        <v>29.68</v>
      </c>
      <c r="E2039" s="2">
        <f>VLOOKUP($B2039,'Answer Data Transformation'!$I$3:$R$2338,4,FALSE)</f>
        <v>5.68</v>
      </c>
      <c r="F2039" s="2" t="str">
        <f>VLOOKUP($B2039,'Answer Data Transformation'!$I$3:$R$2338,6,FALSE)</f>
        <v>No</v>
      </c>
      <c r="G2039" s="2" t="str">
        <f>VLOOKUP($B2039,'Answer Data Transformation'!$I$3:$R$2338,7,FALSE)</f>
        <v>yes</v>
      </c>
      <c r="H2039" s="2" t="str">
        <f>VLOOKUP($B2039,'Answer Data Transformation'!$I$3:$R$2338,8,FALSE)</f>
        <v>No</v>
      </c>
      <c r="I2039" s="29">
        <f>VLOOKUP($B2039,'Answer Data Transformation'!$I$3:$R$2338,9,FALSE)</f>
        <v>1</v>
      </c>
      <c r="J2039" s="2" t="str">
        <f>VLOOKUP($B2039,'Answer Data Transformation'!$I$3:$R$2338,10,FALSE)</f>
        <v>No</v>
      </c>
      <c r="K2039" s="2" t="str">
        <f>VLOOKUP($B2039,'Answer Data Transformation'!$I$3:$R$2338,3,FALSE)</f>
        <v>Overweight</v>
      </c>
      <c r="L2039" s="2" t="str">
        <f>VLOOKUP($B2039,'Answer Data Transformation'!$I$3:$R$2338,5,FALSE)</f>
        <v>Normal</v>
      </c>
      <c r="M2039" s="2" t="str">
        <f>VLOOKUP($B2039,'Answer Data Transformation'!$T$3:$AA$2346,2,FALSE)</f>
        <v>01-Oct-2000</v>
      </c>
      <c r="N2039" s="2">
        <f>VLOOKUP($B2039,'Answer Data Transformation'!$T$3:$AA$2346,4,FALSE)</f>
        <v>0</v>
      </c>
      <c r="O2039" s="2">
        <f>VLOOKUP($B2039,'Answer Data Transformation'!$T$3:$AA$2346,5,FALSE)</f>
        <v>2819.51</v>
      </c>
      <c r="P2039" s="2" t="str">
        <f>VLOOKUP($B2039,'Answer Data Transformation'!$T$3:$AA$2346,6,FALSE)</f>
        <v>tier - 2</v>
      </c>
      <c r="Q2039" s="2" t="str">
        <f>VLOOKUP($B2039,'Answer Data Transformation'!$T$3:$AA$2346,7,FALSE)</f>
        <v>tier - 3</v>
      </c>
      <c r="R2039" s="2" t="str">
        <f>VLOOKUP($B2039,'Answer Data Transformation'!$T$3:$AA$2346,8,FALSE)</f>
        <v>R1011</v>
      </c>
      <c r="S2039" s="2">
        <f>VLOOKUP($B2039,'Answer Data Transformation'!$T$3:$AA$2346,3,FALSE)</f>
        <v>22</v>
      </c>
    </row>
    <row r="2040" spans="2:19" ht="15.5" x14ac:dyDescent="0.35">
      <c r="B2040" s="1" t="s">
        <v>328</v>
      </c>
      <c r="C2040" s="28" t="str">
        <f>VLOOKUP(B2040,'Answer Data Transformation'!$B$3:$F$2338,4,FALSE)</f>
        <v xml:space="preserve">  Sean P</v>
      </c>
      <c r="D2040" s="2">
        <f>VLOOKUP($B2040,'Answer Data Transformation'!$I$3:$R$2338,2,FALSE)</f>
        <v>20.614999999999998</v>
      </c>
      <c r="E2040" s="2">
        <f>VLOOKUP($B2040,'Answer Data Transformation'!$I$3:$R$2338,4,FALSE)</f>
        <v>6.05</v>
      </c>
      <c r="F2040" s="2" t="str">
        <f>VLOOKUP($B2040,'Answer Data Transformation'!$I$3:$R$2338,6,FALSE)</f>
        <v>No</v>
      </c>
      <c r="G2040" s="2" t="str">
        <f>VLOOKUP($B2040,'Answer Data Transformation'!$I$3:$R$2338,7,FALSE)</f>
        <v>No</v>
      </c>
      <c r="H2040" s="2" t="str">
        <f>VLOOKUP($B2040,'Answer Data Transformation'!$I$3:$R$2338,8,FALSE)</f>
        <v>Yes</v>
      </c>
      <c r="I2040" s="29">
        <f>VLOOKUP($B2040,'Answer Data Transformation'!$I$3:$R$2338,9,FALSE)</f>
        <v>1</v>
      </c>
      <c r="J2040" s="2" t="str">
        <f>VLOOKUP($B2040,'Answer Data Transformation'!$I$3:$R$2338,10,FALSE)</f>
        <v>No</v>
      </c>
      <c r="K2040" s="2" t="str">
        <f>VLOOKUP($B2040,'Answer Data Transformation'!$I$3:$R$2338,3,FALSE)</f>
        <v>Normal Weight</v>
      </c>
      <c r="L2040" s="2" t="str">
        <f>VLOOKUP($B2040,'Answer Data Transformation'!$I$3:$R$2338,5,FALSE)</f>
        <v>Prediabetes</v>
      </c>
      <c r="M2040" s="2" t="str">
        <f>VLOOKUP($B2040,'Answer Data Transformation'!$T$3:$AA$2346,2,FALSE)</f>
        <v>23-Sep-2003</v>
      </c>
      <c r="N2040" s="2">
        <f>VLOOKUP($B2040,'Answer Data Transformation'!$T$3:$AA$2346,4,FALSE)</f>
        <v>2</v>
      </c>
      <c r="O2040" s="2">
        <f>VLOOKUP($B2040,'Answer Data Transformation'!$T$3:$AA$2346,5,FALSE)</f>
        <v>2803.7</v>
      </c>
      <c r="P2040" s="2" t="str">
        <f>VLOOKUP($B2040,'Answer Data Transformation'!$T$3:$AA$2346,6,FALSE)</f>
        <v>tier - 2</v>
      </c>
      <c r="Q2040" s="2" t="str">
        <f>VLOOKUP($B2040,'Answer Data Transformation'!$T$3:$AA$2346,7,FALSE)</f>
        <v>tier - 1</v>
      </c>
      <c r="R2040" s="2" t="str">
        <f>VLOOKUP($B2040,'Answer Data Transformation'!$T$3:$AA$2346,8,FALSE)</f>
        <v>R1012</v>
      </c>
      <c r="S2040" s="2">
        <f>VLOOKUP($B2040,'Answer Data Transformation'!$T$3:$AA$2346,3,FALSE)</f>
        <v>19</v>
      </c>
    </row>
    <row r="2041" spans="2:19" ht="15.5" x14ac:dyDescent="0.35">
      <c r="B2041" s="1" t="s">
        <v>327</v>
      </c>
      <c r="C2041" s="28" t="str">
        <f>VLOOKUP(B2041,'Answer Data Transformation'!$B$3:$F$2338,4,FALSE)</f>
        <v xml:space="preserve">  Emily G</v>
      </c>
      <c r="D2041" s="2">
        <f>VLOOKUP($B2041,'Answer Data Transformation'!$I$3:$R$2338,2,FALSE)</f>
        <v>32.119999999999997</v>
      </c>
      <c r="E2041" s="2">
        <f>VLOOKUP($B2041,'Answer Data Transformation'!$I$3:$R$2338,4,FALSE)</f>
        <v>5.33</v>
      </c>
      <c r="F2041" s="2" t="str">
        <f>VLOOKUP($B2041,'Answer Data Transformation'!$I$3:$R$2338,6,FALSE)</f>
        <v>No</v>
      </c>
      <c r="G2041" s="2" t="str">
        <f>VLOOKUP($B2041,'Answer Data Transformation'!$I$3:$R$2338,7,FALSE)</f>
        <v>yes</v>
      </c>
      <c r="H2041" s="2" t="str">
        <f>VLOOKUP($B2041,'Answer Data Transformation'!$I$3:$R$2338,8,FALSE)</f>
        <v>No</v>
      </c>
      <c r="I2041" s="29">
        <f>VLOOKUP($B2041,'Answer Data Transformation'!$I$3:$R$2338,9,FALSE)</f>
        <v>1</v>
      </c>
      <c r="J2041" s="2" t="str">
        <f>VLOOKUP($B2041,'Answer Data Transformation'!$I$3:$R$2338,10,FALSE)</f>
        <v>No</v>
      </c>
      <c r="K2041" s="2" t="str">
        <f>VLOOKUP($B2041,'Answer Data Transformation'!$I$3:$R$2338,3,FALSE)</f>
        <v>Obesity</v>
      </c>
      <c r="L2041" s="2" t="str">
        <f>VLOOKUP($B2041,'Answer Data Transformation'!$I$3:$R$2338,5,FALSE)</f>
        <v>Normal</v>
      </c>
      <c r="M2041" s="2" t="str">
        <f>VLOOKUP($B2041,'Answer Data Transformation'!$T$3:$AA$2346,2,FALSE)</f>
        <v>04-Aug-2004</v>
      </c>
      <c r="N2041" s="2">
        <f>VLOOKUP($B2041,'Answer Data Transformation'!$T$3:$AA$2346,4,FALSE)</f>
        <v>2</v>
      </c>
      <c r="O2041" s="2">
        <f>VLOOKUP($B2041,'Answer Data Transformation'!$T$3:$AA$2346,5,FALSE)</f>
        <v>2801.26</v>
      </c>
      <c r="P2041" s="2" t="str">
        <f>VLOOKUP($B2041,'Answer Data Transformation'!$T$3:$AA$2346,6,FALSE)</f>
        <v>tier - 2</v>
      </c>
      <c r="Q2041" s="2" t="str">
        <f>VLOOKUP($B2041,'Answer Data Transformation'!$T$3:$AA$2346,7,FALSE)</f>
        <v>tier - 3</v>
      </c>
      <c r="R2041" s="2" t="str">
        <f>VLOOKUP($B2041,'Answer Data Transformation'!$T$3:$AA$2346,8,FALSE)</f>
        <v>R1013</v>
      </c>
      <c r="S2041" s="2">
        <f>VLOOKUP($B2041,'Answer Data Transformation'!$T$3:$AA$2346,3,FALSE)</f>
        <v>18</v>
      </c>
    </row>
    <row r="2042" spans="2:19" ht="15.5" x14ac:dyDescent="0.35">
      <c r="B2042" s="1" t="s">
        <v>326</v>
      </c>
      <c r="C2042" s="28" t="str">
        <f>VLOOKUP(B2042,'Answer Data Transformation'!$B$3:$F$2338,4,FALSE)</f>
        <v xml:space="preserve">  Malcolm</v>
      </c>
      <c r="D2042" s="2">
        <f>VLOOKUP($B2042,'Answer Data Transformation'!$I$3:$R$2338,2,FALSE)</f>
        <v>27.36</v>
      </c>
      <c r="E2042" s="2">
        <f>VLOOKUP($B2042,'Answer Data Transformation'!$I$3:$R$2338,4,FALSE)</f>
        <v>6.22</v>
      </c>
      <c r="F2042" s="2" t="str">
        <f>VLOOKUP($B2042,'Answer Data Transformation'!$I$3:$R$2338,6,FALSE)</f>
        <v>No</v>
      </c>
      <c r="G2042" s="2" t="str">
        <f>VLOOKUP($B2042,'Answer Data Transformation'!$I$3:$R$2338,7,FALSE)</f>
        <v>No</v>
      </c>
      <c r="H2042" s="2" t="str">
        <f>VLOOKUP($B2042,'Answer Data Transformation'!$I$3:$R$2338,8,FALSE)</f>
        <v>No</v>
      </c>
      <c r="I2042" s="29">
        <f>VLOOKUP($B2042,'Answer Data Transformation'!$I$3:$R$2338,9,FALSE)</f>
        <v>0</v>
      </c>
      <c r="J2042" s="2" t="str">
        <f>VLOOKUP($B2042,'Answer Data Transformation'!$I$3:$R$2338,10,FALSE)</f>
        <v>No</v>
      </c>
      <c r="K2042" s="2" t="str">
        <f>VLOOKUP($B2042,'Answer Data Transformation'!$I$3:$R$2338,3,FALSE)</f>
        <v>Overweight</v>
      </c>
      <c r="L2042" s="2" t="str">
        <f>VLOOKUP($B2042,'Answer Data Transformation'!$I$3:$R$2338,5,FALSE)</f>
        <v>Prediabetes</v>
      </c>
      <c r="M2042" s="2" t="str">
        <f>VLOOKUP($B2042,'Answer Data Transformation'!$T$3:$AA$2346,2,FALSE)</f>
        <v>24-Dec-1999</v>
      </c>
      <c r="N2042" s="2">
        <f>VLOOKUP($B2042,'Answer Data Transformation'!$T$3:$AA$2346,4,FALSE)</f>
        <v>1</v>
      </c>
      <c r="O2042" s="2">
        <f>VLOOKUP($B2042,'Answer Data Transformation'!$T$3:$AA$2346,5,FALSE)</f>
        <v>2789.06</v>
      </c>
      <c r="P2042" s="2" t="str">
        <f>VLOOKUP($B2042,'Answer Data Transformation'!$T$3:$AA$2346,6,FALSE)</f>
        <v>tier - 2</v>
      </c>
      <c r="Q2042" s="2" t="str">
        <f>VLOOKUP($B2042,'Answer Data Transformation'!$T$3:$AA$2346,7,FALSE)</f>
        <v>tier - 3</v>
      </c>
      <c r="R2042" s="2" t="str">
        <f>VLOOKUP($B2042,'Answer Data Transformation'!$T$3:$AA$2346,8,FALSE)</f>
        <v>R1012</v>
      </c>
      <c r="S2042" s="2">
        <f>VLOOKUP($B2042,'Answer Data Transformation'!$T$3:$AA$2346,3,FALSE)</f>
        <v>23</v>
      </c>
    </row>
    <row r="2043" spans="2:19" ht="15.5" x14ac:dyDescent="0.35">
      <c r="B2043" s="1" t="s">
        <v>325</v>
      </c>
      <c r="C2043" s="28" t="str">
        <f>VLOOKUP(B2043,'Answer Data Transformation'!$B$3:$F$2338,4,FALSE)</f>
        <v xml:space="preserve">  Danilo</v>
      </c>
      <c r="D2043" s="2">
        <f>VLOOKUP($B2043,'Answer Data Transformation'!$I$3:$R$2338,2,FALSE)</f>
        <v>17.385000000000002</v>
      </c>
      <c r="E2043" s="2">
        <f>VLOOKUP($B2043,'Answer Data Transformation'!$I$3:$R$2338,4,FALSE)</f>
        <v>5.84</v>
      </c>
      <c r="F2043" s="2" t="str">
        <f>VLOOKUP($B2043,'Answer Data Transformation'!$I$3:$R$2338,6,FALSE)</f>
        <v>No</v>
      </c>
      <c r="G2043" s="2" t="str">
        <f>VLOOKUP($B2043,'Answer Data Transformation'!$I$3:$R$2338,7,FALSE)</f>
        <v>No</v>
      </c>
      <c r="H2043" s="2" t="str">
        <f>VLOOKUP($B2043,'Answer Data Transformation'!$I$3:$R$2338,8,FALSE)</f>
        <v>No</v>
      </c>
      <c r="I2043" s="29">
        <f>VLOOKUP($B2043,'Answer Data Transformation'!$I$3:$R$2338,9,FALSE)</f>
        <v>0</v>
      </c>
      <c r="J2043" s="2" t="str">
        <f>VLOOKUP($B2043,'Answer Data Transformation'!$I$3:$R$2338,10,FALSE)</f>
        <v>No</v>
      </c>
      <c r="K2043" s="2" t="str">
        <f>VLOOKUP($B2043,'Answer Data Transformation'!$I$3:$R$2338,3,FALSE)</f>
        <v>Underweight</v>
      </c>
      <c r="L2043" s="2" t="str">
        <f>VLOOKUP($B2043,'Answer Data Transformation'!$I$3:$R$2338,5,FALSE)</f>
        <v>Prediabetes</v>
      </c>
      <c r="M2043" s="2" t="str">
        <f>VLOOKUP($B2043,'Answer Data Transformation'!$T$3:$AA$2346,2,FALSE)</f>
        <v>29-Aug-1999</v>
      </c>
      <c r="N2043" s="2">
        <f>VLOOKUP($B2043,'Answer Data Transformation'!$T$3:$AA$2346,4,FALSE)</f>
        <v>1</v>
      </c>
      <c r="O2043" s="2">
        <f>VLOOKUP($B2043,'Answer Data Transformation'!$T$3:$AA$2346,5,FALSE)</f>
        <v>2775.19</v>
      </c>
      <c r="P2043" s="2" t="str">
        <f>VLOOKUP($B2043,'Answer Data Transformation'!$T$3:$AA$2346,6,FALSE)</f>
        <v>tier - 2</v>
      </c>
      <c r="Q2043" s="2" t="str">
        <f>VLOOKUP($B2043,'Answer Data Transformation'!$T$3:$AA$2346,7,FALSE)</f>
        <v>tier - 1</v>
      </c>
      <c r="R2043" s="2" t="str">
        <f>VLOOKUP($B2043,'Answer Data Transformation'!$T$3:$AA$2346,8,FALSE)</f>
        <v>R1012</v>
      </c>
      <c r="S2043" s="2">
        <f>VLOOKUP($B2043,'Answer Data Transformation'!$T$3:$AA$2346,3,FALSE)</f>
        <v>23</v>
      </c>
    </row>
    <row r="2044" spans="2:19" ht="15.5" x14ac:dyDescent="0.35">
      <c r="B2044" s="1" t="s">
        <v>324</v>
      </c>
      <c r="C2044" s="28" t="str">
        <f>VLOOKUP(B2044,'Answer Data Transformation'!$B$3:$F$2338,4,FALSE)</f>
        <v xml:space="preserve">  Mikko</v>
      </c>
      <c r="D2044" s="2">
        <f>VLOOKUP($B2044,'Answer Data Transformation'!$I$3:$R$2338,2,FALSE)</f>
        <v>30.13</v>
      </c>
      <c r="E2044" s="2">
        <f>VLOOKUP($B2044,'Answer Data Transformation'!$I$3:$R$2338,4,FALSE)</f>
        <v>5.71</v>
      </c>
      <c r="F2044" s="2" t="str">
        <f>VLOOKUP($B2044,'Answer Data Transformation'!$I$3:$R$2338,6,FALSE)</f>
        <v>No</v>
      </c>
      <c r="G2044" s="2" t="str">
        <f>VLOOKUP($B2044,'Answer Data Transformation'!$I$3:$R$2338,7,FALSE)</f>
        <v>yes</v>
      </c>
      <c r="H2044" s="2" t="str">
        <f>VLOOKUP($B2044,'Answer Data Transformation'!$I$3:$R$2338,8,FALSE)</f>
        <v>No</v>
      </c>
      <c r="I2044" s="29">
        <f>VLOOKUP($B2044,'Answer Data Transformation'!$I$3:$R$2338,9,FALSE)</f>
        <v>1</v>
      </c>
      <c r="J2044" s="2" t="str">
        <f>VLOOKUP($B2044,'Answer Data Transformation'!$I$3:$R$2338,10,FALSE)</f>
        <v>No</v>
      </c>
      <c r="K2044" s="2" t="str">
        <f>VLOOKUP($B2044,'Answer Data Transformation'!$I$3:$R$2338,3,FALSE)</f>
        <v>Obesity</v>
      </c>
      <c r="L2044" s="2" t="str">
        <f>VLOOKUP($B2044,'Answer Data Transformation'!$I$3:$R$2338,5,FALSE)</f>
        <v>Prediabetes</v>
      </c>
      <c r="M2044" s="2" t="str">
        <f>VLOOKUP($B2044,'Answer Data Transformation'!$T$3:$AA$2346,2,FALSE)</f>
        <v>14-Nov-2004</v>
      </c>
      <c r="N2044" s="2">
        <f>VLOOKUP($B2044,'Answer Data Transformation'!$T$3:$AA$2346,4,FALSE)</f>
        <v>0</v>
      </c>
      <c r="O2044" s="2">
        <f>VLOOKUP($B2044,'Answer Data Transformation'!$T$3:$AA$2346,5,FALSE)</f>
        <v>2773.46</v>
      </c>
      <c r="P2044" s="2" t="str">
        <f>VLOOKUP($B2044,'Answer Data Transformation'!$T$3:$AA$2346,6,FALSE)</f>
        <v>tier - 2</v>
      </c>
      <c r="Q2044" s="2" t="str">
        <f>VLOOKUP($B2044,'Answer Data Transformation'!$T$3:$AA$2346,7,FALSE)</f>
        <v>tier - 1</v>
      </c>
      <c r="R2044" s="2" t="str">
        <f>VLOOKUP($B2044,'Answer Data Transformation'!$T$3:$AA$2346,8,FALSE)</f>
        <v>R1021</v>
      </c>
      <c r="S2044" s="2">
        <f>VLOOKUP($B2044,'Answer Data Transformation'!$T$3:$AA$2346,3,FALSE)</f>
        <v>18</v>
      </c>
    </row>
    <row r="2045" spans="2:19" ht="15.5" x14ac:dyDescent="0.35">
      <c r="B2045" s="1" t="s">
        <v>323</v>
      </c>
      <c r="C2045" s="28" t="str">
        <f>VLOOKUP(B2045,'Answer Data Transformation'!$B$3:$F$2338,4,FALSE)</f>
        <v xml:space="preserve">  Paula C</v>
      </c>
      <c r="D2045" s="2">
        <f>VLOOKUP($B2045,'Answer Data Transformation'!$I$3:$R$2338,2,FALSE)</f>
        <v>25.44</v>
      </c>
      <c r="E2045" s="2">
        <f>VLOOKUP($B2045,'Answer Data Transformation'!$I$3:$R$2338,4,FALSE)</f>
        <v>6.04</v>
      </c>
      <c r="F2045" s="2" t="str">
        <f>VLOOKUP($B2045,'Answer Data Transformation'!$I$3:$R$2338,6,FALSE)</f>
        <v>Yes</v>
      </c>
      <c r="G2045" s="2" t="str">
        <f>VLOOKUP($B2045,'Answer Data Transformation'!$I$3:$R$2338,7,FALSE)</f>
        <v>No</v>
      </c>
      <c r="H2045" s="2" t="str">
        <f>VLOOKUP($B2045,'Answer Data Transformation'!$I$3:$R$2338,8,FALSE)</f>
        <v>Yes</v>
      </c>
      <c r="I2045" s="29">
        <f>VLOOKUP($B2045,'Answer Data Transformation'!$I$3:$R$2338,9,FALSE)</f>
        <v>1</v>
      </c>
      <c r="J2045" s="2" t="str">
        <f>VLOOKUP($B2045,'Answer Data Transformation'!$I$3:$R$2338,10,FALSE)</f>
        <v>No</v>
      </c>
      <c r="K2045" s="2" t="str">
        <f>VLOOKUP($B2045,'Answer Data Transformation'!$I$3:$R$2338,3,FALSE)</f>
        <v>Overweight</v>
      </c>
      <c r="L2045" s="2" t="str">
        <f>VLOOKUP($B2045,'Answer Data Transformation'!$I$3:$R$2338,5,FALSE)</f>
        <v>Prediabetes</v>
      </c>
      <c r="M2045" s="2" t="str">
        <f>VLOOKUP($B2045,'Answer Data Transformation'!$T$3:$AA$2346,2,FALSE)</f>
        <v>10-Aug-1997</v>
      </c>
      <c r="N2045" s="2">
        <f>VLOOKUP($B2045,'Answer Data Transformation'!$T$3:$AA$2346,4,FALSE)</f>
        <v>0</v>
      </c>
      <c r="O2045" s="2">
        <f>VLOOKUP($B2045,'Answer Data Transformation'!$T$3:$AA$2346,5,FALSE)</f>
        <v>2758.99</v>
      </c>
      <c r="P2045" s="2" t="str">
        <f>VLOOKUP($B2045,'Answer Data Transformation'!$T$3:$AA$2346,6,FALSE)</f>
        <v>tier - 2</v>
      </c>
      <c r="Q2045" s="2" t="str">
        <f>VLOOKUP($B2045,'Answer Data Transformation'!$T$3:$AA$2346,7,FALSE)</f>
        <v>tier - 1</v>
      </c>
      <c r="R2045" s="2" t="str">
        <f>VLOOKUP($B2045,'Answer Data Transformation'!$T$3:$AA$2346,8,FALSE)</f>
        <v>R1012</v>
      </c>
      <c r="S2045" s="2">
        <f>VLOOKUP($B2045,'Answer Data Transformation'!$T$3:$AA$2346,3,FALSE)</f>
        <v>25</v>
      </c>
    </row>
    <row r="2046" spans="2:19" ht="15.5" x14ac:dyDescent="0.35">
      <c r="B2046" s="1" t="s">
        <v>322</v>
      </c>
      <c r="C2046" s="28" t="str">
        <f>VLOOKUP(B2046,'Answer Data Transformation'!$B$3:$F$2338,4,FALSE)</f>
        <v xml:space="preserve">  Kirsten N</v>
      </c>
      <c r="D2046" s="2">
        <f>VLOOKUP($B2046,'Answer Data Transformation'!$I$3:$R$2338,2,FALSE)</f>
        <v>39.805</v>
      </c>
      <c r="E2046" s="2">
        <f>VLOOKUP($B2046,'Answer Data Transformation'!$I$3:$R$2338,4,FALSE)</f>
        <v>4.38</v>
      </c>
      <c r="F2046" s="2" t="str">
        <f>VLOOKUP($B2046,'Answer Data Transformation'!$I$3:$R$2338,6,FALSE)</f>
        <v>No</v>
      </c>
      <c r="G2046" s="2" t="str">
        <f>VLOOKUP($B2046,'Answer Data Transformation'!$I$3:$R$2338,7,FALSE)</f>
        <v>yes</v>
      </c>
      <c r="H2046" s="2" t="str">
        <f>VLOOKUP($B2046,'Answer Data Transformation'!$I$3:$R$2338,8,FALSE)</f>
        <v>No</v>
      </c>
      <c r="I2046" s="29">
        <f>VLOOKUP($B2046,'Answer Data Transformation'!$I$3:$R$2338,9,FALSE)</f>
        <v>1</v>
      </c>
      <c r="J2046" s="2" t="str">
        <f>VLOOKUP($B2046,'Answer Data Transformation'!$I$3:$R$2338,10,FALSE)</f>
        <v>No</v>
      </c>
      <c r="K2046" s="2" t="str">
        <f>VLOOKUP($B2046,'Answer Data Transformation'!$I$3:$R$2338,3,FALSE)</f>
        <v>Obesity</v>
      </c>
      <c r="L2046" s="2" t="str">
        <f>VLOOKUP($B2046,'Answer Data Transformation'!$I$3:$R$2338,5,FALSE)</f>
        <v>Normal</v>
      </c>
      <c r="M2046" s="2" t="str">
        <f>VLOOKUP($B2046,'Answer Data Transformation'!$T$3:$AA$2346,2,FALSE)</f>
        <v>11-Oct-2000</v>
      </c>
      <c r="N2046" s="2">
        <f>VLOOKUP($B2046,'Answer Data Transformation'!$T$3:$AA$2346,4,FALSE)</f>
        <v>0</v>
      </c>
      <c r="O2046" s="2">
        <f>VLOOKUP($B2046,'Answer Data Transformation'!$T$3:$AA$2346,5,FALSE)</f>
        <v>2755.02</v>
      </c>
      <c r="P2046" s="2" t="str">
        <f>VLOOKUP($B2046,'Answer Data Transformation'!$T$3:$AA$2346,6,FALSE)</f>
        <v>tier - 2</v>
      </c>
      <c r="Q2046" s="2" t="str">
        <f>VLOOKUP($B2046,'Answer Data Transformation'!$T$3:$AA$2346,7,FALSE)</f>
        <v>tier - 1</v>
      </c>
      <c r="R2046" s="2" t="str">
        <f>VLOOKUP($B2046,'Answer Data Transformation'!$T$3:$AA$2346,8,FALSE)</f>
        <v>R1024</v>
      </c>
      <c r="S2046" s="2">
        <f>VLOOKUP($B2046,'Answer Data Transformation'!$T$3:$AA$2346,3,FALSE)</f>
        <v>22</v>
      </c>
    </row>
    <row r="2047" spans="2:19" ht="15.5" x14ac:dyDescent="0.35">
      <c r="B2047" s="1" t="s">
        <v>321</v>
      </c>
      <c r="C2047" s="28" t="str">
        <f>VLOOKUP(B2047,'Answer Data Transformation'!$B$3:$F$2338,4,FALSE)</f>
        <v xml:space="preserve">  Christy</v>
      </c>
      <c r="D2047" s="2">
        <f>VLOOKUP($B2047,'Answer Data Transformation'!$I$3:$R$2338,2,FALSE)</f>
        <v>30.4</v>
      </c>
      <c r="E2047" s="2">
        <f>VLOOKUP($B2047,'Answer Data Transformation'!$I$3:$R$2338,4,FALSE)</f>
        <v>5.56</v>
      </c>
      <c r="F2047" s="2" t="str">
        <f>VLOOKUP($B2047,'Answer Data Transformation'!$I$3:$R$2338,6,FALSE)</f>
        <v>Yes</v>
      </c>
      <c r="G2047" s="2" t="str">
        <f>VLOOKUP($B2047,'Answer Data Transformation'!$I$3:$R$2338,7,FALSE)</f>
        <v>yes</v>
      </c>
      <c r="H2047" s="2" t="str">
        <f>VLOOKUP($B2047,'Answer Data Transformation'!$I$3:$R$2338,8,FALSE)</f>
        <v>No</v>
      </c>
      <c r="I2047" s="29">
        <f>VLOOKUP($B2047,'Answer Data Transformation'!$I$3:$R$2338,9,FALSE)</f>
        <v>1</v>
      </c>
      <c r="J2047" s="2" t="str">
        <f>VLOOKUP($B2047,'Answer Data Transformation'!$I$3:$R$2338,10,FALSE)</f>
        <v>No</v>
      </c>
      <c r="K2047" s="2" t="str">
        <f>VLOOKUP($B2047,'Answer Data Transformation'!$I$3:$R$2338,3,FALSE)</f>
        <v>Obesity</v>
      </c>
      <c r="L2047" s="2" t="str">
        <f>VLOOKUP($B2047,'Answer Data Transformation'!$I$3:$R$2338,5,FALSE)</f>
        <v>Normal</v>
      </c>
      <c r="M2047" s="2" t="str">
        <f>VLOOKUP($B2047,'Answer Data Transformation'!$T$3:$AA$2346,2,FALSE)</f>
        <v>03-Oct-2000</v>
      </c>
      <c r="N2047" s="2">
        <f>VLOOKUP($B2047,'Answer Data Transformation'!$T$3:$AA$2346,4,FALSE)</f>
        <v>0</v>
      </c>
      <c r="O2047" s="2">
        <f>VLOOKUP($B2047,'Answer Data Transformation'!$T$3:$AA$2346,5,FALSE)</f>
        <v>2741.95</v>
      </c>
      <c r="P2047" s="2" t="str">
        <f>VLOOKUP($B2047,'Answer Data Transformation'!$T$3:$AA$2346,6,FALSE)</f>
        <v>tier - 2</v>
      </c>
      <c r="Q2047" s="2" t="str">
        <f>VLOOKUP($B2047,'Answer Data Transformation'!$T$3:$AA$2346,7,FALSE)</f>
        <v>tier - 3</v>
      </c>
      <c r="R2047" s="2" t="str">
        <f>VLOOKUP($B2047,'Answer Data Transformation'!$T$3:$AA$2346,8,FALSE)</f>
        <v>R1024</v>
      </c>
      <c r="S2047" s="2">
        <f>VLOOKUP($B2047,'Answer Data Transformation'!$T$3:$AA$2346,3,FALSE)</f>
        <v>22</v>
      </c>
    </row>
    <row r="2048" spans="2:19" ht="15.5" x14ac:dyDescent="0.35">
      <c r="B2048" s="1" t="s">
        <v>320</v>
      </c>
      <c r="C2048" s="28" t="str">
        <f>VLOOKUP(B2048,'Answer Data Transformation'!$B$3:$F$2338,4,FALSE)</f>
        <v xml:space="preserve">  Jennifer</v>
      </c>
      <c r="D2048" s="2">
        <f>VLOOKUP($B2048,'Answer Data Transformation'!$I$3:$R$2338,2,FALSE)</f>
        <v>23.18</v>
      </c>
      <c r="E2048" s="2">
        <f>VLOOKUP($B2048,'Answer Data Transformation'!$I$3:$R$2338,4,FALSE)</f>
        <v>4.24</v>
      </c>
      <c r="F2048" s="2" t="str">
        <f>VLOOKUP($B2048,'Answer Data Transformation'!$I$3:$R$2338,6,FALSE)</f>
        <v>No</v>
      </c>
      <c r="G2048" s="2" t="str">
        <f>VLOOKUP($B2048,'Answer Data Transformation'!$I$3:$R$2338,7,FALSE)</f>
        <v>yes</v>
      </c>
      <c r="H2048" s="2" t="str">
        <f>VLOOKUP($B2048,'Answer Data Transformation'!$I$3:$R$2338,8,FALSE)</f>
        <v>No</v>
      </c>
      <c r="I2048" s="29">
        <f>VLOOKUP($B2048,'Answer Data Transformation'!$I$3:$R$2338,9,FALSE)</f>
        <v>1</v>
      </c>
      <c r="J2048" s="2" t="str">
        <f>VLOOKUP($B2048,'Answer Data Transformation'!$I$3:$R$2338,10,FALSE)</f>
        <v>No</v>
      </c>
      <c r="K2048" s="2" t="str">
        <f>VLOOKUP($B2048,'Answer Data Transformation'!$I$3:$R$2338,3,FALSE)</f>
        <v>Normal Weight</v>
      </c>
      <c r="L2048" s="2" t="str">
        <f>VLOOKUP($B2048,'Answer Data Transformation'!$I$3:$R$2338,5,FALSE)</f>
        <v>Normal</v>
      </c>
      <c r="M2048" s="2" t="str">
        <f>VLOOKUP($B2048,'Answer Data Transformation'!$T$3:$AA$2346,2,FALSE)</f>
        <v>17-Dec-2000</v>
      </c>
      <c r="N2048" s="2">
        <f>VLOOKUP($B2048,'Answer Data Transformation'!$T$3:$AA$2346,4,FALSE)</f>
        <v>0</v>
      </c>
      <c r="O2048" s="2">
        <f>VLOOKUP($B2048,'Answer Data Transformation'!$T$3:$AA$2346,5,FALSE)</f>
        <v>2731.91</v>
      </c>
      <c r="P2048" s="2" t="str">
        <f>VLOOKUP($B2048,'Answer Data Transformation'!$T$3:$AA$2346,6,FALSE)</f>
        <v>tier - 2</v>
      </c>
      <c r="Q2048" s="2" t="str">
        <f>VLOOKUP($B2048,'Answer Data Transformation'!$T$3:$AA$2346,7,FALSE)</f>
        <v>tier - 3</v>
      </c>
      <c r="R2048" s="2" t="str">
        <f>VLOOKUP($B2048,'Answer Data Transformation'!$T$3:$AA$2346,8,FALSE)</f>
        <v>R1024</v>
      </c>
      <c r="S2048" s="2">
        <f>VLOOKUP($B2048,'Answer Data Transformation'!$T$3:$AA$2346,3,FALSE)</f>
        <v>22</v>
      </c>
    </row>
    <row r="2049" spans="2:19" ht="15.5" x14ac:dyDescent="0.35">
      <c r="B2049" s="1" t="s">
        <v>319</v>
      </c>
      <c r="C2049" s="28" t="str">
        <f>VLOOKUP(B2049,'Answer Data Transformation'!$B$3:$F$2338,4,FALSE)</f>
        <v xml:space="preserve">  Jingjing</v>
      </c>
      <c r="D2049" s="2">
        <f>VLOOKUP($B2049,'Answer Data Transformation'!$I$3:$R$2338,2,FALSE)</f>
        <v>39.615000000000002</v>
      </c>
      <c r="E2049" s="2">
        <f>VLOOKUP($B2049,'Answer Data Transformation'!$I$3:$R$2338,4,FALSE)</f>
        <v>6.32</v>
      </c>
      <c r="F2049" s="2" t="str">
        <f>VLOOKUP($B2049,'Answer Data Transformation'!$I$3:$R$2338,6,FALSE)</f>
        <v>No</v>
      </c>
      <c r="G2049" s="2" t="str">
        <f>VLOOKUP($B2049,'Answer Data Transformation'!$I$3:$R$2338,7,FALSE)</f>
        <v>No</v>
      </c>
      <c r="H2049" s="2" t="str">
        <f>VLOOKUP($B2049,'Answer Data Transformation'!$I$3:$R$2338,8,FALSE)</f>
        <v>Yes</v>
      </c>
      <c r="I2049" s="29">
        <f>VLOOKUP($B2049,'Answer Data Transformation'!$I$3:$R$2338,9,FALSE)</f>
        <v>1</v>
      </c>
      <c r="J2049" s="2" t="str">
        <f>VLOOKUP($B2049,'Answer Data Transformation'!$I$3:$R$2338,10,FALSE)</f>
        <v>No</v>
      </c>
      <c r="K2049" s="2" t="str">
        <f>VLOOKUP($B2049,'Answer Data Transformation'!$I$3:$R$2338,3,FALSE)</f>
        <v>Obesity</v>
      </c>
      <c r="L2049" s="2" t="str">
        <f>VLOOKUP($B2049,'Answer Data Transformation'!$I$3:$R$2338,5,FALSE)</f>
        <v>Prediabetes</v>
      </c>
      <c r="M2049" s="2" t="str">
        <f>VLOOKUP($B2049,'Answer Data Transformation'!$T$3:$AA$2346,2,FALSE)</f>
        <v>03-Dec-2003</v>
      </c>
      <c r="N2049" s="2">
        <f>VLOOKUP($B2049,'Answer Data Transformation'!$T$3:$AA$2346,4,FALSE)</f>
        <v>1</v>
      </c>
      <c r="O2049" s="2">
        <f>VLOOKUP($B2049,'Answer Data Transformation'!$T$3:$AA$2346,5,FALSE)</f>
        <v>2730.11</v>
      </c>
      <c r="P2049" s="2" t="str">
        <f>VLOOKUP($B2049,'Answer Data Transformation'!$T$3:$AA$2346,6,FALSE)</f>
        <v>tier - 2</v>
      </c>
      <c r="Q2049" s="2" t="str">
        <f>VLOOKUP($B2049,'Answer Data Transformation'!$T$3:$AA$2346,7,FALSE)</f>
        <v>tier - 3</v>
      </c>
      <c r="R2049" s="2" t="str">
        <f>VLOOKUP($B2049,'Answer Data Transformation'!$T$3:$AA$2346,8,FALSE)</f>
        <v>R1012</v>
      </c>
      <c r="S2049" s="2">
        <f>VLOOKUP($B2049,'Answer Data Transformation'!$T$3:$AA$2346,3,FALSE)</f>
        <v>19</v>
      </c>
    </row>
    <row r="2050" spans="2:19" ht="15.5" x14ac:dyDescent="0.35">
      <c r="B2050" s="1" t="s">
        <v>318</v>
      </c>
      <c r="C2050" s="28" t="str">
        <f>VLOOKUP(B2050,'Answer Data Transformation'!$B$3:$F$2338,4,FALSE)</f>
        <v xml:space="preserve">  Morgan</v>
      </c>
      <c r="D2050" s="2">
        <f>VLOOKUP($B2050,'Answer Data Transformation'!$I$3:$R$2338,2,FALSE)</f>
        <v>30.59</v>
      </c>
      <c r="E2050" s="2">
        <f>VLOOKUP($B2050,'Answer Data Transformation'!$I$3:$R$2338,4,FALSE)</f>
        <v>6.3</v>
      </c>
      <c r="F2050" s="2" t="str">
        <f>VLOOKUP($B2050,'Answer Data Transformation'!$I$3:$R$2338,6,FALSE)</f>
        <v>Yes</v>
      </c>
      <c r="G2050" s="2" t="str">
        <f>VLOOKUP($B2050,'Answer Data Transformation'!$I$3:$R$2338,7,FALSE)</f>
        <v>No</v>
      </c>
      <c r="H2050" s="2" t="str">
        <f>VLOOKUP($B2050,'Answer Data Transformation'!$I$3:$R$2338,8,FALSE)</f>
        <v>Yes</v>
      </c>
      <c r="I2050" s="29">
        <f>VLOOKUP($B2050,'Answer Data Transformation'!$I$3:$R$2338,9,FALSE)</f>
        <v>1</v>
      </c>
      <c r="J2050" s="2" t="str">
        <f>VLOOKUP($B2050,'Answer Data Transformation'!$I$3:$R$2338,10,FALSE)</f>
        <v>No</v>
      </c>
      <c r="K2050" s="2" t="str">
        <f>VLOOKUP($B2050,'Answer Data Transformation'!$I$3:$R$2338,3,FALSE)</f>
        <v>Obesity</v>
      </c>
      <c r="L2050" s="2" t="str">
        <f>VLOOKUP($B2050,'Answer Data Transformation'!$I$3:$R$2338,5,FALSE)</f>
        <v>Prediabetes</v>
      </c>
      <c r="M2050" s="2" t="str">
        <f>VLOOKUP($B2050,'Answer Data Transformation'!$T$3:$AA$2346,2,FALSE)</f>
        <v>06-Oct-1997</v>
      </c>
      <c r="N2050" s="2">
        <f>VLOOKUP($B2050,'Answer Data Transformation'!$T$3:$AA$2346,4,FALSE)</f>
        <v>0</v>
      </c>
      <c r="O2050" s="2">
        <f>VLOOKUP($B2050,'Answer Data Transformation'!$T$3:$AA$2346,5,FALSE)</f>
        <v>2727.4</v>
      </c>
      <c r="P2050" s="2" t="str">
        <f>VLOOKUP($B2050,'Answer Data Transformation'!$T$3:$AA$2346,6,FALSE)</f>
        <v>tier - 3</v>
      </c>
      <c r="Q2050" s="2" t="str">
        <f>VLOOKUP($B2050,'Answer Data Transformation'!$T$3:$AA$2346,7,FALSE)</f>
        <v>tier - 3</v>
      </c>
      <c r="R2050" s="2" t="str">
        <f>VLOOKUP($B2050,'Answer Data Transformation'!$T$3:$AA$2346,8,FALSE)</f>
        <v>R1016</v>
      </c>
      <c r="S2050" s="2">
        <f>VLOOKUP($B2050,'Answer Data Transformation'!$T$3:$AA$2346,3,FALSE)</f>
        <v>25</v>
      </c>
    </row>
    <row r="2051" spans="2:19" ht="15.5" x14ac:dyDescent="0.35">
      <c r="B2051" s="1" t="s">
        <v>317</v>
      </c>
      <c r="C2051" s="28" t="str">
        <f>VLOOKUP(B2051,'Answer Data Transformation'!$B$3:$F$2338,4,FALSE)</f>
        <v xml:space="preserve">  Patrick J</v>
      </c>
      <c r="D2051" s="2">
        <f>VLOOKUP($B2051,'Answer Data Transformation'!$I$3:$R$2338,2,FALSE)</f>
        <v>16.72</v>
      </c>
      <c r="E2051" s="2">
        <f>VLOOKUP($B2051,'Answer Data Transformation'!$I$3:$R$2338,4,FALSE)</f>
        <v>4.38</v>
      </c>
      <c r="F2051" s="2" t="str">
        <f>VLOOKUP($B2051,'Answer Data Transformation'!$I$3:$R$2338,6,FALSE)</f>
        <v>Yes</v>
      </c>
      <c r="G2051" s="2" t="str">
        <f>VLOOKUP($B2051,'Answer Data Transformation'!$I$3:$R$2338,7,FALSE)</f>
        <v>No</v>
      </c>
      <c r="H2051" s="2" t="str">
        <f>VLOOKUP($B2051,'Answer Data Transformation'!$I$3:$R$2338,8,FALSE)</f>
        <v>No</v>
      </c>
      <c r="I2051" s="29">
        <f>VLOOKUP($B2051,'Answer Data Transformation'!$I$3:$R$2338,9,FALSE)</f>
        <v>1</v>
      </c>
      <c r="J2051" s="2" t="str">
        <f>VLOOKUP($B2051,'Answer Data Transformation'!$I$3:$R$2338,10,FALSE)</f>
        <v>No</v>
      </c>
      <c r="K2051" s="2" t="str">
        <f>VLOOKUP($B2051,'Answer Data Transformation'!$I$3:$R$2338,3,FALSE)</f>
        <v>Underweight</v>
      </c>
      <c r="L2051" s="2" t="str">
        <f>VLOOKUP($B2051,'Answer Data Transformation'!$I$3:$R$2338,5,FALSE)</f>
        <v>Normal</v>
      </c>
      <c r="M2051" s="2" t="str">
        <f>VLOOKUP($B2051,'Answer Data Transformation'!$T$3:$AA$2346,2,FALSE)</f>
        <v>20-Aug-1988</v>
      </c>
      <c r="N2051" s="2">
        <f>VLOOKUP($B2051,'Answer Data Transformation'!$T$3:$AA$2346,4,FALSE)</f>
        <v>3</v>
      </c>
      <c r="O2051" s="2">
        <f>VLOOKUP($B2051,'Answer Data Transformation'!$T$3:$AA$2346,5,FALSE)</f>
        <v>2726.06</v>
      </c>
      <c r="P2051" s="2" t="str">
        <f>VLOOKUP($B2051,'Answer Data Transformation'!$T$3:$AA$2346,6,FALSE)</f>
        <v>tier - 2</v>
      </c>
      <c r="Q2051" s="2" t="str">
        <f>VLOOKUP($B2051,'Answer Data Transformation'!$T$3:$AA$2346,7,FALSE)</f>
        <v>tier - 2</v>
      </c>
      <c r="R2051" s="2" t="str">
        <f>VLOOKUP($B2051,'Answer Data Transformation'!$T$3:$AA$2346,8,FALSE)</f>
        <v>R1013</v>
      </c>
      <c r="S2051" s="2">
        <f>VLOOKUP($B2051,'Answer Data Transformation'!$T$3:$AA$2346,3,FALSE)</f>
        <v>34</v>
      </c>
    </row>
    <row r="2052" spans="2:19" ht="15.5" x14ac:dyDescent="0.35">
      <c r="B2052" s="1" t="s">
        <v>316</v>
      </c>
      <c r="C2052" s="28" t="str">
        <f>VLOOKUP(B2052,'Answer Data Transformation'!$B$3:$F$2338,4,FALSE)</f>
        <v xml:space="preserve">  Frankline</v>
      </c>
      <c r="D2052" s="2">
        <f>VLOOKUP($B2052,'Answer Data Transformation'!$I$3:$R$2338,2,FALSE)</f>
        <v>26.22</v>
      </c>
      <c r="E2052" s="2">
        <f>VLOOKUP($B2052,'Answer Data Transformation'!$I$3:$R$2338,4,FALSE)</f>
        <v>4.6500000000000004</v>
      </c>
      <c r="F2052" s="2" t="str">
        <f>VLOOKUP($B2052,'Answer Data Transformation'!$I$3:$R$2338,6,FALSE)</f>
        <v>Yes</v>
      </c>
      <c r="G2052" s="2" t="str">
        <f>VLOOKUP($B2052,'Answer Data Transformation'!$I$3:$R$2338,7,FALSE)</f>
        <v>No</v>
      </c>
      <c r="H2052" s="2" t="str">
        <f>VLOOKUP($B2052,'Answer Data Transformation'!$I$3:$R$2338,8,FALSE)</f>
        <v>Yes</v>
      </c>
      <c r="I2052" s="29">
        <f>VLOOKUP($B2052,'Answer Data Transformation'!$I$3:$R$2338,9,FALSE)</f>
        <v>1</v>
      </c>
      <c r="J2052" s="2" t="str">
        <f>VLOOKUP($B2052,'Answer Data Transformation'!$I$3:$R$2338,10,FALSE)</f>
        <v>No</v>
      </c>
      <c r="K2052" s="2" t="str">
        <f>VLOOKUP($B2052,'Answer Data Transformation'!$I$3:$R$2338,3,FALSE)</f>
        <v>Overweight</v>
      </c>
      <c r="L2052" s="2" t="str">
        <f>VLOOKUP($B2052,'Answer Data Transformation'!$I$3:$R$2338,5,FALSE)</f>
        <v>Normal</v>
      </c>
      <c r="M2052" s="2" t="str">
        <f>VLOOKUP($B2052,'Answer Data Transformation'!$T$3:$AA$2346,2,FALSE)</f>
        <v>30-Oct-1997</v>
      </c>
      <c r="N2052" s="2">
        <f>VLOOKUP($B2052,'Answer Data Transformation'!$T$3:$AA$2346,4,FALSE)</f>
        <v>0</v>
      </c>
      <c r="O2052" s="2">
        <f>VLOOKUP($B2052,'Answer Data Transformation'!$T$3:$AA$2346,5,FALSE)</f>
        <v>2721.32</v>
      </c>
      <c r="P2052" s="2" t="str">
        <f>VLOOKUP($B2052,'Answer Data Transformation'!$T$3:$AA$2346,6,FALSE)</f>
        <v>tier - 1</v>
      </c>
      <c r="Q2052" s="2" t="str">
        <f>VLOOKUP($B2052,'Answer Data Transformation'!$T$3:$AA$2346,7,FALSE)</f>
        <v>tier - 3</v>
      </c>
      <c r="R2052" s="2" t="str">
        <f>VLOOKUP($B2052,'Answer Data Transformation'!$T$3:$AA$2346,8,FALSE)</f>
        <v>R1014</v>
      </c>
      <c r="S2052" s="2">
        <f>VLOOKUP($B2052,'Answer Data Transformation'!$T$3:$AA$2346,3,FALSE)</f>
        <v>25</v>
      </c>
    </row>
    <row r="2053" spans="2:19" ht="15.5" x14ac:dyDescent="0.35">
      <c r="B2053" s="1" t="s">
        <v>315</v>
      </c>
      <c r="C2053" s="28" t="str">
        <f>VLOOKUP(B2053,'Answer Data Transformation'!$B$3:$F$2338,4,FALSE)</f>
        <v xml:space="preserve">  Laura T</v>
      </c>
      <c r="D2053" s="2">
        <f>VLOOKUP($B2053,'Answer Data Transformation'!$I$3:$R$2338,2,FALSE)</f>
        <v>31.824999999999999</v>
      </c>
      <c r="E2053" s="2">
        <f>VLOOKUP($B2053,'Answer Data Transformation'!$I$3:$R$2338,4,FALSE)</f>
        <v>4.7</v>
      </c>
      <c r="F2053" s="2" t="str">
        <f>VLOOKUP($B2053,'Answer Data Transformation'!$I$3:$R$2338,6,FALSE)</f>
        <v>No</v>
      </c>
      <c r="G2053" s="2" t="str">
        <f>VLOOKUP($B2053,'Answer Data Transformation'!$I$3:$R$2338,7,FALSE)</f>
        <v>No</v>
      </c>
      <c r="H2053" s="2" t="str">
        <f>VLOOKUP($B2053,'Answer Data Transformation'!$I$3:$R$2338,8,FALSE)</f>
        <v>Yes</v>
      </c>
      <c r="I2053" s="29">
        <f>VLOOKUP($B2053,'Answer Data Transformation'!$I$3:$R$2338,9,FALSE)</f>
        <v>1</v>
      </c>
      <c r="J2053" s="2" t="str">
        <f>VLOOKUP($B2053,'Answer Data Transformation'!$I$3:$R$2338,10,FALSE)</f>
        <v>No</v>
      </c>
      <c r="K2053" s="2" t="str">
        <f>VLOOKUP($B2053,'Answer Data Transformation'!$I$3:$R$2338,3,FALSE)</f>
        <v>Obesity</v>
      </c>
      <c r="L2053" s="2" t="str">
        <f>VLOOKUP($B2053,'Answer Data Transformation'!$I$3:$R$2338,5,FALSE)</f>
        <v>Normal</v>
      </c>
      <c r="M2053" s="2" t="str">
        <f>VLOOKUP($B2053,'Answer Data Transformation'!$T$3:$AA$2346,2,FALSE)</f>
        <v>06-Aug-2003</v>
      </c>
      <c r="N2053" s="2">
        <f>VLOOKUP($B2053,'Answer Data Transformation'!$T$3:$AA$2346,4,FALSE)</f>
        <v>1</v>
      </c>
      <c r="O2053" s="2">
        <f>VLOOKUP($B2053,'Answer Data Transformation'!$T$3:$AA$2346,5,FALSE)</f>
        <v>2719.28</v>
      </c>
      <c r="P2053" s="2" t="str">
        <f>VLOOKUP($B2053,'Answer Data Transformation'!$T$3:$AA$2346,6,FALSE)</f>
        <v>tier - 2</v>
      </c>
      <c r="Q2053" s="2" t="str">
        <f>VLOOKUP($B2053,'Answer Data Transformation'!$T$3:$AA$2346,7,FALSE)</f>
        <v>tier - 2</v>
      </c>
      <c r="R2053" s="2" t="str">
        <f>VLOOKUP($B2053,'Answer Data Transformation'!$T$3:$AA$2346,8,FALSE)</f>
        <v>R1012</v>
      </c>
      <c r="S2053" s="2">
        <f>VLOOKUP($B2053,'Answer Data Transformation'!$T$3:$AA$2346,3,FALSE)</f>
        <v>19</v>
      </c>
    </row>
    <row r="2054" spans="2:19" ht="15.5" x14ac:dyDescent="0.35">
      <c r="B2054" s="1" t="s">
        <v>314</v>
      </c>
      <c r="C2054" s="28" t="str">
        <f>VLOOKUP(B2054,'Answer Data Transformation'!$B$3:$F$2338,4,FALSE)</f>
        <v xml:space="preserve">  Natalia</v>
      </c>
      <c r="D2054" s="2">
        <f>VLOOKUP($B2054,'Answer Data Transformation'!$I$3:$R$2338,2,FALSE)</f>
        <v>25.745000000000001</v>
      </c>
      <c r="E2054" s="2">
        <f>VLOOKUP($B2054,'Answer Data Transformation'!$I$3:$R$2338,4,FALSE)</f>
        <v>4.34</v>
      </c>
      <c r="F2054" s="2" t="str">
        <f>VLOOKUP($B2054,'Answer Data Transformation'!$I$3:$R$2338,6,FALSE)</f>
        <v>No</v>
      </c>
      <c r="G2054" s="2" t="str">
        <f>VLOOKUP($B2054,'Answer Data Transformation'!$I$3:$R$2338,7,FALSE)</f>
        <v>No</v>
      </c>
      <c r="H2054" s="2" t="str">
        <f>VLOOKUP($B2054,'Answer Data Transformation'!$I$3:$R$2338,8,FALSE)</f>
        <v>Yes</v>
      </c>
      <c r="I2054" s="29">
        <f>VLOOKUP($B2054,'Answer Data Transformation'!$I$3:$R$2338,9,FALSE)</f>
        <v>1</v>
      </c>
      <c r="J2054" s="2" t="str">
        <f>VLOOKUP($B2054,'Answer Data Transformation'!$I$3:$R$2338,10,FALSE)</f>
        <v>No</v>
      </c>
      <c r="K2054" s="2" t="str">
        <f>VLOOKUP($B2054,'Answer Data Transformation'!$I$3:$R$2338,3,FALSE)</f>
        <v>Overweight</v>
      </c>
      <c r="L2054" s="2" t="str">
        <f>VLOOKUP($B2054,'Answer Data Transformation'!$I$3:$R$2338,5,FALSE)</f>
        <v>Normal</v>
      </c>
      <c r="M2054" s="2" t="str">
        <f>VLOOKUP($B2054,'Answer Data Transformation'!$T$3:$AA$2346,2,FALSE)</f>
        <v>01-Dec-2003</v>
      </c>
      <c r="N2054" s="2">
        <f>VLOOKUP($B2054,'Answer Data Transformation'!$T$3:$AA$2346,4,FALSE)</f>
        <v>1</v>
      </c>
      <c r="O2054" s="2">
        <f>VLOOKUP($B2054,'Answer Data Transformation'!$T$3:$AA$2346,5,FALSE)</f>
        <v>2710.83</v>
      </c>
      <c r="P2054" s="2" t="str">
        <f>VLOOKUP($B2054,'Answer Data Transformation'!$T$3:$AA$2346,6,FALSE)</f>
        <v>tier - 2</v>
      </c>
      <c r="Q2054" s="2" t="str">
        <f>VLOOKUP($B2054,'Answer Data Transformation'!$T$3:$AA$2346,7,FALSE)</f>
        <v>tier - 3</v>
      </c>
      <c r="R2054" s="2" t="str">
        <f>VLOOKUP($B2054,'Answer Data Transformation'!$T$3:$AA$2346,8,FALSE)</f>
        <v>R1012</v>
      </c>
      <c r="S2054" s="2">
        <f>VLOOKUP($B2054,'Answer Data Transformation'!$T$3:$AA$2346,3,FALSE)</f>
        <v>19</v>
      </c>
    </row>
    <row r="2055" spans="2:19" ht="15.5" x14ac:dyDescent="0.35">
      <c r="B2055" s="1" t="s">
        <v>313</v>
      </c>
      <c r="C2055" s="28" t="str">
        <f>VLOOKUP(B2055,'Answer Data Transformation'!$B$3:$F$2338,4,FALSE)</f>
        <v xml:space="preserve">  Jennifer L</v>
      </c>
      <c r="D2055" s="2">
        <f>VLOOKUP($B2055,'Answer Data Transformation'!$I$3:$R$2338,2,FALSE)</f>
        <v>24.605</v>
      </c>
      <c r="E2055" s="2">
        <f>VLOOKUP($B2055,'Answer Data Transformation'!$I$3:$R$2338,4,FALSE)</f>
        <v>5.62</v>
      </c>
      <c r="F2055" s="2" t="str">
        <f>VLOOKUP($B2055,'Answer Data Transformation'!$I$3:$R$2338,6,FALSE)</f>
        <v>No</v>
      </c>
      <c r="G2055" s="2" t="str">
        <f>VLOOKUP($B2055,'Answer Data Transformation'!$I$3:$R$2338,7,FALSE)</f>
        <v>No</v>
      </c>
      <c r="H2055" s="2" t="str">
        <f>VLOOKUP($B2055,'Answer Data Transformation'!$I$3:$R$2338,8,FALSE)</f>
        <v>Yes</v>
      </c>
      <c r="I2055" s="29">
        <f>VLOOKUP($B2055,'Answer Data Transformation'!$I$3:$R$2338,9,FALSE)</f>
        <v>1</v>
      </c>
      <c r="J2055" s="2" t="str">
        <f>VLOOKUP($B2055,'Answer Data Transformation'!$I$3:$R$2338,10,FALSE)</f>
        <v>No</v>
      </c>
      <c r="K2055" s="2" t="str">
        <f>VLOOKUP($B2055,'Answer Data Transformation'!$I$3:$R$2338,3,FALSE)</f>
        <v>Normal Weight</v>
      </c>
      <c r="L2055" s="2" t="str">
        <f>VLOOKUP($B2055,'Answer Data Transformation'!$I$3:$R$2338,5,FALSE)</f>
        <v>Normal</v>
      </c>
      <c r="M2055" s="2" t="str">
        <f>VLOOKUP($B2055,'Answer Data Transformation'!$T$3:$AA$2346,2,FALSE)</f>
        <v>21-Nov-2003</v>
      </c>
      <c r="N2055" s="2">
        <f>VLOOKUP($B2055,'Answer Data Transformation'!$T$3:$AA$2346,4,FALSE)</f>
        <v>1</v>
      </c>
      <c r="O2055" s="2">
        <f>VLOOKUP($B2055,'Answer Data Transformation'!$T$3:$AA$2346,5,FALSE)</f>
        <v>2709.24</v>
      </c>
      <c r="P2055" s="2" t="str">
        <f>VLOOKUP($B2055,'Answer Data Transformation'!$T$3:$AA$2346,6,FALSE)</f>
        <v>tier - 2</v>
      </c>
      <c r="Q2055" s="2" t="str">
        <f>VLOOKUP($B2055,'Answer Data Transformation'!$T$3:$AA$2346,7,FALSE)</f>
        <v>tier - 2</v>
      </c>
      <c r="R2055" s="2" t="str">
        <f>VLOOKUP($B2055,'Answer Data Transformation'!$T$3:$AA$2346,8,FALSE)</f>
        <v>R1012</v>
      </c>
      <c r="S2055" s="2">
        <f>VLOOKUP($B2055,'Answer Data Transformation'!$T$3:$AA$2346,3,FALSE)</f>
        <v>19</v>
      </c>
    </row>
    <row r="2056" spans="2:19" ht="15.5" x14ac:dyDescent="0.35">
      <c r="B2056" s="1" t="s">
        <v>312</v>
      </c>
      <c r="C2056" s="28" t="str">
        <f>VLOOKUP(B2056,'Answer Data Transformation'!$B$3:$F$2338,4,FALSE)</f>
        <v xml:space="preserve">  Brooke</v>
      </c>
      <c r="D2056" s="2">
        <f>VLOOKUP($B2056,'Answer Data Transformation'!$I$3:$R$2338,2,FALSE)</f>
        <v>24.51</v>
      </c>
      <c r="E2056" s="2">
        <f>VLOOKUP($B2056,'Answer Data Transformation'!$I$3:$R$2338,4,FALSE)</f>
        <v>4.24</v>
      </c>
      <c r="F2056" s="2" t="str">
        <f>VLOOKUP($B2056,'Answer Data Transformation'!$I$3:$R$2338,6,FALSE)</f>
        <v>No</v>
      </c>
      <c r="G2056" s="2" t="str">
        <f>VLOOKUP($B2056,'Answer Data Transformation'!$I$3:$R$2338,7,FALSE)</f>
        <v>No</v>
      </c>
      <c r="H2056" s="2" t="str">
        <f>VLOOKUP($B2056,'Answer Data Transformation'!$I$3:$R$2338,8,FALSE)</f>
        <v>Yes</v>
      </c>
      <c r="I2056" s="29">
        <f>VLOOKUP($B2056,'Answer Data Transformation'!$I$3:$R$2338,9,FALSE)</f>
        <v>1</v>
      </c>
      <c r="J2056" s="2" t="str">
        <f>VLOOKUP($B2056,'Answer Data Transformation'!$I$3:$R$2338,10,FALSE)</f>
        <v>No</v>
      </c>
      <c r="K2056" s="2" t="str">
        <f>VLOOKUP($B2056,'Answer Data Transformation'!$I$3:$R$2338,3,FALSE)</f>
        <v>Normal Weight</v>
      </c>
      <c r="L2056" s="2" t="str">
        <f>VLOOKUP($B2056,'Answer Data Transformation'!$I$3:$R$2338,5,FALSE)</f>
        <v>Normal</v>
      </c>
      <c r="M2056" s="2" t="str">
        <f>VLOOKUP($B2056,'Answer Data Transformation'!$T$3:$AA$2346,2,FALSE)</f>
        <v>17-Jul-2003</v>
      </c>
      <c r="N2056" s="2">
        <f>VLOOKUP($B2056,'Answer Data Transformation'!$T$3:$AA$2346,4,FALSE)</f>
        <v>1</v>
      </c>
      <c r="O2056" s="2">
        <f>VLOOKUP($B2056,'Answer Data Transformation'!$T$3:$AA$2346,5,FALSE)</f>
        <v>2709.11</v>
      </c>
      <c r="P2056" s="2" t="str">
        <f>VLOOKUP($B2056,'Answer Data Transformation'!$T$3:$AA$2346,6,FALSE)</f>
        <v>tier - 2</v>
      </c>
      <c r="Q2056" s="2" t="str">
        <f>VLOOKUP($B2056,'Answer Data Transformation'!$T$3:$AA$2346,7,FALSE)</f>
        <v>tier - 2</v>
      </c>
      <c r="R2056" s="2" t="str">
        <f>VLOOKUP($B2056,'Answer Data Transformation'!$T$3:$AA$2346,8,FALSE)</f>
        <v>R1012</v>
      </c>
      <c r="S2056" s="2">
        <f>VLOOKUP($B2056,'Answer Data Transformation'!$T$3:$AA$2346,3,FALSE)</f>
        <v>19</v>
      </c>
    </row>
    <row r="2057" spans="2:19" ht="15.5" x14ac:dyDescent="0.35">
      <c r="B2057" s="1" t="s">
        <v>311</v>
      </c>
      <c r="C2057" s="28" t="str">
        <f>VLOOKUP(B2057,'Answer Data Transformation'!$B$3:$F$2338,4,FALSE)</f>
        <v xml:space="preserve">  Jeremy M</v>
      </c>
      <c r="D2057" s="2">
        <f>VLOOKUP($B2057,'Answer Data Transformation'!$I$3:$R$2338,2,FALSE)</f>
        <v>31.065000000000001</v>
      </c>
      <c r="E2057" s="2">
        <f>VLOOKUP($B2057,'Answer Data Transformation'!$I$3:$R$2338,4,FALSE)</f>
        <v>4.57</v>
      </c>
      <c r="F2057" s="2" t="str">
        <f>VLOOKUP($B2057,'Answer Data Transformation'!$I$3:$R$2338,6,FALSE)</f>
        <v>Yes</v>
      </c>
      <c r="G2057" s="2" t="str">
        <f>VLOOKUP($B2057,'Answer Data Transformation'!$I$3:$R$2338,7,FALSE)</f>
        <v>No</v>
      </c>
      <c r="H2057" s="2" t="str">
        <f>VLOOKUP($B2057,'Answer Data Transformation'!$I$3:$R$2338,8,FALSE)</f>
        <v>No</v>
      </c>
      <c r="I2057" s="29">
        <f>VLOOKUP($B2057,'Answer Data Transformation'!$I$3:$R$2338,9,FALSE)</f>
        <v>0</v>
      </c>
      <c r="J2057" s="2" t="str">
        <f>VLOOKUP($B2057,'Answer Data Transformation'!$I$3:$R$2338,10,FALSE)</f>
        <v>No</v>
      </c>
      <c r="K2057" s="2" t="str">
        <f>VLOOKUP($B2057,'Answer Data Transformation'!$I$3:$R$2338,3,FALSE)</f>
        <v>Obesity</v>
      </c>
      <c r="L2057" s="2" t="str">
        <f>VLOOKUP($B2057,'Answer Data Transformation'!$I$3:$R$2338,5,FALSE)</f>
        <v>Normal</v>
      </c>
      <c r="M2057" s="2" t="str">
        <f>VLOOKUP($B2057,'Answer Data Transformation'!$T$3:$AA$2346,2,FALSE)</f>
        <v>13-Jun-1996</v>
      </c>
      <c r="N2057" s="2">
        <f>VLOOKUP($B2057,'Answer Data Transformation'!$T$3:$AA$2346,4,FALSE)</f>
        <v>0</v>
      </c>
      <c r="O2057" s="2">
        <f>VLOOKUP($B2057,'Answer Data Transformation'!$T$3:$AA$2346,5,FALSE)</f>
        <v>2699.57</v>
      </c>
      <c r="P2057" s="2" t="str">
        <f>VLOOKUP($B2057,'Answer Data Transformation'!$T$3:$AA$2346,6,FALSE)</f>
        <v>tier - 2</v>
      </c>
      <c r="Q2057" s="2" t="str">
        <f>VLOOKUP($B2057,'Answer Data Transformation'!$T$3:$AA$2346,7,FALSE)</f>
        <v>tier - 1</v>
      </c>
      <c r="R2057" s="2" t="str">
        <f>VLOOKUP($B2057,'Answer Data Transformation'!$T$3:$AA$2346,8,FALSE)</f>
        <v>R1012</v>
      </c>
      <c r="S2057" s="2">
        <f>VLOOKUP($B2057,'Answer Data Transformation'!$T$3:$AA$2346,3,FALSE)</f>
        <v>26</v>
      </c>
    </row>
    <row r="2058" spans="2:19" ht="15.5" x14ac:dyDescent="0.35">
      <c r="B2058" s="1" t="s">
        <v>310</v>
      </c>
      <c r="C2058" s="28" t="str">
        <f>VLOOKUP(B2058,'Answer Data Transformation'!$B$3:$F$2338,4,FALSE)</f>
        <v xml:space="preserve">  Megan L</v>
      </c>
      <c r="D2058" s="2">
        <f>VLOOKUP($B2058,'Answer Data Transformation'!$I$3:$R$2338,2,FALSE)</f>
        <v>28.12</v>
      </c>
      <c r="E2058" s="2">
        <f>VLOOKUP($B2058,'Answer Data Transformation'!$I$3:$R$2338,4,FALSE)</f>
        <v>5.05</v>
      </c>
      <c r="F2058" s="2" t="str">
        <f>VLOOKUP($B2058,'Answer Data Transformation'!$I$3:$R$2338,6,FALSE)</f>
        <v>No</v>
      </c>
      <c r="G2058" s="2" t="str">
        <f>VLOOKUP($B2058,'Answer Data Transformation'!$I$3:$R$2338,7,FALSE)</f>
        <v>No</v>
      </c>
      <c r="H2058" s="2" t="str">
        <f>VLOOKUP($B2058,'Answer Data Transformation'!$I$3:$R$2338,8,FALSE)</f>
        <v>No</v>
      </c>
      <c r="I2058" s="29">
        <f>VLOOKUP($B2058,'Answer Data Transformation'!$I$3:$R$2338,9,FALSE)</f>
        <v>0</v>
      </c>
      <c r="J2058" s="2" t="str">
        <f>VLOOKUP($B2058,'Answer Data Transformation'!$I$3:$R$2338,10,FALSE)</f>
        <v>No</v>
      </c>
      <c r="K2058" s="2" t="str">
        <f>VLOOKUP($B2058,'Answer Data Transformation'!$I$3:$R$2338,3,FALSE)</f>
        <v>Overweight</v>
      </c>
      <c r="L2058" s="2" t="str">
        <f>VLOOKUP($B2058,'Answer Data Transformation'!$I$3:$R$2338,5,FALSE)</f>
        <v>Normal</v>
      </c>
      <c r="M2058" s="2" t="str">
        <f>VLOOKUP($B2058,'Answer Data Transformation'!$T$3:$AA$2346,2,FALSE)</f>
        <v>11-Jun-1999</v>
      </c>
      <c r="N2058" s="2">
        <f>VLOOKUP($B2058,'Answer Data Transformation'!$T$3:$AA$2346,4,FALSE)</f>
        <v>0</v>
      </c>
      <c r="O2058" s="2">
        <f>VLOOKUP($B2058,'Answer Data Transformation'!$T$3:$AA$2346,5,FALSE)</f>
        <v>2690.11</v>
      </c>
      <c r="P2058" s="2" t="str">
        <f>VLOOKUP($B2058,'Answer Data Transformation'!$T$3:$AA$2346,6,FALSE)</f>
        <v>tier - 2</v>
      </c>
      <c r="Q2058" s="2" t="str">
        <f>VLOOKUP($B2058,'Answer Data Transformation'!$T$3:$AA$2346,7,FALSE)</f>
        <v>tier - 2</v>
      </c>
      <c r="R2058" s="2" t="str">
        <f>VLOOKUP($B2058,'Answer Data Transformation'!$T$3:$AA$2346,8,FALSE)</f>
        <v>R1012</v>
      </c>
      <c r="S2058" s="2">
        <f>VLOOKUP($B2058,'Answer Data Transformation'!$T$3:$AA$2346,3,FALSE)</f>
        <v>23</v>
      </c>
    </row>
    <row r="2059" spans="2:19" ht="15.5" x14ac:dyDescent="0.35">
      <c r="B2059" s="1" t="s">
        <v>309</v>
      </c>
      <c r="C2059" s="28" t="str">
        <f>VLOOKUP(B2059,'Answer Data Transformation'!$B$3:$F$2338,4,FALSE)</f>
        <v xml:space="preserve">  Bryan</v>
      </c>
      <c r="D2059" s="2">
        <f>VLOOKUP($B2059,'Answer Data Transformation'!$I$3:$R$2338,2,FALSE)</f>
        <v>38.06</v>
      </c>
      <c r="E2059" s="2">
        <f>VLOOKUP($B2059,'Answer Data Transformation'!$I$3:$R$2338,4,FALSE)</f>
        <v>6.16</v>
      </c>
      <c r="F2059" s="2" t="str">
        <f>VLOOKUP($B2059,'Answer Data Transformation'!$I$3:$R$2338,6,FALSE)</f>
        <v>No</v>
      </c>
      <c r="G2059" s="2" t="str">
        <f>VLOOKUP($B2059,'Answer Data Transformation'!$I$3:$R$2338,7,FALSE)</f>
        <v>No</v>
      </c>
      <c r="H2059" s="2" t="str">
        <f>VLOOKUP($B2059,'Answer Data Transformation'!$I$3:$R$2338,8,FALSE)</f>
        <v>No</v>
      </c>
      <c r="I2059" s="29">
        <f>VLOOKUP($B2059,'Answer Data Transformation'!$I$3:$R$2338,9,FALSE)</f>
        <v>0</v>
      </c>
      <c r="J2059" s="2" t="str">
        <f>VLOOKUP($B2059,'Answer Data Transformation'!$I$3:$R$2338,10,FALSE)</f>
        <v>No</v>
      </c>
      <c r="K2059" s="2" t="str">
        <f>VLOOKUP($B2059,'Answer Data Transformation'!$I$3:$R$2338,3,FALSE)</f>
        <v>Obesity</v>
      </c>
      <c r="L2059" s="2" t="str">
        <f>VLOOKUP($B2059,'Answer Data Transformation'!$I$3:$R$2338,5,FALSE)</f>
        <v>Prediabetes</v>
      </c>
      <c r="M2059" s="2" t="str">
        <f>VLOOKUP($B2059,'Answer Data Transformation'!$T$3:$AA$2346,2,FALSE)</f>
        <v>02-Oct-1994</v>
      </c>
      <c r="N2059" s="2">
        <f>VLOOKUP($B2059,'Answer Data Transformation'!$T$3:$AA$2346,4,FALSE)</f>
        <v>0</v>
      </c>
      <c r="O2059" s="2">
        <f>VLOOKUP($B2059,'Answer Data Transformation'!$T$3:$AA$2346,5,FALSE)</f>
        <v>2689.5</v>
      </c>
      <c r="P2059" s="2" t="str">
        <f>VLOOKUP($B2059,'Answer Data Transformation'!$T$3:$AA$2346,6,FALSE)</f>
        <v>tier - 3</v>
      </c>
      <c r="Q2059" s="2" t="str">
        <f>VLOOKUP($B2059,'Answer Data Transformation'!$T$3:$AA$2346,7,FALSE)</f>
        <v>tier - 2</v>
      </c>
      <c r="R2059" s="2" t="str">
        <f>VLOOKUP($B2059,'Answer Data Transformation'!$T$3:$AA$2346,8,FALSE)</f>
        <v>R1013</v>
      </c>
      <c r="S2059" s="2">
        <f>VLOOKUP($B2059,'Answer Data Transformation'!$T$3:$AA$2346,3,FALSE)</f>
        <v>28</v>
      </c>
    </row>
    <row r="2060" spans="2:19" ht="15.5" x14ac:dyDescent="0.35">
      <c r="B2060" s="1" t="s">
        <v>308</v>
      </c>
      <c r="C2060" s="28" t="str">
        <f>VLOOKUP(B2060,'Answer Data Transformation'!$B$3:$F$2338,4,FALSE)</f>
        <v xml:space="preserve">  Marny</v>
      </c>
      <c r="D2060" s="2">
        <f>VLOOKUP($B2060,'Answer Data Transformation'!$I$3:$R$2338,2,FALSE)</f>
        <v>24.96</v>
      </c>
      <c r="E2060" s="2">
        <f>VLOOKUP($B2060,'Answer Data Transformation'!$I$3:$R$2338,4,FALSE)</f>
        <v>4.57</v>
      </c>
      <c r="F2060" s="2" t="str">
        <f>VLOOKUP($B2060,'Answer Data Transformation'!$I$3:$R$2338,6,FALSE)</f>
        <v>No</v>
      </c>
      <c r="G2060" s="2" t="str">
        <f>VLOOKUP($B2060,'Answer Data Transformation'!$I$3:$R$2338,7,FALSE)</f>
        <v>No</v>
      </c>
      <c r="H2060" s="2" t="str">
        <f>VLOOKUP($B2060,'Answer Data Transformation'!$I$3:$R$2338,8,FALSE)</f>
        <v>No</v>
      </c>
      <c r="I2060" s="29">
        <f>VLOOKUP($B2060,'Answer Data Transformation'!$I$3:$R$2338,9,FALSE)</f>
        <v>0</v>
      </c>
      <c r="J2060" s="2" t="str">
        <f>VLOOKUP($B2060,'Answer Data Transformation'!$I$3:$R$2338,10,FALSE)</f>
        <v>No</v>
      </c>
      <c r="K2060" s="2" t="str">
        <f>VLOOKUP($B2060,'Answer Data Transformation'!$I$3:$R$2338,3,FALSE)</f>
        <v>Normal Weight</v>
      </c>
      <c r="L2060" s="2" t="str">
        <f>VLOOKUP($B2060,'Answer Data Transformation'!$I$3:$R$2338,5,FALSE)</f>
        <v>Normal</v>
      </c>
      <c r="M2060" s="2" t="str">
        <f>VLOOKUP($B2060,'Answer Data Transformation'!$T$3:$AA$2346,2,FALSE)</f>
        <v>17-Sep-1994</v>
      </c>
      <c r="N2060" s="2">
        <f>VLOOKUP($B2060,'Answer Data Transformation'!$T$3:$AA$2346,4,FALSE)</f>
        <v>0</v>
      </c>
      <c r="O2060" s="2">
        <f>VLOOKUP($B2060,'Answer Data Transformation'!$T$3:$AA$2346,5,FALSE)</f>
        <v>2684.69</v>
      </c>
      <c r="P2060" s="2" t="str">
        <f>VLOOKUP($B2060,'Answer Data Transformation'!$T$3:$AA$2346,6,FALSE)</f>
        <v>tier - 2</v>
      </c>
      <c r="Q2060" s="2" t="str">
        <f>VLOOKUP($B2060,'Answer Data Transformation'!$T$3:$AA$2346,7,FALSE)</f>
        <v>tier - 2</v>
      </c>
      <c r="R2060" s="2" t="str">
        <f>VLOOKUP($B2060,'Answer Data Transformation'!$T$3:$AA$2346,8,FALSE)</f>
        <v>R1013</v>
      </c>
      <c r="S2060" s="2">
        <f>VLOOKUP($B2060,'Answer Data Transformation'!$T$3:$AA$2346,3,FALSE)</f>
        <v>28</v>
      </c>
    </row>
    <row r="2061" spans="2:19" ht="15.5" x14ac:dyDescent="0.35">
      <c r="B2061" s="1" t="s">
        <v>307</v>
      </c>
      <c r="C2061" s="28" t="str">
        <f>VLOOKUP(B2061,'Answer Data Transformation'!$B$3:$F$2338,4,FALSE)</f>
        <v xml:space="preserve">  Marc</v>
      </c>
      <c r="D2061" s="2">
        <f>VLOOKUP($B2061,'Answer Data Transformation'!$I$3:$R$2338,2,FALSE)</f>
        <v>17.670000000000002</v>
      </c>
      <c r="E2061" s="2">
        <f>VLOOKUP($B2061,'Answer Data Transformation'!$I$3:$R$2338,4,FALSE)</f>
        <v>5.53</v>
      </c>
      <c r="F2061" s="2" t="str">
        <f>VLOOKUP($B2061,'Answer Data Transformation'!$I$3:$R$2338,6,FALSE)</f>
        <v>Yes</v>
      </c>
      <c r="G2061" s="2" t="str">
        <f>VLOOKUP($B2061,'Answer Data Transformation'!$I$3:$R$2338,7,FALSE)</f>
        <v>No</v>
      </c>
      <c r="H2061" s="2" t="str">
        <f>VLOOKUP($B2061,'Answer Data Transformation'!$I$3:$R$2338,8,FALSE)</f>
        <v>No</v>
      </c>
      <c r="I2061" s="29">
        <f>VLOOKUP($B2061,'Answer Data Transformation'!$I$3:$R$2338,9,FALSE)</f>
        <v>0</v>
      </c>
      <c r="J2061" s="2" t="str">
        <f>VLOOKUP($B2061,'Answer Data Transformation'!$I$3:$R$2338,10,FALSE)</f>
        <v>No</v>
      </c>
      <c r="K2061" s="2" t="str">
        <f>VLOOKUP($B2061,'Answer Data Transformation'!$I$3:$R$2338,3,FALSE)</f>
        <v>Underweight</v>
      </c>
      <c r="L2061" s="2" t="str">
        <f>VLOOKUP($B2061,'Answer Data Transformation'!$I$3:$R$2338,5,FALSE)</f>
        <v>Normal</v>
      </c>
      <c r="M2061" s="2" t="str">
        <f>VLOOKUP($B2061,'Answer Data Transformation'!$T$3:$AA$2346,2,FALSE)</f>
        <v>05-Aug-1996</v>
      </c>
      <c r="N2061" s="2">
        <f>VLOOKUP($B2061,'Answer Data Transformation'!$T$3:$AA$2346,4,FALSE)</f>
        <v>0</v>
      </c>
      <c r="O2061" s="2">
        <f>VLOOKUP($B2061,'Answer Data Transformation'!$T$3:$AA$2346,5,FALSE)</f>
        <v>2680.95</v>
      </c>
      <c r="P2061" s="2" t="str">
        <f>VLOOKUP($B2061,'Answer Data Transformation'!$T$3:$AA$2346,6,FALSE)</f>
        <v>tier - 3</v>
      </c>
      <c r="Q2061" s="2" t="str">
        <f>VLOOKUP($B2061,'Answer Data Transformation'!$T$3:$AA$2346,7,FALSE)</f>
        <v>tier - 2</v>
      </c>
      <c r="R2061" s="2" t="str">
        <f>VLOOKUP($B2061,'Answer Data Transformation'!$T$3:$AA$2346,8,FALSE)</f>
        <v>R1012</v>
      </c>
      <c r="S2061" s="2">
        <f>VLOOKUP($B2061,'Answer Data Transformation'!$T$3:$AA$2346,3,FALSE)</f>
        <v>26</v>
      </c>
    </row>
    <row r="2062" spans="2:19" ht="15.5" x14ac:dyDescent="0.35">
      <c r="B2062" s="1" t="s">
        <v>306</v>
      </c>
      <c r="C2062" s="28" t="str">
        <f>VLOOKUP(B2062,'Answer Data Transformation'!$B$3:$F$2338,4,FALSE)</f>
        <v xml:space="preserve">  Benjamin L</v>
      </c>
      <c r="D2062" s="2">
        <f>VLOOKUP($B2062,'Answer Data Transformation'!$I$3:$R$2338,2,FALSE)</f>
        <v>31.35</v>
      </c>
      <c r="E2062" s="2">
        <f>VLOOKUP($B2062,'Answer Data Transformation'!$I$3:$R$2338,4,FALSE)</f>
        <v>5.84</v>
      </c>
      <c r="F2062" s="2" t="str">
        <f>VLOOKUP($B2062,'Answer Data Transformation'!$I$3:$R$2338,6,FALSE)</f>
        <v>No</v>
      </c>
      <c r="G2062" s="2" t="str">
        <f>VLOOKUP($B2062,'Answer Data Transformation'!$I$3:$R$2338,7,FALSE)</f>
        <v>yes</v>
      </c>
      <c r="H2062" s="2" t="str">
        <f>VLOOKUP($B2062,'Answer Data Transformation'!$I$3:$R$2338,8,FALSE)</f>
        <v>No</v>
      </c>
      <c r="I2062" s="29">
        <f>VLOOKUP($B2062,'Answer Data Transformation'!$I$3:$R$2338,9,FALSE)</f>
        <v>1</v>
      </c>
      <c r="J2062" s="2" t="str">
        <f>VLOOKUP($B2062,'Answer Data Transformation'!$I$3:$R$2338,10,FALSE)</f>
        <v>No</v>
      </c>
      <c r="K2062" s="2" t="str">
        <f>VLOOKUP($B2062,'Answer Data Transformation'!$I$3:$R$2338,3,FALSE)</f>
        <v>Obesity</v>
      </c>
      <c r="L2062" s="2" t="str">
        <f>VLOOKUP($B2062,'Answer Data Transformation'!$I$3:$R$2338,5,FALSE)</f>
        <v>Prediabetes</v>
      </c>
      <c r="M2062" s="2" t="str">
        <f>VLOOKUP($B2062,'Answer Data Transformation'!$T$3:$AA$2346,2,FALSE)</f>
        <v>09-Dec-2000</v>
      </c>
      <c r="N2062" s="2">
        <f>VLOOKUP($B2062,'Answer Data Transformation'!$T$3:$AA$2346,4,FALSE)</f>
        <v>1</v>
      </c>
      <c r="O2062" s="2">
        <f>VLOOKUP($B2062,'Answer Data Transformation'!$T$3:$AA$2346,5,FALSE)</f>
        <v>2643.27</v>
      </c>
      <c r="P2062" s="2" t="str">
        <f>VLOOKUP($B2062,'Answer Data Transformation'!$T$3:$AA$2346,6,FALSE)</f>
        <v>tier - 2</v>
      </c>
      <c r="Q2062" s="2" t="str">
        <f>VLOOKUP($B2062,'Answer Data Transformation'!$T$3:$AA$2346,7,FALSE)</f>
        <v>tier - 1</v>
      </c>
      <c r="R2062" s="2" t="str">
        <f>VLOOKUP($B2062,'Answer Data Transformation'!$T$3:$AA$2346,8,FALSE)</f>
        <v>R1012</v>
      </c>
      <c r="S2062" s="2">
        <f>VLOOKUP($B2062,'Answer Data Transformation'!$T$3:$AA$2346,3,FALSE)</f>
        <v>22</v>
      </c>
    </row>
    <row r="2063" spans="2:19" ht="15.5" x14ac:dyDescent="0.35">
      <c r="B2063" s="1" t="s">
        <v>305</v>
      </c>
      <c r="C2063" s="28" t="str">
        <f>VLOOKUP(B2063,'Answer Data Transformation'!$B$3:$F$2338,4,FALSE)</f>
        <v xml:space="preserve">  Rob G</v>
      </c>
      <c r="D2063" s="2">
        <f>VLOOKUP($B2063,'Answer Data Transformation'!$I$3:$R$2338,2,FALSE)</f>
        <v>28.31</v>
      </c>
      <c r="E2063" s="2">
        <f>VLOOKUP($B2063,'Answer Data Transformation'!$I$3:$R$2338,4,FALSE)</f>
        <v>6.41</v>
      </c>
      <c r="F2063" s="2" t="str">
        <f>VLOOKUP($B2063,'Answer Data Transformation'!$I$3:$R$2338,6,FALSE)</f>
        <v>No</v>
      </c>
      <c r="G2063" s="2" t="str">
        <f>VLOOKUP($B2063,'Answer Data Transformation'!$I$3:$R$2338,7,FALSE)</f>
        <v>yes</v>
      </c>
      <c r="H2063" s="2" t="str">
        <f>VLOOKUP($B2063,'Answer Data Transformation'!$I$3:$R$2338,8,FALSE)</f>
        <v>No</v>
      </c>
      <c r="I2063" s="29">
        <f>VLOOKUP($B2063,'Answer Data Transformation'!$I$3:$R$2338,9,FALSE)</f>
        <v>1</v>
      </c>
      <c r="J2063" s="2" t="str">
        <f>VLOOKUP($B2063,'Answer Data Transformation'!$I$3:$R$2338,10,FALSE)</f>
        <v>No</v>
      </c>
      <c r="K2063" s="2" t="str">
        <f>VLOOKUP($B2063,'Answer Data Transformation'!$I$3:$R$2338,3,FALSE)</f>
        <v>Overweight</v>
      </c>
      <c r="L2063" s="2" t="str">
        <f>VLOOKUP($B2063,'Answer Data Transformation'!$I$3:$R$2338,5,FALSE)</f>
        <v>Prediabetes</v>
      </c>
      <c r="M2063" s="2" t="str">
        <f>VLOOKUP($B2063,'Answer Data Transformation'!$T$3:$AA$2346,2,FALSE)</f>
        <v>24-Jun-2000</v>
      </c>
      <c r="N2063" s="2">
        <f>VLOOKUP($B2063,'Answer Data Transformation'!$T$3:$AA$2346,4,FALSE)</f>
        <v>1</v>
      </c>
      <c r="O2063" s="2">
        <f>VLOOKUP($B2063,'Answer Data Transformation'!$T$3:$AA$2346,5,FALSE)</f>
        <v>2639.04</v>
      </c>
      <c r="P2063" s="2" t="str">
        <f>VLOOKUP($B2063,'Answer Data Transformation'!$T$3:$AA$2346,6,FALSE)</f>
        <v>tier - 2</v>
      </c>
      <c r="Q2063" s="2" t="str">
        <f>VLOOKUP($B2063,'Answer Data Transformation'!$T$3:$AA$2346,7,FALSE)</f>
        <v>tier - 2</v>
      </c>
      <c r="R2063" s="2" t="str">
        <f>VLOOKUP($B2063,'Answer Data Transformation'!$T$3:$AA$2346,8,FALSE)</f>
        <v>R1012</v>
      </c>
      <c r="S2063" s="2">
        <f>VLOOKUP($B2063,'Answer Data Transformation'!$T$3:$AA$2346,3,FALSE)</f>
        <v>22</v>
      </c>
    </row>
    <row r="2064" spans="2:19" ht="15.5" x14ac:dyDescent="0.35">
      <c r="B2064" s="1" t="s">
        <v>304</v>
      </c>
      <c r="C2064" s="28" t="str">
        <f>VLOOKUP(B2064,'Answer Data Transformation'!$B$3:$F$2338,4,FALSE)</f>
        <v xml:space="preserve">  Stefanie A</v>
      </c>
      <c r="D2064" s="2">
        <f>VLOOKUP($B2064,'Answer Data Transformation'!$I$3:$R$2338,2,FALSE)</f>
        <v>30.3</v>
      </c>
      <c r="E2064" s="2">
        <f>VLOOKUP($B2064,'Answer Data Transformation'!$I$3:$R$2338,4,FALSE)</f>
        <v>4.7300000000000004</v>
      </c>
      <c r="F2064" s="2" t="str">
        <f>VLOOKUP($B2064,'Answer Data Transformation'!$I$3:$R$2338,6,FALSE)</f>
        <v>Yes</v>
      </c>
      <c r="G2064" s="2" t="str">
        <f>VLOOKUP($B2064,'Answer Data Transformation'!$I$3:$R$2338,7,FALSE)</f>
        <v>No</v>
      </c>
      <c r="H2064" s="2" t="str">
        <f>VLOOKUP($B2064,'Answer Data Transformation'!$I$3:$R$2338,8,FALSE)</f>
        <v>Yes</v>
      </c>
      <c r="I2064" s="29">
        <f>VLOOKUP($B2064,'Answer Data Transformation'!$I$3:$R$2338,9,FALSE)</f>
        <v>1</v>
      </c>
      <c r="J2064" s="2" t="str">
        <f>VLOOKUP($B2064,'Answer Data Transformation'!$I$3:$R$2338,10,FALSE)</f>
        <v>No</v>
      </c>
      <c r="K2064" s="2" t="str">
        <f>VLOOKUP($B2064,'Answer Data Transformation'!$I$3:$R$2338,3,FALSE)</f>
        <v>Obesity</v>
      </c>
      <c r="L2064" s="2" t="str">
        <f>VLOOKUP($B2064,'Answer Data Transformation'!$I$3:$R$2338,5,FALSE)</f>
        <v>Normal</v>
      </c>
      <c r="M2064" s="2" t="str">
        <f>VLOOKUP($B2064,'Answer Data Transformation'!$T$3:$AA$2346,2,FALSE)</f>
        <v>26-Aug-1997</v>
      </c>
      <c r="N2064" s="2">
        <f>VLOOKUP($B2064,'Answer Data Transformation'!$T$3:$AA$2346,4,FALSE)</f>
        <v>0</v>
      </c>
      <c r="O2064" s="2">
        <f>VLOOKUP($B2064,'Answer Data Transformation'!$T$3:$AA$2346,5,FALSE)</f>
        <v>2632.99</v>
      </c>
      <c r="P2064" s="2" t="str">
        <f>VLOOKUP($B2064,'Answer Data Transformation'!$T$3:$AA$2346,6,FALSE)</f>
        <v>tier - 2</v>
      </c>
      <c r="Q2064" s="2" t="str">
        <f>VLOOKUP($B2064,'Answer Data Transformation'!$T$3:$AA$2346,7,FALSE)</f>
        <v>tier - 1</v>
      </c>
      <c r="R2064" s="2" t="str">
        <f>VLOOKUP($B2064,'Answer Data Transformation'!$T$3:$AA$2346,8,FALSE)</f>
        <v>R1011</v>
      </c>
      <c r="S2064" s="2">
        <f>VLOOKUP($B2064,'Answer Data Transformation'!$T$3:$AA$2346,3,FALSE)</f>
        <v>25</v>
      </c>
    </row>
    <row r="2065" spans="2:19" ht="15.5" x14ac:dyDescent="0.35">
      <c r="B2065" s="1" t="s">
        <v>303</v>
      </c>
      <c r="C2065" s="28" t="str">
        <f>VLOOKUP(B2065,'Answer Data Transformation'!$B$3:$F$2338,4,FALSE)</f>
        <v xml:space="preserve">  Stephanie</v>
      </c>
      <c r="D2065" s="2">
        <f>VLOOKUP($B2065,'Answer Data Transformation'!$I$3:$R$2338,2,FALSE)</f>
        <v>26.4</v>
      </c>
      <c r="E2065" s="2">
        <f>VLOOKUP($B2065,'Answer Data Transformation'!$I$3:$R$2338,4,FALSE)</f>
        <v>6.22</v>
      </c>
      <c r="F2065" s="2" t="str">
        <f>VLOOKUP($B2065,'Answer Data Transformation'!$I$3:$R$2338,6,FALSE)</f>
        <v>Yes</v>
      </c>
      <c r="G2065" s="2" t="str">
        <f>VLOOKUP($B2065,'Answer Data Transformation'!$I$3:$R$2338,7,FALSE)</f>
        <v>No</v>
      </c>
      <c r="H2065" s="2" t="str">
        <f>VLOOKUP($B2065,'Answer Data Transformation'!$I$3:$R$2338,8,FALSE)</f>
        <v>No</v>
      </c>
      <c r="I2065" s="29">
        <f>VLOOKUP($B2065,'Answer Data Transformation'!$I$3:$R$2338,9,FALSE)</f>
        <v>0</v>
      </c>
      <c r="J2065" s="2" t="str">
        <f>VLOOKUP($B2065,'Answer Data Transformation'!$I$3:$R$2338,10,FALSE)</f>
        <v>No</v>
      </c>
      <c r="K2065" s="2" t="str">
        <f>VLOOKUP($B2065,'Answer Data Transformation'!$I$3:$R$2338,3,FALSE)</f>
        <v>Overweight</v>
      </c>
      <c r="L2065" s="2" t="str">
        <f>VLOOKUP($B2065,'Answer Data Transformation'!$I$3:$R$2338,5,FALSE)</f>
        <v>Prediabetes</v>
      </c>
      <c r="M2065" s="2" t="str">
        <f>VLOOKUP($B2065,'Answer Data Transformation'!$T$3:$AA$2346,2,FALSE)</f>
        <v>26-Aug-2001</v>
      </c>
      <c r="N2065" s="2">
        <f>VLOOKUP($B2065,'Answer Data Transformation'!$T$3:$AA$2346,4,FALSE)</f>
        <v>1</v>
      </c>
      <c r="O2065" s="2">
        <f>VLOOKUP($B2065,'Answer Data Transformation'!$T$3:$AA$2346,5,FALSE)</f>
        <v>2597.7800000000002</v>
      </c>
      <c r="P2065" s="2" t="str">
        <f>VLOOKUP($B2065,'Answer Data Transformation'!$T$3:$AA$2346,6,FALSE)</f>
        <v>tier - 2</v>
      </c>
      <c r="Q2065" s="2" t="str">
        <f>VLOOKUP($B2065,'Answer Data Transformation'!$T$3:$AA$2346,7,FALSE)</f>
        <v>tier - 1</v>
      </c>
      <c r="R2065" s="2" t="str">
        <f>VLOOKUP($B2065,'Answer Data Transformation'!$T$3:$AA$2346,8,FALSE)</f>
        <v>R1011</v>
      </c>
      <c r="S2065" s="2">
        <f>VLOOKUP($B2065,'Answer Data Transformation'!$T$3:$AA$2346,3,FALSE)</f>
        <v>21</v>
      </c>
    </row>
    <row r="2066" spans="2:19" ht="15.5" x14ac:dyDescent="0.35">
      <c r="B2066" s="1" t="s">
        <v>302</v>
      </c>
      <c r="C2066" s="28" t="str">
        <f>VLOOKUP(B2066,'Answer Data Transformation'!$B$3:$F$2338,4,FALSE)</f>
        <v xml:space="preserve">  Caroline F</v>
      </c>
      <c r="D2066" s="2">
        <f>VLOOKUP($B2066,'Answer Data Transformation'!$I$3:$R$2338,2,FALSE)</f>
        <v>22.135000000000002</v>
      </c>
      <c r="E2066" s="2">
        <f>VLOOKUP($B2066,'Answer Data Transformation'!$I$3:$R$2338,4,FALSE)</f>
        <v>4.46</v>
      </c>
      <c r="F2066" s="2" t="str">
        <f>VLOOKUP($B2066,'Answer Data Transformation'!$I$3:$R$2338,6,FALSE)</f>
        <v>Yes</v>
      </c>
      <c r="G2066" s="2" t="str">
        <f>VLOOKUP($B2066,'Answer Data Transformation'!$I$3:$R$2338,7,FALSE)</f>
        <v>No</v>
      </c>
      <c r="H2066" s="2" t="str">
        <f>VLOOKUP($B2066,'Answer Data Transformation'!$I$3:$R$2338,8,FALSE)</f>
        <v>No</v>
      </c>
      <c r="I2066" s="29">
        <f>VLOOKUP($B2066,'Answer Data Transformation'!$I$3:$R$2338,9,FALSE)</f>
        <v>0</v>
      </c>
      <c r="J2066" s="2" t="str">
        <f>VLOOKUP($B2066,'Answer Data Transformation'!$I$3:$R$2338,10,FALSE)</f>
        <v>No</v>
      </c>
      <c r="K2066" s="2" t="str">
        <f>VLOOKUP($B2066,'Answer Data Transformation'!$I$3:$R$2338,3,FALSE)</f>
        <v>Normal Weight</v>
      </c>
      <c r="L2066" s="2" t="str">
        <f>VLOOKUP($B2066,'Answer Data Transformation'!$I$3:$R$2338,5,FALSE)</f>
        <v>Normal</v>
      </c>
      <c r="M2066" s="2" t="str">
        <f>VLOOKUP($B2066,'Answer Data Transformation'!$T$3:$AA$2346,2,FALSE)</f>
        <v>28-Jul-2001</v>
      </c>
      <c r="N2066" s="2">
        <f>VLOOKUP($B2066,'Answer Data Transformation'!$T$3:$AA$2346,4,FALSE)</f>
        <v>0</v>
      </c>
      <c r="O2066" s="2">
        <f>VLOOKUP($B2066,'Answer Data Transformation'!$T$3:$AA$2346,5,FALSE)</f>
        <v>2585.85</v>
      </c>
      <c r="P2066" s="2" t="str">
        <f>VLOOKUP($B2066,'Answer Data Transformation'!$T$3:$AA$2346,6,FALSE)</f>
        <v>tier - 2</v>
      </c>
      <c r="Q2066" s="2" t="str">
        <f>VLOOKUP($B2066,'Answer Data Transformation'!$T$3:$AA$2346,7,FALSE)</f>
        <v>tier - 2</v>
      </c>
      <c r="R2066" s="2" t="str">
        <f>VLOOKUP($B2066,'Answer Data Transformation'!$T$3:$AA$2346,8,FALSE)</f>
        <v>R1024</v>
      </c>
      <c r="S2066" s="2">
        <f>VLOOKUP($B2066,'Answer Data Transformation'!$T$3:$AA$2346,3,FALSE)</f>
        <v>21</v>
      </c>
    </row>
    <row r="2067" spans="2:19" ht="15.5" x14ac:dyDescent="0.35">
      <c r="B2067" s="1" t="s">
        <v>301</v>
      </c>
      <c r="C2067" s="28" t="str">
        <f>VLOOKUP(B2067,'Answer Data Transformation'!$B$3:$F$2338,4,FALSE)</f>
        <v xml:space="preserve">  Julia J</v>
      </c>
      <c r="D2067" s="2">
        <f>VLOOKUP($B2067,'Answer Data Transformation'!$I$3:$R$2338,2,FALSE)</f>
        <v>17.399999999999999</v>
      </c>
      <c r="E2067" s="2">
        <f>VLOOKUP($B2067,'Answer Data Transformation'!$I$3:$R$2338,4,FALSE)</f>
        <v>4.5</v>
      </c>
      <c r="F2067" s="2" t="str">
        <f>VLOOKUP($B2067,'Answer Data Transformation'!$I$3:$R$2338,6,FALSE)</f>
        <v>Yes</v>
      </c>
      <c r="G2067" s="2" t="str">
        <f>VLOOKUP($B2067,'Answer Data Transformation'!$I$3:$R$2338,7,FALSE)</f>
        <v>No</v>
      </c>
      <c r="H2067" s="2" t="str">
        <f>VLOOKUP($B2067,'Answer Data Transformation'!$I$3:$R$2338,8,FALSE)</f>
        <v>No</v>
      </c>
      <c r="I2067" s="29">
        <f>VLOOKUP($B2067,'Answer Data Transformation'!$I$3:$R$2338,9,FALSE)</f>
        <v>0</v>
      </c>
      <c r="J2067" s="2" t="str">
        <f>VLOOKUP($B2067,'Answer Data Transformation'!$I$3:$R$2338,10,FALSE)</f>
        <v>No</v>
      </c>
      <c r="K2067" s="2" t="str">
        <f>VLOOKUP($B2067,'Answer Data Transformation'!$I$3:$R$2338,3,FALSE)</f>
        <v>Underweight</v>
      </c>
      <c r="L2067" s="2" t="str">
        <f>VLOOKUP($B2067,'Answer Data Transformation'!$I$3:$R$2338,5,FALSE)</f>
        <v>Normal</v>
      </c>
      <c r="M2067" s="2" t="str">
        <f>VLOOKUP($B2067,'Answer Data Transformation'!$T$3:$AA$2346,2,FALSE)</f>
        <v>15-Oct-2001</v>
      </c>
      <c r="N2067" s="2">
        <f>VLOOKUP($B2067,'Answer Data Transformation'!$T$3:$AA$2346,4,FALSE)</f>
        <v>1</v>
      </c>
      <c r="O2067" s="2">
        <f>VLOOKUP($B2067,'Answer Data Transformation'!$T$3:$AA$2346,5,FALSE)</f>
        <v>2585.27</v>
      </c>
      <c r="P2067" s="2" t="str">
        <f>VLOOKUP($B2067,'Answer Data Transformation'!$T$3:$AA$2346,6,FALSE)</f>
        <v>tier - 2</v>
      </c>
      <c r="Q2067" s="2" t="str">
        <f>VLOOKUP($B2067,'Answer Data Transformation'!$T$3:$AA$2346,7,FALSE)</f>
        <v>tier - 3</v>
      </c>
      <c r="R2067" s="2" t="str">
        <f>VLOOKUP($B2067,'Answer Data Transformation'!$T$3:$AA$2346,8,FALSE)</f>
        <v>R1011</v>
      </c>
      <c r="S2067" s="2">
        <f>VLOOKUP($B2067,'Answer Data Transformation'!$T$3:$AA$2346,3,FALSE)</f>
        <v>21</v>
      </c>
    </row>
    <row r="2068" spans="2:19" ht="15.5" x14ac:dyDescent="0.35">
      <c r="B2068" s="1" t="s">
        <v>299</v>
      </c>
      <c r="C2068" s="28" t="str">
        <f>VLOOKUP(B2068,'Answer Data Transformation'!$B$3:$F$2338,4,FALSE)</f>
        <v xml:space="preserve">  Jack</v>
      </c>
      <c r="D2068" s="2">
        <f>VLOOKUP($B2068,'Answer Data Transformation'!$I$3:$R$2338,2,FALSE)</f>
        <v>28.06</v>
      </c>
      <c r="E2068" s="2">
        <f>VLOOKUP($B2068,'Answer Data Transformation'!$I$3:$R$2338,4,FALSE)</f>
        <v>8.93</v>
      </c>
      <c r="F2068" s="2" t="str">
        <f>VLOOKUP($B2068,'Answer Data Transformation'!$I$3:$R$2338,6,FALSE)</f>
        <v>No</v>
      </c>
      <c r="G2068" s="2" t="str">
        <f>VLOOKUP($B2068,'Answer Data Transformation'!$I$3:$R$2338,7,FALSE)</f>
        <v>No</v>
      </c>
      <c r="H2068" s="2" t="str">
        <f>VLOOKUP($B2068,'Answer Data Transformation'!$I$3:$R$2338,8,FALSE)</f>
        <v>No</v>
      </c>
      <c r="I2068" s="29">
        <f>VLOOKUP($B2068,'Answer Data Transformation'!$I$3:$R$2338,9,FALSE)</f>
        <v>0</v>
      </c>
      <c r="J2068" s="2" t="str">
        <f>VLOOKUP($B2068,'Answer Data Transformation'!$I$3:$R$2338,10,FALSE)</f>
        <v>No</v>
      </c>
      <c r="K2068" s="2" t="str">
        <f>VLOOKUP($B2068,'Answer Data Transformation'!$I$3:$R$2338,3,FALSE)</f>
        <v>Overweight</v>
      </c>
      <c r="L2068" s="2" t="str">
        <f>VLOOKUP($B2068,'Answer Data Transformation'!$I$3:$R$2338,5,FALSE)</f>
        <v>Diabetes</v>
      </c>
      <c r="M2068" s="2" t="str">
        <f>VLOOKUP($B2068,'Answer Data Transformation'!$T$3:$AA$2346,2,FALSE)</f>
        <v>20-Jul-2002</v>
      </c>
      <c r="N2068" s="2">
        <f>VLOOKUP($B2068,'Answer Data Transformation'!$T$3:$AA$2346,4,FALSE)</f>
        <v>0</v>
      </c>
      <c r="O2068" s="2">
        <f>VLOOKUP($B2068,'Answer Data Transformation'!$T$3:$AA$2346,5,FALSE)</f>
        <v>2585.04</v>
      </c>
      <c r="P2068" s="2" t="str">
        <f>VLOOKUP($B2068,'Answer Data Transformation'!$T$3:$AA$2346,6,FALSE)</f>
        <v>tier - 2</v>
      </c>
      <c r="Q2068" s="2" t="str">
        <f>VLOOKUP($B2068,'Answer Data Transformation'!$T$3:$AA$2346,7,FALSE)</f>
        <v>tier - 2</v>
      </c>
      <c r="R2068" s="2" t="str">
        <f>VLOOKUP($B2068,'Answer Data Transformation'!$T$3:$AA$2346,8,FALSE)</f>
        <v>R1021</v>
      </c>
      <c r="S2068" s="2">
        <f>VLOOKUP($B2068,'Answer Data Transformation'!$T$3:$AA$2346,3,FALSE)</f>
        <v>20</v>
      </c>
    </row>
    <row r="2069" spans="2:19" ht="15.5" x14ac:dyDescent="0.35">
      <c r="B2069" s="1" t="s">
        <v>298</v>
      </c>
      <c r="C2069" s="28" t="str">
        <f>VLOOKUP(B2069,'Answer Data Transformation'!$B$3:$F$2338,4,FALSE)</f>
        <v xml:space="preserve">  Bernat</v>
      </c>
      <c r="D2069" s="2">
        <f>VLOOKUP($B2069,'Answer Data Transformation'!$I$3:$R$2338,2,FALSE)</f>
        <v>31.13</v>
      </c>
      <c r="E2069" s="2">
        <f>VLOOKUP($B2069,'Answer Data Transformation'!$I$3:$R$2338,4,FALSE)</f>
        <v>11.02</v>
      </c>
      <c r="F2069" s="2" t="str">
        <f>VLOOKUP($B2069,'Answer Data Transformation'!$I$3:$R$2338,6,FALSE)</f>
        <v>No</v>
      </c>
      <c r="G2069" s="2" t="str">
        <f>VLOOKUP($B2069,'Answer Data Transformation'!$I$3:$R$2338,7,FALSE)</f>
        <v>No</v>
      </c>
      <c r="H2069" s="2" t="str">
        <f>VLOOKUP($B2069,'Answer Data Transformation'!$I$3:$R$2338,8,FALSE)</f>
        <v>No</v>
      </c>
      <c r="I2069" s="29">
        <f>VLOOKUP($B2069,'Answer Data Transformation'!$I$3:$R$2338,9,FALSE)</f>
        <v>0</v>
      </c>
      <c r="J2069" s="2" t="str">
        <f>VLOOKUP($B2069,'Answer Data Transformation'!$I$3:$R$2338,10,FALSE)</f>
        <v>No</v>
      </c>
      <c r="K2069" s="2" t="str">
        <f>VLOOKUP($B2069,'Answer Data Transformation'!$I$3:$R$2338,3,FALSE)</f>
        <v>Obesity</v>
      </c>
      <c r="L2069" s="2" t="str">
        <f>VLOOKUP($B2069,'Answer Data Transformation'!$I$3:$R$2338,5,FALSE)</f>
        <v>Diabetes</v>
      </c>
      <c r="M2069" s="2" t="str">
        <f>VLOOKUP($B2069,'Answer Data Transformation'!$T$3:$AA$2346,2,FALSE)</f>
        <v>11-Oct-2002</v>
      </c>
      <c r="N2069" s="2">
        <f>VLOOKUP($B2069,'Answer Data Transformation'!$T$3:$AA$2346,4,FALSE)</f>
        <v>2</v>
      </c>
      <c r="O2069" s="2">
        <f>VLOOKUP($B2069,'Answer Data Transformation'!$T$3:$AA$2346,5,FALSE)</f>
        <v>2566.4699999999998</v>
      </c>
      <c r="P2069" s="2" t="str">
        <f>VLOOKUP($B2069,'Answer Data Transformation'!$T$3:$AA$2346,6,FALSE)</f>
        <v>tier - 2</v>
      </c>
      <c r="Q2069" s="2" t="str">
        <f>VLOOKUP($B2069,'Answer Data Transformation'!$T$3:$AA$2346,7,FALSE)</f>
        <v>tier - 3</v>
      </c>
      <c r="R2069" s="2" t="str">
        <f>VLOOKUP($B2069,'Answer Data Transformation'!$T$3:$AA$2346,8,FALSE)</f>
        <v>R1013</v>
      </c>
      <c r="S2069" s="2">
        <f>VLOOKUP($B2069,'Answer Data Transformation'!$T$3:$AA$2346,3,FALSE)</f>
        <v>20</v>
      </c>
    </row>
    <row r="2070" spans="2:19" ht="15.5" x14ac:dyDescent="0.35">
      <c r="B2070" s="1" t="s">
        <v>297</v>
      </c>
      <c r="C2070" s="28" t="str">
        <f>VLOOKUP(B2070,'Answer Data Transformation'!$B$3:$F$2338,4,FALSE)</f>
        <v xml:space="preserve">  Hicham</v>
      </c>
      <c r="D2070" s="2">
        <f>VLOOKUP($B2070,'Answer Data Transformation'!$I$3:$R$2338,2,FALSE)</f>
        <v>18.46</v>
      </c>
      <c r="E2070" s="2">
        <f>VLOOKUP($B2070,'Answer Data Transformation'!$I$3:$R$2338,4,FALSE)</f>
        <v>5.25</v>
      </c>
      <c r="F2070" s="2" t="str">
        <f>VLOOKUP($B2070,'Answer Data Transformation'!$I$3:$R$2338,6,FALSE)</f>
        <v>No</v>
      </c>
      <c r="G2070" s="2" t="str">
        <f>VLOOKUP($B2070,'Answer Data Transformation'!$I$3:$R$2338,7,FALSE)</f>
        <v>No</v>
      </c>
      <c r="H2070" s="2" t="str">
        <f>VLOOKUP($B2070,'Answer Data Transformation'!$I$3:$R$2338,8,FALSE)</f>
        <v>No</v>
      </c>
      <c r="I2070" s="29">
        <f>VLOOKUP($B2070,'Answer Data Transformation'!$I$3:$R$2338,9,FALSE)</f>
        <v>0</v>
      </c>
      <c r="J2070" s="2" t="str">
        <f>VLOOKUP($B2070,'Answer Data Transformation'!$I$3:$R$2338,10,FALSE)</f>
        <v>No</v>
      </c>
      <c r="K2070" s="2" t="str">
        <f>VLOOKUP($B2070,'Answer Data Transformation'!$I$3:$R$2338,3,FALSE)</f>
        <v>Underweight</v>
      </c>
      <c r="L2070" s="2" t="str">
        <f>VLOOKUP($B2070,'Answer Data Transformation'!$I$3:$R$2338,5,FALSE)</f>
        <v>Normal</v>
      </c>
      <c r="M2070" s="2" t="str">
        <f>VLOOKUP($B2070,'Answer Data Transformation'!$T$3:$AA$2346,2,FALSE)</f>
        <v>17-Nov-1991</v>
      </c>
      <c r="N2070" s="2">
        <f>VLOOKUP($B2070,'Answer Data Transformation'!$T$3:$AA$2346,4,FALSE)</f>
        <v>3</v>
      </c>
      <c r="O2070" s="2">
        <f>VLOOKUP($B2070,'Answer Data Transformation'!$T$3:$AA$2346,5,FALSE)</f>
        <v>2545.6799999999998</v>
      </c>
      <c r="P2070" s="2" t="str">
        <f>VLOOKUP($B2070,'Answer Data Transformation'!$T$3:$AA$2346,6,FALSE)</f>
        <v>tier - 2</v>
      </c>
      <c r="Q2070" s="2" t="str">
        <f>VLOOKUP($B2070,'Answer Data Transformation'!$T$3:$AA$2346,7,FALSE)</f>
        <v>tier - 1</v>
      </c>
      <c r="R2070" s="2" t="str">
        <f>VLOOKUP($B2070,'Answer Data Transformation'!$T$3:$AA$2346,8,FALSE)</f>
        <v>R1013</v>
      </c>
      <c r="S2070" s="2">
        <f>VLOOKUP($B2070,'Answer Data Transformation'!$T$3:$AA$2346,3,FALSE)</f>
        <v>31</v>
      </c>
    </row>
    <row r="2071" spans="2:19" ht="15.5" x14ac:dyDescent="0.35">
      <c r="B2071" s="1" t="s">
        <v>296</v>
      </c>
      <c r="C2071" s="28" t="str">
        <f>VLOOKUP(B2071,'Answer Data Transformation'!$B$3:$F$2338,4,FALSE)</f>
        <v xml:space="preserve">  Sarah</v>
      </c>
      <c r="D2071" s="2">
        <f>VLOOKUP($B2071,'Answer Data Transformation'!$I$3:$R$2338,2,FALSE)</f>
        <v>17.3</v>
      </c>
      <c r="E2071" s="2">
        <f>VLOOKUP($B2071,'Answer Data Transformation'!$I$3:$R$2338,4,FALSE)</f>
        <v>4.75</v>
      </c>
      <c r="F2071" s="2" t="str">
        <f>VLOOKUP($B2071,'Answer Data Transformation'!$I$3:$R$2338,6,FALSE)</f>
        <v>No</v>
      </c>
      <c r="G2071" s="2" t="str">
        <f>VLOOKUP($B2071,'Answer Data Transformation'!$I$3:$R$2338,7,FALSE)</f>
        <v>No</v>
      </c>
      <c r="H2071" s="2" t="str">
        <f>VLOOKUP($B2071,'Answer Data Transformation'!$I$3:$R$2338,8,FALSE)</f>
        <v>No</v>
      </c>
      <c r="I2071" s="29">
        <f>VLOOKUP($B2071,'Answer Data Transformation'!$I$3:$R$2338,9,FALSE)</f>
        <v>0</v>
      </c>
      <c r="J2071" s="2" t="str">
        <f>VLOOKUP($B2071,'Answer Data Transformation'!$I$3:$R$2338,10,FALSE)</f>
        <v>No</v>
      </c>
      <c r="K2071" s="2" t="str">
        <f>VLOOKUP($B2071,'Answer Data Transformation'!$I$3:$R$2338,3,FALSE)</f>
        <v>Underweight</v>
      </c>
      <c r="L2071" s="2" t="str">
        <f>VLOOKUP($B2071,'Answer Data Transformation'!$I$3:$R$2338,5,FALSE)</f>
        <v>Normal</v>
      </c>
      <c r="M2071" s="2" t="str">
        <f>VLOOKUP($B2071,'Answer Data Transformation'!$T$3:$AA$2346,2,FALSE)</f>
        <v>01-Oct-1990</v>
      </c>
      <c r="N2071" s="2">
        <f>VLOOKUP($B2071,'Answer Data Transformation'!$T$3:$AA$2346,4,FALSE)</f>
        <v>3</v>
      </c>
      <c r="O2071" s="2">
        <f>VLOOKUP($B2071,'Answer Data Transformation'!$T$3:$AA$2346,5,FALSE)</f>
        <v>2540.39</v>
      </c>
      <c r="P2071" s="2" t="str">
        <f>VLOOKUP($B2071,'Answer Data Transformation'!$T$3:$AA$2346,6,FALSE)</f>
        <v>tier - 2</v>
      </c>
      <c r="Q2071" s="2" t="str">
        <f>VLOOKUP($B2071,'Answer Data Transformation'!$T$3:$AA$2346,7,FALSE)</f>
        <v>tier - 2</v>
      </c>
      <c r="R2071" s="2" t="str">
        <f>VLOOKUP($B2071,'Answer Data Transformation'!$T$3:$AA$2346,8,FALSE)</f>
        <v>R1013</v>
      </c>
      <c r="S2071" s="2">
        <f>VLOOKUP($B2071,'Answer Data Transformation'!$T$3:$AA$2346,3,FALSE)</f>
        <v>32</v>
      </c>
    </row>
    <row r="2072" spans="2:19" ht="15.5" x14ac:dyDescent="0.35">
      <c r="B2072" s="1" t="s">
        <v>295</v>
      </c>
      <c r="C2072" s="28" t="str">
        <f>VLOOKUP(B2072,'Answer Data Transformation'!$B$3:$F$2338,4,FALSE)</f>
        <v xml:space="preserve">  Anthony S</v>
      </c>
      <c r="D2072" s="2">
        <f>VLOOKUP($B2072,'Answer Data Transformation'!$I$3:$R$2338,2,FALSE)</f>
        <v>35.625</v>
      </c>
      <c r="E2072" s="2">
        <f>VLOOKUP($B2072,'Answer Data Transformation'!$I$3:$R$2338,4,FALSE)</f>
        <v>4.68</v>
      </c>
      <c r="F2072" s="2" t="str">
        <f>VLOOKUP($B2072,'Answer Data Transformation'!$I$3:$R$2338,6,FALSE)</f>
        <v>Yes</v>
      </c>
      <c r="G2072" s="2" t="str">
        <f>VLOOKUP($B2072,'Answer Data Transformation'!$I$3:$R$2338,7,FALSE)</f>
        <v>No</v>
      </c>
      <c r="H2072" s="2" t="str">
        <f>VLOOKUP($B2072,'Answer Data Transformation'!$I$3:$R$2338,8,FALSE)</f>
        <v>Yes</v>
      </c>
      <c r="I2072" s="29">
        <f>VLOOKUP($B2072,'Answer Data Transformation'!$I$3:$R$2338,9,FALSE)</f>
        <v>1</v>
      </c>
      <c r="J2072" s="2" t="str">
        <f>VLOOKUP($B2072,'Answer Data Transformation'!$I$3:$R$2338,10,FALSE)</f>
        <v>No</v>
      </c>
      <c r="K2072" s="2" t="str">
        <f>VLOOKUP($B2072,'Answer Data Transformation'!$I$3:$R$2338,3,FALSE)</f>
        <v>Obesity</v>
      </c>
      <c r="L2072" s="2" t="str">
        <f>VLOOKUP($B2072,'Answer Data Transformation'!$I$3:$R$2338,5,FALSE)</f>
        <v>Normal</v>
      </c>
      <c r="M2072" s="2" t="str">
        <f>VLOOKUP($B2072,'Answer Data Transformation'!$T$3:$AA$2346,2,FALSE)</f>
        <v>28-Jul-1997</v>
      </c>
      <c r="N2072" s="2">
        <f>VLOOKUP($B2072,'Answer Data Transformation'!$T$3:$AA$2346,4,FALSE)</f>
        <v>0</v>
      </c>
      <c r="O2072" s="2">
        <f>VLOOKUP($B2072,'Answer Data Transformation'!$T$3:$AA$2346,5,FALSE)</f>
        <v>2534.39</v>
      </c>
      <c r="P2072" s="2" t="str">
        <f>VLOOKUP($B2072,'Answer Data Transformation'!$T$3:$AA$2346,6,FALSE)</f>
        <v>tier - 3</v>
      </c>
      <c r="Q2072" s="2" t="str">
        <f>VLOOKUP($B2072,'Answer Data Transformation'!$T$3:$AA$2346,7,FALSE)</f>
        <v>tier - 3</v>
      </c>
      <c r="R2072" s="2" t="str">
        <f>VLOOKUP($B2072,'Answer Data Transformation'!$T$3:$AA$2346,8,FALSE)</f>
        <v>R1012</v>
      </c>
      <c r="S2072" s="2">
        <f>VLOOKUP($B2072,'Answer Data Transformation'!$T$3:$AA$2346,3,FALSE)</f>
        <v>25</v>
      </c>
    </row>
    <row r="2073" spans="2:19" ht="15.5" x14ac:dyDescent="0.35">
      <c r="B2073" s="1" t="s">
        <v>294</v>
      </c>
      <c r="C2073" s="28" t="str">
        <f>VLOOKUP(B2073,'Answer Data Transformation'!$B$3:$F$2338,4,FALSE)</f>
        <v xml:space="preserve">  Elisabetta</v>
      </c>
      <c r="D2073" s="2">
        <f>VLOOKUP($B2073,'Answer Data Transformation'!$I$3:$R$2338,2,FALSE)</f>
        <v>20.234999999999999</v>
      </c>
      <c r="E2073" s="2">
        <f>VLOOKUP($B2073,'Answer Data Transformation'!$I$3:$R$2338,4,FALSE)</f>
        <v>6.17</v>
      </c>
      <c r="F2073" s="2" t="str">
        <f>VLOOKUP($B2073,'Answer Data Transformation'!$I$3:$R$2338,6,FALSE)</f>
        <v>Yes</v>
      </c>
      <c r="G2073" s="2" t="str">
        <f>VLOOKUP($B2073,'Answer Data Transformation'!$I$3:$R$2338,7,FALSE)</f>
        <v>yes</v>
      </c>
      <c r="H2073" s="2" t="str">
        <f>VLOOKUP($B2073,'Answer Data Transformation'!$I$3:$R$2338,8,FALSE)</f>
        <v>No</v>
      </c>
      <c r="I2073" s="29">
        <f>VLOOKUP($B2073,'Answer Data Transformation'!$I$3:$R$2338,9,FALSE)</f>
        <v>2</v>
      </c>
      <c r="J2073" s="2" t="str">
        <f>VLOOKUP($B2073,'Answer Data Transformation'!$I$3:$R$2338,10,FALSE)</f>
        <v>No</v>
      </c>
      <c r="K2073" s="2" t="str">
        <f>VLOOKUP($B2073,'Answer Data Transformation'!$I$3:$R$2338,3,FALSE)</f>
        <v>Normal Weight</v>
      </c>
      <c r="L2073" s="2" t="str">
        <f>VLOOKUP($B2073,'Answer Data Transformation'!$I$3:$R$2338,5,FALSE)</f>
        <v>Prediabetes</v>
      </c>
      <c r="M2073" s="2" t="str">
        <f>VLOOKUP($B2073,'Answer Data Transformation'!$T$3:$AA$2346,2,FALSE)</f>
        <v>25-Aug-2000</v>
      </c>
      <c r="N2073" s="2">
        <f>VLOOKUP($B2073,'Answer Data Transformation'!$T$3:$AA$2346,4,FALSE)</f>
        <v>0</v>
      </c>
      <c r="O2073" s="2">
        <f>VLOOKUP($B2073,'Answer Data Transformation'!$T$3:$AA$2346,5,FALSE)</f>
        <v>2527.8200000000002</v>
      </c>
      <c r="P2073" s="2" t="str">
        <f>VLOOKUP($B2073,'Answer Data Transformation'!$T$3:$AA$2346,6,FALSE)</f>
        <v>tier - 2</v>
      </c>
      <c r="Q2073" s="2" t="str">
        <f>VLOOKUP($B2073,'Answer Data Transformation'!$T$3:$AA$2346,7,FALSE)</f>
        <v>tier - 3</v>
      </c>
      <c r="R2073" s="2" t="str">
        <f>VLOOKUP($B2073,'Answer Data Transformation'!$T$3:$AA$2346,8,FALSE)</f>
        <v>R1012</v>
      </c>
      <c r="S2073" s="2">
        <f>VLOOKUP($B2073,'Answer Data Transformation'!$T$3:$AA$2346,3,FALSE)</f>
        <v>22</v>
      </c>
    </row>
    <row r="2074" spans="2:19" ht="15.5" x14ac:dyDescent="0.35">
      <c r="B2074" s="1" t="s">
        <v>293</v>
      </c>
      <c r="C2074" s="28" t="str">
        <f>VLOOKUP(B2074,'Answer Data Transformation'!$B$3:$F$2338,4,FALSE)</f>
        <v xml:space="preserve">  Trevor N</v>
      </c>
      <c r="D2074" s="2">
        <f>VLOOKUP($B2074,'Answer Data Transformation'!$I$3:$R$2338,2,FALSE)</f>
        <v>27.55</v>
      </c>
      <c r="E2074" s="2">
        <f>VLOOKUP($B2074,'Answer Data Transformation'!$I$3:$R$2338,4,FALSE)</f>
        <v>4.5599999999999996</v>
      </c>
      <c r="F2074" s="2" t="str">
        <f>VLOOKUP($B2074,'Answer Data Transformation'!$I$3:$R$2338,6,FALSE)</f>
        <v>Yes</v>
      </c>
      <c r="G2074" s="2" t="str">
        <f>VLOOKUP($B2074,'Answer Data Transformation'!$I$3:$R$2338,7,FALSE)</f>
        <v>No</v>
      </c>
      <c r="H2074" s="2" t="str">
        <f>VLOOKUP($B2074,'Answer Data Transformation'!$I$3:$R$2338,8,FALSE)</f>
        <v>Yes</v>
      </c>
      <c r="I2074" s="29">
        <f>VLOOKUP($B2074,'Answer Data Transformation'!$I$3:$R$2338,9,FALSE)</f>
        <v>1</v>
      </c>
      <c r="J2074" s="2" t="str">
        <f>VLOOKUP($B2074,'Answer Data Transformation'!$I$3:$R$2338,10,FALSE)</f>
        <v>No</v>
      </c>
      <c r="K2074" s="2" t="str">
        <f>VLOOKUP($B2074,'Answer Data Transformation'!$I$3:$R$2338,3,FALSE)</f>
        <v>Overweight</v>
      </c>
      <c r="L2074" s="2" t="str">
        <f>VLOOKUP($B2074,'Answer Data Transformation'!$I$3:$R$2338,5,FALSE)</f>
        <v>Normal</v>
      </c>
      <c r="M2074" s="2" t="str">
        <f>VLOOKUP($B2074,'Answer Data Transformation'!$T$3:$AA$2346,2,FALSE)</f>
        <v>02-Nov-1997</v>
      </c>
      <c r="N2074" s="2">
        <f>VLOOKUP($B2074,'Answer Data Transformation'!$T$3:$AA$2346,4,FALSE)</f>
        <v>0</v>
      </c>
      <c r="O2074" s="2">
        <f>VLOOKUP($B2074,'Answer Data Transformation'!$T$3:$AA$2346,5,FALSE)</f>
        <v>2523.17</v>
      </c>
      <c r="P2074" s="2" t="str">
        <f>VLOOKUP($B2074,'Answer Data Transformation'!$T$3:$AA$2346,6,FALSE)</f>
        <v>tier - 3</v>
      </c>
      <c r="Q2074" s="2" t="str">
        <f>VLOOKUP($B2074,'Answer Data Transformation'!$T$3:$AA$2346,7,FALSE)</f>
        <v>tier - 1</v>
      </c>
      <c r="R2074" s="2" t="str">
        <f>VLOOKUP($B2074,'Answer Data Transformation'!$T$3:$AA$2346,8,FALSE)</f>
        <v>R1012</v>
      </c>
      <c r="S2074" s="2">
        <f>VLOOKUP($B2074,'Answer Data Transformation'!$T$3:$AA$2346,3,FALSE)</f>
        <v>25</v>
      </c>
    </row>
    <row r="2075" spans="2:19" ht="15.5" x14ac:dyDescent="0.35">
      <c r="B2075" s="1" t="s">
        <v>292</v>
      </c>
      <c r="C2075" s="28" t="str">
        <f>VLOOKUP(B2075,'Answer Data Transformation'!$B$3:$F$2338,4,FALSE)</f>
        <v xml:space="preserve">  Nancy</v>
      </c>
      <c r="D2075" s="2">
        <f>VLOOKUP($B2075,'Answer Data Transformation'!$I$3:$R$2338,2,FALSE)</f>
        <v>17.97</v>
      </c>
      <c r="E2075" s="2">
        <f>VLOOKUP($B2075,'Answer Data Transformation'!$I$3:$R$2338,4,FALSE)</f>
        <v>6.3</v>
      </c>
      <c r="F2075" s="2" t="str">
        <f>VLOOKUP($B2075,'Answer Data Transformation'!$I$3:$R$2338,6,FALSE)</f>
        <v>No</v>
      </c>
      <c r="G2075" s="2" t="str">
        <f>VLOOKUP($B2075,'Answer Data Transformation'!$I$3:$R$2338,7,FALSE)</f>
        <v>No</v>
      </c>
      <c r="H2075" s="2" t="str">
        <f>VLOOKUP($B2075,'Answer Data Transformation'!$I$3:$R$2338,8,FALSE)</f>
        <v>No</v>
      </c>
      <c r="I2075" s="29">
        <f>VLOOKUP($B2075,'Answer Data Transformation'!$I$3:$R$2338,9,FALSE)</f>
        <v>0</v>
      </c>
      <c r="J2075" s="2" t="str">
        <f>VLOOKUP($B2075,'Answer Data Transformation'!$I$3:$R$2338,10,FALSE)</f>
        <v>No</v>
      </c>
      <c r="K2075" s="2" t="str">
        <f>VLOOKUP($B2075,'Answer Data Transformation'!$I$3:$R$2338,3,FALSE)</f>
        <v>Underweight</v>
      </c>
      <c r="L2075" s="2" t="str">
        <f>VLOOKUP($B2075,'Answer Data Transformation'!$I$3:$R$2338,5,FALSE)</f>
        <v>Prediabetes</v>
      </c>
      <c r="M2075" s="2" t="str">
        <f>VLOOKUP($B2075,'Answer Data Transformation'!$T$3:$AA$2346,2,FALSE)</f>
        <v>05-Aug-1991</v>
      </c>
      <c r="N2075" s="2">
        <f>VLOOKUP($B2075,'Answer Data Transformation'!$T$3:$AA$2346,4,FALSE)</f>
        <v>3</v>
      </c>
      <c r="O2075" s="2">
        <f>VLOOKUP($B2075,'Answer Data Transformation'!$T$3:$AA$2346,5,FALSE)</f>
        <v>2510.79</v>
      </c>
      <c r="P2075" s="2" t="str">
        <f>VLOOKUP($B2075,'Answer Data Transformation'!$T$3:$AA$2346,6,FALSE)</f>
        <v>tier - 2</v>
      </c>
      <c r="Q2075" s="2" t="str">
        <f>VLOOKUP($B2075,'Answer Data Transformation'!$T$3:$AA$2346,7,FALSE)</f>
        <v>tier - 1</v>
      </c>
      <c r="R2075" s="2" t="str">
        <f>VLOOKUP($B2075,'Answer Data Transformation'!$T$3:$AA$2346,8,FALSE)</f>
        <v>R1013</v>
      </c>
      <c r="S2075" s="2">
        <f>VLOOKUP($B2075,'Answer Data Transformation'!$T$3:$AA$2346,3,FALSE)</f>
        <v>31</v>
      </c>
    </row>
    <row r="2076" spans="2:19" ht="15.5" x14ac:dyDescent="0.35">
      <c r="B2076" s="1" t="s">
        <v>291</v>
      </c>
      <c r="C2076" s="28" t="str">
        <f>VLOOKUP(B2076,'Answer Data Transformation'!$B$3:$F$2338,4,FALSE)</f>
        <v xml:space="preserve">  Allison R</v>
      </c>
      <c r="D2076" s="2">
        <f>VLOOKUP($B2076,'Answer Data Transformation'!$I$3:$R$2338,2,FALSE)</f>
        <v>29.98</v>
      </c>
      <c r="E2076" s="2">
        <f>VLOOKUP($B2076,'Answer Data Transformation'!$I$3:$R$2338,4,FALSE)</f>
        <v>6.03</v>
      </c>
      <c r="F2076" s="2" t="str">
        <f>VLOOKUP($B2076,'Answer Data Transformation'!$I$3:$R$2338,6,FALSE)</f>
        <v>No</v>
      </c>
      <c r="G2076" s="2" t="str">
        <f>VLOOKUP($B2076,'Answer Data Transformation'!$I$3:$R$2338,7,FALSE)</f>
        <v>yes</v>
      </c>
      <c r="H2076" s="2" t="str">
        <f>VLOOKUP($B2076,'Answer Data Transformation'!$I$3:$R$2338,8,FALSE)</f>
        <v>No</v>
      </c>
      <c r="I2076" s="29">
        <f>VLOOKUP($B2076,'Answer Data Transformation'!$I$3:$R$2338,9,FALSE)</f>
        <v>1</v>
      </c>
      <c r="J2076" s="2" t="str">
        <f>VLOOKUP($B2076,'Answer Data Transformation'!$I$3:$R$2338,10,FALSE)</f>
        <v>No</v>
      </c>
      <c r="K2076" s="2" t="str">
        <f>VLOOKUP($B2076,'Answer Data Transformation'!$I$3:$R$2338,3,FALSE)</f>
        <v>Overweight</v>
      </c>
      <c r="L2076" s="2" t="str">
        <f>VLOOKUP($B2076,'Answer Data Transformation'!$I$3:$R$2338,5,FALSE)</f>
        <v>Prediabetes</v>
      </c>
      <c r="M2076" s="2" t="str">
        <f>VLOOKUP($B2076,'Answer Data Transformation'!$T$3:$AA$2346,2,FALSE)</f>
        <v>06-Sep-2004</v>
      </c>
      <c r="N2076" s="2">
        <f>VLOOKUP($B2076,'Answer Data Transformation'!$T$3:$AA$2346,4,FALSE)</f>
        <v>0</v>
      </c>
      <c r="O2076" s="2">
        <f>VLOOKUP($B2076,'Answer Data Transformation'!$T$3:$AA$2346,5,FALSE)</f>
        <v>2500.9299999999998</v>
      </c>
      <c r="P2076" s="2" t="str">
        <f>VLOOKUP($B2076,'Answer Data Transformation'!$T$3:$AA$2346,6,FALSE)</f>
        <v>tier - 2</v>
      </c>
      <c r="Q2076" s="2" t="str">
        <f>VLOOKUP($B2076,'Answer Data Transformation'!$T$3:$AA$2346,7,FALSE)</f>
        <v>tier - 2</v>
      </c>
      <c r="R2076" s="2" t="str">
        <f>VLOOKUP($B2076,'Answer Data Transformation'!$T$3:$AA$2346,8,FALSE)</f>
        <v>R1012</v>
      </c>
      <c r="S2076" s="2">
        <f>VLOOKUP($B2076,'Answer Data Transformation'!$T$3:$AA$2346,3,FALSE)</f>
        <v>18</v>
      </c>
    </row>
    <row r="2077" spans="2:19" ht="15.5" x14ac:dyDescent="0.35">
      <c r="B2077" s="1" t="s">
        <v>290</v>
      </c>
      <c r="C2077" s="28" t="str">
        <f>VLOOKUP(B2077,'Answer Data Transformation'!$B$3:$F$2338,4,FALSE)</f>
        <v xml:space="preserve">  Robert J</v>
      </c>
      <c r="D2077" s="2">
        <f>VLOOKUP($B2077,'Answer Data Transformation'!$I$3:$R$2338,2,FALSE)</f>
        <v>33.659999999999997</v>
      </c>
      <c r="E2077" s="2">
        <f>VLOOKUP($B2077,'Answer Data Transformation'!$I$3:$R$2338,4,FALSE)</f>
        <v>4.2</v>
      </c>
      <c r="F2077" s="2" t="str">
        <f>VLOOKUP($B2077,'Answer Data Transformation'!$I$3:$R$2338,6,FALSE)</f>
        <v>Yes</v>
      </c>
      <c r="G2077" s="2" t="str">
        <f>VLOOKUP($B2077,'Answer Data Transformation'!$I$3:$R$2338,7,FALSE)</f>
        <v>No</v>
      </c>
      <c r="H2077" s="2" t="str">
        <f>VLOOKUP($B2077,'Answer Data Transformation'!$I$3:$R$2338,8,FALSE)</f>
        <v>No</v>
      </c>
      <c r="I2077" s="29">
        <f>VLOOKUP($B2077,'Answer Data Transformation'!$I$3:$R$2338,9,FALSE)</f>
        <v>1</v>
      </c>
      <c r="J2077" s="2" t="str">
        <f>VLOOKUP($B2077,'Answer Data Transformation'!$I$3:$R$2338,10,FALSE)</f>
        <v>No</v>
      </c>
      <c r="K2077" s="2" t="str">
        <f>VLOOKUP($B2077,'Answer Data Transformation'!$I$3:$R$2338,3,FALSE)</f>
        <v>Obesity</v>
      </c>
      <c r="L2077" s="2" t="str">
        <f>VLOOKUP($B2077,'Answer Data Transformation'!$I$3:$R$2338,5,FALSE)</f>
        <v>Normal</v>
      </c>
      <c r="M2077" s="2" t="str">
        <f>VLOOKUP($B2077,'Answer Data Transformation'!$T$3:$AA$2346,2,FALSE)</f>
        <v>15-Oct-1995</v>
      </c>
      <c r="N2077" s="2">
        <f>VLOOKUP($B2077,'Answer Data Transformation'!$T$3:$AA$2346,4,FALSE)</f>
        <v>0</v>
      </c>
      <c r="O2077" s="2">
        <f>VLOOKUP($B2077,'Answer Data Transformation'!$T$3:$AA$2346,5,FALSE)</f>
        <v>2498.41</v>
      </c>
      <c r="P2077" s="2" t="str">
        <f>VLOOKUP($B2077,'Answer Data Transformation'!$T$3:$AA$2346,6,FALSE)</f>
        <v>tier - 3</v>
      </c>
      <c r="Q2077" s="2" t="str">
        <f>VLOOKUP($B2077,'Answer Data Transformation'!$T$3:$AA$2346,7,FALSE)</f>
        <v>tier - 3</v>
      </c>
      <c r="R2077" s="2" t="str">
        <f>VLOOKUP($B2077,'Answer Data Transformation'!$T$3:$AA$2346,8,FALSE)</f>
        <v>R1013</v>
      </c>
      <c r="S2077" s="2">
        <f>VLOOKUP($B2077,'Answer Data Transformation'!$T$3:$AA$2346,3,FALSE)</f>
        <v>27</v>
      </c>
    </row>
    <row r="2078" spans="2:19" ht="15.5" x14ac:dyDescent="0.35">
      <c r="B2078" s="1" t="s">
        <v>289</v>
      </c>
      <c r="C2078" s="28" t="str">
        <f>VLOOKUP(B2078,'Answer Data Transformation'!$B$3:$F$2338,4,FALSE)</f>
        <v xml:space="preserve">  Nicholas</v>
      </c>
      <c r="D2078" s="2">
        <f>VLOOKUP($B2078,'Answer Data Transformation'!$I$3:$R$2338,2,FALSE)</f>
        <v>32.67</v>
      </c>
      <c r="E2078" s="2">
        <f>VLOOKUP($B2078,'Answer Data Transformation'!$I$3:$R$2338,4,FALSE)</f>
        <v>5.61</v>
      </c>
      <c r="F2078" s="2" t="str">
        <f>VLOOKUP($B2078,'Answer Data Transformation'!$I$3:$R$2338,6,FALSE)</f>
        <v>Yes</v>
      </c>
      <c r="G2078" s="2" t="str">
        <f>VLOOKUP($B2078,'Answer Data Transformation'!$I$3:$R$2338,7,FALSE)</f>
        <v>No</v>
      </c>
      <c r="H2078" s="2" t="str">
        <f>VLOOKUP($B2078,'Answer Data Transformation'!$I$3:$R$2338,8,FALSE)</f>
        <v>No</v>
      </c>
      <c r="I2078" s="29">
        <f>VLOOKUP($B2078,'Answer Data Transformation'!$I$3:$R$2338,9,FALSE)</f>
        <v>1</v>
      </c>
      <c r="J2078" s="2" t="str">
        <f>VLOOKUP($B2078,'Answer Data Transformation'!$I$3:$R$2338,10,FALSE)</f>
        <v>No</v>
      </c>
      <c r="K2078" s="2" t="str">
        <f>VLOOKUP($B2078,'Answer Data Transformation'!$I$3:$R$2338,3,FALSE)</f>
        <v>Obesity</v>
      </c>
      <c r="L2078" s="2" t="str">
        <f>VLOOKUP($B2078,'Answer Data Transformation'!$I$3:$R$2338,5,FALSE)</f>
        <v>Normal</v>
      </c>
      <c r="M2078" s="2" t="str">
        <f>VLOOKUP($B2078,'Answer Data Transformation'!$T$3:$AA$2346,2,FALSE)</f>
        <v>09-Jul-1995</v>
      </c>
      <c r="N2078" s="2">
        <f>VLOOKUP($B2078,'Answer Data Transformation'!$T$3:$AA$2346,4,FALSE)</f>
        <v>0</v>
      </c>
      <c r="O2078" s="2">
        <f>VLOOKUP($B2078,'Answer Data Transformation'!$T$3:$AA$2346,5,FALSE)</f>
        <v>2497.04</v>
      </c>
      <c r="P2078" s="2" t="str">
        <f>VLOOKUP($B2078,'Answer Data Transformation'!$T$3:$AA$2346,6,FALSE)</f>
        <v>tier - 3</v>
      </c>
      <c r="Q2078" s="2" t="str">
        <f>VLOOKUP($B2078,'Answer Data Transformation'!$T$3:$AA$2346,7,FALSE)</f>
        <v>tier - 3</v>
      </c>
      <c r="R2078" s="2" t="str">
        <f>VLOOKUP($B2078,'Answer Data Transformation'!$T$3:$AA$2346,8,FALSE)</f>
        <v>R1013</v>
      </c>
      <c r="S2078" s="2">
        <f>VLOOKUP($B2078,'Answer Data Transformation'!$T$3:$AA$2346,3,FALSE)</f>
        <v>27</v>
      </c>
    </row>
    <row r="2079" spans="2:19" ht="15.5" x14ac:dyDescent="0.35">
      <c r="B2079" s="1" t="s">
        <v>288</v>
      </c>
      <c r="C2079" s="28" t="str">
        <f>VLOOKUP(B2079,'Answer Data Transformation'!$B$3:$F$2338,4,FALSE)</f>
        <v xml:space="preserve">  Kevin L</v>
      </c>
      <c r="D2079" s="2">
        <f>VLOOKUP($B2079,'Answer Data Transformation'!$I$3:$R$2338,2,FALSE)</f>
        <v>30.5</v>
      </c>
      <c r="E2079" s="2">
        <f>VLOOKUP($B2079,'Answer Data Transformation'!$I$3:$R$2338,4,FALSE)</f>
        <v>5.88</v>
      </c>
      <c r="F2079" s="2" t="str">
        <f>VLOOKUP($B2079,'Answer Data Transformation'!$I$3:$R$2338,6,FALSE)</f>
        <v>Yes</v>
      </c>
      <c r="G2079" s="2" t="str">
        <f>VLOOKUP($B2079,'Answer Data Transformation'!$I$3:$R$2338,7,FALSE)</f>
        <v>No</v>
      </c>
      <c r="H2079" s="2" t="str">
        <f>VLOOKUP($B2079,'Answer Data Transformation'!$I$3:$R$2338,8,FALSE)</f>
        <v>No</v>
      </c>
      <c r="I2079" s="29">
        <f>VLOOKUP($B2079,'Answer Data Transformation'!$I$3:$R$2338,9,FALSE)</f>
        <v>1</v>
      </c>
      <c r="J2079" s="2" t="str">
        <f>VLOOKUP($B2079,'Answer Data Transformation'!$I$3:$R$2338,10,FALSE)</f>
        <v>No</v>
      </c>
      <c r="K2079" s="2" t="str">
        <f>VLOOKUP($B2079,'Answer Data Transformation'!$I$3:$R$2338,3,FALSE)</f>
        <v>Obesity</v>
      </c>
      <c r="L2079" s="2" t="str">
        <f>VLOOKUP($B2079,'Answer Data Transformation'!$I$3:$R$2338,5,FALSE)</f>
        <v>Prediabetes</v>
      </c>
      <c r="M2079" s="2" t="str">
        <f>VLOOKUP($B2079,'Answer Data Transformation'!$T$3:$AA$2346,2,FALSE)</f>
        <v>14-Oct-1995</v>
      </c>
      <c r="N2079" s="2">
        <f>VLOOKUP($B2079,'Answer Data Transformation'!$T$3:$AA$2346,4,FALSE)</f>
        <v>0</v>
      </c>
      <c r="O2079" s="2">
        <f>VLOOKUP($B2079,'Answer Data Transformation'!$T$3:$AA$2346,5,FALSE)</f>
        <v>2494.02</v>
      </c>
      <c r="P2079" s="2" t="str">
        <f>VLOOKUP($B2079,'Answer Data Transformation'!$T$3:$AA$2346,6,FALSE)</f>
        <v>tier - 3</v>
      </c>
      <c r="Q2079" s="2" t="str">
        <f>VLOOKUP($B2079,'Answer Data Transformation'!$T$3:$AA$2346,7,FALSE)</f>
        <v>tier - 1</v>
      </c>
      <c r="R2079" s="2" t="str">
        <f>VLOOKUP($B2079,'Answer Data Transformation'!$T$3:$AA$2346,8,FALSE)</f>
        <v>R1011</v>
      </c>
      <c r="S2079" s="2">
        <f>VLOOKUP($B2079,'Answer Data Transformation'!$T$3:$AA$2346,3,FALSE)</f>
        <v>27</v>
      </c>
    </row>
    <row r="2080" spans="2:19" ht="15.5" x14ac:dyDescent="0.35">
      <c r="B2080" s="1" t="s">
        <v>287</v>
      </c>
      <c r="C2080" s="28" t="str">
        <f>VLOOKUP(B2080,'Answer Data Transformation'!$B$3:$F$2338,4,FALSE)</f>
        <v xml:space="preserve">  Bryan</v>
      </c>
      <c r="D2080" s="2">
        <f>VLOOKUP($B2080,'Answer Data Transformation'!$I$3:$R$2338,2,FALSE)</f>
        <v>23.1</v>
      </c>
      <c r="E2080" s="2">
        <f>VLOOKUP($B2080,'Answer Data Transformation'!$I$3:$R$2338,4,FALSE)</f>
        <v>5.92</v>
      </c>
      <c r="F2080" s="2" t="str">
        <f>VLOOKUP($B2080,'Answer Data Transformation'!$I$3:$R$2338,6,FALSE)</f>
        <v>Yes</v>
      </c>
      <c r="G2080" s="2" t="str">
        <f>VLOOKUP($B2080,'Answer Data Transformation'!$I$3:$R$2338,7,FALSE)</f>
        <v>No</v>
      </c>
      <c r="H2080" s="2" t="str">
        <f>VLOOKUP($B2080,'Answer Data Transformation'!$I$3:$R$2338,8,FALSE)</f>
        <v>No</v>
      </c>
      <c r="I2080" s="29">
        <f>VLOOKUP($B2080,'Answer Data Transformation'!$I$3:$R$2338,9,FALSE)</f>
        <v>1</v>
      </c>
      <c r="J2080" s="2" t="str">
        <f>VLOOKUP($B2080,'Answer Data Transformation'!$I$3:$R$2338,10,FALSE)</f>
        <v>No</v>
      </c>
      <c r="K2080" s="2" t="str">
        <f>VLOOKUP($B2080,'Answer Data Transformation'!$I$3:$R$2338,3,FALSE)</f>
        <v>Normal Weight</v>
      </c>
      <c r="L2080" s="2" t="str">
        <f>VLOOKUP($B2080,'Answer Data Transformation'!$I$3:$R$2338,5,FALSE)</f>
        <v>Prediabetes</v>
      </c>
      <c r="M2080" s="2" t="str">
        <f>VLOOKUP($B2080,'Answer Data Transformation'!$T$3:$AA$2346,2,FALSE)</f>
        <v>06-Nov-1995</v>
      </c>
      <c r="N2080" s="2">
        <f>VLOOKUP($B2080,'Answer Data Transformation'!$T$3:$AA$2346,4,FALSE)</f>
        <v>0</v>
      </c>
      <c r="O2080" s="2">
        <f>VLOOKUP($B2080,'Answer Data Transformation'!$T$3:$AA$2346,5,FALSE)</f>
        <v>2483.7399999999998</v>
      </c>
      <c r="P2080" s="2" t="str">
        <f>VLOOKUP($B2080,'Answer Data Transformation'!$T$3:$AA$2346,6,FALSE)</f>
        <v>tier - 3</v>
      </c>
      <c r="Q2080" s="2" t="str">
        <f>VLOOKUP($B2080,'Answer Data Transformation'!$T$3:$AA$2346,7,FALSE)</f>
        <v>tier - 2</v>
      </c>
      <c r="R2080" s="2" t="str">
        <f>VLOOKUP($B2080,'Answer Data Transformation'!$T$3:$AA$2346,8,FALSE)</f>
        <v>R1013</v>
      </c>
      <c r="S2080" s="2">
        <f>VLOOKUP($B2080,'Answer Data Transformation'!$T$3:$AA$2346,3,FALSE)</f>
        <v>27</v>
      </c>
    </row>
    <row r="2081" spans="2:19" ht="15.5" x14ac:dyDescent="0.35">
      <c r="B2081" s="1" t="s">
        <v>286</v>
      </c>
      <c r="C2081" s="28" t="str">
        <f>VLOOKUP(B2081,'Answer Data Transformation'!$B$3:$F$2338,4,FALSE)</f>
        <v xml:space="preserve">  Janae N</v>
      </c>
      <c r="D2081" s="2">
        <f>VLOOKUP($B2081,'Answer Data Transformation'!$I$3:$R$2338,2,FALSE)</f>
        <v>39.49</v>
      </c>
      <c r="E2081" s="2">
        <f>VLOOKUP($B2081,'Answer Data Transformation'!$I$3:$R$2338,4,FALSE)</f>
        <v>4.8099999999999996</v>
      </c>
      <c r="F2081" s="2" t="str">
        <f>VLOOKUP($B2081,'Answer Data Transformation'!$I$3:$R$2338,6,FALSE)</f>
        <v>No</v>
      </c>
      <c r="G2081" s="2" t="str">
        <f>VLOOKUP($B2081,'Answer Data Transformation'!$I$3:$R$2338,7,FALSE)</f>
        <v>No</v>
      </c>
      <c r="H2081" s="2" t="str">
        <f>VLOOKUP($B2081,'Answer Data Transformation'!$I$3:$R$2338,8,FALSE)</f>
        <v>No</v>
      </c>
      <c r="I2081" s="29">
        <f>VLOOKUP($B2081,'Answer Data Transformation'!$I$3:$R$2338,9,FALSE)</f>
        <v>1</v>
      </c>
      <c r="J2081" s="2" t="str">
        <f>VLOOKUP($B2081,'Answer Data Transformation'!$I$3:$R$2338,10,FALSE)</f>
        <v>No</v>
      </c>
      <c r="K2081" s="2" t="str">
        <f>VLOOKUP($B2081,'Answer Data Transformation'!$I$3:$R$2338,3,FALSE)</f>
        <v>Obesity</v>
      </c>
      <c r="L2081" s="2" t="str">
        <f>VLOOKUP($B2081,'Answer Data Transformation'!$I$3:$R$2338,5,FALSE)</f>
        <v>Normal</v>
      </c>
      <c r="M2081" s="2" t="str">
        <f>VLOOKUP($B2081,'Answer Data Transformation'!$T$3:$AA$2346,2,FALSE)</f>
        <v>20-Jun-1998</v>
      </c>
      <c r="N2081" s="2">
        <f>VLOOKUP($B2081,'Answer Data Transformation'!$T$3:$AA$2346,4,FALSE)</f>
        <v>0</v>
      </c>
      <c r="O2081" s="2">
        <f>VLOOKUP($B2081,'Answer Data Transformation'!$T$3:$AA$2346,5,FALSE)</f>
        <v>2480.98</v>
      </c>
      <c r="P2081" s="2" t="str">
        <f>VLOOKUP($B2081,'Answer Data Transformation'!$T$3:$AA$2346,6,FALSE)</f>
        <v>tier - 2</v>
      </c>
      <c r="Q2081" s="2" t="str">
        <f>VLOOKUP($B2081,'Answer Data Transformation'!$T$3:$AA$2346,7,FALSE)</f>
        <v>tier - 2</v>
      </c>
      <c r="R2081" s="2" t="str">
        <f>VLOOKUP($B2081,'Answer Data Transformation'!$T$3:$AA$2346,8,FALSE)</f>
        <v>R1013</v>
      </c>
      <c r="S2081" s="2">
        <f>VLOOKUP($B2081,'Answer Data Transformation'!$T$3:$AA$2346,3,FALSE)</f>
        <v>24</v>
      </c>
    </row>
    <row r="2082" spans="2:19" ht="15.5" x14ac:dyDescent="0.35">
      <c r="B2082" s="1" t="s">
        <v>285</v>
      </c>
      <c r="C2082" s="28" t="str">
        <f>VLOOKUP(B2082,'Answer Data Transformation'!$B$3:$F$2338,4,FALSE)</f>
        <v xml:space="preserve">  Audrey</v>
      </c>
      <c r="D2082" s="2">
        <f>VLOOKUP($B2082,'Answer Data Transformation'!$I$3:$R$2338,2,FALSE)</f>
        <v>33.99</v>
      </c>
      <c r="E2082" s="2">
        <f>VLOOKUP($B2082,'Answer Data Transformation'!$I$3:$R$2338,4,FALSE)</f>
        <v>4.55</v>
      </c>
      <c r="F2082" s="2" t="str">
        <f>VLOOKUP($B2082,'Answer Data Transformation'!$I$3:$R$2338,6,FALSE)</f>
        <v>No</v>
      </c>
      <c r="G2082" s="2" t="str">
        <f>VLOOKUP($B2082,'Answer Data Transformation'!$I$3:$R$2338,7,FALSE)</f>
        <v>No</v>
      </c>
      <c r="H2082" s="2" t="str">
        <f>VLOOKUP($B2082,'Answer Data Transformation'!$I$3:$R$2338,8,FALSE)</f>
        <v>No</v>
      </c>
      <c r="I2082" s="29">
        <f>VLOOKUP($B2082,'Answer Data Transformation'!$I$3:$R$2338,9,FALSE)</f>
        <v>1</v>
      </c>
      <c r="J2082" s="2" t="str">
        <f>VLOOKUP($B2082,'Answer Data Transformation'!$I$3:$R$2338,10,FALSE)</f>
        <v>No</v>
      </c>
      <c r="K2082" s="2" t="str">
        <f>VLOOKUP($B2082,'Answer Data Transformation'!$I$3:$R$2338,3,FALSE)</f>
        <v>Obesity</v>
      </c>
      <c r="L2082" s="2" t="str">
        <f>VLOOKUP($B2082,'Answer Data Transformation'!$I$3:$R$2338,5,FALSE)</f>
        <v>Normal</v>
      </c>
      <c r="M2082" s="2" t="str">
        <f>VLOOKUP($B2082,'Answer Data Transformation'!$T$3:$AA$2346,2,FALSE)</f>
        <v>02-Jul-1998</v>
      </c>
      <c r="N2082" s="2">
        <f>VLOOKUP($B2082,'Answer Data Transformation'!$T$3:$AA$2346,4,FALSE)</f>
        <v>0</v>
      </c>
      <c r="O2082" s="2">
        <f>VLOOKUP($B2082,'Answer Data Transformation'!$T$3:$AA$2346,5,FALSE)</f>
        <v>2473.33</v>
      </c>
      <c r="P2082" s="2" t="str">
        <f>VLOOKUP($B2082,'Answer Data Transformation'!$T$3:$AA$2346,6,FALSE)</f>
        <v>tier - 2</v>
      </c>
      <c r="Q2082" s="2" t="str">
        <f>VLOOKUP($B2082,'Answer Data Transformation'!$T$3:$AA$2346,7,FALSE)</f>
        <v>tier - 3</v>
      </c>
      <c r="R2082" s="2" t="str">
        <f>VLOOKUP($B2082,'Answer Data Transformation'!$T$3:$AA$2346,8,FALSE)</f>
        <v>R1013</v>
      </c>
      <c r="S2082" s="2">
        <f>VLOOKUP($B2082,'Answer Data Transformation'!$T$3:$AA$2346,3,FALSE)</f>
        <v>24</v>
      </c>
    </row>
    <row r="2083" spans="2:19" ht="15.5" x14ac:dyDescent="0.35">
      <c r="B2083" s="1" t="s">
        <v>284</v>
      </c>
      <c r="C2083" s="28" t="str">
        <f>VLOOKUP(B2083,'Answer Data Transformation'!$B$3:$F$2338,4,FALSE)</f>
        <v xml:space="preserve">  Laura</v>
      </c>
      <c r="D2083" s="2">
        <f>VLOOKUP($B2083,'Answer Data Transformation'!$I$3:$R$2338,2,FALSE)</f>
        <v>27.72</v>
      </c>
      <c r="E2083" s="2">
        <f>VLOOKUP($B2083,'Answer Data Transformation'!$I$3:$R$2338,4,FALSE)</f>
        <v>6.43</v>
      </c>
      <c r="F2083" s="2" t="str">
        <f>VLOOKUP($B2083,'Answer Data Transformation'!$I$3:$R$2338,6,FALSE)</f>
        <v>No</v>
      </c>
      <c r="G2083" s="2" t="str">
        <f>VLOOKUP($B2083,'Answer Data Transformation'!$I$3:$R$2338,7,FALSE)</f>
        <v>No</v>
      </c>
      <c r="H2083" s="2" t="str">
        <f>VLOOKUP($B2083,'Answer Data Transformation'!$I$3:$R$2338,8,FALSE)</f>
        <v>No</v>
      </c>
      <c r="I2083" s="29">
        <f>VLOOKUP($B2083,'Answer Data Transformation'!$I$3:$R$2338,9,FALSE)</f>
        <v>1</v>
      </c>
      <c r="J2083" s="2" t="str">
        <f>VLOOKUP($B2083,'Answer Data Transformation'!$I$3:$R$2338,10,FALSE)</f>
        <v>No</v>
      </c>
      <c r="K2083" s="2" t="str">
        <f>VLOOKUP($B2083,'Answer Data Transformation'!$I$3:$R$2338,3,FALSE)</f>
        <v>Overweight</v>
      </c>
      <c r="L2083" s="2" t="str">
        <f>VLOOKUP($B2083,'Answer Data Transformation'!$I$3:$R$2338,5,FALSE)</f>
        <v>Prediabetes</v>
      </c>
      <c r="M2083" s="2" t="str">
        <f>VLOOKUP($B2083,'Answer Data Transformation'!$T$3:$AA$2346,2,FALSE)</f>
        <v>17-Aug-1998</v>
      </c>
      <c r="N2083" s="2">
        <f>VLOOKUP($B2083,'Answer Data Transformation'!$T$3:$AA$2346,4,FALSE)</f>
        <v>0</v>
      </c>
      <c r="O2083" s="2">
        <f>VLOOKUP($B2083,'Answer Data Transformation'!$T$3:$AA$2346,5,FALSE)</f>
        <v>2464.62</v>
      </c>
      <c r="P2083" s="2" t="str">
        <f>VLOOKUP($B2083,'Answer Data Transformation'!$T$3:$AA$2346,6,FALSE)</f>
        <v>tier - 2</v>
      </c>
      <c r="Q2083" s="2" t="str">
        <f>VLOOKUP($B2083,'Answer Data Transformation'!$T$3:$AA$2346,7,FALSE)</f>
        <v>tier - 3</v>
      </c>
      <c r="R2083" s="2" t="str">
        <f>VLOOKUP($B2083,'Answer Data Transformation'!$T$3:$AA$2346,8,FALSE)</f>
        <v>R1013</v>
      </c>
      <c r="S2083" s="2">
        <f>VLOOKUP($B2083,'Answer Data Transformation'!$T$3:$AA$2346,3,FALSE)</f>
        <v>24</v>
      </c>
    </row>
    <row r="2084" spans="2:19" ht="15.5" x14ac:dyDescent="0.35">
      <c r="B2084" s="1" t="s">
        <v>283</v>
      </c>
      <c r="C2084" s="28" t="str">
        <f>VLOOKUP(B2084,'Answer Data Transformation'!$B$3:$F$2338,4,FALSE)</f>
        <v xml:space="preserve">  Nicole F</v>
      </c>
      <c r="D2084" s="2">
        <f>VLOOKUP($B2084,'Answer Data Transformation'!$I$3:$R$2338,2,FALSE)</f>
        <v>30.59</v>
      </c>
      <c r="E2084" s="2">
        <f>VLOOKUP($B2084,'Answer Data Transformation'!$I$3:$R$2338,4,FALSE)</f>
        <v>11.62</v>
      </c>
      <c r="F2084" s="2" t="str">
        <f>VLOOKUP($B2084,'Answer Data Transformation'!$I$3:$R$2338,6,FALSE)</f>
        <v>No</v>
      </c>
      <c r="G2084" s="2" t="str">
        <f>VLOOKUP($B2084,'Answer Data Transformation'!$I$3:$R$2338,7,FALSE)</f>
        <v>No</v>
      </c>
      <c r="H2084" s="2" t="str">
        <f>VLOOKUP($B2084,'Answer Data Transformation'!$I$3:$R$2338,8,FALSE)</f>
        <v>No</v>
      </c>
      <c r="I2084" s="29">
        <f>VLOOKUP($B2084,'Answer Data Transformation'!$I$3:$R$2338,9,FALSE)</f>
        <v>0</v>
      </c>
      <c r="J2084" s="2" t="str">
        <f>VLOOKUP($B2084,'Answer Data Transformation'!$I$3:$R$2338,10,FALSE)</f>
        <v>No</v>
      </c>
      <c r="K2084" s="2" t="str">
        <f>VLOOKUP($B2084,'Answer Data Transformation'!$I$3:$R$2338,3,FALSE)</f>
        <v>Obesity</v>
      </c>
      <c r="L2084" s="2" t="str">
        <f>VLOOKUP($B2084,'Answer Data Transformation'!$I$3:$R$2338,5,FALSE)</f>
        <v>Diabetes</v>
      </c>
      <c r="M2084" s="2" t="str">
        <f>VLOOKUP($B2084,'Answer Data Transformation'!$T$3:$AA$2346,2,FALSE)</f>
        <v>11-Jul-2002</v>
      </c>
      <c r="N2084" s="2">
        <f>VLOOKUP($B2084,'Answer Data Transformation'!$T$3:$AA$2346,4,FALSE)</f>
        <v>0</v>
      </c>
      <c r="O2084" s="2">
        <f>VLOOKUP($B2084,'Answer Data Transformation'!$T$3:$AA$2346,5,FALSE)</f>
        <v>2459.7199999999998</v>
      </c>
      <c r="P2084" s="2" t="str">
        <f>VLOOKUP($B2084,'Answer Data Transformation'!$T$3:$AA$2346,6,FALSE)</f>
        <v>tier - 2</v>
      </c>
      <c r="Q2084" s="2" t="str">
        <f>VLOOKUP($B2084,'Answer Data Transformation'!$T$3:$AA$2346,7,FALSE)</f>
        <v>tier - 2</v>
      </c>
      <c r="R2084" s="2" t="str">
        <f>VLOOKUP($B2084,'Answer Data Transformation'!$T$3:$AA$2346,8,FALSE)</f>
        <v>R1024</v>
      </c>
      <c r="S2084" s="2">
        <f>VLOOKUP($B2084,'Answer Data Transformation'!$T$3:$AA$2346,3,FALSE)</f>
        <v>20</v>
      </c>
    </row>
    <row r="2085" spans="2:19" ht="15.5" x14ac:dyDescent="0.35">
      <c r="B2085" s="1" t="s">
        <v>282</v>
      </c>
      <c r="C2085" s="28" t="str">
        <f>VLOOKUP(B2085,'Answer Data Transformation'!$B$3:$F$2338,4,FALSE)</f>
        <v xml:space="preserve">  Krista L</v>
      </c>
      <c r="D2085" s="2">
        <f>VLOOKUP($B2085,'Answer Data Transformation'!$I$3:$R$2338,2,FALSE)</f>
        <v>22.6</v>
      </c>
      <c r="E2085" s="2">
        <f>VLOOKUP($B2085,'Answer Data Transformation'!$I$3:$R$2338,4,FALSE)</f>
        <v>6.04</v>
      </c>
      <c r="F2085" s="2" t="str">
        <f>VLOOKUP($B2085,'Answer Data Transformation'!$I$3:$R$2338,6,FALSE)</f>
        <v>No</v>
      </c>
      <c r="G2085" s="2" t="str">
        <f>VLOOKUP($B2085,'Answer Data Transformation'!$I$3:$R$2338,7,FALSE)</f>
        <v>No</v>
      </c>
      <c r="H2085" s="2" t="str">
        <f>VLOOKUP($B2085,'Answer Data Transformation'!$I$3:$R$2338,8,FALSE)</f>
        <v>No</v>
      </c>
      <c r="I2085" s="29">
        <f>VLOOKUP($B2085,'Answer Data Transformation'!$I$3:$R$2338,9,FALSE)</f>
        <v>1</v>
      </c>
      <c r="J2085" s="2" t="str">
        <f>VLOOKUP($B2085,'Answer Data Transformation'!$I$3:$R$2338,10,FALSE)</f>
        <v>No</v>
      </c>
      <c r="K2085" s="2" t="str">
        <f>VLOOKUP($B2085,'Answer Data Transformation'!$I$3:$R$2338,3,FALSE)</f>
        <v>Normal Weight</v>
      </c>
      <c r="L2085" s="2" t="str">
        <f>VLOOKUP($B2085,'Answer Data Transformation'!$I$3:$R$2338,5,FALSE)</f>
        <v>Prediabetes</v>
      </c>
      <c r="M2085" s="2" t="str">
        <f>VLOOKUP($B2085,'Answer Data Transformation'!$T$3:$AA$2346,2,FALSE)</f>
        <v>19-Nov-1998</v>
      </c>
      <c r="N2085" s="2">
        <f>VLOOKUP($B2085,'Answer Data Transformation'!$T$3:$AA$2346,4,FALSE)</f>
        <v>0</v>
      </c>
      <c r="O2085" s="2">
        <f>VLOOKUP($B2085,'Answer Data Transformation'!$T$3:$AA$2346,5,FALSE)</f>
        <v>2457.5</v>
      </c>
      <c r="P2085" s="2" t="str">
        <f>VLOOKUP($B2085,'Answer Data Transformation'!$T$3:$AA$2346,6,FALSE)</f>
        <v>tier - 2</v>
      </c>
      <c r="Q2085" s="2" t="str">
        <f>VLOOKUP($B2085,'Answer Data Transformation'!$T$3:$AA$2346,7,FALSE)</f>
        <v>tier - 1</v>
      </c>
      <c r="R2085" s="2" t="str">
        <f>VLOOKUP($B2085,'Answer Data Transformation'!$T$3:$AA$2346,8,FALSE)</f>
        <v>R1011</v>
      </c>
      <c r="S2085" s="2">
        <f>VLOOKUP($B2085,'Answer Data Transformation'!$T$3:$AA$2346,3,FALSE)</f>
        <v>24</v>
      </c>
    </row>
    <row r="2086" spans="2:19" ht="15.5" x14ac:dyDescent="0.35">
      <c r="B2086" s="1" t="s">
        <v>281</v>
      </c>
      <c r="C2086" s="28" t="str">
        <f>VLOOKUP(B2086,'Answer Data Transformation'!$B$3:$F$2338,4,FALSE)</f>
        <v xml:space="preserve">  Denise</v>
      </c>
      <c r="D2086" s="2">
        <f>VLOOKUP($B2086,'Answer Data Transformation'!$I$3:$R$2338,2,FALSE)</f>
        <v>28.785</v>
      </c>
      <c r="E2086" s="2">
        <f>VLOOKUP($B2086,'Answer Data Transformation'!$I$3:$R$2338,4,FALSE)</f>
        <v>8.82</v>
      </c>
      <c r="F2086" s="2" t="str">
        <f>VLOOKUP($B2086,'Answer Data Transformation'!$I$3:$R$2338,6,FALSE)</f>
        <v>No</v>
      </c>
      <c r="G2086" s="2" t="str">
        <f>VLOOKUP($B2086,'Answer Data Transformation'!$I$3:$R$2338,7,FALSE)</f>
        <v>No</v>
      </c>
      <c r="H2086" s="2" t="str">
        <f>VLOOKUP($B2086,'Answer Data Transformation'!$I$3:$R$2338,8,FALSE)</f>
        <v>No</v>
      </c>
      <c r="I2086" s="29">
        <f>VLOOKUP($B2086,'Answer Data Transformation'!$I$3:$R$2338,9,FALSE)</f>
        <v>0</v>
      </c>
      <c r="J2086" s="2" t="str">
        <f>VLOOKUP($B2086,'Answer Data Transformation'!$I$3:$R$2338,10,FALSE)</f>
        <v>No</v>
      </c>
      <c r="K2086" s="2" t="str">
        <f>VLOOKUP($B2086,'Answer Data Transformation'!$I$3:$R$2338,3,FALSE)</f>
        <v>Overweight</v>
      </c>
      <c r="L2086" s="2" t="str">
        <f>VLOOKUP($B2086,'Answer Data Transformation'!$I$3:$R$2338,5,FALSE)</f>
        <v>Diabetes</v>
      </c>
      <c r="M2086" s="2" t="str">
        <f>VLOOKUP($B2086,'Answer Data Transformation'!$T$3:$AA$2346,2,FALSE)</f>
        <v>29-Jul-2002</v>
      </c>
      <c r="N2086" s="2">
        <f>VLOOKUP($B2086,'Answer Data Transformation'!$T$3:$AA$2346,4,FALSE)</f>
        <v>0</v>
      </c>
      <c r="O2086" s="2">
        <f>VLOOKUP($B2086,'Answer Data Transformation'!$T$3:$AA$2346,5,FALSE)</f>
        <v>2457.21</v>
      </c>
      <c r="P2086" s="2" t="str">
        <f>VLOOKUP($B2086,'Answer Data Transformation'!$T$3:$AA$2346,6,FALSE)</f>
        <v>tier - 2</v>
      </c>
      <c r="Q2086" s="2" t="str">
        <f>VLOOKUP($B2086,'Answer Data Transformation'!$T$3:$AA$2346,7,FALSE)</f>
        <v>tier - 1</v>
      </c>
      <c r="R2086" s="2" t="str">
        <f>VLOOKUP($B2086,'Answer Data Transformation'!$T$3:$AA$2346,8,FALSE)</f>
        <v>R1024</v>
      </c>
      <c r="S2086" s="2">
        <f>VLOOKUP($B2086,'Answer Data Transformation'!$T$3:$AA$2346,3,FALSE)</f>
        <v>20</v>
      </c>
    </row>
    <row r="2087" spans="2:19" ht="15.5" x14ac:dyDescent="0.35">
      <c r="B2087" s="1" t="s">
        <v>280</v>
      </c>
      <c r="C2087" s="28" t="str">
        <f>VLOOKUP(B2087,'Answer Data Transformation'!$B$3:$F$2338,4,FALSE)</f>
        <v xml:space="preserve">  Ariel</v>
      </c>
      <c r="D2087" s="2">
        <f>VLOOKUP($B2087,'Answer Data Transformation'!$I$3:$R$2338,2,FALSE)</f>
        <v>50.38</v>
      </c>
      <c r="E2087" s="2">
        <f>VLOOKUP($B2087,'Answer Data Transformation'!$I$3:$R$2338,4,FALSE)</f>
        <v>5.8</v>
      </c>
      <c r="F2087" s="2" t="str">
        <f>VLOOKUP($B2087,'Answer Data Transformation'!$I$3:$R$2338,6,FALSE)</f>
        <v>No</v>
      </c>
      <c r="G2087" s="2" t="str">
        <f>VLOOKUP($B2087,'Answer Data Transformation'!$I$3:$R$2338,7,FALSE)</f>
        <v>No</v>
      </c>
      <c r="H2087" s="2" t="str">
        <f>VLOOKUP($B2087,'Answer Data Transformation'!$I$3:$R$2338,8,FALSE)</f>
        <v>No</v>
      </c>
      <c r="I2087" s="29">
        <f>VLOOKUP($B2087,'Answer Data Transformation'!$I$3:$R$2338,9,FALSE)</f>
        <v>0</v>
      </c>
      <c r="J2087" s="2" t="str">
        <f>VLOOKUP($B2087,'Answer Data Transformation'!$I$3:$R$2338,10,FALSE)</f>
        <v>No</v>
      </c>
      <c r="K2087" s="2" t="str">
        <f>VLOOKUP($B2087,'Answer Data Transformation'!$I$3:$R$2338,3,FALSE)</f>
        <v>Obesity</v>
      </c>
      <c r="L2087" s="2" t="str">
        <f>VLOOKUP($B2087,'Answer Data Transformation'!$I$3:$R$2338,5,FALSE)</f>
        <v>Prediabetes</v>
      </c>
      <c r="M2087" s="2" t="str">
        <f>VLOOKUP($B2087,'Answer Data Transformation'!$T$3:$AA$2346,2,FALSE)</f>
        <v>21-Nov-1999</v>
      </c>
      <c r="N2087" s="2">
        <f>VLOOKUP($B2087,'Answer Data Transformation'!$T$3:$AA$2346,4,FALSE)</f>
        <v>1</v>
      </c>
      <c r="O2087" s="2">
        <f>VLOOKUP($B2087,'Answer Data Transformation'!$T$3:$AA$2346,5,FALSE)</f>
        <v>2438.06</v>
      </c>
      <c r="P2087" s="2" t="str">
        <f>VLOOKUP($B2087,'Answer Data Transformation'!$T$3:$AA$2346,6,FALSE)</f>
        <v>tier - 2</v>
      </c>
      <c r="Q2087" s="2" t="str">
        <f>VLOOKUP($B2087,'Answer Data Transformation'!$T$3:$AA$2346,7,FALSE)</f>
        <v>tier - 2</v>
      </c>
      <c r="R2087" s="2" t="str">
        <f>VLOOKUP($B2087,'Answer Data Transformation'!$T$3:$AA$2346,8,FALSE)</f>
        <v>R1013</v>
      </c>
      <c r="S2087" s="2">
        <f>VLOOKUP($B2087,'Answer Data Transformation'!$T$3:$AA$2346,3,FALSE)</f>
        <v>23</v>
      </c>
    </row>
    <row r="2088" spans="2:19" ht="15.5" x14ac:dyDescent="0.35">
      <c r="B2088" s="1" t="s">
        <v>279</v>
      </c>
      <c r="C2088" s="28" t="str">
        <f>VLOOKUP(B2088,'Answer Data Transformation'!$B$3:$F$2338,4,FALSE)</f>
        <v xml:space="preserve">  Jeremy</v>
      </c>
      <c r="D2088" s="2">
        <f>VLOOKUP($B2088,'Answer Data Transformation'!$I$3:$R$2338,2,FALSE)</f>
        <v>35.200000000000003</v>
      </c>
      <c r="E2088" s="2">
        <f>VLOOKUP($B2088,'Answer Data Transformation'!$I$3:$R$2338,4,FALSE)</f>
        <v>4.28</v>
      </c>
      <c r="F2088" s="2" t="str">
        <f>VLOOKUP($B2088,'Answer Data Transformation'!$I$3:$R$2338,6,FALSE)</f>
        <v>No</v>
      </c>
      <c r="G2088" s="2" t="str">
        <f>VLOOKUP($B2088,'Answer Data Transformation'!$I$3:$R$2338,7,FALSE)</f>
        <v>No</v>
      </c>
      <c r="H2088" s="2" t="str">
        <f>VLOOKUP($B2088,'Answer Data Transformation'!$I$3:$R$2338,8,FALSE)</f>
        <v>No</v>
      </c>
      <c r="I2088" s="29">
        <f>VLOOKUP($B2088,'Answer Data Transformation'!$I$3:$R$2338,9,FALSE)</f>
        <v>0</v>
      </c>
      <c r="J2088" s="2" t="str">
        <f>VLOOKUP($B2088,'Answer Data Transformation'!$I$3:$R$2338,10,FALSE)</f>
        <v>No</v>
      </c>
      <c r="K2088" s="2" t="str">
        <f>VLOOKUP($B2088,'Answer Data Transformation'!$I$3:$R$2338,3,FALSE)</f>
        <v>Obesity</v>
      </c>
      <c r="L2088" s="2" t="str">
        <f>VLOOKUP($B2088,'Answer Data Transformation'!$I$3:$R$2338,5,FALSE)</f>
        <v>Normal</v>
      </c>
      <c r="M2088" s="2" t="str">
        <f>VLOOKUP($B2088,'Answer Data Transformation'!$T$3:$AA$2346,2,FALSE)</f>
        <v>12-Nov-1999</v>
      </c>
      <c r="N2088" s="2">
        <f>VLOOKUP($B2088,'Answer Data Transformation'!$T$3:$AA$2346,4,FALSE)</f>
        <v>1</v>
      </c>
      <c r="O2088" s="2">
        <f>VLOOKUP($B2088,'Answer Data Transformation'!$T$3:$AA$2346,5,FALSE)</f>
        <v>2416.96</v>
      </c>
      <c r="P2088" s="2" t="str">
        <f>VLOOKUP($B2088,'Answer Data Transformation'!$T$3:$AA$2346,6,FALSE)</f>
        <v>tier - 2</v>
      </c>
      <c r="Q2088" s="2" t="str">
        <f>VLOOKUP($B2088,'Answer Data Transformation'!$T$3:$AA$2346,7,FALSE)</f>
        <v>tier - 2</v>
      </c>
      <c r="R2088" s="2" t="str">
        <f>VLOOKUP($B2088,'Answer Data Transformation'!$T$3:$AA$2346,8,FALSE)</f>
        <v>R1011</v>
      </c>
      <c r="S2088" s="2">
        <f>VLOOKUP($B2088,'Answer Data Transformation'!$T$3:$AA$2346,3,FALSE)</f>
        <v>23</v>
      </c>
    </row>
    <row r="2089" spans="2:19" ht="15.5" x14ac:dyDescent="0.35">
      <c r="B2089" s="1" t="s">
        <v>278</v>
      </c>
      <c r="C2089" s="28" t="str">
        <f>VLOOKUP(B2089,'Answer Data Transformation'!$B$3:$F$2338,4,FALSE)</f>
        <v xml:space="preserve">  Rosalie</v>
      </c>
      <c r="D2089" s="2">
        <f>VLOOKUP($B2089,'Answer Data Transformation'!$I$3:$R$2338,2,FALSE)</f>
        <v>35.72</v>
      </c>
      <c r="E2089" s="2">
        <f>VLOOKUP($B2089,'Answer Data Transformation'!$I$3:$R$2338,4,FALSE)</f>
        <v>5.5</v>
      </c>
      <c r="F2089" s="2" t="str">
        <f>VLOOKUP($B2089,'Answer Data Transformation'!$I$3:$R$2338,6,FALSE)</f>
        <v>Yes</v>
      </c>
      <c r="G2089" s="2" t="str">
        <f>VLOOKUP($B2089,'Answer Data Transformation'!$I$3:$R$2338,7,FALSE)</f>
        <v>No</v>
      </c>
      <c r="H2089" s="2" t="str">
        <f>VLOOKUP($B2089,'Answer Data Transformation'!$I$3:$R$2338,8,FALSE)</f>
        <v>No</v>
      </c>
      <c r="I2089" s="29">
        <f>VLOOKUP($B2089,'Answer Data Transformation'!$I$3:$R$2338,9,FALSE)</f>
        <v>0</v>
      </c>
      <c r="J2089" s="2" t="str">
        <f>VLOOKUP($B2089,'Answer Data Transformation'!$I$3:$R$2338,10,FALSE)</f>
        <v>No</v>
      </c>
      <c r="K2089" s="2" t="str">
        <f>VLOOKUP($B2089,'Answer Data Transformation'!$I$3:$R$2338,3,FALSE)</f>
        <v>Obesity</v>
      </c>
      <c r="L2089" s="2" t="str">
        <f>VLOOKUP($B2089,'Answer Data Transformation'!$I$3:$R$2338,5,FALSE)</f>
        <v>Normal</v>
      </c>
      <c r="M2089" s="2" t="str">
        <f>VLOOKUP($B2089,'Answer Data Transformation'!$T$3:$AA$2346,2,FALSE)</f>
        <v>03-Jun-2001</v>
      </c>
      <c r="N2089" s="2">
        <f>VLOOKUP($B2089,'Answer Data Transformation'!$T$3:$AA$2346,4,FALSE)</f>
        <v>0</v>
      </c>
      <c r="O2089" s="2">
        <f>VLOOKUP($B2089,'Answer Data Transformation'!$T$3:$AA$2346,5,FALSE)</f>
        <v>2404.73</v>
      </c>
      <c r="P2089" s="2" t="str">
        <f>VLOOKUP($B2089,'Answer Data Transformation'!$T$3:$AA$2346,6,FALSE)</f>
        <v>tier - 2</v>
      </c>
      <c r="Q2089" s="2" t="str">
        <f>VLOOKUP($B2089,'Answer Data Transformation'!$T$3:$AA$2346,7,FALSE)</f>
        <v>tier - 3</v>
      </c>
      <c r="R2089" s="2" t="str">
        <f>VLOOKUP($B2089,'Answer Data Transformation'!$T$3:$AA$2346,8,FALSE)</f>
        <v>R1012</v>
      </c>
      <c r="S2089" s="2">
        <f>VLOOKUP($B2089,'Answer Data Transformation'!$T$3:$AA$2346,3,FALSE)</f>
        <v>22</v>
      </c>
    </row>
    <row r="2090" spans="2:19" ht="15.5" x14ac:dyDescent="0.35">
      <c r="B2090" s="1" t="s">
        <v>277</v>
      </c>
      <c r="C2090" s="28" t="str">
        <f>VLOOKUP(B2090,'Answer Data Transformation'!$B$3:$F$2338,4,FALSE)</f>
        <v xml:space="preserve">  Jay</v>
      </c>
      <c r="D2090" s="2">
        <f>VLOOKUP($B2090,'Answer Data Transformation'!$I$3:$R$2338,2,FALSE)</f>
        <v>24.51</v>
      </c>
      <c r="E2090" s="2">
        <f>VLOOKUP($B2090,'Answer Data Transformation'!$I$3:$R$2338,4,FALSE)</f>
        <v>4.6900000000000004</v>
      </c>
      <c r="F2090" s="2" t="str">
        <f>VLOOKUP($B2090,'Answer Data Transformation'!$I$3:$R$2338,6,FALSE)</f>
        <v>No</v>
      </c>
      <c r="G2090" s="2" t="str">
        <f>VLOOKUP($B2090,'Answer Data Transformation'!$I$3:$R$2338,7,FALSE)</f>
        <v>No</v>
      </c>
      <c r="H2090" s="2" t="str">
        <f>VLOOKUP($B2090,'Answer Data Transformation'!$I$3:$R$2338,8,FALSE)</f>
        <v>No</v>
      </c>
      <c r="I2090" s="29">
        <f>VLOOKUP($B2090,'Answer Data Transformation'!$I$3:$R$2338,9,FALSE)</f>
        <v>0</v>
      </c>
      <c r="J2090" s="2" t="str">
        <f>VLOOKUP($B2090,'Answer Data Transformation'!$I$3:$R$2338,10,FALSE)</f>
        <v>No</v>
      </c>
      <c r="K2090" s="2" t="str">
        <f>VLOOKUP($B2090,'Answer Data Transformation'!$I$3:$R$2338,3,FALSE)</f>
        <v>Normal Weight</v>
      </c>
      <c r="L2090" s="2" t="str">
        <f>VLOOKUP($B2090,'Answer Data Transformation'!$I$3:$R$2338,5,FALSE)</f>
        <v>Normal</v>
      </c>
      <c r="M2090" s="2" t="str">
        <f>VLOOKUP($B2090,'Answer Data Transformation'!$T$3:$AA$2346,2,FALSE)</f>
        <v>10-Aug-1999</v>
      </c>
      <c r="N2090" s="2">
        <f>VLOOKUP($B2090,'Answer Data Transformation'!$T$3:$AA$2346,4,FALSE)</f>
        <v>0</v>
      </c>
      <c r="O2090" s="2">
        <f>VLOOKUP($B2090,'Answer Data Transformation'!$T$3:$AA$2346,5,FALSE)</f>
        <v>2396.1</v>
      </c>
      <c r="P2090" s="2" t="str">
        <f>VLOOKUP($B2090,'Answer Data Transformation'!$T$3:$AA$2346,6,FALSE)</f>
        <v>tier - 2</v>
      </c>
      <c r="Q2090" s="2" t="str">
        <f>VLOOKUP($B2090,'Answer Data Transformation'!$T$3:$AA$2346,7,FALSE)</f>
        <v>tier - 1</v>
      </c>
      <c r="R2090" s="2" t="str">
        <f>VLOOKUP($B2090,'Answer Data Transformation'!$T$3:$AA$2346,8,FALSE)</f>
        <v>R1019</v>
      </c>
      <c r="S2090" s="2">
        <f>VLOOKUP($B2090,'Answer Data Transformation'!$T$3:$AA$2346,3,FALSE)</f>
        <v>23</v>
      </c>
    </row>
    <row r="2091" spans="2:19" ht="15.5" x14ac:dyDescent="0.35">
      <c r="B2091" s="1" t="s">
        <v>275</v>
      </c>
      <c r="C2091" s="28" t="str">
        <f>VLOOKUP(B2091,'Answer Data Transformation'!$B$3:$F$2338,4,FALSE)</f>
        <v xml:space="preserve">  Vitaliy</v>
      </c>
      <c r="D2091" s="2">
        <f>VLOOKUP($B2091,'Answer Data Transformation'!$I$3:$R$2338,2,FALSE)</f>
        <v>23.844999999999999</v>
      </c>
      <c r="E2091" s="2">
        <f>VLOOKUP($B2091,'Answer Data Transformation'!$I$3:$R$2338,4,FALSE)</f>
        <v>4.43</v>
      </c>
      <c r="F2091" s="2" t="str">
        <f>VLOOKUP($B2091,'Answer Data Transformation'!$I$3:$R$2338,6,FALSE)</f>
        <v>No</v>
      </c>
      <c r="G2091" s="2" t="str">
        <f>VLOOKUP($B2091,'Answer Data Transformation'!$I$3:$R$2338,7,FALSE)</f>
        <v>No</v>
      </c>
      <c r="H2091" s="2" t="str">
        <f>VLOOKUP($B2091,'Answer Data Transformation'!$I$3:$R$2338,8,FALSE)</f>
        <v>No</v>
      </c>
      <c r="I2091" s="29">
        <f>VLOOKUP($B2091,'Answer Data Transformation'!$I$3:$R$2338,9,FALSE)</f>
        <v>0</v>
      </c>
      <c r="J2091" s="2" t="str">
        <f>VLOOKUP($B2091,'Answer Data Transformation'!$I$3:$R$2338,10,FALSE)</f>
        <v>No</v>
      </c>
      <c r="K2091" s="2" t="str">
        <f>VLOOKUP($B2091,'Answer Data Transformation'!$I$3:$R$2338,3,FALSE)</f>
        <v>Normal Weight</v>
      </c>
      <c r="L2091" s="2" t="str">
        <f>VLOOKUP($B2091,'Answer Data Transformation'!$I$3:$R$2338,5,FALSE)</f>
        <v>Normal</v>
      </c>
      <c r="M2091" s="2" t="str">
        <f>VLOOKUP($B2091,'Answer Data Transformation'!$T$3:$AA$2346,2,FALSE)</f>
        <v>17-Dec-1999</v>
      </c>
      <c r="N2091" s="2">
        <f>VLOOKUP($B2091,'Answer Data Transformation'!$T$3:$AA$2346,4,FALSE)</f>
        <v>0</v>
      </c>
      <c r="O2091" s="2">
        <f>VLOOKUP($B2091,'Answer Data Transformation'!$T$3:$AA$2346,5,FALSE)</f>
        <v>2395.17</v>
      </c>
      <c r="P2091" s="2" t="str">
        <f>VLOOKUP($B2091,'Answer Data Transformation'!$T$3:$AA$2346,6,FALSE)</f>
        <v>tier - 2</v>
      </c>
      <c r="Q2091" s="2" t="str">
        <f>VLOOKUP($B2091,'Answer Data Transformation'!$T$3:$AA$2346,7,FALSE)</f>
        <v>tier - 1</v>
      </c>
      <c r="R2091" s="2" t="str">
        <f>VLOOKUP($B2091,'Answer Data Transformation'!$T$3:$AA$2346,8,FALSE)</f>
        <v>R1014</v>
      </c>
      <c r="S2091" s="2">
        <f>VLOOKUP($B2091,'Answer Data Transformation'!$T$3:$AA$2346,3,FALSE)</f>
        <v>23</v>
      </c>
    </row>
    <row r="2092" spans="2:19" ht="15.5" x14ac:dyDescent="0.35">
      <c r="B2092" s="1" t="s">
        <v>274</v>
      </c>
      <c r="C2092" s="28" t="str">
        <f>VLOOKUP(B2092,'Answer Data Transformation'!$B$3:$F$2338,4,FALSE)</f>
        <v xml:space="preserve">  Benjamin W</v>
      </c>
      <c r="D2092" s="2">
        <f>VLOOKUP($B2092,'Answer Data Transformation'!$I$3:$R$2338,2,FALSE)</f>
        <v>15.68</v>
      </c>
      <c r="E2092" s="2">
        <f>VLOOKUP($B2092,'Answer Data Transformation'!$I$3:$R$2338,4,FALSE)</f>
        <v>6.16</v>
      </c>
      <c r="F2092" s="2" t="str">
        <f>VLOOKUP($B2092,'Answer Data Transformation'!$I$3:$R$2338,6,FALSE)</f>
        <v>Yes</v>
      </c>
      <c r="G2092" s="2" t="str">
        <f>VLOOKUP($B2092,'Answer Data Transformation'!$I$3:$R$2338,7,FALSE)</f>
        <v>No</v>
      </c>
      <c r="H2092" s="2" t="str">
        <f>VLOOKUP($B2092,'Answer Data Transformation'!$I$3:$R$2338,8,FALSE)</f>
        <v>No</v>
      </c>
      <c r="I2092" s="29">
        <f>VLOOKUP($B2092,'Answer Data Transformation'!$I$3:$R$2338,9,FALSE)</f>
        <v>1</v>
      </c>
      <c r="J2092" s="2" t="str">
        <f>VLOOKUP($B2092,'Answer Data Transformation'!$I$3:$R$2338,10,FALSE)</f>
        <v>No</v>
      </c>
      <c r="K2092" s="2" t="str">
        <f>VLOOKUP($B2092,'Answer Data Transformation'!$I$3:$R$2338,3,FALSE)</f>
        <v>Underweight</v>
      </c>
      <c r="L2092" s="2" t="str">
        <f>VLOOKUP($B2092,'Answer Data Transformation'!$I$3:$R$2338,5,FALSE)</f>
        <v>Prediabetes</v>
      </c>
      <c r="M2092" s="2" t="str">
        <f>VLOOKUP($B2092,'Answer Data Transformation'!$T$3:$AA$2346,2,FALSE)</f>
        <v>12-Dec-1988</v>
      </c>
      <c r="N2092" s="2">
        <f>VLOOKUP($B2092,'Answer Data Transformation'!$T$3:$AA$2346,4,FALSE)</f>
        <v>3</v>
      </c>
      <c r="O2092" s="2">
        <f>VLOOKUP($B2092,'Answer Data Transformation'!$T$3:$AA$2346,5,FALSE)</f>
        <v>2373.3000000000002</v>
      </c>
      <c r="P2092" s="2" t="str">
        <f>VLOOKUP($B2092,'Answer Data Transformation'!$T$3:$AA$2346,6,FALSE)</f>
        <v>tier - 2</v>
      </c>
      <c r="Q2092" s="2" t="str">
        <f>VLOOKUP($B2092,'Answer Data Transformation'!$T$3:$AA$2346,7,FALSE)</f>
        <v>tier - 2</v>
      </c>
      <c r="R2092" s="2" t="str">
        <f>VLOOKUP($B2092,'Answer Data Transformation'!$T$3:$AA$2346,8,FALSE)</f>
        <v>R1013</v>
      </c>
      <c r="S2092" s="2">
        <f>VLOOKUP($B2092,'Answer Data Transformation'!$T$3:$AA$2346,3,FALSE)</f>
        <v>34</v>
      </c>
    </row>
    <row r="2093" spans="2:19" ht="15.5" x14ac:dyDescent="0.35">
      <c r="B2093" s="1" t="s">
        <v>273</v>
      </c>
      <c r="C2093" s="28" t="str">
        <f>VLOOKUP(B2093,'Answer Data Transformation'!$B$3:$F$2338,4,FALSE)</f>
        <v xml:space="preserve">  Jesse</v>
      </c>
      <c r="D2093" s="2">
        <f>VLOOKUP($B2093,'Answer Data Transformation'!$I$3:$R$2338,2,FALSE)</f>
        <v>32.395000000000003</v>
      </c>
      <c r="E2093" s="2">
        <f>VLOOKUP($B2093,'Answer Data Transformation'!$I$3:$R$2338,4,FALSE)</f>
        <v>6.66</v>
      </c>
      <c r="F2093" s="2" t="str">
        <f>VLOOKUP($B2093,'Answer Data Transformation'!$I$3:$R$2338,6,FALSE)</f>
        <v>No</v>
      </c>
      <c r="G2093" s="2" t="str">
        <f>VLOOKUP($B2093,'Answer Data Transformation'!$I$3:$R$2338,7,FALSE)</f>
        <v>No</v>
      </c>
      <c r="H2093" s="2" t="str">
        <f>VLOOKUP($B2093,'Answer Data Transformation'!$I$3:$R$2338,8,FALSE)</f>
        <v>No</v>
      </c>
      <c r="I2093" s="29">
        <f>VLOOKUP($B2093,'Answer Data Transformation'!$I$3:$R$2338,9,FALSE)</f>
        <v>0</v>
      </c>
      <c r="J2093" s="2" t="str">
        <f>VLOOKUP($B2093,'Answer Data Transformation'!$I$3:$R$2338,10,FALSE)</f>
        <v>No</v>
      </c>
      <c r="K2093" s="2" t="str">
        <f>VLOOKUP($B2093,'Answer Data Transformation'!$I$3:$R$2338,3,FALSE)</f>
        <v>Obesity</v>
      </c>
      <c r="L2093" s="2" t="str">
        <f>VLOOKUP($B2093,'Answer Data Transformation'!$I$3:$R$2338,5,FALSE)</f>
        <v>Diabetes</v>
      </c>
      <c r="M2093" s="2" t="str">
        <f>VLOOKUP($B2093,'Answer Data Transformation'!$T$3:$AA$2346,2,FALSE)</f>
        <v>05-Nov-2002</v>
      </c>
      <c r="N2093" s="2">
        <f>VLOOKUP($B2093,'Answer Data Transformation'!$T$3:$AA$2346,4,FALSE)</f>
        <v>1</v>
      </c>
      <c r="O2093" s="2">
        <f>VLOOKUP($B2093,'Answer Data Transformation'!$T$3:$AA$2346,5,FALSE)</f>
        <v>2362.23</v>
      </c>
      <c r="P2093" s="2" t="str">
        <f>VLOOKUP($B2093,'Answer Data Transformation'!$T$3:$AA$2346,6,FALSE)</f>
        <v>tier - 2</v>
      </c>
      <c r="Q2093" s="2" t="str">
        <f>VLOOKUP($B2093,'Answer Data Transformation'!$T$3:$AA$2346,7,FALSE)</f>
        <v>tier - 1</v>
      </c>
      <c r="R2093" s="2" t="str">
        <f>VLOOKUP($B2093,'Answer Data Transformation'!$T$3:$AA$2346,8,FALSE)</f>
        <v>R1012</v>
      </c>
      <c r="S2093" s="2">
        <f>VLOOKUP($B2093,'Answer Data Transformation'!$T$3:$AA$2346,3,FALSE)</f>
        <v>20</v>
      </c>
    </row>
    <row r="2094" spans="2:19" ht="15.5" x14ac:dyDescent="0.35">
      <c r="B2094" s="1" t="s">
        <v>272</v>
      </c>
      <c r="C2094" s="28" t="str">
        <f>VLOOKUP(B2094,'Answer Data Transformation'!$B$3:$F$2338,4,FALSE)</f>
        <v xml:space="preserve">  Mark</v>
      </c>
      <c r="D2094" s="2">
        <f>VLOOKUP($B2094,'Answer Data Transformation'!$I$3:$R$2338,2,FALSE)</f>
        <v>23.655000000000001</v>
      </c>
      <c r="E2094" s="2">
        <f>VLOOKUP($B2094,'Answer Data Transformation'!$I$3:$R$2338,4,FALSE)</f>
        <v>5.92</v>
      </c>
      <c r="F2094" s="2" t="str">
        <f>VLOOKUP($B2094,'Answer Data Transformation'!$I$3:$R$2338,6,FALSE)</f>
        <v>No</v>
      </c>
      <c r="G2094" s="2" t="str">
        <f>VLOOKUP($B2094,'Answer Data Transformation'!$I$3:$R$2338,7,FALSE)</f>
        <v>No</v>
      </c>
      <c r="H2094" s="2" t="str">
        <f>VLOOKUP($B2094,'Answer Data Transformation'!$I$3:$R$2338,8,FALSE)</f>
        <v>No</v>
      </c>
      <c r="I2094" s="29">
        <f>VLOOKUP($B2094,'Answer Data Transformation'!$I$3:$R$2338,9,FALSE)</f>
        <v>1</v>
      </c>
      <c r="J2094" s="2" t="str">
        <f>VLOOKUP($B2094,'Answer Data Transformation'!$I$3:$R$2338,10,FALSE)</f>
        <v>No</v>
      </c>
      <c r="K2094" s="2" t="str">
        <f>VLOOKUP($B2094,'Answer Data Transformation'!$I$3:$R$2338,3,FALSE)</f>
        <v>Normal Weight</v>
      </c>
      <c r="L2094" s="2" t="str">
        <f>VLOOKUP($B2094,'Answer Data Transformation'!$I$3:$R$2338,5,FALSE)</f>
        <v>Prediabetes</v>
      </c>
      <c r="M2094" s="2" t="str">
        <f>VLOOKUP($B2094,'Answer Data Transformation'!$T$3:$AA$2346,2,FALSE)</f>
        <v>21-Oct-1998</v>
      </c>
      <c r="N2094" s="2">
        <f>VLOOKUP($B2094,'Answer Data Transformation'!$T$3:$AA$2346,4,FALSE)</f>
        <v>0</v>
      </c>
      <c r="O2094" s="2">
        <f>VLOOKUP($B2094,'Answer Data Transformation'!$T$3:$AA$2346,5,FALSE)</f>
        <v>2352.9699999999998</v>
      </c>
      <c r="P2094" s="2" t="str">
        <f>VLOOKUP($B2094,'Answer Data Transformation'!$T$3:$AA$2346,6,FALSE)</f>
        <v>tier - 3</v>
      </c>
      <c r="Q2094" s="2" t="str">
        <f>VLOOKUP($B2094,'Answer Data Transformation'!$T$3:$AA$2346,7,FALSE)</f>
        <v>tier - 3</v>
      </c>
      <c r="R2094" s="2" t="str">
        <f>VLOOKUP($B2094,'Answer Data Transformation'!$T$3:$AA$2346,8,FALSE)</f>
        <v>R1012</v>
      </c>
      <c r="S2094" s="2">
        <f>VLOOKUP($B2094,'Answer Data Transformation'!$T$3:$AA$2346,3,FALSE)</f>
        <v>24</v>
      </c>
    </row>
    <row r="2095" spans="2:19" ht="15.5" x14ac:dyDescent="0.35">
      <c r="B2095" s="1" t="s">
        <v>271</v>
      </c>
      <c r="C2095" s="28" t="str">
        <f>VLOOKUP(B2095,'Answer Data Transformation'!$B$3:$F$2338,4,FALSE)</f>
        <v xml:space="preserve">  Lauren</v>
      </c>
      <c r="D2095" s="2">
        <f>VLOOKUP($B2095,'Answer Data Transformation'!$I$3:$R$2338,2,FALSE)</f>
        <v>28.4</v>
      </c>
      <c r="E2095" s="2">
        <f>VLOOKUP($B2095,'Answer Data Transformation'!$I$3:$R$2338,4,FALSE)</f>
        <v>5.97</v>
      </c>
      <c r="F2095" s="2" t="str">
        <f>VLOOKUP($B2095,'Answer Data Transformation'!$I$3:$R$2338,6,FALSE)</f>
        <v>No</v>
      </c>
      <c r="G2095" s="2" t="str">
        <f>VLOOKUP($B2095,'Answer Data Transformation'!$I$3:$R$2338,7,FALSE)</f>
        <v>No</v>
      </c>
      <c r="H2095" s="2" t="str">
        <f>VLOOKUP($B2095,'Answer Data Transformation'!$I$3:$R$2338,8,FALSE)</f>
        <v>Yes</v>
      </c>
      <c r="I2095" s="29">
        <f>VLOOKUP($B2095,'Answer Data Transformation'!$I$3:$R$2338,9,FALSE)</f>
        <v>1</v>
      </c>
      <c r="J2095" s="2" t="str">
        <f>VLOOKUP($B2095,'Answer Data Transformation'!$I$3:$R$2338,10,FALSE)</f>
        <v>No</v>
      </c>
      <c r="K2095" s="2" t="str">
        <f>VLOOKUP($B2095,'Answer Data Transformation'!$I$3:$R$2338,3,FALSE)</f>
        <v>Overweight</v>
      </c>
      <c r="L2095" s="2" t="str">
        <f>VLOOKUP($B2095,'Answer Data Transformation'!$I$3:$R$2338,5,FALSE)</f>
        <v>Prediabetes</v>
      </c>
      <c r="M2095" s="2" t="str">
        <f>VLOOKUP($B2095,'Answer Data Transformation'!$T$3:$AA$2346,2,FALSE)</f>
        <v>18-Nov-2003</v>
      </c>
      <c r="N2095" s="2">
        <f>VLOOKUP($B2095,'Answer Data Transformation'!$T$3:$AA$2346,4,FALSE)</f>
        <v>1</v>
      </c>
      <c r="O2095" s="2">
        <f>VLOOKUP($B2095,'Answer Data Transformation'!$T$3:$AA$2346,5,FALSE)</f>
        <v>2331.52</v>
      </c>
      <c r="P2095" s="2" t="str">
        <f>VLOOKUP($B2095,'Answer Data Transformation'!$T$3:$AA$2346,6,FALSE)</f>
        <v>tier - 2</v>
      </c>
      <c r="Q2095" s="2" t="str">
        <f>VLOOKUP($B2095,'Answer Data Transformation'!$T$3:$AA$2346,7,FALSE)</f>
        <v>tier - 3</v>
      </c>
      <c r="R2095" s="2" t="str">
        <f>VLOOKUP($B2095,'Answer Data Transformation'!$T$3:$AA$2346,8,FALSE)</f>
        <v>R1011</v>
      </c>
      <c r="S2095" s="2">
        <f>VLOOKUP($B2095,'Answer Data Transformation'!$T$3:$AA$2346,3,FALSE)</f>
        <v>19</v>
      </c>
    </row>
    <row r="2096" spans="2:19" ht="15.5" x14ac:dyDescent="0.35">
      <c r="B2096" s="1" t="s">
        <v>270</v>
      </c>
      <c r="C2096" s="28" t="str">
        <f>VLOOKUP(B2096,'Answer Data Transformation'!$B$3:$F$2338,4,FALSE)</f>
        <v xml:space="preserve">  Massimiliano</v>
      </c>
      <c r="D2096" s="2">
        <f>VLOOKUP($B2096,'Answer Data Transformation'!$I$3:$R$2338,2,FALSE)</f>
        <v>35.42</v>
      </c>
      <c r="E2096" s="2">
        <f>VLOOKUP($B2096,'Answer Data Transformation'!$I$3:$R$2338,4,FALSE)</f>
        <v>4.6399999999999997</v>
      </c>
      <c r="F2096" s="2" t="str">
        <f>VLOOKUP($B2096,'Answer Data Transformation'!$I$3:$R$2338,6,FALSE)</f>
        <v>Yes</v>
      </c>
      <c r="G2096" s="2" t="str">
        <f>VLOOKUP($B2096,'Answer Data Transformation'!$I$3:$R$2338,7,FALSE)</f>
        <v>No</v>
      </c>
      <c r="H2096" s="2" t="str">
        <f>VLOOKUP($B2096,'Answer Data Transformation'!$I$3:$R$2338,8,FALSE)</f>
        <v>No</v>
      </c>
      <c r="I2096" s="29">
        <f>VLOOKUP($B2096,'Answer Data Transformation'!$I$3:$R$2338,9,FALSE)</f>
        <v>0</v>
      </c>
      <c r="J2096" s="2" t="str">
        <f>VLOOKUP($B2096,'Answer Data Transformation'!$I$3:$R$2338,10,FALSE)</f>
        <v>No</v>
      </c>
      <c r="K2096" s="2" t="str">
        <f>VLOOKUP($B2096,'Answer Data Transformation'!$I$3:$R$2338,3,FALSE)</f>
        <v>Obesity</v>
      </c>
      <c r="L2096" s="2" t="str">
        <f>VLOOKUP($B2096,'Answer Data Transformation'!$I$3:$R$2338,5,FALSE)</f>
        <v>Normal</v>
      </c>
      <c r="M2096" s="2" t="str">
        <f>VLOOKUP($B2096,'Answer Data Transformation'!$T$3:$AA$2346,2,FALSE)</f>
        <v>17-Dec-1996</v>
      </c>
      <c r="N2096" s="2">
        <f>VLOOKUP($B2096,'Answer Data Transformation'!$T$3:$AA$2346,4,FALSE)</f>
        <v>0</v>
      </c>
      <c r="O2096" s="2">
        <f>VLOOKUP($B2096,'Answer Data Transformation'!$T$3:$AA$2346,5,FALSE)</f>
        <v>2322.62</v>
      </c>
      <c r="P2096" s="2" t="str">
        <f>VLOOKUP($B2096,'Answer Data Transformation'!$T$3:$AA$2346,6,FALSE)</f>
        <v>tier - 2</v>
      </c>
      <c r="Q2096" s="2" t="str">
        <f>VLOOKUP($B2096,'Answer Data Transformation'!$T$3:$AA$2346,7,FALSE)</f>
        <v>tier - 1</v>
      </c>
      <c r="R2096" s="2" t="str">
        <f>VLOOKUP($B2096,'Answer Data Transformation'!$T$3:$AA$2346,8,FALSE)</f>
        <v>R1013</v>
      </c>
      <c r="S2096" s="2">
        <f>VLOOKUP($B2096,'Answer Data Transformation'!$T$3:$AA$2346,3,FALSE)</f>
        <v>26</v>
      </c>
    </row>
    <row r="2097" spans="2:19" ht="15.5" x14ac:dyDescent="0.35">
      <c r="B2097" s="1" t="s">
        <v>269</v>
      </c>
      <c r="C2097" s="28" t="str">
        <f>VLOOKUP(B2097,'Answer Data Transformation'!$B$3:$F$2338,4,FALSE)</f>
        <v xml:space="preserve">  Josh</v>
      </c>
      <c r="D2097" s="2">
        <f>VLOOKUP($B2097,'Answer Data Transformation'!$I$3:$R$2338,2,FALSE)</f>
        <v>26.18</v>
      </c>
      <c r="E2097" s="2">
        <f>VLOOKUP($B2097,'Answer Data Transformation'!$I$3:$R$2338,4,FALSE)</f>
        <v>6.12</v>
      </c>
      <c r="F2097" s="2" t="str">
        <f>VLOOKUP($B2097,'Answer Data Transformation'!$I$3:$R$2338,6,FALSE)</f>
        <v>No</v>
      </c>
      <c r="G2097" s="2" t="str">
        <f>VLOOKUP($B2097,'Answer Data Transformation'!$I$3:$R$2338,7,FALSE)</f>
        <v>yes</v>
      </c>
      <c r="H2097" s="2" t="str">
        <f>VLOOKUP($B2097,'Answer Data Transformation'!$I$3:$R$2338,8,FALSE)</f>
        <v>No</v>
      </c>
      <c r="I2097" s="29">
        <f>VLOOKUP($B2097,'Answer Data Transformation'!$I$3:$R$2338,9,FALSE)</f>
        <v>1</v>
      </c>
      <c r="J2097" s="2" t="str">
        <f>VLOOKUP($B2097,'Answer Data Transformation'!$I$3:$R$2338,10,FALSE)</f>
        <v>No</v>
      </c>
      <c r="K2097" s="2" t="str">
        <f>VLOOKUP($B2097,'Answer Data Transformation'!$I$3:$R$2338,3,FALSE)</f>
        <v>Overweight</v>
      </c>
      <c r="L2097" s="2" t="str">
        <f>VLOOKUP($B2097,'Answer Data Transformation'!$I$3:$R$2338,5,FALSE)</f>
        <v>Prediabetes</v>
      </c>
      <c r="M2097" s="2" t="str">
        <f>VLOOKUP($B2097,'Answer Data Transformation'!$T$3:$AA$2346,2,FALSE)</f>
        <v>06-Sep-2004</v>
      </c>
      <c r="N2097" s="2">
        <f>VLOOKUP($B2097,'Answer Data Transformation'!$T$3:$AA$2346,4,FALSE)</f>
        <v>2</v>
      </c>
      <c r="O2097" s="2">
        <f>VLOOKUP($B2097,'Answer Data Transformation'!$T$3:$AA$2346,5,FALSE)</f>
        <v>2304</v>
      </c>
      <c r="P2097" s="2" t="str">
        <f>VLOOKUP($B2097,'Answer Data Transformation'!$T$3:$AA$2346,6,FALSE)</f>
        <v>tier - 2</v>
      </c>
      <c r="Q2097" s="2" t="str">
        <f>VLOOKUP($B2097,'Answer Data Transformation'!$T$3:$AA$2346,7,FALSE)</f>
        <v>tier - 3</v>
      </c>
      <c r="R2097" s="2" t="str">
        <f>VLOOKUP($B2097,'Answer Data Transformation'!$T$3:$AA$2346,8,FALSE)</f>
        <v>R1013</v>
      </c>
      <c r="S2097" s="2">
        <f>VLOOKUP($B2097,'Answer Data Transformation'!$T$3:$AA$2346,3,FALSE)</f>
        <v>18</v>
      </c>
    </row>
    <row r="2098" spans="2:19" ht="15.5" x14ac:dyDescent="0.35">
      <c r="B2098" s="1" t="s">
        <v>268</v>
      </c>
      <c r="C2098" s="28" t="str">
        <f>VLOOKUP(B2098,'Answer Data Transformation'!$B$3:$F$2338,4,FALSE)</f>
        <v xml:space="preserve">  Kiyokatsu</v>
      </c>
      <c r="D2098" s="2">
        <f>VLOOKUP($B2098,'Answer Data Transformation'!$I$3:$R$2338,2,FALSE)</f>
        <v>20.8</v>
      </c>
      <c r="E2098" s="2">
        <f>VLOOKUP($B2098,'Answer Data Transformation'!$I$3:$R$2338,4,FALSE)</f>
        <v>4.87</v>
      </c>
      <c r="F2098" s="2" t="str">
        <f>VLOOKUP($B2098,'Answer Data Transformation'!$I$3:$R$2338,6,FALSE)</f>
        <v>Yes</v>
      </c>
      <c r="G2098" s="2" t="str">
        <f>VLOOKUP($B2098,'Answer Data Transformation'!$I$3:$R$2338,7,FALSE)</f>
        <v>No</v>
      </c>
      <c r="H2098" s="2" t="str">
        <f>VLOOKUP($B2098,'Answer Data Transformation'!$I$3:$R$2338,8,FALSE)</f>
        <v>No</v>
      </c>
      <c r="I2098" s="29">
        <f>VLOOKUP($B2098,'Answer Data Transformation'!$I$3:$R$2338,9,FALSE)</f>
        <v>0</v>
      </c>
      <c r="J2098" s="2" t="str">
        <f>VLOOKUP($B2098,'Answer Data Transformation'!$I$3:$R$2338,10,FALSE)</f>
        <v>No</v>
      </c>
      <c r="K2098" s="2" t="str">
        <f>VLOOKUP($B2098,'Answer Data Transformation'!$I$3:$R$2338,3,FALSE)</f>
        <v>Normal Weight</v>
      </c>
      <c r="L2098" s="2" t="str">
        <f>VLOOKUP($B2098,'Answer Data Transformation'!$I$3:$R$2338,5,FALSE)</f>
        <v>Normal</v>
      </c>
      <c r="M2098" s="2" t="str">
        <f>VLOOKUP($B2098,'Answer Data Transformation'!$T$3:$AA$2346,2,FALSE)</f>
        <v>28-Nov-1996</v>
      </c>
      <c r="N2098" s="2">
        <f>VLOOKUP($B2098,'Answer Data Transformation'!$T$3:$AA$2346,4,FALSE)</f>
        <v>0</v>
      </c>
      <c r="O2098" s="2">
        <f>VLOOKUP($B2098,'Answer Data Transformation'!$T$3:$AA$2346,5,FALSE)</f>
        <v>2302.3000000000002</v>
      </c>
      <c r="P2098" s="2" t="str">
        <f>VLOOKUP($B2098,'Answer Data Transformation'!$T$3:$AA$2346,6,FALSE)</f>
        <v>tier - 1</v>
      </c>
      <c r="Q2098" s="2" t="str">
        <f>VLOOKUP($B2098,'Answer Data Transformation'!$T$3:$AA$2346,7,FALSE)</f>
        <v>tier - 2</v>
      </c>
      <c r="R2098" s="2" t="str">
        <f>VLOOKUP($B2098,'Answer Data Transformation'!$T$3:$AA$2346,8,FALSE)</f>
        <v>R1011</v>
      </c>
      <c r="S2098" s="2">
        <f>VLOOKUP($B2098,'Answer Data Transformation'!$T$3:$AA$2346,3,FALSE)</f>
        <v>26</v>
      </c>
    </row>
    <row r="2099" spans="2:19" ht="15.5" x14ac:dyDescent="0.35">
      <c r="B2099" s="1" t="s">
        <v>267</v>
      </c>
      <c r="C2099" s="28" t="str">
        <f>VLOOKUP(B2099,'Answer Data Transformation'!$B$3:$F$2338,4,FALSE)</f>
        <v xml:space="preserve">  Amanda L</v>
      </c>
      <c r="D2099" s="2">
        <f>VLOOKUP($B2099,'Answer Data Transformation'!$I$3:$R$2338,2,FALSE)</f>
        <v>15.82</v>
      </c>
      <c r="E2099" s="2">
        <f>VLOOKUP($B2099,'Answer Data Transformation'!$I$3:$R$2338,4,FALSE)</f>
        <v>4.5999999999999996</v>
      </c>
      <c r="F2099" s="2" t="str">
        <f>VLOOKUP($B2099,'Answer Data Transformation'!$I$3:$R$2338,6,FALSE)</f>
        <v>No</v>
      </c>
      <c r="G2099" s="2" t="str">
        <f>VLOOKUP($B2099,'Answer Data Transformation'!$I$3:$R$2338,7,FALSE)</f>
        <v>No</v>
      </c>
      <c r="H2099" s="2" t="str">
        <f>VLOOKUP($B2099,'Answer Data Transformation'!$I$3:$R$2338,8,FALSE)</f>
        <v>No</v>
      </c>
      <c r="I2099" s="29">
        <f>VLOOKUP($B2099,'Answer Data Transformation'!$I$3:$R$2338,9,FALSE)</f>
        <v>0</v>
      </c>
      <c r="J2099" s="2" t="str">
        <f>VLOOKUP($B2099,'Answer Data Transformation'!$I$3:$R$2338,10,FALSE)</f>
        <v>No</v>
      </c>
      <c r="K2099" s="2" t="str">
        <f>VLOOKUP($B2099,'Answer Data Transformation'!$I$3:$R$2338,3,FALSE)</f>
        <v>Underweight</v>
      </c>
      <c r="L2099" s="2" t="str">
        <f>VLOOKUP($B2099,'Answer Data Transformation'!$I$3:$R$2338,5,FALSE)</f>
        <v>Normal</v>
      </c>
      <c r="M2099" s="2" t="str">
        <f>VLOOKUP($B2099,'Answer Data Transformation'!$T$3:$AA$2346,2,FALSE)</f>
        <v>05-Oct-1989</v>
      </c>
      <c r="N2099" s="2">
        <f>VLOOKUP($B2099,'Answer Data Transformation'!$T$3:$AA$2346,4,FALSE)</f>
        <v>3</v>
      </c>
      <c r="O2099" s="2">
        <f>VLOOKUP($B2099,'Answer Data Transformation'!$T$3:$AA$2346,5,FALSE)</f>
        <v>2295.2399999999998</v>
      </c>
      <c r="P2099" s="2" t="str">
        <f>VLOOKUP($B2099,'Answer Data Transformation'!$T$3:$AA$2346,6,FALSE)</f>
        <v>tier - 2</v>
      </c>
      <c r="Q2099" s="2" t="str">
        <f>VLOOKUP($B2099,'Answer Data Transformation'!$T$3:$AA$2346,7,FALSE)</f>
        <v>tier - 1</v>
      </c>
      <c r="R2099" s="2" t="str">
        <f>VLOOKUP($B2099,'Answer Data Transformation'!$T$3:$AA$2346,8,FALSE)</f>
        <v>R1013</v>
      </c>
      <c r="S2099" s="2">
        <f>VLOOKUP($B2099,'Answer Data Transformation'!$T$3:$AA$2346,3,FALSE)</f>
        <v>33</v>
      </c>
    </row>
    <row r="2100" spans="2:19" ht="15.5" x14ac:dyDescent="0.35">
      <c r="B2100" s="1" t="s">
        <v>266</v>
      </c>
      <c r="C2100" s="28" t="str">
        <f>VLOOKUP(B2100,'Answer Data Transformation'!$B$3:$F$2338,4,FALSE)</f>
        <v xml:space="preserve">  Matthew</v>
      </c>
      <c r="D2100" s="2">
        <f>VLOOKUP($B2100,'Answer Data Transformation'!$I$3:$R$2338,2,FALSE)</f>
        <v>17.670000000000002</v>
      </c>
      <c r="E2100" s="2">
        <f>VLOOKUP($B2100,'Answer Data Transformation'!$I$3:$R$2338,4,FALSE)</f>
        <v>4.78</v>
      </c>
      <c r="F2100" s="2" t="str">
        <f>VLOOKUP($B2100,'Answer Data Transformation'!$I$3:$R$2338,6,FALSE)</f>
        <v>No</v>
      </c>
      <c r="G2100" s="2" t="str">
        <f>VLOOKUP($B2100,'Answer Data Transformation'!$I$3:$R$2338,7,FALSE)</f>
        <v>No</v>
      </c>
      <c r="H2100" s="2" t="str">
        <f>VLOOKUP($B2100,'Answer Data Transformation'!$I$3:$R$2338,8,FALSE)</f>
        <v>No</v>
      </c>
      <c r="I2100" s="29">
        <f>VLOOKUP($B2100,'Answer Data Transformation'!$I$3:$R$2338,9,FALSE)</f>
        <v>0</v>
      </c>
      <c r="J2100" s="2" t="str">
        <f>VLOOKUP($B2100,'Answer Data Transformation'!$I$3:$R$2338,10,FALSE)</f>
        <v>No</v>
      </c>
      <c r="K2100" s="2" t="str">
        <f>VLOOKUP($B2100,'Answer Data Transformation'!$I$3:$R$2338,3,FALSE)</f>
        <v>Underweight</v>
      </c>
      <c r="L2100" s="2" t="str">
        <f>VLOOKUP($B2100,'Answer Data Transformation'!$I$3:$R$2338,5,FALSE)</f>
        <v>Normal</v>
      </c>
      <c r="M2100" s="2" t="str">
        <f>VLOOKUP($B2100,'Answer Data Transformation'!$T$3:$AA$2346,2,FALSE)</f>
        <v>16-Jun-1991</v>
      </c>
      <c r="N2100" s="2">
        <f>VLOOKUP($B2100,'Answer Data Transformation'!$T$3:$AA$2346,4,FALSE)</f>
        <v>3</v>
      </c>
      <c r="O2100" s="2">
        <f>VLOOKUP($B2100,'Answer Data Transformation'!$T$3:$AA$2346,5,FALSE)</f>
        <v>2277.7199999999998</v>
      </c>
      <c r="P2100" s="2" t="str">
        <f>VLOOKUP($B2100,'Answer Data Transformation'!$T$3:$AA$2346,6,FALSE)</f>
        <v>tier - 2</v>
      </c>
      <c r="Q2100" s="2" t="str">
        <f>VLOOKUP($B2100,'Answer Data Transformation'!$T$3:$AA$2346,7,FALSE)</f>
        <v>tier - 1</v>
      </c>
      <c r="R2100" s="2" t="str">
        <f>VLOOKUP($B2100,'Answer Data Transformation'!$T$3:$AA$2346,8,FALSE)</f>
        <v>R1013</v>
      </c>
      <c r="S2100" s="2">
        <f>VLOOKUP($B2100,'Answer Data Transformation'!$T$3:$AA$2346,3,FALSE)</f>
        <v>31</v>
      </c>
    </row>
    <row r="2101" spans="2:19" ht="15.5" x14ac:dyDescent="0.35">
      <c r="B2101" s="1" t="s">
        <v>265</v>
      </c>
      <c r="C2101" s="28" t="str">
        <f>VLOOKUP(B2101,'Answer Data Transformation'!$B$3:$F$2338,4,FALSE)</f>
        <v xml:space="preserve">  Julia M</v>
      </c>
      <c r="D2101" s="2">
        <f>VLOOKUP($B2101,'Answer Data Transformation'!$I$3:$R$2338,2,FALSE)</f>
        <v>31.92</v>
      </c>
      <c r="E2101" s="2">
        <f>VLOOKUP($B2101,'Answer Data Transformation'!$I$3:$R$2338,4,FALSE)</f>
        <v>11.05</v>
      </c>
      <c r="F2101" s="2" t="str">
        <f>VLOOKUP($B2101,'Answer Data Transformation'!$I$3:$R$2338,6,FALSE)</f>
        <v>No</v>
      </c>
      <c r="G2101" s="2" t="str">
        <f>VLOOKUP($B2101,'Answer Data Transformation'!$I$3:$R$2338,7,FALSE)</f>
        <v>No</v>
      </c>
      <c r="H2101" s="2" t="str">
        <f>VLOOKUP($B2101,'Answer Data Transformation'!$I$3:$R$2338,8,FALSE)</f>
        <v>No</v>
      </c>
      <c r="I2101" s="29">
        <f>VLOOKUP($B2101,'Answer Data Transformation'!$I$3:$R$2338,9,FALSE)</f>
        <v>0</v>
      </c>
      <c r="J2101" s="2" t="str">
        <f>VLOOKUP($B2101,'Answer Data Transformation'!$I$3:$R$2338,10,FALSE)</f>
        <v>No</v>
      </c>
      <c r="K2101" s="2" t="str">
        <f>VLOOKUP($B2101,'Answer Data Transformation'!$I$3:$R$2338,3,FALSE)</f>
        <v>Obesity</v>
      </c>
      <c r="L2101" s="2" t="str">
        <f>VLOOKUP($B2101,'Answer Data Transformation'!$I$3:$R$2338,5,FALSE)</f>
        <v>Diabetes</v>
      </c>
      <c r="M2101" s="2" t="str">
        <f>VLOOKUP($B2101,'Answer Data Transformation'!$T$3:$AA$2346,2,FALSE)</f>
        <v>12-Nov-2002</v>
      </c>
      <c r="N2101" s="2">
        <f>VLOOKUP($B2101,'Answer Data Transformation'!$T$3:$AA$2346,4,FALSE)</f>
        <v>0</v>
      </c>
      <c r="O2101" s="2">
        <f>VLOOKUP($B2101,'Answer Data Transformation'!$T$3:$AA$2346,5,FALSE)</f>
        <v>2261.5700000000002</v>
      </c>
      <c r="P2101" s="2" t="str">
        <f>VLOOKUP($B2101,'Answer Data Transformation'!$T$3:$AA$2346,6,FALSE)</f>
        <v>tier - 2</v>
      </c>
      <c r="Q2101" s="2" t="str">
        <f>VLOOKUP($B2101,'Answer Data Transformation'!$T$3:$AA$2346,7,FALSE)</f>
        <v>tier - 1</v>
      </c>
      <c r="R2101" s="2" t="str">
        <f>VLOOKUP($B2101,'Answer Data Transformation'!$T$3:$AA$2346,8,FALSE)</f>
        <v>R1012</v>
      </c>
      <c r="S2101" s="2">
        <f>VLOOKUP($B2101,'Answer Data Transformation'!$T$3:$AA$2346,3,FALSE)</f>
        <v>20</v>
      </c>
    </row>
    <row r="2102" spans="2:19" ht="15.5" x14ac:dyDescent="0.35">
      <c r="B2102" s="1" t="s">
        <v>264</v>
      </c>
      <c r="C2102" s="28" t="str">
        <f>VLOOKUP(B2102,'Answer Data Transformation'!$B$3:$F$2338,4,FALSE)</f>
        <v xml:space="preserve">  Rhea</v>
      </c>
      <c r="D2102" s="2">
        <f>VLOOKUP($B2102,'Answer Data Transformation'!$I$3:$R$2338,2,FALSE)</f>
        <v>28.975000000000001</v>
      </c>
      <c r="E2102" s="2">
        <f>VLOOKUP($B2102,'Answer Data Transformation'!$I$3:$R$2338,4,FALSE)</f>
        <v>7.62</v>
      </c>
      <c r="F2102" s="2" t="str">
        <f>VLOOKUP($B2102,'Answer Data Transformation'!$I$3:$R$2338,6,FALSE)</f>
        <v>No</v>
      </c>
      <c r="G2102" s="2" t="str">
        <f>VLOOKUP($B2102,'Answer Data Transformation'!$I$3:$R$2338,7,FALSE)</f>
        <v>No</v>
      </c>
      <c r="H2102" s="2" t="str">
        <f>VLOOKUP($B2102,'Answer Data Transformation'!$I$3:$R$2338,8,FALSE)</f>
        <v>No</v>
      </c>
      <c r="I2102" s="29">
        <f>VLOOKUP($B2102,'Answer Data Transformation'!$I$3:$R$2338,9,FALSE)</f>
        <v>0</v>
      </c>
      <c r="J2102" s="2" t="str">
        <f>VLOOKUP($B2102,'Answer Data Transformation'!$I$3:$R$2338,10,FALSE)</f>
        <v>No</v>
      </c>
      <c r="K2102" s="2" t="str">
        <f>VLOOKUP($B2102,'Answer Data Transformation'!$I$3:$R$2338,3,FALSE)</f>
        <v>Overweight</v>
      </c>
      <c r="L2102" s="2" t="str">
        <f>VLOOKUP($B2102,'Answer Data Transformation'!$I$3:$R$2338,5,FALSE)</f>
        <v>Diabetes</v>
      </c>
      <c r="M2102" s="2" t="str">
        <f>VLOOKUP($B2102,'Answer Data Transformation'!$T$3:$AA$2346,2,FALSE)</f>
        <v>15-Jul-2002</v>
      </c>
      <c r="N2102" s="2">
        <f>VLOOKUP($B2102,'Answer Data Transformation'!$T$3:$AA$2346,4,FALSE)</f>
        <v>0</v>
      </c>
      <c r="O2102" s="2">
        <f>VLOOKUP($B2102,'Answer Data Transformation'!$T$3:$AA$2346,5,FALSE)</f>
        <v>2257.48</v>
      </c>
      <c r="P2102" s="2" t="str">
        <f>VLOOKUP($B2102,'Answer Data Transformation'!$T$3:$AA$2346,6,FALSE)</f>
        <v>tier - 2</v>
      </c>
      <c r="Q2102" s="2" t="str">
        <f>VLOOKUP($B2102,'Answer Data Transformation'!$T$3:$AA$2346,7,FALSE)</f>
        <v>tier - 1</v>
      </c>
      <c r="R2102" s="2" t="str">
        <f>VLOOKUP($B2102,'Answer Data Transformation'!$T$3:$AA$2346,8,FALSE)</f>
        <v>R1012</v>
      </c>
      <c r="S2102" s="2">
        <f>VLOOKUP($B2102,'Answer Data Transformation'!$T$3:$AA$2346,3,FALSE)</f>
        <v>20</v>
      </c>
    </row>
    <row r="2103" spans="2:19" ht="15.5" x14ac:dyDescent="0.35">
      <c r="B2103" s="1" t="s">
        <v>263</v>
      </c>
      <c r="C2103" s="28" t="str">
        <f>VLOOKUP(B2103,'Answer Data Transformation'!$B$3:$F$2338,4,FALSE)</f>
        <v xml:space="preserve">  Justin</v>
      </c>
      <c r="D2103" s="2">
        <f>VLOOKUP($B2103,'Answer Data Transformation'!$I$3:$R$2338,2,FALSE)</f>
        <v>31.73</v>
      </c>
      <c r="E2103" s="2">
        <f>VLOOKUP($B2103,'Answer Data Transformation'!$I$3:$R$2338,4,FALSE)</f>
        <v>4.78</v>
      </c>
      <c r="F2103" s="2" t="str">
        <f>VLOOKUP($B2103,'Answer Data Transformation'!$I$3:$R$2338,6,FALSE)</f>
        <v>Yes</v>
      </c>
      <c r="G2103" s="2" t="str">
        <f>VLOOKUP($B2103,'Answer Data Transformation'!$I$3:$R$2338,7,FALSE)</f>
        <v>yes</v>
      </c>
      <c r="H2103" s="2" t="str">
        <f>VLOOKUP($B2103,'Answer Data Transformation'!$I$3:$R$2338,8,FALSE)</f>
        <v>No</v>
      </c>
      <c r="I2103" s="29">
        <f>VLOOKUP($B2103,'Answer Data Transformation'!$I$3:$R$2338,9,FALSE)</f>
        <v>2</v>
      </c>
      <c r="J2103" s="2" t="str">
        <f>VLOOKUP($B2103,'Answer Data Transformation'!$I$3:$R$2338,10,FALSE)</f>
        <v>No</v>
      </c>
      <c r="K2103" s="2" t="str">
        <f>VLOOKUP($B2103,'Answer Data Transformation'!$I$3:$R$2338,3,FALSE)</f>
        <v>Obesity</v>
      </c>
      <c r="L2103" s="2" t="str">
        <f>VLOOKUP($B2103,'Answer Data Transformation'!$I$3:$R$2338,5,FALSE)</f>
        <v>Normal</v>
      </c>
      <c r="M2103" s="2" t="str">
        <f>VLOOKUP($B2103,'Answer Data Transformation'!$T$3:$AA$2346,2,FALSE)</f>
        <v>11-Dec-2000</v>
      </c>
      <c r="N2103" s="2">
        <f>VLOOKUP($B2103,'Answer Data Transformation'!$T$3:$AA$2346,4,FALSE)</f>
        <v>0</v>
      </c>
      <c r="O2103" s="2">
        <f>VLOOKUP($B2103,'Answer Data Transformation'!$T$3:$AA$2346,5,FALSE)</f>
        <v>2254.8000000000002</v>
      </c>
      <c r="P2103" s="2" t="str">
        <f>VLOOKUP($B2103,'Answer Data Transformation'!$T$3:$AA$2346,6,FALSE)</f>
        <v>tier - 2</v>
      </c>
      <c r="Q2103" s="2" t="str">
        <f>VLOOKUP($B2103,'Answer Data Transformation'!$T$3:$AA$2346,7,FALSE)</f>
        <v>tier - 3</v>
      </c>
      <c r="R2103" s="2" t="str">
        <f>VLOOKUP($B2103,'Answer Data Transformation'!$T$3:$AA$2346,8,FALSE)</f>
        <v>R1016</v>
      </c>
      <c r="S2103" s="2">
        <f>VLOOKUP($B2103,'Answer Data Transformation'!$T$3:$AA$2346,3,FALSE)</f>
        <v>22</v>
      </c>
    </row>
    <row r="2104" spans="2:19" ht="15.5" x14ac:dyDescent="0.35">
      <c r="B2104" s="1" t="s">
        <v>262</v>
      </c>
      <c r="C2104" s="28" t="str">
        <f>VLOOKUP(B2104,'Answer Data Transformation'!$B$3:$F$2338,4,FALSE)</f>
        <v xml:space="preserve">  Shamus M</v>
      </c>
      <c r="D2104" s="2">
        <f>VLOOKUP($B2104,'Answer Data Transformation'!$I$3:$R$2338,2,FALSE)</f>
        <v>28.88</v>
      </c>
      <c r="E2104" s="2">
        <f>VLOOKUP($B2104,'Answer Data Transformation'!$I$3:$R$2338,4,FALSE)</f>
        <v>6.09</v>
      </c>
      <c r="F2104" s="2" t="str">
        <f>VLOOKUP($B2104,'Answer Data Transformation'!$I$3:$R$2338,6,FALSE)</f>
        <v>Yes</v>
      </c>
      <c r="G2104" s="2" t="str">
        <f>VLOOKUP($B2104,'Answer Data Transformation'!$I$3:$R$2338,7,FALSE)</f>
        <v>yes</v>
      </c>
      <c r="H2104" s="2" t="str">
        <f>VLOOKUP($B2104,'Answer Data Transformation'!$I$3:$R$2338,8,FALSE)</f>
        <v>No</v>
      </c>
      <c r="I2104" s="29">
        <f>VLOOKUP($B2104,'Answer Data Transformation'!$I$3:$R$2338,9,FALSE)</f>
        <v>2</v>
      </c>
      <c r="J2104" s="2" t="str">
        <f>VLOOKUP($B2104,'Answer Data Transformation'!$I$3:$R$2338,10,FALSE)</f>
        <v>No</v>
      </c>
      <c r="K2104" s="2" t="str">
        <f>VLOOKUP($B2104,'Answer Data Transformation'!$I$3:$R$2338,3,FALSE)</f>
        <v>Overweight</v>
      </c>
      <c r="L2104" s="2" t="str">
        <f>VLOOKUP($B2104,'Answer Data Transformation'!$I$3:$R$2338,5,FALSE)</f>
        <v>Prediabetes</v>
      </c>
      <c r="M2104" s="2" t="str">
        <f>VLOOKUP($B2104,'Answer Data Transformation'!$T$3:$AA$2346,2,FALSE)</f>
        <v>30-Jun-2000</v>
      </c>
      <c r="N2104" s="2">
        <f>VLOOKUP($B2104,'Answer Data Transformation'!$T$3:$AA$2346,4,FALSE)</f>
        <v>0</v>
      </c>
      <c r="O2104" s="2">
        <f>VLOOKUP($B2104,'Answer Data Transformation'!$T$3:$AA$2346,5,FALSE)</f>
        <v>2250.84</v>
      </c>
      <c r="P2104" s="2" t="str">
        <f>VLOOKUP($B2104,'Answer Data Transformation'!$T$3:$AA$2346,6,FALSE)</f>
        <v>tier - 2</v>
      </c>
      <c r="Q2104" s="2" t="str">
        <f>VLOOKUP($B2104,'Answer Data Transformation'!$T$3:$AA$2346,7,FALSE)</f>
        <v>tier - 2</v>
      </c>
      <c r="R2104" s="2" t="str">
        <f>VLOOKUP($B2104,'Answer Data Transformation'!$T$3:$AA$2346,8,FALSE)</f>
        <v>R1018</v>
      </c>
      <c r="S2104" s="2">
        <f>VLOOKUP($B2104,'Answer Data Transformation'!$T$3:$AA$2346,3,FALSE)</f>
        <v>22</v>
      </c>
    </row>
    <row r="2105" spans="2:19" ht="15.5" x14ac:dyDescent="0.35">
      <c r="B2105" s="1" t="s">
        <v>261</v>
      </c>
      <c r="C2105" s="28" t="str">
        <f>VLOOKUP(B2105,'Answer Data Transformation'!$B$3:$F$2338,4,FALSE)</f>
        <v xml:space="preserve">  Mike</v>
      </c>
      <c r="D2105" s="2">
        <f>VLOOKUP($B2105,'Answer Data Transformation'!$I$3:$R$2338,2,FALSE)</f>
        <v>25.555</v>
      </c>
      <c r="E2105" s="2">
        <f>VLOOKUP($B2105,'Answer Data Transformation'!$I$3:$R$2338,4,FALSE)</f>
        <v>5.1100000000000003</v>
      </c>
      <c r="F2105" s="2" t="str">
        <f>VLOOKUP($B2105,'Answer Data Transformation'!$I$3:$R$2338,6,FALSE)</f>
        <v>No</v>
      </c>
      <c r="G2105" s="2" t="str">
        <f>VLOOKUP($B2105,'Answer Data Transformation'!$I$3:$R$2338,7,FALSE)</f>
        <v>No</v>
      </c>
      <c r="H2105" s="2" t="str">
        <f>VLOOKUP($B2105,'Answer Data Transformation'!$I$3:$R$2338,8,FALSE)</f>
        <v>Yes</v>
      </c>
      <c r="I2105" s="29">
        <f>VLOOKUP($B2105,'Answer Data Transformation'!$I$3:$R$2338,9,FALSE)</f>
        <v>1</v>
      </c>
      <c r="J2105" s="2" t="str">
        <f>VLOOKUP($B2105,'Answer Data Transformation'!$I$3:$R$2338,10,FALSE)</f>
        <v>No</v>
      </c>
      <c r="K2105" s="2" t="str">
        <f>VLOOKUP($B2105,'Answer Data Transformation'!$I$3:$R$2338,3,FALSE)</f>
        <v>Overweight</v>
      </c>
      <c r="L2105" s="2" t="str">
        <f>VLOOKUP($B2105,'Answer Data Transformation'!$I$3:$R$2338,5,FALSE)</f>
        <v>Normal</v>
      </c>
      <c r="M2105" s="2" t="str">
        <f>VLOOKUP($B2105,'Answer Data Transformation'!$T$3:$AA$2346,2,FALSE)</f>
        <v>10-Dec-2003</v>
      </c>
      <c r="N2105" s="2">
        <f>VLOOKUP($B2105,'Answer Data Transformation'!$T$3:$AA$2346,4,FALSE)</f>
        <v>1</v>
      </c>
      <c r="O2105" s="2">
        <f>VLOOKUP($B2105,'Answer Data Transformation'!$T$3:$AA$2346,5,FALSE)</f>
        <v>2221.56</v>
      </c>
      <c r="P2105" s="2" t="str">
        <f>VLOOKUP($B2105,'Answer Data Transformation'!$T$3:$AA$2346,6,FALSE)</f>
        <v>tier - 2</v>
      </c>
      <c r="Q2105" s="2" t="str">
        <f>VLOOKUP($B2105,'Answer Data Transformation'!$T$3:$AA$2346,7,FALSE)</f>
        <v>tier - 3</v>
      </c>
      <c r="R2105" s="2" t="str">
        <f>VLOOKUP($B2105,'Answer Data Transformation'!$T$3:$AA$2346,8,FALSE)</f>
        <v>R1012</v>
      </c>
      <c r="S2105" s="2">
        <f>VLOOKUP($B2105,'Answer Data Transformation'!$T$3:$AA$2346,3,FALSE)</f>
        <v>19</v>
      </c>
    </row>
    <row r="2106" spans="2:19" ht="15.5" x14ac:dyDescent="0.35">
      <c r="B2106" s="1" t="s">
        <v>260</v>
      </c>
      <c r="C2106" s="28" t="str">
        <f>VLOOKUP(B2106,'Answer Data Transformation'!$B$3:$F$2338,4,FALSE)</f>
        <v xml:space="preserve">  Mary Beth</v>
      </c>
      <c r="D2106" s="2">
        <f>VLOOKUP($B2106,'Answer Data Transformation'!$I$3:$R$2338,2,FALSE)</f>
        <v>37.29</v>
      </c>
      <c r="E2106" s="2">
        <f>VLOOKUP($B2106,'Answer Data Transformation'!$I$3:$R$2338,4,FALSE)</f>
        <v>4.46</v>
      </c>
      <c r="F2106" s="2" t="str">
        <f>VLOOKUP($B2106,'Answer Data Transformation'!$I$3:$R$2338,6,FALSE)</f>
        <v>No</v>
      </c>
      <c r="G2106" s="2" t="str">
        <f>VLOOKUP($B2106,'Answer Data Transformation'!$I$3:$R$2338,7,FALSE)</f>
        <v>yes</v>
      </c>
      <c r="H2106" s="2" t="str">
        <f>VLOOKUP($B2106,'Answer Data Transformation'!$I$3:$R$2338,8,FALSE)</f>
        <v>No</v>
      </c>
      <c r="I2106" s="29">
        <f>VLOOKUP($B2106,'Answer Data Transformation'!$I$3:$R$2338,9,FALSE)</f>
        <v>1</v>
      </c>
      <c r="J2106" s="2" t="str">
        <f>VLOOKUP($B2106,'Answer Data Transformation'!$I$3:$R$2338,10,FALSE)</f>
        <v>No</v>
      </c>
      <c r="K2106" s="2" t="str">
        <f>VLOOKUP($B2106,'Answer Data Transformation'!$I$3:$R$2338,3,FALSE)</f>
        <v>Obesity</v>
      </c>
      <c r="L2106" s="2" t="str">
        <f>VLOOKUP($B2106,'Answer Data Transformation'!$I$3:$R$2338,5,FALSE)</f>
        <v>Normal</v>
      </c>
      <c r="M2106" s="2" t="str">
        <f>VLOOKUP($B2106,'Answer Data Transformation'!$T$3:$AA$2346,2,FALSE)</f>
        <v>12-Dec-2004</v>
      </c>
      <c r="N2106" s="2">
        <f>VLOOKUP($B2106,'Answer Data Transformation'!$T$3:$AA$2346,4,FALSE)</f>
        <v>1</v>
      </c>
      <c r="O2106" s="2">
        <f>VLOOKUP($B2106,'Answer Data Transformation'!$T$3:$AA$2346,5,FALSE)</f>
        <v>2219.4499999999998</v>
      </c>
      <c r="P2106" s="2" t="str">
        <f>VLOOKUP($B2106,'Answer Data Transformation'!$T$3:$AA$2346,6,FALSE)</f>
        <v>tier - 2</v>
      </c>
      <c r="Q2106" s="2" t="str">
        <f>VLOOKUP($B2106,'Answer Data Transformation'!$T$3:$AA$2346,7,FALSE)</f>
        <v>tier - 1</v>
      </c>
      <c r="R2106" s="2" t="str">
        <f>VLOOKUP($B2106,'Answer Data Transformation'!$T$3:$AA$2346,8,FALSE)</f>
        <v>R1013</v>
      </c>
      <c r="S2106" s="2">
        <f>VLOOKUP($B2106,'Answer Data Transformation'!$T$3:$AA$2346,3,FALSE)</f>
        <v>18</v>
      </c>
    </row>
    <row r="2107" spans="2:19" ht="15.5" x14ac:dyDescent="0.35">
      <c r="B2107" s="1" t="s">
        <v>259</v>
      </c>
      <c r="C2107" s="28" t="str">
        <f>VLOOKUP(B2107,'Answer Data Transformation'!$B$3:$F$2338,4,FALSE)</f>
        <v xml:space="preserve">  Erin</v>
      </c>
      <c r="D2107" s="2">
        <f>VLOOKUP($B2107,'Answer Data Transformation'!$I$3:$R$2338,2,FALSE)</f>
        <v>40.28</v>
      </c>
      <c r="E2107" s="2">
        <f>VLOOKUP($B2107,'Answer Data Transformation'!$I$3:$R$2338,4,FALSE)</f>
        <v>6.11</v>
      </c>
      <c r="F2107" s="2" t="str">
        <f>VLOOKUP($B2107,'Answer Data Transformation'!$I$3:$R$2338,6,FALSE)</f>
        <v>No</v>
      </c>
      <c r="G2107" s="2" t="str">
        <f>VLOOKUP($B2107,'Answer Data Transformation'!$I$3:$R$2338,7,FALSE)</f>
        <v>yes</v>
      </c>
      <c r="H2107" s="2" t="str">
        <f>VLOOKUP($B2107,'Answer Data Transformation'!$I$3:$R$2338,8,FALSE)</f>
        <v>No</v>
      </c>
      <c r="I2107" s="29">
        <f>VLOOKUP($B2107,'Answer Data Transformation'!$I$3:$R$2338,9,FALSE)</f>
        <v>1</v>
      </c>
      <c r="J2107" s="2" t="str">
        <f>VLOOKUP($B2107,'Answer Data Transformation'!$I$3:$R$2338,10,FALSE)</f>
        <v>No</v>
      </c>
      <c r="K2107" s="2" t="str">
        <f>VLOOKUP($B2107,'Answer Data Transformation'!$I$3:$R$2338,3,FALSE)</f>
        <v>Obesity</v>
      </c>
      <c r="L2107" s="2" t="str">
        <f>VLOOKUP($B2107,'Answer Data Transformation'!$I$3:$R$2338,5,FALSE)</f>
        <v>Prediabetes</v>
      </c>
      <c r="M2107" s="2" t="str">
        <f>VLOOKUP($B2107,'Answer Data Transformation'!$T$3:$AA$2346,2,FALSE)</f>
        <v>25-Sep-2004</v>
      </c>
      <c r="N2107" s="2">
        <f>VLOOKUP($B2107,'Answer Data Transformation'!$T$3:$AA$2346,4,FALSE)</f>
        <v>0</v>
      </c>
      <c r="O2107" s="2">
        <f>VLOOKUP($B2107,'Answer Data Transformation'!$T$3:$AA$2346,5,FALSE)</f>
        <v>2217.6</v>
      </c>
      <c r="P2107" s="2" t="str">
        <f>VLOOKUP($B2107,'Answer Data Transformation'!$T$3:$AA$2346,6,FALSE)</f>
        <v>tier - 2</v>
      </c>
      <c r="Q2107" s="2" t="str">
        <f>VLOOKUP($B2107,'Answer Data Transformation'!$T$3:$AA$2346,7,FALSE)</f>
        <v>tier - 1</v>
      </c>
      <c r="R2107" s="2" t="str">
        <f>VLOOKUP($B2107,'Answer Data Transformation'!$T$3:$AA$2346,8,FALSE)</f>
        <v>R1024</v>
      </c>
      <c r="S2107" s="2">
        <f>VLOOKUP($B2107,'Answer Data Transformation'!$T$3:$AA$2346,3,FALSE)</f>
        <v>18</v>
      </c>
    </row>
    <row r="2108" spans="2:19" ht="15.5" x14ac:dyDescent="0.35">
      <c r="B2108" s="1" t="s">
        <v>258</v>
      </c>
      <c r="C2108" s="28" t="str">
        <f>VLOOKUP(B2108,'Answer Data Transformation'!$B$3:$F$2338,4,FALSE)</f>
        <v xml:space="preserve">  Hallie</v>
      </c>
      <c r="D2108" s="2">
        <f>VLOOKUP($B2108,'Answer Data Transformation'!$I$3:$R$2338,2,FALSE)</f>
        <v>40.185000000000002</v>
      </c>
      <c r="E2108" s="2">
        <f>VLOOKUP($B2108,'Answer Data Transformation'!$I$3:$R$2338,4,FALSE)</f>
        <v>4.66</v>
      </c>
      <c r="F2108" s="2" t="str">
        <f>VLOOKUP($B2108,'Answer Data Transformation'!$I$3:$R$2338,6,FALSE)</f>
        <v>No</v>
      </c>
      <c r="G2108" s="2" t="str">
        <f>VLOOKUP($B2108,'Answer Data Transformation'!$I$3:$R$2338,7,FALSE)</f>
        <v>yes</v>
      </c>
      <c r="H2108" s="2" t="str">
        <f>VLOOKUP($B2108,'Answer Data Transformation'!$I$3:$R$2338,8,FALSE)</f>
        <v>No</v>
      </c>
      <c r="I2108" s="29">
        <f>VLOOKUP($B2108,'Answer Data Transformation'!$I$3:$R$2338,9,FALSE)</f>
        <v>1</v>
      </c>
      <c r="J2108" s="2" t="str">
        <f>VLOOKUP($B2108,'Answer Data Transformation'!$I$3:$R$2338,10,FALSE)</f>
        <v>No</v>
      </c>
      <c r="K2108" s="2" t="str">
        <f>VLOOKUP($B2108,'Answer Data Transformation'!$I$3:$R$2338,3,FALSE)</f>
        <v>Obesity</v>
      </c>
      <c r="L2108" s="2" t="str">
        <f>VLOOKUP($B2108,'Answer Data Transformation'!$I$3:$R$2338,5,FALSE)</f>
        <v>Normal</v>
      </c>
      <c r="M2108" s="2" t="str">
        <f>VLOOKUP($B2108,'Answer Data Transformation'!$T$3:$AA$2346,2,FALSE)</f>
        <v>13-Jun-2004</v>
      </c>
      <c r="N2108" s="2">
        <f>VLOOKUP($B2108,'Answer Data Transformation'!$T$3:$AA$2346,4,FALSE)</f>
        <v>0</v>
      </c>
      <c r="O2108" s="2">
        <f>VLOOKUP($B2108,'Answer Data Transformation'!$T$3:$AA$2346,5,FALSE)</f>
        <v>2217.4699999999998</v>
      </c>
      <c r="P2108" s="2" t="str">
        <f>VLOOKUP($B2108,'Answer Data Transformation'!$T$3:$AA$2346,6,FALSE)</f>
        <v>tier - 2</v>
      </c>
      <c r="Q2108" s="2" t="str">
        <f>VLOOKUP($B2108,'Answer Data Transformation'!$T$3:$AA$2346,7,FALSE)</f>
        <v>tier - 1</v>
      </c>
      <c r="R2108" s="2" t="str">
        <f>VLOOKUP($B2108,'Answer Data Transformation'!$T$3:$AA$2346,8,FALSE)</f>
        <v>R1024</v>
      </c>
      <c r="S2108" s="2">
        <f>VLOOKUP($B2108,'Answer Data Transformation'!$T$3:$AA$2346,3,FALSE)</f>
        <v>18</v>
      </c>
    </row>
    <row r="2109" spans="2:19" ht="15.5" x14ac:dyDescent="0.35">
      <c r="B2109" s="1" t="s">
        <v>257</v>
      </c>
      <c r="C2109" s="28" t="str">
        <f>VLOOKUP(B2109,'Answer Data Transformation'!$B$3:$F$2338,4,FALSE)</f>
        <v xml:space="preserve">  Paige P</v>
      </c>
      <c r="D2109" s="2">
        <f>VLOOKUP($B2109,'Answer Data Transformation'!$I$3:$R$2338,2,FALSE)</f>
        <v>23.57</v>
      </c>
      <c r="E2109" s="2">
        <f>VLOOKUP($B2109,'Answer Data Transformation'!$I$3:$R$2338,4,FALSE)</f>
        <v>6.14</v>
      </c>
      <c r="F2109" s="2" t="str">
        <f>VLOOKUP($B2109,'Answer Data Transformation'!$I$3:$R$2338,6,FALSE)</f>
        <v>No</v>
      </c>
      <c r="G2109" s="2" t="str">
        <f>VLOOKUP($B2109,'Answer Data Transformation'!$I$3:$R$2338,7,FALSE)</f>
        <v>No</v>
      </c>
      <c r="H2109" s="2" t="str">
        <f>VLOOKUP($B2109,'Answer Data Transformation'!$I$3:$R$2338,8,FALSE)</f>
        <v>No</v>
      </c>
      <c r="I2109" s="29">
        <f>VLOOKUP($B2109,'Answer Data Transformation'!$I$3:$R$2338,9,FALSE)</f>
        <v>0</v>
      </c>
      <c r="J2109" s="2" t="str">
        <f>VLOOKUP($B2109,'Answer Data Transformation'!$I$3:$R$2338,10,FALSE)</f>
        <v>No</v>
      </c>
      <c r="K2109" s="2" t="str">
        <f>VLOOKUP($B2109,'Answer Data Transformation'!$I$3:$R$2338,3,FALSE)</f>
        <v>Normal Weight</v>
      </c>
      <c r="L2109" s="2" t="str">
        <f>VLOOKUP($B2109,'Answer Data Transformation'!$I$3:$R$2338,5,FALSE)</f>
        <v>Prediabetes</v>
      </c>
      <c r="M2109" s="2" t="str">
        <f>VLOOKUP($B2109,'Answer Data Transformation'!$T$3:$AA$2346,2,FALSE)</f>
        <v>17-Nov-1994</v>
      </c>
      <c r="N2109" s="2">
        <f>VLOOKUP($B2109,'Answer Data Transformation'!$T$3:$AA$2346,4,FALSE)</f>
        <v>0</v>
      </c>
      <c r="O2109" s="2">
        <f>VLOOKUP($B2109,'Answer Data Transformation'!$T$3:$AA$2346,5,FALSE)</f>
        <v>2213.21</v>
      </c>
      <c r="P2109" s="2" t="str">
        <f>VLOOKUP($B2109,'Answer Data Transformation'!$T$3:$AA$2346,6,FALSE)</f>
        <v>tier - 2</v>
      </c>
      <c r="Q2109" s="2" t="str">
        <f>VLOOKUP($B2109,'Answer Data Transformation'!$T$3:$AA$2346,7,FALSE)</f>
        <v>tier - 2</v>
      </c>
      <c r="R2109" s="2" t="str">
        <f>VLOOKUP($B2109,'Answer Data Transformation'!$T$3:$AA$2346,8,FALSE)</f>
        <v>R1013</v>
      </c>
      <c r="S2109" s="2">
        <f>VLOOKUP($B2109,'Answer Data Transformation'!$T$3:$AA$2346,3,FALSE)</f>
        <v>28</v>
      </c>
    </row>
    <row r="2110" spans="2:19" ht="15.5" x14ac:dyDescent="0.35">
      <c r="B2110" s="1" t="s">
        <v>256</v>
      </c>
      <c r="C2110" s="28" t="str">
        <f>VLOOKUP(B2110,'Answer Data Transformation'!$B$3:$F$2338,4,FALSE)</f>
        <v xml:space="preserve">  Ji</v>
      </c>
      <c r="D2110" s="2">
        <f>VLOOKUP($B2110,'Answer Data Transformation'!$I$3:$R$2338,2,FALSE)</f>
        <v>35.625</v>
      </c>
      <c r="E2110" s="2">
        <f>VLOOKUP($B2110,'Answer Data Transformation'!$I$3:$R$2338,4,FALSE)</f>
        <v>6.21</v>
      </c>
      <c r="F2110" s="2" t="str">
        <f>VLOOKUP($B2110,'Answer Data Transformation'!$I$3:$R$2338,6,FALSE)</f>
        <v>No</v>
      </c>
      <c r="G2110" s="2" t="str">
        <f>VLOOKUP($B2110,'Answer Data Transformation'!$I$3:$R$2338,7,FALSE)</f>
        <v>yes</v>
      </c>
      <c r="H2110" s="2" t="str">
        <f>VLOOKUP($B2110,'Answer Data Transformation'!$I$3:$R$2338,8,FALSE)</f>
        <v>No</v>
      </c>
      <c r="I2110" s="29">
        <f>VLOOKUP($B2110,'Answer Data Transformation'!$I$3:$R$2338,9,FALSE)</f>
        <v>1</v>
      </c>
      <c r="J2110" s="2" t="str">
        <f>VLOOKUP($B2110,'Answer Data Transformation'!$I$3:$R$2338,10,FALSE)</f>
        <v>No</v>
      </c>
      <c r="K2110" s="2" t="str">
        <f>VLOOKUP($B2110,'Answer Data Transformation'!$I$3:$R$2338,3,FALSE)</f>
        <v>Obesity</v>
      </c>
      <c r="L2110" s="2" t="str">
        <f>VLOOKUP($B2110,'Answer Data Transformation'!$I$3:$R$2338,5,FALSE)</f>
        <v>Prediabetes</v>
      </c>
      <c r="M2110" s="2" t="str">
        <f>VLOOKUP($B2110,'Answer Data Transformation'!$T$3:$AA$2346,2,FALSE)</f>
        <v>27-Jul-2004</v>
      </c>
      <c r="N2110" s="2">
        <f>VLOOKUP($B2110,'Answer Data Transformation'!$T$3:$AA$2346,4,FALSE)</f>
        <v>0</v>
      </c>
      <c r="O2110" s="2">
        <f>VLOOKUP($B2110,'Answer Data Transformation'!$T$3:$AA$2346,5,FALSE)</f>
        <v>2211.13</v>
      </c>
      <c r="P2110" s="2" t="str">
        <f>VLOOKUP($B2110,'Answer Data Transformation'!$T$3:$AA$2346,6,FALSE)</f>
        <v>tier - 2</v>
      </c>
      <c r="Q2110" s="2" t="str">
        <f>VLOOKUP($B2110,'Answer Data Transformation'!$T$3:$AA$2346,7,FALSE)</f>
        <v>tier - 2</v>
      </c>
      <c r="R2110" s="2" t="str">
        <f>VLOOKUP($B2110,'Answer Data Transformation'!$T$3:$AA$2346,8,FALSE)</f>
        <v>R1024</v>
      </c>
      <c r="S2110" s="2">
        <f>VLOOKUP($B2110,'Answer Data Transformation'!$T$3:$AA$2346,3,FALSE)</f>
        <v>18</v>
      </c>
    </row>
    <row r="2111" spans="2:19" ht="15.5" x14ac:dyDescent="0.35">
      <c r="B2111" s="1" t="s">
        <v>255</v>
      </c>
      <c r="C2111" s="28" t="str">
        <f>VLOOKUP(B2111,'Answer Data Transformation'!$B$3:$F$2338,4,FALSE)</f>
        <v xml:space="preserve">  Carissa A</v>
      </c>
      <c r="D2111" s="2">
        <f>VLOOKUP($B2111,'Answer Data Transformation'!$I$3:$R$2338,2,FALSE)</f>
        <v>33.155000000000001</v>
      </c>
      <c r="E2111" s="2">
        <f>VLOOKUP($B2111,'Answer Data Transformation'!$I$3:$R$2338,4,FALSE)</f>
        <v>4.5999999999999996</v>
      </c>
      <c r="F2111" s="2" t="str">
        <f>VLOOKUP($B2111,'Answer Data Transformation'!$I$3:$R$2338,6,FALSE)</f>
        <v>No</v>
      </c>
      <c r="G2111" s="2" t="str">
        <f>VLOOKUP($B2111,'Answer Data Transformation'!$I$3:$R$2338,7,FALSE)</f>
        <v>yes</v>
      </c>
      <c r="H2111" s="2" t="str">
        <f>VLOOKUP($B2111,'Answer Data Transformation'!$I$3:$R$2338,8,FALSE)</f>
        <v>No</v>
      </c>
      <c r="I2111" s="29">
        <f>VLOOKUP($B2111,'Answer Data Transformation'!$I$3:$R$2338,9,FALSE)</f>
        <v>1</v>
      </c>
      <c r="J2111" s="2" t="str">
        <f>VLOOKUP($B2111,'Answer Data Transformation'!$I$3:$R$2338,10,FALSE)</f>
        <v>No</v>
      </c>
      <c r="K2111" s="2" t="str">
        <f>VLOOKUP($B2111,'Answer Data Transformation'!$I$3:$R$2338,3,FALSE)</f>
        <v>Obesity</v>
      </c>
      <c r="L2111" s="2" t="str">
        <f>VLOOKUP($B2111,'Answer Data Transformation'!$I$3:$R$2338,5,FALSE)</f>
        <v>Normal</v>
      </c>
      <c r="M2111" s="2" t="str">
        <f>VLOOKUP($B2111,'Answer Data Transformation'!$T$3:$AA$2346,2,FALSE)</f>
        <v>06-Aug-2004</v>
      </c>
      <c r="N2111" s="2">
        <f>VLOOKUP($B2111,'Answer Data Transformation'!$T$3:$AA$2346,4,FALSE)</f>
        <v>0</v>
      </c>
      <c r="O2111" s="2">
        <f>VLOOKUP($B2111,'Answer Data Transformation'!$T$3:$AA$2346,5,FALSE)</f>
        <v>2207.6999999999998</v>
      </c>
      <c r="P2111" s="2" t="str">
        <f>VLOOKUP($B2111,'Answer Data Transformation'!$T$3:$AA$2346,6,FALSE)</f>
        <v>tier - 2</v>
      </c>
      <c r="Q2111" s="2" t="str">
        <f>VLOOKUP($B2111,'Answer Data Transformation'!$T$3:$AA$2346,7,FALSE)</f>
        <v>tier - 2</v>
      </c>
      <c r="R2111" s="2" t="str">
        <f>VLOOKUP($B2111,'Answer Data Transformation'!$T$3:$AA$2346,8,FALSE)</f>
        <v>R1024</v>
      </c>
      <c r="S2111" s="2">
        <f>VLOOKUP($B2111,'Answer Data Transformation'!$T$3:$AA$2346,3,FALSE)</f>
        <v>18</v>
      </c>
    </row>
    <row r="2112" spans="2:19" ht="15.5" x14ac:dyDescent="0.35">
      <c r="B2112" s="1" t="s">
        <v>254</v>
      </c>
      <c r="C2112" s="28" t="str">
        <f>VLOOKUP(B2112,'Answer Data Transformation'!$B$3:$F$2338,4,FALSE)</f>
        <v xml:space="preserve">  Mona</v>
      </c>
      <c r="D2112" s="2">
        <f>VLOOKUP($B2112,'Answer Data Transformation'!$I$3:$R$2338,2,FALSE)</f>
        <v>31.92</v>
      </c>
      <c r="E2112" s="2">
        <f>VLOOKUP($B2112,'Answer Data Transformation'!$I$3:$R$2338,4,FALSE)</f>
        <v>5.04</v>
      </c>
      <c r="F2112" s="2" t="str">
        <f>VLOOKUP($B2112,'Answer Data Transformation'!$I$3:$R$2338,6,FALSE)</f>
        <v>No</v>
      </c>
      <c r="G2112" s="2" t="str">
        <f>VLOOKUP($B2112,'Answer Data Transformation'!$I$3:$R$2338,7,FALSE)</f>
        <v>yes</v>
      </c>
      <c r="H2112" s="2" t="str">
        <f>VLOOKUP($B2112,'Answer Data Transformation'!$I$3:$R$2338,8,FALSE)</f>
        <v>No</v>
      </c>
      <c r="I2112" s="29">
        <f>VLOOKUP($B2112,'Answer Data Transformation'!$I$3:$R$2338,9,FALSE)</f>
        <v>1</v>
      </c>
      <c r="J2112" s="2" t="str">
        <f>VLOOKUP($B2112,'Answer Data Transformation'!$I$3:$R$2338,10,FALSE)</f>
        <v>No</v>
      </c>
      <c r="K2112" s="2" t="str">
        <f>VLOOKUP($B2112,'Answer Data Transformation'!$I$3:$R$2338,3,FALSE)</f>
        <v>Obesity</v>
      </c>
      <c r="L2112" s="2" t="str">
        <f>VLOOKUP($B2112,'Answer Data Transformation'!$I$3:$R$2338,5,FALSE)</f>
        <v>Normal</v>
      </c>
      <c r="M2112" s="2" t="str">
        <f>VLOOKUP($B2112,'Answer Data Transformation'!$T$3:$AA$2346,2,FALSE)</f>
        <v>13-Nov-2004</v>
      </c>
      <c r="N2112" s="2">
        <f>VLOOKUP($B2112,'Answer Data Transformation'!$T$3:$AA$2346,4,FALSE)</f>
        <v>0</v>
      </c>
      <c r="O2112" s="2">
        <f>VLOOKUP($B2112,'Answer Data Transformation'!$T$3:$AA$2346,5,FALSE)</f>
        <v>2205.98</v>
      </c>
      <c r="P2112" s="2" t="str">
        <f>VLOOKUP($B2112,'Answer Data Transformation'!$T$3:$AA$2346,6,FALSE)</f>
        <v>tier - 2</v>
      </c>
      <c r="Q2112" s="2" t="str">
        <f>VLOOKUP($B2112,'Answer Data Transformation'!$T$3:$AA$2346,7,FALSE)</f>
        <v>tier - 3</v>
      </c>
      <c r="R2112" s="2" t="str">
        <f>VLOOKUP($B2112,'Answer Data Transformation'!$T$3:$AA$2346,8,FALSE)</f>
        <v>R1024</v>
      </c>
      <c r="S2112" s="2">
        <f>VLOOKUP($B2112,'Answer Data Transformation'!$T$3:$AA$2346,3,FALSE)</f>
        <v>18</v>
      </c>
    </row>
    <row r="2113" spans="2:19" ht="15.5" x14ac:dyDescent="0.35">
      <c r="B2113" s="1" t="s">
        <v>253</v>
      </c>
      <c r="C2113" s="28" t="str">
        <f>VLOOKUP(B2113,'Answer Data Transformation'!$B$3:$F$2338,4,FALSE)</f>
        <v xml:space="preserve">  Kristin R</v>
      </c>
      <c r="D2113" s="2">
        <f>VLOOKUP($B2113,'Answer Data Transformation'!$I$3:$R$2338,2,FALSE)</f>
        <v>30.305</v>
      </c>
      <c r="E2113" s="2">
        <f>VLOOKUP($B2113,'Answer Data Transformation'!$I$3:$R$2338,4,FALSE)</f>
        <v>5.08</v>
      </c>
      <c r="F2113" s="2" t="str">
        <f>VLOOKUP($B2113,'Answer Data Transformation'!$I$3:$R$2338,6,FALSE)</f>
        <v>No</v>
      </c>
      <c r="G2113" s="2" t="str">
        <f>VLOOKUP($B2113,'Answer Data Transformation'!$I$3:$R$2338,7,FALSE)</f>
        <v>yes</v>
      </c>
      <c r="H2113" s="2" t="str">
        <f>VLOOKUP($B2113,'Answer Data Transformation'!$I$3:$R$2338,8,FALSE)</f>
        <v>No</v>
      </c>
      <c r="I2113" s="29">
        <f>VLOOKUP($B2113,'Answer Data Transformation'!$I$3:$R$2338,9,FALSE)</f>
        <v>1</v>
      </c>
      <c r="J2113" s="2" t="str">
        <f>VLOOKUP($B2113,'Answer Data Transformation'!$I$3:$R$2338,10,FALSE)</f>
        <v>No</v>
      </c>
      <c r="K2113" s="2" t="str">
        <f>VLOOKUP($B2113,'Answer Data Transformation'!$I$3:$R$2338,3,FALSE)</f>
        <v>Obesity</v>
      </c>
      <c r="L2113" s="2" t="str">
        <f>VLOOKUP($B2113,'Answer Data Transformation'!$I$3:$R$2338,5,FALSE)</f>
        <v>Normal</v>
      </c>
      <c r="M2113" s="2" t="str">
        <f>VLOOKUP($B2113,'Answer Data Transformation'!$T$3:$AA$2346,2,FALSE)</f>
        <v>28-Oct-2004</v>
      </c>
      <c r="N2113" s="2">
        <f>VLOOKUP($B2113,'Answer Data Transformation'!$T$3:$AA$2346,4,FALSE)</f>
        <v>0</v>
      </c>
      <c r="O2113" s="2">
        <f>VLOOKUP($B2113,'Answer Data Transformation'!$T$3:$AA$2346,5,FALSE)</f>
        <v>2203.7399999999998</v>
      </c>
      <c r="P2113" s="2" t="str">
        <f>VLOOKUP($B2113,'Answer Data Transformation'!$T$3:$AA$2346,6,FALSE)</f>
        <v>tier - 2</v>
      </c>
      <c r="Q2113" s="2" t="str">
        <f>VLOOKUP($B2113,'Answer Data Transformation'!$T$3:$AA$2346,7,FALSE)</f>
        <v>tier - 2</v>
      </c>
      <c r="R2113" s="2" t="str">
        <f>VLOOKUP($B2113,'Answer Data Transformation'!$T$3:$AA$2346,8,FALSE)</f>
        <v>R1024</v>
      </c>
      <c r="S2113" s="2">
        <f>VLOOKUP($B2113,'Answer Data Transformation'!$T$3:$AA$2346,3,FALSE)</f>
        <v>18</v>
      </c>
    </row>
    <row r="2114" spans="2:19" ht="15.5" x14ac:dyDescent="0.35">
      <c r="B2114" s="1" t="s">
        <v>252</v>
      </c>
      <c r="C2114" s="28" t="str">
        <f>VLOOKUP(B2114,'Answer Data Transformation'!$B$3:$F$2338,4,FALSE)</f>
        <v xml:space="preserve">  Beth</v>
      </c>
      <c r="D2114" s="2">
        <f>VLOOKUP($B2114,'Answer Data Transformation'!$I$3:$R$2338,2,FALSE)</f>
        <v>30.114999999999998</v>
      </c>
      <c r="E2114" s="2">
        <f>VLOOKUP($B2114,'Answer Data Transformation'!$I$3:$R$2338,4,FALSE)</f>
        <v>4.38</v>
      </c>
      <c r="F2114" s="2" t="str">
        <f>VLOOKUP($B2114,'Answer Data Transformation'!$I$3:$R$2338,6,FALSE)</f>
        <v>No</v>
      </c>
      <c r="G2114" s="2" t="str">
        <f>VLOOKUP($B2114,'Answer Data Transformation'!$I$3:$R$2338,7,FALSE)</f>
        <v>yes</v>
      </c>
      <c r="H2114" s="2" t="str">
        <f>VLOOKUP($B2114,'Answer Data Transformation'!$I$3:$R$2338,8,FALSE)</f>
        <v>No</v>
      </c>
      <c r="I2114" s="29">
        <f>VLOOKUP($B2114,'Answer Data Transformation'!$I$3:$R$2338,9,FALSE)</f>
        <v>1</v>
      </c>
      <c r="J2114" s="2" t="str">
        <f>VLOOKUP($B2114,'Answer Data Transformation'!$I$3:$R$2338,10,FALSE)</f>
        <v>No</v>
      </c>
      <c r="K2114" s="2" t="str">
        <f>VLOOKUP($B2114,'Answer Data Transformation'!$I$3:$R$2338,3,FALSE)</f>
        <v>Obesity</v>
      </c>
      <c r="L2114" s="2" t="str">
        <f>VLOOKUP($B2114,'Answer Data Transformation'!$I$3:$R$2338,5,FALSE)</f>
        <v>Normal</v>
      </c>
      <c r="M2114" s="2" t="str">
        <f>VLOOKUP($B2114,'Answer Data Transformation'!$T$3:$AA$2346,2,FALSE)</f>
        <v>06-Aug-2004</v>
      </c>
      <c r="N2114" s="2">
        <f>VLOOKUP($B2114,'Answer Data Transformation'!$T$3:$AA$2346,4,FALSE)</f>
        <v>0</v>
      </c>
      <c r="O2114" s="2">
        <f>VLOOKUP($B2114,'Answer Data Transformation'!$T$3:$AA$2346,5,FALSE)</f>
        <v>2203.4699999999998</v>
      </c>
      <c r="P2114" s="2" t="str">
        <f>VLOOKUP($B2114,'Answer Data Transformation'!$T$3:$AA$2346,6,FALSE)</f>
        <v>tier - 2</v>
      </c>
      <c r="Q2114" s="2" t="str">
        <f>VLOOKUP($B2114,'Answer Data Transformation'!$T$3:$AA$2346,7,FALSE)</f>
        <v>tier - 2</v>
      </c>
      <c r="R2114" s="2" t="str">
        <f>VLOOKUP($B2114,'Answer Data Transformation'!$T$3:$AA$2346,8,FALSE)</f>
        <v>R1024</v>
      </c>
      <c r="S2114" s="2">
        <f>VLOOKUP($B2114,'Answer Data Transformation'!$T$3:$AA$2346,3,FALSE)</f>
        <v>18</v>
      </c>
    </row>
    <row r="2115" spans="2:19" ht="15.5" x14ac:dyDescent="0.35">
      <c r="B2115" s="1" t="s">
        <v>251</v>
      </c>
      <c r="C2115" s="28" t="str">
        <f>VLOOKUP(B2115,'Answer Data Transformation'!$B$3:$F$2338,4,FALSE)</f>
        <v xml:space="preserve">  Allison</v>
      </c>
      <c r="D2115" s="2">
        <f>VLOOKUP($B2115,'Answer Data Transformation'!$I$3:$R$2338,2,FALSE)</f>
        <v>24.09</v>
      </c>
      <c r="E2115" s="2">
        <f>VLOOKUP($B2115,'Answer Data Transformation'!$I$3:$R$2338,4,FALSE)</f>
        <v>4.79</v>
      </c>
      <c r="F2115" s="2" t="str">
        <f>VLOOKUP($B2115,'Answer Data Transformation'!$I$3:$R$2338,6,FALSE)</f>
        <v>No</v>
      </c>
      <c r="G2115" s="2" t="str">
        <f>VLOOKUP($B2115,'Answer Data Transformation'!$I$3:$R$2338,7,FALSE)</f>
        <v>yes</v>
      </c>
      <c r="H2115" s="2" t="str">
        <f>VLOOKUP($B2115,'Answer Data Transformation'!$I$3:$R$2338,8,FALSE)</f>
        <v>No</v>
      </c>
      <c r="I2115" s="29">
        <f>VLOOKUP($B2115,'Answer Data Transformation'!$I$3:$R$2338,9,FALSE)</f>
        <v>1</v>
      </c>
      <c r="J2115" s="2" t="str">
        <f>VLOOKUP($B2115,'Answer Data Transformation'!$I$3:$R$2338,10,FALSE)</f>
        <v>No</v>
      </c>
      <c r="K2115" s="2" t="str">
        <f>VLOOKUP($B2115,'Answer Data Transformation'!$I$3:$R$2338,3,FALSE)</f>
        <v>Normal Weight</v>
      </c>
      <c r="L2115" s="2" t="str">
        <f>VLOOKUP($B2115,'Answer Data Transformation'!$I$3:$R$2338,5,FALSE)</f>
        <v>Normal</v>
      </c>
      <c r="M2115" s="2" t="str">
        <f>VLOOKUP($B2115,'Answer Data Transformation'!$T$3:$AA$2346,2,FALSE)</f>
        <v>27-Jul-2004</v>
      </c>
      <c r="N2115" s="2">
        <f>VLOOKUP($B2115,'Answer Data Transformation'!$T$3:$AA$2346,4,FALSE)</f>
        <v>1</v>
      </c>
      <c r="O2115" s="2">
        <f>VLOOKUP($B2115,'Answer Data Transformation'!$T$3:$AA$2346,5,FALSE)</f>
        <v>2201.1</v>
      </c>
      <c r="P2115" s="2" t="str">
        <f>VLOOKUP($B2115,'Answer Data Transformation'!$T$3:$AA$2346,6,FALSE)</f>
        <v>tier - 2</v>
      </c>
      <c r="Q2115" s="2" t="str">
        <f>VLOOKUP($B2115,'Answer Data Transformation'!$T$3:$AA$2346,7,FALSE)</f>
        <v>tier - 3</v>
      </c>
      <c r="R2115" s="2" t="str">
        <f>VLOOKUP($B2115,'Answer Data Transformation'!$T$3:$AA$2346,8,FALSE)</f>
        <v>R1013</v>
      </c>
      <c r="S2115" s="2">
        <f>VLOOKUP($B2115,'Answer Data Transformation'!$T$3:$AA$2346,3,FALSE)</f>
        <v>18</v>
      </c>
    </row>
    <row r="2116" spans="2:19" ht="15.5" x14ac:dyDescent="0.35">
      <c r="B2116" s="1" t="s">
        <v>250</v>
      </c>
      <c r="C2116" s="28" t="str">
        <f>VLOOKUP(B2116,'Answer Data Transformation'!$B$3:$F$2338,4,FALSE)</f>
        <v xml:space="preserve">  Ashley E</v>
      </c>
      <c r="D2116" s="2">
        <f>VLOOKUP($B2116,'Answer Data Transformation'!$I$3:$R$2338,2,FALSE)</f>
        <v>28.215</v>
      </c>
      <c r="E2116" s="2">
        <f>VLOOKUP($B2116,'Answer Data Transformation'!$I$3:$R$2338,4,FALSE)</f>
        <v>4.21</v>
      </c>
      <c r="F2116" s="2" t="str">
        <f>VLOOKUP($B2116,'Answer Data Transformation'!$I$3:$R$2338,6,FALSE)</f>
        <v>No</v>
      </c>
      <c r="G2116" s="2" t="str">
        <f>VLOOKUP($B2116,'Answer Data Transformation'!$I$3:$R$2338,7,FALSE)</f>
        <v>yes</v>
      </c>
      <c r="H2116" s="2" t="str">
        <f>VLOOKUP($B2116,'Answer Data Transformation'!$I$3:$R$2338,8,FALSE)</f>
        <v>No</v>
      </c>
      <c r="I2116" s="29">
        <f>VLOOKUP($B2116,'Answer Data Transformation'!$I$3:$R$2338,9,FALSE)</f>
        <v>1</v>
      </c>
      <c r="J2116" s="2" t="str">
        <f>VLOOKUP($B2116,'Answer Data Transformation'!$I$3:$R$2338,10,FALSE)</f>
        <v>No</v>
      </c>
      <c r="K2116" s="2" t="str">
        <f>VLOOKUP($B2116,'Answer Data Transformation'!$I$3:$R$2338,3,FALSE)</f>
        <v>Overweight</v>
      </c>
      <c r="L2116" s="2" t="str">
        <f>VLOOKUP($B2116,'Answer Data Transformation'!$I$3:$R$2338,5,FALSE)</f>
        <v>Normal</v>
      </c>
      <c r="M2116" s="2" t="str">
        <f>VLOOKUP($B2116,'Answer Data Transformation'!$T$3:$AA$2346,2,FALSE)</f>
        <v>12-Sep-2004</v>
      </c>
      <c r="N2116" s="2">
        <f>VLOOKUP($B2116,'Answer Data Transformation'!$T$3:$AA$2346,4,FALSE)</f>
        <v>0</v>
      </c>
      <c r="O2116" s="2">
        <f>VLOOKUP($B2116,'Answer Data Transformation'!$T$3:$AA$2346,5,FALSE)</f>
        <v>2200.83</v>
      </c>
      <c r="P2116" s="2" t="str">
        <f>VLOOKUP($B2116,'Answer Data Transformation'!$T$3:$AA$2346,6,FALSE)</f>
        <v>tier - 2</v>
      </c>
      <c r="Q2116" s="2" t="str">
        <f>VLOOKUP($B2116,'Answer Data Transformation'!$T$3:$AA$2346,7,FALSE)</f>
        <v>tier - 2</v>
      </c>
      <c r="R2116" s="2" t="str">
        <f>VLOOKUP($B2116,'Answer Data Transformation'!$T$3:$AA$2346,8,FALSE)</f>
        <v>R1024</v>
      </c>
      <c r="S2116" s="2">
        <f>VLOOKUP($B2116,'Answer Data Transformation'!$T$3:$AA$2346,3,FALSE)</f>
        <v>18</v>
      </c>
    </row>
    <row r="2117" spans="2:19" ht="15.5" x14ac:dyDescent="0.35">
      <c r="B2117" s="1" t="s">
        <v>248</v>
      </c>
      <c r="C2117" s="28" t="str">
        <f>VLOOKUP(B2117,'Answer Data Transformation'!$B$3:$F$2338,4,FALSE)</f>
        <v xml:space="preserve">  Hilary K</v>
      </c>
      <c r="D2117" s="2">
        <f>VLOOKUP($B2117,'Answer Data Transformation'!$I$3:$R$2338,2,FALSE)</f>
        <v>26.315000000000001</v>
      </c>
      <c r="E2117" s="2">
        <f>VLOOKUP($B2117,'Answer Data Transformation'!$I$3:$R$2338,4,FALSE)</f>
        <v>5.47</v>
      </c>
      <c r="F2117" s="2" t="str">
        <f>VLOOKUP($B2117,'Answer Data Transformation'!$I$3:$R$2338,6,FALSE)</f>
        <v>No</v>
      </c>
      <c r="G2117" s="2" t="str">
        <f>VLOOKUP($B2117,'Answer Data Transformation'!$I$3:$R$2338,7,FALSE)</f>
        <v>yes</v>
      </c>
      <c r="H2117" s="2" t="str">
        <f>VLOOKUP($B2117,'Answer Data Transformation'!$I$3:$R$2338,8,FALSE)</f>
        <v>No</v>
      </c>
      <c r="I2117" s="29">
        <f>VLOOKUP($B2117,'Answer Data Transformation'!$I$3:$R$2338,9,FALSE)</f>
        <v>1</v>
      </c>
      <c r="J2117" s="2" t="str">
        <f>VLOOKUP($B2117,'Answer Data Transformation'!$I$3:$R$2338,10,FALSE)</f>
        <v>No</v>
      </c>
      <c r="K2117" s="2" t="str">
        <f>VLOOKUP($B2117,'Answer Data Transformation'!$I$3:$R$2338,3,FALSE)</f>
        <v>Overweight</v>
      </c>
      <c r="L2117" s="2" t="str">
        <f>VLOOKUP($B2117,'Answer Data Transformation'!$I$3:$R$2338,5,FALSE)</f>
        <v>Normal</v>
      </c>
      <c r="M2117" s="2" t="str">
        <f>VLOOKUP($B2117,'Answer Data Transformation'!$T$3:$AA$2346,2,FALSE)</f>
        <v>03-Sep-2004</v>
      </c>
      <c r="N2117" s="2">
        <f>VLOOKUP($B2117,'Answer Data Transformation'!$T$3:$AA$2346,4,FALSE)</f>
        <v>0</v>
      </c>
      <c r="O2117" s="2">
        <f>VLOOKUP($B2117,'Answer Data Transformation'!$T$3:$AA$2346,5,FALSE)</f>
        <v>2198.19</v>
      </c>
      <c r="P2117" s="2" t="str">
        <f>VLOOKUP($B2117,'Answer Data Transformation'!$T$3:$AA$2346,6,FALSE)</f>
        <v>tier - 2</v>
      </c>
      <c r="Q2117" s="2" t="str">
        <f>VLOOKUP($B2117,'Answer Data Transformation'!$T$3:$AA$2346,7,FALSE)</f>
        <v>tier - 1</v>
      </c>
      <c r="R2117" s="2" t="str">
        <f>VLOOKUP($B2117,'Answer Data Transformation'!$T$3:$AA$2346,8,FALSE)</f>
        <v>R1023</v>
      </c>
      <c r="S2117" s="2">
        <f>VLOOKUP($B2117,'Answer Data Transformation'!$T$3:$AA$2346,3,FALSE)</f>
        <v>18</v>
      </c>
    </row>
    <row r="2118" spans="2:19" ht="15.5" x14ac:dyDescent="0.35">
      <c r="B2118" s="1" t="s">
        <v>246</v>
      </c>
      <c r="C2118" s="28" t="str">
        <f>VLOOKUP(B2118,'Answer Data Transformation'!$B$3:$F$2338,4,FALSE)</f>
        <v xml:space="preserve">  Dominique</v>
      </c>
      <c r="D2118" s="2">
        <f>VLOOKUP($B2118,'Answer Data Transformation'!$I$3:$R$2338,2,FALSE)</f>
        <v>25.08</v>
      </c>
      <c r="E2118" s="2">
        <f>VLOOKUP($B2118,'Answer Data Transformation'!$I$3:$R$2338,4,FALSE)</f>
        <v>5.09</v>
      </c>
      <c r="F2118" s="2" t="str">
        <f>VLOOKUP($B2118,'Answer Data Transformation'!$I$3:$R$2338,6,FALSE)</f>
        <v>No</v>
      </c>
      <c r="G2118" s="2" t="str">
        <f>VLOOKUP($B2118,'Answer Data Transformation'!$I$3:$R$2338,7,FALSE)</f>
        <v>yes</v>
      </c>
      <c r="H2118" s="2" t="str">
        <f>VLOOKUP($B2118,'Answer Data Transformation'!$I$3:$R$2338,8,FALSE)</f>
        <v>No</v>
      </c>
      <c r="I2118" s="29">
        <f>VLOOKUP($B2118,'Answer Data Transformation'!$I$3:$R$2338,9,FALSE)</f>
        <v>1</v>
      </c>
      <c r="J2118" s="2" t="str">
        <f>VLOOKUP($B2118,'Answer Data Transformation'!$I$3:$R$2338,10,FALSE)</f>
        <v>No</v>
      </c>
      <c r="K2118" s="2" t="str">
        <f>VLOOKUP($B2118,'Answer Data Transformation'!$I$3:$R$2338,3,FALSE)</f>
        <v>Overweight</v>
      </c>
      <c r="L2118" s="2" t="str">
        <f>VLOOKUP($B2118,'Answer Data Transformation'!$I$3:$R$2338,5,FALSE)</f>
        <v>Normal</v>
      </c>
      <c r="M2118" s="2" t="str">
        <f>VLOOKUP($B2118,'Answer Data Transformation'!$T$3:$AA$2346,2,FALSE)</f>
        <v>07-Dec-2004</v>
      </c>
      <c r="N2118" s="2">
        <f>VLOOKUP($B2118,'Answer Data Transformation'!$T$3:$AA$2346,4,FALSE)</f>
        <v>0</v>
      </c>
      <c r="O2118" s="2">
        <f>VLOOKUP($B2118,'Answer Data Transformation'!$T$3:$AA$2346,5,FALSE)</f>
        <v>2196.4699999999998</v>
      </c>
      <c r="P2118" s="2" t="str">
        <f>VLOOKUP($B2118,'Answer Data Transformation'!$T$3:$AA$2346,6,FALSE)</f>
        <v>tier - 2</v>
      </c>
      <c r="Q2118" s="2" t="str">
        <f>VLOOKUP($B2118,'Answer Data Transformation'!$T$3:$AA$2346,7,FALSE)</f>
        <v>tier - 3</v>
      </c>
      <c r="R2118" s="2" t="str">
        <f>VLOOKUP($B2118,'Answer Data Transformation'!$T$3:$AA$2346,8,FALSE)</f>
        <v>R1024</v>
      </c>
      <c r="S2118" s="2">
        <f>VLOOKUP($B2118,'Answer Data Transformation'!$T$3:$AA$2346,3,FALSE)</f>
        <v>18</v>
      </c>
    </row>
    <row r="2119" spans="2:19" ht="15.5" x14ac:dyDescent="0.35">
      <c r="B2119" s="1" t="s">
        <v>245</v>
      </c>
      <c r="C2119" s="28" t="str">
        <f>VLOOKUP(B2119,'Answer Data Transformation'!$B$3:$F$2338,4,FALSE)</f>
        <v xml:space="preserve">  Carlos I</v>
      </c>
      <c r="D2119" s="2">
        <f>VLOOKUP($B2119,'Answer Data Transformation'!$I$3:$R$2338,2,FALSE)</f>
        <v>15.41</v>
      </c>
      <c r="E2119" s="2">
        <f>VLOOKUP($B2119,'Answer Data Transformation'!$I$3:$R$2338,4,FALSE)</f>
        <v>5.08</v>
      </c>
      <c r="F2119" s="2" t="str">
        <f>VLOOKUP($B2119,'Answer Data Transformation'!$I$3:$R$2338,6,FALSE)</f>
        <v>No</v>
      </c>
      <c r="G2119" s="2" t="str">
        <f>VLOOKUP($B2119,'Answer Data Transformation'!$I$3:$R$2338,7,FALSE)</f>
        <v>No</v>
      </c>
      <c r="H2119" s="2" t="str">
        <f>VLOOKUP($B2119,'Answer Data Transformation'!$I$3:$R$2338,8,FALSE)</f>
        <v>No</v>
      </c>
      <c r="I2119" s="29">
        <f>VLOOKUP($B2119,'Answer Data Transformation'!$I$3:$R$2338,9,FALSE)</f>
        <v>0</v>
      </c>
      <c r="J2119" s="2" t="str">
        <f>VLOOKUP($B2119,'Answer Data Transformation'!$I$3:$R$2338,10,FALSE)</f>
        <v>No</v>
      </c>
      <c r="K2119" s="2" t="str">
        <f>VLOOKUP($B2119,'Answer Data Transformation'!$I$3:$R$2338,3,FALSE)</f>
        <v>Underweight</v>
      </c>
      <c r="L2119" s="2" t="str">
        <f>VLOOKUP($B2119,'Answer Data Transformation'!$I$3:$R$2338,5,FALSE)</f>
        <v>Normal</v>
      </c>
      <c r="M2119" s="2" t="str">
        <f>VLOOKUP($B2119,'Answer Data Transformation'!$T$3:$AA$2346,2,FALSE)</f>
        <v>16-Dec-1991</v>
      </c>
      <c r="N2119" s="2">
        <f>VLOOKUP($B2119,'Answer Data Transformation'!$T$3:$AA$2346,4,FALSE)</f>
        <v>3</v>
      </c>
      <c r="O2119" s="2">
        <f>VLOOKUP($B2119,'Answer Data Transformation'!$T$3:$AA$2346,5,FALSE)</f>
        <v>2193.1999999999998</v>
      </c>
      <c r="P2119" s="2" t="str">
        <f>VLOOKUP($B2119,'Answer Data Transformation'!$T$3:$AA$2346,6,FALSE)</f>
        <v>tier - 2</v>
      </c>
      <c r="Q2119" s="2" t="str">
        <f>VLOOKUP($B2119,'Answer Data Transformation'!$T$3:$AA$2346,7,FALSE)</f>
        <v>tier - 2</v>
      </c>
      <c r="R2119" s="2" t="str">
        <f>VLOOKUP($B2119,'Answer Data Transformation'!$T$3:$AA$2346,8,FALSE)</f>
        <v>R1012</v>
      </c>
      <c r="S2119" s="2">
        <f>VLOOKUP($B2119,'Answer Data Transformation'!$T$3:$AA$2346,3,FALSE)</f>
        <v>31</v>
      </c>
    </row>
    <row r="2120" spans="2:19" ht="15.5" x14ac:dyDescent="0.35">
      <c r="B2120" s="1" t="s">
        <v>244</v>
      </c>
      <c r="C2120" s="28" t="str">
        <f>VLOOKUP(B2120,'Answer Data Transformation'!$B$3:$F$2338,4,FALSE)</f>
        <v xml:space="preserve">  Matthew</v>
      </c>
      <c r="D2120" s="2">
        <f>VLOOKUP($B2120,'Answer Data Transformation'!$I$3:$R$2338,2,FALSE)</f>
        <v>23.83</v>
      </c>
      <c r="E2120" s="2">
        <f>VLOOKUP($B2120,'Answer Data Transformation'!$I$3:$R$2338,4,FALSE)</f>
        <v>5.68</v>
      </c>
      <c r="F2120" s="2" t="str">
        <f>VLOOKUP($B2120,'Answer Data Transformation'!$I$3:$R$2338,6,FALSE)</f>
        <v>No</v>
      </c>
      <c r="G2120" s="2" t="str">
        <f>VLOOKUP($B2120,'Answer Data Transformation'!$I$3:$R$2338,7,FALSE)</f>
        <v>No</v>
      </c>
      <c r="H2120" s="2" t="str">
        <f>VLOOKUP($B2120,'Answer Data Transformation'!$I$3:$R$2338,8,FALSE)</f>
        <v>No</v>
      </c>
      <c r="I2120" s="29">
        <f>VLOOKUP($B2120,'Answer Data Transformation'!$I$3:$R$2338,9,FALSE)</f>
        <v>0</v>
      </c>
      <c r="J2120" s="2" t="str">
        <f>VLOOKUP($B2120,'Answer Data Transformation'!$I$3:$R$2338,10,FALSE)</f>
        <v>No</v>
      </c>
      <c r="K2120" s="2" t="str">
        <f>VLOOKUP($B2120,'Answer Data Transformation'!$I$3:$R$2338,3,FALSE)</f>
        <v>Normal Weight</v>
      </c>
      <c r="L2120" s="2" t="str">
        <f>VLOOKUP($B2120,'Answer Data Transformation'!$I$3:$R$2338,5,FALSE)</f>
        <v>Normal</v>
      </c>
      <c r="M2120" s="2" t="str">
        <f>VLOOKUP($B2120,'Answer Data Transformation'!$T$3:$AA$2346,2,FALSE)</f>
        <v>27-Sep-1994</v>
      </c>
      <c r="N2120" s="2">
        <f>VLOOKUP($B2120,'Answer Data Transformation'!$T$3:$AA$2346,4,FALSE)</f>
        <v>0</v>
      </c>
      <c r="O2120" s="2">
        <f>VLOOKUP($B2120,'Answer Data Transformation'!$T$3:$AA$2346,5,FALSE)</f>
        <v>2170.08</v>
      </c>
      <c r="P2120" s="2" t="str">
        <f>VLOOKUP($B2120,'Answer Data Transformation'!$T$3:$AA$2346,6,FALSE)</f>
        <v>tier - 2</v>
      </c>
      <c r="Q2120" s="2" t="str">
        <f>VLOOKUP($B2120,'Answer Data Transformation'!$T$3:$AA$2346,7,FALSE)</f>
        <v>tier - 2</v>
      </c>
      <c r="R2120" s="2" t="str">
        <f>VLOOKUP($B2120,'Answer Data Transformation'!$T$3:$AA$2346,8,FALSE)</f>
        <v>R1013</v>
      </c>
      <c r="S2120" s="2">
        <f>VLOOKUP($B2120,'Answer Data Transformation'!$T$3:$AA$2346,3,FALSE)</f>
        <v>28</v>
      </c>
    </row>
    <row r="2121" spans="2:19" ht="15.5" x14ac:dyDescent="0.35">
      <c r="B2121" s="1" t="s">
        <v>243</v>
      </c>
      <c r="C2121" s="28" t="str">
        <f>VLOOKUP(B2121,'Answer Data Transformation'!$B$3:$F$2338,4,FALSE)</f>
        <v xml:space="preserve">  Kara</v>
      </c>
      <c r="D2121" s="2">
        <f>VLOOKUP($B2121,'Answer Data Transformation'!$I$3:$R$2338,2,FALSE)</f>
        <v>36</v>
      </c>
      <c r="E2121" s="2">
        <f>VLOOKUP($B2121,'Answer Data Transformation'!$I$3:$R$2338,4,FALSE)</f>
        <v>4.66</v>
      </c>
      <c r="F2121" s="2" t="str">
        <f>VLOOKUP($B2121,'Answer Data Transformation'!$I$3:$R$2338,6,FALSE)</f>
        <v>No</v>
      </c>
      <c r="G2121" s="2" t="str">
        <f>VLOOKUP($B2121,'Answer Data Transformation'!$I$3:$R$2338,7,FALSE)</f>
        <v>yes</v>
      </c>
      <c r="H2121" s="2" t="str">
        <f>VLOOKUP($B2121,'Answer Data Transformation'!$I$3:$R$2338,8,FALSE)</f>
        <v>No</v>
      </c>
      <c r="I2121" s="29">
        <f>VLOOKUP($B2121,'Answer Data Transformation'!$I$3:$R$2338,9,FALSE)</f>
        <v>1</v>
      </c>
      <c r="J2121" s="2" t="str">
        <f>VLOOKUP($B2121,'Answer Data Transformation'!$I$3:$R$2338,10,FALSE)</f>
        <v>No</v>
      </c>
      <c r="K2121" s="2" t="str">
        <f>VLOOKUP($B2121,'Answer Data Transformation'!$I$3:$R$2338,3,FALSE)</f>
        <v>Obesity</v>
      </c>
      <c r="L2121" s="2" t="str">
        <f>VLOOKUP($B2121,'Answer Data Transformation'!$I$3:$R$2338,5,FALSE)</f>
        <v>Normal</v>
      </c>
      <c r="M2121" s="2" t="str">
        <f>VLOOKUP($B2121,'Answer Data Transformation'!$T$3:$AA$2346,2,FALSE)</f>
        <v>23-Aug-2000</v>
      </c>
      <c r="N2121" s="2">
        <f>VLOOKUP($B2121,'Answer Data Transformation'!$T$3:$AA$2346,4,FALSE)</f>
        <v>0</v>
      </c>
      <c r="O2121" s="2">
        <f>VLOOKUP($B2121,'Answer Data Transformation'!$T$3:$AA$2346,5,FALSE)</f>
        <v>2166.73</v>
      </c>
      <c r="P2121" s="2" t="str">
        <f>VLOOKUP($B2121,'Answer Data Transformation'!$T$3:$AA$2346,6,FALSE)</f>
        <v>tier - 2</v>
      </c>
      <c r="Q2121" s="2" t="str">
        <f>VLOOKUP($B2121,'Answer Data Transformation'!$T$3:$AA$2346,7,FALSE)</f>
        <v>tier - 2</v>
      </c>
      <c r="R2121" s="2" t="str">
        <f>VLOOKUP($B2121,'Answer Data Transformation'!$T$3:$AA$2346,8,FALSE)</f>
        <v>R1011</v>
      </c>
      <c r="S2121" s="2">
        <f>VLOOKUP($B2121,'Answer Data Transformation'!$T$3:$AA$2346,3,FALSE)</f>
        <v>22</v>
      </c>
    </row>
    <row r="2122" spans="2:19" ht="15.5" x14ac:dyDescent="0.35">
      <c r="B2122" s="1" t="s">
        <v>242</v>
      </c>
      <c r="C2122" s="28" t="str">
        <f>VLOOKUP(B2122,'Answer Data Transformation'!$B$3:$F$2338,4,FALSE)</f>
        <v xml:space="preserve">  Sarah S</v>
      </c>
      <c r="D2122" s="2">
        <f>VLOOKUP($B2122,'Answer Data Transformation'!$I$3:$R$2338,2,FALSE)</f>
        <v>28.82</v>
      </c>
      <c r="E2122" s="2">
        <f>VLOOKUP($B2122,'Answer Data Transformation'!$I$3:$R$2338,4,FALSE)</f>
        <v>5.59</v>
      </c>
      <c r="F2122" s="2" t="str">
        <f>VLOOKUP($B2122,'Answer Data Transformation'!$I$3:$R$2338,6,FALSE)</f>
        <v>No</v>
      </c>
      <c r="G2122" s="2" t="str">
        <f>VLOOKUP($B2122,'Answer Data Transformation'!$I$3:$R$2338,7,FALSE)</f>
        <v>yes</v>
      </c>
      <c r="H2122" s="2" t="str">
        <f>VLOOKUP($B2122,'Answer Data Transformation'!$I$3:$R$2338,8,FALSE)</f>
        <v>No</v>
      </c>
      <c r="I2122" s="29">
        <f>VLOOKUP($B2122,'Answer Data Transformation'!$I$3:$R$2338,9,FALSE)</f>
        <v>1</v>
      </c>
      <c r="J2122" s="2" t="str">
        <f>VLOOKUP($B2122,'Answer Data Transformation'!$I$3:$R$2338,10,FALSE)</f>
        <v>No</v>
      </c>
      <c r="K2122" s="2" t="str">
        <f>VLOOKUP($B2122,'Answer Data Transformation'!$I$3:$R$2338,3,FALSE)</f>
        <v>Overweight</v>
      </c>
      <c r="L2122" s="2" t="str">
        <f>VLOOKUP($B2122,'Answer Data Transformation'!$I$3:$R$2338,5,FALSE)</f>
        <v>Normal</v>
      </c>
      <c r="M2122" s="2" t="str">
        <f>VLOOKUP($B2122,'Answer Data Transformation'!$T$3:$AA$2346,2,FALSE)</f>
        <v>10-Dec-2000</v>
      </c>
      <c r="N2122" s="2">
        <f>VLOOKUP($B2122,'Answer Data Transformation'!$T$3:$AA$2346,4,FALSE)</f>
        <v>0</v>
      </c>
      <c r="O2122" s="2">
        <f>VLOOKUP($B2122,'Answer Data Transformation'!$T$3:$AA$2346,5,FALSE)</f>
        <v>2156.75</v>
      </c>
      <c r="P2122" s="2" t="str">
        <f>VLOOKUP($B2122,'Answer Data Transformation'!$T$3:$AA$2346,6,FALSE)</f>
        <v>tier - 2</v>
      </c>
      <c r="Q2122" s="2" t="str">
        <f>VLOOKUP($B2122,'Answer Data Transformation'!$T$3:$AA$2346,7,FALSE)</f>
        <v>tier - 2</v>
      </c>
      <c r="R2122" s="2" t="str">
        <f>VLOOKUP($B2122,'Answer Data Transformation'!$T$3:$AA$2346,8,FALSE)</f>
        <v>R1013</v>
      </c>
      <c r="S2122" s="2">
        <f>VLOOKUP($B2122,'Answer Data Transformation'!$T$3:$AA$2346,3,FALSE)</f>
        <v>22</v>
      </c>
    </row>
    <row r="2123" spans="2:19" ht="15.5" x14ac:dyDescent="0.35">
      <c r="B2123" s="1" t="s">
        <v>241</v>
      </c>
      <c r="C2123" s="28" t="str">
        <f>VLOOKUP(B2123,'Answer Data Transformation'!$B$3:$F$2338,4,FALSE)</f>
        <v xml:space="preserve">  Shauna R</v>
      </c>
      <c r="D2123" s="2">
        <f>VLOOKUP($B2123,'Answer Data Transformation'!$I$3:$R$2338,2,FALSE)</f>
        <v>28.05</v>
      </c>
      <c r="E2123" s="2">
        <f>VLOOKUP($B2123,'Answer Data Transformation'!$I$3:$R$2338,4,FALSE)</f>
        <v>6.2</v>
      </c>
      <c r="F2123" s="2" t="str">
        <f>VLOOKUP($B2123,'Answer Data Transformation'!$I$3:$R$2338,6,FALSE)</f>
        <v>No</v>
      </c>
      <c r="G2123" s="2" t="str">
        <f>VLOOKUP($B2123,'Answer Data Transformation'!$I$3:$R$2338,7,FALSE)</f>
        <v>yes</v>
      </c>
      <c r="H2123" s="2" t="str">
        <f>VLOOKUP($B2123,'Answer Data Transformation'!$I$3:$R$2338,8,FALSE)</f>
        <v>No</v>
      </c>
      <c r="I2123" s="29">
        <f>VLOOKUP($B2123,'Answer Data Transformation'!$I$3:$R$2338,9,FALSE)</f>
        <v>1</v>
      </c>
      <c r="J2123" s="2" t="str">
        <f>VLOOKUP($B2123,'Answer Data Transformation'!$I$3:$R$2338,10,FALSE)</f>
        <v>No</v>
      </c>
      <c r="K2123" s="2" t="str">
        <f>VLOOKUP($B2123,'Answer Data Transformation'!$I$3:$R$2338,3,FALSE)</f>
        <v>Overweight</v>
      </c>
      <c r="L2123" s="2" t="str">
        <f>VLOOKUP($B2123,'Answer Data Transformation'!$I$3:$R$2338,5,FALSE)</f>
        <v>Prediabetes</v>
      </c>
      <c r="M2123" s="2" t="str">
        <f>VLOOKUP($B2123,'Answer Data Transformation'!$T$3:$AA$2346,2,FALSE)</f>
        <v>29-Nov-2000</v>
      </c>
      <c r="N2123" s="2">
        <f>VLOOKUP($B2123,'Answer Data Transformation'!$T$3:$AA$2346,4,FALSE)</f>
        <v>0</v>
      </c>
      <c r="O2123" s="2">
        <f>VLOOKUP($B2123,'Answer Data Transformation'!$T$3:$AA$2346,5,FALSE)</f>
        <v>2155.6799999999998</v>
      </c>
      <c r="P2123" s="2" t="str">
        <f>VLOOKUP($B2123,'Answer Data Transformation'!$T$3:$AA$2346,6,FALSE)</f>
        <v>tier - 2</v>
      </c>
      <c r="Q2123" s="2" t="str">
        <f>VLOOKUP($B2123,'Answer Data Transformation'!$T$3:$AA$2346,7,FALSE)</f>
        <v>tier - 3</v>
      </c>
      <c r="R2123" s="2" t="str">
        <f>VLOOKUP($B2123,'Answer Data Transformation'!$T$3:$AA$2346,8,FALSE)</f>
        <v>R1013</v>
      </c>
      <c r="S2123" s="2">
        <f>VLOOKUP($B2123,'Answer Data Transformation'!$T$3:$AA$2346,3,FALSE)</f>
        <v>22</v>
      </c>
    </row>
    <row r="2124" spans="2:19" ht="15.5" x14ac:dyDescent="0.35">
      <c r="B2124" s="1" t="s">
        <v>240</v>
      </c>
      <c r="C2124" s="28" t="str">
        <f>VLOOKUP(B2124,'Answer Data Transformation'!$B$3:$F$2338,4,FALSE)</f>
        <v xml:space="preserve">  Lindsay J</v>
      </c>
      <c r="D2124" s="2">
        <f>VLOOKUP($B2124,'Answer Data Transformation'!$I$3:$R$2338,2,FALSE)</f>
        <v>27.1</v>
      </c>
      <c r="E2124" s="2">
        <f>VLOOKUP($B2124,'Answer Data Transformation'!$I$3:$R$2338,4,FALSE)</f>
        <v>4.45</v>
      </c>
      <c r="F2124" s="2" t="str">
        <f>VLOOKUP($B2124,'Answer Data Transformation'!$I$3:$R$2338,6,FALSE)</f>
        <v>No</v>
      </c>
      <c r="G2124" s="2" t="str">
        <f>VLOOKUP($B2124,'Answer Data Transformation'!$I$3:$R$2338,7,FALSE)</f>
        <v>yes</v>
      </c>
      <c r="H2124" s="2" t="str">
        <f>VLOOKUP($B2124,'Answer Data Transformation'!$I$3:$R$2338,8,FALSE)</f>
        <v>No</v>
      </c>
      <c r="I2124" s="29">
        <f>VLOOKUP($B2124,'Answer Data Transformation'!$I$3:$R$2338,9,FALSE)</f>
        <v>1</v>
      </c>
      <c r="J2124" s="2" t="str">
        <f>VLOOKUP($B2124,'Answer Data Transformation'!$I$3:$R$2338,10,FALSE)</f>
        <v>No</v>
      </c>
      <c r="K2124" s="2" t="str">
        <f>VLOOKUP($B2124,'Answer Data Transformation'!$I$3:$R$2338,3,FALSE)</f>
        <v>Overweight</v>
      </c>
      <c r="L2124" s="2" t="str">
        <f>VLOOKUP($B2124,'Answer Data Transformation'!$I$3:$R$2338,5,FALSE)</f>
        <v>Normal</v>
      </c>
      <c r="M2124" s="2" t="str">
        <f>VLOOKUP($B2124,'Answer Data Transformation'!$T$3:$AA$2346,2,FALSE)</f>
        <v>22-Oct-2000</v>
      </c>
      <c r="N2124" s="2">
        <f>VLOOKUP($B2124,'Answer Data Transformation'!$T$3:$AA$2346,4,FALSE)</f>
        <v>0</v>
      </c>
      <c r="O2124" s="2">
        <f>VLOOKUP($B2124,'Answer Data Transformation'!$T$3:$AA$2346,5,FALSE)</f>
        <v>2154.36</v>
      </c>
      <c r="P2124" s="2" t="str">
        <f>VLOOKUP($B2124,'Answer Data Transformation'!$T$3:$AA$2346,6,FALSE)</f>
        <v>tier - 2</v>
      </c>
      <c r="Q2124" s="2" t="str">
        <f>VLOOKUP($B2124,'Answer Data Transformation'!$T$3:$AA$2346,7,FALSE)</f>
        <v>tier - 2</v>
      </c>
      <c r="R2124" s="2" t="str">
        <f>VLOOKUP($B2124,'Answer Data Transformation'!$T$3:$AA$2346,8,FALSE)</f>
        <v>R1011</v>
      </c>
      <c r="S2124" s="2">
        <f>VLOOKUP($B2124,'Answer Data Transformation'!$T$3:$AA$2346,3,FALSE)</f>
        <v>22</v>
      </c>
    </row>
    <row r="2125" spans="2:19" ht="15.5" x14ac:dyDescent="0.35">
      <c r="B2125" s="1" t="s">
        <v>239</v>
      </c>
      <c r="C2125" s="28" t="str">
        <f>VLOOKUP(B2125,'Answer Data Transformation'!$B$3:$F$2338,4,FALSE)</f>
        <v xml:space="preserve">  Danya A</v>
      </c>
      <c r="D2125" s="2">
        <f>VLOOKUP($B2125,'Answer Data Transformation'!$I$3:$R$2338,2,FALSE)</f>
        <v>24.3</v>
      </c>
      <c r="E2125" s="2">
        <f>VLOOKUP($B2125,'Answer Data Transformation'!$I$3:$R$2338,4,FALSE)</f>
        <v>6.1</v>
      </c>
      <c r="F2125" s="2" t="str">
        <f>VLOOKUP($B2125,'Answer Data Transformation'!$I$3:$R$2338,6,FALSE)</f>
        <v>Yes</v>
      </c>
      <c r="G2125" s="2" t="str">
        <f>VLOOKUP($B2125,'Answer Data Transformation'!$I$3:$R$2338,7,FALSE)</f>
        <v>yes</v>
      </c>
      <c r="H2125" s="2" t="str">
        <f>VLOOKUP($B2125,'Answer Data Transformation'!$I$3:$R$2338,8,FALSE)</f>
        <v>No</v>
      </c>
      <c r="I2125" s="29">
        <f>VLOOKUP($B2125,'Answer Data Transformation'!$I$3:$R$2338,9,FALSE)</f>
        <v>1</v>
      </c>
      <c r="J2125" s="2" t="str">
        <f>VLOOKUP($B2125,'Answer Data Transformation'!$I$3:$R$2338,10,FALSE)</f>
        <v>No</v>
      </c>
      <c r="K2125" s="2" t="str">
        <f>VLOOKUP($B2125,'Answer Data Transformation'!$I$3:$R$2338,3,FALSE)</f>
        <v>Normal Weight</v>
      </c>
      <c r="L2125" s="2" t="str">
        <f>VLOOKUP($B2125,'Answer Data Transformation'!$I$3:$R$2338,5,FALSE)</f>
        <v>Prediabetes</v>
      </c>
      <c r="M2125" s="2" t="str">
        <f>VLOOKUP($B2125,'Answer Data Transformation'!$T$3:$AA$2346,2,FALSE)</f>
        <v>27-Dec-2000</v>
      </c>
      <c r="N2125" s="2">
        <f>VLOOKUP($B2125,'Answer Data Transformation'!$T$3:$AA$2346,4,FALSE)</f>
        <v>0</v>
      </c>
      <c r="O2125" s="2">
        <f>VLOOKUP($B2125,'Answer Data Transformation'!$T$3:$AA$2346,5,FALSE)</f>
        <v>2150.4699999999998</v>
      </c>
      <c r="P2125" s="2" t="str">
        <f>VLOOKUP($B2125,'Answer Data Transformation'!$T$3:$AA$2346,6,FALSE)</f>
        <v>tier - 2</v>
      </c>
      <c r="Q2125" s="2" t="str">
        <f>VLOOKUP($B2125,'Answer Data Transformation'!$T$3:$AA$2346,7,FALSE)</f>
        <v>tier - 3</v>
      </c>
      <c r="R2125" s="2" t="str">
        <f>VLOOKUP($B2125,'Answer Data Transformation'!$T$3:$AA$2346,8,FALSE)</f>
        <v>R1011</v>
      </c>
      <c r="S2125" s="2">
        <f>VLOOKUP($B2125,'Answer Data Transformation'!$T$3:$AA$2346,3,FALSE)</f>
        <v>22</v>
      </c>
    </row>
    <row r="2126" spans="2:19" ht="15.5" x14ac:dyDescent="0.35">
      <c r="B2126" s="1" t="s">
        <v>238</v>
      </c>
      <c r="C2126" s="28" t="str">
        <f>VLOOKUP(B2126,'Answer Data Transformation'!$B$3:$F$2338,4,FALSE)</f>
        <v xml:space="preserve">  Lorraine</v>
      </c>
      <c r="D2126" s="2">
        <f>VLOOKUP($B2126,'Answer Data Transformation'!$I$3:$R$2338,2,FALSE)</f>
        <v>30.72</v>
      </c>
      <c r="E2126" s="2">
        <f>VLOOKUP($B2126,'Answer Data Transformation'!$I$3:$R$2338,4,FALSE)</f>
        <v>6.06</v>
      </c>
      <c r="F2126" s="2" t="str">
        <f>VLOOKUP($B2126,'Answer Data Transformation'!$I$3:$R$2338,6,FALSE)</f>
        <v>No</v>
      </c>
      <c r="G2126" s="2" t="str">
        <f>VLOOKUP($B2126,'Answer Data Transformation'!$I$3:$R$2338,7,FALSE)</f>
        <v>yes</v>
      </c>
      <c r="H2126" s="2" t="str">
        <f>VLOOKUP($B2126,'Answer Data Transformation'!$I$3:$R$2338,8,FALSE)</f>
        <v>No</v>
      </c>
      <c r="I2126" s="29">
        <f>VLOOKUP($B2126,'Answer Data Transformation'!$I$3:$R$2338,9,FALSE)</f>
        <v>1</v>
      </c>
      <c r="J2126" s="2" t="str">
        <f>VLOOKUP($B2126,'Answer Data Transformation'!$I$3:$R$2338,10,FALSE)</f>
        <v>No</v>
      </c>
      <c r="K2126" s="2" t="str">
        <f>VLOOKUP($B2126,'Answer Data Transformation'!$I$3:$R$2338,3,FALSE)</f>
        <v>Obesity</v>
      </c>
      <c r="L2126" s="2" t="str">
        <f>VLOOKUP($B2126,'Answer Data Transformation'!$I$3:$R$2338,5,FALSE)</f>
        <v>Prediabetes</v>
      </c>
      <c r="M2126" s="2" t="str">
        <f>VLOOKUP($B2126,'Answer Data Transformation'!$T$3:$AA$2346,2,FALSE)</f>
        <v>04-Oct-2004</v>
      </c>
      <c r="N2126" s="2">
        <f>VLOOKUP($B2126,'Answer Data Transformation'!$T$3:$AA$2346,4,FALSE)</f>
        <v>0</v>
      </c>
      <c r="O2126" s="2">
        <f>VLOOKUP($B2126,'Answer Data Transformation'!$T$3:$AA$2346,5,FALSE)</f>
        <v>2144.85</v>
      </c>
      <c r="P2126" s="2" t="str">
        <f>VLOOKUP($B2126,'Answer Data Transformation'!$T$3:$AA$2346,6,FALSE)</f>
        <v>tier - 2</v>
      </c>
      <c r="Q2126" s="2" t="str">
        <f>VLOOKUP($B2126,'Answer Data Transformation'!$T$3:$AA$2346,7,FALSE)</f>
        <v>tier - 1</v>
      </c>
      <c r="R2126" s="2" t="str">
        <f>VLOOKUP($B2126,'Answer Data Transformation'!$T$3:$AA$2346,8,FALSE)</f>
        <v>R1011</v>
      </c>
      <c r="S2126" s="2">
        <f>VLOOKUP($B2126,'Answer Data Transformation'!$T$3:$AA$2346,3,FALSE)</f>
        <v>18</v>
      </c>
    </row>
    <row r="2127" spans="2:19" ht="15.5" x14ac:dyDescent="0.35">
      <c r="B2127" s="1" t="s">
        <v>237</v>
      </c>
      <c r="C2127" s="28" t="str">
        <f>VLOOKUP(B2127,'Answer Data Transformation'!$B$3:$F$2338,4,FALSE)</f>
        <v xml:space="preserve">  Jennifer L</v>
      </c>
      <c r="D2127" s="2">
        <f>VLOOKUP($B2127,'Answer Data Transformation'!$I$3:$R$2338,2,FALSE)</f>
        <v>37.43</v>
      </c>
      <c r="E2127" s="2">
        <f>VLOOKUP($B2127,'Answer Data Transformation'!$I$3:$R$2338,4,FALSE)</f>
        <v>4.5599999999999996</v>
      </c>
      <c r="F2127" s="2" t="str">
        <f>VLOOKUP($B2127,'Answer Data Transformation'!$I$3:$R$2338,6,FALSE)</f>
        <v>No</v>
      </c>
      <c r="G2127" s="2" t="str">
        <f>VLOOKUP($B2127,'Answer Data Transformation'!$I$3:$R$2338,7,FALSE)</f>
        <v>No</v>
      </c>
      <c r="H2127" s="2" t="str">
        <f>VLOOKUP($B2127,'Answer Data Transformation'!$I$3:$R$2338,8,FALSE)</f>
        <v>Yes</v>
      </c>
      <c r="I2127" s="29">
        <f>VLOOKUP($B2127,'Answer Data Transformation'!$I$3:$R$2338,9,FALSE)</f>
        <v>1</v>
      </c>
      <c r="J2127" s="2" t="str">
        <f>VLOOKUP($B2127,'Answer Data Transformation'!$I$3:$R$2338,10,FALSE)</f>
        <v>No</v>
      </c>
      <c r="K2127" s="2" t="str">
        <f>VLOOKUP($B2127,'Answer Data Transformation'!$I$3:$R$2338,3,FALSE)</f>
        <v>Obesity</v>
      </c>
      <c r="L2127" s="2" t="str">
        <f>VLOOKUP($B2127,'Answer Data Transformation'!$I$3:$R$2338,5,FALSE)</f>
        <v>Normal</v>
      </c>
      <c r="M2127" s="2" t="str">
        <f>VLOOKUP($B2127,'Answer Data Transformation'!$T$3:$AA$2346,2,FALSE)</f>
        <v>19-Aug-2003</v>
      </c>
      <c r="N2127" s="2">
        <f>VLOOKUP($B2127,'Answer Data Transformation'!$T$3:$AA$2346,4,FALSE)</f>
        <v>0</v>
      </c>
      <c r="O2127" s="2">
        <f>VLOOKUP($B2127,'Answer Data Transformation'!$T$3:$AA$2346,5,FALSE)</f>
        <v>2138.0700000000002</v>
      </c>
      <c r="P2127" s="2" t="str">
        <f>VLOOKUP($B2127,'Answer Data Transformation'!$T$3:$AA$2346,6,FALSE)</f>
        <v>tier - 2</v>
      </c>
      <c r="Q2127" s="2" t="str">
        <f>VLOOKUP($B2127,'Answer Data Transformation'!$T$3:$AA$2346,7,FALSE)</f>
        <v>tier - 1</v>
      </c>
      <c r="R2127" s="2" t="str">
        <f>VLOOKUP($B2127,'Answer Data Transformation'!$T$3:$AA$2346,8,FALSE)</f>
        <v>R1012</v>
      </c>
      <c r="S2127" s="2">
        <f>VLOOKUP($B2127,'Answer Data Transformation'!$T$3:$AA$2346,3,FALSE)</f>
        <v>19</v>
      </c>
    </row>
    <row r="2128" spans="2:19" ht="15.5" x14ac:dyDescent="0.35">
      <c r="B2128" s="1" t="s">
        <v>236</v>
      </c>
      <c r="C2128" s="28" t="str">
        <f>VLOOKUP(B2128,'Answer Data Transformation'!$B$3:$F$2338,4,FALSE)</f>
        <v xml:space="preserve">  Jesus Sr</v>
      </c>
      <c r="D2128" s="2">
        <f>VLOOKUP($B2128,'Answer Data Transformation'!$I$3:$R$2338,2,FALSE)</f>
        <v>25.74</v>
      </c>
      <c r="E2128" s="2">
        <f>VLOOKUP($B2128,'Answer Data Transformation'!$I$3:$R$2338,4,FALSE)</f>
        <v>6.41</v>
      </c>
      <c r="F2128" s="2" t="str">
        <f>VLOOKUP($B2128,'Answer Data Transformation'!$I$3:$R$2338,6,FALSE)</f>
        <v>Yes</v>
      </c>
      <c r="G2128" s="2" t="str">
        <f>VLOOKUP($B2128,'Answer Data Transformation'!$I$3:$R$2338,7,FALSE)</f>
        <v>No</v>
      </c>
      <c r="H2128" s="2" t="str">
        <f>VLOOKUP($B2128,'Answer Data Transformation'!$I$3:$R$2338,8,FALSE)</f>
        <v>Yes</v>
      </c>
      <c r="I2128" s="29">
        <f>VLOOKUP($B2128,'Answer Data Transformation'!$I$3:$R$2338,9,FALSE)</f>
        <v>1</v>
      </c>
      <c r="J2128" s="2" t="str">
        <f>VLOOKUP($B2128,'Answer Data Transformation'!$I$3:$R$2338,10,FALSE)</f>
        <v>No</v>
      </c>
      <c r="K2128" s="2" t="str">
        <f>VLOOKUP($B2128,'Answer Data Transformation'!$I$3:$R$2338,3,FALSE)</f>
        <v>Overweight</v>
      </c>
      <c r="L2128" s="2" t="str">
        <f>VLOOKUP($B2128,'Answer Data Transformation'!$I$3:$R$2338,5,FALSE)</f>
        <v>Prediabetes</v>
      </c>
      <c r="M2128" s="2" t="str">
        <f>VLOOKUP($B2128,'Answer Data Transformation'!$T$3:$AA$2346,2,FALSE)</f>
        <v>03-Sep-1997</v>
      </c>
      <c r="N2128" s="2">
        <f>VLOOKUP($B2128,'Answer Data Transformation'!$T$3:$AA$2346,4,FALSE)</f>
        <v>0</v>
      </c>
      <c r="O2128" s="2">
        <f>VLOOKUP($B2128,'Answer Data Transformation'!$T$3:$AA$2346,5,FALSE)</f>
        <v>2137.65</v>
      </c>
      <c r="P2128" s="2" t="str">
        <f>VLOOKUP($B2128,'Answer Data Transformation'!$T$3:$AA$2346,6,FALSE)</f>
        <v>tier - 3</v>
      </c>
      <c r="Q2128" s="2" t="str">
        <f>VLOOKUP($B2128,'Answer Data Transformation'!$T$3:$AA$2346,7,FALSE)</f>
        <v>tier - 1</v>
      </c>
      <c r="R2128" s="2" t="str">
        <f>VLOOKUP($B2128,'Answer Data Transformation'!$T$3:$AA$2346,8,FALSE)</f>
        <v>R1013</v>
      </c>
      <c r="S2128" s="2">
        <f>VLOOKUP($B2128,'Answer Data Transformation'!$T$3:$AA$2346,3,FALSE)</f>
        <v>25</v>
      </c>
    </row>
    <row r="2129" spans="2:19" ht="15.5" x14ac:dyDescent="0.35">
      <c r="B2129" s="1" t="s">
        <v>235</v>
      </c>
      <c r="C2129" s="28" t="str">
        <f>VLOOKUP(B2129,'Answer Data Transformation'!$B$3:$F$2338,4,FALSE)</f>
        <v xml:space="preserve">  Kristen</v>
      </c>
      <c r="D2129" s="2">
        <f>VLOOKUP($B2129,'Answer Data Transformation'!$I$3:$R$2338,2,FALSE)</f>
        <v>36.575000000000003</v>
      </c>
      <c r="E2129" s="2">
        <f>VLOOKUP($B2129,'Answer Data Transformation'!$I$3:$R$2338,4,FALSE)</f>
        <v>5.57</v>
      </c>
      <c r="F2129" s="2" t="str">
        <f>VLOOKUP($B2129,'Answer Data Transformation'!$I$3:$R$2338,6,FALSE)</f>
        <v>No</v>
      </c>
      <c r="G2129" s="2" t="str">
        <f>VLOOKUP($B2129,'Answer Data Transformation'!$I$3:$R$2338,7,FALSE)</f>
        <v>No</v>
      </c>
      <c r="H2129" s="2" t="str">
        <f>VLOOKUP($B2129,'Answer Data Transformation'!$I$3:$R$2338,8,FALSE)</f>
        <v>Yes</v>
      </c>
      <c r="I2129" s="29">
        <f>VLOOKUP($B2129,'Answer Data Transformation'!$I$3:$R$2338,9,FALSE)</f>
        <v>1</v>
      </c>
      <c r="J2129" s="2" t="str">
        <f>VLOOKUP($B2129,'Answer Data Transformation'!$I$3:$R$2338,10,FALSE)</f>
        <v>No</v>
      </c>
      <c r="K2129" s="2" t="str">
        <f>VLOOKUP($B2129,'Answer Data Transformation'!$I$3:$R$2338,3,FALSE)</f>
        <v>Obesity</v>
      </c>
      <c r="L2129" s="2" t="str">
        <f>VLOOKUP($B2129,'Answer Data Transformation'!$I$3:$R$2338,5,FALSE)</f>
        <v>Normal</v>
      </c>
      <c r="M2129" s="2" t="str">
        <f>VLOOKUP($B2129,'Answer Data Transformation'!$T$3:$AA$2346,2,FALSE)</f>
        <v>26-Sep-2003</v>
      </c>
      <c r="N2129" s="2">
        <f>VLOOKUP($B2129,'Answer Data Transformation'!$T$3:$AA$2346,4,FALSE)</f>
        <v>0</v>
      </c>
      <c r="O2129" s="2">
        <f>VLOOKUP($B2129,'Answer Data Transformation'!$T$3:$AA$2346,5,FALSE)</f>
        <v>2136.88</v>
      </c>
      <c r="P2129" s="2" t="str">
        <f>VLOOKUP($B2129,'Answer Data Transformation'!$T$3:$AA$2346,6,FALSE)</f>
        <v>tier - 2</v>
      </c>
      <c r="Q2129" s="2" t="str">
        <f>VLOOKUP($B2129,'Answer Data Transformation'!$T$3:$AA$2346,7,FALSE)</f>
        <v>tier - 2</v>
      </c>
      <c r="R2129" s="2" t="str">
        <f>VLOOKUP($B2129,'Answer Data Transformation'!$T$3:$AA$2346,8,FALSE)</f>
        <v>R1012</v>
      </c>
      <c r="S2129" s="2">
        <f>VLOOKUP($B2129,'Answer Data Transformation'!$T$3:$AA$2346,3,FALSE)</f>
        <v>19</v>
      </c>
    </row>
    <row r="2130" spans="2:19" ht="15.5" x14ac:dyDescent="0.35">
      <c r="B2130" s="1" t="s">
        <v>234</v>
      </c>
      <c r="C2130" s="28" t="str">
        <f>VLOOKUP(B2130,'Answer Data Transformation'!$B$3:$F$2338,4,FALSE)</f>
        <v xml:space="preserve">  Catherine C</v>
      </c>
      <c r="D2130" s="2">
        <f>VLOOKUP($B2130,'Answer Data Transformation'!$I$3:$R$2338,2,FALSE)</f>
        <v>35.15</v>
      </c>
      <c r="E2130" s="2">
        <f>VLOOKUP($B2130,'Answer Data Transformation'!$I$3:$R$2338,4,FALSE)</f>
        <v>5.47</v>
      </c>
      <c r="F2130" s="2" t="str">
        <f>VLOOKUP($B2130,'Answer Data Transformation'!$I$3:$R$2338,6,FALSE)</f>
        <v>No</v>
      </c>
      <c r="G2130" s="2" t="str">
        <f>VLOOKUP($B2130,'Answer Data Transformation'!$I$3:$R$2338,7,FALSE)</f>
        <v>No</v>
      </c>
      <c r="H2130" s="2" t="str">
        <f>VLOOKUP($B2130,'Answer Data Transformation'!$I$3:$R$2338,8,FALSE)</f>
        <v>Yes</v>
      </c>
      <c r="I2130" s="29">
        <f>VLOOKUP($B2130,'Answer Data Transformation'!$I$3:$R$2338,9,FALSE)</f>
        <v>1</v>
      </c>
      <c r="J2130" s="2" t="str">
        <f>VLOOKUP($B2130,'Answer Data Transformation'!$I$3:$R$2338,10,FALSE)</f>
        <v>No</v>
      </c>
      <c r="K2130" s="2" t="str">
        <f>VLOOKUP($B2130,'Answer Data Transformation'!$I$3:$R$2338,3,FALSE)</f>
        <v>Obesity</v>
      </c>
      <c r="L2130" s="2" t="str">
        <f>VLOOKUP($B2130,'Answer Data Transformation'!$I$3:$R$2338,5,FALSE)</f>
        <v>Normal</v>
      </c>
      <c r="M2130" s="2" t="str">
        <f>VLOOKUP($B2130,'Answer Data Transformation'!$T$3:$AA$2346,2,FALSE)</f>
        <v>01-Sep-2003</v>
      </c>
      <c r="N2130" s="2">
        <f>VLOOKUP($B2130,'Answer Data Transformation'!$T$3:$AA$2346,4,FALSE)</f>
        <v>0</v>
      </c>
      <c r="O2130" s="2">
        <f>VLOOKUP($B2130,'Answer Data Transformation'!$T$3:$AA$2346,5,FALSE)</f>
        <v>2134.9</v>
      </c>
      <c r="P2130" s="2" t="str">
        <f>VLOOKUP($B2130,'Answer Data Transformation'!$T$3:$AA$2346,6,FALSE)</f>
        <v>tier - 2</v>
      </c>
      <c r="Q2130" s="2" t="str">
        <f>VLOOKUP($B2130,'Answer Data Transformation'!$T$3:$AA$2346,7,FALSE)</f>
        <v>tier - 3</v>
      </c>
      <c r="R2130" s="2" t="str">
        <f>VLOOKUP($B2130,'Answer Data Transformation'!$T$3:$AA$2346,8,FALSE)</f>
        <v>R1012</v>
      </c>
      <c r="S2130" s="2">
        <f>VLOOKUP($B2130,'Answer Data Transformation'!$T$3:$AA$2346,3,FALSE)</f>
        <v>19</v>
      </c>
    </row>
    <row r="2131" spans="2:19" ht="15.5" x14ac:dyDescent="0.35">
      <c r="B2131" s="1" t="s">
        <v>233</v>
      </c>
      <c r="C2131" s="28" t="str">
        <f>VLOOKUP(B2131,'Answer Data Transformation'!$B$3:$F$2338,4,FALSE)</f>
        <v xml:space="preserve">  Paula</v>
      </c>
      <c r="D2131" s="2">
        <f>VLOOKUP($B2131,'Answer Data Transformation'!$I$3:$R$2338,2,FALSE)</f>
        <v>32.11</v>
      </c>
      <c r="E2131" s="2">
        <f>VLOOKUP($B2131,'Answer Data Transformation'!$I$3:$R$2338,4,FALSE)</f>
        <v>4.43</v>
      </c>
      <c r="F2131" s="2" t="str">
        <f>VLOOKUP($B2131,'Answer Data Transformation'!$I$3:$R$2338,6,FALSE)</f>
        <v>No</v>
      </c>
      <c r="G2131" s="2" t="str">
        <f>VLOOKUP($B2131,'Answer Data Transformation'!$I$3:$R$2338,7,FALSE)</f>
        <v>No</v>
      </c>
      <c r="H2131" s="2" t="str">
        <f>VLOOKUP($B2131,'Answer Data Transformation'!$I$3:$R$2338,8,FALSE)</f>
        <v>Yes</v>
      </c>
      <c r="I2131" s="29">
        <f>VLOOKUP($B2131,'Answer Data Transformation'!$I$3:$R$2338,9,FALSE)</f>
        <v>1</v>
      </c>
      <c r="J2131" s="2" t="str">
        <f>VLOOKUP($B2131,'Answer Data Transformation'!$I$3:$R$2338,10,FALSE)</f>
        <v>No</v>
      </c>
      <c r="K2131" s="2" t="str">
        <f>VLOOKUP($B2131,'Answer Data Transformation'!$I$3:$R$2338,3,FALSE)</f>
        <v>Obesity</v>
      </c>
      <c r="L2131" s="2" t="str">
        <f>VLOOKUP($B2131,'Answer Data Transformation'!$I$3:$R$2338,5,FALSE)</f>
        <v>Normal</v>
      </c>
      <c r="M2131" s="2" t="str">
        <f>VLOOKUP($B2131,'Answer Data Transformation'!$T$3:$AA$2346,2,FALSE)</f>
        <v>22-Dec-2003</v>
      </c>
      <c r="N2131" s="2">
        <f>VLOOKUP($B2131,'Answer Data Transformation'!$T$3:$AA$2346,4,FALSE)</f>
        <v>0</v>
      </c>
      <c r="O2131" s="2">
        <f>VLOOKUP($B2131,'Answer Data Transformation'!$T$3:$AA$2346,5,FALSE)</f>
        <v>2130.6799999999998</v>
      </c>
      <c r="P2131" s="2" t="str">
        <f>VLOOKUP($B2131,'Answer Data Transformation'!$T$3:$AA$2346,6,FALSE)</f>
        <v>tier - 2</v>
      </c>
      <c r="Q2131" s="2" t="str">
        <f>VLOOKUP($B2131,'Answer Data Transformation'!$T$3:$AA$2346,7,FALSE)</f>
        <v>tier - 3</v>
      </c>
      <c r="R2131" s="2" t="str">
        <f>VLOOKUP($B2131,'Answer Data Transformation'!$T$3:$AA$2346,8,FALSE)</f>
        <v>R1012</v>
      </c>
      <c r="S2131" s="2">
        <f>VLOOKUP($B2131,'Answer Data Transformation'!$T$3:$AA$2346,3,FALSE)</f>
        <v>19</v>
      </c>
    </row>
    <row r="2132" spans="2:19" ht="15.5" x14ac:dyDescent="0.35">
      <c r="B2132" s="1" t="s">
        <v>232</v>
      </c>
      <c r="C2132" s="28" t="str">
        <f>VLOOKUP(B2132,'Answer Data Transformation'!$B$3:$F$2338,4,FALSE)</f>
        <v xml:space="preserve">  Evan</v>
      </c>
      <c r="D2132" s="2">
        <f>VLOOKUP($B2132,'Answer Data Transformation'!$I$3:$R$2338,2,FALSE)</f>
        <v>30.495000000000001</v>
      </c>
      <c r="E2132" s="2">
        <f>VLOOKUP($B2132,'Answer Data Transformation'!$I$3:$R$2338,4,FALSE)</f>
        <v>4.95</v>
      </c>
      <c r="F2132" s="2" t="str">
        <f>VLOOKUP($B2132,'Answer Data Transformation'!$I$3:$R$2338,6,FALSE)</f>
        <v>No</v>
      </c>
      <c r="G2132" s="2" t="str">
        <f>VLOOKUP($B2132,'Answer Data Transformation'!$I$3:$R$2338,7,FALSE)</f>
        <v>No</v>
      </c>
      <c r="H2132" s="2" t="str">
        <f>VLOOKUP($B2132,'Answer Data Transformation'!$I$3:$R$2338,8,FALSE)</f>
        <v>Yes</v>
      </c>
      <c r="I2132" s="29">
        <f>VLOOKUP($B2132,'Answer Data Transformation'!$I$3:$R$2338,9,FALSE)</f>
        <v>1</v>
      </c>
      <c r="J2132" s="2" t="str">
        <f>VLOOKUP($B2132,'Answer Data Transformation'!$I$3:$R$2338,10,FALSE)</f>
        <v>No</v>
      </c>
      <c r="K2132" s="2" t="str">
        <f>VLOOKUP($B2132,'Answer Data Transformation'!$I$3:$R$2338,3,FALSE)</f>
        <v>Obesity</v>
      </c>
      <c r="L2132" s="2" t="str">
        <f>VLOOKUP($B2132,'Answer Data Transformation'!$I$3:$R$2338,5,FALSE)</f>
        <v>Normal</v>
      </c>
      <c r="M2132" s="2" t="str">
        <f>VLOOKUP($B2132,'Answer Data Transformation'!$T$3:$AA$2346,2,FALSE)</f>
        <v>30-Aug-2003</v>
      </c>
      <c r="N2132" s="2">
        <f>VLOOKUP($B2132,'Answer Data Transformation'!$T$3:$AA$2346,4,FALSE)</f>
        <v>0</v>
      </c>
      <c r="O2132" s="2">
        <f>VLOOKUP($B2132,'Answer Data Transformation'!$T$3:$AA$2346,5,FALSE)</f>
        <v>2128.4299999999998</v>
      </c>
      <c r="P2132" s="2" t="str">
        <f>VLOOKUP($B2132,'Answer Data Transformation'!$T$3:$AA$2346,6,FALSE)</f>
        <v>tier - 2</v>
      </c>
      <c r="Q2132" s="2" t="str">
        <f>VLOOKUP($B2132,'Answer Data Transformation'!$T$3:$AA$2346,7,FALSE)</f>
        <v>tier - 1</v>
      </c>
      <c r="R2132" s="2" t="str">
        <f>VLOOKUP($B2132,'Answer Data Transformation'!$T$3:$AA$2346,8,FALSE)</f>
        <v>R1012</v>
      </c>
      <c r="S2132" s="2">
        <f>VLOOKUP($B2132,'Answer Data Transformation'!$T$3:$AA$2346,3,FALSE)</f>
        <v>19</v>
      </c>
    </row>
    <row r="2133" spans="2:19" ht="15.5" x14ac:dyDescent="0.35">
      <c r="B2133" s="1" t="s">
        <v>231</v>
      </c>
      <c r="C2133" s="28" t="str">
        <f>VLOOKUP(B2133,'Answer Data Transformation'!$B$3:$F$2338,4,FALSE)</f>
        <v xml:space="preserve">  Nathan J</v>
      </c>
      <c r="D2133" s="2">
        <f>VLOOKUP($B2133,'Answer Data Transformation'!$I$3:$R$2338,2,FALSE)</f>
        <v>29.24</v>
      </c>
      <c r="E2133" s="2">
        <f>VLOOKUP($B2133,'Answer Data Transformation'!$I$3:$R$2338,4,FALSE)</f>
        <v>4.04</v>
      </c>
      <c r="F2133" s="2" t="str">
        <f>VLOOKUP($B2133,'Answer Data Transformation'!$I$3:$R$2338,6,FALSE)</f>
        <v>No</v>
      </c>
      <c r="G2133" s="2" t="str">
        <f>VLOOKUP($B2133,'Answer Data Transformation'!$I$3:$R$2338,7,FALSE)</f>
        <v>yes</v>
      </c>
      <c r="H2133" s="2" t="str">
        <f>VLOOKUP($B2133,'Answer Data Transformation'!$I$3:$R$2338,8,FALSE)</f>
        <v>No</v>
      </c>
      <c r="I2133" s="29">
        <f>VLOOKUP($B2133,'Answer Data Transformation'!$I$3:$R$2338,9,FALSE)</f>
        <v>1</v>
      </c>
      <c r="J2133" s="2" t="str">
        <f>VLOOKUP($B2133,'Answer Data Transformation'!$I$3:$R$2338,10,FALSE)</f>
        <v>No</v>
      </c>
      <c r="K2133" s="2" t="str">
        <f>VLOOKUP($B2133,'Answer Data Transformation'!$I$3:$R$2338,3,FALSE)</f>
        <v>Overweight</v>
      </c>
      <c r="L2133" s="2" t="str">
        <f>VLOOKUP($B2133,'Answer Data Transformation'!$I$3:$R$2338,5,FALSE)</f>
        <v>Normal</v>
      </c>
      <c r="M2133" s="2" t="str">
        <f>VLOOKUP($B2133,'Answer Data Transformation'!$T$3:$AA$2346,2,FALSE)</f>
        <v>04-Nov-2004</v>
      </c>
      <c r="N2133" s="2">
        <f>VLOOKUP($B2133,'Answer Data Transformation'!$T$3:$AA$2346,4,FALSE)</f>
        <v>0</v>
      </c>
      <c r="O2133" s="2">
        <f>VLOOKUP($B2133,'Answer Data Transformation'!$T$3:$AA$2346,5,FALSE)</f>
        <v>2118.61</v>
      </c>
      <c r="P2133" s="2" t="str">
        <f>VLOOKUP($B2133,'Answer Data Transformation'!$T$3:$AA$2346,6,FALSE)</f>
        <v>tier - 2</v>
      </c>
      <c r="Q2133" s="2" t="str">
        <f>VLOOKUP($B2133,'Answer Data Transformation'!$T$3:$AA$2346,7,FALSE)</f>
        <v>tier - 1</v>
      </c>
      <c r="R2133" s="2" t="str">
        <f>VLOOKUP($B2133,'Answer Data Transformation'!$T$3:$AA$2346,8,FALSE)</f>
        <v>R1012</v>
      </c>
      <c r="S2133" s="2">
        <f>VLOOKUP($B2133,'Answer Data Transformation'!$T$3:$AA$2346,3,FALSE)</f>
        <v>18</v>
      </c>
    </row>
    <row r="2134" spans="2:19" ht="15.5" x14ac:dyDescent="0.35">
      <c r="B2134" s="1" t="s">
        <v>230</v>
      </c>
      <c r="C2134" s="28" t="str">
        <f>VLOOKUP(B2134,'Answer Data Transformation'!$B$3:$F$2338,4,FALSE)</f>
        <v xml:space="preserve">  Ashley M</v>
      </c>
      <c r="D2134" s="2">
        <f>VLOOKUP($B2134,'Answer Data Transformation'!$I$3:$R$2338,2,FALSE)</f>
        <v>22.515000000000001</v>
      </c>
      <c r="E2134" s="2">
        <f>VLOOKUP($B2134,'Answer Data Transformation'!$I$3:$R$2338,4,FALSE)</f>
        <v>5.93</v>
      </c>
      <c r="F2134" s="2" t="str">
        <f>VLOOKUP($B2134,'Answer Data Transformation'!$I$3:$R$2338,6,FALSE)</f>
        <v>No</v>
      </c>
      <c r="G2134" s="2" t="str">
        <f>VLOOKUP($B2134,'Answer Data Transformation'!$I$3:$R$2338,7,FALSE)</f>
        <v>No</v>
      </c>
      <c r="H2134" s="2" t="str">
        <f>VLOOKUP($B2134,'Answer Data Transformation'!$I$3:$R$2338,8,FALSE)</f>
        <v>Yes</v>
      </c>
      <c r="I2134" s="29">
        <f>VLOOKUP($B2134,'Answer Data Transformation'!$I$3:$R$2338,9,FALSE)</f>
        <v>1</v>
      </c>
      <c r="J2134" s="2" t="str">
        <f>VLOOKUP($B2134,'Answer Data Transformation'!$I$3:$R$2338,10,FALSE)</f>
        <v>No</v>
      </c>
      <c r="K2134" s="2" t="str">
        <f>VLOOKUP($B2134,'Answer Data Transformation'!$I$3:$R$2338,3,FALSE)</f>
        <v>Normal Weight</v>
      </c>
      <c r="L2134" s="2" t="str">
        <f>VLOOKUP($B2134,'Answer Data Transformation'!$I$3:$R$2338,5,FALSE)</f>
        <v>Prediabetes</v>
      </c>
      <c r="M2134" s="2" t="str">
        <f>VLOOKUP($B2134,'Answer Data Transformation'!$T$3:$AA$2346,2,FALSE)</f>
        <v>30-Sep-2003</v>
      </c>
      <c r="N2134" s="2">
        <f>VLOOKUP($B2134,'Answer Data Transformation'!$T$3:$AA$2346,4,FALSE)</f>
        <v>0</v>
      </c>
      <c r="O2134" s="2">
        <f>VLOOKUP($B2134,'Answer Data Transformation'!$T$3:$AA$2346,5,FALSE)</f>
        <v>2117.34</v>
      </c>
      <c r="P2134" s="2" t="str">
        <f>VLOOKUP($B2134,'Answer Data Transformation'!$T$3:$AA$2346,6,FALSE)</f>
        <v>tier - 2</v>
      </c>
      <c r="Q2134" s="2" t="str">
        <f>VLOOKUP($B2134,'Answer Data Transformation'!$T$3:$AA$2346,7,FALSE)</f>
        <v>tier - 3</v>
      </c>
      <c r="R2134" s="2" t="str">
        <f>VLOOKUP($B2134,'Answer Data Transformation'!$T$3:$AA$2346,8,FALSE)</f>
        <v>R1012</v>
      </c>
      <c r="S2134" s="2">
        <f>VLOOKUP($B2134,'Answer Data Transformation'!$T$3:$AA$2346,3,FALSE)</f>
        <v>19</v>
      </c>
    </row>
    <row r="2135" spans="2:19" ht="15.5" x14ac:dyDescent="0.35">
      <c r="B2135" s="1" t="s">
        <v>229</v>
      </c>
      <c r="C2135" s="28" t="str">
        <f>VLOOKUP(B2135,'Answer Data Transformation'!$B$3:$F$2338,4,FALSE)</f>
        <v xml:space="preserve">  Jason</v>
      </c>
      <c r="D2135" s="2">
        <f>VLOOKUP($B2135,'Answer Data Transformation'!$I$3:$R$2338,2,FALSE)</f>
        <v>15.65</v>
      </c>
      <c r="E2135" s="2">
        <f>VLOOKUP($B2135,'Answer Data Transformation'!$I$3:$R$2338,4,FALSE)</f>
        <v>4.2300000000000004</v>
      </c>
      <c r="F2135" s="2" t="str">
        <f>VLOOKUP($B2135,'Answer Data Transformation'!$I$3:$R$2338,6,FALSE)</f>
        <v>No</v>
      </c>
      <c r="G2135" s="2" t="str">
        <f>VLOOKUP($B2135,'Answer Data Transformation'!$I$3:$R$2338,7,FALSE)</f>
        <v>No</v>
      </c>
      <c r="H2135" s="2" t="str">
        <f>VLOOKUP($B2135,'Answer Data Transformation'!$I$3:$R$2338,8,FALSE)</f>
        <v>No</v>
      </c>
      <c r="I2135" s="29">
        <f>VLOOKUP($B2135,'Answer Data Transformation'!$I$3:$R$2338,9,FALSE)</f>
        <v>0</v>
      </c>
      <c r="J2135" s="2" t="str">
        <f>VLOOKUP($B2135,'Answer Data Transformation'!$I$3:$R$2338,10,FALSE)</f>
        <v>No</v>
      </c>
      <c r="K2135" s="2" t="str">
        <f>VLOOKUP($B2135,'Answer Data Transformation'!$I$3:$R$2338,3,FALSE)</f>
        <v>Underweight</v>
      </c>
      <c r="L2135" s="2" t="str">
        <f>VLOOKUP($B2135,'Answer Data Transformation'!$I$3:$R$2338,5,FALSE)</f>
        <v>Normal</v>
      </c>
      <c r="M2135" s="2" t="str">
        <f>VLOOKUP($B2135,'Answer Data Transformation'!$T$3:$AA$2346,2,FALSE)</f>
        <v>21-Jul-1989</v>
      </c>
      <c r="N2135" s="2">
        <f>VLOOKUP($B2135,'Answer Data Transformation'!$T$3:$AA$2346,4,FALSE)</f>
        <v>3</v>
      </c>
      <c r="O2135" s="2">
        <f>VLOOKUP($B2135,'Answer Data Transformation'!$T$3:$AA$2346,5,FALSE)</f>
        <v>2106.2600000000002</v>
      </c>
      <c r="P2135" s="2" t="str">
        <f>VLOOKUP($B2135,'Answer Data Transformation'!$T$3:$AA$2346,6,FALSE)</f>
        <v>tier - 2</v>
      </c>
      <c r="Q2135" s="2" t="str">
        <f>VLOOKUP($B2135,'Answer Data Transformation'!$T$3:$AA$2346,7,FALSE)</f>
        <v>tier - 2</v>
      </c>
      <c r="R2135" s="2" t="str">
        <f>VLOOKUP($B2135,'Answer Data Transformation'!$T$3:$AA$2346,8,FALSE)</f>
        <v>R1013</v>
      </c>
      <c r="S2135" s="2">
        <f>VLOOKUP($B2135,'Answer Data Transformation'!$T$3:$AA$2346,3,FALSE)</f>
        <v>33</v>
      </c>
    </row>
    <row r="2136" spans="2:19" ht="15.5" x14ac:dyDescent="0.35">
      <c r="B2136" s="1" t="s">
        <v>228</v>
      </c>
      <c r="C2136" s="28" t="str">
        <f>VLOOKUP(B2136,'Answer Data Transformation'!$B$3:$F$2338,4,FALSE)</f>
        <v xml:space="preserve">  Marshall</v>
      </c>
      <c r="D2136" s="2">
        <f>VLOOKUP($B2136,'Answer Data Transformation'!$I$3:$R$2338,2,FALSE)</f>
        <v>27.36</v>
      </c>
      <c r="E2136" s="2">
        <f>VLOOKUP($B2136,'Answer Data Transformation'!$I$3:$R$2338,4,FALSE)</f>
        <v>5.59</v>
      </c>
      <c r="F2136" s="2" t="str">
        <f>VLOOKUP($B2136,'Answer Data Transformation'!$I$3:$R$2338,6,FALSE)</f>
        <v>Yes</v>
      </c>
      <c r="G2136" s="2" t="str">
        <f>VLOOKUP($B2136,'Answer Data Transformation'!$I$3:$R$2338,7,FALSE)</f>
        <v>No</v>
      </c>
      <c r="H2136" s="2" t="str">
        <f>VLOOKUP($B2136,'Answer Data Transformation'!$I$3:$R$2338,8,FALSE)</f>
        <v>No</v>
      </c>
      <c r="I2136" s="29">
        <f>VLOOKUP($B2136,'Answer Data Transformation'!$I$3:$R$2338,9,FALSE)</f>
        <v>0</v>
      </c>
      <c r="J2136" s="2" t="str">
        <f>VLOOKUP($B2136,'Answer Data Transformation'!$I$3:$R$2338,10,FALSE)</f>
        <v>No</v>
      </c>
      <c r="K2136" s="2" t="str">
        <f>VLOOKUP($B2136,'Answer Data Transformation'!$I$3:$R$2338,3,FALSE)</f>
        <v>Overweight</v>
      </c>
      <c r="L2136" s="2" t="str">
        <f>VLOOKUP($B2136,'Answer Data Transformation'!$I$3:$R$2338,5,FALSE)</f>
        <v>Normal</v>
      </c>
      <c r="M2136" s="2" t="str">
        <f>VLOOKUP($B2136,'Answer Data Transformation'!$T$3:$AA$2346,2,FALSE)</f>
        <v>28-Nov-2001</v>
      </c>
      <c r="N2136" s="2">
        <f>VLOOKUP($B2136,'Answer Data Transformation'!$T$3:$AA$2346,4,FALSE)</f>
        <v>0</v>
      </c>
      <c r="O2136" s="2">
        <f>VLOOKUP($B2136,'Answer Data Transformation'!$T$3:$AA$2346,5,FALSE)</f>
        <v>2104.11</v>
      </c>
      <c r="P2136" s="2" t="str">
        <f>VLOOKUP($B2136,'Answer Data Transformation'!$T$3:$AA$2346,6,FALSE)</f>
        <v>tier - 2</v>
      </c>
      <c r="Q2136" s="2" t="str">
        <f>VLOOKUP($B2136,'Answer Data Transformation'!$T$3:$AA$2346,7,FALSE)</f>
        <v>tier - 1</v>
      </c>
      <c r="R2136" s="2" t="str">
        <f>VLOOKUP($B2136,'Answer Data Transformation'!$T$3:$AA$2346,8,FALSE)</f>
        <v>R1016</v>
      </c>
      <c r="S2136" s="2">
        <f>VLOOKUP($B2136,'Answer Data Transformation'!$T$3:$AA$2346,3,FALSE)</f>
        <v>21</v>
      </c>
    </row>
    <row r="2137" spans="2:19" ht="15.5" x14ac:dyDescent="0.35">
      <c r="B2137" s="1" t="s">
        <v>227</v>
      </c>
      <c r="C2137" s="28" t="str">
        <f>VLOOKUP(B2137,'Answer Data Transformation'!$B$3:$F$2338,4,FALSE)</f>
        <v xml:space="preserve">  Lavar</v>
      </c>
      <c r="D2137" s="2">
        <f>VLOOKUP($B2137,'Answer Data Transformation'!$I$3:$R$2338,2,FALSE)</f>
        <v>22.3</v>
      </c>
      <c r="E2137" s="2">
        <f>VLOOKUP($B2137,'Answer Data Transformation'!$I$3:$R$2338,4,FALSE)</f>
        <v>4.8899999999999997</v>
      </c>
      <c r="F2137" s="2" t="str">
        <f>VLOOKUP($B2137,'Answer Data Transformation'!$I$3:$R$2338,6,FALSE)</f>
        <v>Yes</v>
      </c>
      <c r="G2137" s="2" t="str">
        <f>VLOOKUP($B2137,'Answer Data Transformation'!$I$3:$R$2338,7,FALSE)</f>
        <v>No</v>
      </c>
      <c r="H2137" s="2" t="str">
        <f>VLOOKUP($B2137,'Answer Data Transformation'!$I$3:$R$2338,8,FALSE)</f>
        <v>No</v>
      </c>
      <c r="I2137" s="29">
        <f>VLOOKUP($B2137,'Answer Data Transformation'!$I$3:$R$2338,9,FALSE)</f>
        <v>0</v>
      </c>
      <c r="J2137" s="2" t="str">
        <f>VLOOKUP($B2137,'Answer Data Transformation'!$I$3:$R$2338,10,FALSE)</f>
        <v>No</v>
      </c>
      <c r="K2137" s="2" t="str">
        <f>VLOOKUP($B2137,'Answer Data Transformation'!$I$3:$R$2338,3,FALSE)</f>
        <v>Normal Weight</v>
      </c>
      <c r="L2137" s="2" t="str">
        <f>VLOOKUP($B2137,'Answer Data Transformation'!$I$3:$R$2338,5,FALSE)</f>
        <v>Normal</v>
      </c>
      <c r="M2137" s="2" t="str">
        <f>VLOOKUP($B2137,'Answer Data Transformation'!$T$3:$AA$2346,2,FALSE)</f>
        <v>22-Jun-2001</v>
      </c>
      <c r="N2137" s="2">
        <f>VLOOKUP($B2137,'Answer Data Transformation'!$T$3:$AA$2346,4,FALSE)</f>
        <v>1</v>
      </c>
      <c r="O2137" s="2">
        <f>VLOOKUP($B2137,'Answer Data Transformation'!$T$3:$AA$2346,5,FALSE)</f>
        <v>2103.08</v>
      </c>
      <c r="P2137" s="2" t="str">
        <f>VLOOKUP($B2137,'Answer Data Transformation'!$T$3:$AA$2346,6,FALSE)</f>
        <v>tier - 3</v>
      </c>
      <c r="Q2137" s="2" t="str">
        <f>VLOOKUP($B2137,'Answer Data Transformation'!$T$3:$AA$2346,7,FALSE)</f>
        <v>tier - 2</v>
      </c>
      <c r="R2137" s="2" t="str">
        <f>VLOOKUP($B2137,'Answer Data Transformation'!$T$3:$AA$2346,8,FALSE)</f>
        <v>R1011</v>
      </c>
      <c r="S2137" s="2">
        <f>VLOOKUP($B2137,'Answer Data Transformation'!$T$3:$AA$2346,3,FALSE)</f>
        <v>21</v>
      </c>
    </row>
    <row r="2138" spans="2:19" ht="15.5" x14ac:dyDescent="0.35">
      <c r="B2138" s="1" t="s">
        <v>226</v>
      </c>
      <c r="C2138" s="28" t="str">
        <f>VLOOKUP(B2138,'Answer Data Transformation'!$B$3:$F$2338,4,FALSE)</f>
        <v xml:space="preserve">  Charlie T</v>
      </c>
      <c r="D2138" s="2">
        <f>VLOOKUP($B2138,'Answer Data Transformation'!$I$3:$R$2338,2,FALSE)</f>
        <v>26.03</v>
      </c>
      <c r="E2138" s="2">
        <f>VLOOKUP($B2138,'Answer Data Transformation'!$I$3:$R$2338,4,FALSE)</f>
        <v>5.81</v>
      </c>
      <c r="F2138" s="2" t="str">
        <f>VLOOKUP($B2138,'Answer Data Transformation'!$I$3:$R$2338,6,FALSE)</f>
        <v>Yes</v>
      </c>
      <c r="G2138" s="2" t="str">
        <f>VLOOKUP($B2138,'Answer Data Transformation'!$I$3:$R$2338,7,FALSE)</f>
        <v>No</v>
      </c>
      <c r="H2138" s="2" t="str">
        <f>VLOOKUP($B2138,'Answer Data Transformation'!$I$3:$R$2338,8,FALSE)</f>
        <v>No</v>
      </c>
      <c r="I2138" s="29">
        <f>VLOOKUP($B2138,'Answer Data Transformation'!$I$3:$R$2338,9,FALSE)</f>
        <v>0</v>
      </c>
      <c r="J2138" s="2" t="str">
        <f>VLOOKUP($B2138,'Answer Data Transformation'!$I$3:$R$2338,10,FALSE)</f>
        <v>No</v>
      </c>
      <c r="K2138" s="2" t="str">
        <f>VLOOKUP($B2138,'Answer Data Transformation'!$I$3:$R$2338,3,FALSE)</f>
        <v>Overweight</v>
      </c>
      <c r="L2138" s="2" t="str">
        <f>VLOOKUP($B2138,'Answer Data Transformation'!$I$3:$R$2338,5,FALSE)</f>
        <v>Prediabetes</v>
      </c>
      <c r="M2138" s="2" t="str">
        <f>VLOOKUP($B2138,'Answer Data Transformation'!$T$3:$AA$2346,2,FALSE)</f>
        <v>14-Aug-2001</v>
      </c>
      <c r="N2138" s="2">
        <f>VLOOKUP($B2138,'Answer Data Transformation'!$T$3:$AA$2346,4,FALSE)</f>
        <v>0</v>
      </c>
      <c r="O2138" s="2">
        <f>VLOOKUP($B2138,'Answer Data Transformation'!$T$3:$AA$2346,5,FALSE)</f>
        <v>2102.2600000000002</v>
      </c>
      <c r="P2138" s="2" t="str">
        <f>VLOOKUP($B2138,'Answer Data Transformation'!$T$3:$AA$2346,6,FALSE)</f>
        <v>tier - 3</v>
      </c>
      <c r="Q2138" s="2" t="str">
        <f>VLOOKUP($B2138,'Answer Data Transformation'!$T$3:$AA$2346,7,FALSE)</f>
        <v>tier - 2</v>
      </c>
      <c r="R2138" s="2" t="str">
        <f>VLOOKUP($B2138,'Answer Data Transformation'!$T$3:$AA$2346,8,FALSE)</f>
        <v>R1019</v>
      </c>
      <c r="S2138" s="2">
        <f>VLOOKUP($B2138,'Answer Data Transformation'!$T$3:$AA$2346,3,FALSE)</f>
        <v>21</v>
      </c>
    </row>
    <row r="2139" spans="2:19" ht="15.5" x14ac:dyDescent="0.35">
      <c r="B2139" s="1" t="s">
        <v>225</v>
      </c>
      <c r="C2139" s="28" t="str">
        <f>VLOOKUP(B2139,'Answer Data Transformation'!$B$3:$F$2338,4,FALSE)</f>
        <v xml:space="preserve">  Lauren</v>
      </c>
      <c r="D2139" s="2">
        <f>VLOOKUP($B2139,'Answer Data Transformation'!$I$3:$R$2338,2,FALSE)</f>
        <v>27.74</v>
      </c>
      <c r="E2139" s="2">
        <f>VLOOKUP($B2139,'Answer Data Transformation'!$I$3:$R$2338,4,FALSE)</f>
        <v>4.29</v>
      </c>
      <c r="F2139" s="2" t="str">
        <f>VLOOKUP($B2139,'Answer Data Transformation'!$I$3:$R$2338,6,FALSE)</f>
        <v>No</v>
      </c>
      <c r="G2139" s="2" t="str">
        <f>VLOOKUP($B2139,'Answer Data Transformation'!$I$3:$R$2338,7,FALSE)</f>
        <v>yes</v>
      </c>
      <c r="H2139" s="2" t="str">
        <f>VLOOKUP($B2139,'Answer Data Transformation'!$I$3:$R$2338,8,FALSE)</f>
        <v>No</v>
      </c>
      <c r="I2139" s="29">
        <f>VLOOKUP($B2139,'Answer Data Transformation'!$I$3:$R$2338,9,FALSE)</f>
        <v>1</v>
      </c>
      <c r="J2139" s="2" t="str">
        <f>VLOOKUP($B2139,'Answer Data Transformation'!$I$3:$R$2338,10,FALSE)</f>
        <v>No</v>
      </c>
      <c r="K2139" s="2" t="str">
        <f>VLOOKUP($B2139,'Answer Data Transformation'!$I$3:$R$2338,3,FALSE)</f>
        <v>Overweight</v>
      </c>
      <c r="L2139" s="2" t="str">
        <f>VLOOKUP($B2139,'Answer Data Transformation'!$I$3:$R$2338,5,FALSE)</f>
        <v>Normal</v>
      </c>
      <c r="M2139" s="2" t="str">
        <f>VLOOKUP($B2139,'Answer Data Transformation'!$T$3:$AA$2346,2,FALSE)</f>
        <v>12-Jun-2004</v>
      </c>
      <c r="N2139" s="2">
        <f>VLOOKUP($B2139,'Answer Data Transformation'!$T$3:$AA$2346,4,FALSE)</f>
        <v>0</v>
      </c>
      <c r="O2139" s="2">
        <f>VLOOKUP($B2139,'Answer Data Transformation'!$T$3:$AA$2346,5,FALSE)</f>
        <v>2094.1</v>
      </c>
      <c r="P2139" s="2" t="str">
        <f>VLOOKUP($B2139,'Answer Data Transformation'!$T$3:$AA$2346,6,FALSE)</f>
        <v>tier - 3</v>
      </c>
      <c r="Q2139" s="2" t="str">
        <f>VLOOKUP($B2139,'Answer Data Transformation'!$T$3:$AA$2346,7,FALSE)</f>
        <v>tier - 2</v>
      </c>
      <c r="R2139" s="2" t="str">
        <f>VLOOKUP($B2139,'Answer Data Transformation'!$T$3:$AA$2346,8,FALSE)</f>
        <v>R1025</v>
      </c>
      <c r="S2139" s="2">
        <f>VLOOKUP($B2139,'Answer Data Transformation'!$T$3:$AA$2346,3,FALSE)</f>
        <v>18</v>
      </c>
    </row>
    <row r="2140" spans="2:19" ht="15.5" x14ac:dyDescent="0.35">
      <c r="B2140" s="1" t="s">
        <v>224</v>
      </c>
      <c r="C2140" s="28" t="str">
        <f>VLOOKUP(B2140,'Answer Data Transformation'!$B$3:$F$2338,4,FALSE)</f>
        <v xml:space="preserve">  Arthur</v>
      </c>
      <c r="D2140" s="2">
        <f>VLOOKUP($B2140,'Answer Data Transformation'!$I$3:$R$2338,2,FALSE)</f>
        <v>32.11</v>
      </c>
      <c r="E2140" s="2">
        <f>VLOOKUP($B2140,'Answer Data Transformation'!$I$3:$R$2338,4,FALSE)</f>
        <v>4.03</v>
      </c>
      <c r="F2140" s="2" t="str">
        <f>VLOOKUP($B2140,'Answer Data Transformation'!$I$3:$R$2338,6,FALSE)</f>
        <v>Yes</v>
      </c>
      <c r="G2140" s="2" t="str">
        <f>VLOOKUP($B2140,'Answer Data Transformation'!$I$3:$R$2338,7,FALSE)</f>
        <v>yes</v>
      </c>
      <c r="H2140" s="2" t="str">
        <f>VLOOKUP($B2140,'Answer Data Transformation'!$I$3:$R$2338,8,FALSE)</f>
        <v>No</v>
      </c>
      <c r="I2140" s="29">
        <f>VLOOKUP($B2140,'Answer Data Transformation'!$I$3:$R$2338,9,FALSE)</f>
        <v>2</v>
      </c>
      <c r="J2140" s="2" t="str">
        <f>VLOOKUP($B2140,'Answer Data Transformation'!$I$3:$R$2338,10,FALSE)</f>
        <v>No</v>
      </c>
      <c r="K2140" s="2" t="str">
        <f>VLOOKUP($B2140,'Answer Data Transformation'!$I$3:$R$2338,3,FALSE)</f>
        <v>Obesity</v>
      </c>
      <c r="L2140" s="2" t="str">
        <f>VLOOKUP($B2140,'Answer Data Transformation'!$I$3:$R$2338,5,FALSE)</f>
        <v>Normal</v>
      </c>
      <c r="M2140" s="2" t="str">
        <f>VLOOKUP($B2140,'Answer Data Transformation'!$T$3:$AA$2346,2,FALSE)</f>
        <v>26-Jul-2000</v>
      </c>
      <c r="N2140" s="2">
        <f>VLOOKUP($B2140,'Answer Data Transformation'!$T$3:$AA$2346,4,FALSE)</f>
        <v>0</v>
      </c>
      <c r="O2140" s="2">
        <f>VLOOKUP($B2140,'Answer Data Transformation'!$T$3:$AA$2346,5,FALSE)</f>
        <v>2055.3200000000002</v>
      </c>
      <c r="P2140" s="2" t="str">
        <f>VLOOKUP($B2140,'Answer Data Transformation'!$T$3:$AA$2346,6,FALSE)</f>
        <v>tier - 3</v>
      </c>
      <c r="Q2140" s="2" t="str">
        <f>VLOOKUP($B2140,'Answer Data Transformation'!$T$3:$AA$2346,7,FALSE)</f>
        <v>tier - 3</v>
      </c>
      <c r="R2140" s="2" t="str">
        <f>VLOOKUP($B2140,'Answer Data Transformation'!$T$3:$AA$2346,8,FALSE)</f>
        <v>R1012</v>
      </c>
      <c r="S2140" s="2">
        <f>VLOOKUP($B2140,'Answer Data Transformation'!$T$3:$AA$2346,3,FALSE)</f>
        <v>22</v>
      </c>
    </row>
    <row r="2141" spans="2:19" ht="15.5" x14ac:dyDescent="0.35">
      <c r="B2141" s="1" t="s">
        <v>223</v>
      </c>
      <c r="C2141" s="28" t="str">
        <f>VLOOKUP(B2141,'Answer Data Transformation'!$B$3:$F$2338,4,FALSE)</f>
        <v xml:space="preserve">  Thomas</v>
      </c>
      <c r="D2141" s="2">
        <f>VLOOKUP($B2141,'Answer Data Transformation'!$I$3:$R$2338,2,FALSE)</f>
        <v>25.175000000000001</v>
      </c>
      <c r="E2141" s="2">
        <f>VLOOKUP($B2141,'Answer Data Transformation'!$I$3:$R$2338,4,FALSE)</f>
        <v>6.29</v>
      </c>
      <c r="F2141" s="2" t="str">
        <f>VLOOKUP($B2141,'Answer Data Transformation'!$I$3:$R$2338,6,FALSE)</f>
        <v>Yes</v>
      </c>
      <c r="G2141" s="2" t="str">
        <f>VLOOKUP($B2141,'Answer Data Transformation'!$I$3:$R$2338,7,FALSE)</f>
        <v>yes</v>
      </c>
      <c r="H2141" s="2" t="str">
        <f>VLOOKUP($B2141,'Answer Data Transformation'!$I$3:$R$2338,8,FALSE)</f>
        <v>No</v>
      </c>
      <c r="I2141" s="29">
        <f>VLOOKUP($B2141,'Answer Data Transformation'!$I$3:$R$2338,9,FALSE)</f>
        <v>2</v>
      </c>
      <c r="J2141" s="2" t="str">
        <f>VLOOKUP($B2141,'Answer Data Transformation'!$I$3:$R$2338,10,FALSE)</f>
        <v>No</v>
      </c>
      <c r="K2141" s="2" t="str">
        <f>VLOOKUP($B2141,'Answer Data Transformation'!$I$3:$R$2338,3,FALSE)</f>
        <v>Overweight</v>
      </c>
      <c r="L2141" s="2" t="str">
        <f>VLOOKUP($B2141,'Answer Data Transformation'!$I$3:$R$2338,5,FALSE)</f>
        <v>Prediabetes</v>
      </c>
      <c r="M2141" s="2" t="str">
        <f>VLOOKUP($B2141,'Answer Data Transformation'!$T$3:$AA$2346,2,FALSE)</f>
        <v>02-Sep-2000</v>
      </c>
      <c r="N2141" s="2">
        <f>VLOOKUP($B2141,'Answer Data Transformation'!$T$3:$AA$2346,4,FALSE)</f>
        <v>0</v>
      </c>
      <c r="O2141" s="2">
        <f>VLOOKUP($B2141,'Answer Data Transformation'!$T$3:$AA$2346,5,FALSE)</f>
        <v>2045.69</v>
      </c>
      <c r="P2141" s="2" t="str">
        <f>VLOOKUP($B2141,'Answer Data Transformation'!$T$3:$AA$2346,6,FALSE)</f>
        <v>tier - 3</v>
      </c>
      <c r="Q2141" s="2" t="str">
        <f>VLOOKUP($B2141,'Answer Data Transformation'!$T$3:$AA$2346,7,FALSE)</f>
        <v>tier - 3</v>
      </c>
      <c r="R2141" s="2" t="str">
        <f>VLOOKUP($B2141,'Answer Data Transformation'!$T$3:$AA$2346,8,FALSE)</f>
        <v>R1012</v>
      </c>
      <c r="S2141" s="2">
        <f>VLOOKUP($B2141,'Answer Data Transformation'!$T$3:$AA$2346,3,FALSE)</f>
        <v>22</v>
      </c>
    </row>
    <row r="2142" spans="2:19" ht="15.5" x14ac:dyDescent="0.35">
      <c r="B2142" s="1" t="s">
        <v>222</v>
      </c>
      <c r="C2142" s="28" t="str">
        <f>VLOOKUP(B2142,'Answer Data Transformation'!$B$3:$F$2338,4,FALSE)</f>
        <v xml:space="preserve">  Jennifer</v>
      </c>
      <c r="D2142" s="2">
        <f>VLOOKUP($B2142,'Answer Data Transformation'!$I$3:$R$2338,2,FALSE)</f>
        <v>39.49</v>
      </c>
      <c r="E2142" s="2">
        <f>VLOOKUP($B2142,'Answer Data Transformation'!$I$3:$R$2338,4,FALSE)</f>
        <v>4.4800000000000004</v>
      </c>
      <c r="F2142" s="2" t="str">
        <f>VLOOKUP($B2142,'Answer Data Transformation'!$I$3:$R$2338,6,FALSE)</f>
        <v>Yes</v>
      </c>
      <c r="G2142" s="2" t="str">
        <f>VLOOKUP($B2142,'Answer Data Transformation'!$I$3:$R$2338,7,FALSE)</f>
        <v>No</v>
      </c>
      <c r="H2142" s="2" t="str">
        <f>VLOOKUP($B2142,'Answer Data Transformation'!$I$3:$R$2338,8,FALSE)</f>
        <v>No</v>
      </c>
      <c r="I2142" s="29">
        <f>VLOOKUP($B2142,'Answer Data Transformation'!$I$3:$R$2338,9,FALSE)</f>
        <v>0</v>
      </c>
      <c r="J2142" s="2" t="str">
        <f>VLOOKUP($B2142,'Answer Data Transformation'!$I$3:$R$2338,10,FALSE)</f>
        <v>No</v>
      </c>
      <c r="K2142" s="2" t="str">
        <f>VLOOKUP($B2142,'Answer Data Transformation'!$I$3:$R$2338,3,FALSE)</f>
        <v>Obesity</v>
      </c>
      <c r="L2142" s="2" t="str">
        <f>VLOOKUP($B2142,'Answer Data Transformation'!$I$3:$R$2338,5,FALSE)</f>
        <v>Normal</v>
      </c>
      <c r="M2142" s="2" t="str">
        <f>VLOOKUP($B2142,'Answer Data Transformation'!$T$3:$AA$2346,2,FALSE)</f>
        <v>04-Aug-2001</v>
      </c>
      <c r="N2142" s="2">
        <f>VLOOKUP($B2142,'Answer Data Transformation'!$T$3:$AA$2346,4,FALSE)</f>
        <v>0</v>
      </c>
      <c r="O2142" s="2">
        <f>VLOOKUP($B2142,'Answer Data Transformation'!$T$3:$AA$2346,5,FALSE)</f>
        <v>2026.97</v>
      </c>
      <c r="P2142" s="2" t="str">
        <f>VLOOKUP($B2142,'Answer Data Transformation'!$T$3:$AA$2346,6,FALSE)</f>
        <v>tier - 3</v>
      </c>
      <c r="Q2142" s="2" t="str">
        <f>VLOOKUP($B2142,'Answer Data Transformation'!$T$3:$AA$2346,7,FALSE)</f>
        <v>tier - 2</v>
      </c>
      <c r="R2142" s="2" t="str">
        <f>VLOOKUP($B2142,'Answer Data Transformation'!$T$3:$AA$2346,8,FALSE)</f>
        <v>R1013</v>
      </c>
      <c r="S2142" s="2">
        <f>VLOOKUP($B2142,'Answer Data Transformation'!$T$3:$AA$2346,3,FALSE)</f>
        <v>21</v>
      </c>
    </row>
    <row r="2143" spans="2:19" ht="15.5" x14ac:dyDescent="0.35">
      <c r="B2143" s="1" t="s">
        <v>221</v>
      </c>
      <c r="C2143" s="28" t="str">
        <f>VLOOKUP(B2143,'Answer Data Transformation'!$B$3:$F$2338,4,FALSE)</f>
        <v xml:space="preserve">  Tammy</v>
      </c>
      <c r="D2143" s="2">
        <f>VLOOKUP($B2143,'Answer Data Transformation'!$I$3:$R$2338,2,FALSE)</f>
        <v>34.869999999999997</v>
      </c>
      <c r="E2143" s="2">
        <f>VLOOKUP($B2143,'Answer Data Transformation'!$I$3:$R$2338,4,FALSE)</f>
        <v>5.51</v>
      </c>
      <c r="F2143" s="2" t="str">
        <f>VLOOKUP($B2143,'Answer Data Transformation'!$I$3:$R$2338,6,FALSE)</f>
        <v>Yes</v>
      </c>
      <c r="G2143" s="2" t="str">
        <f>VLOOKUP($B2143,'Answer Data Transformation'!$I$3:$R$2338,7,FALSE)</f>
        <v>No</v>
      </c>
      <c r="H2143" s="2" t="str">
        <f>VLOOKUP($B2143,'Answer Data Transformation'!$I$3:$R$2338,8,FALSE)</f>
        <v>No</v>
      </c>
      <c r="I2143" s="29">
        <f>VLOOKUP($B2143,'Answer Data Transformation'!$I$3:$R$2338,9,FALSE)</f>
        <v>0</v>
      </c>
      <c r="J2143" s="2" t="str">
        <f>VLOOKUP($B2143,'Answer Data Transformation'!$I$3:$R$2338,10,FALSE)</f>
        <v>No</v>
      </c>
      <c r="K2143" s="2" t="str">
        <f>VLOOKUP($B2143,'Answer Data Transformation'!$I$3:$R$2338,3,FALSE)</f>
        <v>Obesity</v>
      </c>
      <c r="L2143" s="2" t="str">
        <f>VLOOKUP($B2143,'Answer Data Transformation'!$I$3:$R$2338,5,FALSE)</f>
        <v>Normal</v>
      </c>
      <c r="M2143" s="2" t="str">
        <f>VLOOKUP($B2143,'Answer Data Transformation'!$T$3:$AA$2346,2,FALSE)</f>
        <v>06-Sep-2001</v>
      </c>
      <c r="N2143" s="2">
        <f>VLOOKUP($B2143,'Answer Data Transformation'!$T$3:$AA$2346,4,FALSE)</f>
        <v>0</v>
      </c>
      <c r="O2143" s="2">
        <f>VLOOKUP($B2143,'Answer Data Transformation'!$T$3:$AA$2346,5,FALSE)</f>
        <v>2020.55</v>
      </c>
      <c r="P2143" s="2" t="str">
        <f>VLOOKUP($B2143,'Answer Data Transformation'!$T$3:$AA$2346,6,FALSE)</f>
        <v>tier - 3</v>
      </c>
      <c r="Q2143" s="2" t="str">
        <f>VLOOKUP($B2143,'Answer Data Transformation'!$T$3:$AA$2346,7,FALSE)</f>
        <v>tier - 2</v>
      </c>
      <c r="R2143" s="2" t="str">
        <f>VLOOKUP($B2143,'Answer Data Transformation'!$T$3:$AA$2346,8,FALSE)</f>
        <v>R1013</v>
      </c>
      <c r="S2143" s="2">
        <f>VLOOKUP($B2143,'Answer Data Transformation'!$T$3:$AA$2346,3,FALSE)</f>
        <v>21</v>
      </c>
    </row>
    <row r="2144" spans="2:19" ht="15.5" x14ac:dyDescent="0.35">
      <c r="B2144" s="1" t="s">
        <v>220</v>
      </c>
      <c r="C2144" s="28" t="str">
        <f>VLOOKUP(B2144,'Answer Data Transformation'!$B$3:$F$2338,4,FALSE)</f>
        <v xml:space="preserve">  Lena</v>
      </c>
      <c r="D2144" s="2">
        <f>VLOOKUP($B2144,'Answer Data Transformation'!$I$3:$R$2338,2,FALSE)</f>
        <v>34.6</v>
      </c>
      <c r="E2144" s="2">
        <f>VLOOKUP($B2144,'Answer Data Transformation'!$I$3:$R$2338,4,FALSE)</f>
        <v>4.5</v>
      </c>
      <c r="F2144" s="2" t="str">
        <f>VLOOKUP($B2144,'Answer Data Transformation'!$I$3:$R$2338,6,FALSE)</f>
        <v>Yes</v>
      </c>
      <c r="G2144" s="2" t="str">
        <f>VLOOKUP($B2144,'Answer Data Transformation'!$I$3:$R$2338,7,FALSE)</f>
        <v>No</v>
      </c>
      <c r="H2144" s="2" t="str">
        <f>VLOOKUP($B2144,'Answer Data Transformation'!$I$3:$R$2338,8,FALSE)</f>
        <v>No</v>
      </c>
      <c r="I2144" s="29">
        <f>VLOOKUP($B2144,'Answer Data Transformation'!$I$3:$R$2338,9,FALSE)</f>
        <v>0</v>
      </c>
      <c r="J2144" s="2" t="str">
        <f>VLOOKUP($B2144,'Answer Data Transformation'!$I$3:$R$2338,10,FALSE)</f>
        <v>No</v>
      </c>
      <c r="K2144" s="2" t="str">
        <f>VLOOKUP($B2144,'Answer Data Transformation'!$I$3:$R$2338,3,FALSE)</f>
        <v>Obesity</v>
      </c>
      <c r="L2144" s="2" t="str">
        <f>VLOOKUP($B2144,'Answer Data Transformation'!$I$3:$R$2338,5,FALSE)</f>
        <v>Normal</v>
      </c>
      <c r="M2144" s="2" t="str">
        <f>VLOOKUP($B2144,'Answer Data Transformation'!$T$3:$AA$2346,2,FALSE)</f>
        <v>01-Jul-2001</v>
      </c>
      <c r="N2144" s="2">
        <f>VLOOKUP($B2144,'Answer Data Transformation'!$T$3:$AA$2346,4,FALSE)</f>
        <v>0</v>
      </c>
      <c r="O2144" s="2">
        <f>VLOOKUP($B2144,'Answer Data Transformation'!$T$3:$AA$2346,5,FALSE)</f>
        <v>2020.18</v>
      </c>
      <c r="P2144" s="2" t="str">
        <f>VLOOKUP($B2144,'Answer Data Transformation'!$T$3:$AA$2346,6,FALSE)</f>
        <v>tier - 3</v>
      </c>
      <c r="Q2144" s="2" t="str">
        <f>VLOOKUP($B2144,'Answer Data Transformation'!$T$3:$AA$2346,7,FALSE)</f>
        <v>tier - 1</v>
      </c>
      <c r="R2144" s="2" t="str">
        <f>VLOOKUP($B2144,'Answer Data Transformation'!$T$3:$AA$2346,8,FALSE)</f>
        <v>R1011</v>
      </c>
      <c r="S2144" s="2">
        <f>VLOOKUP($B2144,'Answer Data Transformation'!$T$3:$AA$2346,3,FALSE)</f>
        <v>21</v>
      </c>
    </row>
    <row r="2145" spans="2:19" ht="15.5" x14ac:dyDescent="0.35">
      <c r="B2145" s="1" t="s">
        <v>219</v>
      </c>
      <c r="C2145" s="28" t="str">
        <f>VLOOKUP(B2145,'Answer Data Transformation'!$B$3:$F$2338,4,FALSE)</f>
        <v xml:space="preserve">  Valentina</v>
      </c>
      <c r="D2145" s="2">
        <f>VLOOKUP($B2145,'Answer Data Transformation'!$I$3:$R$2338,2,FALSE)</f>
        <v>25.8</v>
      </c>
      <c r="E2145" s="2">
        <f>VLOOKUP($B2145,'Answer Data Transformation'!$I$3:$R$2338,4,FALSE)</f>
        <v>6.29</v>
      </c>
      <c r="F2145" s="2" t="str">
        <f>VLOOKUP($B2145,'Answer Data Transformation'!$I$3:$R$2338,6,FALSE)</f>
        <v>Yes</v>
      </c>
      <c r="G2145" s="2" t="str">
        <f>VLOOKUP($B2145,'Answer Data Transformation'!$I$3:$R$2338,7,FALSE)</f>
        <v>No</v>
      </c>
      <c r="H2145" s="2" t="str">
        <f>VLOOKUP($B2145,'Answer Data Transformation'!$I$3:$R$2338,8,FALSE)</f>
        <v>No</v>
      </c>
      <c r="I2145" s="29">
        <f>VLOOKUP($B2145,'Answer Data Transformation'!$I$3:$R$2338,9,FALSE)</f>
        <v>0</v>
      </c>
      <c r="J2145" s="2" t="str">
        <f>VLOOKUP($B2145,'Answer Data Transformation'!$I$3:$R$2338,10,FALSE)</f>
        <v>No</v>
      </c>
      <c r="K2145" s="2" t="str">
        <f>VLOOKUP($B2145,'Answer Data Transformation'!$I$3:$R$2338,3,FALSE)</f>
        <v>Overweight</v>
      </c>
      <c r="L2145" s="2" t="str">
        <f>VLOOKUP($B2145,'Answer Data Transformation'!$I$3:$R$2338,5,FALSE)</f>
        <v>Prediabetes</v>
      </c>
      <c r="M2145" s="2" t="str">
        <f>VLOOKUP($B2145,'Answer Data Transformation'!$T$3:$AA$2346,2,FALSE)</f>
        <v>14-Aug-2001</v>
      </c>
      <c r="N2145" s="2">
        <f>VLOOKUP($B2145,'Answer Data Transformation'!$T$3:$AA$2346,4,FALSE)</f>
        <v>0</v>
      </c>
      <c r="O2145" s="2">
        <f>VLOOKUP($B2145,'Answer Data Transformation'!$T$3:$AA$2346,5,FALSE)</f>
        <v>2007.95</v>
      </c>
      <c r="P2145" s="2" t="str">
        <f>VLOOKUP($B2145,'Answer Data Transformation'!$T$3:$AA$2346,6,FALSE)</f>
        <v>tier - 3</v>
      </c>
      <c r="Q2145" s="2" t="str">
        <f>VLOOKUP($B2145,'Answer Data Transformation'!$T$3:$AA$2346,7,FALSE)</f>
        <v>tier - 2</v>
      </c>
      <c r="R2145" s="2" t="str">
        <f>VLOOKUP($B2145,'Answer Data Transformation'!$T$3:$AA$2346,8,FALSE)</f>
        <v>R1011</v>
      </c>
      <c r="S2145" s="2">
        <f>VLOOKUP($B2145,'Answer Data Transformation'!$T$3:$AA$2346,3,FALSE)</f>
        <v>21</v>
      </c>
    </row>
    <row r="2146" spans="2:19" ht="15.5" x14ac:dyDescent="0.35">
      <c r="B2146" s="1" t="s">
        <v>218</v>
      </c>
      <c r="C2146" s="28" t="str">
        <f>VLOOKUP(B2146,'Answer Data Transformation'!$B$3:$F$2338,4,FALSE)</f>
        <v xml:space="preserve">  Russell N</v>
      </c>
      <c r="D2146" s="2">
        <f>VLOOKUP($B2146,'Answer Data Transformation'!$I$3:$R$2338,2,FALSE)</f>
        <v>35.86</v>
      </c>
      <c r="E2146" s="2">
        <f>VLOOKUP($B2146,'Answer Data Transformation'!$I$3:$R$2338,4,FALSE)</f>
        <v>4.33</v>
      </c>
      <c r="F2146" s="2" t="str">
        <f>VLOOKUP($B2146,'Answer Data Transformation'!$I$3:$R$2338,6,FALSE)</f>
        <v>No</v>
      </c>
      <c r="G2146" s="2" t="str">
        <f>VLOOKUP($B2146,'Answer Data Transformation'!$I$3:$R$2338,7,FALSE)</f>
        <v>No</v>
      </c>
      <c r="H2146" s="2" t="str">
        <f>VLOOKUP($B2146,'Answer Data Transformation'!$I$3:$R$2338,8,FALSE)</f>
        <v>No</v>
      </c>
      <c r="I2146" s="29">
        <f>VLOOKUP($B2146,'Answer Data Transformation'!$I$3:$R$2338,9,FALSE)</f>
        <v>1</v>
      </c>
      <c r="J2146" s="2" t="str">
        <f>VLOOKUP($B2146,'Answer Data Transformation'!$I$3:$R$2338,10,FALSE)</f>
        <v>No</v>
      </c>
      <c r="K2146" s="2" t="str">
        <f>VLOOKUP($B2146,'Answer Data Transformation'!$I$3:$R$2338,3,FALSE)</f>
        <v>Obesity</v>
      </c>
      <c r="L2146" s="2" t="str">
        <f>VLOOKUP($B2146,'Answer Data Transformation'!$I$3:$R$2338,5,FALSE)</f>
        <v>Normal</v>
      </c>
      <c r="M2146" s="2" t="str">
        <f>VLOOKUP($B2146,'Answer Data Transformation'!$T$3:$AA$2346,2,FALSE)</f>
        <v>14-Sep-1998</v>
      </c>
      <c r="N2146" s="2">
        <f>VLOOKUP($B2146,'Answer Data Transformation'!$T$3:$AA$2346,4,FALSE)</f>
        <v>0</v>
      </c>
      <c r="O2146" s="2">
        <f>VLOOKUP($B2146,'Answer Data Transformation'!$T$3:$AA$2346,5,FALSE)</f>
        <v>1986.93</v>
      </c>
      <c r="P2146" s="2" t="str">
        <f>VLOOKUP($B2146,'Answer Data Transformation'!$T$3:$AA$2346,6,FALSE)</f>
        <v>tier - 3</v>
      </c>
      <c r="Q2146" s="2" t="str">
        <f>VLOOKUP($B2146,'Answer Data Transformation'!$T$3:$AA$2346,7,FALSE)</f>
        <v>tier - 2</v>
      </c>
      <c r="R2146" s="2" t="str">
        <f>VLOOKUP($B2146,'Answer Data Transformation'!$T$3:$AA$2346,8,FALSE)</f>
        <v>R1013</v>
      </c>
      <c r="S2146" s="2">
        <f>VLOOKUP($B2146,'Answer Data Transformation'!$T$3:$AA$2346,3,FALSE)</f>
        <v>24</v>
      </c>
    </row>
    <row r="2147" spans="2:19" ht="15.5" x14ac:dyDescent="0.35">
      <c r="B2147" s="1" t="s">
        <v>217</v>
      </c>
      <c r="C2147" s="28" t="str">
        <f>VLOOKUP(B2147,'Answer Data Transformation'!$B$3:$F$2338,4,FALSE)</f>
        <v xml:space="preserve">  Scott R</v>
      </c>
      <c r="D2147" s="2">
        <f>VLOOKUP($B2147,'Answer Data Transformation'!$I$3:$R$2338,2,FALSE)</f>
        <v>40.47</v>
      </c>
      <c r="E2147" s="2">
        <f>VLOOKUP($B2147,'Answer Data Transformation'!$I$3:$R$2338,4,FALSE)</f>
        <v>11.15</v>
      </c>
      <c r="F2147" s="2" t="str">
        <f>VLOOKUP($B2147,'Answer Data Transformation'!$I$3:$R$2338,6,FALSE)</f>
        <v>No</v>
      </c>
      <c r="G2147" s="2" t="str">
        <f>VLOOKUP($B2147,'Answer Data Transformation'!$I$3:$R$2338,7,FALSE)</f>
        <v>No</v>
      </c>
      <c r="H2147" s="2" t="str">
        <f>VLOOKUP($B2147,'Answer Data Transformation'!$I$3:$R$2338,8,FALSE)</f>
        <v>No</v>
      </c>
      <c r="I2147" s="29">
        <f>VLOOKUP($B2147,'Answer Data Transformation'!$I$3:$R$2338,9,FALSE)</f>
        <v>0</v>
      </c>
      <c r="J2147" s="2" t="str">
        <f>VLOOKUP($B2147,'Answer Data Transformation'!$I$3:$R$2338,10,FALSE)</f>
        <v>No</v>
      </c>
      <c r="K2147" s="2" t="str">
        <f>VLOOKUP($B2147,'Answer Data Transformation'!$I$3:$R$2338,3,FALSE)</f>
        <v>Obesity</v>
      </c>
      <c r="L2147" s="2" t="str">
        <f>VLOOKUP($B2147,'Answer Data Transformation'!$I$3:$R$2338,5,FALSE)</f>
        <v>Diabetes</v>
      </c>
      <c r="M2147" s="2" t="str">
        <f>VLOOKUP($B2147,'Answer Data Transformation'!$T$3:$AA$2346,2,FALSE)</f>
        <v>29-Sep-2002</v>
      </c>
      <c r="N2147" s="2">
        <f>VLOOKUP($B2147,'Answer Data Transformation'!$T$3:$AA$2346,4,FALSE)</f>
        <v>0</v>
      </c>
      <c r="O2147" s="2">
        <f>VLOOKUP($B2147,'Answer Data Transformation'!$T$3:$AA$2346,5,FALSE)</f>
        <v>1984.45</v>
      </c>
      <c r="P2147" s="2" t="str">
        <f>VLOOKUP($B2147,'Answer Data Transformation'!$T$3:$AA$2346,6,FALSE)</f>
        <v>tier - 3</v>
      </c>
      <c r="Q2147" s="2" t="str">
        <f>VLOOKUP($B2147,'Answer Data Transformation'!$T$3:$AA$2346,7,FALSE)</f>
        <v>tier - 3</v>
      </c>
      <c r="R2147" s="2" t="str">
        <f>VLOOKUP($B2147,'Answer Data Transformation'!$T$3:$AA$2346,8,FALSE)</f>
        <v>R1016</v>
      </c>
      <c r="S2147" s="2">
        <f>VLOOKUP($B2147,'Answer Data Transformation'!$T$3:$AA$2346,3,FALSE)</f>
        <v>20</v>
      </c>
    </row>
    <row r="2148" spans="2:19" ht="15.5" x14ac:dyDescent="0.35">
      <c r="B2148" s="1" t="s">
        <v>216</v>
      </c>
      <c r="C2148" s="28" t="str">
        <f>VLOOKUP(B2148,'Answer Data Transformation'!$B$3:$F$2338,4,FALSE)</f>
        <v xml:space="preserve">  Jose Francisco Sr</v>
      </c>
      <c r="D2148" s="2">
        <f>VLOOKUP($B2148,'Answer Data Transformation'!$I$3:$R$2338,2,FALSE)</f>
        <v>32.01</v>
      </c>
      <c r="E2148" s="2">
        <f>VLOOKUP($B2148,'Answer Data Transformation'!$I$3:$R$2338,4,FALSE)</f>
        <v>6.45</v>
      </c>
      <c r="F2148" s="2" t="str">
        <f>VLOOKUP($B2148,'Answer Data Transformation'!$I$3:$R$2338,6,FALSE)</f>
        <v>No</v>
      </c>
      <c r="G2148" s="2" t="str">
        <f>VLOOKUP($B2148,'Answer Data Transformation'!$I$3:$R$2338,7,FALSE)</f>
        <v>No</v>
      </c>
      <c r="H2148" s="2" t="str">
        <f>VLOOKUP($B2148,'Answer Data Transformation'!$I$3:$R$2338,8,FALSE)</f>
        <v>No</v>
      </c>
      <c r="I2148" s="29">
        <f>VLOOKUP($B2148,'Answer Data Transformation'!$I$3:$R$2338,9,FALSE)</f>
        <v>1</v>
      </c>
      <c r="J2148" s="2" t="str">
        <f>VLOOKUP($B2148,'Answer Data Transformation'!$I$3:$R$2338,10,FALSE)</f>
        <v>No</v>
      </c>
      <c r="K2148" s="2" t="str">
        <f>VLOOKUP($B2148,'Answer Data Transformation'!$I$3:$R$2338,3,FALSE)</f>
        <v>Obesity</v>
      </c>
      <c r="L2148" s="2" t="str">
        <f>VLOOKUP($B2148,'Answer Data Transformation'!$I$3:$R$2338,5,FALSE)</f>
        <v>Prediabetes</v>
      </c>
      <c r="M2148" s="2" t="str">
        <f>VLOOKUP($B2148,'Answer Data Transformation'!$T$3:$AA$2346,2,FALSE)</f>
        <v>29-Dec-1998</v>
      </c>
      <c r="N2148" s="2">
        <f>VLOOKUP($B2148,'Answer Data Transformation'!$T$3:$AA$2346,4,FALSE)</f>
        <v>0</v>
      </c>
      <c r="O2148" s="2">
        <f>VLOOKUP($B2148,'Answer Data Transformation'!$T$3:$AA$2346,5,FALSE)</f>
        <v>1981.58</v>
      </c>
      <c r="P2148" s="2" t="str">
        <f>VLOOKUP($B2148,'Answer Data Transformation'!$T$3:$AA$2346,6,FALSE)</f>
        <v>tier - 3</v>
      </c>
      <c r="Q2148" s="2" t="str">
        <f>VLOOKUP($B2148,'Answer Data Transformation'!$T$3:$AA$2346,7,FALSE)</f>
        <v>tier - 1</v>
      </c>
      <c r="R2148" s="2" t="str">
        <f>VLOOKUP($B2148,'Answer Data Transformation'!$T$3:$AA$2346,8,FALSE)</f>
        <v>R1013</v>
      </c>
      <c r="S2148" s="2">
        <f>VLOOKUP($B2148,'Answer Data Transformation'!$T$3:$AA$2346,3,FALSE)</f>
        <v>24</v>
      </c>
    </row>
    <row r="2149" spans="2:19" ht="15.5" x14ac:dyDescent="0.35">
      <c r="B2149" s="1" t="s">
        <v>215</v>
      </c>
      <c r="C2149" s="28" t="str">
        <f>VLOOKUP(B2149,'Answer Data Transformation'!$B$3:$F$2338,4,FALSE)</f>
        <v xml:space="preserve">  Paul J</v>
      </c>
      <c r="D2149" s="2">
        <f>VLOOKUP($B2149,'Answer Data Transformation'!$I$3:$R$2338,2,FALSE)</f>
        <v>33</v>
      </c>
      <c r="E2149" s="2">
        <f>VLOOKUP($B2149,'Answer Data Transformation'!$I$3:$R$2338,4,FALSE)</f>
        <v>9.27</v>
      </c>
      <c r="F2149" s="2" t="str">
        <f>VLOOKUP($B2149,'Answer Data Transformation'!$I$3:$R$2338,6,FALSE)</f>
        <v>No</v>
      </c>
      <c r="G2149" s="2" t="str">
        <f>VLOOKUP($B2149,'Answer Data Transformation'!$I$3:$R$2338,7,FALSE)</f>
        <v>No</v>
      </c>
      <c r="H2149" s="2" t="str">
        <f>VLOOKUP($B2149,'Answer Data Transformation'!$I$3:$R$2338,8,FALSE)</f>
        <v>No</v>
      </c>
      <c r="I2149" s="29">
        <f>VLOOKUP($B2149,'Answer Data Transformation'!$I$3:$R$2338,9,FALSE)</f>
        <v>0</v>
      </c>
      <c r="J2149" s="2" t="str">
        <f>VLOOKUP($B2149,'Answer Data Transformation'!$I$3:$R$2338,10,FALSE)</f>
        <v>No</v>
      </c>
      <c r="K2149" s="2" t="str">
        <f>VLOOKUP($B2149,'Answer Data Transformation'!$I$3:$R$2338,3,FALSE)</f>
        <v>Obesity</v>
      </c>
      <c r="L2149" s="2" t="str">
        <f>VLOOKUP($B2149,'Answer Data Transformation'!$I$3:$R$2338,5,FALSE)</f>
        <v>Diabetes</v>
      </c>
      <c r="M2149" s="2" t="str">
        <f>VLOOKUP($B2149,'Answer Data Transformation'!$T$3:$AA$2346,2,FALSE)</f>
        <v>16-Jul-2002</v>
      </c>
      <c r="N2149" s="2">
        <f>VLOOKUP($B2149,'Answer Data Transformation'!$T$3:$AA$2346,4,FALSE)</f>
        <v>1</v>
      </c>
      <c r="O2149" s="2">
        <f>VLOOKUP($B2149,'Answer Data Transformation'!$T$3:$AA$2346,5,FALSE)</f>
        <v>1980.07</v>
      </c>
      <c r="P2149" s="2" t="str">
        <f>VLOOKUP($B2149,'Answer Data Transformation'!$T$3:$AA$2346,6,FALSE)</f>
        <v>tier - 3</v>
      </c>
      <c r="Q2149" s="2" t="str">
        <f>VLOOKUP($B2149,'Answer Data Transformation'!$T$3:$AA$2346,7,FALSE)</f>
        <v>tier - 3</v>
      </c>
      <c r="R2149" s="2" t="str">
        <f>VLOOKUP($B2149,'Answer Data Transformation'!$T$3:$AA$2346,8,FALSE)</f>
        <v>R1011</v>
      </c>
      <c r="S2149" s="2">
        <f>VLOOKUP($B2149,'Answer Data Transformation'!$T$3:$AA$2346,3,FALSE)</f>
        <v>20</v>
      </c>
    </row>
    <row r="2150" spans="2:19" ht="15.5" x14ac:dyDescent="0.35">
      <c r="B2150" s="1" t="s">
        <v>214</v>
      </c>
      <c r="C2150" s="28" t="str">
        <f>VLOOKUP(B2150,'Answer Data Transformation'!$B$3:$F$2338,4,FALSE)</f>
        <v xml:space="preserve">  Adam</v>
      </c>
      <c r="D2150" s="2">
        <f>VLOOKUP($B2150,'Answer Data Transformation'!$I$3:$R$2338,2,FALSE)</f>
        <v>29.3</v>
      </c>
      <c r="E2150" s="2">
        <f>VLOOKUP($B2150,'Answer Data Transformation'!$I$3:$R$2338,4,FALSE)</f>
        <v>6.15</v>
      </c>
      <c r="F2150" s="2" t="str">
        <f>VLOOKUP($B2150,'Answer Data Transformation'!$I$3:$R$2338,6,FALSE)</f>
        <v>No</v>
      </c>
      <c r="G2150" s="2" t="str">
        <f>VLOOKUP($B2150,'Answer Data Transformation'!$I$3:$R$2338,7,FALSE)</f>
        <v>No</v>
      </c>
      <c r="H2150" s="2" t="str">
        <f>VLOOKUP($B2150,'Answer Data Transformation'!$I$3:$R$2338,8,FALSE)</f>
        <v>No</v>
      </c>
      <c r="I2150" s="29">
        <f>VLOOKUP($B2150,'Answer Data Transformation'!$I$3:$R$2338,9,FALSE)</f>
        <v>1</v>
      </c>
      <c r="J2150" s="2" t="str">
        <f>VLOOKUP($B2150,'Answer Data Transformation'!$I$3:$R$2338,10,FALSE)</f>
        <v>No</v>
      </c>
      <c r="K2150" s="2" t="str">
        <f>VLOOKUP($B2150,'Answer Data Transformation'!$I$3:$R$2338,3,FALSE)</f>
        <v>Overweight</v>
      </c>
      <c r="L2150" s="2" t="str">
        <f>VLOOKUP($B2150,'Answer Data Transformation'!$I$3:$R$2338,5,FALSE)</f>
        <v>Prediabetes</v>
      </c>
      <c r="M2150" s="2" t="str">
        <f>VLOOKUP($B2150,'Answer Data Transformation'!$T$3:$AA$2346,2,FALSE)</f>
        <v>29-Sep-1998</v>
      </c>
      <c r="N2150" s="2">
        <f>VLOOKUP($B2150,'Answer Data Transformation'!$T$3:$AA$2346,4,FALSE)</f>
        <v>0</v>
      </c>
      <c r="O2150" s="2">
        <f>VLOOKUP($B2150,'Answer Data Transformation'!$T$3:$AA$2346,5,FALSE)</f>
        <v>1977.82</v>
      </c>
      <c r="P2150" s="2" t="str">
        <f>VLOOKUP($B2150,'Answer Data Transformation'!$T$3:$AA$2346,6,FALSE)</f>
        <v>tier - 3</v>
      </c>
      <c r="Q2150" s="2" t="str">
        <f>VLOOKUP($B2150,'Answer Data Transformation'!$T$3:$AA$2346,7,FALSE)</f>
        <v>tier - 1</v>
      </c>
      <c r="R2150" s="2" t="str">
        <f>VLOOKUP($B2150,'Answer Data Transformation'!$T$3:$AA$2346,8,FALSE)</f>
        <v>R1011</v>
      </c>
      <c r="S2150" s="2">
        <f>VLOOKUP($B2150,'Answer Data Transformation'!$T$3:$AA$2346,3,FALSE)</f>
        <v>24</v>
      </c>
    </row>
    <row r="2151" spans="2:19" ht="15.5" x14ac:dyDescent="0.35">
      <c r="B2151" s="1" t="s">
        <v>213</v>
      </c>
      <c r="C2151" s="28" t="str">
        <f>VLOOKUP(B2151,'Answer Data Transformation'!$B$3:$F$2338,4,FALSE)</f>
        <v xml:space="preserve">  Edward J</v>
      </c>
      <c r="D2151" s="2">
        <f>VLOOKUP($B2151,'Answer Data Transformation'!$I$3:$R$2338,2,FALSE)</f>
        <v>25.8</v>
      </c>
      <c r="E2151" s="2">
        <f>VLOOKUP($B2151,'Answer Data Transformation'!$I$3:$R$2338,4,FALSE)</f>
        <v>4.13</v>
      </c>
      <c r="F2151" s="2" t="str">
        <f>VLOOKUP($B2151,'Answer Data Transformation'!$I$3:$R$2338,6,FALSE)</f>
        <v>No</v>
      </c>
      <c r="G2151" s="2" t="str">
        <f>VLOOKUP($B2151,'Answer Data Transformation'!$I$3:$R$2338,7,FALSE)</f>
        <v>No</v>
      </c>
      <c r="H2151" s="2" t="str">
        <f>VLOOKUP($B2151,'Answer Data Transformation'!$I$3:$R$2338,8,FALSE)</f>
        <v>No</v>
      </c>
      <c r="I2151" s="29">
        <f>VLOOKUP($B2151,'Answer Data Transformation'!$I$3:$R$2338,9,FALSE)</f>
        <v>1</v>
      </c>
      <c r="J2151" s="2" t="str">
        <f>VLOOKUP($B2151,'Answer Data Transformation'!$I$3:$R$2338,10,FALSE)</f>
        <v>No</v>
      </c>
      <c r="K2151" s="2" t="str">
        <f>VLOOKUP($B2151,'Answer Data Transformation'!$I$3:$R$2338,3,FALSE)</f>
        <v>Overweight</v>
      </c>
      <c r="L2151" s="2" t="str">
        <f>VLOOKUP($B2151,'Answer Data Transformation'!$I$3:$R$2338,5,FALSE)</f>
        <v>Normal</v>
      </c>
      <c r="M2151" s="2" t="str">
        <f>VLOOKUP($B2151,'Answer Data Transformation'!$T$3:$AA$2346,2,FALSE)</f>
        <v>05-Oct-1998</v>
      </c>
      <c r="N2151" s="2">
        <f>VLOOKUP($B2151,'Answer Data Transformation'!$T$3:$AA$2346,4,FALSE)</f>
        <v>0</v>
      </c>
      <c r="O2151" s="2">
        <f>VLOOKUP($B2151,'Answer Data Transformation'!$T$3:$AA$2346,5,FALSE)</f>
        <v>1972.95</v>
      </c>
      <c r="P2151" s="2" t="str">
        <f>VLOOKUP($B2151,'Answer Data Transformation'!$T$3:$AA$2346,6,FALSE)</f>
        <v>tier - 3</v>
      </c>
      <c r="Q2151" s="2" t="str">
        <f>VLOOKUP($B2151,'Answer Data Transformation'!$T$3:$AA$2346,7,FALSE)</f>
        <v>tier - 1</v>
      </c>
      <c r="R2151" s="2" t="str">
        <f>VLOOKUP($B2151,'Answer Data Transformation'!$T$3:$AA$2346,8,FALSE)</f>
        <v>R1011</v>
      </c>
      <c r="S2151" s="2">
        <f>VLOOKUP($B2151,'Answer Data Transformation'!$T$3:$AA$2346,3,FALSE)</f>
        <v>24</v>
      </c>
    </row>
    <row r="2152" spans="2:19" ht="15.5" x14ac:dyDescent="0.35">
      <c r="B2152" s="1" t="s">
        <v>212</v>
      </c>
      <c r="C2152" s="28" t="str">
        <f>VLOOKUP(B2152,'Answer Data Transformation'!$B$3:$F$2338,4,FALSE)</f>
        <v xml:space="preserve">  Patrick A</v>
      </c>
      <c r="D2152" s="2">
        <f>VLOOKUP($B2152,'Answer Data Transformation'!$I$3:$R$2338,2,FALSE)</f>
        <v>23.4</v>
      </c>
      <c r="E2152" s="2">
        <f>VLOOKUP($B2152,'Answer Data Transformation'!$I$3:$R$2338,4,FALSE)</f>
        <v>4.24</v>
      </c>
      <c r="F2152" s="2" t="str">
        <f>VLOOKUP($B2152,'Answer Data Transformation'!$I$3:$R$2338,6,FALSE)</f>
        <v>No</v>
      </c>
      <c r="G2152" s="2" t="str">
        <f>VLOOKUP($B2152,'Answer Data Transformation'!$I$3:$R$2338,7,FALSE)</f>
        <v>No</v>
      </c>
      <c r="H2152" s="2" t="str">
        <f>VLOOKUP($B2152,'Answer Data Transformation'!$I$3:$R$2338,8,FALSE)</f>
        <v>No</v>
      </c>
      <c r="I2152" s="29">
        <f>VLOOKUP($B2152,'Answer Data Transformation'!$I$3:$R$2338,9,FALSE)</f>
        <v>1</v>
      </c>
      <c r="J2152" s="2" t="str">
        <f>VLOOKUP($B2152,'Answer Data Transformation'!$I$3:$R$2338,10,FALSE)</f>
        <v>No</v>
      </c>
      <c r="K2152" s="2" t="str">
        <f>VLOOKUP($B2152,'Answer Data Transformation'!$I$3:$R$2338,3,FALSE)</f>
        <v>Normal Weight</v>
      </c>
      <c r="L2152" s="2" t="str">
        <f>VLOOKUP($B2152,'Answer Data Transformation'!$I$3:$R$2338,5,FALSE)</f>
        <v>Normal</v>
      </c>
      <c r="M2152" s="2" t="str">
        <f>VLOOKUP($B2152,'Answer Data Transformation'!$T$3:$AA$2346,2,FALSE)</f>
        <v>28-Sep-1998</v>
      </c>
      <c r="N2152" s="2">
        <f>VLOOKUP($B2152,'Answer Data Transformation'!$T$3:$AA$2346,4,FALSE)</f>
        <v>0</v>
      </c>
      <c r="O2152" s="2">
        <f>VLOOKUP($B2152,'Answer Data Transformation'!$T$3:$AA$2346,5,FALSE)</f>
        <v>1969.61</v>
      </c>
      <c r="P2152" s="2" t="str">
        <f>VLOOKUP($B2152,'Answer Data Transformation'!$T$3:$AA$2346,6,FALSE)</f>
        <v>tier - 3</v>
      </c>
      <c r="Q2152" s="2" t="str">
        <f>VLOOKUP($B2152,'Answer Data Transformation'!$T$3:$AA$2346,7,FALSE)</f>
        <v>tier - 3</v>
      </c>
      <c r="R2152" s="2" t="str">
        <f>VLOOKUP($B2152,'Answer Data Transformation'!$T$3:$AA$2346,8,FALSE)</f>
        <v>R1011</v>
      </c>
      <c r="S2152" s="2">
        <f>VLOOKUP($B2152,'Answer Data Transformation'!$T$3:$AA$2346,3,FALSE)</f>
        <v>24</v>
      </c>
    </row>
    <row r="2153" spans="2:19" ht="15.5" x14ac:dyDescent="0.35">
      <c r="B2153" s="1" t="s">
        <v>211</v>
      </c>
      <c r="C2153" s="28" t="str">
        <f>VLOOKUP(B2153,'Answer Data Transformation'!$B$3:$F$2338,4,FALSE)</f>
        <v xml:space="preserve">  Geraint H</v>
      </c>
      <c r="D2153" s="2">
        <f>VLOOKUP($B2153,'Answer Data Transformation'!$I$3:$R$2338,2,FALSE)</f>
        <v>27.93</v>
      </c>
      <c r="E2153" s="2">
        <f>VLOOKUP($B2153,'Answer Data Transformation'!$I$3:$R$2338,4,FALSE)</f>
        <v>9.8800000000000008</v>
      </c>
      <c r="F2153" s="2" t="str">
        <f>VLOOKUP($B2153,'Answer Data Transformation'!$I$3:$R$2338,6,FALSE)</f>
        <v>No</v>
      </c>
      <c r="G2153" s="2" t="str">
        <f>VLOOKUP($B2153,'Answer Data Transformation'!$I$3:$R$2338,7,FALSE)</f>
        <v>No</v>
      </c>
      <c r="H2153" s="2" t="str">
        <f>VLOOKUP($B2153,'Answer Data Transformation'!$I$3:$R$2338,8,FALSE)</f>
        <v>No</v>
      </c>
      <c r="I2153" s="29">
        <f>VLOOKUP($B2153,'Answer Data Transformation'!$I$3:$R$2338,9,FALSE)</f>
        <v>0</v>
      </c>
      <c r="J2153" s="2" t="str">
        <f>VLOOKUP($B2153,'Answer Data Transformation'!$I$3:$R$2338,10,FALSE)</f>
        <v>No</v>
      </c>
      <c r="K2153" s="2" t="str">
        <f>VLOOKUP($B2153,'Answer Data Transformation'!$I$3:$R$2338,3,FALSE)</f>
        <v>Overweight</v>
      </c>
      <c r="L2153" s="2" t="str">
        <f>VLOOKUP($B2153,'Answer Data Transformation'!$I$3:$R$2338,5,FALSE)</f>
        <v>Diabetes</v>
      </c>
      <c r="M2153" s="2" t="str">
        <f>VLOOKUP($B2153,'Answer Data Transformation'!$T$3:$AA$2346,2,FALSE)</f>
        <v>29-Jul-2002</v>
      </c>
      <c r="N2153" s="2">
        <f>VLOOKUP($B2153,'Answer Data Transformation'!$T$3:$AA$2346,4,FALSE)</f>
        <v>0</v>
      </c>
      <c r="O2153" s="2">
        <f>VLOOKUP($B2153,'Answer Data Transformation'!$T$3:$AA$2346,5,FALSE)</f>
        <v>1967.02</v>
      </c>
      <c r="P2153" s="2" t="str">
        <f>VLOOKUP($B2153,'Answer Data Transformation'!$T$3:$AA$2346,6,FALSE)</f>
        <v>tier - 3</v>
      </c>
      <c r="Q2153" s="2" t="str">
        <f>VLOOKUP($B2153,'Answer Data Transformation'!$T$3:$AA$2346,7,FALSE)</f>
        <v>tier - 2</v>
      </c>
      <c r="R2153" s="2" t="str">
        <f>VLOOKUP($B2153,'Answer Data Transformation'!$T$3:$AA$2346,8,FALSE)</f>
        <v>R1016</v>
      </c>
      <c r="S2153" s="2">
        <f>VLOOKUP($B2153,'Answer Data Transformation'!$T$3:$AA$2346,3,FALSE)</f>
        <v>20</v>
      </c>
    </row>
    <row r="2154" spans="2:19" ht="15.5" x14ac:dyDescent="0.35">
      <c r="B2154" s="1" t="s">
        <v>210</v>
      </c>
      <c r="C2154" s="28" t="str">
        <f>VLOOKUP(B2154,'Answer Data Transformation'!$B$3:$F$2338,4,FALSE)</f>
        <v xml:space="preserve">  Dj</v>
      </c>
      <c r="D2154" s="2">
        <f>VLOOKUP($B2154,'Answer Data Transformation'!$I$3:$R$2338,2,FALSE)</f>
        <v>22</v>
      </c>
      <c r="E2154" s="2">
        <f>VLOOKUP($B2154,'Answer Data Transformation'!$I$3:$R$2338,4,FALSE)</f>
        <v>9.5</v>
      </c>
      <c r="F2154" s="2" t="str">
        <f>VLOOKUP($B2154,'Answer Data Transformation'!$I$3:$R$2338,6,FALSE)</f>
        <v>No</v>
      </c>
      <c r="G2154" s="2" t="str">
        <f>VLOOKUP($B2154,'Answer Data Transformation'!$I$3:$R$2338,7,FALSE)</f>
        <v>No</v>
      </c>
      <c r="H2154" s="2" t="str">
        <f>VLOOKUP($B2154,'Answer Data Transformation'!$I$3:$R$2338,8,FALSE)</f>
        <v>No</v>
      </c>
      <c r="I2154" s="29">
        <f>VLOOKUP($B2154,'Answer Data Transformation'!$I$3:$R$2338,9,FALSE)</f>
        <v>0</v>
      </c>
      <c r="J2154" s="2" t="str">
        <f>VLOOKUP($B2154,'Answer Data Transformation'!$I$3:$R$2338,10,FALSE)</f>
        <v>No</v>
      </c>
      <c r="K2154" s="2" t="str">
        <f>VLOOKUP($B2154,'Answer Data Transformation'!$I$3:$R$2338,3,FALSE)</f>
        <v>Normal Weight</v>
      </c>
      <c r="L2154" s="2" t="str">
        <f>VLOOKUP($B2154,'Answer Data Transformation'!$I$3:$R$2338,5,FALSE)</f>
        <v>Diabetes</v>
      </c>
      <c r="M2154" s="2" t="str">
        <f>VLOOKUP($B2154,'Answer Data Transformation'!$T$3:$AA$2346,2,FALSE)</f>
        <v>07-Sep-2002</v>
      </c>
      <c r="N2154" s="2">
        <f>VLOOKUP($B2154,'Answer Data Transformation'!$T$3:$AA$2346,4,FALSE)</f>
        <v>1</v>
      </c>
      <c r="O2154" s="2">
        <f>VLOOKUP($B2154,'Answer Data Transformation'!$T$3:$AA$2346,5,FALSE)</f>
        <v>1964.78</v>
      </c>
      <c r="P2154" s="2" t="str">
        <f>VLOOKUP($B2154,'Answer Data Transformation'!$T$3:$AA$2346,6,FALSE)</f>
        <v>tier - 3</v>
      </c>
      <c r="Q2154" s="2" t="str">
        <f>VLOOKUP($B2154,'Answer Data Transformation'!$T$3:$AA$2346,7,FALSE)</f>
        <v>tier - 1</v>
      </c>
      <c r="R2154" s="2" t="str">
        <f>VLOOKUP($B2154,'Answer Data Transformation'!$T$3:$AA$2346,8,FALSE)</f>
        <v>R1011</v>
      </c>
      <c r="S2154" s="2">
        <f>VLOOKUP($B2154,'Answer Data Transformation'!$T$3:$AA$2346,3,FALSE)</f>
        <v>20</v>
      </c>
    </row>
    <row r="2155" spans="2:19" ht="15.5" x14ac:dyDescent="0.35">
      <c r="B2155" s="1" t="s">
        <v>209</v>
      </c>
      <c r="C2155" s="28" t="str">
        <f>VLOOKUP(B2155,'Answer Data Transformation'!$B$3:$F$2338,4,FALSE)</f>
        <v xml:space="preserve">  Zachary A</v>
      </c>
      <c r="D2155" s="2">
        <f>VLOOKUP($B2155,'Answer Data Transformation'!$I$3:$R$2338,2,FALSE)</f>
        <v>36.86</v>
      </c>
      <c r="E2155" s="2">
        <f>VLOOKUP($B2155,'Answer Data Transformation'!$I$3:$R$2338,4,FALSE)</f>
        <v>4.97</v>
      </c>
      <c r="F2155" s="2" t="str">
        <f>VLOOKUP($B2155,'Answer Data Transformation'!$I$3:$R$2338,6,FALSE)</f>
        <v>Yes</v>
      </c>
      <c r="G2155" s="2" t="str">
        <f>VLOOKUP($B2155,'Answer Data Transformation'!$I$3:$R$2338,7,FALSE)</f>
        <v>No</v>
      </c>
      <c r="H2155" s="2" t="str">
        <f>VLOOKUP($B2155,'Answer Data Transformation'!$I$3:$R$2338,8,FALSE)</f>
        <v>No</v>
      </c>
      <c r="I2155" s="29">
        <f>VLOOKUP($B2155,'Answer Data Transformation'!$I$3:$R$2338,9,FALSE)</f>
        <v>0</v>
      </c>
      <c r="J2155" s="2" t="str">
        <f>VLOOKUP($B2155,'Answer Data Transformation'!$I$3:$R$2338,10,FALSE)</f>
        <v>No</v>
      </c>
      <c r="K2155" s="2" t="str">
        <f>VLOOKUP($B2155,'Answer Data Transformation'!$I$3:$R$2338,3,FALSE)</f>
        <v>Obesity</v>
      </c>
      <c r="L2155" s="2" t="str">
        <f>VLOOKUP($B2155,'Answer Data Transformation'!$I$3:$R$2338,5,FALSE)</f>
        <v>Normal</v>
      </c>
      <c r="M2155" s="2" t="str">
        <f>VLOOKUP($B2155,'Answer Data Transformation'!$T$3:$AA$2346,2,FALSE)</f>
        <v>09-Dec-2001</v>
      </c>
      <c r="N2155" s="2">
        <f>VLOOKUP($B2155,'Answer Data Transformation'!$T$3:$AA$2346,4,FALSE)</f>
        <v>0</v>
      </c>
      <c r="O2155" s="2">
        <f>VLOOKUP($B2155,'Answer Data Transformation'!$T$3:$AA$2346,5,FALSE)</f>
        <v>1917.32</v>
      </c>
      <c r="P2155" s="2" t="str">
        <f>VLOOKUP($B2155,'Answer Data Transformation'!$T$3:$AA$2346,6,FALSE)</f>
        <v>tier - 3</v>
      </c>
      <c r="Q2155" s="2" t="str">
        <f>VLOOKUP($B2155,'Answer Data Transformation'!$T$3:$AA$2346,7,FALSE)</f>
        <v>tier - 2</v>
      </c>
      <c r="R2155" s="2" t="str">
        <f>VLOOKUP($B2155,'Answer Data Transformation'!$T$3:$AA$2346,8,FALSE)</f>
        <v>R1012</v>
      </c>
      <c r="S2155" s="2">
        <f>VLOOKUP($B2155,'Answer Data Transformation'!$T$3:$AA$2346,3,FALSE)</f>
        <v>21</v>
      </c>
    </row>
    <row r="2156" spans="2:19" ht="15.5" x14ac:dyDescent="0.35">
      <c r="B2156" s="1" t="s">
        <v>208</v>
      </c>
      <c r="C2156" s="28" t="str">
        <f>VLOOKUP(B2156,'Answer Data Transformation'!$B$3:$F$2338,4,FALSE)</f>
        <v xml:space="preserve">  Brian W</v>
      </c>
      <c r="D2156" s="2">
        <f>VLOOKUP($B2156,'Answer Data Transformation'!$I$3:$R$2338,2,FALSE)</f>
        <v>31.254999999999999</v>
      </c>
      <c r="E2156" s="2">
        <f>VLOOKUP($B2156,'Answer Data Transformation'!$I$3:$R$2338,4,FALSE)</f>
        <v>5.49</v>
      </c>
      <c r="F2156" s="2" t="str">
        <f>VLOOKUP($B2156,'Answer Data Transformation'!$I$3:$R$2338,6,FALSE)</f>
        <v>Yes</v>
      </c>
      <c r="G2156" s="2" t="str">
        <f>VLOOKUP($B2156,'Answer Data Transformation'!$I$3:$R$2338,7,FALSE)</f>
        <v>No</v>
      </c>
      <c r="H2156" s="2" t="str">
        <f>VLOOKUP($B2156,'Answer Data Transformation'!$I$3:$R$2338,8,FALSE)</f>
        <v>No</v>
      </c>
      <c r="I2156" s="29">
        <f>VLOOKUP($B2156,'Answer Data Transformation'!$I$3:$R$2338,9,FALSE)</f>
        <v>0</v>
      </c>
      <c r="J2156" s="2" t="str">
        <f>VLOOKUP($B2156,'Answer Data Transformation'!$I$3:$R$2338,10,FALSE)</f>
        <v>No</v>
      </c>
      <c r="K2156" s="2" t="str">
        <f>VLOOKUP($B2156,'Answer Data Transformation'!$I$3:$R$2338,3,FALSE)</f>
        <v>Obesity</v>
      </c>
      <c r="L2156" s="2" t="str">
        <f>VLOOKUP($B2156,'Answer Data Transformation'!$I$3:$R$2338,5,FALSE)</f>
        <v>Normal</v>
      </c>
      <c r="M2156" s="2" t="str">
        <f>VLOOKUP($B2156,'Answer Data Transformation'!$T$3:$AA$2346,2,FALSE)</f>
        <v>03-Aug-2001</v>
      </c>
      <c r="N2156" s="2">
        <f>VLOOKUP($B2156,'Answer Data Transformation'!$T$3:$AA$2346,4,FALSE)</f>
        <v>0</v>
      </c>
      <c r="O2156" s="2">
        <f>VLOOKUP($B2156,'Answer Data Transformation'!$T$3:$AA$2346,5,FALSE)</f>
        <v>1909.53</v>
      </c>
      <c r="P2156" s="2" t="str">
        <f>VLOOKUP($B2156,'Answer Data Transformation'!$T$3:$AA$2346,6,FALSE)</f>
        <v>tier - 3</v>
      </c>
      <c r="Q2156" s="2" t="str">
        <f>VLOOKUP($B2156,'Answer Data Transformation'!$T$3:$AA$2346,7,FALSE)</f>
        <v>tier - 3</v>
      </c>
      <c r="R2156" s="2" t="str">
        <f>VLOOKUP($B2156,'Answer Data Transformation'!$T$3:$AA$2346,8,FALSE)</f>
        <v>R1012</v>
      </c>
      <c r="S2156" s="2">
        <f>VLOOKUP($B2156,'Answer Data Transformation'!$T$3:$AA$2346,3,FALSE)</f>
        <v>21</v>
      </c>
    </row>
    <row r="2157" spans="2:19" ht="15.5" x14ac:dyDescent="0.35">
      <c r="B2157" s="1" t="s">
        <v>207</v>
      </c>
      <c r="C2157" s="28" t="str">
        <f>VLOOKUP(B2157,'Answer Data Transformation'!$B$3:$F$2338,4,FALSE)</f>
        <v xml:space="preserve">  Joe</v>
      </c>
      <c r="D2157" s="2">
        <f>VLOOKUP($B2157,'Answer Data Transformation'!$I$3:$R$2338,2,FALSE)</f>
        <v>23.06</v>
      </c>
      <c r="E2157" s="2">
        <f>VLOOKUP($B2157,'Answer Data Transformation'!$I$3:$R$2338,4,FALSE)</f>
        <v>4.47</v>
      </c>
      <c r="F2157" s="2" t="str">
        <f>VLOOKUP($B2157,'Answer Data Transformation'!$I$3:$R$2338,6,FALSE)</f>
        <v>No</v>
      </c>
      <c r="G2157" s="2" t="str">
        <f>VLOOKUP($B2157,'Answer Data Transformation'!$I$3:$R$2338,7,FALSE)</f>
        <v>No</v>
      </c>
      <c r="H2157" s="2" t="str">
        <f>VLOOKUP($B2157,'Answer Data Transformation'!$I$3:$R$2338,8,FALSE)</f>
        <v>No</v>
      </c>
      <c r="I2157" s="29">
        <f>VLOOKUP($B2157,'Answer Data Transformation'!$I$3:$R$2338,9,FALSE)</f>
        <v>0</v>
      </c>
      <c r="J2157" s="2" t="str">
        <f>VLOOKUP($B2157,'Answer Data Transformation'!$I$3:$R$2338,10,FALSE)</f>
        <v>No</v>
      </c>
      <c r="K2157" s="2" t="str">
        <f>VLOOKUP($B2157,'Answer Data Transformation'!$I$3:$R$2338,3,FALSE)</f>
        <v>Normal Weight</v>
      </c>
      <c r="L2157" s="2" t="str">
        <f>VLOOKUP($B2157,'Answer Data Transformation'!$I$3:$R$2338,5,FALSE)</f>
        <v>Normal</v>
      </c>
      <c r="M2157" s="2" t="str">
        <f>VLOOKUP($B2157,'Answer Data Transformation'!$T$3:$AA$2346,2,FALSE)</f>
        <v>06-Oct-1994</v>
      </c>
      <c r="N2157" s="2">
        <f>VLOOKUP($B2157,'Answer Data Transformation'!$T$3:$AA$2346,4,FALSE)</f>
        <v>0</v>
      </c>
      <c r="O2157" s="2">
        <f>VLOOKUP($B2157,'Answer Data Transformation'!$T$3:$AA$2346,5,FALSE)</f>
        <v>1908.9</v>
      </c>
      <c r="P2157" s="2" t="str">
        <f>VLOOKUP($B2157,'Answer Data Transformation'!$T$3:$AA$2346,6,FALSE)</f>
        <v>tier - 3</v>
      </c>
      <c r="Q2157" s="2" t="str">
        <f>VLOOKUP($B2157,'Answer Data Transformation'!$T$3:$AA$2346,7,FALSE)</f>
        <v>tier - 3</v>
      </c>
      <c r="R2157" s="2" t="str">
        <f>VLOOKUP($B2157,'Answer Data Transformation'!$T$3:$AA$2346,8,FALSE)</f>
        <v>R1013</v>
      </c>
      <c r="S2157" s="2">
        <f>VLOOKUP($B2157,'Answer Data Transformation'!$T$3:$AA$2346,3,FALSE)</f>
        <v>28</v>
      </c>
    </row>
    <row r="2158" spans="2:19" ht="15.5" x14ac:dyDescent="0.35">
      <c r="B2158" s="1" t="s">
        <v>206</v>
      </c>
      <c r="C2158" s="28" t="str">
        <f>VLOOKUP(B2158,'Answer Data Transformation'!$B$3:$F$2338,4,FALSE)</f>
        <v xml:space="preserve">  Stephen</v>
      </c>
      <c r="D2158" s="2">
        <f>VLOOKUP($B2158,'Answer Data Transformation'!$I$3:$R$2338,2,FALSE)</f>
        <v>28.975000000000001</v>
      </c>
      <c r="E2158" s="2">
        <f>VLOOKUP($B2158,'Answer Data Transformation'!$I$3:$R$2338,4,FALSE)</f>
        <v>4.34</v>
      </c>
      <c r="F2158" s="2" t="str">
        <f>VLOOKUP($B2158,'Answer Data Transformation'!$I$3:$R$2338,6,FALSE)</f>
        <v>Yes</v>
      </c>
      <c r="G2158" s="2" t="str">
        <f>VLOOKUP($B2158,'Answer Data Transformation'!$I$3:$R$2338,7,FALSE)</f>
        <v>No</v>
      </c>
      <c r="H2158" s="2" t="str">
        <f>VLOOKUP($B2158,'Answer Data Transformation'!$I$3:$R$2338,8,FALSE)</f>
        <v>No</v>
      </c>
      <c r="I2158" s="29">
        <f>VLOOKUP($B2158,'Answer Data Transformation'!$I$3:$R$2338,9,FALSE)</f>
        <v>0</v>
      </c>
      <c r="J2158" s="2" t="str">
        <f>VLOOKUP($B2158,'Answer Data Transformation'!$I$3:$R$2338,10,FALSE)</f>
        <v>No</v>
      </c>
      <c r="K2158" s="2" t="str">
        <f>VLOOKUP($B2158,'Answer Data Transformation'!$I$3:$R$2338,3,FALSE)</f>
        <v>Overweight</v>
      </c>
      <c r="L2158" s="2" t="str">
        <f>VLOOKUP($B2158,'Answer Data Transformation'!$I$3:$R$2338,5,FALSE)</f>
        <v>Normal</v>
      </c>
      <c r="M2158" s="2" t="str">
        <f>VLOOKUP($B2158,'Answer Data Transformation'!$T$3:$AA$2346,2,FALSE)</f>
        <v>10-Aug-2001</v>
      </c>
      <c r="N2158" s="2">
        <f>VLOOKUP($B2158,'Answer Data Transformation'!$T$3:$AA$2346,4,FALSE)</f>
        <v>0</v>
      </c>
      <c r="O2158" s="2">
        <f>VLOOKUP($B2158,'Answer Data Transformation'!$T$3:$AA$2346,5,FALSE)</f>
        <v>1906.36</v>
      </c>
      <c r="P2158" s="2" t="str">
        <f>VLOOKUP($B2158,'Answer Data Transformation'!$T$3:$AA$2346,6,FALSE)</f>
        <v>tier - 3</v>
      </c>
      <c r="Q2158" s="2" t="str">
        <f>VLOOKUP($B2158,'Answer Data Transformation'!$T$3:$AA$2346,7,FALSE)</f>
        <v>tier - 1</v>
      </c>
      <c r="R2158" s="2" t="str">
        <f>VLOOKUP($B2158,'Answer Data Transformation'!$T$3:$AA$2346,8,FALSE)</f>
        <v>R1012</v>
      </c>
      <c r="S2158" s="2">
        <f>VLOOKUP($B2158,'Answer Data Transformation'!$T$3:$AA$2346,3,FALSE)</f>
        <v>21</v>
      </c>
    </row>
    <row r="2159" spans="2:19" ht="15.5" x14ac:dyDescent="0.35">
      <c r="B2159" s="1" t="s">
        <v>205</v>
      </c>
      <c r="C2159" s="28" t="str">
        <f>VLOOKUP(B2159,'Answer Data Transformation'!$B$3:$F$2338,4,FALSE)</f>
        <v xml:space="preserve">  Ellen L</v>
      </c>
      <c r="D2159" s="2">
        <f>VLOOKUP($B2159,'Answer Data Transformation'!$I$3:$R$2338,2,FALSE)</f>
        <v>33.299999999999997</v>
      </c>
      <c r="E2159" s="2">
        <f>VLOOKUP($B2159,'Answer Data Transformation'!$I$3:$R$2338,4,FALSE)</f>
        <v>9.49</v>
      </c>
      <c r="F2159" s="2" t="str">
        <f>VLOOKUP($B2159,'Answer Data Transformation'!$I$3:$R$2338,6,FALSE)</f>
        <v>No</v>
      </c>
      <c r="G2159" s="2" t="str">
        <f>VLOOKUP($B2159,'Answer Data Transformation'!$I$3:$R$2338,7,FALSE)</f>
        <v>No</v>
      </c>
      <c r="H2159" s="2" t="str">
        <f>VLOOKUP($B2159,'Answer Data Transformation'!$I$3:$R$2338,8,FALSE)</f>
        <v>No</v>
      </c>
      <c r="I2159" s="29">
        <f>VLOOKUP($B2159,'Answer Data Transformation'!$I$3:$R$2338,9,FALSE)</f>
        <v>0</v>
      </c>
      <c r="J2159" s="2" t="str">
        <f>VLOOKUP($B2159,'Answer Data Transformation'!$I$3:$R$2338,10,FALSE)</f>
        <v>No</v>
      </c>
      <c r="K2159" s="2" t="str">
        <f>VLOOKUP($B2159,'Answer Data Transformation'!$I$3:$R$2338,3,FALSE)</f>
        <v>Obesity</v>
      </c>
      <c r="L2159" s="2" t="str">
        <f>VLOOKUP($B2159,'Answer Data Transformation'!$I$3:$R$2338,5,FALSE)</f>
        <v>Diabetes</v>
      </c>
      <c r="M2159" s="2" t="str">
        <f>VLOOKUP($B2159,'Answer Data Transformation'!$T$3:$AA$2346,2,FALSE)</f>
        <v>21-Aug-2002</v>
      </c>
      <c r="N2159" s="2">
        <f>VLOOKUP($B2159,'Answer Data Transformation'!$T$3:$AA$2346,4,FALSE)</f>
        <v>0</v>
      </c>
      <c r="O2159" s="2">
        <f>VLOOKUP($B2159,'Answer Data Transformation'!$T$3:$AA$2346,5,FALSE)</f>
        <v>1880.49</v>
      </c>
      <c r="P2159" s="2" t="str">
        <f>VLOOKUP($B2159,'Answer Data Transformation'!$T$3:$AA$2346,6,FALSE)</f>
        <v>tier - 3</v>
      </c>
      <c r="Q2159" s="2" t="str">
        <f>VLOOKUP($B2159,'Answer Data Transformation'!$T$3:$AA$2346,7,FALSE)</f>
        <v>tier - 1</v>
      </c>
      <c r="R2159" s="2" t="str">
        <f>VLOOKUP($B2159,'Answer Data Transformation'!$T$3:$AA$2346,8,FALSE)</f>
        <v>R1011</v>
      </c>
      <c r="S2159" s="2">
        <f>VLOOKUP($B2159,'Answer Data Transformation'!$T$3:$AA$2346,3,FALSE)</f>
        <v>20</v>
      </c>
    </row>
    <row r="2160" spans="2:19" ht="15.5" x14ac:dyDescent="0.35">
      <c r="B2160" s="1" t="s">
        <v>204</v>
      </c>
      <c r="C2160" s="28" t="str">
        <f>VLOOKUP(B2160,'Answer Data Transformation'!$B$3:$F$2338,4,FALSE)</f>
        <v xml:space="preserve">  Cindy</v>
      </c>
      <c r="D2160" s="2">
        <f>VLOOKUP($B2160,'Answer Data Transformation'!$I$3:$R$2338,2,FALSE)</f>
        <v>33</v>
      </c>
      <c r="E2160" s="2">
        <f>VLOOKUP($B2160,'Answer Data Transformation'!$I$3:$R$2338,4,FALSE)</f>
        <v>10.16</v>
      </c>
      <c r="F2160" s="2" t="str">
        <f>VLOOKUP($B2160,'Answer Data Transformation'!$I$3:$R$2338,6,FALSE)</f>
        <v>No</v>
      </c>
      <c r="G2160" s="2" t="str">
        <f>VLOOKUP($B2160,'Answer Data Transformation'!$I$3:$R$2338,7,FALSE)</f>
        <v>No</v>
      </c>
      <c r="H2160" s="2" t="str">
        <f>VLOOKUP($B2160,'Answer Data Transformation'!$I$3:$R$2338,8,FALSE)</f>
        <v>No</v>
      </c>
      <c r="I2160" s="29">
        <f>VLOOKUP($B2160,'Answer Data Transformation'!$I$3:$R$2338,9,FALSE)</f>
        <v>0</v>
      </c>
      <c r="J2160" s="2" t="str">
        <f>VLOOKUP($B2160,'Answer Data Transformation'!$I$3:$R$2338,10,FALSE)</f>
        <v>No</v>
      </c>
      <c r="K2160" s="2" t="str">
        <f>VLOOKUP($B2160,'Answer Data Transformation'!$I$3:$R$2338,3,FALSE)</f>
        <v>Obesity</v>
      </c>
      <c r="L2160" s="2" t="str">
        <f>VLOOKUP($B2160,'Answer Data Transformation'!$I$3:$R$2338,5,FALSE)</f>
        <v>Diabetes</v>
      </c>
      <c r="M2160" s="2" t="str">
        <f>VLOOKUP($B2160,'Answer Data Transformation'!$T$3:$AA$2346,2,FALSE)</f>
        <v>29-Aug-2002</v>
      </c>
      <c r="N2160" s="2">
        <f>VLOOKUP($B2160,'Answer Data Transformation'!$T$3:$AA$2346,4,FALSE)</f>
        <v>0</v>
      </c>
      <c r="O2160" s="2">
        <f>VLOOKUP($B2160,'Answer Data Transformation'!$T$3:$AA$2346,5,FALSE)</f>
        <v>1880.07</v>
      </c>
      <c r="P2160" s="2" t="str">
        <f>VLOOKUP($B2160,'Answer Data Transformation'!$T$3:$AA$2346,6,FALSE)</f>
        <v>tier - 3</v>
      </c>
      <c r="Q2160" s="2" t="str">
        <f>VLOOKUP($B2160,'Answer Data Transformation'!$T$3:$AA$2346,7,FALSE)</f>
        <v>tier - 2</v>
      </c>
      <c r="R2160" s="2" t="str">
        <f>VLOOKUP($B2160,'Answer Data Transformation'!$T$3:$AA$2346,8,FALSE)</f>
        <v>R1013</v>
      </c>
      <c r="S2160" s="2">
        <f>VLOOKUP($B2160,'Answer Data Transformation'!$T$3:$AA$2346,3,FALSE)</f>
        <v>20</v>
      </c>
    </row>
    <row r="2161" spans="2:19" ht="15.5" x14ac:dyDescent="0.35">
      <c r="B2161" s="1" t="s">
        <v>203</v>
      </c>
      <c r="C2161" s="28" t="str">
        <f>VLOOKUP(B2161,'Answer Data Transformation'!$B$3:$F$2338,4,FALSE)</f>
        <v xml:space="preserve">  Abigail R</v>
      </c>
      <c r="D2161" s="2">
        <f>VLOOKUP($B2161,'Answer Data Transformation'!$I$3:$R$2338,2,FALSE)</f>
        <v>31.46</v>
      </c>
      <c r="E2161" s="2">
        <f>VLOOKUP($B2161,'Answer Data Transformation'!$I$3:$R$2338,4,FALSE)</f>
        <v>11.19</v>
      </c>
      <c r="F2161" s="2" t="str">
        <f>VLOOKUP($B2161,'Answer Data Transformation'!$I$3:$R$2338,6,FALSE)</f>
        <v>No</v>
      </c>
      <c r="G2161" s="2" t="str">
        <f>VLOOKUP($B2161,'Answer Data Transformation'!$I$3:$R$2338,7,FALSE)</f>
        <v>No</v>
      </c>
      <c r="H2161" s="2" t="str">
        <f>VLOOKUP($B2161,'Answer Data Transformation'!$I$3:$R$2338,8,FALSE)</f>
        <v>No</v>
      </c>
      <c r="I2161" s="29">
        <f>VLOOKUP($B2161,'Answer Data Transformation'!$I$3:$R$2338,9,FALSE)</f>
        <v>0</v>
      </c>
      <c r="J2161" s="2" t="str">
        <f>VLOOKUP($B2161,'Answer Data Transformation'!$I$3:$R$2338,10,FALSE)</f>
        <v>No</v>
      </c>
      <c r="K2161" s="2" t="str">
        <f>VLOOKUP($B2161,'Answer Data Transformation'!$I$3:$R$2338,3,FALSE)</f>
        <v>Obesity</v>
      </c>
      <c r="L2161" s="2" t="str">
        <f>VLOOKUP($B2161,'Answer Data Transformation'!$I$3:$R$2338,5,FALSE)</f>
        <v>Diabetes</v>
      </c>
      <c r="M2161" s="2" t="str">
        <f>VLOOKUP($B2161,'Answer Data Transformation'!$T$3:$AA$2346,2,FALSE)</f>
        <v>29-Oct-2002</v>
      </c>
      <c r="N2161" s="2">
        <f>VLOOKUP($B2161,'Answer Data Transformation'!$T$3:$AA$2346,4,FALSE)</f>
        <v>0</v>
      </c>
      <c r="O2161" s="2">
        <f>VLOOKUP($B2161,'Answer Data Transformation'!$T$3:$AA$2346,5,FALSE)</f>
        <v>1877.93</v>
      </c>
      <c r="P2161" s="2" t="str">
        <f>VLOOKUP($B2161,'Answer Data Transformation'!$T$3:$AA$2346,6,FALSE)</f>
        <v>tier - 3</v>
      </c>
      <c r="Q2161" s="2" t="str">
        <f>VLOOKUP($B2161,'Answer Data Transformation'!$T$3:$AA$2346,7,FALSE)</f>
        <v>tier - 1</v>
      </c>
      <c r="R2161" s="2" t="str">
        <f>VLOOKUP($B2161,'Answer Data Transformation'!$T$3:$AA$2346,8,FALSE)</f>
        <v>R1013</v>
      </c>
      <c r="S2161" s="2">
        <f>VLOOKUP($B2161,'Answer Data Transformation'!$T$3:$AA$2346,3,FALSE)</f>
        <v>20</v>
      </c>
    </row>
    <row r="2162" spans="2:19" ht="15.5" x14ac:dyDescent="0.35">
      <c r="B2162" s="1" t="s">
        <v>202</v>
      </c>
      <c r="C2162" s="28" t="str">
        <f>VLOOKUP(B2162,'Answer Data Transformation'!$B$3:$F$2338,4,FALSE)</f>
        <v xml:space="preserve">  Amy L</v>
      </c>
      <c r="D2162" s="2">
        <f>VLOOKUP($B2162,'Answer Data Transformation'!$I$3:$R$2338,2,FALSE)</f>
        <v>29.6</v>
      </c>
      <c r="E2162" s="2">
        <f>VLOOKUP($B2162,'Answer Data Transformation'!$I$3:$R$2338,4,FALSE)</f>
        <v>11.03</v>
      </c>
      <c r="F2162" s="2" t="str">
        <f>VLOOKUP($B2162,'Answer Data Transformation'!$I$3:$R$2338,6,FALSE)</f>
        <v>No</v>
      </c>
      <c r="G2162" s="2" t="str">
        <f>VLOOKUP($B2162,'Answer Data Transformation'!$I$3:$R$2338,7,FALSE)</f>
        <v>No</v>
      </c>
      <c r="H2162" s="2" t="str">
        <f>VLOOKUP($B2162,'Answer Data Transformation'!$I$3:$R$2338,8,FALSE)</f>
        <v>No</v>
      </c>
      <c r="I2162" s="29">
        <f>VLOOKUP($B2162,'Answer Data Transformation'!$I$3:$R$2338,9,FALSE)</f>
        <v>0</v>
      </c>
      <c r="J2162" s="2" t="str">
        <f>VLOOKUP($B2162,'Answer Data Transformation'!$I$3:$R$2338,10,FALSE)</f>
        <v>No</v>
      </c>
      <c r="K2162" s="2" t="str">
        <f>VLOOKUP($B2162,'Answer Data Transformation'!$I$3:$R$2338,3,FALSE)</f>
        <v>Overweight</v>
      </c>
      <c r="L2162" s="2" t="str">
        <f>VLOOKUP($B2162,'Answer Data Transformation'!$I$3:$R$2338,5,FALSE)</f>
        <v>Diabetes</v>
      </c>
      <c r="M2162" s="2" t="str">
        <f>VLOOKUP($B2162,'Answer Data Transformation'!$T$3:$AA$2346,2,FALSE)</f>
        <v>22-Sep-2002</v>
      </c>
      <c r="N2162" s="2">
        <f>VLOOKUP($B2162,'Answer Data Transformation'!$T$3:$AA$2346,4,FALSE)</f>
        <v>0</v>
      </c>
      <c r="O2162" s="2">
        <f>VLOOKUP($B2162,'Answer Data Transformation'!$T$3:$AA$2346,5,FALSE)</f>
        <v>1875.34</v>
      </c>
      <c r="P2162" s="2" t="str">
        <f>VLOOKUP($B2162,'Answer Data Transformation'!$T$3:$AA$2346,6,FALSE)</f>
        <v>tier - 3</v>
      </c>
      <c r="Q2162" s="2" t="str">
        <f>VLOOKUP($B2162,'Answer Data Transformation'!$T$3:$AA$2346,7,FALSE)</f>
        <v>tier - 2</v>
      </c>
      <c r="R2162" s="2" t="str">
        <f>VLOOKUP($B2162,'Answer Data Transformation'!$T$3:$AA$2346,8,FALSE)</f>
        <v>R1011</v>
      </c>
      <c r="S2162" s="2">
        <f>VLOOKUP($B2162,'Answer Data Transformation'!$T$3:$AA$2346,3,FALSE)</f>
        <v>20</v>
      </c>
    </row>
    <row r="2163" spans="2:19" ht="15.5" x14ac:dyDescent="0.35">
      <c r="B2163" s="1" t="s">
        <v>201</v>
      </c>
      <c r="C2163" s="28" t="str">
        <f>VLOOKUP(B2163,'Answer Data Transformation'!$B$3:$F$2338,4,FALSE)</f>
        <v xml:space="preserve">  Amy</v>
      </c>
      <c r="D2163" s="2">
        <f>VLOOKUP($B2163,'Answer Data Transformation'!$I$3:$R$2338,2,FALSE)</f>
        <v>22.05</v>
      </c>
      <c r="E2163" s="2">
        <f>VLOOKUP($B2163,'Answer Data Transformation'!$I$3:$R$2338,4,FALSE)</f>
        <v>4.43</v>
      </c>
      <c r="F2163" s="2" t="str">
        <f>VLOOKUP($B2163,'Answer Data Transformation'!$I$3:$R$2338,6,FALSE)</f>
        <v>Yes</v>
      </c>
      <c r="G2163" s="2" t="str">
        <f>VLOOKUP($B2163,'Answer Data Transformation'!$I$3:$R$2338,7,FALSE)</f>
        <v>No</v>
      </c>
      <c r="H2163" s="2" t="str">
        <f>VLOOKUP($B2163,'Answer Data Transformation'!$I$3:$R$2338,8,FALSE)</f>
        <v>No</v>
      </c>
      <c r="I2163" s="29">
        <f>VLOOKUP($B2163,'Answer Data Transformation'!$I$3:$R$2338,9,FALSE)</f>
        <v>0</v>
      </c>
      <c r="J2163" s="2" t="str">
        <f>VLOOKUP($B2163,'Answer Data Transformation'!$I$3:$R$2338,10,FALSE)</f>
        <v>No</v>
      </c>
      <c r="K2163" s="2" t="str">
        <f>VLOOKUP($B2163,'Answer Data Transformation'!$I$3:$R$2338,3,FALSE)</f>
        <v>Normal Weight</v>
      </c>
      <c r="L2163" s="2" t="str">
        <f>VLOOKUP($B2163,'Answer Data Transformation'!$I$3:$R$2338,5,FALSE)</f>
        <v>Normal</v>
      </c>
      <c r="M2163" s="2" t="str">
        <f>VLOOKUP($B2163,'Answer Data Transformation'!$T$3:$AA$2346,2,FALSE)</f>
        <v>02-Jul-1996</v>
      </c>
      <c r="N2163" s="2">
        <f>VLOOKUP($B2163,'Answer Data Transformation'!$T$3:$AA$2346,4,FALSE)</f>
        <v>0</v>
      </c>
      <c r="O2163" s="2">
        <f>VLOOKUP($B2163,'Answer Data Transformation'!$T$3:$AA$2346,5,FALSE)</f>
        <v>1865.98</v>
      </c>
      <c r="P2163" s="2" t="str">
        <f>VLOOKUP($B2163,'Answer Data Transformation'!$T$3:$AA$2346,6,FALSE)</f>
        <v>tier - 3</v>
      </c>
      <c r="Q2163" s="2" t="str">
        <f>VLOOKUP($B2163,'Answer Data Transformation'!$T$3:$AA$2346,7,FALSE)</f>
        <v>tier - 3</v>
      </c>
      <c r="R2163" s="2" t="str">
        <f>VLOOKUP($B2163,'Answer Data Transformation'!$T$3:$AA$2346,8,FALSE)</f>
        <v>R1012</v>
      </c>
      <c r="S2163" s="2">
        <f>VLOOKUP($B2163,'Answer Data Transformation'!$T$3:$AA$2346,3,FALSE)</f>
        <v>26</v>
      </c>
    </row>
    <row r="2164" spans="2:19" ht="15.5" x14ac:dyDescent="0.35">
      <c r="B2164" s="1" t="s">
        <v>199</v>
      </c>
      <c r="C2164" s="28" t="str">
        <f>VLOOKUP(B2164,'Answer Data Transformation'!$B$3:$F$2338,4,FALSE)</f>
        <v xml:space="preserve">  Grace H</v>
      </c>
      <c r="D2164" s="2">
        <f>VLOOKUP($B2164,'Answer Data Transformation'!$I$3:$R$2338,2,FALSE)</f>
        <v>27.06</v>
      </c>
      <c r="E2164" s="2">
        <f>VLOOKUP($B2164,'Answer Data Transformation'!$I$3:$R$2338,4,FALSE)</f>
        <v>6.14</v>
      </c>
      <c r="F2164" s="2" t="str">
        <f>VLOOKUP($B2164,'Answer Data Transformation'!$I$3:$R$2338,6,FALSE)</f>
        <v>No</v>
      </c>
      <c r="G2164" s="2" t="str">
        <f>VLOOKUP($B2164,'Answer Data Transformation'!$I$3:$R$2338,7,FALSE)</f>
        <v>yes</v>
      </c>
      <c r="H2164" s="2" t="str">
        <f>VLOOKUP($B2164,'Answer Data Transformation'!$I$3:$R$2338,8,FALSE)</f>
        <v>No</v>
      </c>
      <c r="I2164" s="29">
        <f>VLOOKUP($B2164,'Answer Data Transformation'!$I$3:$R$2338,9,FALSE)</f>
        <v>1</v>
      </c>
      <c r="J2164" s="2" t="str">
        <f>VLOOKUP($B2164,'Answer Data Transformation'!$I$3:$R$2338,10,FALSE)</f>
        <v>No</v>
      </c>
      <c r="K2164" s="2" t="str">
        <f>VLOOKUP($B2164,'Answer Data Transformation'!$I$3:$R$2338,3,FALSE)</f>
        <v>Overweight</v>
      </c>
      <c r="L2164" s="2" t="str">
        <f>VLOOKUP($B2164,'Answer Data Transformation'!$I$3:$R$2338,5,FALSE)</f>
        <v>Prediabetes</v>
      </c>
      <c r="M2164" s="2" t="str">
        <f>VLOOKUP($B2164,'Answer Data Transformation'!$T$3:$AA$2346,2,FALSE)</f>
        <v>27-Dec-2004</v>
      </c>
      <c r="N2164" s="2">
        <f>VLOOKUP($B2164,'Answer Data Transformation'!$T$3:$AA$2346,4,FALSE)</f>
        <v>0</v>
      </c>
      <c r="O2164" s="2">
        <f>VLOOKUP($B2164,'Answer Data Transformation'!$T$3:$AA$2346,5,FALSE)</f>
        <v>1863.45</v>
      </c>
      <c r="P2164" s="2" t="str">
        <f>VLOOKUP($B2164,'Answer Data Transformation'!$T$3:$AA$2346,6,FALSE)</f>
        <v>tier - 3</v>
      </c>
      <c r="Q2164" s="2" t="str">
        <f>VLOOKUP($B2164,'Answer Data Transformation'!$T$3:$AA$2346,7,FALSE)</f>
        <v>tier - 1</v>
      </c>
      <c r="R2164" s="2" t="str">
        <f>VLOOKUP($B2164,'Answer Data Transformation'!$T$3:$AA$2346,8,FALSE)</f>
        <v>R1025</v>
      </c>
      <c r="S2164" s="2">
        <f>VLOOKUP($B2164,'Answer Data Transformation'!$T$3:$AA$2346,3,FALSE)</f>
        <v>18</v>
      </c>
    </row>
    <row r="2165" spans="2:19" ht="15.5" x14ac:dyDescent="0.35">
      <c r="B2165" s="1" t="s">
        <v>198</v>
      </c>
      <c r="C2165" s="28" t="str">
        <f>VLOOKUP(B2165,'Answer Data Transformation'!$B$3:$F$2338,4,FALSE)</f>
        <v xml:space="preserve">  Caitie J</v>
      </c>
      <c r="D2165" s="2">
        <f>VLOOKUP($B2165,'Answer Data Transformation'!$I$3:$R$2338,2,FALSE)</f>
        <v>20.49</v>
      </c>
      <c r="E2165" s="2">
        <f>VLOOKUP($B2165,'Answer Data Transformation'!$I$3:$R$2338,4,FALSE)</f>
        <v>4.87</v>
      </c>
      <c r="F2165" s="2" t="str">
        <f>VLOOKUP($B2165,'Answer Data Transformation'!$I$3:$R$2338,6,FALSE)</f>
        <v>No</v>
      </c>
      <c r="G2165" s="2" t="str">
        <f>VLOOKUP($B2165,'Answer Data Transformation'!$I$3:$R$2338,7,FALSE)</f>
        <v>No</v>
      </c>
      <c r="H2165" s="2" t="str">
        <f>VLOOKUP($B2165,'Answer Data Transformation'!$I$3:$R$2338,8,FALSE)</f>
        <v>No</v>
      </c>
      <c r="I2165" s="29">
        <f>VLOOKUP($B2165,'Answer Data Transformation'!$I$3:$R$2338,9,FALSE)</f>
        <v>0</v>
      </c>
      <c r="J2165" s="2" t="str">
        <f>VLOOKUP($B2165,'Answer Data Transformation'!$I$3:$R$2338,10,FALSE)</f>
        <v>No</v>
      </c>
      <c r="K2165" s="2" t="str">
        <f>VLOOKUP($B2165,'Answer Data Transformation'!$I$3:$R$2338,3,FALSE)</f>
        <v>Normal Weight</v>
      </c>
      <c r="L2165" s="2" t="str">
        <f>VLOOKUP($B2165,'Answer Data Transformation'!$I$3:$R$2338,5,FALSE)</f>
        <v>Normal</v>
      </c>
      <c r="M2165" s="2" t="str">
        <f>VLOOKUP($B2165,'Answer Data Transformation'!$T$3:$AA$2346,2,FALSE)</f>
        <v>06-Dec-1994</v>
      </c>
      <c r="N2165" s="2">
        <f>VLOOKUP($B2165,'Answer Data Transformation'!$T$3:$AA$2346,4,FALSE)</f>
        <v>0</v>
      </c>
      <c r="O2165" s="2">
        <f>VLOOKUP($B2165,'Answer Data Transformation'!$T$3:$AA$2346,5,FALSE)</f>
        <v>1850.55</v>
      </c>
      <c r="P2165" s="2" t="str">
        <f>VLOOKUP($B2165,'Answer Data Transformation'!$T$3:$AA$2346,6,FALSE)</f>
        <v>tier - 3</v>
      </c>
      <c r="Q2165" s="2" t="str">
        <f>VLOOKUP($B2165,'Answer Data Transformation'!$T$3:$AA$2346,7,FALSE)</f>
        <v>tier - 2</v>
      </c>
      <c r="R2165" s="2" t="str">
        <f>VLOOKUP($B2165,'Answer Data Transformation'!$T$3:$AA$2346,8,FALSE)</f>
        <v>R1012</v>
      </c>
      <c r="S2165" s="2">
        <f>VLOOKUP($B2165,'Answer Data Transformation'!$T$3:$AA$2346,3,FALSE)</f>
        <v>28</v>
      </c>
    </row>
    <row r="2166" spans="2:19" ht="15.5" x14ac:dyDescent="0.35">
      <c r="B2166" s="1" t="s">
        <v>197</v>
      </c>
      <c r="C2166" s="28" t="str">
        <f>VLOOKUP(B2166,'Answer Data Transformation'!$B$3:$F$2338,4,FALSE)</f>
        <v xml:space="preserve">  Benjamin</v>
      </c>
      <c r="D2166" s="2">
        <f>VLOOKUP($B2166,'Answer Data Transformation'!$I$3:$R$2338,2,FALSE)</f>
        <v>28.4</v>
      </c>
      <c r="E2166" s="2">
        <f>VLOOKUP($B2166,'Answer Data Transformation'!$I$3:$R$2338,4,FALSE)</f>
        <v>4.3</v>
      </c>
      <c r="F2166" s="2" t="str">
        <f>VLOOKUP($B2166,'Answer Data Transformation'!$I$3:$R$2338,6,FALSE)</f>
        <v>No</v>
      </c>
      <c r="G2166" s="2" t="str">
        <f>VLOOKUP($B2166,'Answer Data Transformation'!$I$3:$R$2338,7,FALSE)</f>
        <v>No</v>
      </c>
      <c r="H2166" s="2" t="str">
        <f>VLOOKUP($B2166,'Answer Data Transformation'!$I$3:$R$2338,8,FALSE)</f>
        <v>Yes</v>
      </c>
      <c r="I2166" s="29">
        <f>VLOOKUP($B2166,'Answer Data Transformation'!$I$3:$R$2338,9,FALSE)</f>
        <v>1</v>
      </c>
      <c r="J2166" s="2" t="str">
        <f>VLOOKUP($B2166,'Answer Data Transformation'!$I$3:$R$2338,10,FALSE)</f>
        <v>No</v>
      </c>
      <c r="K2166" s="2" t="str">
        <f>VLOOKUP($B2166,'Answer Data Transformation'!$I$3:$R$2338,3,FALSE)</f>
        <v>Overweight</v>
      </c>
      <c r="L2166" s="2" t="str">
        <f>VLOOKUP($B2166,'Answer Data Transformation'!$I$3:$R$2338,5,FALSE)</f>
        <v>Normal</v>
      </c>
      <c r="M2166" s="2" t="str">
        <f>VLOOKUP($B2166,'Answer Data Transformation'!$T$3:$AA$2346,2,FALSE)</f>
        <v>20-Jul-2003</v>
      </c>
      <c r="N2166" s="2">
        <f>VLOOKUP($B2166,'Answer Data Transformation'!$T$3:$AA$2346,4,FALSE)</f>
        <v>1</v>
      </c>
      <c r="O2166" s="2">
        <f>VLOOKUP($B2166,'Answer Data Transformation'!$T$3:$AA$2346,5,FALSE)</f>
        <v>1842.52</v>
      </c>
      <c r="P2166" s="2" t="str">
        <f>VLOOKUP($B2166,'Answer Data Transformation'!$T$3:$AA$2346,6,FALSE)</f>
        <v>tier - 3</v>
      </c>
      <c r="Q2166" s="2" t="str">
        <f>VLOOKUP($B2166,'Answer Data Transformation'!$T$3:$AA$2346,7,FALSE)</f>
        <v>tier - 2</v>
      </c>
      <c r="R2166" s="2" t="str">
        <f>VLOOKUP($B2166,'Answer Data Transformation'!$T$3:$AA$2346,8,FALSE)</f>
        <v>R1011</v>
      </c>
      <c r="S2166" s="2">
        <f>VLOOKUP($B2166,'Answer Data Transformation'!$T$3:$AA$2346,3,FALSE)</f>
        <v>19</v>
      </c>
    </row>
    <row r="2167" spans="2:19" ht="15.5" x14ac:dyDescent="0.35">
      <c r="B2167" s="1" t="s">
        <v>196</v>
      </c>
      <c r="C2167" s="28" t="str">
        <f>VLOOKUP(B2167,'Answer Data Transformation'!$B$3:$F$2338,4,FALSE)</f>
        <v xml:space="preserve">  Ian T</v>
      </c>
      <c r="D2167" s="2">
        <f>VLOOKUP($B2167,'Answer Data Transformation'!$I$3:$R$2338,2,FALSE)</f>
        <v>41.91</v>
      </c>
      <c r="E2167" s="2">
        <f>VLOOKUP($B2167,'Answer Data Transformation'!$I$3:$R$2338,4,FALSE)</f>
        <v>6.19</v>
      </c>
      <c r="F2167" s="2" t="str">
        <f>VLOOKUP($B2167,'Answer Data Transformation'!$I$3:$R$2338,6,FALSE)</f>
        <v>No</v>
      </c>
      <c r="G2167" s="2" t="str">
        <f>VLOOKUP($B2167,'Answer Data Transformation'!$I$3:$R$2338,7,FALSE)</f>
        <v>No</v>
      </c>
      <c r="H2167" s="2" t="str">
        <f>VLOOKUP($B2167,'Answer Data Transformation'!$I$3:$R$2338,8,FALSE)</f>
        <v>No</v>
      </c>
      <c r="I2167" s="29">
        <f>VLOOKUP($B2167,'Answer Data Transformation'!$I$3:$R$2338,9,FALSE)</f>
        <v>0</v>
      </c>
      <c r="J2167" s="2" t="str">
        <f>VLOOKUP($B2167,'Answer Data Transformation'!$I$3:$R$2338,10,FALSE)</f>
        <v>No</v>
      </c>
      <c r="K2167" s="2" t="str">
        <f>VLOOKUP($B2167,'Answer Data Transformation'!$I$3:$R$2338,3,FALSE)</f>
        <v>Obesity</v>
      </c>
      <c r="L2167" s="2" t="str">
        <f>VLOOKUP($B2167,'Answer Data Transformation'!$I$3:$R$2338,5,FALSE)</f>
        <v>Prediabetes</v>
      </c>
      <c r="M2167" s="2" t="str">
        <f>VLOOKUP($B2167,'Answer Data Transformation'!$T$3:$AA$2346,2,FALSE)</f>
        <v>12-Dec-1999</v>
      </c>
      <c r="N2167" s="2">
        <f>VLOOKUP($B2167,'Answer Data Transformation'!$T$3:$AA$2346,4,FALSE)</f>
        <v>0</v>
      </c>
      <c r="O2167" s="2">
        <f>VLOOKUP($B2167,'Answer Data Transformation'!$T$3:$AA$2346,5,FALSE)</f>
        <v>1837.28</v>
      </c>
      <c r="P2167" s="2" t="str">
        <f>VLOOKUP($B2167,'Answer Data Transformation'!$T$3:$AA$2346,6,FALSE)</f>
        <v>tier - 3</v>
      </c>
      <c r="Q2167" s="2" t="str">
        <f>VLOOKUP($B2167,'Answer Data Transformation'!$T$3:$AA$2346,7,FALSE)</f>
        <v>tier - 2</v>
      </c>
      <c r="R2167" s="2" t="str">
        <f>VLOOKUP($B2167,'Answer Data Transformation'!$T$3:$AA$2346,8,FALSE)</f>
        <v>R1013</v>
      </c>
      <c r="S2167" s="2">
        <f>VLOOKUP($B2167,'Answer Data Transformation'!$T$3:$AA$2346,3,FALSE)</f>
        <v>23</v>
      </c>
    </row>
    <row r="2168" spans="2:19" ht="15.5" x14ac:dyDescent="0.35">
      <c r="B2168" s="1" t="s">
        <v>195</v>
      </c>
      <c r="C2168" s="28" t="str">
        <f>VLOOKUP(B2168,'Answer Data Transformation'!$B$3:$F$2338,4,FALSE)</f>
        <v xml:space="preserve">  Tadese</v>
      </c>
      <c r="D2168" s="2">
        <f>VLOOKUP($B2168,'Answer Data Transformation'!$I$3:$R$2338,2,FALSE)</f>
        <v>24.6</v>
      </c>
      <c r="E2168" s="2">
        <f>VLOOKUP($B2168,'Answer Data Transformation'!$I$3:$R$2338,4,FALSE)</f>
        <v>6.19</v>
      </c>
      <c r="F2168" s="2" t="str">
        <f>VLOOKUP($B2168,'Answer Data Transformation'!$I$3:$R$2338,6,FALSE)</f>
        <v>No</v>
      </c>
      <c r="G2168" s="2" t="str">
        <f>VLOOKUP($B2168,'Answer Data Transformation'!$I$3:$R$2338,7,FALSE)</f>
        <v>No</v>
      </c>
      <c r="H2168" s="2" t="str">
        <f>VLOOKUP($B2168,'Answer Data Transformation'!$I$3:$R$2338,8,FALSE)</f>
        <v>Yes</v>
      </c>
      <c r="I2168" s="29">
        <f>VLOOKUP($B2168,'Answer Data Transformation'!$I$3:$R$2338,9,FALSE)</f>
        <v>1</v>
      </c>
      <c r="J2168" s="2" t="str">
        <f>VLOOKUP($B2168,'Answer Data Transformation'!$I$3:$R$2338,10,FALSE)</f>
        <v>No</v>
      </c>
      <c r="K2168" s="2" t="str">
        <f>VLOOKUP($B2168,'Answer Data Transformation'!$I$3:$R$2338,3,FALSE)</f>
        <v>Normal Weight</v>
      </c>
      <c r="L2168" s="2" t="str">
        <f>VLOOKUP($B2168,'Answer Data Transformation'!$I$3:$R$2338,5,FALSE)</f>
        <v>Prediabetes</v>
      </c>
      <c r="M2168" s="2" t="str">
        <f>VLOOKUP($B2168,'Answer Data Transformation'!$T$3:$AA$2346,2,FALSE)</f>
        <v>04-Aug-2003</v>
      </c>
      <c r="N2168" s="2">
        <f>VLOOKUP($B2168,'Answer Data Transformation'!$T$3:$AA$2346,4,FALSE)</f>
        <v>1</v>
      </c>
      <c r="O2168" s="2">
        <f>VLOOKUP($B2168,'Answer Data Transformation'!$T$3:$AA$2346,5,FALSE)</f>
        <v>1837.24</v>
      </c>
      <c r="P2168" s="2" t="str">
        <f>VLOOKUP($B2168,'Answer Data Transformation'!$T$3:$AA$2346,6,FALSE)</f>
        <v>tier - 3</v>
      </c>
      <c r="Q2168" s="2" t="str">
        <f>VLOOKUP($B2168,'Answer Data Transformation'!$T$3:$AA$2346,7,FALSE)</f>
        <v>tier - 2</v>
      </c>
      <c r="R2168" s="2" t="str">
        <f>VLOOKUP($B2168,'Answer Data Transformation'!$T$3:$AA$2346,8,FALSE)</f>
        <v>R1011</v>
      </c>
      <c r="S2168" s="2">
        <f>VLOOKUP($B2168,'Answer Data Transformation'!$T$3:$AA$2346,3,FALSE)</f>
        <v>19</v>
      </c>
    </row>
    <row r="2169" spans="2:19" ht="15.5" x14ac:dyDescent="0.35">
      <c r="B2169" s="1" t="s">
        <v>194</v>
      </c>
      <c r="C2169" s="28" t="str">
        <f>VLOOKUP(B2169,'Answer Data Transformation'!$B$3:$F$2338,4,FALSE)</f>
        <v xml:space="preserve">  Jonathan</v>
      </c>
      <c r="D2169" s="2">
        <f>VLOOKUP($B2169,'Answer Data Transformation'!$I$3:$R$2338,2,FALSE)</f>
        <v>20.9</v>
      </c>
      <c r="E2169" s="2">
        <f>VLOOKUP($B2169,'Answer Data Transformation'!$I$3:$R$2338,4,FALSE)</f>
        <v>5.12</v>
      </c>
      <c r="F2169" s="2" t="str">
        <f>VLOOKUP($B2169,'Answer Data Transformation'!$I$3:$R$2338,6,FALSE)</f>
        <v>No</v>
      </c>
      <c r="G2169" s="2" t="str">
        <f>VLOOKUP($B2169,'Answer Data Transformation'!$I$3:$R$2338,7,FALSE)</f>
        <v>No</v>
      </c>
      <c r="H2169" s="2" t="str">
        <f>VLOOKUP($B2169,'Answer Data Transformation'!$I$3:$R$2338,8,FALSE)</f>
        <v>Yes</v>
      </c>
      <c r="I2169" s="29">
        <f>VLOOKUP($B2169,'Answer Data Transformation'!$I$3:$R$2338,9,FALSE)</f>
        <v>1</v>
      </c>
      <c r="J2169" s="2" t="str">
        <f>VLOOKUP($B2169,'Answer Data Transformation'!$I$3:$R$2338,10,FALSE)</f>
        <v>No</v>
      </c>
      <c r="K2169" s="2" t="str">
        <f>VLOOKUP($B2169,'Answer Data Transformation'!$I$3:$R$2338,3,FALSE)</f>
        <v>Normal Weight</v>
      </c>
      <c r="L2169" s="2" t="str">
        <f>VLOOKUP($B2169,'Answer Data Transformation'!$I$3:$R$2338,5,FALSE)</f>
        <v>Normal</v>
      </c>
      <c r="M2169" s="2" t="str">
        <f>VLOOKUP($B2169,'Answer Data Transformation'!$T$3:$AA$2346,2,FALSE)</f>
        <v>11-Aug-2003</v>
      </c>
      <c r="N2169" s="2">
        <f>VLOOKUP($B2169,'Answer Data Transformation'!$T$3:$AA$2346,4,FALSE)</f>
        <v>1</v>
      </c>
      <c r="O2169" s="2">
        <f>VLOOKUP($B2169,'Answer Data Transformation'!$T$3:$AA$2346,5,FALSE)</f>
        <v>1832.09</v>
      </c>
      <c r="P2169" s="2" t="str">
        <f>VLOOKUP($B2169,'Answer Data Transformation'!$T$3:$AA$2346,6,FALSE)</f>
        <v>tier - 3</v>
      </c>
      <c r="Q2169" s="2" t="str">
        <f>VLOOKUP($B2169,'Answer Data Transformation'!$T$3:$AA$2346,7,FALSE)</f>
        <v>tier - 3</v>
      </c>
      <c r="R2169" s="2" t="str">
        <f>VLOOKUP($B2169,'Answer Data Transformation'!$T$3:$AA$2346,8,FALSE)</f>
        <v>R1011</v>
      </c>
      <c r="S2169" s="2">
        <f>VLOOKUP($B2169,'Answer Data Transformation'!$T$3:$AA$2346,3,FALSE)</f>
        <v>19</v>
      </c>
    </row>
    <row r="2170" spans="2:19" ht="15.5" x14ac:dyDescent="0.35">
      <c r="B2170" s="1" t="s">
        <v>193</v>
      </c>
      <c r="C2170" s="28" t="str">
        <f>VLOOKUP(B2170,'Answer Data Transformation'!$B$3:$F$2338,4,FALSE)</f>
        <v xml:space="preserve">  Dathan</v>
      </c>
      <c r="D2170" s="2">
        <f>VLOOKUP($B2170,'Answer Data Transformation'!$I$3:$R$2338,2,FALSE)</f>
        <v>34.4</v>
      </c>
      <c r="E2170" s="2">
        <f>VLOOKUP($B2170,'Answer Data Transformation'!$I$3:$R$2338,4,FALSE)</f>
        <v>4.04</v>
      </c>
      <c r="F2170" s="2" t="str">
        <f>VLOOKUP($B2170,'Answer Data Transformation'!$I$3:$R$2338,6,FALSE)</f>
        <v>No</v>
      </c>
      <c r="G2170" s="2" t="str">
        <f>VLOOKUP($B2170,'Answer Data Transformation'!$I$3:$R$2338,7,FALSE)</f>
        <v>No</v>
      </c>
      <c r="H2170" s="2" t="str">
        <f>VLOOKUP($B2170,'Answer Data Transformation'!$I$3:$R$2338,8,FALSE)</f>
        <v>No</v>
      </c>
      <c r="I2170" s="29">
        <f>VLOOKUP($B2170,'Answer Data Transformation'!$I$3:$R$2338,9,FALSE)</f>
        <v>0</v>
      </c>
      <c r="J2170" s="2" t="str">
        <f>VLOOKUP($B2170,'Answer Data Transformation'!$I$3:$R$2338,10,FALSE)</f>
        <v>No</v>
      </c>
      <c r="K2170" s="2" t="str">
        <f>VLOOKUP($B2170,'Answer Data Transformation'!$I$3:$R$2338,3,FALSE)</f>
        <v>Obesity</v>
      </c>
      <c r="L2170" s="2" t="str">
        <f>VLOOKUP($B2170,'Answer Data Transformation'!$I$3:$R$2338,5,FALSE)</f>
        <v>Normal</v>
      </c>
      <c r="M2170" s="2" t="str">
        <f>VLOOKUP($B2170,'Answer Data Transformation'!$T$3:$AA$2346,2,FALSE)</f>
        <v>01-Oct-1999</v>
      </c>
      <c r="N2170" s="2">
        <f>VLOOKUP($B2170,'Answer Data Transformation'!$T$3:$AA$2346,4,FALSE)</f>
        <v>0</v>
      </c>
      <c r="O2170" s="2">
        <f>VLOOKUP($B2170,'Answer Data Transformation'!$T$3:$AA$2346,5,FALSE)</f>
        <v>1826.84</v>
      </c>
      <c r="P2170" s="2" t="str">
        <f>VLOOKUP($B2170,'Answer Data Transformation'!$T$3:$AA$2346,6,FALSE)</f>
        <v>tier - 3</v>
      </c>
      <c r="Q2170" s="2" t="str">
        <f>VLOOKUP($B2170,'Answer Data Transformation'!$T$3:$AA$2346,7,FALSE)</f>
        <v>tier - 2</v>
      </c>
      <c r="R2170" s="2" t="str">
        <f>VLOOKUP($B2170,'Answer Data Transformation'!$T$3:$AA$2346,8,FALSE)</f>
        <v>R1011</v>
      </c>
      <c r="S2170" s="2">
        <f>VLOOKUP($B2170,'Answer Data Transformation'!$T$3:$AA$2346,3,FALSE)</f>
        <v>23</v>
      </c>
    </row>
    <row r="2171" spans="2:19" ht="15.5" x14ac:dyDescent="0.35">
      <c r="B2171" s="1" t="s">
        <v>192</v>
      </c>
      <c r="C2171" s="28" t="str">
        <f>VLOOKUP(B2171,'Answer Data Transformation'!$B$3:$F$2338,4,FALSE)</f>
        <v xml:space="preserve">  Eric</v>
      </c>
      <c r="D2171" s="2">
        <f>VLOOKUP($B2171,'Answer Data Transformation'!$I$3:$R$2338,2,FALSE)</f>
        <v>32.56</v>
      </c>
      <c r="E2171" s="2">
        <f>VLOOKUP($B2171,'Answer Data Transformation'!$I$3:$R$2338,4,FALSE)</f>
        <v>5.36</v>
      </c>
      <c r="F2171" s="2" t="str">
        <f>VLOOKUP($B2171,'Answer Data Transformation'!$I$3:$R$2338,6,FALSE)</f>
        <v>No</v>
      </c>
      <c r="G2171" s="2" t="str">
        <f>VLOOKUP($B2171,'Answer Data Transformation'!$I$3:$R$2338,7,FALSE)</f>
        <v>No</v>
      </c>
      <c r="H2171" s="2" t="str">
        <f>VLOOKUP($B2171,'Answer Data Transformation'!$I$3:$R$2338,8,FALSE)</f>
        <v>No</v>
      </c>
      <c r="I2171" s="29">
        <f>VLOOKUP($B2171,'Answer Data Transformation'!$I$3:$R$2338,9,FALSE)</f>
        <v>0</v>
      </c>
      <c r="J2171" s="2" t="str">
        <f>VLOOKUP($B2171,'Answer Data Transformation'!$I$3:$R$2338,10,FALSE)</f>
        <v>No</v>
      </c>
      <c r="K2171" s="2" t="str">
        <f>VLOOKUP($B2171,'Answer Data Transformation'!$I$3:$R$2338,3,FALSE)</f>
        <v>Obesity</v>
      </c>
      <c r="L2171" s="2" t="str">
        <f>VLOOKUP($B2171,'Answer Data Transformation'!$I$3:$R$2338,5,FALSE)</f>
        <v>Normal</v>
      </c>
      <c r="M2171" s="2" t="str">
        <f>VLOOKUP($B2171,'Answer Data Transformation'!$T$3:$AA$2346,2,FALSE)</f>
        <v>17-Nov-1999</v>
      </c>
      <c r="N2171" s="2">
        <f>VLOOKUP($B2171,'Answer Data Transformation'!$T$3:$AA$2346,4,FALSE)</f>
        <v>0</v>
      </c>
      <c r="O2171" s="2">
        <f>VLOOKUP($B2171,'Answer Data Transformation'!$T$3:$AA$2346,5,FALSE)</f>
        <v>1824.29</v>
      </c>
      <c r="P2171" s="2" t="str">
        <f>VLOOKUP($B2171,'Answer Data Transformation'!$T$3:$AA$2346,6,FALSE)</f>
        <v>tier - 3</v>
      </c>
      <c r="Q2171" s="2" t="str">
        <f>VLOOKUP($B2171,'Answer Data Transformation'!$T$3:$AA$2346,7,FALSE)</f>
        <v>tier - 3</v>
      </c>
      <c r="R2171" s="2" t="str">
        <f>VLOOKUP($B2171,'Answer Data Transformation'!$T$3:$AA$2346,8,FALSE)</f>
        <v>R1013</v>
      </c>
      <c r="S2171" s="2">
        <f>VLOOKUP($B2171,'Answer Data Transformation'!$T$3:$AA$2346,3,FALSE)</f>
        <v>23</v>
      </c>
    </row>
    <row r="2172" spans="2:19" ht="15.5" x14ac:dyDescent="0.35">
      <c r="B2172" s="1" t="s">
        <v>191</v>
      </c>
      <c r="C2172" s="28" t="str">
        <f>VLOOKUP(B2172,'Answer Data Transformation'!$B$3:$F$2338,4,FALSE)</f>
        <v xml:space="preserve">  Allison M</v>
      </c>
      <c r="D2172" s="2">
        <f>VLOOKUP($B2172,'Answer Data Transformation'!$I$3:$R$2338,2,FALSE)</f>
        <v>27.98</v>
      </c>
      <c r="E2172" s="2">
        <f>VLOOKUP($B2172,'Answer Data Transformation'!$I$3:$R$2338,4,FALSE)</f>
        <v>4.38</v>
      </c>
      <c r="F2172" s="2" t="str">
        <f>VLOOKUP($B2172,'Answer Data Transformation'!$I$3:$R$2338,6,FALSE)</f>
        <v>No</v>
      </c>
      <c r="G2172" s="2" t="str">
        <f>VLOOKUP($B2172,'Answer Data Transformation'!$I$3:$R$2338,7,FALSE)</f>
        <v>yes</v>
      </c>
      <c r="H2172" s="2" t="str">
        <f>VLOOKUP($B2172,'Answer Data Transformation'!$I$3:$R$2338,8,FALSE)</f>
        <v>No</v>
      </c>
      <c r="I2172" s="29">
        <f>VLOOKUP($B2172,'Answer Data Transformation'!$I$3:$R$2338,9,FALSE)</f>
        <v>1</v>
      </c>
      <c r="J2172" s="2" t="str">
        <f>VLOOKUP($B2172,'Answer Data Transformation'!$I$3:$R$2338,10,FALSE)</f>
        <v>No</v>
      </c>
      <c r="K2172" s="2" t="str">
        <f>VLOOKUP($B2172,'Answer Data Transformation'!$I$3:$R$2338,3,FALSE)</f>
        <v>Overweight</v>
      </c>
      <c r="L2172" s="2" t="str">
        <f>VLOOKUP($B2172,'Answer Data Transformation'!$I$3:$R$2338,5,FALSE)</f>
        <v>Normal</v>
      </c>
      <c r="M2172" s="2" t="str">
        <f>VLOOKUP($B2172,'Answer Data Transformation'!$T$3:$AA$2346,2,FALSE)</f>
        <v>19-Aug-2004</v>
      </c>
      <c r="N2172" s="2">
        <f>VLOOKUP($B2172,'Answer Data Transformation'!$T$3:$AA$2346,4,FALSE)</f>
        <v>0</v>
      </c>
      <c r="O2172" s="2">
        <f>VLOOKUP($B2172,'Answer Data Transformation'!$T$3:$AA$2346,5,FALSE)</f>
        <v>1822.54</v>
      </c>
      <c r="P2172" s="2" t="str">
        <f>VLOOKUP($B2172,'Answer Data Transformation'!$T$3:$AA$2346,6,FALSE)</f>
        <v>tier - 3</v>
      </c>
      <c r="Q2172" s="2" t="str">
        <f>VLOOKUP($B2172,'Answer Data Transformation'!$T$3:$AA$2346,7,FALSE)</f>
        <v>tier - 1</v>
      </c>
      <c r="R2172" s="2" t="str">
        <f>VLOOKUP($B2172,'Answer Data Transformation'!$T$3:$AA$2346,8,FALSE)</f>
        <v>R1012</v>
      </c>
      <c r="S2172" s="2">
        <f>VLOOKUP($B2172,'Answer Data Transformation'!$T$3:$AA$2346,3,FALSE)</f>
        <v>18</v>
      </c>
    </row>
    <row r="2173" spans="2:19" ht="15.5" x14ac:dyDescent="0.35">
      <c r="B2173" s="1" t="s">
        <v>190</v>
      </c>
      <c r="C2173" s="28" t="str">
        <f>VLOOKUP(B2173,'Answer Data Transformation'!$B$3:$F$2338,4,FALSE)</f>
        <v xml:space="preserve">  Paul</v>
      </c>
      <c r="D2173" s="2">
        <f>VLOOKUP($B2173,'Answer Data Transformation'!$I$3:$R$2338,2,FALSE)</f>
        <v>26.51</v>
      </c>
      <c r="E2173" s="2">
        <f>VLOOKUP($B2173,'Answer Data Transformation'!$I$3:$R$2338,4,FALSE)</f>
        <v>4.58</v>
      </c>
      <c r="F2173" s="2" t="str">
        <f>VLOOKUP($B2173,'Answer Data Transformation'!$I$3:$R$2338,6,FALSE)</f>
        <v>No</v>
      </c>
      <c r="G2173" s="2" t="str">
        <f>VLOOKUP($B2173,'Answer Data Transformation'!$I$3:$R$2338,7,FALSE)</f>
        <v>No</v>
      </c>
      <c r="H2173" s="2" t="str">
        <f>VLOOKUP($B2173,'Answer Data Transformation'!$I$3:$R$2338,8,FALSE)</f>
        <v>No</v>
      </c>
      <c r="I2173" s="29">
        <f>VLOOKUP($B2173,'Answer Data Transformation'!$I$3:$R$2338,9,FALSE)</f>
        <v>0</v>
      </c>
      <c r="J2173" s="2" t="str">
        <f>VLOOKUP($B2173,'Answer Data Transformation'!$I$3:$R$2338,10,FALSE)</f>
        <v>No</v>
      </c>
      <c r="K2173" s="2" t="str">
        <f>VLOOKUP($B2173,'Answer Data Transformation'!$I$3:$R$2338,3,FALSE)</f>
        <v>Overweight</v>
      </c>
      <c r="L2173" s="2" t="str">
        <f>VLOOKUP($B2173,'Answer Data Transformation'!$I$3:$R$2338,5,FALSE)</f>
        <v>Normal</v>
      </c>
      <c r="M2173" s="2" t="str">
        <f>VLOOKUP($B2173,'Answer Data Transformation'!$T$3:$AA$2346,2,FALSE)</f>
        <v>25-Sep-1999</v>
      </c>
      <c r="N2173" s="2">
        <f>VLOOKUP($B2173,'Answer Data Transformation'!$T$3:$AA$2346,4,FALSE)</f>
        <v>0</v>
      </c>
      <c r="O2173" s="2">
        <f>VLOOKUP($B2173,'Answer Data Transformation'!$T$3:$AA$2346,5,FALSE)</f>
        <v>1815.88</v>
      </c>
      <c r="P2173" s="2" t="str">
        <f>VLOOKUP($B2173,'Answer Data Transformation'!$T$3:$AA$2346,6,FALSE)</f>
        <v>tier - 3</v>
      </c>
      <c r="Q2173" s="2" t="str">
        <f>VLOOKUP($B2173,'Answer Data Transformation'!$T$3:$AA$2346,7,FALSE)</f>
        <v>tier - 3</v>
      </c>
      <c r="R2173" s="2" t="str">
        <f>VLOOKUP($B2173,'Answer Data Transformation'!$T$3:$AA$2346,8,FALSE)</f>
        <v>R1013</v>
      </c>
      <c r="S2173" s="2">
        <f>VLOOKUP($B2173,'Answer Data Transformation'!$T$3:$AA$2346,3,FALSE)</f>
        <v>23</v>
      </c>
    </row>
    <row r="2174" spans="2:19" ht="15.5" x14ac:dyDescent="0.35">
      <c r="B2174" s="1" t="s">
        <v>189</v>
      </c>
      <c r="C2174" s="28" t="str">
        <f>VLOOKUP(B2174,'Answer Data Transformation'!$B$3:$F$2338,4,FALSE)</f>
        <v xml:space="preserve">  Aaron R</v>
      </c>
      <c r="D2174" s="2">
        <f>VLOOKUP($B2174,'Answer Data Transformation'!$I$3:$R$2338,2,FALSE)</f>
        <v>29.734999999999999</v>
      </c>
      <c r="E2174" s="2">
        <f>VLOOKUP($B2174,'Answer Data Transformation'!$I$3:$R$2338,4,FALSE)</f>
        <v>11.92</v>
      </c>
      <c r="F2174" s="2" t="str">
        <f>VLOOKUP($B2174,'Answer Data Transformation'!$I$3:$R$2338,6,FALSE)</f>
        <v>No</v>
      </c>
      <c r="G2174" s="2" t="str">
        <f>VLOOKUP($B2174,'Answer Data Transformation'!$I$3:$R$2338,7,FALSE)</f>
        <v>No</v>
      </c>
      <c r="H2174" s="2" t="str">
        <f>VLOOKUP($B2174,'Answer Data Transformation'!$I$3:$R$2338,8,FALSE)</f>
        <v>No</v>
      </c>
      <c r="I2174" s="29">
        <f>VLOOKUP($B2174,'Answer Data Transformation'!$I$3:$R$2338,9,FALSE)</f>
        <v>0</v>
      </c>
      <c r="J2174" s="2" t="str">
        <f>VLOOKUP($B2174,'Answer Data Transformation'!$I$3:$R$2338,10,FALSE)</f>
        <v>No</v>
      </c>
      <c r="K2174" s="2" t="str">
        <f>VLOOKUP($B2174,'Answer Data Transformation'!$I$3:$R$2338,3,FALSE)</f>
        <v>Overweight</v>
      </c>
      <c r="L2174" s="2" t="str">
        <f>VLOOKUP($B2174,'Answer Data Transformation'!$I$3:$R$2338,5,FALSE)</f>
        <v>Diabetes</v>
      </c>
      <c r="M2174" s="2" t="str">
        <f>VLOOKUP($B2174,'Answer Data Transformation'!$T$3:$AA$2346,2,FALSE)</f>
        <v>13-Dec-2002</v>
      </c>
      <c r="N2174" s="2">
        <f>VLOOKUP($B2174,'Answer Data Transformation'!$T$3:$AA$2346,4,FALSE)</f>
        <v>0</v>
      </c>
      <c r="O2174" s="2">
        <f>VLOOKUP($B2174,'Answer Data Transformation'!$T$3:$AA$2346,5,FALSE)</f>
        <v>1769.53</v>
      </c>
      <c r="P2174" s="2" t="str">
        <f>VLOOKUP($B2174,'Answer Data Transformation'!$T$3:$AA$2346,6,FALSE)</f>
        <v>tier - 3</v>
      </c>
      <c r="Q2174" s="2" t="str">
        <f>VLOOKUP($B2174,'Answer Data Transformation'!$T$3:$AA$2346,7,FALSE)</f>
        <v>tier - 3</v>
      </c>
      <c r="R2174" s="2" t="str">
        <f>VLOOKUP($B2174,'Answer Data Transformation'!$T$3:$AA$2346,8,FALSE)</f>
        <v>R1012</v>
      </c>
      <c r="S2174" s="2">
        <f>VLOOKUP($B2174,'Answer Data Transformation'!$T$3:$AA$2346,3,FALSE)</f>
        <v>20</v>
      </c>
    </row>
    <row r="2175" spans="2:19" ht="15.5" x14ac:dyDescent="0.35">
      <c r="B2175" s="1" t="s">
        <v>188</v>
      </c>
      <c r="C2175" s="28" t="str">
        <f>VLOOKUP(B2175,'Answer Data Transformation'!$B$3:$F$2338,4,FALSE)</f>
        <v xml:space="preserve">  Caitlin H</v>
      </c>
      <c r="D2175" s="2">
        <f>VLOOKUP($B2175,'Answer Data Transformation'!$I$3:$R$2338,2,FALSE)</f>
        <v>40.5</v>
      </c>
      <c r="E2175" s="2">
        <f>VLOOKUP($B2175,'Answer Data Transformation'!$I$3:$R$2338,4,FALSE)</f>
        <v>5.4</v>
      </c>
      <c r="F2175" s="2" t="str">
        <f>VLOOKUP($B2175,'Answer Data Transformation'!$I$3:$R$2338,6,FALSE)</f>
        <v>No</v>
      </c>
      <c r="G2175" s="2" t="str">
        <f>VLOOKUP($B2175,'Answer Data Transformation'!$I$3:$R$2338,7,FALSE)</f>
        <v>No</v>
      </c>
      <c r="H2175" s="2" t="str">
        <f>VLOOKUP($B2175,'Answer Data Transformation'!$I$3:$R$2338,8,FALSE)</f>
        <v>Yes</v>
      </c>
      <c r="I2175" s="29">
        <f>VLOOKUP($B2175,'Answer Data Transformation'!$I$3:$R$2338,9,FALSE)</f>
        <v>1</v>
      </c>
      <c r="J2175" s="2" t="str">
        <f>VLOOKUP($B2175,'Answer Data Transformation'!$I$3:$R$2338,10,FALSE)</f>
        <v>No</v>
      </c>
      <c r="K2175" s="2" t="str">
        <f>VLOOKUP($B2175,'Answer Data Transformation'!$I$3:$R$2338,3,FALSE)</f>
        <v>Obesity</v>
      </c>
      <c r="L2175" s="2" t="str">
        <f>VLOOKUP($B2175,'Answer Data Transformation'!$I$3:$R$2338,5,FALSE)</f>
        <v>Normal</v>
      </c>
      <c r="M2175" s="2" t="str">
        <f>VLOOKUP($B2175,'Answer Data Transformation'!$T$3:$AA$2346,2,FALSE)</f>
        <v>19-Nov-2003</v>
      </c>
      <c r="N2175" s="2">
        <f>VLOOKUP($B2175,'Answer Data Transformation'!$T$3:$AA$2346,4,FALSE)</f>
        <v>0</v>
      </c>
      <c r="O2175" s="2">
        <f>VLOOKUP($B2175,'Answer Data Transformation'!$T$3:$AA$2346,5,FALSE)</f>
        <v>1759.34</v>
      </c>
      <c r="P2175" s="2" t="str">
        <f>VLOOKUP($B2175,'Answer Data Transformation'!$T$3:$AA$2346,6,FALSE)</f>
        <v>tier - 3</v>
      </c>
      <c r="Q2175" s="2" t="str">
        <f>VLOOKUP($B2175,'Answer Data Transformation'!$T$3:$AA$2346,7,FALSE)</f>
        <v>tier - 1</v>
      </c>
      <c r="R2175" s="2" t="str">
        <f>VLOOKUP($B2175,'Answer Data Transformation'!$T$3:$AA$2346,8,FALSE)</f>
        <v>R1011</v>
      </c>
      <c r="S2175" s="2">
        <f>VLOOKUP($B2175,'Answer Data Transformation'!$T$3:$AA$2346,3,FALSE)</f>
        <v>19</v>
      </c>
    </row>
    <row r="2176" spans="2:19" ht="15.5" x14ac:dyDescent="0.35">
      <c r="B2176" s="1" t="s">
        <v>187</v>
      </c>
      <c r="C2176" s="28" t="str">
        <f>VLOOKUP(B2176,'Answer Data Transformation'!$B$3:$F$2338,4,FALSE)</f>
        <v xml:space="preserve">  Harald E</v>
      </c>
      <c r="D2176" s="2">
        <f>VLOOKUP($B2176,'Answer Data Transformation'!$I$3:$R$2338,2,FALSE)</f>
        <v>25.64</v>
      </c>
      <c r="E2176" s="2">
        <f>VLOOKUP($B2176,'Answer Data Transformation'!$I$3:$R$2338,4,FALSE)</f>
        <v>4.76</v>
      </c>
      <c r="F2176" s="2" t="str">
        <f>VLOOKUP($B2176,'Answer Data Transformation'!$I$3:$R$2338,6,FALSE)</f>
        <v>No</v>
      </c>
      <c r="G2176" s="2" t="str">
        <f>VLOOKUP($B2176,'Answer Data Transformation'!$I$3:$R$2338,7,FALSE)</f>
        <v>No</v>
      </c>
      <c r="H2176" s="2" t="str">
        <f>VLOOKUP($B2176,'Answer Data Transformation'!$I$3:$R$2338,8,FALSE)</f>
        <v>No</v>
      </c>
      <c r="I2176" s="29">
        <f>VLOOKUP($B2176,'Answer Data Transformation'!$I$3:$R$2338,9,FALSE)</f>
        <v>1</v>
      </c>
      <c r="J2176" s="2" t="str">
        <f>VLOOKUP($B2176,'Answer Data Transformation'!$I$3:$R$2338,10,FALSE)</f>
        <v>No</v>
      </c>
      <c r="K2176" s="2" t="str">
        <f>VLOOKUP($B2176,'Answer Data Transformation'!$I$3:$R$2338,3,FALSE)</f>
        <v>Overweight</v>
      </c>
      <c r="L2176" s="2" t="str">
        <f>VLOOKUP($B2176,'Answer Data Transformation'!$I$3:$R$2338,5,FALSE)</f>
        <v>Normal</v>
      </c>
      <c r="M2176" s="2" t="str">
        <f>VLOOKUP($B2176,'Answer Data Transformation'!$T$3:$AA$2346,2,FALSE)</f>
        <v>07-Oct-1998</v>
      </c>
      <c r="N2176" s="2">
        <f>VLOOKUP($B2176,'Answer Data Transformation'!$T$3:$AA$2346,4,FALSE)</f>
        <v>0</v>
      </c>
      <c r="O2176" s="2">
        <f>VLOOKUP($B2176,'Answer Data Transformation'!$T$3:$AA$2346,5,FALSE)</f>
        <v>1756.6</v>
      </c>
      <c r="P2176" s="2" t="str">
        <f>VLOOKUP($B2176,'Answer Data Transformation'!$T$3:$AA$2346,6,FALSE)</f>
        <v>tier - 3</v>
      </c>
      <c r="Q2176" s="2" t="str">
        <f>VLOOKUP($B2176,'Answer Data Transformation'!$T$3:$AA$2346,7,FALSE)</f>
        <v>tier - 3</v>
      </c>
      <c r="R2176" s="2" t="str">
        <f>VLOOKUP($B2176,'Answer Data Transformation'!$T$3:$AA$2346,8,FALSE)</f>
        <v>R1013</v>
      </c>
      <c r="S2176" s="2">
        <f>VLOOKUP($B2176,'Answer Data Transformation'!$T$3:$AA$2346,3,FALSE)</f>
        <v>24</v>
      </c>
    </row>
    <row r="2177" spans="2:19" ht="15.5" x14ac:dyDescent="0.35">
      <c r="B2177" s="1" t="s">
        <v>186</v>
      </c>
      <c r="C2177" s="28" t="str">
        <f>VLOOKUP(B2177,'Answer Data Transformation'!$B$3:$F$2338,4,FALSE)</f>
        <v xml:space="preserve">  Siobhan A</v>
      </c>
      <c r="D2177" s="2">
        <f>VLOOKUP($B2177,'Answer Data Transformation'!$I$3:$R$2338,2,FALSE)</f>
        <v>32.9</v>
      </c>
      <c r="E2177" s="2">
        <f>VLOOKUP($B2177,'Answer Data Transformation'!$I$3:$R$2338,4,FALSE)</f>
        <v>4.78</v>
      </c>
      <c r="F2177" s="2" t="str">
        <f>VLOOKUP($B2177,'Answer Data Transformation'!$I$3:$R$2338,6,FALSE)</f>
        <v>No</v>
      </c>
      <c r="G2177" s="2" t="str">
        <f>VLOOKUP($B2177,'Answer Data Transformation'!$I$3:$R$2338,7,FALSE)</f>
        <v>No</v>
      </c>
      <c r="H2177" s="2" t="str">
        <f>VLOOKUP($B2177,'Answer Data Transformation'!$I$3:$R$2338,8,FALSE)</f>
        <v>Yes</v>
      </c>
      <c r="I2177" s="29">
        <f>VLOOKUP($B2177,'Answer Data Transformation'!$I$3:$R$2338,9,FALSE)</f>
        <v>1</v>
      </c>
      <c r="J2177" s="2" t="str">
        <f>VLOOKUP($B2177,'Answer Data Transformation'!$I$3:$R$2338,10,FALSE)</f>
        <v>No</v>
      </c>
      <c r="K2177" s="2" t="str">
        <f>VLOOKUP($B2177,'Answer Data Transformation'!$I$3:$R$2338,3,FALSE)</f>
        <v>Obesity</v>
      </c>
      <c r="L2177" s="2" t="str">
        <f>VLOOKUP($B2177,'Answer Data Transformation'!$I$3:$R$2338,5,FALSE)</f>
        <v>Normal</v>
      </c>
      <c r="M2177" s="2" t="str">
        <f>VLOOKUP($B2177,'Answer Data Transformation'!$T$3:$AA$2346,2,FALSE)</f>
        <v>26-Sep-2003</v>
      </c>
      <c r="N2177" s="2">
        <f>VLOOKUP($B2177,'Answer Data Transformation'!$T$3:$AA$2346,4,FALSE)</f>
        <v>0</v>
      </c>
      <c r="O2177" s="2">
        <f>VLOOKUP($B2177,'Answer Data Transformation'!$T$3:$AA$2346,5,FALSE)</f>
        <v>1748.77</v>
      </c>
      <c r="P2177" s="2" t="str">
        <f>VLOOKUP($B2177,'Answer Data Transformation'!$T$3:$AA$2346,6,FALSE)</f>
        <v>tier - 3</v>
      </c>
      <c r="Q2177" s="2" t="str">
        <f>VLOOKUP($B2177,'Answer Data Transformation'!$T$3:$AA$2346,7,FALSE)</f>
        <v>tier - 1</v>
      </c>
      <c r="R2177" s="2" t="str">
        <f>VLOOKUP($B2177,'Answer Data Transformation'!$T$3:$AA$2346,8,FALSE)</f>
        <v>R1011</v>
      </c>
      <c r="S2177" s="2">
        <f>VLOOKUP($B2177,'Answer Data Transformation'!$T$3:$AA$2346,3,FALSE)</f>
        <v>19</v>
      </c>
    </row>
    <row r="2178" spans="2:19" ht="15.5" x14ac:dyDescent="0.35">
      <c r="B2178" s="1" t="s">
        <v>185</v>
      </c>
      <c r="C2178" s="28" t="str">
        <f>VLOOKUP(B2178,'Answer Data Transformation'!$B$3:$F$2338,4,FALSE)</f>
        <v xml:space="preserve">  Andrea J</v>
      </c>
      <c r="D2178" s="2">
        <f>VLOOKUP($B2178,'Answer Data Transformation'!$I$3:$R$2338,2,FALSE)</f>
        <v>29.8</v>
      </c>
      <c r="E2178" s="2">
        <f>VLOOKUP($B2178,'Answer Data Transformation'!$I$3:$R$2338,4,FALSE)</f>
        <v>4.26</v>
      </c>
      <c r="F2178" s="2" t="str">
        <f>VLOOKUP($B2178,'Answer Data Transformation'!$I$3:$R$2338,6,FALSE)</f>
        <v>No</v>
      </c>
      <c r="G2178" s="2" t="str">
        <f>VLOOKUP($B2178,'Answer Data Transformation'!$I$3:$R$2338,7,FALSE)</f>
        <v>No</v>
      </c>
      <c r="H2178" s="2" t="str">
        <f>VLOOKUP($B2178,'Answer Data Transformation'!$I$3:$R$2338,8,FALSE)</f>
        <v>Yes</v>
      </c>
      <c r="I2178" s="29">
        <f>VLOOKUP($B2178,'Answer Data Transformation'!$I$3:$R$2338,9,FALSE)</f>
        <v>1</v>
      </c>
      <c r="J2178" s="2" t="str">
        <f>VLOOKUP($B2178,'Answer Data Transformation'!$I$3:$R$2338,10,FALSE)</f>
        <v>No</v>
      </c>
      <c r="K2178" s="2" t="str">
        <f>VLOOKUP($B2178,'Answer Data Transformation'!$I$3:$R$2338,3,FALSE)</f>
        <v>Overweight</v>
      </c>
      <c r="L2178" s="2" t="str">
        <f>VLOOKUP($B2178,'Answer Data Transformation'!$I$3:$R$2338,5,FALSE)</f>
        <v>Normal</v>
      </c>
      <c r="M2178" s="2" t="str">
        <f>VLOOKUP($B2178,'Answer Data Transformation'!$T$3:$AA$2346,2,FALSE)</f>
        <v>28-Jul-2003</v>
      </c>
      <c r="N2178" s="2">
        <f>VLOOKUP($B2178,'Answer Data Transformation'!$T$3:$AA$2346,4,FALSE)</f>
        <v>0</v>
      </c>
      <c r="O2178" s="2">
        <f>VLOOKUP($B2178,'Answer Data Transformation'!$T$3:$AA$2346,5,FALSE)</f>
        <v>1744.47</v>
      </c>
      <c r="P2178" s="2" t="str">
        <f>VLOOKUP($B2178,'Answer Data Transformation'!$T$3:$AA$2346,6,FALSE)</f>
        <v>tier - 3</v>
      </c>
      <c r="Q2178" s="2" t="str">
        <f>VLOOKUP($B2178,'Answer Data Transformation'!$T$3:$AA$2346,7,FALSE)</f>
        <v>tier - 1</v>
      </c>
      <c r="R2178" s="2" t="str">
        <f>VLOOKUP($B2178,'Answer Data Transformation'!$T$3:$AA$2346,8,FALSE)</f>
        <v>R1011</v>
      </c>
      <c r="S2178" s="2">
        <f>VLOOKUP($B2178,'Answer Data Transformation'!$T$3:$AA$2346,3,FALSE)</f>
        <v>19</v>
      </c>
    </row>
    <row r="2179" spans="2:19" ht="15.5" x14ac:dyDescent="0.35">
      <c r="B2179" s="1" t="s">
        <v>184</v>
      </c>
      <c r="C2179" s="28" t="str">
        <f>VLOOKUP(B2179,'Answer Data Transformation'!$B$3:$F$2338,4,FALSE)</f>
        <v xml:space="preserve">  Marie</v>
      </c>
      <c r="D2179" s="2">
        <f>VLOOKUP($B2179,'Answer Data Transformation'!$I$3:$R$2338,2,FALSE)</f>
        <v>28.9</v>
      </c>
      <c r="E2179" s="2">
        <f>VLOOKUP($B2179,'Answer Data Transformation'!$I$3:$R$2338,4,FALSE)</f>
        <v>5.85</v>
      </c>
      <c r="F2179" s="2" t="str">
        <f>VLOOKUP($B2179,'Answer Data Transformation'!$I$3:$R$2338,6,FALSE)</f>
        <v>No</v>
      </c>
      <c r="G2179" s="2" t="str">
        <f>VLOOKUP($B2179,'Answer Data Transformation'!$I$3:$R$2338,7,FALSE)</f>
        <v>No</v>
      </c>
      <c r="H2179" s="2" t="str">
        <f>VLOOKUP($B2179,'Answer Data Transformation'!$I$3:$R$2338,8,FALSE)</f>
        <v>Yes</v>
      </c>
      <c r="I2179" s="29">
        <f>VLOOKUP($B2179,'Answer Data Transformation'!$I$3:$R$2338,9,FALSE)</f>
        <v>1</v>
      </c>
      <c r="J2179" s="2" t="str">
        <f>VLOOKUP($B2179,'Answer Data Transformation'!$I$3:$R$2338,10,FALSE)</f>
        <v>No</v>
      </c>
      <c r="K2179" s="2" t="str">
        <f>VLOOKUP($B2179,'Answer Data Transformation'!$I$3:$R$2338,3,FALSE)</f>
        <v>Overweight</v>
      </c>
      <c r="L2179" s="2" t="str">
        <f>VLOOKUP($B2179,'Answer Data Transformation'!$I$3:$R$2338,5,FALSE)</f>
        <v>Prediabetes</v>
      </c>
      <c r="M2179" s="2" t="str">
        <f>VLOOKUP($B2179,'Answer Data Transformation'!$T$3:$AA$2346,2,FALSE)</f>
        <v>25-Jul-2003</v>
      </c>
      <c r="N2179" s="2">
        <f>VLOOKUP($B2179,'Answer Data Transformation'!$T$3:$AA$2346,4,FALSE)</f>
        <v>0</v>
      </c>
      <c r="O2179" s="2">
        <f>VLOOKUP($B2179,'Answer Data Transformation'!$T$3:$AA$2346,5,FALSE)</f>
        <v>1743.21</v>
      </c>
      <c r="P2179" s="2" t="str">
        <f>VLOOKUP($B2179,'Answer Data Transformation'!$T$3:$AA$2346,6,FALSE)</f>
        <v>tier - 3</v>
      </c>
      <c r="Q2179" s="2" t="str">
        <f>VLOOKUP($B2179,'Answer Data Transformation'!$T$3:$AA$2346,7,FALSE)</f>
        <v>tier - 1</v>
      </c>
      <c r="R2179" s="2" t="str">
        <f>VLOOKUP($B2179,'Answer Data Transformation'!$T$3:$AA$2346,8,FALSE)</f>
        <v>R1011</v>
      </c>
      <c r="S2179" s="2">
        <f>VLOOKUP($B2179,'Answer Data Transformation'!$T$3:$AA$2346,3,FALSE)</f>
        <v>19</v>
      </c>
    </row>
    <row r="2180" spans="2:19" ht="15.5" x14ac:dyDescent="0.35">
      <c r="B2180" s="1" t="s">
        <v>183</v>
      </c>
      <c r="C2180" s="28" t="str">
        <f>VLOOKUP(B2180,'Answer Data Transformation'!$B$3:$F$2338,4,FALSE)</f>
        <v xml:space="preserve">  Rachel A</v>
      </c>
      <c r="D2180" s="2">
        <f>VLOOKUP($B2180,'Answer Data Transformation'!$I$3:$R$2338,2,FALSE)</f>
        <v>24.7</v>
      </c>
      <c r="E2180" s="2">
        <f>VLOOKUP($B2180,'Answer Data Transformation'!$I$3:$R$2338,4,FALSE)</f>
        <v>5.32</v>
      </c>
      <c r="F2180" s="2" t="str">
        <f>VLOOKUP($B2180,'Answer Data Transformation'!$I$3:$R$2338,6,FALSE)</f>
        <v>No</v>
      </c>
      <c r="G2180" s="2" t="str">
        <f>VLOOKUP($B2180,'Answer Data Transformation'!$I$3:$R$2338,7,FALSE)</f>
        <v>No</v>
      </c>
      <c r="H2180" s="2" t="str">
        <f>VLOOKUP($B2180,'Answer Data Transformation'!$I$3:$R$2338,8,FALSE)</f>
        <v>Yes</v>
      </c>
      <c r="I2180" s="29">
        <f>VLOOKUP($B2180,'Answer Data Transformation'!$I$3:$R$2338,9,FALSE)</f>
        <v>1</v>
      </c>
      <c r="J2180" s="2" t="str">
        <f>VLOOKUP($B2180,'Answer Data Transformation'!$I$3:$R$2338,10,FALSE)</f>
        <v>No</v>
      </c>
      <c r="K2180" s="2" t="str">
        <f>VLOOKUP($B2180,'Answer Data Transformation'!$I$3:$R$2338,3,FALSE)</f>
        <v>Normal Weight</v>
      </c>
      <c r="L2180" s="2" t="str">
        <f>VLOOKUP($B2180,'Answer Data Transformation'!$I$3:$R$2338,5,FALSE)</f>
        <v>Normal</v>
      </c>
      <c r="M2180" s="2" t="str">
        <f>VLOOKUP($B2180,'Answer Data Transformation'!$T$3:$AA$2346,2,FALSE)</f>
        <v>14-Nov-2003</v>
      </c>
      <c r="N2180" s="2">
        <f>VLOOKUP($B2180,'Answer Data Transformation'!$T$3:$AA$2346,4,FALSE)</f>
        <v>0</v>
      </c>
      <c r="O2180" s="2">
        <f>VLOOKUP($B2180,'Answer Data Transformation'!$T$3:$AA$2346,5,FALSE)</f>
        <v>1737.38</v>
      </c>
      <c r="P2180" s="2" t="str">
        <f>VLOOKUP($B2180,'Answer Data Transformation'!$T$3:$AA$2346,6,FALSE)</f>
        <v>tier - 3</v>
      </c>
      <c r="Q2180" s="2" t="str">
        <f>VLOOKUP($B2180,'Answer Data Transformation'!$T$3:$AA$2346,7,FALSE)</f>
        <v>tier - 2</v>
      </c>
      <c r="R2180" s="2" t="str">
        <f>VLOOKUP($B2180,'Answer Data Transformation'!$T$3:$AA$2346,8,FALSE)</f>
        <v>R1011</v>
      </c>
      <c r="S2180" s="2">
        <f>VLOOKUP($B2180,'Answer Data Transformation'!$T$3:$AA$2346,3,FALSE)</f>
        <v>19</v>
      </c>
    </row>
    <row r="2181" spans="2:19" ht="15.5" x14ac:dyDescent="0.35">
      <c r="B2181" s="1" t="s">
        <v>182</v>
      </c>
      <c r="C2181" s="28" t="str">
        <f>VLOOKUP(B2181,'Answer Data Transformation'!$B$3:$F$2338,4,FALSE)</f>
        <v xml:space="preserve">  Emma</v>
      </c>
      <c r="D2181" s="2">
        <f>VLOOKUP($B2181,'Answer Data Transformation'!$I$3:$R$2338,2,FALSE)</f>
        <v>20.6</v>
      </c>
      <c r="E2181" s="2">
        <f>VLOOKUP($B2181,'Answer Data Transformation'!$I$3:$R$2338,4,FALSE)</f>
        <v>5.14</v>
      </c>
      <c r="F2181" s="2" t="str">
        <f>VLOOKUP($B2181,'Answer Data Transformation'!$I$3:$R$2338,6,FALSE)</f>
        <v>No</v>
      </c>
      <c r="G2181" s="2" t="str">
        <f>VLOOKUP($B2181,'Answer Data Transformation'!$I$3:$R$2338,7,FALSE)</f>
        <v>No</v>
      </c>
      <c r="H2181" s="2" t="str">
        <f>VLOOKUP($B2181,'Answer Data Transformation'!$I$3:$R$2338,8,FALSE)</f>
        <v>Yes</v>
      </c>
      <c r="I2181" s="29">
        <f>VLOOKUP($B2181,'Answer Data Transformation'!$I$3:$R$2338,9,FALSE)</f>
        <v>1</v>
      </c>
      <c r="J2181" s="2" t="str">
        <f>VLOOKUP($B2181,'Answer Data Transformation'!$I$3:$R$2338,10,FALSE)</f>
        <v>No</v>
      </c>
      <c r="K2181" s="2" t="str">
        <f>VLOOKUP($B2181,'Answer Data Transformation'!$I$3:$R$2338,3,FALSE)</f>
        <v>Normal Weight</v>
      </c>
      <c r="L2181" s="2" t="str">
        <f>VLOOKUP($B2181,'Answer Data Transformation'!$I$3:$R$2338,5,FALSE)</f>
        <v>Normal</v>
      </c>
      <c r="M2181" s="2" t="str">
        <f>VLOOKUP($B2181,'Answer Data Transformation'!$T$3:$AA$2346,2,FALSE)</f>
        <v>09-Nov-2003</v>
      </c>
      <c r="N2181" s="2">
        <f>VLOOKUP($B2181,'Answer Data Transformation'!$T$3:$AA$2346,4,FALSE)</f>
        <v>0</v>
      </c>
      <c r="O2181" s="2">
        <f>VLOOKUP($B2181,'Answer Data Transformation'!$T$3:$AA$2346,5,FALSE)</f>
        <v>1731.68</v>
      </c>
      <c r="P2181" s="2" t="str">
        <f>VLOOKUP($B2181,'Answer Data Transformation'!$T$3:$AA$2346,6,FALSE)</f>
        <v>tier - 3</v>
      </c>
      <c r="Q2181" s="2" t="str">
        <f>VLOOKUP($B2181,'Answer Data Transformation'!$T$3:$AA$2346,7,FALSE)</f>
        <v>tier - 2</v>
      </c>
      <c r="R2181" s="2" t="str">
        <f>VLOOKUP($B2181,'Answer Data Transformation'!$T$3:$AA$2346,8,FALSE)</f>
        <v>R1011</v>
      </c>
      <c r="S2181" s="2">
        <f>VLOOKUP($B2181,'Answer Data Transformation'!$T$3:$AA$2346,3,FALSE)</f>
        <v>19</v>
      </c>
    </row>
    <row r="2182" spans="2:19" ht="15.5" x14ac:dyDescent="0.35">
      <c r="B2182" s="1" t="s">
        <v>181</v>
      </c>
      <c r="C2182" s="28" t="str">
        <f>VLOOKUP(B2182,'Answer Data Transformation'!$B$3:$F$2338,4,FALSE)</f>
        <v xml:space="preserve">  Kiersten</v>
      </c>
      <c r="D2182" s="2">
        <f>VLOOKUP($B2182,'Answer Data Transformation'!$I$3:$R$2338,2,FALSE)</f>
        <v>18.600000000000001</v>
      </c>
      <c r="E2182" s="2">
        <f>VLOOKUP($B2182,'Answer Data Transformation'!$I$3:$R$2338,4,FALSE)</f>
        <v>5</v>
      </c>
      <c r="F2182" s="2" t="str">
        <f>VLOOKUP($B2182,'Answer Data Transformation'!$I$3:$R$2338,6,FALSE)</f>
        <v>No</v>
      </c>
      <c r="G2182" s="2" t="str">
        <f>VLOOKUP($B2182,'Answer Data Transformation'!$I$3:$R$2338,7,FALSE)</f>
        <v>No</v>
      </c>
      <c r="H2182" s="2" t="str">
        <f>VLOOKUP($B2182,'Answer Data Transformation'!$I$3:$R$2338,8,FALSE)</f>
        <v>Yes</v>
      </c>
      <c r="I2182" s="29">
        <f>VLOOKUP($B2182,'Answer Data Transformation'!$I$3:$R$2338,9,FALSE)</f>
        <v>1</v>
      </c>
      <c r="J2182" s="2" t="str">
        <f>VLOOKUP($B2182,'Answer Data Transformation'!$I$3:$R$2338,10,FALSE)</f>
        <v>No</v>
      </c>
      <c r="K2182" s="2" t="str">
        <f>VLOOKUP($B2182,'Answer Data Transformation'!$I$3:$R$2338,3,FALSE)</f>
        <v>Normal Weight</v>
      </c>
      <c r="L2182" s="2" t="str">
        <f>VLOOKUP($B2182,'Answer Data Transformation'!$I$3:$R$2338,5,FALSE)</f>
        <v>Normal</v>
      </c>
      <c r="M2182" s="2" t="str">
        <f>VLOOKUP($B2182,'Answer Data Transformation'!$T$3:$AA$2346,2,FALSE)</f>
        <v>01-Sep-2003</v>
      </c>
      <c r="N2182" s="2">
        <f>VLOOKUP($B2182,'Answer Data Transformation'!$T$3:$AA$2346,4,FALSE)</f>
        <v>0</v>
      </c>
      <c r="O2182" s="2">
        <f>VLOOKUP($B2182,'Answer Data Transformation'!$T$3:$AA$2346,5,FALSE)</f>
        <v>1728.9</v>
      </c>
      <c r="P2182" s="2" t="str">
        <f>VLOOKUP($B2182,'Answer Data Transformation'!$T$3:$AA$2346,6,FALSE)</f>
        <v>tier - 3</v>
      </c>
      <c r="Q2182" s="2" t="str">
        <f>VLOOKUP($B2182,'Answer Data Transformation'!$T$3:$AA$2346,7,FALSE)</f>
        <v>tier - 2</v>
      </c>
      <c r="R2182" s="2" t="str">
        <f>VLOOKUP($B2182,'Answer Data Transformation'!$T$3:$AA$2346,8,FALSE)</f>
        <v>R1011</v>
      </c>
      <c r="S2182" s="2">
        <f>VLOOKUP($B2182,'Answer Data Transformation'!$T$3:$AA$2346,3,FALSE)</f>
        <v>19</v>
      </c>
    </row>
    <row r="2183" spans="2:19" ht="15.5" x14ac:dyDescent="0.35">
      <c r="B2183" s="1" t="s">
        <v>180</v>
      </c>
      <c r="C2183" s="28" t="str">
        <f>VLOOKUP(B2183,'Answer Data Transformation'!$B$3:$F$2338,4,FALSE)</f>
        <v xml:space="preserve">  Rachael</v>
      </c>
      <c r="D2183" s="2">
        <f>VLOOKUP($B2183,'Answer Data Transformation'!$I$3:$R$2338,2,FALSE)</f>
        <v>17.8</v>
      </c>
      <c r="E2183" s="2">
        <f>VLOOKUP($B2183,'Answer Data Transformation'!$I$3:$R$2338,4,FALSE)</f>
        <v>4.55</v>
      </c>
      <c r="F2183" s="2" t="str">
        <f>VLOOKUP($B2183,'Answer Data Transformation'!$I$3:$R$2338,6,FALSE)</f>
        <v>No</v>
      </c>
      <c r="G2183" s="2" t="str">
        <f>VLOOKUP($B2183,'Answer Data Transformation'!$I$3:$R$2338,7,FALSE)</f>
        <v>No</v>
      </c>
      <c r="H2183" s="2" t="str">
        <f>VLOOKUP($B2183,'Answer Data Transformation'!$I$3:$R$2338,8,FALSE)</f>
        <v>Yes</v>
      </c>
      <c r="I2183" s="29">
        <f>VLOOKUP($B2183,'Answer Data Transformation'!$I$3:$R$2338,9,FALSE)</f>
        <v>1</v>
      </c>
      <c r="J2183" s="2" t="str">
        <f>VLOOKUP($B2183,'Answer Data Transformation'!$I$3:$R$2338,10,FALSE)</f>
        <v>No</v>
      </c>
      <c r="K2183" s="2" t="str">
        <f>VLOOKUP($B2183,'Answer Data Transformation'!$I$3:$R$2338,3,FALSE)</f>
        <v>Underweight</v>
      </c>
      <c r="L2183" s="2" t="str">
        <f>VLOOKUP($B2183,'Answer Data Transformation'!$I$3:$R$2338,5,FALSE)</f>
        <v>Normal</v>
      </c>
      <c r="M2183" s="2" t="str">
        <f>VLOOKUP($B2183,'Answer Data Transformation'!$T$3:$AA$2346,2,FALSE)</f>
        <v>21-Nov-2003</v>
      </c>
      <c r="N2183" s="2">
        <f>VLOOKUP($B2183,'Answer Data Transformation'!$T$3:$AA$2346,4,FALSE)</f>
        <v>0</v>
      </c>
      <c r="O2183" s="2">
        <f>VLOOKUP($B2183,'Answer Data Transformation'!$T$3:$AA$2346,5,FALSE)</f>
        <v>1727.79</v>
      </c>
      <c r="P2183" s="2" t="str">
        <f>VLOOKUP($B2183,'Answer Data Transformation'!$T$3:$AA$2346,6,FALSE)</f>
        <v>tier - 3</v>
      </c>
      <c r="Q2183" s="2" t="str">
        <f>VLOOKUP($B2183,'Answer Data Transformation'!$T$3:$AA$2346,7,FALSE)</f>
        <v>tier - 3</v>
      </c>
      <c r="R2183" s="2" t="str">
        <f>VLOOKUP($B2183,'Answer Data Transformation'!$T$3:$AA$2346,8,FALSE)</f>
        <v>R1011</v>
      </c>
      <c r="S2183" s="2">
        <f>VLOOKUP($B2183,'Answer Data Transformation'!$T$3:$AA$2346,3,FALSE)</f>
        <v>19</v>
      </c>
    </row>
    <row r="2184" spans="2:19" ht="15.5" x14ac:dyDescent="0.35">
      <c r="B2184" s="1" t="s">
        <v>179</v>
      </c>
      <c r="C2184" s="28" t="str">
        <f>VLOOKUP(B2184,'Answer Data Transformation'!$B$3:$F$2338,4,FALSE)</f>
        <v xml:space="preserve">  Timothy P</v>
      </c>
      <c r="D2184" s="2">
        <f>VLOOKUP($B2184,'Answer Data Transformation'!$I$3:$R$2338,2,FALSE)</f>
        <v>35.200000000000003</v>
      </c>
      <c r="E2184" s="2">
        <f>VLOOKUP($B2184,'Answer Data Transformation'!$I$3:$R$2338,4,FALSE)</f>
        <v>5.97</v>
      </c>
      <c r="F2184" s="2" t="str">
        <f>VLOOKUP($B2184,'Answer Data Transformation'!$I$3:$R$2338,6,FALSE)</f>
        <v>No</v>
      </c>
      <c r="G2184" s="2" t="str">
        <f>VLOOKUP($B2184,'Answer Data Transformation'!$I$3:$R$2338,7,FALSE)</f>
        <v>yes</v>
      </c>
      <c r="H2184" s="2" t="str">
        <f>VLOOKUP($B2184,'Answer Data Transformation'!$I$3:$R$2338,8,FALSE)</f>
        <v>No</v>
      </c>
      <c r="I2184" s="29">
        <f>VLOOKUP($B2184,'Answer Data Transformation'!$I$3:$R$2338,9,FALSE)</f>
        <v>1</v>
      </c>
      <c r="J2184" s="2" t="str">
        <f>VLOOKUP($B2184,'Answer Data Transformation'!$I$3:$R$2338,10,FALSE)</f>
        <v>No</v>
      </c>
      <c r="K2184" s="2" t="str">
        <f>VLOOKUP($B2184,'Answer Data Transformation'!$I$3:$R$2338,3,FALSE)</f>
        <v>Obesity</v>
      </c>
      <c r="L2184" s="2" t="str">
        <f>VLOOKUP($B2184,'Answer Data Transformation'!$I$3:$R$2338,5,FALSE)</f>
        <v>Prediabetes</v>
      </c>
      <c r="M2184" s="2" t="str">
        <f>VLOOKUP($B2184,'Answer Data Transformation'!$T$3:$AA$2346,2,FALSE)</f>
        <v>09-Sep-2004</v>
      </c>
      <c r="N2184" s="2">
        <f>VLOOKUP($B2184,'Answer Data Transformation'!$T$3:$AA$2346,4,FALSE)</f>
        <v>1</v>
      </c>
      <c r="O2184" s="2">
        <f>VLOOKUP($B2184,'Answer Data Transformation'!$T$3:$AA$2346,5,FALSE)</f>
        <v>1727.54</v>
      </c>
      <c r="P2184" s="2" t="str">
        <f>VLOOKUP($B2184,'Answer Data Transformation'!$T$3:$AA$2346,6,FALSE)</f>
        <v>tier - 3</v>
      </c>
      <c r="Q2184" s="2" t="str">
        <f>VLOOKUP($B2184,'Answer Data Transformation'!$T$3:$AA$2346,7,FALSE)</f>
        <v>tier - 1</v>
      </c>
      <c r="R2184" s="2" t="str">
        <f>VLOOKUP($B2184,'Answer Data Transformation'!$T$3:$AA$2346,8,FALSE)</f>
        <v>R1013</v>
      </c>
      <c r="S2184" s="2">
        <f>VLOOKUP($B2184,'Answer Data Transformation'!$T$3:$AA$2346,3,FALSE)</f>
        <v>18</v>
      </c>
    </row>
    <row r="2185" spans="2:19" ht="15.5" x14ac:dyDescent="0.35">
      <c r="B2185" s="1" t="s">
        <v>178</v>
      </c>
      <c r="C2185" s="28" t="str">
        <f>VLOOKUP(B2185,'Answer Data Transformation'!$B$3:$F$2338,4,FALSE)</f>
        <v xml:space="preserve">  Lelisa</v>
      </c>
      <c r="D2185" s="2">
        <f>VLOOKUP($B2185,'Answer Data Transformation'!$I$3:$R$2338,2,FALSE)</f>
        <v>33.770000000000003</v>
      </c>
      <c r="E2185" s="2">
        <f>VLOOKUP($B2185,'Answer Data Transformation'!$I$3:$R$2338,4,FALSE)</f>
        <v>4.0199999999999996</v>
      </c>
      <c r="F2185" s="2" t="str">
        <f>VLOOKUP($B2185,'Answer Data Transformation'!$I$3:$R$2338,6,FALSE)</f>
        <v>No</v>
      </c>
      <c r="G2185" s="2" t="str">
        <f>VLOOKUP($B2185,'Answer Data Transformation'!$I$3:$R$2338,7,FALSE)</f>
        <v>yes</v>
      </c>
      <c r="H2185" s="2" t="str">
        <f>VLOOKUP($B2185,'Answer Data Transformation'!$I$3:$R$2338,8,FALSE)</f>
        <v>No</v>
      </c>
      <c r="I2185" s="29">
        <f>VLOOKUP($B2185,'Answer Data Transformation'!$I$3:$R$2338,9,FALSE)</f>
        <v>1</v>
      </c>
      <c r="J2185" s="2" t="str">
        <f>VLOOKUP($B2185,'Answer Data Transformation'!$I$3:$R$2338,10,FALSE)</f>
        <v>No</v>
      </c>
      <c r="K2185" s="2" t="str">
        <f>VLOOKUP($B2185,'Answer Data Transformation'!$I$3:$R$2338,3,FALSE)</f>
        <v>Obesity</v>
      </c>
      <c r="L2185" s="2" t="str">
        <f>VLOOKUP($B2185,'Answer Data Transformation'!$I$3:$R$2338,5,FALSE)</f>
        <v>Normal</v>
      </c>
      <c r="M2185" s="2" t="str">
        <f>VLOOKUP($B2185,'Answer Data Transformation'!$T$3:$AA$2346,2,FALSE)</f>
        <v>21-Oct-2004</v>
      </c>
      <c r="N2185" s="2">
        <f>VLOOKUP($B2185,'Answer Data Transformation'!$T$3:$AA$2346,4,FALSE)</f>
        <v>1</v>
      </c>
      <c r="O2185" s="2">
        <f>VLOOKUP($B2185,'Answer Data Transformation'!$T$3:$AA$2346,5,FALSE)</f>
        <v>1725.55</v>
      </c>
      <c r="P2185" s="2" t="str">
        <f>VLOOKUP($B2185,'Answer Data Transformation'!$T$3:$AA$2346,6,FALSE)</f>
        <v>tier - 3</v>
      </c>
      <c r="Q2185" s="2" t="str">
        <f>VLOOKUP($B2185,'Answer Data Transformation'!$T$3:$AA$2346,7,FALSE)</f>
        <v>tier - 2</v>
      </c>
      <c r="R2185" s="2" t="str">
        <f>VLOOKUP($B2185,'Answer Data Transformation'!$T$3:$AA$2346,8,FALSE)</f>
        <v>R1013</v>
      </c>
      <c r="S2185" s="2">
        <f>VLOOKUP($B2185,'Answer Data Transformation'!$T$3:$AA$2346,3,FALSE)</f>
        <v>18</v>
      </c>
    </row>
    <row r="2186" spans="2:19" ht="15.5" x14ac:dyDescent="0.35">
      <c r="B2186" s="1" t="s">
        <v>177</v>
      </c>
      <c r="C2186" s="28" t="str">
        <f>VLOOKUP(B2186,'Answer Data Transformation'!$B$3:$F$2338,4,FALSE)</f>
        <v xml:space="preserve">  Nate</v>
      </c>
      <c r="D2186" s="2">
        <f>VLOOKUP($B2186,'Answer Data Transformation'!$I$3:$R$2338,2,FALSE)</f>
        <v>30.03</v>
      </c>
      <c r="E2186" s="2">
        <f>VLOOKUP($B2186,'Answer Data Transformation'!$I$3:$R$2338,4,FALSE)</f>
        <v>4.04</v>
      </c>
      <c r="F2186" s="2" t="str">
        <f>VLOOKUP($B2186,'Answer Data Transformation'!$I$3:$R$2338,6,FALSE)</f>
        <v>No</v>
      </c>
      <c r="G2186" s="2" t="str">
        <f>VLOOKUP($B2186,'Answer Data Transformation'!$I$3:$R$2338,7,FALSE)</f>
        <v>yes</v>
      </c>
      <c r="H2186" s="2" t="str">
        <f>VLOOKUP($B2186,'Answer Data Transformation'!$I$3:$R$2338,8,FALSE)</f>
        <v>No</v>
      </c>
      <c r="I2186" s="29">
        <f>VLOOKUP($B2186,'Answer Data Transformation'!$I$3:$R$2338,9,FALSE)</f>
        <v>1</v>
      </c>
      <c r="J2186" s="2" t="str">
        <f>VLOOKUP($B2186,'Answer Data Transformation'!$I$3:$R$2338,10,FALSE)</f>
        <v>No</v>
      </c>
      <c r="K2186" s="2" t="str">
        <f>VLOOKUP($B2186,'Answer Data Transformation'!$I$3:$R$2338,3,FALSE)</f>
        <v>Obesity</v>
      </c>
      <c r="L2186" s="2" t="str">
        <f>VLOOKUP($B2186,'Answer Data Transformation'!$I$3:$R$2338,5,FALSE)</f>
        <v>Normal</v>
      </c>
      <c r="M2186" s="2" t="str">
        <f>VLOOKUP($B2186,'Answer Data Transformation'!$T$3:$AA$2346,2,FALSE)</f>
        <v>11-Sep-2004</v>
      </c>
      <c r="N2186" s="2">
        <f>VLOOKUP($B2186,'Answer Data Transformation'!$T$3:$AA$2346,4,FALSE)</f>
        <v>1</v>
      </c>
      <c r="O2186" s="2">
        <f>VLOOKUP($B2186,'Answer Data Transformation'!$T$3:$AA$2346,5,FALSE)</f>
        <v>1720.35</v>
      </c>
      <c r="P2186" s="2" t="str">
        <f>VLOOKUP($B2186,'Answer Data Transformation'!$T$3:$AA$2346,6,FALSE)</f>
        <v>tier - 3</v>
      </c>
      <c r="Q2186" s="2" t="str">
        <f>VLOOKUP($B2186,'Answer Data Transformation'!$T$3:$AA$2346,7,FALSE)</f>
        <v>tier - 3</v>
      </c>
      <c r="R2186" s="2" t="str">
        <f>VLOOKUP($B2186,'Answer Data Transformation'!$T$3:$AA$2346,8,FALSE)</f>
        <v>R1013</v>
      </c>
      <c r="S2186" s="2">
        <f>VLOOKUP($B2186,'Answer Data Transformation'!$T$3:$AA$2346,3,FALSE)</f>
        <v>18</v>
      </c>
    </row>
    <row r="2187" spans="2:19" ht="15.5" x14ac:dyDescent="0.35">
      <c r="B2187" s="1" t="s">
        <v>176</v>
      </c>
      <c r="C2187" s="28" t="str">
        <f>VLOOKUP(B2187,'Answer Data Transformation'!$B$3:$F$2338,4,FALSE)</f>
        <v xml:space="preserve">  Chris C</v>
      </c>
      <c r="D2187" s="2">
        <f>VLOOKUP($B2187,'Answer Data Transformation'!$I$3:$R$2338,2,FALSE)</f>
        <v>29.37</v>
      </c>
      <c r="E2187" s="2">
        <f>VLOOKUP($B2187,'Answer Data Transformation'!$I$3:$R$2338,4,FALSE)</f>
        <v>5.54</v>
      </c>
      <c r="F2187" s="2" t="str">
        <f>VLOOKUP($B2187,'Answer Data Transformation'!$I$3:$R$2338,6,FALSE)</f>
        <v>No</v>
      </c>
      <c r="G2187" s="2" t="str">
        <f>VLOOKUP($B2187,'Answer Data Transformation'!$I$3:$R$2338,7,FALSE)</f>
        <v>yes</v>
      </c>
      <c r="H2187" s="2" t="str">
        <f>VLOOKUP($B2187,'Answer Data Transformation'!$I$3:$R$2338,8,FALSE)</f>
        <v>No</v>
      </c>
      <c r="I2187" s="29">
        <f>VLOOKUP($B2187,'Answer Data Transformation'!$I$3:$R$2338,9,FALSE)</f>
        <v>1</v>
      </c>
      <c r="J2187" s="2" t="str">
        <f>VLOOKUP($B2187,'Answer Data Transformation'!$I$3:$R$2338,10,FALSE)</f>
        <v>No</v>
      </c>
      <c r="K2187" s="2" t="str">
        <f>VLOOKUP($B2187,'Answer Data Transformation'!$I$3:$R$2338,3,FALSE)</f>
        <v>Overweight</v>
      </c>
      <c r="L2187" s="2" t="str">
        <f>VLOOKUP($B2187,'Answer Data Transformation'!$I$3:$R$2338,5,FALSE)</f>
        <v>Normal</v>
      </c>
      <c r="M2187" s="2" t="str">
        <f>VLOOKUP($B2187,'Answer Data Transformation'!$T$3:$AA$2346,2,FALSE)</f>
        <v>10-Jun-2004</v>
      </c>
      <c r="N2187" s="2">
        <f>VLOOKUP($B2187,'Answer Data Transformation'!$T$3:$AA$2346,4,FALSE)</f>
        <v>1</v>
      </c>
      <c r="O2187" s="2">
        <f>VLOOKUP($B2187,'Answer Data Transformation'!$T$3:$AA$2346,5,FALSE)</f>
        <v>1719.44</v>
      </c>
      <c r="P2187" s="2" t="str">
        <f>VLOOKUP($B2187,'Answer Data Transformation'!$T$3:$AA$2346,6,FALSE)</f>
        <v>tier - 3</v>
      </c>
      <c r="Q2187" s="2" t="str">
        <f>VLOOKUP($B2187,'Answer Data Transformation'!$T$3:$AA$2346,7,FALSE)</f>
        <v>tier - 3</v>
      </c>
      <c r="R2187" s="2" t="str">
        <f>VLOOKUP($B2187,'Answer Data Transformation'!$T$3:$AA$2346,8,FALSE)</f>
        <v>R1013</v>
      </c>
      <c r="S2187" s="2">
        <f>VLOOKUP($B2187,'Answer Data Transformation'!$T$3:$AA$2346,3,FALSE)</f>
        <v>18</v>
      </c>
    </row>
    <row r="2188" spans="2:19" ht="15.5" x14ac:dyDescent="0.35">
      <c r="B2188" s="1" t="s">
        <v>175</v>
      </c>
      <c r="C2188" s="28" t="str">
        <f>VLOOKUP(B2188,'Answer Data Transformation'!$B$3:$F$2338,4,FALSE)</f>
        <v xml:space="preserve">  Scott</v>
      </c>
      <c r="D2188" s="2">
        <f>VLOOKUP($B2188,'Answer Data Transformation'!$I$3:$R$2338,2,FALSE)</f>
        <v>28.5</v>
      </c>
      <c r="E2188" s="2">
        <f>VLOOKUP($B2188,'Answer Data Transformation'!$I$3:$R$2338,4,FALSE)</f>
        <v>4.03</v>
      </c>
      <c r="F2188" s="2" t="str">
        <f>VLOOKUP($B2188,'Answer Data Transformation'!$I$3:$R$2338,6,FALSE)</f>
        <v>No</v>
      </c>
      <c r="G2188" s="2" t="str">
        <f>VLOOKUP($B2188,'Answer Data Transformation'!$I$3:$R$2338,7,FALSE)</f>
        <v>yes</v>
      </c>
      <c r="H2188" s="2" t="str">
        <f>VLOOKUP($B2188,'Answer Data Transformation'!$I$3:$R$2338,8,FALSE)</f>
        <v>No</v>
      </c>
      <c r="I2188" s="29">
        <f>VLOOKUP($B2188,'Answer Data Transformation'!$I$3:$R$2338,9,FALSE)</f>
        <v>1</v>
      </c>
      <c r="J2188" s="2" t="str">
        <f>VLOOKUP($B2188,'Answer Data Transformation'!$I$3:$R$2338,10,FALSE)</f>
        <v>No</v>
      </c>
      <c r="K2188" s="2" t="str">
        <f>VLOOKUP($B2188,'Answer Data Transformation'!$I$3:$R$2338,3,FALSE)</f>
        <v>Overweight</v>
      </c>
      <c r="L2188" s="2" t="str">
        <f>VLOOKUP($B2188,'Answer Data Transformation'!$I$3:$R$2338,5,FALSE)</f>
        <v>Normal</v>
      </c>
      <c r="M2188" s="2" t="str">
        <f>VLOOKUP($B2188,'Answer Data Transformation'!$T$3:$AA$2346,2,FALSE)</f>
        <v>21-Sep-2004</v>
      </c>
      <c r="N2188" s="2">
        <f>VLOOKUP($B2188,'Answer Data Transformation'!$T$3:$AA$2346,4,FALSE)</f>
        <v>0</v>
      </c>
      <c r="O2188" s="2">
        <f>VLOOKUP($B2188,'Answer Data Transformation'!$T$3:$AA$2346,5,FALSE)</f>
        <v>1712.23</v>
      </c>
      <c r="P2188" s="2" t="str">
        <f>VLOOKUP($B2188,'Answer Data Transformation'!$T$3:$AA$2346,6,FALSE)</f>
        <v>tier - 3</v>
      </c>
      <c r="Q2188" s="2" t="str">
        <f>VLOOKUP($B2188,'Answer Data Transformation'!$T$3:$AA$2346,7,FALSE)</f>
        <v>tier - 1</v>
      </c>
      <c r="R2188" s="2" t="str">
        <f>VLOOKUP($B2188,'Answer Data Transformation'!$T$3:$AA$2346,8,FALSE)</f>
        <v>R1016</v>
      </c>
      <c r="S2188" s="2">
        <f>VLOOKUP($B2188,'Answer Data Transformation'!$T$3:$AA$2346,3,FALSE)</f>
        <v>18</v>
      </c>
    </row>
    <row r="2189" spans="2:19" ht="15.5" x14ac:dyDescent="0.35">
      <c r="B2189" s="1" t="s">
        <v>174</v>
      </c>
      <c r="C2189" s="28" t="str">
        <f>VLOOKUP(B2189,'Answer Data Transformation'!$B$3:$F$2338,4,FALSE)</f>
        <v xml:space="preserve">  Kevin</v>
      </c>
      <c r="D2189" s="2">
        <f>VLOOKUP($B2189,'Answer Data Transformation'!$I$3:$R$2338,2,FALSE)</f>
        <v>23.32</v>
      </c>
      <c r="E2189" s="2">
        <f>VLOOKUP($B2189,'Answer Data Transformation'!$I$3:$R$2338,4,FALSE)</f>
        <v>5.62</v>
      </c>
      <c r="F2189" s="2" t="str">
        <f>VLOOKUP($B2189,'Answer Data Transformation'!$I$3:$R$2338,6,FALSE)</f>
        <v>No</v>
      </c>
      <c r="G2189" s="2" t="str">
        <f>VLOOKUP($B2189,'Answer Data Transformation'!$I$3:$R$2338,7,FALSE)</f>
        <v>yes</v>
      </c>
      <c r="H2189" s="2" t="str">
        <f>VLOOKUP($B2189,'Answer Data Transformation'!$I$3:$R$2338,8,FALSE)</f>
        <v>No</v>
      </c>
      <c r="I2189" s="29">
        <f>VLOOKUP($B2189,'Answer Data Transformation'!$I$3:$R$2338,9,FALSE)</f>
        <v>1</v>
      </c>
      <c r="J2189" s="2" t="str">
        <f>VLOOKUP($B2189,'Answer Data Transformation'!$I$3:$R$2338,10,FALSE)</f>
        <v>No</v>
      </c>
      <c r="K2189" s="2" t="str">
        <f>VLOOKUP($B2189,'Answer Data Transformation'!$I$3:$R$2338,3,FALSE)</f>
        <v>Normal Weight</v>
      </c>
      <c r="L2189" s="2" t="str">
        <f>VLOOKUP($B2189,'Answer Data Transformation'!$I$3:$R$2338,5,FALSE)</f>
        <v>Normal</v>
      </c>
      <c r="M2189" s="2" t="str">
        <f>VLOOKUP($B2189,'Answer Data Transformation'!$T$3:$AA$2346,2,FALSE)</f>
        <v>19-Sep-2004</v>
      </c>
      <c r="N2189" s="2">
        <f>VLOOKUP($B2189,'Answer Data Transformation'!$T$3:$AA$2346,4,FALSE)</f>
        <v>1</v>
      </c>
      <c r="O2189" s="2">
        <f>VLOOKUP($B2189,'Answer Data Transformation'!$T$3:$AA$2346,5,FALSE)</f>
        <v>1711.03</v>
      </c>
      <c r="P2189" s="2" t="str">
        <f>VLOOKUP($B2189,'Answer Data Transformation'!$T$3:$AA$2346,6,FALSE)</f>
        <v>tier - 3</v>
      </c>
      <c r="Q2189" s="2" t="str">
        <f>VLOOKUP($B2189,'Answer Data Transformation'!$T$3:$AA$2346,7,FALSE)</f>
        <v>tier - 3</v>
      </c>
      <c r="R2189" s="2" t="str">
        <f>VLOOKUP($B2189,'Answer Data Transformation'!$T$3:$AA$2346,8,FALSE)</f>
        <v>R1013</v>
      </c>
      <c r="S2189" s="2">
        <f>VLOOKUP($B2189,'Answer Data Transformation'!$T$3:$AA$2346,3,FALSE)</f>
        <v>18</v>
      </c>
    </row>
    <row r="2190" spans="2:19" ht="15.5" x14ac:dyDescent="0.35">
      <c r="B2190" s="1" t="s">
        <v>173</v>
      </c>
      <c r="C2190" s="28" t="str">
        <f>VLOOKUP(B2190,'Answer Data Transformation'!$B$3:$F$2338,4,FALSE)</f>
        <v xml:space="preserve">  Erik C</v>
      </c>
      <c r="D2190" s="2">
        <f>VLOOKUP($B2190,'Answer Data Transformation'!$I$3:$R$2338,2,FALSE)</f>
        <v>26.125</v>
      </c>
      <c r="E2190" s="2">
        <f>VLOOKUP($B2190,'Answer Data Transformation'!$I$3:$R$2338,4,FALSE)</f>
        <v>5.27</v>
      </c>
      <c r="F2190" s="2" t="str">
        <f>VLOOKUP($B2190,'Answer Data Transformation'!$I$3:$R$2338,6,FALSE)</f>
        <v>No</v>
      </c>
      <c r="G2190" s="2" t="str">
        <f>VLOOKUP($B2190,'Answer Data Transformation'!$I$3:$R$2338,7,FALSE)</f>
        <v>yes</v>
      </c>
      <c r="H2190" s="2" t="str">
        <f>VLOOKUP($B2190,'Answer Data Transformation'!$I$3:$R$2338,8,FALSE)</f>
        <v>No</v>
      </c>
      <c r="I2190" s="29">
        <f>VLOOKUP($B2190,'Answer Data Transformation'!$I$3:$R$2338,9,FALSE)</f>
        <v>1</v>
      </c>
      <c r="J2190" s="2" t="str">
        <f>VLOOKUP($B2190,'Answer Data Transformation'!$I$3:$R$2338,10,FALSE)</f>
        <v>No</v>
      </c>
      <c r="K2190" s="2" t="str">
        <f>VLOOKUP($B2190,'Answer Data Transformation'!$I$3:$R$2338,3,FALSE)</f>
        <v>Overweight</v>
      </c>
      <c r="L2190" s="2" t="str">
        <f>VLOOKUP($B2190,'Answer Data Transformation'!$I$3:$R$2338,5,FALSE)</f>
        <v>Normal</v>
      </c>
      <c r="M2190" s="2" t="str">
        <f>VLOOKUP($B2190,'Answer Data Transformation'!$T$3:$AA$2346,2,FALSE)</f>
        <v>12-Dec-2004</v>
      </c>
      <c r="N2190" s="2">
        <f>VLOOKUP($B2190,'Answer Data Transformation'!$T$3:$AA$2346,4,FALSE)</f>
        <v>0</v>
      </c>
      <c r="O2190" s="2">
        <f>VLOOKUP($B2190,'Answer Data Transformation'!$T$3:$AA$2346,5,FALSE)</f>
        <v>1708.93</v>
      </c>
      <c r="P2190" s="2" t="str">
        <f>VLOOKUP($B2190,'Answer Data Transformation'!$T$3:$AA$2346,6,FALSE)</f>
        <v>tier - 3</v>
      </c>
      <c r="Q2190" s="2" t="str">
        <f>VLOOKUP($B2190,'Answer Data Transformation'!$T$3:$AA$2346,7,FALSE)</f>
        <v>tier - 1</v>
      </c>
      <c r="R2190" s="2" t="str">
        <f>VLOOKUP($B2190,'Answer Data Transformation'!$T$3:$AA$2346,8,FALSE)</f>
        <v>R1019</v>
      </c>
      <c r="S2190" s="2">
        <f>VLOOKUP($B2190,'Answer Data Transformation'!$T$3:$AA$2346,3,FALSE)</f>
        <v>18</v>
      </c>
    </row>
    <row r="2191" spans="2:19" ht="15.5" x14ac:dyDescent="0.35">
      <c r="B2191" s="1" t="s">
        <v>172</v>
      </c>
      <c r="C2191" s="28" t="str">
        <f>VLOOKUP(B2191,'Answer Data Transformation'!$B$3:$F$2338,4,FALSE)</f>
        <v xml:space="preserve">  Shawn C</v>
      </c>
      <c r="D2191" s="2">
        <f>VLOOKUP($B2191,'Answer Data Transformation'!$I$3:$R$2338,2,FALSE)</f>
        <v>25.46</v>
      </c>
      <c r="E2191" s="2">
        <f>VLOOKUP($B2191,'Answer Data Transformation'!$I$3:$R$2338,4,FALSE)</f>
        <v>5.18</v>
      </c>
      <c r="F2191" s="2" t="str">
        <f>VLOOKUP($B2191,'Answer Data Transformation'!$I$3:$R$2338,6,FALSE)</f>
        <v>No</v>
      </c>
      <c r="G2191" s="2" t="str">
        <f>VLOOKUP($B2191,'Answer Data Transformation'!$I$3:$R$2338,7,FALSE)</f>
        <v>yes</v>
      </c>
      <c r="H2191" s="2" t="str">
        <f>VLOOKUP($B2191,'Answer Data Transformation'!$I$3:$R$2338,8,FALSE)</f>
        <v>No</v>
      </c>
      <c r="I2191" s="29">
        <f>VLOOKUP($B2191,'Answer Data Transformation'!$I$3:$R$2338,9,FALSE)</f>
        <v>1</v>
      </c>
      <c r="J2191" s="2" t="str">
        <f>VLOOKUP($B2191,'Answer Data Transformation'!$I$3:$R$2338,10,FALSE)</f>
        <v>No</v>
      </c>
      <c r="K2191" s="2" t="str">
        <f>VLOOKUP($B2191,'Answer Data Transformation'!$I$3:$R$2338,3,FALSE)</f>
        <v>Overweight</v>
      </c>
      <c r="L2191" s="2" t="str">
        <f>VLOOKUP($B2191,'Answer Data Transformation'!$I$3:$R$2338,5,FALSE)</f>
        <v>Normal</v>
      </c>
      <c r="M2191" s="2" t="str">
        <f>VLOOKUP($B2191,'Answer Data Transformation'!$T$3:$AA$2346,2,FALSE)</f>
        <v>17-Oct-2004</v>
      </c>
      <c r="N2191" s="2">
        <f>VLOOKUP($B2191,'Answer Data Transformation'!$T$3:$AA$2346,4,FALSE)</f>
        <v>0</v>
      </c>
      <c r="O2191" s="2">
        <f>VLOOKUP($B2191,'Answer Data Transformation'!$T$3:$AA$2346,5,FALSE)</f>
        <v>1708</v>
      </c>
      <c r="P2191" s="2" t="str">
        <f>VLOOKUP($B2191,'Answer Data Transformation'!$T$3:$AA$2346,6,FALSE)</f>
        <v>tier - 3</v>
      </c>
      <c r="Q2191" s="2" t="str">
        <f>VLOOKUP($B2191,'Answer Data Transformation'!$T$3:$AA$2346,7,FALSE)</f>
        <v>tier - 2</v>
      </c>
      <c r="R2191" s="2" t="str">
        <f>VLOOKUP($B2191,'Answer Data Transformation'!$T$3:$AA$2346,8,FALSE)</f>
        <v>R1016</v>
      </c>
      <c r="S2191" s="2">
        <f>VLOOKUP($B2191,'Answer Data Transformation'!$T$3:$AA$2346,3,FALSE)</f>
        <v>18</v>
      </c>
    </row>
    <row r="2192" spans="2:19" ht="15.5" x14ac:dyDescent="0.35">
      <c r="B2192" s="1" t="s">
        <v>171</v>
      </c>
      <c r="C2192" s="28" t="str">
        <f>VLOOKUP(B2192,'Answer Data Transformation'!$B$3:$F$2338,4,FALSE)</f>
        <v xml:space="preserve">  Vajin L</v>
      </c>
      <c r="D2192" s="2">
        <f>VLOOKUP($B2192,'Answer Data Transformation'!$I$3:$R$2338,2,FALSE)</f>
        <v>23.75</v>
      </c>
      <c r="E2192" s="2">
        <f>VLOOKUP($B2192,'Answer Data Transformation'!$I$3:$R$2338,4,FALSE)</f>
        <v>5.27</v>
      </c>
      <c r="F2192" s="2" t="str">
        <f>VLOOKUP($B2192,'Answer Data Transformation'!$I$3:$R$2338,6,FALSE)</f>
        <v>No</v>
      </c>
      <c r="G2192" s="2" t="str">
        <f>VLOOKUP($B2192,'Answer Data Transformation'!$I$3:$R$2338,7,FALSE)</f>
        <v>yes</v>
      </c>
      <c r="H2192" s="2" t="str">
        <f>VLOOKUP($B2192,'Answer Data Transformation'!$I$3:$R$2338,8,FALSE)</f>
        <v>No</v>
      </c>
      <c r="I2192" s="29">
        <f>VLOOKUP($B2192,'Answer Data Transformation'!$I$3:$R$2338,9,FALSE)</f>
        <v>1</v>
      </c>
      <c r="J2192" s="2" t="str">
        <f>VLOOKUP($B2192,'Answer Data Transformation'!$I$3:$R$2338,10,FALSE)</f>
        <v>No</v>
      </c>
      <c r="K2192" s="2" t="str">
        <f>VLOOKUP($B2192,'Answer Data Transformation'!$I$3:$R$2338,3,FALSE)</f>
        <v>Normal Weight</v>
      </c>
      <c r="L2192" s="2" t="str">
        <f>VLOOKUP($B2192,'Answer Data Transformation'!$I$3:$R$2338,5,FALSE)</f>
        <v>Normal</v>
      </c>
      <c r="M2192" s="2" t="str">
        <f>VLOOKUP($B2192,'Answer Data Transformation'!$T$3:$AA$2346,2,FALSE)</f>
        <v>06-Dec-2004</v>
      </c>
      <c r="N2192" s="2">
        <f>VLOOKUP($B2192,'Answer Data Transformation'!$T$3:$AA$2346,4,FALSE)</f>
        <v>0</v>
      </c>
      <c r="O2192" s="2">
        <f>VLOOKUP($B2192,'Answer Data Transformation'!$T$3:$AA$2346,5,FALSE)</f>
        <v>1705.62</v>
      </c>
      <c r="P2192" s="2" t="str">
        <f>VLOOKUP($B2192,'Answer Data Transformation'!$T$3:$AA$2346,6,FALSE)</f>
        <v>tier - 2</v>
      </c>
      <c r="Q2192" s="2" t="str">
        <f>VLOOKUP($B2192,'Answer Data Transformation'!$T$3:$AA$2346,7,FALSE)</f>
        <v>tier - 2</v>
      </c>
      <c r="R2192" s="2" t="str">
        <f>VLOOKUP($B2192,'Answer Data Transformation'!$T$3:$AA$2346,8,FALSE)</f>
        <v>R1015</v>
      </c>
      <c r="S2192" s="2">
        <f>VLOOKUP($B2192,'Answer Data Transformation'!$T$3:$AA$2346,3,FALSE)</f>
        <v>18</v>
      </c>
    </row>
    <row r="2193" spans="2:19" ht="15.5" x14ac:dyDescent="0.35">
      <c r="B2193" s="1" t="s">
        <v>169</v>
      </c>
      <c r="C2193" s="28" t="str">
        <f>VLOOKUP(B2193,'Answer Data Transformation'!$B$3:$F$2338,4,FALSE)</f>
        <v xml:space="preserve">  John K</v>
      </c>
      <c r="D2193" s="2">
        <f>VLOOKUP($B2193,'Answer Data Transformation'!$I$3:$R$2338,2,FALSE)</f>
        <v>23.085000000000001</v>
      </c>
      <c r="E2193" s="2">
        <f>VLOOKUP($B2193,'Answer Data Transformation'!$I$3:$R$2338,4,FALSE)</f>
        <v>5.62</v>
      </c>
      <c r="F2193" s="2" t="str">
        <f>VLOOKUP($B2193,'Answer Data Transformation'!$I$3:$R$2338,6,FALSE)</f>
        <v>No</v>
      </c>
      <c r="G2193" s="2" t="str">
        <f>VLOOKUP($B2193,'Answer Data Transformation'!$I$3:$R$2338,7,FALSE)</f>
        <v>yes</v>
      </c>
      <c r="H2193" s="2" t="str">
        <f>VLOOKUP($B2193,'Answer Data Transformation'!$I$3:$R$2338,8,FALSE)</f>
        <v>No</v>
      </c>
      <c r="I2193" s="29">
        <f>VLOOKUP($B2193,'Answer Data Transformation'!$I$3:$R$2338,9,FALSE)</f>
        <v>1</v>
      </c>
      <c r="J2193" s="2" t="str">
        <f>VLOOKUP($B2193,'Answer Data Transformation'!$I$3:$R$2338,10,FALSE)</f>
        <v>No</v>
      </c>
      <c r="K2193" s="2" t="str">
        <f>VLOOKUP($B2193,'Answer Data Transformation'!$I$3:$R$2338,3,FALSE)</f>
        <v>Normal Weight</v>
      </c>
      <c r="L2193" s="2" t="str">
        <f>VLOOKUP($B2193,'Answer Data Transformation'!$I$3:$R$2338,5,FALSE)</f>
        <v>Normal</v>
      </c>
      <c r="M2193" s="2" t="str">
        <f>VLOOKUP($B2193,'Answer Data Transformation'!$T$3:$AA$2346,2,FALSE)</f>
        <v>14-Dec-2004</v>
      </c>
      <c r="N2193" s="2">
        <f>VLOOKUP($B2193,'Answer Data Transformation'!$T$3:$AA$2346,4,FALSE)</f>
        <v>0</v>
      </c>
      <c r="O2193" s="2">
        <f>VLOOKUP($B2193,'Answer Data Transformation'!$T$3:$AA$2346,5,FALSE)</f>
        <v>1704.7</v>
      </c>
      <c r="P2193" s="2" t="str">
        <f>VLOOKUP($B2193,'Answer Data Transformation'!$T$3:$AA$2346,6,FALSE)</f>
        <v>tier - 2</v>
      </c>
      <c r="Q2193" s="2" t="str">
        <f>VLOOKUP($B2193,'Answer Data Transformation'!$T$3:$AA$2346,7,FALSE)</f>
        <v>tier - 3</v>
      </c>
      <c r="R2193" s="2" t="str">
        <f>VLOOKUP($B2193,'Answer Data Transformation'!$T$3:$AA$2346,8,FALSE)</f>
        <v>R1018</v>
      </c>
      <c r="S2193" s="2">
        <f>VLOOKUP($B2193,'Answer Data Transformation'!$T$3:$AA$2346,3,FALSE)</f>
        <v>18</v>
      </c>
    </row>
    <row r="2194" spans="2:19" ht="15.5" x14ac:dyDescent="0.35">
      <c r="B2194" s="1" t="s">
        <v>167</v>
      </c>
      <c r="C2194" s="28" t="str">
        <f>VLOOKUP(B2194,'Answer Data Transformation'!$B$3:$F$2338,4,FALSE)</f>
        <v xml:space="preserve">  Kevin J</v>
      </c>
      <c r="D2194" s="2">
        <f>VLOOKUP($B2194,'Answer Data Transformation'!$I$3:$R$2338,2,FALSE)</f>
        <v>22.99</v>
      </c>
      <c r="E2194" s="2">
        <f>VLOOKUP($B2194,'Answer Data Transformation'!$I$3:$R$2338,4,FALSE)</f>
        <v>5.0599999999999996</v>
      </c>
      <c r="F2194" s="2" t="str">
        <f>VLOOKUP($B2194,'Answer Data Transformation'!$I$3:$R$2338,6,FALSE)</f>
        <v>No</v>
      </c>
      <c r="G2194" s="2" t="str">
        <f>VLOOKUP($B2194,'Answer Data Transformation'!$I$3:$R$2338,7,FALSE)</f>
        <v>yes</v>
      </c>
      <c r="H2194" s="2" t="str">
        <f>VLOOKUP($B2194,'Answer Data Transformation'!$I$3:$R$2338,8,FALSE)</f>
        <v>No</v>
      </c>
      <c r="I2194" s="29">
        <f>VLOOKUP($B2194,'Answer Data Transformation'!$I$3:$R$2338,9,FALSE)</f>
        <v>1</v>
      </c>
      <c r="J2194" s="2" t="str">
        <f>VLOOKUP($B2194,'Answer Data Transformation'!$I$3:$R$2338,10,FALSE)</f>
        <v>No</v>
      </c>
      <c r="K2194" s="2" t="str">
        <f>VLOOKUP($B2194,'Answer Data Transformation'!$I$3:$R$2338,3,FALSE)</f>
        <v>Normal Weight</v>
      </c>
      <c r="L2194" s="2" t="str">
        <f>VLOOKUP($B2194,'Answer Data Transformation'!$I$3:$R$2338,5,FALSE)</f>
        <v>Normal</v>
      </c>
      <c r="M2194" s="2" t="str">
        <f>VLOOKUP($B2194,'Answer Data Transformation'!$T$3:$AA$2346,2,FALSE)</f>
        <v>07-Nov-2004</v>
      </c>
      <c r="N2194" s="2">
        <f>VLOOKUP($B2194,'Answer Data Transformation'!$T$3:$AA$2346,4,FALSE)</f>
        <v>0</v>
      </c>
      <c r="O2194" s="2">
        <f>VLOOKUP($B2194,'Answer Data Transformation'!$T$3:$AA$2346,5,FALSE)</f>
        <v>1704.57</v>
      </c>
      <c r="P2194" s="2" t="str">
        <f>VLOOKUP($B2194,'Answer Data Transformation'!$T$3:$AA$2346,6,FALSE)</f>
        <v>tier - 2</v>
      </c>
      <c r="Q2194" s="2" t="str">
        <f>VLOOKUP($B2194,'Answer Data Transformation'!$T$3:$AA$2346,7,FALSE)</f>
        <v>tier - 1</v>
      </c>
      <c r="R2194" s="2" t="str">
        <f>VLOOKUP($B2194,'Answer Data Transformation'!$T$3:$AA$2346,8,FALSE)</f>
        <v>R1016</v>
      </c>
      <c r="S2194" s="2">
        <f>VLOOKUP($B2194,'Answer Data Transformation'!$T$3:$AA$2346,3,FALSE)</f>
        <v>18</v>
      </c>
    </row>
    <row r="2195" spans="2:19" ht="15.5" x14ac:dyDescent="0.35">
      <c r="B2195" s="1" t="s">
        <v>165</v>
      </c>
      <c r="C2195" s="28" t="str">
        <f>VLOOKUP(B2195,'Answer Data Transformation'!$B$3:$F$2338,4,FALSE)</f>
        <v xml:space="preserve">  Kirby W</v>
      </c>
      <c r="D2195" s="2">
        <f>VLOOKUP($B2195,'Answer Data Transformation'!$I$3:$R$2338,2,FALSE)</f>
        <v>21.47</v>
      </c>
      <c r="E2195" s="2">
        <f>VLOOKUP($B2195,'Answer Data Transformation'!$I$3:$R$2338,4,FALSE)</f>
        <v>4.6900000000000004</v>
      </c>
      <c r="F2195" s="2" t="str">
        <f>VLOOKUP($B2195,'Answer Data Transformation'!$I$3:$R$2338,6,FALSE)</f>
        <v>No</v>
      </c>
      <c r="G2195" s="2" t="str">
        <f>VLOOKUP($B2195,'Answer Data Transformation'!$I$3:$R$2338,7,FALSE)</f>
        <v>yes</v>
      </c>
      <c r="H2195" s="2" t="str">
        <f>VLOOKUP($B2195,'Answer Data Transformation'!$I$3:$R$2338,8,FALSE)</f>
        <v>No</v>
      </c>
      <c r="I2195" s="29">
        <f>VLOOKUP($B2195,'Answer Data Transformation'!$I$3:$R$2338,9,FALSE)</f>
        <v>1</v>
      </c>
      <c r="J2195" s="2" t="str">
        <f>VLOOKUP($B2195,'Answer Data Transformation'!$I$3:$R$2338,10,FALSE)</f>
        <v>No</v>
      </c>
      <c r="K2195" s="2" t="str">
        <f>VLOOKUP($B2195,'Answer Data Transformation'!$I$3:$R$2338,3,FALSE)</f>
        <v>Normal Weight</v>
      </c>
      <c r="L2195" s="2" t="str">
        <f>VLOOKUP($B2195,'Answer Data Transformation'!$I$3:$R$2338,5,FALSE)</f>
        <v>Normal</v>
      </c>
      <c r="M2195" s="2" t="str">
        <f>VLOOKUP($B2195,'Answer Data Transformation'!$T$3:$AA$2346,2,FALSE)</f>
        <v>10-Dec-2004</v>
      </c>
      <c r="N2195" s="2">
        <f>VLOOKUP($B2195,'Answer Data Transformation'!$T$3:$AA$2346,4,FALSE)</f>
        <v>0</v>
      </c>
      <c r="O2195" s="2">
        <f>VLOOKUP($B2195,'Answer Data Transformation'!$T$3:$AA$2346,5,FALSE)</f>
        <v>1702.46</v>
      </c>
      <c r="P2195" s="2" t="str">
        <f>VLOOKUP($B2195,'Answer Data Transformation'!$T$3:$AA$2346,6,FALSE)</f>
        <v>tier - 2</v>
      </c>
      <c r="Q2195" s="2" t="str">
        <f>VLOOKUP($B2195,'Answer Data Transformation'!$T$3:$AA$2346,7,FALSE)</f>
        <v>tier - 3</v>
      </c>
      <c r="R2195" s="2" t="str">
        <f>VLOOKUP($B2195,'Answer Data Transformation'!$T$3:$AA$2346,8,FALSE)</f>
        <v>R1019</v>
      </c>
      <c r="S2195" s="2">
        <f>VLOOKUP($B2195,'Answer Data Transformation'!$T$3:$AA$2346,3,FALSE)</f>
        <v>18</v>
      </c>
    </row>
    <row r="2196" spans="2:19" ht="15.5" x14ac:dyDescent="0.35">
      <c r="B2196" s="1" t="s">
        <v>163</v>
      </c>
      <c r="C2196" s="28" t="str">
        <f>VLOOKUP(B2196,'Answer Data Transformation'!$B$3:$F$2338,4,FALSE)</f>
        <v xml:space="preserve">  J A</v>
      </c>
      <c r="D2196" s="2">
        <f>VLOOKUP($B2196,'Answer Data Transformation'!$I$3:$R$2338,2,FALSE)</f>
        <v>15.96</v>
      </c>
      <c r="E2196" s="2">
        <f>VLOOKUP($B2196,'Answer Data Transformation'!$I$3:$R$2338,4,FALSE)</f>
        <v>5.44</v>
      </c>
      <c r="F2196" s="2" t="str">
        <f>VLOOKUP($B2196,'Answer Data Transformation'!$I$3:$R$2338,6,FALSE)</f>
        <v>No</v>
      </c>
      <c r="G2196" s="2" t="str">
        <f>VLOOKUP($B2196,'Answer Data Transformation'!$I$3:$R$2338,7,FALSE)</f>
        <v>yes</v>
      </c>
      <c r="H2196" s="2" t="str">
        <f>VLOOKUP($B2196,'Answer Data Transformation'!$I$3:$R$2338,8,FALSE)</f>
        <v>No</v>
      </c>
      <c r="I2196" s="29">
        <f>VLOOKUP($B2196,'Answer Data Transformation'!$I$3:$R$2338,9,FALSE)</f>
        <v>1</v>
      </c>
      <c r="J2196" s="2" t="str">
        <f>VLOOKUP($B2196,'Answer Data Transformation'!$I$3:$R$2338,10,FALSE)</f>
        <v>No</v>
      </c>
      <c r="K2196" s="2" t="str">
        <f>VLOOKUP($B2196,'Answer Data Transformation'!$I$3:$R$2338,3,FALSE)</f>
        <v>Underweight</v>
      </c>
      <c r="L2196" s="2" t="str">
        <f>VLOOKUP($B2196,'Answer Data Transformation'!$I$3:$R$2338,5,FALSE)</f>
        <v>Normal</v>
      </c>
      <c r="M2196" s="2" t="str">
        <f>VLOOKUP($B2196,'Answer Data Transformation'!$T$3:$AA$2346,2,FALSE)</f>
        <v>17-Nov-2004</v>
      </c>
      <c r="N2196" s="2">
        <f>VLOOKUP($B2196,'Answer Data Transformation'!$T$3:$AA$2346,4,FALSE)</f>
        <v>0</v>
      </c>
      <c r="O2196" s="2">
        <f>VLOOKUP($B2196,'Answer Data Transformation'!$T$3:$AA$2346,5,FALSE)</f>
        <v>1694.8</v>
      </c>
      <c r="P2196" s="2" t="str">
        <f>VLOOKUP($B2196,'Answer Data Transformation'!$T$3:$AA$2346,6,FALSE)</f>
        <v>tier - 2</v>
      </c>
      <c r="Q2196" s="2" t="str">
        <f>VLOOKUP($B2196,'Answer Data Transformation'!$T$3:$AA$2346,7,FALSE)</f>
        <v>tier - 2</v>
      </c>
      <c r="R2196" s="2" t="str">
        <f>VLOOKUP($B2196,'Answer Data Transformation'!$T$3:$AA$2346,8,FALSE)</f>
        <v>R1015</v>
      </c>
      <c r="S2196" s="2">
        <f>VLOOKUP($B2196,'Answer Data Transformation'!$T$3:$AA$2346,3,FALSE)</f>
        <v>18</v>
      </c>
    </row>
    <row r="2197" spans="2:19" ht="15.5" x14ac:dyDescent="0.35">
      <c r="B2197" s="1" t="s">
        <v>162</v>
      </c>
      <c r="C2197" s="28" t="str">
        <f>VLOOKUP(B2197,'Answer Data Transformation'!$B$3:$F$2338,4,FALSE)</f>
        <v xml:space="preserve">  Dustin G</v>
      </c>
      <c r="D2197" s="2">
        <f>VLOOKUP($B2197,'Answer Data Transformation'!$I$3:$R$2338,2,FALSE)</f>
        <v>39.5</v>
      </c>
      <c r="E2197" s="2">
        <f>VLOOKUP($B2197,'Answer Data Transformation'!$I$3:$R$2338,4,FALSE)</f>
        <v>5.05</v>
      </c>
      <c r="F2197" s="2" t="str">
        <f>VLOOKUP($B2197,'Answer Data Transformation'!$I$3:$R$2338,6,FALSE)</f>
        <v>No</v>
      </c>
      <c r="G2197" s="2" t="str">
        <f>VLOOKUP($B2197,'Answer Data Transformation'!$I$3:$R$2338,7,FALSE)</f>
        <v>yes</v>
      </c>
      <c r="H2197" s="2" t="str">
        <f>VLOOKUP($B2197,'Answer Data Transformation'!$I$3:$R$2338,8,FALSE)</f>
        <v>No</v>
      </c>
      <c r="I2197" s="29">
        <f>VLOOKUP($B2197,'Answer Data Transformation'!$I$3:$R$2338,9,FALSE)</f>
        <v>1</v>
      </c>
      <c r="J2197" s="2" t="str">
        <f>VLOOKUP($B2197,'Answer Data Transformation'!$I$3:$R$2338,10,FALSE)</f>
        <v>No</v>
      </c>
      <c r="K2197" s="2" t="str">
        <f>VLOOKUP($B2197,'Answer Data Transformation'!$I$3:$R$2338,3,FALSE)</f>
        <v>Obesity</v>
      </c>
      <c r="L2197" s="2" t="str">
        <f>VLOOKUP($B2197,'Answer Data Transformation'!$I$3:$R$2338,5,FALSE)</f>
        <v>Normal</v>
      </c>
      <c r="M2197" s="2" t="str">
        <f>VLOOKUP($B2197,'Answer Data Transformation'!$T$3:$AA$2346,2,FALSE)</f>
        <v>21-Oct-2000</v>
      </c>
      <c r="N2197" s="2">
        <f>VLOOKUP($B2197,'Answer Data Transformation'!$T$3:$AA$2346,4,FALSE)</f>
        <v>0</v>
      </c>
      <c r="O2197" s="2">
        <f>VLOOKUP($B2197,'Answer Data Transformation'!$T$3:$AA$2346,5,FALSE)</f>
        <v>1682.6</v>
      </c>
      <c r="P2197" s="2" t="str">
        <f>VLOOKUP($B2197,'Answer Data Transformation'!$T$3:$AA$2346,6,FALSE)</f>
        <v>tier - 2</v>
      </c>
      <c r="Q2197" s="2" t="str">
        <f>VLOOKUP($B2197,'Answer Data Transformation'!$T$3:$AA$2346,7,FALSE)</f>
        <v>tier - 2</v>
      </c>
      <c r="R2197" s="2" t="str">
        <f>VLOOKUP($B2197,'Answer Data Transformation'!$T$3:$AA$2346,8,FALSE)</f>
        <v>R1011</v>
      </c>
      <c r="S2197" s="2">
        <f>VLOOKUP($B2197,'Answer Data Transformation'!$T$3:$AA$2346,3,FALSE)</f>
        <v>22</v>
      </c>
    </row>
    <row r="2198" spans="2:19" ht="15.5" x14ac:dyDescent="0.35">
      <c r="B2198" s="1" t="s">
        <v>161</v>
      </c>
      <c r="C2198" s="28" t="str">
        <f>VLOOKUP(B2198,'Answer Data Transformation'!$B$3:$F$2338,4,FALSE)</f>
        <v xml:space="preserve">  Anthony G</v>
      </c>
      <c r="D2198" s="2">
        <f>VLOOKUP($B2198,'Answer Data Transformation'!$I$3:$R$2338,2,FALSE)</f>
        <v>33.770000000000003</v>
      </c>
      <c r="E2198" s="2">
        <f>VLOOKUP($B2198,'Answer Data Transformation'!$I$3:$R$2338,4,FALSE)</f>
        <v>6</v>
      </c>
      <c r="F2198" s="2" t="str">
        <f>VLOOKUP($B2198,'Answer Data Transformation'!$I$3:$R$2338,6,FALSE)</f>
        <v>No</v>
      </c>
      <c r="G2198" s="2" t="str">
        <f>VLOOKUP($B2198,'Answer Data Transformation'!$I$3:$R$2338,7,FALSE)</f>
        <v>yes</v>
      </c>
      <c r="H2198" s="2" t="str">
        <f>VLOOKUP($B2198,'Answer Data Transformation'!$I$3:$R$2338,8,FALSE)</f>
        <v>No</v>
      </c>
      <c r="I2198" s="29">
        <f>VLOOKUP($B2198,'Answer Data Transformation'!$I$3:$R$2338,9,FALSE)</f>
        <v>1</v>
      </c>
      <c r="J2198" s="2" t="str">
        <f>VLOOKUP($B2198,'Answer Data Transformation'!$I$3:$R$2338,10,FALSE)</f>
        <v>No</v>
      </c>
      <c r="K2198" s="2" t="str">
        <f>VLOOKUP($B2198,'Answer Data Transformation'!$I$3:$R$2338,3,FALSE)</f>
        <v>Obesity</v>
      </c>
      <c r="L2198" s="2" t="str">
        <f>VLOOKUP($B2198,'Answer Data Transformation'!$I$3:$R$2338,5,FALSE)</f>
        <v>Prediabetes</v>
      </c>
      <c r="M2198" s="2" t="str">
        <f>VLOOKUP($B2198,'Answer Data Transformation'!$T$3:$AA$2346,2,FALSE)</f>
        <v>10-Jun-2000</v>
      </c>
      <c r="N2198" s="2">
        <f>VLOOKUP($B2198,'Answer Data Transformation'!$T$3:$AA$2346,4,FALSE)</f>
        <v>0</v>
      </c>
      <c r="O2198" s="2">
        <f>VLOOKUP($B2198,'Answer Data Transformation'!$T$3:$AA$2346,5,FALSE)</f>
        <v>1674.63</v>
      </c>
      <c r="P2198" s="2" t="str">
        <f>VLOOKUP($B2198,'Answer Data Transformation'!$T$3:$AA$2346,6,FALSE)</f>
        <v>tier - 2</v>
      </c>
      <c r="Q2198" s="2" t="str">
        <f>VLOOKUP($B2198,'Answer Data Transformation'!$T$3:$AA$2346,7,FALSE)</f>
        <v>tier - 2</v>
      </c>
      <c r="R2198" s="2" t="str">
        <f>VLOOKUP($B2198,'Answer Data Transformation'!$T$3:$AA$2346,8,FALSE)</f>
        <v>R1013</v>
      </c>
      <c r="S2198" s="2">
        <f>VLOOKUP($B2198,'Answer Data Transformation'!$T$3:$AA$2346,3,FALSE)</f>
        <v>22</v>
      </c>
    </row>
    <row r="2199" spans="2:19" ht="15.5" x14ac:dyDescent="0.35">
      <c r="B2199" s="1" t="s">
        <v>160</v>
      </c>
      <c r="C2199" s="28" t="str">
        <f>VLOOKUP(B2199,'Answer Data Transformation'!$B$3:$F$2338,4,FALSE)</f>
        <v xml:space="preserve">  Ryan</v>
      </c>
      <c r="D2199" s="2">
        <f>VLOOKUP($B2199,'Answer Data Transformation'!$I$3:$R$2338,2,FALSE)</f>
        <v>26.84</v>
      </c>
      <c r="E2199" s="2">
        <f>VLOOKUP($B2199,'Answer Data Transformation'!$I$3:$R$2338,4,FALSE)</f>
        <v>5.99</v>
      </c>
      <c r="F2199" s="2" t="str">
        <f>VLOOKUP($B2199,'Answer Data Transformation'!$I$3:$R$2338,6,FALSE)</f>
        <v>Yes</v>
      </c>
      <c r="G2199" s="2" t="str">
        <f>VLOOKUP($B2199,'Answer Data Transformation'!$I$3:$R$2338,7,FALSE)</f>
        <v>yes</v>
      </c>
      <c r="H2199" s="2" t="str">
        <f>VLOOKUP($B2199,'Answer Data Transformation'!$I$3:$R$2338,8,FALSE)</f>
        <v>No</v>
      </c>
      <c r="I2199" s="29">
        <f>VLOOKUP($B2199,'Answer Data Transformation'!$I$3:$R$2338,9,FALSE)</f>
        <v>1</v>
      </c>
      <c r="J2199" s="2" t="str">
        <f>VLOOKUP($B2199,'Answer Data Transformation'!$I$3:$R$2338,10,FALSE)</f>
        <v>No</v>
      </c>
      <c r="K2199" s="2" t="str">
        <f>VLOOKUP($B2199,'Answer Data Transformation'!$I$3:$R$2338,3,FALSE)</f>
        <v>Overweight</v>
      </c>
      <c r="L2199" s="2" t="str">
        <f>VLOOKUP($B2199,'Answer Data Transformation'!$I$3:$R$2338,5,FALSE)</f>
        <v>Prediabetes</v>
      </c>
      <c r="M2199" s="2" t="str">
        <f>VLOOKUP($B2199,'Answer Data Transformation'!$T$3:$AA$2346,2,FALSE)</f>
        <v>23-Oct-2000</v>
      </c>
      <c r="N2199" s="2">
        <f>VLOOKUP($B2199,'Answer Data Transformation'!$T$3:$AA$2346,4,FALSE)</f>
        <v>0</v>
      </c>
      <c r="O2199" s="2">
        <f>VLOOKUP($B2199,'Answer Data Transformation'!$T$3:$AA$2346,5,FALSE)</f>
        <v>1665</v>
      </c>
      <c r="P2199" s="2" t="str">
        <f>VLOOKUP($B2199,'Answer Data Transformation'!$T$3:$AA$2346,6,FALSE)</f>
        <v>tier - 2</v>
      </c>
      <c r="Q2199" s="2" t="str">
        <f>VLOOKUP($B2199,'Answer Data Transformation'!$T$3:$AA$2346,7,FALSE)</f>
        <v>tier - 2</v>
      </c>
      <c r="R2199" s="2" t="str">
        <f>VLOOKUP($B2199,'Answer Data Transformation'!$T$3:$AA$2346,8,FALSE)</f>
        <v>R1013</v>
      </c>
      <c r="S2199" s="2">
        <f>VLOOKUP($B2199,'Answer Data Transformation'!$T$3:$AA$2346,3,FALSE)</f>
        <v>22</v>
      </c>
    </row>
    <row r="2200" spans="2:19" ht="15.5" x14ac:dyDescent="0.35">
      <c r="B2200" s="1" t="s">
        <v>159</v>
      </c>
      <c r="C2200" s="28" t="str">
        <f>VLOOKUP(B2200,'Answer Data Transformation'!$B$3:$F$2338,4,FALSE)</f>
        <v xml:space="preserve">  Eric N</v>
      </c>
      <c r="D2200" s="2">
        <f>VLOOKUP($B2200,'Answer Data Transformation'!$I$3:$R$2338,2,FALSE)</f>
        <v>35.53</v>
      </c>
      <c r="E2200" s="2">
        <f>VLOOKUP($B2200,'Answer Data Transformation'!$I$3:$R$2338,4,FALSE)</f>
        <v>4.3600000000000003</v>
      </c>
      <c r="F2200" s="2" t="str">
        <f>VLOOKUP($B2200,'Answer Data Transformation'!$I$3:$R$2338,6,FALSE)</f>
        <v>No</v>
      </c>
      <c r="G2200" s="2" t="str">
        <f>VLOOKUP($B2200,'Answer Data Transformation'!$I$3:$R$2338,7,FALSE)</f>
        <v>No</v>
      </c>
      <c r="H2200" s="2" t="str">
        <f>VLOOKUP($B2200,'Answer Data Transformation'!$I$3:$R$2338,8,FALSE)</f>
        <v>Yes</v>
      </c>
      <c r="I2200" s="29">
        <f>VLOOKUP($B2200,'Answer Data Transformation'!$I$3:$R$2338,9,FALSE)</f>
        <v>1</v>
      </c>
      <c r="J2200" s="2" t="str">
        <f>VLOOKUP($B2200,'Answer Data Transformation'!$I$3:$R$2338,10,FALSE)</f>
        <v>No</v>
      </c>
      <c r="K2200" s="2" t="str">
        <f>VLOOKUP($B2200,'Answer Data Transformation'!$I$3:$R$2338,3,FALSE)</f>
        <v>Obesity</v>
      </c>
      <c r="L2200" s="2" t="str">
        <f>VLOOKUP($B2200,'Answer Data Transformation'!$I$3:$R$2338,5,FALSE)</f>
        <v>Normal</v>
      </c>
      <c r="M2200" s="2" t="str">
        <f>VLOOKUP($B2200,'Answer Data Transformation'!$T$3:$AA$2346,2,FALSE)</f>
        <v>30-Dec-2003</v>
      </c>
      <c r="N2200" s="2">
        <f>VLOOKUP($B2200,'Answer Data Transformation'!$T$3:$AA$2346,4,FALSE)</f>
        <v>0</v>
      </c>
      <c r="O2200" s="2">
        <f>VLOOKUP($B2200,'Answer Data Transformation'!$T$3:$AA$2346,5,FALSE)</f>
        <v>1646.43</v>
      </c>
      <c r="P2200" s="2" t="str">
        <f>VLOOKUP($B2200,'Answer Data Transformation'!$T$3:$AA$2346,6,FALSE)</f>
        <v>tier - 2</v>
      </c>
      <c r="Q2200" s="2" t="str">
        <f>VLOOKUP($B2200,'Answer Data Transformation'!$T$3:$AA$2346,7,FALSE)</f>
        <v>tier - 1</v>
      </c>
      <c r="R2200" s="2" t="str">
        <f>VLOOKUP($B2200,'Answer Data Transformation'!$T$3:$AA$2346,8,FALSE)</f>
        <v>R1012</v>
      </c>
      <c r="S2200" s="2">
        <f>VLOOKUP($B2200,'Answer Data Transformation'!$T$3:$AA$2346,3,FALSE)</f>
        <v>19</v>
      </c>
    </row>
    <row r="2201" spans="2:19" ht="15.5" x14ac:dyDescent="0.35">
      <c r="B2201" s="1" t="s">
        <v>158</v>
      </c>
      <c r="C2201" s="28" t="str">
        <f>VLOOKUP(B2201,'Answer Data Transformation'!$B$3:$F$2338,4,FALSE)</f>
        <v xml:space="preserve">  Connor</v>
      </c>
      <c r="D2201" s="2">
        <f>VLOOKUP($B2201,'Answer Data Transformation'!$I$3:$R$2338,2,FALSE)</f>
        <v>30.59</v>
      </c>
      <c r="E2201" s="2">
        <f>VLOOKUP($B2201,'Answer Data Transformation'!$I$3:$R$2338,4,FALSE)</f>
        <v>4.41</v>
      </c>
      <c r="F2201" s="2" t="str">
        <f>VLOOKUP($B2201,'Answer Data Transformation'!$I$3:$R$2338,6,FALSE)</f>
        <v>No</v>
      </c>
      <c r="G2201" s="2" t="str">
        <f>VLOOKUP($B2201,'Answer Data Transformation'!$I$3:$R$2338,7,FALSE)</f>
        <v>No</v>
      </c>
      <c r="H2201" s="2" t="str">
        <f>VLOOKUP($B2201,'Answer Data Transformation'!$I$3:$R$2338,8,FALSE)</f>
        <v>Yes</v>
      </c>
      <c r="I2201" s="29">
        <f>VLOOKUP($B2201,'Answer Data Transformation'!$I$3:$R$2338,9,FALSE)</f>
        <v>1</v>
      </c>
      <c r="J2201" s="2" t="str">
        <f>VLOOKUP($B2201,'Answer Data Transformation'!$I$3:$R$2338,10,FALSE)</f>
        <v>No</v>
      </c>
      <c r="K2201" s="2" t="str">
        <f>VLOOKUP($B2201,'Answer Data Transformation'!$I$3:$R$2338,3,FALSE)</f>
        <v>Obesity</v>
      </c>
      <c r="L2201" s="2" t="str">
        <f>VLOOKUP($B2201,'Answer Data Transformation'!$I$3:$R$2338,5,FALSE)</f>
        <v>Normal</v>
      </c>
      <c r="M2201" s="2" t="str">
        <f>VLOOKUP($B2201,'Answer Data Transformation'!$T$3:$AA$2346,2,FALSE)</f>
        <v>21-Aug-2003</v>
      </c>
      <c r="N2201" s="2">
        <f>VLOOKUP($B2201,'Answer Data Transformation'!$T$3:$AA$2346,4,FALSE)</f>
        <v>0</v>
      </c>
      <c r="O2201" s="2">
        <f>VLOOKUP($B2201,'Answer Data Transformation'!$T$3:$AA$2346,5,FALSE)</f>
        <v>1639.56</v>
      </c>
      <c r="P2201" s="2" t="str">
        <f>VLOOKUP($B2201,'Answer Data Transformation'!$T$3:$AA$2346,6,FALSE)</f>
        <v>tier - 2</v>
      </c>
      <c r="Q2201" s="2" t="str">
        <f>VLOOKUP($B2201,'Answer Data Transformation'!$T$3:$AA$2346,7,FALSE)</f>
        <v>tier - 2</v>
      </c>
      <c r="R2201" s="2" t="str">
        <f>VLOOKUP($B2201,'Answer Data Transformation'!$T$3:$AA$2346,8,FALSE)</f>
        <v>R1012</v>
      </c>
      <c r="S2201" s="2">
        <f>VLOOKUP($B2201,'Answer Data Transformation'!$T$3:$AA$2346,3,FALSE)</f>
        <v>19</v>
      </c>
    </row>
    <row r="2202" spans="2:19" ht="15.5" x14ac:dyDescent="0.35">
      <c r="B2202" s="1" t="s">
        <v>157</v>
      </c>
      <c r="C2202" s="28" t="str">
        <f>VLOOKUP(B2202,'Answer Data Transformation'!$B$3:$F$2338,4,FALSE)</f>
        <v xml:space="preserve">  Patrick H</v>
      </c>
      <c r="D2202" s="2">
        <f>VLOOKUP($B2202,'Answer Data Transformation'!$I$3:$R$2338,2,FALSE)</f>
        <v>30.59</v>
      </c>
      <c r="E2202" s="2">
        <f>VLOOKUP($B2202,'Answer Data Transformation'!$I$3:$R$2338,4,FALSE)</f>
        <v>4.17</v>
      </c>
      <c r="F2202" s="2" t="str">
        <f>VLOOKUP($B2202,'Answer Data Transformation'!$I$3:$R$2338,6,FALSE)</f>
        <v>No</v>
      </c>
      <c r="G2202" s="2" t="str">
        <f>VLOOKUP($B2202,'Answer Data Transformation'!$I$3:$R$2338,7,FALSE)</f>
        <v>No</v>
      </c>
      <c r="H2202" s="2" t="str">
        <f>VLOOKUP($B2202,'Answer Data Transformation'!$I$3:$R$2338,8,FALSE)</f>
        <v>Yes</v>
      </c>
      <c r="I2202" s="29">
        <f>VLOOKUP($B2202,'Answer Data Transformation'!$I$3:$R$2338,9,FALSE)</f>
        <v>1</v>
      </c>
      <c r="J2202" s="2" t="str">
        <f>VLOOKUP($B2202,'Answer Data Transformation'!$I$3:$R$2338,10,FALSE)</f>
        <v>No</v>
      </c>
      <c r="K2202" s="2" t="str">
        <f>VLOOKUP($B2202,'Answer Data Transformation'!$I$3:$R$2338,3,FALSE)</f>
        <v>Obesity</v>
      </c>
      <c r="L2202" s="2" t="str">
        <f>VLOOKUP($B2202,'Answer Data Transformation'!$I$3:$R$2338,5,FALSE)</f>
        <v>Normal</v>
      </c>
      <c r="M2202" s="2" t="str">
        <f>VLOOKUP($B2202,'Answer Data Transformation'!$T$3:$AA$2346,2,FALSE)</f>
        <v>16-Sep-2003</v>
      </c>
      <c r="N2202" s="2">
        <f>VLOOKUP($B2202,'Answer Data Transformation'!$T$3:$AA$2346,4,FALSE)</f>
        <v>0</v>
      </c>
      <c r="O2202" s="2">
        <f>VLOOKUP($B2202,'Answer Data Transformation'!$T$3:$AA$2346,5,FALSE)</f>
        <v>1639.56</v>
      </c>
      <c r="P2202" s="2" t="str">
        <f>VLOOKUP($B2202,'Answer Data Transformation'!$T$3:$AA$2346,6,FALSE)</f>
        <v>tier - 2</v>
      </c>
      <c r="Q2202" s="2" t="str">
        <f>VLOOKUP($B2202,'Answer Data Transformation'!$T$3:$AA$2346,7,FALSE)</f>
        <v>tier - 2</v>
      </c>
      <c r="R2202" s="2" t="str">
        <f>VLOOKUP($B2202,'Answer Data Transformation'!$T$3:$AA$2346,8,FALSE)</f>
        <v>R1012</v>
      </c>
      <c r="S2202" s="2">
        <f>VLOOKUP($B2202,'Answer Data Transformation'!$T$3:$AA$2346,3,FALSE)</f>
        <v>19</v>
      </c>
    </row>
    <row r="2203" spans="2:19" ht="15.5" x14ac:dyDescent="0.35">
      <c r="B2203" s="1" t="s">
        <v>156</v>
      </c>
      <c r="C2203" s="28" t="str">
        <f>VLOOKUP(B2203,'Answer Data Transformation'!$B$3:$F$2338,4,FALSE)</f>
        <v xml:space="preserve">  Tyler</v>
      </c>
      <c r="D2203" s="2">
        <f>VLOOKUP($B2203,'Answer Data Transformation'!$I$3:$R$2338,2,FALSE)</f>
        <v>27.835000000000001</v>
      </c>
      <c r="E2203" s="2">
        <f>VLOOKUP($B2203,'Answer Data Transformation'!$I$3:$R$2338,4,FALSE)</f>
        <v>4.4400000000000004</v>
      </c>
      <c r="F2203" s="2" t="str">
        <f>VLOOKUP($B2203,'Answer Data Transformation'!$I$3:$R$2338,6,FALSE)</f>
        <v>No</v>
      </c>
      <c r="G2203" s="2" t="str">
        <f>VLOOKUP($B2203,'Answer Data Transformation'!$I$3:$R$2338,7,FALSE)</f>
        <v>No</v>
      </c>
      <c r="H2203" s="2" t="str">
        <f>VLOOKUP($B2203,'Answer Data Transformation'!$I$3:$R$2338,8,FALSE)</f>
        <v>Yes</v>
      </c>
      <c r="I2203" s="29">
        <f>VLOOKUP($B2203,'Answer Data Transformation'!$I$3:$R$2338,9,FALSE)</f>
        <v>1</v>
      </c>
      <c r="J2203" s="2" t="str">
        <f>VLOOKUP($B2203,'Answer Data Transformation'!$I$3:$R$2338,10,FALSE)</f>
        <v>No</v>
      </c>
      <c r="K2203" s="2" t="str">
        <f>VLOOKUP($B2203,'Answer Data Transformation'!$I$3:$R$2338,3,FALSE)</f>
        <v>Overweight</v>
      </c>
      <c r="L2203" s="2" t="str">
        <f>VLOOKUP($B2203,'Answer Data Transformation'!$I$3:$R$2338,5,FALSE)</f>
        <v>Normal</v>
      </c>
      <c r="M2203" s="2" t="str">
        <f>VLOOKUP($B2203,'Answer Data Transformation'!$T$3:$AA$2346,2,FALSE)</f>
        <v>30-Dec-2003</v>
      </c>
      <c r="N2203" s="2">
        <f>VLOOKUP($B2203,'Answer Data Transformation'!$T$3:$AA$2346,4,FALSE)</f>
        <v>0</v>
      </c>
      <c r="O2203" s="2">
        <f>VLOOKUP($B2203,'Answer Data Transformation'!$T$3:$AA$2346,5,FALSE)</f>
        <v>1635.73</v>
      </c>
      <c r="P2203" s="2" t="str">
        <f>VLOOKUP($B2203,'Answer Data Transformation'!$T$3:$AA$2346,6,FALSE)</f>
        <v>tier - 2</v>
      </c>
      <c r="Q2203" s="2" t="str">
        <f>VLOOKUP($B2203,'Answer Data Transformation'!$T$3:$AA$2346,7,FALSE)</f>
        <v>tier - 3</v>
      </c>
      <c r="R2203" s="2" t="str">
        <f>VLOOKUP($B2203,'Answer Data Transformation'!$T$3:$AA$2346,8,FALSE)</f>
        <v>R1012</v>
      </c>
      <c r="S2203" s="2">
        <f>VLOOKUP($B2203,'Answer Data Transformation'!$T$3:$AA$2346,3,FALSE)</f>
        <v>19</v>
      </c>
    </row>
    <row r="2204" spans="2:19" ht="15.5" x14ac:dyDescent="0.35">
      <c r="B2204" s="1" t="s">
        <v>155</v>
      </c>
      <c r="C2204" s="28" t="str">
        <f>VLOOKUP(B2204,'Answer Data Transformation'!$B$3:$F$2338,4,FALSE)</f>
        <v xml:space="preserve">  Deborah L</v>
      </c>
      <c r="D2204" s="2">
        <f>VLOOKUP($B2204,'Answer Data Transformation'!$I$3:$R$2338,2,FALSE)</f>
        <v>40.26</v>
      </c>
      <c r="E2204" s="2">
        <f>VLOOKUP($B2204,'Answer Data Transformation'!$I$3:$R$2338,4,FALSE)</f>
        <v>5.52</v>
      </c>
      <c r="F2204" s="2" t="str">
        <f>VLOOKUP($B2204,'Answer Data Transformation'!$I$3:$R$2338,6,FALSE)</f>
        <v>No</v>
      </c>
      <c r="G2204" s="2" t="str">
        <f>VLOOKUP($B2204,'Answer Data Transformation'!$I$3:$R$2338,7,FALSE)</f>
        <v>yes</v>
      </c>
      <c r="H2204" s="2" t="str">
        <f>VLOOKUP($B2204,'Answer Data Transformation'!$I$3:$R$2338,8,FALSE)</f>
        <v>No</v>
      </c>
      <c r="I2204" s="29">
        <f>VLOOKUP($B2204,'Answer Data Transformation'!$I$3:$R$2338,9,FALSE)</f>
        <v>1</v>
      </c>
      <c r="J2204" s="2" t="str">
        <f>VLOOKUP($B2204,'Answer Data Transformation'!$I$3:$R$2338,10,FALSE)</f>
        <v>No</v>
      </c>
      <c r="K2204" s="2" t="str">
        <f>VLOOKUP($B2204,'Answer Data Transformation'!$I$3:$R$2338,3,FALSE)</f>
        <v>Obesity</v>
      </c>
      <c r="L2204" s="2" t="str">
        <f>VLOOKUP($B2204,'Answer Data Transformation'!$I$3:$R$2338,5,FALSE)</f>
        <v>Normal</v>
      </c>
      <c r="M2204" s="2" t="str">
        <f>VLOOKUP($B2204,'Answer Data Transformation'!$T$3:$AA$2346,2,FALSE)</f>
        <v>13-Jun-2004</v>
      </c>
      <c r="N2204" s="2">
        <f>VLOOKUP($B2204,'Answer Data Transformation'!$T$3:$AA$2346,4,FALSE)</f>
        <v>0</v>
      </c>
      <c r="O2204" s="2">
        <f>VLOOKUP($B2204,'Answer Data Transformation'!$T$3:$AA$2346,5,FALSE)</f>
        <v>1634.57</v>
      </c>
      <c r="P2204" s="2" t="str">
        <f>VLOOKUP($B2204,'Answer Data Transformation'!$T$3:$AA$2346,6,FALSE)</f>
        <v>tier - 2</v>
      </c>
      <c r="Q2204" s="2" t="str">
        <f>VLOOKUP($B2204,'Answer Data Transformation'!$T$3:$AA$2346,7,FALSE)</f>
        <v>tier - 2</v>
      </c>
      <c r="R2204" s="2" t="str">
        <f>VLOOKUP($B2204,'Answer Data Transformation'!$T$3:$AA$2346,8,FALSE)</f>
        <v>R1013</v>
      </c>
      <c r="S2204" s="2">
        <f>VLOOKUP($B2204,'Answer Data Transformation'!$T$3:$AA$2346,3,FALSE)</f>
        <v>18</v>
      </c>
    </row>
    <row r="2205" spans="2:19" ht="15.5" x14ac:dyDescent="0.35">
      <c r="B2205" s="1" t="s">
        <v>154</v>
      </c>
      <c r="C2205" s="28" t="str">
        <f>VLOOKUP(B2205,'Answer Data Transformation'!$B$3:$F$2338,4,FALSE)</f>
        <v xml:space="preserve">  Andrea K</v>
      </c>
      <c r="D2205" s="2">
        <f>VLOOKUP($B2205,'Answer Data Transformation'!$I$3:$R$2338,2,FALSE)</f>
        <v>39.82</v>
      </c>
      <c r="E2205" s="2">
        <f>VLOOKUP($B2205,'Answer Data Transformation'!$I$3:$R$2338,4,FALSE)</f>
        <v>6.01</v>
      </c>
      <c r="F2205" s="2" t="str">
        <f>VLOOKUP($B2205,'Answer Data Transformation'!$I$3:$R$2338,6,FALSE)</f>
        <v>No</v>
      </c>
      <c r="G2205" s="2" t="str">
        <f>VLOOKUP($B2205,'Answer Data Transformation'!$I$3:$R$2338,7,FALSE)</f>
        <v>yes</v>
      </c>
      <c r="H2205" s="2" t="str">
        <f>VLOOKUP($B2205,'Answer Data Transformation'!$I$3:$R$2338,8,FALSE)</f>
        <v>No</v>
      </c>
      <c r="I2205" s="29">
        <f>VLOOKUP($B2205,'Answer Data Transformation'!$I$3:$R$2338,9,FALSE)</f>
        <v>1</v>
      </c>
      <c r="J2205" s="2" t="str">
        <f>VLOOKUP($B2205,'Answer Data Transformation'!$I$3:$R$2338,10,FALSE)</f>
        <v>No</v>
      </c>
      <c r="K2205" s="2" t="str">
        <f>VLOOKUP($B2205,'Answer Data Transformation'!$I$3:$R$2338,3,FALSE)</f>
        <v>Obesity</v>
      </c>
      <c r="L2205" s="2" t="str">
        <f>VLOOKUP($B2205,'Answer Data Transformation'!$I$3:$R$2338,5,FALSE)</f>
        <v>Prediabetes</v>
      </c>
      <c r="M2205" s="2" t="str">
        <f>VLOOKUP($B2205,'Answer Data Transformation'!$T$3:$AA$2346,2,FALSE)</f>
        <v>08-Aug-2004</v>
      </c>
      <c r="N2205" s="2">
        <f>VLOOKUP($B2205,'Answer Data Transformation'!$T$3:$AA$2346,4,FALSE)</f>
        <v>0</v>
      </c>
      <c r="O2205" s="2">
        <f>VLOOKUP($B2205,'Answer Data Transformation'!$T$3:$AA$2346,5,FALSE)</f>
        <v>1633.96</v>
      </c>
      <c r="P2205" s="2" t="str">
        <f>VLOOKUP($B2205,'Answer Data Transformation'!$T$3:$AA$2346,6,FALSE)</f>
        <v>tier - 2</v>
      </c>
      <c r="Q2205" s="2" t="str">
        <f>VLOOKUP($B2205,'Answer Data Transformation'!$T$3:$AA$2346,7,FALSE)</f>
        <v>tier - 1</v>
      </c>
      <c r="R2205" s="2" t="str">
        <f>VLOOKUP($B2205,'Answer Data Transformation'!$T$3:$AA$2346,8,FALSE)</f>
        <v>R1013</v>
      </c>
      <c r="S2205" s="2">
        <f>VLOOKUP($B2205,'Answer Data Transformation'!$T$3:$AA$2346,3,FALSE)</f>
        <v>18</v>
      </c>
    </row>
    <row r="2206" spans="2:19" ht="15.5" x14ac:dyDescent="0.35">
      <c r="B2206" s="1" t="s">
        <v>153</v>
      </c>
      <c r="C2206" s="28" t="str">
        <f>VLOOKUP(B2206,'Answer Data Transformation'!$B$3:$F$2338,4,FALSE)</f>
        <v xml:space="preserve">  Elleree</v>
      </c>
      <c r="D2206" s="2">
        <f>VLOOKUP($B2206,'Answer Data Transformation'!$I$3:$R$2338,2,FALSE)</f>
        <v>39.159999999999997</v>
      </c>
      <c r="E2206" s="2">
        <f>VLOOKUP($B2206,'Answer Data Transformation'!$I$3:$R$2338,4,FALSE)</f>
        <v>5.81</v>
      </c>
      <c r="F2206" s="2" t="str">
        <f>VLOOKUP($B2206,'Answer Data Transformation'!$I$3:$R$2338,6,FALSE)</f>
        <v>No</v>
      </c>
      <c r="G2206" s="2" t="str">
        <f>VLOOKUP($B2206,'Answer Data Transformation'!$I$3:$R$2338,7,FALSE)</f>
        <v>yes</v>
      </c>
      <c r="H2206" s="2" t="str">
        <f>VLOOKUP($B2206,'Answer Data Transformation'!$I$3:$R$2338,8,FALSE)</f>
        <v>No</v>
      </c>
      <c r="I2206" s="29">
        <f>VLOOKUP($B2206,'Answer Data Transformation'!$I$3:$R$2338,9,FALSE)</f>
        <v>1</v>
      </c>
      <c r="J2206" s="2" t="str">
        <f>VLOOKUP($B2206,'Answer Data Transformation'!$I$3:$R$2338,10,FALSE)</f>
        <v>No</v>
      </c>
      <c r="K2206" s="2" t="str">
        <f>VLOOKUP($B2206,'Answer Data Transformation'!$I$3:$R$2338,3,FALSE)</f>
        <v>Obesity</v>
      </c>
      <c r="L2206" s="2" t="str">
        <f>VLOOKUP($B2206,'Answer Data Transformation'!$I$3:$R$2338,5,FALSE)</f>
        <v>Prediabetes</v>
      </c>
      <c r="M2206" s="2" t="str">
        <f>VLOOKUP($B2206,'Answer Data Transformation'!$T$3:$AA$2346,2,FALSE)</f>
        <v>13-Dec-2004</v>
      </c>
      <c r="N2206" s="2">
        <f>VLOOKUP($B2206,'Answer Data Transformation'!$T$3:$AA$2346,4,FALSE)</f>
        <v>0</v>
      </c>
      <c r="O2206" s="2">
        <f>VLOOKUP($B2206,'Answer Data Transformation'!$T$3:$AA$2346,5,FALSE)</f>
        <v>1633.04</v>
      </c>
      <c r="P2206" s="2" t="str">
        <f>VLOOKUP($B2206,'Answer Data Transformation'!$T$3:$AA$2346,6,FALSE)</f>
        <v>tier - 2</v>
      </c>
      <c r="Q2206" s="2" t="str">
        <f>VLOOKUP($B2206,'Answer Data Transformation'!$T$3:$AA$2346,7,FALSE)</f>
        <v>tier - 2</v>
      </c>
      <c r="R2206" s="2" t="str">
        <f>VLOOKUP($B2206,'Answer Data Transformation'!$T$3:$AA$2346,8,FALSE)</f>
        <v>R1013</v>
      </c>
      <c r="S2206" s="2">
        <f>VLOOKUP($B2206,'Answer Data Transformation'!$T$3:$AA$2346,3,FALSE)</f>
        <v>18</v>
      </c>
    </row>
    <row r="2207" spans="2:19" ht="15.5" x14ac:dyDescent="0.35">
      <c r="B2207" s="1" t="s">
        <v>152</v>
      </c>
      <c r="C2207" s="28" t="str">
        <f>VLOOKUP(B2207,'Answer Data Transformation'!$B$3:$F$2338,4,FALSE)</f>
        <v xml:space="preserve">  Brandon J</v>
      </c>
      <c r="D2207" s="2">
        <f>VLOOKUP($B2207,'Answer Data Transformation'!$I$3:$R$2338,2,FALSE)</f>
        <v>25.555</v>
      </c>
      <c r="E2207" s="2">
        <f>VLOOKUP($B2207,'Answer Data Transformation'!$I$3:$R$2338,4,FALSE)</f>
        <v>4.37</v>
      </c>
      <c r="F2207" s="2" t="str">
        <f>VLOOKUP($B2207,'Answer Data Transformation'!$I$3:$R$2338,6,FALSE)</f>
        <v>No</v>
      </c>
      <c r="G2207" s="2" t="str">
        <f>VLOOKUP($B2207,'Answer Data Transformation'!$I$3:$R$2338,7,FALSE)</f>
        <v>No</v>
      </c>
      <c r="H2207" s="2" t="str">
        <f>VLOOKUP($B2207,'Answer Data Transformation'!$I$3:$R$2338,8,FALSE)</f>
        <v>Yes</v>
      </c>
      <c r="I2207" s="29">
        <f>VLOOKUP($B2207,'Answer Data Transformation'!$I$3:$R$2338,9,FALSE)</f>
        <v>1</v>
      </c>
      <c r="J2207" s="2" t="str">
        <f>VLOOKUP($B2207,'Answer Data Transformation'!$I$3:$R$2338,10,FALSE)</f>
        <v>No</v>
      </c>
      <c r="K2207" s="2" t="str">
        <f>VLOOKUP($B2207,'Answer Data Transformation'!$I$3:$R$2338,3,FALSE)</f>
        <v>Overweight</v>
      </c>
      <c r="L2207" s="2" t="str">
        <f>VLOOKUP($B2207,'Answer Data Transformation'!$I$3:$R$2338,5,FALSE)</f>
        <v>Normal</v>
      </c>
      <c r="M2207" s="2" t="str">
        <f>VLOOKUP($B2207,'Answer Data Transformation'!$T$3:$AA$2346,2,FALSE)</f>
        <v>16-Sep-2003</v>
      </c>
      <c r="N2207" s="2">
        <f>VLOOKUP($B2207,'Answer Data Transformation'!$T$3:$AA$2346,4,FALSE)</f>
        <v>0</v>
      </c>
      <c r="O2207" s="2">
        <f>VLOOKUP($B2207,'Answer Data Transformation'!$T$3:$AA$2346,5,FALSE)</f>
        <v>1632.56</v>
      </c>
      <c r="P2207" s="2" t="str">
        <f>VLOOKUP($B2207,'Answer Data Transformation'!$T$3:$AA$2346,6,FALSE)</f>
        <v>tier - 2</v>
      </c>
      <c r="Q2207" s="2" t="str">
        <f>VLOOKUP($B2207,'Answer Data Transformation'!$T$3:$AA$2346,7,FALSE)</f>
        <v>tier - 2</v>
      </c>
      <c r="R2207" s="2" t="str">
        <f>VLOOKUP($B2207,'Answer Data Transformation'!$T$3:$AA$2346,8,FALSE)</f>
        <v>R1012</v>
      </c>
      <c r="S2207" s="2">
        <f>VLOOKUP($B2207,'Answer Data Transformation'!$T$3:$AA$2346,3,FALSE)</f>
        <v>19</v>
      </c>
    </row>
    <row r="2208" spans="2:19" ht="15.5" x14ac:dyDescent="0.35">
      <c r="B2208" s="1" t="s">
        <v>151</v>
      </c>
      <c r="C2208" s="28" t="str">
        <f>VLOOKUP(B2208,'Answer Data Transformation'!$B$3:$F$2338,4,FALSE)</f>
        <v xml:space="preserve">  Steve</v>
      </c>
      <c r="D2208" s="2">
        <f>VLOOKUP($B2208,'Answer Data Transformation'!$I$3:$R$2338,2,FALSE)</f>
        <v>25.175000000000001</v>
      </c>
      <c r="E2208" s="2">
        <f>VLOOKUP($B2208,'Answer Data Transformation'!$I$3:$R$2338,4,FALSE)</f>
        <v>5.74</v>
      </c>
      <c r="F2208" s="2" t="str">
        <f>VLOOKUP($B2208,'Answer Data Transformation'!$I$3:$R$2338,6,FALSE)</f>
        <v>No</v>
      </c>
      <c r="G2208" s="2" t="str">
        <f>VLOOKUP($B2208,'Answer Data Transformation'!$I$3:$R$2338,7,FALSE)</f>
        <v>No</v>
      </c>
      <c r="H2208" s="2" t="str">
        <f>VLOOKUP($B2208,'Answer Data Transformation'!$I$3:$R$2338,8,FALSE)</f>
        <v>Yes</v>
      </c>
      <c r="I2208" s="29">
        <f>VLOOKUP($B2208,'Answer Data Transformation'!$I$3:$R$2338,9,FALSE)</f>
        <v>1</v>
      </c>
      <c r="J2208" s="2" t="str">
        <f>VLOOKUP($B2208,'Answer Data Transformation'!$I$3:$R$2338,10,FALSE)</f>
        <v>No</v>
      </c>
      <c r="K2208" s="2" t="str">
        <f>VLOOKUP($B2208,'Answer Data Transformation'!$I$3:$R$2338,3,FALSE)</f>
        <v>Overweight</v>
      </c>
      <c r="L2208" s="2" t="str">
        <f>VLOOKUP($B2208,'Answer Data Transformation'!$I$3:$R$2338,5,FALSE)</f>
        <v>Prediabetes</v>
      </c>
      <c r="M2208" s="2" t="str">
        <f>VLOOKUP($B2208,'Answer Data Transformation'!$T$3:$AA$2346,2,FALSE)</f>
        <v>03-Oct-2003</v>
      </c>
      <c r="N2208" s="2">
        <f>VLOOKUP($B2208,'Answer Data Transformation'!$T$3:$AA$2346,4,FALSE)</f>
        <v>0</v>
      </c>
      <c r="O2208" s="2">
        <f>VLOOKUP($B2208,'Answer Data Transformation'!$T$3:$AA$2346,5,FALSE)</f>
        <v>1632.04</v>
      </c>
      <c r="P2208" s="2" t="str">
        <f>VLOOKUP($B2208,'Answer Data Transformation'!$T$3:$AA$2346,6,FALSE)</f>
        <v>tier - 2</v>
      </c>
      <c r="Q2208" s="2" t="str">
        <f>VLOOKUP($B2208,'Answer Data Transformation'!$T$3:$AA$2346,7,FALSE)</f>
        <v>tier - 2</v>
      </c>
      <c r="R2208" s="2" t="str">
        <f>VLOOKUP($B2208,'Answer Data Transformation'!$T$3:$AA$2346,8,FALSE)</f>
        <v>R1012</v>
      </c>
      <c r="S2208" s="2">
        <f>VLOOKUP($B2208,'Answer Data Transformation'!$T$3:$AA$2346,3,FALSE)</f>
        <v>19</v>
      </c>
    </row>
    <row r="2209" spans="2:19" ht="15.5" x14ac:dyDescent="0.35">
      <c r="B2209" s="1" t="s">
        <v>150</v>
      </c>
      <c r="C2209" s="28" t="str">
        <f>VLOOKUP(B2209,'Answer Data Transformation'!$B$3:$F$2338,4,FALSE)</f>
        <v xml:space="preserve">  Nina Wavik Sr</v>
      </c>
      <c r="D2209" s="2">
        <f>VLOOKUP($B2209,'Answer Data Transformation'!$I$3:$R$2338,2,FALSE)</f>
        <v>38.28</v>
      </c>
      <c r="E2209" s="2">
        <f>VLOOKUP($B2209,'Answer Data Transformation'!$I$3:$R$2338,4,FALSE)</f>
        <v>5.39</v>
      </c>
      <c r="F2209" s="2" t="str">
        <f>VLOOKUP($B2209,'Answer Data Transformation'!$I$3:$R$2338,6,FALSE)</f>
        <v>No</v>
      </c>
      <c r="G2209" s="2" t="str">
        <f>VLOOKUP($B2209,'Answer Data Transformation'!$I$3:$R$2338,7,FALSE)</f>
        <v>yes</v>
      </c>
      <c r="H2209" s="2" t="str">
        <f>VLOOKUP($B2209,'Answer Data Transformation'!$I$3:$R$2338,8,FALSE)</f>
        <v>No</v>
      </c>
      <c r="I2209" s="29">
        <f>VLOOKUP($B2209,'Answer Data Transformation'!$I$3:$R$2338,9,FALSE)</f>
        <v>1</v>
      </c>
      <c r="J2209" s="2" t="str">
        <f>VLOOKUP($B2209,'Answer Data Transformation'!$I$3:$R$2338,10,FALSE)</f>
        <v>No</v>
      </c>
      <c r="K2209" s="2" t="str">
        <f>VLOOKUP($B2209,'Answer Data Transformation'!$I$3:$R$2338,3,FALSE)</f>
        <v>Obesity</v>
      </c>
      <c r="L2209" s="2" t="str">
        <f>VLOOKUP($B2209,'Answer Data Transformation'!$I$3:$R$2338,5,FALSE)</f>
        <v>Normal</v>
      </c>
      <c r="M2209" s="2" t="str">
        <f>VLOOKUP($B2209,'Answer Data Transformation'!$T$3:$AA$2346,2,FALSE)</f>
        <v>09-Jul-2004</v>
      </c>
      <c r="N2209" s="2">
        <f>VLOOKUP($B2209,'Answer Data Transformation'!$T$3:$AA$2346,4,FALSE)</f>
        <v>0</v>
      </c>
      <c r="O2209" s="2">
        <f>VLOOKUP($B2209,'Answer Data Transformation'!$T$3:$AA$2346,5,FALSE)</f>
        <v>1631.82</v>
      </c>
      <c r="P2209" s="2" t="str">
        <f>VLOOKUP($B2209,'Answer Data Transformation'!$T$3:$AA$2346,6,FALSE)</f>
        <v>tier - 2</v>
      </c>
      <c r="Q2209" s="2" t="str">
        <f>VLOOKUP($B2209,'Answer Data Transformation'!$T$3:$AA$2346,7,FALSE)</f>
        <v>tier - 1</v>
      </c>
      <c r="R2209" s="2" t="str">
        <f>VLOOKUP($B2209,'Answer Data Transformation'!$T$3:$AA$2346,8,FALSE)</f>
        <v>R1013</v>
      </c>
      <c r="S2209" s="2">
        <f>VLOOKUP($B2209,'Answer Data Transformation'!$T$3:$AA$2346,3,FALSE)</f>
        <v>18</v>
      </c>
    </row>
    <row r="2210" spans="2:19" ht="15.5" x14ac:dyDescent="0.35">
      <c r="B2210" s="1" t="s">
        <v>149</v>
      </c>
      <c r="C2210" s="28" t="str">
        <f>VLOOKUP(B2210,'Answer Data Transformation'!$B$3:$F$2338,4,FALSE)</f>
        <v xml:space="preserve">  Dani</v>
      </c>
      <c r="D2210" s="2">
        <f>VLOOKUP($B2210,'Answer Data Transformation'!$I$3:$R$2338,2,FALSE)</f>
        <v>38.17</v>
      </c>
      <c r="E2210" s="2">
        <f>VLOOKUP($B2210,'Answer Data Transformation'!$I$3:$R$2338,4,FALSE)</f>
        <v>4.07</v>
      </c>
      <c r="F2210" s="2" t="str">
        <f>VLOOKUP($B2210,'Answer Data Transformation'!$I$3:$R$2338,6,FALSE)</f>
        <v>No</v>
      </c>
      <c r="G2210" s="2" t="str">
        <f>VLOOKUP($B2210,'Answer Data Transformation'!$I$3:$R$2338,7,FALSE)</f>
        <v>yes</v>
      </c>
      <c r="H2210" s="2" t="str">
        <f>VLOOKUP($B2210,'Answer Data Transformation'!$I$3:$R$2338,8,FALSE)</f>
        <v>No</v>
      </c>
      <c r="I2210" s="29">
        <f>VLOOKUP($B2210,'Answer Data Transformation'!$I$3:$R$2338,9,FALSE)</f>
        <v>1</v>
      </c>
      <c r="J2210" s="2" t="str">
        <f>VLOOKUP($B2210,'Answer Data Transformation'!$I$3:$R$2338,10,FALSE)</f>
        <v>No</v>
      </c>
      <c r="K2210" s="2" t="str">
        <f>VLOOKUP($B2210,'Answer Data Transformation'!$I$3:$R$2338,3,FALSE)</f>
        <v>Obesity</v>
      </c>
      <c r="L2210" s="2" t="str">
        <f>VLOOKUP($B2210,'Answer Data Transformation'!$I$3:$R$2338,5,FALSE)</f>
        <v>Normal</v>
      </c>
      <c r="M2210" s="2" t="str">
        <f>VLOOKUP($B2210,'Answer Data Transformation'!$T$3:$AA$2346,2,FALSE)</f>
        <v>05-Dec-2004</v>
      </c>
      <c r="N2210" s="2">
        <f>VLOOKUP($B2210,'Answer Data Transformation'!$T$3:$AA$2346,4,FALSE)</f>
        <v>0</v>
      </c>
      <c r="O2210" s="2">
        <f>VLOOKUP($B2210,'Answer Data Transformation'!$T$3:$AA$2346,5,FALSE)</f>
        <v>1631.67</v>
      </c>
      <c r="P2210" s="2" t="str">
        <f>VLOOKUP($B2210,'Answer Data Transformation'!$T$3:$AA$2346,6,FALSE)</f>
        <v>tier - 2</v>
      </c>
      <c r="Q2210" s="2" t="str">
        <f>VLOOKUP($B2210,'Answer Data Transformation'!$T$3:$AA$2346,7,FALSE)</f>
        <v>tier - 3</v>
      </c>
      <c r="R2210" s="2" t="str">
        <f>VLOOKUP($B2210,'Answer Data Transformation'!$T$3:$AA$2346,8,FALSE)</f>
        <v>R1013</v>
      </c>
      <c r="S2210" s="2">
        <f>VLOOKUP($B2210,'Answer Data Transformation'!$T$3:$AA$2346,3,FALSE)</f>
        <v>18</v>
      </c>
    </row>
    <row r="2211" spans="2:19" ht="15.5" x14ac:dyDescent="0.35">
      <c r="B2211" s="1" t="s">
        <v>148</v>
      </c>
      <c r="C2211" s="28" t="str">
        <f>VLOOKUP(B2211,'Answer Data Transformation'!$B$3:$F$2338,4,FALSE)</f>
        <v xml:space="preserve">  Jennifer A</v>
      </c>
      <c r="D2211" s="2">
        <f>VLOOKUP($B2211,'Answer Data Transformation'!$I$3:$R$2338,2,FALSE)</f>
        <v>36.85</v>
      </c>
      <c r="E2211" s="2">
        <f>VLOOKUP($B2211,'Answer Data Transformation'!$I$3:$R$2338,4,FALSE)</f>
        <v>5.49</v>
      </c>
      <c r="F2211" s="2" t="str">
        <f>VLOOKUP($B2211,'Answer Data Transformation'!$I$3:$R$2338,6,FALSE)</f>
        <v>No</v>
      </c>
      <c r="G2211" s="2" t="str">
        <f>VLOOKUP($B2211,'Answer Data Transformation'!$I$3:$R$2338,7,FALSE)</f>
        <v>yes</v>
      </c>
      <c r="H2211" s="2" t="str">
        <f>VLOOKUP($B2211,'Answer Data Transformation'!$I$3:$R$2338,8,FALSE)</f>
        <v>No</v>
      </c>
      <c r="I2211" s="29">
        <f>VLOOKUP($B2211,'Answer Data Transformation'!$I$3:$R$2338,9,FALSE)</f>
        <v>1</v>
      </c>
      <c r="J2211" s="2" t="str">
        <f>VLOOKUP($B2211,'Answer Data Transformation'!$I$3:$R$2338,10,FALSE)</f>
        <v>No</v>
      </c>
      <c r="K2211" s="2" t="str">
        <f>VLOOKUP($B2211,'Answer Data Transformation'!$I$3:$R$2338,3,FALSE)</f>
        <v>Obesity</v>
      </c>
      <c r="L2211" s="2" t="str">
        <f>VLOOKUP($B2211,'Answer Data Transformation'!$I$3:$R$2338,5,FALSE)</f>
        <v>Normal</v>
      </c>
      <c r="M2211" s="2" t="str">
        <f>VLOOKUP($B2211,'Answer Data Transformation'!$T$3:$AA$2346,2,FALSE)</f>
        <v>04-Oct-2004</v>
      </c>
      <c r="N2211" s="2">
        <f>VLOOKUP($B2211,'Answer Data Transformation'!$T$3:$AA$2346,4,FALSE)</f>
        <v>0</v>
      </c>
      <c r="O2211" s="2">
        <f>VLOOKUP($B2211,'Answer Data Transformation'!$T$3:$AA$2346,5,FALSE)</f>
        <v>1629.83</v>
      </c>
      <c r="P2211" s="2" t="str">
        <f>VLOOKUP($B2211,'Answer Data Transformation'!$T$3:$AA$2346,6,FALSE)</f>
        <v>tier - 2</v>
      </c>
      <c r="Q2211" s="2" t="str">
        <f>VLOOKUP($B2211,'Answer Data Transformation'!$T$3:$AA$2346,7,FALSE)</f>
        <v>tier - 2</v>
      </c>
      <c r="R2211" s="2" t="str">
        <f>VLOOKUP($B2211,'Answer Data Transformation'!$T$3:$AA$2346,8,FALSE)</f>
        <v>R1013</v>
      </c>
      <c r="S2211" s="2">
        <f>VLOOKUP($B2211,'Answer Data Transformation'!$T$3:$AA$2346,3,FALSE)</f>
        <v>18</v>
      </c>
    </row>
    <row r="2212" spans="2:19" ht="15.5" x14ac:dyDescent="0.35">
      <c r="B2212" s="1" t="s">
        <v>147</v>
      </c>
      <c r="C2212" s="28" t="str">
        <f>VLOOKUP(B2212,'Answer Data Transformation'!$B$3:$F$2338,4,FALSE)</f>
        <v xml:space="preserve">  Martin</v>
      </c>
      <c r="D2212" s="2">
        <f>VLOOKUP($B2212,'Answer Data Transformation'!$I$3:$R$2338,2,FALSE)</f>
        <v>22.61</v>
      </c>
      <c r="E2212" s="2">
        <f>VLOOKUP($B2212,'Answer Data Transformation'!$I$3:$R$2338,4,FALSE)</f>
        <v>5.68</v>
      </c>
      <c r="F2212" s="2" t="str">
        <f>VLOOKUP($B2212,'Answer Data Transformation'!$I$3:$R$2338,6,FALSE)</f>
        <v>No</v>
      </c>
      <c r="G2212" s="2" t="str">
        <f>VLOOKUP($B2212,'Answer Data Transformation'!$I$3:$R$2338,7,FALSE)</f>
        <v>No</v>
      </c>
      <c r="H2212" s="2" t="str">
        <f>VLOOKUP($B2212,'Answer Data Transformation'!$I$3:$R$2338,8,FALSE)</f>
        <v>Yes</v>
      </c>
      <c r="I2212" s="29">
        <f>VLOOKUP($B2212,'Answer Data Transformation'!$I$3:$R$2338,9,FALSE)</f>
        <v>1</v>
      </c>
      <c r="J2212" s="2" t="str">
        <f>VLOOKUP($B2212,'Answer Data Transformation'!$I$3:$R$2338,10,FALSE)</f>
        <v>No</v>
      </c>
      <c r="K2212" s="2" t="str">
        <f>VLOOKUP($B2212,'Answer Data Transformation'!$I$3:$R$2338,3,FALSE)</f>
        <v>Normal Weight</v>
      </c>
      <c r="L2212" s="2" t="str">
        <f>VLOOKUP($B2212,'Answer Data Transformation'!$I$3:$R$2338,5,FALSE)</f>
        <v>Normal</v>
      </c>
      <c r="M2212" s="2" t="str">
        <f>VLOOKUP($B2212,'Answer Data Transformation'!$T$3:$AA$2346,2,FALSE)</f>
        <v>17-Jul-2003</v>
      </c>
      <c r="N2212" s="2">
        <f>VLOOKUP($B2212,'Answer Data Transformation'!$T$3:$AA$2346,4,FALSE)</f>
        <v>0</v>
      </c>
      <c r="O2212" s="2">
        <f>VLOOKUP($B2212,'Answer Data Transformation'!$T$3:$AA$2346,5,FALSE)</f>
        <v>1628.47</v>
      </c>
      <c r="P2212" s="2" t="str">
        <f>VLOOKUP($B2212,'Answer Data Transformation'!$T$3:$AA$2346,6,FALSE)</f>
        <v>tier - 2</v>
      </c>
      <c r="Q2212" s="2" t="str">
        <f>VLOOKUP($B2212,'Answer Data Transformation'!$T$3:$AA$2346,7,FALSE)</f>
        <v>tier - 1</v>
      </c>
      <c r="R2212" s="2" t="str">
        <f>VLOOKUP($B2212,'Answer Data Transformation'!$T$3:$AA$2346,8,FALSE)</f>
        <v>R1012</v>
      </c>
      <c r="S2212" s="2">
        <f>VLOOKUP($B2212,'Answer Data Transformation'!$T$3:$AA$2346,3,FALSE)</f>
        <v>19</v>
      </c>
    </row>
    <row r="2213" spans="2:19" ht="15.5" x14ac:dyDescent="0.35">
      <c r="B2213" s="1" t="s">
        <v>146</v>
      </c>
      <c r="C2213" s="28" t="str">
        <f>VLOOKUP(B2213,'Answer Data Transformation'!$B$3:$F$2338,4,FALSE)</f>
        <v xml:space="preserve">  Steve</v>
      </c>
      <c r="D2213" s="2">
        <f>VLOOKUP($B2213,'Answer Data Transformation'!$I$3:$R$2338,2,FALSE)</f>
        <v>21.754999999999999</v>
      </c>
      <c r="E2213" s="2">
        <f>VLOOKUP($B2213,'Answer Data Transformation'!$I$3:$R$2338,4,FALSE)</f>
        <v>6.09</v>
      </c>
      <c r="F2213" s="2" t="str">
        <f>VLOOKUP($B2213,'Answer Data Transformation'!$I$3:$R$2338,6,FALSE)</f>
        <v>No</v>
      </c>
      <c r="G2213" s="2" t="str">
        <f>VLOOKUP($B2213,'Answer Data Transformation'!$I$3:$R$2338,7,FALSE)</f>
        <v>No</v>
      </c>
      <c r="H2213" s="2" t="str">
        <f>VLOOKUP($B2213,'Answer Data Transformation'!$I$3:$R$2338,8,FALSE)</f>
        <v>Yes</v>
      </c>
      <c r="I2213" s="29">
        <f>VLOOKUP($B2213,'Answer Data Transformation'!$I$3:$R$2338,9,FALSE)</f>
        <v>1</v>
      </c>
      <c r="J2213" s="2" t="str">
        <f>VLOOKUP($B2213,'Answer Data Transformation'!$I$3:$R$2338,10,FALSE)</f>
        <v>No</v>
      </c>
      <c r="K2213" s="2" t="str">
        <f>VLOOKUP($B2213,'Answer Data Transformation'!$I$3:$R$2338,3,FALSE)</f>
        <v>Normal Weight</v>
      </c>
      <c r="L2213" s="2" t="str">
        <f>VLOOKUP($B2213,'Answer Data Transformation'!$I$3:$R$2338,5,FALSE)</f>
        <v>Prediabetes</v>
      </c>
      <c r="M2213" s="2" t="str">
        <f>VLOOKUP($B2213,'Answer Data Transformation'!$T$3:$AA$2346,2,FALSE)</f>
        <v>04-Dec-2003</v>
      </c>
      <c r="N2213" s="2">
        <f>VLOOKUP($B2213,'Answer Data Transformation'!$T$3:$AA$2346,4,FALSE)</f>
        <v>0</v>
      </c>
      <c r="O2213" s="2">
        <f>VLOOKUP($B2213,'Answer Data Transformation'!$T$3:$AA$2346,5,FALSE)</f>
        <v>1627.28</v>
      </c>
      <c r="P2213" s="2" t="str">
        <f>VLOOKUP($B2213,'Answer Data Transformation'!$T$3:$AA$2346,6,FALSE)</f>
        <v>tier - 2</v>
      </c>
      <c r="Q2213" s="2" t="str">
        <f>VLOOKUP($B2213,'Answer Data Transformation'!$T$3:$AA$2346,7,FALSE)</f>
        <v>tier - 2</v>
      </c>
      <c r="R2213" s="2" t="str">
        <f>VLOOKUP($B2213,'Answer Data Transformation'!$T$3:$AA$2346,8,FALSE)</f>
        <v>R1012</v>
      </c>
      <c r="S2213" s="2">
        <f>VLOOKUP($B2213,'Answer Data Transformation'!$T$3:$AA$2346,3,FALSE)</f>
        <v>19</v>
      </c>
    </row>
    <row r="2214" spans="2:19" ht="15.5" x14ac:dyDescent="0.35">
      <c r="B2214" s="1" t="s">
        <v>145</v>
      </c>
      <c r="C2214" s="28" t="str">
        <f>VLOOKUP(B2214,'Answer Data Transformation'!$B$3:$F$2338,4,FALSE)</f>
        <v xml:space="preserve">  Christopher</v>
      </c>
      <c r="D2214" s="2">
        <f>VLOOKUP($B2214,'Answer Data Transformation'!$I$3:$R$2338,2,FALSE)</f>
        <v>20.425000000000001</v>
      </c>
      <c r="E2214" s="2">
        <f>VLOOKUP($B2214,'Answer Data Transformation'!$I$3:$R$2338,4,FALSE)</f>
        <v>5.53</v>
      </c>
      <c r="F2214" s="2" t="str">
        <f>VLOOKUP($B2214,'Answer Data Transformation'!$I$3:$R$2338,6,FALSE)</f>
        <v>No</v>
      </c>
      <c r="G2214" s="2" t="str">
        <f>VLOOKUP($B2214,'Answer Data Transformation'!$I$3:$R$2338,7,FALSE)</f>
        <v>No</v>
      </c>
      <c r="H2214" s="2" t="str">
        <f>VLOOKUP($B2214,'Answer Data Transformation'!$I$3:$R$2338,8,FALSE)</f>
        <v>Yes</v>
      </c>
      <c r="I2214" s="29">
        <f>VLOOKUP($B2214,'Answer Data Transformation'!$I$3:$R$2338,9,FALSE)</f>
        <v>1</v>
      </c>
      <c r="J2214" s="2" t="str">
        <f>VLOOKUP($B2214,'Answer Data Transformation'!$I$3:$R$2338,10,FALSE)</f>
        <v>No</v>
      </c>
      <c r="K2214" s="2" t="str">
        <f>VLOOKUP($B2214,'Answer Data Transformation'!$I$3:$R$2338,3,FALSE)</f>
        <v>Normal Weight</v>
      </c>
      <c r="L2214" s="2" t="str">
        <f>VLOOKUP($B2214,'Answer Data Transformation'!$I$3:$R$2338,5,FALSE)</f>
        <v>Normal</v>
      </c>
      <c r="M2214" s="2" t="str">
        <f>VLOOKUP($B2214,'Answer Data Transformation'!$T$3:$AA$2346,2,FALSE)</f>
        <v>09-Sep-2003</v>
      </c>
      <c r="N2214" s="2">
        <f>VLOOKUP($B2214,'Answer Data Transformation'!$T$3:$AA$2346,4,FALSE)</f>
        <v>0</v>
      </c>
      <c r="O2214" s="2">
        <f>VLOOKUP($B2214,'Answer Data Transformation'!$T$3:$AA$2346,5,FALSE)</f>
        <v>1625.43</v>
      </c>
      <c r="P2214" s="2" t="str">
        <f>VLOOKUP($B2214,'Answer Data Transformation'!$T$3:$AA$2346,6,FALSE)</f>
        <v>tier - 2</v>
      </c>
      <c r="Q2214" s="2" t="str">
        <f>VLOOKUP($B2214,'Answer Data Transformation'!$T$3:$AA$2346,7,FALSE)</f>
        <v>tier - 3</v>
      </c>
      <c r="R2214" s="2" t="str">
        <f>VLOOKUP($B2214,'Answer Data Transformation'!$T$3:$AA$2346,8,FALSE)</f>
        <v>R1012</v>
      </c>
      <c r="S2214" s="2">
        <f>VLOOKUP($B2214,'Answer Data Transformation'!$T$3:$AA$2346,3,FALSE)</f>
        <v>19</v>
      </c>
    </row>
    <row r="2215" spans="2:19" ht="15.5" x14ac:dyDescent="0.35">
      <c r="B2215" s="1" t="s">
        <v>144</v>
      </c>
      <c r="C2215" s="28" t="str">
        <f>VLOOKUP(B2215,'Answer Data Transformation'!$B$3:$F$2338,4,FALSE)</f>
        <v xml:space="preserve">  Kathryn M</v>
      </c>
      <c r="D2215" s="2">
        <f>VLOOKUP($B2215,'Answer Data Transformation'!$I$3:$R$2338,2,FALSE)</f>
        <v>31.35</v>
      </c>
      <c r="E2215" s="2">
        <f>VLOOKUP($B2215,'Answer Data Transformation'!$I$3:$R$2338,4,FALSE)</f>
        <v>4.28</v>
      </c>
      <c r="F2215" s="2" t="str">
        <f>VLOOKUP($B2215,'Answer Data Transformation'!$I$3:$R$2338,6,FALSE)</f>
        <v>No</v>
      </c>
      <c r="G2215" s="2" t="str">
        <f>VLOOKUP($B2215,'Answer Data Transformation'!$I$3:$R$2338,7,FALSE)</f>
        <v>yes</v>
      </c>
      <c r="H2215" s="2" t="str">
        <f>VLOOKUP($B2215,'Answer Data Transformation'!$I$3:$R$2338,8,FALSE)</f>
        <v>No</v>
      </c>
      <c r="I2215" s="29">
        <f>VLOOKUP($B2215,'Answer Data Transformation'!$I$3:$R$2338,9,FALSE)</f>
        <v>1</v>
      </c>
      <c r="J2215" s="2" t="str">
        <f>VLOOKUP($B2215,'Answer Data Transformation'!$I$3:$R$2338,10,FALSE)</f>
        <v>No</v>
      </c>
      <c r="K2215" s="2" t="str">
        <f>VLOOKUP($B2215,'Answer Data Transformation'!$I$3:$R$2338,3,FALSE)</f>
        <v>Obesity</v>
      </c>
      <c r="L2215" s="2" t="str">
        <f>VLOOKUP($B2215,'Answer Data Transformation'!$I$3:$R$2338,5,FALSE)</f>
        <v>Normal</v>
      </c>
      <c r="M2215" s="2" t="str">
        <f>VLOOKUP($B2215,'Answer Data Transformation'!$T$3:$AA$2346,2,FALSE)</f>
        <v>25-Jul-2004</v>
      </c>
      <c r="N2215" s="2">
        <f>VLOOKUP($B2215,'Answer Data Transformation'!$T$3:$AA$2346,4,FALSE)</f>
        <v>0</v>
      </c>
      <c r="O2215" s="2">
        <f>VLOOKUP($B2215,'Answer Data Transformation'!$T$3:$AA$2346,5,FALSE)</f>
        <v>1622.19</v>
      </c>
      <c r="P2215" s="2" t="str">
        <f>VLOOKUP($B2215,'Answer Data Transformation'!$T$3:$AA$2346,6,FALSE)</f>
        <v>tier - 2</v>
      </c>
      <c r="Q2215" s="2" t="str">
        <f>VLOOKUP($B2215,'Answer Data Transformation'!$T$3:$AA$2346,7,FALSE)</f>
        <v>tier - 1</v>
      </c>
      <c r="R2215" s="2" t="str">
        <f>VLOOKUP($B2215,'Answer Data Transformation'!$T$3:$AA$2346,8,FALSE)</f>
        <v>R1013</v>
      </c>
      <c r="S2215" s="2">
        <f>VLOOKUP($B2215,'Answer Data Transformation'!$T$3:$AA$2346,3,FALSE)</f>
        <v>18</v>
      </c>
    </row>
    <row r="2216" spans="2:19" ht="15.5" x14ac:dyDescent="0.35">
      <c r="B2216" s="1" t="s">
        <v>143</v>
      </c>
      <c r="C2216" s="28" t="str">
        <f>VLOOKUP(B2216,'Answer Data Transformation'!$B$3:$F$2338,4,FALSE)</f>
        <v xml:space="preserve">  Emily</v>
      </c>
      <c r="D2216" s="2">
        <f>VLOOKUP($B2216,'Answer Data Transformation'!$I$3:$R$2338,2,FALSE)</f>
        <v>31.13</v>
      </c>
      <c r="E2216" s="2">
        <f>VLOOKUP($B2216,'Answer Data Transformation'!$I$3:$R$2338,4,FALSE)</f>
        <v>6.01</v>
      </c>
      <c r="F2216" s="2" t="str">
        <f>VLOOKUP($B2216,'Answer Data Transformation'!$I$3:$R$2338,6,FALSE)</f>
        <v>No</v>
      </c>
      <c r="G2216" s="2" t="str">
        <f>VLOOKUP($B2216,'Answer Data Transformation'!$I$3:$R$2338,7,FALSE)</f>
        <v>yes</v>
      </c>
      <c r="H2216" s="2" t="str">
        <f>VLOOKUP($B2216,'Answer Data Transformation'!$I$3:$R$2338,8,FALSE)</f>
        <v>No</v>
      </c>
      <c r="I2216" s="29">
        <f>VLOOKUP($B2216,'Answer Data Transformation'!$I$3:$R$2338,9,FALSE)</f>
        <v>1</v>
      </c>
      <c r="J2216" s="2" t="str">
        <f>VLOOKUP($B2216,'Answer Data Transformation'!$I$3:$R$2338,10,FALSE)</f>
        <v>No</v>
      </c>
      <c r="K2216" s="2" t="str">
        <f>VLOOKUP($B2216,'Answer Data Transformation'!$I$3:$R$2338,3,FALSE)</f>
        <v>Obesity</v>
      </c>
      <c r="L2216" s="2" t="str">
        <f>VLOOKUP($B2216,'Answer Data Transformation'!$I$3:$R$2338,5,FALSE)</f>
        <v>Prediabetes</v>
      </c>
      <c r="M2216" s="2" t="str">
        <f>VLOOKUP($B2216,'Answer Data Transformation'!$T$3:$AA$2346,2,FALSE)</f>
        <v>21-Aug-2004</v>
      </c>
      <c r="N2216" s="2">
        <f>VLOOKUP($B2216,'Answer Data Transformation'!$T$3:$AA$2346,4,FALSE)</f>
        <v>0</v>
      </c>
      <c r="O2216" s="2">
        <f>VLOOKUP($B2216,'Answer Data Transformation'!$T$3:$AA$2346,5,FALSE)</f>
        <v>1621.88</v>
      </c>
      <c r="P2216" s="2" t="str">
        <f>VLOOKUP($B2216,'Answer Data Transformation'!$T$3:$AA$2346,6,FALSE)</f>
        <v>tier - 2</v>
      </c>
      <c r="Q2216" s="2" t="str">
        <f>VLOOKUP($B2216,'Answer Data Transformation'!$T$3:$AA$2346,7,FALSE)</f>
        <v>tier - 2</v>
      </c>
      <c r="R2216" s="2" t="str">
        <f>VLOOKUP($B2216,'Answer Data Transformation'!$T$3:$AA$2346,8,FALSE)</f>
        <v>R1013</v>
      </c>
      <c r="S2216" s="2">
        <f>VLOOKUP($B2216,'Answer Data Transformation'!$T$3:$AA$2346,3,FALSE)</f>
        <v>18</v>
      </c>
    </row>
    <row r="2217" spans="2:19" ht="15.5" x14ac:dyDescent="0.35">
      <c r="B2217" s="1" t="s">
        <v>142</v>
      </c>
      <c r="C2217" s="28" t="str">
        <f>VLOOKUP(B2217,'Answer Data Transformation'!$B$3:$F$2338,4,FALSE)</f>
        <v xml:space="preserve">  Trent A</v>
      </c>
      <c r="D2217" s="2">
        <f>VLOOKUP($B2217,'Answer Data Transformation'!$I$3:$R$2338,2,FALSE)</f>
        <v>17.48</v>
      </c>
      <c r="E2217" s="2">
        <f>VLOOKUP($B2217,'Answer Data Transformation'!$I$3:$R$2338,4,FALSE)</f>
        <v>4.59</v>
      </c>
      <c r="F2217" s="2" t="str">
        <f>VLOOKUP($B2217,'Answer Data Transformation'!$I$3:$R$2338,6,FALSE)</f>
        <v>No</v>
      </c>
      <c r="G2217" s="2" t="str">
        <f>VLOOKUP($B2217,'Answer Data Transformation'!$I$3:$R$2338,7,FALSE)</f>
        <v>No</v>
      </c>
      <c r="H2217" s="2" t="str">
        <f>VLOOKUP($B2217,'Answer Data Transformation'!$I$3:$R$2338,8,FALSE)</f>
        <v>Yes</v>
      </c>
      <c r="I2217" s="29">
        <f>VLOOKUP($B2217,'Answer Data Transformation'!$I$3:$R$2338,9,FALSE)</f>
        <v>1</v>
      </c>
      <c r="J2217" s="2" t="str">
        <f>VLOOKUP($B2217,'Answer Data Transformation'!$I$3:$R$2338,10,FALSE)</f>
        <v>No</v>
      </c>
      <c r="K2217" s="2" t="str">
        <f>VLOOKUP($B2217,'Answer Data Transformation'!$I$3:$R$2338,3,FALSE)</f>
        <v>Underweight</v>
      </c>
      <c r="L2217" s="2" t="str">
        <f>VLOOKUP($B2217,'Answer Data Transformation'!$I$3:$R$2338,5,FALSE)</f>
        <v>Normal</v>
      </c>
      <c r="M2217" s="2" t="str">
        <f>VLOOKUP($B2217,'Answer Data Transformation'!$T$3:$AA$2346,2,FALSE)</f>
        <v>14-Sep-2003</v>
      </c>
      <c r="N2217" s="2">
        <f>VLOOKUP($B2217,'Answer Data Transformation'!$T$3:$AA$2346,4,FALSE)</f>
        <v>0</v>
      </c>
      <c r="O2217" s="2">
        <f>VLOOKUP($B2217,'Answer Data Transformation'!$T$3:$AA$2346,5,FALSE)</f>
        <v>1621.34</v>
      </c>
      <c r="P2217" s="2" t="str">
        <f>VLOOKUP($B2217,'Answer Data Transformation'!$T$3:$AA$2346,6,FALSE)</f>
        <v>tier - 2</v>
      </c>
      <c r="Q2217" s="2" t="str">
        <f>VLOOKUP($B2217,'Answer Data Transformation'!$T$3:$AA$2346,7,FALSE)</f>
        <v>tier - 2</v>
      </c>
      <c r="R2217" s="2" t="str">
        <f>VLOOKUP($B2217,'Answer Data Transformation'!$T$3:$AA$2346,8,FALSE)</f>
        <v>R1012</v>
      </c>
      <c r="S2217" s="2">
        <f>VLOOKUP($B2217,'Answer Data Transformation'!$T$3:$AA$2346,3,FALSE)</f>
        <v>19</v>
      </c>
    </row>
    <row r="2218" spans="2:19" ht="15.5" x14ac:dyDescent="0.35">
      <c r="B2218" s="1" t="s">
        <v>141</v>
      </c>
      <c r="C2218" s="28" t="str">
        <f>VLOOKUP(B2218,'Answer Data Transformation'!$B$3:$F$2338,4,FALSE)</f>
        <v xml:space="preserve">  Jennifer E</v>
      </c>
      <c r="D2218" s="2">
        <f>VLOOKUP($B2218,'Answer Data Transformation'!$I$3:$R$2338,2,FALSE)</f>
        <v>22.57</v>
      </c>
      <c r="E2218" s="2">
        <f>VLOOKUP($B2218,'Answer Data Transformation'!$I$3:$R$2338,4,FALSE)</f>
        <v>5.8</v>
      </c>
      <c r="F2218" s="2" t="str">
        <f>VLOOKUP($B2218,'Answer Data Transformation'!$I$3:$R$2338,6,FALSE)</f>
        <v>Yes</v>
      </c>
      <c r="G2218" s="2" t="str">
        <f>VLOOKUP($B2218,'Answer Data Transformation'!$I$3:$R$2338,7,FALSE)</f>
        <v>No</v>
      </c>
      <c r="H2218" s="2" t="str">
        <f>VLOOKUP($B2218,'Answer Data Transformation'!$I$3:$R$2338,8,FALSE)</f>
        <v>No</v>
      </c>
      <c r="I2218" s="29">
        <f>VLOOKUP($B2218,'Answer Data Transformation'!$I$3:$R$2338,9,FALSE)</f>
        <v>1</v>
      </c>
      <c r="J2218" s="2" t="str">
        <f>VLOOKUP($B2218,'Answer Data Transformation'!$I$3:$R$2338,10,FALSE)</f>
        <v>No</v>
      </c>
      <c r="K2218" s="2" t="str">
        <f>VLOOKUP($B2218,'Answer Data Transformation'!$I$3:$R$2338,3,FALSE)</f>
        <v>Normal Weight</v>
      </c>
      <c r="L2218" s="2" t="str">
        <f>VLOOKUP($B2218,'Answer Data Transformation'!$I$3:$R$2338,5,FALSE)</f>
        <v>Prediabetes</v>
      </c>
      <c r="M2218" s="2" t="str">
        <f>VLOOKUP($B2218,'Answer Data Transformation'!$T$3:$AA$2346,2,FALSE)</f>
        <v>05-Aug-1995</v>
      </c>
      <c r="N2218" s="2">
        <f>VLOOKUP($B2218,'Answer Data Transformation'!$T$3:$AA$2346,4,FALSE)</f>
        <v>0</v>
      </c>
      <c r="O2218" s="2">
        <f>VLOOKUP($B2218,'Answer Data Transformation'!$T$3:$AA$2346,5,FALSE)</f>
        <v>1617.16</v>
      </c>
      <c r="P2218" s="2" t="str">
        <f>VLOOKUP($B2218,'Answer Data Transformation'!$T$3:$AA$2346,6,FALSE)</f>
        <v>tier - 2</v>
      </c>
      <c r="Q2218" s="2" t="str">
        <f>VLOOKUP($B2218,'Answer Data Transformation'!$T$3:$AA$2346,7,FALSE)</f>
        <v>tier - 1</v>
      </c>
      <c r="R2218" s="2" t="str">
        <f>VLOOKUP($B2218,'Answer Data Transformation'!$T$3:$AA$2346,8,FALSE)</f>
        <v>R1013</v>
      </c>
      <c r="S2218" s="2">
        <f>VLOOKUP($B2218,'Answer Data Transformation'!$T$3:$AA$2346,3,FALSE)</f>
        <v>27</v>
      </c>
    </row>
    <row r="2219" spans="2:19" ht="15.5" x14ac:dyDescent="0.35">
      <c r="B2219" s="1" t="s">
        <v>140</v>
      </c>
      <c r="C2219" s="28" t="str">
        <f>VLOOKUP(B2219,'Answer Data Transformation'!$B$3:$F$2338,4,FALSE)</f>
        <v xml:space="preserve">  Polly</v>
      </c>
      <c r="D2219" s="2">
        <f>VLOOKUP($B2219,'Answer Data Transformation'!$I$3:$R$2338,2,FALSE)</f>
        <v>26.73</v>
      </c>
      <c r="E2219" s="2">
        <f>VLOOKUP($B2219,'Answer Data Transformation'!$I$3:$R$2338,4,FALSE)</f>
        <v>5.08</v>
      </c>
      <c r="F2219" s="2" t="str">
        <f>VLOOKUP($B2219,'Answer Data Transformation'!$I$3:$R$2338,6,FALSE)</f>
        <v>No</v>
      </c>
      <c r="G2219" s="2" t="str">
        <f>VLOOKUP($B2219,'Answer Data Transformation'!$I$3:$R$2338,7,FALSE)</f>
        <v>yes</v>
      </c>
      <c r="H2219" s="2" t="str">
        <f>VLOOKUP($B2219,'Answer Data Transformation'!$I$3:$R$2338,8,FALSE)</f>
        <v>No</v>
      </c>
      <c r="I2219" s="29">
        <f>VLOOKUP($B2219,'Answer Data Transformation'!$I$3:$R$2338,9,FALSE)</f>
        <v>1</v>
      </c>
      <c r="J2219" s="2" t="str">
        <f>VLOOKUP($B2219,'Answer Data Transformation'!$I$3:$R$2338,10,FALSE)</f>
        <v>No</v>
      </c>
      <c r="K2219" s="2" t="str">
        <f>VLOOKUP($B2219,'Answer Data Transformation'!$I$3:$R$2338,3,FALSE)</f>
        <v>Overweight</v>
      </c>
      <c r="L2219" s="2" t="str">
        <f>VLOOKUP($B2219,'Answer Data Transformation'!$I$3:$R$2338,5,FALSE)</f>
        <v>Normal</v>
      </c>
      <c r="M2219" s="2" t="str">
        <f>VLOOKUP($B2219,'Answer Data Transformation'!$T$3:$AA$2346,2,FALSE)</f>
        <v>22-Jul-2004</v>
      </c>
      <c r="N2219" s="2">
        <f>VLOOKUP($B2219,'Answer Data Transformation'!$T$3:$AA$2346,4,FALSE)</f>
        <v>0</v>
      </c>
      <c r="O2219" s="2">
        <f>VLOOKUP($B2219,'Answer Data Transformation'!$T$3:$AA$2346,5,FALSE)</f>
        <v>1615.77</v>
      </c>
      <c r="P2219" s="2" t="str">
        <f>VLOOKUP($B2219,'Answer Data Transformation'!$T$3:$AA$2346,6,FALSE)</f>
        <v>tier - 2</v>
      </c>
      <c r="Q2219" s="2" t="str">
        <f>VLOOKUP($B2219,'Answer Data Transformation'!$T$3:$AA$2346,7,FALSE)</f>
        <v>tier - 1</v>
      </c>
      <c r="R2219" s="2" t="str">
        <f>VLOOKUP($B2219,'Answer Data Transformation'!$T$3:$AA$2346,8,FALSE)</f>
        <v>R1013</v>
      </c>
      <c r="S2219" s="2">
        <f>VLOOKUP($B2219,'Answer Data Transformation'!$T$3:$AA$2346,3,FALSE)</f>
        <v>18</v>
      </c>
    </row>
    <row r="2220" spans="2:19" ht="15.5" x14ac:dyDescent="0.35">
      <c r="B2220" s="1" t="s">
        <v>139</v>
      </c>
      <c r="C2220" s="28" t="str">
        <f>VLOOKUP(B2220,'Answer Data Transformation'!$B$3:$F$2338,4,FALSE)</f>
        <v xml:space="preserve">  Elizabeth</v>
      </c>
      <c r="D2220" s="2">
        <f>VLOOKUP($B2220,'Answer Data Transformation'!$I$3:$R$2338,2,FALSE)</f>
        <v>20.79</v>
      </c>
      <c r="E2220" s="2">
        <f>VLOOKUP($B2220,'Answer Data Transformation'!$I$3:$R$2338,4,FALSE)</f>
        <v>5.84</v>
      </c>
      <c r="F2220" s="2" t="str">
        <f>VLOOKUP($B2220,'Answer Data Transformation'!$I$3:$R$2338,6,FALSE)</f>
        <v>No</v>
      </c>
      <c r="G2220" s="2" t="str">
        <f>VLOOKUP($B2220,'Answer Data Transformation'!$I$3:$R$2338,7,FALSE)</f>
        <v>yes</v>
      </c>
      <c r="H2220" s="2" t="str">
        <f>VLOOKUP($B2220,'Answer Data Transformation'!$I$3:$R$2338,8,FALSE)</f>
        <v>No</v>
      </c>
      <c r="I2220" s="29">
        <f>VLOOKUP($B2220,'Answer Data Transformation'!$I$3:$R$2338,9,FALSE)</f>
        <v>1</v>
      </c>
      <c r="J2220" s="2" t="str">
        <f>VLOOKUP($B2220,'Answer Data Transformation'!$I$3:$R$2338,10,FALSE)</f>
        <v>No</v>
      </c>
      <c r="K2220" s="2" t="str">
        <f>VLOOKUP($B2220,'Answer Data Transformation'!$I$3:$R$2338,3,FALSE)</f>
        <v>Normal Weight</v>
      </c>
      <c r="L2220" s="2" t="str">
        <f>VLOOKUP($B2220,'Answer Data Transformation'!$I$3:$R$2338,5,FALSE)</f>
        <v>Prediabetes</v>
      </c>
      <c r="M2220" s="2" t="str">
        <f>VLOOKUP($B2220,'Answer Data Transformation'!$T$3:$AA$2346,2,FALSE)</f>
        <v>19-Nov-2004</v>
      </c>
      <c r="N2220" s="2">
        <f>VLOOKUP($B2220,'Answer Data Transformation'!$T$3:$AA$2346,4,FALSE)</f>
        <v>0</v>
      </c>
      <c r="O2220" s="2">
        <f>VLOOKUP($B2220,'Answer Data Transformation'!$T$3:$AA$2346,5,FALSE)</f>
        <v>1607.51</v>
      </c>
      <c r="P2220" s="2" t="str">
        <f>VLOOKUP($B2220,'Answer Data Transformation'!$T$3:$AA$2346,6,FALSE)</f>
        <v>tier - 2</v>
      </c>
      <c r="Q2220" s="2" t="str">
        <f>VLOOKUP($B2220,'Answer Data Transformation'!$T$3:$AA$2346,7,FALSE)</f>
        <v>tier - 3</v>
      </c>
      <c r="R2220" s="2" t="str">
        <f>VLOOKUP($B2220,'Answer Data Transformation'!$T$3:$AA$2346,8,FALSE)</f>
        <v>R1013</v>
      </c>
      <c r="S2220" s="2">
        <f>VLOOKUP($B2220,'Answer Data Transformation'!$T$3:$AA$2346,3,FALSE)</f>
        <v>18</v>
      </c>
    </row>
    <row r="2221" spans="2:19" ht="15.5" x14ac:dyDescent="0.35">
      <c r="B2221" s="1" t="s">
        <v>138</v>
      </c>
      <c r="C2221" s="28" t="str">
        <f>VLOOKUP(B2221,'Answer Data Transformation'!$B$3:$F$2338,4,FALSE)</f>
        <v xml:space="preserve">  Tiffany A</v>
      </c>
      <c r="D2221" s="2">
        <f>VLOOKUP($B2221,'Answer Data Transformation'!$I$3:$R$2338,2,FALSE)</f>
        <v>20.149999999999999</v>
      </c>
      <c r="E2221" s="2">
        <f>VLOOKUP($B2221,'Answer Data Transformation'!$I$3:$R$2338,4,FALSE)</f>
        <v>4.1500000000000004</v>
      </c>
      <c r="F2221" s="2" t="str">
        <f>VLOOKUP($B2221,'Answer Data Transformation'!$I$3:$R$2338,6,FALSE)</f>
        <v>No</v>
      </c>
      <c r="G2221" s="2" t="str">
        <f>VLOOKUP($B2221,'Answer Data Transformation'!$I$3:$R$2338,7,FALSE)</f>
        <v>No</v>
      </c>
      <c r="H2221" s="2" t="str">
        <f>VLOOKUP($B2221,'Answer Data Transformation'!$I$3:$R$2338,8,FALSE)</f>
        <v>No</v>
      </c>
      <c r="I2221" s="29">
        <f>VLOOKUP($B2221,'Answer Data Transformation'!$I$3:$R$2338,9,FALSE)</f>
        <v>1</v>
      </c>
      <c r="J2221" s="2" t="str">
        <f>VLOOKUP($B2221,'Answer Data Transformation'!$I$3:$R$2338,10,FALSE)</f>
        <v>No</v>
      </c>
      <c r="K2221" s="2" t="str">
        <f>VLOOKUP($B2221,'Answer Data Transformation'!$I$3:$R$2338,3,FALSE)</f>
        <v>Normal Weight</v>
      </c>
      <c r="L2221" s="2" t="str">
        <f>VLOOKUP($B2221,'Answer Data Transformation'!$I$3:$R$2338,5,FALSE)</f>
        <v>Normal</v>
      </c>
      <c r="M2221" s="2" t="str">
        <f>VLOOKUP($B2221,'Answer Data Transformation'!$T$3:$AA$2346,2,FALSE)</f>
        <v>22-Sep-1992</v>
      </c>
      <c r="N2221" s="2">
        <f>VLOOKUP($B2221,'Answer Data Transformation'!$T$3:$AA$2346,4,FALSE)</f>
        <v>0</v>
      </c>
      <c r="O2221" s="2">
        <f>VLOOKUP($B2221,'Answer Data Transformation'!$T$3:$AA$2346,5,FALSE)</f>
        <v>1566.88</v>
      </c>
      <c r="P2221" s="2" t="str">
        <f>VLOOKUP($B2221,'Answer Data Transformation'!$T$3:$AA$2346,6,FALSE)</f>
        <v>tier - 2</v>
      </c>
      <c r="Q2221" s="2" t="str">
        <f>VLOOKUP($B2221,'Answer Data Transformation'!$T$3:$AA$2346,7,FALSE)</f>
        <v>tier - 1</v>
      </c>
      <c r="R2221" s="2" t="str">
        <f>VLOOKUP($B2221,'Answer Data Transformation'!$T$3:$AA$2346,8,FALSE)</f>
        <v>R1013</v>
      </c>
      <c r="S2221" s="2">
        <f>VLOOKUP($B2221,'Answer Data Transformation'!$T$3:$AA$2346,3,FALSE)</f>
        <v>30</v>
      </c>
    </row>
    <row r="2222" spans="2:19" ht="15.5" x14ac:dyDescent="0.35">
      <c r="B2222" s="1" t="s">
        <v>137</v>
      </c>
      <c r="C2222" s="28" t="str">
        <f>VLOOKUP(B2222,'Answer Data Transformation'!$B$3:$F$2338,4,FALSE)</f>
        <v xml:space="preserve">  Cole</v>
      </c>
      <c r="D2222" s="2">
        <f>VLOOKUP($B2222,'Answer Data Transformation'!$I$3:$R$2338,2,FALSE)</f>
        <v>36.85</v>
      </c>
      <c r="E2222" s="2">
        <f>VLOOKUP($B2222,'Answer Data Transformation'!$I$3:$R$2338,4,FALSE)</f>
        <v>4.3600000000000003</v>
      </c>
      <c r="F2222" s="2" t="str">
        <f>VLOOKUP($B2222,'Answer Data Transformation'!$I$3:$R$2338,6,FALSE)</f>
        <v>Yes</v>
      </c>
      <c r="G2222" s="2" t="str">
        <f>VLOOKUP($B2222,'Answer Data Transformation'!$I$3:$R$2338,7,FALSE)</f>
        <v>No</v>
      </c>
      <c r="H2222" s="2" t="str">
        <f>VLOOKUP($B2222,'Answer Data Transformation'!$I$3:$R$2338,8,FALSE)</f>
        <v>No</v>
      </c>
      <c r="I2222" s="29">
        <f>VLOOKUP($B2222,'Answer Data Transformation'!$I$3:$R$2338,9,FALSE)</f>
        <v>0</v>
      </c>
      <c r="J2222" s="2" t="str">
        <f>VLOOKUP($B2222,'Answer Data Transformation'!$I$3:$R$2338,10,FALSE)</f>
        <v>No</v>
      </c>
      <c r="K2222" s="2" t="str">
        <f>VLOOKUP($B2222,'Answer Data Transformation'!$I$3:$R$2338,3,FALSE)</f>
        <v>Obesity</v>
      </c>
      <c r="L2222" s="2" t="str">
        <f>VLOOKUP($B2222,'Answer Data Transformation'!$I$3:$R$2338,5,FALSE)</f>
        <v>Normal</v>
      </c>
      <c r="M2222" s="2" t="str">
        <f>VLOOKUP($B2222,'Answer Data Transformation'!$T$3:$AA$2346,2,FALSE)</f>
        <v>05-Dec-2001</v>
      </c>
      <c r="N2222" s="2">
        <f>VLOOKUP($B2222,'Answer Data Transformation'!$T$3:$AA$2346,4,FALSE)</f>
        <v>0</v>
      </c>
      <c r="O2222" s="2">
        <f>VLOOKUP($B2222,'Answer Data Transformation'!$T$3:$AA$2346,5,FALSE)</f>
        <v>1534.3</v>
      </c>
      <c r="P2222" s="2" t="str">
        <f>VLOOKUP($B2222,'Answer Data Transformation'!$T$3:$AA$2346,6,FALSE)</f>
        <v>tier - 2</v>
      </c>
      <c r="Q2222" s="2" t="str">
        <f>VLOOKUP($B2222,'Answer Data Transformation'!$T$3:$AA$2346,7,FALSE)</f>
        <v>tier - 2</v>
      </c>
      <c r="R2222" s="2" t="str">
        <f>VLOOKUP($B2222,'Answer Data Transformation'!$T$3:$AA$2346,8,FALSE)</f>
        <v>R1013</v>
      </c>
      <c r="S2222" s="2">
        <f>VLOOKUP($B2222,'Answer Data Transformation'!$T$3:$AA$2346,3,FALSE)</f>
        <v>21</v>
      </c>
    </row>
    <row r="2223" spans="2:19" ht="15.5" x14ac:dyDescent="0.35">
      <c r="B2223" s="1" t="s">
        <v>136</v>
      </c>
      <c r="C2223" s="28" t="str">
        <f>VLOOKUP(B2223,'Answer Data Transformation'!$B$3:$F$2338,4,FALSE)</f>
        <v xml:space="preserve">  Matthew T</v>
      </c>
      <c r="D2223" s="2">
        <f>VLOOKUP($B2223,'Answer Data Transformation'!$I$3:$R$2338,2,FALSE)</f>
        <v>35.53</v>
      </c>
      <c r="E2223" s="2">
        <f>VLOOKUP($B2223,'Answer Data Transformation'!$I$3:$R$2338,4,FALSE)</f>
        <v>4.55</v>
      </c>
      <c r="F2223" s="2" t="str">
        <f>VLOOKUP($B2223,'Answer Data Transformation'!$I$3:$R$2338,6,FALSE)</f>
        <v>Yes</v>
      </c>
      <c r="G2223" s="2" t="str">
        <f>VLOOKUP($B2223,'Answer Data Transformation'!$I$3:$R$2338,7,FALSE)</f>
        <v>No</v>
      </c>
      <c r="H2223" s="2" t="str">
        <f>VLOOKUP($B2223,'Answer Data Transformation'!$I$3:$R$2338,8,FALSE)</f>
        <v>No</v>
      </c>
      <c r="I2223" s="29">
        <f>VLOOKUP($B2223,'Answer Data Transformation'!$I$3:$R$2338,9,FALSE)</f>
        <v>0</v>
      </c>
      <c r="J2223" s="2" t="str">
        <f>VLOOKUP($B2223,'Answer Data Transformation'!$I$3:$R$2338,10,FALSE)</f>
        <v>No</v>
      </c>
      <c r="K2223" s="2" t="str">
        <f>VLOOKUP($B2223,'Answer Data Transformation'!$I$3:$R$2338,3,FALSE)</f>
        <v>Obesity</v>
      </c>
      <c r="L2223" s="2" t="str">
        <f>VLOOKUP($B2223,'Answer Data Transformation'!$I$3:$R$2338,5,FALSE)</f>
        <v>Normal</v>
      </c>
      <c r="M2223" s="2" t="str">
        <f>VLOOKUP($B2223,'Answer Data Transformation'!$T$3:$AA$2346,2,FALSE)</f>
        <v>02-Jun-2001</v>
      </c>
      <c r="N2223" s="2">
        <f>VLOOKUP($B2223,'Answer Data Transformation'!$T$3:$AA$2346,4,FALSE)</f>
        <v>0</v>
      </c>
      <c r="O2223" s="2">
        <f>VLOOKUP($B2223,'Answer Data Transformation'!$T$3:$AA$2346,5,FALSE)</f>
        <v>1532.47</v>
      </c>
      <c r="P2223" s="2" t="str">
        <f>VLOOKUP($B2223,'Answer Data Transformation'!$T$3:$AA$2346,6,FALSE)</f>
        <v>tier - 2</v>
      </c>
      <c r="Q2223" s="2" t="str">
        <f>VLOOKUP($B2223,'Answer Data Transformation'!$T$3:$AA$2346,7,FALSE)</f>
        <v>tier - 2</v>
      </c>
      <c r="R2223" s="2" t="str">
        <f>VLOOKUP($B2223,'Answer Data Transformation'!$T$3:$AA$2346,8,FALSE)</f>
        <v>R1013</v>
      </c>
      <c r="S2223" s="2">
        <f>VLOOKUP($B2223,'Answer Data Transformation'!$T$3:$AA$2346,3,FALSE)</f>
        <v>22</v>
      </c>
    </row>
    <row r="2224" spans="2:19" ht="15.5" x14ac:dyDescent="0.35">
      <c r="B2224" s="1" t="s">
        <v>135</v>
      </c>
      <c r="C2224" s="28" t="str">
        <f>VLOOKUP(B2224,'Answer Data Transformation'!$B$3:$F$2338,4,FALSE)</f>
        <v xml:space="preserve">  Zachary</v>
      </c>
      <c r="D2224" s="2">
        <f>VLOOKUP($B2224,'Answer Data Transformation'!$I$3:$R$2338,2,FALSE)</f>
        <v>31.1</v>
      </c>
      <c r="E2224" s="2">
        <f>VLOOKUP($B2224,'Answer Data Transformation'!$I$3:$R$2338,4,FALSE)</f>
        <v>4.37</v>
      </c>
      <c r="F2224" s="2" t="str">
        <f>VLOOKUP($B2224,'Answer Data Transformation'!$I$3:$R$2338,6,FALSE)</f>
        <v>Yes</v>
      </c>
      <c r="G2224" s="2" t="str">
        <f>VLOOKUP($B2224,'Answer Data Transformation'!$I$3:$R$2338,7,FALSE)</f>
        <v>No</v>
      </c>
      <c r="H2224" s="2" t="str">
        <f>VLOOKUP($B2224,'Answer Data Transformation'!$I$3:$R$2338,8,FALSE)</f>
        <v>No</v>
      </c>
      <c r="I2224" s="29">
        <f>VLOOKUP($B2224,'Answer Data Transformation'!$I$3:$R$2338,9,FALSE)</f>
        <v>0</v>
      </c>
      <c r="J2224" s="2" t="str">
        <f>VLOOKUP($B2224,'Answer Data Transformation'!$I$3:$R$2338,10,FALSE)</f>
        <v>No</v>
      </c>
      <c r="K2224" s="2" t="str">
        <f>VLOOKUP($B2224,'Answer Data Transformation'!$I$3:$R$2338,3,FALSE)</f>
        <v>Obesity</v>
      </c>
      <c r="L2224" s="2" t="str">
        <f>VLOOKUP($B2224,'Answer Data Transformation'!$I$3:$R$2338,5,FALSE)</f>
        <v>Normal</v>
      </c>
      <c r="M2224" s="2" t="str">
        <f>VLOOKUP($B2224,'Answer Data Transformation'!$T$3:$AA$2346,2,FALSE)</f>
        <v>07-Jul-2001</v>
      </c>
      <c r="N2224" s="2">
        <f>VLOOKUP($B2224,'Answer Data Transformation'!$T$3:$AA$2346,4,FALSE)</f>
        <v>0</v>
      </c>
      <c r="O2224" s="2">
        <f>VLOOKUP($B2224,'Answer Data Transformation'!$T$3:$AA$2346,5,FALSE)</f>
        <v>1526.31</v>
      </c>
      <c r="P2224" s="2" t="str">
        <f>VLOOKUP($B2224,'Answer Data Transformation'!$T$3:$AA$2346,6,FALSE)</f>
        <v>tier - 2</v>
      </c>
      <c r="Q2224" s="2" t="str">
        <f>VLOOKUP($B2224,'Answer Data Transformation'!$T$3:$AA$2346,7,FALSE)</f>
        <v>tier - 3</v>
      </c>
      <c r="R2224" s="2" t="str">
        <f>VLOOKUP($B2224,'Answer Data Transformation'!$T$3:$AA$2346,8,FALSE)</f>
        <v>R1011</v>
      </c>
      <c r="S2224" s="2">
        <f>VLOOKUP($B2224,'Answer Data Transformation'!$T$3:$AA$2346,3,FALSE)</f>
        <v>21</v>
      </c>
    </row>
    <row r="2225" spans="2:19" ht="15.5" x14ac:dyDescent="0.35">
      <c r="B2225" s="1" t="s">
        <v>134</v>
      </c>
      <c r="C2225" s="28" t="str">
        <f>VLOOKUP(B2225,'Answer Data Transformation'!$B$3:$F$2338,4,FALSE)</f>
        <v xml:space="preserve">  Matthew T</v>
      </c>
      <c r="D2225" s="2">
        <f>VLOOKUP($B2225,'Answer Data Transformation'!$I$3:$R$2338,2,FALSE)</f>
        <v>23.21</v>
      </c>
      <c r="E2225" s="2">
        <f>VLOOKUP($B2225,'Answer Data Transformation'!$I$3:$R$2338,4,FALSE)</f>
        <v>5.24</v>
      </c>
      <c r="F2225" s="2" t="str">
        <f>VLOOKUP($B2225,'Answer Data Transformation'!$I$3:$R$2338,6,FALSE)</f>
        <v>Yes</v>
      </c>
      <c r="G2225" s="2" t="str">
        <f>VLOOKUP($B2225,'Answer Data Transformation'!$I$3:$R$2338,7,FALSE)</f>
        <v>No</v>
      </c>
      <c r="H2225" s="2" t="str">
        <f>VLOOKUP($B2225,'Answer Data Transformation'!$I$3:$R$2338,8,FALSE)</f>
        <v>No</v>
      </c>
      <c r="I2225" s="29">
        <f>VLOOKUP($B2225,'Answer Data Transformation'!$I$3:$R$2338,9,FALSE)</f>
        <v>0</v>
      </c>
      <c r="J2225" s="2" t="str">
        <f>VLOOKUP($B2225,'Answer Data Transformation'!$I$3:$R$2338,10,FALSE)</f>
        <v>No</v>
      </c>
      <c r="K2225" s="2" t="str">
        <f>VLOOKUP($B2225,'Answer Data Transformation'!$I$3:$R$2338,3,FALSE)</f>
        <v>Normal Weight</v>
      </c>
      <c r="L2225" s="2" t="str">
        <f>VLOOKUP($B2225,'Answer Data Transformation'!$I$3:$R$2338,5,FALSE)</f>
        <v>Normal</v>
      </c>
      <c r="M2225" s="2" t="str">
        <f>VLOOKUP($B2225,'Answer Data Transformation'!$T$3:$AA$2346,2,FALSE)</f>
        <v>25-Aug-2001</v>
      </c>
      <c r="N2225" s="2">
        <f>VLOOKUP($B2225,'Answer Data Transformation'!$T$3:$AA$2346,4,FALSE)</f>
        <v>0</v>
      </c>
      <c r="O2225" s="2">
        <f>VLOOKUP($B2225,'Answer Data Transformation'!$T$3:$AA$2346,5,FALSE)</f>
        <v>1515.34</v>
      </c>
      <c r="P2225" s="2" t="str">
        <f>VLOOKUP($B2225,'Answer Data Transformation'!$T$3:$AA$2346,6,FALSE)</f>
        <v>tier - 2</v>
      </c>
      <c r="Q2225" s="2" t="str">
        <f>VLOOKUP($B2225,'Answer Data Transformation'!$T$3:$AA$2346,7,FALSE)</f>
        <v>tier - 3</v>
      </c>
      <c r="R2225" s="2" t="str">
        <f>VLOOKUP($B2225,'Answer Data Transformation'!$T$3:$AA$2346,8,FALSE)</f>
        <v>R1013</v>
      </c>
      <c r="S2225" s="2">
        <f>VLOOKUP($B2225,'Answer Data Transformation'!$T$3:$AA$2346,3,FALSE)</f>
        <v>21</v>
      </c>
    </row>
    <row r="2226" spans="2:19" ht="15.5" x14ac:dyDescent="0.35">
      <c r="B2226" s="1" t="s">
        <v>133</v>
      </c>
      <c r="C2226" s="28" t="str">
        <f>VLOOKUP(B2226,'Answer Data Transformation'!$B$3:$F$2338,4,FALSE)</f>
        <v xml:space="preserve">  Pat</v>
      </c>
      <c r="D2226" s="2">
        <f>VLOOKUP($B2226,'Answer Data Transformation'!$I$3:$R$2338,2,FALSE)</f>
        <v>18.36</v>
      </c>
      <c r="E2226" s="2">
        <f>VLOOKUP($B2226,'Answer Data Transformation'!$I$3:$R$2338,4,FALSE)</f>
        <v>5.96</v>
      </c>
      <c r="F2226" s="2" t="str">
        <f>VLOOKUP($B2226,'Answer Data Transformation'!$I$3:$R$2338,6,FALSE)</f>
        <v>No</v>
      </c>
      <c r="G2226" s="2" t="str">
        <f>VLOOKUP($B2226,'Answer Data Transformation'!$I$3:$R$2338,7,FALSE)</f>
        <v>No</v>
      </c>
      <c r="H2226" s="2" t="str">
        <f>VLOOKUP($B2226,'Answer Data Transformation'!$I$3:$R$2338,8,FALSE)</f>
        <v>No</v>
      </c>
      <c r="I2226" s="29">
        <f>VLOOKUP($B2226,'Answer Data Transformation'!$I$3:$R$2338,9,FALSE)</f>
        <v>1</v>
      </c>
      <c r="J2226" s="2" t="str">
        <f>VLOOKUP($B2226,'Answer Data Transformation'!$I$3:$R$2338,10,FALSE)</f>
        <v>No</v>
      </c>
      <c r="K2226" s="2" t="str">
        <f>VLOOKUP($B2226,'Answer Data Transformation'!$I$3:$R$2338,3,FALSE)</f>
        <v>Underweight</v>
      </c>
      <c r="L2226" s="2" t="str">
        <f>VLOOKUP($B2226,'Answer Data Transformation'!$I$3:$R$2338,5,FALSE)</f>
        <v>Prediabetes</v>
      </c>
      <c r="M2226" s="2" t="str">
        <f>VLOOKUP($B2226,'Answer Data Transformation'!$T$3:$AA$2346,2,FALSE)</f>
        <v>19-Jun-1998</v>
      </c>
      <c r="N2226" s="2">
        <f>VLOOKUP($B2226,'Answer Data Transformation'!$T$3:$AA$2346,4,FALSE)</f>
        <v>0</v>
      </c>
      <c r="O2226" s="2">
        <f>VLOOKUP($B2226,'Answer Data Transformation'!$T$3:$AA$2346,5,FALSE)</f>
        <v>1497</v>
      </c>
      <c r="P2226" s="2" t="str">
        <f>VLOOKUP($B2226,'Answer Data Transformation'!$T$3:$AA$2346,6,FALSE)</f>
        <v>tier - 2</v>
      </c>
      <c r="Q2226" s="2" t="str">
        <f>VLOOKUP($B2226,'Answer Data Transformation'!$T$3:$AA$2346,7,FALSE)</f>
        <v>tier - 2</v>
      </c>
      <c r="R2226" s="2" t="str">
        <f>VLOOKUP($B2226,'Answer Data Transformation'!$T$3:$AA$2346,8,FALSE)</f>
        <v>R1013</v>
      </c>
      <c r="S2226" s="2">
        <f>VLOOKUP($B2226,'Answer Data Transformation'!$T$3:$AA$2346,3,FALSE)</f>
        <v>24</v>
      </c>
    </row>
    <row r="2227" spans="2:19" ht="15.5" x14ac:dyDescent="0.35">
      <c r="B2227" s="1" t="s">
        <v>132</v>
      </c>
      <c r="C2227" s="28" t="str">
        <f>VLOOKUP(B2227,'Answer Data Transformation'!$B$3:$F$2338,4,FALSE)</f>
        <v xml:space="preserve">  Ashley</v>
      </c>
      <c r="D2227" s="2">
        <f>VLOOKUP($B2227,'Answer Data Transformation'!$I$3:$R$2338,2,FALSE)</f>
        <v>15.92</v>
      </c>
      <c r="E2227" s="2">
        <f>VLOOKUP($B2227,'Answer Data Transformation'!$I$3:$R$2338,4,FALSE)</f>
        <v>4.76</v>
      </c>
      <c r="F2227" s="2" t="str">
        <f>VLOOKUP($B2227,'Answer Data Transformation'!$I$3:$R$2338,6,FALSE)</f>
        <v>Yes</v>
      </c>
      <c r="G2227" s="2" t="str">
        <f>VLOOKUP($B2227,'Answer Data Transformation'!$I$3:$R$2338,7,FALSE)</f>
        <v>No</v>
      </c>
      <c r="H2227" s="2" t="str">
        <f>VLOOKUP($B2227,'Answer Data Transformation'!$I$3:$R$2338,8,FALSE)</f>
        <v>No</v>
      </c>
      <c r="I2227" s="29">
        <f>VLOOKUP($B2227,'Answer Data Transformation'!$I$3:$R$2338,9,FALSE)</f>
        <v>1</v>
      </c>
      <c r="J2227" s="2" t="str">
        <f>VLOOKUP($B2227,'Answer Data Transformation'!$I$3:$R$2338,10,FALSE)</f>
        <v>No</v>
      </c>
      <c r="K2227" s="2" t="str">
        <f>VLOOKUP($B2227,'Answer Data Transformation'!$I$3:$R$2338,3,FALSE)</f>
        <v>Underweight</v>
      </c>
      <c r="L2227" s="2" t="str">
        <f>VLOOKUP($B2227,'Answer Data Transformation'!$I$3:$R$2338,5,FALSE)</f>
        <v>Normal</v>
      </c>
      <c r="M2227" s="2" t="str">
        <f>VLOOKUP($B2227,'Answer Data Transformation'!$T$3:$AA$2346,2,FALSE)</f>
        <v>07-Oct-1995</v>
      </c>
      <c r="N2227" s="2">
        <f>VLOOKUP($B2227,'Answer Data Transformation'!$T$3:$AA$2346,4,FALSE)</f>
        <v>0</v>
      </c>
      <c r="O2227" s="2">
        <f>VLOOKUP($B2227,'Answer Data Transformation'!$T$3:$AA$2346,5,FALSE)</f>
        <v>1493</v>
      </c>
      <c r="P2227" s="2" t="str">
        <f>VLOOKUP($B2227,'Answer Data Transformation'!$T$3:$AA$2346,6,FALSE)</f>
        <v>tier - 2</v>
      </c>
      <c r="Q2227" s="2" t="str">
        <f>VLOOKUP($B2227,'Answer Data Transformation'!$T$3:$AA$2346,7,FALSE)</f>
        <v>tier - 3</v>
      </c>
      <c r="R2227" s="2" t="str">
        <f>VLOOKUP($B2227,'Answer Data Transformation'!$T$3:$AA$2346,8,FALSE)</f>
        <v>R1013</v>
      </c>
      <c r="S2227" s="2">
        <f>VLOOKUP($B2227,'Answer Data Transformation'!$T$3:$AA$2346,3,FALSE)</f>
        <v>27</v>
      </c>
    </row>
    <row r="2228" spans="2:19" ht="15.5" x14ac:dyDescent="0.35">
      <c r="B2228" s="1" t="s">
        <v>131</v>
      </c>
      <c r="C2228" s="28" t="str">
        <f>VLOOKUP(B2228,'Answer Data Transformation'!$B$3:$F$2338,4,FALSE)</f>
        <v xml:space="preserve">  Elizabeth A</v>
      </c>
      <c r="D2228" s="2">
        <f>VLOOKUP($B2228,'Answer Data Transformation'!$I$3:$R$2338,2,FALSE)</f>
        <v>15.17</v>
      </c>
      <c r="E2228" s="2">
        <f>VLOOKUP($B2228,'Answer Data Transformation'!$I$3:$R$2338,4,FALSE)</f>
        <v>4.3</v>
      </c>
      <c r="F2228" s="2" t="str">
        <f>VLOOKUP($B2228,'Answer Data Transformation'!$I$3:$R$2338,6,FALSE)</f>
        <v>Yes</v>
      </c>
      <c r="G2228" s="2" t="str">
        <f>VLOOKUP($B2228,'Answer Data Transformation'!$I$3:$R$2338,7,FALSE)</f>
        <v>No</v>
      </c>
      <c r="H2228" s="2" t="str">
        <f>VLOOKUP($B2228,'Answer Data Transformation'!$I$3:$R$2338,8,FALSE)</f>
        <v>Yes</v>
      </c>
      <c r="I2228" s="29">
        <f>VLOOKUP($B2228,'Answer Data Transformation'!$I$3:$R$2338,9,FALSE)</f>
        <v>1</v>
      </c>
      <c r="J2228" s="2" t="str">
        <f>VLOOKUP($B2228,'Answer Data Transformation'!$I$3:$R$2338,10,FALSE)</f>
        <v>No</v>
      </c>
      <c r="K2228" s="2" t="str">
        <f>VLOOKUP($B2228,'Answer Data Transformation'!$I$3:$R$2338,3,FALSE)</f>
        <v>Underweight</v>
      </c>
      <c r="L2228" s="2" t="str">
        <f>VLOOKUP($B2228,'Answer Data Transformation'!$I$3:$R$2338,5,FALSE)</f>
        <v>Normal</v>
      </c>
      <c r="M2228" s="2" t="str">
        <f>VLOOKUP($B2228,'Answer Data Transformation'!$T$3:$AA$2346,2,FALSE)</f>
        <v>09-Jun-1997</v>
      </c>
      <c r="N2228" s="2">
        <f>VLOOKUP($B2228,'Answer Data Transformation'!$T$3:$AA$2346,4,FALSE)</f>
        <v>0</v>
      </c>
      <c r="O2228" s="2">
        <f>VLOOKUP($B2228,'Answer Data Transformation'!$T$3:$AA$2346,5,FALSE)</f>
        <v>1481</v>
      </c>
      <c r="P2228" s="2" t="str">
        <f>VLOOKUP($B2228,'Answer Data Transformation'!$T$3:$AA$2346,6,FALSE)</f>
        <v>tier - 2</v>
      </c>
      <c r="Q2228" s="2" t="str">
        <f>VLOOKUP($B2228,'Answer Data Transformation'!$T$3:$AA$2346,7,FALSE)</f>
        <v>tier - 1</v>
      </c>
      <c r="R2228" s="2" t="str">
        <f>VLOOKUP($B2228,'Answer Data Transformation'!$T$3:$AA$2346,8,FALSE)</f>
        <v>R1012</v>
      </c>
      <c r="S2228" s="2">
        <f>VLOOKUP($B2228,'Answer Data Transformation'!$T$3:$AA$2346,3,FALSE)</f>
        <v>25</v>
      </c>
    </row>
    <row r="2229" spans="2:19" ht="15.5" x14ac:dyDescent="0.35">
      <c r="B2229" s="1" t="s">
        <v>130</v>
      </c>
      <c r="C2229" s="28" t="str">
        <f>VLOOKUP(B2229,'Answer Data Transformation'!$B$3:$F$2338,4,FALSE)</f>
        <v xml:space="preserve">  Rebecca M</v>
      </c>
      <c r="D2229" s="2">
        <f>VLOOKUP($B2229,'Answer Data Transformation'!$I$3:$R$2338,2,FALSE)</f>
        <v>16.63</v>
      </c>
      <c r="E2229" s="2">
        <f>VLOOKUP($B2229,'Answer Data Transformation'!$I$3:$R$2338,4,FALSE)</f>
        <v>4.5</v>
      </c>
      <c r="F2229" s="2" t="str">
        <f>VLOOKUP($B2229,'Answer Data Transformation'!$I$3:$R$2338,6,FALSE)</f>
        <v>No</v>
      </c>
      <c r="G2229" s="2" t="str">
        <f>VLOOKUP($B2229,'Answer Data Transformation'!$I$3:$R$2338,7,FALSE)</f>
        <v>No</v>
      </c>
      <c r="H2229" s="2" t="str">
        <f>VLOOKUP($B2229,'Answer Data Transformation'!$I$3:$R$2338,8,FALSE)</f>
        <v>No</v>
      </c>
      <c r="I2229" s="29">
        <f>VLOOKUP($B2229,'Answer Data Transformation'!$I$3:$R$2338,9,FALSE)</f>
        <v>1</v>
      </c>
      <c r="J2229" s="2" t="str">
        <f>VLOOKUP($B2229,'Answer Data Transformation'!$I$3:$R$2338,10,FALSE)</f>
        <v>No</v>
      </c>
      <c r="K2229" s="2" t="str">
        <f>VLOOKUP($B2229,'Answer Data Transformation'!$I$3:$R$2338,3,FALSE)</f>
        <v>Underweight</v>
      </c>
      <c r="L2229" s="2" t="str">
        <f>VLOOKUP($B2229,'Answer Data Transformation'!$I$3:$R$2338,5,FALSE)</f>
        <v>Normal</v>
      </c>
      <c r="M2229" s="2" t="str">
        <f>VLOOKUP($B2229,'Answer Data Transformation'!$T$3:$AA$2346,2,FALSE)</f>
        <v>07-Dec-1998</v>
      </c>
      <c r="N2229" s="2">
        <f>VLOOKUP($B2229,'Answer Data Transformation'!$T$3:$AA$2346,4,FALSE)</f>
        <v>0</v>
      </c>
      <c r="O2229" s="2">
        <f>VLOOKUP($B2229,'Answer Data Transformation'!$T$3:$AA$2346,5,FALSE)</f>
        <v>1477</v>
      </c>
      <c r="P2229" s="2" t="str">
        <f>VLOOKUP($B2229,'Answer Data Transformation'!$T$3:$AA$2346,6,FALSE)</f>
        <v>tier - 2</v>
      </c>
      <c r="Q2229" s="2" t="str">
        <f>VLOOKUP($B2229,'Answer Data Transformation'!$T$3:$AA$2346,7,FALSE)</f>
        <v>tier - 1</v>
      </c>
      <c r="R2229" s="2" t="str">
        <f>VLOOKUP($B2229,'Answer Data Transformation'!$T$3:$AA$2346,8,FALSE)</f>
        <v>R1013</v>
      </c>
      <c r="S2229" s="2">
        <f>VLOOKUP($B2229,'Answer Data Transformation'!$T$3:$AA$2346,3,FALSE)</f>
        <v>24</v>
      </c>
    </row>
    <row r="2230" spans="2:19" ht="15.5" x14ac:dyDescent="0.35">
      <c r="B2230" s="1" t="s">
        <v>129</v>
      </c>
      <c r="C2230" s="28" t="str">
        <f>VLOOKUP(B2230,'Answer Data Transformation'!$B$3:$F$2338,4,FALSE)</f>
        <v xml:space="preserve">  Ruth</v>
      </c>
      <c r="D2230" s="2">
        <f>VLOOKUP($B2230,'Answer Data Transformation'!$I$3:$R$2338,2,FALSE)</f>
        <v>19.39</v>
      </c>
      <c r="E2230" s="2">
        <f>VLOOKUP($B2230,'Answer Data Transformation'!$I$3:$R$2338,4,FALSE)</f>
        <v>5.59</v>
      </c>
      <c r="F2230" s="2" t="str">
        <f>VLOOKUP($B2230,'Answer Data Transformation'!$I$3:$R$2338,6,FALSE)</f>
        <v>No</v>
      </c>
      <c r="G2230" s="2" t="str">
        <f>VLOOKUP($B2230,'Answer Data Transformation'!$I$3:$R$2338,7,FALSE)</f>
        <v>No</v>
      </c>
      <c r="H2230" s="2" t="str">
        <f>VLOOKUP($B2230,'Answer Data Transformation'!$I$3:$R$2338,8,FALSE)</f>
        <v>Yes</v>
      </c>
      <c r="I2230" s="29">
        <f>VLOOKUP($B2230,'Answer Data Transformation'!$I$3:$R$2338,9,FALSE)</f>
        <v>1</v>
      </c>
      <c r="J2230" s="2" t="str">
        <f>VLOOKUP($B2230,'Answer Data Transformation'!$I$3:$R$2338,10,FALSE)</f>
        <v>No</v>
      </c>
      <c r="K2230" s="2" t="str">
        <f>VLOOKUP($B2230,'Answer Data Transformation'!$I$3:$R$2338,3,FALSE)</f>
        <v>Normal Weight</v>
      </c>
      <c r="L2230" s="2" t="str">
        <f>VLOOKUP($B2230,'Answer Data Transformation'!$I$3:$R$2338,5,FALSE)</f>
        <v>Normal</v>
      </c>
      <c r="M2230" s="2" t="str">
        <f>VLOOKUP($B2230,'Answer Data Transformation'!$T$3:$AA$2346,2,FALSE)</f>
        <v>20-Jun-2003</v>
      </c>
      <c r="N2230" s="2">
        <f>VLOOKUP($B2230,'Answer Data Transformation'!$T$3:$AA$2346,4,FALSE)</f>
        <v>0</v>
      </c>
      <c r="O2230" s="2">
        <f>VLOOKUP($B2230,'Answer Data Transformation'!$T$3:$AA$2346,5,FALSE)</f>
        <v>1467</v>
      </c>
      <c r="P2230" s="2" t="str">
        <f>VLOOKUP($B2230,'Answer Data Transformation'!$T$3:$AA$2346,6,FALSE)</f>
        <v>tier - 2</v>
      </c>
      <c r="Q2230" s="2" t="str">
        <f>VLOOKUP($B2230,'Answer Data Transformation'!$T$3:$AA$2346,7,FALSE)</f>
        <v>tier - 2</v>
      </c>
      <c r="R2230" s="2" t="str">
        <f>VLOOKUP($B2230,'Answer Data Transformation'!$T$3:$AA$2346,8,FALSE)</f>
        <v>R1013</v>
      </c>
      <c r="S2230" s="2">
        <f>VLOOKUP($B2230,'Answer Data Transformation'!$T$3:$AA$2346,3,FALSE)</f>
        <v>19</v>
      </c>
    </row>
    <row r="2231" spans="2:19" ht="15.5" x14ac:dyDescent="0.35">
      <c r="B2231" s="1" t="s">
        <v>128</v>
      </c>
      <c r="C2231" s="28" t="str">
        <f>VLOOKUP(B2231,'Answer Data Transformation'!$B$3:$F$2338,4,FALSE)</f>
        <v xml:space="preserve">  Gregory S</v>
      </c>
      <c r="D2231" s="2">
        <f>VLOOKUP($B2231,'Answer Data Transformation'!$I$3:$R$2338,2,FALSE)</f>
        <v>17.34</v>
      </c>
      <c r="E2231" s="2">
        <f>VLOOKUP($B2231,'Answer Data Transformation'!$I$3:$R$2338,4,FALSE)</f>
        <v>6.29</v>
      </c>
      <c r="F2231" s="2" t="str">
        <f>VLOOKUP($B2231,'Answer Data Transformation'!$I$3:$R$2338,6,FALSE)</f>
        <v>Yes</v>
      </c>
      <c r="G2231" s="2" t="str">
        <f>VLOOKUP($B2231,'Answer Data Transformation'!$I$3:$R$2338,7,FALSE)</f>
        <v>No</v>
      </c>
      <c r="H2231" s="2" t="str">
        <f>VLOOKUP($B2231,'Answer Data Transformation'!$I$3:$R$2338,8,FALSE)</f>
        <v>Yes</v>
      </c>
      <c r="I2231" s="29">
        <f>VLOOKUP($B2231,'Answer Data Transformation'!$I$3:$R$2338,9,FALSE)</f>
        <v>1</v>
      </c>
      <c r="J2231" s="2" t="str">
        <f>VLOOKUP($B2231,'Answer Data Transformation'!$I$3:$R$2338,10,FALSE)</f>
        <v>No</v>
      </c>
      <c r="K2231" s="2" t="str">
        <f>VLOOKUP($B2231,'Answer Data Transformation'!$I$3:$R$2338,3,FALSE)</f>
        <v>Underweight</v>
      </c>
      <c r="L2231" s="2" t="str">
        <f>VLOOKUP($B2231,'Answer Data Transformation'!$I$3:$R$2338,5,FALSE)</f>
        <v>Prediabetes</v>
      </c>
      <c r="M2231" s="2" t="str">
        <f>VLOOKUP($B2231,'Answer Data Transformation'!$T$3:$AA$2346,2,FALSE)</f>
        <v>19-Jun-1997</v>
      </c>
      <c r="N2231" s="2">
        <f>VLOOKUP($B2231,'Answer Data Transformation'!$T$3:$AA$2346,4,FALSE)</f>
        <v>0</v>
      </c>
      <c r="O2231" s="2">
        <f>VLOOKUP($B2231,'Answer Data Transformation'!$T$3:$AA$2346,5,FALSE)</f>
        <v>1445</v>
      </c>
      <c r="P2231" s="2" t="str">
        <f>VLOOKUP($B2231,'Answer Data Transformation'!$T$3:$AA$2346,6,FALSE)</f>
        <v>tier - 2</v>
      </c>
      <c r="Q2231" s="2" t="str">
        <f>VLOOKUP($B2231,'Answer Data Transformation'!$T$3:$AA$2346,7,FALSE)</f>
        <v>tier - 1</v>
      </c>
      <c r="R2231" s="2" t="str">
        <f>VLOOKUP($B2231,'Answer Data Transformation'!$T$3:$AA$2346,8,FALSE)</f>
        <v>R1013</v>
      </c>
      <c r="S2231" s="2">
        <f>VLOOKUP($B2231,'Answer Data Transformation'!$T$3:$AA$2346,3,FALSE)</f>
        <v>25</v>
      </c>
    </row>
    <row r="2232" spans="2:19" ht="15.5" x14ac:dyDescent="0.35">
      <c r="B2232" s="1" t="s">
        <v>127</v>
      </c>
      <c r="C2232" s="28" t="str">
        <f>VLOOKUP(B2232,'Answer Data Transformation'!$B$3:$F$2338,4,FALSE)</f>
        <v xml:space="preserve">  Alexandra S</v>
      </c>
      <c r="D2232" s="2">
        <f>VLOOKUP($B2232,'Answer Data Transformation'!$I$3:$R$2338,2,FALSE)</f>
        <v>17.940000000000001</v>
      </c>
      <c r="E2232" s="2">
        <f>VLOOKUP($B2232,'Answer Data Transformation'!$I$3:$R$2338,4,FALSE)</f>
        <v>4.1900000000000004</v>
      </c>
      <c r="F2232" s="2" t="str">
        <f>VLOOKUP($B2232,'Answer Data Transformation'!$I$3:$R$2338,6,FALSE)</f>
        <v>No</v>
      </c>
      <c r="G2232" s="2" t="str">
        <f>VLOOKUP($B2232,'Answer Data Transformation'!$I$3:$R$2338,7,FALSE)</f>
        <v>yes</v>
      </c>
      <c r="H2232" s="2" t="str">
        <f>VLOOKUP($B2232,'Answer Data Transformation'!$I$3:$R$2338,8,FALSE)</f>
        <v>No</v>
      </c>
      <c r="I2232" s="29">
        <f>VLOOKUP($B2232,'Answer Data Transformation'!$I$3:$R$2338,9,FALSE)</f>
        <v>1</v>
      </c>
      <c r="J2232" s="2" t="str">
        <f>VLOOKUP($B2232,'Answer Data Transformation'!$I$3:$R$2338,10,FALSE)</f>
        <v>No</v>
      </c>
      <c r="K2232" s="2" t="str">
        <f>VLOOKUP($B2232,'Answer Data Transformation'!$I$3:$R$2338,3,FALSE)</f>
        <v>Underweight</v>
      </c>
      <c r="L2232" s="2" t="str">
        <f>VLOOKUP($B2232,'Answer Data Transformation'!$I$3:$R$2338,5,FALSE)</f>
        <v>Normal</v>
      </c>
      <c r="M2232" s="2" t="str">
        <f>VLOOKUP($B2232,'Answer Data Transformation'!$T$3:$AA$2346,2,FALSE)</f>
        <v>01-Sep-2000</v>
      </c>
      <c r="N2232" s="2">
        <f>VLOOKUP($B2232,'Answer Data Transformation'!$T$3:$AA$2346,4,FALSE)</f>
        <v>0</v>
      </c>
      <c r="O2232" s="2">
        <f>VLOOKUP($B2232,'Answer Data Transformation'!$T$3:$AA$2346,5,FALSE)</f>
        <v>1438</v>
      </c>
      <c r="P2232" s="2" t="str">
        <f>VLOOKUP($B2232,'Answer Data Transformation'!$T$3:$AA$2346,6,FALSE)</f>
        <v>tier - 2</v>
      </c>
      <c r="Q2232" s="2" t="str">
        <f>VLOOKUP($B2232,'Answer Data Transformation'!$T$3:$AA$2346,7,FALSE)</f>
        <v>tier - 2</v>
      </c>
      <c r="R2232" s="2" t="str">
        <f>VLOOKUP($B2232,'Answer Data Transformation'!$T$3:$AA$2346,8,FALSE)</f>
        <v>R1013</v>
      </c>
      <c r="S2232" s="2">
        <f>VLOOKUP($B2232,'Answer Data Transformation'!$T$3:$AA$2346,3,FALSE)</f>
        <v>22</v>
      </c>
    </row>
    <row r="2233" spans="2:19" ht="15.5" x14ac:dyDescent="0.35">
      <c r="B2233" s="1" t="s">
        <v>126</v>
      </c>
      <c r="C2233" s="28" t="str">
        <f>VLOOKUP(B2233,'Answer Data Transformation'!$B$3:$F$2338,4,FALSE)</f>
        <v xml:space="preserve">  Hillary</v>
      </c>
      <c r="D2233" s="2">
        <f>VLOOKUP($B2233,'Answer Data Transformation'!$I$3:$R$2338,2,FALSE)</f>
        <v>16.670000000000002</v>
      </c>
      <c r="E2233" s="2">
        <f>VLOOKUP($B2233,'Answer Data Transformation'!$I$3:$R$2338,4,FALSE)</f>
        <v>4.7</v>
      </c>
      <c r="F2233" s="2" t="str">
        <f>VLOOKUP($B2233,'Answer Data Transformation'!$I$3:$R$2338,6,FALSE)</f>
        <v>Yes</v>
      </c>
      <c r="G2233" s="2" t="str">
        <f>VLOOKUP($B2233,'Answer Data Transformation'!$I$3:$R$2338,7,FALSE)</f>
        <v>No</v>
      </c>
      <c r="H2233" s="2" t="str">
        <f>VLOOKUP($B2233,'Answer Data Transformation'!$I$3:$R$2338,8,FALSE)</f>
        <v>Yes</v>
      </c>
      <c r="I2233" s="29">
        <f>VLOOKUP($B2233,'Answer Data Transformation'!$I$3:$R$2338,9,FALSE)</f>
        <v>1</v>
      </c>
      <c r="J2233" s="2" t="str">
        <f>VLOOKUP($B2233,'Answer Data Transformation'!$I$3:$R$2338,10,FALSE)</f>
        <v>No</v>
      </c>
      <c r="K2233" s="2" t="str">
        <f>VLOOKUP($B2233,'Answer Data Transformation'!$I$3:$R$2338,3,FALSE)</f>
        <v>Underweight</v>
      </c>
      <c r="L2233" s="2" t="str">
        <f>VLOOKUP($B2233,'Answer Data Transformation'!$I$3:$R$2338,5,FALSE)</f>
        <v>Normal</v>
      </c>
      <c r="M2233" s="2" t="str">
        <f>VLOOKUP($B2233,'Answer Data Transformation'!$T$3:$AA$2346,2,FALSE)</f>
        <v>05-Dec-1997</v>
      </c>
      <c r="N2233" s="2">
        <f>VLOOKUP($B2233,'Answer Data Transformation'!$T$3:$AA$2346,4,FALSE)</f>
        <v>0</v>
      </c>
      <c r="O2233" s="2">
        <f>VLOOKUP($B2233,'Answer Data Transformation'!$T$3:$AA$2346,5,FALSE)</f>
        <v>1422</v>
      </c>
      <c r="P2233" s="2" t="str">
        <f>VLOOKUP($B2233,'Answer Data Transformation'!$T$3:$AA$2346,6,FALSE)</f>
        <v>tier - 2</v>
      </c>
      <c r="Q2233" s="2" t="str">
        <f>VLOOKUP($B2233,'Answer Data Transformation'!$T$3:$AA$2346,7,FALSE)</f>
        <v>tier - 2</v>
      </c>
      <c r="R2233" s="2" t="str">
        <f>VLOOKUP($B2233,'Answer Data Transformation'!$T$3:$AA$2346,8,FALSE)</f>
        <v>R1013</v>
      </c>
      <c r="S2233" s="2">
        <f>VLOOKUP($B2233,'Answer Data Transformation'!$T$3:$AA$2346,3,FALSE)</f>
        <v>25</v>
      </c>
    </row>
    <row r="2234" spans="2:19" ht="15.5" x14ac:dyDescent="0.35">
      <c r="B2234" s="1" t="s">
        <v>125</v>
      </c>
      <c r="C2234" s="28" t="str">
        <f>VLOOKUP(B2234,'Answer Data Transformation'!$B$3:$F$2338,4,FALSE)</f>
        <v xml:space="preserve">  Amy K</v>
      </c>
      <c r="D2234" s="2">
        <f>VLOOKUP($B2234,'Answer Data Transformation'!$I$3:$R$2338,2,FALSE)</f>
        <v>20.58</v>
      </c>
      <c r="E2234" s="2">
        <f>VLOOKUP($B2234,'Answer Data Transformation'!$I$3:$R$2338,4,FALSE)</f>
        <v>5.64</v>
      </c>
      <c r="F2234" s="2" t="str">
        <f>VLOOKUP($B2234,'Answer Data Transformation'!$I$3:$R$2338,6,FALSE)</f>
        <v>Yes</v>
      </c>
      <c r="G2234" s="2" t="str">
        <f>VLOOKUP($B2234,'Answer Data Transformation'!$I$3:$R$2338,7,FALSE)</f>
        <v>No</v>
      </c>
      <c r="H2234" s="2" t="str">
        <f>VLOOKUP($B2234,'Answer Data Transformation'!$I$3:$R$2338,8,FALSE)</f>
        <v>No</v>
      </c>
      <c r="I2234" s="29">
        <f>VLOOKUP($B2234,'Answer Data Transformation'!$I$3:$R$2338,9,FALSE)</f>
        <v>0</v>
      </c>
      <c r="J2234" s="2" t="str">
        <f>VLOOKUP($B2234,'Answer Data Transformation'!$I$3:$R$2338,10,FALSE)</f>
        <v>No</v>
      </c>
      <c r="K2234" s="2" t="str">
        <f>VLOOKUP($B2234,'Answer Data Transformation'!$I$3:$R$2338,3,FALSE)</f>
        <v>Normal Weight</v>
      </c>
      <c r="L2234" s="2" t="str">
        <f>VLOOKUP($B2234,'Answer Data Transformation'!$I$3:$R$2338,5,FALSE)</f>
        <v>Normal</v>
      </c>
      <c r="M2234" s="2" t="str">
        <f>VLOOKUP($B2234,'Answer Data Transformation'!$T$3:$AA$2346,2,FALSE)</f>
        <v>23-Aug-2001</v>
      </c>
      <c r="N2234" s="2">
        <f>VLOOKUP($B2234,'Answer Data Transformation'!$T$3:$AA$2346,4,FALSE)</f>
        <v>0</v>
      </c>
      <c r="O2234" s="2">
        <f>VLOOKUP($B2234,'Answer Data Transformation'!$T$3:$AA$2346,5,FALSE)</f>
        <v>1421</v>
      </c>
      <c r="P2234" s="2" t="str">
        <f>VLOOKUP($B2234,'Answer Data Transformation'!$T$3:$AA$2346,6,FALSE)</f>
        <v>tier - 2</v>
      </c>
      <c r="Q2234" s="2" t="str">
        <f>VLOOKUP($B2234,'Answer Data Transformation'!$T$3:$AA$2346,7,FALSE)</f>
        <v>tier - 2</v>
      </c>
      <c r="R2234" s="2" t="str">
        <f>VLOOKUP($B2234,'Answer Data Transformation'!$T$3:$AA$2346,8,FALSE)</f>
        <v>R1013</v>
      </c>
      <c r="S2234" s="2">
        <f>VLOOKUP($B2234,'Answer Data Transformation'!$T$3:$AA$2346,3,FALSE)</f>
        <v>21</v>
      </c>
    </row>
    <row r="2235" spans="2:19" ht="15.5" x14ac:dyDescent="0.35">
      <c r="B2235" s="1" t="s">
        <v>124</v>
      </c>
      <c r="C2235" s="28" t="str">
        <f>VLOOKUP(B2235,'Answer Data Transformation'!$B$3:$F$2338,4,FALSE)</f>
        <v xml:space="preserve">  Scott</v>
      </c>
      <c r="D2235" s="2">
        <f>VLOOKUP($B2235,'Answer Data Transformation'!$I$3:$R$2338,2,FALSE)</f>
        <v>16.5</v>
      </c>
      <c r="E2235" s="2">
        <f>VLOOKUP($B2235,'Answer Data Transformation'!$I$3:$R$2338,4,FALSE)</f>
        <v>4.1100000000000003</v>
      </c>
      <c r="F2235" s="2" t="str">
        <f>VLOOKUP($B2235,'Answer Data Transformation'!$I$3:$R$2338,6,FALSE)</f>
        <v>Yes</v>
      </c>
      <c r="G2235" s="2" t="str">
        <f>VLOOKUP($B2235,'Answer Data Transformation'!$I$3:$R$2338,7,FALSE)</f>
        <v>No</v>
      </c>
      <c r="H2235" s="2" t="str">
        <f>VLOOKUP($B2235,'Answer Data Transformation'!$I$3:$R$2338,8,FALSE)</f>
        <v>No</v>
      </c>
      <c r="I2235" s="29">
        <f>VLOOKUP($B2235,'Answer Data Transformation'!$I$3:$R$2338,9,FALSE)</f>
        <v>0</v>
      </c>
      <c r="J2235" s="2" t="str">
        <f>VLOOKUP($B2235,'Answer Data Transformation'!$I$3:$R$2338,10,FALSE)</f>
        <v>No</v>
      </c>
      <c r="K2235" s="2" t="str">
        <f>VLOOKUP($B2235,'Answer Data Transformation'!$I$3:$R$2338,3,FALSE)</f>
        <v>Underweight</v>
      </c>
      <c r="L2235" s="2" t="str">
        <f>VLOOKUP($B2235,'Answer Data Transformation'!$I$3:$R$2338,5,FALSE)</f>
        <v>Normal</v>
      </c>
      <c r="M2235" s="2" t="str">
        <f>VLOOKUP($B2235,'Answer Data Transformation'!$T$3:$AA$2346,2,FALSE)</f>
        <v>23-Jun-1996</v>
      </c>
      <c r="N2235" s="2">
        <f>VLOOKUP($B2235,'Answer Data Transformation'!$T$3:$AA$2346,4,FALSE)</f>
        <v>0</v>
      </c>
      <c r="O2235" s="2">
        <f>VLOOKUP($B2235,'Answer Data Transformation'!$T$3:$AA$2346,5,FALSE)</f>
        <v>1417</v>
      </c>
      <c r="P2235" s="2" t="str">
        <f>VLOOKUP($B2235,'Answer Data Transformation'!$T$3:$AA$2346,6,FALSE)</f>
        <v>tier - 2</v>
      </c>
      <c r="Q2235" s="2" t="str">
        <f>VLOOKUP($B2235,'Answer Data Transformation'!$T$3:$AA$2346,7,FALSE)</f>
        <v>tier - 3</v>
      </c>
      <c r="R2235" s="2" t="str">
        <f>VLOOKUP($B2235,'Answer Data Transformation'!$T$3:$AA$2346,8,FALSE)</f>
        <v>R1013</v>
      </c>
      <c r="S2235" s="2">
        <f>VLOOKUP($B2235,'Answer Data Transformation'!$T$3:$AA$2346,3,FALSE)</f>
        <v>26</v>
      </c>
    </row>
    <row r="2236" spans="2:19" ht="15.5" x14ac:dyDescent="0.35">
      <c r="B2236" s="1" t="s">
        <v>123</v>
      </c>
      <c r="C2236" s="28" t="str">
        <f>VLOOKUP(B2236,'Answer Data Transformation'!$B$3:$F$2338,4,FALSE)</f>
        <v xml:space="preserve">  John</v>
      </c>
      <c r="D2236" s="2">
        <f>VLOOKUP($B2236,'Answer Data Transformation'!$I$3:$R$2338,2,FALSE)</f>
        <v>15.41</v>
      </c>
      <c r="E2236" s="2">
        <f>VLOOKUP($B2236,'Answer Data Transformation'!$I$3:$R$2338,4,FALSE)</f>
        <v>5.43</v>
      </c>
      <c r="F2236" s="2" t="str">
        <f>VLOOKUP($B2236,'Answer Data Transformation'!$I$3:$R$2338,6,FALSE)</f>
        <v>Yes</v>
      </c>
      <c r="G2236" s="2" t="str">
        <f>VLOOKUP($B2236,'Answer Data Transformation'!$I$3:$R$2338,7,FALSE)</f>
        <v>No</v>
      </c>
      <c r="H2236" s="2" t="str">
        <f>VLOOKUP($B2236,'Answer Data Transformation'!$I$3:$R$2338,8,FALSE)</f>
        <v>Yes</v>
      </c>
      <c r="I2236" s="29">
        <f>VLOOKUP($B2236,'Answer Data Transformation'!$I$3:$R$2338,9,FALSE)</f>
        <v>1</v>
      </c>
      <c r="J2236" s="2" t="str">
        <f>VLOOKUP($B2236,'Answer Data Transformation'!$I$3:$R$2338,10,FALSE)</f>
        <v>No</v>
      </c>
      <c r="K2236" s="2" t="str">
        <f>VLOOKUP($B2236,'Answer Data Transformation'!$I$3:$R$2338,3,FALSE)</f>
        <v>Underweight</v>
      </c>
      <c r="L2236" s="2" t="str">
        <f>VLOOKUP($B2236,'Answer Data Transformation'!$I$3:$R$2338,5,FALSE)</f>
        <v>Normal</v>
      </c>
      <c r="M2236" s="2" t="str">
        <f>VLOOKUP($B2236,'Answer Data Transformation'!$T$3:$AA$2346,2,FALSE)</f>
        <v>27-Oct-1997</v>
      </c>
      <c r="N2236" s="2">
        <f>VLOOKUP($B2236,'Answer Data Transformation'!$T$3:$AA$2346,4,FALSE)</f>
        <v>0</v>
      </c>
      <c r="O2236" s="2">
        <f>VLOOKUP($B2236,'Answer Data Transformation'!$T$3:$AA$2346,5,FALSE)</f>
        <v>1402</v>
      </c>
      <c r="P2236" s="2" t="str">
        <f>VLOOKUP($B2236,'Answer Data Transformation'!$T$3:$AA$2346,6,FALSE)</f>
        <v>tier - 2</v>
      </c>
      <c r="Q2236" s="2" t="str">
        <f>VLOOKUP($B2236,'Answer Data Transformation'!$T$3:$AA$2346,7,FALSE)</f>
        <v>tier - 3</v>
      </c>
      <c r="R2236" s="2" t="str">
        <f>VLOOKUP($B2236,'Answer Data Transformation'!$T$3:$AA$2346,8,FALSE)</f>
        <v>R1011</v>
      </c>
      <c r="S2236" s="2">
        <f>VLOOKUP($B2236,'Answer Data Transformation'!$T$3:$AA$2346,3,FALSE)</f>
        <v>25</v>
      </c>
    </row>
    <row r="2237" spans="2:19" ht="15.5" x14ac:dyDescent="0.35">
      <c r="B2237" s="1" t="s">
        <v>122</v>
      </c>
      <c r="C2237" s="28" t="str">
        <f>VLOOKUP(B2237,'Answer Data Transformation'!$B$3:$F$2338,4,FALSE)</f>
        <v xml:space="preserve">  Maaikel</v>
      </c>
      <c r="D2237" s="2">
        <f>VLOOKUP($B2237,'Answer Data Transformation'!$I$3:$R$2338,2,FALSE)</f>
        <v>24.59</v>
      </c>
      <c r="E2237" s="2">
        <f>VLOOKUP($B2237,'Answer Data Transformation'!$I$3:$R$2338,4,FALSE)</f>
        <v>4.38</v>
      </c>
      <c r="F2237" s="2" t="str">
        <f>VLOOKUP($B2237,'Answer Data Transformation'!$I$3:$R$2338,6,FALSE)</f>
        <v>No</v>
      </c>
      <c r="G2237" s="2" t="str">
        <f>VLOOKUP($B2237,'Answer Data Transformation'!$I$3:$R$2338,7,FALSE)</f>
        <v>No</v>
      </c>
      <c r="H2237" s="2" t="str">
        <f>VLOOKUP($B2237,'Answer Data Transformation'!$I$3:$R$2338,8,FALSE)</f>
        <v>No</v>
      </c>
      <c r="I2237" s="29">
        <f>VLOOKUP($B2237,'Answer Data Transformation'!$I$3:$R$2338,9,FALSE)</f>
        <v>1</v>
      </c>
      <c r="J2237" s="2" t="str">
        <f>VLOOKUP($B2237,'Answer Data Transformation'!$I$3:$R$2338,10,FALSE)</f>
        <v>No</v>
      </c>
      <c r="K2237" s="2" t="str">
        <f>VLOOKUP($B2237,'Answer Data Transformation'!$I$3:$R$2338,3,FALSE)</f>
        <v>Normal Weight</v>
      </c>
      <c r="L2237" s="2" t="str">
        <f>VLOOKUP($B2237,'Answer Data Transformation'!$I$3:$R$2338,5,FALSE)</f>
        <v>Normal</v>
      </c>
      <c r="M2237" s="2" t="str">
        <f>VLOOKUP($B2237,'Answer Data Transformation'!$T$3:$AA$2346,2,FALSE)</f>
        <v>05-Sep-1998</v>
      </c>
      <c r="N2237" s="2">
        <f>VLOOKUP($B2237,'Answer Data Transformation'!$T$3:$AA$2346,4,FALSE)</f>
        <v>0</v>
      </c>
      <c r="O2237" s="2">
        <f>VLOOKUP($B2237,'Answer Data Transformation'!$T$3:$AA$2346,5,FALSE)</f>
        <v>1400.44</v>
      </c>
      <c r="P2237" s="2" t="str">
        <f>VLOOKUP($B2237,'Answer Data Transformation'!$T$3:$AA$2346,6,FALSE)</f>
        <v>tier - 2</v>
      </c>
      <c r="Q2237" s="2" t="str">
        <f>VLOOKUP($B2237,'Answer Data Transformation'!$T$3:$AA$2346,7,FALSE)</f>
        <v>tier - 2</v>
      </c>
      <c r="R2237" s="2" t="str">
        <f>VLOOKUP($B2237,'Answer Data Transformation'!$T$3:$AA$2346,8,FALSE)</f>
        <v>R1013</v>
      </c>
      <c r="S2237" s="2">
        <f>VLOOKUP($B2237,'Answer Data Transformation'!$T$3:$AA$2346,3,FALSE)</f>
        <v>24</v>
      </c>
    </row>
    <row r="2238" spans="2:19" ht="15.5" x14ac:dyDescent="0.35">
      <c r="B2238" s="1" t="s">
        <v>121</v>
      </c>
      <c r="C2238" s="28" t="str">
        <f>VLOOKUP(B2238,'Answer Data Transformation'!$B$3:$F$2338,4,FALSE)</f>
        <v xml:space="preserve">  Daniel C</v>
      </c>
      <c r="D2238" s="2">
        <f>VLOOKUP($B2238,'Answer Data Transformation'!$I$3:$R$2338,2,FALSE)</f>
        <v>33.33</v>
      </c>
      <c r="E2238" s="2">
        <f>VLOOKUP($B2238,'Answer Data Transformation'!$I$3:$R$2338,4,FALSE)</f>
        <v>9.7899999999999991</v>
      </c>
      <c r="F2238" s="2" t="str">
        <f>VLOOKUP($B2238,'Answer Data Transformation'!$I$3:$R$2338,6,FALSE)</f>
        <v>No</v>
      </c>
      <c r="G2238" s="2" t="str">
        <f>VLOOKUP($B2238,'Answer Data Transformation'!$I$3:$R$2338,7,FALSE)</f>
        <v>No</v>
      </c>
      <c r="H2238" s="2" t="str">
        <f>VLOOKUP($B2238,'Answer Data Transformation'!$I$3:$R$2338,8,FALSE)</f>
        <v>No</v>
      </c>
      <c r="I2238" s="29">
        <f>VLOOKUP($B2238,'Answer Data Transformation'!$I$3:$R$2338,9,FALSE)</f>
        <v>0</v>
      </c>
      <c r="J2238" s="2" t="str">
        <f>VLOOKUP($B2238,'Answer Data Transformation'!$I$3:$R$2338,10,FALSE)</f>
        <v>No</v>
      </c>
      <c r="K2238" s="2" t="str">
        <f>VLOOKUP($B2238,'Answer Data Transformation'!$I$3:$R$2338,3,FALSE)</f>
        <v>Obesity</v>
      </c>
      <c r="L2238" s="2" t="str">
        <f>VLOOKUP($B2238,'Answer Data Transformation'!$I$3:$R$2338,5,FALSE)</f>
        <v>Diabetes</v>
      </c>
      <c r="M2238" s="2" t="str">
        <f>VLOOKUP($B2238,'Answer Data Transformation'!$T$3:$AA$2346,2,FALSE)</f>
        <v>22-Dec-2002</v>
      </c>
      <c r="N2238" s="2">
        <f>VLOOKUP($B2238,'Answer Data Transformation'!$T$3:$AA$2346,4,FALSE)</f>
        <v>0</v>
      </c>
      <c r="O2238" s="2">
        <f>VLOOKUP($B2238,'Answer Data Transformation'!$T$3:$AA$2346,5,FALSE)</f>
        <v>1391.53</v>
      </c>
      <c r="P2238" s="2" t="str">
        <f>VLOOKUP($B2238,'Answer Data Transformation'!$T$3:$AA$2346,6,FALSE)</f>
        <v>tier - 2</v>
      </c>
      <c r="Q2238" s="2" t="str">
        <f>VLOOKUP($B2238,'Answer Data Transformation'!$T$3:$AA$2346,7,FALSE)</f>
        <v>tier - 1</v>
      </c>
      <c r="R2238" s="2" t="str">
        <f>VLOOKUP($B2238,'Answer Data Transformation'!$T$3:$AA$2346,8,FALSE)</f>
        <v>R1013</v>
      </c>
      <c r="S2238" s="2">
        <f>VLOOKUP($B2238,'Answer Data Transformation'!$T$3:$AA$2346,3,FALSE)</f>
        <v>20</v>
      </c>
    </row>
    <row r="2239" spans="2:19" ht="15.5" x14ac:dyDescent="0.35">
      <c r="B2239" s="1" t="s">
        <v>120</v>
      </c>
      <c r="C2239" s="28" t="str">
        <f>VLOOKUP(B2239,'Answer Data Transformation'!$B$3:$F$2338,4,FALSE)</f>
        <v xml:space="preserve">  Christopher S</v>
      </c>
      <c r="D2239" s="2">
        <f>VLOOKUP($B2239,'Answer Data Transformation'!$I$3:$R$2338,2,FALSE)</f>
        <v>18.5</v>
      </c>
      <c r="E2239" s="2">
        <f>VLOOKUP($B2239,'Answer Data Transformation'!$I$3:$R$2338,4,FALSE)</f>
        <v>11.84</v>
      </c>
      <c r="F2239" s="2" t="str">
        <f>VLOOKUP($B2239,'Answer Data Transformation'!$I$3:$R$2338,6,FALSE)</f>
        <v>No</v>
      </c>
      <c r="G2239" s="2" t="str">
        <f>VLOOKUP($B2239,'Answer Data Transformation'!$I$3:$R$2338,7,FALSE)</f>
        <v>No</v>
      </c>
      <c r="H2239" s="2" t="str">
        <f>VLOOKUP($B2239,'Answer Data Transformation'!$I$3:$R$2338,8,FALSE)</f>
        <v>No</v>
      </c>
      <c r="I2239" s="29">
        <f>VLOOKUP($B2239,'Answer Data Transformation'!$I$3:$R$2338,9,FALSE)</f>
        <v>0</v>
      </c>
      <c r="J2239" s="2" t="str">
        <f>VLOOKUP($B2239,'Answer Data Transformation'!$I$3:$R$2338,10,FALSE)</f>
        <v>No</v>
      </c>
      <c r="K2239" s="2" t="str">
        <f>VLOOKUP($B2239,'Answer Data Transformation'!$I$3:$R$2338,3,FALSE)</f>
        <v>Normal Weight</v>
      </c>
      <c r="L2239" s="2" t="str">
        <f>VLOOKUP($B2239,'Answer Data Transformation'!$I$3:$R$2338,5,FALSE)</f>
        <v>Diabetes</v>
      </c>
      <c r="M2239" s="2" t="str">
        <f>VLOOKUP($B2239,'Answer Data Transformation'!$T$3:$AA$2346,2,FALSE)</f>
        <v>14-Nov-2002</v>
      </c>
      <c r="N2239" s="2">
        <f>VLOOKUP($B2239,'Answer Data Transformation'!$T$3:$AA$2346,4,FALSE)</f>
        <v>0</v>
      </c>
      <c r="O2239" s="2">
        <f>VLOOKUP($B2239,'Answer Data Transformation'!$T$3:$AA$2346,5,FALSE)</f>
        <v>1390</v>
      </c>
      <c r="P2239" s="2" t="str">
        <f>VLOOKUP($B2239,'Answer Data Transformation'!$T$3:$AA$2346,6,FALSE)</f>
        <v>tier - 2</v>
      </c>
      <c r="Q2239" s="2" t="str">
        <f>VLOOKUP($B2239,'Answer Data Transformation'!$T$3:$AA$2346,7,FALSE)</f>
        <v>tier - 2</v>
      </c>
      <c r="R2239" s="2" t="str">
        <f>VLOOKUP($B2239,'Answer Data Transformation'!$T$3:$AA$2346,8,FALSE)</f>
        <v>R1013</v>
      </c>
      <c r="S2239" s="2">
        <f>VLOOKUP($B2239,'Answer Data Transformation'!$T$3:$AA$2346,3,FALSE)</f>
        <v>20</v>
      </c>
    </row>
    <row r="2240" spans="2:19" ht="15.5" x14ac:dyDescent="0.35">
      <c r="B2240" s="1" t="s">
        <v>119</v>
      </c>
      <c r="C2240" s="28" t="str">
        <f>VLOOKUP(B2240,'Answer Data Transformation'!$B$3:$F$2338,4,FALSE)</f>
        <v xml:space="preserve">  William R</v>
      </c>
      <c r="D2240" s="2">
        <f>VLOOKUP($B2240,'Answer Data Transformation'!$I$3:$R$2338,2,FALSE)</f>
        <v>18.579999999999998</v>
      </c>
      <c r="E2240" s="2">
        <f>VLOOKUP($B2240,'Answer Data Transformation'!$I$3:$R$2338,4,FALSE)</f>
        <v>6.22</v>
      </c>
      <c r="F2240" s="2" t="str">
        <f>VLOOKUP($B2240,'Answer Data Transformation'!$I$3:$R$2338,6,FALSE)</f>
        <v>No</v>
      </c>
      <c r="G2240" s="2" t="str">
        <f>VLOOKUP($B2240,'Answer Data Transformation'!$I$3:$R$2338,7,FALSE)</f>
        <v>No</v>
      </c>
      <c r="H2240" s="2" t="str">
        <f>VLOOKUP($B2240,'Answer Data Transformation'!$I$3:$R$2338,8,FALSE)</f>
        <v>No</v>
      </c>
      <c r="I2240" s="29">
        <f>VLOOKUP($B2240,'Answer Data Transformation'!$I$3:$R$2338,9,FALSE)</f>
        <v>0</v>
      </c>
      <c r="J2240" s="2" t="str">
        <f>VLOOKUP($B2240,'Answer Data Transformation'!$I$3:$R$2338,10,FALSE)</f>
        <v>No</v>
      </c>
      <c r="K2240" s="2" t="str">
        <f>VLOOKUP($B2240,'Answer Data Transformation'!$I$3:$R$2338,3,FALSE)</f>
        <v>Normal Weight</v>
      </c>
      <c r="L2240" s="2" t="str">
        <f>VLOOKUP($B2240,'Answer Data Transformation'!$I$3:$R$2338,5,FALSE)</f>
        <v>Prediabetes</v>
      </c>
      <c r="M2240" s="2" t="str">
        <f>VLOOKUP($B2240,'Answer Data Transformation'!$T$3:$AA$2346,2,FALSE)</f>
        <v>06-Jul-1999</v>
      </c>
      <c r="N2240" s="2">
        <f>VLOOKUP($B2240,'Answer Data Transformation'!$T$3:$AA$2346,4,FALSE)</f>
        <v>0</v>
      </c>
      <c r="O2240" s="2">
        <f>VLOOKUP($B2240,'Answer Data Transformation'!$T$3:$AA$2346,5,FALSE)</f>
        <v>1389</v>
      </c>
      <c r="P2240" s="2" t="str">
        <f>VLOOKUP($B2240,'Answer Data Transformation'!$T$3:$AA$2346,6,FALSE)</f>
        <v>tier - 2</v>
      </c>
      <c r="Q2240" s="2" t="str">
        <f>VLOOKUP($B2240,'Answer Data Transformation'!$T$3:$AA$2346,7,FALSE)</f>
        <v>tier - 2</v>
      </c>
      <c r="R2240" s="2" t="str">
        <f>VLOOKUP($B2240,'Answer Data Transformation'!$T$3:$AA$2346,8,FALSE)</f>
        <v>R1013</v>
      </c>
      <c r="S2240" s="2">
        <f>VLOOKUP($B2240,'Answer Data Transformation'!$T$3:$AA$2346,3,FALSE)</f>
        <v>23</v>
      </c>
    </row>
    <row r="2241" spans="2:19" ht="15.5" x14ac:dyDescent="0.35">
      <c r="B2241" s="1" t="s">
        <v>118</v>
      </c>
      <c r="C2241" s="28" t="str">
        <f>VLOOKUP(B2241,'Answer Data Transformation'!$B$3:$F$2338,4,FALSE)</f>
        <v xml:space="preserve">  Lyndsy</v>
      </c>
      <c r="D2241" s="2">
        <f>VLOOKUP($B2241,'Answer Data Transformation'!$I$3:$R$2338,2,FALSE)</f>
        <v>16.64</v>
      </c>
      <c r="E2241" s="2">
        <f>VLOOKUP($B2241,'Answer Data Transformation'!$I$3:$R$2338,4,FALSE)</f>
        <v>10.01</v>
      </c>
      <c r="F2241" s="2" t="str">
        <f>VLOOKUP($B2241,'Answer Data Transformation'!$I$3:$R$2338,6,FALSE)</f>
        <v>No</v>
      </c>
      <c r="G2241" s="2" t="str">
        <f>VLOOKUP($B2241,'Answer Data Transformation'!$I$3:$R$2338,7,FALSE)</f>
        <v>No</v>
      </c>
      <c r="H2241" s="2" t="str">
        <f>VLOOKUP($B2241,'Answer Data Transformation'!$I$3:$R$2338,8,FALSE)</f>
        <v>No</v>
      </c>
      <c r="I2241" s="29">
        <f>VLOOKUP($B2241,'Answer Data Transformation'!$I$3:$R$2338,9,FALSE)</f>
        <v>0</v>
      </c>
      <c r="J2241" s="2" t="str">
        <f>VLOOKUP($B2241,'Answer Data Transformation'!$I$3:$R$2338,10,FALSE)</f>
        <v>No</v>
      </c>
      <c r="K2241" s="2" t="str">
        <f>VLOOKUP($B2241,'Answer Data Transformation'!$I$3:$R$2338,3,FALSE)</f>
        <v>Underweight</v>
      </c>
      <c r="L2241" s="2" t="str">
        <f>VLOOKUP($B2241,'Answer Data Transformation'!$I$3:$R$2338,5,FALSE)</f>
        <v>Diabetes</v>
      </c>
      <c r="M2241" s="2" t="str">
        <f>VLOOKUP($B2241,'Answer Data Transformation'!$T$3:$AA$2346,2,FALSE)</f>
        <v>15-Aug-2002</v>
      </c>
      <c r="N2241" s="2">
        <f>VLOOKUP($B2241,'Answer Data Transformation'!$T$3:$AA$2346,4,FALSE)</f>
        <v>0</v>
      </c>
      <c r="O2241" s="2">
        <f>VLOOKUP($B2241,'Answer Data Transformation'!$T$3:$AA$2346,5,FALSE)</f>
        <v>1382</v>
      </c>
      <c r="P2241" s="2" t="str">
        <f>VLOOKUP($B2241,'Answer Data Transformation'!$T$3:$AA$2346,6,FALSE)</f>
        <v>tier - 2</v>
      </c>
      <c r="Q2241" s="2" t="str">
        <f>VLOOKUP($B2241,'Answer Data Transformation'!$T$3:$AA$2346,7,FALSE)</f>
        <v>tier - 1</v>
      </c>
      <c r="R2241" s="2" t="str">
        <f>VLOOKUP($B2241,'Answer Data Transformation'!$T$3:$AA$2346,8,FALSE)</f>
        <v>R1013</v>
      </c>
      <c r="S2241" s="2">
        <f>VLOOKUP($B2241,'Answer Data Transformation'!$T$3:$AA$2346,3,FALSE)</f>
        <v>20</v>
      </c>
    </row>
    <row r="2242" spans="2:19" ht="15.5" x14ac:dyDescent="0.35">
      <c r="B2242" s="1" t="s">
        <v>117</v>
      </c>
      <c r="C2242" s="28" t="str">
        <f>VLOOKUP(B2242,'Answer Data Transformation'!$B$3:$F$2338,4,FALSE)</f>
        <v xml:space="preserve">  Jessica</v>
      </c>
      <c r="D2242" s="2">
        <f>VLOOKUP($B2242,'Answer Data Transformation'!$I$3:$R$2338,2,FALSE)</f>
        <v>19.329999999999998</v>
      </c>
      <c r="E2242" s="2">
        <f>VLOOKUP($B2242,'Answer Data Transformation'!$I$3:$R$2338,4,FALSE)</f>
        <v>4.32</v>
      </c>
      <c r="F2242" s="2" t="str">
        <f>VLOOKUP($B2242,'Answer Data Transformation'!$I$3:$R$2338,6,FALSE)</f>
        <v>No</v>
      </c>
      <c r="G2242" s="2" t="str">
        <f>VLOOKUP($B2242,'Answer Data Transformation'!$I$3:$R$2338,7,FALSE)</f>
        <v>No</v>
      </c>
      <c r="H2242" s="2" t="str">
        <f>VLOOKUP($B2242,'Answer Data Transformation'!$I$3:$R$2338,8,FALSE)</f>
        <v>No</v>
      </c>
      <c r="I2242" s="29">
        <f>VLOOKUP($B2242,'Answer Data Transformation'!$I$3:$R$2338,9,FALSE)</f>
        <v>1</v>
      </c>
      <c r="J2242" s="2" t="str">
        <f>VLOOKUP($B2242,'Answer Data Transformation'!$I$3:$R$2338,10,FALSE)</f>
        <v>No</v>
      </c>
      <c r="K2242" s="2" t="str">
        <f>VLOOKUP($B2242,'Answer Data Transformation'!$I$3:$R$2338,3,FALSE)</f>
        <v>Normal Weight</v>
      </c>
      <c r="L2242" s="2" t="str">
        <f>VLOOKUP($B2242,'Answer Data Transformation'!$I$3:$R$2338,5,FALSE)</f>
        <v>Normal</v>
      </c>
      <c r="M2242" s="2" t="str">
        <f>VLOOKUP($B2242,'Answer Data Transformation'!$T$3:$AA$2346,2,FALSE)</f>
        <v>03-Dec-1998</v>
      </c>
      <c r="N2242" s="2">
        <f>VLOOKUP($B2242,'Answer Data Transformation'!$T$3:$AA$2346,4,FALSE)</f>
        <v>0</v>
      </c>
      <c r="O2242" s="2">
        <f>VLOOKUP($B2242,'Answer Data Transformation'!$T$3:$AA$2346,5,FALSE)</f>
        <v>1359</v>
      </c>
      <c r="P2242" s="2" t="str">
        <f>VLOOKUP($B2242,'Answer Data Transformation'!$T$3:$AA$2346,6,FALSE)</f>
        <v>tier - 2</v>
      </c>
      <c r="Q2242" s="2" t="str">
        <f>VLOOKUP($B2242,'Answer Data Transformation'!$T$3:$AA$2346,7,FALSE)</f>
        <v>tier - 1</v>
      </c>
      <c r="R2242" s="2" t="str">
        <f>VLOOKUP($B2242,'Answer Data Transformation'!$T$3:$AA$2346,8,FALSE)</f>
        <v>R1013</v>
      </c>
      <c r="S2242" s="2">
        <f>VLOOKUP($B2242,'Answer Data Transformation'!$T$3:$AA$2346,3,FALSE)</f>
        <v>24</v>
      </c>
    </row>
    <row r="2243" spans="2:19" ht="15.5" x14ac:dyDescent="0.35">
      <c r="B2243" s="1" t="s">
        <v>116</v>
      </c>
      <c r="C2243" s="28" t="str">
        <f>VLOOKUP(B2243,'Answer Data Transformation'!$B$3:$F$2338,4,FALSE)</f>
        <v xml:space="preserve">  Anna</v>
      </c>
      <c r="D2243" s="2">
        <f>VLOOKUP($B2243,'Answer Data Transformation'!$I$3:$R$2338,2,FALSE)</f>
        <v>21.26</v>
      </c>
      <c r="E2243" s="2">
        <f>VLOOKUP($B2243,'Answer Data Transformation'!$I$3:$R$2338,4,FALSE)</f>
        <v>5.65</v>
      </c>
      <c r="F2243" s="2" t="str">
        <f>VLOOKUP($B2243,'Answer Data Transformation'!$I$3:$R$2338,6,FALSE)</f>
        <v>Yes</v>
      </c>
      <c r="G2243" s="2" t="str">
        <f>VLOOKUP($B2243,'Answer Data Transformation'!$I$3:$R$2338,7,FALSE)</f>
        <v>No</v>
      </c>
      <c r="H2243" s="2" t="str">
        <f>VLOOKUP($B2243,'Answer Data Transformation'!$I$3:$R$2338,8,FALSE)</f>
        <v>Yes</v>
      </c>
      <c r="I2243" s="29">
        <f>VLOOKUP($B2243,'Answer Data Transformation'!$I$3:$R$2338,9,FALSE)</f>
        <v>1</v>
      </c>
      <c r="J2243" s="2" t="str">
        <f>VLOOKUP($B2243,'Answer Data Transformation'!$I$3:$R$2338,10,FALSE)</f>
        <v>No</v>
      </c>
      <c r="K2243" s="2" t="str">
        <f>VLOOKUP($B2243,'Answer Data Transformation'!$I$3:$R$2338,3,FALSE)</f>
        <v>Normal Weight</v>
      </c>
      <c r="L2243" s="2" t="str">
        <f>VLOOKUP($B2243,'Answer Data Transformation'!$I$3:$R$2338,5,FALSE)</f>
        <v>Normal</v>
      </c>
      <c r="M2243" s="2" t="str">
        <f>VLOOKUP($B2243,'Answer Data Transformation'!$T$3:$AA$2346,2,FALSE)</f>
        <v>07-Nov-1997</v>
      </c>
      <c r="N2243" s="2">
        <f>VLOOKUP($B2243,'Answer Data Transformation'!$T$3:$AA$2346,4,FALSE)</f>
        <v>0</v>
      </c>
      <c r="O2243" s="2">
        <f>VLOOKUP($B2243,'Answer Data Transformation'!$T$3:$AA$2346,5,FALSE)</f>
        <v>1341.16</v>
      </c>
      <c r="P2243" s="2" t="str">
        <f>VLOOKUP($B2243,'Answer Data Transformation'!$T$3:$AA$2346,6,FALSE)</f>
        <v>tier - 2</v>
      </c>
      <c r="Q2243" s="2" t="str">
        <f>VLOOKUP($B2243,'Answer Data Transformation'!$T$3:$AA$2346,7,FALSE)</f>
        <v>tier - 2</v>
      </c>
      <c r="R2243" s="2" t="str">
        <f>VLOOKUP($B2243,'Answer Data Transformation'!$T$3:$AA$2346,8,FALSE)</f>
        <v>R1012</v>
      </c>
      <c r="S2243" s="2">
        <f>VLOOKUP($B2243,'Answer Data Transformation'!$T$3:$AA$2346,3,FALSE)</f>
        <v>25</v>
      </c>
    </row>
    <row r="2244" spans="2:19" ht="15.5" x14ac:dyDescent="0.35">
      <c r="B2244" s="1" t="s">
        <v>115</v>
      </c>
      <c r="C2244" s="28" t="str">
        <f>VLOOKUP(B2244,'Answer Data Transformation'!$B$3:$F$2338,4,FALSE)</f>
        <v xml:space="preserve">  Jordan</v>
      </c>
      <c r="D2244" s="2">
        <f>VLOOKUP($B2244,'Answer Data Transformation'!$I$3:$R$2338,2,FALSE)</f>
        <v>15.6</v>
      </c>
      <c r="E2244" s="2">
        <f>VLOOKUP($B2244,'Answer Data Transformation'!$I$3:$R$2338,4,FALSE)</f>
        <v>4.12</v>
      </c>
      <c r="F2244" s="2" t="str">
        <f>VLOOKUP($B2244,'Answer Data Transformation'!$I$3:$R$2338,6,FALSE)</f>
        <v>Yes</v>
      </c>
      <c r="G2244" s="2" t="str">
        <f>VLOOKUP($B2244,'Answer Data Transformation'!$I$3:$R$2338,7,FALSE)</f>
        <v>No</v>
      </c>
      <c r="H2244" s="2" t="str">
        <f>VLOOKUP($B2244,'Answer Data Transformation'!$I$3:$R$2338,8,FALSE)</f>
        <v>No</v>
      </c>
      <c r="I2244" s="29">
        <f>VLOOKUP($B2244,'Answer Data Transformation'!$I$3:$R$2338,9,FALSE)</f>
        <v>1</v>
      </c>
      <c r="J2244" s="2" t="str">
        <f>VLOOKUP($B2244,'Answer Data Transformation'!$I$3:$R$2338,10,FALSE)</f>
        <v>No</v>
      </c>
      <c r="K2244" s="2" t="str">
        <f>VLOOKUP($B2244,'Answer Data Transformation'!$I$3:$R$2338,3,FALSE)</f>
        <v>Underweight</v>
      </c>
      <c r="L2244" s="2" t="str">
        <f>VLOOKUP($B2244,'Answer Data Transformation'!$I$3:$R$2338,5,FALSE)</f>
        <v>Normal</v>
      </c>
      <c r="M2244" s="2" t="str">
        <f>VLOOKUP($B2244,'Answer Data Transformation'!$T$3:$AA$2346,2,FALSE)</f>
        <v>30-Jul-1995</v>
      </c>
      <c r="N2244" s="2">
        <f>VLOOKUP($B2244,'Answer Data Transformation'!$T$3:$AA$2346,4,FALSE)</f>
        <v>0</v>
      </c>
      <c r="O2244" s="2">
        <f>VLOOKUP($B2244,'Answer Data Transformation'!$T$3:$AA$2346,5,FALSE)</f>
        <v>1338</v>
      </c>
      <c r="P2244" s="2" t="str">
        <f>VLOOKUP($B2244,'Answer Data Transformation'!$T$3:$AA$2346,6,FALSE)</f>
        <v>tier - 2</v>
      </c>
      <c r="Q2244" s="2" t="str">
        <f>VLOOKUP($B2244,'Answer Data Transformation'!$T$3:$AA$2346,7,FALSE)</f>
        <v>tier - 3</v>
      </c>
      <c r="R2244" s="2" t="str">
        <f>VLOOKUP($B2244,'Answer Data Transformation'!$T$3:$AA$2346,8,FALSE)</f>
        <v>R1012</v>
      </c>
      <c r="S2244" s="2">
        <f>VLOOKUP($B2244,'Answer Data Transformation'!$T$3:$AA$2346,3,FALSE)</f>
        <v>27</v>
      </c>
    </row>
    <row r="2245" spans="2:19" ht="15.5" x14ac:dyDescent="0.35">
      <c r="B2245" s="1" t="s">
        <v>114</v>
      </c>
      <c r="C2245" s="28" t="str">
        <f>VLOOKUP(B2245,'Answer Data Transformation'!$B$3:$F$2338,4,FALSE)</f>
        <v xml:space="preserve">  Brian</v>
      </c>
      <c r="D2245" s="2">
        <f>VLOOKUP($B2245,'Answer Data Transformation'!$I$3:$R$2338,2,FALSE)</f>
        <v>24.39</v>
      </c>
      <c r="E2245" s="2">
        <f>VLOOKUP($B2245,'Answer Data Transformation'!$I$3:$R$2338,4,FALSE)</f>
        <v>6.24</v>
      </c>
      <c r="F2245" s="2" t="str">
        <f>VLOOKUP($B2245,'Answer Data Transformation'!$I$3:$R$2338,6,FALSE)</f>
        <v>No</v>
      </c>
      <c r="G2245" s="2" t="str">
        <f>VLOOKUP($B2245,'Answer Data Transformation'!$I$3:$R$2338,7,FALSE)</f>
        <v>No</v>
      </c>
      <c r="H2245" s="2" t="str">
        <f>VLOOKUP($B2245,'Answer Data Transformation'!$I$3:$R$2338,8,FALSE)</f>
        <v>No</v>
      </c>
      <c r="I2245" s="29">
        <f>VLOOKUP($B2245,'Answer Data Transformation'!$I$3:$R$2338,9,FALSE)</f>
        <v>1</v>
      </c>
      <c r="J2245" s="2" t="str">
        <f>VLOOKUP($B2245,'Answer Data Transformation'!$I$3:$R$2338,10,FALSE)</f>
        <v>No</v>
      </c>
      <c r="K2245" s="2" t="str">
        <f>VLOOKUP($B2245,'Answer Data Transformation'!$I$3:$R$2338,3,FALSE)</f>
        <v>Normal Weight</v>
      </c>
      <c r="L2245" s="2" t="str">
        <f>VLOOKUP($B2245,'Answer Data Transformation'!$I$3:$R$2338,5,FALSE)</f>
        <v>Prediabetes</v>
      </c>
      <c r="M2245" s="2" t="str">
        <f>VLOOKUP($B2245,'Answer Data Transformation'!$T$3:$AA$2346,2,FALSE)</f>
        <v>12-Jul-1998</v>
      </c>
      <c r="N2245" s="2">
        <f>VLOOKUP($B2245,'Answer Data Transformation'!$T$3:$AA$2346,4,FALSE)</f>
        <v>0</v>
      </c>
      <c r="O2245" s="2">
        <f>VLOOKUP($B2245,'Answer Data Transformation'!$T$3:$AA$2346,5,FALSE)</f>
        <v>1332.61</v>
      </c>
      <c r="P2245" s="2" t="str">
        <f>VLOOKUP($B2245,'Answer Data Transformation'!$T$3:$AA$2346,6,FALSE)</f>
        <v>tier - 2</v>
      </c>
      <c r="Q2245" s="2" t="str">
        <f>VLOOKUP($B2245,'Answer Data Transformation'!$T$3:$AA$2346,7,FALSE)</f>
        <v>tier - 3</v>
      </c>
      <c r="R2245" s="2" t="str">
        <f>VLOOKUP($B2245,'Answer Data Transformation'!$T$3:$AA$2346,8,FALSE)</f>
        <v>R1013</v>
      </c>
      <c r="S2245" s="2">
        <f>VLOOKUP($B2245,'Answer Data Transformation'!$T$3:$AA$2346,3,FALSE)</f>
        <v>24</v>
      </c>
    </row>
    <row r="2246" spans="2:19" ht="15.5" x14ac:dyDescent="0.35">
      <c r="B2246" s="1" t="s">
        <v>113</v>
      </c>
      <c r="C2246" s="28" t="str">
        <f>VLOOKUP(B2246,'Answer Data Transformation'!$B$3:$F$2338,4,FALSE)</f>
        <v xml:space="preserve">  Katherine A</v>
      </c>
      <c r="D2246" s="2">
        <f>VLOOKUP($B2246,'Answer Data Transformation'!$I$3:$R$2338,2,FALSE)</f>
        <v>24.75</v>
      </c>
      <c r="E2246" s="2">
        <f>VLOOKUP($B2246,'Answer Data Transformation'!$I$3:$R$2338,4,FALSE)</f>
        <v>4.83</v>
      </c>
      <c r="F2246" s="2" t="str">
        <f>VLOOKUP($B2246,'Answer Data Transformation'!$I$3:$R$2338,6,FALSE)</f>
        <v>No</v>
      </c>
      <c r="G2246" s="2" t="str">
        <f>VLOOKUP($B2246,'Answer Data Transformation'!$I$3:$R$2338,7,FALSE)</f>
        <v>No</v>
      </c>
      <c r="H2246" s="2" t="str">
        <f>VLOOKUP($B2246,'Answer Data Transformation'!$I$3:$R$2338,8,FALSE)</f>
        <v>No</v>
      </c>
      <c r="I2246" s="29">
        <f>VLOOKUP($B2246,'Answer Data Transformation'!$I$3:$R$2338,9,FALSE)</f>
        <v>0</v>
      </c>
      <c r="J2246" s="2" t="str">
        <f>VLOOKUP($B2246,'Answer Data Transformation'!$I$3:$R$2338,10,FALSE)</f>
        <v>No</v>
      </c>
      <c r="K2246" s="2" t="str">
        <f>VLOOKUP($B2246,'Answer Data Transformation'!$I$3:$R$2338,3,FALSE)</f>
        <v>Normal Weight</v>
      </c>
      <c r="L2246" s="2" t="str">
        <f>VLOOKUP($B2246,'Answer Data Transformation'!$I$3:$R$2338,5,FALSE)</f>
        <v>Normal</v>
      </c>
      <c r="M2246" s="2" t="str">
        <f>VLOOKUP($B2246,'Answer Data Transformation'!$T$3:$AA$2346,2,FALSE)</f>
        <v>14-Oct-1999</v>
      </c>
      <c r="N2246" s="2">
        <f>VLOOKUP($B2246,'Answer Data Transformation'!$T$3:$AA$2346,4,FALSE)</f>
        <v>0</v>
      </c>
      <c r="O2246" s="2">
        <f>VLOOKUP($B2246,'Answer Data Transformation'!$T$3:$AA$2346,5,FALSE)</f>
        <v>1329.17</v>
      </c>
      <c r="P2246" s="2" t="str">
        <f>VLOOKUP($B2246,'Answer Data Transformation'!$T$3:$AA$2346,6,FALSE)</f>
        <v>tier - 2</v>
      </c>
      <c r="Q2246" s="2" t="str">
        <f>VLOOKUP($B2246,'Answer Data Transformation'!$T$3:$AA$2346,7,FALSE)</f>
        <v>tier - 3</v>
      </c>
      <c r="R2246" s="2" t="str">
        <f>VLOOKUP($B2246,'Answer Data Transformation'!$T$3:$AA$2346,8,FALSE)</f>
        <v>R1013</v>
      </c>
      <c r="S2246" s="2">
        <f>VLOOKUP($B2246,'Answer Data Transformation'!$T$3:$AA$2346,3,FALSE)</f>
        <v>23</v>
      </c>
    </row>
    <row r="2247" spans="2:19" ht="15.5" x14ac:dyDescent="0.35">
      <c r="B2247" s="1" t="s">
        <v>112</v>
      </c>
      <c r="C2247" s="28" t="str">
        <f>VLOOKUP(B2247,'Answer Data Transformation'!$B$3:$F$2338,4,FALSE)</f>
        <v xml:space="preserve">  Melanie</v>
      </c>
      <c r="D2247" s="2">
        <f>VLOOKUP($B2247,'Answer Data Transformation'!$I$3:$R$2338,2,FALSE)</f>
        <v>20.88</v>
      </c>
      <c r="E2247" s="2">
        <f>VLOOKUP($B2247,'Answer Data Transformation'!$I$3:$R$2338,4,FALSE)</f>
        <v>7.4</v>
      </c>
      <c r="F2247" s="2" t="str">
        <f>VLOOKUP($B2247,'Answer Data Transformation'!$I$3:$R$2338,6,FALSE)</f>
        <v>No</v>
      </c>
      <c r="G2247" s="2" t="str">
        <f>VLOOKUP($B2247,'Answer Data Transformation'!$I$3:$R$2338,7,FALSE)</f>
        <v>No</v>
      </c>
      <c r="H2247" s="2" t="str">
        <f>VLOOKUP($B2247,'Answer Data Transformation'!$I$3:$R$2338,8,FALSE)</f>
        <v>No</v>
      </c>
      <c r="I2247" s="29">
        <f>VLOOKUP($B2247,'Answer Data Transformation'!$I$3:$R$2338,9,FALSE)</f>
        <v>0</v>
      </c>
      <c r="J2247" s="2" t="str">
        <f>VLOOKUP($B2247,'Answer Data Transformation'!$I$3:$R$2338,10,FALSE)</f>
        <v>No</v>
      </c>
      <c r="K2247" s="2" t="str">
        <f>VLOOKUP($B2247,'Answer Data Transformation'!$I$3:$R$2338,3,FALSE)</f>
        <v>Normal Weight</v>
      </c>
      <c r="L2247" s="2" t="str">
        <f>VLOOKUP($B2247,'Answer Data Transformation'!$I$3:$R$2338,5,FALSE)</f>
        <v>Diabetes</v>
      </c>
      <c r="M2247" s="2" t="str">
        <f>VLOOKUP($B2247,'Answer Data Transformation'!$T$3:$AA$2346,2,FALSE)</f>
        <v>13-Oct-2002</v>
      </c>
      <c r="N2247" s="2">
        <f>VLOOKUP($B2247,'Answer Data Transformation'!$T$3:$AA$2346,4,FALSE)</f>
        <v>0</v>
      </c>
      <c r="O2247" s="2">
        <f>VLOOKUP($B2247,'Answer Data Transformation'!$T$3:$AA$2346,5,FALSE)</f>
        <v>1315</v>
      </c>
      <c r="P2247" s="2" t="str">
        <f>VLOOKUP($B2247,'Answer Data Transformation'!$T$3:$AA$2346,6,FALSE)</f>
        <v>tier - 2</v>
      </c>
      <c r="Q2247" s="2" t="str">
        <f>VLOOKUP($B2247,'Answer Data Transformation'!$T$3:$AA$2346,7,FALSE)</f>
        <v>tier - 2</v>
      </c>
      <c r="R2247" s="2" t="str">
        <f>VLOOKUP($B2247,'Answer Data Transformation'!$T$3:$AA$2346,8,FALSE)</f>
        <v>R1013</v>
      </c>
      <c r="S2247" s="2">
        <f>VLOOKUP($B2247,'Answer Data Transformation'!$T$3:$AA$2346,3,FALSE)</f>
        <v>20</v>
      </c>
    </row>
    <row r="2248" spans="2:19" ht="15.5" x14ac:dyDescent="0.35">
      <c r="B2248" s="1" t="s">
        <v>111</v>
      </c>
      <c r="C2248" s="28" t="str">
        <f>VLOOKUP(B2248,'Answer Data Transformation'!$B$3:$F$2338,4,FALSE)</f>
        <v xml:space="preserve">  Jessica</v>
      </c>
      <c r="D2248" s="2">
        <f>VLOOKUP($B2248,'Answer Data Transformation'!$I$3:$R$2338,2,FALSE)</f>
        <v>20.43</v>
      </c>
      <c r="E2248" s="2">
        <f>VLOOKUP($B2248,'Answer Data Transformation'!$I$3:$R$2338,4,FALSE)</f>
        <v>4.54</v>
      </c>
      <c r="F2248" s="2" t="str">
        <f>VLOOKUP($B2248,'Answer Data Transformation'!$I$3:$R$2338,6,FALSE)</f>
        <v>No</v>
      </c>
      <c r="G2248" s="2" t="str">
        <f>VLOOKUP($B2248,'Answer Data Transformation'!$I$3:$R$2338,7,FALSE)</f>
        <v>No</v>
      </c>
      <c r="H2248" s="2" t="str">
        <f>VLOOKUP($B2248,'Answer Data Transformation'!$I$3:$R$2338,8,FALSE)</f>
        <v>No</v>
      </c>
      <c r="I2248" s="29">
        <f>VLOOKUP($B2248,'Answer Data Transformation'!$I$3:$R$2338,9,FALSE)</f>
        <v>0</v>
      </c>
      <c r="J2248" s="2" t="str">
        <f>VLOOKUP($B2248,'Answer Data Transformation'!$I$3:$R$2338,10,FALSE)</f>
        <v>No</v>
      </c>
      <c r="K2248" s="2" t="str">
        <f>VLOOKUP($B2248,'Answer Data Transformation'!$I$3:$R$2338,3,FALSE)</f>
        <v>Normal Weight</v>
      </c>
      <c r="L2248" s="2" t="str">
        <f>VLOOKUP($B2248,'Answer Data Transformation'!$I$3:$R$2338,5,FALSE)</f>
        <v>Normal</v>
      </c>
      <c r="M2248" s="2" t="str">
        <f>VLOOKUP($B2248,'Answer Data Transformation'!$T$3:$AA$2346,2,FALSE)</f>
        <v>02-Dec-1999</v>
      </c>
      <c r="N2248" s="2">
        <f>VLOOKUP($B2248,'Answer Data Transformation'!$T$3:$AA$2346,4,FALSE)</f>
        <v>0</v>
      </c>
      <c r="O2248" s="2">
        <f>VLOOKUP($B2248,'Answer Data Transformation'!$T$3:$AA$2346,5,FALSE)</f>
        <v>1304</v>
      </c>
      <c r="P2248" s="2" t="str">
        <f>VLOOKUP($B2248,'Answer Data Transformation'!$T$3:$AA$2346,6,FALSE)</f>
        <v>tier - 2</v>
      </c>
      <c r="Q2248" s="2" t="str">
        <f>VLOOKUP($B2248,'Answer Data Transformation'!$T$3:$AA$2346,7,FALSE)</f>
        <v>tier - 2</v>
      </c>
      <c r="R2248" s="2" t="str">
        <f>VLOOKUP($B2248,'Answer Data Transformation'!$T$3:$AA$2346,8,FALSE)</f>
        <v>R1013</v>
      </c>
      <c r="S2248" s="2">
        <f>VLOOKUP($B2248,'Answer Data Transformation'!$T$3:$AA$2346,3,FALSE)</f>
        <v>23</v>
      </c>
    </row>
    <row r="2249" spans="2:19" ht="15.5" x14ac:dyDescent="0.35">
      <c r="B2249" s="1" t="s">
        <v>110</v>
      </c>
      <c r="C2249" s="28" t="str">
        <f>VLOOKUP(B2249,'Answer Data Transformation'!$B$3:$F$2338,4,FALSE)</f>
        <v xml:space="preserve">  Eric S</v>
      </c>
      <c r="D2249" s="2">
        <f>VLOOKUP($B2249,'Answer Data Transformation'!$I$3:$R$2338,2,FALSE)</f>
        <v>15.18</v>
      </c>
      <c r="E2249" s="2">
        <f>VLOOKUP($B2249,'Answer Data Transformation'!$I$3:$R$2338,4,FALSE)</f>
        <v>11.11</v>
      </c>
      <c r="F2249" s="2" t="str">
        <f>VLOOKUP($B2249,'Answer Data Transformation'!$I$3:$R$2338,6,FALSE)</f>
        <v>No</v>
      </c>
      <c r="G2249" s="2" t="str">
        <f>VLOOKUP($B2249,'Answer Data Transformation'!$I$3:$R$2338,7,FALSE)</f>
        <v>No</v>
      </c>
      <c r="H2249" s="2" t="str">
        <f>VLOOKUP($B2249,'Answer Data Transformation'!$I$3:$R$2338,8,FALSE)</f>
        <v>No</v>
      </c>
      <c r="I2249" s="29">
        <f>VLOOKUP($B2249,'Answer Data Transformation'!$I$3:$R$2338,9,FALSE)</f>
        <v>0</v>
      </c>
      <c r="J2249" s="2" t="str">
        <f>VLOOKUP($B2249,'Answer Data Transformation'!$I$3:$R$2338,10,FALSE)</f>
        <v>No</v>
      </c>
      <c r="K2249" s="2" t="str">
        <f>VLOOKUP($B2249,'Answer Data Transformation'!$I$3:$R$2338,3,FALSE)</f>
        <v>Underweight</v>
      </c>
      <c r="L2249" s="2" t="str">
        <f>VLOOKUP($B2249,'Answer Data Transformation'!$I$3:$R$2338,5,FALSE)</f>
        <v>Diabetes</v>
      </c>
      <c r="M2249" s="2" t="str">
        <f>VLOOKUP($B2249,'Answer Data Transformation'!$T$3:$AA$2346,2,FALSE)</f>
        <v>10-Dec-2002</v>
      </c>
      <c r="N2249" s="2">
        <f>VLOOKUP($B2249,'Answer Data Transformation'!$T$3:$AA$2346,4,FALSE)</f>
        <v>0</v>
      </c>
      <c r="O2249" s="2">
        <f>VLOOKUP($B2249,'Answer Data Transformation'!$T$3:$AA$2346,5,FALSE)</f>
        <v>1304</v>
      </c>
      <c r="P2249" s="2" t="str">
        <f>VLOOKUP($B2249,'Answer Data Transformation'!$T$3:$AA$2346,6,FALSE)</f>
        <v>tier - 2</v>
      </c>
      <c r="Q2249" s="2" t="str">
        <f>VLOOKUP($B2249,'Answer Data Transformation'!$T$3:$AA$2346,7,FALSE)</f>
        <v>tier - 2</v>
      </c>
      <c r="R2249" s="2" t="str">
        <f>VLOOKUP($B2249,'Answer Data Transformation'!$T$3:$AA$2346,8,FALSE)</f>
        <v>R1012</v>
      </c>
      <c r="S2249" s="2">
        <f>VLOOKUP($B2249,'Answer Data Transformation'!$T$3:$AA$2346,3,FALSE)</f>
        <v>20</v>
      </c>
    </row>
    <row r="2250" spans="2:19" ht="15.5" x14ac:dyDescent="0.35">
      <c r="B2250" s="1" t="s">
        <v>109</v>
      </c>
      <c r="C2250" s="28" t="str">
        <f>VLOOKUP(B2250,'Answer Data Transformation'!$B$3:$F$2338,4,FALSE)</f>
        <v xml:space="preserve">  Joseph</v>
      </c>
      <c r="D2250" s="2">
        <f>VLOOKUP($B2250,'Answer Data Transformation'!$I$3:$R$2338,2,FALSE)</f>
        <v>15.12</v>
      </c>
      <c r="E2250" s="2">
        <f>VLOOKUP($B2250,'Answer Data Transformation'!$I$3:$R$2338,4,FALSE)</f>
        <v>4.03</v>
      </c>
      <c r="F2250" s="2" t="str">
        <f>VLOOKUP($B2250,'Answer Data Transformation'!$I$3:$R$2338,6,FALSE)</f>
        <v>Yes</v>
      </c>
      <c r="G2250" s="2" t="str">
        <f>VLOOKUP($B2250,'Answer Data Transformation'!$I$3:$R$2338,7,FALSE)</f>
        <v>No</v>
      </c>
      <c r="H2250" s="2" t="str">
        <f>VLOOKUP($B2250,'Answer Data Transformation'!$I$3:$R$2338,8,FALSE)</f>
        <v>No</v>
      </c>
      <c r="I2250" s="29">
        <f>VLOOKUP($B2250,'Answer Data Transformation'!$I$3:$R$2338,9,FALSE)</f>
        <v>0</v>
      </c>
      <c r="J2250" s="2" t="str">
        <f>VLOOKUP($B2250,'Answer Data Transformation'!$I$3:$R$2338,10,FALSE)</f>
        <v>No</v>
      </c>
      <c r="K2250" s="2" t="str">
        <f>VLOOKUP($B2250,'Answer Data Transformation'!$I$3:$R$2338,3,FALSE)</f>
        <v>Underweight</v>
      </c>
      <c r="L2250" s="2" t="str">
        <f>VLOOKUP($B2250,'Answer Data Transformation'!$I$3:$R$2338,5,FALSE)</f>
        <v>Normal</v>
      </c>
      <c r="M2250" s="2" t="str">
        <f>VLOOKUP($B2250,'Answer Data Transformation'!$T$3:$AA$2346,2,FALSE)</f>
        <v>29-Nov-2001</v>
      </c>
      <c r="N2250" s="2">
        <f>VLOOKUP($B2250,'Answer Data Transformation'!$T$3:$AA$2346,4,FALSE)</f>
        <v>0</v>
      </c>
      <c r="O2250" s="2">
        <f>VLOOKUP($B2250,'Answer Data Transformation'!$T$3:$AA$2346,5,FALSE)</f>
        <v>1293</v>
      </c>
      <c r="P2250" s="2" t="str">
        <f>VLOOKUP($B2250,'Answer Data Transformation'!$T$3:$AA$2346,6,FALSE)</f>
        <v>tier - 2</v>
      </c>
      <c r="Q2250" s="2" t="str">
        <f>VLOOKUP($B2250,'Answer Data Transformation'!$T$3:$AA$2346,7,FALSE)</f>
        <v>tier - 3</v>
      </c>
      <c r="R2250" s="2" t="str">
        <f>VLOOKUP($B2250,'Answer Data Transformation'!$T$3:$AA$2346,8,FALSE)</f>
        <v>R1012</v>
      </c>
      <c r="S2250" s="2">
        <f>VLOOKUP($B2250,'Answer Data Transformation'!$T$3:$AA$2346,3,FALSE)</f>
        <v>21</v>
      </c>
    </row>
    <row r="2251" spans="2:19" ht="15.5" x14ac:dyDescent="0.35">
      <c r="B2251" s="1" t="s">
        <v>108</v>
      </c>
      <c r="C2251" s="28" t="str">
        <f>VLOOKUP(B2251,'Answer Data Transformation'!$B$3:$F$2338,4,FALSE)</f>
        <v xml:space="preserve">  Mary</v>
      </c>
      <c r="D2251" s="2">
        <f>VLOOKUP($B2251,'Answer Data Transformation'!$I$3:$R$2338,2,FALSE)</f>
        <v>23.88</v>
      </c>
      <c r="E2251" s="2">
        <f>VLOOKUP($B2251,'Answer Data Transformation'!$I$3:$R$2338,4,FALSE)</f>
        <v>4.51</v>
      </c>
      <c r="F2251" s="2" t="str">
        <f>VLOOKUP($B2251,'Answer Data Transformation'!$I$3:$R$2338,6,FALSE)</f>
        <v>No</v>
      </c>
      <c r="G2251" s="2" t="str">
        <f>VLOOKUP($B2251,'Answer Data Transformation'!$I$3:$R$2338,7,FALSE)</f>
        <v>No</v>
      </c>
      <c r="H2251" s="2" t="str">
        <f>VLOOKUP($B2251,'Answer Data Transformation'!$I$3:$R$2338,8,FALSE)</f>
        <v>No</v>
      </c>
      <c r="I2251" s="29">
        <f>VLOOKUP($B2251,'Answer Data Transformation'!$I$3:$R$2338,9,FALSE)</f>
        <v>1</v>
      </c>
      <c r="J2251" s="2" t="str">
        <f>VLOOKUP($B2251,'Answer Data Transformation'!$I$3:$R$2338,10,FALSE)</f>
        <v>No</v>
      </c>
      <c r="K2251" s="2" t="str">
        <f>VLOOKUP($B2251,'Answer Data Transformation'!$I$3:$R$2338,3,FALSE)</f>
        <v>Normal Weight</v>
      </c>
      <c r="L2251" s="2" t="str">
        <f>VLOOKUP($B2251,'Answer Data Transformation'!$I$3:$R$2338,5,FALSE)</f>
        <v>Normal</v>
      </c>
      <c r="M2251" s="2" t="str">
        <f>VLOOKUP($B2251,'Answer Data Transformation'!$T$3:$AA$2346,2,FALSE)</f>
        <v>04-Jun-1998</v>
      </c>
      <c r="N2251" s="2">
        <f>VLOOKUP($B2251,'Answer Data Transformation'!$T$3:$AA$2346,4,FALSE)</f>
        <v>0</v>
      </c>
      <c r="O2251" s="2">
        <f>VLOOKUP($B2251,'Answer Data Transformation'!$T$3:$AA$2346,5,FALSE)</f>
        <v>1290.93</v>
      </c>
      <c r="P2251" s="2" t="str">
        <f>VLOOKUP($B2251,'Answer Data Transformation'!$T$3:$AA$2346,6,FALSE)</f>
        <v>tier - 2</v>
      </c>
      <c r="Q2251" s="2" t="str">
        <f>VLOOKUP($B2251,'Answer Data Transformation'!$T$3:$AA$2346,7,FALSE)</f>
        <v>tier - 2</v>
      </c>
      <c r="R2251" s="2" t="str">
        <f>VLOOKUP($B2251,'Answer Data Transformation'!$T$3:$AA$2346,8,FALSE)</f>
        <v>R1013</v>
      </c>
      <c r="S2251" s="2">
        <f>VLOOKUP($B2251,'Answer Data Transformation'!$T$3:$AA$2346,3,FALSE)</f>
        <v>25</v>
      </c>
    </row>
    <row r="2252" spans="2:19" ht="15.5" x14ac:dyDescent="0.35">
      <c r="B2252" s="1" t="s">
        <v>107</v>
      </c>
      <c r="C2252" s="28" t="str">
        <f>VLOOKUP(B2252,'Answer Data Transformation'!$B$3:$F$2338,4,FALSE)</f>
        <v xml:space="preserve">  Natalie</v>
      </c>
      <c r="D2252" s="2">
        <f>VLOOKUP($B2252,'Answer Data Transformation'!$I$3:$R$2338,2,FALSE)</f>
        <v>16.13</v>
      </c>
      <c r="E2252" s="2">
        <f>VLOOKUP($B2252,'Answer Data Transformation'!$I$3:$R$2338,4,FALSE)</f>
        <v>5.56</v>
      </c>
      <c r="F2252" s="2" t="str">
        <f>VLOOKUP($B2252,'Answer Data Transformation'!$I$3:$R$2338,6,FALSE)</f>
        <v>No</v>
      </c>
      <c r="G2252" s="2" t="str">
        <f>VLOOKUP($B2252,'Answer Data Transformation'!$I$3:$R$2338,7,FALSE)</f>
        <v>yes</v>
      </c>
      <c r="H2252" s="2" t="str">
        <f>VLOOKUP($B2252,'Answer Data Transformation'!$I$3:$R$2338,8,FALSE)</f>
        <v>No</v>
      </c>
      <c r="I2252" s="29">
        <f>VLOOKUP($B2252,'Answer Data Transformation'!$I$3:$R$2338,9,FALSE)</f>
        <v>1</v>
      </c>
      <c r="J2252" s="2" t="str">
        <f>VLOOKUP($B2252,'Answer Data Transformation'!$I$3:$R$2338,10,FALSE)</f>
        <v>No</v>
      </c>
      <c r="K2252" s="2" t="str">
        <f>VLOOKUP($B2252,'Answer Data Transformation'!$I$3:$R$2338,3,FALSE)</f>
        <v>Underweight</v>
      </c>
      <c r="L2252" s="2" t="str">
        <f>VLOOKUP($B2252,'Answer Data Transformation'!$I$3:$R$2338,5,FALSE)</f>
        <v>Normal</v>
      </c>
      <c r="M2252" s="2" t="str">
        <f>VLOOKUP($B2252,'Answer Data Transformation'!$T$3:$AA$2346,2,FALSE)</f>
        <v>26-Jun-2000</v>
      </c>
      <c r="N2252" s="2">
        <f>VLOOKUP($B2252,'Answer Data Transformation'!$T$3:$AA$2346,4,FALSE)</f>
        <v>0</v>
      </c>
      <c r="O2252" s="2">
        <f>VLOOKUP($B2252,'Answer Data Transformation'!$T$3:$AA$2346,5,FALSE)</f>
        <v>1286</v>
      </c>
      <c r="P2252" s="2" t="str">
        <f>VLOOKUP($B2252,'Answer Data Transformation'!$T$3:$AA$2346,6,FALSE)</f>
        <v>tier - 2</v>
      </c>
      <c r="Q2252" s="2" t="str">
        <f>VLOOKUP($B2252,'Answer Data Transformation'!$T$3:$AA$2346,7,FALSE)</f>
        <v>tier - 2</v>
      </c>
      <c r="R2252" s="2" t="str">
        <f>VLOOKUP($B2252,'Answer Data Transformation'!$T$3:$AA$2346,8,FALSE)</f>
        <v>R1013</v>
      </c>
      <c r="S2252" s="2">
        <f>VLOOKUP($B2252,'Answer Data Transformation'!$T$3:$AA$2346,3,FALSE)</f>
        <v>22</v>
      </c>
    </row>
    <row r="2253" spans="2:19" ht="15.5" x14ac:dyDescent="0.35">
      <c r="B2253" s="1" t="s">
        <v>106</v>
      </c>
      <c r="C2253" s="28" t="str">
        <f>VLOOKUP(B2253,'Answer Data Transformation'!$B$3:$F$2338,4,FALSE)</f>
        <v xml:space="preserve">  Christopher</v>
      </c>
      <c r="D2253" s="2">
        <f>VLOOKUP($B2253,'Answer Data Transformation'!$I$3:$R$2338,2,FALSE)</f>
        <v>24.09</v>
      </c>
      <c r="E2253" s="2">
        <f>VLOOKUP($B2253,'Answer Data Transformation'!$I$3:$R$2338,4,FALSE)</f>
        <v>4.0999999999999996</v>
      </c>
      <c r="F2253" s="2" t="str">
        <f>VLOOKUP($B2253,'Answer Data Transformation'!$I$3:$R$2338,6,FALSE)</f>
        <v>No</v>
      </c>
      <c r="G2253" s="2" t="str">
        <f>VLOOKUP($B2253,'Answer Data Transformation'!$I$3:$R$2338,7,FALSE)</f>
        <v>yes</v>
      </c>
      <c r="H2253" s="2" t="str">
        <f>VLOOKUP($B2253,'Answer Data Transformation'!$I$3:$R$2338,8,FALSE)</f>
        <v>No</v>
      </c>
      <c r="I2253" s="29">
        <f>VLOOKUP($B2253,'Answer Data Transformation'!$I$3:$R$2338,9,FALSE)</f>
        <v>1</v>
      </c>
      <c r="J2253" s="2" t="str">
        <f>VLOOKUP($B2253,'Answer Data Transformation'!$I$3:$R$2338,10,FALSE)</f>
        <v>No</v>
      </c>
      <c r="K2253" s="2" t="str">
        <f>VLOOKUP($B2253,'Answer Data Transformation'!$I$3:$R$2338,3,FALSE)</f>
        <v>Normal Weight</v>
      </c>
      <c r="L2253" s="2" t="str">
        <f>VLOOKUP($B2253,'Answer Data Transformation'!$I$3:$R$2338,5,FALSE)</f>
        <v>Normal</v>
      </c>
      <c r="M2253" s="2" t="str">
        <f>VLOOKUP($B2253,'Answer Data Transformation'!$T$3:$AA$2346,2,FALSE)</f>
        <v>28-Jul-2004</v>
      </c>
      <c r="N2253" s="2">
        <f>VLOOKUP($B2253,'Answer Data Transformation'!$T$3:$AA$2346,4,FALSE)</f>
        <v>0</v>
      </c>
      <c r="O2253" s="2">
        <f>VLOOKUP($B2253,'Answer Data Transformation'!$T$3:$AA$2346,5,FALSE)</f>
        <v>1285</v>
      </c>
      <c r="P2253" s="2" t="str">
        <f>VLOOKUP($B2253,'Answer Data Transformation'!$T$3:$AA$2346,6,FALSE)</f>
        <v>tier - 2</v>
      </c>
      <c r="Q2253" s="2" t="str">
        <f>VLOOKUP($B2253,'Answer Data Transformation'!$T$3:$AA$2346,7,FALSE)</f>
        <v>tier - 3</v>
      </c>
      <c r="R2253" s="2" t="str">
        <f>VLOOKUP($B2253,'Answer Data Transformation'!$T$3:$AA$2346,8,FALSE)</f>
        <v>R1013</v>
      </c>
      <c r="S2253" s="2">
        <f>VLOOKUP($B2253,'Answer Data Transformation'!$T$3:$AA$2346,3,FALSE)</f>
        <v>18</v>
      </c>
    </row>
    <row r="2254" spans="2:19" ht="15.5" x14ac:dyDescent="0.35">
      <c r="B2254" s="1" t="s">
        <v>105</v>
      </c>
      <c r="C2254" s="28" t="str">
        <f>VLOOKUP(B2254,'Answer Data Transformation'!$B$3:$F$2338,4,FALSE)</f>
        <v xml:space="preserve">  Sonja</v>
      </c>
      <c r="D2254" s="2">
        <f>VLOOKUP($B2254,'Answer Data Transformation'!$I$3:$R$2338,2,FALSE)</f>
        <v>19.43</v>
      </c>
      <c r="E2254" s="2">
        <f>VLOOKUP($B2254,'Answer Data Transformation'!$I$3:$R$2338,4,FALSE)</f>
        <v>5.85</v>
      </c>
      <c r="F2254" s="2" t="str">
        <f>VLOOKUP($B2254,'Answer Data Transformation'!$I$3:$R$2338,6,FALSE)</f>
        <v>No</v>
      </c>
      <c r="G2254" s="2" t="str">
        <f>VLOOKUP($B2254,'Answer Data Transformation'!$I$3:$R$2338,7,FALSE)</f>
        <v>yes</v>
      </c>
      <c r="H2254" s="2" t="str">
        <f>VLOOKUP($B2254,'Answer Data Transformation'!$I$3:$R$2338,8,FALSE)</f>
        <v>No</v>
      </c>
      <c r="I2254" s="29">
        <f>VLOOKUP($B2254,'Answer Data Transformation'!$I$3:$R$2338,9,FALSE)</f>
        <v>1</v>
      </c>
      <c r="J2254" s="2" t="str">
        <f>VLOOKUP($B2254,'Answer Data Transformation'!$I$3:$R$2338,10,FALSE)</f>
        <v>No</v>
      </c>
      <c r="K2254" s="2" t="str">
        <f>VLOOKUP($B2254,'Answer Data Transformation'!$I$3:$R$2338,3,FALSE)</f>
        <v>Normal Weight</v>
      </c>
      <c r="L2254" s="2" t="str">
        <f>VLOOKUP($B2254,'Answer Data Transformation'!$I$3:$R$2338,5,FALSE)</f>
        <v>Prediabetes</v>
      </c>
      <c r="M2254" s="2" t="str">
        <f>VLOOKUP($B2254,'Answer Data Transformation'!$T$3:$AA$2346,2,FALSE)</f>
        <v>30-Sep-2004</v>
      </c>
      <c r="N2254" s="2">
        <f>VLOOKUP($B2254,'Answer Data Transformation'!$T$3:$AA$2346,4,FALSE)</f>
        <v>0</v>
      </c>
      <c r="O2254" s="2">
        <f>VLOOKUP($B2254,'Answer Data Transformation'!$T$3:$AA$2346,5,FALSE)</f>
        <v>1283</v>
      </c>
      <c r="P2254" s="2" t="str">
        <f>VLOOKUP($B2254,'Answer Data Transformation'!$T$3:$AA$2346,6,FALSE)</f>
        <v>tier - 2</v>
      </c>
      <c r="Q2254" s="2" t="str">
        <f>VLOOKUP($B2254,'Answer Data Transformation'!$T$3:$AA$2346,7,FALSE)</f>
        <v>tier - 1</v>
      </c>
      <c r="R2254" s="2" t="str">
        <f>VLOOKUP($B2254,'Answer Data Transformation'!$T$3:$AA$2346,8,FALSE)</f>
        <v>R1013</v>
      </c>
      <c r="S2254" s="2">
        <f>VLOOKUP($B2254,'Answer Data Transformation'!$T$3:$AA$2346,3,FALSE)</f>
        <v>18</v>
      </c>
    </row>
    <row r="2255" spans="2:19" ht="15.5" x14ac:dyDescent="0.35">
      <c r="B2255" s="1" t="s">
        <v>104</v>
      </c>
      <c r="C2255" s="28" t="str">
        <f>VLOOKUP(B2255,'Answer Data Transformation'!$B$3:$F$2338,4,FALSE)</f>
        <v xml:space="preserve">  Alexandra</v>
      </c>
      <c r="D2255" s="2">
        <f>VLOOKUP($B2255,'Answer Data Transformation'!$I$3:$R$2338,2,FALSE)</f>
        <v>15.22</v>
      </c>
      <c r="E2255" s="2">
        <f>VLOOKUP($B2255,'Answer Data Transformation'!$I$3:$R$2338,4,FALSE)</f>
        <v>4.92</v>
      </c>
      <c r="F2255" s="2" t="str">
        <f>VLOOKUP($B2255,'Answer Data Transformation'!$I$3:$R$2338,6,FALSE)</f>
        <v>Yes</v>
      </c>
      <c r="G2255" s="2" t="str">
        <f>VLOOKUP($B2255,'Answer Data Transformation'!$I$3:$R$2338,7,FALSE)</f>
        <v>No</v>
      </c>
      <c r="H2255" s="2" t="str">
        <f>VLOOKUP($B2255,'Answer Data Transformation'!$I$3:$R$2338,8,FALSE)</f>
        <v>Yes</v>
      </c>
      <c r="I2255" s="29">
        <f>VLOOKUP($B2255,'Answer Data Transformation'!$I$3:$R$2338,9,FALSE)</f>
        <v>1</v>
      </c>
      <c r="J2255" s="2" t="str">
        <f>VLOOKUP($B2255,'Answer Data Transformation'!$I$3:$R$2338,10,FALSE)</f>
        <v>No</v>
      </c>
      <c r="K2255" s="2" t="str">
        <f>VLOOKUP($B2255,'Answer Data Transformation'!$I$3:$R$2338,3,FALSE)</f>
        <v>Underweight</v>
      </c>
      <c r="L2255" s="2" t="str">
        <f>VLOOKUP($B2255,'Answer Data Transformation'!$I$3:$R$2338,5,FALSE)</f>
        <v>Normal</v>
      </c>
      <c r="M2255" s="2" t="str">
        <f>VLOOKUP($B2255,'Answer Data Transformation'!$T$3:$AA$2346,2,FALSE)</f>
        <v>26-Oct-1997</v>
      </c>
      <c r="N2255" s="2">
        <f>VLOOKUP($B2255,'Answer Data Transformation'!$T$3:$AA$2346,4,FALSE)</f>
        <v>0</v>
      </c>
      <c r="O2255" s="2">
        <f>VLOOKUP($B2255,'Answer Data Transformation'!$T$3:$AA$2346,5,FALSE)</f>
        <v>1276</v>
      </c>
      <c r="P2255" s="2" t="str">
        <f>VLOOKUP($B2255,'Answer Data Transformation'!$T$3:$AA$2346,6,FALSE)</f>
        <v>tier - 2</v>
      </c>
      <c r="Q2255" s="2" t="str">
        <f>VLOOKUP($B2255,'Answer Data Transformation'!$T$3:$AA$2346,7,FALSE)</f>
        <v>tier - 2</v>
      </c>
      <c r="R2255" s="2" t="str">
        <f>VLOOKUP($B2255,'Answer Data Transformation'!$T$3:$AA$2346,8,FALSE)</f>
        <v>R1012</v>
      </c>
      <c r="S2255" s="2">
        <f>VLOOKUP($B2255,'Answer Data Transformation'!$T$3:$AA$2346,3,FALSE)</f>
        <v>25</v>
      </c>
    </row>
    <row r="2256" spans="2:19" ht="15.5" x14ac:dyDescent="0.35">
      <c r="B2256" s="1" t="s">
        <v>103</v>
      </c>
      <c r="C2256" s="28" t="str">
        <f>VLOOKUP(B2256,'Answer Data Transformation'!$B$3:$F$2338,4,FALSE)</f>
        <v xml:space="preserve">  Martha L</v>
      </c>
      <c r="D2256" s="2">
        <f>VLOOKUP($B2256,'Answer Data Transformation'!$I$3:$R$2338,2,FALSE)</f>
        <v>20.72</v>
      </c>
      <c r="E2256" s="2">
        <f>VLOOKUP($B2256,'Answer Data Transformation'!$I$3:$R$2338,4,FALSE)</f>
        <v>9.4600000000000009</v>
      </c>
      <c r="F2256" s="2" t="str">
        <f>VLOOKUP($B2256,'Answer Data Transformation'!$I$3:$R$2338,6,FALSE)</f>
        <v>No</v>
      </c>
      <c r="G2256" s="2" t="str">
        <f>VLOOKUP($B2256,'Answer Data Transformation'!$I$3:$R$2338,7,FALSE)</f>
        <v>No</v>
      </c>
      <c r="H2256" s="2" t="str">
        <f>VLOOKUP($B2256,'Answer Data Transformation'!$I$3:$R$2338,8,FALSE)</f>
        <v>No</v>
      </c>
      <c r="I2256" s="29">
        <f>VLOOKUP($B2256,'Answer Data Transformation'!$I$3:$R$2338,9,FALSE)</f>
        <v>0</v>
      </c>
      <c r="J2256" s="2" t="str">
        <f>VLOOKUP($B2256,'Answer Data Transformation'!$I$3:$R$2338,10,FALSE)</f>
        <v>No</v>
      </c>
      <c r="K2256" s="2" t="str">
        <f>VLOOKUP($B2256,'Answer Data Transformation'!$I$3:$R$2338,3,FALSE)</f>
        <v>Normal Weight</v>
      </c>
      <c r="L2256" s="2" t="str">
        <f>VLOOKUP($B2256,'Answer Data Transformation'!$I$3:$R$2338,5,FALSE)</f>
        <v>Diabetes</v>
      </c>
      <c r="M2256" s="2" t="str">
        <f>VLOOKUP($B2256,'Answer Data Transformation'!$T$3:$AA$2346,2,FALSE)</f>
        <v>04-Dec-2002</v>
      </c>
      <c r="N2256" s="2">
        <f>VLOOKUP($B2256,'Answer Data Transformation'!$T$3:$AA$2346,4,FALSE)</f>
        <v>0</v>
      </c>
      <c r="O2256" s="2">
        <f>VLOOKUP($B2256,'Answer Data Transformation'!$T$3:$AA$2346,5,FALSE)</f>
        <v>1267</v>
      </c>
      <c r="P2256" s="2" t="str">
        <f>VLOOKUP($B2256,'Answer Data Transformation'!$T$3:$AA$2346,6,FALSE)</f>
        <v>tier - 2</v>
      </c>
      <c r="Q2256" s="2" t="str">
        <f>VLOOKUP($B2256,'Answer Data Transformation'!$T$3:$AA$2346,7,FALSE)</f>
        <v>tier - 1</v>
      </c>
      <c r="R2256" s="2" t="str">
        <f>VLOOKUP($B2256,'Answer Data Transformation'!$T$3:$AA$2346,8,FALSE)</f>
        <v>R1013</v>
      </c>
      <c r="S2256" s="2">
        <f>VLOOKUP($B2256,'Answer Data Transformation'!$T$3:$AA$2346,3,FALSE)</f>
        <v>20</v>
      </c>
    </row>
    <row r="2257" spans="2:19" ht="15.5" x14ac:dyDescent="0.35">
      <c r="B2257" s="1" t="s">
        <v>102</v>
      </c>
      <c r="C2257" s="28" t="str">
        <f>VLOOKUP(B2257,'Answer Data Transformation'!$B$3:$F$2338,4,FALSE)</f>
        <v xml:space="preserve">  Ryan C</v>
      </c>
      <c r="D2257" s="2">
        <f>VLOOKUP($B2257,'Answer Data Transformation'!$I$3:$R$2338,2,FALSE)</f>
        <v>35.4</v>
      </c>
      <c r="E2257" s="2">
        <f>VLOOKUP($B2257,'Answer Data Transformation'!$I$3:$R$2338,4,FALSE)</f>
        <v>5.94</v>
      </c>
      <c r="F2257" s="2" t="str">
        <f>VLOOKUP($B2257,'Answer Data Transformation'!$I$3:$R$2338,6,FALSE)</f>
        <v>No</v>
      </c>
      <c r="G2257" s="2" t="str">
        <f>VLOOKUP($B2257,'Answer Data Transformation'!$I$3:$R$2338,7,FALSE)</f>
        <v>No</v>
      </c>
      <c r="H2257" s="2" t="str">
        <f>VLOOKUP($B2257,'Answer Data Transformation'!$I$3:$R$2338,8,FALSE)</f>
        <v>Yes</v>
      </c>
      <c r="I2257" s="29">
        <f>VLOOKUP($B2257,'Answer Data Transformation'!$I$3:$R$2338,9,FALSE)</f>
        <v>1</v>
      </c>
      <c r="J2257" s="2" t="str">
        <f>VLOOKUP($B2257,'Answer Data Transformation'!$I$3:$R$2338,10,FALSE)</f>
        <v>No</v>
      </c>
      <c r="K2257" s="2" t="str">
        <f>VLOOKUP($B2257,'Answer Data Transformation'!$I$3:$R$2338,3,FALSE)</f>
        <v>Obesity</v>
      </c>
      <c r="L2257" s="2" t="str">
        <f>VLOOKUP($B2257,'Answer Data Transformation'!$I$3:$R$2338,5,FALSE)</f>
        <v>Prediabetes</v>
      </c>
      <c r="M2257" s="2" t="str">
        <f>VLOOKUP($B2257,'Answer Data Transformation'!$T$3:$AA$2346,2,FALSE)</f>
        <v>21-Nov-2003</v>
      </c>
      <c r="N2257" s="2">
        <f>VLOOKUP($B2257,'Answer Data Transformation'!$T$3:$AA$2346,4,FALSE)</f>
        <v>0</v>
      </c>
      <c r="O2257" s="2">
        <f>VLOOKUP($B2257,'Answer Data Transformation'!$T$3:$AA$2346,5,FALSE)</f>
        <v>1263.25</v>
      </c>
      <c r="P2257" s="2" t="str">
        <f>VLOOKUP($B2257,'Answer Data Transformation'!$T$3:$AA$2346,6,FALSE)</f>
        <v>tier - 2</v>
      </c>
      <c r="Q2257" s="2" t="str">
        <f>VLOOKUP($B2257,'Answer Data Transformation'!$T$3:$AA$2346,7,FALSE)</f>
        <v>tier - 3</v>
      </c>
      <c r="R2257" s="2" t="str">
        <f>VLOOKUP($B2257,'Answer Data Transformation'!$T$3:$AA$2346,8,FALSE)</f>
        <v>R1011</v>
      </c>
      <c r="S2257" s="2">
        <f>VLOOKUP($B2257,'Answer Data Transformation'!$T$3:$AA$2346,3,FALSE)</f>
        <v>19</v>
      </c>
    </row>
    <row r="2258" spans="2:19" ht="15.5" x14ac:dyDescent="0.35">
      <c r="B2258" s="1" t="s">
        <v>101</v>
      </c>
      <c r="C2258" s="28" t="str">
        <f>VLOOKUP(B2258,'Answer Data Transformation'!$B$3:$F$2338,4,FALSE)</f>
        <v xml:space="preserve">  Cliff</v>
      </c>
      <c r="D2258" s="2">
        <f>VLOOKUP($B2258,'Answer Data Transformation'!$I$3:$R$2338,2,FALSE)</f>
        <v>34.4</v>
      </c>
      <c r="E2258" s="2">
        <f>VLOOKUP($B2258,'Answer Data Transformation'!$I$3:$R$2338,4,FALSE)</f>
        <v>5.7</v>
      </c>
      <c r="F2258" s="2" t="str">
        <f>VLOOKUP($B2258,'Answer Data Transformation'!$I$3:$R$2338,6,FALSE)</f>
        <v>No</v>
      </c>
      <c r="G2258" s="2" t="str">
        <f>VLOOKUP($B2258,'Answer Data Transformation'!$I$3:$R$2338,7,FALSE)</f>
        <v>No</v>
      </c>
      <c r="H2258" s="2" t="str">
        <f>VLOOKUP($B2258,'Answer Data Transformation'!$I$3:$R$2338,8,FALSE)</f>
        <v>Yes</v>
      </c>
      <c r="I2258" s="29">
        <f>VLOOKUP($B2258,'Answer Data Transformation'!$I$3:$R$2338,9,FALSE)</f>
        <v>1</v>
      </c>
      <c r="J2258" s="2" t="str">
        <f>VLOOKUP($B2258,'Answer Data Transformation'!$I$3:$R$2338,10,FALSE)</f>
        <v>No</v>
      </c>
      <c r="K2258" s="2" t="str">
        <f>VLOOKUP($B2258,'Answer Data Transformation'!$I$3:$R$2338,3,FALSE)</f>
        <v>Obesity</v>
      </c>
      <c r="L2258" s="2" t="str">
        <f>VLOOKUP($B2258,'Answer Data Transformation'!$I$3:$R$2338,5,FALSE)</f>
        <v>Prediabetes</v>
      </c>
      <c r="M2258" s="2" t="str">
        <f>VLOOKUP($B2258,'Answer Data Transformation'!$T$3:$AA$2346,2,FALSE)</f>
        <v>15-Aug-2003</v>
      </c>
      <c r="N2258" s="2">
        <f>VLOOKUP($B2258,'Answer Data Transformation'!$T$3:$AA$2346,4,FALSE)</f>
        <v>0</v>
      </c>
      <c r="O2258" s="2">
        <f>VLOOKUP($B2258,'Answer Data Transformation'!$T$3:$AA$2346,5,FALSE)</f>
        <v>1261.8599999999999</v>
      </c>
      <c r="P2258" s="2" t="str">
        <f>VLOOKUP($B2258,'Answer Data Transformation'!$T$3:$AA$2346,6,FALSE)</f>
        <v>tier - 2</v>
      </c>
      <c r="Q2258" s="2" t="str">
        <f>VLOOKUP($B2258,'Answer Data Transformation'!$T$3:$AA$2346,7,FALSE)</f>
        <v>tier - 3</v>
      </c>
      <c r="R2258" s="2" t="str">
        <f>VLOOKUP($B2258,'Answer Data Transformation'!$T$3:$AA$2346,8,FALSE)</f>
        <v>R1011</v>
      </c>
      <c r="S2258" s="2">
        <f>VLOOKUP($B2258,'Answer Data Transformation'!$T$3:$AA$2346,3,FALSE)</f>
        <v>19</v>
      </c>
    </row>
    <row r="2259" spans="2:19" ht="15.5" x14ac:dyDescent="0.35">
      <c r="B2259" s="1" t="s">
        <v>100</v>
      </c>
      <c r="C2259" s="28" t="str">
        <f>VLOOKUP(B2259,'Answer Data Transformation'!$B$3:$F$2338,4,FALSE)</f>
        <v xml:space="preserve">  Blue</v>
      </c>
      <c r="D2259" s="2">
        <f>VLOOKUP($B2259,'Answer Data Transformation'!$I$3:$R$2338,2,FALSE)</f>
        <v>34.1</v>
      </c>
      <c r="E2259" s="2">
        <f>VLOOKUP($B2259,'Answer Data Transformation'!$I$3:$R$2338,4,FALSE)</f>
        <v>4.13</v>
      </c>
      <c r="F2259" s="2" t="str">
        <f>VLOOKUP($B2259,'Answer Data Transformation'!$I$3:$R$2338,6,FALSE)</f>
        <v>No</v>
      </c>
      <c r="G2259" s="2" t="str">
        <f>VLOOKUP($B2259,'Answer Data Transformation'!$I$3:$R$2338,7,FALSE)</f>
        <v>No</v>
      </c>
      <c r="H2259" s="2" t="str">
        <f>VLOOKUP($B2259,'Answer Data Transformation'!$I$3:$R$2338,8,FALSE)</f>
        <v>Yes</v>
      </c>
      <c r="I2259" s="29">
        <f>VLOOKUP($B2259,'Answer Data Transformation'!$I$3:$R$2338,9,FALSE)</f>
        <v>1</v>
      </c>
      <c r="J2259" s="2" t="str">
        <f>VLOOKUP($B2259,'Answer Data Transformation'!$I$3:$R$2338,10,FALSE)</f>
        <v>No</v>
      </c>
      <c r="K2259" s="2" t="str">
        <f>VLOOKUP($B2259,'Answer Data Transformation'!$I$3:$R$2338,3,FALSE)</f>
        <v>Obesity</v>
      </c>
      <c r="L2259" s="2" t="str">
        <f>VLOOKUP($B2259,'Answer Data Transformation'!$I$3:$R$2338,5,FALSE)</f>
        <v>Normal</v>
      </c>
      <c r="M2259" s="2" t="str">
        <f>VLOOKUP($B2259,'Answer Data Transformation'!$T$3:$AA$2346,2,FALSE)</f>
        <v>30-Oct-2003</v>
      </c>
      <c r="N2259" s="2">
        <f>VLOOKUP($B2259,'Answer Data Transformation'!$T$3:$AA$2346,4,FALSE)</f>
        <v>0</v>
      </c>
      <c r="O2259" s="2">
        <f>VLOOKUP($B2259,'Answer Data Transformation'!$T$3:$AA$2346,5,FALSE)</f>
        <v>1261.44</v>
      </c>
      <c r="P2259" s="2" t="str">
        <f>VLOOKUP($B2259,'Answer Data Transformation'!$T$3:$AA$2346,6,FALSE)</f>
        <v>tier - 2</v>
      </c>
      <c r="Q2259" s="2" t="str">
        <f>VLOOKUP($B2259,'Answer Data Transformation'!$T$3:$AA$2346,7,FALSE)</f>
        <v>tier - 3</v>
      </c>
      <c r="R2259" s="2" t="str">
        <f>VLOOKUP($B2259,'Answer Data Transformation'!$T$3:$AA$2346,8,FALSE)</f>
        <v>R1011</v>
      </c>
      <c r="S2259" s="2">
        <f>VLOOKUP($B2259,'Answer Data Transformation'!$T$3:$AA$2346,3,FALSE)</f>
        <v>19</v>
      </c>
    </row>
    <row r="2260" spans="2:19" ht="15.5" x14ac:dyDescent="0.35">
      <c r="B2260" s="1" t="s">
        <v>99</v>
      </c>
      <c r="C2260" s="28" t="str">
        <f>VLOOKUP(B2260,'Answer Data Transformation'!$B$3:$F$2338,4,FALSE)</f>
        <v xml:space="preserve">  Jeffrey M</v>
      </c>
      <c r="D2260" s="2">
        <f>VLOOKUP($B2260,'Answer Data Transformation'!$I$3:$R$2338,2,FALSE)</f>
        <v>30.4</v>
      </c>
      <c r="E2260" s="2">
        <f>VLOOKUP($B2260,'Answer Data Transformation'!$I$3:$R$2338,4,FALSE)</f>
        <v>4.7699999999999996</v>
      </c>
      <c r="F2260" s="2" t="str">
        <f>VLOOKUP($B2260,'Answer Data Transformation'!$I$3:$R$2338,6,FALSE)</f>
        <v>No</v>
      </c>
      <c r="G2260" s="2" t="str">
        <f>VLOOKUP($B2260,'Answer Data Transformation'!$I$3:$R$2338,7,FALSE)</f>
        <v>No</v>
      </c>
      <c r="H2260" s="2" t="str">
        <f>VLOOKUP($B2260,'Answer Data Transformation'!$I$3:$R$2338,8,FALSE)</f>
        <v>Yes</v>
      </c>
      <c r="I2260" s="29">
        <f>VLOOKUP($B2260,'Answer Data Transformation'!$I$3:$R$2338,9,FALSE)</f>
        <v>1</v>
      </c>
      <c r="J2260" s="2" t="str">
        <f>VLOOKUP($B2260,'Answer Data Transformation'!$I$3:$R$2338,10,FALSE)</f>
        <v>No</v>
      </c>
      <c r="K2260" s="2" t="str">
        <f>VLOOKUP($B2260,'Answer Data Transformation'!$I$3:$R$2338,3,FALSE)</f>
        <v>Obesity</v>
      </c>
      <c r="L2260" s="2" t="str">
        <f>VLOOKUP($B2260,'Answer Data Transformation'!$I$3:$R$2338,5,FALSE)</f>
        <v>Normal</v>
      </c>
      <c r="M2260" s="2" t="str">
        <f>VLOOKUP($B2260,'Answer Data Transformation'!$T$3:$AA$2346,2,FALSE)</f>
        <v>13-Oct-2003</v>
      </c>
      <c r="N2260" s="2">
        <f>VLOOKUP($B2260,'Answer Data Transformation'!$T$3:$AA$2346,4,FALSE)</f>
        <v>0</v>
      </c>
      <c r="O2260" s="2">
        <f>VLOOKUP($B2260,'Answer Data Transformation'!$T$3:$AA$2346,5,FALSE)</f>
        <v>1256.3</v>
      </c>
      <c r="P2260" s="2" t="str">
        <f>VLOOKUP($B2260,'Answer Data Transformation'!$T$3:$AA$2346,6,FALSE)</f>
        <v>tier - 2</v>
      </c>
      <c r="Q2260" s="2" t="str">
        <f>VLOOKUP($B2260,'Answer Data Transformation'!$T$3:$AA$2346,7,FALSE)</f>
        <v>tier - 3</v>
      </c>
      <c r="R2260" s="2" t="str">
        <f>VLOOKUP($B2260,'Answer Data Transformation'!$T$3:$AA$2346,8,FALSE)</f>
        <v>R1011</v>
      </c>
      <c r="S2260" s="2">
        <f>VLOOKUP($B2260,'Answer Data Transformation'!$T$3:$AA$2346,3,FALSE)</f>
        <v>19</v>
      </c>
    </row>
    <row r="2261" spans="2:19" ht="15.5" x14ac:dyDescent="0.35">
      <c r="B2261" s="1" t="s">
        <v>98</v>
      </c>
      <c r="C2261" s="28" t="str">
        <f>VLOOKUP(B2261,'Answer Data Transformation'!$B$3:$F$2338,4,FALSE)</f>
        <v xml:space="preserve">  Andrew</v>
      </c>
      <c r="D2261" s="2">
        <f>VLOOKUP($B2261,'Answer Data Transformation'!$I$3:$R$2338,2,FALSE)</f>
        <v>28.7</v>
      </c>
      <c r="E2261" s="2">
        <f>VLOOKUP($B2261,'Answer Data Transformation'!$I$3:$R$2338,4,FALSE)</f>
        <v>4.99</v>
      </c>
      <c r="F2261" s="2" t="str">
        <f>VLOOKUP($B2261,'Answer Data Transformation'!$I$3:$R$2338,6,FALSE)</f>
        <v>No</v>
      </c>
      <c r="G2261" s="2" t="str">
        <f>VLOOKUP($B2261,'Answer Data Transformation'!$I$3:$R$2338,7,FALSE)</f>
        <v>No</v>
      </c>
      <c r="H2261" s="2" t="str">
        <f>VLOOKUP($B2261,'Answer Data Transformation'!$I$3:$R$2338,8,FALSE)</f>
        <v>Yes</v>
      </c>
      <c r="I2261" s="29">
        <f>VLOOKUP($B2261,'Answer Data Transformation'!$I$3:$R$2338,9,FALSE)</f>
        <v>1</v>
      </c>
      <c r="J2261" s="2" t="str">
        <f>VLOOKUP($B2261,'Answer Data Transformation'!$I$3:$R$2338,10,FALSE)</f>
        <v>No</v>
      </c>
      <c r="K2261" s="2" t="str">
        <f>VLOOKUP($B2261,'Answer Data Transformation'!$I$3:$R$2338,3,FALSE)</f>
        <v>Overweight</v>
      </c>
      <c r="L2261" s="2" t="str">
        <f>VLOOKUP($B2261,'Answer Data Transformation'!$I$3:$R$2338,5,FALSE)</f>
        <v>Normal</v>
      </c>
      <c r="M2261" s="2" t="str">
        <f>VLOOKUP($B2261,'Answer Data Transformation'!$T$3:$AA$2346,2,FALSE)</f>
        <v>10-Dec-2003</v>
      </c>
      <c r="N2261" s="2">
        <f>VLOOKUP($B2261,'Answer Data Transformation'!$T$3:$AA$2346,4,FALSE)</f>
        <v>0</v>
      </c>
      <c r="O2261" s="2">
        <f>VLOOKUP($B2261,'Answer Data Transformation'!$T$3:$AA$2346,5,FALSE)</f>
        <v>1253.94</v>
      </c>
      <c r="P2261" s="2" t="str">
        <f>VLOOKUP($B2261,'Answer Data Transformation'!$T$3:$AA$2346,6,FALSE)</f>
        <v>tier - 2</v>
      </c>
      <c r="Q2261" s="2" t="str">
        <f>VLOOKUP($B2261,'Answer Data Transformation'!$T$3:$AA$2346,7,FALSE)</f>
        <v>tier - 2</v>
      </c>
      <c r="R2261" s="2" t="str">
        <f>VLOOKUP($B2261,'Answer Data Transformation'!$T$3:$AA$2346,8,FALSE)</f>
        <v>R1011</v>
      </c>
      <c r="S2261" s="2">
        <f>VLOOKUP($B2261,'Answer Data Transformation'!$T$3:$AA$2346,3,FALSE)</f>
        <v>19</v>
      </c>
    </row>
    <row r="2262" spans="2:19" ht="15.5" x14ac:dyDescent="0.35">
      <c r="B2262" s="1" t="s">
        <v>97</v>
      </c>
      <c r="C2262" s="28" t="str">
        <f>VLOOKUP(B2262,'Answer Data Transformation'!$B$3:$F$2338,4,FALSE)</f>
        <v xml:space="preserve">  Julia</v>
      </c>
      <c r="D2262" s="2">
        <f>VLOOKUP($B2262,'Answer Data Transformation'!$I$3:$R$2338,2,FALSE)</f>
        <v>17.440000000000001</v>
      </c>
      <c r="E2262" s="2">
        <f>VLOOKUP($B2262,'Answer Data Transformation'!$I$3:$R$2338,4,FALSE)</f>
        <v>4.42</v>
      </c>
      <c r="F2262" s="2" t="str">
        <f>VLOOKUP($B2262,'Answer Data Transformation'!$I$3:$R$2338,6,FALSE)</f>
        <v>Yes</v>
      </c>
      <c r="G2262" s="2" t="str">
        <f>VLOOKUP($B2262,'Answer Data Transformation'!$I$3:$R$2338,7,FALSE)</f>
        <v>No</v>
      </c>
      <c r="H2262" s="2" t="str">
        <f>VLOOKUP($B2262,'Answer Data Transformation'!$I$3:$R$2338,8,FALSE)</f>
        <v>Yes</v>
      </c>
      <c r="I2262" s="29">
        <f>VLOOKUP($B2262,'Answer Data Transformation'!$I$3:$R$2338,9,FALSE)</f>
        <v>1</v>
      </c>
      <c r="J2262" s="2" t="str">
        <f>VLOOKUP($B2262,'Answer Data Transformation'!$I$3:$R$2338,10,FALSE)</f>
        <v>No</v>
      </c>
      <c r="K2262" s="2" t="str">
        <f>VLOOKUP($B2262,'Answer Data Transformation'!$I$3:$R$2338,3,FALSE)</f>
        <v>Underweight</v>
      </c>
      <c r="L2262" s="2" t="str">
        <f>VLOOKUP($B2262,'Answer Data Transformation'!$I$3:$R$2338,5,FALSE)</f>
        <v>Normal</v>
      </c>
      <c r="M2262" s="2" t="str">
        <f>VLOOKUP($B2262,'Answer Data Transformation'!$T$3:$AA$2346,2,FALSE)</f>
        <v>04-Nov-1997</v>
      </c>
      <c r="N2262" s="2">
        <f>VLOOKUP($B2262,'Answer Data Transformation'!$T$3:$AA$2346,4,FALSE)</f>
        <v>0</v>
      </c>
      <c r="O2262" s="2">
        <f>VLOOKUP($B2262,'Answer Data Transformation'!$T$3:$AA$2346,5,FALSE)</f>
        <v>1253</v>
      </c>
      <c r="P2262" s="2" t="str">
        <f>VLOOKUP($B2262,'Answer Data Transformation'!$T$3:$AA$2346,6,FALSE)</f>
        <v>tier - 2</v>
      </c>
      <c r="Q2262" s="2" t="str">
        <f>VLOOKUP($B2262,'Answer Data Transformation'!$T$3:$AA$2346,7,FALSE)</f>
        <v>tier - 2</v>
      </c>
      <c r="R2262" s="2" t="str">
        <f>VLOOKUP($B2262,'Answer Data Transformation'!$T$3:$AA$2346,8,FALSE)</f>
        <v>R1013</v>
      </c>
      <c r="S2262" s="2">
        <f>VLOOKUP($B2262,'Answer Data Transformation'!$T$3:$AA$2346,3,FALSE)</f>
        <v>25</v>
      </c>
    </row>
    <row r="2263" spans="2:19" ht="15.5" x14ac:dyDescent="0.35">
      <c r="B2263" s="1" t="s">
        <v>96</v>
      </c>
      <c r="C2263" s="28" t="str">
        <f>VLOOKUP(B2263,'Answer Data Transformation'!$B$3:$F$2338,4,FALSE)</f>
        <v xml:space="preserve">  Daniel</v>
      </c>
      <c r="D2263" s="2">
        <f>VLOOKUP($B2263,'Answer Data Transformation'!$I$3:$R$2338,2,FALSE)</f>
        <v>27.6</v>
      </c>
      <c r="E2263" s="2">
        <f>VLOOKUP($B2263,'Answer Data Transformation'!$I$3:$R$2338,4,FALSE)</f>
        <v>4.01</v>
      </c>
      <c r="F2263" s="2" t="str">
        <f>VLOOKUP($B2263,'Answer Data Transformation'!$I$3:$R$2338,6,FALSE)</f>
        <v>No</v>
      </c>
      <c r="G2263" s="2" t="str">
        <f>VLOOKUP($B2263,'Answer Data Transformation'!$I$3:$R$2338,7,FALSE)</f>
        <v>No</v>
      </c>
      <c r="H2263" s="2" t="str">
        <f>VLOOKUP($B2263,'Answer Data Transformation'!$I$3:$R$2338,8,FALSE)</f>
        <v>Yes</v>
      </c>
      <c r="I2263" s="29">
        <f>VLOOKUP($B2263,'Answer Data Transformation'!$I$3:$R$2338,9,FALSE)</f>
        <v>1</v>
      </c>
      <c r="J2263" s="2" t="str">
        <f>VLOOKUP($B2263,'Answer Data Transformation'!$I$3:$R$2338,10,FALSE)</f>
        <v>No</v>
      </c>
      <c r="K2263" s="2" t="str">
        <f>VLOOKUP($B2263,'Answer Data Transformation'!$I$3:$R$2338,3,FALSE)</f>
        <v>Overweight</v>
      </c>
      <c r="L2263" s="2" t="str">
        <f>VLOOKUP($B2263,'Answer Data Transformation'!$I$3:$R$2338,5,FALSE)</f>
        <v>Normal</v>
      </c>
      <c r="M2263" s="2" t="str">
        <f>VLOOKUP($B2263,'Answer Data Transformation'!$T$3:$AA$2346,2,FALSE)</f>
        <v>15-Sep-2003</v>
      </c>
      <c r="N2263" s="2">
        <f>VLOOKUP($B2263,'Answer Data Transformation'!$T$3:$AA$2346,4,FALSE)</f>
        <v>0</v>
      </c>
      <c r="O2263" s="2">
        <f>VLOOKUP($B2263,'Answer Data Transformation'!$T$3:$AA$2346,5,FALSE)</f>
        <v>1252.4100000000001</v>
      </c>
      <c r="P2263" s="2" t="str">
        <f>VLOOKUP($B2263,'Answer Data Transformation'!$T$3:$AA$2346,6,FALSE)</f>
        <v>tier - 2</v>
      </c>
      <c r="Q2263" s="2" t="str">
        <f>VLOOKUP($B2263,'Answer Data Transformation'!$T$3:$AA$2346,7,FALSE)</f>
        <v>tier - 3</v>
      </c>
      <c r="R2263" s="2" t="str">
        <f>VLOOKUP($B2263,'Answer Data Transformation'!$T$3:$AA$2346,8,FALSE)</f>
        <v>R1011</v>
      </c>
      <c r="S2263" s="2">
        <f>VLOOKUP($B2263,'Answer Data Transformation'!$T$3:$AA$2346,3,FALSE)</f>
        <v>19</v>
      </c>
    </row>
    <row r="2264" spans="2:19" ht="15.5" x14ac:dyDescent="0.35">
      <c r="B2264" s="1" t="s">
        <v>95</v>
      </c>
      <c r="C2264" s="28" t="str">
        <f>VLOOKUP(B2264,'Answer Data Transformation'!$B$3:$F$2338,4,FALSE)</f>
        <v xml:space="preserve">  Jaime</v>
      </c>
      <c r="D2264" s="2">
        <f>VLOOKUP($B2264,'Answer Data Transformation'!$I$3:$R$2338,2,FALSE)</f>
        <v>20.7</v>
      </c>
      <c r="E2264" s="2">
        <f>VLOOKUP($B2264,'Answer Data Transformation'!$I$3:$R$2338,4,FALSE)</f>
        <v>4.49</v>
      </c>
      <c r="F2264" s="2" t="str">
        <f>VLOOKUP($B2264,'Answer Data Transformation'!$I$3:$R$2338,6,FALSE)</f>
        <v>No</v>
      </c>
      <c r="G2264" s="2" t="str">
        <f>VLOOKUP($B2264,'Answer Data Transformation'!$I$3:$R$2338,7,FALSE)</f>
        <v>No</v>
      </c>
      <c r="H2264" s="2" t="str">
        <f>VLOOKUP($B2264,'Answer Data Transformation'!$I$3:$R$2338,8,FALSE)</f>
        <v>Yes</v>
      </c>
      <c r="I2264" s="29">
        <f>VLOOKUP($B2264,'Answer Data Transformation'!$I$3:$R$2338,9,FALSE)</f>
        <v>1</v>
      </c>
      <c r="J2264" s="2" t="str">
        <f>VLOOKUP($B2264,'Answer Data Transformation'!$I$3:$R$2338,10,FALSE)</f>
        <v>No</v>
      </c>
      <c r="K2264" s="2" t="str">
        <f>VLOOKUP($B2264,'Answer Data Transformation'!$I$3:$R$2338,3,FALSE)</f>
        <v>Normal Weight</v>
      </c>
      <c r="L2264" s="2" t="str">
        <f>VLOOKUP($B2264,'Answer Data Transformation'!$I$3:$R$2338,5,FALSE)</f>
        <v>Normal</v>
      </c>
      <c r="M2264" s="2" t="str">
        <f>VLOOKUP($B2264,'Answer Data Transformation'!$T$3:$AA$2346,2,FALSE)</f>
        <v>08-Sep-2003</v>
      </c>
      <c r="N2264" s="2">
        <f>VLOOKUP($B2264,'Answer Data Transformation'!$T$3:$AA$2346,4,FALSE)</f>
        <v>0</v>
      </c>
      <c r="O2264" s="2">
        <f>VLOOKUP($B2264,'Answer Data Transformation'!$T$3:$AA$2346,5,FALSE)</f>
        <v>1242.82</v>
      </c>
      <c r="P2264" s="2" t="str">
        <f>VLOOKUP($B2264,'Answer Data Transformation'!$T$3:$AA$2346,6,FALSE)</f>
        <v>tier - 2</v>
      </c>
      <c r="Q2264" s="2" t="str">
        <f>VLOOKUP($B2264,'Answer Data Transformation'!$T$3:$AA$2346,7,FALSE)</f>
        <v>tier - 1</v>
      </c>
      <c r="R2264" s="2" t="str">
        <f>VLOOKUP($B2264,'Answer Data Transformation'!$T$3:$AA$2346,8,FALSE)</f>
        <v>R1011</v>
      </c>
      <c r="S2264" s="2">
        <f>VLOOKUP($B2264,'Answer Data Transformation'!$T$3:$AA$2346,3,FALSE)</f>
        <v>19</v>
      </c>
    </row>
    <row r="2265" spans="2:19" ht="15.5" x14ac:dyDescent="0.35">
      <c r="B2265" s="1" t="s">
        <v>94</v>
      </c>
      <c r="C2265" s="28" t="str">
        <f>VLOOKUP(B2265,'Answer Data Transformation'!$B$3:$F$2338,4,FALSE)</f>
        <v xml:space="preserve">  Mohd Syahidan</v>
      </c>
      <c r="D2265" s="2">
        <f>VLOOKUP($B2265,'Answer Data Transformation'!$I$3:$R$2338,2,FALSE)</f>
        <v>20.3</v>
      </c>
      <c r="E2265" s="2">
        <f>VLOOKUP($B2265,'Answer Data Transformation'!$I$3:$R$2338,4,FALSE)</f>
        <v>6.37</v>
      </c>
      <c r="F2265" s="2" t="str">
        <f>VLOOKUP($B2265,'Answer Data Transformation'!$I$3:$R$2338,6,FALSE)</f>
        <v>No</v>
      </c>
      <c r="G2265" s="2" t="str">
        <f>VLOOKUP($B2265,'Answer Data Transformation'!$I$3:$R$2338,7,FALSE)</f>
        <v>No</v>
      </c>
      <c r="H2265" s="2" t="str">
        <f>VLOOKUP($B2265,'Answer Data Transformation'!$I$3:$R$2338,8,FALSE)</f>
        <v>Yes</v>
      </c>
      <c r="I2265" s="29">
        <f>VLOOKUP($B2265,'Answer Data Transformation'!$I$3:$R$2338,9,FALSE)</f>
        <v>1</v>
      </c>
      <c r="J2265" s="2" t="str">
        <f>VLOOKUP($B2265,'Answer Data Transformation'!$I$3:$R$2338,10,FALSE)</f>
        <v>No</v>
      </c>
      <c r="K2265" s="2" t="str">
        <f>VLOOKUP($B2265,'Answer Data Transformation'!$I$3:$R$2338,3,FALSE)</f>
        <v>Normal Weight</v>
      </c>
      <c r="L2265" s="2" t="str">
        <f>VLOOKUP($B2265,'Answer Data Transformation'!$I$3:$R$2338,5,FALSE)</f>
        <v>Prediabetes</v>
      </c>
      <c r="M2265" s="2" t="str">
        <f>VLOOKUP($B2265,'Answer Data Transformation'!$T$3:$AA$2346,2,FALSE)</f>
        <v>15-Sep-2003</v>
      </c>
      <c r="N2265" s="2">
        <f>VLOOKUP($B2265,'Answer Data Transformation'!$T$3:$AA$2346,4,FALSE)</f>
        <v>0</v>
      </c>
      <c r="O2265" s="2">
        <f>VLOOKUP($B2265,'Answer Data Transformation'!$T$3:$AA$2346,5,FALSE)</f>
        <v>1242.26</v>
      </c>
      <c r="P2265" s="2" t="str">
        <f>VLOOKUP($B2265,'Answer Data Transformation'!$T$3:$AA$2346,6,FALSE)</f>
        <v>tier - 2</v>
      </c>
      <c r="Q2265" s="2" t="str">
        <f>VLOOKUP($B2265,'Answer Data Transformation'!$T$3:$AA$2346,7,FALSE)</f>
        <v>tier - 1</v>
      </c>
      <c r="R2265" s="2" t="str">
        <f>VLOOKUP($B2265,'Answer Data Transformation'!$T$3:$AA$2346,8,FALSE)</f>
        <v>R1011</v>
      </c>
      <c r="S2265" s="2">
        <f>VLOOKUP($B2265,'Answer Data Transformation'!$T$3:$AA$2346,3,FALSE)</f>
        <v>19</v>
      </c>
    </row>
    <row r="2266" spans="2:19" ht="15.5" x14ac:dyDescent="0.35">
      <c r="B2266" s="1" t="s">
        <v>93</v>
      </c>
      <c r="C2266" s="28" t="str">
        <f>VLOOKUP(B2266,'Answer Data Transformation'!$B$3:$F$2338,4,FALSE)</f>
        <v xml:space="preserve">  Matthew</v>
      </c>
      <c r="D2266" s="2">
        <f>VLOOKUP($B2266,'Answer Data Transformation'!$I$3:$R$2338,2,FALSE)</f>
        <v>19.8</v>
      </c>
      <c r="E2266" s="2">
        <f>VLOOKUP($B2266,'Answer Data Transformation'!$I$3:$R$2338,4,FALSE)</f>
        <v>5.12</v>
      </c>
      <c r="F2266" s="2" t="str">
        <f>VLOOKUP($B2266,'Answer Data Transformation'!$I$3:$R$2338,6,FALSE)</f>
        <v>No</v>
      </c>
      <c r="G2266" s="2" t="str">
        <f>VLOOKUP($B2266,'Answer Data Transformation'!$I$3:$R$2338,7,FALSE)</f>
        <v>No</v>
      </c>
      <c r="H2266" s="2" t="str">
        <f>VLOOKUP($B2266,'Answer Data Transformation'!$I$3:$R$2338,8,FALSE)</f>
        <v>Yes</v>
      </c>
      <c r="I2266" s="29">
        <f>VLOOKUP($B2266,'Answer Data Transformation'!$I$3:$R$2338,9,FALSE)</f>
        <v>1</v>
      </c>
      <c r="J2266" s="2" t="str">
        <f>VLOOKUP($B2266,'Answer Data Transformation'!$I$3:$R$2338,10,FALSE)</f>
        <v>No</v>
      </c>
      <c r="K2266" s="2" t="str">
        <f>VLOOKUP($B2266,'Answer Data Transformation'!$I$3:$R$2338,3,FALSE)</f>
        <v>Normal Weight</v>
      </c>
      <c r="L2266" s="2" t="str">
        <f>VLOOKUP($B2266,'Answer Data Transformation'!$I$3:$R$2338,5,FALSE)</f>
        <v>Normal</v>
      </c>
      <c r="M2266" s="2" t="str">
        <f>VLOOKUP($B2266,'Answer Data Transformation'!$T$3:$AA$2346,2,FALSE)</f>
        <v>02-Aug-2003</v>
      </c>
      <c r="N2266" s="2">
        <f>VLOOKUP($B2266,'Answer Data Transformation'!$T$3:$AA$2346,4,FALSE)</f>
        <v>0</v>
      </c>
      <c r="O2266" s="2">
        <f>VLOOKUP($B2266,'Answer Data Transformation'!$T$3:$AA$2346,5,FALSE)</f>
        <v>1241.57</v>
      </c>
      <c r="P2266" s="2" t="str">
        <f>VLOOKUP($B2266,'Answer Data Transformation'!$T$3:$AA$2346,6,FALSE)</f>
        <v>tier - 2</v>
      </c>
      <c r="Q2266" s="2" t="str">
        <f>VLOOKUP($B2266,'Answer Data Transformation'!$T$3:$AA$2346,7,FALSE)</f>
        <v>tier - 2</v>
      </c>
      <c r="R2266" s="2" t="str">
        <f>VLOOKUP($B2266,'Answer Data Transformation'!$T$3:$AA$2346,8,FALSE)</f>
        <v>R1011</v>
      </c>
      <c r="S2266" s="2">
        <f>VLOOKUP($B2266,'Answer Data Transformation'!$T$3:$AA$2346,3,FALSE)</f>
        <v>19</v>
      </c>
    </row>
    <row r="2267" spans="2:19" ht="15.5" x14ac:dyDescent="0.35">
      <c r="B2267" s="1" t="s">
        <v>92</v>
      </c>
      <c r="C2267" s="28" t="str">
        <f>VLOOKUP(B2267,'Answer Data Transformation'!$B$3:$F$2338,4,FALSE)</f>
        <v xml:space="preserve">  Elizabeth S</v>
      </c>
      <c r="D2267" s="2">
        <f>VLOOKUP($B2267,'Answer Data Transformation'!$I$3:$R$2338,2,FALSE)</f>
        <v>21.87</v>
      </c>
      <c r="E2267" s="2">
        <f>VLOOKUP($B2267,'Answer Data Transformation'!$I$3:$R$2338,4,FALSE)</f>
        <v>8.59</v>
      </c>
      <c r="F2267" s="2" t="str">
        <f>VLOOKUP($B2267,'Answer Data Transformation'!$I$3:$R$2338,6,FALSE)</f>
        <v>No</v>
      </c>
      <c r="G2267" s="2" t="str">
        <f>VLOOKUP($B2267,'Answer Data Transformation'!$I$3:$R$2338,7,FALSE)</f>
        <v>No</v>
      </c>
      <c r="H2267" s="2" t="str">
        <f>VLOOKUP($B2267,'Answer Data Transformation'!$I$3:$R$2338,8,FALSE)</f>
        <v>No</v>
      </c>
      <c r="I2267" s="29">
        <f>VLOOKUP($B2267,'Answer Data Transformation'!$I$3:$R$2338,9,FALSE)</f>
        <v>0</v>
      </c>
      <c r="J2267" s="2" t="str">
        <f>VLOOKUP($B2267,'Answer Data Transformation'!$I$3:$R$2338,10,FALSE)</f>
        <v>No</v>
      </c>
      <c r="K2267" s="2" t="str">
        <f>VLOOKUP($B2267,'Answer Data Transformation'!$I$3:$R$2338,3,FALSE)</f>
        <v>Normal Weight</v>
      </c>
      <c r="L2267" s="2" t="str">
        <f>VLOOKUP($B2267,'Answer Data Transformation'!$I$3:$R$2338,5,FALSE)</f>
        <v>Diabetes</v>
      </c>
      <c r="M2267" s="2" t="str">
        <f>VLOOKUP($B2267,'Answer Data Transformation'!$T$3:$AA$2346,2,FALSE)</f>
        <v>01-Jul-2002</v>
      </c>
      <c r="N2267" s="2">
        <f>VLOOKUP($B2267,'Answer Data Transformation'!$T$3:$AA$2346,4,FALSE)</f>
        <v>0</v>
      </c>
      <c r="O2267" s="2">
        <f>VLOOKUP($B2267,'Answer Data Transformation'!$T$3:$AA$2346,5,FALSE)</f>
        <v>1241</v>
      </c>
      <c r="P2267" s="2" t="str">
        <f>VLOOKUP($B2267,'Answer Data Transformation'!$T$3:$AA$2346,6,FALSE)</f>
        <v>tier - 2</v>
      </c>
      <c r="Q2267" s="2" t="str">
        <f>VLOOKUP($B2267,'Answer Data Transformation'!$T$3:$AA$2346,7,FALSE)</f>
        <v>tier - 2</v>
      </c>
      <c r="R2267" s="2" t="str">
        <f>VLOOKUP($B2267,'Answer Data Transformation'!$T$3:$AA$2346,8,FALSE)</f>
        <v>R1013</v>
      </c>
      <c r="S2267" s="2">
        <f>VLOOKUP($B2267,'Answer Data Transformation'!$T$3:$AA$2346,3,FALSE)</f>
        <v>20</v>
      </c>
    </row>
    <row r="2268" spans="2:19" ht="15.5" x14ac:dyDescent="0.35">
      <c r="B2268" s="1" t="s">
        <v>91</v>
      </c>
      <c r="C2268" s="28" t="str">
        <f>VLOOKUP(B2268,'Answer Data Transformation'!$B$3:$F$2338,4,FALSE)</f>
        <v xml:space="preserve">  Katie</v>
      </c>
      <c r="D2268" s="2">
        <f>VLOOKUP($B2268,'Answer Data Transformation'!$I$3:$R$2338,2,FALSE)</f>
        <v>16.600000000000001</v>
      </c>
      <c r="E2268" s="2">
        <f>VLOOKUP($B2268,'Answer Data Transformation'!$I$3:$R$2338,4,FALSE)</f>
        <v>5.87</v>
      </c>
      <c r="F2268" s="2" t="str">
        <f>VLOOKUP($B2268,'Answer Data Transformation'!$I$3:$R$2338,6,FALSE)</f>
        <v>No</v>
      </c>
      <c r="G2268" s="2" t="str">
        <f>VLOOKUP($B2268,'Answer Data Transformation'!$I$3:$R$2338,7,FALSE)</f>
        <v>No</v>
      </c>
      <c r="H2268" s="2" t="str">
        <f>VLOOKUP($B2268,'Answer Data Transformation'!$I$3:$R$2338,8,FALSE)</f>
        <v>No</v>
      </c>
      <c r="I2268" s="29">
        <f>VLOOKUP($B2268,'Answer Data Transformation'!$I$3:$R$2338,9,FALSE)</f>
        <v>1</v>
      </c>
      <c r="J2268" s="2" t="str">
        <f>VLOOKUP($B2268,'Answer Data Transformation'!$I$3:$R$2338,10,FALSE)</f>
        <v>No</v>
      </c>
      <c r="K2268" s="2" t="str">
        <f>VLOOKUP($B2268,'Answer Data Transformation'!$I$3:$R$2338,3,FALSE)</f>
        <v>Underweight</v>
      </c>
      <c r="L2268" s="2" t="str">
        <f>VLOOKUP($B2268,'Answer Data Transformation'!$I$3:$R$2338,5,FALSE)</f>
        <v>Prediabetes</v>
      </c>
      <c r="M2268" s="2" t="str">
        <f>VLOOKUP($B2268,'Answer Data Transformation'!$T$3:$AA$2346,2,FALSE)</f>
        <v>11-Oct-1998</v>
      </c>
      <c r="N2268" s="2">
        <f>VLOOKUP($B2268,'Answer Data Transformation'!$T$3:$AA$2346,4,FALSE)</f>
        <v>0</v>
      </c>
      <c r="O2268" s="2">
        <f>VLOOKUP($B2268,'Answer Data Transformation'!$T$3:$AA$2346,5,FALSE)</f>
        <v>1240</v>
      </c>
      <c r="P2268" s="2" t="str">
        <f>VLOOKUP($B2268,'Answer Data Transformation'!$T$3:$AA$2346,6,FALSE)</f>
        <v>tier - 2</v>
      </c>
      <c r="Q2268" s="2" t="str">
        <f>VLOOKUP($B2268,'Answer Data Transformation'!$T$3:$AA$2346,7,FALSE)</f>
        <v>tier - 1</v>
      </c>
      <c r="R2268" s="2" t="str">
        <f>VLOOKUP($B2268,'Answer Data Transformation'!$T$3:$AA$2346,8,FALSE)</f>
        <v>R1012</v>
      </c>
      <c r="S2268" s="2">
        <f>VLOOKUP($B2268,'Answer Data Transformation'!$T$3:$AA$2346,3,FALSE)</f>
        <v>24</v>
      </c>
    </row>
    <row r="2269" spans="2:19" ht="15.5" x14ac:dyDescent="0.35">
      <c r="B2269" s="1" t="s">
        <v>90</v>
      </c>
      <c r="C2269" s="28" t="str">
        <f>VLOOKUP(B2269,'Answer Data Transformation'!$B$3:$F$2338,4,FALSE)</f>
        <v xml:space="preserve">  Christi A</v>
      </c>
      <c r="D2269" s="2">
        <f>VLOOKUP($B2269,'Answer Data Transformation'!$I$3:$R$2338,2,FALSE)</f>
        <v>21.98</v>
      </c>
      <c r="E2269" s="2">
        <f>VLOOKUP($B2269,'Answer Data Transformation'!$I$3:$R$2338,4,FALSE)</f>
        <v>7.03</v>
      </c>
      <c r="F2269" s="2" t="str">
        <f>VLOOKUP($B2269,'Answer Data Transformation'!$I$3:$R$2338,6,FALSE)</f>
        <v>No</v>
      </c>
      <c r="G2269" s="2" t="str">
        <f>VLOOKUP($B2269,'Answer Data Transformation'!$I$3:$R$2338,7,FALSE)</f>
        <v>No</v>
      </c>
      <c r="H2269" s="2" t="str">
        <f>VLOOKUP($B2269,'Answer Data Transformation'!$I$3:$R$2338,8,FALSE)</f>
        <v>No</v>
      </c>
      <c r="I2269" s="29">
        <f>VLOOKUP($B2269,'Answer Data Transformation'!$I$3:$R$2338,9,FALSE)</f>
        <v>0</v>
      </c>
      <c r="J2269" s="2" t="str">
        <f>VLOOKUP($B2269,'Answer Data Transformation'!$I$3:$R$2338,10,FALSE)</f>
        <v>No</v>
      </c>
      <c r="K2269" s="2" t="str">
        <f>VLOOKUP($B2269,'Answer Data Transformation'!$I$3:$R$2338,3,FALSE)</f>
        <v>Normal Weight</v>
      </c>
      <c r="L2269" s="2" t="str">
        <f>VLOOKUP($B2269,'Answer Data Transformation'!$I$3:$R$2338,5,FALSE)</f>
        <v>Diabetes</v>
      </c>
      <c r="M2269" s="2" t="str">
        <f>VLOOKUP($B2269,'Answer Data Transformation'!$T$3:$AA$2346,2,FALSE)</f>
        <v>12-Dec-2002</v>
      </c>
      <c r="N2269" s="2">
        <f>VLOOKUP($B2269,'Answer Data Transformation'!$T$3:$AA$2346,4,FALSE)</f>
        <v>0</v>
      </c>
      <c r="O2269" s="2">
        <f>VLOOKUP($B2269,'Answer Data Transformation'!$T$3:$AA$2346,5,FALSE)</f>
        <v>1237</v>
      </c>
      <c r="P2269" s="2" t="str">
        <f>VLOOKUP($B2269,'Answer Data Transformation'!$T$3:$AA$2346,6,FALSE)</f>
        <v>tier - 2</v>
      </c>
      <c r="Q2269" s="2" t="str">
        <f>VLOOKUP($B2269,'Answer Data Transformation'!$T$3:$AA$2346,7,FALSE)</f>
        <v>tier - 2</v>
      </c>
      <c r="R2269" s="2" t="str">
        <f>VLOOKUP($B2269,'Answer Data Transformation'!$T$3:$AA$2346,8,FALSE)</f>
        <v>R1013</v>
      </c>
      <c r="S2269" s="2">
        <f>VLOOKUP($B2269,'Answer Data Transformation'!$T$3:$AA$2346,3,FALSE)</f>
        <v>20</v>
      </c>
    </row>
    <row r="2270" spans="2:19" ht="15.5" x14ac:dyDescent="0.35">
      <c r="B2270" s="1" t="s">
        <v>89</v>
      </c>
      <c r="C2270" s="28" t="str">
        <f>VLOOKUP(B2270,'Answer Data Transformation'!$B$3:$F$2338,4,FALSE)</f>
        <v xml:space="preserve">  Sandra K</v>
      </c>
      <c r="D2270" s="2">
        <f>VLOOKUP($B2270,'Answer Data Transformation'!$I$3:$R$2338,2,FALSE)</f>
        <v>19.7</v>
      </c>
      <c r="E2270" s="2">
        <f>VLOOKUP($B2270,'Answer Data Transformation'!$I$3:$R$2338,4,FALSE)</f>
        <v>5.51</v>
      </c>
      <c r="F2270" s="2" t="str">
        <f>VLOOKUP($B2270,'Answer Data Transformation'!$I$3:$R$2338,6,FALSE)</f>
        <v>No</v>
      </c>
      <c r="G2270" s="2" t="str">
        <f>VLOOKUP($B2270,'Answer Data Transformation'!$I$3:$R$2338,7,FALSE)</f>
        <v>No</v>
      </c>
      <c r="H2270" s="2" t="str">
        <f>VLOOKUP($B2270,'Answer Data Transformation'!$I$3:$R$2338,8,FALSE)</f>
        <v>No</v>
      </c>
      <c r="I2270" s="29">
        <f>VLOOKUP($B2270,'Answer Data Transformation'!$I$3:$R$2338,9,FALSE)</f>
        <v>1</v>
      </c>
      <c r="J2270" s="2" t="str">
        <f>VLOOKUP($B2270,'Answer Data Transformation'!$I$3:$R$2338,10,FALSE)</f>
        <v>No</v>
      </c>
      <c r="K2270" s="2" t="str">
        <f>VLOOKUP($B2270,'Answer Data Transformation'!$I$3:$R$2338,3,FALSE)</f>
        <v>Normal Weight</v>
      </c>
      <c r="L2270" s="2" t="str">
        <f>VLOOKUP($B2270,'Answer Data Transformation'!$I$3:$R$2338,5,FALSE)</f>
        <v>Normal</v>
      </c>
      <c r="M2270" s="2" t="str">
        <f>VLOOKUP($B2270,'Answer Data Transformation'!$T$3:$AA$2346,2,FALSE)</f>
        <v>13-Jul-1998</v>
      </c>
      <c r="N2270" s="2">
        <f>VLOOKUP($B2270,'Answer Data Transformation'!$T$3:$AA$2346,4,FALSE)</f>
        <v>0</v>
      </c>
      <c r="O2270" s="2">
        <f>VLOOKUP($B2270,'Answer Data Transformation'!$T$3:$AA$2346,5,FALSE)</f>
        <v>1234</v>
      </c>
      <c r="P2270" s="2" t="str">
        <f>VLOOKUP($B2270,'Answer Data Transformation'!$T$3:$AA$2346,6,FALSE)</f>
        <v>tier - 2</v>
      </c>
      <c r="Q2270" s="2" t="str">
        <f>VLOOKUP($B2270,'Answer Data Transformation'!$T$3:$AA$2346,7,FALSE)</f>
        <v>tier - 1</v>
      </c>
      <c r="R2270" s="2" t="str">
        <f>VLOOKUP($B2270,'Answer Data Transformation'!$T$3:$AA$2346,8,FALSE)</f>
        <v>R1013</v>
      </c>
      <c r="S2270" s="2">
        <f>VLOOKUP($B2270,'Answer Data Transformation'!$T$3:$AA$2346,3,FALSE)</f>
        <v>24</v>
      </c>
    </row>
    <row r="2271" spans="2:19" ht="15.5" x14ac:dyDescent="0.35">
      <c r="B2271" s="1" t="s">
        <v>88</v>
      </c>
      <c r="C2271" s="28" t="str">
        <f>VLOOKUP(B2271,'Answer Data Transformation'!$B$3:$F$2338,4,FALSE)</f>
        <v xml:space="preserve">  Katharine</v>
      </c>
      <c r="D2271" s="2">
        <f>VLOOKUP($B2271,'Answer Data Transformation'!$I$3:$R$2338,2,FALSE)</f>
        <v>19.21</v>
      </c>
      <c r="E2271" s="2">
        <f>VLOOKUP($B2271,'Answer Data Transformation'!$I$3:$R$2338,4,FALSE)</f>
        <v>4.76</v>
      </c>
      <c r="F2271" s="2" t="str">
        <f>VLOOKUP($B2271,'Answer Data Transformation'!$I$3:$R$2338,6,FALSE)</f>
        <v>No</v>
      </c>
      <c r="G2271" s="2" t="str">
        <f>VLOOKUP($B2271,'Answer Data Transformation'!$I$3:$R$2338,7,FALSE)</f>
        <v>yes</v>
      </c>
      <c r="H2271" s="2" t="str">
        <f>VLOOKUP($B2271,'Answer Data Transformation'!$I$3:$R$2338,8,FALSE)</f>
        <v>No</v>
      </c>
      <c r="I2271" s="29">
        <f>VLOOKUP($B2271,'Answer Data Transformation'!$I$3:$R$2338,9,FALSE)</f>
        <v>1</v>
      </c>
      <c r="J2271" s="2" t="str">
        <f>VLOOKUP($B2271,'Answer Data Transformation'!$I$3:$R$2338,10,FALSE)</f>
        <v>No</v>
      </c>
      <c r="K2271" s="2" t="str">
        <f>VLOOKUP($B2271,'Answer Data Transformation'!$I$3:$R$2338,3,FALSE)</f>
        <v>Normal Weight</v>
      </c>
      <c r="L2271" s="2" t="str">
        <f>VLOOKUP($B2271,'Answer Data Transformation'!$I$3:$R$2338,5,FALSE)</f>
        <v>Normal</v>
      </c>
      <c r="M2271" s="2" t="str">
        <f>VLOOKUP($B2271,'Answer Data Transformation'!$T$3:$AA$2346,2,FALSE)</f>
        <v>16-Oct-2004</v>
      </c>
      <c r="N2271" s="2">
        <f>VLOOKUP($B2271,'Answer Data Transformation'!$T$3:$AA$2346,4,FALSE)</f>
        <v>0</v>
      </c>
      <c r="O2271" s="2">
        <f>VLOOKUP($B2271,'Answer Data Transformation'!$T$3:$AA$2346,5,FALSE)</f>
        <v>1228</v>
      </c>
      <c r="P2271" s="2" t="str">
        <f>VLOOKUP($B2271,'Answer Data Transformation'!$T$3:$AA$2346,6,FALSE)</f>
        <v>tier - 2</v>
      </c>
      <c r="Q2271" s="2" t="str">
        <f>VLOOKUP($B2271,'Answer Data Transformation'!$T$3:$AA$2346,7,FALSE)</f>
        <v>tier - 1</v>
      </c>
      <c r="R2271" s="2" t="str">
        <f>VLOOKUP($B2271,'Answer Data Transformation'!$T$3:$AA$2346,8,FALSE)</f>
        <v>R1012</v>
      </c>
      <c r="S2271" s="2">
        <f>VLOOKUP($B2271,'Answer Data Transformation'!$T$3:$AA$2346,3,FALSE)</f>
        <v>18</v>
      </c>
    </row>
    <row r="2272" spans="2:19" ht="15.5" x14ac:dyDescent="0.35">
      <c r="B2272" s="1" t="s">
        <v>87</v>
      </c>
      <c r="C2272" s="28" t="str">
        <f>VLOOKUP(B2272,'Answer Data Transformation'!$B$3:$F$2338,4,FALSE)</f>
        <v xml:space="preserve">  Jerome</v>
      </c>
      <c r="D2272" s="2">
        <f>VLOOKUP($B2272,'Answer Data Transformation'!$I$3:$R$2338,2,FALSE)</f>
        <v>19.3</v>
      </c>
      <c r="E2272" s="2">
        <f>VLOOKUP($B2272,'Answer Data Transformation'!$I$3:$R$2338,4,FALSE)</f>
        <v>4.7</v>
      </c>
      <c r="F2272" s="2" t="str">
        <f>VLOOKUP($B2272,'Answer Data Transformation'!$I$3:$R$2338,6,FALSE)</f>
        <v>No</v>
      </c>
      <c r="G2272" s="2" t="str">
        <f>VLOOKUP($B2272,'Answer Data Transformation'!$I$3:$R$2338,7,FALSE)</f>
        <v>yes</v>
      </c>
      <c r="H2272" s="2" t="str">
        <f>VLOOKUP($B2272,'Answer Data Transformation'!$I$3:$R$2338,8,FALSE)</f>
        <v>No</v>
      </c>
      <c r="I2272" s="29">
        <f>VLOOKUP($B2272,'Answer Data Transformation'!$I$3:$R$2338,9,FALSE)</f>
        <v>1</v>
      </c>
      <c r="J2272" s="2" t="str">
        <f>VLOOKUP($B2272,'Answer Data Transformation'!$I$3:$R$2338,10,FALSE)</f>
        <v>No</v>
      </c>
      <c r="K2272" s="2" t="str">
        <f>VLOOKUP($B2272,'Answer Data Transformation'!$I$3:$R$2338,3,FALSE)</f>
        <v>Normal Weight</v>
      </c>
      <c r="L2272" s="2" t="str">
        <f>VLOOKUP($B2272,'Answer Data Transformation'!$I$3:$R$2338,5,FALSE)</f>
        <v>Normal</v>
      </c>
      <c r="M2272" s="2" t="str">
        <f>VLOOKUP($B2272,'Answer Data Transformation'!$T$3:$AA$2346,2,FALSE)</f>
        <v>09-Jul-2004</v>
      </c>
      <c r="N2272" s="2">
        <f>VLOOKUP($B2272,'Answer Data Transformation'!$T$3:$AA$2346,4,FALSE)</f>
        <v>0</v>
      </c>
      <c r="O2272" s="2">
        <f>VLOOKUP($B2272,'Answer Data Transformation'!$T$3:$AA$2346,5,FALSE)</f>
        <v>1224</v>
      </c>
      <c r="P2272" s="2" t="str">
        <f>VLOOKUP($B2272,'Answer Data Transformation'!$T$3:$AA$2346,6,FALSE)</f>
        <v>tier - 2</v>
      </c>
      <c r="Q2272" s="2" t="str">
        <f>VLOOKUP($B2272,'Answer Data Transformation'!$T$3:$AA$2346,7,FALSE)</f>
        <v>tier - 1</v>
      </c>
      <c r="R2272" s="2" t="str">
        <f>VLOOKUP($B2272,'Answer Data Transformation'!$T$3:$AA$2346,8,FALSE)</f>
        <v>R1013</v>
      </c>
      <c r="S2272" s="2">
        <f>VLOOKUP($B2272,'Answer Data Transformation'!$T$3:$AA$2346,3,FALSE)</f>
        <v>18</v>
      </c>
    </row>
    <row r="2273" spans="2:19" ht="15.5" x14ac:dyDescent="0.35">
      <c r="B2273" s="1" t="s">
        <v>86</v>
      </c>
      <c r="C2273" s="28" t="str">
        <f>VLOOKUP(B2273,'Answer Data Transformation'!$B$3:$F$2338,4,FALSE)</f>
        <v xml:space="preserve">  Julia R</v>
      </c>
      <c r="D2273" s="2">
        <f>VLOOKUP($B2273,'Answer Data Transformation'!$I$3:$R$2338,2,FALSE)</f>
        <v>16.22</v>
      </c>
      <c r="E2273" s="2">
        <f>VLOOKUP($B2273,'Answer Data Transformation'!$I$3:$R$2338,4,FALSE)</f>
        <v>6.21</v>
      </c>
      <c r="F2273" s="2" t="str">
        <f>VLOOKUP($B2273,'Answer Data Transformation'!$I$3:$R$2338,6,FALSE)</f>
        <v>Yes</v>
      </c>
      <c r="G2273" s="2" t="str">
        <f>VLOOKUP($B2273,'Answer Data Transformation'!$I$3:$R$2338,7,FALSE)</f>
        <v>No</v>
      </c>
      <c r="H2273" s="2" t="str">
        <f>VLOOKUP($B2273,'Answer Data Transformation'!$I$3:$R$2338,8,FALSE)</f>
        <v>No</v>
      </c>
      <c r="I2273" s="29">
        <f>VLOOKUP($B2273,'Answer Data Transformation'!$I$3:$R$2338,9,FALSE)</f>
        <v>0</v>
      </c>
      <c r="J2273" s="2" t="str">
        <f>VLOOKUP($B2273,'Answer Data Transformation'!$I$3:$R$2338,10,FALSE)</f>
        <v>No</v>
      </c>
      <c r="K2273" s="2" t="str">
        <f>VLOOKUP($B2273,'Answer Data Transformation'!$I$3:$R$2338,3,FALSE)</f>
        <v>Underweight</v>
      </c>
      <c r="L2273" s="2" t="str">
        <f>VLOOKUP($B2273,'Answer Data Transformation'!$I$3:$R$2338,5,FALSE)</f>
        <v>Prediabetes</v>
      </c>
      <c r="M2273" s="2" t="str">
        <f>VLOOKUP($B2273,'Answer Data Transformation'!$T$3:$AA$2346,2,FALSE)</f>
        <v>04-Nov-1996</v>
      </c>
      <c r="N2273" s="2">
        <f>VLOOKUP($B2273,'Answer Data Transformation'!$T$3:$AA$2346,4,FALSE)</f>
        <v>0</v>
      </c>
      <c r="O2273" s="2">
        <f>VLOOKUP($B2273,'Answer Data Transformation'!$T$3:$AA$2346,5,FALSE)</f>
        <v>1220</v>
      </c>
      <c r="P2273" s="2" t="str">
        <f>VLOOKUP($B2273,'Answer Data Transformation'!$T$3:$AA$2346,6,FALSE)</f>
        <v>tier - 2</v>
      </c>
      <c r="Q2273" s="2" t="str">
        <f>VLOOKUP($B2273,'Answer Data Transformation'!$T$3:$AA$2346,7,FALSE)</f>
        <v>tier - 3</v>
      </c>
      <c r="R2273" s="2" t="str">
        <f>VLOOKUP($B2273,'Answer Data Transformation'!$T$3:$AA$2346,8,FALSE)</f>
        <v>R1012</v>
      </c>
      <c r="S2273" s="2">
        <f>VLOOKUP($B2273,'Answer Data Transformation'!$T$3:$AA$2346,3,FALSE)</f>
        <v>26</v>
      </c>
    </row>
    <row r="2274" spans="2:19" ht="15.5" x14ac:dyDescent="0.35">
      <c r="B2274" s="1" t="s">
        <v>85</v>
      </c>
      <c r="C2274" s="28" t="str">
        <f>VLOOKUP(B2274,'Answer Data Transformation'!$B$3:$F$2338,4,FALSE)</f>
        <v xml:space="preserve">  Sean Henry</v>
      </c>
      <c r="D2274" s="2">
        <f>VLOOKUP($B2274,'Answer Data Transformation'!$I$3:$R$2338,2,FALSE)</f>
        <v>17.12</v>
      </c>
      <c r="E2274" s="2">
        <f>VLOOKUP($B2274,'Answer Data Transformation'!$I$3:$R$2338,4,FALSE)</f>
        <v>4.5199999999999996</v>
      </c>
      <c r="F2274" s="2" t="str">
        <f>VLOOKUP($B2274,'Answer Data Transformation'!$I$3:$R$2338,6,FALSE)</f>
        <v>No</v>
      </c>
      <c r="G2274" s="2" t="str">
        <f>VLOOKUP($B2274,'Answer Data Transformation'!$I$3:$R$2338,7,FALSE)</f>
        <v>yes</v>
      </c>
      <c r="H2274" s="2" t="str">
        <f>VLOOKUP($B2274,'Answer Data Transformation'!$I$3:$R$2338,8,FALSE)</f>
        <v>No</v>
      </c>
      <c r="I2274" s="29">
        <f>VLOOKUP($B2274,'Answer Data Transformation'!$I$3:$R$2338,9,FALSE)</f>
        <v>1</v>
      </c>
      <c r="J2274" s="2" t="str">
        <f>VLOOKUP($B2274,'Answer Data Transformation'!$I$3:$R$2338,10,FALSE)</f>
        <v>No</v>
      </c>
      <c r="K2274" s="2" t="str">
        <f>VLOOKUP($B2274,'Answer Data Transformation'!$I$3:$R$2338,3,FALSE)</f>
        <v>Underweight</v>
      </c>
      <c r="L2274" s="2" t="str">
        <f>VLOOKUP($B2274,'Answer Data Transformation'!$I$3:$R$2338,5,FALSE)</f>
        <v>Normal</v>
      </c>
      <c r="M2274" s="2" t="str">
        <f>VLOOKUP($B2274,'Answer Data Transformation'!$T$3:$AA$2346,2,FALSE)</f>
        <v>02-Jun-2004</v>
      </c>
      <c r="N2274" s="2">
        <f>VLOOKUP($B2274,'Answer Data Transformation'!$T$3:$AA$2346,4,FALSE)</f>
        <v>0</v>
      </c>
      <c r="O2274" s="2">
        <f>VLOOKUP($B2274,'Answer Data Transformation'!$T$3:$AA$2346,5,FALSE)</f>
        <v>1210</v>
      </c>
      <c r="P2274" s="2" t="str">
        <f>VLOOKUP($B2274,'Answer Data Transformation'!$T$3:$AA$2346,6,FALSE)</f>
        <v>tier - 2</v>
      </c>
      <c r="Q2274" s="2" t="str">
        <f>VLOOKUP($B2274,'Answer Data Transformation'!$T$3:$AA$2346,7,FALSE)</f>
        <v>tier - 1</v>
      </c>
      <c r="R2274" s="2" t="str">
        <f>VLOOKUP($B2274,'Answer Data Transformation'!$T$3:$AA$2346,8,FALSE)</f>
        <v>R1013</v>
      </c>
      <c r="S2274" s="2">
        <f>VLOOKUP($B2274,'Answer Data Transformation'!$T$3:$AA$2346,3,FALSE)</f>
        <v>19</v>
      </c>
    </row>
    <row r="2275" spans="2:19" ht="15.5" x14ac:dyDescent="0.35">
      <c r="B2275" s="1" t="s">
        <v>84</v>
      </c>
      <c r="C2275" s="28" t="str">
        <f>VLOOKUP(B2275,'Answer Data Transformation'!$B$3:$F$2338,4,FALSE)</f>
        <v xml:space="preserve">  Rachel A</v>
      </c>
      <c r="D2275" s="2">
        <f>VLOOKUP($B2275,'Answer Data Transformation'!$I$3:$R$2338,2,FALSE)</f>
        <v>19.07</v>
      </c>
      <c r="E2275" s="2">
        <f>VLOOKUP($B2275,'Answer Data Transformation'!$I$3:$R$2338,4,FALSE)</f>
        <v>5.45</v>
      </c>
      <c r="F2275" s="2" t="str">
        <f>VLOOKUP($B2275,'Answer Data Transformation'!$I$3:$R$2338,6,FALSE)</f>
        <v>No</v>
      </c>
      <c r="G2275" s="2" t="str">
        <f>VLOOKUP($B2275,'Answer Data Transformation'!$I$3:$R$2338,7,FALSE)</f>
        <v>No</v>
      </c>
      <c r="H2275" s="2" t="str">
        <f>VLOOKUP($B2275,'Answer Data Transformation'!$I$3:$R$2338,8,FALSE)</f>
        <v>No</v>
      </c>
      <c r="I2275" s="29">
        <f>VLOOKUP($B2275,'Answer Data Transformation'!$I$3:$R$2338,9,FALSE)</f>
        <v>1</v>
      </c>
      <c r="J2275" s="2" t="str">
        <f>VLOOKUP($B2275,'Answer Data Transformation'!$I$3:$R$2338,10,FALSE)</f>
        <v>No</v>
      </c>
      <c r="K2275" s="2" t="str">
        <f>VLOOKUP($B2275,'Answer Data Transformation'!$I$3:$R$2338,3,FALSE)</f>
        <v>Normal Weight</v>
      </c>
      <c r="L2275" s="2" t="str">
        <f>VLOOKUP($B2275,'Answer Data Transformation'!$I$3:$R$2338,5,FALSE)</f>
        <v>Normal</v>
      </c>
      <c r="M2275" s="2" t="str">
        <f>VLOOKUP($B2275,'Answer Data Transformation'!$T$3:$AA$2346,2,FALSE)</f>
        <v>06-Oct-1992</v>
      </c>
      <c r="N2275" s="2">
        <f>VLOOKUP($B2275,'Answer Data Transformation'!$T$3:$AA$2346,4,FALSE)</f>
        <v>0</v>
      </c>
      <c r="O2275" s="2">
        <f>VLOOKUP($B2275,'Answer Data Transformation'!$T$3:$AA$2346,5,FALSE)</f>
        <v>1200.55</v>
      </c>
      <c r="P2275" s="2" t="str">
        <f>VLOOKUP($B2275,'Answer Data Transformation'!$T$3:$AA$2346,6,FALSE)</f>
        <v>tier - 2</v>
      </c>
      <c r="Q2275" s="2" t="str">
        <f>VLOOKUP($B2275,'Answer Data Transformation'!$T$3:$AA$2346,7,FALSE)</f>
        <v>tier - 3</v>
      </c>
      <c r="R2275" s="2" t="str">
        <f>VLOOKUP($B2275,'Answer Data Transformation'!$T$3:$AA$2346,8,FALSE)</f>
        <v>R1013</v>
      </c>
      <c r="S2275" s="2">
        <f>VLOOKUP($B2275,'Answer Data Transformation'!$T$3:$AA$2346,3,FALSE)</f>
        <v>30</v>
      </c>
    </row>
    <row r="2276" spans="2:19" ht="15.5" x14ac:dyDescent="0.35">
      <c r="B2276" s="1" t="s">
        <v>83</v>
      </c>
      <c r="C2276" s="28" t="str">
        <f>VLOOKUP(B2276,'Answer Data Transformation'!$B$3:$F$2338,4,FALSE)</f>
        <v xml:space="preserve">  Jim</v>
      </c>
      <c r="D2276" s="2">
        <f>VLOOKUP($B2276,'Answer Data Transformation'!$I$3:$R$2338,2,FALSE)</f>
        <v>15.56</v>
      </c>
      <c r="E2276" s="2">
        <f>VLOOKUP($B2276,'Answer Data Transformation'!$I$3:$R$2338,4,FALSE)</f>
        <v>4.42</v>
      </c>
      <c r="F2276" s="2" t="str">
        <f>VLOOKUP($B2276,'Answer Data Transformation'!$I$3:$R$2338,6,FALSE)</f>
        <v>No</v>
      </c>
      <c r="G2276" s="2" t="str">
        <f>VLOOKUP($B2276,'Answer Data Transformation'!$I$3:$R$2338,7,FALSE)</f>
        <v>No</v>
      </c>
      <c r="H2276" s="2" t="str">
        <f>VLOOKUP($B2276,'Answer Data Transformation'!$I$3:$R$2338,8,FALSE)</f>
        <v>No</v>
      </c>
      <c r="I2276" s="29">
        <f>VLOOKUP($B2276,'Answer Data Transformation'!$I$3:$R$2338,9,FALSE)</f>
        <v>0</v>
      </c>
      <c r="J2276" s="2" t="str">
        <f>VLOOKUP($B2276,'Answer Data Transformation'!$I$3:$R$2338,10,FALSE)</f>
        <v>No</v>
      </c>
      <c r="K2276" s="2" t="str">
        <f>VLOOKUP($B2276,'Answer Data Transformation'!$I$3:$R$2338,3,FALSE)</f>
        <v>Underweight</v>
      </c>
      <c r="L2276" s="2" t="str">
        <f>VLOOKUP($B2276,'Answer Data Transformation'!$I$3:$R$2338,5,FALSE)</f>
        <v>Normal</v>
      </c>
      <c r="M2276" s="2" t="str">
        <f>VLOOKUP($B2276,'Answer Data Transformation'!$T$3:$AA$2346,2,FALSE)</f>
        <v>28-Jun-1999</v>
      </c>
      <c r="N2276" s="2">
        <f>VLOOKUP($B2276,'Answer Data Transformation'!$T$3:$AA$2346,4,FALSE)</f>
        <v>0</v>
      </c>
      <c r="O2276" s="2">
        <f>VLOOKUP($B2276,'Answer Data Transformation'!$T$3:$AA$2346,5,FALSE)</f>
        <v>1200</v>
      </c>
      <c r="P2276" s="2" t="str">
        <f>VLOOKUP($B2276,'Answer Data Transformation'!$T$3:$AA$2346,6,FALSE)</f>
        <v>tier - 2</v>
      </c>
      <c r="Q2276" s="2" t="str">
        <f>VLOOKUP($B2276,'Answer Data Transformation'!$T$3:$AA$2346,7,FALSE)</f>
        <v>tier - 3</v>
      </c>
      <c r="R2276" s="2" t="str">
        <f>VLOOKUP($B2276,'Answer Data Transformation'!$T$3:$AA$2346,8,FALSE)</f>
        <v>R1012</v>
      </c>
      <c r="S2276" s="2">
        <f>VLOOKUP($B2276,'Answer Data Transformation'!$T$3:$AA$2346,3,FALSE)</f>
        <v>23</v>
      </c>
    </row>
    <row r="2277" spans="2:19" ht="15.5" x14ac:dyDescent="0.35">
      <c r="B2277" s="1" t="s">
        <v>82</v>
      </c>
      <c r="C2277" s="28" t="str">
        <f>VLOOKUP(B2277,'Answer Data Transformation'!$B$3:$F$2338,4,FALSE)</f>
        <v xml:space="preserve">  Tim</v>
      </c>
      <c r="D2277" s="2">
        <f>VLOOKUP($B2277,'Answer Data Transformation'!$I$3:$R$2338,2,FALSE)</f>
        <v>22.76</v>
      </c>
      <c r="E2277" s="2">
        <f>VLOOKUP($B2277,'Answer Data Transformation'!$I$3:$R$2338,4,FALSE)</f>
        <v>9.44</v>
      </c>
      <c r="F2277" s="2" t="str">
        <f>VLOOKUP($B2277,'Answer Data Transformation'!$I$3:$R$2338,6,FALSE)</f>
        <v>No</v>
      </c>
      <c r="G2277" s="2" t="str">
        <f>VLOOKUP($B2277,'Answer Data Transformation'!$I$3:$R$2338,7,FALSE)</f>
        <v>No</v>
      </c>
      <c r="H2277" s="2" t="str">
        <f>VLOOKUP($B2277,'Answer Data Transformation'!$I$3:$R$2338,8,FALSE)</f>
        <v>No</v>
      </c>
      <c r="I2277" s="29">
        <f>VLOOKUP($B2277,'Answer Data Transformation'!$I$3:$R$2338,9,FALSE)</f>
        <v>0</v>
      </c>
      <c r="J2277" s="2" t="str">
        <f>VLOOKUP($B2277,'Answer Data Transformation'!$I$3:$R$2338,10,FALSE)</f>
        <v>No</v>
      </c>
      <c r="K2277" s="2" t="str">
        <f>VLOOKUP($B2277,'Answer Data Transformation'!$I$3:$R$2338,3,FALSE)</f>
        <v>Normal Weight</v>
      </c>
      <c r="L2277" s="2" t="str">
        <f>VLOOKUP($B2277,'Answer Data Transformation'!$I$3:$R$2338,5,FALSE)</f>
        <v>Diabetes</v>
      </c>
      <c r="M2277" s="2" t="str">
        <f>VLOOKUP($B2277,'Answer Data Transformation'!$T$3:$AA$2346,2,FALSE)</f>
        <v>26-Aug-2002</v>
      </c>
      <c r="N2277" s="2">
        <f>VLOOKUP($B2277,'Answer Data Transformation'!$T$3:$AA$2346,4,FALSE)</f>
        <v>0</v>
      </c>
      <c r="O2277" s="2">
        <f>VLOOKUP($B2277,'Answer Data Transformation'!$T$3:$AA$2346,5,FALSE)</f>
        <v>1191</v>
      </c>
      <c r="P2277" s="2" t="str">
        <f>VLOOKUP($B2277,'Answer Data Transformation'!$T$3:$AA$2346,6,FALSE)</f>
        <v>tier - 2</v>
      </c>
      <c r="Q2277" s="2" t="str">
        <f>VLOOKUP($B2277,'Answer Data Transformation'!$T$3:$AA$2346,7,FALSE)</f>
        <v>tier - 1</v>
      </c>
      <c r="R2277" s="2" t="str">
        <f>VLOOKUP($B2277,'Answer Data Transformation'!$T$3:$AA$2346,8,FALSE)</f>
        <v>R1013</v>
      </c>
      <c r="S2277" s="2">
        <f>VLOOKUP($B2277,'Answer Data Transformation'!$T$3:$AA$2346,3,FALSE)</f>
        <v>20</v>
      </c>
    </row>
    <row r="2278" spans="2:19" ht="15.5" x14ac:dyDescent="0.35">
      <c r="B2278" s="1" t="s">
        <v>81</v>
      </c>
      <c r="C2278" s="28" t="str">
        <f>VLOOKUP(B2278,'Answer Data Transformation'!$B$3:$F$2338,4,FALSE)</f>
        <v xml:space="preserve">  Abby L</v>
      </c>
      <c r="D2278" s="2">
        <f>VLOOKUP($B2278,'Answer Data Transformation'!$I$3:$R$2338,2,FALSE)</f>
        <v>22.79</v>
      </c>
      <c r="E2278" s="2">
        <f>VLOOKUP($B2278,'Answer Data Transformation'!$I$3:$R$2338,4,FALSE)</f>
        <v>6.15</v>
      </c>
      <c r="F2278" s="2" t="str">
        <f>VLOOKUP($B2278,'Answer Data Transformation'!$I$3:$R$2338,6,FALSE)</f>
        <v>Yes</v>
      </c>
      <c r="G2278" s="2" t="str">
        <f>VLOOKUP($B2278,'Answer Data Transformation'!$I$3:$R$2338,7,FALSE)</f>
        <v>No</v>
      </c>
      <c r="H2278" s="2" t="str">
        <f>VLOOKUP($B2278,'Answer Data Transformation'!$I$3:$R$2338,8,FALSE)</f>
        <v>Yes</v>
      </c>
      <c r="I2278" s="29">
        <f>VLOOKUP($B2278,'Answer Data Transformation'!$I$3:$R$2338,9,FALSE)</f>
        <v>1</v>
      </c>
      <c r="J2278" s="2" t="str">
        <f>VLOOKUP($B2278,'Answer Data Transformation'!$I$3:$R$2338,10,FALSE)</f>
        <v>No</v>
      </c>
      <c r="K2278" s="2" t="str">
        <f>VLOOKUP($B2278,'Answer Data Transformation'!$I$3:$R$2338,3,FALSE)</f>
        <v>Normal Weight</v>
      </c>
      <c r="L2278" s="2" t="str">
        <f>VLOOKUP($B2278,'Answer Data Transformation'!$I$3:$R$2338,5,FALSE)</f>
        <v>Prediabetes</v>
      </c>
      <c r="M2278" s="2" t="str">
        <f>VLOOKUP($B2278,'Answer Data Transformation'!$T$3:$AA$2346,2,FALSE)</f>
        <v>28-Jun-1997</v>
      </c>
      <c r="N2278" s="2">
        <f>VLOOKUP($B2278,'Answer Data Transformation'!$T$3:$AA$2346,4,FALSE)</f>
        <v>0</v>
      </c>
      <c r="O2278" s="2">
        <f>VLOOKUP($B2278,'Answer Data Transformation'!$T$3:$AA$2346,5,FALSE)</f>
        <v>1178.07</v>
      </c>
      <c r="P2278" s="2" t="str">
        <f>VLOOKUP($B2278,'Answer Data Transformation'!$T$3:$AA$2346,6,FALSE)</f>
        <v>tier - 2</v>
      </c>
      <c r="Q2278" s="2" t="str">
        <f>VLOOKUP($B2278,'Answer Data Transformation'!$T$3:$AA$2346,7,FALSE)</f>
        <v>tier - 2</v>
      </c>
      <c r="R2278" s="2" t="str">
        <f>VLOOKUP($B2278,'Answer Data Transformation'!$T$3:$AA$2346,8,FALSE)</f>
        <v>R1013</v>
      </c>
      <c r="S2278" s="2">
        <f>VLOOKUP($B2278,'Answer Data Transformation'!$T$3:$AA$2346,3,FALSE)</f>
        <v>25</v>
      </c>
    </row>
    <row r="2279" spans="2:19" ht="15.5" x14ac:dyDescent="0.35">
      <c r="B2279" s="1" t="s">
        <v>80</v>
      </c>
      <c r="C2279" s="28" t="str">
        <f>VLOOKUP(B2279,'Answer Data Transformation'!$B$3:$F$2338,4,FALSE)</f>
        <v xml:space="preserve">  Mark</v>
      </c>
      <c r="D2279" s="2">
        <f>VLOOKUP($B2279,'Answer Data Transformation'!$I$3:$R$2338,2,FALSE)</f>
        <v>17.41</v>
      </c>
      <c r="E2279" s="2">
        <f>VLOOKUP($B2279,'Answer Data Transformation'!$I$3:$R$2338,4,FALSE)</f>
        <v>5.13</v>
      </c>
      <c r="F2279" s="2" t="str">
        <f>VLOOKUP($B2279,'Answer Data Transformation'!$I$3:$R$2338,6,FALSE)</f>
        <v>Yes</v>
      </c>
      <c r="G2279" s="2" t="str">
        <f>VLOOKUP($B2279,'Answer Data Transformation'!$I$3:$R$2338,7,FALSE)</f>
        <v>No</v>
      </c>
      <c r="H2279" s="2" t="str">
        <f>VLOOKUP($B2279,'Answer Data Transformation'!$I$3:$R$2338,8,FALSE)</f>
        <v>No</v>
      </c>
      <c r="I2279" s="29">
        <f>VLOOKUP($B2279,'Answer Data Transformation'!$I$3:$R$2338,9,FALSE)</f>
        <v>0</v>
      </c>
      <c r="J2279" s="2" t="str">
        <f>VLOOKUP($B2279,'Answer Data Transformation'!$I$3:$R$2338,10,FALSE)</f>
        <v>No</v>
      </c>
      <c r="K2279" s="2" t="str">
        <f>VLOOKUP($B2279,'Answer Data Transformation'!$I$3:$R$2338,3,FALSE)</f>
        <v>Underweight</v>
      </c>
      <c r="L2279" s="2" t="str">
        <f>VLOOKUP($B2279,'Answer Data Transformation'!$I$3:$R$2338,5,FALSE)</f>
        <v>Normal</v>
      </c>
      <c r="M2279" s="2" t="str">
        <f>VLOOKUP($B2279,'Answer Data Transformation'!$T$3:$AA$2346,2,FALSE)</f>
        <v>11-Aug-1996</v>
      </c>
      <c r="N2279" s="2">
        <f>VLOOKUP($B2279,'Answer Data Transformation'!$T$3:$AA$2346,4,FALSE)</f>
        <v>0</v>
      </c>
      <c r="O2279" s="2">
        <f>VLOOKUP($B2279,'Answer Data Transformation'!$T$3:$AA$2346,5,FALSE)</f>
        <v>1178</v>
      </c>
      <c r="P2279" s="2" t="str">
        <f>VLOOKUP($B2279,'Answer Data Transformation'!$T$3:$AA$2346,6,FALSE)</f>
        <v>tier - 2</v>
      </c>
      <c r="Q2279" s="2" t="str">
        <f>VLOOKUP($B2279,'Answer Data Transformation'!$T$3:$AA$2346,7,FALSE)</f>
        <v>tier - 3</v>
      </c>
      <c r="R2279" s="2" t="str">
        <f>VLOOKUP($B2279,'Answer Data Transformation'!$T$3:$AA$2346,8,FALSE)</f>
        <v>R1013</v>
      </c>
      <c r="S2279" s="2">
        <f>VLOOKUP($B2279,'Answer Data Transformation'!$T$3:$AA$2346,3,FALSE)</f>
        <v>26</v>
      </c>
    </row>
    <row r="2280" spans="2:19" ht="15.5" x14ac:dyDescent="0.35">
      <c r="B2280" s="1" t="s">
        <v>79</v>
      </c>
      <c r="C2280" s="28" t="str">
        <f>VLOOKUP(B2280,'Answer Data Transformation'!$B$3:$F$2338,4,FALSE)</f>
        <v xml:space="preserve">  Ali</v>
      </c>
      <c r="D2280" s="2">
        <f>VLOOKUP($B2280,'Answer Data Transformation'!$I$3:$R$2338,2,FALSE)</f>
        <v>19.32</v>
      </c>
      <c r="E2280" s="2">
        <f>VLOOKUP($B2280,'Answer Data Transformation'!$I$3:$R$2338,4,FALSE)</f>
        <v>4.96</v>
      </c>
      <c r="F2280" s="2" t="str">
        <f>VLOOKUP($B2280,'Answer Data Transformation'!$I$3:$R$2338,6,FALSE)</f>
        <v>Yes</v>
      </c>
      <c r="G2280" s="2" t="str">
        <f>VLOOKUP($B2280,'Answer Data Transformation'!$I$3:$R$2338,7,FALSE)</f>
        <v>No</v>
      </c>
      <c r="H2280" s="2" t="str">
        <f>VLOOKUP($B2280,'Answer Data Transformation'!$I$3:$R$2338,8,FALSE)</f>
        <v>No</v>
      </c>
      <c r="I2280" s="29">
        <f>VLOOKUP($B2280,'Answer Data Transformation'!$I$3:$R$2338,9,FALSE)</f>
        <v>0</v>
      </c>
      <c r="J2280" s="2" t="str">
        <f>VLOOKUP($B2280,'Answer Data Transformation'!$I$3:$R$2338,10,FALSE)</f>
        <v>No</v>
      </c>
      <c r="K2280" s="2" t="str">
        <f>VLOOKUP($B2280,'Answer Data Transformation'!$I$3:$R$2338,3,FALSE)</f>
        <v>Normal Weight</v>
      </c>
      <c r="L2280" s="2" t="str">
        <f>VLOOKUP($B2280,'Answer Data Transformation'!$I$3:$R$2338,5,FALSE)</f>
        <v>Normal</v>
      </c>
      <c r="M2280" s="2" t="str">
        <f>VLOOKUP($B2280,'Answer Data Transformation'!$T$3:$AA$2346,2,FALSE)</f>
        <v>12-Nov-2001</v>
      </c>
      <c r="N2280" s="2">
        <f>VLOOKUP($B2280,'Answer Data Transformation'!$T$3:$AA$2346,4,FALSE)</f>
        <v>0</v>
      </c>
      <c r="O2280" s="2">
        <f>VLOOKUP($B2280,'Answer Data Transformation'!$T$3:$AA$2346,5,FALSE)</f>
        <v>1167</v>
      </c>
      <c r="P2280" s="2" t="str">
        <f>VLOOKUP($B2280,'Answer Data Transformation'!$T$3:$AA$2346,6,FALSE)</f>
        <v>tier - 2</v>
      </c>
      <c r="Q2280" s="2" t="str">
        <f>VLOOKUP($B2280,'Answer Data Transformation'!$T$3:$AA$2346,7,FALSE)</f>
        <v>tier - 1</v>
      </c>
      <c r="R2280" s="2" t="str">
        <f>VLOOKUP($B2280,'Answer Data Transformation'!$T$3:$AA$2346,8,FALSE)</f>
        <v>R1013</v>
      </c>
      <c r="S2280" s="2">
        <f>VLOOKUP($B2280,'Answer Data Transformation'!$T$3:$AA$2346,3,FALSE)</f>
        <v>21</v>
      </c>
    </row>
    <row r="2281" spans="2:19" ht="15.5" x14ac:dyDescent="0.35">
      <c r="B2281" s="1" t="s">
        <v>78</v>
      </c>
      <c r="C2281" s="28" t="str">
        <f>VLOOKUP(B2281,'Answer Data Transformation'!$B$3:$F$2338,4,FALSE)</f>
        <v xml:space="preserve">  Joshua</v>
      </c>
      <c r="D2281" s="2">
        <f>VLOOKUP($B2281,'Answer Data Transformation'!$I$3:$R$2338,2,FALSE)</f>
        <v>18.25</v>
      </c>
      <c r="E2281" s="2">
        <f>VLOOKUP($B2281,'Answer Data Transformation'!$I$3:$R$2338,4,FALSE)</f>
        <v>10.95</v>
      </c>
      <c r="F2281" s="2" t="str">
        <f>VLOOKUP($B2281,'Answer Data Transformation'!$I$3:$R$2338,6,FALSE)</f>
        <v>No</v>
      </c>
      <c r="G2281" s="2" t="str">
        <f>VLOOKUP($B2281,'Answer Data Transformation'!$I$3:$R$2338,7,FALSE)</f>
        <v>No</v>
      </c>
      <c r="H2281" s="2" t="str">
        <f>VLOOKUP($B2281,'Answer Data Transformation'!$I$3:$R$2338,8,FALSE)</f>
        <v>No</v>
      </c>
      <c r="I2281" s="29">
        <f>VLOOKUP($B2281,'Answer Data Transformation'!$I$3:$R$2338,9,FALSE)</f>
        <v>0</v>
      </c>
      <c r="J2281" s="2" t="str">
        <f>VLOOKUP($B2281,'Answer Data Transformation'!$I$3:$R$2338,10,FALSE)</f>
        <v>No</v>
      </c>
      <c r="K2281" s="2" t="str">
        <f>VLOOKUP($B2281,'Answer Data Transformation'!$I$3:$R$2338,3,FALSE)</f>
        <v>Underweight</v>
      </c>
      <c r="L2281" s="2" t="str">
        <f>VLOOKUP($B2281,'Answer Data Transformation'!$I$3:$R$2338,5,FALSE)</f>
        <v>Diabetes</v>
      </c>
      <c r="M2281" s="2" t="str">
        <f>VLOOKUP($B2281,'Answer Data Transformation'!$T$3:$AA$2346,2,FALSE)</f>
        <v>11-Jun-2002</v>
      </c>
      <c r="N2281" s="2">
        <f>VLOOKUP($B2281,'Answer Data Transformation'!$T$3:$AA$2346,4,FALSE)</f>
        <v>0</v>
      </c>
      <c r="O2281" s="2">
        <f>VLOOKUP($B2281,'Answer Data Transformation'!$T$3:$AA$2346,5,FALSE)</f>
        <v>1165</v>
      </c>
      <c r="P2281" s="2" t="str">
        <f>VLOOKUP($B2281,'Answer Data Transformation'!$T$3:$AA$2346,6,FALSE)</f>
        <v>tier - 2</v>
      </c>
      <c r="Q2281" s="2" t="str">
        <f>VLOOKUP($B2281,'Answer Data Transformation'!$T$3:$AA$2346,7,FALSE)</f>
        <v>tier - 3</v>
      </c>
      <c r="R2281" s="2" t="str">
        <f>VLOOKUP($B2281,'Answer Data Transformation'!$T$3:$AA$2346,8,FALSE)</f>
        <v>R1012</v>
      </c>
      <c r="S2281" s="2">
        <f>VLOOKUP($B2281,'Answer Data Transformation'!$T$3:$AA$2346,3,FALSE)</f>
        <v>20</v>
      </c>
    </row>
    <row r="2282" spans="2:19" ht="15.5" x14ac:dyDescent="0.35">
      <c r="B2282" s="1" t="s">
        <v>77</v>
      </c>
      <c r="C2282" s="28" t="str">
        <f>VLOOKUP(B2282,'Answer Data Transformation'!$B$3:$F$2338,4,FALSE)</f>
        <v xml:space="preserve">  Pierre</v>
      </c>
      <c r="D2282" s="2">
        <f>VLOOKUP($B2282,'Answer Data Transformation'!$I$3:$R$2338,2,FALSE)</f>
        <v>53.13</v>
      </c>
      <c r="E2282" s="2">
        <f>VLOOKUP($B2282,'Answer Data Transformation'!$I$3:$R$2338,4,FALSE)</f>
        <v>4.4400000000000004</v>
      </c>
      <c r="F2282" s="2" t="str">
        <f>VLOOKUP($B2282,'Answer Data Transformation'!$I$3:$R$2338,6,FALSE)</f>
        <v>No</v>
      </c>
      <c r="G2282" s="2" t="str">
        <f>VLOOKUP($B2282,'Answer Data Transformation'!$I$3:$R$2338,7,FALSE)</f>
        <v>yes</v>
      </c>
      <c r="H2282" s="2" t="str">
        <f>VLOOKUP($B2282,'Answer Data Transformation'!$I$3:$R$2338,8,FALSE)</f>
        <v>No</v>
      </c>
      <c r="I2282" s="29">
        <f>VLOOKUP($B2282,'Answer Data Transformation'!$I$3:$R$2338,9,FALSE)</f>
        <v>1</v>
      </c>
      <c r="J2282" s="2" t="str">
        <f>VLOOKUP($B2282,'Answer Data Transformation'!$I$3:$R$2338,10,FALSE)</f>
        <v>No</v>
      </c>
      <c r="K2282" s="2" t="str">
        <f>VLOOKUP($B2282,'Answer Data Transformation'!$I$3:$R$2338,3,FALSE)</f>
        <v>Obesity</v>
      </c>
      <c r="L2282" s="2" t="str">
        <f>VLOOKUP($B2282,'Answer Data Transformation'!$I$3:$R$2338,5,FALSE)</f>
        <v>Normal</v>
      </c>
      <c r="M2282" s="2" t="str">
        <f>VLOOKUP($B2282,'Answer Data Transformation'!$T$3:$AA$2346,2,FALSE)</f>
        <v>11-Nov-2004</v>
      </c>
      <c r="N2282" s="2">
        <f>VLOOKUP($B2282,'Answer Data Transformation'!$T$3:$AA$2346,4,FALSE)</f>
        <v>0</v>
      </c>
      <c r="O2282" s="2">
        <f>VLOOKUP($B2282,'Answer Data Transformation'!$T$3:$AA$2346,5,FALSE)</f>
        <v>1163.46</v>
      </c>
      <c r="P2282" s="2" t="str">
        <f>VLOOKUP($B2282,'Answer Data Transformation'!$T$3:$AA$2346,6,FALSE)</f>
        <v>tier - 2</v>
      </c>
      <c r="Q2282" s="2" t="str">
        <f>VLOOKUP($B2282,'Answer Data Transformation'!$T$3:$AA$2346,7,FALSE)</f>
        <v>tier - 3</v>
      </c>
      <c r="R2282" s="2" t="str">
        <f>VLOOKUP($B2282,'Answer Data Transformation'!$T$3:$AA$2346,8,FALSE)</f>
        <v>R1013</v>
      </c>
      <c r="S2282" s="2">
        <f>VLOOKUP($B2282,'Answer Data Transformation'!$T$3:$AA$2346,3,FALSE)</f>
        <v>18</v>
      </c>
    </row>
    <row r="2283" spans="2:19" ht="15.5" x14ac:dyDescent="0.35">
      <c r="B2283" s="1" t="s">
        <v>76</v>
      </c>
      <c r="C2283" s="28" t="str">
        <f>VLOOKUP(B2283,'Answer Data Transformation'!$B$3:$F$2338,4,FALSE)</f>
        <v xml:space="preserve">  Kate</v>
      </c>
      <c r="D2283" s="2">
        <f>VLOOKUP($B2283,'Answer Data Transformation'!$I$3:$R$2338,2,FALSE)</f>
        <v>20.46</v>
      </c>
      <c r="E2283" s="2">
        <f>VLOOKUP($B2283,'Answer Data Transformation'!$I$3:$R$2338,4,FALSE)</f>
        <v>4.0199999999999996</v>
      </c>
      <c r="F2283" s="2" t="str">
        <f>VLOOKUP($B2283,'Answer Data Transformation'!$I$3:$R$2338,6,FALSE)</f>
        <v>No</v>
      </c>
      <c r="G2283" s="2" t="str">
        <f>VLOOKUP($B2283,'Answer Data Transformation'!$I$3:$R$2338,7,FALSE)</f>
        <v>No</v>
      </c>
      <c r="H2283" s="2" t="str">
        <f>VLOOKUP($B2283,'Answer Data Transformation'!$I$3:$R$2338,8,FALSE)</f>
        <v>No</v>
      </c>
      <c r="I2283" s="29">
        <f>VLOOKUP($B2283,'Answer Data Transformation'!$I$3:$R$2338,9,FALSE)</f>
        <v>0</v>
      </c>
      <c r="J2283" s="2" t="str">
        <f>VLOOKUP($B2283,'Answer Data Transformation'!$I$3:$R$2338,10,FALSE)</f>
        <v>No</v>
      </c>
      <c r="K2283" s="2" t="str">
        <f>VLOOKUP($B2283,'Answer Data Transformation'!$I$3:$R$2338,3,FALSE)</f>
        <v>Normal Weight</v>
      </c>
      <c r="L2283" s="2" t="str">
        <f>VLOOKUP($B2283,'Answer Data Transformation'!$I$3:$R$2338,5,FALSE)</f>
        <v>Normal</v>
      </c>
      <c r="M2283" s="2" t="str">
        <f>VLOOKUP($B2283,'Answer Data Transformation'!$T$3:$AA$2346,2,FALSE)</f>
        <v>26-Jul-1994</v>
      </c>
      <c r="N2283" s="2">
        <f>VLOOKUP($B2283,'Answer Data Transformation'!$T$3:$AA$2346,4,FALSE)</f>
        <v>0</v>
      </c>
      <c r="O2283" s="2">
        <f>VLOOKUP($B2283,'Answer Data Transformation'!$T$3:$AA$2346,5,FALSE)</f>
        <v>1158.32</v>
      </c>
      <c r="P2283" s="2" t="str">
        <f>VLOOKUP($B2283,'Answer Data Transformation'!$T$3:$AA$2346,6,FALSE)</f>
        <v>tier - 2</v>
      </c>
      <c r="Q2283" s="2" t="str">
        <f>VLOOKUP($B2283,'Answer Data Transformation'!$T$3:$AA$2346,7,FALSE)</f>
        <v>tier - 1</v>
      </c>
      <c r="R2283" s="2" t="str">
        <f>VLOOKUP($B2283,'Answer Data Transformation'!$T$3:$AA$2346,8,FALSE)</f>
        <v>R1013</v>
      </c>
      <c r="S2283" s="2">
        <f>VLOOKUP($B2283,'Answer Data Transformation'!$T$3:$AA$2346,3,FALSE)</f>
        <v>28</v>
      </c>
    </row>
    <row r="2284" spans="2:19" ht="15.5" x14ac:dyDescent="0.35">
      <c r="B2284" s="1" t="s">
        <v>75</v>
      </c>
      <c r="C2284" s="28" t="str">
        <f>VLOOKUP(B2284,'Answer Data Transformation'!$B$3:$F$2338,4,FALSE)</f>
        <v xml:space="preserve">  David</v>
      </c>
      <c r="D2284" s="2">
        <f>VLOOKUP($B2284,'Answer Data Transformation'!$I$3:$R$2338,2,FALSE)</f>
        <v>43.01</v>
      </c>
      <c r="E2284" s="2">
        <f>VLOOKUP($B2284,'Answer Data Transformation'!$I$3:$R$2338,4,FALSE)</f>
        <v>5.44</v>
      </c>
      <c r="F2284" s="2" t="str">
        <f>VLOOKUP($B2284,'Answer Data Transformation'!$I$3:$R$2338,6,FALSE)</f>
        <v>No</v>
      </c>
      <c r="G2284" s="2" t="str">
        <f>VLOOKUP($B2284,'Answer Data Transformation'!$I$3:$R$2338,7,FALSE)</f>
        <v>yes</v>
      </c>
      <c r="H2284" s="2" t="str">
        <f>VLOOKUP($B2284,'Answer Data Transformation'!$I$3:$R$2338,8,FALSE)</f>
        <v>No</v>
      </c>
      <c r="I2284" s="29">
        <f>VLOOKUP($B2284,'Answer Data Transformation'!$I$3:$R$2338,9,FALSE)</f>
        <v>1</v>
      </c>
      <c r="J2284" s="2" t="str">
        <f>VLOOKUP($B2284,'Answer Data Transformation'!$I$3:$R$2338,10,FALSE)</f>
        <v>No</v>
      </c>
      <c r="K2284" s="2" t="str">
        <f>VLOOKUP($B2284,'Answer Data Transformation'!$I$3:$R$2338,3,FALSE)</f>
        <v>Obesity</v>
      </c>
      <c r="L2284" s="2" t="str">
        <f>VLOOKUP($B2284,'Answer Data Transformation'!$I$3:$R$2338,5,FALSE)</f>
        <v>Normal</v>
      </c>
      <c r="M2284" s="2" t="str">
        <f>VLOOKUP($B2284,'Answer Data Transformation'!$T$3:$AA$2346,2,FALSE)</f>
        <v>18-Jul-2004</v>
      </c>
      <c r="N2284" s="2">
        <f>VLOOKUP($B2284,'Answer Data Transformation'!$T$3:$AA$2346,4,FALSE)</f>
        <v>0</v>
      </c>
      <c r="O2284" s="2">
        <f>VLOOKUP($B2284,'Answer Data Transformation'!$T$3:$AA$2346,5,FALSE)</f>
        <v>1149.4000000000001</v>
      </c>
      <c r="P2284" s="2" t="str">
        <f>VLOOKUP($B2284,'Answer Data Transformation'!$T$3:$AA$2346,6,FALSE)</f>
        <v>tier - 2</v>
      </c>
      <c r="Q2284" s="2" t="str">
        <f>VLOOKUP($B2284,'Answer Data Transformation'!$T$3:$AA$2346,7,FALSE)</f>
        <v>tier - 2</v>
      </c>
      <c r="R2284" s="2" t="str">
        <f>VLOOKUP($B2284,'Answer Data Transformation'!$T$3:$AA$2346,8,FALSE)</f>
        <v>R1013</v>
      </c>
      <c r="S2284" s="2">
        <f>VLOOKUP($B2284,'Answer Data Transformation'!$T$3:$AA$2346,3,FALSE)</f>
        <v>18</v>
      </c>
    </row>
    <row r="2285" spans="2:19" ht="15.5" x14ac:dyDescent="0.35">
      <c r="B2285" s="1" t="s">
        <v>74</v>
      </c>
      <c r="C2285" s="28" t="str">
        <f>VLOOKUP(B2285,'Answer Data Transformation'!$B$3:$F$2338,4,FALSE)</f>
        <v xml:space="preserve">  Carla</v>
      </c>
      <c r="D2285" s="2">
        <f>VLOOKUP($B2285,'Answer Data Transformation'!$I$3:$R$2338,2,FALSE)</f>
        <v>15.01</v>
      </c>
      <c r="E2285" s="2">
        <f>VLOOKUP($B2285,'Answer Data Transformation'!$I$3:$R$2338,4,FALSE)</f>
        <v>4.1500000000000004</v>
      </c>
      <c r="F2285" s="2" t="str">
        <f>VLOOKUP($B2285,'Answer Data Transformation'!$I$3:$R$2338,6,FALSE)</f>
        <v>No</v>
      </c>
      <c r="G2285" s="2" t="str">
        <f>VLOOKUP($B2285,'Answer Data Transformation'!$I$3:$R$2338,7,FALSE)</f>
        <v>No</v>
      </c>
      <c r="H2285" s="2" t="str">
        <f>VLOOKUP($B2285,'Answer Data Transformation'!$I$3:$R$2338,8,FALSE)</f>
        <v>Yes</v>
      </c>
      <c r="I2285" s="29">
        <f>VLOOKUP($B2285,'Answer Data Transformation'!$I$3:$R$2338,9,FALSE)</f>
        <v>1</v>
      </c>
      <c r="J2285" s="2" t="str">
        <f>VLOOKUP($B2285,'Answer Data Transformation'!$I$3:$R$2338,10,FALSE)</f>
        <v>No</v>
      </c>
      <c r="K2285" s="2" t="str">
        <f>VLOOKUP($B2285,'Answer Data Transformation'!$I$3:$R$2338,3,FALSE)</f>
        <v>Underweight</v>
      </c>
      <c r="L2285" s="2" t="str">
        <f>VLOOKUP($B2285,'Answer Data Transformation'!$I$3:$R$2338,5,FALSE)</f>
        <v>Normal</v>
      </c>
      <c r="M2285" s="2" t="str">
        <f>VLOOKUP($B2285,'Answer Data Transformation'!$T$3:$AA$2346,2,FALSE)</f>
        <v>12-Jun-2003</v>
      </c>
      <c r="N2285" s="2">
        <f>VLOOKUP($B2285,'Answer Data Transformation'!$T$3:$AA$2346,4,FALSE)</f>
        <v>0</v>
      </c>
      <c r="O2285" s="2">
        <f>VLOOKUP($B2285,'Answer Data Transformation'!$T$3:$AA$2346,5,FALSE)</f>
        <v>1149</v>
      </c>
      <c r="P2285" s="2" t="str">
        <f>VLOOKUP($B2285,'Answer Data Transformation'!$T$3:$AA$2346,6,FALSE)</f>
        <v>tier - 2</v>
      </c>
      <c r="Q2285" s="2" t="str">
        <f>VLOOKUP($B2285,'Answer Data Transformation'!$T$3:$AA$2346,7,FALSE)</f>
        <v>tier - 1</v>
      </c>
      <c r="R2285" s="2" t="str">
        <f>VLOOKUP($B2285,'Answer Data Transformation'!$T$3:$AA$2346,8,FALSE)</f>
        <v>R1012</v>
      </c>
      <c r="S2285" s="2">
        <f>VLOOKUP($B2285,'Answer Data Transformation'!$T$3:$AA$2346,3,FALSE)</f>
        <v>19</v>
      </c>
    </row>
    <row r="2286" spans="2:19" ht="15.5" x14ac:dyDescent="0.35">
      <c r="B2286" s="1" t="s">
        <v>73</v>
      </c>
      <c r="C2286" s="28" t="str">
        <f>VLOOKUP(B2286,'Answer Data Transformation'!$B$3:$F$2338,4,FALSE)</f>
        <v xml:space="preserve">  Alvaro Sr</v>
      </c>
      <c r="D2286" s="2">
        <f>VLOOKUP($B2286,'Answer Data Transformation'!$I$3:$R$2338,2,FALSE)</f>
        <v>41.14</v>
      </c>
      <c r="E2286" s="2">
        <f>VLOOKUP($B2286,'Answer Data Transformation'!$I$3:$R$2338,4,FALSE)</f>
        <v>6.02</v>
      </c>
      <c r="F2286" s="2" t="str">
        <f>VLOOKUP($B2286,'Answer Data Transformation'!$I$3:$R$2338,6,FALSE)</f>
        <v>No</v>
      </c>
      <c r="G2286" s="2" t="str">
        <f>VLOOKUP($B2286,'Answer Data Transformation'!$I$3:$R$2338,7,FALSE)</f>
        <v>yes</v>
      </c>
      <c r="H2286" s="2" t="str">
        <f>VLOOKUP($B2286,'Answer Data Transformation'!$I$3:$R$2338,8,FALSE)</f>
        <v>No</v>
      </c>
      <c r="I2286" s="29">
        <f>VLOOKUP($B2286,'Answer Data Transformation'!$I$3:$R$2338,9,FALSE)</f>
        <v>1</v>
      </c>
      <c r="J2286" s="2" t="str">
        <f>VLOOKUP($B2286,'Answer Data Transformation'!$I$3:$R$2338,10,FALSE)</f>
        <v>No</v>
      </c>
      <c r="K2286" s="2" t="str">
        <f>VLOOKUP($B2286,'Answer Data Transformation'!$I$3:$R$2338,3,FALSE)</f>
        <v>Obesity</v>
      </c>
      <c r="L2286" s="2" t="str">
        <f>VLOOKUP($B2286,'Answer Data Transformation'!$I$3:$R$2338,5,FALSE)</f>
        <v>Prediabetes</v>
      </c>
      <c r="M2286" s="2" t="str">
        <f>VLOOKUP($B2286,'Answer Data Transformation'!$T$3:$AA$2346,2,FALSE)</f>
        <v>10-Jun-2004</v>
      </c>
      <c r="N2286" s="2">
        <f>VLOOKUP($B2286,'Answer Data Transformation'!$T$3:$AA$2346,4,FALSE)</f>
        <v>0</v>
      </c>
      <c r="O2286" s="2">
        <f>VLOOKUP($B2286,'Answer Data Transformation'!$T$3:$AA$2346,5,FALSE)</f>
        <v>1146.8</v>
      </c>
      <c r="P2286" s="2" t="str">
        <f>VLOOKUP($B2286,'Answer Data Transformation'!$T$3:$AA$2346,6,FALSE)</f>
        <v>tier - 2</v>
      </c>
      <c r="Q2286" s="2" t="str">
        <f>VLOOKUP($B2286,'Answer Data Transformation'!$T$3:$AA$2346,7,FALSE)</f>
        <v>tier - 2</v>
      </c>
      <c r="R2286" s="2" t="str">
        <f>VLOOKUP($B2286,'Answer Data Transformation'!$T$3:$AA$2346,8,FALSE)</f>
        <v>R1013</v>
      </c>
      <c r="S2286" s="2">
        <f>VLOOKUP($B2286,'Answer Data Transformation'!$T$3:$AA$2346,3,FALSE)</f>
        <v>18</v>
      </c>
    </row>
    <row r="2287" spans="2:19" ht="15.5" x14ac:dyDescent="0.35">
      <c r="B2287" s="1" t="s">
        <v>72</v>
      </c>
      <c r="C2287" s="28" t="str">
        <f>VLOOKUP(B2287,'Answer Data Transformation'!$B$3:$F$2338,4,FALSE)</f>
        <v xml:space="preserve">  Hope</v>
      </c>
      <c r="D2287" s="2">
        <f>VLOOKUP($B2287,'Answer Data Transformation'!$I$3:$R$2338,2,FALSE)</f>
        <v>16.55</v>
      </c>
      <c r="E2287" s="2">
        <f>VLOOKUP($B2287,'Answer Data Transformation'!$I$3:$R$2338,4,FALSE)</f>
        <v>7.73</v>
      </c>
      <c r="F2287" s="2" t="str">
        <f>VLOOKUP($B2287,'Answer Data Transformation'!$I$3:$R$2338,6,FALSE)</f>
        <v>No</v>
      </c>
      <c r="G2287" s="2" t="str">
        <f>VLOOKUP($B2287,'Answer Data Transformation'!$I$3:$R$2338,7,FALSE)</f>
        <v>No</v>
      </c>
      <c r="H2287" s="2" t="str">
        <f>VLOOKUP($B2287,'Answer Data Transformation'!$I$3:$R$2338,8,FALSE)</f>
        <v>No</v>
      </c>
      <c r="I2287" s="29">
        <f>VLOOKUP($B2287,'Answer Data Transformation'!$I$3:$R$2338,9,FALSE)</f>
        <v>0</v>
      </c>
      <c r="J2287" s="2" t="str">
        <f>VLOOKUP($B2287,'Answer Data Transformation'!$I$3:$R$2338,10,FALSE)</f>
        <v>No</v>
      </c>
      <c r="K2287" s="2" t="str">
        <f>VLOOKUP($B2287,'Answer Data Transformation'!$I$3:$R$2338,3,FALSE)</f>
        <v>Underweight</v>
      </c>
      <c r="L2287" s="2" t="str">
        <f>VLOOKUP($B2287,'Answer Data Transformation'!$I$3:$R$2338,5,FALSE)</f>
        <v>Diabetes</v>
      </c>
      <c r="M2287" s="2" t="str">
        <f>VLOOKUP($B2287,'Answer Data Transformation'!$T$3:$AA$2346,2,FALSE)</f>
        <v>01-Oct-2002</v>
      </c>
      <c r="N2287" s="2">
        <f>VLOOKUP($B2287,'Answer Data Transformation'!$T$3:$AA$2346,4,FALSE)</f>
        <v>0</v>
      </c>
      <c r="O2287" s="2">
        <f>VLOOKUP($B2287,'Answer Data Transformation'!$T$3:$AA$2346,5,FALSE)</f>
        <v>1142</v>
      </c>
      <c r="P2287" s="2" t="str">
        <f>VLOOKUP($B2287,'Answer Data Transformation'!$T$3:$AA$2346,6,FALSE)</f>
        <v>tier - 3</v>
      </c>
      <c r="Q2287" s="2" t="str">
        <f>VLOOKUP($B2287,'Answer Data Transformation'!$T$3:$AA$2346,7,FALSE)</f>
        <v>tier - 2</v>
      </c>
      <c r="R2287" s="2" t="str">
        <f>VLOOKUP($B2287,'Answer Data Transformation'!$T$3:$AA$2346,8,FALSE)</f>
        <v>R1011</v>
      </c>
      <c r="S2287" s="2">
        <f>VLOOKUP($B2287,'Answer Data Transformation'!$T$3:$AA$2346,3,FALSE)</f>
        <v>20</v>
      </c>
    </row>
    <row r="2288" spans="2:19" ht="15.5" x14ac:dyDescent="0.35">
      <c r="B2288" s="1" t="s">
        <v>71</v>
      </c>
      <c r="C2288" s="28" t="str">
        <f>VLOOKUP(B2288,'Answer Data Transformation'!$B$3:$F$2338,4,FALSE)</f>
        <v xml:space="preserve">  Mark P</v>
      </c>
      <c r="D2288" s="2">
        <f>VLOOKUP($B2288,'Answer Data Transformation'!$I$3:$R$2338,2,FALSE)</f>
        <v>37.29</v>
      </c>
      <c r="E2288" s="2">
        <f>VLOOKUP($B2288,'Answer Data Transformation'!$I$3:$R$2338,4,FALSE)</f>
        <v>5.03</v>
      </c>
      <c r="F2288" s="2" t="str">
        <f>VLOOKUP($B2288,'Answer Data Transformation'!$I$3:$R$2338,6,FALSE)</f>
        <v>No</v>
      </c>
      <c r="G2288" s="2" t="str">
        <f>VLOOKUP($B2288,'Answer Data Transformation'!$I$3:$R$2338,7,FALSE)</f>
        <v>yes</v>
      </c>
      <c r="H2288" s="2" t="str">
        <f>VLOOKUP($B2288,'Answer Data Transformation'!$I$3:$R$2338,8,FALSE)</f>
        <v>No</v>
      </c>
      <c r="I2288" s="29">
        <f>VLOOKUP($B2288,'Answer Data Transformation'!$I$3:$R$2338,9,FALSE)</f>
        <v>1</v>
      </c>
      <c r="J2288" s="2" t="str">
        <f>VLOOKUP($B2288,'Answer Data Transformation'!$I$3:$R$2338,10,FALSE)</f>
        <v>No</v>
      </c>
      <c r="K2288" s="2" t="str">
        <f>VLOOKUP($B2288,'Answer Data Transformation'!$I$3:$R$2338,3,FALSE)</f>
        <v>Obesity</v>
      </c>
      <c r="L2288" s="2" t="str">
        <f>VLOOKUP($B2288,'Answer Data Transformation'!$I$3:$R$2338,5,FALSE)</f>
        <v>Normal</v>
      </c>
      <c r="M2288" s="2" t="str">
        <f>VLOOKUP($B2288,'Answer Data Transformation'!$T$3:$AA$2346,2,FALSE)</f>
        <v>12-Sep-2004</v>
      </c>
      <c r="N2288" s="2">
        <f>VLOOKUP($B2288,'Answer Data Transformation'!$T$3:$AA$2346,4,FALSE)</f>
        <v>0</v>
      </c>
      <c r="O2288" s="2">
        <f>VLOOKUP($B2288,'Answer Data Transformation'!$T$3:$AA$2346,5,FALSE)</f>
        <v>1141.45</v>
      </c>
      <c r="P2288" s="2" t="str">
        <f>VLOOKUP($B2288,'Answer Data Transformation'!$T$3:$AA$2346,6,FALSE)</f>
        <v>tier - 3</v>
      </c>
      <c r="Q2288" s="2" t="str">
        <f>VLOOKUP($B2288,'Answer Data Transformation'!$T$3:$AA$2346,7,FALSE)</f>
        <v>tier - 3</v>
      </c>
      <c r="R2288" s="2" t="str">
        <f>VLOOKUP($B2288,'Answer Data Transformation'!$T$3:$AA$2346,8,FALSE)</f>
        <v>R1013</v>
      </c>
      <c r="S2288" s="2">
        <f>VLOOKUP($B2288,'Answer Data Transformation'!$T$3:$AA$2346,3,FALSE)</f>
        <v>18</v>
      </c>
    </row>
    <row r="2289" spans="2:19" ht="15.5" x14ac:dyDescent="0.35">
      <c r="B2289" s="1" t="s">
        <v>70</v>
      </c>
      <c r="C2289" s="28" t="str">
        <f>VLOOKUP(B2289,'Answer Data Transformation'!$B$3:$F$2338,4,FALSE)</f>
        <v xml:space="preserve">  Desiree</v>
      </c>
      <c r="D2289" s="2">
        <f>VLOOKUP($B2289,'Answer Data Transformation'!$I$3:$R$2338,2,FALSE)</f>
        <v>16.739999999999998</v>
      </c>
      <c r="E2289" s="2">
        <f>VLOOKUP($B2289,'Answer Data Transformation'!$I$3:$R$2338,4,FALSE)</f>
        <v>4.08</v>
      </c>
      <c r="F2289" s="2" t="str">
        <f>VLOOKUP($B2289,'Answer Data Transformation'!$I$3:$R$2338,6,FALSE)</f>
        <v>Yes</v>
      </c>
      <c r="G2289" s="2" t="str">
        <f>VLOOKUP($B2289,'Answer Data Transformation'!$I$3:$R$2338,7,FALSE)</f>
        <v>No</v>
      </c>
      <c r="H2289" s="2" t="str">
        <f>VLOOKUP($B2289,'Answer Data Transformation'!$I$3:$R$2338,8,FALSE)</f>
        <v>No</v>
      </c>
      <c r="I2289" s="29">
        <f>VLOOKUP($B2289,'Answer Data Transformation'!$I$3:$R$2338,9,FALSE)</f>
        <v>0</v>
      </c>
      <c r="J2289" s="2" t="str">
        <f>VLOOKUP($B2289,'Answer Data Transformation'!$I$3:$R$2338,10,FALSE)</f>
        <v>No</v>
      </c>
      <c r="K2289" s="2" t="str">
        <f>VLOOKUP($B2289,'Answer Data Transformation'!$I$3:$R$2338,3,FALSE)</f>
        <v>Underweight</v>
      </c>
      <c r="L2289" s="2" t="str">
        <f>VLOOKUP($B2289,'Answer Data Transformation'!$I$3:$R$2338,5,FALSE)</f>
        <v>Normal</v>
      </c>
      <c r="M2289" s="2" t="str">
        <f>VLOOKUP($B2289,'Answer Data Transformation'!$T$3:$AA$2346,2,FALSE)</f>
        <v>25-Oct-2001</v>
      </c>
      <c r="N2289" s="2">
        <f>VLOOKUP($B2289,'Answer Data Transformation'!$T$3:$AA$2346,4,FALSE)</f>
        <v>0</v>
      </c>
      <c r="O2289" s="2">
        <f>VLOOKUP($B2289,'Answer Data Transformation'!$T$3:$AA$2346,5,FALSE)</f>
        <v>1141</v>
      </c>
      <c r="P2289" s="2" t="str">
        <f>VLOOKUP($B2289,'Answer Data Transformation'!$T$3:$AA$2346,6,FALSE)</f>
        <v>tier - 3</v>
      </c>
      <c r="Q2289" s="2" t="str">
        <f>VLOOKUP($B2289,'Answer Data Transformation'!$T$3:$AA$2346,7,FALSE)</f>
        <v>tier - 1</v>
      </c>
      <c r="R2289" s="2" t="str">
        <f>VLOOKUP($B2289,'Answer Data Transformation'!$T$3:$AA$2346,8,FALSE)</f>
        <v>R1013</v>
      </c>
      <c r="S2289" s="2">
        <f>VLOOKUP($B2289,'Answer Data Transformation'!$T$3:$AA$2346,3,FALSE)</f>
        <v>21</v>
      </c>
    </row>
    <row r="2290" spans="2:19" ht="15.5" x14ac:dyDescent="0.35">
      <c r="B2290" s="1" t="s">
        <v>69</v>
      </c>
      <c r="C2290" s="28" t="str">
        <f>VLOOKUP(B2290,'Answer Data Transformation'!$B$3:$F$2338,4,FALSE)</f>
        <v xml:space="preserve">  Mario Jr</v>
      </c>
      <c r="D2290" s="2">
        <f>VLOOKUP($B2290,'Answer Data Transformation'!$I$3:$R$2338,2,FALSE)</f>
        <v>34.43</v>
      </c>
      <c r="E2290" s="2">
        <f>VLOOKUP($B2290,'Answer Data Transformation'!$I$3:$R$2338,4,FALSE)</f>
        <v>4.2699999999999996</v>
      </c>
      <c r="F2290" s="2" t="str">
        <f>VLOOKUP($B2290,'Answer Data Transformation'!$I$3:$R$2338,6,FALSE)</f>
        <v>No</v>
      </c>
      <c r="G2290" s="2" t="str">
        <f>VLOOKUP($B2290,'Answer Data Transformation'!$I$3:$R$2338,7,FALSE)</f>
        <v>yes</v>
      </c>
      <c r="H2290" s="2" t="str">
        <f>VLOOKUP($B2290,'Answer Data Transformation'!$I$3:$R$2338,8,FALSE)</f>
        <v>No</v>
      </c>
      <c r="I2290" s="29">
        <f>VLOOKUP($B2290,'Answer Data Transformation'!$I$3:$R$2338,9,FALSE)</f>
        <v>1</v>
      </c>
      <c r="J2290" s="2" t="str">
        <f>VLOOKUP($B2290,'Answer Data Transformation'!$I$3:$R$2338,10,FALSE)</f>
        <v>No</v>
      </c>
      <c r="K2290" s="2" t="str">
        <f>VLOOKUP($B2290,'Answer Data Transformation'!$I$3:$R$2338,3,FALSE)</f>
        <v>Obesity</v>
      </c>
      <c r="L2290" s="2" t="str">
        <f>VLOOKUP($B2290,'Answer Data Transformation'!$I$3:$R$2338,5,FALSE)</f>
        <v>Normal</v>
      </c>
      <c r="M2290" s="2" t="str">
        <f>VLOOKUP($B2290,'Answer Data Transformation'!$T$3:$AA$2346,2,FALSE)</f>
        <v>27-Nov-2004</v>
      </c>
      <c r="N2290" s="2">
        <f>VLOOKUP($B2290,'Answer Data Transformation'!$T$3:$AA$2346,4,FALSE)</f>
        <v>0</v>
      </c>
      <c r="O2290" s="2">
        <f>VLOOKUP($B2290,'Answer Data Transformation'!$T$3:$AA$2346,5,FALSE)</f>
        <v>1137.47</v>
      </c>
      <c r="P2290" s="2" t="str">
        <f>VLOOKUP($B2290,'Answer Data Transformation'!$T$3:$AA$2346,6,FALSE)</f>
        <v>tier - 3</v>
      </c>
      <c r="Q2290" s="2" t="str">
        <f>VLOOKUP($B2290,'Answer Data Transformation'!$T$3:$AA$2346,7,FALSE)</f>
        <v>tier - 2</v>
      </c>
      <c r="R2290" s="2" t="str">
        <f>VLOOKUP($B2290,'Answer Data Transformation'!$T$3:$AA$2346,8,FALSE)</f>
        <v>R1013</v>
      </c>
      <c r="S2290" s="2">
        <f>VLOOKUP($B2290,'Answer Data Transformation'!$T$3:$AA$2346,3,FALSE)</f>
        <v>18</v>
      </c>
    </row>
    <row r="2291" spans="2:19" ht="15.5" x14ac:dyDescent="0.35">
      <c r="B2291" s="1" t="s">
        <v>68</v>
      </c>
      <c r="C2291" s="28" t="str">
        <f>VLOOKUP(B2291,'Answer Data Transformation'!$B$3:$F$2338,4,FALSE)</f>
        <v xml:space="preserve">  Lusapho</v>
      </c>
      <c r="D2291" s="2">
        <f>VLOOKUP($B2291,'Answer Data Transformation'!$I$3:$R$2338,2,FALSE)</f>
        <v>34.1</v>
      </c>
      <c r="E2291" s="2">
        <f>VLOOKUP($B2291,'Answer Data Transformation'!$I$3:$R$2338,4,FALSE)</f>
        <v>4.07</v>
      </c>
      <c r="F2291" s="2" t="str">
        <f>VLOOKUP($B2291,'Answer Data Transformation'!$I$3:$R$2338,6,FALSE)</f>
        <v>No</v>
      </c>
      <c r="G2291" s="2" t="str">
        <f>VLOOKUP($B2291,'Answer Data Transformation'!$I$3:$R$2338,7,FALSE)</f>
        <v>yes</v>
      </c>
      <c r="H2291" s="2" t="str">
        <f>VLOOKUP($B2291,'Answer Data Transformation'!$I$3:$R$2338,8,FALSE)</f>
        <v>No</v>
      </c>
      <c r="I2291" s="29">
        <f>VLOOKUP($B2291,'Answer Data Transformation'!$I$3:$R$2338,9,FALSE)</f>
        <v>1</v>
      </c>
      <c r="J2291" s="2" t="str">
        <f>VLOOKUP($B2291,'Answer Data Transformation'!$I$3:$R$2338,10,FALSE)</f>
        <v>No</v>
      </c>
      <c r="K2291" s="2" t="str">
        <f>VLOOKUP($B2291,'Answer Data Transformation'!$I$3:$R$2338,3,FALSE)</f>
        <v>Obesity</v>
      </c>
      <c r="L2291" s="2" t="str">
        <f>VLOOKUP($B2291,'Answer Data Transformation'!$I$3:$R$2338,5,FALSE)</f>
        <v>Normal</v>
      </c>
      <c r="M2291" s="2" t="str">
        <f>VLOOKUP($B2291,'Answer Data Transformation'!$T$3:$AA$2346,2,FALSE)</f>
        <v>15-Oct-2004</v>
      </c>
      <c r="N2291" s="2">
        <f>VLOOKUP($B2291,'Answer Data Transformation'!$T$3:$AA$2346,4,FALSE)</f>
        <v>0</v>
      </c>
      <c r="O2291" s="2">
        <f>VLOOKUP($B2291,'Answer Data Transformation'!$T$3:$AA$2346,5,FALSE)</f>
        <v>1137.01</v>
      </c>
      <c r="P2291" s="2" t="str">
        <f>VLOOKUP($B2291,'Answer Data Transformation'!$T$3:$AA$2346,6,FALSE)</f>
        <v>tier - 3</v>
      </c>
      <c r="Q2291" s="2" t="str">
        <f>VLOOKUP($B2291,'Answer Data Transformation'!$T$3:$AA$2346,7,FALSE)</f>
        <v>tier - 1</v>
      </c>
      <c r="R2291" s="2" t="str">
        <f>VLOOKUP($B2291,'Answer Data Transformation'!$T$3:$AA$2346,8,FALSE)</f>
        <v>R1013</v>
      </c>
      <c r="S2291" s="2">
        <f>VLOOKUP($B2291,'Answer Data Transformation'!$T$3:$AA$2346,3,FALSE)</f>
        <v>18</v>
      </c>
    </row>
    <row r="2292" spans="2:19" ht="15.5" x14ac:dyDescent="0.35">
      <c r="B2292" s="1" t="s">
        <v>67</v>
      </c>
      <c r="C2292" s="28" t="str">
        <f>VLOOKUP(B2292,'Answer Data Transformation'!$B$3:$F$2338,4,FALSE)</f>
        <v xml:space="preserve">  Erin C</v>
      </c>
      <c r="D2292" s="2">
        <f>VLOOKUP($B2292,'Answer Data Transformation'!$I$3:$R$2338,2,FALSE)</f>
        <v>19.3</v>
      </c>
      <c r="E2292" s="2">
        <f>VLOOKUP($B2292,'Answer Data Transformation'!$I$3:$R$2338,4,FALSE)</f>
        <v>10.36</v>
      </c>
      <c r="F2292" s="2" t="str">
        <f>VLOOKUP($B2292,'Answer Data Transformation'!$I$3:$R$2338,6,FALSE)</f>
        <v>No</v>
      </c>
      <c r="G2292" s="2" t="str">
        <f>VLOOKUP($B2292,'Answer Data Transformation'!$I$3:$R$2338,7,FALSE)</f>
        <v>No</v>
      </c>
      <c r="H2292" s="2" t="str">
        <f>VLOOKUP($B2292,'Answer Data Transformation'!$I$3:$R$2338,8,FALSE)</f>
        <v>No</v>
      </c>
      <c r="I2292" s="29">
        <f>VLOOKUP($B2292,'Answer Data Transformation'!$I$3:$R$2338,9,FALSE)</f>
        <v>0</v>
      </c>
      <c r="J2292" s="2" t="str">
        <f>VLOOKUP($B2292,'Answer Data Transformation'!$I$3:$R$2338,10,FALSE)</f>
        <v>No</v>
      </c>
      <c r="K2292" s="2" t="str">
        <f>VLOOKUP($B2292,'Answer Data Transformation'!$I$3:$R$2338,3,FALSE)</f>
        <v>Normal Weight</v>
      </c>
      <c r="L2292" s="2" t="str">
        <f>VLOOKUP($B2292,'Answer Data Transformation'!$I$3:$R$2338,5,FALSE)</f>
        <v>Diabetes</v>
      </c>
      <c r="M2292" s="2" t="str">
        <f>VLOOKUP($B2292,'Answer Data Transformation'!$T$3:$AA$2346,2,FALSE)</f>
        <v>11-Aug-2002</v>
      </c>
      <c r="N2292" s="2">
        <f>VLOOKUP($B2292,'Answer Data Transformation'!$T$3:$AA$2346,4,FALSE)</f>
        <v>0</v>
      </c>
      <c r="O2292" s="2">
        <f>VLOOKUP($B2292,'Answer Data Transformation'!$T$3:$AA$2346,5,FALSE)</f>
        <v>1137</v>
      </c>
      <c r="P2292" s="2" t="str">
        <f>VLOOKUP($B2292,'Answer Data Transformation'!$T$3:$AA$2346,6,FALSE)</f>
        <v>tier - 3</v>
      </c>
      <c r="Q2292" s="2" t="str">
        <f>VLOOKUP($B2292,'Answer Data Transformation'!$T$3:$AA$2346,7,FALSE)</f>
        <v>tier - 1</v>
      </c>
      <c r="R2292" s="2" t="str">
        <f>VLOOKUP($B2292,'Answer Data Transformation'!$T$3:$AA$2346,8,FALSE)</f>
        <v>R1013</v>
      </c>
      <c r="S2292" s="2">
        <f>VLOOKUP($B2292,'Answer Data Transformation'!$T$3:$AA$2346,3,FALSE)</f>
        <v>20</v>
      </c>
    </row>
    <row r="2293" spans="2:19" ht="15.5" x14ac:dyDescent="0.35">
      <c r="B2293" s="1" t="s">
        <v>66</v>
      </c>
      <c r="C2293" s="28" t="str">
        <f>VLOOKUP(B2293,'Answer Data Transformation'!$B$3:$F$2338,4,FALSE)</f>
        <v xml:space="preserve">  Alan F</v>
      </c>
      <c r="D2293" s="2">
        <f>VLOOKUP($B2293,'Answer Data Transformation'!$I$3:$R$2338,2,FALSE)</f>
        <v>33.659999999999997</v>
      </c>
      <c r="E2293" s="2">
        <f>VLOOKUP($B2293,'Answer Data Transformation'!$I$3:$R$2338,4,FALSE)</f>
        <v>5.71</v>
      </c>
      <c r="F2293" s="2" t="str">
        <f>VLOOKUP($B2293,'Answer Data Transformation'!$I$3:$R$2338,6,FALSE)</f>
        <v>No</v>
      </c>
      <c r="G2293" s="2" t="str">
        <f>VLOOKUP($B2293,'Answer Data Transformation'!$I$3:$R$2338,7,FALSE)</f>
        <v>yes</v>
      </c>
      <c r="H2293" s="2" t="str">
        <f>VLOOKUP($B2293,'Answer Data Transformation'!$I$3:$R$2338,8,FALSE)</f>
        <v>No</v>
      </c>
      <c r="I2293" s="29">
        <f>VLOOKUP($B2293,'Answer Data Transformation'!$I$3:$R$2338,9,FALSE)</f>
        <v>1</v>
      </c>
      <c r="J2293" s="2" t="str">
        <f>VLOOKUP($B2293,'Answer Data Transformation'!$I$3:$R$2338,10,FALSE)</f>
        <v>No</v>
      </c>
      <c r="K2293" s="2" t="str">
        <f>VLOOKUP($B2293,'Answer Data Transformation'!$I$3:$R$2338,3,FALSE)</f>
        <v>Obesity</v>
      </c>
      <c r="L2293" s="2" t="str">
        <f>VLOOKUP($B2293,'Answer Data Transformation'!$I$3:$R$2338,5,FALSE)</f>
        <v>Prediabetes</v>
      </c>
      <c r="M2293" s="2" t="str">
        <f>VLOOKUP($B2293,'Answer Data Transformation'!$T$3:$AA$2346,2,FALSE)</f>
        <v>28-Nov-2004</v>
      </c>
      <c r="N2293" s="2">
        <f>VLOOKUP($B2293,'Answer Data Transformation'!$T$3:$AA$2346,4,FALSE)</f>
        <v>0</v>
      </c>
      <c r="O2293" s="2">
        <f>VLOOKUP($B2293,'Answer Data Transformation'!$T$3:$AA$2346,5,FALSE)</f>
        <v>1136.4000000000001</v>
      </c>
      <c r="P2293" s="2" t="str">
        <f>VLOOKUP($B2293,'Answer Data Transformation'!$T$3:$AA$2346,6,FALSE)</f>
        <v>tier - 3</v>
      </c>
      <c r="Q2293" s="2" t="str">
        <f>VLOOKUP($B2293,'Answer Data Transformation'!$T$3:$AA$2346,7,FALSE)</f>
        <v>tier - 3</v>
      </c>
      <c r="R2293" s="2" t="str">
        <f>VLOOKUP($B2293,'Answer Data Transformation'!$T$3:$AA$2346,8,FALSE)</f>
        <v>R1013</v>
      </c>
      <c r="S2293" s="2">
        <f>VLOOKUP($B2293,'Answer Data Transformation'!$T$3:$AA$2346,3,FALSE)</f>
        <v>18</v>
      </c>
    </row>
    <row r="2294" spans="2:19" ht="15.5" x14ac:dyDescent="0.35">
      <c r="B2294" s="1" t="s">
        <v>65</v>
      </c>
      <c r="C2294" s="28" t="str">
        <f>VLOOKUP(B2294,'Answer Data Transformation'!$B$3:$F$2338,4,FALSE)</f>
        <v xml:space="preserve">  Ryan</v>
      </c>
      <c r="D2294" s="2">
        <f>VLOOKUP($B2294,'Answer Data Transformation'!$I$3:$R$2338,2,FALSE)</f>
        <v>33.33</v>
      </c>
      <c r="E2294" s="2">
        <f>VLOOKUP($B2294,'Answer Data Transformation'!$I$3:$R$2338,4,FALSE)</f>
        <v>6.08</v>
      </c>
      <c r="F2294" s="2" t="str">
        <f>VLOOKUP($B2294,'Answer Data Transformation'!$I$3:$R$2338,6,FALSE)</f>
        <v>No</v>
      </c>
      <c r="G2294" s="2" t="str">
        <f>VLOOKUP($B2294,'Answer Data Transformation'!$I$3:$R$2338,7,FALSE)</f>
        <v>yes</v>
      </c>
      <c r="H2294" s="2" t="str">
        <f>VLOOKUP($B2294,'Answer Data Transformation'!$I$3:$R$2338,8,FALSE)</f>
        <v>No</v>
      </c>
      <c r="I2294" s="29">
        <f>VLOOKUP($B2294,'Answer Data Transformation'!$I$3:$R$2338,9,FALSE)</f>
        <v>1</v>
      </c>
      <c r="J2294" s="2" t="str">
        <f>VLOOKUP($B2294,'Answer Data Transformation'!$I$3:$R$2338,10,FALSE)</f>
        <v>No</v>
      </c>
      <c r="K2294" s="2" t="str">
        <f>VLOOKUP($B2294,'Answer Data Transformation'!$I$3:$R$2338,3,FALSE)</f>
        <v>Obesity</v>
      </c>
      <c r="L2294" s="2" t="str">
        <f>VLOOKUP($B2294,'Answer Data Transformation'!$I$3:$R$2338,5,FALSE)</f>
        <v>Prediabetes</v>
      </c>
      <c r="M2294" s="2" t="str">
        <f>VLOOKUP($B2294,'Answer Data Transformation'!$T$3:$AA$2346,2,FALSE)</f>
        <v>11-Jun-2004</v>
      </c>
      <c r="N2294" s="2">
        <f>VLOOKUP($B2294,'Answer Data Transformation'!$T$3:$AA$2346,4,FALSE)</f>
        <v>0</v>
      </c>
      <c r="O2294" s="2">
        <f>VLOOKUP($B2294,'Answer Data Transformation'!$T$3:$AA$2346,5,FALSE)</f>
        <v>1135.94</v>
      </c>
      <c r="P2294" s="2" t="str">
        <f>VLOOKUP($B2294,'Answer Data Transformation'!$T$3:$AA$2346,6,FALSE)</f>
        <v>tier - 3</v>
      </c>
      <c r="Q2294" s="2" t="str">
        <f>VLOOKUP($B2294,'Answer Data Transformation'!$T$3:$AA$2346,7,FALSE)</f>
        <v>tier - 3</v>
      </c>
      <c r="R2294" s="2" t="str">
        <f>VLOOKUP($B2294,'Answer Data Transformation'!$T$3:$AA$2346,8,FALSE)</f>
        <v>R1013</v>
      </c>
      <c r="S2294" s="2">
        <f>VLOOKUP($B2294,'Answer Data Transformation'!$T$3:$AA$2346,3,FALSE)</f>
        <v>18</v>
      </c>
    </row>
    <row r="2295" spans="2:19" ht="15.5" x14ac:dyDescent="0.35">
      <c r="B2295" s="1" t="s">
        <v>64</v>
      </c>
      <c r="C2295" s="28" t="str">
        <f>VLOOKUP(B2295,'Answer Data Transformation'!$B$3:$F$2338,4,FALSE)</f>
        <v xml:space="preserve">  Hope</v>
      </c>
      <c r="D2295" s="2">
        <f>VLOOKUP($B2295,'Answer Data Transformation'!$I$3:$R$2338,2,FALSE)</f>
        <v>21.84</v>
      </c>
      <c r="E2295" s="2">
        <f>VLOOKUP($B2295,'Answer Data Transformation'!$I$3:$R$2338,4,FALSE)</f>
        <v>5.71</v>
      </c>
      <c r="F2295" s="2" t="str">
        <f>VLOOKUP($B2295,'Answer Data Transformation'!$I$3:$R$2338,6,FALSE)</f>
        <v>No</v>
      </c>
      <c r="G2295" s="2" t="str">
        <f>VLOOKUP($B2295,'Answer Data Transformation'!$I$3:$R$2338,7,FALSE)</f>
        <v>yes</v>
      </c>
      <c r="H2295" s="2" t="str">
        <f>VLOOKUP($B2295,'Answer Data Transformation'!$I$3:$R$2338,8,FALSE)</f>
        <v>No</v>
      </c>
      <c r="I2295" s="29">
        <f>VLOOKUP($B2295,'Answer Data Transformation'!$I$3:$R$2338,9,FALSE)</f>
        <v>1</v>
      </c>
      <c r="J2295" s="2" t="str">
        <f>VLOOKUP($B2295,'Answer Data Transformation'!$I$3:$R$2338,10,FALSE)</f>
        <v>No</v>
      </c>
      <c r="K2295" s="2" t="str">
        <f>VLOOKUP($B2295,'Answer Data Transformation'!$I$3:$R$2338,3,FALSE)</f>
        <v>Normal Weight</v>
      </c>
      <c r="L2295" s="2" t="str">
        <f>VLOOKUP($B2295,'Answer Data Transformation'!$I$3:$R$2338,5,FALSE)</f>
        <v>Prediabetes</v>
      </c>
      <c r="M2295" s="2" t="str">
        <f>VLOOKUP($B2295,'Answer Data Transformation'!$T$3:$AA$2346,2,FALSE)</f>
        <v>06-Oct-2004</v>
      </c>
      <c r="N2295" s="2">
        <f>VLOOKUP($B2295,'Answer Data Transformation'!$T$3:$AA$2346,4,FALSE)</f>
        <v>0</v>
      </c>
      <c r="O2295" s="2">
        <f>VLOOKUP($B2295,'Answer Data Transformation'!$T$3:$AA$2346,5,FALSE)</f>
        <v>1135</v>
      </c>
      <c r="P2295" s="2" t="str">
        <f>VLOOKUP($B2295,'Answer Data Transformation'!$T$3:$AA$2346,6,FALSE)</f>
        <v>tier - 3</v>
      </c>
      <c r="Q2295" s="2" t="str">
        <f>VLOOKUP($B2295,'Answer Data Transformation'!$T$3:$AA$2346,7,FALSE)</f>
        <v>tier - 3</v>
      </c>
      <c r="R2295" s="2" t="str">
        <f>VLOOKUP($B2295,'Answer Data Transformation'!$T$3:$AA$2346,8,FALSE)</f>
        <v>R1013</v>
      </c>
      <c r="S2295" s="2">
        <f>VLOOKUP($B2295,'Answer Data Transformation'!$T$3:$AA$2346,3,FALSE)</f>
        <v>18</v>
      </c>
    </row>
    <row r="2296" spans="2:19" ht="15.5" x14ac:dyDescent="0.35">
      <c r="B2296" s="1" t="s">
        <v>63</v>
      </c>
      <c r="C2296" s="28" t="str">
        <f>VLOOKUP(B2296,'Answer Data Transformation'!$B$3:$F$2338,4,FALSE)</f>
        <v xml:space="preserve">  Josh</v>
      </c>
      <c r="D2296" s="2">
        <f>VLOOKUP($B2296,'Answer Data Transformation'!$I$3:$R$2338,2,FALSE)</f>
        <v>16.87</v>
      </c>
      <c r="E2296" s="2">
        <f>VLOOKUP($B2296,'Answer Data Transformation'!$I$3:$R$2338,4,FALSE)</f>
        <v>9.1300000000000008</v>
      </c>
      <c r="F2296" s="2" t="str">
        <f>VLOOKUP($B2296,'Answer Data Transformation'!$I$3:$R$2338,6,FALSE)</f>
        <v>No</v>
      </c>
      <c r="G2296" s="2" t="str">
        <f>VLOOKUP($B2296,'Answer Data Transformation'!$I$3:$R$2338,7,FALSE)</f>
        <v>No</v>
      </c>
      <c r="H2296" s="2" t="str">
        <f>VLOOKUP($B2296,'Answer Data Transformation'!$I$3:$R$2338,8,FALSE)</f>
        <v>No</v>
      </c>
      <c r="I2296" s="29">
        <f>VLOOKUP($B2296,'Answer Data Transformation'!$I$3:$R$2338,9,FALSE)</f>
        <v>0</v>
      </c>
      <c r="J2296" s="2" t="str">
        <f>VLOOKUP($B2296,'Answer Data Transformation'!$I$3:$R$2338,10,FALSE)</f>
        <v>No</v>
      </c>
      <c r="K2296" s="2" t="str">
        <f>VLOOKUP($B2296,'Answer Data Transformation'!$I$3:$R$2338,3,FALSE)</f>
        <v>Underweight</v>
      </c>
      <c r="L2296" s="2" t="str">
        <f>VLOOKUP($B2296,'Answer Data Transformation'!$I$3:$R$2338,5,FALSE)</f>
        <v>Diabetes</v>
      </c>
      <c r="M2296" s="2" t="str">
        <f>VLOOKUP($B2296,'Answer Data Transformation'!$T$3:$AA$2346,2,FALSE)</f>
        <v>19-Jul-2002</v>
      </c>
      <c r="N2296" s="2">
        <f>VLOOKUP($B2296,'Answer Data Transformation'!$T$3:$AA$2346,4,FALSE)</f>
        <v>0</v>
      </c>
      <c r="O2296" s="2">
        <f>VLOOKUP($B2296,'Answer Data Transformation'!$T$3:$AA$2346,5,FALSE)</f>
        <v>1132</v>
      </c>
      <c r="P2296" s="2" t="str">
        <f>VLOOKUP($B2296,'Answer Data Transformation'!$T$3:$AA$2346,6,FALSE)</f>
        <v>tier - 3</v>
      </c>
      <c r="Q2296" s="2" t="str">
        <f>VLOOKUP($B2296,'Answer Data Transformation'!$T$3:$AA$2346,7,FALSE)</f>
        <v>tier - 1</v>
      </c>
      <c r="R2296" s="2" t="str">
        <f>VLOOKUP($B2296,'Answer Data Transformation'!$T$3:$AA$2346,8,FALSE)</f>
        <v>R1013</v>
      </c>
      <c r="S2296" s="2">
        <f>VLOOKUP($B2296,'Answer Data Transformation'!$T$3:$AA$2346,3,FALSE)</f>
        <v>20</v>
      </c>
    </row>
    <row r="2297" spans="2:19" ht="15.5" x14ac:dyDescent="0.35">
      <c r="B2297" s="1" t="s">
        <v>62</v>
      </c>
      <c r="C2297" s="28" t="str">
        <f>VLOOKUP(B2297,'Answer Data Transformation'!$B$3:$F$2338,4,FALSE)</f>
        <v xml:space="preserve">  Jacob J</v>
      </c>
      <c r="D2297" s="2">
        <f>VLOOKUP($B2297,'Answer Data Transformation'!$I$3:$R$2338,2,FALSE)</f>
        <v>30.14</v>
      </c>
      <c r="E2297" s="2">
        <f>VLOOKUP($B2297,'Answer Data Transformation'!$I$3:$R$2338,4,FALSE)</f>
        <v>5.49</v>
      </c>
      <c r="F2297" s="2" t="str">
        <f>VLOOKUP($B2297,'Answer Data Transformation'!$I$3:$R$2338,6,FALSE)</f>
        <v>No</v>
      </c>
      <c r="G2297" s="2" t="str">
        <f>VLOOKUP($B2297,'Answer Data Transformation'!$I$3:$R$2338,7,FALSE)</f>
        <v>yes</v>
      </c>
      <c r="H2297" s="2" t="str">
        <f>VLOOKUP($B2297,'Answer Data Transformation'!$I$3:$R$2338,8,FALSE)</f>
        <v>No</v>
      </c>
      <c r="I2297" s="29">
        <f>VLOOKUP($B2297,'Answer Data Transformation'!$I$3:$R$2338,9,FALSE)</f>
        <v>1</v>
      </c>
      <c r="J2297" s="2" t="str">
        <f>VLOOKUP($B2297,'Answer Data Transformation'!$I$3:$R$2338,10,FALSE)</f>
        <v>No</v>
      </c>
      <c r="K2297" s="2" t="str">
        <f>VLOOKUP($B2297,'Answer Data Transformation'!$I$3:$R$2338,3,FALSE)</f>
        <v>Obesity</v>
      </c>
      <c r="L2297" s="2" t="str">
        <f>VLOOKUP($B2297,'Answer Data Transformation'!$I$3:$R$2338,5,FALSE)</f>
        <v>Normal</v>
      </c>
      <c r="M2297" s="2" t="str">
        <f>VLOOKUP($B2297,'Answer Data Transformation'!$T$3:$AA$2346,2,FALSE)</f>
        <v>14-Jun-2004</v>
      </c>
      <c r="N2297" s="2">
        <f>VLOOKUP($B2297,'Answer Data Transformation'!$T$3:$AA$2346,4,FALSE)</f>
        <v>0</v>
      </c>
      <c r="O2297" s="2">
        <f>VLOOKUP($B2297,'Answer Data Transformation'!$T$3:$AA$2346,5,FALSE)</f>
        <v>1131.51</v>
      </c>
      <c r="P2297" s="2" t="str">
        <f>VLOOKUP($B2297,'Answer Data Transformation'!$T$3:$AA$2346,6,FALSE)</f>
        <v>tier - 3</v>
      </c>
      <c r="Q2297" s="2" t="str">
        <f>VLOOKUP($B2297,'Answer Data Transformation'!$T$3:$AA$2346,7,FALSE)</f>
        <v>tier - 1</v>
      </c>
      <c r="R2297" s="2" t="str">
        <f>VLOOKUP($B2297,'Answer Data Transformation'!$T$3:$AA$2346,8,FALSE)</f>
        <v>R1013</v>
      </c>
      <c r="S2297" s="2">
        <f>VLOOKUP($B2297,'Answer Data Transformation'!$T$3:$AA$2346,3,FALSE)</f>
        <v>18</v>
      </c>
    </row>
    <row r="2298" spans="2:19" ht="15.5" x14ac:dyDescent="0.35">
      <c r="B2298" s="1" t="s">
        <v>61</v>
      </c>
      <c r="C2298" s="28" t="str">
        <f>VLOOKUP(B2298,'Answer Data Transformation'!$B$3:$F$2338,4,FALSE)</f>
        <v xml:space="preserve">  Jose Tomas</v>
      </c>
      <c r="D2298" s="2">
        <f>VLOOKUP($B2298,'Answer Data Transformation'!$I$3:$R$2338,2,FALSE)</f>
        <v>23.21</v>
      </c>
      <c r="E2298" s="2">
        <f>VLOOKUP($B2298,'Answer Data Transformation'!$I$3:$R$2338,4,FALSE)</f>
        <v>4.37</v>
      </c>
      <c r="F2298" s="2" t="str">
        <f>VLOOKUP($B2298,'Answer Data Transformation'!$I$3:$R$2338,6,FALSE)</f>
        <v>No</v>
      </c>
      <c r="G2298" s="2" t="str">
        <f>VLOOKUP($B2298,'Answer Data Transformation'!$I$3:$R$2338,7,FALSE)</f>
        <v>yes</v>
      </c>
      <c r="H2298" s="2" t="str">
        <f>VLOOKUP($B2298,'Answer Data Transformation'!$I$3:$R$2338,8,FALSE)</f>
        <v>No</v>
      </c>
      <c r="I2298" s="29">
        <f>VLOOKUP($B2298,'Answer Data Transformation'!$I$3:$R$2338,9,FALSE)</f>
        <v>1</v>
      </c>
      <c r="J2298" s="2" t="str">
        <f>VLOOKUP($B2298,'Answer Data Transformation'!$I$3:$R$2338,10,FALSE)</f>
        <v>No</v>
      </c>
      <c r="K2298" s="2" t="str">
        <f>VLOOKUP($B2298,'Answer Data Transformation'!$I$3:$R$2338,3,FALSE)</f>
        <v>Normal Weight</v>
      </c>
      <c r="L2298" s="2" t="str">
        <f>VLOOKUP($B2298,'Answer Data Transformation'!$I$3:$R$2338,5,FALSE)</f>
        <v>Normal</v>
      </c>
      <c r="M2298" s="2" t="str">
        <f>VLOOKUP($B2298,'Answer Data Transformation'!$T$3:$AA$2346,2,FALSE)</f>
        <v>12-Nov-2004</v>
      </c>
      <c r="N2298" s="2">
        <f>VLOOKUP($B2298,'Answer Data Transformation'!$T$3:$AA$2346,4,FALSE)</f>
        <v>0</v>
      </c>
      <c r="O2298" s="2">
        <f>VLOOKUP($B2298,'Answer Data Transformation'!$T$3:$AA$2346,5,FALSE)</f>
        <v>1121.8699999999999</v>
      </c>
      <c r="P2298" s="2" t="str">
        <f>VLOOKUP($B2298,'Answer Data Transformation'!$T$3:$AA$2346,6,FALSE)</f>
        <v>tier - 3</v>
      </c>
      <c r="Q2298" s="2" t="str">
        <f>VLOOKUP($B2298,'Answer Data Transformation'!$T$3:$AA$2346,7,FALSE)</f>
        <v>tier - 1</v>
      </c>
      <c r="R2298" s="2" t="str">
        <f>VLOOKUP($B2298,'Answer Data Transformation'!$T$3:$AA$2346,8,FALSE)</f>
        <v>R1013</v>
      </c>
      <c r="S2298" s="2">
        <f>VLOOKUP($B2298,'Answer Data Transformation'!$T$3:$AA$2346,3,FALSE)</f>
        <v>18</v>
      </c>
    </row>
    <row r="2299" spans="2:19" ht="15.5" x14ac:dyDescent="0.35">
      <c r="B2299" s="1" t="s">
        <v>60</v>
      </c>
      <c r="C2299" s="28" t="str">
        <f>VLOOKUP(B2299,'Answer Data Transformation'!$B$3:$F$2338,4,FALSE)</f>
        <v xml:space="preserve">  Mary Evan</v>
      </c>
      <c r="D2299" s="2">
        <f>VLOOKUP($B2299,'Answer Data Transformation'!$I$3:$R$2338,2,FALSE)</f>
        <v>17.170000000000002</v>
      </c>
      <c r="E2299" s="2">
        <f>VLOOKUP($B2299,'Answer Data Transformation'!$I$3:$R$2338,4,FALSE)</f>
        <v>8.4600000000000009</v>
      </c>
      <c r="F2299" s="2" t="str">
        <f>VLOOKUP($B2299,'Answer Data Transformation'!$I$3:$R$2338,6,FALSE)</f>
        <v>No</v>
      </c>
      <c r="G2299" s="2" t="str">
        <f>VLOOKUP($B2299,'Answer Data Transformation'!$I$3:$R$2338,7,FALSE)</f>
        <v>No</v>
      </c>
      <c r="H2299" s="2" t="str">
        <f>VLOOKUP($B2299,'Answer Data Transformation'!$I$3:$R$2338,8,FALSE)</f>
        <v>No</v>
      </c>
      <c r="I2299" s="29">
        <f>VLOOKUP($B2299,'Answer Data Transformation'!$I$3:$R$2338,9,FALSE)</f>
        <v>0</v>
      </c>
      <c r="J2299" s="2" t="str">
        <f>VLOOKUP($B2299,'Answer Data Transformation'!$I$3:$R$2338,10,FALSE)</f>
        <v>No</v>
      </c>
      <c r="K2299" s="2" t="str">
        <f>VLOOKUP($B2299,'Answer Data Transformation'!$I$3:$R$2338,3,FALSE)</f>
        <v>Underweight</v>
      </c>
      <c r="L2299" s="2" t="str">
        <f>VLOOKUP($B2299,'Answer Data Transformation'!$I$3:$R$2338,5,FALSE)</f>
        <v>Diabetes</v>
      </c>
      <c r="M2299" s="2" t="str">
        <f>VLOOKUP($B2299,'Answer Data Transformation'!$T$3:$AA$2346,2,FALSE)</f>
        <v>13-Aug-2002</v>
      </c>
      <c r="N2299" s="2">
        <f>VLOOKUP($B2299,'Answer Data Transformation'!$T$3:$AA$2346,4,FALSE)</f>
        <v>0</v>
      </c>
      <c r="O2299" s="2">
        <f>VLOOKUP($B2299,'Answer Data Transformation'!$T$3:$AA$2346,5,FALSE)</f>
        <v>1086</v>
      </c>
      <c r="P2299" s="2" t="str">
        <f>VLOOKUP($B2299,'Answer Data Transformation'!$T$3:$AA$2346,6,FALSE)</f>
        <v>tier - 3</v>
      </c>
      <c r="Q2299" s="2" t="str">
        <f>VLOOKUP($B2299,'Answer Data Transformation'!$T$3:$AA$2346,7,FALSE)</f>
        <v>tier - 3</v>
      </c>
      <c r="R2299" s="2" t="str">
        <f>VLOOKUP($B2299,'Answer Data Transformation'!$T$3:$AA$2346,8,FALSE)</f>
        <v>R1013</v>
      </c>
      <c r="S2299" s="2">
        <f>VLOOKUP($B2299,'Answer Data Transformation'!$T$3:$AA$2346,3,FALSE)</f>
        <v>20</v>
      </c>
    </row>
    <row r="2300" spans="2:19" ht="15.5" x14ac:dyDescent="0.35">
      <c r="B2300" s="1" t="s">
        <v>59</v>
      </c>
      <c r="C2300" s="28" t="str">
        <f>VLOOKUP(B2300,'Answer Data Transformation'!$B$3:$F$2338,4,FALSE)</f>
        <v xml:space="preserve">  Justin K</v>
      </c>
      <c r="D2300" s="2">
        <f>VLOOKUP($B2300,'Answer Data Transformation'!$I$3:$R$2338,2,FALSE)</f>
        <v>15.61</v>
      </c>
      <c r="E2300" s="2">
        <f>VLOOKUP($B2300,'Answer Data Transformation'!$I$3:$R$2338,4,FALSE)</f>
        <v>5.28</v>
      </c>
      <c r="F2300" s="2" t="str">
        <f>VLOOKUP($B2300,'Answer Data Transformation'!$I$3:$R$2338,6,FALSE)</f>
        <v>No</v>
      </c>
      <c r="G2300" s="2" t="str">
        <f>VLOOKUP($B2300,'Answer Data Transformation'!$I$3:$R$2338,7,FALSE)</f>
        <v>No</v>
      </c>
      <c r="H2300" s="2" t="str">
        <f>VLOOKUP($B2300,'Answer Data Transformation'!$I$3:$R$2338,8,FALSE)</f>
        <v>No</v>
      </c>
      <c r="I2300" s="29">
        <f>VLOOKUP($B2300,'Answer Data Transformation'!$I$3:$R$2338,9,FALSE)</f>
        <v>1</v>
      </c>
      <c r="J2300" s="2" t="str">
        <f>VLOOKUP($B2300,'Answer Data Transformation'!$I$3:$R$2338,10,FALSE)</f>
        <v>No</v>
      </c>
      <c r="K2300" s="2" t="str">
        <f>VLOOKUP($B2300,'Answer Data Transformation'!$I$3:$R$2338,3,FALSE)</f>
        <v>Underweight</v>
      </c>
      <c r="L2300" s="2" t="str">
        <f>VLOOKUP($B2300,'Answer Data Transformation'!$I$3:$R$2338,5,FALSE)</f>
        <v>Normal</v>
      </c>
      <c r="M2300" s="2" t="str">
        <f>VLOOKUP($B2300,'Answer Data Transformation'!$T$3:$AA$2346,2,FALSE)</f>
        <v>26-Dec-1998</v>
      </c>
      <c r="N2300" s="2">
        <f>VLOOKUP($B2300,'Answer Data Transformation'!$T$3:$AA$2346,4,FALSE)</f>
        <v>0</v>
      </c>
      <c r="O2300" s="2">
        <f>VLOOKUP($B2300,'Answer Data Transformation'!$T$3:$AA$2346,5,FALSE)</f>
        <v>1082</v>
      </c>
      <c r="P2300" s="2" t="str">
        <f>VLOOKUP($B2300,'Answer Data Transformation'!$T$3:$AA$2346,6,FALSE)</f>
        <v>tier - 3</v>
      </c>
      <c r="Q2300" s="2" t="str">
        <f>VLOOKUP($B2300,'Answer Data Transformation'!$T$3:$AA$2346,7,FALSE)</f>
        <v>tier - 2</v>
      </c>
      <c r="R2300" s="2" t="str">
        <f>VLOOKUP($B2300,'Answer Data Transformation'!$T$3:$AA$2346,8,FALSE)</f>
        <v>R1013</v>
      </c>
      <c r="S2300" s="2">
        <f>VLOOKUP($B2300,'Answer Data Transformation'!$T$3:$AA$2346,3,FALSE)</f>
        <v>24</v>
      </c>
    </row>
    <row r="2301" spans="2:19" ht="15.5" x14ac:dyDescent="0.35">
      <c r="B2301" s="1" t="s">
        <v>58</v>
      </c>
      <c r="C2301" s="28" t="str">
        <f>VLOOKUP(B2301,'Answer Data Transformation'!$B$3:$F$2338,4,FALSE)</f>
        <v xml:space="preserve">  Patrick</v>
      </c>
      <c r="D2301" s="2">
        <f>VLOOKUP($B2301,'Answer Data Transformation'!$I$3:$R$2338,2,FALSE)</f>
        <v>17.98</v>
      </c>
      <c r="E2301" s="2">
        <f>VLOOKUP($B2301,'Answer Data Transformation'!$I$3:$R$2338,4,FALSE)</f>
        <v>5.33</v>
      </c>
      <c r="F2301" s="2" t="str">
        <f>VLOOKUP($B2301,'Answer Data Transformation'!$I$3:$R$2338,6,FALSE)</f>
        <v>Yes</v>
      </c>
      <c r="G2301" s="2" t="str">
        <f>VLOOKUP($B2301,'Answer Data Transformation'!$I$3:$R$2338,7,FALSE)</f>
        <v>No</v>
      </c>
      <c r="H2301" s="2" t="str">
        <f>VLOOKUP($B2301,'Answer Data Transformation'!$I$3:$R$2338,8,FALSE)</f>
        <v>Yes</v>
      </c>
      <c r="I2301" s="29">
        <f>VLOOKUP($B2301,'Answer Data Transformation'!$I$3:$R$2338,9,FALSE)</f>
        <v>1</v>
      </c>
      <c r="J2301" s="2" t="str">
        <f>VLOOKUP($B2301,'Answer Data Transformation'!$I$3:$R$2338,10,FALSE)</f>
        <v>No</v>
      </c>
      <c r="K2301" s="2" t="str">
        <f>VLOOKUP($B2301,'Answer Data Transformation'!$I$3:$R$2338,3,FALSE)</f>
        <v>Underweight</v>
      </c>
      <c r="L2301" s="2" t="str">
        <f>VLOOKUP($B2301,'Answer Data Transformation'!$I$3:$R$2338,5,FALSE)</f>
        <v>Normal</v>
      </c>
      <c r="M2301" s="2" t="str">
        <f>VLOOKUP($B2301,'Answer Data Transformation'!$T$3:$AA$2346,2,FALSE)</f>
        <v>13-Aug-1997</v>
      </c>
      <c r="N2301" s="2">
        <f>VLOOKUP($B2301,'Answer Data Transformation'!$T$3:$AA$2346,4,FALSE)</f>
        <v>0</v>
      </c>
      <c r="O2301" s="2">
        <f>VLOOKUP($B2301,'Answer Data Transformation'!$T$3:$AA$2346,5,FALSE)</f>
        <v>1071</v>
      </c>
      <c r="P2301" s="2" t="str">
        <f>VLOOKUP($B2301,'Answer Data Transformation'!$T$3:$AA$2346,6,FALSE)</f>
        <v>tier - 3</v>
      </c>
      <c r="Q2301" s="2" t="str">
        <f>VLOOKUP($B2301,'Answer Data Transformation'!$T$3:$AA$2346,7,FALSE)</f>
        <v>tier - 3</v>
      </c>
      <c r="R2301" s="2" t="str">
        <f>VLOOKUP($B2301,'Answer Data Transformation'!$T$3:$AA$2346,8,FALSE)</f>
        <v>R1013</v>
      </c>
      <c r="S2301" s="2">
        <f>VLOOKUP($B2301,'Answer Data Transformation'!$T$3:$AA$2346,3,FALSE)</f>
        <v>25</v>
      </c>
    </row>
    <row r="2302" spans="2:19" ht="15.5" x14ac:dyDescent="0.35">
      <c r="B2302" s="1" t="s">
        <v>57</v>
      </c>
      <c r="C2302" s="28" t="str">
        <f>VLOOKUP(B2302,'Answer Data Transformation'!$B$3:$F$2338,4,FALSE)</f>
        <v xml:space="preserve">  Roman</v>
      </c>
      <c r="D2302" s="2">
        <f>VLOOKUP($B2302,'Answer Data Transformation'!$I$3:$R$2338,2,FALSE)</f>
        <v>21.64</v>
      </c>
      <c r="E2302" s="2">
        <f>VLOOKUP($B2302,'Answer Data Transformation'!$I$3:$R$2338,4,FALSE)</f>
        <v>5.5</v>
      </c>
      <c r="F2302" s="2" t="str">
        <f>VLOOKUP($B2302,'Answer Data Transformation'!$I$3:$R$2338,6,FALSE)</f>
        <v>No</v>
      </c>
      <c r="G2302" s="2" t="str">
        <f>VLOOKUP($B2302,'Answer Data Transformation'!$I$3:$R$2338,7,FALSE)</f>
        <v>yes</v>
      </c>
      <c r="H2302" s="2" t="str">
        <f>VLOOKUP($B2302,'Answer Data Transformation'!$I$3:$R$2338,8,FALSE)</f>
        <v>No</v>
      </c>
      <c r="I2302" s="29">
        <f>VLOOKUP($B2302,'Answer Data Transformation'!$I$3:$R$2338,9,FALSE)</f>
        <v>1</v>
      </c>
      <c r="J2302" s="2" t="str">
        <f>VLOOKUP($B2302,'Answer Data Transformation'!$I$3:$R$2338,10,FALSE)</f>
        <v>No</v>
      </c>
      <c r="K2302" s="2" t="str">
        <f>VLOOKUP($B2302,'Answer Data Transformation'!$I$3:$R$2338,3,FALSE)</f>
        <v>Normal Weight</v>
      </c>
      <c r="L2302" s="2" t="str">
        <f>VLOOKUP($B2302,'Answer Data Transformation'!$I$3:$R$2338,5,FALSE)</f>
        <v>Normal</v>
      </c>
      <c r="M2302" s="2" t="str">
        <f>VLOOKUP($B2302,'Answer Data Transformation'!$T$3:$AA$2346,2,FALSE)</f>
        <v>24-Aug-2004</v>
      </c>
      <c r="N2302" s="2">
        <f>VLOOKUP($B2302,'Answer Data Transformation'!$T$3:$AA$2346,4,FALSE)</f>
        <v>0</v>
      </c>
      <c r="O2302" s="2">
        <f>VLOOKUP($B2302,'Answer Data Transformation'!$T$3:$AA$2346,5,FALSE)</f>
        <v>1070</v>
      </c>
      <c r="P2302" s="2" t="str">
        <f>VLOOKUP($B2302,'Answer Data Transformation'!$T$3:$AA$2346,6,FALSE)</f>
        <v>tier - 3</v>
      </c>
      <c r="Q2302" s="2" t="str">
        <f>VLOOKUP($B2302,'Answer Data Transformation'!$T$3:$AA$2346,7,FALSE)</f>
        <v>tier - 3</v>
      </c>
      <c r="R2302" s="2" t="str">
        <f>VLOOKUP($B2302,'Answer Data Transformation'!$T$3:$AA$2346,8,FALSE)</f>
        <v>R1013</v>
      </c>
      <c r="S2302" s="2">
        <f>VLOOKUP($B2302,'Answer Data Transformation'!$T$3:$AA$2346,3,FALSE)</f>
        <v>18</v>
      </c>
    </row>
    <row r="2303" spans="2:19" ht="15.5" x14ac:dyDescent="0.35">
      <c r="B2303" s="1" t="s">
        <v>56</v>
      </c>
      <c r="C2303" s="28" t="str">
        <f>VLOOKUP(B2303,'Answer Data Transformation'!$B$3:$F$2338,4,FALSE)</f>
        <v xml:space="preserve">  David</v>
      </c>
      <c r="D2303" s="2">
        <f>VLOOKUP($B2303,'Answer Data Transformation'!$I$3:$R$2338,2,FALSE)</f>
        <v>16.399999999999999</v>
      </c>
      <c r="E2303" s="2">
        <f>VLOOKUP($B2303,'Answer Data Transformation'!$I$3:$R$2338,4,FALSE)</f>
        <v>5.4</v>
      </c>
      <c r="F2303" s="2" t="str">
        <f>VLOOKUP($B2303,'Answer Data Transformation'!$I$3:$R$2338,6,FALSE)</f>
        <v>No</v>
      </c>
      <c r="G2303" s="2" t="str">
        <f>VLOOKUP($B2303,'Answer Data Transformation'!$I$3:$R$2338,7,FALSE)</f>
        <v>No</v>
      </c>
      <c r="H2303" s="2" t="str">
        <f>VLOOKUP($B2303,'Answer Data Transformation'!$I$3:$R$2338,8,FALSE)</f>
        <v>Yes</v>
      </c>
      <c r="I2303" s="29">
        <f>VLOOKUP($B2303,'Answer Data Transformation'!$I$3:$R$2338,9,FALSE)</f>
        <v>1</v>
      </c>
      <c r="J2303" s="2" t="str">
        <f>VLOOKUP($B2303,'Answer Data Transformation'!$I$3:$R$2338,10,FALSE)</f>
        <v>No</v>
      </c>
      <c r="K2303" s="2" t="str">
        <f>VLOOKUP($B2303,'Answer Data Transformation'!$I$3:$R$2338,3,FALSE)</f>
        <v>Underweight</v>
      </c>
      <c r="L2303" s="2" t="str">
        <f>VLOOKUP($B2303,'Answer Data Transformation'!$I$3:$R$2338,5,FALSE)</f>
        <v>Normal</v>
      </c>
      <c r="M2303" s="2" t="str">
        <f>VLOOKUP($B2303,'Answer Data Transformation'!$T$3:$AA$2346,2,FALSE)</f>
        <v>28-Sep-1993</v>
      </c>
      <c r="N2303" s="2">
        <f>VLOOKUP($B2303,'Answer Data Transformation'!$T$3:$AA$2346,4,FALSE)</f>
        <v>0</v>
      </c>
      <c r="O2303" s="2">
        <f>VLOOKUP($B2303,'Answer Data Transformation'!$T$3:$AA$2346,5,FALSE)</f>
        <v>1068</v>
      </c>
      <c r="P2303" s="2" t="str">
        <f>VLOOKUP($B2303,'Answer Data Transformation'!$T$3:$AA$2346,6,FALSE)</f>
        <v>tier - 3</v>
      </c>
      <c r="Q2303" s="2" t="str">
        <f>VLOOKUP($B2303,'Answer Data Transformation'!$T$3:$AA$2346,7,FALSE)</f>
        <v>tier - 1</v>
      </c>
      <c r="R2303" s="2" t="str">
        <f>VLOOKUP($B2303,'Answer Data Transformation'!$T$3:$AA$2346,8,FALSE)</f>
        <v>R1013</v>
      </c>
      <c r="S2303" s="2">
        <f>VLOOKUP($B2303,'Answer Data Transformation'!$T$3:$AA$2346,3,FALSE)</f>
        <v>29</v>
      </c>
    </row>
    <row r="2304" spans="2:19" ht="15.5" x14ac:dyDescent="0.35">
      <c r="B2304" s="1" t="s">
        <v>55</v>
      </c>
      <c r="C2304" s="28" t="str">
        <f>VLOOKUP(B2304,'Answer Data Transformation'!$B$3:$F$2338,4,FALSE)</f>
        <v xml:space="preserve">  Evelyn L</v>
      </c>
      <c r="D2304" s="2">
        <f>VLOOKUP($B2304,'Answer Data Transformation'!$I$3:$R$2338,2,FALSE)</f>
        <v>15.77</v>
      </c>
      <c r="E2304" s="2">
        <f>VLOOKUP($B2304,'Answer Data Transformation'!$I$3:$R$2338,4,FALSE)</f>
        <v>6.05</v>
      </c>
      <c r="F2304" s="2" t="str">
        <f>VLOOKUP($B2304,'Answer Data Transformation'!$I$3:$R$2338,6,FALSE)</f>
        <v>Yes</v>
      </c>
      <c r="G2304" s="2" t="str">
        <f>VLOOKUP($B2304,'Answer Data Transformation'!$I$3:$R$2338,7,FALSE)</f>
        <v>No</v>
      </c>
      <c r="H2304" s="2" t="str">
        <f>VLOOKUP($B2304,'Answer Data Transformation'!$I$3:$R$2338,8,FALSE)</f>
        <v>No</v>
      </c>
      <c r="I2304" s="29">
        <f>VLOOKUP($B2304,'Answer Data Transformation'!$I$3:$R$2338,9,FALSE)</f>
        <v>1</v>
      </c>
      <c r="J2304" s="2" t="str">
        <f>VLOOKUP($B2304,'Answer Data Transformation'!$I$3:$R$2338,10,FALSE)</f>
        <v>No</v>
      </c>
      <c r="K2304" s="2" t="str">
        <f>VLOOKUP($B2304,'Answer Data Transformation'!$I$3:$R$2338,3,FALSE)</f>
        <v>Underweight</v>
      </c>
      <c r="L2304" s="2" t="str">
        <f>VLOOKUP($B2304,'Answer Data Transformation'!$I$3:$R$2338,5,FALSE)</f>
        <v>Prediabetes</v>
      </c>
      <c r="M2304" s="2" t="str">
        <f>VLOOKUP($B2304,'Answer Data Transformation'!$T$3:$AA$2346,2,FALSE)</f>
        <v>01-Jun-1995</v>
      </c>
      <c r="N2304" s="2">
        <f>VLOOKUP($B2304,'Answer Data Transformation'!$T$3:$AA$2346,4,FALSE)</f>
        <v>0</v>
      </c>
      <c r="O2304" s="2">
        <f>VLOOKUP($B2304,'Answer Data Transformation'!$T$3:$AA$2346,5,FALSE)</f>
        <v>1056</v>
      </c>
      <c r="P2304" s="2" t="str">
        <f>VLOOKUP($B2304,'Answer Data Transformation'!$T$3:$AA$2346,6,FALSE)</f>
        <v>tier - 3</v>
      </c>
      <c r="Q2304" s="2" t="str">
        <f>VLOOKUP($B2304,'Answer Data Transformation'!$T$3:$AA$2346,7,FALSE)</f>
        <v>tier - 2</v>
      </c>
      <c r="R2304" s="2" t="str">
        <f>VLOOKUP($B2304,'Answer Data Transformation'!$T$3:$AA$2346,8,FALSE)</f>
        <v>R1013</v>
      </c>
      <c r="S2304" s="2">
        <f>VLOOKUP($B2304,'Answer Data Transformation'!$T$3:$AA$2346,3,FALSE)</f>
        <v>28</v>
      </c>
    </row>
    <row r="2305" spans="2:19" ht="15.5" x14ac:dyDescent="0.35">
      <c r="B2305" s="1" t="s">
        <v>54</v>
      </c>
      <c r="C2305" s="28" t="str">
        <f>VLOOKUP(B2305,'Answer Data Transformation'!$B$3:$F$2338,4,FALSE)</f>
        <v xml:space="preserve">  Jim</v>
      </c>
      <c r="D2305" s="2">
        <f>VLOOKUP($B2305,'Answer Data Transformation'!$I$3:$R$2338,2,FALSE)</f>
        <v>18.27</v>
      </c>
      <c r="E2305" s="2">
        <f>VLOOKUP($B2305,'Answer Data Transformation'!$I$3:$R$2338,4,FALSE)</f>
        <v>11.46</v>
      </c>
      <c r="F2305" s="2" t="str">
        <f>VLOOKUP($B2305,'Answer Data Transformation'!$I$3:$R$2338,6,FALSE)</f>
        <v>No</v>
      </c>
      <c r="G2305" s="2" t="str">
        <f>VLOOKUP($B2305,'Answer Data Transformation'!$I$3:$R$2338,7,FALSE)</f>
        <v>No</v>
      </c>
      <c r="H2305" s="2" t="str">
        <f>VLOOKUP($B2305,'Answer Data Transformation'!$I$3:$R$2338,8,FALSE)</f>
        <v>No</v>
      </c>
      <c r="I2305" s="29">
        <f>VLOOKUP($B2305,'Answer Data Transformation'!$I$3:$R$2338,9,FALSE)</f>
        <v>0</v>
      </c>
      <c r="J2305" s="2" t="str">
        <f>VLOOKUP($B2305,'Answer Data Transformation'!$I$3:$R$2338,10,FALSE)</f>
        <v>No</v>
      </c>
      <c r="K2305" s="2" t="str">
        <f>VLOOKUP($B2305,'Answer Data Transformation'!$I$3:$R$2338,3,FALSE)</f>
        <v>Underweight</v>
      </c>
      <c r="L2305" s="2" t="str">
        <f>VLOOKUP($B2305,'Answer Data Transformation'!$I$3:$R$2338,5,FALSE)</f>
        <v>Diabetes</v>
      </c>
      <c r="M2305" s="2" t="str">
        <f>VLOOKUP($B2305,'Answer Data Transformation'!$T$3:$AA$2346,2,FALSE)</f>
        <v>01-Jul-2002</v>
      </c>
      <c r="N2305" s="2">
        <f>VLOOKUP($B2305,'Answer Data Transformation'!$T$3:$AA$2346,4,FALSE)</f>
        <v>0</v>
      </c>
      <c r="O2305" s="2">
        <f>VLOOKUP($B2305,'Answer Data Transformation'!$T$3:$AA$2346,5,FALSE)</f>
        <v>1049</v>
      </c>
      <c r="P2305" s="2" t="str">
        <f>VLOOKUP($B2305,'Answer Data Transformation'!$T$3:$AA$2346,6,FALSE)</f>
        <v>tier - 3</v>
      </c>
      <c r="Q2305" s="2" t="str">
        <f>VLOOKUP($B2305,'Answer Data Transformation'!$T$3:$AA$2346,7,FALSE)</f>
        <v>tier - 2</v>
      </c>
      <c r="R2305" s="2" t="str">
        <f>VLOOKUP($B2305,'Answer Data Transformation'!$T$3:$AA$2346,8,FALSE)</f>
        <v>R1012</v>
      </c>
      <c r="S2305" s="2">
        <f>VLOOKUP($B2305,'Answer Data Transformation'!$T$3:$AA$2346,3,FALSE)</f>
        <v>20</v>
      </c>
    </row>
    <row r="2306" spans="2:19" ht="15.5" x14ac:dyDescent="0.35">
      <c r="B2306" s="1" t="s">
        <v>53</v>
      </c>
      <c r="C2306" s="28" t="str">
        <f>VLOOKUP(B2306,'Answer Data Transformation'!$B$3:$F$2338,4,FALSE)</f>
        <v xml:space="preserve">  Matthew S</v>
      </c>
      <c r="D2306" s="2">
        <f>VLOOKUP($B2306,'Answer Data Transformation'!$I$3:$R$2338,2,FALSE)</f>
        <v>16.489999999999998</v>
      </c>
      <c r="E2306" s="2">
        <f>VLOOKUP($B2306,'Answer Data Transformation'!$I$3:$R$2338,4,FALSE)</f>
        <v>8.48</v>
      </c>
      <c r="F2306" s="2" t="str">
        <f>VLOOKUP($B2306,'Answer Data Transformation'!$I$3:$R$2338,6,FALSE)</f>
        <v>No</v>
      </c>
      <c r="G2306" s="2" t="str">
        <f>VLOOKUP($B2306,'Answer Data Transformation'!$I$3:$R$2338,7,FALSE)</f>
        <v>No</v>
      </c>
      <c r="H2306" s="2" t="str">
        <f>VLOOKUP($B2306,'Answer Data Transformation'!$I$3:$R$2338,8,FALSE)</f>
        <v>No</v>
      </c>
      <c r="I2306" s="29">
        <f>VLOOKUP($B2306,'Answer Data Transformation'!$I$3:$R$2338,9,FALSE)</f>
        <v>0</v>
      </c>
      <c r="J2306" s="2" t="str">
        <f>VLOOKUP($B2306,'Answer Data Transformation'!$I$3:$R$2338,10,FALSE)</f>
        <v>No</v>
      </c>
      <c r="K2306" s="2" t="str">
        <f>VLOOKUP($B2306,'Answer Data Transformation'!$I$3:$R$2338,3,FALSE)</f>
        <v>Underweight</v>
      </c>
      <c r="L2306" s="2" t="str">
        <f>VLOOKUP($B2306,'Answer Data Transformation'!$I$3:$R$2338,5,FALSE)</f>
        <v>Diabetes</v>
      </c>
      <c r="M2306" s="2" t="str">
        <f>VLOOKUP($B2306,'Answer Data Transformation'!$T$3:$AA$2346,2,FALSE)</f>
        <v>20-Jul-2002</v>
      </c>
      <c r="N2306" s="2">
        <f>VLOOKUP($B2306,'Answer Data Transformation'!$T$3:$AA$2346,4,FALSE)</f>
        <v>0</v>
      </c>
      <c r="O2306" s="2">
        <f>VLOOKUP($B2306,'Answer Data Transformation'!$T$3:$AA$2346,5,FALSE)</f>
        <v>1047</v>
      </c>
      <c r="P2306" s="2" t="str">
        <f>VLOOKUP($B2306,'Answer Data Transformation'!$T$3:$AA$2346,6,FALSE)</f>
        <v>tier - 3</v>
      </c>
      <c r="Q2306" s="2" t="str">
        <f>VLOOKUP($B2306,'Answer Data Transformation'!$T$3:$AA$2346,7,FALSE)</f>
        <v>tier - 1</v>
      </c>
      <c r="R2306" s="2" t="str">
        <f>VLOOKUP($B2306,'Answer Data Transformation'!$T$3:$AA$2346,8,FALSE)</f>
        <v>R1013</v>
      </c>
      <c r="S2306" s="2">
        <f>VLOOKUP($B2306,'Answer Data Transformation'!$T$3:$AA$2346,3,FALSE)</f>
        <v>20</v>
      </c>
    </row>
    <row r="2307" spans="2:19" ht="15.5" x14ac:dyDescent="0.35">
      <c r="B2307" s="1" t="s">
        <v>52</v>
      </c>
      <c r="C2307" s="28" t="str">
        <f>VLOOKUP(B2307,'Answer Data Transformation'!$B$3:$F$2338,4,FALSE)</f>
        <v xml:space="preserve">  Kenneth</v>
      </c>
      <c r="D2307" s="2">
        <f>VLOOKUP($B2307,'Answer Data Transformation'!$I$3:$R$2338,2,FALSE)</f>
        <v>16.14</v>
      </c>
      <c r="E2307" s="2">
        <f>VLOOKUP($B2307,'Answer Data Transformation'!$I$3:$R$2338,4,FALSE)</f>
        <v>4.8600000000000003</v>
      </c>
      <c r="F2307" s="2" t="str">
        <f>VLOOKUP($B2307,'Answer Data Transformation'!$I$3:$R$2338,6,FALSE)</f>
        <v>No</v>
      </c>
      <c r="G2307" s="2" t="str">
        <f>VLOOKUP($B2307,'Answer Data Transformation'!$I$3:$R$2338,7,FALSE)</f>
        <v>No</v>
      </c>
      <c r="H2307" s="2" t="str">
        <f>VLOOKUP($B2307,'Answer Data Transformation'!$I$3:$R$2338,8,FALSE)</f>
        <v>No</v>
      </c>
      <c r="I2307" s="29">
        <f>VLOOKUP($B2307,'Answer Data Transformation'!$I$3:$R$2338,9,FALSE)</f>
        <v>0</v>
      </c>
      <c r="J2307" s="2" t="str">
        <f>VLOOKUP($B2307,'Answer Data Transformation'!$I$3:$R$2338,10,FALSE)</f>
        <v>No</v>
      </c>
      <c r="K2307" s="2" t="str">
        <f>VLOOKUP($B2307,'Answer Data Transformation'!$I$3:$R$2338,3,FALSE)</f>
        <v>Underweight</v>
      </c>
      <c r="L2307" s="2" t="str">
        <f>VLOOKUP($B2307,'Answer Data Transformation'!$I$3:$R$2338,5,FALSE)</f>
        <v>Normal</v>
      </c>
      <c r="M2307" s="2" t="str">
        <f>VLOOKUP($B2307,'Answer Data Transformation'!$T$3:$AA$2346,2,FALSE)</f>
        <v>17-Nov-1994</v>
      </c>
      <c r="N2307" s="2">
        <f>VLOOKUP($B2307,'Answer Data Transformation'!$T$3:$AA$2346,4,FALSE)</f>
        <v>0</v>
      </c>
      <c r="O2307" s="2">
        <f>VLOOKUP($B2307,'Answer Data Transformation'!$T$3:$AA$2346,5,FALSE)</f>
        <v>1044</v>
      </c>
      <c r="P2307" s="2" t="str">
        <f>VLOOKUP($B2307,'Answer Data Transformation'!$T$3:$AA$2346,6,FALSE)</f>
        <v>tier - 3</v>
      </c>
      <c r="Q2307" s="2" t="str">
        <f>VLOOKUP($B2307,'Answer Data Transformation'!$T$3:$AA$2346,7,FALSE)</f>
        <v>tier - 2</v>
      </c>
      <c r="R2307" s="2" t="str">
        <f>VLOOKUP($B2307,'Answer Data Transformation'!$T$3:$AA$2346,8,FALSE)</f>
        <v>R1013</v>
      </c>
      <c r="S2307" s="2">
        <f>VLOOKUP($B2307,'Answer Data Transformation'!$T$3:$AA$2346,3,FALSE)</f>
        <v>28</v>
      </c>
    </row>
    <row r="2308" spans="2:19" ht="15.5" x14ac:dyDescent="0.35">
      <c r="B2308" s="1" t="s">
        <v>51</v>
      </c>
      <c r="C2308" s="28" t="str">
        <f>VLOOKUP(B2308,'Answer Data Transformation'!$B$3:$F$2338,4,FALSE)</f>
        <v xml:space="preserve">  Andrea</v>
      </c>
      <c r="D2308" s="2">
        <f>VLOOKUP($B2308,'Answer Data Transformation'!$I$3:$R$2338,2,FALSE)</f>
        <v>20.85</v>
      </c>
      <c r="E2308" s="2">
        <f>VLOOKUP($B2308,'Answer Data Transformation'!$I$3:$R$2338,4,FALSE)</f>
        <v>4.45</v>
      </c>
      <c r="F2308" s="2" t="str">
        <f>VLOOKUP($B2308,'Answer Data Transformation'!$I$3:$R$2338,6,FALSE)</f>
        <v>Yes</v>
      </c>
      <c r="G2308" s="2" t="str">
        <f>VLOOKUP($B2308,'Answer Data Transformation'!$I$3:$R$2338,7,FALSE)</f>
        <v>No</v>
      </c>
      <c r="H2308" s="2" t="str">
        <f>VLOOKUP($B2308,'Answer Data Transformation'!$I$3:$R$2338,8,FALSE)</f>
        <v>No</v>
      </c>
      <c r="I2308" s="29">
        <f>VLOOKUP($B2308,'Answer Data Transformation'!$I$3:$R$2338,9,FALSE)</f>
        <v>1</v>
      </c>
      <c r="J2308" s="2" t="str">
        <f>VLOOKUP($B2308,'Answer Data Transformation'!$I$3:$R$2338,10,FALSE)</f>
        <v>No</v>
      </c>
      <c r="K2308" s="2" t="str">
        <f>VLOOKUP($B2308,'Answer Data Transformation'!$I$3:$R$2338,3,FALSE)</f>
        <v>Normal Weight</v>
      </c>
      <c r="L2308" s="2" t="str">
        <f>VLOOKUP($B2308,'Answer Data Transformation'!$I$3:$R$2338,5,FALSE)</f>
        <v>Normal</v>
      </c>
      <c r="M2308" s="2" t="str">
        <f>VLOOKUP($B2308,'Answer Data Transformation'!$T$3:$AA$2346,2,FALSE)</f>
        <v>05-Oct-1995</v>
      </c>
      <c r="N2308" s="2">
        <f>VLOOKUP($B2308,'Answer Data Transformation'!$T$3:$AA$2346,4,FALSE)</f>
        <v>0</v>
      </c>
      <c r="O2308" s="2">
        <f>VLOOKUP($B2308,'Answer Data Transformation'!$T$3:$AA$2346,5,FALSE)</f>
        <v>1033.74</v>
      </c>
      <c r="P2308" s="2" t="str">
        <f>VLOOKUP($B2308,'Answer Data Transformation'!$T$3:$AA$2346,6,FALSE)</f>
        <v>tier - 3</v>
      </c>
      <c r="Q2308" s="2" t="str">
        <f>VLOOKUP($B2308,'Answer Data Transformation'!$T$3:$AA$2346,7,FALSE)</f>
        <v>tier - 1</v>
      </c>
      <c r="R2308" s="2" t="str">
        <f>VLOOKUP($B2308,'Answer Data Transformation'!$T$3:$AA$2346,8,FALSE)</f>
        <v>R1013</v>
      </c>
      <c r="S2308" s="2">
        <f>VLOOKUP($B2308,'Answer Data Transformation'!$T$3:$AA$2346,3,FALSE)</f>
        <v>27</v>
      </c>
    </row>
    <row r="2309" spans="2:19" ht="15.5" x14ac:dyDescent="0.35">
      <c r="B2309" s="1" t="s">
        <v>50</v>
      </c>
      <c r="C2309" s="28" t="str">
        <f>VLOOKUP(B2309,'Answer Data Transformation'!$B$3:$F$2338,4,FALSE)</f>
        <v xml:space="preserve">  Kristina</v>
      </c>
      <c r="D2309" s="2">
        <f>VLOOKUP($B2309,'Answer Data Transformation'!$I$3:$R$2338,2,FALSE)</f>
        <v>15.88</v>
      </c>
      <c r="E2309" s="2">
        <f>VLOOKUP($B2309,'Answer Data Transformation'!$I$3:$R$2338,4,FALSE)</f>
        <v>4.3600000000000003</v>
      </c>
      <c r="F2309" s="2" t="str">
        <f>VLOOKUP($B2309,'Answer Data Transformation'!$I$3:$R$2338,6,FALSE)</f>
        <v>No</v>
      </c>
      <c r="G2309" s="2" t="str">
        <f>VLOOKUP($B2309,'Answer Data Transformation'!$I$3:$R$2338,7,FALSE)</f>
        <v>No</v>
      </c>
      <c r="H2309" s="2" t="str">
        <f>VLOOKUP($B2309,'Answer Data Transformation'!$I$3:$R$2338,8,FALSE)</f>
        <v>No</v>
      </c>
      <c r="I2309" s="29">
        <f>VLOOKUP($B2309,'Answer Data Transformation'!$I$3:$R$2338,9,FALSE)</f>
        <v>0</v>
      </c>
      <c r="J2309" s="2" t="str">
        <f>VLOOKUP($B2309,'Answer Data Transformation'!$I$3:$R$2338,10,FALSE)</f>
        <v>No</v>
      </c>
      <c r="K2309" s="2" t="str">
        <f>VLOOKUP($B2309,'Answer Data Transformation'!$I$3:$R$2338,3,FALSE)</f>
        <v>Underweight</v>
      </c>
      <c r="L2309" s="2" t="str">
        <f>VLOOKUP($B2309,'Answer Data Transformation'!$I$3:$R$2338,5,FALSE)</f>
        <v>Normal</v>
      </c>
      <c r="M2309" s="2" t="str">
        <f>VLOOKUP($B2309,'Answer Data Transformation'!$T$3:$AA$2346,2,FALSE)</f>
        <v>05-Aug-1999</v>
      </c>
      <c r="N2309" s="2">
        <f>VLOOKUP($B2309,'Answer Data Transformation'!$T$3:$AA$2346,4,FALSE)</f>
        <v>0</v>
      </c>
      <c r="O2309" s="2">
        <f>VLOOKUP($B2309,'Answer Data Transformation'!$T$3:$AA$2346,5,FALSE)</f>
        <v>1019</v>
      </c>
      <c r="P2309" s="2" t="str">
        <f>VLOOKUP($B2309,'Answer Data Transformation'!$T$3:$AA$2346,6,FALSE)</f>
        <v>tier - 3</v>
      </c>
      <c r="Q2309" s="2" t="str">
        <f>VLOOKUP($B2309,'Answer Data Transformation'!$T$3:$AA$2346,7,FALSE)</f>
        <v>tier - 2</v>
      </c>
      <c r="R2309" s="2" t="str">
        <f>VLOOKUP($B2309,'Answer Data Transformation'!$T$3:$AA$2346,8,FALSE)</f>
        <v>R1013</v>
      </c>
      <c r="S2309" s="2">
        <f>VLOOKUP($B2309,'Answer Data Transformation'!$T$3:$AA$2346,3,FALSE)</f>
        <v>23</v>
      </c>
    </row>
    <row r="2310" spans="2:19" ht="15.5" x14ac:dyDescent="0.35">
      <c r="B2310" s="1" t="s">
        <v>49</v>
      </c>
      <c r="C2310" s="28" t="str">
        <f>VLOOKUP(B2310,'Answer Data Transformation'!$B$3:$F$2338,4,FALSE)</f>
        <v xml:space="preserve">  Kristen</v>
      </c>
      <c r="D2310" s="2">
        <f>VLOOKUP($B2310,'Answer Data Transformation'!$I$3:$R$2338,2,FALSE)</f>
        <v>20.66</v>
      </c>
      <c r="E2310" s="2">
        <f>VLOOKUP($B2310,'Answer Data Transformation'!$I$3:$R$2338,4,FALSE)</f>
        <v>5.8</v>
      </c>
      <c r="F2310" s="2" t="str">
        <f>VLOOKUP($B2310,'Answer Data Transformation'!$I$3:$R$2338,6,FALSE)</f>
        <v>No</v>
      </c>
      <c r="G2310" s="2" t="str">
        <f>VLOOKUP($B2310,'Answer Data Transformation'!$I$3:$R$2338,7,FALSE)</f>
        <v>yes</v>
      </c>
      <c r="H2310" s="2" t="str">
        <f>VLOOKUP($B2310,'Answer Data Transformation'!$I$3:$R$2338,8,FALSE)</f>
        <v>No</v>
      </c>
      <c r="I2310" s="29">
        <f>VLOOKUP($B2310,'Answer Data Transformation'!$I$3:$R$2338,9,FALSE)</f>
        <v>1</v>
      </c>
      <c r="J2310" s="2" t="str">
        <f>VLOOKUP($B2310,'Answer Data Transformation'!$I$3:$R$2338,10,FALSE)</f>
        <v>No</v>
      </c>
      <c r="K2310" s="2" t="str">
        <f>VLOOKUP($B2310,'Answer Data Transformation'!$I$3:$R$2338,3,FALSE)</f>
        <v>Normal Weight</v>
      </c>
      <c r="L2310" s="2" t="str">
        <f>VLOOKUP($B2310,'Answer Data Transformation'!$I$3:$R$2338,5,FALSE)</f>
        <v>Prediabetes</v>
      </c>
      <c r="M2310" s="2" t="str">
        <f>VLOOKUP($B2310,'Answer Data Transformation'!$T$3:$AA$2346,2,FALSE)</f>
        <v>09-Oct-2000</v>
      </c>
      <c r="N2310" s="2">
        <f>VLOOKUP($B2310,'Answer Data Transformation'!$T$3:$AA$2346,4,FALSE)</f>
        <v>0</v>
      </c>
      <c r="O2310" s="2">
        <f>VLOOKUP($B2310,'Answer Data Transformation'!$T$3:$AA$2346,5,FALSE)</f>
        <v>1012</v>
      </c>
      <c r="P2310" s="2" t="str">
        <f>VLOOKUP($B2310,'Answer Data Transformation'!$T$3:$AA$2346,6,FALSE)</f>
        <v>tier - 3</v>
      </c>
      <c r="Q2310" s="2" t="str">
        <f>VLOOKUP($B2310,'Answer Data Transformation'!$T$3:$AA$2346,7,FALSE)</f>
        <v>tier - 2</v>
      </c>
      <c r="R2310" s="2" t="str">
        <f>VLOOKUP($B2310,'Answer Data Transformation'!$T$3:$AA$2346,8,FALSE)</f>
        <v>R1013</v>
      </c>
      <c r="S2310" s="2">
        <f>VLOOKUP($B2310,'Answer Data Transformation'!$T$3:$AA$2346,3,FALSE)</f>
        <v>22</v>
      </c>
    </row>
    <row r="2311" spans="2:19" ht="15.5" x14ac:dyDescent="0.35">
      <c r="B2311" s="1" t="s">
        <v>48</v>
      </c>
      <c r="C2311" s="28" t="str">
        <f>VLOOKUP(B2311,'Answer Data Transformation'!$B$3:$F$2338,4,FALSE)</f>
        <v xml:space="preserve">  Matthew</v>
      </c>
      <c r="D2311" s="2">
        <f>VLOOKUP($B2311,'Answer Data Transformation'!$I$3:$R$2338,2,FALSE)</f>
        <v>20.399999999999999</v>
      </c>
      <c r="E2311" s="2">
        <f>VLOOKUP($B2311,'Answer Data Transformation'!$I$3:$R$2338,4,FALSE)</f>
        <v>5.27</v>
      </c>
      <c r="F2311" s="2" t="str">
        <f>VLOOKUP($B2311,'Answer Data Transformation'!$I$3:$R$2338,6,FALSE)</f>
        <v>No</v>
      </c>
      <c r="G2311" s="2" t="str">
        <f>VLOOKUP($B2311,'Answer Data Transformation'!$I$3:$R$2338,7,FALSE)</f>
        <v>No</v>
      </c>
      <c r="H2311" s="2" t="str">
        <f>VLOOKUP($B2311,'Answer Data Transformation'!$I$3:$R$2338,8,FALSE)</f>
        <v>No</v>
      </c>
      <c r="I2311" s="29">
        <f>VLOOKUP($B2311,'Answer Data Transformation'!$I$3:$R$2338,9,FALSE)</f>
        <v>0</v>
      </c>
      <c r="J2311" s="2" t="str">
        <f>VLOOKUP($B2311,'Answer Data Transformation'!$I$3:$R$2338,10,FALSE)</f>
        <v>No</v>
      </c>
      <c r="K2311" s="2" t="str">
        <f>VLOOKUP($B2311,'Answer Data Transformation'!$I$3:$R$2338,3,FALSE)</f>
        <v>Normal Weight</v>
      </c>
      <c r="L2311" s="2" t="str">
        <f>VLOOKUP($B2311,'Answer Data Transformation'!$I$3:$R$2338,5,FALSE)</f>
        <v>Normal</v>
      </c>
      <c r="M2311" s="2" t="str">
        <f>VLOOKUP($B2311,'Answer Data Transformation'!$T$3:$AA$2346,2,FALSE)</f>
        <v>22-Nov-1994</v>
      </c>
      <c r="N2311" s="2">
        <f>VLOOKUP($B2311,'Answer Data Transformation'!$T$3:$AA$2346,4,FALSE)</f>
        <v>0</v>
      </c>
      <c r="O2311" s="2">
        <f>VLOOKUP($B2311,'Answer Data Transformation'!$T$3:$AA$2346,5,FALSE)</f>
        <v>1006.65</v>
      </c>
      <c r="P2311" s="2" t="str">
        <f>VLOOKUP($B2311,'Answer Data Transformation'!$T$3:$AA$2346,6,FALSE)</f>
        <v>tier - 3</v>
      </c>
      <c r="Q2311" s="2" t="str">
        <f>VLOOKUP($B2311,'Answer Data Transformation'!$T$3:$AA$2346,7,FALSE)</f>
        <v>tier - 2</v>
      </c>
      <c r="R2311" s="2" t="str">
        <f>VLOOKUP($B2311,'Answer Data Transformation'!$T$3:$AA$2346,8,FALSE)</f>
        <v>R1013</v>
      </c>
      <c r="S2311" s="2">
        <f>VLOOKUP($B2311,'Answer Data Transformation'!$T$3:$AA$2346,3,FALSE)</f>
        <v>28</v>
      </c>
    </row>
    <row r="2312" spans="2:19" ht="15.5" x14ac:dyDescent="0.35">
      <c r="B2312" s="1" t="s">
        <v>47</v>
      </c>
      <c r="C2312" s="28" t="str">
        <f>VLOOKUP(B2312,'Answer Data Transformation'!$B$3:$F$2338,4,FALSE)</f>
        <v xml:space="preserve">  Kathleen</v>
      </c>
      <c r="D2312" s="2">
        <f>VLOOKUP($B2312,'Answer Data Transformation'!$I$3:$R$2338,2,FALSE)</f>
        <v>25.19</v>
      </c>
      <c r="E2312" s="2">
        <f>VLOOKUP($B2312,'Answer Data Transformation'!$I$3:$R$2338,4,FALSE)</f>
        <v>5.64</v>
      </c>
      <c r="F2312" s="2" t="str">
        <f>VLOOKUP($B2312,'Answer Data Transformation'!$I$3:$R$2338,6,FALSE)</f>
        <v>Yes</v>
      </c>
      <c r="G2312" s="2" t="str">
        <f>VLOOKUP($B2312,'Answer Data Transformation'!$I$3:$R$2338,7,FALSE)</f>
        <v>No</v>
      </c>
      <c r="H2312" s="2" t="str">
        <f>VLOOKUP($B2312,'Answer Data Transformation'!$I$3:$R$2338,8,FALSE)</f>
        <v>No</v>
      </c>
      <c r="I2312" s="29">
        <f>VLOOKUP($B2312,'Answer Data Transformation'!$I$3:$R$2338,9,FALSE)</f>
        <v>0</v>
      </c>
      <c r="J2312" s="2" t="str">
        <f>VLOOKUP($B2312,'Answer Data Transformation'!$I$3:$R$2338,10,FALSE)</f>
        <v>No</v>
      </c>
      <c r="K2312" s="2" t="str">
        <f>VLOOKUP($B2312,'Answer Data Transformation'!$I$3:$R$2338,3,FALSE)</f>
        <v>Overweight</v>
      </c>
      <c r="L2312" s="2" t="str">
        <f>VLOOKUP($B2312,'Answer Data Transformation'!$I$3:$R$2338,5,FALSE)</f>
        <v>Normal</v>
      </c>
      <c r="M2312" s="2" t="str">
        <f>VLOOKUP($B2312,'Answer Data Transformation'!$T$3:$AA$2346,2,FALSE)</f>
        <v>19-Aug-2001</v>
      </c>
      <c r="N2312" s="2">
        <f>VLOOKUP($B2312,'Answer Data Transformation'!$T$3:$AA$2346,4,FALSE)</f>
        <v>0</v>
      </c>
      <c r="O2312" s="2">
        <f>VLOOKUP($B2312,'Answer Data Transformation'!$T$3:$AA$2346,5,FALSE)</f>
        <v>964.71</v>
      </c>
      <c r="P2312" s="2" t="str">
        <f>VLOOKUP($B2312,'Answer Data Transformation'!$T$3:$AA$2346,6,FALSE)</f>
        <v>tier - 3</v>
      </c>
      <c r="Q2312" s="2" t="str">
        <f>VLOOKUP($B2312,'Answer Data Transformation'!$T$3:$AA$2346,7,FALSE)</f>
        <v>tier - 2</v>
      </c>
      <c r="R2312" s="2" t="str">
        <f>VLOOKUP($B2312,'Answer Data Transformation'!$T$3:$AA$2346,8,FALSE)</f>
        <v>R1013</v>
      </c>
      <c r="S2312" s="2">
        <f>VLOOKUP($B2312,'Answer Data Transformation'!$T$3:$AA$2346,3,FALSE)</f>
        <v>21</v>
      </c>
    </row>
    <row r="2313" spans="2:19" ht="15.5" x14ac:dyDescent="0.35">
      <c r="B2313" s="1" t="s">
        <v>46</v>
      </c>
      <c r="C2313" s="28" t="str">
        <f>VLOOKUP(B2313,'Answer Data Transformation'!$B$3:$F$2338,4,FALSE)</f>
        <v xml:space="preserve">  Lindsey</v>
      </c>
      <c r="D2313" s="2">
        <f>VLOOKUP($B2313,'Answer Data Transformation'!$I$3:$R$2338,2,FALSE)</f>
        <v>20.54</v>
      </c>
      <c r="E2313" s="2">
        <f>VLOOKUP($B2313,'Answer Data Transformation'!$I$3:$R$2338,4,FALSE)</f>
        <v>4.2</v>
      </c>
      <c r="F2313" s="2" t="str">
        <f>VLOOKUP($B2313,'Answer Data Transformation'!$I$3:$R$2338,6,FALSE)</f>
        <v>Yes</v>
      </c>
      <c r="G2313" s="2" t="str">
        <f>VLOOKUP($B2313,'Answer Data Transformation'!$I$3:$R$2338,7,FALSE)</f>
        <v>No</v>
      </c>
      <c r="H2313" s="2" t="str">
        <f>VLOOKUP($B2313,'Answer Data Transformation'!$I$3:$R$2338,8,FALSE)</f>
        <v>No</v>
      </c>
      <c r="I2313" s="29">
        <f>VLOOKUP($B2313,'Answer Data Transformation'!$I$3:$R$2338,9,FALSE)</f>
        <v>1</v>
      </c>
      <c r="J2313" s="2" t="str">
        <f>VLOOKUP($B2313,'Answer Data Transformation'!$I$3:$R$2338,10,FALSE)</f>
        <v>No</v>
      </c>
      <c r="K2313" s="2" t="str">
        <f>VLOOKUP($B2313,'Answer Data Transformation'!$I$3:$R$2338,3,FALSE)</f>
        <v>Normal Weight</v>
      </c>
      <c r="L2313" s="2" t="str">
        <f>VLOOKUP($B2313,'Answer Data Transformation'!$I$3:$R$2338,5,FALSE)</f>
        <v>Normal</v>
      </c>
      <c r="M2313" s="2" t="str">
        <f>VLOOKUP($B2313,'Answer Data Transformation'!$T$3:$AA$2346,2,FALSE)</f>
        <v>28-Oct-1995</v>
      </c>
      <c r="N2313" s="2">
        <f>VLOOKUP($B2313,'Answer Data Transformation'!$T$3:$AA$2346,4,FALSE)</f>
        <v>0</v>
      </c>
      <c r="O2313" s="2">
        <f>VLOOKUP($B2313,'Answer Data Transformation'!$T$3:$AA$2346,5,FALSE)</f>
        <v>928.59</v>
      </c>
      <c r="P2313" s="2" t="str">
        <f>VLOOKUP($B2313,'Answer Data Transformation'!$T$3:$AA$2346,6,FALSE)</f>
        <v>tier - 3</v>
      </c>
      <c r="Q2313" s="2" t="str">
        <f>VLOOKUP($B2313,'Answer Data Transformation'!$T$3:$AA$2346,7,FALSE)</f>
        <v>tier - 1</v>
      </c>
      <c r="R2313" s="2" t="str">
        <f>VLOOKUP($B2313,'Answer Data Transformation'!$T$3:$AA$2346,8,FALSE)</f>
        <v>R1013</v>
      </c>
      <c r="S2313" s="2">
        <f>VLOOKUP($B2313,'Answer Data Transformation'!$T$3:$AA$2346,3,FALSE)</f>
        <v>27</v>
      </c>
    </row>
    <row r="2314" spans="2:19" ht="15.5" x14ac:dyDescent="0.35">
      <c r="B2314" s="1" t="s">
        <v>45</v>
      </c>
      <c r="C2314" s="28" t="str">
        <f>VLOOKUP(B2314,'Answer Data Transformation'!$B$3:$F$2338,4,FALSE)</f>
        <v xml:space="preserve">  Robert</v>
      </c>
      <c r="D2314" s="2">
        <f>VLOOKUP($B2314,'Answer Data Transformation'!$I$3:$R$2338,2,FALSE)</f>
        <v>20.13</v>
      </c>
      <c r="E2314" s="2">
        <f>VLOOKUP($B2314,'Answer Data Transformation'!$I$3:$R$2338,4,FALSE)</f>
        <v>5.42</v>
      </c>
      <c r="F2314" s="2" t="str">
        <f>VLOOKUP($B2314,'Answer Data Transformation'!$I$3:$R$2338,6,FALSE)</f>
        <v>No</v>
      </c>
      <c r="G2314" s="2" t="str">
        <f>VLOOKUP($B2314,'Answer Data Transformation'!$I$3:$R$2338,7,FALSE)</f>
        <v>No</v>
      </c>
      <c r="H2314" s="2" t="str">
        <f>VLOOKUP($B2314,'Answer Data Transformation'!$I$3:$R$2338,8,FALSE)</f>
        <v>No</v>
      </c>
      <c r="I2314" s="29">
        <f>VLOOKUP($B2314,'Answer Data Transformation'!$I$3:$R$2338,9,FALSE)</f>
        <v>0</v>
      </c>
      <c r="J2314" s="2" t="str">
        <f>VLOOKUP($B2314,'Answer Data Transformation'!$I$3:$R$2338,10,FALSE)</f>
        <v>No</v>
      </c>
      <c r="K2314" s="2" t="str">
        <f>VLOOKUP($B2314,'Answer Data Transformation'!$I$3:$R$2338,3,FALSE)</f>
        <v>Normal Weight</v>
      </c>
      <c r="L2314" s="2" t="str">
        <f>VLOOKUP($B2314,'Answer Data Transformation'!$I$3:$R$2338,5,FALSE)</f>
        <v>Normal</v>
      </c>
      <c r="M2314" s="2" t="str">
        <f>VLOOKUP($B2314,'Answer Data Transformation'!$T$3:$AA$2346,2,FALSE)</f>
        <v>30-Oct-1994</v>
      </c>
      <c r="N2314" s="2">
        <f>VLOOKUP($B2314,'Answer Data Transformation'!$T$3:$AA$2346,4,FALSE)</f>
        <v>0</v>
      </c>
      <c r="O2314" s="2">
        <f>VLOOKUP($B2314,'Answer Data Transformation'!$T$3:$AA$2346,5,FALSE)</f>
        <v>915.07</v>
      </c>
      <c r="P2314" s="2" t="str">
        <f>VLOOKUP($B2314,'Answer Data Transformation'!$T$3:$AA$2346,6,FALSE)</f>
        <v>tier - 3</v>
      </c>
      <c r="Q2314" s="2" t="str">
        <f>VLOOKUP($B2314,'Answer Data Transformation'!$T$3:$AA$2346,7,FALSE)</f>
        <v>tier - 1</v>
      </c>
      <c r="R2314" s="2" t="str">
        <f>VLOOKUP($B2314,'Answer Data Transformation'!$T$3:$AA$2346,8,FALSE)</f>
        <v>R1013</v>
      </c>
      <c r="S2314" s="2">
        <f>VLOOKUP($B2314,'Answer Data Transformation'!$T$3:$AA$2346,3,FALSE)</f>
        <v>28</v>
      </c>
    </row>
    <row r="2315" spans="2:19" ht="15.5" x14ac:dyDescent="0.35">
      <c r="B2315" s="1" t="s">
        <v>44</v>
      </c>
      <c r="C2315" s="28" t="str">
        <f>VLOOKUP(B2315,'Answer Data Transformation'!$B$3:$F$2338,4,FALSE)</f>
        <v xml:space="preserve">  Sarah E</v>
      </c>
      <c r="D2315" s="2">
        <f>VLOOKUP($B2315,'Answer Data Transformation'!$I$3:$R$2338,2,FALSE)</f>
        <v>18.93</v>
      </c>
      <c r="E2315" s="2">
        <f>VLOOKUP($B2315,'Answer Data Transformation'!$I$3:$R$2338,4,FALSE)</f>
        <v>6.11</v>
      </c>
      <c r="F2315" s="2" t="str">
        <f>VLOOKUP($B2315,'Answer Data Transformation'!$I$3:$R$2338,6,FALSE)</f>
        <v>No</v>
      </c>
      <c r="G2315" s="2" t="str">
        <f>VLOOKUP($B2315,'Answer Data Transformation'!$I$3:$R$2338,7,FALSE)</f>
        <v>No</v>
      </c>
      <c r="H2315" s="2" t="str">
        <f>VLOOKUP($B2315,'Answer Data Transformation'!$I$3:$R$2338,8,FALSE)</f>
        <v>Yes</v>
      </c>
      <c r="I2315" s="29">
        <f>VLOOKUP($B2315,'Answer Data Transformation'!$I$3:$R$2338,9,FALSE)</f>
        <v>1</v>
      </c>
      <c r="J2315" s="2" t="str">
        <f>VLOOKUP($B2315,'Answer Data Transformation'!$I$3:$R$2338,10,FALSE)</f>
        <v>No</v>
      </c>
      <c r="K2315" s="2" t="str">
        <f>VLOOKUP($B2315,'Answer Data Transformation'!$I$3:$R$2338,3,FALSE)</f>
        <v>Normal Weight</v>
      </c>
      <c r="L2315" s="2" t="str">
        <f>VLOOKUP($B2315,'Answer Data Transformation'!$I$3:$R$2338,5,FALSE)</f>
        <v>Prediabetes</v>
      </c>
      <c r="M2315" s="2" t="str">
        <f>VLOOKUP($B2315,'Answer Data Transformation'!$T$3:$AA$2346,2,FALSE)</f>
        <v>27-Nov-1993</v>
      </c>
      <c r="N2315" s="2">
        <f>VLOOKUP($B2315,'Answer Data Transformation'!$T$3:$AA$2346,4,FALSE)</f>
        <v>0</v>
      </c>
      <c r="O2315" s="2">
        <f>VLOOKUP($B2315,'Answer Data Transformation'!$T$3:$AA$2346,5,FALSE)</f>
        <v>896.21</v>
      </c>
      <c r="P2315" s="2" t="str">
        <f>VLOOKUP($B2315,'Answer Data Transformation'!$T$3:$AA$2346,6,FALSE)</f>
        <v>tier - 3</v>
      </c>
      <c r="Q2315" s="2" t="str">
        <f>VLOOKUP($B2315,'Answer Data Transformation'!$T$3:$AA$2346,7,FALSE)</f>
        <v>tier - 1</v>
      </c>
      <c r="R2315" s="2" t="str">
        <f>VLOOKUP($B2315,'Answer Data Transformation'!$T$3:$AA$2346,8,FALSE)</f>
        <v>R1013</v>
      </c>
      <c r="S2315" s="2">
        <f>VLOOKUP($B2315,'Answer Data Transformation'!$T$3:$AA$2346,3,FALSE)</f>
        <v>29</v>
      </c>
    </row>
    <row r="2316" spans="2:19" ht="15.5" x14ac:dyDescent="0.35">
      <c r="B2316" s="1" t="s">
        <v>43</v>
      </c>
      <c r="C2316" s="28" t="str">
        <f>VLOOKUP(B2316,'Answer Data Transformation'!$B$3:$F$2338,4,FALSE)</f>
        <v xml:space="preserve">  Flannery</v>
      </c>
      <c r="D2316" s="2">
        <f>VLOOKUP($B2316,'Answer Data Transformation'!$I$3:$R$2338,2,FALSE)</f>
        <v>24.14</v>
      </c>
      <c r="E2316" s="2">
        <f>VLOOKUP($B2316,'Answer Data Transformation'!$I$3:$R$2338,4,FALSE)</f>
        <v>5.29</v>
      </c>
      <c r="F2316" s="2" t="str">
        <f>VLOOKUP($B2316,'Answer Data Transformation'!$I$3:$R$2338,6,FALSE)</f>
        <v>No</v>
      </c>
      <c r="G2316" s="2" t="str">
        <f>VLOOKUP($B2316,'Answer Data Transformation'!$I$3:$R$2338,7,FALSE)</f>
        <v>yes</v>
      </c>
      <c r="H2316" s="2" t="str">
        <f>VLOOKUP($B2316,'Answer Data Transformation'!$I$3:$R$2338,8,FALSE)</f>
        <v>No</v>
      </c>
      <c r="I2316" s="29">
        <f>VLOOKUP($B2316,'Answer Data Transformation'!$I$3:$R$2338,9,FALSE)</f>
        <v>1</v>
      </c>
      <c r="J2316" s="2" t="str">
        <f>VLOOKUP($B2316,'Answer Data Transformation'!$I$3:$R$2338,10,FALSE)</f>
        <v>No</v>
      </c>
      <c r="K2316" s="2" t="str">
        <f>VLOOKUP($B2316,'Answer Data Transformation'!$I$3:$R$2338,3,FALSE)</f>
        <v>Normal Weight</v>
      </c>
      <c r="L2316" s="2" t="str">
        <f>VLOOKUP($B2316,'Answer Data Transformation'!$I$3:$R$2338,5,FALSE)</f>
        <v>Normal</v>
      </c>
      <c r="M2316" s="2" t="str">
        <f>VLOOKUP($B2316,'Answer Data Transformation'!$T$3:$AA$2346,2,FALSE)</f>
        <v>18-Nov-2000</v>
      </c>
      <c r="N2316" s="2">
        <f>VLOOKUP($B2316,'Answer Data Transformation'!$T$3:$AA$2346,4,FALSE)</f>
        <v>0</v>
      </c>
      <c r="O2316" s="2">
        <f>VLOOKUP($B2316,'Answer Data Transformation'!$T$3:$AA$2346,5,FALSE)</f>
        <v>865.41</v>
      </c>
      <c r="P2316" s="2" t="str">
        <f>VLOOKUP($B2316,'Answer Data Transformation'!$T$3:$AA$2346,6,FALSE)</f>
        <v>tier - 3</v>
      </c>
      <c r="Q2316" s="2" t="str">
        <f>VLOOKUP($B2316,'Answer Data Transformation'!$T$3:$AA$2346,7,FALSE)</f>
        <v>tier - 1</v>
      </c>
      <c r="R2316" s="2" t="str">
        <f>VLOOKUP($B2316,'Answer Data Transformation'!$T$3:$AA$2346,8,FALSE)</f>
        <v>R1013</v>
      </c>
      <c r="S2316" s="2">
        <f>VLOOKUP($B2316,'Answer Data Transformation'!$T$3:$AA$2346,3,FALSE)</f>
        <v>22</v>
      </c>
    </row>
    <row r="2317" spans="2:19" ht="15.5" x14ac:dyDescent="0.35">
      <c r="B2317" s="1" t="s">
        <v>41</v>
      </c>
      <c r="C2317" s="28" t="str">
        <f>VLOOKUP(B2317,'Answer Data Transformation'!$B$3:$F$2338,4,FALSE)</f>
        <v xml:space="preserve">  John T</v>
      </c>
      <c r="D2317" s="2">
        <f>VLOOKUP($B2317,'Answer Data Transformation'!$I$3:$R$2338,2,FALSE)</f>
        <v>25.03</v>
      </c>
      <c r="E2317" s="2">
        <f>VLOOKUP($B2317,'Answer Data Transformation'!$I$3:$R$2338,4,FALSE)</f>
        <v>5.91</v>
      </c>
      <c r="F2317" s="2" t="str">
        <f>VLOOKUP($B2317,'Answer Data Transformation'!$I$3:$R$2338,6,FALSE)</f>
        <v>No</v>
      </c>
      <c r="G2317" s="2" t="str">
        <f>VLOOKUP($B2317,'Answer Data Transformation'!$I$3:$R$2338,7,FALSE)</f>
        <v>yes</v>
      </c>
      <c r="H2317" s="2" t="str">
        <f>VLOOKUP($B2317,'Answer Data Transformation'!$I$3:$R$2338,8,FALSE)</f>
        <v>No</v>
      </c>
      <c r="I2317" s="29">
        <f>VLOOKUP($B2317,'Answer Data Transformation'!$I$3:$R$2338,9,FALSE)</f>
        <v>1</v>
      </c>
      <c r="J2317" s="2" t="str">
        <f>VLOOKUP($B2317,'Answer Data Transformation'!$I$3:$R$2338,10,FALSE)</f>
        <v>No</v>
      </c>
      <c r="K2317" s="2" t="str">
        <f>VLOOKUP($B2317,'Answer Data Transformation'!$I$3:$R$2338,3,FALSE)</f>
        <v>Overweight</v>
      </c>
      <c r="L2317" s="2" t="str">
        <f>VLOOKUP($B2317,'Answer Data Transformation'!$I$3:$R$2338,5,FALSE)</f>
        <v>Prediabetes</v>
      </c>
      <c r="M2317" s="2" t="str">
        <f>VLOOKUP($B2317,'Answer Data Transformation'!$T$3:$AA$2346,2,FALSE)</f>
        <v>07-Oct-2004</v>
      </c>
      <c r="N2317" s="2">
        <f>VLOOKUP($B2317,'Answer Data Transformation'!$T$3:$AA$2346,4,FALSE)</f>
        <v>0</v>
      </c>
      <c r="O2317" s="2">
        <f>VLOOKUP($B2317,'Answer Data Transformation'!$T$3:$AA$2346,5,FALSE)</f>
        <v>830.52</v>
      </c>
      <c r="P2317" s="2" t="str">
        <f>VLOOKUP($B2317,'Answer Data Transformation'!$T$3:$AA$2346,6,FALSE)</f>
        <v>tier - 3</v>
      </c>
      <c r="Q2317" s="2" t="str">
        <f>VLOOKUP($B2317,'Answer Data Transformation'!$T$3:$AA$2346,7,FALSE)</f>
        <v>tier - 2</v>
      </c>
      <c r="R2317" s="2" t="str">
        <f>VLOOKUP($B2317,'Answer Data Transformation'!$T$3:$AA$2346,8,FALSE)</f>
        <v>R1011</v>
      </c>
      <c r="S2317" s="2">
        <f>VLOOKUP($B2317,'Answer Data Transformation'!$T$3:$AA$2346,3,FALSE)</f>
        <v>18</v>
      </c>
    </row>
    <row r="2318" spans="2:19" ht="15.5" x14ac:dyDescent="0.35">
      <c r="B2318" s="1" t="s">
        <v>40</v>
      </c>
      <c r="C2318" s="28" t="str">
        <f>VLOOKUP(B2318,'Answer Data Transformation'!$B$3:$F$2338,4,FALSE)</f>
        <v xml:space="preserve">  Koji</v>
      </c>
      <c r="D2318" s="2">
        <f>VLOOKUP($B2318,'Answer Data Transformation'!$I$3:$R$2338,2,FALSE)</f>
        <v>20.47</v>
      </c>
      <c r="E2318" s="2">
        <f>VLOOKUP($B2318,'Answer Data Transformation'!$I$3:$R$2338,4,FALSE)</f>
        <v>5.81</v>
      </c>
      <c r="F2318" s="2" t="str">
        <f>VLOOKUP($B2318,'Answer Data Transformation'!$I$3:$R$2338,6,FALSE)</f>
        <v>Yes</v>
      </c>
      <c r="G2318" s="2" t="str">
        <f>VLOOKUP($B2318,'Answer Data Transformation'!$I$3:$R$2338,7,FALSE)</f>
        <v>No</v>
      </c>
      <c r="H2318" s="2" t="str">
        <f>VLOOKUP($B2318,'Answer Data Transformation'!$I$3:$R$2338,8,FALSE)</f>
        <v>No</v>
      </c>
      <c r="I2318" s="29">
        <f>VLOOKUP($B2318,'Answer Data Transformation'!$I$3:$R$2338,9,FALSE)</f>
        <v>1</v>
      </c>
      <c r="J2318" s="2" t="str">
        <f>VLOOKUP($B2318,'Answer Data Transformation'!$I$3:$R$2338,10,FALSE)</f>
        <v>No</v>
      </c>
      <c r="K2318" s="2" t="str">
        <f>VLOOKUP($B2318,'Answer Data Transformation'!$I$3:$R$2338,3,FALSE)</f>
        <v>Normal Weight</v>
      </c>
      <c r="L2318" s="2" t="str">
        <f>VLOOKUP($B2318,'Answer Data Transformation'!$I$3:$R$2338,5,FALSE)</f>
        <v>Prediabetes</v>
      </c>
      <c r="M2318" s="2" t="str">
        <f>VLOOKUP($B2318,'Answer Data Transformation'!$T$3:$AA$2346,2,FALSE)</f>
        <v>07-Dec-1995</v>
      </c>
      <c r="N2318" s="2">
        <f>VLOOKUP($B2318,'Answer Data Transformation'!$T$3:$AA$2346,4,FALSE)</f>
        <v>0</v>
      </c>
      <c r="O2318" s="2">
        <f>VLOOKUP($B2318,'Answer Data Transformation'!$T$3:$AA$2346,5,FALSE)</f>
        <v>773.54</v>
      </c>
      <c r="P2318" s="2" t="str">
        <f>VLOOKUP($B2318,'Answer Data Transformation'!$T$3:$AA$2346,6,FALSE)</f>
        <v>tier - 3</v>
      </c>
      <c r="Q2318" s="2" t="str">
        <f>VLOOKUP($B2318,'Answer Data Transformation'!$T$3:$AA$2346,7,FALSE)</f>
        <v>tier - 2</v>
      </c>
      <c r="R2318" s="2" t="str">
        <f>VLOOKUP($B2318,'Answer Data Transformation'!$T$3:$AA$2346,8,FALSE)</f>
        <v>R1013</v>
      </c>
      <c r="S2318" s="2">
        <f>VLOOKUP($B2318,'Answer Data Transformation'!$T$3:$AA$2346,3,FALSE)</f>
        <v>27</v>
      </c>
    </row>
    <row r="2319" spans="2:19" ht="15.5" x14ac:dyDescent="0.35">
      <c r="B2319" s="1" t="s">
        <v>39</v>
      </c>
      <c r="C2319" s="28" t="str">
        <f>VLOOKUP(B2319,'Answer Data Transformation'!$B$3:$F$2338,4,FALSE)</f>
        <v xml:space="preserve">  Candice M</v>
      </c>
      <c r="D2319" s="2">
        <f>VLOOKUP($B2319,'Answer Data Transformation'!$I$3:$R$2338,2,FALSE)</f>
        <v>18.82</v>
      </c>
      <c r="E2319" s="2">
        <f>VLOOKUP($B2319,'Answer Data Transformation'!$I$3:$R$2338,4,FALSE)</f>
        <v>5.51</v>
      </c>
      <c r="F2319" s="2" t="str">
        <f>VLOOKUP($B2319,'Answer Data Transformation'!$I$3:$R$2338,6,FALSE)</f>
        <v>Yes</v>
      </c>
      <c r="G2319" s="2" t="str">
        <f>VLOOKUP($B2319,'Answer Data Transformation'!$I$3:$R$2338,7,FALSE)</f>
        <v>No</v>
      </c>
      <c r="H2319" s="2" t="str">
        <f>VLOOKUP($B2319,'Answer Data Transformation'!$I$3:$R$2338,8,FALSE)</f>
        <v>No</v>
      </c>
      <c r="I2319" s="29">
        <f>VLOOKUP($B2319,'Answer Data Transformation'!$I$3:$R$2338,9,FALSE)</f>
        <v>0</v>
      </c>
      <c r="J2319" s="2" t="str">
        <f>VLOOKUP($B2319,'Answer Data Transformation'!$I$3:$R$2338,10,FALSE)</f>
        <v>No</v>
      </c>
      <c r="K2319" s="2" t="str">
        <f>VLOOKUP($B2319,'Answer Data Transformation'!$I$3:$R$2338,3,FALSE)</f>
        <v>Normal Weight</v>
      </c>
      <c r="L2319" s="2" t="str">
        <f>VLOOKUP($B2319,'Answer Data Transformation'!$I$3:$R$2338,5,FALSE)</f>
        <v>Normal</v>
      </c>
      <c r="M2319" s="2" t="str">
        <f>VLOOKUP($B2319,'Answer Data Transformation'!$T$3:$AA$2346,2,FALSE)</f>
        <v>18-Sep-1996</v>
      </c>
      <c r="N2319" s="2">
        <f>VLOOKUP($B2319,'Answer Data Transformation'!$T$3:$AA$2346,4,FALSE)</f>
        <v>0</v>
      </c>
      <c r="O2319" s="2">
        <f>VLOOKUP($B2319,'Answer Data Transformation'!$T$3:$AA$2346,5,FALSE)</f>
        <v>770.38</v>
      </c>
      <c r="P2319" s="2" t="str">
        <f>VLOOKUP($B2319,'Answer Data Transformation'!$T$3:$AA$2346,6,FALSE)</f>
        <v>tier - 3</v>
      </c>
      <c r="Q2319" s="2" t="str">
        <f>VLOOKUP($B2319,'Answer Data Transformation'!$T$3:$AA$2346,7,FALSE)</f>
        <v>tier - 2</v>
      </c>
      <c r="R2319" s="2" t="str">
        <f>VLOOKUP($B2319,'Answer Data Transformation'!$T$3:$AA$2346,8,FALSE)</f>
        <v>R1012</v>
      </c>
      <c r="S2319" s="2">
        <f>VLOOKUP($B2319,'Answer Data Transformation'!$T$3:$AA$2346,3,FALSE)</f>
        <v>26</v>
      </c>
    </row>
    <row r="2320" spans="2:19" ht="15.5" x14ac:dyDescent="0.35">
      <c r="B2320" s="1" t="s">
        <v>38</v>
      </c>
      <c r="C2320" s="28" t="str">
        <f>VLOOKUP(B2320,'Answer Data Transformation'!$B$3:$F$2338,4,FALSE)</f>
        <v xml:space="preserve">  Theodore A</v>
      </c>
      <c r="D2320" s="2">
        <f>VLOOKUP($B2320,'Answer Data Transformation'!$I$3:$R$2338,2,FALSE)</f>
        <v>17.079999999999998</v>
      </c>
      <c r="E2320" s="2">
        <f>VLOOKUP($B2320,'Answer Data Transformation'!$I$3:$R$2338,4,FALSE)</f>
        <v>5.73</v>
      </c>
      <c r="F2320" s="2" t="str">
        <f>VLOOKUP($B2320,'Answer Data Transformation'!$I$3:$R$2338,6,FALSE)</f>
        <v>No</v>
      </c>
      <c r="G2320" s="2" t="str">
        <f>VLOOKUP($B2320,'Answer Data Transformation'!$I$3:$R$2338,7,FALSE)</f>
        <v>No</v>
      </c>
      <c r="H2320" s="2" t="str">
        <f>VLOOKUP($B2320,'Answer Data Transformation'!$I$3:$R$2338,8,FALSE)</f>
        <v>Yes</v>
      </c>
      <c r="I2320" s="29">
        <f>VLOOKUP($B2320,'Answer Data Transformation'!$I$3:$R$2338,9,FALSE)</f>
        <v>1</v>
      </c>
      <c r="J2320" s="2" t="str">
        <f>VLOOKUP($B2320,'Answer Data Transformation'!$I$3:$R$2338,10,FALSE)</f>
        <v>No</v>
      </c>
      <c r="K2320" s="2" t="str">
        <f>VLOOKUP($B2320,'Answer Data Transformation'!$I$3:$R$2338,3,FALSE)</f>
        <v>Underweight</v>
      </c>
      <c r="L2320" s="2" t="str">
        <f>VLOOKUP($B2320,'Answer Data Transformation'!$I$3:$R$2338,5,FALSE)</f>
        <v>Prediabetes</v>
      </c>
      <c r="M2320" s="2" t="str">
        <f>VLOOKUP($B2320,'Answer Data Transformation'!$T$3:$AA$2346,2,FALSE)</f>
        <v>28-Jun-1993</v>
      </c>
      <c r="N2320" s="2">
        <f>VLOOKUP($B2320,'Answer Data Transformation'!$T$3:$AA$2346,4,FALSE)</f>
        <v>0</v>
      </c>
      <c r="O2320" s="2">
        <f>VLOOKUP($B2320,'Answer Data Transformation'!$T$3:$AA$2346,5,FALSE)</f>
        <v>770</v>
      </c>
      <c r="P2320" s="2" t="str">
        <f>VLOOKUP($B2320,'Answer Data Transformation'!$T$3:$AA$2346,6,FALSE)</f>
        <v>tier - 3</v>
      </c>
      <c r="Q2320" s="2" t="str">
        <f>VLOOKUP($B2320,'Answer Data Transformation'!$T$3:$AA$2346,7,FALSE)</f>
        <v>tier - 3</v>
      </c>
      <c r="R2320" s="2" t="str">
        <f>VLOOKUP($B2320,'Answer Data Transformation'!$T$3:$AA$2346,8,FALSE)</f>
        <v>R1013</v>
      </c>
      <c r="S2320" s="2">
        <f>VLOOKUP($B2320,'Answer Data Transformation'!$T$3:$AA$2346,3,FALSE)</f>
        <v>29</v>
      </c>
    </row>
    <row r="2321" spans="2:19" ht="15.5" x14ac:dyDescent="0.35">
      <c r="B2321" s="1" t="s">
        <v>36</v>
      </c>
      <c r="C2321" s="28" t="str">
        <f>VLOOKUP(B2321,'Answer Data Transformation'!$B$3:$F$2338,4,FALSE)</f>
        <v xml:space="preserve">  Lindy</v>
      </c>
      <c r="D2321" s="2">
        <f>VLOOKUP($B2321,'Answer Data Transformation'!$I$3:$R$2338,2,FALSE)</f>
        <v>19.21</v>
      </c>
      <c r="E2321" s="2">
        <f>VLOOKUP($B2321,'Answer Data Transformation'!$I$3:$R$2338,4,FALSE)</f>
        <v>5.53</v>
      </c>
      <c r="F2321" s="2" t="str">
        <f>VLOOKUP($B2321,'Answer Data Transformation'!$I$3:$R$2338,6,FALSE)</f>
        <v>Yes</v>
      </c>
      <c r="G2321" s="2" t="str">
        <f>VLOOKUP($B2321,'Answer Data Transformation'!$I$3:$R$2338,7,FALSE)</f>
        <v>No</v>
      </c>
      <c r="H2321" s="2" t="str">
        <f>VLOOKUP($B2321,'Answer Data Transformation'!$I$3:$R$2338,8,FALSE)</f>
        <v>No</v>
      </c>
      <c r="I2321" s="29">
        <f>VLOOKUP($B2321,'Answer Data Transformation'!$I$3:$R$2338,9,FALSE)</f>
        <v>0</v>
      </c>
      <c r="J2321" s="2" t="str">
        <f>VLOOKUP($B2321,'Answer Data Transformation'!$I$3:$R$2338,10,FALSE)</f>
        <v>No</v>
      </c>
      <c r="K2321" s="2" t="str">
        <f>VLOOKUP($B2321,'Answer Data Transformation'!$I$3:$R$2338,3,FALSE)</f>
        <v>Normal Weight</v>
      </c>
      <c r="L2321" s="2" t="str">
        <f>VLOOKUP($B2321,'Answer Data Transformation'!$I$3:$R$2338,5,FALSE)</f>
        <v>Normal</v>
      </c>
      <c r="M2321" s="2" t="str">
        <f>VLOOKUP($B2321,'Answer Data Transformation'!$T$3:$AA$2346,2,FALSE)</f>
        <v>22-Oct-1996</v>
      </c>
      <c r="N2321" s="2">
        <f>VLOOKUP($B2321,'Answer Data Transformation'!$T$3:$AA$2346,4,FALSE)</f>
        <v>0</v>
      </c>
      <c r="O2321" s="2">
        <f>VLOOKUP($B2321,'Answer Data Transformation'!$T$3:$AA$2346,5,FALSE)</f>
        <v>760</v>
      </c>
      <c r="P2321" s="2" t="str">
        <f>VLOOKUP($B2321,'Answer Data Transformation'!$T$3:$AA$2346,6,FALSE)</f>
        <v>tier - 3</v>
      </c>
      <c r="Q2321" s="2" t="str">
        <f>VLOOKUP($B2321,'Answer Data Transformation'!$T$3:$AA$2346,7,FALSE)</f>
        <v>tier - 3</v>
      </c>
      <c r="R2321" s="2" t="str">
        <f>VLOOKUP($B2321,'Answer Data Transformation'!$T$3:$AA$2346,8,FALSE)</f>
        <v>R1013</v>
      </c>
      <c r="S2321" s="2">
        <f>VLOOKUP($B2321,'Answer Data Transformation'!$T$3:$AA$2346,3,FALSE)</f>
        <v>26</v>
      </c>
    </row>
    <row r="2322" spans="2:19" ht="15.5" x14ac:dyDescent="0.35">
      <c r="B2322" s="1" t="s">
        <v>34</v>
      </c>
      <c r="C2322" s="28" t="str">
        <f>VLOOKUP(B2322,'Answer Data Transformation'!$B$3:$F$2338,4,FALSE)</f>
        <v xml:space="preserve">  Thomas</v>
      </c>
      <c r="D2322" s="2">
        <f>VLOOKUP($B2322,'Answer Data Transformation'!$I$3:$R$2338,2,FALSE)</f>
        <v>17.86</v>
      </c>
      <c r="E2322" s="2">
        <f>VLOOKUP($B2322,'Answer Data Transformation'!$I$3:$R$2338,4,FALSE)</f>
        <v>5.43</v>
      </c>
      <c r="F2322" s="2" t="str">
        <f>VLOOKUP($B2322,'Answer Data Transformation'!$I$3:$R$2338,6,FALSE)</f>
        <v>No</v>
      </c>
      <c r="G2322" s="2" t="str">
        <f>VLOOKUP($B2322,'Answer Data Transformation'!$I$3:$R$2338,7,FALSE)</f>
        <v>No</v>
      </c>
      <c r="H2322" s="2" t="str">
        <f>VLOOKUP($B2322,'Answer Data Transformation'!$I$3:$R$2338,8,FALSE)</f>
        <v>Yes</v>
      </c>
      <c r="I2322" s="29">
        <f>VLOOKUP($B2322,'Answer Data Transformation'!$I$3:$R$2338,9,FALSE)</f>
        <v>1</v>
      </c>
      <c r="J2322" s="2" t="str">
        <f>VLOOKUP($B2322,'Answer Data Transformation'!$I$3:$R$2338,10,FALSE)</f>
        <v>No</v>
      </c>
      <c r="K2322" s="2" t="str">
        <f>VLOOKUP($B2322,'Answer Data Transformation'!$I$3:$R$2338,3,FALSE)</f>
        <v>Underweight</v>
      </c>
      <c r="L2322" s="2" t="str">
        <f>VLOOKUP($B2322,'Answer Data Transformation'!$I$3:$R$2338,5,FALSE)</f>
        <v>Normal</v>
      </c>
      <c r="M2322" s="2" t="str">
        <f>VLOOKUP($B2322,'Answer Data Transformation'!$T$3:$AA$2346,2,FALSE)</f>
        <v>09-Aug-1993</v>
      </c>
      <c r="N2322" s="2">
        <f>VLOOKUP($B2322,'Answer Data Transformation'!$T$3:$AA$2346,4,FALSE)</f>
        <v>0</v>
      </c>
      <c r="O2322" s="2">
        <f>VLOOKUP($B2322,'Answer Data Transformation'!$T$3:$AA$2346,5,FALSE)</f>
        <v>760</v>
      </c>
      <c r="P2322" s="2" t="str">
        <f>VLOOKUP($B2322,'Answer Data Transformation'!$T$3:$AA$2346,6,FALSE)</f>
        <v>tier - 3</v>
      </c>
      <c r="Q2322" s="2" t="str">
        <f>VLOOKUP($B2322,'Answer Data Transformation'!$T$3:$AA$2346,7,FALSE)</f>
        <v>tier - 1</v>
      </c>
      <c r="R2322" s="2" t="str">
        <f>VLOOKUP($B2322,'Answer Data Transformation'!$T$3:$AA$2346,8,FALSE)</f>
        <v>R1013</v>
      </c>
      <c r="S2322" s="2">
        <f>VLOOKUP($B2322,'Answer Data Transformation'!$T$3:$AA$2346,3,FALSE)</f>
        <v>29</v>
      </c>
    </row>
    <row r="2323" spans="2:19" ht="15.5" x14ac:dyDescent="0.35">
      <c r="B2323" s="1" t="s">
        <v>33</v>
      </c>
      <c r="C2323" s="28" t="str">
        <f>VLOOKUP(B2323,'Answer Data Transformation'!$B$3:$F$2338,4,FALSE)</f>
        <v xml:space="preserve">  Holly</v>
      </c>
      <c r="D2323" s="2">
        <f>VLOOKUP($B2323,'Answer Data Transformation'!$I$3:$R$2338,2,FALSE)</f>
        <v>21.38</v>
      </c>
      <c r="E2323" s="2">
        <f>VLOOKUP($B2323,'Answer Data Transformation'!$I$3:$R$2338,4,FALSE)</f>
        <v>8.01</v>
      </c>
      <c r="F2323" s="2" t="str">
        <f>VLOOKUP($B2323,'Answer Data Transformation'!$I$3:$R$2338,6,FALSE)</f>
        <v>No</v>
      </c>
      <c r="G2323" s="2" t="str">
        <f>VLOOKUP($B2323,'Answer Data Transformation'!$I$3:$R$2338,7,FALSE)</f>
        <v>No</v>
      </c>
      <c r="H2323" s="2" t="str">
        <f>VLOOKUP($B2323,'Answer Data Transformation'!$I$3:$R$2338,8,FALSE)</f>
        <v>No</v>
      </c>
      <c r="I2323" s="29">
        <f>VLOOKUP($B2323,'Answer Data Transformation'!$I$3:$R$2338,9,FALSE)</f>
        <v>0</v>
      </c>
      <c r="J2323" s="2" t="str">
        <f>VLOOKUP($B2323,'Answer Data Transformation'!$I$3:$R$2338,10,FALSE)</f>
        <v>No</v>
      </c>
      <c r="K2323" s="2" t="str">
        <f>VLOOKUP($B2323,'Answer Data Transformation'!$I$3:$R$2338,3,FALSE)</f>
        <v>Normal Weight</v>
      </c>
      <c r="L2323" s="2" t="str">
        <f>VLOOKUP($B2323,'Answer Data Transformation'!$I$3:$R$2338,5,FALSE)</f>
        <v>Diabetes</v>
      </c>
      <c r="M2323" s="2" t="str">
        <f>VLOOKUP($B2323,'Answer Data Transformation'!$T$3:$AA$2346,2,FALSE)</f>
        <v>19-Sep-2002</v>
      </c>
      <c r="N2323" s="2">
        <f>VLOOKUP($B2323,'Answer Data Transformation'!$T$3:$AA$2346,4,FALSE)</f>
        <v>0</v>
      </c>
      <c r="O2323" s="2">
        <f>VLOOKUP($B2323,'Answer Data Transformation'!$T$3:$AA$2346,5,FALSE)</f>
        <v>750</v>
      </c>
      <c r="P2323" s="2" t="str">
        <f>VLOOKUP($B2323,'Answer Data Transformation'!$T$3:$AA$2346,6,FALSE)</f>
        <v>tier - 3</v>
      </c>
      <c r="Q2323" s="2" t="str">
        <f>VLOOKUP($B2323,'Answer Data Transformation'!$T$3:$AA$2346,7,FALSE)</f>
        <v>tier - 1</v>
      </c>
      <c r="R2323" s="2" t="str">
        <f>VLOOKUP($B2323,'Answer Data Transformation'!$T$3:$AA$2346,8,FALSE)</f>
        <v>R1012</v>
      </c>
      <c r="S2323" s="2">
        <f>VLOOKUP($B2323,'Answer Data Transformation'!$T$3:$AA$2346,3,FALSE)</f>
        <v>20</v>
      </c>
    </row>
    <row r="2324" spans="2:19" ht="15.5" x14ac:dyDescent="0.35">
      <c r="B2324" s="1" t="s">
        <v>32</v>
      </c>
      <c r="C2324" s="28" t="str">
        <f>VLOOKUP(B2324,'Answer Data Transformation'!$B$3:$F$2338,4,FALSE)</f>
        <v xml:space="preserve">  Matthew</v>
      </c>
      <c r="D2324" s="2">
        <f>VLOOKUP($B2324,'Answer Data Transformation'!$I$3:$R$2338,2,FALSE)</f>
        <v>23.35</v>
      </c>
      <c r="E2324" s="2">
        <f>VLOOKUP($B2324,'Answer Data Transformation'!$I$3:$R$2338,4,FALSE)</f>
        <v>5.94</v>
      </c>
      <c r="F2324" s="2" t="str">
        <f>VLOOKUP($B2324,'Answer Data Transformation'!$I$3:$R$2338,6,FALSE)</f>
        <v>No</v>
      </c>
      <c r="G2324" s="2" t="str">
        <f>VLOOKUP($B2324,'Answer Data Transformation'!$I$3:$R$2338,7,FALSE)</f>
        <v>No</v>
      </c>
      <c r="H2324" s="2" t="str">
        <f>VLOOKUP($B2324,'Answer Data Transformation'!$I$3:$R$2338,8,FALSE)</f>
        <v>No</v>
      </c>
      <c r="I2324" s="29">
        <f>VLOOKUP($B2324,'Answer Data Transformation'!$I$3:$R$2338,9,FALSE)</f>
        <v>0</v>
      </c>
      <c r="J2324" s="2" t="str">
        <f>VLOOKUP($B2324,'Answer Data Transformation'!$I$3:$R$2338,10,FALSE)</f>
        <v>No</v>
      </c>
      <c r="K2324" s="2" t="str">
        <f>VLOOKUP($B2324,'Answer Data Transformation'!$I$3:$R$2338,3,FALSE)</f>
        <v>Normal Weight</v>
      </c>
      <c r="L2324" s="2" t="str">
        <f>VLOOKUP($B2324,'Answer Data Transformation'!$I$3:$R$2338,5,FALSE)</f>
        <v>Prediabetes</v>
      </c>
      <c r="M2324" s="2" t="str">
        <f>VLOOKUP($B2324,'Answer Data Transformation'!$T$3:$AA$2346,2,FALSE)</f>
        <v>14-Dec-1999</v>
      </c>
      <c r="N2324" s="2">
        <f>VLOOKUP($B2324,'Answer Data Transformation'!$T$3:$AA$2346,4,FALSE)</f>
        <v>0</v>
      </c>
      <c r="O2324" s="2">
        <f>VLOOKUP($B2324,'Answer Data Transformation'!$T$3:$AA$2346,5,FALSE)</f>
        <v>722.99</v>
      </c>
      <c r="P2324" s="2" t="str">
        <f>VLOOKUP($B2324,'Answer Data Transformation'!$T$3:$AA$2346,6,FALSE)</f>
        <v>tier - 3</v>
      </c>
      <c r="Q2324" s="2" t="str">
        <f>VLOOKUP($B2324,'Answer Data Transformation'!$T$3:$AA$2346,7,FALSE)</f>
        <v>tier - 1</v>
      </c>
      <c r="R2324" s="2" t="str">
        <f>VLOOKUP($B2324,'Answer Data Transformation'!$T$3:$AA$2346,8,FALSE)</f>
        <v>R1013</v>
      </c>
      <c r="S2324" s="2">
        <f>VLOOKUP($B2324,'Answer Data Transformation'!$T$3:$AA$2346,3,FALSE)</f>
        <v>23</v>
      </c>
    </row>
    <row r="2325" spans="2:19" ht="15.5" x14ac:dyDescent="0.35">
      <c r="B2325" s="1" t="s">
        <v>29</v>
      </c>
      <c r="C2325" s="28" t="str">
        <f>VLOOKUP(B2325,'Answer Data Transformation'!$B$3:$F$2338,4,FALSE)</f>
        <v xml:space="preserve">  Meghan K</v>
      </c>
      <c r="D2325" s="2">
        <f>VLOOKUP($B2325,'Answer Data Transformation'!$I$3:$R$2338,2,FALSE)</f>
        <v>22.24</v>
      </c>
      <c r="E2325" s="2">
        <f>VLOOKUP($B2325,'Answer Data Transformation'!$I$3:$R$2338,4,FALSE)</f>
        <v>5.04</v>
      </c>
      <c r="F2325" s="2" t="str">
        <f>VLOOKUP($B2325,'Answer Data Transformation'!$I$3:$R$2338,6,FALSE)</f>
        <v>No</v>
      </c>
      <c r="G2325" s="2" t="str">
        <f>VLOOKUP($B2325,'Answer Data Transformation'!$I$3:$R$2338,7,FALSE)</f>
        <v>No</v>
      </c>
      <c r="H2325" s="2" t="str">
        <f>VLOOKUP($B2325,'Answer Data Transformation'!$I$3:$R$2338,8,FALSE)</f>
        <v>No</v>
      </c>
      <c r="I2325" s="29">
        <f>VLOOKUP($B2325,'Answer Data Transformation'!$I$3:$R$2338,9,FALSE)</f>
        <v>0</v>
      </c>
      <c r="J2325" s="2" t="str">
        <f>VLOOKUP($B2325,'Answer Data Transformation'!$I$3:$R$2338,10,FALSE)</f>
        <v>No</v>
      </c>
      <c r="K2325" s="2" t="str">
        <f>VLOOKUP($B2325,'Answer Data Transformation'!$I$3:$R$2338,3,FALSE)</f>
        <v>Normal Weight</v>
      </c>
      <c r="L2325" s="2" t="str">
        <f>VLOOKUP($B2325,'Answer Data Transformation'!$I$3:$R$2338,5,FALSE)</f>
        <v>Normal</v>
      </c>
      <c r="M2325" s="2" t="str">
        <f>VLOOKUP($B2325,'Answer Data Transformation'!$T$3:$AA$2346,2,FALSE)</f>
        <v>26-Dec-1999</v>
      </c>
      <c r="N2325" s="2">
        <f>VLOOKUP($B2325,'Answer Data Transformation'!$T$3:$AA$2346,4,FALSE)</f>
        <v>0</v>
      </c>
      <c r="O2325" s="2">
        <f>VLOOKUP($B2325,'Answer Data Transformation'!$T$3:$AA$2346,5,FALSE)</f>
        <v>700</v>
      </c>
      <c r="P2325" s="2" t="str">
        <f>VLOOKUP($B2325,'Answer Data Transformation'!$T$3:$AA$2346,6,FALSE)</f>
        <v>tier - 2</v>
      </c>
      <c r="Q2325" s="2" t="str">
        <f>VLOOKUP($B2325,'Answer Data Transformation'!$T$3:$AA$2346,7,FALSE)</f>
        <v>tier - 3</v>
      </c>
      <c r="R2325" s="2" t="str">
        <f>VLOOKUP($B2325,'Answer Data Transformation'!$T$3:$AA$2346,8,FALSE)</f>
        <v>R1013</v>
      </c>
      <c r="S2325" s="2">
        <f>VLOOKUP($B2325,'Answer Data Transformation'!$T$3:$AA$2346,3,FALSE)</f>
        <v>23</v>
      </c>
    </row>
    <row r="2326" spans="2:19" ht="15.5" x14ac:dyDescent="0.35">
      <c r="B2326" s="1" t="s">
        <v>28</v>
      </c>
      <c r="C2326" s="28" t="str">
        <f>VLOOKUP(B2326,'Answer Data Transformation'!$B$3:$F$2338,4,FALSE)</f>
        <v xml:space="preserve">  Fred</v>
      </c>
      <c r="D2326" s="2">
        <f>VLOOKUP($B2326,'Answer Data Transformation'!$I$3:$R$2338,2,FALSE)</f>
        <v>24.76</v>
      </c>
      <c r="E2326" s="2">
        <f>VLOOKUP($B2326,'Answer Data Transformation'!$I$3:$R$2338,4,FALSE)</f>
        <v>4.54</v>
      </c>
      <c r="F2326" s="2" t="str">
        <f>VLOOKUP($B2326,'Answer Data Transformation'!$I$3:$R$2338,6,FALSE)</f>
        <v>Yes</v>
      </c>
      <c r="G2326" s="2" t="str">
        <f>VLOOKUP($B2326,'Answer Data Transformation'!$I$3:$R$2338,7,FALSE)</f>
        <v>No</v>
      </c>
      <c r="H2326" s="2" t="str">
        <f>VLOOKUP($B2326,'Answer Data Transformation'!$I$3:$R$2338,8,FALSE)</f>
        <v>No</v>
      </c>
      <c r="I2326" s="29">
        <f>VLOOKUP($B2326,'Answer Data Transformation'!$I$3:$R$2338,9,FALSE)</f>
        <v>0</v>
      </c>
      <c r="J2326" s="2" t="str">
        <f>VLOOKUP($B2326,'Answer Data Transformation'!$I$3:$R$2338,10,FALSE)</f>
        <v>No</v>
      </c>
      <c r="K2326" s="2" t="str">
        <f>VLOOKUP($B2326,'Answer Data Transformation'!$I$3:$R$2338,3,FALSE)</f>
        <v>Normal Weight</v>
      </c>
      <c r="L2326" s="2" t="str">
        <f>VLOOKUP($B2326,'Answer Data Transformation'!$I$3:$R$2338,5,FALSE)</f>
        <v>Normal</v>
      </c>
      <c r="M2326" s="2" t="str">
        <f>VLOOKUP($B2326,'Answer Data Transformation'!$T$3:$AA$2346,2,FALSE)</f>
        <v>12-Sep-2001</v>
      </c>
      <c r="N2326" s="2">
        <f>VLOOKUP($B2326,'Answer Data Transformation'!$T$3:$AA$2346,4,FALSE)</f>
        <v>0</v>
      </c>
      <c r="O2326" s="2">
        <f>VLOOKUP($B2326,'Answer Data Transformation'!$T$3:$AA$2346,5,FALSE)</f>
        <v>687.54</v>
      </c>
      <c r="P2326" s="2" t="str">
        <f>VLOOKUP($B2326,'Answer Data Transformation'!$T$3:$AA$2346,6,FALSE)</f>
        <v>tier - 3</v>
      </c>
      <c r="Q2326" s="2" t="str">
        <f>VLOOKUP($B2326,'Answer Data Transformation'!$T$3:$AA$2346,7,FALSE)</f>
        <v>tier - 2</v>
      </c>
      <c r="R2326" s="2" t="str">
        <f>VLOOKUP($B2326,'Answer Data Transformation'!$T$3:$AA$2346,8,FALSE)</f>
        <v>R1013</v>
      </c>
      <c r="S2326" s="2">
        <f>VLOOKUP($B2326,'Answer Data Transformation'!$T$3:$AA$2346,3,FALSE)</f>
        <v>21</v>
      </c>
    </row>
    <row r="2327" spans="2:19" ht="15.5" x14ac:dyDescent="0.35">
      <c r="B2327" s="1" t="s">
        <v>27</v>
      </c>
      <c r="C2327" s="28" t="str">
        <f>VLOOKUP(B2327,'Answer Data Transformation'!$B$3:$F$2338,4,FALSE)</f>
        <v xml:space="preserve">  Sebastian</v>
      </c>
      <c r="D2327" s="2">
        <f>VLOOKUP($B2327,'Answer Data Transformation'!$I$3:$R$2338,2,FALSE)</f>
        <v>20.100000000000001</v>
      </c>
      <c r="E2327" s="2">
        <f>VLOOKUP($B2327,'Answer Data Transformation'!$I$3:$R$2338,4,FALSE)</f>
        <v>5.6</v>
      </c>
      <c r="F2327" s="2" t="str">
        <f>VLOOKUP($B2327,'Answer Data Transformation'!$I$3:$R$2338,6,FALSE)</f>
        <v>Yes</v>
      </c>
      <c r="G2327" s="2" t="str">
        <f>VLOOKUP($B2327,'Answer Data Transformation'!$I$3:$R$2338,7,FALSE)</f>
        <v>No</v>
      </c>
      <c r="H2327" s="2" t="str">
        <f>VLOOKUP($B2327,'Answer Data Transformation'!$I$3:$R$2338,8,FALSE)</f>
        <v>Yes</v>
      </c>
      <c r="I2327" s="29">
        <f>VLOOKUP($B2327,'Answer Data Transformation'!$I$3:$R$2338,9,FALSE)</f>
        <v>1</v>
      </c>
      <c r="J2327" s="2" t="str">
        <f>VLOOKUP($B2327,'Answer Data Transformation'!$I$3:$R$2338,10,FALSE)</f>
        <v>No</v>
      </c>
      <c r="K2327" s="2" t="str">
        <f>VLOOKUP($B2327,'Answer Data Transformation'!$I$3:$R$2338,3,FALSE)</f>
        <v>Normal Weight</v>
      </c>
      <c r="L2327" s="2" t="str">
        <f>VLOOKUP($B2327,'Answer Data Transformation'!$I$3:$R$2338,5,FALSE)</f>
        <v>Normal</v>
      </c>
      <c r="M2327" s="2" t="str">
        <f>VLOOKUP($B2327,'Answer Data Transformation'!$T$3:$AA$2346,2,FALSE)</f>
        <v>09-Nov-1997</v>
      </c>
      <c r="N2327" s="2">
        <f>VLOOKUP($B2327,'Answer Data Transformation'!$T$3:$AA$2346,4,FALSE)</f>
        <v>0</v>
      </c>
      <c r="O2327" s="2">
        <f>VLOOKUP($B2327,'Answer Data Transformation'!$T$3:$AA$2346,5,FALSE)</f>
        <v>670</v>
      </c>
      <c r="P2327" s="2" t="str">
        <f>VLOOKUP($B2327,'Answer Data Transformation'!$T$3:$AA$2346,6,FALSE)</f>
        <v>tier - 3</v>
      </c>
      <c r="Q2327" s="2" t="str">
        <f>VLOOKUP($B2327,'Answer Data Transformation'!$T$3:$AA$2346,7,FALSE)</f>
        <v>tier - 3</v>
      </c>
      <c r="R2327" s="2" t="str">
        <f>VLOOKUP($B2327,'Answer Data Transformation'!$T$3:$AA$2346,8,FALSE)</f>
        <v>R1013</v>
      </c>
      <c r="S2327" s="2">
        <f>VLOOKUP($B2327,'Answer Data Transformation'!$T$3:$AA$2346,3,FALSE)</f>
        <v>25</v>
      </c>
    </row>
    <row r="2328" spans="2:19" ht="15.5" x14ac:dyDescent="0.35">
      <c r="B2328" s="1" t="s">
        <v>26</v>
      </c>
      <c r="C2328" s="28" t="str">
        <f>VLOOKUP(B2328,'Answer Data Transformation'!$B$3:$F$2338,4,FALSE)</f>
        <v xml:space="preserve">  Laura</v>
      </c>
      <c r="D2328" s="2">
        <f>VLOOKUP($B2328,'Answer Data Transformation'!$I$3:$R$2338,2,FALSE)</f>
        <v>21.77</v>
      </c>
      <c r="E2328" s="2">
        <f>VLOOKUP($B2328,'Answer Data Transformation'!$I$3:$R$2338,4,FALSE)</f>
        <v>10.67</v>
      </c>
      <c r="F2328" s="2" t="str">
        <f>VLOOKUP($B2328,'Answer Data Transformation'!$I$3:$R$2338,6,FALSE)</f>
        <v>No</v>
      </c>
      <c r="G2328" s="2" t="str">
        <f>VLOOKUP($B2328,'Answer Data Transformation'!$I$3:$R$2338,7,FALSE)</f>
        <v>No</v>
      </c>
      <c r="H2328" s="2" t="str">
        <f>VLOOKUP($B2328,'Answer Data Transformation'!$I$3:$R$2338,8,FALSE)</f>
        <v>No</v>
      </c>
      <c r="I2328" s="29">
        <f>VLOOKUP($B2328,'Answer Data Transformation'!$I$3:$R$2338,9,FALSE)</f>
        <v>0</v>
      </c>
      <c r="J2328" s="2" t="str">
        <f>VLOOKUP($B2328,'Answer Data Transformation'!$I$3:$R$2338,10,FALSE)</f>
        <v>No</v>
      </c>
      <c r="K2328" s="2" t="str">
        <f>VLOOKUP($B2328,'Answer Data Transformation'!$I$3:$R$2338,3,FALSE)</f>
        <v>Normal Weight</v>
      </c>
      <c r="L2328" s="2" t="str">
        <f>VLOOKUP($B2328,'Answer Data Transformation'!$I$3:$R$2338,5,FALSE)</f>
        <v>Diabetes</v>
      </c>
      <c r="M2328" s="2" t="str">
        <f>VLOOKUP($B2328,'Answer Data Transformation'!$T$3:$AA$2346,2,FALSE)</f>
        <v>29-Nov-2002</v>
      </c>
      <c r="N2328" s="2">
        <f>VLOOKUP($B2328,'Answer Data Transformation'!$T$3:$AA$2346,4,FALSE)</f>
        <v>0</v>
      </c>
      <c r="O2328" s="2">
        <f>VLOOKUP($B2328,'Answer Data Transformation'!$T$3:$AA$2346,5,FALSE)</f>
        <v>668</v>
      </c>
      <c r="P2328" s="2" t="str">
        <f>VLOOKUP($B2328,'Answer Data Transformation'!$T$3:$AA$2346,6,FALSE)</f>
        <v>tier - 3</v>
      </c>
      <c r="Q2328" s="2" t="str">
        <f>VLOOKUP($B2328,'Answer Data Transformation'!$T$3:$AA$2346,7,FALSE)</f>
        <v>tier - 2</v>
      </c>
      <c r="R2328" s="2" t="str">
        <f>VLOOKUP($B2328,'Answer Data Transformation'!$T$3:$AA$2346,8,FALSE)</f>
        <v>R1012</v>
      </c>
      <c r="S2328" s="2">
        <f>VLOOKUP($B2328,'Answer Data Transformation'!$T$3:$AA$2346,3,FALSE)</f>
        <v>20</v>
      </c>
    </row>
    <row r="2329" spans="2:19" ht="15.5" x14ac:dyDescent="0.35">
      <c r="B2329" s="1" t="s">
        <v>25</v>
      </c>
      <c r="C2329" s="28" t="str">
        <f>VLOOKUP(B2329,'Answer Data Transformation'!$B$3:$F$2338,4,FALSE)</f>
        <v xml:space="preserve">  Nicole</v>
      </c>
      <c r="D2329" s="2">
        <f>VLOOKUP($B2329,'Answer Data Transformation'!$I$3:$R$2338,2,FALSE)</f>
        <v>17.82</v>
      </c>
      <c r="E2329" s="2">
        <f>VLOOKUP($B2329,'Answer Data Transformation'!$I$3:$R$2338,4,FALSE)</f>
        <v>5.26</v>
      </c>
      <c r="F2329" s="2" t="str">
        <f>VLOOKUP($B2329,'Answer Data Transformation'!$I$3:$R$2338,6,FALSE)</f>
        <v>Yes</v>
      </c>
      <c r="G2329" s="2" t="str">
        <f>VLOOKUP($B2329,'Answer Data Transformation'!$I$3:$R$2338,7,FALSE)</f>
        <v>No</v>
      </c>
      <c r="H2329" s="2" t="str">
        <f>VLOOKUP($B2329,'Answer Data Transformation'!$I$3:$R$2338,8,FALSE)</f>
        <v>No</v>
      </c>
      <c r="I2329" s="29">
        <f>VLOOKUP($B2329,'Answer Data Transformation'!$I$3:$R$2338,9,FALSE)</f>
        <v>1</v>
      </c>
      <c r="J2329" s="2" t="str">
        <f>VLOOKUP($B2329,'Answer Data Transformation'!$I$3:$R$2338,10,FALSE)</f>
        <v>No</v>
      </c>
      <c r="K2329" s="2" t="str">
        <f>VLOOKUP($B2329,'Answer Data Transformation'!$I$3:$R$2338,3,FALSE)</f>
        <v>Underweight</v>
      </c>
      <c r="L2329" s="2" t="str">
        <f>VLOOKUP($B2329,'Answer Data Transformation'!$I$3:$R$2338,5,FALSE)</f>
        <v>Normal</v>
      </c>
      <c r="M2329" s="2" t="str">
        <f>VLOOKUP($B2329,'Answer Data Transformation'!$T$3:$AA$2346,2,FALSE)</f>
        <v>04-Jul-1995</v>
      </c>
      <c r="N2329" s="2">
        <f>VLOOKUP($B2329,'Answer Data Transformation'!$T$3:$AA$2346,4,FALSE)</f>
        <v>0</v>
      </c>
      <c r="O2329" s="2">
        <f>VLOOKUP($B2329,'Answer Data Transformation'!$T$3:$AA$2346,5,FALSE)</f>
        <v>650</v>
      </c>
      <c r="P2329" s="2" t="str">
        <f>VLOOKUP($B2329,'Answer Data Transformation'!$T$3:$AA$2346,6,FALSE)</f>
        <v>tier - 3</v>
      </c>
      <c r="Q2329" s="2" t="str">
        <f>VLOOKUP($B2329,'Answer Data Transformation'!$T$3:$AA$2346,7,FALSE)</f>
        <v>tier - 3</v>
      </c>
      <c r="R2329" s="2" t="str">
        <f>VLOOKUP($B2329,'Answer Data Transformation'!$T$3:$AA$2346,8,FALSE)</f>
        <v>R1013</v>
      </c>
      <c r="S2329" s="2">
        <f>VLOOKUP($B2329,'Answer Data Transformation'!$T$3:$AA$2346,3,FALSE)</f>
        <v>27</v>
      </c>
    </row>
    <row r="2330" spans="2:19" ht="15.5" x14ac:dyDescent="0.35">
      <c r="B2330" s="1" t="s">
        <v>24</v>
      </c>
      <c r="C2330" s="28" t="str">
        <f>VLOOKUP(B2330,'Answer Data Transformation'!$B$3:$F$2338,4,FALSE)</f>
        <v xml:space="preserve">  Susan E</v>
      </c>
      <c r="D2330" s="2">
        <f>VLOOKUP($B2330,'Answer Data Transformation'!$I$3:$R$2338,2,FALSE)</f>
        <v>17.07</v>
      </c>
      <c r="E2330" s="2">
        <f>VLOOKUP($B2330,'Answer Data Transformation'!$I$3:$R$2338,4,FALSE)</f>
        <v>5.22</v>
      </c>
      <c r="F2330" s="2" t="str">
        <f>VLOOKUP($B2330,'Answer Data Transformation'!$I$3:$R$2338,6,FALSE)</f>
        <v>No</v>
      </c>
      <c r="G2330" s="2" t="str">
        <f>VLOOKUP($B2330,'Answer Data Transformation'!$I$3:$R$2338,7,FALSE)</f>
        <v>No</v>
      </c>
      <c r="H2330" s="2" t="str">
        <f>VLOOKUP($B2330,'Answer Data Transformation'!$I$3:$R$2338,8,FALSE)</f>
        <v>Yes</v>
      </c>
      <c r="I2330" s="29">
        <f>VLOOKUP($B2330,'Answer Data Transformation'!$I$3:$R$2338,9,FALSE)</f>
        <v>1</v>
      </c>
      <c r="J2330" s="2" t="str">
        <f>VLOOKUP($B2330,'Answer Data Transformation'!$I$3:$R$2338,10,FALSE)</f>
        <v>No</v>
      </c>
      <c r="K2330" s="2" t="str">
        <f>VLOOKUP($B2330,'Answer Data Transformation'!$I$3:$R$2338,3,FALSE)</f>
        <v>Underweight</v>
      </c>
      <c r="L2330" s="2" t="str">
        <f>VLOOKUP($B2330,'Answer Data Transformation'!$I$3:$R$2338,5,FALSE)</f>
        <v>Normal</v>
      </c>
      <c r="M2330" s="2" t="str">
        <f>VLOOKUP($B2330,'Answer Data Transformation'!$T$3:$AA$2346,2,FALSE)</f>
        <v>01-Jun-1993</v>
      </c>
      <c r="N2330" s="2">
        <f>VLOOKUP($B2330,'Answer Data Transformation'!$T$3:$AA$2346,4,FALSE)</f>
        <v>0</v>
      </c>
      <c r="O2330" s="2">
        <f>VLOOKUP($B2330,'Answer Data Transformation'!$T$3:$AA$2346,5,FALSE)</f>
        <v>650</v>
      </c>
      <c r="P2330" s="2" t="str">
        <f>VLOOKUP($B2330,'Answer Data Transformation'!$T$3:$AA$2346,6,FALSE)</f>
        <v>tier - 3</v>
      </c>
      <c r="Q2330" s="2" t="str">
        <f>VLOOKUP($B2330,'Answer Data Transformation'!$T$3:$AA$2346,7,FALSE)</f>
        <v>tier - 3</v>
      </c>
      <c r="R2330" s="2" t="str">
        <f>VLOOKUP($B2330,'Answer Data Transformation'!$T$3:$AA$2346,8,FALSE)</f>
        <v>R1013</v>
      </c>
      <c r="S2330" s="2">
        <f>VLOOKUP($B2330,'Answer Data Transformation'!$T$3:$AA$2346,3,FALSE)</f>
        <v>30</v>
      </c>
    </row>
    <row r="2331" spans="2:19" ht="15.5" x14ac:dyDescent="0.35">
      <c r="B2331" s="1" t="s">
        <v>22</v>
      </c>
      <c r="C2331" s="28" t="str">
        <f>VLOOKUP(B2331,'Answer Data Transformation'!$B$3:$F$2338,4,FALSE)</f>
        <v xml:space="preserve">  Katy</v>
      </c>
      <c r="D2331" s="2">
        <f>VLOOKUP($B2331,'Answer Data Transformation'!$I$3:$R$2338,2,FALSE)</f>
        <v>22.24</v>
      </c>
      <c r="E2331" s="2">
        <f>VLOOKUP($B2331,'Answer Data Transformation'!$I$3:$R$2338,4,FALSE)</f>
        <v>4.29</v>
      </c>
      <c r="F2331" s="2" t="str">
        <f>VLOOKUP($B2331,'Answer Data Transformation'!$I$3:$R$2338,6,FALSE)</f>
        <v>Yes</v>
      </c>
      <c r="G2331" s="2" t="str">
        <f>VLOOKUP($B2331,'Answer Data Transformation'!$I$3:$R$2338,7,FALSE)</f>
        <v>No</v>
      </c>
      <c r="H2331" s="2" t="str">
        <f>VLOOKUP($B2331,'Answer Data Transformation'!$I$3:$R$2338,8,FALSE)</f>
        <v>No</v>
      </c>
      <c r="I2331" s="29">
        <f>VLOOKUP($B2331,'Answer Data Transformation'!$I$3:$R$2338,9,FALSE)</f>
        <v>0</v>
      </c>
      <c r="J2331" s="2" t="str">
        <f>VLOOKUP($B2331,'Answer Data Transformation'!$I$3:$R$2338,10,FALSE)</f>
        <v>No</v>
      </c>
      <c r="K2331" s="2" t="str">
        <f>VLOOKUP($B2331,'Answer Data Transformation'!$I$3:$R$2338,3,FALSE)</f>
        <v>Normal Weight</v>
      </c>
      <c r="L2331" s="2" t="str">
        <f>VLOOKUP($B2331,'Answer Data Transformation'!$I$3:$R$2338,5,FALSE)</f>
        <v>Normal</v>
      </c>
      <c r="M2331" s="2" t="str">
        <f>VLOOKUP($B2331,'Answer Data Transformation'!$T$3:$AA$2346,2,FALSE)</f>
        <v>20-Nov-2001</v>
      </c>
      <c r="N2331" s="2">
        <f>VLOOKUP($B2331,'Answer Data Transformation'!$T$3:$AA$2346,4,FALSE)</f>
        <v>0</v>
      </c>
      <c r="O2331" s="2">
        <f>VLOOKUP($B2331,'Answer Data Transformation'!$T$3:$AA$2346,5,FALSE)</f>
        <v>646.14</v>
      </c>
      <c r="P2331" s="2" t="str">
        <f>VLOOKUP($B2331,'Answer Data Transformation'!$T$3:$AA$2346,6,FALSE)</f>
        <v>tier - 3</v>
      </c>
      <c r="Q2331" s="2" t="str">
        <f>VLOOKUP($B2331,'Answer Data Transformation'!$T$3:$AA$2346,7,FALSE)</f>
        <v>tier - 3</v>
      </c>
      <c r="R2331" s="2" t="str">
        <f>VLOOKUP($B2331,'Answer Data Transformation'!$T$3:$AA$2346,8,FALSE)</f>
        <v>R1012</v>
      </c>
      <c r="S2331" s="2">
        <f>VLOOKUP($B2331,'Answer Data Transformation'!$T$3:$AA$2346,3,FALSE)</f>
        <v>21</v>
      </c>
    </row>
    <row r="2332" spans="2:19" ht="15.5" x14ac:dyDescent="0.35">
      <c r="B2332" s="1" t="s">
        <v>21</v>
      </c>
      <c r="C2332" s="28" t="str">
        <f>VLOOKUP(B2332,'Answer Data Transformation'!$B$3:$F$2338,4,FALSE)</f>
        <v xml:space="preserve">  Jordan</v>
      </c>
      <c r="D2332" s="2">
        <f>VLOOKUP($B2332,'Answer Data Transformation'!$I$3:$R$2338,2,FALSE)</f>
        <v>22.34</v>
      </c>
      <c r="E2332" s="2">
        <f>VLOOKUP($B2332,'Answer Data Transformation'!$I$3:$R$2338,4,FALSE)</f>
        <v>5.57</v>
      </c>
      <c r="F2332" s="2" t="str">
        <f>VLOOKUP($B2332,'Answer Data Transformation'!$I$3:$R$2338,6,FALSE)</f>
        <v>No</v>
      </c>
      <c r="G2332" s="2" t="str">
        <f>VLOOKUP($B2332,'Answer Data Transformation'!$I$3:$R$2338,7,FALSE)</f>
        <v>No</v>
      </c>
      <c r="H2332" s="2" t="str">
        <f>VLOOKUP($B2332,'Answer Data Transformation'!$I$3:$R$2338,8,FALSE)</f>
        <v>No</v>
      </c>
      <c r="I2332" s="29">
        <f>VLOOKUP($B2332,'Answer Data Transformation'!$I$3:$R$2338,9,FALSE)</f>
        <v>1</v>
      </c>
      <c r="J2332" s="2" t="str">
        <f>VLOOKUP($B2332,'Answer Data Transformation'!$I$3:$R$2338,10,FALSE)</f>
        <v>No</v>
      </c>
      <c r="K2332" s="2" t="str">
        <f>VLOOKUP($B2332,'Answer Data Transformation'!$I$3:$R$2338,3,FALSE)</f>
        <v>Normal Weight</v>
      </c>
      <c r="L2332" s="2" t="str">
        <f>VLOOKUP($B2332,'Answer Data Transformation'!$I$3:$R$2338,5,FALSE)</f>
        <v>Normal</v>
      </c>
      <c r="M2332" s="2" t="str">
        <f>VLOOKUP($B2332,'Answer Data Transformation'!$T$3:$AA$2346,2,FALSE)</f>
        <v>27-Jul-1998</v>
      </c>
      <c r="N2332" s="2">
        <f>VLOOKUP($B2332,'Answer Data Transformation'!$T$3:$AA$2346,4,FALSE)</f>
        <v>0</v>
      </c>
      <c r="O2332" s="2">
        <f>VLOOKUP($B2332,'Answer Data Transformation'!$T$3:$AA$2346,5,FALSE)</f>
        <v>637.26</v>
      </c>
      <c r="P2332" s="2" t="str">
        <f>VLOOKUP($B2332,'Answer Data Transformation'!$T$3:$AA$2346,6,FALSE)</f>
        <v>tier - 3</v>
      </c>
      <c r="Q2332" s="2" t="str">
        <f>VLOOKUP($B2332,'Answer Data Transformation'!$T$3:$AA$2346,7,FALSE)</f>
        <v>tier - 3</v>
      </c>
      <c r="R2332" s="2" t="str">
        <f>VLOOKUP($B2332,'Answer Data Transformation'!$T$3:$AA$2346,8,FALSE)</f>
        <v>R1013</v>
      </c>
      <c r="S2332" s="2">
        <f>VLOOKUP($B2332,'Answer Data Transformation'!$T$3:$AA$2346,3,FALSE)</f>
        <v>24</v>
      </c>
    </row>
    <row r="2333" spans="2:19" ht="15.5" x14ac:dyDescent="0.35">
      <c r="B2333" s="1" t="s">
        <v>19</v>
      </c>
      <c r="C2333" s="28" t="str">
        <f>VLOOKUP(B2333,'Answer Data Transformation'!$B$3:$F$2338,4,FALSE)</f>
        <v xml:space="preserve">  Juan D</v>
      </c>
      <c r="D2333" s="2">
        <f>VLOOKUP($B2333,'Answer Data Transformation'!$I$3:$R$2338,2,FALSE)</f>
        <v>17.7</v>
      </c>
      <c r="E2333" s="2">
        <f>VLOOKUP($B2333,'Answer Data Transformation'!$I$3:$R$2338,4,FALSE)</f>
        <v>6.28</v>
      </c>
      <c r="F2333" s="2" t="str">
        <f>VLOOKUP($B2333,'Answer Data Transformation'!$I$3:$R$2338,6,FALSE)</f>
        <v>No</v>
      </c>
      <c r="G2333" s="2" t="str">
        <f>VLOOKUP($B2333,'Answer Data Transformation'!$I$3:$R$2338,7,FALSE)</f>
        <v>No</v>
      </c>
      <c r="H2333" s="2" t="str">
        <f>VLOOKUP($B2333,'Answer Data Transformation'!$I$3:$R$2338,8,FALSE)</f>
        <v>No</v>
      </c>
      <c r="I2333" s="29">
        <f>VLOOKUP($B2333,'Answer Data Transformation'!$I$3:$R$2338,9,FALSE)</f>
        <v>1</v>
      </c>
      <c r="J2333" s="2" t="str">
        <f>VLOOKUP($B2333,'Answer Data Transformation'!$I$3:$R$2338,10,FALSE)</f>
        <v>No</v>
      </c>
      <c r="K2333" s="2" t="str">
        <f>VLOOKUP($B2333,'Answer Data Transformation'!$I$3:$R$2338,3,FALSE)</f>
        <v>Underweight</v>
      </c>
      <c r="L2333" s="2" t="str">
        <f>VLOOKUP($B2333,'Answer Data Transformation'!$I$3:$R$2338,5,FALSE)</f>
        <v>Prediabetes</v>
      </c>
      <c r="M2333" s="2" t="str">
        <f>VLOOKUP($B2333,'Answer Data Transformation'!$T$3:$AA$2346,2,FALSE)</f>
        <v>13-Sep-1992</v>
      </c>
      <c r="N2333" s="2">
        <f>VLOOKUP($B2333,'Answer Data Transformation'!$T$3:$AA$2346,4,FALSE)</f>
        <v>0</v>
      </c>
      <c r="O2333" s="2">
        <f>VLOOKUP($B2333,'Answer Data Transformation'!$T$3:$AA$2346,5,FALSE)</f>
        <v>604.54</v>
      </c>
      <c r="P2333" s="2" t="str">
        <f>VLOOKUP($B2333,'Answer Data Transformation'!$T$3:$AA$2346,6,FALSE)</f>
        <v>tier - 3</v>
      </c>
      <c r="Q2333" s="2" t="str">
        <f>VLOOKUP($B2333,'Answer Data Transformation'!$T$3:$AA$2346,7,FALSE)</f>
        <v>tier - 3</v>
      </c>
      <c r="R2333" s="2" t="str">
        <f>VLOOKUP($B2333,'Answer Data Transformation'!$T$3:$AA$2346,8,FALSE)</f>
        <v>R1013</v>
      </c>
      <c r="S2333" s="2">
        <f>VLOOKUP($B2333,'Answer Data Transformation'!$T$3:$AA$2346,3,FALSE)</f>
        <v>30</v>
      </c>
    </row>
    <row r="2334" spans="2:19" ht="15.5" x14ac:dyDescent="0.35">
      <c r="B2334" s="1" t="s">
        <v>17</v>
      </c>
      <c r="C2334" s="28" t="str">
        <f>VLOOKUP(B2334,'Answer Data Transformation'!$B$3:$F$2338,4,FALSE)</f>
        <v xml:space="preserve">  Julie</v>
      </c>
      <c r="D2334" s="2">
        <f>VLOOKUP($B2334,'Answer Data Transformation'!$I$3:$R$2338,2,FALSE)</f>
        <v>16.47</v>
      </c>
      <c r="E2334" s="2">
        <f>VLOOKUP($B2334,'Answer Data Transformation'!$I$3:$R$2338,4,FALSE)</f>
        <v>6.35</v>
      </c>
      <c r="F2334" s="2" t="str">
        <f>VLOOKUP($B2334,'Answer Data Transformation'!$I$3:$R$2338,6,FALSE)</f>
        <v>No</v>
      </c>
      <c r="G2334" s="2" t="str">
        <f>VLOOKUP($B2334,'Answer Data Transformation'!$I$3:$R$2338,7,FALSE)</f>
        <v>No</v>
      </c>
      <c r="H2334" s="2" t="str">
        <f>VLOOKUP($B2334,'Answer Data Transformation'!$I$3:$R$2338,8,FALSE)</f>
        <v>Yes</v>
      </c>
      <c r="I2334" s="29">
        <f>VLOOKUP($B2334,'Answer Data Transformation'!$I$3:$R$2338,9,FALSE)</f>
        <v>1</v>
      </c>
      <c r="J2334" s="2" t="str">
        <f>VLOOKUP($B2334,'Answer Data Transformation'!$I$3:$R$2338,10,FALSE)</f>
        <v>No</v>
      </c>
      <c r="K2334" s="2" t="str">
        <f>VLOOKUP($B2334,'Answer Data Transformation'!$I$3:$R$2338,3,FALSE)</f>
        <v>Underweight</v>
      </c>
      <c r="L2334" s="2" t="str">
        <f>VLOOKUP($B2334,'Answer Data Transformation'!$I$3:$R$2338,5,FALSE)</f>
        <v>Prediabetes</v>
      </c>
      <c r="M2334" s="2" t="str">
        <f>VLOOKUP($B2334,'Answer Data Transformation'!$T$3:$AA$2346,2,FALSE)</f>
        <v>30-Jun-1993</v>
      </c>
      <c r="N2334" s="2">
        <f>VLOOKUP($B2334,'Answer Data Transformation'!$T$3:$AA$2346,4,FALSE)</f>
        <v>0</v>
      </c>
      <c r="O2334" s="2">
        <f>VLOOKUP($B2334,'Answer Data Transformation'!$T$3:$AA$2346,5,FALSE)</f>
        <v>600</v>
      </c>
      <c r="P2334" s="2" t="str">
        <f>VLOOKUP($B2334,'Answer Data Transformation'!$T$3:$AA$2346,6,FALSE)</f>
        <v>tier - 2</v>
      </c>
      <c r="Q2334" s="2" t="str">
        <f>VLOOKUP($B2334,'Answer Data Transformation'!$T$3:$AA$2346,7,FALSE)</f>
        <v>tier - 1</v>
      </c>
      <c r="R2334" s="2" t="str">
        <f>VLOOKUP($B2334,'Answer Data Transformation'!$T$3:$AA$2346,8,FALSE)</f>
        <v>R1013</v>
      </c>
      <c r="S2334" s="2">
        <f>VLOOKUP($B2334,'Answer Data Transformation'!$T$3:$AA$2346,3,FALSE)</f>
        <v>29</v>
      </c>
    </row>
    <row r="2335" spans="2:19" ht="15.5" x14ac:dyDescent="0.35">
      <c r="B2335" s="1" t="s">
        <v>14</v>
      </c>
      <c r="C2335" s="28" t="str">
        <f>VLOOKUP(B2335,'Answer Data Transformation'!$B$3:$F$2338,4,FALSE)</f>
        <v xml:space="preserve">  Evan P</v>
      </c>
      <c r="D2335" s="2">
        <f>VLOOKUP($B2335,'Answer Data Transformation'!$I$3:$R$2338,2,FALSE)</f>
        <v>17.600000000000001</v>
      </c>
      <c r="E2335" s="2">
        <f>VLOOKUP($B2335,'Answer Data Transformation'!$I$3:$R$2338,4,FALSE)</f>
        <v>4.3899999999999997</v>
      </c>
      <c r="F2335" s="2" t="str">
        <f>VLOOKUP($B2335,'Answer Data Transformation'!$I$3:$R$2338,6,FALSE)</f>
        <v>No</v>
      </c>
      <c r="G2335" s="2" t="str">
        <f>VLOOKUP($B2335,'Answer Data Transformation'!$I$3:$R$2338,7,FALSE)</f>
        <v>No</v>
      </c>
      <c r="H2335" s="2" t="str">
        <f>VLOOKUP($B2335,'Answer Data Transformation'!$I$3:$R$2338,8,FALSE)</f>
        <v>No</v>
      </c>
      <c r="I2335" s="29">
        <f>VLOOKUP($B2335,'Answer Data Transformation'!$I$3:$R$2338,9,FALSE)</f>
        <v>1</v>
      </c>
      <c r="J2335" s="2" t="str">
        <f>VLOOKUP($B2335,'Answer Data Transformation'!$I$3:$R$2338,10,FALSE)</f>
        <v>No</v>
      </c>
      <c r="K2335" s="2" t="str">
        <f>VLOOKUP($B2335,'Answer Data Transformation'!$I$3:$R$2338,3,FALSE)</f>
        <v>Underweight</v>
      </c>
      <c r="L2335" s="2" t="str">
        <f>VLOOKUP($B2335,'Answer Data Transformation'!$I$3:$R$2338,5,FALSE)</f>
        <v>Normal</v>
      </c>
      <c r="M2335" s="2" t="str">
        <f>VLOOKUP($B2335,'Answer Data Transformation'!$T$3:$AA$2346,2,FALSE)</f>
        <v>30-Nov-1992</v>
      </c>
      <c r="N2335" s="2">
        <f>VLOOKUP($B2335,'Answer Data Transformation'!$T$3:$AA$2346,4,FALSE)</f>
        <v>0</v>
      </c>
      <c r="O2335" s="2">
        <f>VLOOKUP($B2335,'Answer Data Transformation'!$T$3:$AA$2346,5,FALSE)</f>
        <v>570.62</v>
      </c>
      <c r="P2335" s="2" t="str">
        <f>VLOOKUP($B2335,'Answer Data Transformation'!$T$3:$AA$2346,6,FALSE)</f>
        <v>tier - 2</v>
      </c>
      <c r="Q2335" s="2" t="str">
        <f>VLOOKUP($B2335,'Answer Data Transformation'!$T$3:$AA$2346,7,FALSE)</f>
        <v>tier - 1</v>
      </c>
      <c r="R2335" s="2" t="str">
        <f>VLOOKUP($B2335,'Answer Data Transformation'!$T$3:$AA$2346,8,FALSE)</f>
        <v>R1013</v>
      </c>
      <c r="S2335" s="2">
        <f>VLOOKUP($B2335,'Answer Data Transformation'!$T$3:$AA$2346,3,FALSE)</f>
        <v>30</v>
      </c>
    </row>
    <row r="2336" spans="2:19" ht="15.5" x14ac:dyDescent="0.35">
      <c r="B2336" s="1" t="s">
        <v>9</v>
      </c>
      <c r="C2336" s="28" t="str">
        <f>VLOOKUP(B2336,'Answer Data Transformation'!$B$3:$F$2338,4,FALSE)</f>
        <v xml:space="preserve">  Aaron K</v>
      </c>
      <c r="D2336" s="2">
        <f>VLOOKUP($B2336,'Answer Data Transformation'!$I$3:$R$2338,2,FALSE)</f>
        <v>17.579999999999998</v>
      </c>
      <c r="E2336" s="2">
        <f>VLOOKUP($B2336,'Answer Data Transformation'!$I$3:$R$2338,4,FALSE)</f>
        <v>4.51</v>
      </c>
      <c r="F2336" s="2" t="str">
        <f>VLOOKUP($B2336,'Answer Data Transformation'!$I$3:$R$2338,6,FALSE)</f>
        <v>No</v>
      </c>
      <c r="G2336" s="2" t="str">
        <f>VLOOKUP($B2336,'Answer Data Transformation'!$I$3:$R$2338,7,FALSE)</f>
        <v>No</v>
      </c>
      <c r="H2336" s="2" t="str">
        <f>VLOOKUP($B2336,'Answer Data Transformation'!$I$3:$R$2338,8,FALSE)</f>
        <v>No</v>
      </c>
      <c r="I2336" s="29">
        <f>VLOOKUP($B2336,'Answer Data Transformation'!$I$3:$R$2338,9,FALSE)</f>
        <v>1</v>
      </c>
      <c r="J2336" s="2" t="str">
        <f>VLOOKUP($B2336,'Answer Data Transformation'!$I$3:$R$2338,10,FALSE)</f>
        <v>No</v>
      </c>
      <c r="K2336" s="2" t="str">
        <f>VLOOKUP($B2336,'Answer Data Transformation'!$I$3:$R$2338,3,FALSE)</f>
        <v>Underweight</v>
      </c>
      <c r="L2336" s="2" t="str">
        <f>VLOOKUP($B2336,'Answer Data Transformation'!$I$3:$R$2338,5,FALSE)</f>
        <v>Normal</v>
      </c>
      <c r="M2336" s="2" t="str">
        <f>VLOOKUP($B2336,'Answer Data Transformation'!$T$3:$AA$2346,2,FALSE)</f>
        <v>09-Jul-1992</v>
      </c>
      <c r="N2336" s="2">
        <f>VLOOKUP($B2336,'Answer Data Transformation'!$T$3:$AA$2346,4,FALSE)</f>
        <v>0</v>
      </c>
      <c r="O2336" s="2">
        <f>VLOOKUP($B2336,'Answer Data Transformation'!$T$3:$AA$2346,5,FALSE)</f>
        <v>563.84</v>
      </c>
      <c r="P2336" s="2" t="str">
        <f>VLOOKUP($B2336,'Answer Data Transformation'!$T$3:$AA$2346,6,FALSE)</f>
        <v>tier - 2</v>
      </c>
      <c r="Q2336" s="2" t="str">
        <f>VLOOKUP($B2336,'Answer Data Transformation'!$T$3:$AA$2346,7,FALSE)</f>
        <v>tier - 3</v>
      </c>
      <c r="R2336" s="2" t="str">
        <f>VLOOKUP($B2336,'Answer Data Transformation'!$T$3:$AA$2346,8,FALSE)</f>
        <v>R1013</v>
      </c>
      <c r="S2336" s="2">
        <f>VLOOKUP($B2336,'Answer Data Transformation'!$T$3:$AA$2346,3,FALSE)</f>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49C0-6036-4963-8DBF-3915B9987DAC}">
  <dimension ref="A1:R2336"/>
  <sheetViews>
    <sheetView topLeftCell="H2" workbookViewId="0">
      <selection activeCell="A2" sqref="A2"/>
    </sheetView>
  </sheetViews>
  <sheetFormatPr defaultRowHeight="14.5" x14ac:dyDescent="0.35"/>
  <cols>
    <col min="1" max="1" width="13.26953125" customWidth="1"/>
    <col min="2" max="2" width="11.81640625" customWidth="1"/>
    <col min="5" max="5" width="13.08984375" customWidth="1"/>
    <col min="6" max="6" width="16.26953125" customWidth="1"/>
    <col min="7" max="7" width="14.81640625" customWidth="1"/>
    <col min="8" max="8" width="24.36328125" customWidth="1"/>
    <col min="9" max="9" width="9.1796875" customWidth="1"/>
    <col min="10" max="10" width="14.54296875" customWidth="1"/>
    <col min="11" max="11" width="15.90625" customWidth="1"/>
    <col min="12" max="12" width="13.54296875" customWidth="1"/>
    <col min="13" max="13" width="9.54296875" customWidth="1"/>
    <col min="14" max="14" width="9.1796875" customWidth="1"/>
    <col min="15" max="15" width="13.08984375" customWidth="1"/>
    <col min="16" max="16" width="9.36328125" customWidth="1"/>
    <col min="17" max="17" width="9.453125" customWidth="1"/>
  </cols>
  <sheetData>
    <row r="1" spans="1:18" x14ac:dyDescent="0.35">
      <c r="A1" t="s">
        <v>0</v>
      </c>
      <c r="B1" t="s">
        <v>4731</v>
      </c>
      <c r="C1" t="s">
        <v>2373</v>
      </c>
      <c r="D1" t="s">
        <v>2374</v>
      </c>
      <c r="E1" t="s">
        <v>2375</v>
      </c>
      <c r="F1" t="s">
        <v>2376</v>
      </c>
      <c r="G1" t="s">
        <v>2377</v>
      </c>
      <c r="H1" t="s">
        <v>2378</v>
      </c>
      <c r="I1" t="s">
        <v>8362</v>
      </c>
      <c r="J1" t="s">
        <v>8341</v>
      </c>
      <c r="K1" t="s">
        <v>8342</v>
      </c>
      <c r="L1" t="s">
        <v>8346</v>
      </c>
      <c r="M1" t="s">
        <v>4</v>
      </c>
      <c r="N1" t="s">
        <v>5</v>
      </c>
      <c r="O1" t="s">
        <v>6</v>
      </c>
      <c r="P1" t="s">
        <v>7</v>
      </c>
      <c r="Q1" t="s">
        <v>8</v>
      </c>
      <c r="R1" t="s">
        <v>8347</v>
      </c>
    </row>
    <row r="2" spans="1:18" x14ac:dyDescent="0.35">
      <c r="A2" t="s">
        <v>2372</v>
      </c>
      <c r="B2" t="s">
        <v>4735</v>
      </c>
      <c r="C2">
        <v>47.41</v>
      </c>
      <c r="D2">
        <v>7.47</v>
      </c>
      <c r="E2" t="s">
        <v>2380</v>
      </c>
      <c r="F2" t="s">
        <v>2380</v>
      </c>
      <c r="G2" t="s">
        <v>2380</v>
      </c>
      <c r="H2">
        <v>0</v>
      </c>
      <c r="I2" t="s">
        <v>2383</v>
      </c>
      <c r="J2" t="s">
        <v>8352</v>
      </c>
      <c r="K2" t="s">
        <v>8363</v>
      </c>
      <c r="L2" t="s">
        <v>8364</v>
      </c>
      <c r="M2">
        <v>0</v>
      </c>
      <c r="N2">
        <v>63770.43</v>
      </c>
      <c r="O2" t="s">
        <v>16</v>
      </c>
      <c r="P2" t="s">
        <v>12</v>
      </c>
      <c r="Q2" t="s">
        <v>13</v>
      </c>
      <c r="R2">
        <v>54</v>
      </c>
    </row>
    <row r="3" spans="1:18" x14ac:dyDescent="0.35">
      <c r="A3" t="s">
        <v>2371</v>
      </c>
      <c r="B3" t="s">
        <v>4738</v>
      </c>
      <c r="C3">
        <v>30.36</v>
      </c>
      <c r="D3">
        <v>5.77</v>
      </c>
      <c r="E3" t="s">
        <v>2380</v>
      </c>
      <c r="F3" t="s">
        <v>2380</v>
      </c>
      <c r="G3" t="s">
        <v>2380</v>
      </c>
      <c r="H3">
        <v>0</v>
      </c>
      <c r="I3" t="s">
        <v>2383</v>
      </c>
      <c r="J3" t="s">
        <v>8352</v>
      </c>
      <c r="K3" t="s">
        <v>8365</v>
      </c>
      <c r="L3" t="s">
        <v>8366</v>
      </c>
      <c r="M3">
        <v>0</v>
      </c>
      <c r="N3">
        <v>62592.87</v>
      </c>
      <c r="O3" t="s">
        <v>11</v>
      </c>
      <c r="P3" t="s">
        <v>12</v>
      </c>
      <c r="Q3" t="s">
        <v>13</v>
      </c>
      <c r="R3">
        <v>46</v>
      </c>
    </row>
    <row r="4" spans="1:18" x14ac:dyDescent="0.35">
      <c r="A4" t="s">
        <v>2370</v>
      </c>
      <c r="B4" t="s">
        <v>4740</v>
      </c>
      <c r="C4">
        <v>34.484999999999999</v>
      </c>
      <c r="D4">
        <v>11.87</v>
      </c>
      <c r="E4" t="s">
        <v>2383</v>
      </c>
      <c r="F4" t="s">
        <v>2380</v>
      </c>
      <c r="G4" t="s">
        <v>2380</v>
      </c>
      <c r="H4">
        <v>2</v>
      </c>
      <c r="I4" t="s">
        <v>2383</v>
      </c>
      <c r="J4" t="s">
        <v>8352</v>
      </c>
      <c r="K4" t="s">
        <v>8363</v>
      </c>
      <c r="L4" t="s">
        <v>8367</v>
      </c>
      <c r="M4">
        <v>3</v>
      </c>
      <c r="N4">
        <v>60021.4</v>
      </c>
      <c r="O4" t="s">
        <v>16</v>
      </c>
      <c r="P4" t="s">
        <v>16</v>
      </c>
      <c r="Q4" t="s">
        <v>23</v>
      </c>
      <c r="R4">
        <v>52</v>
      </c>
    </row>
    <row r="5" spans="1:18" x14ac:dyDescent="0.35">
      <c r="A5" t="s">
        <v>2369</v>
      </c>
      <c r="B5" t="s">
        <v>4742</v>
      </c>
      <c r="C5">
        <v>38.094999999999999</v>
      </c>
      <c r="D5">
        <v>6.05</v>
      </c>
      <c r="E5" t="s">
        <v>2380</v>
      </c>
      <c r="F5" t="s">
        <v>2380</v>
      </c>
      <c r="G5" t="s">
        <v>2380</v>
      </c>
      <c r="H5">
        <v>0</v>
      </c>
      <c r="I5" t="s">
        <v>2383</v>
      </c>
      <c r="J5" t="s">
        <v>8352</v>
      </c>
      <c r="K5" t="s">
        <v>8365</v>
      </c>
      <c r="L5" t="s">
        <v>8368</v>
      </c>
      <c r="M5">
        <v>1</v>
      </c>
      <c r="N5">
        <v>58571.07</v>
      </c>
      <c r="O5" t="s">
        <v>16</v>
      </c>
      <c r="P5" t="s">
        <v>12</v>
      </c>
      <c r="Q5" t="s">
        <v>247</v>
      </c>
      <c r="R5">
        <v>32</v>
      </c>
    </row>
    <row r="6" spans="1:18" x14ac:dyDescent="0.35">
      <c r="A6" t="s">
        <v>2368</v>
      </c>
      <c r="B6" t="s">
        <v>4744</v>
      </c>
      <c r="C6">
        <v>35.53</v>
      </c>
      <c r="D6">
        <v>5.45</v>
      </c>
      <c r="E6" t="s">
        <v>2380</v>
      </c>
      <c r="F6" t="s">
        <v>2380</v>
      </c>
      <c r="G6" t="s">
        <v>2380</v>
      </c>
      <c r="H6">
        <v>0</v>
      </c>
      <c r="I6" t="s">
        <v>2383</v>
      </c>
      <c r="J6" t="s">
        <v>8352</v>
      </c>
      <c r="K6" t="s">
        <v>8369</v>
      </c>
      <c r="L6" t="s">
        <v>8370</v>
      </c>
      <c r="M6">
        <v>0</v>
      </c>
      <c r="N6">
        <v>55135.4</v>
      </c>
      <c r="O6" t="s">
        <v>16</v>
      </c>
      <c r="P6" t="s">
        <v>11</v>
      </c>
      <c r="Q6" t="s">
        <v>23</v>
      </c>
      <c r="R6">
        <v>33</v>
      </c>
    </row>
    <row r="7" spans="1:18" x14ac:dyDescent="0.35">
      <c r="A7" t="s">
        <v>2367</v>
      </c>
      <c r="B7" t="s">
        <v>4746</v>
      </c>
      <c r="C7">
        <v>32.799999999999997</v>
      </c>
      <c r="D7">
        <v>6.59</v>
      </c>
      <c r="E7" t="s">
        <v>2380</v>
      </c>
      <c r="F7" t="s">
        <v>2380</v>
      </c>
      <c r="G7" t="s">
        <v>2380</v>
      </c>
      <c r="H7">
        <v>0</v>
      </c>
      <c r="I7" t="s">
        <v>2383</v>
      </c>
      <c r="J7" t="s">
        <v>8352</v>
      </c>
      <c r="K7" t="s">
        <v>8363</v>
      </c>
      <c r="L7" t="s">
        <v>8371</v>
      </c>
      <c r="M7">
        <v>0</v>
      </c>
      <c r="N7">
        <v>52590.83</v>
      </c>
      <c r="O7" t="s">
        <v>16</v>
      </c>
      <c r="P7" t="s">
        <v>12</v>
      </c>
      <c r="Q7" t="s">
        <v>42</v>
      </c>
      <c r="R7">
        <v>60</v>
      </c>
    </row>
    <row r="8" spans="1:18" x14ac:dyDescent="0.35">
      <c r="A8" t="s">
        <v>2366</v>
      </c>
      <c r="B8" t="s">
        <v>4748</v>
      </c>
      <c r="C8">
        <v>36.4</v>
      </c>
      <c r="D8">
        <v>6.07</v>
      </c>
      <c r="E8" t="s">
        <v>2380</v>
      </c>
      <c r="F8" t="s">
        <v>2380</v>
      </c>
      <c r="G8" t="s">
        <v>2380</v>
      </c>
      <c r="H8">
        <v>0</v>
      </c>
      <c r="I8" t="s">
        <v>2383</v>
      </c>
      <c r="J8" t="s">
        <v>8352</v>
      </c>
      <c r="K8" t="s">
        <v>8365</v>
      </c>
      <c r="L8" t="s">
        <v>8372</v>
      </c>
      <c r="M8">
        <v>1</v>
      </c>
      <c r="N8">
        <v>51194.559999999998</v>
      </c>
      <c r="O8" t="s">
        <v>16</v>
      </c>
      <c r="P8" t="s">
        <v>12</v>
      </c>
      <c r="Q8" t="s">
        <v>42</v>
      </c>
      <c r="R8">
        <v>28</v>
      </c>
    </row>
    <row r="9" spans="1:18" x14ac:dyDescent="0.35">
      <c r="A9" t="s">
        <v>2365</v>
      </c>
      <c r="B9" t="s">
        <v>4750</v>
      </c>
      <c r="C9">
        <v>36.96</v>
      </c>
      <c r="D9">
        <v>7.93</v>
      </c>
      <c r="E9" t="s">
        <v>2380</v>
      </c>
      <c r="F9" t="s">
        <v>2380</v>
      </c>
      <c r="G9" t="s">
        <v>2380</v>
      </c>
      <c r="H9">
        <v>3</v>
      </c>
      <c r="I9" t="s">
        <v>2383</v>
      </c>
      <c r="J9" t="s">
        <v>8352</v>
      </c>
      <c r="K9" t="s">
        <v>8363</v>
      </c>
      <c r="L9" t="s">
        <v>8373</v>
      </c>
      <c r="M9">
        <v>2</v>
      </c>
      <c r="N9">
        <v>49577.66</v>
      </c>
      <c r="O9" t="s">
        <v>11</v>
      </c>
      <c r="P9" t="s">
        <v>11</v>
      </c>
      <c r="Q9" t="s">
        <v>13</v>
      </c>
      <c r="R9">
        <v>64</v>
      </c>
    </row>
    <row r="10" spans="1:18" x14ac:dyDescent="0.35">
      <c r="A10" t="s">
        <v>2364</v>
      </c>
      <c r="B10" t="s">
        <v>4752</v>
      </c>
      <c r="C10">
        <v>41.14</v>
      </c>
      <c r="D10">
        <v>9.58</v>
      </c>
      <c r="E10" t="s">
        <v>2383</v>
      </c>
      <c r="F10" t="s">
        <v>2380</v>
      </c>
      <c r="G10" t="s">
        <v>2383</v>
      </c>
      <c r="H10">
        <v>1</v>
      </c>
      <c r="I10" t="s">
        <v>2383</v>
      </c>
      <c r="J10" t="s">
        <v>8352</v>
      </c>
      <c r="K10" t="s">
        <v>8363</v>
      </c>
      <c r="L10" t="s">
        <v>8374</v>
      </c>
      <c r="M10">
        <v>1</v>
      </c>
      <c r="N10">
        <v>48970.25</v>
      </c>
      <c r="O10" t="s">
        <v>16</v>
      </c>
      <c r="P10" t="s">
        <v>11</v>
      </c>
      <c r="Q10" t="s">
        <v>13</v>
      </c>
      <c r="R10">
        <v>59</v>
      </c>
    </row>
    <row r="11" spans="1:18" x14ac:dyDescent="0.35">
      <c r="A11" t="s">
        <v>2363</v>
      </c>
      <c r="B11" t="s">
        <v>4754</v>
      </c>
      <c r="C11">
        <v>38.06</v>
      </c>
      <c r="D11">
        <v>10.79</v>
      </c>
      <c r="E11" t="s">
        <v>2380</v>
      </c>
      <c r="F11" t="s">
        <v>2380</v>
      </c>
      <c r="G11" t="s">
        <v>2380</v>
      </c>
      <c r="H11">
        <v>0</v>
      </c>
      <c r="I11" t="s">
        <v>2383</v>
      </c>
      <c r="J11" t="s">
        <v>8352</v>
      </c>
      <c r="K11" t="s">
        <v>8363</v>
      </c>
      <c r="L11" t="s">
        <v>8375</v>
      </c>
      <c r="M11">
        <v>0</v>
      </c>
      <c r="N11">
        <v>48885.14</v>
      </c>
      <c r="O11" t="s">
        <v>16</v>
      </c>
      <c r="P11" t="s">
        <v>11</v>
      </c>
      <c r="Q11" t="s">
        <v>13</v>
      </c>
      <c r="R11">
        <v>44</v>
      </c>
    </row>
    <row r="12" spans="1:18" x14ac:dyDescent="0.35">
      <c r="A12" t="s">
        <v>2362</v>
      </c>
      <c r="B12" t="s">
        <v>4756</v>
      </c>
      <c r="C12">
        <v>37.700000000000003</v>
      </c>
      <c r="D12">
        <v>5.96</v>
      </c>
      <c r="E12" t="s">
        <v>2383</v>
      </c>
      <c r="F12" t="s">
        <v>2380</v>
      </c>
      <c r="G12" t="s">
        <v>2380</v>
      </c>
      <c r="H12">
        <v>2</v>
      </c>
      <c r="I12" t="s">
        <v>2383</v>
      </c>
      <c r="J12" t="s">
        <v>8352</v>
      </c>
      <c r="K12" t="s">
        <v>8365</v>
      </c>
      <c r="L12" t="s">
        <v>8376</v>
      </c>
      <c r="M12">
        <v>0</v>
      </c>
      <c r="N12">
        <v>48824.45</v>
      </c>
      <c r="O12" t="s">
        <v>11</v>
      </c>
      <c r="P12" t="s">
        <v>16</v>
      </c>
      <c r="Q12" t="s">
        <v>42</v>
      </c>
      <c r="R12">
        <v>63</v>
      </c>
    </row>
    <row r="13" spans="1:18" x14ac:dyDescent="0.35">
      <c r="A13" t="s">
        <v>2361</v>
      </c>
      <c r="B13" t="s">
        <v>4758</v>
      </c>
      <c r="C13">
        <v>42.13</v>
      </c>
      <c r="D13">
        <v>11.9</v>
      </c>
      <c r="E13" t="s">
        <v>2380</v>
      </c>
      <c r="F13" t="s">
        <v>2380</v>
      </c>
      <c r="G13" t="s">
        <v>2380</v>
      </c>
      <c r="H13">
        <v>0</v>
      </c>
      <c r="I13" t="s">
        <v>2383</v>
      </c>
      <c r="J13" t="s">
        <v>8352</v>
      </c>
      <c r="K13" t="s">
        <v>8363</v>
      </c>
      <c r="L13" t="s">
        <v>8377</v>
      </c>
      <c r="M13">
        <v>1</v>
      </c>
      <c r="N13">
        <v>48675.519999999997</v>
      </c>
      <c r="O13" t="s">
        <v>16</v>
      </c>
      <c r="P13" t="s">
        <v>11</v>
      </c>
      <c r="Q13" t="s">
        <v>13</v>
      </c>
      <c r="R13">
        <v>57</v>
      </c>
    </row>
    <row r="14" spans="1:18" x14ac:dyDescent="0.35">
      <c r="A14" t="s">
        <v>2360</v>
      </c>
      <c r="B14" t="s">
        <v>4760</v>
      </c>
      <c r="C14">
        <v>40.92</v>
      </c>
      <c r="D14">
        <v>8.41</v>
      </c>
      <c r="E14" t="s">
        <v>2380</v>
      </c>
      <c r="F14" t="s">
        <v>2380</v>
      </c>
      <c r="G14" t="s">
        <v>2380</v>
      </c>
      <c r="H14">
        <v>0</v>
      </c>
      <c r="I14" t="s">
        <v>2383</v>
      </c>
      <c r="J14" t="s">
        <v>8352</v>
      </c>
      <c r="K14" t="s">
        <v>8363</v>
      </c>
      <c r="L14" t="s">
        <v>8378</v>
      </c>
      <c r="M14">
        <v>0</v>
      </c>
      <c r="N14">
        <v>48673.56</v>
      </c>
      <c r="O14" t="s">
        <v>16</v>
      </c>
      <c r="P14" t="s">
        <v>11</v>
      </c>
      <c r="Q14" t="s">
        <v>13</v>
      </c>
      <c r="R14">
        <v>60</v>
      </c>
    </row>
    <row r="15" spans="1:18" x14ac:dyDescent="0.35">
      <c r="A15" t="s">
        <v>2359</v>
      </c>
      <c r="B15" t="s">
        <v>4762</v>
      </c>
      <c r="C15">
        <v>40.564999999999998</v>
      </c>
      <c r="D15">
        <v>7.02</v>
      </c>
      <c r="E15" t="s">
        <v>2380</v>
      </c>
      <c r="F15" t="s">
        <v>2380</v>
      </c>
      <c r="G15" t="s">
        <v>2380</v>
      </c>
      <c r="H15">
        <v>0</v>
      </c>
      <c r="I15" t="s">
        <v>2383</v>
      </c>
      <c r="J15" t="s">
        <v>8352</v>
      </c>
      <c r="K15" t="s">
        <v>8363</v>
      </c>
      <c r="L15" t="s">
        <v>8379</v>
      </c>
      <c r="M15">
        <v>3</v>
      </c>
      <c r="N15">
        <v>48549.18</v>
      </c>
      <c r="O15" t="s">
        <v>16</v>
      </c>
      <c r="P15" t="s">
        <v>12</v>
      </c>
      <c r="Q15" t="s">
        <v>168</v>
      </c>
      <c r="R15">
        <v>54</v>
      </c>
    </row>
    <row r="16" spans="1:18" x14ac:dyDescent="0.35">
      <c r="A16" t="s">
        <v>2358</v>
      </c>
      <c r="B16" t="s">
        <v>4764</v>
      </c>
      <c r="C16">
        <v>36.384999999999998</v>
      </c>
      <c r="D16">
        <v>7.59</v>
      </c>
      <c r="E16" t="s">
        <v>2383</v>
      </c>
      <c r="F16" t="s">
        <v>2380</v>
      </c>
      <c r="G16" t="s">
        <v>2380</v>
      </c>
      <c r="H16">
        <v>2</v>
      </c>
      <c r="I16" t="s">
        <v>2383</v>
      </c>
      <c r="J16" t="s">
        <v>8352</v>
      </c>
      <c r="K16" t="s">
        <v>8363</v>
      </c>
      <c r="L16" t="s">
        <v>8380</v>
      </c>
      <c r="M16">
        <v>1</v>
      </c>
      <c r="N16">
        <v>48517.56</v>
      </c>
      <c r="O16" t="s">
        <v>16</v>
      </c>
      <c r="P16" t="s">
        <v>12</v>
      </c>
      <c r="Q16" t="s">
        <v>247</v>
      </c>
      <c r="R16">
        <v>61</v>
      </c>
    </row>
    <row r="17" spans="1:18" x14ac:dyDescent="0.35">
      <c r="A17" t="s">
        <v>2357</v>
      </c>
      <c r="B17" t="s">
        <v>4766</v>
      </c>
      <c r="C17">
        <v>39.9</v>
      </c>
      <c r="D17">
        <v>11.32</v>
      </c>
      <c r="E17" t="s">
        <v>2380</v>
      </c>
      <c r="F17" t="s">
        <v>2380</v>
      </c>
      <c r="G17" t="s">
        <v>2380</v>
      </c>
      <c r="H17">
        <v>0</v>
      </c>
      <c r="I17" t="s">
        <v>2383</v>
      </c>
      <c r="J17" t="s">
        <v>8352</v>
      </c>
      <c r="K17" t="s">
        <v>8363</v>
      </c>
      <c r="L17" t="s">
        <v>8381</v>
      </c>
      <c r="M17">
        <v>0</v>
      </c>
      <c r="N17">
        <v>48173.36</v>
      </c>
      <c r="O17" t="s">
        <v>16</v>
      </c>
      <c r="P17" t="s">
        <v>12</v>
      </c>
      <c r="Q17" t="s">
        <v>42</v>
      </c>
      <c r="R17">
        <v>60</v>
      </c>
    </row>
    <row r="18" spans="1:18" x14ac:dyDescent="0.35">
      <c r="A18" t="s">
        <v>2356</v>
      </c>
      <c r="B18" t="s">
        <v>4768</v>
      </c>
      <c r="C18">
        <v>33.799999999999997</v>
      </c>
      <c r="D18">
        <v>7.67</v>
      </c>
      <c r="E18" t="s">
        <v>2380</v>
      </c>
      <c r="F18" t="s">
        <v>2380</v>
      </c>
      <c r="G18" t="s">
        <v>2380</v>
      </c>
      <c r="H18">
        <v>3</v>
      </c>
      <c r="I18" t="s">
        <v>2383</v>
      </c>
      <c r="J18" t="s">
        <v>8352</v>
      </c>
      <c r="K18" t="s">
        <v>8363</v>
      </c>
      <c r="L18" t="s">
        <v>8382</v>
      </c>
      <c r="M18">
        <v>1</v>
      </c>
      <c r="N18">
        <v>47928.03</v>
      </c>
      <c r="O18" t="s">
        <v>11</v>
      </c>
      <c r="P18" t="s">
        <v>12</v>
      </c>
      <c r="Q18" t="s">
        <v>42</v>
      </c>
      <c r="R18">
        <v>64</v>
      </c>
    </row>
    <row r="19" spans="1:18" x14ac:dyDescent="0.35">
      <c r="A19" t="s">
        <v>2355</v>
      </c>
      <c r="B19" t="s">
        <v>4770</v>
      </c>
      <c r="C19">
        <v>36.765000000000001</v>
      </c>
      <c r="D19">
        <v>7.29</v>
      </c>
      <c r="E19" t="s">
        <v>2383</v>
      </c>
      <c r="F19" t="s">
        <v>2380</v>
      </c>
      <c r="G19" t="s">
        <v>2383</v>
      </c>
      <c r="H19">
        <v>1</v>
      </c>
      <c r="I19" t="s">
        <v>2383</v>
      </c>
      <c r="J19" t="s">
        <v>8352</v>
      </c>
      <c r="K19" t="s">
        <v>8363</v>
      </c>
      <c r="L19" t="s">
        <v>8383</v>
      </c>
      <c r="M19">
        <v>1</v>
      </c>
      <c r="N19">
        <v>47896.79</v>
      </c>
      <c r="O19" t="s">
        <v>16</v>
      </c>
      <c r="P19" t="s">
        <v>12</v>
      </c>
      <c r="Q19" t="s">
        <v>247</v>
      </c>
      <c r="R19">
        <v>59</v>
      </c>
    </row>
    <row r="20" spans="1:18" x14ac:dyDescent="0.35">
      <c r="A20" t="s">
        <v>2354</v>
      </c>
      <c r="B20" t="s">
        <v>4772</v>
      </c>
      <c r="C20">
        <v>36.954999999999998</v>
      </c>
      <c r="D20">
        <v>4.72</v>
      </c>
      <c r="E20" t="s">
        <v>2383</v>
      </c>
      <c r="F20" t="s">
        <v>2380</v>
      </c>
      <c r="G20" t="s">
        <v>2380</v>
      </c>
      <c r="H20">
        <v>1</v>
      </c>
      <c r="I20" t="s">
        <v>2383</v>
      </c>
      <c r="J20" t="s">
        <v>8352</v>
      </c>
      <c r="K20" t="s">
        <v>8369</v>
      </c>
      <c r="L20" t="s">
        <v>8384</v>
      </c>
      <c r="M20">
        <v>2</v>
      </c>
      <c r="N20">
        <v>47496.49</v>
      </c>
      <c r="O20" t="s">
        <v>16</v>
      </c>
      <c r="P20" t="s">
        <v>12</v>
      </c>
      <c r="Q20" t="s">
        <v>23</v>
      </c>
      <c r="R20">
        <v>58</v>
      </c>
    </row>
    <row r="21" spans="1:18" x14ac:dyDescent="0.35">
      <c r="A21" t="s">
        <v>2353</v>
      </c>
      <c r="B21" t="s">
        <v>4774</v>
      </c>
      <c r="C21">
        <v>42.9</v>
      </c>
      <c r="D21">
        <v>11.41</v>
      </c>
      <c r="E21" t="s">
        <v>2380</v>
      </c>
      <c r="F21" t="s">
        <v>2380</v>
      </c>
      <c r="G21" t="s">
        <v>2380</v>
      </c>
      <c r="H21">
        <v>0</v>
      </c>
      <c r="I21" t="s">
        <v>2383</v>
      </c>
      <c r="J21" t="s">
        <v>8352</v>
      </c>
      <c r="K21" t="s">
        <v>8363</v>
      </c>
      <c r="L21" t="s">
        <v>8385</v>
      </c>
      <c r="M21">
        <v>2</v>
      </c>
      <c r="N21">
        <v>47462.89</v>
      </c>
      <c r="O21" t="s">
        <v>16</v>
      </c>
      <c r="P21" t="s">
        <v>11</v>
      </c>
      <c r="Q21" t="s">
        <v>13</v>
      </c>
      <c r="R21">
        <v>51</v>
      </c>
    </row>
    <row r="22" spans="1:18" x14ac:dyDescent="0.35">
      <c r="A22" t="s">
        <v>2352</v>
      </c>
      <c r="B22" t="s">
        <v>4776</v>
      </c>
      <c r="C22">
        <v>36.299999999999997</v>
      </c>
      <c r="D22">
        <v>11.5</v>
      </c>
      <c r="E22" t="s">
        <v>2383</v>
      </c>
      <c r="F22" t="s">
        <v>2380</v>
      </c>
      <c r="G22" t="s">
        <v>2380</v>
      </c>
      <c r="H22">
        <v>2</v>
      </c>
      <c r="I22" t="s">
        <v>2383</v>
      </c>
      <c r="J22" t="s">
        <v>8352</v>
      </c>
      <c r="K22" t="s">
        <v>8363</v>
      </c>
      <c r="L22" t="s">
        <v>8386</v>
      </c>
      <c r="M22">
        <v>1</v>
      </c>
      <c r="N22">
        <v>47403.88</v>
      </c>
      <c r="O22" t="s">
        <v>16</v>
      </c>
      <c r="P22" t="s">
        <v>12</v>
      </c>
      <c r="Q22" t="s">
        <v>42</v>
      </c>
      <c r="R22">
        <v>61</v>
      </c>
    </row>
    <row r="23" spans="1:18" x14ac:dyDescent="0.35">
      <c r="A23" t="s">
        <v>2351</v>
      </c>
      <c r="B23" t="s">
        <v>4778</v>
      </c>
      <c r="C23">
        <v>32.200000000000003</v>
      </c>
      <c r="D23">
        <v>6.22</v>
      </c>
      <c r="E23" t="s">
        <v>2383</v>
      </c>
      <c r="F23" t="s">
        <v>2380</v>
      </c>
      <c r="G23" t="s">
        <v>2380</v>
      </c>
      <c r="H23">
        <v>2</v>
      </c>
      <c r="I23" t="s">
        <v>2383</v>
      </c>
      <c r="J23" t="s">
        <v>8352</v>
      </c>
      <c r="K23" t="s">
        <v>8365</v>
      </c>
      <c r="L23" t="s">
        <v>8387</v>
      </c>
      <c r="M23">
        <v>2</v>
      </c>
      <c r="N23">
        <v>47305.31</v>
      </c>
      <c r="O23" t="s">
        <v>11</v>
      </c>
      <c r="P23" t="s">
        <v>16</v>
      </c>
      <c r="Q23" t="s">
        <v>42</v>
      </c>
      <c r="R23">
        <v>63</v>
      </c>
    </row>
    <row r="24" spans="1:18" x14ac:dyDescent="0.35">
      <c r="A24" t="s">
        <v>2350</v>
      </c>
      <c r="B24" t="s">
        <v>4780</v>
      </c>
      <c r="C24">
        <v>31.3</v>
      </c>
      <c r="D24">
        <v>11.38</v>
      </c>
      <c r="E24" t="s">
        <v>2380</v>
      </c>
      <c r="F24" t="s">
        <v>2380</v>
      </c>
      <c r="G24" t="s">
        <v>2380</v>
      </c>
      <c r="H24">
        <v>3</v>
      </c>
      <c r="I24" t="s">
        <v>2383</v>
      </c>
      <c r="J24" t="s">
        <v>8352</v>
      </c>
      <c r="K24" t="s">
        <v>8363</v>
      </c>
      <c r="L24" t="s">
        <v>8388</v>
      </c>
      <c r="M24">
        <v>2</v>
      </c>
      <c r="N24">
        <v>47291.06</v>
      </c>
      <c r="O24" t="s">
        <v>11</v>
      </c>
      <c r="P24" t="s">
        <v>16</v>
      </c>
      <c r="Q24" t="s">
        <v>42</v>
      </c>
      <c r="R24">
        <v>64</v>
      </c>
    </row>
    <row r="25" spans="1:18" x14ac:dyDescent="0.35">
      <c r="A25" t="s">
        <v>2349</v>
      </c>
      <c r="B25" t="s">
        <v>4782</v>
      </c>
      <c r="C25">
        <v>41.8</v>
      </c>
      <c r="D25">
        <v>7.89</v>
      </c>
      <c r="E25" t="s">
        <v>2383</v>
      </c>
      <c r="F25" t="s">
        <v>2380</v>
      </c>
      <c r="G25" t="s">
        <v>2380</v>
      </c>
      <c r="H25">
        <v>2</v>
      </c>
      <c r="I25" t="s">
        <v>2383</v>
      </c>
      <c r="J25" t="s">
        <v>8352</v>
      </c>
      <c r="K25" t="s">
        <v>8363</v>
      </c>
      <c r="L25" t="s">
        <v>8389</v>
      </c>
      <c r="M25">
        <v>2</v>
      </c>
      <c r="N25">
        <v>47269.85</v>
      </c>
      <c r="O25" t="s">
        <v>16</v>
      </c>
      <c r="P25" t="s">
        <v>11</v>
      </c>
      <c r="Q25" t="s">
        <v>13</v>
      </c>
      <c r="R25">
        <v>52</v>
      </c>
    </row>
    <row r="26" spans="1:18" x14ac:dyDescent="0.35">
      <c r="A26" t="s">
        <v>2348</v>
      </c>
      <c r="B26" t="s">
        <v>4784</v>
      </c>
      <c r="C26">
        <v>35.090000000000003</v>
      </c>
      <c r="D26">
        <v>4.38</v>
      </c>
      <c r="E26" t="s">
        <v>2383</v>
      </c>
      <c r="F26" t="s">
        <v>2380</v>
      </c>
      <c r="G26" t="s">
        <v>2380</v>
      </c>
      <c r="H26">
        <v>2</v>
      </c>
      <c r="I26" t="s">
        <v>2383</v>
      </c>
      <c r="J26" t="s">
        <v>8352</v>
      </c>
      <c r="K26" t="s">
        <v>8369</v>
      </c>
      <c r="L26" t="s">
        <v>8390</v>
      </c>
      <c r="M26">
        <v>0</v>
      </c>
      <c r="N26">
        <v>47055.53</v>
      </c>
      <c r="O26" t="s">
        <v>11</v>
      </c>
      <c r="P26" t="s">
        <v>16</v>
      </c>
      <c r="Q26" t="s">
        <v>13</v>
      </c>
      <c r="R26">
        <v>63</v>
      </c>
    </row>
    <row r="27" spans="1:18" x14ac:dyDescent="0.35">
      <c r="A27" t="s">
        <v>2347</v>
      </c>
      <c r="B27" t="s">
        <v>4786</v>
      </c>
      <c r="C27">
        <v>33.880000000000003</v>
      </c>
      <c r="D27">
        <v>7.01</v>
      </c>
      <c r="E27" t="s">
        <v>2380</v>
      </c>
      <c r="F27" t="s">
        <v>2380</v>
      </c>
      <c r="G27" t="s">
        <v>2380</v>
      </c>
      <c r="H27">
        <v>3</v>
      </c>
      <c r="I27" t="s">
        <v>2383</v>
      </c>
      <c r="J27" t="s">
        <v>8352</v>
      </c>
      <c r="K27" t="s">
        <v>8363</v>
      </c>
      <c r="L27" t="s">
        <v>8391</v>
      </c>
      <c r="M27">
        <v>0</v>
      </c>
      <c r="N27">
        <v>46889.26</v>
      </c>
      <c r="O27" t="s">
        <v>11</v>
      </c>
      <c r="P27" t="s">
        <v>12</v>
      </c>
      <c r="Q27" t="s">
        <v>13</v>
      </c>
      <c r="R27">
        <v>64</v>
      </c>
    </row>
    <row r="28" spans="1:18" x14ac:dyDescent="0.35">
      <c r="A28" t="s">
        <v>2346</v>
      </c>
      <c r="B28" t="s">
        <v>4788</v>
      </c>
      <c r="C28">
        <v>30.875</v>
      </c>
      <c r="D28">
        <v>11.88</v>
      </c>
      <c r="E28" t="s">
        <v>2380</v>
      </c>
      <c r="F28" t="s">
        <v>2380</v>
      </c>
      <c r="G28" t="s">
        <v>2380</v>
      </c>
      <c r="H28">
        <v>0</v>
      </c>
      <c r="I28" t="s">
        <v>2383</v>
      </c>
      <c r="J28" t="s">
        <v>8352</v>
      </c>
      <c r="K28" t="s">
        <v>8363</v>
      </c>
      <c r="L28" t="s">
        <v>8392</v>
      </c>
      <c r="M28">
        <v>3</v>
      </c>
      <c r="N28">
        <v>46718.16</v>
      </c>
      <c r="O28" t="s">
        <v>16</v>
      </c>
      <c r="P28" t="s">
        <v>16</v>
      </c>
      <c r="Q28" t="s">
        <v>23</v>
      </c>
      <c r="R28">
        <v>62</v>
      </c>
    </row>
    <row r="29" spans="1:18" x14ac:dyDescent="0.35">
      <c r="A29" t="s">
        <v>2345</v>
      </c>
      <c r="B29" t="s">
        <v>4790</v>
      </c>
      <c r="C29">
        <v>36.86</v>
      </c>
      <c r="D29">
        <v>5.19</v>
      </c>
      <c r="E29" t="s">
        <v>2383</v>
      </c>
      <c r="F29" t="s">
        <v>2380</v>
      </c>
      <c r="G29" t="s">
        <v>2383</v>
      </c>
      <c r="H29">
        <v>1</v>
      </c>
      <c r="I29" t="s">
        <v>2383</v>
      </c>
      <c r="J29" t="s">
        <v>8352</v>
      </c>
      <c r="K29" t="s">
        <v>8369</v>
      </c>
      <c r="L29" t="s">
        <v>8393</v>
      </c>
      <c r="M29">
        <v>3</v>
      </c>
      <c r="N29">
        <v>46661.440000000002</v>
      </c>
      <c r="O29" t="s">
        <v>16</v>
      </c>
      <c r="P29" t="s">
        <v>12</v>
      </c>
      <c r="Q29" t="s">
        <v>23</v>
      </c>
      <c r="R29">
        <v>53</v>
      </c>
    </row>
    <row r="30" spans="1:18" x14ac:dyDescent="0.35">
      <c r="A30" t="s">
        <v>2344</v>
      </c>
      <c r="B30" t="s">
        <v>4750</v>
      </c>
      <c r="C30">
        <v>35.86</v>
      </c>
      <c r="D30">
        <v>6.74</v>
      </c>
      <c r="E30" t="s">
        <v>2383</v>
      </c>
      <c r="F30" t="s">
        <v>2380</v>
      </c>
      <c r="G30" t="s">
        <v>2380</v>
      </c>
      <c r="H30">
        <v>2</v>
      </c>
      <c r="I30" t="s">
        <v>2383</v>
      </c>
      <c r="J30" t="s">
        <v>8352</v>
      </c>
      <c r="K30" t="s">
        <v>8363</v>
      </c>
      <c r="L30" t="s">
        <v>8394</v>
      </c>
      <c r="M30">
        <v>0</v>
      </c>
      <c r="N30">
        <v>46599.11</v>
      </c>
      <c r="O30" t="s">
        <v>16</v>
      </c>
      <c r="P30" t="s">
        <v>16</v>
      </c>
      <c r="Q30" t="s">
        <v>13</v>
      </c>
      <c r="R30">
        <v>61</v>
      </c>
    </row>
    <row r="31" spans="1:18" x14ac:dyDescent="0.35">
      <c r="A31" t="s">
        <v>2343</v>
      </c>
      <c r="B31" t="s">
        <v>4793</v>
      </c>
      <c r="C31">
        <v>37.049999999999997</v>
      </c>
      <c r="D31">
        <v>8.44</v>
      </c>
      <c r="E31" t="s">
        <v>2380</v>
      </c>
      <c r="F31" t="s">
        <v>2380</v>
      </c>
      <c r="G31" t="s">
        <v>2380</v>
      </c>
      <c r="H31">
        <v>0</v>
      </c>
      <c r="I31" t="s">
        <v>2383</v>
      </c>
      <c r="J31" t="s">
        <v>8352</v>
      </c>
      <c r="K31" t="s">
        <v>8363</v>
      </c>
      <c r="L31" t="s">
        <v>8395</v>
      </c>
      <c r="M31">
        <v>3</v>
      </c>
      <c r="N31">
        <v>46255.11</v>
      </c>
      <c r="O31" t="s">
        <v>16</v>
      </c>
      <c r="P31" t="s">
        <v>12</v>
      </c>
      <c r="Q31" t="s">
        <v>247</v>
      </c>
      <c r="R31">
        <v>51</v>
      </c>
    </row>
    <row r="32" spans="1:18" x14ac:dyDescent="0.35">
      <c r="A32" t="s">
        <v>2342</v>
      </c>
      <c r="B32" t="s">
        <v>4795</v>
      </c>
      <c r="C32">
        <v>43.89</v>
      </c>
      <c r="D32">
        <v>8.7100000000000009</v>
      </c>
      <c r="E32" t="s">
        <v>2380</v>
      </c>
      <c r="F32" t="s">
        <v>2380</v>
      </c>
      <c r="G32" t="s">
        <v>2380</v>
      </c>
      <c r="H32">
        <v>0</v>
      </c>
      <c r="I32" t="s">
        <v>2383</v>
      </c>
      <c r="J32" t="s">
        <v>8352</v>
      </c>
      <c r="K32" t="s">
        <v>8363</v>
      </c>
      <c r="L32" t="s">
        <v>8396</v>
      </c>
      <c r="M32">
        <v>2</v>
      </c>
      <c r="N32">
        <v>46200.99</v>
      </c>
      <c r="O32" t="s">
        <v>16</v>
      </c>
      <c r="P32" t="s">
        <v>16</v>
      </c>
      <c r="Q32" t="s">
        <v>13</v>
      </c>
      <c r="R32">
        <v>44</v>
      </c>
    </row>
    <row r="33" spans="1:18" x14ac:dyDescent="0.35">
      <c r="A33" t="s">
        <v>2341</v>
      </c>
      <c r="B33" t="s">
        <v>4797</v>
      </c>
      <c r="C33">
        <v>42.35</v>
      </c>
      <c r="D33">
        <v>5.08</v>
      </c>
      <c r="E33" t="s">
        <v>2383</v>
      </c>
      <c r="F33" t="s">
        <v>2380</v>
      </c>
      <c r="G33" t="s">
        <v>2380</v>
      </c>
      <c r="H33">
        <v>0</v>
      </c>
      <c r="I33" t="s">
        <v>2383</v>
      </c>
      <c r="J33" t="s">
        <v>8352</v>
      </c>
      <c r="K33" t="s">
        <v>8369</v>
      </c>
      <c r="L33" t="s">
        <v>8397</v>
      </c>
      <c r="M33">
        <v>3</v>
      </c>
      <c r="N33">
        <v>46151.12</v>
      </c>
      <c r="O33" t="s">
        <v>16</v>
      </c>
      <c r="P33" t="s">
        <v>12</v>
      </c>
      <c r="Q33" t="s">
        <v>13</v>
      </c>
      <c r="R33">
        <v>46</v>
      </c>
    </row>
    <row r="34" spans="1:18" x14ac:dyDescent="0.35">
      <c r="A34" t="s">
        <v>2340</v>
      </c>
      <c r="B34" t="s">
        <v>4799</v>
      </c>
      <c r="C34">
        <v>31.35</v>
      </c>
      <c r="D34">
        <v>6.86</v>
      </c>
      <c r="E34" t="s">
        <v>2380</v>
      </c>
      <c r="F34" t="s">
        <v>2380</v>
      </c>
      <c r="G34" t="s">
        <v>2380</v>
      </c>
      <c r="H34">
        <v>0</v>
      </c>
      <c r="I34" t="s">
        <v>2383</v>
      </c>
      <c r="J34" t="s">
        <v>8352</v>
      </c>
      <c r="K34" t="s">
        <v>8363</v>
      </c>
      <c r="L34" t="s">
        <v>8398</v>
      </c>
      <c r="M34">
        <v>3</v>
      </c>
      <c r="N34">
        <v>46130.53</v>
      </c>
      <c r="O34" t="s">
        <v>16</v>
      </c>
      <c r="P34" t="s">
        <v>16</v>
      </c>
      <c r="Q34" t="s">
        <v>23</v>
      </c>
      <c r="R34">
        <v>60</v>
      </c>
    </row>
    <row r="35" spans="1:18" x14ac:dyDescent="0.35">
      <c r="A35" t="s">
        <v>2339</v>
      </c>
      <c r="B35" t="s">
        <v>4801</v>
      </c>
      <c r="C35">
        <v>47.6</v>
      </c>
      <c r="D35">
        <v>5.95</v>
      </c>
      <c r="E35" t="s">
        <v>2383</v>
      </c>
      <c r="F35" t="s">
        <v>2380</v>
      </c>
      <c r="G35" t="s">
        <v>2380</v>
      </c>
      <c r="H35">
        <v>0</v>
      </c>
      <c r="I35" t="s">
        <v>2383</v>
      </c>
      <c r="J35" t="s">
        <v>8352</v>
      </c>
      <c r="K35" t="s">
        <v>8365</v>
      </c>
      <c r="L35" t="s">
        <v>8399</v>
      </c>
      <c r="M35">
        <v>2</v>
      </c>
      <c r="N35">
        <v>46113.51</v>
      </c>
      <c r="O35" t="s">
        <v>11</v>
      </c>
      <c r="P35" t="s">
        <v>12</v>
      </c>
      <c r="Q35" t="s">
        <v>42</v>
      </c>
      <c r="R35">
        <v>37</v>
      </c>
    </row>
    <row r="36" spans="1:18" x14ac:dyDescent="0.35">
      <c r="A36" t="s">
        <v>2338</v>
      </c>
      <c r="B36" t="s">
        <v>4803</v>
      </c>
      <c r="C36">
        <v>46.2</v>
      </c>
      <c r="D36">
        <v>6.09</v>
      </c>
      <c r="E36" t="s">
        <v>2380</v>
      </c>
      <c r="F36" t="s">
        <v>2380</v>
      </c>
      <c r="G36" t="s">
        <v>2383</v>
      </c>
      <c r="H36">
        <v>1</v>
      </c>
      <c r="I36" t="s">
        <v>2383</v>
      </c>
      <c r="J36" t="s">
        <v>8352</v>
      </c>
      <c r="K36" t="s">
        <v>8365</v>
      </c>
      <c r="L36" t="s">
        <v>8400</v>
      </c>
      <c r="M36">
        <v>0</v>
      </c>
      <c r="N36">
        <v>45863.21</v>
      </c>
      <c r="O36" t="s">
        <v>11</v>
      </c>
      <c r="P36" t="s">
        <v>16</v>
      </c>
      <c r="Q36" t="s">
        <v>13</v>
      </c>
      <c r="R36">
        <v>43</v>
      </c>
    </row>
    <row r="37" spans="1:18" x14ac:dyDescent="0.35">
      <c r="A37" t="s">
        <v>2337</v>
      </c>
      <c r="B37" t="s">
        <v>4805</v>
      </c>
      <c r="C37">
        <v>32.015000000000001</v>
      </c>
      <c r="D37">
        <v>11.75</v>
      </c>
      <c r="E37" t="s">
        <v>2380</v>
      </c>
      <c r="F37" t="s">
        <v>2380</v>
      </c>
      <c r="G37" t="s">
        <v>2380</v>
      </c>
      <c r="H37">
        <v>0</v>
      </c>
      <c r="I37" t="s">
        <v>2383</v>
      </c>
      <c r="J37" t="s">
        <v>8352</v>
      </c>
      <c r="K37" t="s">
        <v>8363</v>
      </c>
      <c r="L37" t="s">
        <v>8401</v>
      </c>
      <c r="M37">
        <v>0</v>
      </c>
      <c r="N37">
        <v>45710.21</v>
      </c>
      <c r="O37" t="s">
        <v>11</v>
      </c>
      <c r="P37" t="s">
        <v>11</v>
      </c>
      <c r="Q37" t="s">
        <v>168</v>
      </c>
      <c r="R37">
        <v>62</v>
      </c>
    </row>
    <row r="38" spans="1:18" x14ac:dyDescent="0.35">
      <c r="A38" t="s">
        <v>2336</v>
      </c>
      <c r="B38" t="s">
        <v>4807</v>
      </c>
      <c r="C38">
        <v>40.564999999999998</v>
      </c>
      <c r="D38">
        <v>7.37</v>
      </c>
      <c r="E38" t="s">
        <v>2380</v>
      </c>
      <c r="F38" t="s">
        <v>2380</v>
      </c>
      <c r="G38" t="s">
        <v>2380</v>
      </c>
      <c r="H38">
        <v>0</v>
      </c>
      <c r="I38" t="s">
        <v>2383</v>
      </c>
      <c r="J38" t="s">
        <v>8352</v>
      </c>
      <c r="K38" t="s">
        <v>8363</v>
      </c>
      <c r="L38" t="s">
        <v>8402</v>
      </c>
      <c r="M38">
        <v>2</v>
      </c>
      <c r="N38">
        <v>45702.02</v>
      </c>
      <c r="O38" t="s">
        <v>11</v>
      </c>
      <c r="P38" t="s">
        <v>11</v>
      </c>
      <c r="Q38" t="s">
        <v>23</v>
      </c>
      <c r="R38">
        <v>48</v>
      </c>
    </row>
    <row r="39" spans="1:18" x14ac:dyDescent="0.35">
      <c r="A39" t="s">
        <v>2335</v>
      </c>
      <c r="B39" t="s">
        <v>4809</v>
      </c>
      <c r="C39">
        <v>32.450000000000003</v>
      </c>
      <c r="D39">
        <v>11.91</v>
      </c>
      <c r="E39" t="s">
        <v>2380</v>
      </c>
      <c r="F39" t="s">
        <v>2380</v>
      </c>
      <c r="G39" t="s">
        <v>2380</v>
      </c>
      <c r="H39">
        <v>0</v>
      </c>
      <c r="I39" t="s">
        <v>2383</v>
      </c>
      <c r="J39" t="s">
        <v>8352</v>
      </c>
      <c r="K39" t="s">
        <v>8363</v>
      </c>
      <c r="L39" t="s">
        <v>8403</v>
      </c>
      <c r="M39">
        <v>0</v>
      </c>
      <c r="N39">
        <v>45008.959999999999</v>
      </c>
      <c r="O39" t="s">
        <v>11</v>
      </c>
      <c r="P39" t="s">
        <v>11</v>
      </c>
      <c r="Q39" t="s">
        <v>13</v>
      </c>
      <c r="R39">
        <v>60</v>
      </c>
    </row>
    <row r="40" spans="1:18" x14ac:dyDescent="0.35">
      <c r="A40" t="s">
        <v>2334</v>
      </c>
      <c r="B40" t="s">
        <v>4811</v>
      </c>
      <c r="C40">
        <v>34.96</v>
      </c>
      <c r="D40">
        <v>6.52</v>
      </c>
      <c r="E40" t="s">
        <v>2380</v>
      </c>
      <c r="F40" t="s">
        <v>2380</v>
      </c>
      <c r="G40" t="s">
        <v>2380</v>
      </c>
      <c r="H40">
        <v>0</v>
      </c>
      <c r="I40" t="s">
        <v>2383</v>
      </c>
      <c r="J40" t="s">
        <v>8352</v>
      </c>
      <c r="K40" t="s">
        <v>8363</v>
      </c>
      <c r="L40" t="s">
        <v>8404</v>
      </c>
      <c r="M40">
        <v>2</v>
      </c>
      <c r="N40">
        <v>44641.2</v>
      </c>
      <c r="O40" t="s">
        <v>11</v>
      </c>
      <c r="P40" t="s">
        <v>12</v>
      </c>
      <c r="Q40" t="s">
        <v>247</v>
      </c>
      <c r="R40">
        <v>51</v>
      </c>
    </row>
    <row r="41" spans="1:18" x14ac:dyDescent="0.35">
      <c r="A41" t="s">
        <v>2333</v>
      </c>
      <c r="B41" t="s">
        <v>4813</v>
      </c>
      <c r="C41">
        <v>35.5</v>
      </c>
      <c r="D41">
        <v>5.14</v>
      </c>
      <c r="E41" t="s">
        <v>2380</v>
      </c>
      <c r="F41" t="s">
        <v>2380</v>
      </c>
      <c r="G41" t="s">
        <v>2383</v>
      </c>
      <c r="H41">
        <v>1</v>
      </c>
      <c r="I41" t="s">
        <v>2383</v>
      </c>
      <c r="J41" t="s">
        <v>8352</v>
      </c>
      <c r="K41" t="s">
        <v>8369</v>
      </c>
      <c r="L41" t="s">
        <v>8405</v>
      </c>
      <c r="M41">
        <v>2</v>
      </c>
      <c r="N41">
        <v>44585.46</v>
      </c>
      <c r="O41" t="s">
        <v>11</v>
      </c>
      <c r="P41" t="s">
        <v>11</v>
      </c>
      <c r="Q41" t="s">
        <v>42</v>
      </c>
      <c r="R41">
        <v>29</v>
      </c>
    </row>
    <row r="42" spans="1:18" x14ac:dyDescent="0.35">
      <c r="A42" t="s">
        <v>2332</v>
      </c>
      <c r="B42" t="s">
        <v>4815</v>
      </c>
      <c r="C42">
        <v>52.58</v>
      </c>
      <c r="D42">
        <v>4.1900000000000004</v>
      </c>
      <c r="E42" t="s">
        <v>2380</v>
      </c>
      <c r="F42" t="s">
        <v>2382</v>
      </c>
      <c r="G42" t="s">
        <v>2380</v>
      </c>
      <c r="H42">
        <v>1</v>
      </c>
      <c r="I42" t="s">
        <v>2383</v>
      </c>
      <c r="J42" t="s">
        <v>8352</v>
      </c>
      <c r="K42" t="s">
        <v>8369</v>
      </c>
      <c r="L42" t="s">
        <v>8406</v>
      </c>
      <c r="M42">
        <v>1</v>
      </c>
      <c r="N42">
        <v>44501.4</v>
      </c>
      <c r="O42" t="s">
        <v>11</v>
      </c>
      <c r="P42" t="s">
        <v>12</v>
      </c>
      <c r="Q42" t="s">
        <v>13</v>
      </c>
      <c r="R42">
        <v>22</v>
      </c>
    </row>
    <row r="43" spans="1:18" x14ac:dyDescent="0.35">
      <c r="A43" t="s">
        <v>2331</v>
      </c>
      <c r="B43" t="s">
        <v>4817</v>
      </c>
      <c r="C43">
        <v>35.200000000000003</v>
      </c>
      <c r="D43">
        <v>11.68</v>
      </c>
      <c r="E43" t="s">
        <v>2383</v>
      </c>
      <c r="F43" t="s">
        <v>2380</v>
      </c>
      <c r="G43" t="s">
        <v>2380</v>
      </c>
      <c r="H43">
        <v>0</v>
      </c>
      <c r="I43" t="s">
        <v>2383</v>
      </c>
      <c r="J43" t="s">
        <v>8352</v>
      </c>
      <c r="K43" t="s">
        <v>8363</v>
      </c>
      <c r="L43" t="s">
        <v>8407</v>
      </c>
      <c r="M43">
        <v>0</v>
      </c>
      <c r="N43">
        <v>44423.8</v>
      </c>
      <c r="O43" t="s">
        <v>11</v>
      </c>
      <c r="P43" t="s">
        <v>12</v>
      </c>
      <c r="Q43" t="s">
        <v>13</v>
      </c>
      <c r="R43">
        <v>55</v>
      </c>
    </row>
    <row r="44" spans="1:18" x14ac:dyDescent="0.35">
      <c r="A44" t="s">
        <v>2330</v>
      </c>
      <c r="B44" t="s">
        <v>4780</v>
      </c>
      <c r="C44">
        <v>38.06</v>
      </c>
      <c r="D44">
        <v>6.98</v>
      </c>
      <c r="E44" t="s">
        <v>2380</v>
      </c>
      <c r="F44" t="s">
        <v>2380</v>
      </c>
      <c r="G44" t="s">
        <v>2380</v>
      </c>
      <c r="H44">
        <v>0</v>
      </c>
      <c r="I44" t="s">
        <v>2383</v>
      </c>
      <c r="J44" t="s">
        <v>8352</v>
      </c>
      <c r="K44" t="s">
        <v>8363</v>
      </c>
      <c r="L44" t="s">
        <v>8408</v>
      </c>
      <c r="M44">
        <v>0</v>
      </c>
      <c r="N44">
        <v>44400.41</v>
      </c>
      <c r="O44" t="s">
        <v>11</v>
      </c>
      <c r="P44" t="s">
        <v>11</v>
      </c>
      <c r="Q44" t="s">
        <v>13</v>
      </c>
      <c r="R44">
        <v>51</v>
      </c>
    </row>
    <row r="45" spans="1:18" x14ac:dyDescent="0.35">
      <c r="A45" t="s">
        <v>2329</v>
      </c>
      <c r="B45" t="s">
        <v>4820</v>
      </c>
      <c r="C45">
        <v>34.21</v>
      </c>
      <c r="D45">
        <v>8.34</v>
      </c>
      <c r="E45" t="s">
        <v>2380</v>
      </c>
      <c r="F45" t="s">
        <v>2380</v>
      </c>
      <c r="G45" t="s">
        <v>2380</v>
      </c>
      <c r="H45">
        <v>0</v>
      </c>
      <c r="I45" t="s">
        <v>2383</v>
      </c>
      <c r="J45" t="s">
        <v>8352</v>
      </c>
      <c r="K45" t="s">
        <v>8363</v>
      </c>
      <c r="L45" t="s">
        <v>8409</v>
      </c>
      <c r="M45">
        <v>2</v>
      </c>
      <c r="N45">
        <v>44260.75</v>
      </c>
      <c r="O45" t="s">
        <v>11</v>
      </c>
      <c r="P45" t="s">
        <v>16</v>
      </c>
      <c r="Q45" t="s">
        <v>13</v>
      </c>
      <c r="R45">
        <v>54</v>
      </c>
    </row>
    <row r="46" spans="1:18" x14ac:dyDescent="0.35">
      <c r="A46" t="s">
        <v>2328</v>
      </c>
      <c r="B46" t="s">
        <v>4822</v>
      </c>
      <c r="C46">
        <v>38.94</v>
      </c>
      <c r="D46">
        <v>8.49</v>
      </c>
      <c r="E46" t="s">
        <v>2383</v>
      </c>
      <c r="F46" t="s">
        <v>2380</v>
      </c>
      <c r="G46" t="s">
        <v>2380</v>
      </c>
      <c r="H46">
        <v>1</v>
      </c>
      <c r="I46" t="s">
        <v>2383</v>
      </c>
      <c r="J46" t="s">
        <v>8352</v>
      </c>
      <c r="K46" t="s">
        <v>8363</v>
      </c>
      <c r="L46" t="s">
        <v>8410</v>
      </c>
      <c r="M46">
        <v>2</v>
      </c>
      <c r="N46">
        <v>44202.65</v>
      </c>
      <c r="O46" t="s">
        <v>11</v>
      </c>
      <c r="P46" t="s">
        <v>11</v>
      </c>
      <c r="Q46" t="s">
        <v>13</v>
      </c>
      <c r="R46">
        <v>48</v>
      </c>
    </row>
    <row r="47" spans="1:18" x14ac:dyDescent="0.35">
      <c r="A47" t="s">
        <v>2327</v>
      </c>
      <c r="B47" t="s">
        <v>4824</v>
      </c>
      <c r="C47">
        <v>30.21</v>
      </c>
      <c r="D47">
        <v>5.34</v>
      </c>
      <c r="E47" t="s">
        <v>2383</v>
      </c>
      <c r="F47" t="s">
        <v>2380</v>
      </c>
      <c r="G47" t="s">
        <v>2380</v>
      </c>
      <c r="H47">
        <v>1</v>
      </c>
      <c r="I47" t="s">
        <v>2383</v>
      </c>
      <c r="J47" t="s">
        <v>8352</v>
      </c>
      <c r="K47" t="s">
        <v>8369</v>
      </c>
      <c r="L47" t="s">
        <v>8411</v>
      </c>
      <c r="M47">
        <v>1</v>
      </c>
      <c r="N47">
        <v>43943.88</v>
      </c>
      <c r="O47" t="s">
        <v>11</v>
      </c>
      <c r="P47" t="s">
        <v>16</v>
      </c>
      <c r="Q47" t="s">
        <v>23</v>
      </c>
      <c r="R47">
        <v>34</v>
      </c>
    </row>
    <row r="48" spans="1:18" x14ac:dyDescent="0.35">
      <c r="A48" t="s">
        <v>2326</v>
      </c>
      <c r="B48" t="s">
        <v>4826</v>
      </c>
      <c r="C48">
        <v>33.630000000000003</v>
      </c>
      <c r="D48">
        <v>4.43</v>
      </c>
      <c r="E48" t="s">
        <v>2383</v>
      </c>
      <c r="F48" t="s">
        <v>2380</v>
      </c>
      <c r="G48" t="s">
        <v>2380</v>
      </c>
      <c r="H48">
        <v>2</v>
      </c>
      <c r="I48" t="s">
        <v>2383</v>
      </c>
      <c r="J48" t="s">
        <v>8352</v>
      </c>
      <c r="K48" t="s">
        <v>8369</v>
      </c>
      <c r="L48" t="s">
        <v>8412</v>
      </c>
      <c r="M48">
        <v>0</v>
      </c>
      <c r="N48">
        <v>43921.18</v>
      </c>
      <c r="O48" t="s">
        <v>11</v>
      </c>
      <c r="P48" t="s">
        <v>11</v>
      </c>
      <c r="Q48" t="s">
        <v>23</v>
      </c>
      <c r="R48">
        <v>56</v>
      </c>
    </row>
    <row r="49" spans="1:18" x14ac:dyDescent="0.35">
      <c r="A49" t="s">
        <v>2325</v>
      </c>
      <c r="B49" t="s">
        <v>4827</v>
      </c>
      <c r="C49">
        <v>40.369999999999997</v>
      </c>
      <c r="D49">
        <v>4.47</v>
      </c>
      <c r="E49" t="s">
        <v>2380</v>
      </c>
      <c r="F49" t="s">
        <v>2380</v>
      </c>
      <c r="G49" t="s">
        <v>2380</v>
      </c>
      <c r="H49">
        <v>0</v>
      </c>
      <c r="I49" t="s">
        <v>2383</v>
      </c>
      <c r="J49" t="s">
        <v>8352</v>
      </c>
      <c r="K49" t="s">
        <v>8369</v>
      </c>
      <c r="L49" t="s">
        <v>8413</v>
      </c>
      <c r="M49">
        <v>2</v>
      </c>
      <c r="N49">
        <v>43896.38</v>
      </c>
      <c r="O49" t="s">
        <v>11</v>
      </c>
      <c r="P49" t="s">
        <v>16</v>
      </c>
      <c r="Q49" t="s">
        <v>13</v>
      </c>
      <c r="R49">
        <v>42</v>
      </c>
    </row>
    <row r="50" spans="1:18" x14ac:dyDescent="0.35">
      <c r="A50" t="s">
        <v>2324</v>
      </c>
      <c r="B50" t="s">
        <v>4829</v>
      </c>
      <c r="C50">
        <v>53.09</v>
      </c>
      <c r="D50">
        <v>4.82</v>
      </c>
      <c r="E50" t="s">
        <v>2383</v>
      </c>
      <c r="F50" t="s">
        <v>2380</v>
      </c>
      <c r="G50" t="s">
        <v>2380</v>
      </c>
      <c r="H50">
        <v>2</v>
      </c>
      <c r="I50" t="s">
        <v>2383</v>
      </c>
      <c r="J50" t="s">
        <v>8352</v>
      </c>
      <c r="K50" t="s">
        <v>8369</v>
      </c>
      <c r="L50" t="s">
        <v>8414</v>
      </c>
      <c r="M50">
        <v>0</v>
      </c>
      <c r="N50">
        <v>43817.45</v>
      </c>
      <c r="O50" t="s">
        <v>11</v>
      </c>
      <c r="P50" t="s">
        <v>12</v>
      </c>
      <c r="Q50" t="s">
        <v>23</v>
      </c>
      <c r="R50">
        <v>56</v>
      </c>
    </row>
    <row r="51" spans="1:18" x14ac:dyDescent="0.35">
      <c r="A51" t="s">
        <v>2323</v>
      </c>
      <c r="B51" t="s">
        <v>4831</v>
      </c>
      <c r="C51">
        <v>31.79</v>
      </c>
      <c r="D51">
        <v>5.51</v>
      </c>
      <c r="E51" t="s">
        <v>2383</v>
      </c>
      <c r="F51" t="s">
        <v>2380</v>
      </c>
      <c r="G51" t="s">
        <v>2380</v>
      </c>
      <c r="H51">
        <v>2</v>
      </c>
      <c r="I51" t="s">
        <v>2383</v>
      </c>
      <c r="J51" t="s">
        <v>8352</v>
      </c>
      <c r="K51" t="s">
        <v>8369</v>
      </c>
      <c r="L51" t="s">
        <v>8415</v>
      </c>
      <c r="M51">
        <v>2</v>
      </c>
      <c r="N51">
        <v>43813.87</v>
      </c>
      <c r="O51" t="s">
        <v>11</v>
      </c>
      <c r="P51" t="s">
        <v>11</v>
      </c>
      <c r="Q51" t="s">
        <v>13</v>
      </c>
      <c r="R51">
        <v>56</v>
      </c>
    </row>
    <row r="52" spans="1:18" x14ac:dyDescent="0.35">
      <c r="A52" t="s">
        <v>2322</v>
      </c>
      <c r="B52" t="s">
        <v>4833</v>
      </c>
      <c r="C52">
        <v>41.895000000000003</v>
      </c>
      <c r="D52">
        <v>10.87</v>
      </c>
      <c r="E52" t="s">
        <v>2383</v>
      </c>
      <c r="F52" t="s">
        <v>2380</v>
      </c>
      <c r="G52" t="s">
        <v>2380</v>
      </c>
      <c r="H52">
        <v>1</v>
      </c>
      <c r="I52" t="s">
        <v>2383</v>
      </c>
      <c r="J52" t="s">
        <v>8352</v>
      </c>
      <c r="K52" t="s">
        <v>8363</v>
      </c>
      <c r="L52" t="s">
        <v>8416</v>
      </c>
      <c r="M52">
        <v>3</v>
      </c>
      <c r="N52">
        <v>43753.34</v>
      </c>
      <c r="O52" t="s">
        <v>11</v>
      </c>
      <c r="P52" t="s">
        <v>16</v>
      </c>
      <c r="Q52" t="s">
        <v>164</v>
      </c>
      <c r="R52">
        <v>36</v>
      </c>
    </row>
    <row r="53" spans="1:18" x14ac:dyDescent="0.35">
      <c r="A53" t="s">
        <v>2321</v>
      </c>
      <c r="B53" t="s">
        <v>4835</v>
      </c>
      <c r="C53">
        <v>31.16</v>
      </c>
      <c r="D53">
        <v>9.34</v>
      </c>
      <c r="E53" t="s">
        <v>2380</v>
      </c>
      <c r="F53" t="s">
        <v>2380</v>
      </c>
      <c r="G53" t="s">
        <v>2380</v>
      </c>
      <c r="H53">
        <v>0</v>
      </c>
      <c r="I53" t="s">
        <v>2383</v>
      </c>
      <c r="J53" t="s">
        <v>8352</v>
      </c>
      <c r="K53" t="s">
        <v>8363</v>
      </c>
      <c r="L53" t="s">
        <v>8417</v>
      </c>
      <c r="M53">
        <v>0</v>
      </c>
      <c r="N53">
        <v>43578.94</v>
      </c>
      <c r="O53" t="s">
        <v>11</v>
      </c>
      <c r="P53" t="s">
        <v>11</v>
      </c>
      <c r="Q53" t="s">
        <v>23</v>
      </c>
      <c r="R53">
        <v>57</v>
      </c>
    </row>
    <row r="54" spans="1:18" x14ac:dyDescent="0.35">
      <c r="A54" t="s">
        <v>2320</v>
      </c>
      <c r="B54" t="s">
        <v>4758</v>
      </c>
      <c r="C54">
        <v>34.104999999999997</v>
      </c>
      <c r="D54">
        <v>5.03</v>
      </c>
      <c r="E54" t="s">
        <v>2383</v>
      </c>
      <c r="F54" t="s">
        <v>2380</v>
      </c>
      <c r="G54" t="s">
        <v>2383</v>
      </c>
      <c r="H54">
        <v>1</v>
      </c>
      <c r="I54" t="s">
        <v>2383</v>
      </c>
      <c r="J54" t="s">
        <v>8352</v>
      </c>
      <c r="K54" t="s">
        <v>8369</v>
      </c>
      <c r="L54" t="s">
        <v>8418</v>
      </c>
      <c r="M54">
        <v>0</v>
      </c>
      <c r="N54">
        <v>43254.42</v>
      </c>
      <c r="O54" t="s">
        <v>11</v>
      </c>
      <c r="P54" t="s">
        <v>11</v>
      </c>
      <c r="Q54" t="s">
        <v>168</v>
      </c>
      <c r="R54">
        <v>53</v>
      </c>
    </row>
    <row r="55" spans="1:18" x14ac:dyDescent="0.35">
      <c r="A55" t="s">
        <v>2319</v>
      </c>
      <c r="B55" t="s">
        <v>4838</v>
      </c>
      <c r="C55">
        <v>51.93</v>
      </c>
      <c r="D55">
        <v>11.05</v>
      </c>
      <c r="E55" t="s">
        <v>2380</v>
      </c>
      <c r="F55" t="s">
        <v>2380</v>
      </c>
      <c r="G55" t="s">
        <v>2380</v>
      </c>
      <c r="H55">
        <v>0</v>
      </c>
      <c r="I55" t="s">
        <v>2383</v>
      </c>
      <c r="J55" t="s">
        <v>8352</v>
      </c>
      <c r="K55" t="s">
        <v>8363</v>
      </c>
      <c r="L55" t="s">
        <v>8419</v>
      </c>
      <c r="M55">
        <v>0</v>
      </c>
      <c r="N55">
        <v>43073.760000000002</v>
      </c>
      <c r="O55" t="s">
        <v>11</v>
      </c>
      <c r="P55" t="s">
        <v>11</v>
      </c>
      <c r="Q55" t="s">
        <v>42</v>
      </c>
      <c r="R55">
        <v>57</v>
      </c>
    </row>
    <row r="56" spans="1:18" x14ac:dyDescent="0.35">
      <c r="A56" t="s">
        <v>2318</v>
      </c>
      <c r="B56" t="s">
        <v>4840</v>
      </c>
      <c r="C56">
        <v>38.950000000000003</v>
      </c>
      <c r="D56">
        <v>11.95</v>
      </c>
      <c r="E56" t="s">
        <v>2380</v>
      </c>
      <c r="F56" t="s">
        <v>2380</v>
      </c>
      <c r="G56" t="s">
        <v>2380</v>
      </c>
      <c r="H56">
        <v>0</v>
      </c>
      <c r="I56" t="s">
        <v>2383</v>
      </c>
      <c r="J56" t="s">
        <v>8352</v>
      </c>
      <c r="K56" t="s">
        <v>8363</v>
      </c>
      <c r="L56" t="s">
        <v>8420</v>
      </c>
      <c r="M56">
        <v>0</v>
      </c>
      <c r="N56">
        <v>42983.46</v>
      </c>
      <c r="O56" t="s">
        <v>16</v>
      </c>
      <c r="P56" t="s">
        <v>11</v>
      </c>
      <c r="Q56" t="s">
        <v>23</v>
      </c>
      <c r="R56">
        <v>44</v>
      </c>
    </row>
    <row r="57" spans="1:18" x14ac:dyDescent="0.35">
      <c r="A57" t="s">
        <v>2317</v>
      </c>
      <c r="B57" t="s">
        <v>4842</v>
      </c>
      <c r="C57">
        <v>36.630000000000003</v>
      </c>
      <c r="D57">
        <v>7.72</v>
      </c>
      <c r="E57" t="s">
        <v>2383</v>
      </c>
      <c r="F57" t="s">
        <v>2380</v>
      </c>
      <c r="G57" t="s">
        <v>2380</v>
      </c>
      <c r="H57">
        <v>1</v>
      </c>
      <c r="I57" t="s">
        <v>2383</v>
      </c>
      <c r="J57" t="s">
        <v>8352</v>
      </c>
      <c r="K57" t="s">
        <v>8363</v>
      </c>
      <c r="L57" t="s">
        <v>8421</v>
      </c>
      <c r="M57">
        <v>1</v>
      </c>
      <c r="N57">
        <v>42969.85</v>
      </c>
      <c r="O57" t="s">
        <v>16</v>
      </c>
      <c r="P57" t="s">
        <v>12</v>
      </c>
      <c r="Q57" t="s">
        <v>13</v>
      </c>
      <c r="R57">
        <v>47</v>
      </c>
    </row>
    <row r="58" spans="1:18" x14ac:dyDescent="0.35">
      <c r="A58" t="s">
        <v>2316</v>
      </c>
      <c r="B58" t="s">
        <v>4844</v>
      </c>
      <c r="C58">
        <v>34.200000000000003</v>
      </c>
      <c r="D58">
        <v>5.75</v>
      </c>
      <c r="E58" t="s">
        <v>2380</v>
      </c>
      <c r="F58" t="s">
        <v>2380</v>
      </c>
      <c r="G58" t="s">
        <v>2380</v>
      </c>
      <c r="H58">
        <v>2</v>
      </c>
      <c r="I58" t="s">
        <v>2383</v>
      </c>
      <c r="J58" t="s">
        <v>8352</v>
      </c>
      <c r="K58" t="s">
        <v>8365</v>
      </c>
      <c r="L58" t="s">
        <v>8422</v>
      </c>
      <c r="M58">
        <v>2</v>
      </c>
      <c r="N58">
        <v>42856.84</v>
      </c>
      <c r="O58" t="s">
        <v>16</v>
      </c>
      <c r="P58" t="s">
        <v>16</v>
      </c>
      <c r="Q58" t="s">
        <v>42</v>
      </c>
      <c r="R58">
        <v>50</v>
      </c>
    </row>
    <row r="59" spans="1:18" x14ac:dyDescent="0.35">
      <c r="A59" t="s">
        <v>2315</v>
      </c>
      <c r="B59" t="s">
        <v>4846</v>
      </c>
      <c r="C59">
        <v>50.63</v>
      </c>
      <c r="D59">
        <v>11.89</v>
      </c>
      <c r="E59" t="s">
        <v>2380</v>
      </c>
      <c r="F59" t="s">
        <v>2380</v>
      </c>
      <c r="G59" t="s">
        <v>2380</v>
      </c>
      <c r="H59">
        <v>0</v>
      </c>
      <c r="I59" t="s">
        <v>2383</v>
      </c>
      <c r="J59" t="s">
        <v>8352</v>
      </c>
      <c r="K59" t="s">
        <v>8363</v>
      </c>
      <c r="L59" t="s">
        <v>8423</v>
      </c>
      <c r="M59">
        <v>0</v>
      </c>
      <c r="N59">
        <v>42764.12</v>
      </c>
      <c r="O59" t="s">
        <v>16</v>
      </c>
      <c r="P59" t="s">
        <v>11</v>
      </c>
      <c r="Q59" t="s">
        <v>42</v>
      </c>
      <c r="R59">
        <v>57</v>
      </c>
    </row>
    <row r="60" spans="1:18" x14ac:dyDescent="0.35">
      <c r="A60" t="s">
        <v>2314</v>
      </c>
      <c r="B60" t="s">
        <v>4848</v>
      </c>
      <c r="C60">
        <v>36.479999999999997</v>
      </c>
      <c r="D60">
        <v>6.2</v>
      </c>
      <c r="E60" t="s">
        <v>2380</v>
      </c>
      <c r="F60" t="s">
        <v>2380</v>
      </c>
      <c r="G60" t="s">
        <v>2380</v>
      </c>
      <c r="H60">
        <v>0</v>
      </c>
      <c r="I60" t="s">
        <v>2383</v>
      </c>
      <c r="J60" t="s">
        <v>8352</v>
      </c>
      <c r="K60" t="s">
        <v>8365</v>
      </c>
      <c r="L60" t="s">
        <v>8424</v>
      </c>
      <c r="M60">
        <v>2</v>
      </c>
      <c r="N60">
        <v>42760.5</v>
      </c>
      <c r="O60" t="s">
        <v>16</v>
      </c>
      <c r="P60" t="s">
        <v>11</v>
      </c>
      <c r="Q60" t="s">
        <v>23</v>
      </c>
      <c r="R60">
        <v>45</v>
      </c>
    </row>
    <row r="61" spans="1:18" x14ac:dyDescent="0.35">
      <c r="A61" t="s">
        <v>2313</v>
      </c>
      <c r="B61" t="s">
        <v>4850</v>
      </c>
      <c r="C61">
        <v>54.82</v>
      </c>
      <c r="D61">
        <v>10.61</v>
      </c>
      <c r="E61" t="s">
        <v>2380</v>
      </c>
      <c r="F61" t="s">
        <v>2380</v>
      </c>
      <c r="G61" t="s">
        <v>2380</v>
      </c>
      <c r="H61">
        <v>0</v>
      </c>
      <c r="I61" t="s">
        <v>2383</v>
      </c>
      <c r="J61" t="s">
        <v>8352</v>
      </c>
      <c r="K61" t="s">
        <v>8363</v>
      </c>
      <c r="L61" t="s">
        <v>8425</v>
      </c>
      <c r="M61">
        <v>0</v>
      </c>
      <c r="N61">
        <v>42644.2</v>
      </c>
      <c r="O61" t="s">
        <v>16</v>
      </c>
      <c r="P61" t="s">
        <v>12</v>
      </c>
      <c r="Q61" t="s">
        <v>42</v>
      </c>
      <c r="R61">
        <v>51</v>
      </c>
    </row>
    <row r="62" spans="1:18" x14ac:dyDescent="0.35">
      <c r="A62" t="s">
        <v>2312</v>
      </c>
      <c r="B62" t="s">
        <v>4852</v>
      </c>
      <c r="C62">
        <v>38.06</v>
      </c>
      <c r="D62">
        <v>6.04</v>
      </c>
      <c r="E62" t="s">
        <v>2380</v>
      </c>
      <c r="F62" t="s">
        <v>2380</v>
      </c>
      <c r="G62" t="s">
        <v>2383</v>
      </c>
      <c r="H62">
        <v>1</v>
      </c>
      <c r="I62" t="s">
        <v>2383</v>
      </c>
      <c r="J62" t="s">
        <v>8352</v>
      </c>
      <c r="K62" t="s">
        <v>8365</v>
      </c>
      <c r="L62" t="s">
        <v>8426</v>
      </c>
      <c r="M62">
        <v>2</v>
      </c>
      <c r="N62">
        <v>42560.43</v>
      </c>
      <c r="O62" t="s">
        <v>16</v>
      </c>
      <c r="P62" t="s">
        <v>12</v>
      </c>
      <c r="Q62" t="s">
        <v>13</v>
      </c>
      <c r="R62">
        <v>43</v>
      </c>
    </row>
    <row r="63" spans="1:18" x14ac:dyDescent="0.35">
      <c r="A63" t="s">
        <v>2311</v>
      </c>
      <c r="B63" t="s">
        <v>4854</v>
      </c>
      <c r="C63">
        <v>51.48</v>
      </c>
      <c r="D63">
        <v>9.33</v>
      </c>
      <c r="E63" t="s">
        <v>2383</v>
      </c>
      <c r="F63" t="s">
        <v>2380</v>
      </c>
      <c r="G63" t="s">
        <v>2380</v>
      </c>
      <c r="H63">
        <v>0</v>
      </c>
      <c r="I63" t="s">
        <v>2383</v>
      </c>
      <c r="J63" t="s">
        <v>8352</v>
      </c>
      <c r="K63" t="s">
        <v>8363</v>
      </c>
      <c r="L63" t="s">
        <v>8427</v>
      </c>
      <c r="M63">
        <v>0</v>
      </c>
      <c r="N63">
        <v>42538.720000000001</v>
      </c>
      <c r="O63" t="s">
        <v>16</v>
      </c>
      <c r="P63" t="s">
        <v>12</v>
      </c>
      <c r="Q63" t="s">
        <v>42</v>
      </c>
      <c r="R63">
        <v>55</v>
      </c>
    </row>
    <row r="64" spans="1:18" x14ac:dyDescent="0.35">
      <c r="A64" t="s">
        <v>2310</v>
      </c>
      <c r="B64" t="s">
        <v>4856</v>
      </c>
      <c r="C64">
        <v>52.06</v>
      </c>
      <c r="D64">
        <v>11.47</v>
      </c>
      <c r="E64" t="s">
        <v>2380</v>
      </c>
      <c r="F64" t="s">
        <v>2380</v>
      </c>
      <c r="G64" t="s">
        <v>2380</v>
      </c>
      <c r="H64">
        <v>0</v>
      </c>
      <c r="I64" t="s">
        <v>2383</v>
      </c>
      <c r="J64" t="s">
        <v>8352</v>
      </c>
      <c r="K64" t="s">
        <v>8363</v>
      </c>
      <c r="L64" t="s">
        <v>8428</v>
      </c>
      <c r="M64">
        <v>0</v>
      </c>
      <c r="N64">
        <v>42478.6</v>
      </c>
      <c r="O64" t="s">
        <v>16</v>
      </c>
      <c r="P64" t="s">
        <v>11</v>
      </c>
      <c r="Q64" t="s">
        <v>42</v>
      </c>
      <c r="R64">
        <v>54</v>
      </c>
    </row>
    <row r="65" spans="1:18" x14ac:dyDescent="0.35">
      <c r="A65" t="s">
        <v>2309</v>
      </c>
      <c r="B65" t="s">
        <v>4758</v>
      </c>
      <c r="C65">
        <v>30.684999999999999</v>
      </c>
      <c r="D65">
        <v>7.02</v>
      </c>
      <c r="E65" t="s">
        <v>2383</v>
      </c>
      <c r="F65" t="s">
        <v>2380</v>
      </c>
      <c r="G65" t="s">
        <v>2380</v>
      </c>
      <c r="H65">
        <v>0</v>
      </c>
      <c r="I65" t="s">
        <v>2383</v>
      </c>
      <c r="J65" t="s">
        <v>8352</v>
      </c>
      <c r="K65" t="s">
        <v>8363</v>
      </c>
      <c r="L65" t="s">
        <v>8429</v>
      </c>
      <c r="M65">
        <v>0</v>
      </c>
      <c r="N65">
        <v>42303.69</v>
      </c>
      <c r="O65" t="s">
        <v>16</v>
      </c>
      <c r="P65" t="s">
        <v>11</v>
      </c>
      <c r="Q65" t="s">
        <v>168</v>
      </c>
      <c r="R65">
        <v>55</v>
      </c>
    </row>
    <row r="66" spans="1:18" x14ac:dyDescent="0.35">
      <c r="A66" t="s">
        <v>2308</v>
      </c>
      <c r="B66" t="s">
        <v>4859</v>
      </c>
      <c r="C66">
        <v>36.08</v>
      </c>
      <c r="D66">
        <v>8.8000000000000007</v>
      </c>
      <c r="E66" t="s">
        <v>2383</v>
      </c>
      <c r="F66" t="s">
        <v>2380</v>
      </c>
      <c r="G66" t="s">
        <v>2380</v>
      </c>
      <c r="H66">
        <v>1</v>
      </c>
      <c r="I66" t="s">
        <v>2383</v>
      </c>
      <c r="J66" t="s">
        <v>8352</v>
      </c>
      <c r="K66" t="s">
        <v>8363</v>
      </c>
      <c r="L66" t="s">
        <v>8430</v>
      </c>
      <c r="M66">
        <v>1</v>
      </c>
      <c r="N66">
        <v>42211.14</v>
      </c>
      <c r="O66" t="s">
        <v>16</v>
      </c>
      <c r="P66" t="s">
        <v>12</v>
      </c>
      <c r="Q66" t="s">
        <v>13</v>
      </c>
      <c r="R66">
        <v>47</v>
      </c>
    </row>
    <row r="67" spans="1:18" x14ac:dyDescent="0.35">
      <c r="A67" t="s">
        <v>2307</v>
      </c>
      <c r="B67" t="s">
        <v>4861</v>
      </c>
      <c r="C67">
        <v>54.99</v>
      </c>
      <c r="D67">
        <v>8.68</v>
      </c>
      <c r="E67" t="s">
        <v>2380</v>
      </c>
      <c r="F67" t="s">
        <v>2380</v>
      </c>
      <c r="G67" t="s">
        <v>2380</v>
      </c>
      <c r="H67">
        <v>2</v>
      </c>
      <c r="I67" t="s">
        <v>2383</v>
      </c>
      <c r="J67" t="s">
        <v>8352</v>
      </c>
      <c r="K67" t="s">
        <v>8363</v>
      </c>
      <c r="L67" t="s">
        <v>8431</v>
      </c>
      <c r="M67">
        <v>0</v>
      </c>
      <c r="N67">
        <v>42188.15</v>
      </c>
      <c r="O67" t="s">
        <v>16</v>
      </c>
      <c r="P67" t="s">
        <v>16</v>
      </c>
      <c r="Q67" t="s">
        <v>42</v>
      </c>
      <c r="R67">
        <v>49</v>
      </c>
    </row>
    <row r="68" spans="1:18" x14ac:dyDescent="0.35">
      <c r="A68" t="s">
        <v>2306</v>
      </c>
      <c r="B68" t="s">
        <v>4863</v>
      </c>
      <c r="C68">
        <v>35.97</v>
      </c>
      <c r="D68">
        <v>6.12</v>
      </c>
      <c r="E68" t="s">
        <v>2380</v>
      </c>
      <c r="F68" t="s">
        <v>2380</v>
      </c>
      <c r="G68" t="s">
        <v>2383</v>
      </c>
      <c r="H68">
        <v>1</v>
      </c>
      <c r="I68" t="s">
        <v>2383</v>
      </c>
      <c r="J68" t="s">
        <v>8352</v>
      </c>
      <c r="K68" t="s">
        <v>8365</v>
      </c>
      <c r="L68" t="s">
        <v>8432</v>
      </c>
      <c r="M68">
        <v>3</v>
      </c>
      <c r="N68">
        <v>42124.52</v>
      </c>
      <c r="O68" t="s">
        <v>16</v>
      </c>
      <c r="P68" t="s">
        <v>16</v>
      </c>
      <c r="Q68" t="s">
        <v>13</v>
      </c>
      <c r="R68">
        <v>43</v>
      </c>
    </row>
    <row r="69" spans="1:18" x14ac:dyDescent="0.35">
      <c r="A69" t="s">
        <v>2305</v>
      </c>
      <c r="B69" t="s">
        <v>4865</v>
      </c>
      <c r="C69">
        <v>45.54</v>
      </c>
      <c r="D69">
        <v>5.4</v>
      </c>
      <c r="E69" t="s">
        <v>2383</v>
      </c>
      <c r="F69" t="s">
        <v>2380</v>
      </c>
      <c r="G69" t="s">
        <v>2383</v>
      </c>
      <c r="H69">
        <v>1</v>
      </c>
      <c r="I69" t="s">
        <v>2383</v>
      </c>
      <c r="J69" t="s">
        <v>8352</v>
      </c>
      <c r="K69" t="s">
        <v>8369</v>
      </c>
      <c r="L69" t="s">
        <v>8433</v>
      </c>
      <c r="M69">
        <v>2</v>
      </c>
      <c r="N69">
        <v>42112.24</v>
      </c>
      <c r="O69" t="s">
        <v>16</v>
      </c>
      <c r="P69" t="s">
        <v>12</v>
      </c>
      <c r="Q69" t="s">
        <v>13</v>
      </c>
      <c r="R69">
        <v>25</v>
      </c>
    </row>
    <row r="70" spans="1:18" x14ac:dyDescent="0.35">
      <c r="A70" t="s">
        <v>2304</v>
      </c>
      <c r="B70" t="s">
        <v>4867</v>
      </c>
      <c r="C70">
        <v>35.53</v>
      </c>
      <c r="D70">
        <v>4.3600000000000003</v>
      </c>
      <c r="E70" t="s">
        <v>2383</v>
      </c>
      <c r="F70" t="s">
        <v>2380</v>
      </c>
      <c r="G70" t="s">
        <v>2380</v>
      </c>
      <c r="H70">
        <v>0</v>
      </c>
      <c r="I70" t="s">
        <v>2383</v>
      </c>
      <c r="J70" t="s">
        <v>8352</v>
      </c>
      <c r="K70" t="s">
        <v>8369</v>
      </c>
      <c r="L70" t="s">
        <v>8434</v>
      </c>
      <c r="M70">
        <v>0</v>
      </c>
      <c r="N70">
        <v>42111.66</v>
      </c>
      <c r="O70" t="s">
        <v>16</v>
      </c>
      <c r="P70" t="s">
        <v>16</v>
      </c>
      <c r="Q70" t="s">
        <v>247</v>
      </c>
      <c r="R70">
        <v>46</v>
      </c>
    </row>
    <row r="71" spans="1:18" x14ac:dyDescent="0.35">
      <c r="A71" t="s">
        <v>2303</v>
      </c>
      <c r="B71" t="s">
        <v>4869</v>
      </c>
      <c r="C71">
        <v>30.8</v>
      </c>
      <c r="D71">
        <v>9.77</v>
      </c>
      <c r="E71" t="s">
        <v>2380</v>
      </c>
      <c r="F71" t="s">
        <v>2380</v>
      </c>
      <c r="G71" t="s">
        <v>2380</v>
      </c>
      <c r="H71">
        <v>0</v>
      </c>
      <c r="I71" t="s">
        <v>2383</v>
      </c>
      <c r="J71" t="s">
        <v>8352</v>
      </c>
      <c r="K71" t="s">
        <v>8363</v>
      </c>
      <c r="L71" t="s">
        <v>8435</v>
      </c>
      <c r="M71">
        <v>1</v>
      </c>
      <c r="N71">
        <v>41999.519999999997</v>
      </c>
      <c r="O71" t="s">
        <v>16</v>
      </c>
      <c r="P71" t="s">
        <v>12</v>
      </c>
      <c r="Q71" t="s">
        <v>13</v>
      </c>
      <c r="R71">
        <v>54</v>
      </c>
    </row>
    <row r="72" spans="1:18" x14ac:dyDescent="0.35">
      <c r="A72" t="s">
        <v>2302</v>
      </c>
      <c r="B72" t="s">
        <v>4871</v>
      </c>
      <c r="C72">
        <v>38.39</v>
      </c>
      <c r="D72">
        <v>4.25</v>
      </c>
      <c r="E72" t="s">
        <v>2380</v>
      </c>
      <c r="F72" t="s">
        <v>2380</v>
      </c>
      <c r="G72" t="s">
        <v>2380</v>
      </c>
      <c r="H72">
        <v>1</v>
      </c>
      <c r="I72" t="s">
        <v>2383</v>
      </c>
      <c r="J72" t="s">
        <v>8352</v>
      </c>
      <c r="K72" t="s">
        <v>8369</v>
      </c>
      <c r="L72" t="s">
        <v>8436</v>
      </c>
      <c r="M72">
        <v>3</v>
      </c>
      <c r="N72">
        <v>41949.24</v>
      </c>
      <c r="O72" t="s">
        <v>16</v>
      </c>
      <c r="P72" t="s">
        <v>16</v>
      </c>
      <c r="Q72" t="s">
        <v>13</v>
      </c>
      <c r="R72">
        <v>38</v>
      </c>
    </row>
    <row r="73" spans="1:18" x14ac:dyDescent="0.35">
      <c r="A73" t="s">
        <v>2301</v>
      </c>
      <c r="B73" t="s">
        <v>4873</v>
      </c>
      <c r="C73">
        <v>32.299999999999997</v>
      </c>
      <c r="D73">
        <v>4.76</v>
      </c>
      <c r="E73" t="s">
        <v>2380</v>
      </c>
      <c r="F73" t="s">
        <v>2380</v>
      </c>
      <c r="G73" t="s">
        <v>2380</v>
      </c>
      <c r="H73">
        <v>2</v>
      </c>
      <c r="I73" t="s">
        <v>2383</v>
      </c>
      <c r="J73" t="s">
        <v>8352</v>
      </c>
      <c r="K73" t="s">
        <v>8369</v>
      </c>
      <c r="L73" t="s">
        <v>8437</v>
      </c>
      <c r="M73">
        <v>1</v>
      </c>
      <c r="N73">
        <v>41919.1</v>
      </c>
      <c r="O73" t="s">
        <v>16</v>
      </c>
      <c r="P73" t="s">
        <v>16</v>
      </c>
      <c r="Q73" t="s">
        <v>168</v>
      </c>
      <c r="R73">
        <v>51</v>
      </c>
    </row>
    <row r="74" spans="1:18" x14ac:dyDescent="0.35">
      <c r="A74" t="s">
        <v>2300</v>
      </c>
      <c r="B74" t="s">
        <v>4876</v>
      </c>
      <c r="C74">
        <v>48.8</v>
      </c>
      <c r="D74">
        <v>6.22</v>
      </c>
      <c r="E74" t="s">
        <v>2383</v>
      </c>
      <c r="F74" t="s">
        <v>2380</v>
      </c>
      <c r="G74" t="s">
        <v>2380</v>
      </c>
      <c r="H74">
        <v>2</v>
      </c>
      <c r="I74" t="s">
        <v>2383</v>
      </c>
      <c r="J74" t="s">
        <v>8352</v>
      </c>
      <c r="K74" t="s">
        <v>8365</v>
      </c>
      <c r="L74" t="s">
        <v>8438</v>
      </c>
      <c r="M74">
        <v>0</v>
      </c>
      <c r="N74">
        <v>41886.54</v>
      </c>
      <c r="O74" t="s">
        <v>16</v>
      </c>
      <c r="P74" t="s">
        <v>12</v>
      </c>
      <c r="Q74" t="s">
        <v>42</v>
      </c>
      <c r="R74">
        <v>56</v>
      </c>
    </row>
    <row r="75" spans="1:18" x14ac:dyDescent="0.35">
      <c r="A75" t="s">
        <v>2299</v>
      </c>
      <c r="B75" t="s">
        <v>4878</v>
      </c>
      <c r="C75">
        <v>45.5</v>
      </c>
      <c r="D75">
        <v>7.96</v>
      </c>
      <c r="E75" t="s">
        <v>2380</v>
      </c>
      <c r="F75" t="s">
        <v>2380</v>
      </c>
      <c r="G75" t="s">
        <v>2380</v>
      </c>
      <c r="H75">
        <v>0</v>
      </c>
      <c r="I75" t="s">
        <v>2383</v>
      </c>
      <c r="J75" t="s">
        <v>8352</v>
      </c>
      <c r="K75" t="s">
        <v>8363</v>
      </c>
      <c r="L75" t="s">
        <v>8439</v>
      </c>
      <c r="M75">
        <v>0</v>
      </c>
      <c r="N75">
        <v>41794.629999999997</v>
      </c>
      <c r="O75" t="s">
        <v>16</v>
      </c>
      <c r="P75" t="s">
        <v>12</v>
      </c>
      <c r="Q75" t="s">
        <v>42</v>
      </c>
      <c r="R75">
        <v>60</v>
      </c>
    </row>
    <row r="76" spans="1:18" x14ac:dyDescent="0.35">
      <c r="A76" t="s">
        <v>2298</v>
      </c>
      <c r="B76" t="s">
        <v>4880</v>
      </c>
      <c r="C76">
        <v>53.61</v>
      </c>
      <c r="D76">
        <v>10.92</v>
      </c>
      <c r="E76" t="s">
        <v>2383</v>
      </c>
      <c r="F76" t="s">
        <v>2380</v>
      </c>
      <c r="G76" t="s">
        <v>2380</v>
      </c>
      <c r="H76">
        <v>1</v>
      </c>
      <c r="I76" t="s">
        <v>2383</v>
      </c>
      <c r="J76" t="s">
        <v>8352</v>
      </c>
      <c r="K76" t="s">
        <v>8363</v>
      </c>
      <c r="L76" t="s">
        <v>8440</v>
      </c>
      <c r="M76">
        <v>1</v>
      </c>
      <c r="N76">
        <v>41681.86</v>
      </c>
      <c r="O76" t="s">
        <v>16</v>
      </c>
      <c r="P76" t="s">
        <v>16</v>
      </c>
      <c r="Q76" t="s">
        <v>42</v>
      </c>
      <c r="R76">
        <v>47</v>
      </c>
    </row>
    <row r="77" spans="1:18" x14ac:dyDescent="0.35">
      <c r="A77" t="s">
        <v>2297</v>
      </c>
      <c r="B77" t="s">
        <v>4882</v>
      </c>
      <c r="C77">
        <v>36.19</v>
      </c>
      <c r="D77">
        <v>11.51</v>
      </c>
      <c r="E77" t="s">
        <v>2383</v>
      </c>
      <c r="F77" t="s">
        <v>2380</v>
      </c>
      <c r="G77" t="s">
        <v>2380</v>
      </c>
      <c r="H77">
        <v>1</v>
      </c>
      <c r="I77" t="s">
        <v>2383</v>
      </c>
      <c r="J77" t="s">
        <v>8352</v>
      </c>
      <c r="K77" t="s">
        <v>8363</v>
      </c>
      <c r="L77" t="s">
        <v>8441</v>
      </c>
      <c r="M77">
        <v>0</v>
      </c>
      <c r="N77">
        <v>41676.080000000002</v>
      </c>
      <c r="O77" t="s">
        <v>16</v>
      </c>
      <c r="P77" t="s">
        <v>11</v>
      </c>
      <c r="Q77" t="s">
        <v>13</v>
      </c>
      <c r="R77">
        <v>47</v>
      </c>
    </row>
    <row r="78" spans="1:18" x14ac:dyDescent="0.35">
      <c r="A78" t="s">
        <v>2296</v>
      </c>
      <c r="B78" t="s">
        <v>4884</v>
      </c>
      <c r="C78">
        <v>34.6</v>
      </c>
      <c r="D78">
        <v>5.99</v>
      </c>
      <c r="E78" t="s">
        <v>2383</v>
      </c>
      <c r="F78" t="s">
        <v>2380</v>
      </c>
      <c r="G78" t="s">
        <v>2380</v>
      </c>
      <c r="H78">
        <v>0</v>
      </c>
      <c r="I78" t="s">
        <v>2383</v>
      </c>
      <c r="J78" t="s">
        <v>8352</v>
      </c>
      <c r="K78" t="s">
        <v>8365</v>
      </c>
      <c r="L78" t="s">
        <v>8442</v>
      </c>
      <c r="M78">
        <v>1</v>
      </c>
      <c r="N78">
        <v>41661.599999999999</v>
      </c>
      <c r="O78" t="s">
        <v>16</v>
      </c>
      <c r="P78" t="s">
        <v>12</v>
      </c>
      <c r="Q78" t="s">
        <v>42</v>
      </c>
      <c r="R78">
        <v>46</v>
      </c>
    </row>
    <row r="79" spans="1:18" x14ac:dyDescent="0.35">
      <c r="A79" t="s">
        <v>2295</v>
      </c>
      <c r="B79" t="s">
        <v>4886</v>
      </c>
      <c r="C79">
        <v>54.12</v>
      </c>
      <c r="D79">
        <v>11.57</v>
      </c>
      <c r="E79" t="s">
        <v>2380</v>
      </c>
      <c r="F79" t="s">
        <v>2380</v>
      </c>
      <c r="G79" t="s">
        <v>2380</v>
      </c>
      <c r="H79">
        <v>0</v>
      </c>
      <c r="I79" t="s">
        <v>2383</v>
      </c>
      <c r="J79" t="s">
        <v>8352</v>
      </c>
      <c r="K79" t="s">
        <v>8363</v>
      </c>
      <c r="L79" t="s">
        <v>8443</v>
      </c>
      <c r="M79">
        <v>0</v>
      </c>
      <c r="N79">
        <v>41636.199999999997</v>
      </c>
      <c r="O79" t="s">
        <v>16</v>
      </c>
      <c r="P79" t="s">
        <v>16</v>
      </c>
      <c r="Q79" t="s">
        <v>42</v>
      </c>
      <c r="R79">
        <v>48</v>
      </c>
    </row>
    <row r="80" spans="1:18" x14ac:dyDescent="0.35">
      <c r="A80" t="s">
        <v>2294</v>
      </c>
      <c r="B80" t="s">
        <v>4888</v>
      </c>
      <c r="C80">
        <v>48.82</v>
      </c>
      <c r="D80">
        <v>6.67</v>
      </c>
      <c r="E80" t="s">
        <v>2383</v>
      </c>
      <c r="F80" t="s">
        <v>2380</v>
      </c>
      <c r="G80" t="s">
        <v>2380</v>
      </c>
      <c r="H80">
        <v>0</v>
      </c>
      <c r="I80" t="s">
        <v>2383</v>
      </c>
      <c r="J80" t="s">
        <v>8352</v>
      </c>
      <c r="K80" t="s">
        <v>8363</v>
      </c>
      <c r="L80" t="s">
        <v>8444</v>
      </c>
      <c r="M80">
        <v>0</v>
      </c>
      <c r="N80">
        <v>41505.15</v>
      </c>
      <c r="O80" t="s">
        <v>16</v>
      </c>
      <c r="P80" t="s">
        <v>11</v>
      </c>
      <c r="Q80" t="s">
        <v>42</v>
      </c>
      <c r="R80">
        <v>55</v>
      </c>
    </row>
    <row r="81" spans="1:18" x14ac:dyDescent="0.35">
      <c r="A81" t="s">
        <v>2293</v>
      </c>
      <c r="B81" t="s">
        <v>4890</v>
      </c>
      <c r="C81">
        <v>51.01</v>
      </c>
      <c r="D81">
        <v>9.1999999999999993</v>
      </c>
      <c r="E81" t="s">
        <v>2380</v>
      </c>
      <c r="F81" t="s">
        <v>2380</v>
      </c>
      <c r="G81" t="s">
        <v>2380</v>
      </c>
      <c r="H81">
        <v>0</v>
      </c>
      <c r="I81" t="s">
        <v>2383</v>
      </c>
      <c r="J81" t="s">
        <v>8352</v>
      </c>
      <c r="K81" t="s">
        <v>8363</v>
      </c>
      <c r="L81" t="s">
        <v>8445</v>
      </c>
      <c r="M81">
        <v>0</v>
      </c>
      <c r="N81">
        <v>41351.879999999997</v>
      </c>
      <c r="O81" t="s">
        <v>16</v>
      </c>
      <c r="P81" t="s">
        <v>11</v>
      </c>
      <c r="Q81" t="s">
        <v>42</v>
      </c>
      <c r="R81">
        <v>51</v>
      </c>
    </row>
    <row r="82" spans="1:18" x14ac:dyDescent="0.35">
      <c r="A82" t="s">
        <v>2292</v>
      </c>
      <c r="B82" t="s">
        <v>4892</v>
      </c>
      <c r="C82">
        <v>45.65</v>
      </c>
      <c r="D82">
        <v>5.1100000000000003</v>
      </c>
      <c r="E82" t="s">
        <v>2383</v>
      </c>
      <c r="F82" t="s">
        <v>2380</v>
      </c>
      <c r="G82" t="s">
        <v>2380</v>
      </c>
      <c r="H82">
        <v>1</v>
      </c>
      <c r="I82" t="s">
        <v>2383</v>
      </c>
      <c r="J82" t="s">
        <v>8352</v>
      </c>
      <c r="K82" t="s">
        <v>8369</v>
      </c>
      <c r="L82" t="s">
        <v>8446</v>
      </c>
      <c r="M82">
        <v>0</v>
      </c>
      <c r="N82">
        <v>41331.79</v>
      </c>
      <c r="O82" t="s">
        <v>16</v>
      </c>
      <c r="P82" t="s">
        <v>11</v>
      </c>
      <c r="Q82" t="s">
        <v>42</v>
      </c>
      <c r="R82">
        <v>58</v>
      </c>
    </row>
    <row r="83" spans="1:18" x14ac:dyDescent="0.35">
      <c r="A83" t="s">
        <v>2291</v>
      </c>
      <c r="B83" t="s">
        <v>4894</v>
      </c>
      <c r="C83">
        <v>52.9</v>
      </c>
      <c r="D83">
        <v>5.34</v>
      </c>
      <c r="E83" t="s">
        <v>2380</v>
      </c>
      <c r="F83" t="s">
        <v>2380</v>
      </c>
      <c r="G83" t="s">
        <v>2380</v>
      </c>
      <c r="H83">
        <v>0</v>
      </c>
      <c r="I83" t="s">
        <v>2383</v>
      </c>
      <c r="J83" t="s">
        <v>8352</v>
      </c>
      <c r="K83" t="s">
        <v>8369</v>
      </c>
      <c r="L83" t="s">
        <v>8447</v>
      </c>
      <c r="M83">
        <v>2</v>
      </c>
      <c r="N83">
        <v>41271.5</v>
      </c>
      <c r="O83" t="s">
        <v>16</v>
      </c>
      <c r="P83" t="s">
        <v>11</v>
      </c>
      <c r="Q83" t="s">
        <v>42</v>
      </c>
      <c r="R83">
        <v>45</v>
      </c>
    </row>
    <row r="84" spans="1:18" x14ac:dyDescent="0.35">
      <c r="A84" t="s">
        <v>2290</v>
      </c>
      <c r="B84" t="s">
        <v>4896</v>
      </c>
      <c r="C84">
        <v>45.41</v>
      </c>
      <c r="D84">
        <v>4.03</v>
      </c>
      <c r="E84" t="s">
        <v>2383</v>
      </c>
      <c r="F84" t="s">
        <v>2380</v>
      </c>
      <c r="G84" t="s">
        <v>2380</v>
      </c>
      <c r="H84">
        <v>1</v>
      </c>
      <c r="I84" t="s">
        <v>2383</v>
      </c>
      <c r="J84" t="s">
        <v>8352</v>
      </c>
      <c r="K84" t="s">
        <v>8369</v>
      </c>
      <c r="L84" t="s">
        <v>8448</v>
      </c>
      <c r="M84">
        <v>0</v>
      </c>
      <c r="N84">
        <v>41250.39</v>
      </c>
      <c r="O84" t="s">
        <v>16</v>
      </c>
      <c r="P84" t="s">
        <v>12</v>
      </c>
      <c r="Q84" t="s">
        <v>42</v>
      </c>
      <c r="R84">
        <v>59</v>
      </c>
    </row>
    <row r="85" spans="1:18" x14ac:dyDescent="0.35">
      <c r="A85" t="s">
        <v>2289</v>
      </c>
      <c r="B85" t="s">
        <v>4898</v>
      </c>
      <c r="C85">
        <v>49.41</v>
      </c>
      <c r="D85">
        <v>4.2300000000000004</v>
      </c>
      <c r="E85" t="s">
        <v>2383</v>
      </c>
      <c r="F85" t="s">
        <v>2380</v>
      </c>
      <c r="G85" t="s">
        <v>2383</v>
      </c>
      <c r="H85">
        <v>1</v>
      </c>
      <c r="I85" t="s">
        <v>2383</v>
      </c>
      <c r="J85" t="s">
        <v>8352</v>
      </c>
      <c r="K85" t="s">
        <v>8369</v>
      </c>
      <c r="L85" t="s">
        <v>8449</v>
      </c>
      <c r="M85">
        <v>0</v>
      </c>
      <c r="N85">
        <v>41191.57</v>
      </c>
      <c r="O85" t="s">
        <v>16</v>
      </c>
      <c r="P85" t="s">
        <v>11</v>
      </c>
      <c r="Q85" t="s">
        <v>42</v>
      </c>
      <c r="R85">
        <v>53</v>
      </c>
    </row>
    <row r="86" spans="1:18" x14ac:dyDescent="0.35">
      <c r="A86" t="s">
        <v>2288</v>
      </c>
      <c r="B86" t="s">
        <v>4900</v>
      </c>
      <c r="C86">
        <v>31.824999999999999</v>
      </c>
      <c r="D86">
        <v>4.0599999999999996</v>
      </c>
      <c r="E86" t="s">
        <v>2380</v>
      </c>
      <c r="F86" t="s">
        <v>2380</v>
      </c>
      <c r="G86" t="s">
        <v>2380</v>
      </c>
      <c r="H86">
        <v>2</v>
      </c>
      <c r="I86" t="s">
        <v>2383</v>
      </c>
      <c r="J86" t="s">
        <v>8352</v>
      </c>
      <c r="K86" t="s">
        <v>8369</v>
      </c>
      <c r="L86" t="s">
        <v>8450</v>
      </c>
      <c r="M86">
        <v>0</v>
      </c>
      <c r="N86">
        <v>41097.160000000003</v>
      </c>
      <c r="O86" t="s">
        <v>16</v>
      </c>
      <c r="P86" t="s">
        <v>12</v>
      </c>
      <c r="Q86" t="s">
        <v>168</v>
      </c>
      <c r="R86">
        <v>50</v>
      </c>
    </row>
    <row r="87" spans="1:18" x14ac:dyDescent="0.35">
      <c r="A87" t="s">
        <v>2287</v>
      </c>
      <c r="B87" t="s">
        <v>4902</v>
      </c>
      <c r="C87">
        <v>51.28</v>
      </c>
      <c r="D87">
        <v>4.68</v>
      </c>
      <c r="E87" t="s">
        <v>2380</v>
      </c>
      <c r="F87" t="s">
        <v>2380</v>
      </c>
      <c r="G87" t="s">
        <v>2380</v>
      </c>
      <c r="H87">
        <v>2</v>
      </c>
      <c r="I87" t="s">
        <v>2383</v>
      </c>
      <c r="J87" t="s">
        <v>8352</v>
      </c>
      <c r="K87" t="s">
        <v>8369</v>
      </c>
      <c r="L87" t="s">
        <v>8451</v>
      </c>
      <c r="M87">
        <v>0</v>
      </c>
      <c r="N87">
        <v>41055.29</v>
      </c>
      <c r="O87" t="s">
        <v>16</v>
      </c>
      <c r="P87" t="s">
        <v>11</v>
      </c>
      <c r="Q87" t="s">
        <v>42</v>
      </c>
      <c r="R87">
        <v>50</v>
      </c>
    </row>
    <row r="88" spans="1:18" x14ac:dyDescent="0.35">
      <c r="A88" t="s">
        <v>2286</v>
      </c>
      <c r="B88" t="s">
        <v>4904</v>
      </c>
      <c r="C88">
        <v>34.96</v>
      </c>
      <c r="D88">
        <v>4.34</v>
      </c>
      <c r="E88" t="s">
        <v>2380</v>
      </c>
      <c r="F88" t="s">
        <v>2380</v>
      </c>
      <c r="G88" t="s">
        <v>2383</v>
      </c>
      <c r="H88">
        <v>1</v>
      </c>
      <c r="I88" t="s">
        <v>2383</v>
      </c>
      <c r="J88" t="s">
        <v>8352</v>
      </c>
      <c r="K88" t="s">
        <v>8369</v>
      </c>
      <c r="L88" t="s">
        <v>8452</v>
      </c>
      <c r="M88">
        <v>1</v>
      </c>
      <c r="N88">
        <v>41034.22</v>
      </c>
      <c r="O88" t="s">
        <v>16</v>
      </c>
      <c r="P88" t="s">
        <v>12</v>
      </c>
      <c r="Q88" t="s">
        <v>356</v>
      </c>
      <c r="R88">
        <v>43</v>
      </c>
    </row>
    <row r="89" spans="1:18" x14ac:dyDescent="0.35">
      <c r="A89" t="s">
        <v>2285</v>
      </c>
      <c r="B89" t="s">
        <v>4906</v>
      </c>
      <c r="C89">
        <v>33.11</v>
      </c>
      <c r="D89">
        <v>10.51</v>
      </c>
      <c r="E89" t="s">
        <v>2380</v>
      </c>
      <c r="F89" t="s">
        <v>2380</v>
      </c>
      <c r="G89" t="s">
        <v>2380</v>
      </c>
      <c r="H89">
        <v>0</v>
      </c>
      <c r="I89" t="s">
        <v>2383</v>
      </c>
      <c r="J89" t="s">
        <v>8352</v>
      </c>
      <c r="K89" t="s">
        <v>8363</v>
      </c>
      <c r="L89" t="s">
        <v>8453</v>
      </c>
      <c r="M89">
        <v>0</v>
      </c>
      <c r="N89">
        <v>40974.160000000003</v>
      </c>
      <c r="O89" t="s">
        <v>16</v>
      </c>
      <c r="P89" t="s">
        <v>11</v>
      </c>
      <c r="Q89" t="s">
        <v>13</v>
      </c>
      <c r="R89">
        <v>49</v>
      </c>
    </row>
    <row r="90" spans="1:18" x14ac:dyDescent="0.35">
      <c r="A90" t="s">
        <v>2284</v>
      </c>
      <c r="B90" t="s">
        <v>4908</v>
      </c>
      <c r="C90">
        <v>54.74</v>
      </c>
      <c r="D90">
        <v>5.84</v>
      </c>
      <c r="E90" t="s">
        <v>2383</v>
      </c>
      <c r="F90" t="s">
        <v>2380</v>
      </c>
      <c r="G90" t="s">
        <v>2383</v>
      </c>
      <c r="H90">
        <v>1</v>
      </c>
      <c r="I90" t="s">
        <v>2383</v>
      </c>
      <c r="J90" t="s">
        <v>8352</v>
      </c>
      <c r="K90" t="s">
        <v>8365</v>
      </c>
      <c r="L90" t="s">
        <v>8454</v>
      </c>
      <c r="M90">
        <v>3</v>
      </c>
      <c r="N90">
        <v>40961.29</v>
      </c>
      <c r="O90" t="s">
        <v>16</v>
      </c>
      <c r="P90" t="s">
        <v>11</v>
      </c>
      <c r="Q90" t="s">
        <v>42</v>
      </c>
      <c r="R90">
        <v>39</v>
      </c>
    </row>
    <row r="91" spans="1:18" x14ac:dyDescent="0.35">
      <c r="A91" t="s">
        <v>2283</v>
      </c>
      <c r="B91" t="s">
        <v>4910</v>
      </c>
      <c r="C91">
        <v>32.56</v>
      </c>
      <c r="D91">
        <v>5.41</v>
      </c>
      <c r="E91" t="s">
        <v>2380</v>
      </c>
      <c r="F91" t="s">
        <v>2380</v>
      </c>
      <c r="G91" t="s">
        <v>2383</v>
      </c>
      <c r="H91">
        <v>1</v>
      </c>
      <c r="I91" t="s">
        <v>2383</v>
      </c>
      <c r="J91" t="s">
        <v>8352</v>
      </c>
      <c r="K91" t="s">
        <v>8369</v>
      </c>
      <c r="L91" t="s">
        <v>8455</v>
      </c>
      <c r="M91">
        <v>3</v>
      </c>
      <c r="N91">
        <v>40941.29</v>
      </c>
      <c r="O91" t="s">
        <v>16</v>
      </c>
      <c r="P91" t="s">
        <v>11</v>
      </c>
      <c r="Q91" t="s">
        <v>13</v>
      </c>
      <c r="R91">
        <v>43</v>
      </c>
    </row>
    <row r="92" spans="1:18" x14ac:dyDescent="0.35">
      <c r="A92" t="s">
        <v>2282</v>
      </c>
      <c r="B92" t="s">
        <v>4912</v>
      </c>
      <c r="C92">
        <v>39.049999999999997</v>
      </c>
      <c r="D92">
        <v>6.06</v>
      </c>
      <c r="E92" t="s">
        <v>2380</v>
      </c>
      <c r="F92" t="s">
        <v>2380</v>
      </c>
      <c r="G92" t="s">
        <v>2380</v>
      </c>
      <c r="H92">
        <v>1</v>
      </c>
      <c r="I92" t="s">
        <v>2383</v>
      </c>
      <c r="J92" t="s">
        <v>8352</v>
      </c>
      <c r="K92" t="s">
        <v>8365</v>
      </c>
      <c r="L92" t="s">
        <v>8456</v>
      </c>
      <c r="M92">
        <v>3</v>
      </c>
      <c r="N92">
        <v>40932.43</v>
      </c>
      <c r="O92" t="s">
        <v>16</v>
      </c>
      <c r="P92" t="s">
        <v>11</v>
      </c>
      <c r="Q92" t="s">
        <v>13</v>
      </c>
      <c r="R92">
        <v>30</v>
      </c>
    </row>
    <row r="93" spans="1:18" x14ac:dyDescent="0.35">
      <c r="A93" t="s">
        <v>2281</v>
      </c>
      <c r="B93" t="s">
        <v>4914</v>
      </c>
      <c r="C93">
        <v>42.75</v>
      </c>
      <c r="D93">
        <v>4.22</v>
      </c>
      <c r="E93" t="s">
        <v>2380</v>
      </c>
      <c r="F93" t="s">
        <v>2380</v>
      </c>
      <c r="G93" t="s">
        <v>2380</v>
      </c>
      <c r="H93">
        <v>0</v>
      </c>
      <c r="I93" t="s">
        <v>2383</v>
      </c>
      <c r="J93" t="s">
        <v>8352</v>
      </c>
      <c r="K93" t="s">
        <v>8369</v>
      </c>
      <c r="L93" t="s">
        <v>8457</v>
      </c>
      <c r="M93">
        <v>1</v>
      </c>
      <c r="N93">
        <v>40904.199999999997</v>
      </c>
      <c r="O93" t="s">
        <v>16</v>
      </c>
      <c r="P93" t="s">
        <v>16</v>
      </c>
      <c r="Q93" t="s">
        <v>247</v>
      </c>
      <c r="R93">
        <v>23</v>
      </c>
    </row>
    <row r="94" spans="1:18" x14ac:dyDescent="0.35">
      <c r="A94" t="s">
        <v>2280</v>
      </c>
      <c r="B94" t="s">
        <v>4916</v>
      </c>
      <c r="C94">
        <v>50.58</v>
      </c>
      <c r="D94">
        <v>5.12</v>
      </c>
      <c r="E94" t="s">
        <v>2380</v>
      </c>
      <c r="F94" t="s">
        <v>2380</v>
      </c>
      <c r="G94" t="s">
        <v>2380</v>
      </c>
      <c r="H94">
        <v>2</v>
      </c>
      <c r="I94" t="s">
        <v>2383</v>
      </c>
      <c r="J94" t="s">
        <v>8352</v>
      </c>
      <c r="K94" t="s">
        <v>8369</v>
      </c>
      <c r="L94" t="s">
        <v>8458</v>
      </c>
      <c r="M94">
        <v>0</v>
      </c>
      <c r="N94">
        <v>40817.85</v>
      </c>
      <c r="O94" t="s">
        <v>16</v>
      </c>
      <c r="P94" t="s">
        <v>12</v>
      </c>
      <c r="Q94" t="s">
        <v>42</v>
      </c>
      <c r="R94">
        <v>50</v>
      </c>
    </row>
    <row r="95" spans="1:18" x14ac:dyDescent="0.35">
      <c r="A95" t="s">
        <v>2279</v>
      </c>
      <c r="B95" t="s">
        <v>4758</v>
      </c>
      <c r="C95">
        <v>30.495000000000001</v>
      </c>
      <c r="D95">
        <v>4.57</v>
      </c>
      <c r="E95" t="s">
        <v>2383</v>
      </c>
      <c r="F95" t="s">
        <v>2380</v>
      </c>
      <c r="G95" t="s">
        <v>2380</v>
      </c>
      <c r="H95">
        <v>0</v>
      </c>
      <c r="I95" t="s">
        <v>2383</v>
      </c>
      <c r="J95" t="s">
        <v>8352</v>
      </c>
      <c r="K95" t="s">
        <v>8369</v>
      </c>
      <c r="L95" t="s">
        <v>8459</v>
      </c>
      <c r="M95">
        <v>3</v>
      </c>
      <c r="N95">
        <v>40720.550000000003</v>
      </c>
      <c r="O95" t="s">
        <v>16</v>
      </c>
      <c r="P95" t="s">
        <v>12</v>
      </c>
      <c r="Q95" t="s">
        <v>23</v>
      </c>
      <c r="R95">
        <v>46</v>
      </c>
    </row>
    <row r="96" spans="1:18" x14ac:dyDescent="0.35">
      <c r="A96" t="s">
        <v>2278</v>
      </c>
      <c r="B96" t="s">
        <v>4793</v>
      </c>
      <c r="C96">
        <v>48.31</v>
      </c>
      <c r="D96">
        <v>9.58</v>
      </c>
      <c r="E96" t="s">
        <v>2383</v>
      </c>
      <c r="F96" t="s">
        <v>2380</v>
      </c>
      <c r="G96" t="s">
        <v>2380</v>
      </c>
      <c r="H96">
        <v>2</v>
      </c>
      <c r="I96" t="s">
        <v>2383</v>
      </c>
      <c r="J96" t="s">
        <v>8352</v>
      </c>
      <c r="K96" t="s">
        <v>8363</v>
      </c>
      <c r="L96" t="s">
        <v>8460</v>
      </c>
      <c r="M96">
        <v>0</v>
      </c>
      <c r="N96">
        <v>40692.910000000003</v>
      </c>
      <c r="O96" t="s">
        <v>16</v>
      </c>
      <c r="P96" t="s">
        <v>16</v>
      </c>
      <c r="Q96" t="s">
        <v>42</v>
      </c>
      <c r="R96">
        <v>52</v>
      </c>
    </row>
    <row r="97" spans="1:18" x14ac:dyDescent="0.35">
      <c r="A97" t="s">
        <v>2277</v>
      </c>
      <c r="B97" t="s">
        <v>4920</v>
      </c>
      <c r="C97">
        <v>48.99</v>
      </c>
      <c r="D97">
        <v>9.7799999999999994</v>
      </c>
      <c r="E97" t="s">
        <v>2383</v>
      </c>
      <c r="F97" t="s">
        <v>2380</v>
      </c>
      <c r="G97" t="s">
        <v>2380</v>
      </c>
      <c r="H97">
        <v>1</v>
      </c>
      <c r="I97" t="s">
        <v>2383</v>
      </c>
      <c r="J97" t="s">
        <v>8352</v>
      </c>
      <c r="K97" t="s">
        <v>8363</v>
      </c>
      <c r="L97" t="s">
        <v>8461</v>
      </c>
      <c r="M97">
        <v>1</v>
      </c>
      <c r="N97">
        <v>40590.550000000003</v>
      </c>
      <c r="O97" t="s">
        <v>16</v>
      </c>
      <c r="P97" t="s">
        <v>12</v>
      </c>
      <c r="Q97" t="s">
        <v>23</v>
      </c>
      <c r="R97">
        <v>47</v>
      </c>
    </row>
    <row r="98" spans="1:18" x14ac:dyDescent="0.35">
      <c r="A98" t="s">
        <v>2276</v>
      </c>
      <c r="B98" t="s">
        <v>4922</v>
      </c>
      <c r="C98">
        <v>38.39</v>
      </c>
      <c r="D98">
        <v>4.1100000000000003</v>
      </c>
      <c r="E98" t="s">
        <v>2383</v>
      </c>
      <c r="F98" t="s">
        <v>2380</v>
      </c>
      <c r="G98" t="s">
        <v>2380</v>
      </c>
      <c r="H98">
        <v>0</v>
      </c>
      <c r="I98" t="s">
        <v>2383</v>
      </c>
      <c r="J98" t="s">
        <v>8352</v>
      </c>
      <c r="K98" t="s">
        <v>8369</v>
      </c>
      <c r="L98" t="s">
        <v>8462</v>
      </c>
      <c r="M98">
        <v>0</v>
      </c>
      <c r="N98">
        <v>40419.019999999997</v>
      </c>
      <c r="O98" t="s">
        <v>16</v>
      </c>
      <c r="P98" t="s">
        <v>11</v>
      </c>
      <c r="Q98" t="s">
        <v>13</v>
      </c>
      <c r="R98">
        <v>37</v>
      </c>
    </row>
    <row r="99" spans="1:18" x14ac:dyDescent="0.35">
      <c r="A99" t="s">
        <v>2275</v>
      </c>
      <c r="B99" t="s">
        <v>4924</v>
      </c>
      <c r="C99">
        <v>44.34</v>
      </c>
      <c r="D99">
        <v>4.0199999999999996</v>
      </c>
      <c r="E99" t="s">
        <v>2383</v>
      </c>
      <c r="F99" t="s">
        <v>2380</v>
      </c>
      <c r="G99" t="s">
        <v>2380</v>
      </c>
      <c r="H99">
        <v>2</v>
      </c>
      <c r="I99" t="s">
        <v>2383</v>
      </c>
      <c r="J99" t="s">
        <v>8352</v>
      </c>
      <c r="K99" t="s">
        <v>8369</v>
      </c>
      <c r="L99" t="s">
        <v>8463</v>
      </c>
      <c r="M99">
        <v>0</v>
      </c>
      <c r="N99">
        <v>40373.74</v>
      </c>
      <c r="O99" t="s">
        <v>16</v>
      </c>
      <c r="P99" t="s">
        <v>12</v>
      </c>
      <c r="Q99" t="s">
        <v>42</v>
      </c>
      <c r="R99">
        <v>56</v>
      </c>
    </row>
    <row r="100" spans="1:18" x14ac:dyDescent="0.35">
      <c r="A100" t="s">
        <v>2274</v>
      </c>
      <c r="B100" t="s">
        <v>4926</v>
      </c>
      <c r="C100">
        <v>41.51</v>
      </c>
      <c r="D100">
        <v>6.92</v>
      </c>
      <c r="E100" t="s">
        <v>2380</v>
      </c>
      <c r="F100" t="s">
        <v>2380</v>
      </c>
      <c r="G100" t="s">
        <v>2380</v>
      </c>
      <c r="H100">
        <v>0</v>
      </c>
      <c r="I100" t="s">
        <v>2383</v>
      </c>
      <c r="J100" t="s">
        <v>8352</v>
      </c>
      <c r="K100" t="s">
        <v>8363</v>
      </c>
      <c r="L100" t="s">
        <v>8464</v>
      </c>
      <c r="M100">
        <v>0</v>
      </c>
      <c r="N100">
        <v>40309.93</v>
      </c>
      <c r="O100" t="s">
        <v>16</v>
      </c>
      <c r="P100" t="s">
        <v>12</v>
      </c>
      <c r="Q100" t="s">
        <v>42</v>
      </c>
      <c r="R100">
        <v>60</v>
      </c>
    </row>
    <row r="101" spans="1:18" x14ac:dyDescent="0.35">
      <c r="A101" t="s">
        <v>2273</v>
      </c>
      <c r="B101" t="s">
        <v>4863</v>
      </c>
      <c r="C101">
        <v>48.2</v>
      </c>
      <c r="D101">
        <v>4.84</v>
      </c>
      <c r="E101" t="s">
        <v>2380</v>
      </c>
      <c r="F101" t="s">
        <v>2380</v>
      </c>
      <c r="G101" t="s">
        <v>2380</v>
      </c>
      <c r="H101">
        <v>0</v>
      </c>
      <c r="I101" t="s">
        <v>2383</v>
      </c>
      <c r="J101" t="s">
        <v>8352</v>
      </c>
      <c r="K101" t="s">
        <v>8369</v>
      </c>
      <c r="L101" t="s">
        <v>8465</v>
      </c>
      <c r="M101">
        <v>2</v>
      </c>
      <c r="N101">
        <v>40284.379999999997</v>
      </c>
      <c r="O101" t="s">
        <v>16</v>
      </c>
      <c r="P101" t="s">
        <v>12</v>
      </c>
      <c r="Q101" t="s">
        <v>23</v>
      </c>
      <c r="R101">
        <v>45</v>
      </c>
    </row>
    <row r="102" spans="1:18" x14ac:dyDescent="0.35">
      <c r="A102" t="s">
        <v>2272</v>
      </c>
      <c r="B102" t="s">
        <v>4929</v>
      </c>
      <c r="C102">
        <v>35.75</v>
      </c>
      <c r="D102">
        <v>8</v>
      </c>
      <c r="E102" t="s">
        <v>2383</v>
      </c>
      <c r="F102" t="s">
        <v>2380</v>
      </c>
      <c r="G102" t="s">
        <v>2380</v>
      </c>
      <c r="H102">
        <v>0</v>
      </c>
      <c r="I102" t="s">
        <v>2383</v>
      </c>
      <c r="J102" t="s">
        <v>8352</v>
      </c>
      <c r="K102" t="s">
        <v>8363</v>
      </c>
      <c r="L102" t="s">
        <v>8466</v>
      </c>
      <c r="M102">
        <v>1</v>
      </c>
      <c r="N102">
        <v>40273.65</v>
      </c>
      <c r="O102" t="s">
        <v>16</v>
      </c>
      <c r="P102" t="s">
        <v>12</v>
      </c>
      <c r="Q102" t="s">
        <v>13</v>
      </c>
      <c r="R102">
        <v>41</v>
      </c>
    </row>
    <row r="103" spans="1:18" x14ac:dyDescent="0.35">
      <c r="A103" t="s">
        <v>2271</v>
      </c>
      <c r="B103" t="s">
        <v>4931</v>
      </c>
      <c r="C103">
        <v>53.81</v>
      </c>
      <c r="D103">
        <v>8.77</v>
      </c>
      <c r="E103" t="s">
        <v>2383</v>
      </c>
      <c r="F103" t="s">
        <v>2380</v>
      </c>
      <c r="G103" t="s">
        <v>2380</v>
      </c>
      <c r="H103">
        <v>0</v>
      </c>
      <c r="I103" t="s">
        <v>2383</v>
      </c>
      <c r="J103" t="s">
        <v>8352</v>
      </c>
      <c r="K103" t="s">
        <v>8363</v>
      </c>
      <c r="L103" t="s">
        <v>8467</v>
      </c>
      <c r="M103">
        <v>1</v>
      </c>
      <c r="N103">
        <v>40208.559999999998</v>
      </c>
      <c r="O103" t="s">
        <v>16</v>
      </c>
      <c r="P103" t="s">
        <v>11</v>
      </c>
      <c r="Q103" t="s">
        <v>42</v>
      </c>
      <c r="R103">
        <v>41</v>
      </c>
    </row>
    <row r="104" spans="1:18" x14ac:dyDescent="0.35">
      <c r="A104" t="s">
        <v>2270</v>
      </c>
      <c r="B104" t="s">
        <v>4933</v>
      </c>
      <c r="C104">
        <v>49.48</v>
      </c>
      <c r="D104">
        <v>4.96</v>
      </c>
      <c r="E104" t="s">
        <v>2380</v>
      </c>
      <c r="F104" t="s">
        <v>2380</v>
      </c>
      <c r="G104" t="s">
        <v>2383</v>
      </c>
      <c r="H104">
        <v>1</v>
      </c>
      <c r="I104" t="s">
        <v>2383</v>
      </c>
      <c r="J104" t="s">
        <v>8352</v>
      </c>
      <c r="K104" t="s">
        <v>8369</v>
      </c>
      <c r="L104" t="s">
        <v>8468</v>
      </c>
      <c r="M104">
        <v>2</v>
      </c>
      <c r="N104">
        <v>40204.83</v>
      </c>
      <c r="O104" t="s">
        <v>16</v>
      </c>
      <c r="P104" t="s">
        <v>12</v>
      </c>
      <c r="Q104" t="s">
        <v>23</v>
      </c>
      <c r="R104">
        <v>43</v>
      </c>
    </row>
    <row r="105" spans="1:18" x14ac:dyDescent="0.35">
      <c r="A105" t="s">
        <v>2269</v>
      </c>
      <c r="B105" t="s">
        <v>4935</v>
      </c>
      <c r="C105">
        <v>34.1</v>
      </c>
      <c r="D105">
        <v>4.43</v>
      </c>
      <c r="E105" t="s">
        <v>2383</v>
      </c>
      <c r="F105" t="s">
        <v>2380</v>
      </c>
      <c r="G105" t="s">
        <v>2380</v>
      </c>
      <c r="H105">
        <v>0</v>
      </c>
      <c r="I105" t="s">
        <v>2383</v>
      </c>
      <c r="J105" t="s">
        <v>8352</v>
      </c>
      <c r="K105" t="s">
        <v>8369</v>
      </c>
      <c r="L105" t="s">
        <v>8469</v>
      </c>
      <c r="M105">
        <v>4</v>
      </c>
      <c r="N105">
        <v>40182.25</v>
      </c>
      <c r="O105" t="s">
        <v>16</v>
      </c>
      <c r="P105" t="s">
        <v>11</v>
      </c>
      <c r="Q105" t="s">
        <v>42</v>
      </c>
      <c r="R105">
        <v>37</v>
      </c>
    </row>
    <row r="106" spans="1:18" x14ac:dyDescent="0.35">
      <c r="A106" t="s">
        <v>2268</v>
      </c>
      <c r="B106" t="s">
        <v>4937</v>
      </c>
      <c r="C106">
        <v>35.299999999999997</v>
      </c>
      <c r="D106">
        <v>5.82</v>
      </c>
      <c r="E106" t="s">
        <v>2383</v>
      </c>
      <c r="F106" t="s">
        <v>2380</v>
      </c>
      <c r="G106" t="s">
        <v>2383</v>
      </c>
      <c r="H106">
        <v>1</v>
      </c>
      <c r="I106" t="s">
        <v>2383</v>
      </c>
      <c r="J106" t="s">
        <v>8352</v>
      </c>
      <c r="K106" t="s">
        <v>8365</v>
      </c>
      <c r="L106" t="s">
        <v>8470</v>
      </c>
      <c r="M106">
        <v>2</v>
      </c>
      <c r="N106">
        <v>40103.89</v>
      </c>
      <c r="O106" t="s">
        <v>16</v>
      </c>
      <c r="P106" t="s">
        <v>11</v>
      </c>
      <c r="Q106" t="s">
        <v>42</v>
      </c>
      <c r="R106">
        <v>39</v>
      </c>
    </row>
    <row r="107" spans="1:18" x14ac:dyDescent="0.35">
      <c r="A107" t="s">
        <v>2267</v>
      </c>
      <c r="B107" t="s">
        <v>4939</v>
      </c>
      <c r="C107">
        <v>43.83</v>
      </c>
      <c r="D107">
        <v>6.03</v>
      </c>
      <c r="E107" t="s">
        <v>2383</v>
      </c>
      <c r="F107" t="s">
        <v>2380</v>
      </c>
      <c r="G107" t="s">
        <v>2380</v>
      </c>
      <c r="H107">
        <v>2</v>
      </c>
      <c r="I107" t="s">
        <v>2383</v>
      </c>
      <c r="J107" t="s">
        <v>8352</v>
      </c>
      <c r="K107" t="s">
        <v>8365</v>
      </c>
      <c r="L107" t="s">
        <v>8463</v>
      </c>
      <c r="M107">
        <v>0</v>
      </c>
      <c r="N107">
        <v>40069.440000000002</v>
      </c>
      <c r="O107" t="s">
        <v>16</v>
      </c>
      <c r="P107" t="s">
        <v>12</v>
      </c>
      <c r="Q107" t="s">
        <v>42</v>
      </c>
      <c r="R107">
        <v>56</v>
      </c>
    </row>
    <row r="108" spans="1:18" x14ac:dyDescent="0.35">
      <c r="A108" t="s">
        <v>2266</v>
      </c>
      <c r="B108" t="s">
        <v>4941</v>
      </c>
      <c r="C108">
        <v>50.07</v>
      </c>
      <c r="D108">
        <v>9.27</v>
      </c>
      <c r="E108" t="s">
        <v>2380</v>
      </c>
      <c r="F108" t="s">
        <v>2380</v>
      </c>
      <c r="G108" t="s">
        <v>2380</v>
      </c>
      <c r="H108">
        <v>0</v>
      </c>
      <c r="I108" t="s">
        <v>2383</v>
      </c>
      <c r="J108" t="s">
        <v>8352</v>
      </c>
      <c r="K108" t="s">
        <v>8363</v>
      </c>
      <c r="L108" t="s">
        <v>8471</v>
      </c>
      <c r="M108">
        <v>2</v>
      </c>
      <c r="N108">
        <v>40054.730000000003</v>
      </c>
      <c r="O108" t="s">
        <v>16</v>
      </c>
      <c r="P108" t="s">
        <v>12</v>
      </c>
      <c r="Q108" t="s">
        <v>42</v>
      </c>
      <c r="R108">
        <v>44</v>
      </c>
    </row>
    <row r="109" spans="1:18" x14ac:dyDescent="0.35">
      <c r="A109" t="s">
        <v>2265</v>
      </c>
      <c r="B109" t="s">
        <v>4943</v>
      </c>
      <c r="C109">
        <v>32.774999999999999</v>
      </c>
      <c r="D109">
        <v>5.53</v>
      </c>
      <c r="E109" t="s">
        <v>2380</v>
      </c>
      <c r="F109" t="s">
        <v>2380</v>
      </c>
      <c r="G109" t="s">
        <v>2380</v>
      </c>
      <c r="H109">
        <v>0</v>
      </c>
      <c r="I109" t="s">
        <v>2383</v>
      </c>
      <c r="J109" t="s">
        <v>8352</v>
      </c>
      <c r="K109" t="s">
        <v>8369</v>
      </c>
      <c r="L109" t="s">
        <v>8472</v>
      </c>
      <c r="M109">
        <v>2</v>
      </c>
      <c r="N109">
        <v>40003.33</v>
      </c>
      <c r="O109" t="s">
        <v>16</v>
      </c>
      <c r="P109" t="s">
        <v>16</v>
      </c>
      <c r="Q109" t="s">
        <v>23</v>
      </c>
      <c r="R109">
        <v>40</v>
      </c>
    </row>
    <row r="110" spans="1:18" x14ac:dyDescent="0.35">
      <c r="A110" t="s">
        <v>2264</v>
      </c>
      <c r="B110" t="s">
        <v>4945</v>
      </c>
      <c r="C110">
        <v>34.104999999999997</v>
      </c>
      <c r="D110">
        <v>5.07</v>
      </c>
      <c r="E110" t="s">
        <v>2380</v>
      </c>
      <c r="F110" t="s">
        <v>2380</v>
      </c>
      <c r="G110" t="s">
        <v>2380</v>
      </c>
      <c r="H110">
        <v>1</v>
      </c>
      <c r="I110" t="s">
        <v>2383</v>
      </c>
      <c r="J110" t="s">
        <v>8352</v>
      </c>
      <c r="K110" t="s">
        <v>8369</v>
      </c>
      <c r="L110" t="s">
        <v>8473</v>
      </c>
      <c r="M110">
        <v>3</v>
      </c>
      <c r="N110">
        <v>39983.43</v>
      </c>
      <c r="O110" t="s">
        <v>11</v>
      </c>
      <c r="P110" t="s">
        <v>12</v>
      </c>
      <c r="Q110" t="s">
        <v>23</v>
      </c>
      <c r="R110">
        <v>35</v>
      </c>
    </row>
    <row r="111" spans="1:18" x14ac:dyDescent="0.35">
      <c r="A111" t="s">
        <v>2263</v>
      </c>
      <c r="B111" t="s">
        <v>4916</v>
      </c>
      <c r="C111">
        <v>48.93</v>
      </c>
      <c r="D111">
        <v>11.17</v>
      </c>
      <c r="E111" t="s">
        <v>2383</v>
      </c>
      <c r="F111" t="s">
        <v>2380</v>
      </c>
      <c r="G111" t="s">
        <v>2380</v>
      </c>
      <c r="H111">
        <v>1</v>
      </c>
      <c r="I111" t="s">
        <v>2383</v>
      </c>
      <c r="J111" t="s">
        <v>8352</v>
      </c>
      <c r="K111" t="s">
        <v>8363</v>
      </c>
      <c r="L111" t="s">
        <v>8474</v>
      </c>
      <c r="M111">
        <v>1</v>
      </c>
      <c r="N111">
        <v>39963.120000000003</v>
      </c>
      <c r="O111" t="s">
        <v>11</v>
      </c>
      <c r="P111" t="s">
        <v>11</v>
      </c>
      <c r="Q111" t="s">
        <v>42</v>
      </c>
      <c r="R111">
        <v>47</v>
      </c>
    </row>
    <row r="112" spans="1:18" x14ac:dyDescent="0.35">
      <c r="A112" t="s">
        <v>2262</v>
      </c>
      <c r="B112" t="s">
        <v>4948</v>
      </c>
      <c r="C112">
        <v>37.07</v>
      </c>
      <c r="D112">
        <v>6.14</v>
      </c>
      <c r="E112" t="s">
        <v>2383</v>
      </c>
      <c r="F112" t="s">
        <v>2380</v>
      </c>
      <c r="G112" t="s">
        <v>2380</v>
      </c>
      <c r="H112">
        <v>0</v>
      </c>
      <c r="I112" t="s">
        <v>2383</v>
      </c>
      <c r="J112" t="s">
        <v>8352</v>
      </c>
      <c r="K112" t="s">
        <v>8365</v>
      </c>
      <c r="L112" t="s">
        <v>8475</v>
      </c>
      <c r="M112">
        <v>1</v>
      </c>
      <c r="N112">
        <v>39871.699999999997</v>
      </c>
      <c r="O112" t="s">
        <v>16</v>
      </c>
      <c r="P112" t="s">
        <v>11</v>
      </c>
      <c r="Q112" t="s">
        <v>13</v>
      </c>
      <c r="R112">
        <v>37</v>
      </c>
    </row>
    <row r="113" spans="1:18" x14ac:dyDescent="0.35">
      <c r="A113" t="s">
        <v>2261</v>
      </c>
      <c r="B113" t="s">
        <v>4950</v>
      </c>
      <c r="C113">
        <v>51.51</v>
      </c>
      <c r="D113">
        <v>6.26</v>
      </c>
      <c r="E113" t="s">
        <v>2383</v>
      </c>
      <c r="F113" t="s">
        <v>2380</v>
      </c>
      <c r="G113" t="s">
        <v>2383</v>
      </c>
      <c r="H113">
        <v>1</v>
      </c>
      <c r="I113" t="s">
        <v>2383</v>
      </c>
      <c r="J113" t="s">
        <v>8352</v>
      </c>
      <c r="K113" t="s">
        <v>8365</v>
      </c>
      <c r="L113" t="s">
        <v>8476</v>
      </c>
      <c r="M113">
        <v>3</v>
      </c>
      <c r="N113">
        <v>39865.699999999997</v>
      </c>
      <c r="O113" t="s">
        <v>11</v>
      </c>
      <c r="P113" t="s">
        <v>11</v>
      </c>
      <c r="Q113" t="s">
        <v>42</v>
      </c>
      <c r="R113">
        <v>40</v>
      </c>
    </row>
    <row r="114" spans="1:18" x14ac:dyDescent="0.35">
      <c r="A114" t="s">
        <v>2260</v>
      </c>
      <c r="B114" t="s">
        <v>4952</v>
      </c>
      <c r="C114">
        <v>34.799999999999997</v>
      </c>
      <c r="D114">
        <v>4.72</v>
      </c>
      <c r="E114" t="s">
        <v>2383</v>
      </c>
      <c r="F114" t="s">
        <v>2380</v>
      </c>
      <c r="G114" t="s">
        <v>2380</v>
      </c>
      <c r="H114">
        <v>0</v>
      </c>
      <c r="I114" t="s">
        <v>2383</v>
      </c>
      <c r="J114" t="s">
        <v>8352</v>
      </c>
      <c r="K114" t="s">
        <v>8369</v>
      </c>
      <c r="L114" t="s">
        <v>8477</v>
      </c>
      <c r="M114">
        <v>2</v>
      </c>
      <c r="N114">
        <v>39836.519999999997</v>
      </c>
      <c r="O114" t="s">
        <v>11</v>
      </c>
      <c r="P114" t="s">
        <v>16</v>
      </c>
      <c r="Q114" t="s">
        <v>42</v>
      </c>
      <c r="R114">
        <v>37</v>
      </c>
    </row>
    <row r="115" spans="1:18" x14ac:dyDescent="0.35">
      <c r="A115" t="s">
        <v>2259</v>
      </c>
      <c r="B115" t="s">
        <v>4954</v>
      </c>
      <c r="C115">
        <v>36.67</v>
      </c>
      <c r="D115">
        <v>5.18</v>
      </c>
      <c r="E115" t="s">
        <v>2380</v>
      </c>
      <c r="F115" t="s">
        <v>2380</v>
      </c>
      <c r="G115" t="s">
        <v>2380</v>
      </c>
      <c r="H115">
        <v>1</v>
      </c>
      <c r="I115" t="s">
        <v>2383</v>
      </c>
      <c r="J115" t="s">
        <v>8352</v>
      </c>
      <c r="K115" t="s">
        <v>8369</v>
      </c>
      <c r="L115" t="s">
        <v>8478</v>
      </c>
      <c r="M115">
        <v>1</v>
      </c>
      <c r="N115">
        <v>39774.28</v>
      </c>
      <c r="O115" t="s">
        <v>16</v>
      </c>
      <c r="P115" t="s">
        <v>16</v>
      </c>
      <c r="Q115" t="s">
        <v>276</v>
      </c>
      <c r="R115">
        <v>35</v>
      </c>
    </row>
    <row r="116" spans="1:18" x14ac:dyDescent="0.35">
      <c r="A116" t="s">
        <v>2258</v>
      </c>
      <c r="B116" t="s">
        <v>4956</v>
      </c>
      <c r="C116">
        <v>30.9</v>
      </c>
      <c r="D116">
        <v>9.4</v>
      </c>
      <c r="E116" t="s">
        <v>2380</v>
      </c>
      <c r="F116" t="s">
        <v>2380</v>
      </c>
      <c r="G116" t="s">
        <v>2380</v>
      </c>
      <c r="H116">
        <v>2</v>
      </c>
      <c r="I116" t="s">
        <v>2383</v>
      </c>
      <c r="J116" t="s">
        <v>8352</v>
      </c>
      <c r="K116" t="s">
        <v>8363</v>
      </c>
      <c r="L116" t="s">
        <v>8479</v>
      </c>
      <c r="M116">
        <v>0</v>
      </c>
      <c r="N116">
        <v>39727.61</v>
      </c>
      <c r="O116" t="s">
        <v>16</v>
      </c>
      <c r="P116" t="s">
        <v>11</v>
      </c>
      <c r="Q116" t="s">
        <v>42</v>
      </c>
      <c r="R116">
        <v>49</v>
      </c>
    </row>
    <row r="117" spans="1:18" x14ac:dyDescent="0.35">
      <c r="A117" t="s">
        <v>2257</v>
      </c>
      <c r="B117" t="s">
        <v>4958</v>
      </c>
      <c r="C117">
        <v>30.495000000000001</v>
      </c>
      <c r="D117">
        <v>6.29</v>
      </c>
      <c r="E117" t="s">
        <v>2380</v>
      </c>
      <c r="F117" t="s">
        <v>2380</v>
      </c>
      <c r="G117" t="s">
        <v>2380</v>
      </c>
      <c r="H117">
        <v>0</v>
      </c>
      <c r="I117" t="s">
        <v>2383</v>
      </c>
      <c r="J117" t="s">
        <v>8352</v>
      </c>
      <c r="K117" t="s">
        <v>8365</v>
      </c>
      <c r="L117" t="s">
        <v>8480</v>
      </c>
      <c r="M117">
        <v>1</v>
      </c>
      <c r="N117">
        <v>39725.519999999997</v>
      </c>
      <c r="O117" t="s">
        <v>11</v>
      </c>
      <c r="P117" t="s">
        <v>16</v>
      </c>
      <c r="Q117" t="s">
        <v>23</v>
      </c>
      <c r="R117">
        <v>45</v>
      </c>
    </row>
    <row r="118" spans="1:18" x14ac:dyDescent="0.35">
      <c r="A118" t="s">
        <v>2256</v>
      </c>
      <c r="B118" t="s">
        <v>4960</v>
      </c>
      <c r="C118">
        <v>44.88</v>
      </c>
      <c r="D118">
        <v>6.04</v>
      </c>
      <c r="E118" t="s">
        <v>2380</v>
      </c>
      <c r="F118" t="s">
        <v>2380</v>
      </c>
      <c r="G118" t="s">
        <v>2383</v>
      </c>
      <c r="H118">
        <v>1</v>
      </c>
      <c r="I118" t="s">
        <v>2383</v>
      </c>
      <c r="J118" t="s">
        <v>8352</v>
      </c>
      <c r="K118" t="s">
        <v>8365</v>
      </c>
      <c r="L118" t="s">
        <v>8481</v>
      </c>
      <c r="M118">
        <v>0</v>
      </c>
      <c r="N118">
        <v>39722.75</v>
      </c>
      <c r="O118" t="s">
        <v>16</v>
      </c>
      <c r="P118" t="s">
        <v>16</v>
      </c>
      <c r="Q118" t="s">
        <v>13</v>
      </c>
      <c r="R118">
        <v>19</v>
      </c>
    </row>
    <row r="119" spans="1:18" x14ac:dyDescent="0.35">
      <c r="A119" t="s">
        <v>2255</v>
      </c>
      <c r="B119" t="s">
        <v>4774</v>
      </c>
      <c r="C119">
        <v>44.32</v>
      </c>
      <c r="D119">
        <v>10.55</v>
      </c>
      <c r="E119" t="s">
        <v>2380</v>
      </c>
      <c r="F119" t="s">
        <v>2380</v>
      </c>
      <c r="G119" t="s">
        <v>2380</v>
      </c>
      <c r="H119">
        <v>0</v>
      </c>
      <c r="I119" t="s">
        <v>2383</v>
      </c>
      <c r="J119" t="s">
        <v>8352</v>
      </c>
      <c r="K119" t="s">
        <v>8363</v>
      </c>
      <c r="L119" t="s">
        <v>8482</v>
      </c>
      <c r="M119">
        <v>0</v>
      </c>
      <c r="N119">
        <v>39721.93</v>
      </c>
      <c r="O119" t="s">
        <v>11</v>
      </c>
      <c r="P119" t="s">
        <v>11</v>
      </c>
      <c r="Q119" t="s">
        <v>42</v>
      </c>
      <c r="R119">
        <v>54</v>
      </c>
    </row>
    <row r="120" spans="1:18" x14ac:dyDescent="0.35">
      <c r="A120" t="s">
        <v>2254</v>
      </c>
      <c r="B120" t="s">
        <v>4963</v>
      </c>
      <c r="C120">
        <v>46.39</v>
      </c>
      <c r="D120">
        <v>5.09</v>
      </c>
      <c r="E120" t="s">
        <v>2380</v>
      </c>
      <c r="F120" t="s">
        <v>2380</v>
      </c>
      <c r="G120" t="s">
        <v>2380</v>
      </c>
      <c r="H120">
        <v>0</v>
      </c>
      <c r="I120" t="s">
        <v>2383</v>
      </c>
      <c r="J120" t="s">
        <v>8352</v>
      </c>
      <c r="K120" t="s">
        <v>8369</v>
      </c>
      <c r="L120" t="s">
        <v>8483</v>
      </c>
      <c r="M120">
        <v>2</v>
      </c>
      <c r="N120">
        <v>39670.44</v>
      </c>
      <c r="O120" t="s">
        <v>11</v>
      </c>
      <c r="P120" t="s">
        <v>16</v>
      </c>
      <c r="Q120" t="s">
        <v>23</v>
      </c>
      <c r="R120">
        <v>45</v>
      </c>
    </row>
    <row r="121" spans="1:18" x14ac:dyDescent="0.35">
      <c r="A121" t="s">
        <v>2253</v>
      </c>
      <c r="B121" t="s">
        <v>4965</v>
      </c>
      <c r="C121">
        <v>42.13</v>
      </c>
      <c r="D121">
        <v>5.2</v>
      </c>
      <c r="E121" t="s">
        <v>2383</v>
      </c>
      <c r="F121" t="s">
        <v>2380</v>
      </c>
      <c r="G121" t="s">
        <v>2380</v>
      </c>
      <c r="H121">
        <v>1</v>
      </c>
      <c r="I121" t="s">
        <v>2383</v>
      </c>
      <c r="J121" t="s">
        <v>8352</v>
      </c>
      <c r="K121" t="s">
        <v>8369</v>
      </c>
      <c r="L121" t="s">
        <v>8484</v>
      </c>
      <c r="M121">
        <v>0</v>
      </c>
      <c r="N121">
        <v>39611.760000000002</v>
      </c>
      <c r="O121" t="s">
        <v>16</v>
      </c>
      <c r="P121" t="s">
        <v>12</v>
      </c>
      <c r="Q121" t="s">
        <v>13</v>
      </c>
      <c r="R121">
        <v>27</v>
      </c>
    </row>
    <row r="122" spans="1:18" x14ac:dyDescent="0.35">
      <c r="A122" t="s">
        <v>2252</v>
      </c>
      <c r="B122" t="s">
        <v>4967</v>
      </c>
      <c r="C122">
        <v>30.78</v>
      </c>
      <c r="D122">
        <v>8.4499999999999993</v>
      </c>
      <c r="E122" t="s">
        <v>2383</v>
      </c>
      <c r="F122" t="s">
        <v>2380</v>
      </c>
      <c r="G122" t="s">
        <v>2380</v>
      </c>
      <c r="H122">
        <v>0</v>
      </c>
      <c r="I122" t="s">
        <v>2383</v>
      </c>
      <c r="J122" t="s">
        <v>8352</v>
      </c>
      <c r="K122" t="s">
        <v>8363</v>
      </c>
      <c r="L122" t="s">
        <v>8485</v>
      </c>
      <c r="M122">
        <v>3</v>
      </c>
      <c r="N122">
        <v>39597.410000000003</v>
      </c>
      <c r="O122" t="s">
        <v>16</v>
      </c>
      <c r="P122" t="s">
        <v>11</v>
      </c>
      <c r="Q122" t="s">
        <v>356</v>
      </c>
      <c r="R122">
        <v>41</v>
      </c>
    </row>
    <row r="123" spans="1:18" x14ac:dyDescent="0.35">
      <c r="A123" t="s">
        <v>2251</v>
      </c>
      <c r="B123" t="s">
        <v>4969</v>
      </c>
      <c r="C123">
        <v>31.35</v>
      </c>
      <c r="D123">
        <v>9.5399999999999991</v>
      </c>
      <c r="E123" t="s">
        <v>2380</v>
      </c>
      <c r="F123" t="s">
        <v>2380</v>
      </c>
      <c r="G123" t="s">
        <v>2380</v>
      </c>
      <c r="H123">
        <v>0</v>
      </c>
      <c r="I123" t="s">
        <v>2383</v>
      </c>
      <c r="J123" t="s">
        <v>8352</v>
      </c>
      <c r="K123" t="s">
        <v>8363</v>
      </c>
      <c r="L123" t="s">
        <v>8486</v>
      </c>
      <c r="M123">
        <v>1</v>
      </c>
      <c r="N123">
        <v>39556.49</v>
      </c>
      <c r="O123" t="s">
        <v>16</v>
      </c>
      <c r="P123" t="s">
        <v>11</v>
      </c>
      <c r="Q123" t="s">
        <v>164</v>
      </c>
      <c r="R123">
        <v>44</v>
      </c>
    </row>
    <row r="124" spans="1:18" x14ac:dyDescent="0.35">
      <c r="A124" t="s">
        <v>2250</v>
      </c>
      <c r="B124" t="s">
        <v>4971</v>
      </c>
      <c r="C124">
        <v>41.46</v>
      </c>
      <c r="D124">
        <v>4.99</v>
      </c>
      <c r="E124" t="s">
        <v>2383</v>
      </c>
      <c r="F124" t="s">
        <v>2380</v>
      </c>
      <c r="G124" t="s">
        <v>2380</v>
      </c>
      <c r="H124">
        <v>2</v>
      </c>
      <c r="I124" t="s">
        <v>2383</v>
      </c>
      <c r="J124" t="s">
        <v>8352</v>
      </c>
      <c r="K124" t="s">
        <v>8369</v>
      </c>
      <c r="L124" t="s">
        <v>8487</v>
      </c>
      <c r="M124">
        <v>0</v>
      </c>
      <c r="N124">
        <v>39396.86</v>
      </c>
      <c r="O124" t="s">
        <v>11</v>
      </c>
      <c r="P124" t="s">
        <v>11</v>
      </c>
      <c r="Q124" t="s">
        <v>42</v>
      </c>
      <c r="R124">
        <v>56</v>
      </c>
    </row>
    <row r="125" spans="1:18" x14ac:dyDescent="0.35">
      <c r="A125" t="s">
        <v>2249</v>
      </c>
      <c r="B125" t="s">
        <v>4973</v>
      </c>
      <c r="C125">
        <v>48</v>
      </c>
      <c r="D125">
        <v>10.54</v>
      </c>
      <c r="E125" t="s">
        <v>2380</v>
      </c>
      <c r="F125" t="s">
        <v>2380</v>
      </c>
      <c r="G125" t="s">
        <v>2380</v>
      </c>
      <c r="H125">
        <v>0</v>
      </c>
      <c r="I125" t="s">
        <v>2383</v>
      </c>
      <c r="J125" t="s">
        <v>8352</v>
      </c>
      <c r="K125" t="s">
        <v>8363</v>
      </c>
      <c r="L125" t="s">
        <v>8488</v>
      </c>
      <c r="M125">
        <v>2</v>
      </c>
      <c r="N125">
        <v>39352.6</v>
      </c>
      <c r="O125" t="s">
        <v>11</v>
      </c>
      <c r="P125" t="s">
        <v>12</v>
      </c>
      <c r="Q125" t="s">
        <v>42</v>
      </c>
      <c r="R125">
        <v>44</v>
      </c>
    </row>
    <row r="126" spans="1:18" x14ac:dyDescent="0.35">
      <c r="A126" t="s">
        <v>2248</v>
      </c>
      <c r="B126" t="s">
        <v>4975</v>
      </c>
      <c r="C126">
        <v>49.13</v>
      </c>
      <c r="D126">
        <v>4.54</v>
      </c>
      <c r="E126" t="s">
        <v>2380</v>
      </c>
      <c r="F126" t="s">
        <v>2380</v>
      </c>
      <c r="G126" t="s">
        <v>2380</v>
      </c>
      <c r="H126">
        <v>0</v>
      </c>
      <c r="I126" t="s">
        <v>2383</v>
      </c>
      <c r="J126" t="s">
        <v>8352</v>
      </c>
      <c r="K126" t="s">
        <v>8369</v>
      </c>
      <c r="L126" t="s">
        <v>8489</v>
      </c>
      <c r="M126">
        <v>3</v>
      </c>
      <c r="N126">
        <v>39315.279999999999</v>
      </c>
      <c r="O126" t="s">
        <v>11</v>
      </c>
      <c r="P126" t="s">
        <v>12</v>
      </c>
      <c r="Q126" t="s">
        <v>42</v>
      </c>
      <c r="R126">
        <v>40</v>
      </c>
    </row>
    <row r="127" spans="1:18" x14ac:dyDescent="0.35">
      <c r="A127" t="s">
        <v>2247</v>
      </c>
      <c r="B127" t="s">
        <v>4977</v>
      </c>
      <c r="C127">
        <v>37.799999999999997</v>
      </c>
      <c r="D127">
        <v>6.29</v>
      </c>
      <c r="E127" t="s">
        <v>2380</v>
      </c>
      <c r="F127" t="s">
        <v>2380</v>
      </c>
      <c r="G127" t="s">
        <v>2380</v>
      </c>
      <c r="H127">
        <v>1</v>
      </c>
      <c r="I127" t="s">
        <v>2383</v>
      </c>
      <c r="J127" t="s">
        <v>8352</v>
      </c>
      <c r="K127" t="s">
        <v>8365</v>
      </c>
      <c r="L127" t="s">
        <v>8490</v>
      </c>
      <c r="M127">
        <v>2</v>
      </c>
      <c r="N127">
        <v>39241.440000000002</v>
      </c>
      <c r="O127" t="s">
        <v>16</v>
      </c>
      <c r="P127" t="s">
        <v>12</v>
      </c>
      <c r="Q127" t="s">
        <v>42</v>
      </c>
      <c r="R127">
        <v>30</v>
      </c>
    </row>
    <row r="128" spans="1:18" x14ac:dyDescent="0.35">
      <c r="A128" t="s">
        <v>2246</v>
      </c>
      <c r="B128" t="s">
        <v>4979</v>
      </c>
      <c r="C128">
        <v>38.299999999999997</v>
      </c>
      <c r="D128">
        <v>9.51</v>
      </c>
      <c r="E128" t="s">
        <v>2380</v>
      </c>
      <c r="F128" t="s">
        <v>2380</v>
      </c>
      <c r="G128" t="s">
        <v>2380</v>
      </c>
      <c r="H128">
        <v>0</v>
      </c>
      <c r="I128" t="s">
        <v>2383</v>
      </c>
      <c r="J128" t="s">
        <v>8352</v>
      </c>
      <c r="K128" t="s">
        <v>8363</v>
      </c>
      <c r="L128" t="s">
        <v>8491</v>
      </c>
      <c r="M128">
        <v>0</v>
      </c>
      <c r="N128">
        <v>39221.120000000003</v>
      </c>
      <c r="O128" t="s">
        <v>11</v>
      </c>
      <c r="P128" t="s">
        <v>16</v>
      </c>
      <c r="Q128" t="s">
        <v>42</v>
      </c>
      <c r="R128">
        <v>60</v>
      </c>
    </row>
    <row r="129" spans="1:18" x14ac:dyDescent="0.35">
      <c r="A129" t="s">
        <v>2245</v>
      </c>
      <c r="B129" t="s">
        <v>4981</v>
      </c>
      <c r="C129">
        <v>32.774999999999999</v>
      </c>
      <c r="D129">
        <v>4.72</v>
      </c>
      <c r="E129" t="s">
        <v>2380</v>
      </c>
      <c r="F129" t="s">
        <v>2380</v>
      </c>
      <c r="G129" t="s">
        <v>2380</v>
      </c>
      <c r="H129">
        <v>0</v>
      </c>
      <c r="I129" t="s">
        <v>2383</v>
      </c>
      <c r="J129" t="s">
        <v>8352</v>
      </c>
      <c r="K129" t="s">
        <v>8369</v>
      </c>
      <c r="L129" t="s">
        <v>8492</v>
      </c>
      <c r="M129">
        <v>1</v>
      </c>
      <c r="N129">
        <v>39125.33</v>
      </c>
      <c r="O129" t="s">
        <v>16</v>
      </c>
      <c r="P129" t="s">
        <v>16</v>
      </c>
      <c r="Q129" t="s">
        <v>168</v>
      </c>
      <c r="R129">
        <v>40</v>
      </c>
    </row>
    <row r="130" spans="1:18" x14ac:dyDescent="0.35">
      <c r="A130" t="s">
        <v>2244</v>
      </c>
      <c r="B130" t="s">
        <v>4983</v>
      </c>
      <c r="C130">
        <v>34.200000000000003</v>
      </c>
      <c r="D130">
        <v>5.91</v>
      </c>
      <c r="E130" t="s">
        <v>2383</v>
      </c>
      <c r="F130" t="s">
        <v>2380</v>
      </c>
      <c r="G130" t="s">
        <v>2380</v>
      </c>
      <c r="H130">
        <v>0</v>
      </c>
      <c r="I130" t="s">
        <v>2383</v>
      </c>
      <c r="J130" t="s">
        <v>8352</v>
      </c>
      <c r="K130" t="s">
        <v>8365</v>
      </c>
      <c r="L130" t="s">
        <v>8493</v>
      </c>
      <c r="M130">
        <v>1</v>
      </c>
      <c r="N130">
        <v>39047.29</v>
      </c>
      <c r="O130" t="s">
        <v>16</v>
      </c>
      <c r="P130" t="s">
        <v>12</v>
      </c>
      <c r="Q130" t="s">
        <v>356</v>
      </c>
      <c r="R130">
        <v>37</v>
      </c>
    </row>
    <row r="131" spans="1:18" x14ac:dyDescent="0.35">
      <c r="A131" t="s">
        <v>2243</v>
      </c>
      <c r="B131" t="s">
        <v>4985</v>
      </c>
      <c r="C131">
        <v>30.2</v>
      </c>
      <c r="D131">
        <v>9.58</v>
      </c>
      <c r="E131" t="s">
        <v>2380</v>
      </c>
      <c r="F131" t="s">
        <v>2380</v>
      </c>
      <c r="G131" t="s">
        <v>2380</v>
      </c>
      <c r="H131">
        <v>0</v>
      </c>
      <c r="I131" t="s">
        <v>2383</v>
      </c>
      <c r="J131" t="s">
        <v>8352</v>
      </c>
      <c r="K131" t="s">
        <v>8363</v>
      </c>
      <c r="L131" t="s">
        <v>8494</v>
      </c>
      <c r="M131">
        <v>2</v>
      </c>
      <c r="N131">
        <v>38998.550000000003</v>
      </c>
      <c r="O131" t="s">
        <v>16</v>
      </c>
      <c r="P131" t="s">
        <v>16</v>
      </c>
      <c r="Q131" t="s">
        <v>42</v>
      </c>
      <c r="R131">
        <v>44</v>
      </c>
    </row>
    <row r="132" spans="1:18" x14ac:dyDescent="0.35">
      <c r="A132" t="s">
        <v>2242</v>
      </c>
      <c r="B132" t="s">
        <v>4987</v>
      </c>
      <c r="C132">
        <v>48.32</v>
      </c>
      <c r="D132">
        <v>5.77</v>
      </c>
      <c r="E132" t="s">
        <v>2380</v>
      </c>
      <c r="F132" t="s">
        <v>2380</v>
      </c>
      <c r="G132" t="s">
        <v>2380</v>
      </c>
      <c r="H132">
        <v>0</v>
      </c>
      <c r="I132" t="s">
        <v>2383</v>
      </c>
      <c r="J132" t="s">
        <v>8352</v>
      </c>
      <c r="K132" t="s">
        <v>8365</v>
      </c>
      <c r="L132" t="s">
        <v>8495</v>
      </c>
      <c r="M132">
        <v>2</v>
      </c>
      <c r="N132">
        <v>38947.43</v>
      </c>
      <c r="O132" t="s">
        <v>11</v>
      </c>
      <c r="P132" t="s">
        <v>12</v>
      </c>
      <c r="Q132" t="s">
        <v>42</v>
      </c>
      <c r="R132">
        <v>42</v>
      </c>
    </row>
    <row r="133" spans="1:18" x14ac:dyDescent="0.35">
      <c r="A133" t="s">
        <v>2241</v>
      </c>
      <c r="B133" t="s">
        <v>4989</v>
      </c>
      <c r="C133">
        <v>44.86</v>
      </c>
      <c r="D133">
        <v>4.38</v>
      </c>
      <c r="E133" t="s">
        <v>2383</v>
      </c>
      <c r="F133" t="s">
        <v>2380</v>
      </c>
      <c r="G133" t="s">
        <v>2380</v>
      </c>
      <c r="H133">
        <v>0</v>
      </c>
      <c r="I133" t="s">
        <v>2383</v>
      </c>
      <c r="J133" t="s">
        <v>8352</v>
      </c>
      <c r="K133" t="s">
        <v>8369</v>
      </c>
      <c r="L133" t="s">
        <v>8496</v>
      </c>
      <c r="M133">
        <v>2</v>
      </c>
      <c r="N133">
        <v>38932.559999999998</v>
      </c>
      <c r="O133" t="s">
        <v>11</v>
      </c>
      <c r="P133" t="s">
        <v>12</v>
      </c>
      <c r="Q133" t="s">
        <v>42</v>
      </c>
      <c r="R133">
        <v>46</v>
      </c>
    </row>
    <row r="134" spans="1:18" x14ac:dyDescent="0.35">
      <c r="A134" t="s">
        <v>2240</v>
      </c>
      <c r="B134" t="s">
        <v>4991</v>
      </c>
      <c r="C134">
        <v>52.15</v>
      </c>
      <c r="D134">
        <v>5.65</v>
      </c>
      <c r="E134" t="s">
        <v>2380</v>
      </c>
      <c r="F134" t="s">
        <v>2380</v>
      </c>
      <c r="G134" t="s">
        <v>2380</v>
      </c>
      <c r="H134">
        <v>1</v>
      </c>
      <c r="I134" t="s">
        <v>2383</v>
      </c>
      <c r="J134" t="s">
        <v>8352</v>
      </c>
      <c r="K134" t="s">
        <v>8369</v>
      </c>
      <c r="L134" t="s">
        <v>8497</v>
      </c>
      <c r="M134">
        <v>3</v>
      </c>
      <c r="N134">
        <v>38924.04</v>
      </c>
      <c r="O134" t="s">
        <v>11</v>
      </c>
      <c r="P134" t="s">
        <v>11</v>
      </c>
      <c r="Q134" t="s">
        <v>42</v>
      </c>
      <c r="R134">
        <v>35</v>
      </c>
    </row>
    <row r="135" spans="1:18" x14ac:dyDescent="0.35">
      <c r="A135" t="s">
        <v>2239</v>
      </c>
      <c r="B135" t="s">
        <v>4993</v>
      </c>
      <c r="C135">
        <v>41.12</v>
      </c>
      <c r="D135">
        <v>7.54</v>
      </c>
      <c r="E135" t="s">
        <v>2383</v>
      </c>
      <c r="F135" t="s">
        <v>2380</v>
      </c>
      <c r="G135" t="s">
        <v>2380</v>
      </c>
      <c r="H135">
        <v>0</v>
      </c>
      <c r="I135" t="s">
        <v>2383</v>
      </c>
      <c r="J135" t="s">
        <v>8352</v>
      </c>
      <c r="K135" t="s">
        <v>8363</v>
      </c>
      <c r="L135" t="s">
        <v>8498</v>
      </c>
      <c r="M135">
        <v>0</v>
      </c>
      <c r="N135">
        <v>38893.360000000001</v>
      </c>
      <c r="O135" t="s">
        <v>16</v>
      </c>
      <c r="P135" t="s">
        <v>11</v>
      </c>
      <c r="Q135" t="s">
        <v>42</v>
      </c>
      <c r="R135">
        <v>55</v>
      </c>
    </row>
    <row r="136" spans="1:18" x14ac:dyDescent="0.35">
      <c r="A136" t="s">
        <v>2238</v>
      </c>
      <c r="B136" t="s">
        <v>4995</v>
      </c>
      <c r="C136">
        <v>38.39</v>
      </c>
      <c r="D136">
        <v>5.1100000000000003</v>
      </c>
      <c r="E136" t="s">
        <v>2383</v>
      </c>
      <c r="F136" t="s">
        <v>2380</v>
      </c>
      <c r="G136" t="s">
        <v>2380</v>
      </c>
      <c r="H136">
        <v>1</v>
      </c>
      <c r="I136" t="s">
        <v>2383</v>
      </c>
      <c r="J136" t="s">
        <v>8352</v>
      </c>
      <c r="K136" t="s">
        <v>8369</v>
      </c>
      <c r="L136" t="s">
        <v>8448</v>
      </c>
      <c r="M136">
        <v>0</v>
      </c>
      <c r="N136">
        <v>38869.25</v>
      </c>
      <c r="O136" t="s">
        <v>11</v>
      </c>
      <c r="P136" t="s">
        <v>11</v>
      </c>
      <c r="Q136" t="s">
        <v>42</v>
      </c>
      <c r="R136">
        <v>59</v>
      </c>
    </row>
    <row r="137" spans="1:18" x14ac:dyDescent="0.35">
      <c r="A137" t="s">
        <v>2237</v>
      </c>
      <c r="B137" t="s">
        <v>4997</v>
      </c>
      <c r="C137">
        <v>46.85</v>
      </c>
      <c r="D137">
        <v>4.25</v>
      </c>
      <c r="E137" t="s">
        <v>2380</v>
      </c>
      <c r="F137" t="s">
        <v>2380</v>
      </c>
      <c r="G137" t="s">
        <v>2383</v>
      </c>
      <c r="H137">
        <v>1</v>
      </c>
      <c r="I137" t="s">
        <v>2383</v>
      </c>
      <c r="J137" t="s">
        <v>8352</v>
      </c>
      <c r="K137" t="s">
        <v>8369</v>
      </c>
      <c r="L137" t="s">
        <v>8499</v>
      </c>
      <c r="M137">
        <v>2</v>
      </c>
      <c r="N137">
        <v>38836.980000000003</v>
      </c>
      <c r="O137" t="s">
        <v>11</v>
      </c>
      <c r="P137" t="s">
        <v>16</v>
      </c>
      <c r="Q137" t="s">
        <v>42</v>
      </c>
      <c r="R137">
        <v>43</v>
      </c>
    </row>
    <row r="138" spans="1:18" x14ac:dyDescent="0.35">
      <c r="A138" t="s">
        <v>2236</v>
      </c>
      <c r="B138" t="s">
        <v>4999</v>
      </c>
      <c r="C138">
        <v>42.24</v>
      </c>
      <c r="D138">
        <v>5.55</v>
      </c>
      <c r="E138" t="s">
        <v>2380</v>
      </c>
      <c r="F138" t="s">
        <v>2382</v>
      </c>
      <c r="G138" t="s">
        <v>2380</v>
      </c>
      <c r="H138">
        <v>1</v>
      </c>
      <c r="I138" t="s">
        <v>2383</v>
      </c>
      <c r="J138" t="s">
        <v>8352</v>
      </c>
      <c r="K138" t="s">
        <v>8369</v>
      </c>
      <c r="L138" t="s">
        <v>8500</v>
      </c>
      <c r="M138">
        <v>0</v>
      </c>
      <c r="N138">
        <v>38792.69</v>
      </c>
      <c r="O138" t="s">
        <v>11</v>
      </c>
      <c r="P138" t="s">
        <v>11</v>
      </c>
      <c r="Q138" t="s">
        <v>13</v>
      </c>
      <c r="R138">
        <v>18</v>
      </c>
    </row>
    <row r="139" spans="1:18" x14ac:dyDescent="0.35">
      <c r="A139" t="s">
        <v>2235</v>
      </c>
      <c r="B139" t="s">
        <v>5001</v>
      </c>
      <c r="C139">
        <v>34.39</v>
      </c>
      <c r="D139">
        <v>5.78</v>
      </c>
      <c r="E139" t="s">
        <v>2380</v>
      </c>
      <c r="F139" t="s">
        <v>2380</v>
      </c>
      <c r="G139" t="s">
        <v>2380</v>
      </c>
      <c r="H139">
        <v>0</v>
      </c>
      <c r="I139" t="s">
        <v>2383</v>
      </c>
      <c r="J139" t="s">
        <v>8352</v>
      </c>
      <c r="K139" t="s">
        <v>8365</v>
      </c>
      <c r="L139" t="s">
        <v>8501</v>
      </c>
      <c r="M139">
        <v>3</v>
      </c>
      <c r="N139">
        <v>38746.36</v>
      </c>
      <c r="O139" t="s">
        <v>16</v>
      </c>
      <c r="P139" t="s">
        <v>11</v>
      </c>
      <c r="Q139" t="s">
        <v>23</v>
      </c>
      <c r="R139">
        <v>31</v>
      </c>
    </row>
    <row r="140" spans="1:18" x14ac:dyDescent="0.35">
      <c r="A140" t="s">
        <v>2234</v>
      </c>
      <c r="B140" t="s">
        <v>5003</v>
      </c>
      <c r="C140">
        <v>42.89</v>
      </c>
      <c r="D140">
        <v>5.28</v>
      </c>
      <c r="E140" t="s">
        <v>2383</v>
      </c>
      <c r="F140" t="s">
        <v>2380</v>
      </c>
      <c r="G140" t="s">
        <v>2380</v>
      </c>
      <c r="H140">
        <v>0</v>
      </c>
      <c r="I140" t="s">
        <v>2383</v>
      </c>
      <c r="J140" t="s">
        <v>8352</v>
      </c>
      <c r="K140" t="s">
        <v>8369</v>
      </c>
      <c r="L140" t="s">
        <v>8502</v>
      </c>
      <c r="M140">
        <v>2</v>
      </c>
      <c r="N140">
        <v>38740.120000000003</v>
      </c>
      <c r="O140" t="s">
        <v>11</v>
      </c>
      <c r="P140" t="s">
        <v>11</v>
      </c>
      <c r="Q140" t="s">
        <v>23</v>
      </c>
      <c r="R140">
        <v>46</v>
      </c>
    </row>
    <row r="141" spans="1:18" x14ac:dyDescent="0.35">
      <c r="A141" t="s">
        <v>2233</v>
      </c>
      <c r="B141" t="s">
        <v>5005</v>
      </c>
      <c r="C141">
        <v>36.299999999999997</v>
      </c>
      <c r="D141">
        <v>5.39</v>
      </c>
      <c r="E141" t="s">
        <v>2380</v>
      </c>
      <c r="F141" t="s">
        <v>2380</v>
      </c>
      <c r="G141" t="s">
        <v>2380</v>
      </c>
      <c r="H141">
        <v>0</v>
      </c>
      <c r="I141" t="s">
        <v>2383</v>
      </c>
      <c r="J141" t="s">
        <v>8352</v>
      </c>
      <c r="K141" t="s">
        <v>8369</v>
      </c>
      <c r="L141" t="s">
        <v>8503</v>
      </c>
      <c r="M141">
        <v>2</v>
      </c>
      <c r="N141">
        <v>38711</v>
      </c>
      <c r="O141" t="s">
        <v>11</v>
      </c>
      <c r="P141" t="s">
        <v>11</v>
      </c>
      <c r="Q141" t="s">
        <v>42</v>
      </c>
      <c r="R141">
        <v>31</v>
      </c>
    </row>
    <row r="142" spans="1:18" x14ac:dyDescent="0.35">
      <c r="A142" t="s">
        <v>2232</v>
      </c>
      <c r="B142" t="s">
        <v>5007</v>
      </c>
      <c r="C142">
        <v>35.200000000000003</v>
      </c>
      <c r="D142">
        <v>8.01</v>
      </c>
      <c r="E142" t="s">
        <v>2383</v>
      </c>
      <c r="F142" t="s">
        <v>2380</v>
      </c>
      <c r="G142" t="s">
        <v>2380</v>
      </c>
      <c r="H142">
        <v>1</v>
      </c>
      <c r="I142" t="s">
        <v>2383</v>
      </c>
      <c r="J142" t="s">
        <v>8352</v>
      </c>
      <c r="K142" t="s">
        <v>8363</v>
      </c>
      <c r="L142" t="s">
        <v>8504</v>
      </c>
      <c r="M142">
        <v>1</v>
      </c>
      <c r="N142">
        <v>38709.18</v>
      </c>
      <c r="O142" t="s">
        <v>16</v>
      </c>
      <c r="P142" t="s">
        <v>12</v>
      </c>
      <c r="Q142" t="s">
        <v>13</v>
      </c>
      <c r="R142">
        <v>36</v>
      </c>
    </row>
    <row r="143" spans="1:18" x14ac:dyDescent="0.35">
      <c r="A143" t="s">
        <v>2231</v>
      </c>
      <c r="B143" t="s">
        <v>5009</v>
      </c>
      <c r="C143">
        <v>53.62</v>
      </c>
      <c r="D143">
        <v>5.21</v>
      </c>
      <c r="E143" t="s">
        <v>2380</v>
      </c>
      <c r="F143" t="s">
        <v>2380</v>
      </c>
      <c r="G143" t="s">
        <v>2380</v>
      </c>
      <c r="H143">
        <v>0</v>
      </c>
      <c r="I143" t="s">
        <v>2383</v>
      </c>
      <c r="J143" t="s">
        <v>8352</v>
      </c>
      <c r="K143" t="s">
        <v>8369</v>
      </c>
      <c r="L143" t="s">
        <v>8505</v>
      </c>
      <c r="M143">
        <v>3</v>
      </c>
      <c r="N143">
        <v>38652.089999999997</v>
      </c>
      <c r="O143" t="s">
        <v>11</v>
      </c>
      <c r="P143" t="s">
        <v>11</v>
      </c>
      <c r="Q143" t="s">
        <v>42</v>
      </c>
      <c r="R143">
        <v>32</v>
      </c>
    </row>
    <row r="144" spans="1:18" x14ac:dyDescent="0.35">
      <c r="A144" t="s">
        <v>2230</v>
      </c>
      <c r="B144" t="s">
        <v>5011</v>
      </c>
      <c r="C144">
        <v>36.67</v>
      </c>
      <c r="D144">
        <v>6.27</v>
      </c>
      <c r="E144" t="s">
        <v>2380</v>
      </c>
      <c r="F144" t="s">
        <v>2380</v>
      </c>
      <c r="G144" t="s">
        <v>2380</v>
      </c>
      <c r="H144">
        <v>0</v>
      </c>
      <c r="I144" t="s">
        <v>2383</v>
      </c>
      <c r="J144" t="s">
        <v>8352</v>
      </c>
      <c r="K144" t="s">
        <v>8365</v>
      </c>
      <c r="L144" t="s">
        <v>8506</v>
      </c>
      <c r="M144">
        <v>2</v>
      </c>
      <c r="N144">
        <v>38511.629999999997</v>
      </c>
      <c r="O144" t="s">
        <v>11</v>
      </c>
      <c r="P144" t="s">
        <v>11</v>
      </c>
      <c r="Q144" t="s">
        <v>247</v>
      </c>
      <c r="R144">
        <v>23</v>
      </c>
    </row>
    <row r="145" spans="1:18" x14ac:dyDescent="0.35">
      <c r="A145" t="s">
        <v>2229</v>
      </c>
      <c r="B145" t="s">
        <v>5013</v>
      </c>
      <c r="C145">
        <v>33.4</v>
      </c>
      <c r="D145">
        <v>10.73</v>
      </c>
      <c r="E145" t="s">
        <v>2383</v>
      </c>
      <c r="F145" t="s">
        <v>2380</v>
      </c>
      <c r="G145" t="s">
        <v>2380</v>
      </c>
      <c r="H145">
        <v>1</v>
      </c>
      <c r="I145" t="s">
        <v>2383</v>
      </c>
      <c r="J145" t="s">
        <v>8352</v>
      </c>
      <c r="K145" t="s">
        <v>8363</v>
      </c>
      <c r="L145" t="s">
        <v>8507</v>
      </c>
      <c r="M145">
        <v>2</v>
      </c>
      <c r="N145">
        <v>38415.47</v>
      </c>
      <c r="O145" t="s">
        <v>16</v>
      </c>
      <c r="P145" t="s">
        <v>11</v>
      </c>
      <c r="Q145" t="s">
        <v>42</v>
      </c>
      <c r="R145">
        <v>36</v>
      </c>
    </row>
    <row r="146" spans="1:18" x14ac:dyDescent="0.35">
      <c r="A146" t="s">
        <v>2228</v>
      </c>
      <c r="B146" t="s">
        <v>5015</v>
      </c>
      <c r="C146">
        <v>42.71</v>
      </c>
      <c r="D146">
        <v>10.52</v>
      </c>
      <c r="E146" t="s">
        <v>2380</v>
      </c>
      <c r="F146" t="s">
        <v>2380</v>
      </c>
      <c r="G146" t="s">
        <v>2380</v>
      </c>
      <c r="H146">
        <v>0</v>
      </c>
      <c r="I146" t="s">
        <v>2383</v>
      </c>
      <c r="J146" t="s">
        <v>8352</v>
      </c>
      <c r="K146" t="s">
        <v>8363</v>
      </c>
      <c r="L146" t="s">
        <v>8508</v>
      </c>
      <c r="M146">
        <v>0</v>
      </c>
      <c r="N146">
        <v>38405.26</v>
      </c>
      <c r="O146" t="s">
        <v>11</v>
      </c>
      <c r="P146" t="s">
        <v>16</v>
      </c>
      <c r="Q146" t="s">
        <v>42</v>
      </c>
      <c r="R146">
        <v>51</v>
      </c>
    </row>
    <row r="147" spans="1:18" x14ac:dyDescent="0.35">
      <c r="A147" t="s">
        <v>2227</v>
      </c>
      <c r="B147" t="s">
        <v>5017</v>
      </c>
      <c r="C147">
        <v>41.52</v>
      </c>
      <c r="D147">
        <v>11.82</v>
      </c>
      <c r="E147" t="s">
        <v>2383</v>
      </c>
      <c r="F147" t="s">
        <v>2380</v>
      </c>
      <c r="G147" t="s">
        <v>2380</v>
      </c>
      <c r="H147">
        <v>2</v>
      </c>
      <c r="I147" t="s">
        <v>2383</v>
      </c>
      <c r="J147" t="s">
        <v>8352</v>
      </c>
      <c r="K147" t="s">
        <v>8363</v>
      </c>
      <c r="L147" t="s">
        <v>8509</v>
      </c>
      <c r="M147">
        <v>0</v>
      </c>
      <c r="N147">
        <v>38389.79</v>
      </c>
      <c r="O147" t="s">
        <v>11</v>
      </c>
      <c r="P147" t="s">
        <v>12</v>
      </c>
      <c r="Q147" t="s">
        <v>42</v>
      </c>
      <c r="R147">
        <v>52</v>
      </c>
    </row>
    <row r="148" spans="1:18" x14ac:dyDescent="0.35">
      <c r="A148" t="s">
        <v>2226</v>
      </c>
      <c r="B148" t="s">
        <v>5018</v>
      </c>
      <c r="C148">
        <v>39.4</v>
      </c>
      <c r="D148">
        <v>6.76</v>
      </c>
      <c r="E148" t="s">
        <v>2380</v>
      </c>
      <c r="F148" t="s">
        <v>2380</v>
      </c>
      <c r="G148" t="s">
        <v>2380</v>
      </c>
      <c r="H148">
        <v>0</v>
      </c>
      <c r="I148" t="s">
        <v>2383</v>
      </c>
      <c r="J148" t="s">
        <v>8352</v>
      </c>
      <c r="K148" t="s">
        <v>8363</v>
      </c>
      <c r="L148" t="s">
        <v>8510</v>
      </c>
      <c r="M148">
        <v>2</v>
      </c>
      <c r="N148">
        <v>38344.57</v>
      </c>
      <c r="O148" t="s">
        <v>16</v>
      </c>
      <c r="P148" t="s">
        <v>12</v>
      </c>
      <c r="Q148" t="s">
        <v>42</v>
      </c>
      <c r="R148">
        <v>20</v>
      </c>
    </row>
    <row r="149" spans="1:18" x14ac:dyDescent="0.35">
      <c r="A149" t="s">
        <v>2225</v>
      </c>
      <c r="B149" t="s">
        <v>5020</v>
      </c>
      <c r="C149">
        <v>46.45</v>
      </c>
      <c r="D149">
        <v>5.62</v>
      </c>
      <c r="E149" t="s">
        <v>2380</v>
      </c>
      <c r="F149" t="s">
        <v>2380</v>
      </c>
      <c r="G149" t="s">
        <v>2380</v>
      </c>
      <c r="H149">
        <v>0</v>
      </c>
      <c r="I149" t="s">
        <v>2383</v>
      </c>
      <c r="J149" t="s">
        <v>8352</v>
      </c>
      <c r="K149" t="s">
        <v>8369</v>
      </c>
      <c r="L149" t="s">
        <v>8511</v>
      </c>
      <c r="M149">
        <v>2</v>
      </c>
      <c r="N149">
        <v>38313.129999999997</v>
      </c>
      <c r="O149" t="s">
        <v>16</v>
      </c>
      <c r="P149" t="s">
        <v>12</v>
      </c>
      <c r="Q149" t="s">
        <v>42</v>
      </c>
      <c r="R149">
        <v>42</v>
      </c>
    </row>
    <row r="150" spans="1:18" x14ac:dyDescent="0.35">
      <c r="A150" t="s">
        <v>2224</v>
      </c>
      <c r="B150" t="s">
        <v>5022</v>
      </c>
      <c r="C150">
        <v>35.75</v>
      </c>
      <c r="D150">
        <v>4.1900000000000004</v>
      </c>
      <c r="E150" t="s">
        <v>2380</v>
      </c>
      <c r="F150" t="s">
        <v>2380</v>
      </c>
      <c r="G150" t="s">
        <v>2380</v>
      </c>
      <c r="H150">
        <v>0</v>
      </c>
      <c r="I150" t="s">
        <v>2383</v>
      </c>
      <c r="J150" t="s">
        <v>8352</v>
      </c>
      <c r="K150" t="s">
        <v>8369</v>
      </c>
      <c r="L150" t="s">
        <v>8512</v>
      </c>
      <c r="M150">
        <v>1</v>
      </c>
      <c r="N150">
        <v>38282.75</v>
      </c>
      <c r="O150" t="s">
        <v>16</v>
      </c>
      <c r="P150" t="s">
        <v>11</v>
      </c>
      <c r="Q150" t="s">
        <v>13</v>
      </c>
      <c r="R150">
        <v>33</v>
      </c>
    </row>
    <row r="151" spans="1:18" x14ac:dyDescent="0.35">
      <c r="A151" t="s">
        <v>2223</v>
      </c>
      <c r="B151" t="s">
        <v>5024</v>
      </c>
      <c r="C151">
        <v>26.07</v>
      </c>
      <c r="D151">
        <v>5.32</v>
      </c>
      <c r="E151" t="s">
        <v>2380</v>
      </c>
      <c r="F151" t="s">
        <v>2380</v>
      </c>
      <c r="G151" t="s">
        <v>2380</v>
      </c>
      <c r="H151">
        <v>0</v>
      </c>
      <c r="I151" t="s">
        <v>2383</v>
      </c>
      <c r="J151" t="s">
        <v>8353</v>
      </c>
      <c r="K151" t="s">
        <v>8369</v>
      </c>
      <c r="L151" t="s">
        <v>8513</v>
      </c>
      <c r="M151">
        <v>1</v>
      </c>
      <c r="N151">
        <v>38245.589999999997</v>
      </c>
      <c r="O151" t="s">
        <v>16</v>
      </c>
      <c r="P151" t="s">
        <v>11</v>
      </c>
      <c r="Q151" t="s">
        <v>13</v>
      </c>
      <c r="R151">
        <v>42</v>
      </c>
    </row>
    <row r="152" spans="1:18" x14ac:dyDescent="0.35">
      <c r="A152" t="s">
        <v>2222</v>
      </c>
      <c r="B152" t="s">
        <v>5026</v>
      </c>
      <c r="C152">
        <v>36.54</v>
      </c>
      <c r="D152">
        <v>4.46</v>
      </c>
      <c r="E152" t="s">
        <v>2383</v>
      </c>
      <c r="F152" t="s">
        <v>2380</v>
      </c>
      <c r="G152" t="s">
        <v>2380</v>
      </c>
      <c r="H152">
        <v>1</v>
      </c>
      <c r="I152" t="s">
        <v>2383</v>
      </c>
      <c r="J152" t="s">
        <v>8352</v>
      </c>
      <c r="K152" t="s">
        <v>8369</v>
      </c>
      <c r="L152" t="s">
        <v>8514</v>
      </c>
      <c r="M152">
        <v>0</v>
      </c>
      <c r="N152">
        <v>38241.74</v>
      </c>
      <c r="O152" t="s">
        <v>11</v>
      </c>
      <c r="P152" t="s">
        <v>12</v>
      </c>
      <c r="Q152" t="s">
        <v>42</v>
      </c>
      <c r="R152">
        <v>58</v>
      </c>
    </row>
    <row r="153" spans="1:18" x14ac:dyDescent="0.35">
      <c r="A153" t="s">
        <v>2221</v>
      </c>
      <c r="B153" t="s">
        <v>5018</v>
      </c>
      <c r="C153">
        <v>51.64</v>
      </c>
      <c r="D153">
        <v>5.65</v>
      </c>
      <c r="E153" t="s">
        <v>2380</v>
      </c>
      <c r="F153" t="s">
        <v>2380</v>
      </c>
      <c r="G153" t="s">
        <v>2380</v>
      </c>
      <c r="H153">
        <v>0</v>
      </c>
      <c r="I153" t="s">
        <v>2383</v>
      </c>
      <c r="J153" t="s">
        <v>8352</v>
      </c>
      <c r="K153" t="s">
        <v>8369</v>
      </c>
      <c r="L153" t="s">
        <v>8515</v>
      </c>
      <c r="M153">
        <v>3</v>
      </c>
      <c r="N153">
        <v>38237.339999999997</v>
      </c>
      <c r="O153" t="s">
        <v>11</v>
      </c>
      <c r="P153" t="s">
        <v>12</v>
      </c>
      <c r="Q153" t="s">
        <v>42</v>
      </c>
      <c r="R153">
        <v>33</v>
      </c>
    </row>
    <row r="154" spans="1:18" x14ac:dyDescent="0.35">
      <c r="A154" t="s">
        <v>2220</v>
      </c>
      <c r="B154" t="s">
        <v>5029</v>
      </c>
      <c r="C154">
        <v>42.83</v>
      </c>
      <c r="D154">
        <v>6.04</v>
      </c>
      <c r="E154" t="s">
        <v>2380</v>
      </c>
      <c r="F154" t="s">
        <v>2380</v>
      </c>
      <c r="G154" t="s">
        <v>2380</v>
      </c>
      <c r="H154">
        <v>2</v>
      </c>
      <c r="I154" t="s">
        <v>2383</v>
      </c>
      <c r="J154" t="s">
        <v>8352</v>
      </c>
      <c r="K154" t="s">
        <v>8365</v>
      </c>
      <c r="L154" t="s">
        <v>8516</v>
      </c>
      <c r="M154">
        <v>0</v>
      </c>
      <c r="N154">
        <v>38189.1</v>
      </c>
      <c r="O154" t="s">
        <v>11</v>
      </c>
      <c r="P154" t="s">
        <v>11</v>
      </c>
      <c r="Q154" t="s">
        <v>42</v>
      </c>
      <c r="R154">
        <v>50</v>
      </c>
    </row>
    <row r="155" spans="1:18" x14ac:dyDescent="0.35">
      <c r="A155" t="s">
        <v>2219</v>
      </c>
      <c r="B155" t="s">
        <v>5031</v>
      </c>
      <c r="C155">
        <v>40.15</v>
      </c>
      <c r="D155">
        <v>5.76</v>
      </c>
      <c r="E155" t="s">
        <v>2380</v>
      </c>
      <c r="F155" t="s">
        <v>2380</v>
      </c>
      <c r="G155" t="s">
        <v>2380</v>
      </c>
      <c r="H155">
        <v>1</v>
      </c>
      <c r="I155" t="s">
        <v>2383</v>
      </c>
      <c r="J155" t="s">
        <v>8352</v>
      </c>
      <c r="K155" t="s">
        <v>8365</v>
      </c>
      <c r="L155" t="s">
        <v>8517</v>
      </c>
      <c r="M155">
        <v>0</v>
      </c>
      <c r="N155">
        <v>38126.25</v>
      </c>
      <c r="O155" t="s">
        <v>16</v>
      </c>
      <c r="P155" t="s">
        <v>12</v>
      </c>
      <c r="Q155" t="s">
        <v>13</v>
      </c>
      <c r="R155">
        <v>24</v>
      </c>
    </row>
    <row r="156" spans="1:18" x14ac:dyDescent="0.35">
      <c r="A156" t="s">
        <v>2218</v>
      </c>
      <c r="B156" t="s">
        <v>5033</v>
      </c>
      <c r="C156">
        <v>27.8</v>
      </c>
      <c r="D156">
        <v>4.3600000000000003</v>
      </c>
      <c r="E156" t="s">
        <v>2380</v>
      </c>
      <c r="F156" t="s">
        <v>2380</v>
      </c>
      <c r="G156" t="s">
        <v>2383</v>
      </c>
      <c r="H156">
        <v>1</v>
      </c>
      <c r="I156" t="s">
        <v>2383</v>
      </c>
      <c r="J156" t="s">
        <v>8353</v>
      </c>
      <c r="K156" t="s">
        <v>8369</v>
      </c>
      <c r="L156" t="s">
        <v>8518</v>
      </c>
      <c r="M156">
        <v>0</v>
      </c>
      <c r="N156">
        <v>37829.72</v>
      </c>
      <c r="O156" t="s">
        <v>16</v>
      </c>
      <c r="P156" t="s">
        <v>11</v>
      </c>
      <c r="Q156" t="s">
        <v>42</v>
      </c>
      <c r="R156">
        <v>43</v>
      </c>
    </row>
    <row r="157" spans="1:18" x14ac:dyDescent="0.35">
      <c r="A157" t="s">
        <v>2217</v>
      </c>
      <c r="B157" t="s">
        <v>5035</v>
      </c>
      <c r="C157">
        <v>45.81</v>
      </c>
      <c r="D157">
        <v>4.76</v>
      </c>
      <c r="E157" t="s">
        <v>2383</v>
      </c>
      <c r="F157" t="s">
        <v>2380</v>
      </c>
      <c r="G157" t="s">
        <v>2383</v>
      </c>
      <c r="H157">
        <v>1</v>
      </c>
      <c r="I157" t="s">
        <v>2383</v>
      </c>
      <c r="J157" t="s">
        <v>8352</v>
      </c>
      <c r="K157" t="s">
        <v>8369</v>
      </c>
      <c r="L157" t="s">
        <v>8519</v>
      </c>
      <c r="M157">
        <v>3</v>
      </c>
      <c r="N157">
        <v>37800.980000000003</v>
      </c>
      <c r="O157" t="s">
        <v>11</v>
      </c>
      <c r="P157" t="s">
        <v>11</v>
      </c>
      <c r="Q157" t="s">
        <v>42</v>
      </c>
      <c r="R157">
        <v>39</v>
      </c>
    </row>
    <row r="158" spans="1:18" x14ac:dyDescent="0.35">
      <c r="A158" t="s">
        <v>2216</v>
      </c>
      <c r="B158" t="s">
        <v>4863</v>
      </c>
      <c r="C158">
        <v>34.43</v>
      </c>
      <c r="D158">
        <v>10.82</v>
      </c>
      <c r="E158" t="s">
        <v>2383</v>
      </c>
      <c r="F158" t="s">
        <v>2380</v>
      </c>
      <c r="G158" t="s">
        <v>2380</v>
      </c>
      <c r="H158">
        <v>1</v>
      </c>
      <c r="I158" t="s">
        <v>2383</v>
      </c>
      <c r="J158" t="s">
        <v>8352</v>
      </c>
      <c r="K158" t="s">
        <v>8363</v>
      </c>
      <c r="L158" t="s">
        <v>8520</v>
      </c>
      <c r="M158">
        <v>0</v>
      </c>
      <c r="N158">
        <v>37742.58</v>
      </c>
      <c r="O158" t="s">
        <v>16</v>
      </c>
      <c r="P158" t="s">
        <v>16</v>
      </c>
      <c r="Q158" t="s">
        <v>13</v>
      </c>
      <c r="R158">
        <v>36</v>
      </c>
    </row>
    <row r="159" spans="1:18" x14ac:dyDescent="0.35">
      <c r="A159" t="s">
        <v>2215</v>
      </c>
      <c r="B159" t="s">
        <v>5038</v>
      </c>
      <c r="C159">
        <v>41.33</v>
      </c>
      <c r="D159">
        <v>4.01</v>
      </c>
      <c r="E159" t="s">
        <v>2383</v>
      </c>
      <c r="F159" t="s">
        <v>2380</v>
      </c>
      <c r="G159" t="s">
        <v>2380</v>
      </c>
      <c r="H159">
        <v>0</v>
      </c>
      <c r="I159" t="s">
        <v>2383</v>
      </c>
      <c r="J159" t="s">
        <v>8352</v>
      </c>
      <c r="K159" t="s">
        <v>8369</v>
      </c>
      <c r="L159" t="s">
        <v>8521</v>
      </c>
      <c r="M159">
        <v>2</v>
      </c>
      <c r="N159">
        <v>37735.199999999997</v>
      </c>
      <c r="O159" t="s">
        <v>11</v>
      </c>
      <c r="P159" t="s">
        <v>11</v>
      </c>
      <c r="Q159" t="s">
        <v>42</v>
      </c>
      <c r="R159">
        <v>46</v>
      </c>
    </row>
    <row r="160" spans="1:18" x14ac:dyDescent="0.35">
      <c r="A160" t="s">
        <v>2214</v>
      </c>
      <c r="B160" t="s">
        <v>5040</v>
      </c>
      <c r="C160">
        <v>31.92</v>
      </c>
      <c r="D160">
        <v>5.12</v>
      </c>
      <c r="E160" t="s">
        <v>2383</v>
      </c>
      <c r="F160" t="s">
        <v>2380</v>
      </c>
      <c r="G160" t="s">
        <v>2380</v>
      </c>
      <c r="H160">
        <v>1</v>
      </c>
      <c r="I160" t="s">
        <v>2383</v>
      </c>
      <c r="J160" t="s">
        <v>8352</v>
      </c>
      <c r="K160" t="s">
        <v>8369</v>
      </c>
      <c r="L160" t="s">
        <v>8522</v>
      </c>
      <c r="M160">
        <v>1</v>
      </c>
      <c r="N160">
        <v>37701.879999999997</v>
      </c>
      <c r="O160" t="s">
        <v>11</v>
      </c>
      <c r="P160" t="s">
        <v>12</v>
      </c>
      <c r="Q160" t="s">
        <v>249</v>
      </c>
      <c r="R160">
        <v>34</v>
      </c>
    </row>
    <row r="161" spans="1:18" x14ac:dyDescent="0.35">
      <c r="A161" t="s">
        <v>2213</v>
      </c>
      <c r="B161" t="s">
        <v>5042</v>
      </c>
      <c r="C161">
        <v>39.799999999999997</v>
      </c>
      <c r="D161">
        <v>10.54</v>
      </c>
      <c r="E161" t="s">
        <v>2383</v>
      </c>
      <c r="F161" t="s">
        <v>2380</v>
      </c>
      <c r="G161" t="s">
        <v>2380</v>
      </c>
      <c r="H161">
        <v>2</v>
      </c>
      <c r="I161" t="s">
        <v>2383</v>
      </c>
      <c r="J161" t="s">
        <v>8352</v>
      </c>
      <c r="K161" t="s">
        <v>8363</v>
      </c>
      <c r="L161" t="s">
        <v>8523</v>
      </c>
      <c r="M161">
        <v>0</v>
      </c>
      <c r="N161">
        <v>37675.06</v>
      </c>
      <c r="O161" t="s">
        <v>11</v>
      </c>
      <c r="P161" t="s">
        <v>12</v>
      </c>
      <c r="Q161" t="s">
        <v>42</v>
      </c>
      <c r="R161">
        <v>52</v>
      </c>
    </row>
    <row r="162" spans="1:18" x14ac:dyDescent="0.35">
      <c r="A162" t="s">
        <v>2212</v>
      </c>
      <c r="B162" t="s">
        <v>5044</v>
      </c>
      <c r="C162">
        <v>42.82</v>
      </c>
      <c r="D162">
        <v>4.21</v>
      </c>
      <c r="E162" t="s">
        <v>2380</v>
      </c>
      <c r="F162" t="s">
        <v>2380</v>
      </c>
      <c r="G162" t="s">
        <v>2380</v>
      </c>
      <c r="H162">
        <v>0</v>
      </c>
      <c r="I162" t="s">
        <v>2383</v>
      </c>
      <c r="J162" t="s">
        <v>8352</v>
      </c>
      <c r="K162" t="s">
        <v>8369</v>
      </c>
      <c r="L162" t="s">
        <v>8524</v>
      </c>
      <c r="M162">
        <v>3</v>
      </c>
      <c r="N162">
        <v>37650.74</v>
      </c>
      <c r="O162" t="s">
        <v>11</v>
      </c>
      <c r="P162" t="s">
        <v>11</v>
      </c>
      <c r="Q162" t="s">
        <v>23</v>
      </c>
      <c r="R162">
        <v>40</v>
      </c>
    </row>
    <row r="163" spans="1:18" x14ac:dyDescent="0.35">
      <c r="A163" t="s">
        <v>2211</v>
      </c>
      <c r="B163" t="s">
        <v>5046</v>
      </c>
      <c r="C163">
        <v>33.630000000000003</v>
      </c>
      <c r="D163">
        <v>5.42</v>
      </c>
      <c r="E163" t="s">
        <v>2380</v>
      </c>
      <c r="F163" t="s">
        <v>2380</v>
      </c>
      <c r="G163" t="s">
        <v>2380</v>
      </c>
      <c r="H163">
        <v>0</v>
      </c>
      <c r="I163" t="s">
        <v>2383</v>
      </c>
      <c r="J163" t="s">
        <v>8352</v>
      </c>
      <c r="K163" t="s">
        <v>8369</v>
      </c>
      <c r="L163" t="s">
        <v>8525</v>
      </c>
      <c r="M163">
        <v>1</v>
      </c>
      <c r="N163">
        <v>37607.53</v>
      </c>
      <c r="O163" t="s">
        <v>16</v>
      </c>
      <c r="P163" t="s">
        <v>11</v>
      </c>
      <c r="Q163" t="s">
        <v>166</v>
      </c>
      <c r="R163">
        <v>32</v>
      </c>
    </row>
    <row r="164" spans="1:18" x14ac:dyDescent="0.35">
      <c r="A164" t="s">
        <v>2210</v>
      </c>
      <c r="B164" t="s">
        <v>5048</v>
      </c>
      <c r="C164">
        <v>37.07</v>
      </c>
      <c r="D164">
        <v>4.28</v>
      </c>
      <c r="E164" t="s">
        <v>2380</v>
      </c>
      <c r="F164" t="s">
        <v>2382</v>
      </c>
      <c r="G164" t="s">
        <v>2380</v>
      </c>
      <c r="H164">
        <v>1</v>
      </c>
      <c r="I164" t="s">
        <v>2383</v>
      </c>
      <c r="J164" t="s">
        <v>8352</v>
      </c>
      <c r="K164" t="s">
        <v>8369</v>
      </c>
      <c r="L164" t="s">
        <v>8526</v>
      </c>
      <c r="M164">
        <v>2</v>
      </c>
      <c r="N164">
        <v>37484.449999999997</v>
      </c>
      <c r="O164" t="s">
        <v>16</v>
      </c>
      <c r="P164" t="s">
        <v>16</v>
      </c>
      <c r="Q164" t="s">
        <v>13</v>
      </c>
      <c r="R164">
        <v>22</v>
      </c>
    </row>
    <row r="165" spans="1:18" x14ac:dyDescent="0.35">
      <c r="A165" t="s">
        <v>2209</v>
      </c>
      <c r="B165" t="s">
        <v>5050</v>
      </c>
      <c r="C165">
        <v>35.625</v>
      </c>
      <c r="D165">
        <v>8.9</v>
      </c>
      <c r="E165" t="s">
        <v>2380</v>
      </c>
      <c r="F165" t="s">
        <v>2380</v>
      </c>
      <c r="G165" t="s">
        <v>2380</v>
      </c>
      <c r="H165">
        <v>0</v>
      </c>
      <c r="I165" t="s">
        <v>2383</v>
      </c>
      <c r="J165" t="s">
        <v>8352</v>
      </c>
      <c r="K165" t="s">
        <v>8363</v>
      </c>
      <c r="L165" t="s">
        <v>8527</v>
      </c>
      <c r="M165">
        <v>3</v>
      </c>
      <c r="N165">
        <v>37465.339999999997</v>
      </c>
      <c r="O165" t="s">
        <v>16</v>
      </c>
      <c r="P165" t="s">
        <v>11</v>
      </c>
      <c r="Q165" t="s">
        <v>23</v>
      </c>
      <c r="R165">
        <v>20</v>
      </c>
    </row>
    <row r="166" spans="1:18" x14ac:dyDescent="0.35">
      <c r="A166" t="s">
        <v>2208</v>
      </c>
      <c r="B166" t="s">
        <v>5052</v>
      </c>
      <c r="C166">
        <v>42.69</v>
      </c>
      <c r="D166">
        <v>4.8899999999999997</v>
      </c>
      <c r="E166" t="s">
        <v>2380</v>
      </c>
      <c r="F166" t="s">
        <v>2380</v>
      </c>
      <c r="G166" t="s">
        <v>2383</v>
      </c>
      <c r="H166">
        <v>1</v>
      </c>
      <c r="I166" t="s">
        <v>2383</v>
      </c>
      <c r="J166" t="s">
        <v>8352</v>
      </c>
      <c r="K166" t="s">
        <v>8369</v>
      </c>
      <c r="L166" t="s">
        <v>8528</v>
      </c>
      <c r="M166">
        <v>2</v>
      </c>
      <c r="N166">
        <v>37425.94</v>
      </c>
      <c r="O166" t="s">
        <v>11</v>
      </c>
      <c r="P166" t="s">
        <v>16</v>
      </c>
      <c r="Q166" t="s">
        <v>42</v>
      </c>
      <c r="R166">
        <v>43</v>
      </c>
    </row>
    <row r="167" spans="1:18" x14ac:dyDescent="0.35">
      <c r="A167" t="s">
        <v>2207</v>
      </c>
      <c r="B167" t="s">
        <v>5054</v>
      </c>
      <c r="C167">
        <v>37.869999999999997</v>
      </c>
      <c r="D167">
        <v>4.29</v>
      </c>
      <c r="E167" t="s">
        <v>2383</v>
      </c>
      <c r="F167" t="s">
        <v>2380</v>
      </c>
      <c r="G167" t="s">
        <v>2383</v>
      </c>
      <c r="H167">
        <v>1</v>
      </c>
      <c r="I167" t="s">
        <v>2383</v>
      </c>
      <c r="J167" t="s">
        <v>8352</v>
      </c>
      <c r="K167" t="s">
        <v>8369</v>
      </c>
      <c r="L167" t="s">
        <v>8529</v>
      </c>
      <c r="M167">
        <v>0</v>
      </c>
      <c r="N167">
        <v>37277.269999999997</v>
      </c>
      <c r="O167" t="s">
        <v>16</v>
      </c>
      <c r="P167" t="s">
        <v>12</v>
      </c>
      <c r="Q167" t="s">
        <v>42</v>
      </c>
      <c r="R167">
        <v>53</v>
      </c>
    </row>
    <row r="168" spans="1:18" x14ac:dyDescent="0.35">
      <c r="A168" t="s">
        <v>2206</v>
      </c>
      <c r="B168" t="s">
        <v>5056</v>
      </c>
      <c r="C168">
        <v>40.61</v>
      </c>
      <c r="D168">
        <v>8</v>
      </c>
      <c r="E168" t="s">
        <v>2383</v>
      </c>
      <c r="F168" t="s">
        <v>2380</v>
      </c>
      <c r="G168" t="s">
        <v>2380</v>
      </c>
      <c r="H168">
        <v>1</v>
      </c>
      <c r="I168" t="s">
        <v>2383</v>
      </c>
      <c r="J168" t="s">
        <v>8352</v>
      </c>
      <c r="K168" t="s">
        <v>8363</v>
      </c>
      <c r="L168" t="s">
        <v>8530</v>
      </c>
      <c r="M168">
        <v>1</v>
      </c>
      <c r="N168">
        <v>37272.339999999997</v>
      </c>
      <c r="O168" t="s">
        <v>11</v>
      </c>
      <c r="P168" t="s">
        <v>12</v>
      </c>
      <c r="Q168" t="s">
        <v>42</v>
      </c>
      <c r="R168">
        <v>47</v>
      </c>
    </row>
    <row r="169" spans="1:18" x14ac:dyDescent="0.35">
      <c r="A169" t="s">
        <v>2205</v>
      </c>
      <c r="B169" t="s">
        <v>5058</v>
      </c>
      <c r="C169">
        <v>30.78</v>
      </c>
      <c r="D169">
        <v>4.67</v>
      </c>
      <c r="E169" t="s">
        <v>2383</v>
      </c>
      <c r="F169" t="s">
        <v>2380</v>
      </c>
      <c r="G169" t="s">
        <v>2380</v>
      </c>
      <c r="H169">
        <v>0</v>
      </c>
      <c r="I169" t="s">
        <v>2383</v>
      </c>
      <c r="J169" t="s">
        <v>8352</v>
      </c>
      <c r="K169" t="s">
        <v>8369</v>
      </c>
      <c r="L169" t="s">
        <v>8531</v>
      </c>
      <c r="M169">
        <v>0</v>
      </c>
      <c r="N169">
        <v>37270.15</v>
      </c>
      <c r="O169" t="s">
        <v>11</v>
      </c>
      <c r="P169" t="s">
        <v>16</v>
      </c>
      <c r="Q169" t="s">
        <v>247</v>
      </c>
      <c r="R169">
        <v>37</v>
      </c>
    </row>
    <row r="170" spans="1:18" x14ac:dyDescent="0.35">
      <c r="A170" t="s">
        <v>2204</v>
      </c>
      <c r="B170" t="s">
        <v>5060</v>
      </c>
      <c r="C170">
        <v>49.49</v>
      </c>
      <c r="D170">
        <v>4.5</v>
      </c>
      <c r="E170" t="s">
        <v>2380</v>
      </c>
      <c r="F170" t="s">
        <v>2380</v>
      </c>
      <c r="G170" t="s">
        <v>2380</v>
      </c>
      <c r="H170">
        <v>0</v>
      </c>
      <c r="I170" t="s">
        <v>2383</v>
      </c>
      <c r="J170" t="s">
        <v>8352</v>
      </c>
      <c r="K170" t="s">
        <v>8369</v>
      </c>
      <c r="L170" t="s">
        <v>8532</v>
      </c>
      <c r="M170">
        <v>3</v>
      </c>
      <c r="N170">
        <v>37251.22</v>
      </c>
      <c r="O170" t="s">
        <v>11</v>
      </c>
      <c r="P170" t="s">
        <v>11</v>
      </c>
      <c r="Q170" t="s">
        <v>42</v>
      </c>
      <c r="R170">
        <v>32</v>
      </c>
    </row>
    <row r="171" spans="1:18" x14ac:dyDescent="0.35">
      <c r="A171" t="s">
        <v>2203</v>
      </c>
      <c r="B171" t="s">
        <v>5062</v>
      </c>
      <c r="C171">
        <v>37.619999999999997</v>
      </c>
      <c r="D171">
        <v>6.32</v>
      </c>
      <c r="E171" t="s">
        <v>2383</v>
      </c>
      <c r="F171" t="s">
        <v>2382</v>
      </c>
      <c r="G171" t="s">
        <v>2380</v>
      </c>
      <c r="H171">
        <v>2</v>
      </c>
      <c r="I171" t="s">
        <v>2383</v>
      </c>
      <c r="J171" t="s">
        <v>8352</v>
      </c>
      <c r="K171" t="s">
        <v>8365</v>
      </c>
      <c r="L171" t="s">
        <v>8533</v>
      </c>
      <c r="M171">
        <v>1</v>
      </c>
      <c r="N171">
        <v>37165.160000000003</v>
      </c>
      <c r="O171" t="s">
        <v>16</v>
      </c>
      <c r="P171" t="s">
        <v>12</v>
      </c>
      <c r="Q171" t="s">
        <v>8345</v>
      </c>
      <c r="R171">
        <v>22</v>
      </c>
    </row>
    <row r="172" spans="1:18" x14ac:dyDescent="0.35">
      <c r="A172" t="s">
        <v>2202</v>
      </c>
      <c r="B172" t="s">
        <v>4793</v>
      </c>
      <c r="C172">
        <v>36.08</v>
      </c>
      <c r="D172">
        <v>6.1</v>
      </c>
      <c r="E172" t="s">
        <v>2383</v>
      </c>
      <c r="F172" t="s">
        <v>2380</v>
      </c>
      <c r="G172" t="s">
        <v>2380</v>
      </c>
      <c r="H172">
        <v>1</v>
      </c>
      <c r="I172" t="s">
        <v>2383</v>
      </c>
      <c r="J172" t="s">
        <v>8352</v>
      </c>
      <c r="K172" t="s">
        <v>8365</v>
      </c>
      <c r="L172" t="s">
        <v>8534</v>
      </c>
      <c r="M172">
        <v>0</v>
      </c>
      <c r="N172">
        <v>37133.9</v>
      </c>
      <c r="O172" t="s">
        <v>11</v>
      </c>
      <c r="P172" t="s">
        <v>11</v>
      </c>
      <c r="Q172" t="s">
        <v>13</v>
      </c>
      <c r="R172">
        <v>27</v>
      </c>
    </row>
    <row r="173" spans="1:18" x14ac:dyDescent="0.35">
      <c r="A173" t="s">
        <v>2201</v>
      </c>
      <c r="B173" t="s">
        <v>5065</v>
      </c>
      <c r="C173">
        <v>33.5</v>
      </c>
      <c r="D173">
        <v>5.4</v>
      </c>
      <c r="E173" t="s">
        <v>2380</v>
      </c>
      <c r="F173" t="s">
        <v>2380</v>
      </c>
      <c r="G173" t="s">
        <v>2380</v>
      </c>
      <c r="H173">
        <v>0</v>
      </c>
      <c r="I173" t="s">
        <v>2383</v>
      </c>
      <c r="J173" t="s">
        <v>8352</v>
      </c>
      <c r="K173" t="s">
        <v>8369</v>
      </c>
      <c r="L173" t="s">
        <v>8535</v>
      </c>
      <c r="M173">
        <v>0</v>
      </c>
      <c r="N173">
        <v>37079.370000000003</v>
      </c>
      <c r="O173" t="s">
        <v>11</v>
      </c>
      <c r="P173" t="s">
        <v>12</v>
      </c>
      <c r="Q173" t="s">
        <v>42</v>
      </c>
      <c r="R173">
        <v>33</v>
      </c>
    </row>
    <row r="174" spans="1:18" x14ac:dyDescent="0.35">
      <c r="A174" t="s">
        <v>2200</v>
      </c>
      <c r="B174" t="s">
        <v>5067</v>
      </c>
      <c r="C174">
        <v>47.46</v>
      </c>
      <c r="D174">
        <v>6.24</v>
      </c>
      <c r="E174" t="s">
        <v>2383</v>
      </c>
      <c r="F174" t="s">
        <v>2380</v>
      </c>
      <c r="G174" t="s">
        <v>2380</v>
      </c>
      <c r="H174">
        <v>1</v>
      </c>
      <c r="I174" t="s">
        <v>2383</v>
      </c>
      <c r="J174" t="s">
        <v>8352</v>
      </c>
      <c r="K174" t="s">
        <v>8365</v>
      </c>
      <c r="L174" t="s">
        <v>8536</v>
      </c>
      <c r="M174">
        <v>3</v>
      </c>
      <c r="N174">
        <v>37076.370000000003</v>
      </c>
      <c r="O174" t="s">
        <v>11</v>
      </c>
      <c r="P174" t="s">
        <v>16</v>
      </c>
      <c r="Q174" t="s">
        <v>42</v>
      </c>
      <c r="R174">
        <v>34</v>
      </c>
    </row>
    <row r="175" spans="1:18" x14ac:dyDescent="0.35">
      <c r="A175" t="s">
        <v>2199</v>
      </c>
      <c r="B175" t="s">
        <v>4945</v>
      </c>
      <c r="C175">
        <v>49.24</v>
      </c>
      <c r="D175">
        <v>4.45</v>
      </c>
      <c r="E175" t="s">
        <v>2380</v>
      </c>
      <c r="F175" t="s">
        <v>2380</v>
      </c>
      <c r="G175" t="s">
        <v>2380</v>
      </c>
      <c r="H175">
        <v>0</v>
      </c>
      <c r="I175" t="s">
        <v>2383</v>
      </c>
      <c r="J175" t="s">
        <v>8352</v>
      </c>
      <c r="K175" t="s">
        <v>8369</v>
      </c>
      <c r="L175" t="s">
        <v>8537</v>
      </c>
      <c r="M175">
        <v>3</v>
      </c>
      <c r="N175">
        <v>37040.879999999997</v>
      </c>
      <c r="O175" t="s">
        <v>11</v>
      </c>
      <c r="P175" t="s">
        <v>11</v>
      </c>
      <c r="Q175" t="s">
        <v>42</v>
      </c>
      <c r="R175">
        <v>31</v>
      </c>
    </row>
    <row r="176" spans="1:18" x14ac:dyDescent="0.35">
      <c r="A176" t="s">
        <v>2198</v>
      </c>
      <c r="B176" t="s">
        <v>5070</v>
      </c>
      <c r="C176">
        <v>54.4</v>
      </c>
      <c r="D176">
        <v>5.22</v>
      </c>
      <c r="E176" t="s">
        <v>2380</v>
      </c>
      <c r="F176" t="s">
        <v>2380</v>
      </c>
      <c r="G176" t="s">
        <v>2380</v>
      </c>
      <c r="H176">
        <v>1</v>
      </c>
      <c r="I176" t="s">
        <v>2383</v>
      </c>
      <c r="J176" t="s">
        <v>8352</v>
      </c>
      <c r="K176" t="s">
        <v>8369</v>
      </c>
      <c r="L176" t="s">
        <v>8538</v>
      </c>
      <c r="M176">
        <v>0</v>
      </c>
      <c r="N176">
        <v>36976.449999999997</v>
      </c>
      <c r="O176" t="s">
        <v>11</v>
      </c>
      <c r="P176" t="s">
        <v>12</v>
      </c>
      <c r="Q176" t="s">
        <v>42</v>
      </c>
      <c r="R176">
        <v>30</v>
      </c>
    </row>
    <row r="177" spans="1:18" x14ac:dyDescent="0.35">
      <c r="A177" t="s">
        <v>2197</v>
      </c>
      <c r="B177" t="s">
        <v>4774</v>
      </c>
      <c r="C177">
        <v>35.53</v>
      </c>
      <c r="D177">
        <v>4.6100000000000003</v>
      </c>
      <c r="E177" t="s">
        <v>2380</v>
      </c>
      <c r="F177" t="s">
        <v>2380</v>
      </c>
      <c r="G177" t="s">
        <v>2380</v>
      </c>
      <c r="H177">
        <v>1</v>
      </c>
      <c r="I177" t="s">
        <v>2383</v>
      </c>
      <c r="J177" t="s">
        <v>8352</v>
      </c>
      <c r="K177" t="s">
        <v>8369</v>
      </c>
      <c r="L177" t="s">
        <v>8539</v>
      </c>
      <c r="M177">
        <v>0</v>
      </c>
      <c r="N177">
        <v>36950.26</v>
      </c>
      <c r="O177" t="s">
        <v>16</v>
      </c>
      <c r="P177" t="s">
        <v>16</v>
      </c>
      <c r="Q177" t="s">
        <v>13</v>
      </c>
      <c r="R177">
        <v>30</v>
      </c>
    </row>
    <row r="178" spans="1:18" x14ac:dyDescent="0.35">
      <c r="A178" t="s">
        <v>2196</v>
      </c>
      <c r="B178" t="s">
        <v>5073</v>
      </c>
      <c r="C178">
        <v>39.729999999999997</v>
      </c>
      <c r="D178">
        <v>6.24</v>
      </c>
      <c r="E178" t="s">
        <v>2380</v>
      </c>
      <c r="F178" t="s">
        <v>2380</v>
      </c>
      <c r="G178" t="s">
        <v>2380</v>
      </c>
      <c r="H178">
        <v>0</v>
      </c>
      <c r="I178" t="s">
        <v>2383</v>
      </c>
      <c r="J178" t="s">
        <v>8352</v>
      </c>
      <c r="K178" t="s">
        <v>8365</v>
      </c>
      <c r="L178" t="s">
        <v>8540</v>
      </c>
      <c r="M178">
        <v>2</v>
      </c>
      <c r="N178">
        <v>36935.64</v>
      </c>
      <c r="O178" t="s">
        <v>11</v>
      </c>
      <c r="P178" t="s">
        <v>16</v>
      </c>
      <c r="Q178" t="s">
        <v>42</v>
      </c>
      <c r="R178">
        <v>45</v>
      </c>
    </row>
    <row r="179" spans="1:18" x14ac:dyDescent="0.35">
      <c r="A179" t="s">
        <v>2195</v>
      </c>
      <c r="B179" t="s">
        <v>5075</v>
      </c>
      <c r="C179">
        <v>35.68</v>
      </c>
      <c r="D179">
        <v>10.039999999999999</v>
      </c>
      <c r="E179" t="s">
        <v>2380</v>
      </c>
      <c r="F179" t="s">
        <v>2380</v>
      </c>
      <c r="G179" t="s">
        <v>2380</v>
      </c>
      <c r="H179">
        <v>0</v>
      </c>
      <c r="I179" t="s">
        <v>2383</v>
      </c>
      <c r="J179" t="s">
        <v>8352</v>
      </c>
      <c r="K179" t="s">
        <v>8363</v>
      </c>
      <c r="L179" t="s">
        <v>8541</v>
      </c>
      <c r="M179">
        <v>0</v>
      </c>
      <c r="N179">
        <v>36922.61</v>
      </c>
      <c r="O179" t="s">
        <v>11</v>
      </c>
      <c r="P179" t="s">
        <v>16</v>
      </c>
      <c r="Q179" t="s">
        <v>42</v>
      </c>
      <c r="R179">
        <v>54</v>
      </c>
    </row>
    <row r="180" spans="1:18" x14ac:dyDescent="0.35">
      <c r="A180" t="s">
        <v>2194</v>
      </c>
      <c r="B180" t="s">
        <v>5077</v>
      </c>
      <c r="C180">
        <v>48.86</v>
      </c>
      <c r="D180">
        <v>6.09</v>
      </c>
      <c r="E180" t="s">
        <v>2380</v>
      </c>
      <c r="F180" t="s">
        <v>2380</v>
      </c>
      <c r="G180" t="s">
        <v>2380</v>
      </c>
      <c r="H180">
        <v>0</v>
      </c>
      <c r="I180" t="s">
        <v>2383</v>
      </c>
      <c r="J180" t="s">
        <v>8352</v>
      </c>
      <c r="K180" t="s">
        <v>8365</v>
      </c>
      <c r="L180" t="s">
        <v>8542</v>
      </c>
      <c r="M180">
        <v>3</v>
      </c>
      <c r="N180">
        <v>36911.99</v>
      </c>
      <c r="O180" t="s">
        <v>11</v>
      </c>
      <c r="P180" t="s">
        <v>11</v>
      </c>
      <c r="Q180" t="s">
        <v>42</v>
      </c>
      <c r="R180">
        <v>31</v>
      </c>
    </row>
    <row r="181" spans="1:18" x14ac:dyDescent="0.35">
      <c r="A181" t="s">
        <v>2193</v>
      </c>
      <c r="B181" t="s">
        <v>5079</v>
      </c>
      <c r="C181">
        <v>34.799999999999997</v>
      </c>
      <c r="D181">
        <v>11.4</v>
      </c>
      <c r="E181" t="s">
        <v>2383</v>
      </c>
      <c r="F181" t="s">
        <v>2380</v>
      </c>
      <c r="G181" t="s">
        <v>2383</v>
      </c>
      <c r="H181">
        <v>1</v>
      </c>
      <c r="I181" t="s">
        <v>2380</v>
      </c>
      <c r="J181" t="s">
        <v>8352</v>
      </c>
      <c r="K181" t="s">
        <v>8363</v>
      </c>
      <c r="L181" t="s">
        <v>8543</v>
      </c>
      <c r="M181">
        <v>2</v>
      </c>
      <c r="N181">
        <v>36910.61</v>
      </c>
      <c r="O181" t="s">
        <v>11</v>
      </c>
      <c r="P181" t="s">
        <v>11</v>
      </c>
      <c r="Q181" t="s">
        <v>42</v>
      </c>
      <c r="R181">
        <v>59</v>
      </c>
    </row>
    <row r="182" spans="1:18" x14ac:dyDescent="0.35">
      <c r="A182" t="s">
        <v>2192</v>
      </c>
      <c r="B182" t="s">
        <v>5081</v>
      </c>
      <c r="C182">
        <v>32.49</v>
      </c>
      <c r="D182">
        <v>4.29</v>
      </c>
      <c r="E182" t="s">
        <v>2380</v>
      </c>
      <c r="F182" t="s">
        <v>2380</v>
      </c>
      <c r="G182" t="s">
        <v>2383</v>
      </c>
      <c r="H182">
        <v>1</v>
      </c>
      <c r="I182" t="s">
        <v>2383</v>
      </c>
      <c r="J182" t="s">
        <v>8352</v>
      </c>
      <c r="K182" t="s">
        <v>8369</v>
      </c>
      <c r="L182" t="s">
        <v>8544</v>
      </c>
      <c r="M182">
        <v>0</v>
      </c>
      <c r="N182">
        <v>36898.730000000003</v>
      </c>
      <c r="O182" t="s">
        <v>11</v>
      </c>
      <c r="P182" t="s">
        <v>16</v>
      </c>
      <c r="Q182" t="s">
        <v>23</v>
      </c>
      <c r="R182">
        <v>19</v>
      </c>
    </row>
    <row r="183" spans="1:18" x14ac:dyDescent="0.35">
      <c r="A183" t="s">
        <v>2191</v>
      </c>
      <c r="B183" t="s">
        <v>5083</v>
      </c>
      <c r="C183">
        <v>39</v>
      </c>
      <c r="D183">
        <v>5.7</v>
      </c>
      <c r="E183" t="s">
        <v>2380</v>
      </c>
      <c r="F183" t="s">
        <v>2380</v>
      </c>
      <c r="G183" t="s">
        <v>2380</v>
      </c>
      <c r="H183">
        <v>2</v>
      </c>
      <c r="I183" t="s">
        <v>2383</v>
      </c>
      <c r="J183" t="s">
        <v>8352</v>
      </c>
      <c r="K183" t="s">
        <v>8365</v>
      </c>
      <c r="L183" t="s">
        <v>8545</v>
      </c>
      <c r="M183">
        <v>0</v>
      </c>
      <c r="N183">
        <v>36889.99</v>
      </c>
      <c r="O183" t="s">
        <v>16</v>
      </c>
      <c r="P183" t="s">
        <v>12</v>
      </c>
      <c r="Q183" t="s">
        <v>42</v>
      </c>
      <c r="R183">
        <v>50</v>
      </c>
    </row>
    <row r="184" spans="1:18" x14ac:dyDescent="0.35">
      <c r="A184" t="s">
        <v>2190</v>
      </c>
      <c r="B184" t="s">
        <v>5085</v>
      </c>
      <c r="C184">
        <v>35.299999999999997</v>
      </c>
      <c r="D184">
        <v>6.09</v>
      </c>
      <c r="E184" t="s">
        <v>2380</v>
      </c>
      <c r="F184" t="s">
        <v>2380</v>
      </c>
      <c r="G184" t="s">
        <v>2380</v>
      </c>
      <c r="H184">
        <v>1</v>
      </c>
      <c r="I184" t="s">
        <v>2383</v>
      </c>
      <c r="J184" t="s">
        <v>8352</v>
      </c>
      <c r="K184" t="s">
        <v>8365</v>
      </c>
      <c r="L184" t="s">
        <v>8546</v>
      </c>
      <c r="M184">
        <v>0</v>
      </c>
      <c r="N184">
        <v>36837.47</v>
      </c>
      <c r="O184" t="s">
        <v>11</v>
      </c>
      <c r="P184" t="s">
        <v>12</v>
      </c>
      <c r="Q184" t="s">
        <v>42</v>
      </c>
      <c r="R184">
        <v>30</v>
      </c>
    </row>
    <row r="185" spans="1:18" x14ac:dyDescent="0.35">
      <c r="A185" t="s">
        <v>2189</v>
      </c>
      <c r="B185" t="s">
        <v>5087</v>
      </c>
      <c r="C185">
        <v>33.42</v>
      </c>
      <c r="D185">
        <v>10.67</v>
      </c>
      <c r="E185" t="s">
        <v>2380</v>
      </c>
      <c r="F185" t="s">
        <v>2380</v>
      </c>
      <c r="G185" t="s">
        <v>2380</v>
      </c>
      <c r="H185">
        <v>0</v>
      </c>
      <c r="I185" t="s">
        <v>2383</v>
      </c>
      <c r="J185" t="s">
        <v>8352</v>
      </c>
      <c r="K185" t="s">
        <v>8363</v>
      </c>
      <c r="L185" t="s">
        <v>8547</v>
      </c>
      <c r="M185">
        <v>0</v>
      </c>
      <c r="N185">
        <v>36795.29</v>
      </c>
      <c r="O185" t="s">
        <v>11</v>
      </c>
      <c r="P185" t="s">
        <v>16</v>
      </c>
      <c r="Q185" t="s">
        <v>42</v>
      </c>
      <c r="R185">
        <v>57</v>
      </c>
    </row>
    <row r="186" spans="1:18" x14ac:dyDescent="0.35">
      <c r="A186" t="s">
        <v>2188</v>
      </c>
      <c r="B186" t="s">
        <v>5089</v>
      </c>
      <c r="C186">
        <v>37.18</v>
      </c>
      <c r="D186">
        <v>6.75</v>
      </c>
      <c r="E186" t="s">
        <v>2383</v>
      </c>
      <c r="F186" t="s">
        <v>2380</v>
      </c>
      <c r="G186" t="s">
        <v>2380</v>
      </c>
      <c r="H186">
        <v>2</v>
      </c>
      <c r="I186" t="s">
        <v>2383</v>
      </c>
      <c r="J186" t="s">
        <v>8352</v>
      </c>
      <c r="K186" t="s">
        <v>8363</v>
      </c>
      <c r="L186" t="s">
        <v>8548</v>
      </c>
      <c r="M186">
        <v>0</v>
      </c>
      <c r="N186">
        <v>36786.370000000003</v>
      </c>
      <c r="O186" t="s">
        <v>16</v>
      </c>
      <c r="P186" t="s">
        <v>16</v>
      </c>
      <c r="Q186" t="s">
        <v>42</v>
      </c>
      <c r="R186">
        <v>52</v>
      </c>
    </row>
    <row r="187" spans="1:18" x14ac:dyDescent="0.35">
      <c r="A187" t="s">
        <v>2187</v>
      </c>
      <c r="B187" t="s">
        <v>5091</v>
      </c>
      <c r="C187">
        <v>33.33</v>
      </c>
      <c r="D187">
        <v>9.26</v>
      </c>
      <c r="E187" t="s">
        <v>2383</v>
      </c>
      <c r="F187" t="s">
        <v>2380</v>
      </c>
      <c r="G187" t="s">
        <v>2380</v>
      </c>
      <c r="H187">
        <v>2</v>
      </c>
      <c r="I187" t="s">
        <v>2380</v>
      </c>
      <c r="J187" t="s">
        <v>8352</v>
      </c>
      <c r="K187" t="s">
        <v>8363</v>
      </c>
      <c r="L187" t="s">
        <v>8549</v>
      </c>
      <c r="M187">
        <v>4</v>
      </c>
      <c r="N187">
        <v>36580.28</v>
      </c>
      <c r="O187" t="s">
        <v>11</v>
      </c>
      <c r="P187" t="s">
        <v>11</v>
      </c>
      <c r="Q187" t="s">
        <v>13</v>
      </c>
      <c r="R187">
        <v>61</v>
      </c>
    </row>
    <row r="188" spans="1:18" x14ac:dyDescent="0.35">
      <c r="A188" t="s">
        <v>2186</v>
      </c>
      <c r="B188" t="s">
        <v>5093</v>
      </c>
      <c r="C188">
        <v>53.21</v>
      </c>
      <c r="D188">
        <v>4.2699999999999996</v>
      </c>
      <c r="E188" t="s">
        <v>2380</v>
      </c>
      <c r="F188" t="s">
        <v>2380</v>
      </c>
      <c r="G188" t="s">
        <v>2380</v>
      </c>
      <c r="H188">
        <v>1</v>
      </c>
      <c r="I188" t="s">
        <v>2383</v>
      </c>
      <c r="J188" t="s">
        <v>8352</v>
      </c>
      <c r="K188" t="s">
        <v>8369</v>
      </c>
      <c r="L188" t="s">
        <v>8550</v>
      </c>
      <c r="M188">
        <v>0</v>
      </c>
      <c r="N188">
        <v>36572.800000000003</v>
      </c>
      <c r="O188" t="s">
        <v>16</v>
      </c>
      <c r="P188" t="s">
        <v>11</v>
      </c>
      <c r="Q188" t="s">
        <v>42</v>
      </c>
      <c r="R188">
        <v>30</v>
      </c>
    </row>
    <row r="189" spans="1:18" x14ac:dyDescent="0.35">
      <c r="A189" t="s">
        <v>2185</v>
      </c>
      <c r="B189" t="s">
        <v>5095</v>
      </c>
      <c r="C189">
        <v>38.729999999999997</v>
      </c>
      <c r="D189">
        <v>11.51</v>
      </c>
      <c r="E189" t="s">
        <v>2380</v>
      </c>
      <c r="F189" t="s">
        <v>2380</v>
      </c>
      <c r="G189" t="s">
        <v>2380</v>
      </c>
      <c r="H189">
        <v>2</v>
      </c>
      <c r="I189" t="s">
        <v>2383</v>
      </c>
      <c r="J189" t="s">
        <v>8352</v>
      </c>
      <c r="K189" t="s">
        <v>8363</v>
      </c>
      <c r="L189" t="s">
        <v>8551</v>
      </c>
      <c r="M189">
        <v>0</v>
      </c>
      <c r="N189">
        <v>36541.550000000003</v>
      </c>
      <c r="O189" t="s">
        <v>11</v>
      </c>
      <c r="P189" t="s">
        <v>12</v>
      </c>
      <c r="Q189" t="s">
        <v>42</v>
      </c>
      <c r="R189">
        <v>49</v>
      </c>
    </row>
    <row r="190" spans="1:18" x14ac:dyDescent="0.35">
      <c r="A190" t="s">
        <v>2184</v>
      </c>
      <c r="B190" t="s">
        <v>5098</v>
      </c>
      <c r="C190">
        <v>29.73</v>
      </c>
      <c r="D190">
        <v>7.22</v>
      </c>
      <c r="E190" t="s">
        <v>2380</v>
      </c>
      <c r="F190" t="s">
        <v>2380</v>
      </c>
      <c r="G190" t="s">
        <v>2380</v>
      </c>
      <c r="H190">
        <v>0</v>
      </c>
      <c r="I190" t="s">
        <v>2383</v>
      </c>
      <c r="J190" t="s">
        <v>8353</v>
      </c>
      <c r="K190" t="s">
        <v>8363</v>
      </c>
      <c r="L190" t="s">
        <v>8552</v>
      </c>
      <c r="M190">
        <v>0</v>
      </c>
      <c r="N190">
        <v>36445.550000000003</v>
      </c>
      <c r="O190" t="s">
        <v>11</v>
      </c>
      <c r="P190" t="s">
        <v>11</v>
      </c>
      <c r="Q190" t="s">
        <v>42</v>
      </c>
      <c r="R190">
        <v>60</v>
      </c>
    </row>
    <row r="191" spans="1:18" x14ac:dyDescent="0.35">
      <c r="A191" t="s">
        <v>2183</v>
      </c>
      <c r="B191" t="s">
        <v>5100</v>
      </c>
      <c r="C191">
        <v>34.700000000000003</v>
      </c>
      <c r="D191">
        <v>4.37</v>
      </c>
      <c r="E191" t="s">
        <v>2380</v>
      </c>
      <c r="F191" t="s">
        <v>2380</v>
      </c>
      <c r="G191" t="s">
        <v>2383</v>
      </c>
      <c r="H191">
        <v>1</v>
      </c>
      <c r="I191" t="s">
        <v>2383</v>
      </c>
      <c r="J191" t="s">
        <v>8352</v>
      </c>
      <c r="K191" t="s">
        <v>8369</v>
      </c>
      <c r="L191" t="s">
        <v>8553</v>
      </c>
      <c r="M191">
        <v>2</v>
      </c>
      <c r="N191">
        <v>36397.58</v>
      </c>
      <c r="O191" t="s">
        <v>11</v>
      </c>
      <c r="P191" t="s">
        <v>12</v>
      </c>
      <c r="Q191" t="s">
        <v>42</v>
      </c>
      <c r="R191">
        <v>19</v>
      </c>
    </row>
    <row r="192" spans="1:18" x14ac:dyDescent="0.35">
      <c r="A192" t="s">
        <v>2182</v>
      </c>
      <c r="B192" t="s">
        <v>5102</v>
      </c>
      <c r="C192">
        <v>38.28</v>
      </c>
      <c r="D192">
        <v>11.56</v>
      </c>
      <c r="E192" t="s">
        <v>2383</v>
      </c>
      <c r="F192" t="s">
        <v>2380</v>
      </c>
      <c r="G192" t="s">
        <v>2380</v>
      </c>
      <c r="H192">
        <v>1</v>
      </c>
      <c r="I192" t="s">
        <v>2383</v>
      </c>
      <c r="J192" t="s">
        <v>8352</v>
      </c>
      <c r="K192" t="s">
        <v>8363</v>
      </c>
      <c r="L192" t="s">
        <v>8554</v>
      </c>
      <c r="M192">
        <v>1</v>
      </c>
      <c r="N192">
        <v>36350.71</v>
      </c>
      <c r="O192" t="s">
        <v>16</v>
      </c>
      <c r="P192" t="s">
        <v>11</v>
      </c>
      <c r="Q192" t="s">
        <v>42</v>
      </c>
      <c r="R192">
        <v>48</v>
      </c>
    </row>
    <row r="193" spans="1:18" x14ac:dyDescent="0.35">
      <c r="A193" t="s">
        <v>2181</v>
      </c>
      <c r="B193" t="s">
        <v>5104</v>
      </c>
      <c r="C193">
        <v>33.57</v>
      </c>
      <c r="D193">
        <v>8.82</v>
      </c>
      <c r="E193" t="s">
        <v>2383</v>
      </c>
      <c r="F193" t="s">
        <v>2380</v>
      </c>
      <c r="G193" t="s">
        <v>2380</v>
      </c>
      <c r="H193">
        <v>0</v>
      </c>
      <c r="I193" t="s">
        <v>2383</v>
      </c>
      <c r="J193" t="s">
        <v>8352</v>
      </c>
      <c r="K193" t="s">
        <v>8363</v>
      </c>
      <c r="L193" t="s">
        <v>8555</v>
      </c>
      <c r="M193">
        <v>0</v>
      </c>
      <c r="N193">
        <v>36332.449999999997</v>
      </c>
      <c r="O193" t="s">
        <v>16</v>
      </c>
      <c r="P193" t="s">
        <v>12</v>
      </c>
      <c r="Q193" t="s">
        <v>42</v>
      </c>
      <c r="R193">
        <v>55</v>
      </c>
    </row>
    <row r="194" spans="1:18" x14ac:dyDescent="0.35">
      <c r="A194" t="s">
        <v>2180</v>
      </c>
      <c r="B194" t="s">
        <v>5106</v>
      </c>
      <c r="C194">
        <v>52.06</v>
      </c>
      <c r="D194">
        <v>4.6900000000000004</v>
      </c>
      <c r="E194" t="s">
        <v>2380</v>
      </c>
      <c r="F194" t="s">
        <v>2380</v>
      </c>
      <c r="G194" t="s">
        <v>2380</v>
      </c>
      <c r="H194">
        <v>1</v>
      </c>
      <c r="I194" t="s">
        <v>2383</v>
      </c>
      <c r="J194" t="s">
        <v>8352</v>
      </c>
      <c r="K194" t="s">
        <v>8369</v>
      </c>
      <c r="L194" t="s">
        <v>8556</v>
      </c>
      <c r="M194">
        <v>0</v>
      </c>
      <c r="N194">
        <v>36314.050000000003</v>
      </c>
      <c r="O194" t="s">
        <v>11</v>
      </c>
      <c r="P194" t="s">
        <v>11</v>
      </c>
      <c r="Q194" t="s">
        <v>42</v>
      </c>
      <c r="R194">
        <v>30</v>
      </c>
    </row>
    <row r="195" spans="1:18" x14ac:dyDescent="0.35">
      <c r="A195" t="s">
        <v>2179</v>
      </c>
      <c r="B195" t="s">
        <v>5108</v>
      </c>
      <c r="C195">
        <v>38.17</v>
      </c>
      <c r="D195">
        <v>4.53</v>
      </c>
      <c r="E195" t="s">
        <v>2380</v>
      </c>
      <c r="F195" t="s">
        <v>2382</v>
      </c>
      <c r="G195" t="s">
        <v>2380</v>
      </c>
      <c r="H195">
        <v>1</v>
      </c>
      <c r="I195" t="s">
        <v>2383</v>
      </c>
      <c r="J195" t="s">
        <v>8352</v>
      </c>
      <c r="K195" t="s">
        <v>8369</v>
      </c>
      <c r="L195" t="s">
        <v>8557</v>
      </c>
      <c r="M195">
        <v>0</v>
      </c>
      <c r="N195">
        <v>36307.800000000003</v>
      </c>
      <c r="O195" t="s">
        <v>16</v>
      </c>
      <c r="P195" t="s">
        <v>11</v>
      </c>
      <c r="Q195" t="s">
        <v>13</v>
      </c>
      <c r="R195">
        <v>18</v>
      </c>
    </row>
    <row r="196" spans="1:18" x14ac:dyDescent="0.35">
      <c r="A196" t="s">
        <v>2178</v>
      </c>
      <c r="B196" t="s">
        <v>5110</v>
      </c>
      <c r="C196">
        <v>36.954999999999998</v>
      </c>
      <c r="D196">
        <v>5.84</v>
      </c>
      <c r="E196" t="s">
        <v>2380</v>
      </c>
      <c r="F196" t="s">
        <v>2380</v>
      </c>
      <c r="G196" t="s">
        <v>2383</v>
      </c>
      <c r="H196">
        <v>1</v>
      </c>
      <c r="I196" t="s">
        <v>2383</v>
      </c>
      <c r="J196" t="s">
        <v>8352</v>
      </c>
      <c r="K196" t="s">
        <v>8365</v>
      </c>
      <c r="L196" t="s">
        <v>8558</v>
      </c>
      <c r="M196">
        <v>0</v>
      </c>
      <c r="N196">
        <v>36219.410000000003</v>
      </c>
      <c r="O196" t="s">
        <v>16</v>
      </c>
      <c r="P196" t="s">
        <v>16</v>
      </c>
      <c r="Q196" t="s">
        <v>23</v>
      </c>
      <c r="R196">
        <v>19</v>
      </c>
    </row>
    <row r="197" spans="1:18" x14ac:dyDescent="0.35">
      <c r="A197" t="s">
        <v>2177</v>
      </c>
      <c r="B197" t="s">
        <v>5112</v>
      </c>
      <c r="C197">
        <v>34.4</v>
      </c>
      <c r="D197">
        <v>4.9000000000000004</v>
      </c>
      <c r="E197" t="s">
        <v>2380</v>
      </c>
      <c r="F197" t="s">
        <v>2380</v>
      </c>
      <c r="G197" t="s">
        <v>2383</v>
      </c>
      <c r="H197">
        <v>1</v>
      </c>
      <c r="I197" t="s">
        <v>2383</v>
      </c>
      <c r="J197" t="s">
        <v>8352</v>
      </c>
      <c r="K197" t="s">
        <v>8369</v>
      </c>
      <c r="L197" t="s">
        <v>8559</v>
      </c>
      <c r="M197">
        <v>0</v>
      </c>
      <c r="N197">
        <v>36197.699999999997</v>
      </c>
      <c r="O197" t="s">
        <v>16</v>
      </c>
      <c r="P197" t="s">
        <v>12</v>
      </c>
      <c r="Q197" t="s">
        <v>42</v>
      </c>
      <c r="R197">
        <v>29</v>
      </c>
    </row>
    <row r="198" spans="1:18" x14ac:dyDescent="0.35">
      <c r="A198" t="s">
        <v>2176</v>
      </c>
      <c r="B198" t="s">
        <v>5114</v>
      </c>
      <c r="C198">
        <v>31.73</v>
      </c>
      <c r="D198">
        <v>4.3</v>
      </c>
      <c r="E198" t="s">
        <v>2380</v>
      </c>
      <c r="F198" t="s">
        <v>2380</v>
      </c>
      <c r="G198" t="s">
        <v>2380</v>
      </c>
      <c r="H198">
        <v>0</v>
      </c>
      <c r="I198" t="s">
        <v>2383</v>
      </c>
      <c r="J198" t="s">
        <v>8352</v>
      </c>
      <c r="K198" t="s">
        <v>8369</v>
      </c>
      <c r="L198" t="s">
        <v>8560</v>
      </c>
      <c r="M198">
        <v>3</v>
      </c>
      <c r="N198">
        <v>36189.1</v>
      </c>
      <c r="O198" t="s">
        <v>16</v>
      </c>
      <c r="P198" t="s">
        <v>12</v>
      </c>
      <c r="Q198" t="s">
        <v>168</v>
      </c>
      <c r="R198">
        <v>23</v>
      </c>
    </row>
    <row r="199" spans="1:18" x14ac:dyDescent="0.35">
      <c r="A199" t="s">
        <v>2175</v>
      </c>
      <c r="B199" t="s">
        <v>5009</v>
      </c>
      <c r="C199">
        <v>36.64</v>
      </c>
      <c r="D199">
        <v>11.34</v>
      </c>
      <c r="E199" t="s">
        <v>2380</v>
      </c>
      <c r="F199" t="s">
        <v>2380</v>
      </c>
      <c r="G199" t="s">
        <v>2380</v>
      </c>
      <c r="H199">
        <v>0</v>
      </c>
      <c r="I199" t="s">
        <v>2383</v>
      </c>
      <c r="J199" t="s">
        <v>8352</v>
      </c>
      <c r="K199" t="s">
        <v>8363</v>
      </c>
      <c r="L199" t="s">
        <v>8561</v>
      </c>
      <c r="M199">
        <v>0</v>
      </c>
      <c r="N199">
        <v>36182.870000000003</v>
      </c>
      <c r="O199" t="s">
        <v>11</v>
      </c>
      <c r="P199" t="s">
        <v>12</v>
      </c>
      <c r="Q199" t="s">
        <v>23</v>
      </c>
      <c r="R199">
        <v>48</v>
      </c>
    </row>
    <row r="200" spans="1:18" x14ac:dyDescent="0.35">
      <c r="A200" t="s">
        <v>2174</v>
      </c>
      <c r="B200" t="s">
        <v>5117</v>
      </c>
      <c r="C200">
        <v>36.85</v>
      </c>
      <c r="D200">
        <v>5.88</v>
      </c>
      <c r="E200" t="s">
        <v>2380</v>
      </c>
      <c r="F200" t="s">
        <v>2382</v>
      </c>
      <c r="G200" t="s">
        <v>2380</v>
      </c>
      <c r="H200">
        <v>1</v>
      </c>
      <c r="I200" t="s">
        <v>2383</v>
      </c>
      <c r="J200" t="s">
        <v>8352</v>
      </c>
      <c r="K200" t="s">
        <v>8365</v>
      </c>
      <c r="L200" t="s">
        <v>8562</v>
      </c>
      <c r="M200">
        <v>0</v>
      </c>
      <c r="N200">
        <v>36149.480000000003</v>
      </c>
      <c r="O200" t="s">
        <v>11</v>
      </c>
      <c r="P200" t="s">
        <v>11</v>
      </c>
      <c r="Q200" t="s">
        <v>13</v>
      </c>
      <c r="R200">
        <v>18</v>
      </c>
    </row>
    <row r="201" spans="1:18" x14ac:dyDescent="0.35">
      <c r="A201" t="s">
        <v>2173</v>
      </c>
      <c r="B201" t="s">
        <v>5003</v>
      </c>
      <c r="C201">
        <v>33.33</v>
      </c>
      <c r="D201">
        <v>5.01</v>
      </c>
      <c r="E201" t="s">
        <v>2383</v>
      </c>
      <c r="F201" t="s">
        <v>2380</v>
      </c>
      <c r="G201" t="s">
        <v>2383</v>
      </c>
      <c r="H201">
        <v>1</v>
      </c>
      <c r="I201" t="s">
        <v>2383</v>
      </c>
      <c r="J201" t="s">
        <v>8352</v>
      </c>
      <c r="K201" t="s">
        <v>8369</v>
      </c>
      <c r="L201" t="s">
        <v>8563</v>
      </c>
      <c r="M201">
        <v>2</v>
      </c>
      <c r="N201">
        <v>36124.57</v>
      </c>
      <c r="O201" t="s">
        <v>16</v>
      </c>
      <c r="P201" t="s">
        <v>12</v>
      </c>
      <c r="Q201" t="s">
        <v>13</v>
      </c>
      <c r="R201">
        <v>25</v>
      </c>
    </row>
    <row r="202" spans="1:18" x14ac:dyDescent="0.35">
      <c r="A202" t="s">
        <v>2172</v>
      </c>
      <c r="B202" t="s">
        <v>5120</v>
      </c>
      <c r="C202">
        <v>39.14</v>
      </c>
      <c r="D202">
        <v>4.4000000000000004</v>
      </c>
      <c r="E202" t="s">
        <v>2380</v>
      </c>
      <c r="F202" t="s">
        <v>2380</v>
      </c>
      <c r="G202" t="s">
        <v>2383</v>
      </c>
      <c r="H202">
        <v>1</v>
      </c>
      <c r="I202" t="s">
        <v>2383</v>
      </c>
      <c r="J202" t="s">
        <v>8352</v>
      </c>
      <c r="K202" t="s">
        <v>8369</v>
      </c>
      <c r="L202" t="s">
        <v>8564</v>
      </c>
      <c r="M202">
        <v>2</v>
      </c>
      <c r="N202">
        <v>36090.49</v>
      </c>
      <c r="O202" t="s">
        <v>11</v>
      </c>
      <c r="P202" t="s">
        <v>11</v>
      </c>
      <c r="Q202" t="s">
        <v>42</v>
      </c>
      <c r="R202">
        <v>43</v>
      </c>
    </row>
    <row r="203" spans="1:18" x14ac:dyDescent="0.35">
      <c r="A203" t="s">
        <v>2171</v>
      </c>
      <c r="B203" t="s">
        <v>5122</v>
      </c>
      <c r="C203">
        <v>32.9</v>
      </c>
      <c r="D203">
        <v>6.26</v>
      </c>
      <c r="E203" t="s">
        <v>2383</v>
      </c>
      <c r="F203" t="s">
        <v>2380</v>
      </c>
      <c r="G203" t="s">
        <v>2380</v>
      </c>
      <c r="H203">
        <v>0</v>
      </c>
      <c r="I203" t="s">
        <v>2383</v>
      </c>
      <c r="J203" t="s">
        <v>8352</v>
      </c>
      <c r="K203" t="s">
        <v>8365</v>
      </c>
      <c r="L203" t="s">
        <v>8565</v>
      </c>
      <c r="M203">
        <v>2</v>
      </c>
      <c r="N203">
        <v>36085.22</v>
      </c>
      <c r="O203" t="s">
        <v>16</v>
      </c>
      <c r="P203" t="s">
        <v>16</v>
      </c>
      <c r="Q203" t="s">
        <v>42</v>
      </c>
      <c r="R203">
        <v>26</v>
      </c>
    </row>
    <row r="204" spans="1:18" x14ac:dyDescent="0.35">
      <c r="A204" t="s">
        <v>2170</v>
      </c>
      <c r="B204" t="s">
        <v>5124</v>
      </c>
      <c r="C204">
        <v>29.78</v>
      </c>
      <c r="D204">
        <v>10.27</v>
      </c>
      <c r="E204" t="s">
        <v>2383</v>
      </c>
      <c r="F204" t="s">
        <v>2380</v>
      </c>
      <c r="G204" t="s">
        <v>2383</v>
      </c>
      <c r="H204">
        <v>1</v>
      </c>
      <c r="I204" t="s">
        <v>2383</v>
      </c>
      <c r="J204" t="s">
        <v>8353</v>
      </c>
      <c r="K204" t="s">
        <v>8363</v>
      </c>
      <c r="L204" t="s">
        <v>8566</v>
      </c>
      <c r="M204">
        <v>0</v>
      </c>
      <c r="N204">
        <v>36074.339999999997</v>
      </c>
      <c r="O204" t="s">
        <v>11</v>
      </c>
      <c r="P204" t="s">
        <v>16</v>
      </c>
      <c r="Q204" t="s">
        <v>42</v>
      </c>
      <c r="R204">
        <v>59</v>
      </c>
    </row>
    <row r="205" spans="1:18" x14ac:dyDescent="0.35">
      <c r="A205" t="s">
        <v>2169</v>
      </c>
      <c r="B205" t="s">
        <v>4906</v>
      </c>
      <c r="C205">
        <v>32.78</v>
      </c>
      <c r="D205">
        <v>5.27</v>
      </c>
      <c r="E205" t="s">
        <v>2380</v>
      </c>
      <c r="F205" t="s">
        <v>2380</v>
      </c>
      <c r="G205" t="s">
        <v>2380</v>
      </c>
      <c r="H205">
        <v>0</v>
      </c>
      <c r="I205" t="s">
        <v>2383</v>
      </c>
      <c r="J205" t="s">
        <v>8352</v>
      </c>
      <c r="K205" t="s">
        <v>8369</v>
      </c>
      <c r="L205" t="s">
        <v>8567</v>
      </c>
      <c r="M205">
        <v>2</v>
      </c>
      <c r="N205">
        <v>36021.01</v>
      </c>
      <c r="O205" t="s">
        <v>11</v>
      </c>
      <c r="P205" t="s">
        <v>12</v>
      </c>
      <c r="Q205" t="s">
        <v>13</v>
      </c>
      <c r="R205">
        <v>23</v>
      </c>
    </row>
    <row r="206" spans="1:18" x14ac:dyDescent="0.35">
      <c r="A206" t="s">
        <v>2168</v>
      </c>
      <c r="B206" t="s">
        <v>5127</v>
      </c>
      <c r="C206">
        <v>41.65</v>
      </c>
      <c r="D206">
        <v>10.73</v>
      </c>
      <c r="E206" t="s">
        <v>2383</v>
      </c>
      <c r="F206" t="s">
        <v>2380</v>
      </c>
      <c r="G206" t="s">
        <v>2380</v>
      </c>
      <c r="H206">
        <v>0</v>
      </c>
      <c r="I206" t="s">
        <v>2383</v>
      </c>
      <c r="J206" t="s">
        <v>8352</v>
      </c>
      <c r="K206" t="s">
        <v>8363</v>
      </c>
      <c r="L206" t="s">
        <v>8568</v>
      </c>
      <c r="M206">
        <v>1</v>
      </c>
      <c r="N206">
        <v>35952.65</v>
      </c>
      <c r="O206" t="s">
        <v>16</v>
      </c>
      <c r="P206" t="s">
        <v>12</v>
      </c>
      <c r="Q206" t="s">
        <v>42</v>
      </c>
      <c r="R206">
        <v>41</v>
      </c>
    </row>
    <row r="207" spans="1:18" x14ac:dyDescent="0.35">
      <c r="A207" t="s">
        <v>2167</v>
      </c>
      <c r="B207" t="s">
        <v>5129</v>
      </c>
      <c r="C207">
        <v>50.79</v>
      </c>
      <c r="D207">
        <v>4.45</v>
      </c>
      <c r="E207" t="s">
        <v>2380</v>
      </c>
      <c r="F207" t="s">
        <v>2380</v>
      </c>
      <c r="G207" t="s">
        <v>2380</v>
      </c>
      <c r="H207">
        <v>1</v>
      </c>
      <c r="I207" t="s">
        <v>2383</v>
      </c>
      <c r="J207" t="s">
        <v>8352</v>
      </c>
      <c r="K207" t="s">
        <v>8369</v>
      </c>
      <c r="L207" t="s">
        <v>8569</v>
      </c>
      <c r="M207">
        <v>0</v>
      </c>
      <c r="N207">
        <v>35883.269999999997</v>
      </c>
      <c r="O207" t="s">
        <v>11</v>
      </c>
      <c r="P207" t="s">
        <v>16</v>
      </c>
      <c r="Q207" t="s">
        <v>42</v>
      </c>
      <c r="R207">
        <v>30</v>
      </c>
    </row>
    <row r="208" spans="1:18" x14ac:dyDescent="0.35">
      <c r="A208" t="s">
        <v>2166</v>
      </c>
      <c r="B208" t="s">
        <v>5131</v>
      </c>
      <c r="C208">
        <v>35.43</v>
      </c>
      <c r="D208">
        <v>5.25</v>
      </c>
      <c r="E208" t="s">
        <v>2383</v>
      </c>
      <c r="F208" t="s">
        <v>2380</v>
      </c>
      <c r="G208" t="s">
        <v>2380</v>
      </c>
      <c r="H208">
        <v>0</v>
      </c>
      <c r="I208" t="s">
        <v>2383</v>
      </c>
      <c r="J208" t="s">
        <v>8352</v>
      </c>
      <c r="K208" t="s">
        <v>8369</v>
      </c>
      <c r="L208" t="s">
        <v>8570</v>
      </c>
      <c r="M208">
        <v>2</v>
      </c>
      <c r="N208">
        <v>35733.96</v>
      </c>
      <c r="O208" t="s">
        <v>11</v>
      </c>
      <c r="P208" t="s">
        <v>11</v>
      </c>
      <c r="Q208" t="s">
        <v>42</v>
      </c>
      <c r="R208">
        <v>46</v>
      </c>
    </row>
    <row r="209" spans="1:18" x14ac:dyDescent="0.35">
      <c r="A209" t="s">
        <v>2165</v>
      </c>
      <c r="B209" t="s">
        <v>5133</v>
      </c>
      <c r="C209">
        <v>35.25</v>
      </c>
      <c r="D209">
        <v>9.51</v>
      </c>
      <c r="E209" t="s">
        <v>2380</v>
      </c>
      <c r="F209" t="s">
        <v>2380</v>
      </c>
      <c r="G209" t="s">
        <v>2380</v>
      </c>
      <c r="H209">
        <v>0</v>
      </c>
      <c r="I209" t="s">
        <v>2383</v>
      </c>
      <c r="J209" t="s">
        <v>8352</v>
      </c>
      <c r="K209" t="s">
        <v>8363</v>
      </c>
      <c r="L209" t="s">
        <v>8571</v>
      </c>
      <c r="M209">
        <v>0</v>
      </c>
      <c r="N209">
        <v>35711.39</v>
      </c>
      <c r="O209" t="s">
        <v>11</v>
      </c>
      <c r="P209" t="s">
        <v>12</v>
      </c>
      <c r="Q209" t="s">
        <v>23</v>
      </c>
      <c r="R209">
        <v>48</v>
      </c>
    </row>
    <row r="210" spans="1:18" x14ac:dyDescent="0.35">
      <c r="A210" t="s">
        <v>2164</v>
      </c>
      <c r="B210" t="s">
        <v>5135</v>
      </c>
      <c r="C210">
        <v>36.85</v>
      </c>
      <c r="D210">
        <v>11.12</v>
      </c>
      <c r="E210" t="s">
        <v>2380</v>
      </c>
      <c r="F210" t="s">
        <v>2380</v>
      </c>
      <c r="G210" t="s">
        <v>2380</v>
      </c>
      <c r="H210">
        <v>0</v>
      </c>
      <c r="I210" t="s">
        <v>2383</v>
      </c>
      <c r="J210" t="s">
        <v>8352</v>
      </c>
      <c r="K210" t="s">
        <v>8363</v>
      </c>
      <c r="L210" t="s">
        <v>8572</v>
      </c>
      <c r="M210">
        <v>2</v>
      </c>
      <c r="N210">
        <v>35701.9</v>
      </c>
      <c r="O210" t="s">
        <v>11</v>
      </c>
      <c r="P210" t="s">
        <v>16</v>
      </c>
      <c r="Q210" t="s">
        <v>42</v>
      </c>
      <c r="R210">
        <v>44</v>
      </c>
    </row>
    <row r="211" spans="1:18" x14ac:dyDescent="0.35">
      <c r="A211" t="s">
        <v>2163</v>
      </c>
      <c r="B211" t="s">
        <v>5137</v>
      </c>
      <c r="C211">
        <v>31.02</v>
      </c>
      <c r="D211">
        <v>4.5599999999999996</v>
      </c>
      <c r="E211" t="s">
        <v>2380</v>
      </c>
      <c r="F211" t="s">
        <v>2382</v>
      </c>
      <c r="G211" t="s">
        <v>2380</v>
      </c>
      <c r="H211">
        <v>1</v>
      </c>
      <c r="I211" t="s">
        <v>2383</v>
      </c>
      <c r="J211" t="s">
        <v>8352</v>
      </c>
      <c r="K211" t="s">
        <v>8369</v>
      </c>
      <c r="L211" t="s">
        <v>8573</v>
      </c>
      <c r="M211">
        <v>3</v>
      </c>
      <c r="N211">
        <v>35595.589999999997</v>
      </c>
      <c r="O211" t="s">
        <v>11</v>
      </c>
      <c r="P211" t="s">
        <v>12</v>
      </c>
      <c r="Q211" t="s">
        <v>13</v>
      </c>
      <c r="R211">
        <v>22</v>
      </c>
    </row>
    <row r="212" spans="1:18" x14ac:dyDescent="0.35">
      <c r="A212" t="s">
        <v>2162</v>
      </c>
      <c r="B212" t="s">
        <v>5139</v>
      </c>
      <c r="C212">
        <v>35.6</v>
      </c>
      <c r="D212">
        <v>4.0199999999999996</v>
      </c>
      <c r="E212" t="s">
        <v>2383</v>
      </c>
      <c r="F212" t="s">
        <v>2382</v>
      </c>
      <c r="G212" t="s">
        <v>2380</v>
      </c>
      <c r="H212">
        <v>2</v>
      </c>
      <c r="I212" t="s">
        <v>2383</v>
      </c>
      <c r="J212" t="s">
        <v>8352</v>
      </c>
      <c r="K212" t="s">
        <v>8369</v>
      </c>
      <c r="L212" t="s">
        <v>8574</v>
      </c>
      <c r="M212">
        <v>0</v>
      </c>
      <c r="N212">
        <v>35585.58</v>
      </c>
      <c r="O212" t="s">
        <v>11</v>
      </c>
      <c r="P212" t="s">
        <v>12</v>
      </c>
      <c r="Q212" t="s">
        <v>42</v>
      </c>
      <c r="R212">
        <v>22</v>
      </c>
    </row>
    <row r="213" spans="1:18" x14ac:dyDescent="0.35">
      <c r="A213" t="s">
        <v>2161</v>
      </c>
      <c r="B213" t="s">
        <v>5141</v>
      </c>
      <c r="C213">
        <v>34.39</v>
      </c>
      <c r="D213">
        <v>8.7200000000000006</v>
      </c>
      <c r="E213" t="s">
        <v>2380</v>
      </c>
      <c r="F213" t="s">
        <v>2380</v>
      </c>
      <c r="G213" t="s">
        <v>2380</v>
      </c>
      <c r="H213">
        <v>0</v>
      </c>
      <c r="I213" t="s">
        <v>2383</v>
      </c>
      <c r="J213" t="s">
        <v>8352</v>
      </c>
      <c r="K213" t="s">
        <v>8363</v>
      </c>
      <c r="L213" t="s">
        <v>8575</v>
      </c>
      <c r="M213">
        <v>0</v>
      </c>
      <c r="N213">
        <v>35583.17</v>
      </c>
      <c r="O213" t="s">
        <v>16</v>
      </c>
      <c r="P213" t="s">
        <v>12</v>
      </c>
      <c r="Q213" t="s">
        <v>42</v>
      </c>
      <c r="R213">
        <v>51</v>
      </c>
    </row>
    <row r="214" spans="1:18" x14ac:dyDescent="0.35">
      <c r="A214" t="s">
        <v>2160</v>
      </c>
      <c r="B214" t="s">
        <v>5143</v>
      </c>
      <c r="C214">
        <v>29.06</v>
      </c>
      <c r="D214">
        <v>6.25</v>
      </c>
      <c r="E214" t="s">
        <v>2383</v>
      </c>
      <c r="F214" t="s">
        <v>2380</v>
      </c>
      <c r="G214" t="s">
        <v>2380</v>
      </c>
      <c r="H214">
        <v>1</v>
      </c>
      <c r="I214" t="s">
        <v>2383</v>
      </c>
      <c r="J214" t="s">
        <v>8353</v>
      </c>
      <c r="K214" t="s">
        <v>8365</v>
      </c>
      <c r="L214" t="s">
        <v>8576</v>
      </c>
      <c r="M214">
        <v>0</v>
      </c>
      <c r="N214">
        <v>35573.26</v>
      </c>
      <c r="O214" t="s">
        <v>11</v>
      </c>
      <c r="P214" t="s">
        <v>16</v>
      </c>
      <c r="Q214" t="s">
        <v>42</v>
      </c>
      <c r="R214">
        <v>58</v>
      </c>
    </row>
    <row r="215" spans="1:18" x14ac:dyDescent="0.35">
      <c r="A215" t="s">
        <v>2159</v>
      </c>
      <c r="B215" t="s">
        <v>4738</v>
      </c>
      <c r="C215">
        <v>35.799999999999997</v>
      </c>
      <c r="D215">
        <v>7.32</v>
      </c>
      <c r="E215" t="s">
        <v>2380</v>
      </c>
      <c r="F215" t="s">
        <v>2380</v>
      </c>
      <c r="G215" t="s">
        <v>2380</v>
      </c>
      <c r="H215">
        <v>2</v>
      </c>
      <c r="I215" t="s">
        <v>2383</v>
      </c>
      <c r="J215" t="s">
        <v>8352</v>
      </c>
      <c r="K215" t="s">
        <v>8363</v>
      </c>
      <c r="L215" t="s">
        <v>8577</v>
      </c>
      <c r="M215">
        <v>0</v>
      </c>
      <c r="N215">
        <v>35547.72</v>
      </c>
      <c r="O215" t="s">
        <v>16</v>
      </c>
      <c r="P215" t="s">
        <v>16</v>
      </c>
      <c r="Q215" t="s">
        <v>42</v>
      </c>
      <c r="R215">
        <v>49</v>
      </c>
    </row>
    <row r="216" spans="1:18" x14ac:dyDescent="0.35">
      <c r="A216" t="s">
        <v>2158</v>
      </c>
      <c r="B216" t="s">
        <v>4924</v>
      </c>
      <c r="C216">
        <v>49.8</v>
      </c>
      <c r="D216">
        <v>4.24</v>
      </c>
      <c r="E216" t="s">
        <v>2380</v>
      </c>
      <c r="F216" t="s">
        <v>2380</v>
      </c>
      <c r="G216" t="s">
        <v>2380</v>
      </c>
      <c r="H216">
        <v>1</v>
      </c>
      <c r="I216" t="s">
        <v>2383</v>
      </c>
      <c r="J216" t="s">
        <v>8352</v>
      </c>
      <c r="K216" t="s">
        <v>8369</v>
      </c>
      <c r="L216" t="s">
        <v>8538</v>
      </c>
      <c r="M216">
        <v>0</v>
      </c>
      <c r="N216">
        <v>35547.47</v>
      </c>
      <c r="O216" t="s">
        <v>11</v>
      </c>
      <c r="P216" t="s">
        <v>12</v>
      </c>
      <c r="Q216" t="s">
        <v>42</v>
      </c>
      <c r="R216">
        <v>30</v>
      </c>
    </row>
    <row r="217" spans="1:18" x14ac:dyDescent="0.35">
      <c r="A217" t="s">
        <v>2157</v>
      </c>
      <c r="B217" t="s">
        <v>5147</v>
      </c>
      <c r="C217">
        <v>35.71</v>
      </c>
      <c r="D217">
        <v>6.84</v>
      </c>
      <c r="E217" t="s">
        <v>2380</v>
      </c>
      <c r="F217" t="s">
        <v>2380</v>
      </c>
      <c r="G217" t="s">
        <v>2380</v>
      </c>
      <c r="H217">
        <v>2</v>
      </c>
      <c r="I217" t="s">
        <v>2383</v>
      </c>
      <c r="J217" t="s">
        <v>8352</v>
      </c>
      <c r="K217" t="s">
        <v>8363</v>
      </c>
      <c r="L217" t="s">
        <v>8578</v>
      </c>
      <c r="M217">
        <v>0</v>
      </c>
      <c r="N217">
        <v>35517.19</v>
      </c>
      <c r="O217" t="s">
        <v>11</v>
      </c>
      <c r="P217" t="s">
        <v>11</v>
      </c>
      <c r="Q217" t="s">
        <v>42</v>
      </c>
      <c r="R217">
        <v>49</v>
      </c>
    </row>
    <row r="218" spans="1:18" x14ac:dyDescent="0.35">
      <c r="A218" t="s">
        <v>2156</v>
      </c>
      <c r="B218" t="s">
        <v>4835</v>
      </c>
      <c r="C218">
        <v>30.8</v>
      </c>
      <c r="D218">
        <v>5.23</v>
      </c>
      <c r="E218" t="s">
        <v>2383</v>
      </c>
      <c r="F218" t="s">
        <v>2380</v>
      </c>
      <c r="G218" t="s">
        <v>2380</v>
      </c>
      <c r="H218">
        <v>1</v>
      </c>
      <c r="I218" t="s">
        <v>2383</v>
      </c>
      <c r="J218" t="s">
        <v>8352</v>
      </c>
      <c r="K218" t="s">
        <v>8369</v>
      </c>
      <c r="L218" t="s">
        <v>8579</v>
      </c>
      <c r="M218">
        <v>0</v>
      </c>
      <c r="N218">
        <v>35491.64</v>
      </c>
      <c r="O218" t="s">
        <v>16</v>
      </c>
      <c r="P218" t="s">
        <v>11</v>
      </c>
      <c r="Q218" t="s">
        <v>42</v>
      </c>
      <c r="R218">
        <v>34</v>
      </c>
    </row>
    <row r="219" spans="1:18" x14ac:dyDescent="0.35">
      <c r="A219" t="s">
        <v>2155</v>
      </c>
      <c r="B219" t="s">
        <v>4898</v>
      </c>
      <c r="C219">
        <v>33.69</v>
      </c>
      <c r="D219">
        <v>9.68</v>
      </c>
      <c r="E219" t="s">
        <v>2380</v>
      </c>
      <c r="F219" t="s">
        <v>2380</v>
      </c>
      <c r="G219" t="s">
        <v>2380</v>
      </c>
      <c r="H219">
        <v>0</v>
      </c>
      <c r="I219" t="s">
        <v>2383</v>
      </c>
      <c r="J219" t="s">
        <v>8352</v>
      </c>
      <c r="K219" t="s">
        <v>8363</v>
      </c>
      <c r="L219" t="s">
        <v>8580</v>
      </c>
      <c r="M219">
        <v>0</v>
      </c>
      <c r="N219">
        <v>35345.730000000003</v>
      </c>
      <c r="O219" t="s">
        <v>11</v>
      </c>
      <c r="P219" t="s">
        <v>12</v>
      </c>
      <c r="Q219" t="s">
        <v>42</v>
      </c>
      <c r="R219">
        <v>51</v>
      </c>
    </row>
    <row r="220" spans="1:18" x14ac:dyDescent="0.35">
      <c r="A220" t="s">
        <v>2154</v>
      </c>
      <c r="B220" t="s">
        <v>5151</v>
      </c>
      <c r="C220">
        <v>42.27</v>
      </c>
      <c r="D220">
        <v>6.05</v>
      </c>
      <c r="E220" t="s">
        <v>2383</v>
      </c>
      <c r="F220" t="s">
        <v>2380</v>
      </c>
      <c r="G220" t="s">
        <v>2380</v>
      </c>
      <c r="H220">
        <v>1</v>
      </c>
      <c r="I220" t="s">
        <v>2383</v>
      </c>
      <c r="J220" t="s">
        <v>8352</v>
      </c>
      <c r="K220" t="s">
        <v>8365</v>
      </c>
      <c r="L220" t="s">
        <v>8581</v>
      </c>
      <c r="M220">
        <v>3</v>
      </c>
      <c r="N220">
        <v>35315.96</v>
      </c>
      <c r="O220" t="s">
        <v>11</v>
      </c>
      <c r="P220" t="s">
        <v>16</v>
      </c>
      <c r="Q220" t="s">
        <v>42</v>
      </c>
      <c r="R220">
        <v>34</v>
      </c>
    </row>
    <row r="221" spans="1:18" x14ac:dyDescent="0.35">
      <c r="A221" t="s">
        <v>2153</v>
      </c>
      <c r="B221" t="s">
        <v>5152</v>
      </c>
      <c r="C221">
        <v>53.25</v>
      </c>
      <c r="D221">
        <v>6.11</v>
      </c>
      <c r="E221" t="s">
        <v>2383</v>
      </c>
      <c r="F221" t="s">
        <v>2380</v>
      </c>
      <c r="G221" t="s">
        <v>2383</v>
      </c>
      <c r="H221">
        <v>1</v>
      </c>
      <c r="I221" t="s">
        <v>2383</v>
      </c>
      <c r="J221" t="s">
        <v>8352</v>
      </c>
      <c r="K221" t="s">
        <v>8365</v>
      </c>
      <c r="L221" t="s">
        <v>8582</v>
      </c>
      <c r="M221">
        <v>0</v>
      </c>
      <c r="N221">
        <v>35302.089999999997</v>
      </c>
      <c r="O221" t="s">
        <v>16</v>
      </c>
      <c r="P221" t="s">
        <v>11</v>
      </c>
      <c r="Q221" t="s">
        <v>42</v>
      </c>
      <c r="R221">
        <v>25</v>
      </c>
    </row>
    <row r="222" spans="1:18" x14ac:dyDescent="0.35">
      <c r="A222" t="s">
        <v>2152</v>
      </c>
      <c r="B222" t="s">
        <v>5154</v>
      </c>
      <c r="C222">
        <v>26.8</v>
      </c>
      <c r="D222">
        <v>10.93</v>
      </c>
      <c r="E222" t="s">
        <v>2383</v>
      </c>
      <c r="F222" t="s">
        <v>2380</v>
      </c>
      <c r="G222" t="s">
        <v>2380</v>
      </c>
      <c r="H222">
        <v>0</v>
      </c>
      <c r="I222" t="s">
        <v>2380</v>
      </c>
      <c r="J222" t="s">
        <v>8353</v>
      </c>
      <c r="K222" t="s">
        <v>8363</v>
      </c>
      <c r="L222" t="s">
        <v>8583</v>
      </c>
      <c r="M222">
        <v>1</v>
      </c>
      <c r="N222">
        <v>35160.129999999997</v>
      </c>
      <c r="O222" t="s">
        <v>11</v>
      </c>
      <c r="P222" t="s">
        <v>11</v>
      </c>
      <c r="Q222" t="s">
        <v>42</v>
      </c>
      <c r="R222">
        <v>55</v>
      </c>
    </row>
    <row r="223" spans="1:18" x14ac:dyDescent="0.35">
      <c r="A223" t="s">
        <v>2151</v>
      </c>
      <c r="B223" t="s">
        <v>5156</v>
      </c>
      <c r="C223">
        <v>28.5</v>
      </c>
      <c r="D223">
        <v>5.12</v>
      </c>
      <c r="E223" t="s">
        <v>2380</v>
      </c>
      <c r="F223" t="s">
        <v>2380</v>
      </c>
      <c r="G223" t="s">
        <v>2380</v>
      </c>
      <c r="H223">
        <v>1</v>
      </c>
      <c r="I223" t="s">
        <v>2383</v>
      </c>
      <c r="J223" t="s">
        <v>8353</v>
      </c>
      <c r="K223" t="s">
        <v>8369</v>
      </c>
      <c r="L223" t="s">
        <v>8584</v>
      </c>
      <c r="M223">
        <v>0</v>
      </c>
      <c r="N223">
        <v>35147.53</v>
      </c>
      <c r="O223" t="s">
        <v>16</v>
      </c>
      <c r="P223" t="s">
        <v>16</v>
      </c>
      <c r="Q223" t="s">
        <v>168</v>
      </c>
      <c r="R223">
        <v>24</v>
      </c>
    </row>
    <row r="224" spans="1:18" x14ac:dyDescent="0.35">
      <c r="A224" t="s">
        <v>2150</v>
      </c>
      <c r="B224" t="s">
        <v>5158</v>
      </c>
      <c r="C224">
        <v>22.895</v>
      </c>
      <c r="D224">
        <v>5.72</v>
      </c>
      <c r="E224" t="s">
        <v>2380</v>
      </c>
      <c r="F224" t="s">
        <v>2380</v>
      </c>
      <c r="G224" t="s">
        <v>2380</v>
      </c>
      <c r="H224">
        <v>0</v>
      </c>
      <c r="I224" t="s">
        <v>2383</v>
      </c>
      <c r="J224" t="s">
        <v>8354</v>
      </c>
      <c r="K224" t="s">
        <v>8365</v>
      </c>
      <c r="L224" t="s">
        <v>8585</v>
      </c>
      <c r="M224">
        <v>0</v>
      </c>
      <c r="N224">
        <v>35069.370000000003</v>
      </c>
      <c r="O224" t="s">
        <v>16</v>
      </c>
      <c r="P224" t="s">
        <v>16</v>
      </c>
      <c r="Q224" t="s">
        <v>356</v>
      </c>
      <c r="R224">
        <v>45</v>
      </c>
    </row>
    <row r="225" spans="1:18" x14ac:dyDescent="0.35">
      <c r="A225" t="s">
        <v>2149</v>
      </c>
      <c r="B225" t="s">
        <v>5160</v>
      </c>
      <c r="C225">
        <v>34.06</v>
      </c>
      <c r="D225">
        <v>11.83</v>
      </c>
      <c r="E225" t="s">
        <v>2383</v>
      </c>
      <c r="F225" t="s">
        <v>2380</v>
      </c>
      <c r="G225" t="s">
        <v>2380</v>
      </c>
      <c r="H225">
        <v>1</v>
      </c>
      <c r="I225" t="s">
        <v>2383</v>
      </c>
      <c r="J225" t="s">
        <v>8352</v>
      </c>
      <c r="K225" t="s">
        <v>8363</v>
      </c>
      <c r="L225" t="s">
        <v>8586</v>
      </c>
      <c r="M225">
        <v>1</v>
      </c>
      <c r="N225">
        <v>35050.620000000003</v>
      </c>
      <c r="O225" t="s">
        <v>11</v>
      </c>
      <c r="P225" t="s">
        <v>16</v>
      </c>
      <c r="Q225" t="s">
        <v>42</v>
      </c>
      <c r="R225">
        <v>47</v>
      </c>
    </row>
    <row r="226" spans="1:18" x14ac:dyDescent="0.35">
      <c r="A226" t="s">
        <v>2148</v>
      </c>
      <c r="B226" t="s">
        <v>4890</v>
      </c>
      <c r="C226">
        <v>36.409999999999997</v>
      </c>
      <c r="D226">
        <v>4.55</v>
      </c>
      <c r="E226" t="s">
        <v>2380</v>
      </c>
      <c r="F226" t="s">
        <v>2380</v>
      </c>
      <c r="G226" t="s">
        <v>2380</v>
      </c>
      <c r="H226">
        <v>0</v>
      </c>
      <c r="I226" t="s">
        <v>2383</v>
      </c>
      <c r="J226" t="s">
        <v>8352</v>
      </c>
      <c r="K226" t="s">
        <v>8369</v>
      </c>
      <c r="L226" t="s">
        <v>8587</v>
      </c>
      <c r="M226">
        <v>3</v>
      </c>
      <c r="N226">
        <v>35000.730000000003</v>
      </c>
      <c r="O226" t="s">
        <v>11</v>
      </c>
      <c r="P226" t="s">
        <v>12</v>
      </c>
      <c r="Q226" t="s">
        <v>42</v>
      </c>
      <c r="R226">
        <v>40</v>
      </c>
    </row>
    <row r="227" spans="1:18" x14ac:dyDescent="0.35">
      <c r="A227" t="s">
        <v>2147</v>
      </c>
      <c r="B227" t="s">
        <v>5162</v>
      </c>
      <c r="C227">
        <v>52.3</v>
      </c>
      <c r="D227">
        <v>4.87</v>
      </c>
      <c r="E227" t="s">
        <v>2383</v>
      </c>
      <c r="F227" t="s">
        <v>2380</v>
      </c>
      <c r="G227" t="s">
        <v>2383</v>
      </c>
      <c r="H227">
        <v>1</v>
      </c>
      <c r="I227" t="s">
        <v>2383</v>
      </c>
      <c r="J227" t="s">
        <v>8352</v>
      </c>
      <c r="K227" t="s">
        <v>8369</v>
      </c>
      <c r="L227" t="s">
        <v>8588</v>
      </c>
      <c r="M227">
        <v>0</v>
      </c>
      <c r="N227">
        <v>34979.86</v>
      </c>
      <c r="O227" t="s">
        <v>11</v>
      </c>
      <c r="P227" t="s">
        <v>11</v>
      </c>
      <c r="Q227" t="s">
        <v>42</v>
      </c>
      <c r="R227">
        <v>25</v>
      </c>
    </row>
    <row r="228" spans="1:18" x14ac:dyDescent="0.35">
      <c r="A228" t="s">
        <v>2146</v>
      </c>
      <c r="B228" t="s">
        <v>5164</v>
      </c>
      <c r="C228">
        <v>52.66</v>
      </c>
      <c r="D228">
        <v>4.45</v>
      </c>
      <c r="E228" t="s">
        <v>2380</v>
      </c>
      <c r="F228" t="s">
        <v>2380</v>
      </c>
      <c r="G228" t="s">
        <v>2380</v>
      </c>
      <c r="H228">
        <v>1</v>
      </c>
      <c r="I228" t="s">
        <v>2383</v>
      </c>
      <c r="J228" t="s">
        <v>8352</v>
      </c>
      <c r="K228" t="s">
        <v>8369</v>
      </c>
      <c r="L228" t="s">
        <v>8589</v>
      </c>
      <c r="M228">
        <v>0</v>
      </c>
      <c r="N228">
        <v>34976.42</v>
      </c>
      <c r="O228" t="s">
        <v>11</v>
      </c>
      <c r="P228" t="s">
        <v>16</v>
      </c>
      <c r="Q228" t="s">
        <v>42</v>
      </c>
      <c r="R228">
        <v>24</v>
      </c>
    </row>
    <row r="229" spans="1:18" x14ac:dyDescent="0.35">
      <c r="A229" t="s">
        <v>2145</v>
      </c>
      <c r="B229" t="s">
        <v>5166</v>
      </c>
      <c r="C229">
        <v>29.57</v>
      </c>
      <c r="D229">
        <v>9.42</v>
      </c>
      <c r="E229" t="s">
        <v>2383</v>
      </c>
      <c r="F229" t="s">
        <v>2380</v>
      </c>
      <c r="G229" t="s">
        <v>2380</v>
      </c>
      <c r="H229">
        <v>0</v>
      </c>
      <c r="I229" t="s">
        <v>2383</v>
      </c>
      <c r="J229" t="s">
        <v>8353</v>
      </c>
      <c r="K229" t="s">
        <v>8363</v>
      </c>
      <c r="L229" t="s">
        <v>8590</v>
      </c>
      <c r="M229">
        <v>0</v>
      </c>
      <c r="N229">
        <v>34975.68</v>
      </c>
      <c r="O229" t="s">
        <v>11</v>
      </c>
      <c r="P229" t="s">
        <v>11</v>
      </c>
      <c r="Q229" t="s">
        <v>42</v>
      </c>
      <c r="R229">
        <v>55</v>
      </c>
    </row>
    <row r="230" spans="1:18" x14ac:dyDescent="0.35">
      <c r="A230" t="s">
        <v>2144</v>
      </c>
      <c r="B230" t="s">
        <v>5168</v>
      </c>
      <c r="C230">
        <v>36.99</v>
      </c>
      <c r="D230">
        <v>5.37</v>
      </c>
      <c r="E230" t="s">
        <v>2383</v>
      </c>
      <c r="F230" t="s">
        <v>2380</v>
      </c>
      <c r="G230" t="s">
        <v>2383</v>
      </c>
      <c r="H230">
        <v>1</v>
      </c>
      <c r="I230" t="s">
        <v>2383</v>
      </c>
      <c r="J230" t="s">
        <v>8352</v>
      </c>
      <c r="K230" t="s">
        <v>8369</v>
      </c>
      <c r="L230" t="s">
        <v>8591</v>
      </c>
      <c r="M230">
        <v>3</v>
      </c>
      <c r="N230">
        <v>34940.61</v>
      </c>
      <c r="O230" t="s">
        <v>11</v>
      </c>
      <c r="P230" t="s">
        <v>12</v>
      </c>
      <c r="Q230" t="s">
        <v>42</v>
      </c>
      <c r="R230">
        <v>39</v>
      </c>
    </row>
    <row r="231" spans="1:18" x14ac:dyDescent="0.35">
      <c r="A231" t="s">
        <v>2143</v>
      </c>
      <c r="B231" t="s">
        <v>5170</v>
      </c>
      <c r="C231">
        <v>31.4</v>
      </c>
      <c r="D231">
        <v>4.5999999999999996</v>
      </c>
      <c r="E231" t="s">
        <v>2383</v>
      </c>
      <c r="F231" t="s">
        <v>2380</v>
      </c>
      <c r="G231" t="s">
        <v>2380</v>
      </c>
      <c r="H231">
        <v>1</v>
      </c>
      <c r="I231" t="s">
        <v>2383</v>
      </c>
      <c r="J231" t="s">
        <v>8352</v>
      </c>
      <c r="K231" t="s">
        <v>8369</v>
      </c>
      <c r="L231" t="s">
        <v>8592</v>
      </c>
      <c r="M231">
        <v>0</v>
      </c>
      <c r="N231">
        <v>34838.870000000003</v>
      </c>
      <c r="O231" t="s">
        <v>11</v>
      </c>
      <c r="P231" t="s">
        <v>12</v>
      </c>
      <c r="Q231" t="s">
        <v>42</v>
      </c>
      <c r="R231">
        <v>27</v>
      </c>
    </row>
    <row r="232" spans="1:18" x14ac:dyDescent="0.35">
      <c r="A232" t="s">
        <v>2142</v>
      </c>
      <c r="B232" t="s">
        <v>5172</v>
      </c>
      <c r="C232">
        <v>34.9</v>
      </c>
      <c r="D232">
        <v>6.22</v>
      </c>
      <c r="E232" t="s">
        <v>2380</v>
      </c>
      <c r="F232" t="s">
        <v>2380</v>
      </c>
      <c r="G232" t="s">
        <v>2383</v>
      </c>
      <c r="H232">
        <v>1</v>
      </c>
      <c r="I232" t="s">
        <v>2383</v>
      </c>
      <c r="J232" t="s">
        <v>8352</v>
      </c>
      <c r="K232" t="s">
        <v>8365</v>
      </c>
      <c r="L232" t="s">
        <v>8593</v>
      </c>
      <c r="M232">
        <v>0</v>
      </c>
      <c r="N232">
        <v>34828.65</v>
      </c>
      <c r="O232" t="s">
        <v>16</v>
      </c>
      <c r="P232" t="s">
        <v>12</v>
      </c>
      <c r="Q232" t="s">
        <v>42</v>
      </c>
      <c r="R232">
        <v>19</v>
      </c>
    </row>
    <row r="233" spans="1:18" x14ac:dyDescent="0.35">
      <c r="A233" t="s">
        <v>2141</v>
      </c>
      <c r="B233" t="s">
        <v>5174</v>
      </c>
      <c r="C233">
        <v>31.13</v>
      </c>
      <c r="D233">
        <v>4.5199999999999996</v>
      </c>
      <c r="E233" t="s">
        <v>2383</v>
      </c>
      <c r="F233" t="s">
        <v>2380</v>
      </c>
      <c r="G233" t="s">
        <v>2380</v>
      </c>
      <c r="H233">
        <v>1</v>
      </c>
      <c r="I233" t="s">
        <v>2383</v>
      </c>
      <c r="J233" t="s">
        <v>8352</v>
      </c>
      <c r="K233" t="s">
        <v>8369</v>
      </c>
      <c r="L233" t="s">
        <v>8594</v>
      </c>
      <c r="M233">
        <v>1</v>
      </c>
      <c r="N233">
        <v>34806.47</v>
      </c>
      <c r="O233" t="s">
        <v>16</v>
      </c>
      <c r="P233" t="s">
        <v>11</v>
      </c>
      <c r="Q233" t="s">
        <v>13</v>
      </c>
      <c r="R233">
        <v>27</v>
      </c>
    </row>
    <row r="234" spans="1:18" x14ac:dyDescent="0.35">
      <c r="A234" t="s">
        <v>2140</v>
      </c>
      <c r="B234" t="s">
        <v>5176</v>
      </c>
      <c r="C234">
        <v>34.799999999999997</v>
      </c>
      <c r="D234">
        <v>6.18</v>
      </c>
      <c r="E234" t="s">
        <v>2380</v>
      </c>
      <c r="F234" t="s">
        <v>2380</v>
      </c>
      <c r="G234" t="s">
        <v>2383</v>
      </c>
      <c r="H234">
        <v>1</v>
      </c>
      <c r="I234" t="s">
        <v>2383</v>
      </c>
      <c r="J234" t="s">
        <v>8352</v>
      </c>
      <c r="K234" t="s">
        <v>8365</v>
      </c>
      <c r="L234" t="s">
        <v>8595</v>
      </c>
      <c r="M234">
        <v>0</v>
      </c>
      <c r="N234">
        <v>34779.620000000003</v>
      </c>
      <c r="O234" t="s">
        <v>16</v>
      </c>
      <c r="P234" t="s">
        <v>11</v>
      </c>
      <c r="Q234" t="s">
        <v>42</v>
      </c>
      <c r="R234">
        <v>19</v>
      </c>
    </row>
    <row r="235" spans="1:18" x14ac:dyDescent="0.35">
      <c r="A235" t="s">
        <v>2139</v>
      </c>
      <c r="B235" t="s">
        <v>5178</v>
      </c>
      <c r="C235">
        <v>31.68</v>
      </c>
      <c r="D235">
        <v>4.4000000000000004</v>
      </c>
      <c r="E235" t="s">
        <v>2380</v>
      </c>
      <c r="F235" t="s">
        <v>2380</v>
      </c>
      <c r="G235" t="s">
        <v>2380</v>
      </c>
      <c r="H235">
        <v>0</v>
      </c>
      <c r="I235" t="s">
        <v>2383</v>
      </c>
      <c r="J235" t="s">
        <v>8352</v>
      </c>
      <c r="K235" t="s">
        <v>8369</v>
      </c>
      <c r="L235" t="s">
        <v>8596</v>
      </c>
      <c r="M235">
        <v>0</v>
      </c>
      <c r="N235">
        <v>34672.15</v>
      </c>
      <c r="O235" t="s">
        <v>16</v>
      </c>
      <c r="P235" t="s">
        <v>12</v>
      </c>
      <c r="Q235" t="s">
        <v>13</v>
      </c>
      <c r="R235">
        <v>28</v>
      </c>
    </row>
    <row r="236" spans="1:18" x14ac:dyDescent="0.35">
      <c r="A236" t="s">
        <v>2138</v>
      </c>
      <c r="B236" t="s">
        <v>5166</v>
      </c>
      <c r="C236">
        <v>33.534999999999997</v>
      </c>
      <c r="D236">
        <v>6.23</v>
      </c>
      <c r="E236" t="s">
        <v>2380</v>
      </c>
      <c r="F236" t="s">
        <v>2382</v>
      </c>
      <c r="G236" t="s">
        <v>2380</v>
      </c>
      <c r="H236">
        <v>1</v>
      </c>
      <c r="I236" t="s">
        <v>2383</v>
      </c>
      <c r="J236" t="s">
        <v>8352</v>
      </c>
      <c r="K236" t="s">
        <v>8365</v>
      </c>
      <c r="L236" t="s">
        <v>8597</v>
      </c>
      <c r="M236">
        <v>0</v>
      </c>
      <c r="N236">
        <v>34617.839999999997</v>
      </c>
      <c r="O236" t="s">
        <v>16</v>
      </c>
      <c r="P236" t="s">
        <v>12</v>
      </c>
      <c r="Q236" t="s">
        <v>168</v>
      </c>
      <c r="R236">
        <v>18</v>
      </c>
    </row>
    <row r="237" spans="1:18" x14ac:dyDescent="0.35">
      <c r="A237" t="s">
        <v>2137</v>
      </c>
      <c r="B237" t="s">
        <v>5180</v>
      </c>
      <c r="C237">
        <v>31.92</v>
      </c>
      <c r="D237">
        <v>5.33</v>
      </c>
      <c r="E237" t="s">
        <v>2383</v>
      </c>
      <c r="F237" t="s">
        <v>2380</v>
      </c>
      <c r="G237" t="s">
        <v>2380</v>
      </c>
      <c r="H237">
        <v>0</v>
      </c>
      <c r="I237" t="s">
        <v>2383</v>
      </c>
      <c r="J237" t="s">
        <v>8352</v>
      </c>
      <c r="K237" t="s">
        <v>8369</v>
      </c>
      <c r="L237" t="s">
        <v>8598</v>
      </c>
      <c r="M237">
        <v>2</v>
      </c>
      <c r="N237">
        <v>34543.39</v>
      </c>
      <c r="O237" t="s">
        <v>11</v>
      </c>
      <c r="P237" t="s">
        <v>12</v>
      </c>
      <c r="Q237" t="s">
        <v>42</v>
      </c>
      <c r="R237">
        <v>46</v>
      </c>
    </row>
    <row r="238" spans="1:18" x14ac:dyDescent="0.35">
      <c r="A238" t="s">
        <v>2136</v>
      </c>
      <c r="B238" t="s">
        <v>5182</v>
      </c>
      <c r="C238">
        <v>32.700000000000003</v>
      </c>
      <c r="D238">
        <v>4.09</v>
      </c>
      <c r="E238" t="s">
        <v>2380</v>
      </c>
      <c r="F238" t="s">
        <v>2380</v>
      </c>
      <c r="G238" t="s">
        <v>2380</v>
      </c>
      <c r="H238">
        <v>1</v>
      </c>
      <c r="I238" t="s">
        <v>2383</v>
      </c>
      <c r="J238" t="s">
        <v>8352</v>
      </c>
      <c r="K238" t="s">
        <v>8369</v>
      </c>
      <c r="L238" t="s">
        <v>8599</v>
      </c>
      <c r="M238">
        <v>0</v>
      </c>
      <c r="N238">
        <v>34472.839999999997</v>
      </c>
      <c r="O238" t="s">
        <v>16</v>
      </c>
      <c r="P238" t="s">
        <v>12</v>
      </c>
      <c r="Q238" t="s">
        <v>42</v>
      </c>
      <c r="R238">
        <v>24</v>
      </c>
    </row>
    <row r="239" spans="1:18" x14ac:dyDescent="0.35">
      <c r="A239" t="s">
        <v>2135</v>
      </c>
      <c r="B239" t="s">
        <v>5184</v>
      </c>
      <c r="C239">
        <v>41.25</v>
      </c>
      <c r="D239">
        <v>5.19</v>
      </c>
      <c r="E239" t="s">
        <v>2380</v>
      </c>
      <c r="F239" t="s">
        <v>2380</v>
      </c>
      <c r="G239" t="s">
        <v>2380</v>
      </c>
      <c r="H239">
        <v>0</v>
      </c>
      <c r="I239" t="s">
        <v>2383</v>
      </c>
      <c r="J239" t="s">
        <v>8352</v>
      </c>
      <c r="K239" t="s">
        <v>8369</v>
      </c>
      <c r="L239" t="s">
        <v>8600</v>
      </c>
      <c r="M239">
        <v>3</v>
      </c>
      <c r="N239">
        <v>34456.269999999997</v>
      </c>
      <c r="O239" t="s">
        <v>16</v>
      </c>
      <c r="P239" t="s">
        <v>11</v>
      </c>
      <c r="Q239" t="s">
        <v>42</v>
      </c>
      <c r="R239">
        <v>32</v>
      </c>
    </row>
    <row r="240" spans="1:18" x14ac:dyDescent="0.35">
      <c r="A240" t="s">
        <v>2134</v>
      </c>
      <c r="B240" t="s">
        <v>5186</v>
      </c>
      <c r="C240">
        <v>33.11</v>
      </c>
      <c r="D240">
        <v>4.12</v>
      </c>
      <c r="E240" t="s">
        <v>2380</v>
      </c>
      <c r="F240" t="s">
        <v>2380</v>
      </c>
      <c r="G240" t="s">
        <v>2383</v>
      </c>
      <c r="H240">
        <v>1</v>
      </c>
      <c r="I240" t="s">
        <v>2383</v>
      </c>
      <c r="J240" t="s">
        <v>8352</v>
      </c>
      <c r="K240" t="s">
        <v>8369</v>
      </c>
      <c r="L240" t="s">
        <v>8601</v>
      </c>
      <c r="M240">
        <v>0</v>
      </c>
      <c r="N240">
        <v>34439.86</v>
      </c>
      <c r="O240" t="s">
        <v>11</v>
      </c>
      <c r="P240" t="s">
        <v>16</v>
      </c>
      <c r="Q240" t="s">
        <v>13</v>
      </c>
      <c r="R240">
        <v>19</v>
      </c>
    </row>
    <row r="241" spans="1:18" x14ac:dyDescent="0.35">
      <c r="A241" t="s">
        <v>2133</v>
      </c>
      <c r="B241" t="s">
        <v>5188</v>
      </c>
      <c r="C241">
        <v>36.159999999999997</v>
      </c>
      <c r="D241">
        <v>5.0999999999999996</v>
      </c>
      <c r="E241" t="s">
        <v>2380</v>
      </c>
      <c r="F241" t="s">
        <v>2380</v>
      </c>
      <c r="G241" t="s">
        <v>2380</v>
      </c>
      <c r="H241">
        <v>1</v>
      </c>
      <c r="I241" t="s">
        <v>2383</v>
      </c>
      <c r="J241" t="s">
        <v>8352</v>
      </c>
      <c r="K241" t="s">
        <v>8369</v>
      </c>
      <c r="L241" t="s">
        <v>8602</v>
      </c>
      <c r="M241">
        <v>3</v>
      </c>
      <c r="N241">
        <v>34402.22</v>
      </c>
      <c r="O241" t="s">
        <v>11</v>
      </c>
      <c r="P241" t="s">
        <v>12</v>
      </c>
      <c r="Q241" t="s">
        <v>42</v>
      </c>
      <c r="R241">
        <v>38</v>
      </c>
    </row>
    <row r="242" spans="1:18" x14ac:dyDescent="0.35">
      <c r="A242" t="s">
        <v>2132</v>
      </c>
      <c r="B242" t="s">
        <v>5190</v>
      </c>
      <c r="C242">
        <v>33.72</v>
      </c>
      <c r="D242">
        <v>6.21</v>
      </c>
      <c r="E242" t="s">
        <v>2383</v>
      </c>
      <c r="F242" t="s">
        <v>2380</v>
      </c>
      <c r="G242" t="s">
        <v>2383</v>
      </c>
      <c r="H242">
        <v>1</v>
      </c>
      <c r="I242" t="s">
        <v>2383</v>
      </c>
      <c r="J242" t="s">
        <v>8352</v>
      </c>
      <c r="K242" t="s">
        <v>8365</v>
      </c>
      <c r="L242" t="s">
        <v>8603</v>
      </c>
      <c r="M242">
        <v>3</v>
      </c>
      <c r="N242">
        <v>34307.22</v>
      </c>
      <c r="O242" t="s">
        <v>11</v>
      </c>
      <c r="P242" t="s">
        <v>11</v>
      </c>
      <c r="Q242" t="s">
        <v>23</v>
      </c>
      <c r="R242">
        <v>39</v>
      </c>
    </row>
    <row r="243" spans="1:18" x14ac:dyDescent="0.35">
      <c r="A243" t="s">
        <v>2130</v>
      </c>
      <c r="B243" t="s">
        <v>5192</v>
      </c>
      <c r="C243">
        <v>37.74</v>
      </c>
      <c r="D243">
        <v>9.5299999999999994</v>
      </c>
      <c r="E243" t="s">
        <v>2383</v>
      </c>
      <c r="F243" t="s">
        <v>2380</v>
      </c>
      <c r="G243" t="s">
        <v>2380</v>
      </c>
      <c r="H243">
        <v>1</v>
      </c>
      <c r="I243" t="s">
        <v>2383</v>
      </c>
      <c r="J243" t="s">
        <v>8352</v>
      </c>
      <c r="K243" t="s">
        <v>8363</v>
      </c>
      <c r="L243" t="s">
        <v>8604</v>
      </c>
      <c r="M243">
        <v>3</v>
      </c>
      <c r="N243">
        <v>34293.120000000003</v>
      </c>
      <c r="O243" t="s">
        <v>16</v>
      </c>
      <c r="P243" t="s">
        <v>11</v>
      </c>
      <c r="Q243" t="s">
        <v>42</v>
      </c>
      <c r="R243">
        <v>36</v>
      </c>
    </row>
    <row r="244" spans="1:18" x14ac:dyDescent="0.35">
      <c r="A244" t="s">
        <v>2129</v>
      </c>
      <c r="B244" t="s">
        <v>5194</v>
      </c>
      <c r="C244">
        <v>48.75</v>
      </c>
      <c r="D244">
        <v>4.6399999999999997</v>
      </c>
      <c r="E244" t="s">
        <v>2383</v>
      </c>
      <c r="F244" t="s">
        <v>2380</v>
      </c>
      <c r="G244" t="s">
        <v>2380</v>
      </c>
      <c r="H244">
        <v>1</v>
      </c>
      <c r="I244" t="s">
        <v>2383</v>
      </c>
      <c r="J244" t="s">
        <v>8352</v>
      </c>
      <c r="K244" t="s">
        <v>8369</v>
      </c>
      <c r="L244" t="s">
        <v>8534</v>
      </c>
      <c r="M244">
        <v>0</v>
      </c>
      <c r="N244">
        <v>34289.43</v>
      </c>
      <c r="O244" t="s">
        <v>16</v>
      </c>
      <c r="P244" t="s">
        <v>16</v>
      </c>
      <c r="Q244" t="s">
        <v>42</v>
      </c>
      <c r="R244">
        <v>27</v>
      </c>
    </row>
    <row r="245" spans="1:18" x14ac:dyDescent="0.35">
      <c r="A245" t="s">
        <v>2128</v>
      </c>
      <c r="B245" t="s">
        <v>5196</v>
      </c>
      <c r="C245">
        <v>31.065000000000001</v>
      </c>
      <c r="D245">
        <v>5.05</v>
      </c>
      <c r="E245" t="s">
        <v>2380</v>
      </c>
      <c r="F245" t="s">
        <v>2380</v>
      </c>
      <c r="G245" t="s">
        <v>2380</v>
      </c>
      <c r="H245">
        <v>1</v>
      </c>
      <c r="I245" t="s">
        <v>2383</v>
      </c>
      <c r="J245" t="s">
        <v>8352</v>
      </c>
      <c r="K245" t="s">
        <v>8369</v>
      </c>
      <c r="L245" t="s">
        <v>8605</v>
      </c>
      <c r="M245">
        <v>0</v>
      </c>
      <c r="N245">
        <v>34254.050000000003</v>
      </c>
      <c r="O245" t="s">
        <v>16</v>
      </c>
      <c r="P245" t="s">
        <v>12</v>
      </c>
      <c r="Q245" t="s">
        <v>166</v>
      </c>
      <c r="R245">
        <v>24</v>
      </c>
    </row>
    <row r="246" spans="1:18" x14ac:dyDescent="0.35">
      <c r="A246" t="s">
        <v>2127</v>
      </c>
      <c r="B246" t="s">
        <v>5198</v>
      </c>
      <c r="C246">
        <v>23.55</v>
      </c>
      <c r="D246">
        <v>10.38</v>
      </c>
      <c r="E246" t="s">
        <v>2380</v>
      </c>
      <c r="F246" t="s">
        <v>2380</v>
      </c>
      <c r="G246" t="s">
        <v>2380</v>
      </c>
      <c r="H246">
        <v>0</v>
      </c>
      <c r="I246" t="s">
        <v>2383</v>
      </c>
      <c r="J246" t="s">
        <v>8354</v>
      </c>
      <c r="K246" t="s">
        <v>8363</v>
      </c>
      <c r="L246" t="s">
        <v>8606</v>
      </c>
      <c r="M246">
        <v>0</v>
      </c>
      <c r="N246">
        <v>34218.019999999997</v>
      </c>
      <c r="O246" t="s">
        <v>16</v>
      </c>
      <c r="P246" t="s">
        <v>16</v>
      </c>
      <c r="Q246" t="s">
        <v>42</v>
      </c>
      <c r="R246">
        <v>60</v>
      </c>
    </row>
    <row r="247" spans="1:18" x14ac:dyDescent="0.35">
      <c r="A247" t="s">
        <v>2126</v>
      </c>
      <c r="B247" t="s">
        <v>5200</v>
      </c>
      <c r="C247">
        <v>30.18</v>
      </c>
      <c r="D247">
        <v>8.31</v>
      </c>
      <c r="E247" t="s">
        <v>2383</v>
      </c>
      <c r="F247" t="s">
        <v>2380</v>
      </c>
      <c r="G247" t="s">
        <v>2380</v>
      </c>
      <c r="H247">
        <v>1</v>
      </c>
      <c r="I247" t="s">
        <v>2383</v>
      </c>
      <c r="J247" t="s">
        <v>8352</v>
      </c>
      <c r="K247" t="s">
        <v>8363</v>
      </c>
      <c r="L247" t="s">
        <v>8607</v>
      </c>
      <c r="M247">
        <v>1</v>
      </c>
      <c r="N247">
        <v>34210.33</v>
      </c>
      <c r="O247" t="s">
        <v>11</v>
      </c>
      <c r="P247" t="s">
        <v>16</v>
      </c>
      <c r="Q247" t="s">
        <v>23</v>
      </c>
      <c r="R247">
        <v>47</v>
      </c>
    </row>
    <row r="248" spans="1:18" x14ac:dyDescent="0.35">
      <c r="A248" t="s">
        <v>2125</v>
      </c>
      <c r="B248" t="s">
        <v>5202</v>
      </c>
      <c r="C248">
        <v>29.94</v>
      </c>
      <c r="D248">
        <v>7.59</v>
      </c>
      <c r="E248" t="s">
        <v>2380</v>
      </c>
      <c r="F248" t="s">
        <v>2380</v>
      </c>
      <c r="G248" t="s">
        <v>2380</v>
      </c>
      <c r="H248">
        <v>0</v>
      </c>
      <c r="I248" t="s">
        <v>2383</v>
      </c>
      <c r="J248" t="s">
        <v>8353</v>
      </c>
      <c r="K248" t="s">
        <v>8363</v>
      </c>
      <c r="L248" t="s">
        <v>8608</v>
      </c>
      <c r="M248">
        <v>0</v>
      </c>
      <c r="N248">
        <v>34205.07</v>
      </c>
      <c r="O248" t="s">
        <v>11</v>
      </c>
      <c r="P248" t="s">
        <v>11</v>
      </c>
      <c r="Q248" t="s">
        <v>42</v>
      </c>
      <c r="R248">
        <v>51</v>
      </c>
    </row>
    <row r="249" spans="1:18" x14ac:dyDescent="0.35">
      <c r="A249" t="s">
        <v>2124</v>
      </c>
      <c r="B249" t="s">
        <v>5204</v>
      </c>
      <c r="C249">
        <v>31.4</v>
      </c>
      <c r="D249">
        <v>5.49</v>
      </c>
      <c r="E249" t="s">
        <v>2380</v>
      </c>
      <c r="F249" t="s">
        <v>2380</v>
      </c>
      <c r="G249" t="s">
        <v>2380</v>
      </c>
      <c r="H249">
        <v>0</v>
      </c>
      <c r="I249" t="s">
        <v>2383</v>
      </c>
      <c r="J249" t="s">
        <v>8352</v>
      </c>
      <c r="K249" t="s">
        <v>8369</v>
      </c>
      <c r="L249" t="s">
        <v>8609</v>
      </c>
      <c r="M249">
        <v>0</v>
      </c>
      <c r="N249">
        <v>34166.269999999997</v>
      </c>
      <c r="O249" t="s">
        <v>11</v>
      </c>
      <c r="P249" t="s">
        <v>12</v>
      </c>
      <c r="Q249" t="s">
        <v>42</v>
      </c>
      <c r="R249">
        <v>23</v>
      </c>
    </row>
    <row r="250" spans="1:18" x14ac:dyDescent="0.35">
      <c r="A250" t="s">
        <v>2123</v>
      </c>
      <c r="B250" t="s">
        <v>5206</v>
      </c>
      <c r="C250">
        <v>53.06</v>
      </c>
      <c r="D250">
        <v>11.68</v>
      </c>
      <c r="E250" t="s">
        <v>2380</v>
      </c>
      <c r="F250" t="s">
        <v>2380</v>
      </c>
      <c r="G250" t="s">
        <v>2380</v>
      </c>
      <c r="H250">
        <v>0</v>
      </c>
      <c r="I250" t="s">
        <v>2383</v>
      </c>
      <c r="J250" t="s">
        <v>8352</v>
      </c>
      <c r="K250" t="s">
        <v>8363</v>
      </c>
      <c r="L250" t="s">
        <v>8610</v>
      </c>
      <c r="M250">
        <v>0</v>
      </c>
      <c r="N250">
        <v>34084.68</v>
      </c>
      <c r="O250" t="s">
        <v>11</v>
      </c>
      <c r="P250" t="s">
        <v>12</v>
      </c>
      <c r="Q250" t="s">
        <v>42</v>
      </c>
      <c r="R250">
        <v>20</v>
      </c>
    </row>
    <row r="251" spans="1:18" x14ac:dyDescent="0.35">
      <c r="A251" t="s">
        <v>2122</v>
      </c>
      <c r="B251" t="s">
        <v>5208</v>
      </c>
      <c r="C251">
        <v>30.25</v>
      </c>
      <c r="D251">
        <v>4.1900000000000004</v>
      </c>
      <c r="E251" t="s">
        <v>2380</v>
      </c>
      <c r="F251" t="s">
        <v>2380</v>
      </c>
      <c r="G251" t="s">
        <v>2380</v>
      </c>
      <c r="H251">
        <v>2</v>
      </c>
      <c r="I251" t="s">
        <v>2383</v>
      </c>
      <c r="J251" t="s">
        <v>8352</v>
      </c>
      <c r="K251" t="s">
        <v>8369</v>
      </c>
      <c r="L251" t="s">
        <v>8611</v>
      </c>
      <c r="M251">
        <v>0</v>
      </c>
      <c r="N251">
        <v>34053.360000000001</v>
      </c>
      <c r="O251" t="s">
        <v>11</v>
      </c>
      <c r="P251" t="s">
        <v>11</v>
      </c>
      <c r="Q251" t="s">
        <v>42</v>
      </c>
      <c r="R251">
        <v>50</v>
      </c>
    </row>
    <row r="252" spans="1:18" x14ac:dyDescent="0.35">
      <c r="A252" t="s">
        <v>2121</v>
      </c>
      <c r="B252" t="s">
        <v>5210</v>
      </c>
      <c r="C252">
        <v>46.68</v>
      </c>
      <c r="D252">
        <v>4.01</v>
      </c>
      <c r="E252" t="s">
        <v>2380</v>
      </c>
      <c r="F252" t="s">
        <v>2380</v>
      </c>
      <c r="G252" t="s">
        <v>2380</v>
      </c>
      <c r="H252">
        <v>0</v>
      </c>
      <c r="I252" t="s">
        <v>2383</v>
      </c>
      <c r="J252" t="s">
        <v>8352</v>
      </c>
      <c r="K252" t="s">
        <v>8369</v>
      </c>
      <c r="L252" t="s">
        <v>8612</v>
      </c>
      <c r="M252">
        <v>0</v>
      </c>
      <c r="N252">
        <v>33975.47</v>
      </c>
      <c r="O252" t="s">
        <v>11</v>
      </c>
      <c r="P252" t="s">
        <v>11</v>
      </c>
      <c r="Q252" t="s">
        <v>42</v>
      </c>
      <c r="R252">
        <v>28</v>
      </c>
    </row>
    <row r="253" spans="1:18" x14ac:dyDescent="0.35">
      <c r="A253" t="s">
        <v>2120</v>
      </c>
      <c r="B253" t="s">
        <v>4735</v>
      </c>
      <c r="C253">
        <v>30.4</v>
      </c>
      <c r="D253">
        <v>5.91</v>
      </c>
      <c r="E253" t="s">
        <v>2380</v>
      </c>
      <c r="F253" t="s">
        <v>2382</v>
      </c>
      <c r="G253" t="s">
        <v>2380</v>
      </c>
      <c r="H253">
        <v>2</v>
      </c>
      <c r="I253" t="s">
        <v>2383</v>
      </c>
      <c r="J253" t="s">
        <v>8352</v>
      </c>
      <c r="K253" t="s">
        <v>8365</v>
      </c>
      <c r="L253" t="s">
        <v>8613</v>
      </c>
      <c r="M253">
        <v>0</v>
      </c>
      <c r="N253">
        <v>33907.550000000003</v>
      </c>
      <c r="O253" t="s">
        <v>11</v>
      </c>
      <c r="P253" t="s">
        <v>11</v>
      </c>
      <c r="Q253" t="s">
        <v>23</v>
      </c>
      <c r="R253">
        <v>22</v>
      </c>
    </row>
    <row r="254" spans="1:18" x14ac:dyDescent="0.35">
      <c r="A254" t="s">
        <v>2119</v>
      </c>
      <c r="B254" t="s">
        <v>5213</v>
      </c>
      <c r="C254">
        <v>30.2</v>
      </c>
      <c r="D254">
        <v>4.47</v>
      </c>
      <c r="E254" t="s">
        <v>2383</v>
      </c>
      <c r="F254" t="s">
        <v>2380</v>
      </c>
      <c r="G254" t="s">
        <v>2383</v>
      </c>
      <c r="H254">
        <v>1</v>
      </c>
      <c r="I254" t="s">
        <v>2383</v>
      </c>
      <c r="J254" t="s">
        <v>8352</v>
      </c>
      <c r="K254" t="s">
        <v>8369</v>
      </c>
      <c r="L254" t="s">
        <v>8614</v>
      </c>
      <c r="M254">
        <v>0</v>
      </c>
      <c r="N254">
        <v>33900.65</v>
      </c>
      <c r="O254" t="s">
        <v>11</v>
      </c>
      <c r="P254" t="s">
        <v>12</v>
      </c>
      <c r="Q254" t="s">
        <v>42</v>
      </c>
      <c r="R254">
        <v>25</v>
      </c>
    </row>
    <row r="255" spans="1:18" x14ac:dyDescent="0.35">
      <c r="A255" t="s">
        <v>2118</v>
      </c>
      <c r="B255" t="s">
        <v>4835</v>
      </c>
      <c r="C255">
        <v>51.18</v>
      </c>
      <c r="D255">
        <v>4.5599999999999996</v>
      </c>
      <c r="E255" t="s">
        <v>2383</v>
      </c>
      <c r="F255" t="s">
        <v>2382</v>
      </c>
      <c r="G255" t="s">
        <v>2380</v>
      </c>
      <c r="H255">
        <v>2</v>
      </c>
      <c r="I255" t="s">
        <v>2383</v>
      </c>
      <c r="J255" t="s">
        <v>8352</v>
      </c>
      <c r="K255" t="s">
        <v>8369</v>
      </c>
      <c r="L255" t="s">
        <v>8615</v>
      </c>
      <c r="M255">
        <v>0</v>
      </c>
      <c r="N255">
        <v>33829.39</v>
      </c>
      <c r="O255" t="s">
        <v>11</v>
      </c>
      <c r="P255" t="s">
        <v>12</v>
      </c>
      <c r="Q255" t="s">
        <v>42</v>
      </c>
      <c r="R255">
        <v>22</v>
      </c>
    </row>
    <row r="256" spans="1:18" x14ac:dyDescent="0.35">
      <c r="A256" t="s">
        <v>2117</v>
      </c>
      <c r="B256" t="s">
        <v>5216</v>
      </c>
      <c r="C256">
        <v>22.18</v>
      </c>
      <c r="D256">
        <v>9.9</v>
      </c>
      <c r="E256" t="s">
        <v>2380</v>
      </c>
      <c r="F256" t="s">
        <v>2380</v>
      </c>
      <c r="G256" t="s">
        <v>2380</v>
      </c>
      <c r="H256">
        <v>0</v>
      </c>
      <c r="I256" t="s">
        <v>2383</v>
      </c>
      <c r="J256" t="s">
        <v>8354</v>
      </c>
      <c r="K256" t="s">
        <v>8363</v>
      </c>
      <c r="L256" t="s">
        <v>8616</v>
      </c>
      <c r="M256">
        <v>0</v>
      </c>
      <c r="N256">
        <v>33753.32</v>
      </c>
      <c r="O256" t="s">
        <v>16</v>
      </c>
      <c r="P256" t="s">
        <v>12</v>
      </c>
      <c r="Q256" t="s">
        <v>42</v>
      </c>
      <c r="R256">
        <v>60</v>
      </c>
    </row>
    <row r="257" spans="1:18" x14ac:dyDescent="0.35">
      <c r="A257" t="s">
        <v>2116</v>
      </c>
      <c r="B257" t="s">
        <v>5218</v>
      </c>
      <c r="C257">
        <v>31.92</v>
      </c>
      <c r="D257">
        <v>5.1100000000000003</v>
      </c>
      <c r="E257" t="s">
        <v>2380</v>
      </c>
      <c r="F257" t="s">
        <v>2380</v>
      </c>
      <c r="G257" t="s">
        <v>2383</v>
      </c>
      <c r="H257">
        <v>1</v>
      </c>
      <c r="I257" t="s">
        <v>2383</v>
      </c>
      <c r="J257" t="s">
        <v>8352</v>
      </c>
      <c r="K257" t="s">
        <v>8369</v>
      </c>
      <c r="L257" t="s">
        <v>8617</v>
      </c>
      <c r="M257">
        <v>0</v>
      </c>
      <c r="N257">
        <v>33750.29</v>
      </c>
      <c r="O257" t="s">
        <v>16</v>
      </c>
      <c r="P257" t="s">
        <v>12</v>
      </c>
      <c r="Q257" t="s">
        <v>23</v>
      </c>
      <c r="R257">
        <v>19</v>
      </c>
    </row>
    <row r="258" spans="1:18" x14ac:dyDescent="0.35">
      <c r="A258" t="s">
        <v>2115</v>
      </c>
      <c r="B258" t="s">
        <v>5220</v>
      </c>
      <c r="C258">
        <v>31.73</v>
      </c>
      <c r="D258">
        <v>5.73</v>
      </c>
      <c r="E258" t="s">
        <v>2380</v>
      </c>
      <c r="F258" t="s">
        <v>2382</v>
      </c>
      <c r="G258" t="s">
        <v>2380</v>
      </c>
      <c r="H258">
        <v>1</v>
      </c>
      <c r="I258" t="s">
        <v>2383</v>
      </c>
      <c r="J258" t="s">
        <v>8352</v>
      </c>
      <c r="K258" t="s">
        <v>8365</v>
      </c>
      <c r="L258" t="s">
        <v>8618</v>
      </c>
      <c r="M258">
        <v>0</v>
      </c>
      <c r="N258">
        <v>33732.69</v>
      </c>
      <c r="O258" t="s">
        <v>16</v>
      </c>
      <c r="P258" t="s">
        <v>16</v>
      </c>
      <c r="Q258" t="s">
        <v>356</v>
      </c>
      <c r="R258">
        <v>18</v>
      </c>
    </row>
    <row r="259" spans="1:18" x14ac:dyDescent="0.35">
      <c r="A259" t="s">
        <v>2114</v>
      </c>
      <c r="B259" t="s">
        <v>5222</v>
      </c>
      <c r="C259">
        <v>45.52</v>
      </c>
      <c r="D259">
        <v>6.04</v>
      </c>
      <c r="E259" t="s">
        <v>2380</v>
      </c>
      <c r="F259" t="s">
        <v>2380</v>
      </c>
      <c r="G259" t="s">
        <v>2383</v>
      </c>
      <c r="H259">
        <v>1</v>
      </c>
      <c r="I259" t="s">
        <v>2383</v>
      </c>
      <c r="J259" t="s">
        <v>8352</v>
      </c>
      <c r="K259" t="s">
        <v>8365</v>
      </c>
      <c r="L259" t="s">
        <v>8619</v>
      </c>
      <c r="M259">
        <v>0</v>
      </c>
      <c r="N259">
        <v>33707.550000000003</v>
      </c>
      <c r="O259" t="s">
        <v>11</v>
      </c>
      <c r="P259" t="s">
        <v>11</v>
      </c>
      <c r="Q259" t="s">
        <v>42</v>
      </c>
      <c r="R259">
        <v>29</v>
      </c>
    </row>
    <row r="260" spans="1:18" x14ac:dyDescent="0.35">
      <c r="A260" t="s">
        <v>2113</v>
      </c>
      <c r="B260" t="s">
        <v>5224</v>
      </c>
      <c r="C260">
        <v>52.81</v>
      </c>
      <c r="D260">
        <v>5.19</v>
      </c>
      <c r="E260" t="s">
        <v>2380</v>
      </c>
      <c r="F260" t="s">
        <v>2380</v>
      </c>
      <c r="G260" t="s">
        <v>2383</v>
      </c>
      <c r="H260">
        <v>1</v>
      </c>
      <c r="I260" t="s">
        <v>2383</v>
      </c>
      <c r="J260" t="s">
        <v>8352</v>
      </c>
      <c r="K260" t="s">
        <v>8369</v>
      </c>
      <c r="L260" t="s">
        <v>8620</v>
      </c>
      <c r="M260">
        <v>0</v>
      </c>
      <c r="N260">
        <v>33611.71</v>
      </c>
      <c r="O260" t="s">
        <v>16</v>
      </c>
      <c r="P260" t="s">
        <v>11</v>
      </c>
      <c r="Q260" t="s">
        <v>42</v>
      </c>
      <c r="R260">
        <v>19</v>
      </c>
    </row>
    <row r="261" spans="1:18" x14ac:dyDescent="0.35">
      <c r="A261" t="s">
        <v>2112</v>
      </c>
      <c r="B261" t="s">
        <v>5226</v>
      </c>
      <c r="C261">
        <v>33.58</v>
      </c>
      <c r="D261">
        <v>5.56</v>
      </c>
      <c r="E261" t="s">
        <v>2380</v>
      </c>
      <c r="F261" t="s">
        <v>2380</v>
      </c>
      <c r="G261" t="s">
        <v>2380</v>
      </c>
      <c r="H261">
        <v>1</v>
      </c>
      <c r="I261" t="s">
        <v>2383</v>
      </c>
      <c r="J261" t="s">
        <v>8352</v>
      </c>
      <c r="K261" t="s">
        <v>8369</v>
      </c>
      <c r="L261" t="s">
        <v>8621</v>
      </c>
      <c r="M261">
        <v>3</v>
      </c>
      <c r="N261">
        <v>33527.1</v>
      </c>
      <c r="O261" t="s">
        <v>11</v>
      </c>
      <c r="P261" t="s">
        <v>12</v>
      </c>
      <c r="Q261" t="s">
        <v>42</v>
      </c>
      <c r="R261">
        <v>38</v>
      </c>
    </row>
    <row r="262" spans="1:18" x14ac:dyDescent="0.35">
      <c r="A262" t="s">
        <v>2111</v>
      </c>
      <c r="B262" t="s">
        <v>5228</v>
      </c>
      <c r="C262">
        <v>30.684999999999999</v>
      </c>
      <c r="D262">
        <v>8.23</v>
      </c>
      <c r="E262" t="s">
        <v>2380</v>
      </c>
      <c r="F262" t="s">
        <v>2380</v>
      </c>
      <c r="G262" t="s">
        <v>2380</v>
      </c>
      <c r="H262">
        <v>0</v>
      </c>
      <c r="I262" t="s">
        <v>2383</v>
      </c>
      <c r="J262" t="s">
        <v>8352</v>
      </c>
      <c r="K262" t="s">
        <v>8363</v>
      </c>
      <c r="L262" t="s">
        <v>8622</v>
      </c>
      <c r="M262">
        <v>0</v>
      </c>
      <c r="N262">
        <v>33475.82</v>
      </c>
      <c r="O262" t="s">
        <v>16</v>
      </c>
      <c r="P262" t="s">
        <v>16</v>
      </c>
      <c r="Q262" t="s">
        <v>170</v>
      </c>
      <c r="R262">
        <v>20</v>
      </c>
    </row>
    <row r="263" spans="1:18" x14ac:dyDescent="0.35">
      <c r="A263" t="s">
        <v>2110</v>
      </c>
      <c r="B263" t="s">
        <v>5230</v>
      </c>
      <c r="C263">
        <v>37.524999999999999</v>
      </c>
      <c r="D263">
        <v>9.0299999999999994</v>
      </c>
      <c r="E263" t="s">
        <v>2383</v>
      </c>
      <c r="F263" t="s">
        <v>2380</v>
      </c>
      <c r="G263" t="s">
        <v>2380</v>
      </c>
      <c r="H263">
        <v>2</v>
      </c>
      <c r="I263" t="s">
        <v>2380</v>
      </c>
      <c r="J263" t="s">
        <v>8352</v>
      </c>
      <c r="K263" t="s">
        <v>8363</v>
      </c>
      <c r="L263" t="s">
        <v>8623</v>
      </c>
      <c r="M263">
        <v>2</v>
      </c>
      <c r="N263">
        <v>33471.97</v>
      </c>
      <c r="O263" t="s">
        <v>11</v>
      </c>
      <c r="P263" t="s">
        <v>11</v>
      </c>
      <c r="Q263" t="s">
        <v>23</v>
      </c>
      <c r="R263">
        <v>52</v>
      </c>
    </row>
    <row r="264" spans="1:18" x14ac:dyDescent="0.35">
      <c r="A264" t="s">
        <v>2109</v>
      </c>
      <c r="B264" t="s">
        <v>5232</v>
      </c>
      <c r="C264">
        <v>34.5</v>
      </c>
      <c r="D264">
        <v>4.07</v>
      </c>
      <c r="E264" t="s">
        <v>2383</v>
      </c>
      <c r="F264" t="s">
        <v>2380</v>
      </c>
      <c r="G264" t="s">
        <v>2380</v>
      </c>
      <c r="H264">
        <v>0</v>
      </c>
      <c r="I264" t="s">
        <v>2383</v>
      </c>
      <c r="J264" t="s">
        <v>8352</v>
      </c>
      <c r="K264" t="s">
        <v>8369</v>
      </c>
      <c r="L264" t="s">
        <v>8624</v>
      </c>
      <c r="M264">
        <v>3</v>
      </c>
      <c r="N264">
        <v>33450.99</v>
      </c>
      <c r="O264" t="s">
        <v>11</v>
      </c>
      <c r="P264" t="s">
        <v>11</v>
      </c>
      <c r="Q264" t="s">
        <v>42</v>
      </c>
      <c r="R264">
        <v>37</v>
      </c>
    </row>
    <row r="265" spans="1:18" x14ac:dyDescent="0.35">
      <c r="A265" t="s">
        <v>2108</v>
      </c>
      <c r="B265" t="s">
        <v>5234</v>
      </c>
      <c r="C265">
        <v>28.16</v>
      </c>
      <c r="D265">
        <v>5.77</v>
      </c>
      <c r="E265" t="s">
        <v>2380</v>
      </c>
      <c r="F265" t="s">
        <v>2380</v>
      </c>
      <c r="G265" t="s">
        <v>2380</v>
      </c>
      <c r="H265">
        <v>2</v>
      </c>
      <c r="I265" t="s">
        <v>2383</v>
      </c>
      <c r="J265" t="s">
        <v>8353</v>
      </c>
      <c r="K265" t="s">
        <v>8365</v>
      </c>
      <c r="L265" t="s">
        <v>8625</v>
      </c>
      <c r="M265">
        <v>0</v>
      </c>
      <c r="N265">
        <v>33344.449999999997</v>
      </c>
      <c r="O265" t="s">
        <v>11</v>
      </c>
      <c r="P265" t="s">
        <v>12</v>
      </c>
      <c r="Q265" t="s">
        <v>42</v>
      </c>
      <c r="R265">
        <v>50</v>
      </c>
    </row>
    <row r="266" spans="1:18" x14ac:dyDescent="0.35">
      <c r="A266" t="s">
        <v>2107</v>
      </c>
      <c r="B266" t="s">
        <v>5236</v>
      </c>
      <c r="C266">
        <v>30.02</v>
      </c>
      <c r="D266">
        <v>5.98</v>
      </c>
      <c r="E266" t="s">
        <v>2380</v>
      </c>
      <c r="F266" t="s">
        <v>2380</v>
      </c>
      <c r="G266" t="s">
        <v>2383</v>
      </c>
      <c r="H266">
        <v>1</v>
      </c>
      <c r="I266" t="s">
        <v>2383</v>
      </c>
      <c r="J266" t="s">
        <v>8352</v>
      </c>
      <c r="K266" t="s">
        <v>8365</v>
      </c>
      <c r="L266" t="s">
        <v>8626</v>
      </c>
      <c r="M266">
        <v>0</v>
      </c>
      <c r="N266">
        <v>33307.550000000003</v>
      </c>
      <c r="O266" t="s">
        <v>11</v>
      </c>
      <c r="P266" t="s">
        <v>12</v>
      </c>
      <c r="Q266" t="s">
        <v>23</v>
      </c>
      <c r="R266">
        <v>19</v>
      </c>
    </row>
    <row r="267" spans="1:18" x14ac:dyDescent="0.35">
      <c r="A267" t="s">
        <v>2106</v>
      </c>
      <c r="B267" t="s">
        <v>5158</v>
      </c>
      <c r="C267">
        <v>37.82</v>
      </c>
      <c r="D267">
        <v>6.01</v>
      </c>
      <c r="E267" t="s">
        <v>2380</v>
      </c>
      <c r="F267" t="s">
        <v>2380</v>
      </c>
      <c r="G267" t="s">
        <v>2380</v>
      </c>
      <c r="H267">
        <v>0</v>
      </c>
      <c r="I267" t="s">
        <v>2383</v>
      </c>
      <c r="J267" t="s">
        <v>8352</v>
      </c>
      <c r="K267" t="s">
        <v>8365</v>
      </c>
      <c r="L267" t="s">
        <v>8627</v>
      </c>
      <c r="M267">
        <v>3</v>
      </c>
      <c r="N267">
        <v>33292.83</v>
      </c>
      <c r="O267" t="s">
        <v>11</v>
      </c>
      <c r="P267" t="s">
        <v>16</v>
      </c>
      <c r="Q267" t="s">
        <v>42</v>
      </c>
      <c r="R267">
        <v>32</v>
      </c>
    </row>
    <row r="268" spans="1:18" x14ac:dyDescent="0.35">
      <c r="A268" t="s">
        <v>2105</v>
      </c>
      <c r="B268" t="s">
        <v>5239</v>
      </c>
      <c r="C268">
        <v>33.14</v>
      </c>
      <c r="D268">
        <v>5.67</v>
      </c>
      <c r="E268" t="s">
        <v>2383</v>
      </c>
      <c r="F268" t="s">
        <v>2380</v>
      </c>
      <c r="G268" t="s">
        <v>2380</v>
      </c>
      <c r="H268">
        <v>0</v>
      </c>
      <c r="I268" t="s">
        <v>2383</v>
      </c>
      <c r="J268" t="s">
        <v>8352</v>
      </c>
      <c r="K268" t="s">
        <v>8369</v>
      </c>
      <c r="L268" t="s">
        <v>8628</v>
      </c>
      <c r="M268">
        <v>3</v>
      </c>
      <c r="N268">
        <v>33121</v>
      </c>
      <c r="O268" t="s">
        <v>11</v>
      </c>
      <c r="P268" t="s">
        <v>16</v>
      </c>
      <c r="Q268" t="s">
        <v>42</v>
      </c>
      <c r="R268">
        <v>37</v>
      </c>
    </row>
    <row r="269" spans="1:18" x14ac:dyDescent="0.35">
      <c r="A269" t="s">
        <v>2104</v>
      </c>
      <c r="B269" t="s">
        <v>5240</v>
      </c>
      <c r="C269">
        <v>25.14</v>
      </c>
      <c r="D269">
        <v>6.02</v>
      </c>
      <c r="E269" t="s">
        <v>2383</v>
      </c>
      <c r="F269" t="s">
        <v>2380</v>
      </c>
      <c r="G269" t="s">
        <v>2383</v>
      </c>
      <c r="H269">
        <v>1</v>
      </c>
      <c r="I269" t="s">
        <v>2383</v>
      </c>
      <c r="J269" t="s">
        <v>8353</v>
      </c>
      <c r="K269" t="s">
        <v>8365</v>
      </c>
      <c r="L269" t="s">
        <v>8529</v>
      </c>
      <c r="M269">
        <v>0</v>
      </c>
      <c r="N269">
        <v>33090.660000000003</v>
      </c>
      <c r="O269" t="s">
        <v>11</v>
      </c>
      <c r="P269" t="s">
        <v>11</v>
      </c>
      <c r="Q269" t="s">
        <v>42</v>
      </c>
      <c r="R269">
        <v>53</v>
      </c>
    </row>
    <row r="270" spans="1:18" x14ac:dyDescent="0.35">
      <c r="A270" t="s">
        <v>2103</v>
      </c>
      <c r="B270" t="s">
        <v>4786</v>
      </c>
      <c r="C270">
        <v>20.18</v>
      </c>
      <c r="D270">
        <v>11.19</v>
      </c>
      <c r="E270" t="s">
        <v>2380</v>
      </c>
      <c r="F270" t="s">
        <v>2380</v>
      </c>
      <c r="G270" t="s">
        <v>2380</v>
      </c>
      <c r="H270">
        <v>0</v>
      </c>
      <c r="I270" t="s">
        <v>2383</v>
      </c>
      <c r="J270" t="s">
        <v>8354</v>
      </c>
      <c r="K270" t="s">
        <v>8363</v>
      </c>
      <c r="L270" t="s">
        <v>8629</v>
      </c>
      <c r="M270">
        <v>0</v>
      </c>
      <c r="N270">
        <v>33074.94</v>
      </c>
      <c r="O270" t="s">
        <v>16</v>
      </c>
      <c r="P270" t="s">
        <v>11</v>
      </c>
      <c r="Q270" t="s">
        <v>42</v>
      </c>
      <c r="R270">
        <v>60</v>
      </c>
    </row>
    <row r="271" spans="1:18" x14ac:dyDescent="0.35">
      <c r="A271" t="s">
        <v>2102</v>
      </c>
      <c r="B271" t="s">
        <v>5243</v>
      </c>
      <c r="C271">
        <v>44.36</v>
      </c>
      <c r="D271">
        <v>5.1100000000000003</v>
      </c>
      <c r="E271" t="s">
        <v>2380</v>
      </c>
      <c r="F271" t="s">
        <v>2380</v>
      </c>
      <c r="G271" t="s">
        <v>2380</v>
      </c>
      <c r="H271">
        <v>0</v>
      </c>
      <c r="I271" t="s">
        <v>2383</v>
      </c>
      <c r="J271" t="s">
        <v>8352</v>
      </c>
      <c r="K271" t="s">
        <v>8369</v>
      </c>
      <c r="L271" t="s">
        <v>8630</v>
      </c>
      <c r="M271">
        <v>0</v>
      </c>
      <c r="N271">
        <v>33057.230000000003</v>
      </c>
      <c r="O271" t="s">
        <v>16</v>
      </c>
      <c r="P271" t="s">
        <v>11</v>
      </c>
      <c r="Q271" t="s">
        <v>42</v>
      </c>
      <c r="R271">
        <v>28</v>
      </c>
    </row>
    <row r="272" spans="1:18" x14ac:dyDescent="0.35">
      <c r="A272" t="s">
        <v>2101</v>
      </c>
      <c r="B272" t="s">
        <v>5245</v>
      </c>
      <c r="C272">
        <v>23.82</v>
      </c>
      <c r="D272">
        <v>10.85</v>
      </c>
      <c r="E272" t="s">
        <v>2383</v>
      </c>
      <c r="F272" t="s">
        <v>2380</v>
      </c>
      <c r="G272" t="s">
        <v>2380</v>
      </c>
      <c r="H272">
        <v>0</v>
      </c>
      <c r="I272" t="s">
        <v>2383</v>
      </c>
      <c r="J272" t="s">
        <v>8354</v>
      </c>
      <c r="K272" t="s">
        <v>8363</v>
      </c>
      <c r="L272" t="s">
        <v>8631</v>
      </c>
      <c r="M272">
        <v>0</v>
      </c>
      <c r="N272">
        <v>33025.32</v>
      </c>
      <c r="O272" t="s">
        <v>11</v>
      </c>
      <c r="P272" t="s">
        <v>12</v>
      </c>
      <c r="Q272" t="s">
        <v>42</v>
      </c>
      <c r="R272">
        <v>55</v>
      </c>
    </row>
    <row r="273" spans="1:18" x14ac:dyDescent="0.35">
      <c r="A273" t="s">
        <v>2100</v>
      </c>
      <c r="B273" t="s">
        <v>4750</v>
      </c>
      <c r="C273">
        <v>45</v>
      </c>
      <c r="D273">
        <v>5.24</v>
      </c>
      <c r="E273" t="s">
        <v>2383</v>
      </c>
      <c r="F273" t="s">
        <v>2380</v>
      </c>
      <c r="G273" t="s">
        <v>2380</v>
      </c>
      <c r="H273">
        <v>1</v>
      </c>
      <c r="I273" t="s">
        <v>2383</v>
      </c>
      <c r="J273" t="s">
        <v>8352</v>
      </c>
      <c r="K273" t="s">
        <v>8369</v>
      </c>
      <c r="L273" t="s">
        <v>8632</v>
      </c>
      <c r="M273">
        <v>0</v>
      </c>
      <c r="N273">
        <v>33017.46</v>
      </c>
      <c r="O273" t="s">
        <v>16</v>
      </c>
      <c r="P273" t="s">
        <v>16</v>
      </c>
      <c r="Q273" t="s">
        <v>42</v>
      </c>
      <c r="R273">
        <v>27</v>
      </c>
    </row>
    <row r="274" spans="1:18" x14ac:dyDescent="0.35">
      <c r="A274" t="s">
        <v>2099</v>
      </c>
      <c r="B274" t="s">
        <v>4838</v>
      </c>
      <c r="C274">
        <v>26.62</v>
      </c>
      <c r="D274">
        <v>10.08</v>
      </c>
      <c r="E274" t="s">
        <v>2380</v>
      </c>
      <c r="F274" t="s">
        <v>2380</v>
      </c>
      <c r="G274" t="s">
        <v>2380</v>
      </c>
      <c r="H274">
        <v>0</v>
      </c>
      <c r="I274" t="s">
        <v>2383</v>
      </c>
      <c r="J274" t="s">
        <v>8353</v>
      </c>
      <c r="K274" t="s">
        <v>8363</v>
      </c>
      <c r="L274" t="s">
        <v>8633</v>
      </c>
      <c r="M274">
        <v>0</v>
      </c>
      <c r="N274">
        <v>32947.629999999997</v>
      </c>
      <c r="O274" t="s">
        <v>11</v>
      </c>
      <c r="P274" t="s">
        <v>16</v>
      </c>
      <c r="Q274" t="s">
        <v>42</v>
      </c>
      <c r="R274">
        <v>51</v>
      </c>
    </row>
    <row r="275" spans="1:18" x14ac:dyDescent="0.35">
      <c r="A275" t="s">
        <v>2098</v>
      </c>
      <c r="B275" t="s">
        <v>5249</v>
      </c>
      <c r="C275">
        <v>32.67</v>
      </c>
      <c r="D275">
        <v>10.97</v>
      </c>
      <c r="E275" t="s">
        <v>2383</v>
      </c>
      <c r="F275" t="s">
        <v>2380</v>
      </c>
      <c r="G275" t="s">
        <v>2380</v>
      </c>
      <c r="H275">
        <v>0</v>
      </c>
      <c r="I275" t="s">
        <v>2383</v>
      </c>
      <c r="J275" t="s">
        <v>8352</v>
      </c>
      <c r="K275" t="s">
        <v>8363</v>
      </c>
      <c r="L275" t="s">
        <v>8634</v>
      </c>
      <c r="M275">
        <v>1</v>
      </c>
      <c r="N275">
        <v>32906.69</v>
      </c>
      <c r="O275" t="s">
        <v>11</v>
      </c>
      <c r="P275" t="s">
        <v>12</v>
      </c>
      <c r="Q275" t="s">
        <v>42</v>
      </c>
      <c r="R275">
        <v>41</v>
      </c>
    </row>
    <row r="276" spans="1:18" x14ac:dyDescent="0.35">
      <c r="A276" t="s">
        <v>2097</v>
      </c>
      <c r="B276" t="s">
        <v>5251</v>
      </c>
      <c r="C276">
        <v>44.44</v>
      </c>
      <c r="D276">
        <v>4.9000000000000004</v>
      </c>
      <c r="E276" t="s">
        <v>2383</v>
      </c>
      <c r="F276" t="s">
        <v>2380</v>
      </c>
      <c r="G276" t="s">
        <v>2380</v>
      </c>
      <c r="H276">
        <v>1</v>
      </c>
      <c r="I276" t="s">
        <v>2383</v>
      </c>
      <c r="J276" t="s">
        <v>8352</v>
      </c>
      <c r="K276" t="s">
        <v>8369</v>
      </c>
      <c r="L276" t="s">
        <v>8635</v>
      </c>
      <c r="M276">
        <v>0</v>
      </c>
      <c r="N276">
        <v>32827.51</v>
      </c>
      <c r="O276" t="s">
        <v>16</v>
      </c>
      <c r="P276" t="s">
        <v>11</v>
      </c>
      <c r="Q276" t="s">
        <v>42</v>
      </c>
      <c r="R276">
        <v>27</v>
      </c>
    </row>
    <row r="277" spans="1:18" x14ac:dyDescent="0.35">
      <c r="A277" t="s">
        <v>2096</v>
      </c>
      <c r="B277" t="s">
        <v>5127</v>
      </c>
      <c r="C277">
        <v>28.31</v>
      </c>
      <c r="D277">
        <v>5.33</v>
      </c>
      <c r="E277" t="s">
        <v>2380</v>
      </c>
      <c r="F277" t="s">
        <v>2380</v>
      </c>
      <c r="G277" t="s">
        <v>2380</v>
      </c>
      <c r="H277">
        <v>0</v>
      </c>
      <c r="I277" t="s">
        <v>2383</v>
      </c>
      <c r="J277" t="s">
        <v>8353</v>
      </c>
      <c r="K277" t="s">
        <v>8369</v>
      </c>
      <c r="L277" t="s">
        <v>8636</v>
      </c>
      <c r="M277">
        <v>3</v>
      </c>
      <c r="N277">
        <v>32787.46</v>
      </c>
      <c r="O277" t="s">
        <v>16</v>
      </c>
      <c r="P277" t="s">
        <v>12</v>
      </c>
      <c r="Q277" t="s">
        <v>23</v>
      </c>
      <c r="R277">
        <v>42</v>
      </c>
    </row>
    <row r="278" spans="1:18" x14ac:dyDescent="0.35">
      <c r="A278" t="s">
        <v>2095</v>
      </c>
      <c r="B278" t="s">
        <v>5254</v>
      </c>
      <c r="C278">
        <v>25.05</v>
      </c>
      <c r="D278">
        <v>4.6100000000000003</v>
      </c>
      <c r="E278" t="s">
        <v>2380</v>
      </c>
      <c r="F278" t="s">
        <v>2380</v>
      </c>
      <c r="G278" t="s">
        <v>2380</v>
      </c>
      <c r="H278">
        <v>2</v>
      </c>
      <c r="I278" t="s">
        <v>2383</v>
      </c>
      <c r="J278" t="s">
        <v>8353</v>
      </c>
      <c r="K278" t="s">
        <v>8369</v>
      </c>
      <c r="L278" t="s">
        <v>8637</v>
      </c>
      <c r="M278">
        <v>0</v>
      </c>
      <c r="N278">
        <v>32765.33</v>
      </c>
      <c r="O278" t="s">
        <v>11</v>
      </c>
      <c r="P278" t="s">
        <v>11</v>
      </c>
      <c r="Q278" t="s">
        <v>23</v>
      </c>
      <c r="R278">
        <v>50</v>
      </c>
    </row>
    <row r="279" spans="1:18" x14ac:dyDescent="0.35">
      <c r="A279" t="s">
        <v>2094</v>
      </c>
      <c r="B279" t="s">
        <v>5256</v>
      </c>
      <c r="C279">
        <v>28.34</v>
      </c>
      <c r="D279">
        <v>8.18</v>
      </c>
      <c r="E279" t="s">
        <v>2380</v>
      </c>
      <c r="F279" t="s">
        <v>2380</v>
      </c>
      <c r="G279" t="s">
        <v>2380</v>
      </c>
      <c r="H279">
        <v>0</v>
      </c>
      <c r="I279" t="s">
        <v>2383</v>
      </c>
      <c r="J279" t="s">
        <v>8353</v>
      </c>
      <c r="K279" t="s">
        <v>8363</v>
      </c>
      <c r="L279" t="s">
        <v>8561</v>
      </c>
      <c r="M279">
        <v>0</v>
      </c>
      <c r="N279">
        <v>32760.48</v>
      </c>
      <c r="O279" t="s">
        <v>16</v>
      </c>
      <c r="P279" t="s">
        <v>16</v>
      </c>
      <c r="Q279" t="s">
        <v>42</v>
      </c>
      <c r="R279">
        <v>48</v>
      </c>
    </row>
    <row r="280" spans="1:18" x14ac:dyDescent="0.35">
      <c r="A280" t="s">
        <v>2093</v>
      </c>
      <c r="B280" t="s">
        <v>5257</v>
      </c>
      <c r="C280">
        <v>17.765000000000001</v>
      </c>
      <c r="D280">
        <v>5.62</v>
      </c>
      <c r="E280" t="s">
        <v>2380</v>
      </c>
      <c r="F280" t="s">
        <v>2380</v>
      </c>
      <c r="G280" t="s">
        <v>2380</v>
      </c>
      <c r="H280">
        <v>0</v>
      </c>
      <c r="I280" t="s">
        <v>2383</v>
      </c>
      <c r="J280" t="s">
        <v>8355</v>
      </c>
      <c r="K280" t="s">
        <v>8369</v>
      </c>
      <c r="L280" t="s">
        <v>8638</v>
      </c>
      <c r="M280">
        <v>2</v>
      </c>
      <c r="N280">
        <v>32734.19</v>
      </c>
      <c r="O280" t="s">
        <v>11</v>
      </c>
      <c r="P280" t="s">
        <v>16</v>
      </c>
      <c r="Q280" t="s">
        <v>23</v>
      </c>
      <c r="R280">
        <v>32</v>
      </c>
    </row>
    <row r="281" spans="1:18" x14ac:dyDescent="0.35">
      <c r="A281" t="s">
        <v>2092</v>
      </c>
      <c r="B281" t="s">
        <v>5259</v>
      </c>
      <c r="C281">
        <v>36.119999999999997</v>
      </c>
      <c r="D281">
        <v>5.82</v>
      </c>
      <c r="E281" t="s">
        <v>2380</v>
      </c>
      <c r="F281" t="s">
        <v>2380</v>
      </c>
      <c r="G281" t="s">
        <v>2380</v>
      </c>
      <c r="H281">
        <v>0</v>
      </c>
      <c r="I281" t="s">
        <v>2383</v>
      </c>
      <c r="J281" t="s">
        <v>8352</v>
      </c>
      <c r="K281" t="s">
        <v>8365</v>
      </c>
      <c r="L281" t="s">
        <v>8639</v>
      </c>
      <c r="M281">
        <v>3</v>
      </c>
      <c r="N281">
        <v>32716.2</v>
      </c>
      <c r="O281" t="s">
        <v>16</v>
      </c>
      <c r="P281" t="s">
        <v>11</v>
      </c>
      <c r="Q281" t="s">
        <v>42</v>
      </c>
      <c r="R281">
        <v>32</v>
      </c>
    </row>
    <row r="282" spans="1:18" x14ac:dyDescent="0.35">
      <c r="A282" t="s">
        <v>2091</v>
      </c>
      <c r="B282" t="s">
        <v>5261</v>
      </c>
      <c r="C282">
        <v>23.19</v>
      </c>
      <c r="D282">
        <v>7.66</v>
      </c>
      <c r="E282" t="s">
        <v>2380</v>
      </c>
      <c r="F282" t="s">
        <v>2380</v>
      </c>
      <c r="G282" t="s">
        <v>2380</v>
      </c>
      <c r="H282">
        <v>0</v>
      </c>
      <c r="I282" t="s">
        <v>2383</v>
      </c>
      <c r="J282" t="s">
        <v>8354</v>
      </c>
      <c r="K282" t="s">
        <v>8363</v>
      </c>
      <c r="L282" t="s">
        <v>8640</v>
      </c>
      <c r="M282">
        <v>0</v>
      </c>
      <c r="N282">
        <v>32686.080000000002</v>
      </c>
      <c r="O282" t="s">
        <v>11</v>
      </c>
      <c r="P282" t="s">
        <v>12</v>
      </c>
      <c r="Q282" t="s">
        <v>42</v>
      </c>
      <c r="R282">
        <v>54</v>
      </c>
    </row>
    <row r="283" spans="1:18" x14ac:dyDescent="0.35">
      <c r="A283" t="s">
        <v>2090</v>
      </c>
      <c r="B283" t="s">
        <v>5262</v>
      </c>
      <c r="C283">
        <v>35.99</v>
      </c>
      <c r="D283">
        <v>4.2300000000000004</v>
      </c>
      <c r="E283" t="s">
        <v>2380</v>
      </c>
      <c r="F283" t="s">
        <v>2380</v>
      </c>
      <c r="G283" t="s">
        <v>2380</v>
      </c>
      <c r="H283">
        <v>0</v>
      </c>
      <c r="I283" t="s">
        <v>2383</v>
      </c>
      <c r="J283" t="s">
        <v>8352</v>
      </c>
      <c r="K283" t="s">
        <v>8369</v>
      </c>
      <c r="L283" t="s">
        <v>8505</v>
      </c>
      <c r="M283">
        <v>3</v>
      </c>
      <c r="N283">
        <v>32672.11</v>
      </c>
      <c r="O283" t="s">
        <v>16</v>
      </c>
      <c r="P283" t="s">
        <v>16</v>
      </c>
      <c r="Q283" t="s">
        <v>42</v>
      </c>
      <c r="R283">
        <v>32</v>
      </c>
    </row>
    <row r="284" spans="1:18" x14ac:dyDescent="0.35">
      <c r="A284" t="s">
        <v>2089</v>
      </c>
      <c r="B284" t="s">
        <v>5264</v>
      </c>
      <c r="C284">
        <v>30.25</v>
      </c>
      <c r="D284">
        <v>5.58</v>
      </c>
      <c r="E284" t="s">
        <v>2380</v>
      </c>
      <c r="F284" t="s">
        <v>2380</v>
      </c>
      <c r="G284" t="s">
        <v>2383</v>
      </c>
      <c r="H284">
        <v>1</v>
      </c>
      <c r="I284" t="s">
        <v>2383</v>
      </c>
      <c r="J284" t="s">
        <v>8352</v>
      </c>
      <c r="K284" t="s">
        <v>8369</v>
      </c>
      <c r="L284" t="s">
        <v>8641</v>
      </c>
      <c r="M284">
        <v>0</v>
      </c>
      <c r="N284">
        <v>32548.34</v>
      </c>
      <c r="O284" t="s">
        <v>16</v>
      </c>
      <c r="P284" t="s">
        <v>11</v>
      </c>
      <c r="Q284" t="s">
        <v>13</v>
      </c>
      <c r="R284">
        <v>19</v>
      </c>
    </row>
    <row r="285" spans="1:18" x14ac:dyDescent="0.35">
      <c r="A285" t="s">
        <v>2088</v>
      </c>
      <c r="B285" t="s">
        <v>5266</v>
      </c>
      <c r="C285">
        <v>26.24</v>
      </c>
      <c r="D285">
        <v>6.26</v>
      </c>
      <c r="E285" t="s">
        <v>2383</v>
      </c>
      <c r="F285" t="s">
        <v>2380</v>
      </c>
      <c r="G285" t="s">
        <v>2380</v>
      </c>
      <c r="H285">
        <v>0</v>
      </c>
      <c r="I285" t="s">
        <v>2383</v>
      </c>
      <c r="J285" t="s">
        <v>8353</v>
      </c>
      <c r="K285" t="s">
        <v>8365</v>
      </c>
      <c r="L285" t="s">
        <v>8642</v>
      </c>
      <c r="M285">
        <v>2</v>
      </c>
      <c r="N285">
        <v>32485.46</v>
      </c>
      <c r="O285" t="s">
        <v>11</v>
      </c>
      <c r="P285" t="s">
        <v>16</v>
      </c>
      <c r="Q285" t="s">
        <v>42</v>
      </c>
      <c r="R285">
        <v>46</v>
      </c>
    </row>
    <row r="286" spans="1:18" x14ac:dyDescent="0.35">
      <c r="A286" t="s">
        <v>2087</v>
      </c>
      <c r="B286" t="s">
        <v>5268</v>
      </c>
      <c r="C286">
        <v>31.36</v>
      </c>
      <c r="D286">
        <v>10.6</v>
      </c>
      <c r="E286" t="s">
        <v>2383</v>
      </c>
      <c r="F286" t="s">
        <v>2380</v>
      </c>
      <c r="G286" t="s">
        <v>2380</v>
      </c>
      <c r="H286">
        <v>0</v>
      </c>
      <c r="I286" t="s">
        <v>2383</v>
      </c>
      <c r="J286" t="s">
        <v>8352</v>
      </c>
      <c r="K286" t="s">
        <v>8363</v>
      </c>
      <c r="L286" t="s">
        <v>8643</v>
      </c>
      <c r="M286">
        <v>1</v>
      </c>
      <c r="N286">
        <v>32462.35</v>
      </c>
      <c r="O286" t="s">
        <v>11</v>
      </c>
      <c r="P286" t="s">
        <v>11</v>
      </c>
      <c r="Q286" t="s">
        <v>42</v>
      </c>
      <c r="R286">
        <v>41</v>
      </c>
    </row>
    <row r="287" spans="1:18" x14ac:dyDescent="0.35">
      <c r="A287" t="s">
        <v>2086</v>
      </c>
      <c r="B287" t="s">
        <v>5270</v>
      </c>
      <c r="C287">
        <v>25.69</v>
      </c>
      <c r="D287">
        <v>4.78</v>
      </c>
      <c r="E287" t="s">
        <v>2383</v>
      </c>
      <c r="F287" t="s">
        <v>2380</v>
      </c>
      <c r="G287" t="s">
        <v>2380</v>
      </c>
      <c r="H287">
        <v>0</v>
      </c>
      <c r="I287" t="s">
        <v>2383</v>
      </c>
      <c r="J287" t="s">
        <v>8353</v>
      </c>
      <c r="K287" t="s">
        <v>8369</v>
      </c>
      <c r="L287" t="s">
        <v>8644</v>
      </c>
      <c r="M287">
        <v>2</v>
      </c>
      <c r="N287">
        <v>32430.22</v>
      </c>
      <c r="O287" t="s">
        <v>11</v>
      </c>
      <c r="P287" t="s">
        <v>12</v>
      </c>
      <c r="Q287" t="s">
        <v>42</v>
      </c>
      <c r="R287">
        <v>46</v>
      </c>
    </row>
    <row r="288" spans="1:18" x14ac:dyDescent="0.35">
      <c r="A288" t="s">
        <v>2085</v>
      </c>
      <c r="B288" t="s">
        <v>5272</v>
      </c>
      <c r="C288">
        <v>25.46</v>
      </c>
      <c r="D288">
        <v>6.03</v>
      </c>
      <c r="E288" t="s">
        <v>2380</v>
      </c>
      <c r="F288" t="s">
        <v>2380</v>
      </c>
      <c r="G288" t="s">
        <v>2380</v>
      </c>
      <c r="H288">
        <v>2</v>
      </c>
      <c r="I288" t="s">
        <v>2383</v>
      </c>
      <c r="J288" t="s">
        <v>8353</v>
      </c>
      <c r="K288" t="s">
        <v>8365</v>
      </c>
      <c r="L288" t="s">
        <v>8645</v>
      </c>
      <c r="M288">
        <v>0</v>
      </c>
      <c r="N288">
        <v>32428.63</v>
      </c>
      <c r="O288" t="s">
        <v>11</v>
      </c>
      <c r="P288" t="s">
        <v>11</v>
      </c>
      <c r="Q288" t="s">
        <v>42</v>
      </c>
      <c r="R288">
        <v>50</v>
      </c>
    </row>
    <row r="289" spans="1:18" x14ac:dyDescent="0.35">
      <c r="A289" t="s">
        <v>2084</v>
      </c>
      <c r="B289" t="s">
        <v>5127</v>
      </c>
      <c r="C289">
        <v>31.83</v>
      </c>
      <c r="D289">
        <v>11.55</v>
      </c>
      <c r="E289" t="s">
        <v>2383</v>
      </c>
      <c r="F289" t="s">
        <v>2380</v>
      </c>
      <c r="G289" t="s">
        <v>2380</v>
      </c>
      <c r="H289">
        <v>1</v>
      </c>
      <c r="I289" t="s">
        <v>2383</v>
      </c>
      <c r="J289" t="s">
        <v>8352</v>
      </c>
      <c r="K289" t="s">
        <v>8363</v>
      </c>
      <c r="L289" t="s">
        <v>8646</v>
      </c>
      <c r="M289">
        <v>3</v>
      </c>
      <c r="N289">
        <v>32288.49</v>
      </c>
      <c r="O289" t="s">
        <v>11</v>
      </c>
      <c r="P289" t="s">
        <v>11</v>
      </c>
      <c r="Q289" t="s">
        <v>42</v>
      </c>
      <c r="R289">
        <v>36</v>
      </c>
    </row>
    <row r="290" spans="1:18" x14ac:dyDescent="0.35">
      <c r="A290" t="s">
        <v>2083</v>
      </c>
      <c r="B290" t="s">
        <v>5275</v>
      </c>
      <c r="C290">
        <v>24.43</v>
      </c>
      <c r="D290">
        <v>7.59</v>
      </c>
      <c r="E290" t="s">
        <v>2383</v>
      </c>
      <c r="F290" t="s">
        <v>2380</v>
      </c>
      <c r="G290" t="s">
        <v>2380</v>
      </c>
      <c r="H290">
        <v>1</v>
      </c>
      <c r="I290" t="s">
        <v>2383</v>
      </c>
      <c r="J290" t="s">
        <v>8354</v>
      </c>
      <c r="K290" t="s">
        <v>8363</v>
      </c>
      <c r="L290" t="s">
        <v>8647</v>
      </c>
      <c r="M290">
        <v>1</v>
      </c>
      <c r="N290">
        <v>32259.96</v>
      </c>
      <c r="O290" t="s">
        <v>11</v>
      </c>
      <c r="P290" t="s">
        <v>12</v>
      </c>
      <c r="Q290" t="s">
        <v>23</v>
      </c>
      <c r="R290">
        <v>47</v>
      </c>
    </row>
    <row r="291" spans="1:18" x14ac:dyDescent="0.35">
      <c r="A291" t="s">
        <v>2082</v>
      </c>
      <c r="B291" t="s">
        <v>5162</v>
      </c>
      <c r="C291">
        <v>41.9</v>
      </c>
      <c r="D291">
        <v>4.26</v>
      </c>
      <c r="E291" t="s">
        <v>2380</v>
      </c>
      <c r="F291" t="s">
        <v>2380</v>
      </c>
      <c r="G291" t="s">
        <v>2380</v>
      </c>
      <c r="H291">
        <v>0</v>
      </c>
      <c r="I291" t="s">
        <v>2383</v>
      </c>
      <c r="J291" t="s">
        <v>8352</v>
      </c>
      <c r="K291" t="s">
        <v>8369</v>
      </c>
      <c r="L291" t="s">
        <v>8648</v>
      </c>
      <c r="M291">
        <v>0</v>
      </c>
      <c r="N291">
        <v>32222.81</v>
      </c>
      <c r="O291" t="s">
        <v>11</v>
      </c>
      <c r="P291" t="s">
        <v>16</v>
      </c>
      <c r="Q291" t="s">
        <v>42</v>
      </c>
      <c r="R291">
        <v>28</v>
      </c>
    </row>
    <row r="292" spans="1:18" x14ac:dyDescent="0.35">
      <c r="A292" t="s">
        <v>2081</v>
      </c>
      <c r="B292" t="s">
        <v>5278</v>
      </c>
      <c r="C292">
        <v>22.88</v>
      </c>
      <c r="D292">
        <v>5.9</v>
      </c>
      <c r="E292" t="s">
        <v>2383</v>
      </c>
      <c r="F292" t="s">
        <v>2380</v>
      </c>
      <c r="G292" t="s">
        <v>2383</v>
      </c>
      <c r="H292">
        <v>1</v>
      </c>
      <c r="I292" t="s">
        <v>2383</v>
      </c>
      <c r="J292" t="s">
        <v>8354</v>
      </c>
      <c r="K292" t="s">
        <v>8365</v>
      </c>
      <c r="L292" t="s">
        <v>8649</v>
      </c>
      <c r="M292">
        <v>0</v>
      </c>
      <c r="N292">
        <v>32192.76</v>
      </c>
      <c r="O292" t="s">
        <v>16</v>
      </c>
      <c r="P292" t="s">
        <v>11</v>
      </c>
      <c r="Q292" t="s">
        <v>42</v>
      </c>
      <c r="R292">
        <v>53</v>
      </c>
    </row>
    <row r="293" spans="1:18" x14ac:dyDescent="0.35">
      <c r="A293" t="s">
        <v>2080</v>
      </c>
      <c r="B293" t="s">
        <v>5280</v>
      </c>
      <c r="C293">
        <v>29.734999999999999</v>
      </c>
      <c r="D293">
        <v>7.79</v>
      </c>
      <c r="E293" t="s">
        <v>2380</v>
      </c>
      <c r="F293" t="s">
        <v>2380</v>
      </c>
      <c r="G293" t="s">
        <v>2380</v>
      </c>
      <c r="H293">
        <v>0</v>
      </c>
      <c r="I293" t="s">
        <v>2380</v>
      </c>
      <c r="J293" t="s">
        <v>8353</v>
      </c>
      <c r="K293" t="s">
        <v>8363</v>
      </c>
      <c r="L293" t="s">
        <v>8650</v>
      </c>
      <c r="M293">
        <v>2</v>
      </c>
      <c r="N293">
        <v>32108.66</v>
      </c>
      <c r="O293" t="s">
        <v>16</v>
      </c>
      <c r="P293" t="s">
        <v>12</v>
      </c>
      <c r="Q293" t="s">
        <v>356</v>
      </c>
      <c r="R293">
        <v>44</v>
      </c>
    </row>
    <row r="294" spans="1:18" x14ac:dyDescent="0.35">
      <c r="A294" t="s">
        <v>2079</v>
      </c>
      <c r="B294" t="s">
        <v>5282</v>
      </c>
      <c r="C294">
        <v>40.74</v>
      </c>
      <c r="D294">
        <v>5.28</v>
      </c>
      <c r="E294" t="s">
        <v>2380</v>
      </c>
      <c r="F294" t="s">
        <v>2380</v>
      </c>
      <c r="G294" t="s">
        <v>2383</v>
      </c>
      <c r="H294">
        <v>1</v>
      </c>
      <c r="I294" t="s">
        <v>2383</v>
      </c>
      <c r="J294" t="s">
        <v>8352</v>
      </c>
      <c r="K294" t="s">
        <v>8369</v>
      </c>
      <c r="L294" t="s">
        <v>8651</v>
      </c>
      <c r="M294">
        <v>0</v>
      </c>
      <c r="N294">
        <v>32086.21</v>
      </c>
      <c r="O294" t="s">
        <v>16</v>
      </c>
      <c r="P294" t="s">
        <v>12</v>
      </c>
      <c r="Q294" t="s">
        <v>42</v>
      </c>
      <c r="R294">
        <v>29</v>
      </c>
    </row>
    <row r="295" spans="1:18" x14ac:dyDescent="0.35">
      <c r="A295" t="s">
        <v>2078</v>
      </c>
      <c r="B295" t="s">
        <v>5284</v>
      </c>
      <c r="C295">
        <v>24.14</v>
      </c>
      <c r="D295">
        <v>5.87</v>
      </c>
      <c r="E295" t="s">
        <v>2380</v>
      </c>
      <c r="F295" t="s">
        <v>2380</v>
      </c>
      <c r="G295" t="s">
        <v>2380</v>
      </c>
      <c r="H295">
        <v>2</v>
      </c>
      <c r="I295" t="s">
        <v>2383</v>
      </c>
      <c r="J295" t="s">
        <v>8354</v>
      </c>
      <c r="K295" t="s">
        <v>8365</v>
      </c>
      <c r="L295" t="s">
        <v>8652</v>
      </c>
      <c r="M295">
        <v>0</v>
      </c>
      <c r="N295">
        <v>31980.89</v>
      </c>
      <c r="O295" t="s">
        <v>11</v>
      </c>
      <c r="P295" t="s">
        <v>16</v>
      </c>
      <c r="Q295" t="s">
        <v>42</v>
      </c>
      <c r="R295">
        <v>50</v>
      </c>
    </row>
    <row r="296" spans="1:18" x14ac:dyDescent="0.35">
      <c r="A296" t="s">
        <v>2077</v>
      </c>
      <c r="B296" t="s">
        <v>5286</v>
      </c>
      <c r="C296">
        <v>25.15</v>
      </c>
      <c r="D296">
        <v>9.08</v>
      </c>
      <c r="E296" t="s">
        <v>2383</v>
      </c>
      <c r="F296" t="s">
        <v>2380</v>
      </c>
      <c r="G296" t="s">
        <v>2380</v>
      </c>
      <c r="H296">
        <v>1</v>
      </c>
      <c r="I296" t="s">
        <v>2383</v>
      </c>
      <c r="J296" t="s">
        <v>8353</v>
      </c>
      <c r="K296" t="s">
        <v>8363</v>
      </c>
      <c r="L296" t="s">
        <v>8653</v>
      </c>
      <c r="M296">
        <v>1</v>
      </c>
      <c r="N296">
        <v>31897.1</v>
      </c>
      <c r="O296" t="s">
        <v>11</v>
      </c>
      <c r="P296" t="s">
        <v>12</v>
      </c>
      <c r="Q296" t="s">
        <v>42</v>
      </c>
      <c r="R296">
        <v>47</v>
      </c>
    </row>
    <row r="297" spans="1:18" x14ac:dyDescent="0.35">
      <c r="A297" t="s">
        <v>2076</v>
      </c>
      <c r="B297" t="s">
        <v>5288</v>
      </c>
      <c r="C297">
        <v>28.71</v>
      </c>
      <c r="D297">
        <v>5.2</v>
      </c>
      <c r="E297" t="s">
        <v>2380</v>
      </c>
      <c r="F297" t="s">
        <v>2380</v>
      </c>
      <c r="G297" t="s">
        <v>2380</v>
      </c>
      <c r="H297">
        <v>1</v>
      </c>
      <c r="I297" t="s">
        <v>2383</v>
      </c>
      <c r="J297" t="s">
        <v>8353</v>
      </c>
      <c r="K297" t="s">
        <v>8369</v>
      </c>
      <c r="L297" t="s">
        <v>8654</v>
      </c>
      <c r="M297">
        <v>3</v>
      </c>
      <c r="N297">
        <v>31743.919999999998</v>
      </c>
      <c r="O297" t="s">
        <v>11</v>
      </c>
      <c r="P297" t="s">
        <v>16</v>
      </c>
      <c r="Q297" t="s">
        <v>42</v>
      </c>
      <c r="R297">
        <v>38</v>
      </c>
    </row>
    <row r="298" spans="1:18" x14ac:dyDescent="0.35">
      <c r="A298" t="s">
        <v>2075</v>
      </c>
      <c r="B298" t="s">
        <v>5290</v>
      </c>
      <c r="C298">
        <v>23</v>
      </c>
      <c r="D298">
        <v>5.48</v>
      </c>
      <c r="E298" t="s">
        <v>2380</v>
      </c>
      <c r="F298" t="s">
        <v>2380</v>
      </c>
      <c r="G298" t="s">
        <v>2380</v>
      </c>
      <c r="H298">
        <v>0</v>
      </c>
      <c r="I298" t="s">
        <v>2383</v>
      </c>
      <c r="J298" t="s">
        <v>8354</v>
      </c>
      <c r="K298" t="s">
        <v>8369</v>
      </c>
      <c r="L298" t="s">
        <v>8655</v>
      </c>
      <c r="M298">
        <v>2</v>
      </c>
      <c r="N298">
        <v>31736.7</v>
      </c>
      <c r="O298" t="s">
        <v>11</v>
      </c>
      <c r="P298" t="s">
        <v>11</v>
      </c>
      <c r="Q298" t="s">
        <v>23</v>
      </c>
      <c r="R298">
        <v>45</v>
      </c>
    </row>
    <row r="299" spans="1:18" x14ac:dyDescent="0.35">
      <c r="A299" t="s">
        <v>2074</v>
      </c>
      <c r="B299" t="s">
        <v>5292</v>
      </c>
      <c r="C299">
        <v>36.86</v>
      </c>
      <c r="D299">
        <v>11.95</v>
      </c>
      <c r="E299" t="s">
        <v>2380</v>
      </c>
      <c r="F299" t="s">
        <v>2380</v>
      </c>
      <c r="G299" t="s">
        <v>2380</v>
      </c>
      <c r="H299">
        <v>0</v>
      </c>
      <c r="I299" t="s">
        <v>2380</v>
      </c>
      <c r="J299" t="s">
        <v>8352</v>
      </c>
      <c r="K299" t="s">
        <v>8363</v>
      </c>
      <c r="L299" t="s">
        <v>8656</v>
      </c>
      <c r="M299">
        <v>1</v>
      </c>
      <c r="N299">
        <v>31620</v>
      </c>
      <c r="O299" t="s">
        <v>11</v>
      </c>
      <c r="P299" t="s">
        <v>16</v>
      </c>
      <c r="Q299" t="s">
        <v>247</v>
      </c>
      <c r="R299">
        <v>62</v>
      </c>
    </row>
    <row r="300" spans="1:18" x14ac:dyDescent="0.35">
      <c r="A300" t="s">
        <v>2073</v>
      </c>
      <c r="B300" t="s">
        <v>5294</v>
      </c>
      <c r="C300">
        <v>24.25</v>
      </c>
      <c r="D300">
        <v>8.6999999999999993</v>
      </c>
      <c r="E300" t="s">
        <v>2383</v>
      </c>
      <c r="F300" t="s">
        <v>2380</v>
      </c>
      <c r="G300" t="s">
        <v>2380</v>
      </c>
      <c r="H300">
        <v>1</v>
      </c>
      <c r="I300" t="s">
        <v>2383</v>
      </c>
      <c r="J300" t="s">
        <v>8354</v>
      </c>
      <c r="K300" t="s">
        <v>8363</v>
      </c>
      <c r="L300" t="s">
        <v>8657</v>
      </c>
      <c r="M300">
        <v>1</v>
      </c>
      <c r="N300">
        <v>31591.82</v>
      </c>
      <c r="O300" t="s">
        <v>11</v>
      </c>
      <c r="P300" t="s">
        <v>16</v>
      </c>
      <c r="Q300" t="s">
        <v>42</v>
      </c>
      <c r="R300">
        <v>47</v>
      </c>
    </row>
    <row r="301" spans="1:18" x14ac:dyDescent="0.35">
      <c r="A301" t="s">
        <v>2072</v>
      </c>
      <c r="B301" t="s">
        <v>5296</v>
      </c>
      <c r="C301">
        <v>23.85</v>
      </c>
      <c r="D301">
        <v>7.84</v>
      </c>
      <c r="E301" t="s">
        <v>2380</v>
      </c>
      <c r="F301" t="s">
        <v>2380</v>
      </c>
      <c r="G301" t="s">
        <v>2380</v>
      </c>
      <c r="H301">
        <v>0</v>
      </c>
      <c r="I301" t="s">
        <v>2383</v>
      </c>
      <c r="J301" t="s">
        <v>8354</v>
      </c>
      <c r="K301" t="s">
        <v>8363</v>
      </c>
      <c r="L301" t="s">
        <v>8658</v>
      </c>
      <c r="M301">
        <v>0</v>
      </c>
      <c r="N301">
        <v>31368.81</v>
      </c>
      <c r="O301" t="s">
        <v>11</v>
      </c>
      <c r="P301" t="s">
        <v>12</v>
      </c>
      <c r="Q301" t="s">
        <v>42</v>
      </c>
      <c r="R301">
        <v>48</v>
      </c>
    </row>
    <row r="302" spans="1:18" x14ac:dyDescent="0.35">
      <c r="A302" t="s">
        <v>2071</v>
      </c>
      <c r="B302" t="s">
        <v>5297</v>
      </c>
      <c r="C302">
        <v>40.020000000000003</v>
      </c>
      <c r="D302">
        <v>5.19</v>
      </c>
      <c r="E302" t="s">
        <v>2383</v>
      </c>
      <c r="F302" t="s">
        <v>2380</v>
      </c>
      <c r="G302" t="s">
        <v>2380</v>
      </c>
      <c r="H302">
        <v>1</v>
      </c>
      <c r="I302" t="s">
        <v>2383</v>
      </c>
      <c r="J302" t="s">
        <v>8352</v>
      </c>
      <c r="K302" t="s">
        <v>8369</v>
      </c>
      <c r="L302" t="s">
        <v>8659</v>
      </c>
      <c r="M302">
        <v>0</v>
      </c>
      <c r="N302">
        <v>31328.27</v>
      </c>
      <c r="O302" t="s">
        <v>11</v>
      </c>
      <c r="P302" t="s">
        <v>11</v>
      </c>
      <c r="Q302" t="s">
        <v>42</v>
      </c>
      <c r="R302">
        <v>27</v>
      </c>
    </row>
    <row r="303" spans="1:18" x14ac:dyDescent="0.35">
      <c r="A303" t="s">
        <v>2070</v>
      </c>
      <c r="B303" t="s">
        <v>4896</v>
      </c>
      <c r="C303">
        <v>19.170000000000002</v>
      </c>
      <c r="D303">
        <v>8.41</v>
      </c>
      <c r="E303" t="s">
        <v>2380</v>
      </c>
      <c r="F303" t="s">
        <v>2380</v>
      </c>
      <c r="G303" t="s">
        <v>2380</v>
      </c>
      <c r="H303">
        <v>0</v>
      </c>
      <c r="I303" t="s">
        <v>2383</v>
      </c>
      <c r="J303" t="s">
        <v>8354</v>
      </c>
      <c r="K303" t="s">
        <v>8363</v>
      </c>
      <c r="L303" t="s">
        <v>8660</v>
      </c>
      <c r="M303">
        <v>0</v>
      </c>
      <c r="N303">
        <v>31322.53</v>
      </c>
      <c r="O303" t="s">
        <v>11</v>
      </c>
      <c r="P303" t="s">
        <v>16</v>
      </c>
      <c r="Q303" t="s">
        <v>42</v>
      </c>
      <c r="R303">
        <v>54</v>
      </c>
    </row>
    <row r="304" spans="1:18" x14ac:dyDescent="0.35">
      <c r="A304" t="s">
        <v>2069</v>
      </c>
      <c r="B304" t="s">
        <v>5300</v>
      </c>
      <c r="C304">
        <v>43.53</v>
      </c>
      <c r="D304">
        <v>5.86</v>
      </c>
      <c r="E304" t="s">
        <v>2383</v>
      </c>
      <c r="F304" t="s">
        <v>2382</v>
      </c>
      <c r="G304" t="s">
        <v>2380</v>
      </c>
      <c r="H304">
        <v>2</v>
      </c>
      <c r="I304" t="s">
        <v>2383</v>
      </c>
      <c r="J304" t="s">
        <v>8352</v>
      </c>
      <c r="K304" t="s">
        <v>8365</v>
      </c>
      <c r="L304" t="s">
        <v>8661</v>
      </c>
      <c r="M304">
        <v>0</v>
      </c>
      <c r="N304">
        <v>31234.560000000001</v>
      </c>
      <c r="O304" t="s">
        <v>16</v>
      </c>
      <c r="P304" t="s">
        <v>16</v>
      </c>
      <c r="Q304" t="s">
        <v>42</v>
      </c>
      <c r="R304">
        <v>22</v>
      </c>
    </row>
    <row r="305" spans="1:18" x14ac:dyDescent="0.35">
      <c r="A305" t="s">
        <v>2068</v>
      </c>
      <c r="B305" t="s">
        <v>5302</v>
      </c>
      <c r="C305">
        <v>46.06</v>
      </c>
      <c r="D305">
        <v>4.18</v>
      </c>
      <c r="E305" t="s">
        <v>2380</v>
      </c>
      <c r="F305" t="s">
        <v>2382</v>
      </c>
      <c r="G305" t="s">
        <v>2380</v>
      </c>
      <c r="H305">
        <v>1</v>
      </c>
      <c r="I305" t="s">
        <v>2383</v>
      </c>
      <c r="J305" t="s">
        <v>8352</v>
      </c>
      <c r="K305" t="s">
        <v>8369</v>
      </c>
      <c r="L305" t="s">
        <v>8662</v>
      </c>
      <c r="M305">
        <v>0</v>
      </c>
      <c r="N305">
        <v>31196.61</v>
      </c>
      <c r="O305" t="s">
        <v>11</v>
      </c>
      <c r="P305" t="s">
        <v>16</v>
      </c>
      <c r="Q305" t="s">
        <v>42</v>
      </c>
      <c r="R305">
        <v>18</v>
      </c>
    </row>
    <row r="306" spans="1:18" x14ac:dyDescent="0.35">
      <c r="A306" t="s">
        <v>2067</v>
      </c>
      <c r="B306" t="s">
        <v>5304</v>
      </c>
      <c r="C306">
        <v>29.92</v>
      </c>
      <c r="D306">
        <v>11.99</v>
      </c>
      <c r="E306" t="s">
        <v>2383</v>
      </c>
      <c r="F306" t="s">
        <v>2380</v>
      </c>
      <c r="G306" t="s">
        <v>2380</v>
      </c>
      <c r="H306">
        <v>2</v>
      </c>
      <c r="I306" t="s">
        <v>2383</v>
      </c>
      <c r="J306" t="s">
        <v>8353</v>
      </c>
      <c r="K306" t="s">
        <v>8363</v>
      </c>
      <c r="L306" t="s">
        <v>8663</v>
      </c>
      <c r="M306">
        <v>3</v>
      </c>
      <c r="N306">
        <v>30942.19</v>
      </c>
      <c r="O306" t="s">
        <v>11</v>
      </c>
      <c r="P306" t="s">
        <v>11</v>
      </c>
      <c r="Q306" t="s">
        <v>13</v>
      </c>
      <c r="R306">
        <v>61</v>
      </c>
    </row>
    <row r="307" spans="1:18" x14ac:dyDescent="0.35">
      <c r="A307" t="s">
        <v>2066</v>
      </c>
      <c r="B307" t="s">
        <v>5305</v>
      </c>
      <c r="C307">
        <v>28.46</v>
      </c>
      <c r="D307">
        <v>4.8499999999999996</v>
      </c>
      <c r="E307" t="s">
        <v>2383</v>
      </c>
      <c r="F307" t="s">
        <v>2380</v>
      </c>
      <c r="G307" t="s">
        <v>2380</v>
      </c>
      <c r="H307">
        <v>1</v>
      </c>
      <c r="I307" t="s">
        <v>2383</v>
      </c>
      <c r="J307" t="s">
        <v>8353</v>
      </c>
      <c r="K307" t="s">
        <v>8369</v>
      </c>
      <c r="L307" t="s">
        <v>8664</v>
      </c>
      <c r="M307">
        <v>3</v>
      </c>
      <c r="N307">
        <v>30763.01</v>
      </c>
      <c r="O307" t="s">
        <v>11</v>
      </c>
      <c r="P307" t="s">
        <v>16</v>
      </c>
      <c r="Q307" t="s">
        <v>42</v>
      </c>
      <c r="R307">
        <v>34</v>
      </c>
    </row>
    <row r="308" spans="1:18" x14ac:dyDescent="0.35">
      <c r="A308" t="s">
        <v>2065</v>
      </c>
      <c r="B308" t="s">
        <v>4861</v>
      </c>
      <c r="C308">
        <v>24.56</v>
      </c>
      <c r="D308">
        <v>6.18</v>
      </c>
      <c r="E308" t="s">
        <v>2383</v>
      </c>
      <c r="F308" t="s">
        <v>2380</v>
      </c>
      <c r="G308" t="s">
        <v>2383</v>
      </c>
      <c r="H308">
        <v>1</v>
      </c>
      <c r="I308" t="s">
        <v>2383</v>
      </c>
      <c r="J308" t="s">
        <v>8354</v>
      </c>
      <c r="K308" t="s">
        <v>8365</v>
      </c>
      <c r="L308" t="s">
        <v>8665</v>
      </c>
      <c r="M308">
        <v>3</v>
      </c>
      <c r="N308">
        <v>30724.44</v>
      </c>
      <c r="O308" t="s">
        <v>11</v>
      </c>
      <c r="P308" t="s">
        <v>12</v>
      </c>
      <c r="Q308" t="s">
        <v>42</v>
      </c>
      <c r="R308">
        <v>39</v>
      </c>
    </row>
    <row r="309" spans="1:18" x14ac:dyDescent="0.35">
      <c r="A309" t="s">
        <v>2064</v>
      </c>
      <c r="B309" t="s">
        <v>5308</v>
      </c>
      <c r="C309">
        <v>41.19</v>
      </c>
      <c r="D309">
        <v>6.37</v>
      </c>
      <c r="E309" t="s">
        <v>2380</v>
      </c>
      <c r="F309" t="s">
        <v>2380</v>
      </c>
      <c r="G309" t="s">
        <v>2380</v>
      </c>
      <c r="H309">
        <v>0</v>
      </c>
      <c r="I309" t="s">
        <v>2383</v>
      </c>
      <c r="J309" t="s">
        <v>8352</v>
      </c>
      <c r="K309" t="s">
        <v>8365</v>
      </c>
      <c r="L309" t="s">
        <v>8666</v>
      </c>
      <c r="M309">
        <v>0</v>
      </c>
      <c r="N309">
        <v>30697.71</v>
      </c>
      <c r="O309" t="s">
        <v>16</v>
      </c>
      <c r="P309" t="s">
        <v>11</v>
      </c>
      <c r="Q309" t="s">
        <v>42</v>
      </c>
      <c r="R309">
        <v>23</v>
      </c>
    </row>
    <row r="310" spans="1:18" x14ac:dyDescent="0.35">
      <c r="A310" t="s">
        <v>2063</v>
      </c>
      <c r="B310" t="s">
        <v>5310</v>
      </c>
      <c r="C310">
        <v>18.63</v>
      </c>
      <c r="D310">
        <v>9.81</v>
      </c>
      <c r="E310" t="s">
        <v>2383</v>
      </c>
      <c r="F310" t="s">
        <v>2380</v>
      </c>
      <c r="G310" t="s">
        <v>2380</v>
      </c>
      <c r="H310">
        <v>2</v>
      </c>
      <c r="I310" t="s">
        <v>2383</v>
      </c>
      <c r="J310" t="s">
        <v>8354</v>
      </c>
      <c r="K310" t="s">
        <v>8363</v>
      </c>
      <c r="L310" t="s">
        <v>8667</v>
      </c>
      <c r="M310">
        <v>0</v>
      </c>
      <c r="N310">
        <v>30625.65</v>
      </c>
      <c r="O310" t="s">
        <v>11</v>
      </c>
      <c r="P310" t="s">
        <v>12</v>
      </c>
      <c r="Q310" t="s">
        <v>42</v>
      </c>
      <c r="R310">
        <v>52</v>
      </c>
    </row>
    <row r="311" spans="1:18" x14ac:dyDescent="0.35">
      <c r="A311" t="s">
        <v>2062</v>
      </c>
      <c r="B311" t="s">
        <v>5312</v>
      </c>
      <c r="C311">
        <v>26.26</v>
      </c>
      <c r="D311">
        <v>11.8</v>
      </c>
      <c r="E311" t="s">
        <v>2383</v>
      </c>
      <c r="F311" t="s">
        <v>2380</v>
      </c>
      <c r="G311" t="s">
        <v>2380</v>
      </c>
      <c r="H311">
        <v>1</v>
      </c>
      <c r="I311" t="s">
        <v>2383</v>
      </c>
      <c r="J311" t="s">
        <v>8353</v>
      </c>
      <c r="K311" t="s">
        <v>8363</v>
      </c>
      <c r="L311" t="s">
        <v>8668</v>
      </c>
      <c r="M311">
        <v>3</v>
      </c>
      <c r="N311">
        <v>30530.5</v>
      </c>
      <c r="O311" t="s">
        <v>11</v>
      </c>
      <c r="P311" t="s">
        <v>16</v>
      </c>
      <c r="Q311" t="s">
        <v>42</v>
      </c>
      <c r="R311">
        <v>36</v>
      </c>
    </row>
    <row r="312" spans="1:18" x14ac:dyDescent="0.35">
      <c r="A312" t="s">
        <v>2061</v>
      </c>
      <c r="B312" t="s">
        <v>5313</v>
      </c>
      <c r="C312">
        <v>22.37</v>
      </c>
      <c r="D312">
        <v>5.86</v>
      </c>
      <c r="E312" t="s">
        <v>2383</v>
      </c>
      <c r="F312" t="s">
        <v>2380</v>
      </c>
      <c r="G312" t="s">
        <v>2383</v>
      </c>
      <c r="H312">
        <v>1</v>
      </c>
      <c r="I312" t="s">
        <v>2383</v>
      </c>
      <c r="J312" t="s">
        <v>8354</v>
      </c>
      <c r="K312" t="s">
        <v>8365</v>
      </c>
      <c r="L312" t="s">
        <v>8669</v>
      </c>
      <c r="M312">
        <v>3</v>
      </c>
      <c r="N312">
        <v>30457.37</v>
      </c>
      <c r="O312" t="s">
        <v>11</v>
      </c>
      <c r="P312" t="s">
        <v>16</v>
      </c>
      <c r="Q312" t="s">
        <v>23</v>
      </c>
      <c r="R312">
        <v>39</v>
      </c>
    </row>
    <row r="313" spans="1:18" x14ac:dyDescent="0.35">
      <c r="A313" t="s">
        <v>2060</v>
      </c>
      <c r="B313" t="s">
        <v>5315</v>
      </c>
      <c r="C313">
        <v>39.619999999999997</v>
      </c>
      <c r="D313">
        <v>4.28</v>
      </c>
      <c r="E313" t="s">
        <v>2380</v>
      </c>
      <c r="F313" t="s">
        <v>2380</v>
      </c>
      <c r="G313" t="s">
        <v>2380</v>
      </c>
      <c r="H313">
        <v>1</v>
      </c>
      <c r="I313" t="s">
        <v>2383</v>
      </c>
      <c r="J313" t="s">
        <v>8352</v>
      </c>
      <c r="K313" t="s">
        <v>8369</v>
      </c>
      <c r="L313" t="s">
        <v>8670</v>
      </c>
      <c r="M313">
        <v>0</v>
      </c>
      <c r="N313">
        <v>30422.03</v>
      </c>
      <c r="O313" t="s">
        <v>11</v>
      </c>
      <c r="P313" t="s">
        <v>12</v>
      </c>
      <c r="Q313" t="s">
        <v>42</v>
      </c>
      <c r="R313">
        <v>24</v>
      </c>
    </row>
    <row r="314" spans="1:18" x14ac:dyDescent="0.35">
      <c r="A314" t="s">
        <v>2059</v>
      </c>
      <c r="B314" t="s">
        <v>5317</v>
      </c>
      <c r="C314">
        <v>18.329999999999998</v>
      </c>
      <c r="D314">
        <v>4.16</v>
      </c>
      <c r="E314" t="s">
        <v>2383</v>
      </c>
      <c r="F314" t="s">
        <v>2380</v>
      </c>
      <c r="G314" t="s">
        <v>2380</v>
      </c>
      <c r="H314">
        <v>0</v>
      </c>
      <c r="I314" t="s">
        <v>2383</v>
      </c>
      <c r="J314" t="s">
        <v>8355</v>
      </c>
      <c r="K314" t="s">
        <v>8369</v>
      </c>
      <c r="L314" t="s">
        <v>8671</v>
      </c>
      <c r="M314">
        <v>2</v>
      </c>
      <c r="N314">
        <v>30409.53</v>
      </c>
      <c r="O314" t="s">
        <v>11</v>
      </c>
      <c r="P314" t="s">
        <v>12</v>
      </c>
      <c r="Q314" t="s">
        <v>23</v>
      </c>
      <c r="R314">
        <v>46</v>
      </c>
    </row>
    <row r="315" spans="1:18" x14ac:dyDescent="0.35">
      <c r="A315" t="s">
        <v>2058</v>
      </c>
      <c r="B315" t="s">
        <v>5319</v>
      </c>
      <c r="C315">
        <v>17.11</v>
      </c>
      <c r="D315">
        <v>4.9800000000000004</v>
      </c>
      <c r="E315" t="s">
        <v>2383</v>
      </c>
      <c r="F315" t="s">
        <v>2380</v>
      </c>
      <c r="G315" t="s">
        <v>2383</v>
      </c>
      <c r="H315">
        <v>1</v>
      </c>
      <c r="I315" t="s">
        <v>2383</v>
      </c>
      <c r="J315" t="s">
        <v>8355</v>
      </c>
      <c r="K315" t="s">
        <v>8369</v>
      </c>
      <c r="L315" t="s">
        <v>8672</v>
      </c>
      <c r="M315">
        <v>0</v>
      </c>
      <c r="N315">
        <v>30366.93</v>
      </c>
      <c r="O315" t="s">
        <v>11</v>
      </c>
      <c r="P315" t="s">
        <v>11</v>
      </c>
      <c r="Q315" t="s">
        <v>42</v>
      </c>
      <c r="R315">
        <v>53</v>
      </c>
    </row>
    <row r="316" spans="1:18" x14ac:dyDescent="0.35">
      <c r="A316" t="s">
        <v>2057</v>
      </c>
      <c r="B316" t="s">
        <v>5321</v>
      </c>
      <c r="C316">
        <v>43.5</v>
      </c>
      <c r="D316">
        <v>6.38</v>
      </c>
      <c r="E316" t="s">
        <v>2380</v>
      </c>
      <c r="F316" t="s">
        <v>2382</v>
      </c>
      <c r="G316" t="s">
        <v>2380</v>
      </c>
      <c r="H316">
        <v>1</v>
      </c>
      <c r="I316" t="s">
        <v>2383</v>
      </c>
      <c r="J316" t="s">
        <v>8352</v>
      </c>
      <c r="K316" t="s">
        <v>8365</v>
      </c>
      <c r="L316" t="s">
        <v>8673</v>
      </c>
      <c r="M316">
        <v>0</v>
      </c>
      <c r="N316">
        <v>30328.27</v>
      </c>
      <c r="O316" t="s">
        <v>11</v>
      </c>
      <c r="P316" t="s">
        <v>11</v>
      </c>
      <c r="Q316" t="s">
        <v>42</v>
      </c>
      <c r="R316">
        <v>19</v>
      </c>
    </row>
    <row r="317" spans="1:18" x14ac:dyDescent="0.35">
      <c r="A317" t="s">
        <v>2056</v>
      </c>
      <c r="B317" t="s">
        <v>5070</v>
      </c>
      <c r="C317">
        <v>25.364999999999998</v>
      </c>
      <c r="D317">
        <v>5.19</v>
      </c>
      <c r="E317" t="s">
        <v>2380</v>
      </c>
      <c r="F317" t="s">
        <v>2380</v>
      </c>
      <c r="G317" t="s">
        <v>2380</v>
      </c>
      <c r="H317">
        <v>2</v>
      </c>
      <c r="I317" t="s">
        <v>2380</v>
      </c>
      <c r="J317" t="s">
        <v>8353</v>
      </c>
      <c r="K317" t="s">
        <v>8369</v>
      </c>
      <c r="L317" t="s">
        <v>8674</v>
      </c>
      <c r="M317">
        <v>2</v>
      </c>
      <c r="N317">
        <v>30284.639999999999</v>
      </c>
      <c r="O317" t="s">
        <v>16</v>
      </c>
      <c r="P317" t="s">
        <v>16</v>
      </c>
      <c r="Q317" t="s">
        <v>23</v>
      </c>
      <c r="R317">
        <v>50</v>
      </c>
    </row>
    <row r="318" spans="1:18" x14ac:dyDescent="0.35">
      <c r="A318" t="s">
        <v>2055</v>
      </c>
      <c r="B318" t="s">
        <v>4774</v>
      </c>
      <c r="C318">
        <v>28.594999999999999</v>
      </c>
      <c r="D318">
        <v>10.210000000000001</v>
      </c>
      <c r="E318" t="s">
        <v>2380</v>
      </c>
      <c r="F318" t="s">
        <v>2380</v>
      </c>
      <c r="G318" t="s">
        <v>2380</v>
      </c>
      <c r="H318">
        <v>0</v>
      </c>
      <c r="I318" t="s">
        <v>2380</v>
      </c>
      <c r="J318" t="s">
        <v>8353</v>
      </c>
      <c r="K318" t="s">
        <v>8363</v>
      </c>
      <c r="L318" t="s">
        <v>8675</v>
      </c>
      <c r="M318">
        <v>0</v>
      </c>
      <c r="N318">
        <v>30260</v>
      </c>
      <c r="O318" t="s">
        <v>16</v>
      </c>
      <c r="P318" t="s">
        <v>16</v>
      </c>
      <c r="Q318" t="s">
        <v>276</v>
      </c>
      <c r="R318">
        <v>60</v>
      </c>
    </row>
    <row r="319" spans="1:18" x14ac:dyDescent="0.35">
      <c r="A319" t="s">
        <v>2054</v>
      </c>
      <c r="B319" t="s">
        <v>5325</v>
      </c>
      <c r="C319">
        <v>29.83</v>
      </c>
      <c r="D319">
        <v>9.6999999999999993</v>
      </c>
      <c r="E319" t="s">
        <v>2383</v>
      </c>
      <c r="F319" t="s">
        <v>2380</v>
      </c>
      <c r="G319" t="s">
        <v>2383</v>
      </c>
      <c r="H319">
        <v>1</v>
      </c>
      <c r="I319" t="s">
        <v>2383</v>
      </c>
      <c r="J319" t="s">
        <v>8353</v>
      </c>
      <c r="K319" t="s">
        <v>8363</v>
      </c>
      <c r="L319" t="s">
        <v>8676</v>
      </c>
      <c r="M319">
        <v>3</v>
      </c>
      <c r="N319">
        <v>30184.94</v>
      </c>
      <c r="O319" t="s">
        <v>16</v>
      </c>
      <c r="P319" t="s">
        <v>16</v>
      </c>
      <c r="Q319" t="s">
        <v>276</v>
      </c>
      <c r="R319">
        <v>59</v>
      </c>
    </row>
    <row r="320" spans="1:18" x14ac:dyDescent="0.35">
      <c r="A320" t="s">
        <v>2053</v>
      </c>
      <c r="B320" t="s">
        <v>5327</v>
      </c>
      <c r="C320">
        <v>24.7</v>
      </c>
      <c r="D320">
        <v>10.25</v>
      </c>
      <c r="E320" t="s">
        <v>2380</v>
      </c>
      <c r="F320" t="s">
        <v>2380</v>
      </c>
      <c r="G320" t="s">
        <v>2380</v>
      </c>
      <c r="H320">
        <v>3</v>
      </c>
      <c r="I320" t="s">
        <v>2380</v>
      </c>
      <c r="J320" t="s">
        <v>8354</v>
      </c>
      <c r="K320" t="s">
        <v>8363</v>
      </c>
      <c r="L320" t="s">
        <v>8677</v>
      </c>
      <c r="M320">
        <v>1</v>
      </c>
      <c r="N320">
        <v>30166.62</v>
      </c>
      <c r="O320" t="s">
        <v>16</v>
      </c>
      <c r="P320" t="s">
        <v>12</v>
      </c>
      <c r="Q320" t="s">
        <v>23</v>
      </c>
      <c r="R320">
        <v>64</v>
      </c>
    </row>
    <row r="321" spans="1:18" x14ac:dyDescent="0.35">
      <c r="A321" t="s">
        <v>2052</v>
      </c>
      <c r="B321" t="s">
        <v>5329</v>
      </c>
      <c r="C321">
        <v>17.940000000000001</v>
      </c>
      <c r="D321">
        <v>9.77</v>
      </c>
      <c r="E321" t="s">
        <v>2380</v>
      </c>
      <c r="F321" t="s">
        <v>2380</v>
      </c>
      <c r="G321" t="s">
        <v>2380</v>
      </c>
      <c r="H321">
        <v>0</v>
      </c>
      <c r="I321" t="s">
        <v>2383</v>
      </c>
      <c r="J321" t="s">
        <v>8355</v>
      </c>
      <c r="K321" t="s">
        <v>8363</v>
      </c>
      <c r="L321" t="s">
        <v>8678</v>
      </c>
      <c r="M321">
        <v>0</v>
      </c>
      <c r="N321">
        <v>30134.75</v>
      </c>
      <c r="O321" t="s">
        <v>11</v>
      </c>
      <c r="P321" t="s">
        <v>12</v>
      </c>
      <c r="Q321" t="s">
        <v>42</v>
      </c>
      <c r="R321">
        <v>51</v>
      </c>
    </row>
    <row r="322" spans="1:18" x14ac:dyDescent="0.35">
      <c r="A322" t="s">
        <v>2051</v>
      </c>
      <c r="B322" t="s">
        <v>5331</v>
      </c>
      <c r="C322">
        <v>21.08</v>
      </c>
      <c r="D322">
        <v>4.83</v>
      </c>
      <c r="E322" t="s">
        <v>2380</v>
      </c>
      <c r="F322" t="s">
        <v>2380</v>
      </c>
      <c r="G322" t="s">
        <v>2383</v>
      </c>
      <c r="H322">
        <v>1</v>
      </c>
      <c r="I322" t="s">
        <v>2383</v>
      </c>
      <c r="J322" t="s">
        <v>8354</v>
      </c>
      <c r="K322" t="s">
        <v>8369</v>
      </c>
      <c r="L322" t="s">
        <v>8679</v>
      </c>
      <c r="M322">
        <v>2</v>
      </c>
      <c r="N322">
        <v>30095.97</v>
      </c>
      <c r="O322" t="s">
        <v>11</v>
      </c>
      <c r="P322" t="s">
        <v>12</v>
      </c>
      <c r="Q322" t="s">
        <v>42</v>
      </c>
      <c r="R322">
        <v>43</v>
      </c>
    </row>
    <row r="323" spans="1:18" x14ac:dyDescent="0.35">
      <c r="A323" t="s">
        <v>2050</v>
      </c>
      <c r="B323" t="s">
        <v>5333</v>
      </c>
      <c r="C323">
        <v>37.715000000000003</v>
      </c>
      <c r="D323">
        <v>10.86</v>
      </c>
      <c r="E323" t="s">
        <v>2383</v>
      </c>
      <c r="F323" t="s">
        <v>2380</v>
      </c>
      <c r="G323" t="s">
        <v>2380</v>
      </c>
      <c r="H323">
        <v>0</v>
      </c>
      <c r="I323" t="s">
        <v>2380</v>
      </c>
      <c r="J323" t="s">
        <v>8352</v>
      </c>
      <c r="K323" t="s">
        <v>8363</v>
      </c>
      <c r="L323" t="s">
        <v>8680</v>
      </c>
      <c r="M323">
        <v>3</v>
      </c>
      <c r="N323">
        <v>30063.58</v>
      </c>
      <c r="O323" t="s">
        <v>16</v>
      </c>
      <c r="P323" t="s">
        <v>16</v>
      </c>
      <c r="Q323" t="s">
        <v>23</v>
      </c>
      <c r="R323">
        <v>55</v>
      </c>
    </row>
    <row r="324" spans="1:18" x14ac:dyDescent="0.35">
      <c r="A324" t="s">
        <v>2049</v>
      </c>
      <c r="B324" t="s">
        <v>5334</v>
      </c>
      <c r="C324">
        <v>22.39</v>
      </c>
      <c r="D324">
        <v>9.5299999999999994</v>
      </c>
      <c r="E324" t="s">
        <v>2383</v>
      </c>
      <c r="F324" t="s">
        <v>2380</v>
      </c>
      <c r="G324" t="s">
        <v>2380</v>
      </c>
      <c r="H324">
        <v>0</v>
      </c>
      <c r="I324" t="s">
        <v>2383</v>
      </c>
      <c r="J324" t="s">
        <v>8354</v>
      </c>
      <c r="K324" t="s">
        <v>8363</v>
      </c>
      <c r="L324" t="s">
        <v>8681</v>
      </c>
      <c r="M324">
        <v>1</v>
      </c>
      <c r="N324">
        <v>30026.87</v>
      </c>
      <c r="O324" t="s">
        <v>11</v>
      </c>
      <c r="P324" t="s">
        <v>12</v>
      </c>
      <c r="Q324" t="s">
        <v>23</v>
      </c>
      <c r="R324">
        <v>41</v>
      </c>
    </row>
    <row r="325" spans="1:18" x14ac:dyDescent="0.35">
      <c r="A325" t="s">
        <v>2048</v>
      </c>
      <c r="B325" t="s">
        <v>5031</v>
      </c>
      <c r="C325">
        <v>28.78</v>
      </c>
      <c r="D325">
        <v>5.68</v>
      </c>
      <c r="E325" t="s">
        <v>2380</v>
      </c>
      <c r="F325" t="s">
        <v>2380</v>
      </c>
      <c r="G325" t="s">
        <v>2380</v>
      </c>
      <c r="H325">
        <v>0</v>
      </c>
      <c r="I325" t="s">
        <v>2383</v>
      </c>
      <c r="J325" t="s">
        <v>8353</v>
      </c>
      <c r="K325" t="s">
        <v>8369</v>
      </c>
      <c r="L325" t="s">
        <v>8682</v>
      </c>
      <c r="M325">
        <v>3</v>
      </c>
      <c r="N325">
        <v>29969.67</v>
      </c>
      <c r="O325" t="s">
        <v>16</v>
      </c>
      <c r="P325" t="s">
        <v>16</v>
      </c>
      <c r="Q325" t="s">
        <v>42</v>
      </c>
      <c r="R325">
        <v>31</v>
      </c>
    </row>
    <row r="326" spans="1:18" x14ac:dyDescent="0.35">
      <c r="A326" t="s">
        <v>2047</v>
      </c>
      <c r="B326" t="s">
        <v>5337</v>
      </c>
      <c r="C326">
        <v>18.329999999999998</v>
      </c>
      <c r="D326">
        <v>5.57</v>
      </c>
      <c r="E326" t="s">
        <v>2383</v>
      </c>
      <c r="F326" t="s">
        <v>2380</v>
      </c>
      <c r="G326" t="s">
        <v>2380</v>
      </c>
      <c r="H326">
        <v>0</v>
      </c>
      <c r="I326" t="s">
        <v>2383</v>
      </c>
      <c r="J326" t="s">
        <v>8355</v>
      </c>
      <c r="K326" t="s">
        <v>8369</v>
      </c>
      <c r="L326" t="s">
        <v>8683</v>
      </c>
      <c r="M326">
        <v>2</v>
      </c>
      <c r="N326">
        <v>29933.75</v>
      </c>
      <c r="O326" t="s">
        <v>16</v>
      </c>
      <c r="P326" t="s">
        <v>16</v>
      </c>
      <c r="Q326" t="s">
        <v>42</v>
      </c>
      <c r="R326">
        <v>46</v>
      </c>
    </row>
    <row r="327" spans="1:18" x14ac:dyDescent="0.35">
      <c r="A327" t="s">
        <v>2046</v>
      </c>
      <c r="B327" t="s">
        <v>5339</v>
      </c>
      <c r="C327">
        <v>26.39</v>
      </c>
      <c r="D327">
        <v>4.58</v>
      </c>
      <c r="E327" t="s">
        <v>2383</v>
      </c>
      <c r="F327" t="s">
        <v>2380</v>
      </c>
      <c r="G327" t="s">
        <v>2380</v>
      </c>
      <c r="H327">
        <v>1</v>
      </c>
      <c r="I327" t="s">
        <v>2383</v>
      </c>
      <c r="J327" t="s">
        <v>8353</v>
      </c>
      <c r="K327" t="s">
        <v>8369</v>
      </c>
      <c r="L327" t="s">
        <v>8684</v>
      </c>
      <c r="M327">
        <v>3</v>
      </c>
      <c r="N327">
        <v>29929.56</v>
      </c>
      <c r="O327" t="s">
        <v>16</v>
      </c>
      <c r="P327" t="s">
        <v>16</v>
      </c>
      <c r="Q327" t="s">
        <v>42</v>
      </c>
      <c r="R327">
        <v>34</v>
      </c>
    </row>
    <row r="328" spans="1:18" x14ac:dyDescent="0.35">
      <c r="A328" t="s">
        <v>2045</v>
      </c>
      <c r="B328" t="s">
        <v>5172</v>
      </c>
      <c r="C328">
        <v>19.260000000000002</v>
      </c>
      <c r="D328">
        <v>8.9600000000000009</v>
      </c>
      <c r="E328" t="s">
        <v>2383</v>
      </c>
      <c r="F328" t="s">
        <v>2380</v>
      </c>
      <c r="G328" t="s">
        <v>2380</v>
      </c>
      <c r="H328">
        <v>1</v>
      </c>
      <c r="I328" t="s">
        <v>2383</v>
      </c>
      <c r="J328" t="s">
        <v>8354</v>
      </c>
      <c r="K328" t="s">
        <v>8363</v>
      </c>
      <c r="L328" t="s">
        <v>8685</v>
      </c>
      <c r="M328">
        <v>1</v>
      </c>
      <c r="N328">
        <v>29899.25</v>
      </c>
      <c r="O328" t="s">
        <v>16</v>
      </c>
      <c r="P328" t="s">
        <v>12</v>
      </c>
      <c r="Q328" t="s">
        <v>42</v>
      </c>
      <c r="R328">
        <v>47</v>
      </c>
    </row>
    <row r="329" spans="1:18" x14ac:dyDescent="0.35">
      <c r="A329" t="s">
        <v>2044</v>
      </c>
      <c r="B329" t="s">
        <v>5342</v>
      </c>
      <c r="C329">
        <v>26.92</v>
      </c>
      <c r="D329">
        <v>6.09</v>
      </c>
      <c r="E329" t="s">
        <v>2380</v>
      </c>
      <c r="F329" t="s">
        <v>2380</v>
      </c>
      <c r="G329" t="s">
        <v>2380</v>
      </c>
      <c r="H329">
        <v>0</v>
      </c>
      <c r="I329" t="s">
        <v>2383</v>
      </c>
      <c r="J329" t="s">
        <v>8353</v>
      </c>
      <c r="K329" t="s">
        <v>8365</v>
      </c>
      <c r="L329" t="s">
        <v>8686</v>
      </c>
      <c r="M329">
        <v>3</v>
      </c>
      <c r="N329">
        <v>29852.48</v>
      </c>
      <c r="O329" t="s">
        <v>16</v>
      </c>
      <c r="P329" t="s">
        <v>12</v>
      </c>
      <c r="Q329" t="s">
        <v>42</v>
      </c>
      <c r="R329">
        <v>33</v>
      </c>
    </row>
    <row r="330" spans="1:18" x14ac:dyDescent="0.35">
      <c r="A330" t="s">
        <v>2043</v>
      </c>
      <c r="B330" t="s">
        <v>5162</v>
      </c>
      <c r="C330">
        <v>19.73</v>
      </c>
      <c r="D330">
        <v>4.3600000000000003</v>
      </c>
      <c r="E330" t="s">
        <v>2380</v>
      </c>
      <c r="F330" t="s">
        <v>2380</v>
      </c>
      <c r="G330" t="s">
        <v>2380</v>
      </c>
      <c r="H330">
        <v>0</v>
      </c>
      <c r="I330" t="s">
        <v>2383</v>
      </c>
      <c r="J330" t="s">
        <v>8354</v>
      </c>
      <c r="K330" t="s">
        <v>8369</v>
      </c>
      <c r="L330" t="s">
        <v>8687</v>
      </c>
      <c r="M330">
        <v>3</v>
      </c>
      <c r="N330">
        <v>29818.76</v>
      </c>
      <c r="O330" t="s">
        <v>16</v>
      </c>
      <c r="P330" t="s">
        <v>16</v>
      </c>
      <c r="Q330" t="s">
        <v>23</v>
      </c>
      <c r="R330">
        <v>40</v>
      </c>
    </row>
    <row r="331" spans="1:18" x14ac:dyDescent="0.35">
      <c r="A331" t="s">
        <v>2042</v>
      </c>
      <c r="B331" t="s">
        <v>5345</v>
      </c>
      <c r="C331">
        <v>23.56</v>
      </c>
      <c r="D331">
        <v>11.74</v>
      </c>
      <c r="E331" t="s">
        <v>2383</v>
      </c>
      <c r="F331" t="s">
        <v>2380</v>
      </c>
      <c r="G331" t="s">
        <v>2380</v>
      </c>
      <c r="H331">
        <v>0</v>
      </c>
      <c r="I331" t="s">
        <v>2383</v>
      </c>
      <c r="J331" t="s">
        <v>8354</v>
      </c>
      <c r="K331" t="s">
        <v>8363</v>
      </c>
      <c r="L331" t="s">
        <v>8688</v>
      </c>
      <c r="M331">
        <v>1</v>
      </c>
      <c r="N331">
        <v>29816.639999999999</v>
      </c>
      <c r="O331" t="s">
        <v>16</v>
      </c>
      <c r="P331" t="s">
        <v>11</v>
      </c>
      <c r="Q331" t="s">
        <v>42</v>
      </c>
      <c r="R331">
        <v>41</v>
      </c>
    </row>
    <row r="332" spans="1:18" x14ac:dyDescent="0.35">
      <c r="A332" t="s">
        <v>2041</v>
      </c>
      <c r="B332" t="s">
        <v>5347</v>
      </c>
      <c r="C332">
        <v>37.67</v>
      </c>
      <c r="D332">
        <v>5.89</v>
      </c>
      <c r="E332" t="s">
        <v>2380</v>
      </c>
      <c r="F332" t="s">
        <v>2380</v>
      </c>
      <c r="G332" t="s">
        <v>2380</v>
      </c>
      <c r="H332">
        <v>1</v>
      </c>
      <c r="I332" t="s">
        <v>2383</v>
      </c>
      <c r="J332" t="s">
        <v>8352</v>
      </c>
      <c r="K332" t="s">
        <v>8365</v>
      </c>
      <c r="L332" t="s">
        <v>8689</v>
      </c>
      <c r="M332">
        <v>0</v>
      </c>
      <c r="N332">
        <v>29760.6</v>
      </c>
      <c r="O332" t="s">
        <v>16</v>
      </c>
      <c r="P332" t="s">
        <v>11</v>
      </c>
      <c r="Q332" t="s">
        <v>42</v>
      </c>
      <c r="R332">
        <v>24</v>
      </c>
    </row>
    <row r="333" spans="1:18" x14ac:dyDescent="0.35">
      <c r="A333" t="s">
        <v>2040</v>
      </c>
      <c r="B333" t="s">
        <v>5327</v>
      </c>
      <c r="C333">
        <v>18.73</v>
      </c>
      <c r="D333">
        <v>10.64</v>
      </c>
      <c r="E333" t="s">
        <v>2380</v>
      </c>
      <c r="F333" t="s">
        <v>2380</v>
      </c>
      <c r="G333" t="s">
        <v>2380</v>
      </c>
      <c r="H333">
        <v>2</v>
      </c>
      <c r="I333" t="s">
        <v>2383</v>
      </c>
      <c r="J333" t="s">
        <v>8354</v>
      </c>
      <c r="K333" t="s">
        <v>8363</v>
      </c>
      <c r="L333" t="s">
        <v>8690</v>
      </c>
      <c r="M333">
        <v>0</v>
      </c>
      <c r="N333">
        <v>29757.69</v>
      </c>
      <c r="O333" t="s">
        <v>16</v>
      </c>
      <c r="P333" t="s">
        <v>12</v>
      </c>
      <c r="Q333" t="s">
        <v>42</v>
      </c>
      <c r="R333">
        <v>49</v>
      </c>
    </row>
    <row r="334" spans="1:18" x14ac:dyDescent="0.35">
      <c r="A334" t="s">
        <v>2039</v>
      </c>
      <c r="B334" t="s">
        <v>5350</v>
      </c>
      <c r="C334">
        <v>33.090000000000003</v>
      </c>
      <c r="D334">
        <v>6.06</v>
      </c>
      <c r="E334" t="s">
        <v>2380</v>
      </c>
      <c r="F334" t="s">
        <v>2380</v>
      </c>
      <c r="G334" t="s">
        <v>2383</v>
      </c>
      <c r="H334">
        <v>1</v>
      </c>
      <c r="I334" t="s">
        <v>2383</v>
      </c>
      <c r="J334" t="s">
        <v>8352</v>
      </c>
      <c r="K334" t="s">
        <v>8365</v>
      </c>
      <c r="L334" t="s">
        <v>8691</v>
      </c>
      <c r="M334">
        <v>0</v>
      </c>
      <c r="N334">
        <v>29622.69</v>
      </c>
      <c r="O334" t="s">
        <v>16</v>
      </c>
      <c r="P334" t="s">
        <v>16</v>
      </c>
      <c r="Q334" t="s">
        <v>42</v>
      </c>
      <c r="R334">
        <v>29</v>
      </c>
    </row>
    <row r="335" spans="1:18" x14ac:dyDescent="0.35">
      <c r="A335" t="s">
        <v>2038</v>
      </c>
      <c r="B335" t="s">
        <v>5352</v>
      </c>
      <c r="C335">
        <v>18.329999999999998</v>
      </c>
      <c r="D335">
        <v>7.46</v>
      </c>
      <c r="E335" t="s">
        <v>2383</v>
      </c>
      <c r="F335" t="s">
        <v>2380</v>
      </c>
      <c r="G335" t="s">
        <v>2380</v>
      </c>
      <c r="H335">
        <v>1</v>
      </c>
      <c r="I335" t="s">
        <v>2383</v>
      </c>
      <c r="J335" t="s">
        <v>8355</v>
      </c>
      <c r="K335" t="s">
        <v>8363</v>
      </c>
      <c r="L335" t="s">
        <v>8692</v>
      </c>
      <c r="M335">
        <v>1</v>
      </c>
      <c r="N335">
        <v>29583.8</v>
      </c>
      <c r="O335" t="s">
        <v>16</v>
      </c>
      <c r="P335" t="s">
        <v>16</v>
      </c>
      <c r="Q335" t="s">
        <v>42</v>
      </c>
      <c r="R335">
        <v>47</v>
      </c>
    </row>
    <row r="336" spans="1:18" x14ac:dyDescent="0.35">
      <c r="A336" t="s">
        <v>2037</v>
      </c>
      <c r="B336" t="s">
        <v>5354</v>
      </c>
      <c r="C336">
        <v>27.74</v>
      </c>
      <c r="D336">
        <v>4.68</v>
      </c>
      <c r="E336" t="s">
        <v>2383</v>
      </c>
      <c r="F336" t="s">
        <v>2380</v>
      </c>
      <c r="G336" t="s">
        <v>2380</v>
      </c>
      <c r="H336">
        <v>2</v>
      </c>
      <c r="I336" t="s">
        <v>2383</v>
      </c>
      <c r="J336" t="s">
        <v>8353</v>
      </c>
      <c r="K336" t="s">
        <v>8369</v>
      </c>
      <c r="L336" t="s">
        <v>8693</v>
      </c>
      <c r="M336">
        <v>0</v>
      </c>
      <c r="N336">
        <v>29523.17</v>
      </c>
      <c r="O336" t="s">
        <v>16</v>
      </c>
      <c r="P336" t="s">
        <v>11</v>
      </c>
      <c r="Q336" t="s">
        <v>247</v>
      </c>
      <c r="R336">
        <v>63</v>
      </c>
    </row>
    <row r="337" spans="1:18" x14ac:dyDescent="0.35">
      <c r="A337" t="s">
        <v>2036</v>
      </c>
      <c r="B337" t="s">
        <v>5356</v>
      </c>
      <c r="C337">
        <v>24.2</v>
      </c>
      <c r="D337">
        <v>6.15</v>
      </c>
      <c r="E337" t="s">
        <v>2380</v>
      </c>
      <c r="F337" t="s">
        <v>2380</v>
      </c>
      <c r="G337" t="s">
        <v>2380</v>
      </c>
      <c r="H337">
        <v>1</v>
      </c>
      <c r="I337" t="s">
        <v>2383</v>
      </c>
      <c r="J337" t="s">
        <v>8354</v>
      </c>
      <c r="K337" t="s">
        <v>8365</v>
      </c>
      <c r="L337" t="s">
        <v>8694</v>
      </c>
      <c r="M337">
        <v>3</v>
      </c>
      <c r="N337">
        <v>29443.59</v>
      </c>
      <c r="O337" t="s">
        <v>16</v>
      </c>
      <c r="P337" t="s">
        <v>16</v>
      </c>
      <c r="Q337" t="s">
        <v>42</v>
      </c>
      <c r="R337">
        <v>35</v>
      </c>
    </row>
    <row r="338" spans="1:18" x14ac:dyDescent="0.35">
      <c r="A338" t="s">
        <v>2035</v>
      </c>
      <c r="B338" t="s">
        <v>5358</v>
      </c>
      <c r="C338">
        <v>22.03</v>
      </c>
      <c r="D338">
        <v>4.28</v>
      </c>
      <c r="E338" t="s">
        <v>2383</v>
      </c>
      <c r="F338" t="s">
        <v>2380</v>
      </c>
      <c r="G338" t="s">
        <v>2380</v>
      </c>
      <c r="H338">
        <v>0</v>
      </c>
      <c r="I338" t="s">
        <v>2383</v>
      </c>
      <c r="J338" t="s">
        <v>8354</v>
      </c>
      <c r="K338" t="s">
        <v>8369</v>
      </c>
      <c r="L338" t="s">
        <v>8695</v>
      </c>
      <c r="M338">
        <v>3</v>
      </c>
      <c r="N338">
        <v>29352.560000000001</v>
      </c>
      <c r="O338" t="s">
        <v>16</v>
      </c>
      <c r="P338" t="s">
        <v>16</v>
      </c>
      <c r="Q338" t="s">
        <v>42</v>
      </c>
      <c r="R338">
        <v>37</v>
      </c>
    </row>
    <row r="339" spans="1:18" x14ac:dyDescent="0.35">
      <c r="A339" t="s">
        <v>2034</v>
      </c>
      <c r="B339" t="s">
        <v>5129</v>
      </c>
      <c r="C339">
        <v>26.885000000000002</v>
      </c>
      <c r="D339">
        <v>9.86</v>
      </c>
      <c r="E339" t="s">
        <v>2380</v>
      </c>
      <c r="F339" t="s">
        <v>2380</v>
      </c>
      <c r="G339" t="s">
        <v>2380</v>
      </c>
      <c r="H339">
        <v>3</v>
      </c>
      <c r="I339" t="s">
        <v>2383</v>
      </c>
      <c r="J339" t="s">
        <v>8353</v>
      </c>
      <c r="K339" t="s">
        <v>8363</v>
      </c>
      <c r="L339" t="s">
        <v>8696</v>
      </c>
      <c r="M339">
        <v>0</v>
      </c>
      <c r="N339">
        <v>29330.98</v>
      </c>
      <c r="O339" t="s">
        <v>16</v>
      </c>
      <c r="P339" t="s">
        <v>11</v>
      </c>
      <c r="Q339" t="s">
        <v>23</v>
      </c>
      <c r="R339">
        <v>65</v>
      </c>
    </row>
    <row r="340" spans="1:18" x14ac:dyDescent="0.35">
      <c r="A340" t="s">
        <v>2033</v>
      </c>
      <c r="B340" t="s">
        <v>5050</v>
      </c>
      <c r="C340">
        <v>16.36</v>
      </c>
      <c r="D340">
        <v>11.19</v>
      </c>
      <c r="E340" t="s">
        <v>2380</v>
      </c>
      <c r="F340" t="s">
        <v>2380</v>
      </c>
      <c r="G340" t="s">
        <v>2380</v>
      </c>
      <c r="H340">
        <v>0</v>
      </c>
      <c r="I340" t="s">
        <v>2383</v>
      </c>
      <c r="J340" t="s">
        <v>8355</v>
      </c>
      <c r="K340" t="s">
        <v>8363</v>
      </c>
      <c r="L340" t="s">
        <v>8697</v>
      </c>
      <c r="M340">
        <v>2</v>
      </c>
      <c r="N340">
        <v>29227.599999999999</v>
      </c>
      <c r="O340" t="s">
        <v>16</v>
      </c>
      <c r="P340" t="s">
        <v>12</v>
      </c>
      <c r="Q340" t="s">
        <v>23</v>
      </c>
      <c r="R340">
        <v>44</v>
      </c>
    </row>
    <row r="341" spans="1:18" x14ac:dyDescent="0.35">
      <c r="A341" t="s">
        <v>2032</v>
      </c>
      <c r="B341" t="s">
        <v>5362</v>
      </c>
      <c r="C341">
        <v>32.299999999999997</v>
      </c>
      <c r="D341">
        <v>4.8899999999999997</v>
      </c>
      <c r="E341" t="s">
        <v>2383</v>
      </c>
      <c r="F341" t="s">
        <v>2380</v>
      </c>
      <c r="G341" t="s">
        <v>2383</v>
      </c>
      <c r="H341">
        <v>1</v>
      </c>
      <c r="I341" t="s">
        <v>2380</v>
      </c>
      <c r="J341" t="s">
        <v>8352</v>
      </c>
      <c r="K341" t="s">
        <v>8369</v>
      </c>
      <c r="L341" t="s">
        <v>8698</v>
      </c>
      <c r="M341">
        <v>2</v>
      </c>
      <c r="N341">
        <v>29186.48</v>
      </c>
      <c r="O341" t="s">
        <v>16</v>
      </c>
      <c r="P341" t="s">
        <v>12</v>
      </c>
      <c r="Q341" t="s">
        <v>247</v>
      </c>
      <c r="R341">
        <v>53</v>
      </c>
    </row>
    <row r="342" spans="1:18" x14ac:dyDescent="0.35">
      <c r="A342" t="s">
        <v>2031</v>
      </c>
      <c r="B342" t="s">
        <v>5364</v>
      </c>
      <c r="C342">
        <v>16.05</v>
      </c>
      <c r="D342">
        <v>4.3499999999999996</v>
      </c>
      <c r="E342" t="s">
        <v>2383</v>
      </c>
      <c r="F342" t="s">
        <v>2380</v>
      </c>
      <c r="G342" t="s">
        <v>2380</v>
      </c>
      <c r="H342">
        <v>0</v>
      </c>
      <c r="I342" t="s">
        <v>2383</v>
      </c>
      <c r="J342" t="s">
        <v>8355</v>
      </c>
      <c r="K342" t="s">
        <v>8369</v>
      </c>
      <c r="L342" t="s">
        <v>8699</v>
      </c>
      <c r="M342">
        <v>2</v>
      </c>
      <c r="N342">
        <v>29160.39</v>
      </c>
      <c r="O342" t="s">
        <v>16</v>
      </c>
      <c r="P342" t="s">
        <v>11</v>
      </c>
      <c r="Q342" t="s">
        <v>42</v>
      </c>
      <c r="R342">
        <v>46</v>
      </c>
    </row>
    <row r="343" spans="1:18" x14ac:dyDescent="0.35">
      <c r="A343" t="s">
        <v>2030</v>
      </c>
      <c r="B343" t="s">
        <v>5366</v>
      </c>
      <c r="C343">
        <v>29.07</v>
      </c>
      <c r="D343">
        <v>8.66</v>
      </c>
      <c r="E343" t="s">
        <v>2383</v>
      </c>
      <c r="F343" t="s">
        <v>2380</v>
      </c>
      <c r="G343" t="s">
        <v>2380</v>
      </c>
      <c r="H343">
        <v>2</v>
      </c>
      <c r="I343" t="s">
        <v>2383</v>
      </c>
      <c r="J343" t="s">
        <v>8353</v>
      </c>
      <c r="K343" t="s">
        <v>8363</v>
      </c>
      <c r="L343" t="s">
        <v>8700</v>
      </c>
      <c r="M343">
        <v>0</v>
      </c>
      <c r="N343">
        <v>29141.360000000001</v>
      </c>
      <c r="O343" t="s">
        <v>16</v>
      </c>
      <c r="P343" t="s">
        <v>12</v>
      </c>
      <c r="Q343" t="s">
        <v>23</v>
      </c>
      <c r="R343">
        <v>61</v>
      </c>
    </row>
    <row r="344" spans="1:18" x14ac:dyDescent="0.35">
      <c r="A344" t="s">
        <v>2029</v>
      </c>
      <c r="B344" t="s">
        <v>4924</v>
      </c>
      <c r="C344">
        <v>17.43</v>
      </c>
      <c r="D344">
        <v>8.64</v>
      </c>
      <c r="E344" t="s">
        <v>2380</v>
      </c>
      <c r="F344" t="s">
        <v>2380</v>
      </c>
      <c r="G344" t="s">
        <v>2380</v>
      </c>
      <c r="H344">
        <v>0</v>
      </c>
      <c r="I344" t="s">
        <v>2383</v>
      </c>
      <c r="J344" t="s">
        <v>8355</v>
      </c>
      <c r="K344" t="s">
        <v>8363</v>
      </c>
      <c r="L344" t="s">
        <v>8701</v>
      </c>
      <c r="M344">
        <v>2</v>
      </c>
      <c r="N344">
        <v>29114.77</v>
      </c>
      <c r="O344" t="s">
        <v>16</v>
      </c>
      <c r="P344" t="s">
        <v>16</v>
      </c>
      <c r="Q344" t="s">
        <v>42</v>
      </c>
      <c r="R344">
        <v>44</v>
      </c>
    </row>
    <row r="345" spans="1:18" x14ac:dyDescent="0.35">
      <c r="A345" t="s">
        <v>2028</v>
      </c>
      <c r="B345" t="s">
        <v>5369</v>
      </c>
      <c r="C345">
        <v>19.329999999999998</v>
      </c>
      <c r="D345">
        <v>4.2699999999999996</v>
      </c>
      <c r="E345" t="s">
        <v>2380</v>
      </c>
      <c r="F345" t="s">
        <v>2380</v>
      </c>
      <c r="G345" t="s">
        <v>2380</v>
      </c>
      <c r="H345">
        <v>0</v>
      </c>
      <c r="I345" t="s">
        <v>2383</v>
      </c>
      <c r="J345" t="s">
        <v>8354</v>
      </c>
      <c r="K345" t="s">
        <v>8369</v>
      </c>
      <c r="L345" t="s">
        <v>8702</v>
      </c>
      <c r="M345">
        <v>2</v>
      </c>
      <c r="N345">
        <v>29114.21</v>
      </c>
      <c r="O345" t="s">
        <v>16</v>
      </c>
      <c r="P345" t="s">
        <v>12</v>
      </c>
      <c r="Q345" t="s">
        <v>42</v>
      </c>
      <c r="R345">
        <v>42</v>
      </c>
    </row>
    <row r="346" spans="1:18" x14ac:dyDescent="0.35">
      <c r="A346" t="s">
        <v>2027</v>
      </c>
      <c r="B346" t="s">
        <v>5371</v>
      </c>
      <c r="C346">
        <v>30.52</v>
      </c>
      <c r="D346">
        <v>4.21</v>
      </c>
      <c r="E346" t="s">
        <v>2380</v>
      </c>
      <c r="F346" t="s">
        <v>2380</v>
      </c>
      <c r="G346" t="s">
        <v>2380</v>
      </c>
      <c r="H346">
        <v>1</v>
      </c>
      <c r="I346" t="s">
        <v>2383</v>
      </c>
      <c r="J346" t="s">
        <v>8352</v>
      </c>
      <c r="K346" t="s">
        <v>8369</v>
      </c>
      <c r="L346" t="s">
        <v>8703</v>
      </c>
      <c r="M346">
        <v>0</v>
      </c>
      <c r="N346">
        <v>29007.82</v>
      </c>
      <c r="O346" t="s">
        <v>16</v>
      </c>
      <c r="P346" t="s">
        <v>12</v>
      </c>
      <c r="Q346" t="s">
        <v>42</v>
      </c>
      <c r="R346">
        <v>30</v>
      </c>
    </row>
    <row r="347" spans="1:18" x14ac:dyDescent="0.35">
      <c r="A347" t="s">
        <v>2026</v>
      </c>
      <c r="B347" t="s">
        <v>4835</v>
      </c>
      <c r="C347">
        <v>39.21</v>
      </c>
      <c r="D347">
        <v>5.04</v>
      </c>
      <c r="E347" t="s">
        <v>2380</v>
      </c>
      <c r="F347" t="s">
        <v>2380</v>
      </c>
      <c r="G347" t="s">
        <v>2383</v>
      </c>
      <c r="H347">
        <v>1</v>
      </c>
      <c r="I347" t="s">
        <v>2383</v>
      </c>
      <c r="J347" t="s">
        <v>8352</v>
      </c>
      <c r="K347" t="s">
        <v>8369</v>
      </c>
      <c r="L347" t="s">
        <v>8704</v>
      </c>
      <c r="M347">
        <v>0</v>
      </c>
      <c r="N347">
        <v>28998.68</v>
      </c>
      <c r="O347" t="s">
        <v>16</v>
      </c>
      <c r="P347" t="s">
        <v>12</v>
      </c>
      <c r="Q347" t="s">
        <v>42</v>
      </c>
      <c r="R347">
        <v>19</v>
      </c>
    </row>
    <row r="348" spans="1:18" x14ac:dyDescent="0.35">
      <c r="A348" t="s">
        <v>2025</v>
      </c>
      <c r="B348" t="s">
        <v>5374</v>
      </c>
      <c r="C348">
        <v>26.98</v>
      </c>
      <c r="D348">
        <v>5.21</v>
      </c>
      <c r="E348" t="s">
        <v>2383</v>
      </c>
      <c r="F348" t="s">
        <v>2380</v>
      </c>
      <c r="G348" t="s">
        <v>2380</v>
      </c>
      <c r="H348">
        <v>2</v>
      </c>
      <c r="I348" t="s">
        <v>2383</v>
      </c>
      <c r="J348" t="s">
        <v>8353</v>
      </c>
      <c r="K348" t="s">
        <v>8369</v>
      </c>
      <c r="L348" t="s">
        <v>8705</v>
      </c>
      <c r="M348">
        <v>0</v>
      </c>
      <c r="N348">
        <v>28950.47</v>
      </c>
      <c r="O348" t="s">
        <v>16</v>
      </c>
      <c r="P348" t="s">
        <v>16</v>
      </c>
      <c r="Q348" t="s">
        <v>23</v>
      </c>
      <c r="R348">
        <v>63</v>
      </c>
    </row>
    <row r="349" spans="1:18" x14ac:dyDescent="0.35">
      <c r="A349" t="s">
        <v>2024</v>
      </c>
      <c r="B349" t="s">
        <v>5376</v>
      </c>
      <c r="C349">
        <v>25.84</v>
      </c>
      <c r="D349">
        <v>8.83</v>
      </c>
      <c r="E349" t="s">
        <v>2380</v>
      </c>
      <c r="F349" t="s">
        <v>2380</v>
      </c>
      <c r="G349" t="s">
        <v>2380</v>
      </c>
      <c r="H349">
        <v>0</v>
      </c>
      <c r="I349" t="s">
        <v>2380</v>
      </c>
      <c r="J349" t="s">
        <v>8353</v>
      </c>
      <c r="K349" t="s">
        <v>8363</v>
      </c>
      <c r="L349" t="s">
        <v>8706</v>
      </c>
      <c r="M349">
        <v>0</v>
      </c>
      <c r="N349">
        <v>28923.14</v>
      </c>
      <c r="O349" t="s">
        <v>16</v>
      </c>
      <c r="P349" t="s">
        <v>16</v>
      </c>
      <c r="Q349" t="s">
        <v>23</v>
      </c>
      <c r="R349">
        <v>60</v>
      </c>
    </row>
    <row r="350" spans="1:18" x14ac:dyDescent="0.35">
      <c r="A350" t="s">
        <v>2023</v>
      </c>
      <c r="B350" t="s">
        <v>5378</v>
      </c>
      <c r="C350">
        <v>28.31</v>
      </c>
      <c r="D350">
        <v>8.4700000000000006</v>
      </c>
      <c r="E350" t="s">
        <v>2383</v>
      </c>
      <c r="F350" t="s">
        <v>2380</v>
      </c>
      <c r="G350" t="s">
        <v>2380</v>
      </c>
      <c r="H350">
        <v>2</v>
      </c>
      <c r="I350" t="s">
        <v>2383</v>
      </c>
      <c r="J350" t="s">
        <v>8353</v>
      </c>
      <c r="K350" t="s">
        <v>8363</v>
      </c>
      <c r="L350" t="s">
        <v>8707</v>
      </c>
      <c r="M350">
        <v>1</v>
      </c>
      <c r="N350">
        <v>28868.66</v>
      </c>
      <c r="O350" t="s">
        <v>16</v>
      </c>
      <c r="P350" t="s">
        <v>11</v>
      </c>
      <c r="Q350" t="s">
        <v>23</v>
      </c>
      <c r="R350">
        <v>61</v>
      </c>
    </row>
    <row r="351" spans="1:18" x14ac:dyDescent="0.35">
      <c r="A351" t="s">
        <v>2022</v>
      </c>
      <c r="B351" t="s">
        <v>5380</v>
      </c>
      <c r="C351">
        <v>23.94</v>
      </c>
      <c r="D351">
        <v>4.2</v>
      </c>
      <c r="E351" t="s">
        <v>2380</v>
      </c>
      <c r="F351" t="s">
        <v>2380</v>
      </c>
      <c r="G351" t="s">
        <v>2380</v>
      </c>
      <c r="H351">
        <v>0</v>
      </c>
      <c r="I351" t="s">
        <v>2383</v>
      </c>
      <c r="J351" t="s">
        <v>8354</v>
      </c>
      <c r="K351" t="s">
        <v>8369</v>
      </c>
      <c r="L351" t="s">
        <v>8708</v>
      </c>
      <c r="M351">
        <v>3</v>
      </c>
      <c r="N351">
        <v>28716.14</v>
      </c>
      <c r="O351" t="s">
        <v>16</v>
      </c>
      <c r="P351" t="s">
        <v>12</v>
      </c>
      <c r="Q351" t="s">
        <v>42</v>
      </c>
      <c r="R351">
        <v>32</v>
      </c>
    </row>
    <row r="352" spans="1:18" x14ac:dyDescent="0.35">
      <c r="A352" t="s">
        <v>2021</v>
      </c>
      <c r="B352" t="s">
        <v>5382</v>
      </c>
      <c r="C352">
        <v>20.03</v>
      </c>
      <c r="D352">
        <v>6.14</v>
      </c>
      <c r="E352" t="s">
        <v>2383</v>
      </c>
      <c r="F352" t="s">
        <v>2380</v>
      </c>
      <c r="G352" t="s">
        <v>2380</v>
      </c>
      <c r="H352">
        <v>0</v>
      </c>
      <c r="I352" t="s">
        <v>2383</v>
      </c>
      <c r="J352" t="s">
        <v>8354</v>
      </c>
      <c r="K352" t="s">
        <v>8365</v>
      </c>
      <c r="L352" t="s">
        <v>8709</v>
      </c>
      <c r="M352">
        <v>3</v>
      </c>
      <c r="N352">
        <v>28542.86</v>
      </c>
      <c r="O352" t="s">
        <v>16</v>
      </c>
      <c r="P352" t="s">
        <v>12</v>
      </c>
      <c r="Q352" t="s">
        <v>42</v>
      </c>
      <c r="R352">
        <v>37</v>
      </c>
    </row>
    <row r="353" spans="1:18" x14ac:dyDescent="0.35">
      <c r="A353" t="s">
        <v>2020</v>
      </c>
      <c r="B353" t="s">
        <v>5384</v>
      </c>
      <c r="C353">
        <v>41.42</v>
      </c>
      <c r="D353">
        <v>6.07</v>
      </c>
      <c r="E353" t="s">
        <v>2380</v>
      </c>
      <c r="F353" t="s">
        <v>2380</v>
      </c>
      <c r="G353" t="s">
        <v>2380</v>
      </c>
      <c r="H353">
        <v>0</v>
      </c>
      <c r="I353" t="s">
        <v>2380</v>
      </c>
      <c r="J353" t="s">
        <v>8352</v>
      </c>
      <c r="K353" t="s">
        <v>8365</v>
      </c>
      <c r="L353" t="s">
        <v>8710</v>
      </c>
      <c r="M353">
        <v>1</v>
      </c>
      <c r="N353">
        <v>28476.73</v>
      </c>
      <c r="O353" t="s">
        <v>16</v>
      </c>
      <c r="P353" t="s">
        <v>11</v>
      </c>
      <c r="Q353" t="s">
        <v>23</v>
      </c>
      <c r="R353">
        <v>40</v>
      </c>
    </row>
    <row r="354" spans="1:18" x14ac:dyDescent="0.35">
      <c r="A354" t="s">
        <v>2019</v>
      </c>
      <c r="B354" t="s">
        <v>5385</v>
      </c>
      <c r="C354">
        <v>36.67</v>
      </c>
      <c r="D354">
        <v>10.210000000000001</v>
      </c>
      <c r="E354" t="s">
        <v>2380</v>
      </c>
      <c r="F354" t="s">
        <v>2380</v>
      </c>
      <c r="G354" t="s">
        <v>2380</v>
      </c>
      <c r="H354">
        <v>0</v>
      </c>
      <c r="I354" t="s">
        <v>2380</v>
      </c>
      <c r="J354" t="s">
        <v>8352</v>
      </c>
      <c r="K354" t="s">
        <v>8363</v>
      </c>
      <c r="L354" t="s">
        <v>8711</v>
      </c>
      <c r="M354">
        <v>1</v>
      </c>
      <c r="N354">
        <v>28468.92</v>
      </c>
      <c r="O354" t="s">
        <v>16</v>
      </c>
      <c r="P354" t="s">
        <v>16</v>
      </c>
      <c r="Q354" t="s">
        <v>23</v>
      </c>
      <c r="R354">
        <v>48</v>
      </c>
    </row>
    <row r="355" spans="1:18" x14ac:dyDescent="0.35">
      <c r="A355" t="s">
        <v>2018</v>
      </c>
      <c r="B355" t="s">
        <v>5387</v>
      </c>
      <c r="C355">
        <v>27.645</v>
      </c>
      <c r="D355">
        <v>4.6900000000000004</v>
      </c>
      <c r="E355" t="s">
        <v>2380</v>
      </c>
      <c r="F355" t="s">
        <v>2380</v>
      </c>
      <c r="G355" t="s">
        <v>2380</v>
      </c>
      <c r="H355">
        <v>0</v>
      </c>
      <c r="I355" t="s">
        <v>2380</v>
      </c>
      <c r="J355" t="s">
        <v>8353</v>
      </c>
      <c r="K355" t="s">
        <v>8369</v>
      </c>
      <c r="L355" t="s">
        <v>8712</v>
      </c>
      <c r="M355">
        <v>1</v>
      </c>
      <c r="N355">
        <v>28340.19</v>
      </c>
      <c r="O355" t="s">
        <v>16</v>
      </c>
      <c r="P355" t="s">
        <v>11</v>
      </c>
      <c r="Q355" t="s">
        <v>23</v>
      </c>
      <c r="R355">
        <v>45</v>
      </c>
    </row>
    <row r="356" spans="1:18" x14ac:dyDescent="0.35">
      <c r="A356" t="s">
        <v>2017</v>
      </c>
      <c r="B356" t="s">
        <v>5389</v>
      </c>
      <c r="C356">
        <v>22.72</v>
      </c>
      <c r="D356">
        <v>5.71</v>
      </c>
      <c r="E356" t="s">
        <v>2380</v>
      </c>
      <c r="F356" t="s">
        <v>2380</v>
      </c>
      <c r="G356" t="s">
        <v>2380</v>
      </c>
      <c r="H356">
        <v>0</v>
      </c>
      <c r="I356" t="s">
        <v>2383</v>
      </c>
      <c r="J356" t="s">
        <v>8354</v>
      </c>
      <c r="K356" t="s">
        <v>8365</v>
      </c>
      <c r="L356" t="s">
        <v>8713</v>
      </c>
      <c r="M356">
        <v>3</v>
      </c>
      <c r="N356">
        <v>28302.33</v>
      </c>
      <c r="O356" t="s">
        <v>16</v>
      </c>
      <c r="P356" t="s">
        <v>11</v>
      </c>
      <c r="Q356" t="s">
        <v>42</v>
      </c>
      <c r="R356">
        <v>32</v>
      </c>
    </row>
    <row r="357" spans="1:18" x14ac:dyDescent="0.35">
      <c r="A357" t="s">
        <v>2016</v>
      </c>
      <c r="B357" t="s">
        <v>5391</v>
      </c>
      <c r="C357">
        <v>36.520000000000003</v>
      </c>
      <c r="D357">
        <v>9.07</v>
      </c>
      <c r="E357" t="s">
        <v>2383</v>
      </c>
      <c r="F357" t="s">
        <v>2380</v>
      </c>
      <c r="G357" t="s">
        <v>2383</v>
      </c>
      <c r="H357">
        <v>1</v>
      </c>
      <c r="I357" t="s">
        <v>2380</v>
      </c>
      <c r="J357" t="s">
        <v>8352</v>
      </c>
      <c r="K357" t="s">
        <v>8363</v>
      </c>
      <c r="L357" t="s">
        <v>8714</v>
      </c>
      <c r="M357">
        <v>1</v>
      </c>
      <c r="N357">
        <v>28287.9</v>
      </c>
      <c r="O357" t="s">
        <v>16</v>
      </c>
      <c r="P357" t="s">
        <v>16</v>
      </c>
      <c r="Q357" t="s">
        <v>13</v>
      </c>
      <c r="R357">
        <v>59</v>
      </c>
    </row>
    <row r="358" spans="1:18" x14ac:dyDescent="0.35">
      <c r="A358" t="s">
        <v>2015</v>
      </c>
      <c r="B358" t="s">
        <v>5393</v>
      </c>
      <c r="C358">
        <v>33.96</v>
      </c>
      <c r="D358">
        <v>4.99</v>
      </c>
      <c r="E358" t="s">
        <v>2380</v>
      </c>
      <c r="F358" t="s">
        <v>2380</v>
      </c>
      <c r="G358" t="s">
        <v>2380</v>
      </c>
      <c r="H358">
        <v>0</v>
      </c>
      <c r="I358" t="s">
        <v>2383</v>
      </c>
      <c r="J358" t="s">
        <v>8352</v>
      </c>
      <c r="K358" t="s">
        <v>8369</v>
      </c>
      <c r="L358" t="s">
        <v>8715</v>
      </c>
      <c r="M358">
        <v>0</v>
      </c>
      <c r="N358">
        <v>28245.34</v>
      </c>
      <c r="O358" t="s">
        <v>16</v>
      </c>
      <c r="P358" t="s">
        <v>12</v>
      </c>
      <c r="Q358" t="s">
        <v>42</v>
      </c>
      <c r="R358">
        <v>23</v>
      </c>
    </row>
    <row r="359" spans="1:18" x14ac:dyDescent="0.35">
      <c r="A359" t="s">
        <v>2014</v>
      </c>
      <c r="B359" t="s">
        <v>5395</v>
      </c>
      <c r="C359">
        <v>26.695</v>
      </c>
      <c r="D359">
        <v>8.31</v>
      </c>
      <c r="E359" t="s">
        <v>2380</v>
      </c>
      <c r="F359" t="s">
        <v>2380</v>
      </c>
      <c r="G359" t="s">
        <v>2380</v>
      </c>
      <c r="H359">
        <v>0</v>
      </c>
      <c r="I359" t="s">
        <v>2383</v>
      </c>
      <c r="J359" t="s">
        <v>8353</v>
      </c>
      <c r="K359" t="s">
        <v>8363</v>
      </c>
      <c r="L359" t="s">
        <v>8716</v>
      </c>
      <c r="M359">
        <v>0</v>
      </c>
      <c r="N359">
        <v>28101.33</v>
      </c>
      <c r="O359" t="s">
        <v>16</v>
      </c>
      <c r="P359" t="s">
        <v>11</v>
      </c>
      <c r="Q359" t="s">
        <v>166</v>
      </c>
      <c r="R359">
        <v>62</v>
      </c>
    </row>
    <row r="360" spans="1:18" x14ac:dyDescent="0.35">
      <c r="A360" t="s">
        <v>2013</v>
      </c>
      <c r="B360" t="s">
        <v>5397</v>
      </c>
      <c r="C360">
        <v>18.45</v>
      </c>
      <c r="D360">
        <v>5.07</v>
      </c>
      <c r="E360" t="s">
        <v>2383</v>
      </c>
      <c r="F360" t="s">
        <v>2380</v>
      </c>
      <c r="G360" t="s">
        <v>2380</v>
      </c>
      <c r="H360">
        <v>0</v>
      </c>
      <c r="I360" t="s">
        <v>2383</v>
      </c>
      <c r="J360" t="s">
        <v>8355</v>
      </c>
      <c r="K360" t="s">
        <v>8369</v>
      </c>
      <c r="L360" t="s">
        <v>8717</v>
      </c>
      <c r="M360">
        <v>3</v>
      </c>
      <c r="N360">
        <v>28006.94</v>
      </c>
      <c r="O360" t="s">
        <v>16</v>
      </c>
      <c r="P360" t="s">
        <v>11</v>
      </c>
      <c r="Q360" t="s">
        <v>42</v>
      </c>
      <c r="R360">
        <v>37</v>
      </c>
    </row>
    <row r="361" spans="1:18" x14ac:dyDescent="0.35">
      <c r="A361" t="s">
        <v>2012</v>
      </c>
      <c r="B361" t="s">
        <v>5398</v>
      </c>
      <c r="C361">
        <v>33.18</v>
      </c>
      <c r="D361">
        <v>4.79</v>
      </c>
      <c r="E361" t="s">
        <v>2380</v>
      </c>
      <c r="F361" t="s">
        <v>2380</v>
      </c>
      <c r="G361" t="s">
        <v>2380</v>
      </c>
      <c r="H361">
        <v>0</v>
      </c>
      <c r="I361" t="s">
        <v>2383</v>
      </c>
      <c r="J361" t="s">
        <v>8352</v>
      </c>
      <c r="K361" t="s">
        <v>8369</v>
      </c>
      <c r="L361" t="s">
        <v>8718</v>
      </c>
      <c r="M361">
        <v>0</v>
      </c>
      <c r="N361">
        <v>27980.77</v>
      </c>
      <c r="O361" t="s">
        <v>16</v>
      </c>
      <c r="P361" t="s">
        <v>16</v>
      </c>
      <c r="Q361" t="s">
        <v>42</v>
      </c>
      <c r="R361">
        <v>23</v>
      </c>
    </row>
    <row r="362" spans="1:18" x14ac:dyDescent="0.35">
      <c r="A362" t="s">
        <v>2011</v>
      </c>
      <c r="B362" t="s">
        <v>5400</v>
      </c>
      <c r="C362">
        <v>36.1</v>
      </c>
      <c r="D362">
        <v>11.39</v>
      </c>
      <c r="E362" t="s">
        <v>2383</v>
      </c>
      <c r="F362" t="s">
        <v>2380</v>
      </c>
      <c r="G362" t="s">
        <v>2380</v>
      </c>
      <c r="H362">
        <v>2</v>
      </c>
      <c r="I362" t="s">
        <v>2380</v>
      </c>
      <c r="J362" t="s">
        <v>8352</v>
      </c>
      <c r="K362" t="s">
        <v>8363</v>
      </c>
      <c r="L362" t="s">
        <v>8719</v>
      </c>
      <c r="M362">
        <v>3</v>
      </c>
      <c r="N362">
        <v>27941.29</v>
      </c>
      <c r="O362" t="s">
        <v>16</v>
      </c>
      <c r="P362" t="s">
        <v>12</v>
      </c>
      <c r="Q362" t="s">
        <v>42</v>
      </c>
      <c r="R362">
        <v>61</v>
      </c>
    </row>
    <row r="363" spans="1:18" x14ac:dyDescent="0.35">
      <c r="A363" t="s">
        <v>2010</v>
      </c>
      <c r="B363" t="s">
        <v>4863</v>
      </c>
      <c r="C363">
        <v>22.77</v>
      </c>
      <c r="D363">
        <v>6</v>
      </c>
      <c r="E363" t="s">
        <v>2380</v>
      </c>
      <c r="F363" t="s">
        <v>2380</v>
      </c>
      <c r="G363" t="s">
        <v>2380</v>
      </c>
      <c r="H363">
        <v>0</v>
      </c>
      <c r="I363" t="s">
        <v>2383</v>
      </c>
      <c r="J363" t="s">
        <v>8354</v>
      </c>
      <c r="K363" t="s">
        <v>8365</v>
      </c>
      <c r="L363" t="s">
        <v>8720</v>
      </c>
      <c r="M363">
        <v>3</v>
      </c>
      <c r="N363">
        <v>27931.11</v>
      </c>
      <c r="O363" t="s">
        <v>16</v>
      </c>
      <c r="P363" t="s">
        <v>12</v>
      </c>
      <c r="Q363" t="s">
        <v>42</v>
      </c>
      <c r="R363">
        <v>32</v>
      </c>
    </row>
    <row r="364" spans="1:18" x14ac:dyDescent="0.35">
      <c r="A364" t="s">
        <v>2009</v>
      </c>
      <c r="B364" t="s">
        <v>5403</v>
      </c>
      <c r="C364">
        <v>21.24</v>
      </c>
      <c r="D364">
        <v>5.13</v>
      </c>
      <c r="E364" t="s">
        <v>2380</v>
      </c>
      <c r="F364" t="s">
        <v>2380</v>
      </c>
      <c r="G364" t="s">
        <v>2380</v>
      </c>
      <c r="H364">
        <v>0</v>
      </c>
      <c r="I364" t="s">
        <v>2383</v>
      </c>
      <c r="J364" t="s">
        <v>8354</v>
      </c>
      <c r="K364" t="s">
        <v>8369</v>
      </c>
      <c r="L364" t="s">
        <v>8721</v>
      </c>
      <c r="M364">
        <v>3</v>
      </c>
      <c r="N364">
        <v>27925.86</v>
      </c>
      <c r="O364" t="s">
        <v>16</v>
      </c>
      <c r="P364" t="s">
        <v>11</v>
      </c>
      <c r="Q364" t="s">
        <v>42</v>
      </c>
      <c r="R364">
        <v>33</v>
      </c>
    </row>
    <row r="365" spans="1:18" x14ac:dyDescent="0.35">
      <c r="A365" t="s">
        <v>2008</v>
      </c>
      <c r="B365" t="s">
        <v>5405</v>
      </c>
      <c r="C365">
        <v>17.600000000000001</v>
      </c>
      <c r="D365">
        <v>5.26</v>
      </c>
      <c r="E365" t="s">
        <v>2383</v>
      </c>
      <c r="F365" t="s">
        <v>2380</v>
      </c>
      <c r="G365" t="s">
        <v>2380</v>
      </c>
      <c r="H365">
        <v>0</v>
      </c>
      <c r="I365" t="s">
        <v>2383</v>
      </c>
      <c r="J365" t="s">
        <v>8355</v>
      </c>
      <c r="K365" t="s">
        <v>8369</v>
      </c>
      <c r="L365" t="s">
        <v>8722</v>
      </c>
      <c r="M365">
        <v>3</v>
      </c>
      <c r="N365">
        <v>27849.94</v>
      </c>
      <c r="O365" t="s">
        <v>16</v>
      </c>
      <c r="P365" t="s">
        <v>16</v>
      </c>
      <c r="Q365" t="s">
        <v>42</v>
      </c>
      <c r="R365">
        <v>37</v>
      </c>
    </row>
    <row r="366" spans="1:18" x14ac:dyDescent="0.35">
      <c r="A366" t="s">
        <v>2007</v>
      </c>
      <c r="B366" t="s">
        <v>5407</v>
      </c>
      <c r="C366">
        <v>26.29</v>
      </c>
      <c r="D366">
        <v>6.84</v>
      </c>
      <c r="E366" t="s">
        <v>2380</v>
      </c>
      <c r="F366" t="s">
        <v>2380</v>
      </c>
      <c r="G366" t="s">
        <v>2380</v>
      </c>
      <c r="H366">
        <v>0</v>
      </c>
      <c r="I366" t="s">
        <v>2383</v>
      </c>
      <c r="J366" t="s">
        <v>8353</v>
      </c>
      <c r="K366" t="s">
        <v>8363</v>
      </c>
      <c r="L366" t="s">
        <v>8723</v>
      </c>
      <c r="M366">
        <v>0</v>
      </c>
      <c r="N366">
        <v>27808.73</v>
      </c>
      <c r="O366" t="s">
        <v>16</v>
      </c>
      <c r="P366" t="s">
        <v>16</v>
      </c>
      <c r="Q366" t="s">
        <v>13</v>
      </c>
      <c r="R366">
        <v>62</v>
      </c>
    </row>
    <row r="367" spans="1:18" x14ac:dyDescent="0.35">
      <c r="A367" t="s">
        <v>2006</v>
      </c>
      <c r="B367" t="s">
        <v>5409</v>
      </c>
      <c r="C367">
        <v>35.31</v>
      </c>
      <c r="D367">
        <v>9.0399999999999991</v>
      </c>
      <c r="E367" t="s">
        <v>2380</v>
      </c>
      <c r="F367" t="s">
        <v>2380</v>
      </c>
      <c r="G367" t="s">
        <v>2380</v>
      </c>
      <c r="H367">
        <v>0</v>
      </c>
      <c r="I367" t="s">
        <v>2380</v>
      </c>
      <c r="J367" t="s">
        <v>8352</v>
      </c>
      <c r="K367" t="s">
        <v>8363</v>
      </c>
      <c r="L367" t="s">
        <v>8724</v>
      </c>
      <c r="M367">
        <v>1</v>
      </c>
      <c r="N367">
        <v>27724.29</v>
      </c>
      <c r="O367" t="s">
        <v>16</v>
      </c>
      <c r="P367" t="s">
        <v>12</v>
      </c>
      <c r="Q367" t="s">
        <v>13</v>
      </c>
      <c r="R367">
        <v>20</v>
      </c>
    </row>
    <row r="368" spans="1:18" x14ac:dyDescent="0.35">
      <c r="A368" t="s">
        <v>2005</v>
      </c>
      <c r="B368" t="s">
        <v>5411</v>
      </c>
      <c r="C368">
        <v>27.04</v>
      </c>
      <c r="D368">
        <v>4.0999999999999996</v>
      </c>
      <c r="E368" t="s">
        <v>2380</v>
      </c>
      <c r="F368" t="s">
        <v>2380</v>
      </c>
      <c r="G368" t="s">
        <v>2380</v>
      </c>
      <c r="H368">
        <v>1</v>
      </c>
      <c r="I368" t="s">
        <v>2383</v>
      </c>
      <c r="J368" t="s">
        <v>8353</v>
      </c>
      <c r="K368" t="s">
        <v>8369</v>
      </c>
      <c r="L368" t="s">
        <v>8725</v>
      </c>
      <c r="M368">
        <v>0</v>
      </c>
      <c r="N368">
        <v>27696.11</v>
      </c>
      <c r="O368" t="s">
        <v>16</v>
      </c>
      <c r="P368" t="s">
        <v>11</v>
      </c>
      <c r="Q368" t="s">
        <v>42</v>
      </c>
      <c r="R368">
        <v>30</v>
      </c>
    </row>
    <row r="369" spans="1:18" x14ac:dyDescent="0.35">
      <c r="A369" t="s">
        <v>2004</v>
      </c>
      <c r="B369" t="s">
        <v>5413</v>
      </c>
      <c r="C369">
        <v>30.23</v>
      </c>
      <c r="D369">
        <v>4.2300000000000004</v>
      </c>
      <c r="E369" t="s">
        <v>2383</v>
      </c>
      <c r="F369" t="s">
        <v>2380</v>
      </c>
      <c r="G369" t="s">
        <v>2383</v>
      </c>
      <c r="H369">
        <v>1</v>
      </c>
      <c r="I369" t="s">
        <v>2383</v>
      </c>
      <c r="J369" t="s">
        <v>8352</v>
      </c>
      <c r="K369" t="s">
        <v>8369</v>
      </c>
      <c r="L369" t="s">
        <v>8726</v>
      </c>
      <c r="M369">
        <v>0</v>
      </c>
      <c r="N369">
        <v>27625.17</v>
      </c>
      <c r="O369" t="s">
        <v>16</v>
      </c>
      <c r="P369" t="s">
        <v>16</v>
      </c>
      <c r="Q369" t="s">
        <v>42</v>
      </c>
      <c r="R369">
        <v>25</v>
      </c>
    </row>
    <row r="370" spans="1:18" x14ac:dyDescent="0.35">
      <c r="A370" t="s">
        <v>2003</v>
      </c>
      <c r="B370" t="s">
        <v>5415</v>
      </c>
      <c r="C370">
        <v>30.6</v>
      </c>
      <c r="D370">
        <v>6.48</v>
      </c>
      <c r="E370" t="s">
        <v>2383</v>
      </c>
      <c r="F370" t="s">
        <v>2380</v>
      </c>
      <c r="G370" t="s">
        <v>2383</v>
      </c>
      <c r="H370">
        <v>1</v>
      </c>
      <c r="I370" t="s">
        <v>2383</v>
      </c>
      <c r="J370" t="s">
        <v>8352</v>
      </c>
      <c r="K370" t="s">
        <v>8365</v>
      </c>
      <c r="L370" t="s">
        <v>8727</v>
      </c>
      <c r="M370">
        <v>0</v>
      </c>
      <c r="N370">
        <v>27619.360000000001</v>
      </c>
      <c r="O370" t="s">
        <v>11</v>
      </c>
      <c r="P370" t="s">
        <v>12</v>
      </c>
      <c r="Q370" t="s">
        <v>42</v>
      </c>
      <c r="R370">
        <v>25</v>
      </c>
    </row>
    <row r="371" spans="1:18" x14ac:dyDescent="0.35">
      <c r="A371" t="s">
        <v>2002</v>
      </c>
      <c r="B371" t="s">
        <v>5417</v>
      </c>
      <c r="C371">
        <v>26.8</v>
      </c>
      <c r="D371">
        <v>5.53</v>
      </c>
      <c r="E371" t="s">
        <v>2380</v>
      </c>
      <c r="F371" t="s">
        <v>2380</v>
      </c>
      <c r="G371" t="s">
        <v>2380</v>
      </c>
      <c r="H371">
        <v>1</v>
      </c>
      <c r="I371" t="s">
        <v>2383</v>
      </c>
      <c r="J371" t="s">
        <v>8353</v>
      </c>
      <c r="K371" t="s">
        <v>8369</v>
      </c>
      <c r="L371" t="s">
        <v>8728</v>
      </c>
      <c r="M371">
        <v>0</v>
      </c>
      <c r="N371">
        <v>27614.71</v>
      </c>
      <c r="O371" t="s">
        <v>11</v>
      </c>
      <c r="P371" t="s">
        <v>12</v>
      </c>
      <c r="Q371" t="s">
        <v>42</v>
      </c>
      <c r="R371">
        <v>30</v>
      </c>
    </row>
    <row r="372" spans="1:18" x14ac:dyDescent="0.35">
      <c r="A372" t="s">
        <v>2001</v>
      </c>
      <c r="B372" t="s">
        <v>5419</v>
      </c>
      <c r="C372">
        <v>16.86</v>
      </c>
      <c r="D372">
        <v>4.07</v>
      </c>
      <c r="E372" t="s">
        <v>2383</v>
      </c>
      <c r="F372" t="s">
        <v>2380</v>
      </c>
      <c r="G372" t="s">
        <v>2380</v>
      </c>
      <c r="H372">
        <v>0</v>
      </c>
      <c r="I372" t="s">
        <v>2383</v>
      </c>
      <c r="J372" t="s">
        <v>8355</v>
      </c>
      <c r="K372" t="s">
        <v>8369</v>
      </c>
      <c r="L372" t="s">
        <v>8729</v>
      </c>
      <c r="M372">
        <v>3</v>
      </c>
      <c r="N372">
        <v>27598.93</v>
      </c>
      <c r="O372" t="s">
        <v>11</v>
      </c>
      <c r="P372" t="s">
        <v>16</v>
      </c>
      <c r="Q372" t="s">
        <v>42</v>
      </c>
      <c r="R372">
        <v>37</v>
      </c>
    </row>
    <row r="373" spans="1:18" x14ac:dyDescent="0.35">
      <c r="A373" t="s">
        <v>2000</v>
      </c>
      <c r="B373" t="s">
        <v>5421</v>
      </c>
      <c r="C373">
        <v>16.3</v>
      </c>
      <c r="D373">
        <v>5.51</v>
      </c>
      <c r="E373" t="s">
        <v>2380</v>
      </c>
      <c r="F373" t="s">
        <v>2380</v>
      </c>
      <c r="G373" t="s">
        <v>2380</v>
      </c>
      <c r="H373">
        <v>1</v>
      </c>
      <c r="I373" t="s">
        <v>2383</v>
      </c>
      <c r="J373" t="s">
        <v>8355</v>
      </c>
      <c r="K373" t="s">
        <v>8369</v>
      </c>
      <c r="L373" t="s">
        <v>8621</v>
      </c>
      <c r="M373">
        <v>3</v>
      </c>
      <c r="N373">
        <v>27534.53</v>
      </c>
      <c r="O373" t="s">
        <v>11</v>
      </c>
      <c r="P373" t="s">
        <v>11</v>
      </c>
      <c r="Q373" t="s">
        <v>42</v>
      </c>
      <c r="R373">
        <v>38</v>
      </c>
    </row>
    <row r="374" spans="1:18" x14ac:dyDescent="0.35">
      <c r="A374" t="s">
        <v>1999</v>
      </c>
      <c r="B374" t="s">
        <v>5423</v>
      </c>
      <c r="C374">
        <v>29.81</v>
      </c>
      <c r="D374">
        <v>11.66</v>
      </c>
      <c r="E374" t="s">
        <v>2380</v>
      </c>
      <c r="F374" t="s">
        <v>2380</v>
      </c>
      <c r="G374" t="s">
        <v>2380</v>
      </c>
      <c r="H374">
        <v>0</v>
      </c>
      <c r="I374" t="s">
        <v>2383</v>
      </c>
      <c r="J374" t="s">
        <v>8353</v>
      </c>
      <c r="K374" t="s">
        <v>8363</v>
      </c>
      <c r="L374" t="s">
        <v>8730</v>
      </c>
      <c r="M374">
        <v>0</v>
      </c>
      <c r="N374">
        <v>27533.91</v>
      </c>
      <c r="O374" t="s">
        <v>11</v>
      </c>
      <c r="P374" t="s">
        <v>12</v>
      </c>
      <c r="Q374" t="s">
        <v>13</v>
      </c>
      <c r="R374">
        <v>57</v>
      </c>
    </row>
    <row r="375" spans="1:18" x14ac:dyDescent="0.35">
      <c r="A375" t="s">
        <v>1998</v>
      </c>
      <c r="B375" t="s">
        <v>5270</v>
      </c>
      <c r="C375">
        <v>16.329999999999998</v>
      </c>
      <c r="D375">
        <v>7.26</v>
      </c>
      <c r="E375" t="s">
        <v>2383</v>
      </c>
      <c r="F375" t="s">
        <v>2380</v>
      </c>
      <c r="G375" t="s">
        <v>2380</v>
      </c>
      <c r="H375">
        <v>0</v>
      </c>
      <c r="I375" t="s">
        <v>2383</v>
      </c>
      <c r="J375" t="s">
        <v>8355</v>
      </c>
      <c r="K375" t="s">
        <v>8363</v>
      </c>
      <c r="L375" t="s">
        <v>8731</v>
      </c>
      <c r="M375">
        <v>1</v>
      </c>
      <c r="N375">
        <v>27495.59</v>
      </c>
      <c r="O375" t="s">
        <v>11</v>
      </c>
      <c r="P375" t="s">
        <v>16</v>
      </c>
      <c r="Q375" t="s">
        <v>42</v>
      </c>
      <c r="R375">
        <v>41</v>
      </c>
    </row>
    <row r="376" spans="1:18" x14ac:dyDescent="0.35">
      <c r="A376" t="s">
        <v>1997</v>
      </c>
      <c r="B376" t="s">
        <v>5426</v>
      </c>
      <c r="C376">
        <v>16.37</v>
      </c>
      <c r="D376">
        <v>4.79</v>
      </c>
      <c r="E376" t="s">
        <v>2383</v>
      </c>
      <c r="F376" t="s">
        <v>2380</v>
      </c>
      <c r="G376" t="s">
        <v>2380</v>
      </c>
      <c r="H376">
        <v>0</v>
      </c>
      <c r="I376" t="s">
        <v>2383</v>
      </c>
      <c r="J376" t="s">
        <v>8355</v>
      </c>
      <c r="K376" t="s">
        <v>8369</v>
      </c>
      <c r="L376" t="s">
        <v>8732</v>
      </c>
      <c r="M376">
        <v>3</v>
      </c>
      <c r="N376">
        <v>27432.73</v>
      </c>
      <c r="O376" t="s">
        <v>11</v>
      </c>
      <c r="P376" t="s">
        <v>16</v>
      </c>
      <c r="Q376" t="s">
        <v>42</v>
      </c>
      <c r="R376">
        <v>37</v>
      </c>
    </row>
    <row r="377" spans="1:18" x14ac:dyDescent="0.35">
      <c r="A377" t="s">
        <v>1996</v>
      </c>
      <c r="B377" t="s">
        <v>5428</v>
      </c>
      <c r="C377">
        <v>22.42</v>
      </c>
      <c r="D377">
        <v>4.68</v>
      </c>
      <c r="E377" t="s">
        <v>2383</v>
      </c>
      <c r="F377" t="s">
        <v>2380</v>
      </c>
      <c r="G377" t="s">
        <v>2380</v>
      </c>
      <c r="H377">
        <v>1</v>
      </c>
      <c r="I377" t="s">
        <v>2380</v>
      </c>
      <c r="J377" t="s">
        <v>8354</v>
      </c>
      <c r="K377" t="s">
        <v>8369</v>
      </c>
      <c r="L377" t="s">
        <v>8733</v>
      </c>
      <c r="M377">
        <v>2</v>
      </c>
      <c r="N377">
        <v>27375.9</v>
      </c>
      <c r="O377" t="s">
        <v>11</v>
      </c>
      <c r="P377" t="s">
        <v>12</v>
      </c>
      <c r="Q377" t="s">
        <v>164</v>
      </c>
      <c r="R377">
        <v>34</v>
      </c>
    </row>
    <row r="378" spans="1:18" x14ac:dyDescent="0.35">
      <c r="A378" t="s">
        <v>1995</v>
      </c>
      <c r="B378" t="s">
        <v>5031</v>
      </c>
      <c r="C378">
        <v>31.35</v>
      </c>
      <c r="D378">
        <v>4.33</v>
      </c>
      <c r="E378" t="s">
        <v>2383</v>
      </c>
      <c r="F378" t="s">
        <v>2380</v>
      </c>
      <c r="G378" t="s">
        <v>2383</v>
      </c>
      <c r="H378">
        <v>1</v>
      </c>
      <c r="I378" t="s">
        <v>2380</v>
      </c>
      <c r="J378" t="s">
        <v>8352</v>
      </c>
      <c r="K378" t="s">
        <v>8369</v>
      </c>
      <c r="L378" t="s">
        <v>8734</v>
      </c>
      <c r="M378">
        <v>0</v>
      </c>
      <c r="N378">
        <v>27346.04</v>
      </c>
      <c r="O378" t="s">
        <v>11</v>
      </c>
      <c r="P378" t="s">
        <v>11</v>
      </c>
      <c r="Q378" t="s">
        <v>13</v>
      </c>
      <c r="R378">
        <v>53</v>
      </c>
    </row>
    <row r="379" spans="1:18" x14ac:dyDescent="0.35">
      <c r="A379" t="s">
        <v>1994</v>
      </c>
      <c r="B379" t="s">
        <v>5431</v>
      </c>
      <c r="C379">
        <v>31.9</v>
      </c>
      <c r="D379">
        <v>11.89</v>
      </c>
      <c r="E379" t="s">
        <v>2380</v>
      </c>
      <c r="F379" t="s">
        <v>2380</v>
      </c>
      <c r="G379" t="s">
        <v>2380</v>
      </c>
      <c r="H379">
        <v>0</v>
      </c>
      <c r="I379" t="s">
        <v>2380</v>
      </c>
      <c r="J379" t="s">
        <v>8352</v>
      </c>
      <c r="K379" t="s">
        <v>8363</v>
      </c>
      <c r="L379" t="s">
        <v>8735</v>
      </c>
      <c r="M379">
        <v>3</v>
      </c>
      <c r="N379">
        <v>27322.73</v>
      </c>
      <c r="O379" t="s">
        <v>11</v>
      </c>
      <c r="P379" t="s">
        <v>11</v>
      </c>
      <c r="Q379" t="s">
        <v>13</v>
      </c>
      <c r="R379">
        <v>55</v>
      </c>
    </row>
    <row r="380" spans="1:18" x14ac:dyDescent="0.35">
      <c r="A380" t="s">
        <v>1993</v>
      </c>
      <c r="B380" t="s">
        <v>5106</v>
      </c>
      <c r="C380">
        <v>30.6</v>
      </c>
      <c r="D380">
        <v>5.24</v>
      </c>
      <c r="E380" t="s">
        <v>2380</v>
      </c>
      <c r="F380" t="s">
        <v>2380</v>
      </c>
      <c r="G380" t="s">
        <v>2380</v>
      </c>
      <c r="H380">
        <v>0</v>
      </c>
      <c r="I380" t="s">
        <v>2383</v>
      </c>
      <c r="J380" t="s">
        <v>8352</v>
      </c>
      <c r="K380" t="s">
        <v>8369</v>
      </c>
      <c r="L380" t="s">
        <v>8736</v>
      </c>
      <c r="M380">
        <v>0</v>
      </c>
      <c r="N380">
        <v>27236.959999999999</v>
      </c>
      <c r="O380" t="s">
        <v>11</v>
      </c>
      <c r="P380" t="s">
        <v>16</v>
      </c>
      <c r="Q380" t="s">
        <v>42</v>
      </c>
      <c r="R380">
        <v>23</v>
      </c>
    </row>
    <row r="381" spans="1:18" x14ac:dyDescent="0.35">
      <c r="A381" t="s">
        <v>1992</v>
      </c>
      <c r="B381" t="s">
        <v>5434</v>
      </c>
      <c r="C381">
        <v>28.975000000000001</v>
      </c>
      <c r="D381">
        <v>7.63</v>
      </c>
      <c r="E381" t="s">
        <v>2380</v>
      </c>
      <c r="F381" t="s">
        <v>2380</v>
      </c>
      <c r="G381" t="s">
        <v>2380</v>
      </c>
      <c r="H381">
        <v>0</v>
      </c>
      <c r="I381" t="s">
        <v>2383</v>
      </c>
      <c r="J381" t="s">
        <v>8353</v>
      </c>
      <c r="K381" t="s">
        <v>8363</v>
      </c>
      <c r="L381" t="s">
        <v>8737</v>
      </c>
      <c r="M381">
        <v>0</v>
      </c>
      <c r="N381">
        <v>27218.44</v>
      </c>
      <c r="O381" t="s">
        <v>11</v>
      </c>
      <c r="P381" t="s">
        <v>16</v>
      </c>
      <c r="Q381" t="s">
        <v>356</v>
      </c>
      <c r="R381">
        <v>57</v>
      </c>
    </row>
    <row r="382" spans="1:18" x14ac:dyDescent="0.35">
      <c r="A382" t="s">
        <v>1991</v>
      </c>
      <c r="B382" t="s">
        <v>5436</v>
      </c>
      <c r="C382">
        <v>24.86</v>
      </c>
      <c r="D382">
        <v>8.92</v>
      </c>
      <c r="E382" t="s">
        <v>2383</v>
      </c>
      <c r="F382" t="s">
        <v>2380</v>
      </c>
      <c r="G382" t="s">
        <v>2380</v>
      </c>
      <c r="H382">
        <v>2</v>
      </c>
      <c r="I382" t="s">
        <v>2380</v>
      </c>
      <c r="J382" t="s">
        <v>8354</v>
      </c>
      <c r="K382" t="s">
        <v>8363</v>
      </c>
      <c r="L382" t="s">
        <v>8738</v>
      </c>
      <c r="M382">
        <v>0</v>
      </c>
      <c r="N382">
        <v>27117.99</v>
      </c>
      <c r="O382" t="s">
        <v>11</v>
      </c>
      <c r="P382" t="s">
        <v>11</v>
      </c>
      <c r="Q382" t="s">
        <v>13</v>
      </c>
      <c r="R382">
        <v>52</v>
      </c>
    </row>
    <row r="383" spans="1:18" x14ac:dyDescent="0.35">
      <c r="A383" t="s">
        <v>1990</v>
      </c>
      <c r="B383" t="s">
        <v>4748</v>
      </c>
      <c r="C383">
        <v>19.54</v>
      </c>
      <c r="D383">
        <v>5.37</v>
      </c>
      <c r="E383" t="s">
        <v>2380</v>
      </c>
      <c r="F383" t="s">
        <v>2380</v>
      </c>
      <c r="G383" t="s">
        <v>2380</v>
      </c>
      <c r="H383">
        <v>0</v>
      </c>
      <c r="I383" t="s">
        <v>2383</v>
      </c>
      <c r="J383" t="s">
        <v>8354</v>
      </c>
      <c r="K383" t="s">
        <v>8369</v>
      </c>
      <c r="L383" t="s">
        <v>8739</v>
      </c>
      <c r="M383">
        <v>3</v>
      </c>
      <c r="N383">
        <v>27092.38</v>
      </c>
      <c r="O383" t="s">
        <v>11</v>
      </c>
      <c r="P383" t="s">
        <v>12</v>
      </c>
      <c r="Q383" t="s">
        <v>42</v>
      </c>
      <c r="R383">
        <v>32</v>
      </c>
    </row>
    <row r="384" spans="1:18" x14ac:dyDescent="0.35">
      <c r="A384" t="s">
        <v>1989</v>
      </c>
      <c r="B384" t="s">
        <v>5176</v>
      </c>
      <c r="C384">
        <v>26.74</v>
      </c>
      <c r="D384">
        <v>4.3099999999999996</v>
      </c>
      <c r="E384" t="s">
        <v>2380</v>
      </c>
      <c r="F384" t="s">
        <v>2380</v>
      </c>
      <c r="G384" t="s">
        <v>2380</v>
      </c>
      <c r="H384">
        <v>0</v>
      </c>
      <c r="I384" t="s">
        <v>2383</v>
      </c>
      <c r="J384" t="s">
        <v>8353</v>
      </c>
      <c r="K384" t="s">
        <v>8369</v>
      </c>
      <c r="L384" t="s">
        <v>8740</v>
      </c>
      <c r="M384">
        <v>0</v>
      </c>
      <c r="N384">
        <v>27080.639999999999</v>
      </c>
      <c r="O384" t="s">
        <v>11</v>
      </c>
      <c r="P384" t="s">
        <v>11</v>
      </c>
      <c r="Q384" t="s">
        <v>42</v>
      </c>
      <c r="R384">
        <v>28</v>
      </c>
    </row>
    <row r="385" spans="1:18" x14ac:dyDescent="0.35">
      <c r="A385" t="s">
        <v>1988</v>
      </c>
      <c r="B385" t="s">
        <v>4884</v>
      </c>
      <c r="C385">
        <v>22.99</v>
      </c>
      <c r="D385">
        <v>10.46</v>
      </c>
      <c r="E385" t="s">
        <v>2380</v>
      </c>
      <c r="F385" t="s">
        <v>2380</v>
      </c>
      <c r="G385" t="s">
        <v>2380</v>
      </c>
      <c r="H385">
        <v>3</v>
      </c>
      <c r="I385" t="s">
        <v>2383</v>
      </c>
      <c r="J385" t="s">
        <v>8354</v>
      </c>
      <c r="K385" t="s">
        <v>8363</v>
      </c>
      <c r="L385" t="s">
        <v>8741</v>
      </c>
      <c r="M385">
        <v>0</v>
      </c>
      <c r="N385">
        <v>27037.91</v>
      </c>
      <c r="O385" t="s">
        <v>11</v>
      </c>
      <c r="P385" t="s">
        <v>11</v>
      </c>
      <c r="Q385" t="s">
        <v>13</v>
      </c>
      <c r="R385">
        <v>64</v>
      </c>
    </row>
    <row r="386" spans="1:18" x14ac:dyDescent="0.35">
      <c r="A386" t="s">
        <v>1987</v>
      </c>
      <c r="B386" t="s">
        <v>5441</v>
      </c>
      <c r="C386">
        <v>31.46</v>
      </c>
      <c r="D386">
        <v>7.39</v>
      </c>
      <c r="E386" t="s">
        <v>2380</v>
      </c>
      <c r="F386" t="s">
        <v>2380</v>
      </c>
      <c r="G386" t="s">
        <v>2380</v>
      </c>
      <c r="H386">
        <v>0</v>
      </c>
      <c r="I386" t="s">
        <v>2380</v>
      </c>
      <c r="J386" t="s">
        <v>8352</v>
      </c>
      <c r="K386" t="s">
        <v>8363</v>
      </c>
      <c r="L386" t="s">
        <v>8742</v>
      </c>
      <c r="M386">
        <v>1</v>
      </c>
      <c r="N386">
        <v>27000.98</v>
      </c>
      <c r="O386" t="s">
        <v>11</v>
      </c>
      <c r="P386" t="s">
        <v>11</v>
      </c>
      <c r="Q386" t="s">
        <v>13</v>
      </c>
      <c r="R386">
        <v>62</v>
      </c>
    </row>
    <row r="387" spans="1:18" x14ac:dyDescent="0.35">
      <c r="A387" t="s">
        <v>1986</v>
      </c>
      <c r="B387" t="s">
        <v>5443</v>
      </c>
      <c r="C387">
        <v>30.86</v>
      </c>
      <c r="D387">
        <v>6.18</v>
      </c>
      <c r="E387" t="s">
        <v>2380</v>
      </c>
      <c r="F387" t="s">
        <v>2382</v>
      </c>
      <c r="G387" t="s">
        <v>2380</v>
      </c>
      <c r="H387">
        <v>2</v>
      </c>
      <c r="I387" t="s">
        <v>2383</v>
      </c>
      <c r="J387" t="s">
        <v>8352</v>
      </c>
      <c r="K387" t="s">
        <v>8365</v>
      </c>
      <c r="L387" t="s">
        <v>8743</v>
      </c>
      <c r="M387">
        <v>0</v>
      </c>
      <c r="N387">
        <v>26936.98</v>
      </c>
      <c r="O387" t="s">
        <v>11</v>
      </c>
      <c r="P387" t="s">
        <v>12</v>
      </c>
      <c r="Q387" t="s">
        <v>42</v>
      </c>
      <c r="R387">
        <v>22</v>
      </c>
    </row>
    <row r="388" spans="1:18" x14ac:dyDescent="0.35">
      <c r="A388" t="s">
        <v>1985</v>
      </c>
      <c r="B388" t="s">
        <v>5445</v>
      </c>
      <c r="C388">
        <v>31.96</v>
      </c>
      <c r="D388">
        <v>8.86</v>
      </c>
      <c r="E388" t="s">
        <v>2380</v>
      </c>
      <c r="F388" t="s">
        <v>2380</v>
      </c>
      <c r="G388" t="s">
        <v>2380</v>
      </c>
      <c r="H388">
        <v>0</v>
      </c>
      <c r="I388" t="s">
        <v>2383</v>
      </c>
      <c r="J388" t="s">
        <v>8352</v>
      </c>
      <c r="K388" t="s">
        <v>8363</v>
      </c>
      <c r="L388" t="s">
        <v>8744</v>
      </c>
      <c r="M388">
        <v>0</v>
      </c>
      <c r="N388">
        <v>26927.69</v>
      </c>
      <c r="O388" t="s">
        <v>11</v>
      </c>
      <c r="P388" t="s">
        <v>11</v>
      </c>
      <c r="Q388" t="s">
        <v>42</v>
      </c>
      <c r="R388">
        <v>20</v>
      </c>
    </row>
    <row r="389" spans="1:18" x14ac:dyDescent="0.35">
      <c r="A389" t="s">
        <v>1984</v>
      </c>
      <c r="B389" t="s">
        <v>5447</v>
      </c>
      <c r="C389">
        <v>23.76</v>
      </c>
      <c r="D389">
        <v>10.96</v>
      </c>
      <c r="E389" t="s">
        <v>2380</v>
      </c>
      <c r="F389" t="s">
        <v>2380</v>
      </c>
      <c r="G389" t="s">
        <v>2380</v>
      </c>
      <c r="H389">
        <v>3</v>
      </c>
      <c r="I389" t="s">
        <v>2383</v>
      </c>
      <c r="J389" t="s">
        <v>8354</v>
      </c>
      <c r="K389" t="s">
        <v>8363</v>
      </c>
      <c r="L389" t="s">
        <v>8745</v>
      </c>
      <c r="M389">
        <v>0</v>
      </c>
      <c r="N389">
        <v>26926.51</v>
      </c>
      <c r="O389" t="s">
        <v>11</v>
      </c>
      <c r="P389" t="s">
        <v>16</v>
      </c>
      <c r="Q389" t="s">
        <v>13</v>
      </c>
      <c r="R389">
        <v>64</v>
      </c>
    </row>
    <row r="390" spans="1:18" x14ac:dyDescent="0.35">
      <c r="A390" t="s">
        <v>1983</v>
      </c>
      <c r="B390" t="s">
        <v>5312</v>
      </c>
      <c r="C390">
        <v>19.38</v>
      </c>
      <c r="D390">
        <v>6.28</v>
      </c>
      <c r="E390" t="s">
        <v>2380</v>
      </c>
      <c r="F390" t="s">
        <v>2380</v>
      </c>
      <c r="G390" t="s">
        <v>2380</v>
      </c>
      <c r="H390">
        <v>0</v>
      </c>
      <c r="I390" t="s">
        <v>2383</v>
      </c>
      <c r="J390" t="s">
        <v>8354</v>
      </c>
      <c r="K390" t="s">
        <v>8365</v>
      </c>
      <c r="L390" t="s">
        <v>8746</v>
      </c>
      <c r="M390">
        <v>3</v>
      </c>
      <c r="N390">
        <v>26912.560000000001</v>
      </c>
      <c r="O390" t="s">
        <v>11</v>
      </c>
      <c r="P390" t="s">
        <v>11</v>
      </c>
      <c r="Q390" t="s">
        <v>42</v>
      </c>
      <c r="R390">
        <v>31</v>
      </c>
    </row>
    <row r="391" spans="1:18" x14ac:dyDescent="0.35">
      <c r="A391" t="s">
        <v>1982</v>
      </c>
      <c r="B391" t="s">
        <v>5450</v>
      </c>
      <c r="C391">
        <v>16.21</v>
      </c>
      <c r="D391">
        <v>6.29</v>
      </c>
      <c r="E391" t="s">
        <v>2383</v>
      </c>
      <c r="F391" t="s">
        <v>2380</v>
      </c>
      <c r="G391" t="s">
        <v>2380</v>
      </c>
      <c r="H391">
        <v>1</v>
      </c>
      <c r="I391" t="s">
        <v>2383</v>
      </c>
      <c r="J391" t="s">
        <v>8355</v>
      </c>
      <c r="K391" t="s">
        <v>8365</v>
      </c>
      <c r="L391" t="s">
        <v>8747</v>
      </c>
      <c r="M391">
        <v>3</v>
      </c>
      <c r="N391">
        <v>26607.89</v>
      </c>
      <c r="O391" t="s">
        <v>11</v>
      </c>
      <c r="P391" t="s">
        <v>16</v>
      </c>
      <c r="Q391" t="s">
        <v>42</v>
      </c>
      <c r="R391">
        <v>34</v>
      </c>
    </row>
    <row r="392" spans="1:18" x14ac:dyDescent="0.35">
      <c r="A392" t="s">
        <v>1981</v>
      </c>
      <c r="B392" t="s">
        <v>5452</v>
      </c>
      <c r="C392">
        <v>32.54</v>
      </c>
      <c r="D392">
        <v>4.0199999999999996</v>
      </c>
      <c r="E392" t="s">
        <v>2380</v>
      </c>
      <c r="F392" t="s">
        <v>2382</v>
      </c>
      <c r="G392" t="s">
        <v>2380</v>
      </c>
      <c r="H392">
        <v>1</v>
      </c>
      <c r="I392" t="s">
        <v>2383</v>
      </c>
      <c r="J392" t="s">
        <v>8352</v>
      </c>
      <c r="K392" t="s">
        <v>8369</v>
      </c>
      <c r="L392" t="s">
        <v>8748</v>
      </c>
      <c r="M392">
        <v>0</v>
      </c>
      <c r="N392">
        <v>26479.4</v>
      </c>
      <c r="O392" t="s">
        <v>11</v>
      </c>
      <c r="P392" t="s">
        <v>11</v>
      </c>
      <c r="Q392" t="s">
        <v>42</v>
      </c>
      <c r="R392">
        <v>18</v>
      </c>
    </row>
    <row r="393" spans="1:18" x14ac:dyDescent="0.35">
      <c r="A393" t="s">
        <v>1980</v>
      </c>
      <c r="B393" t="s">
        <v>4831</v>
      </c>
      <c r="C393">
        <v>36.765000000000001</v>
      </c>
      <c r="D393">
        <v>11.95</v>
      </c>
      <c r="E393" t="s">
        <v>2383</v>
      </c>
      <c r="F393" t="s">
        <v>2380</v>
      </c>
      <c r="G393" t="s">
        <v>2380</v>
      </c>
      <c r="H393">
        <v>2</v>
      </c>
      <c r="I393" t="s">
        <v>2380</v>
      </c>
      <c r="J393" t="s">
        <v>8352</v>
      </c>
      <c r="K393" t="s">
        <v>8363</v>
      </c>
      <c r="L393" t="s">
        <v>8749</v>
      </c>
      <c r="M393">
        <v>2</v>
      </c>
      <c r="N393">
        <v>26467.1</v>
      </c>
      <c r="O393" t="s">
        <v>11</v>
      </c>
      <c r="P393" t="s">
        <v>12</v>
      </c>
      <c r="Q393" t="s">
        <v>23</v>
      </c>
      <c r="R393">
        <v>52</v>
      </c>
    </row>
    <row r="394" spans="1:18" x14ac:dyDescent="0.35">
      <c r="A394" t="s">
        <v>1979</v>
      </c>
      <c r="B394" t="s">
        <v>5455</v>
      </c>
      <c r="C394">
        <v>35.909999999999997</v>
      </c>
      <c r="D394">
        <v>8.7100000000000009</v>
      </c>
      <c r="E394" t="s">
        <v>2380</v>
      </c>
      <c r="F394" t="s">
        <v>2380</v>
      </c>
      <c r="G394" t="s">
        <v>2380</v>
      </c>
      <c r="H394">
        <v>0</v>
      </c>
      <c r="I394" t="s">
        <v>2380</v>
      </c>
      <c r="J394" t="s">
        <v>8352</v>
      </c>
      <c r="K394" t="s">
        <v>8363</v>
      </c>
      <c r="L394" t="s">
        <v>8750</v>
      </c>
      <c r="M394">
        <v>1</v>
      </c>
      <c r="N394">
        <v>26392.26</v>
      </c>
      <c r="O394" t="s">
        <v>11</v>
      </c>
      <c r="P394" t="s">
        <v>11</v>
      </c>
      <c r="Q394" t="s">
        <v>247</v>
      </c>
      <c r="R394">
        <v>48</v>
      </c>
    </row>
    <row r="395" spans="1:18" x14ac:dyDescent="0.35">
      <c r="A395" t="s">
        <v>1978</v>
      </c>
      <c r="B395" t="s">
        <v>5456</v>
      </c>
      <c r="C395">
        <v>32.06</v>
      </c>
      <c r="D395">
        <v>4.67</v>
      </c>
      <c r="E395" t="s">
        <v>2380</v>
      </c>
      <c r="F395" t="s">
        <v>2382</v>
      </c>
      <c r="G395" t="s">
        <v>2380</v>
      </c>
      <c r="H395">
        <v>1</v>
      </c>
      <c r="I395" t="s">
        <v>2383</v>
      </c>
      <c r="J395" t="s">
        <v>8352</v>
      </c>
      <c r="K395" t="s">
        <v>8369</v>
      </c>
      <c r="L395" t="s">
        <v>8500</v>
      </c>
      <c r="M395">
        <v>0</v>
      </c>
      <c r="N395">
        <v>26316.59</v>
      </c>
      <c r="O395" t="s">
        <v>11</v>
      </c>
      <c r="P395" t="s">
        <v>12</v>
      </c>
      <c r="Q395" t="s">
        <v>42</v>
      </c>
      <c r="R395">
        <v>18</v>
      </c>
    </row>
    <row r="396" spans="1:18" x14ac:dyDescent="0.35">
      <c r="A396" t="s">
        <v>1977</v>
      </c>
      <c r="B396" t="s">
        <v>5458</v>
      </c>
      <c r="C396">
        <v>24.1</v>
      </c>
      <c r="D396">
        <v>11.14</v>
      </c>
      <c r="E396" t="s">
        <v>2383</v>
      </c>
      <c r="F396" t="s">
        <v>2380</v>
      </c>
      <c r="G396" t="s">
        <v>2380</v>
      </c>
      <c r="H396">
        <v>1</v>
      </c>
      <c r="I396" t="s">
        <v>2380</v>
      </c>
      <c r="J396" t="s">
        <v>8354</v>
      </c>
      <c r="K396" t="s">
        <v>8363</v>
      </c>
      <c r="L396" t="s">
        <v>8751</v>
      </c>
      <c r="M396">
        <v>1</v>
      </c>
      <c r="N396">
        <v>26236.58</v>
      </c>
      <c r="O396" t="s">
        <v>11</v>
      </c>
      <c r="P396" t="s">
        <v>16</v>
      </c>
      <c r="Q396" t="s">
        <v>42</v>
      </c>
      <c r="R396">
        <v>48</v>
      </c>
    </row>
    <row r="397" spans="1:18" x14ac:dyDescent="0.35">
      <c r="A397" t="s">
        <v>1976</v>
      </c>
      <c r="B397" t="s">
        <v>5460</v>
      </c>
      <c r="C397">
        <v>27.1</v>
      </c>
      <c r="D397">
        <v>9.0500000000000007</v>
      </c>
      <c r="E397" t="s">
        <v>2380</v>
      </c>
      <c r="F397" t="s">
        <v>2380</v>
      </c>
      <c r="G397" t="s">
        <v>2380</v>
      </c>
      <c r="H397">
        <v>2</v>
      </c>
      <c r="I397" t="s">
        <v>2380</v>
      </c>
      <c r="J397" t="s">
        <v>8353</v>
      </c>
      <c r="K397" t="s">
        <v>8363</v>
      </c>
      <c r="L397" t="s">
        <v>8752</v>
      </c>
      <c r="M397">
        <v>1</v>
      </c>
      <c r="N397">
        <v>26140.36</v>
      </c>
      <c r="O397" t="s">
        <v>11</v>
      </c>
      <c r="P397" t="s">
        <v>12</v>
      </c>
      <c r="Q397" t="s">
        <v>42</v>
      </c>
      <c r="R397">
        <v>49</v>
      </c>
    </row>
    <row r="398" spans="1:18" x14ac:dyDescent="0.35">
      <c r="A398" t="s">
        <v>1975</v>
      </c>
      <c r="B398" t="s">
        <v>5462</v>
      </c>
      <c r="C398">
        <v>24.42</v>
      </c>
      <c r="D398">
        <v>11.31</v>
      </c>
      <c r="E398" t="s">
        <v>2380</v>
      </c>
      <c r="F398" t="s">
        <v>2380</v>
      </c>
      <c r="G398" t="s">
        <v>2380</v>
      </c>
      <c r="H398">
        <v>0</v>
      </c>
      <c r="I398" t="s">
        <v>2383</v>
      </c>
      <c r="J398" t="s">
        <v>8354</v>
      </c>
      <c r="K398" t="s">
        <v>8363</v>
      </c>
      <c r="L398" t="s">
        <v>8753</v>
      </c>
      <c r="M398">
        <v>0</v>
      </c>
      <c r="N398">
        <v>26125.67</v>
      </c>
      <c r="O398" t="s">
        <v>11</v>
      </c>
      <c r="P398" t="s">
        <v>16</v>
      </c>
      <c r="Q398" t="s">
        <v>13</v>
      </c>
      <c r="R398">
        <v>20</v>
      </c>
    </row>
    <row r="399" spans="1:18" x14ac:dyDescent="0.35">
      <c r="A399" t="s">
        <v>1974</v>
      </c>
      <c r="B399" t="s">
        <v>5464</v>
      </c>
      <c r="C399">
        <v>26.695</v>
      </c>
      <c r="D399">
        <v>4.68</v>
      </c>
      <c r="E399" t="s">
        <v>2383</v>
      </c>
      <c r="F399" t="s">
        <v>2380</v>
      </c>
      <c r="G399" t="s">
        <v>2380</v>
      </c>
      <c r="H399">
        <v>2</v>
      </c>
      <c r="I399" t="s">
        <v>2383</v>
      </c>
      <c r="J399" t="s">
        <v>8353</v>
      </c>
      <c r="K399" t="s">
        <v>8369</v>
      </c>
      <c r="L399" t="s">
        <v>8754</v>
      </c>
      <c r="M399">
        <v>1</v>
      </c>
      <c r="N399">
        <v>26109.33</v>
      </c>
      <c r="O399" t="s">
        <v>11</v>
      </c>
      <c r="P399" t="s">
        <v>12</v>
      </c>
      <c r="Q399" t="s">
        <v>23</v>
      </c>
      <c r="R399">
        <v>56</v>
      </c>
    </row>
    <row r="400" spans="1:18" x14ac:dyDescent="0.35">
      <c r="A400" t="s">
        <v>1973</v>
      </c>
      <c r="B400" t="s">
        <v>4906</v>
      </c>
      <c r="C400">
        <v>27.79</v>
      </c>
      <c r="D400">
        <v>6.05</v>
      </c>
      <c r="E400" t="s">
        <v>2383</v>
      </c>
      <c r="F400" t="s">
        <v>2382</v>
      </c>
      <c r="G400" t="s">
        <v>2380</v>
      </c>
      <c r="H400">
        <v>1</v>
      </c>
      <c r="I400" t="s">
        <v>2383</v>
      </c>
      <c r="J400" t="s">
        <v>8353</v>
      </c>
      <c r="K400" t="s">
        <v>8365</v>
      </c>
      <c r="L400" t="s">
        <v>8755</v>
      </c>
      <c r="M400">
        <v>0</v>
      </c>
      <c r="N400">
        <v>26026.97</v>
      </c>
      <c r="O400" t="s">
        <v>11</v>
      </c>
      <c r="P400" t="s">
        <v>12</v>
      </c>
      <c r="Q400" t="s">
        <v>42</v>
      </c>
      <c r="R400">
        <v>22</v>
      </c>
    </row>
    <row r="401" spans="1:18" x14ac:dyDescent="0.35">
      <c r="A401" t="s">
        <v>1972</v>
      </c>
      <c r="B401" t="s">
        <v>5467</v>
      </c>
      <c r="C401">
        <v>32.68</v>
      </c>
      <c r="D401">
        <v>4.68</v>
      </c>
      <c r="E401" t="s">
        <v>2383</v>
      </c>
      <c r="F401" t="s">
        <v>2380</v>
      </c>
      <c r="G401" t="s">
        <v>2380</v>
      </c>
      <c r="H401">
        <v>0</v>
      </c>
      <c r="I401" t="s">
        <v>2380</v>
      </c>
      <c r="J401" t="s">
        <v>8352</v>
      </c>
      <c r="K401" t="s">
        <v>8369</v>
      </c>
      <c r="L401" t="s">
        <v>8756</v>
      </c>
      <c r="M401">
        <v>2</v>
      </c>
      <c r="N401">
        <v>26018.95</v>
      </c>
      <c r="O401" t="s">
        <v>11</v>
      </c>
      <c r="P401" t="s">
        <v>11</v>
      </c>
      <c r="Q401" t="s">
        <v>23</v>
      </c>
      <c r="R401">
        <v>22</v>
      </c>
    </row>
    <row r="402" spans="1:18" x14ac:dyDescent="0.35">
      <c r="A402" t="s">
        <v>1971</v>
      </c>
      <c r="B402" t="s">
        <v>5469</v>
      </c>
      <c r="C402">
        <v>26.4</v>
      </c>
      <c r="D402">
        <v>9.5</v>
      </c>
      <c r="E402" t="s">
        <v>2383</v>
      </c>
      <c r="F402" t="s">
        <v>2380</v>
      </c>
      <c r="G402" t="s">
        <v>2380</v>
      </c>
      <c r="H402">
        <v>2</v>
      </c>
      <c r="I402" t="s">
        <v>2380</v>
      </c>
      <c r="J402" t="s">
        <v>8353</v>
      </c>
      <c r="K402" t="s">
        <v>8363</v>
      </c>
      <c r="L402" t="s">
        <v>8757</v>
      </c>
      <c r="M402">
        <v>3</v>
      </c>
      <c r="N402">
        <v>25992.82</v>
      </c>
      <c r="O402" t="s">
        <v>11</v>
      </c>
      <c r="P402" t="s">
        <v>11</v>
      </c>
      <c r="Q402" t="s">
        <v>13</v>
      </c>
      <c r="R402">
        <v>52</v>
      </c>
    </row>
    <row r="403" spans="1:18" x14ac:dyDescent="0.35">
      <c r="A403" t="s">
        <v>1970</v>
      </c>
      <c r="B403" t="s">
        <v>5471</v>
      </c>
      <c r="C403">
        <v>23.655000000000001</v>
      </c>
      <c r="D403">
        <v>10.84</v>
      </c>
      <c r="E403" t="s">
        <v>2383</v>
      </c>
      <c r="F403" t="s">
        <v>2380</v>
      </c>
      <c r="G403" t="s">
        <v>2383</v>
      </c>
      <c r="H403">
        <v>1</v>
      </c>
      <c r="I403" t="s">
        <v>2383</v>
      </c>
      <c r="J403" t="s">
        <v>8354</v>
      </c>
      <c r="K403" t="s">
        <v>8363</v>
      </c>
      <c r="L403" t="s">
        <v>8758</v>
      </c>
      <c r="M403">
        <v>0</v>
      </c>
      <c r="N403">
        <v>25678.78</v>
      </c>
      <c r="O403" t="s">
        <v>11</v>
      </c>
      <c r="P403" t="s">
        <v>12</v>
      </c>
      <c r="Q403" t="s">
        <v>23</v>
      </c>
      <c r="R403">
        <v>59</v>
      </c>
    </row>
    <row r="404" spans="1:18" x14ac:dyDescent="0.35">
      <c r="A404" t="s">
        <v>1969</v>
      </c>
      <c r="B404" t="s">
        <v>5473</v>
      </c>
      <c r="C404">
        <v>27.36</v>
      </c>
      <c r="D404">
        <v>5.88</v>
      </c>
      <c r="E404" t="s">
        <v>2380</v>
      </c>
      <c r="F404" t="s">
        <v>2380</v>
      </c>
      <c r="G404" t="s">
        <v>2380</v>
      </c>
      <c r="H404">
        <v>2</v>
      </c>
      <c r="I404" t="s">
        <v>2380</v>
      </c>
      <c r="J404" t="s">
        <v>8353</v>
      </c>
      <c r="K404" t="s">
        <v>8365</v>
      </c>
      <c r="L404" t="s">
        <v>8759</v>
      </c>
      <c r="M404">
        <v>0</v>
      </c>
      <c r="N404">
        <v>25656.58</v>
      </c>
      <c r="O404" t="s">
        <v>11</v>
      </c>
      <c r="P404" t="s">
        <v>12</v>
      </c>
      <c r="Q404" t="s">
        <v>247</v>
      </c>
      <c r="R404">
        <v>50</v>
      </c>
    </row>
    <row r="405" spans="1:18" x14ac:dyDescent="0.35">
      <c r="A405" t="s">
        <v>1968</v>
      </c>
      <c r="B405" t="s">
        <v>5475</v>
      </c>
      <c r="C405">
        <v>27.82</v>
      </c>
      <c r="D405">
        <v>5.24</v>
      </c>
      <c r="E405" t="s">
        <v>2383</v>
      </c>
      <c r="F405" t="s">
        <v>2380</v>
      </c>
      <c r="G405" t="s">
        <v>2380</v>
      </c>
      <c r="H405">
        <v>0</v>
      </c>
      <c r="I405" t="s">
        <v>2383</v>
      </c>
      <c r="J405" t="s">
        <v>8353</v>
      </c>
      <c r="K405" t="s">
        <v>8369</v>
      </c>
      <c r="L405" t="s">
        <v>8760</v>
      </c>
      <c r="M405">
        <v>0</v>
      </c>
      <c r="N405">
        <v>25648.98</v>
      </c>
      <c r="O405" t="s">
        <v>11</v>
      </c>
      <c r="P405" t="s">
        <v>16</v>
      </c>
      <c r="Q405" t="s">
        <v>42</v>
      </c>
      <c r="R405">
        <v>21</v>
      </c>
    </row>
    <row r="406" spans="1:18" x14ac:dyDescent="0.35">
      <c r="A406" t="s">
        <v>1967</v>
      </c>
      <c r="B406" t="s">
        <v>5477</v>
      </c>
      <c r="C406">
        <v>25.46</v>
      </c>
      <c r="D406">
        <v>11.75</v>
      </c>
      <c r="E406" t="s">
        <v>2380</v>
      </c>
      <c r="F406" t="s">
        <v>2380</v>
      </c>
      <c r="G406" t="s">
        <v>2380</v>
      </c>
      <c r="H406">
        <v>0</v>
      </c>
      <c r="I406" t="s">
        <v>2380</v>
      </c>
      <c r="J406" t="s">
        <v>8353</v>
      </c>
      <c r="K406" t="s">
        <v>8363</v>
      </c>
      <c r="L406" t="s">
        <v>8761</v>
      </c>
      <c r="M406">
        <v>1</v>
      </c>
      <c r="N406">
        <v>25517.11</v>
      </c>
      <c r="O406" t="s">
        <v>11</v>
      </c>
      <c r="P406" t="s">
        <v>12</v>
      </c>
      <c r="Q406" t="s">
        <v>356</v>
      </c>
      <c r="R406">
        <v>54</v>
      </c>
    </row>
    <row r="407" spans="1:18" x14ac:dyDescent="0.35">
      <c r="A407" t="s">
        <v>1966</v>
      </c>
      <c r="B407" t="s">
        <v>5479</v>
      </c>
      <c r="C407">
        <v>25.1</v>
      </c>
      <c r="D407">
        <v>6.97</v>
      </c>
      <c r="E407" t="s">
        <v>2380</v>
      </c>
      <c r="F407" t="s">
        <v>2380</v>
      </c>
      <c r="G407" t="s">
        <v>2380</v>
      </c>
      <c r="H407">
        <v>0</v>
      </c>
      <c r="I407" t="s">
        <v>2383</v>
      </c>
      <c r="J407" t="s">
        <v>8353</v>
      </c>
      <c r="K407" t="s">
        <v>8363</v>
      </c>
      <c r="L407" t="s">
        <v>8762</v>
      </c>
      <c r="M407">
        <v>3</v>
      </c>
      <c r="N407">
        <v>25382.3</v>
      </c>
      <c r="O407" t="s">
        <v>11</v>
      </c>
      <c r="P407" t="s">
        <v>11</v>
      </c>
      <c r="Q407" t="s">
        <v>42</v>
      </c>
      <c r="R407">
        <v>54</v>
      </c>
    </row>
    <row r="408" spans="1:18" x14ac:dyDescent="0.35">
      <c r="A408" t="s">
        <v>1965</v>
      </c>
      <c r="B408" t="s">
        <v>5481</v>
      </c>
      <c r="C408">
        <v>32.11</v>
      </c>
      <c r="D408">
        <v>4.76</v>
      </c>
      <c r="E408" t="s">
        <v>2380</v>
      </c>
      <c r="F408" t="s">
        <v>2380</v>
      </c>
      <c r="G408" t="s">
        <v>2380</v>
      </c>
      <c r="H408">
        <v>2</v>
      </c>
      <c r="I408" t="s">
        <v>2380</v>
      </c>
      <c r="J408" t="s">
        <v>8352</v>
      </c>
      <c r="K408" t="s">
        <v>8369</v>
      </c>
      <c r="L408" t="s">
        <v>8763</v>
      </c>
      <c r="M408">
        <v>2</v>
      </c>
      <c r="N408">
        <v>25333.33</v>
      </c>
      <c r="O408" t="s">
        <v>11</v>
      </c>
      <c r="P408" t="s">
        <v>11</v>
      </c>
      <c r="Q408" t="s">
        <v>356</v>
      </c>
      <c r="R408">
        <v>50</v>
      </c>
    </row>
    <row r="409" spans="1:18" x14ac:dyDescent="0.35">
      <c r="A409" t="s">
        <v>1964</v>
      </c>
      <c r="B409" t="s">
        <v>5483</v>
      </c>
      <c r="C409">
        <v>29.8</v>
      </c>
      <c r="D409">
        <v>8.24</v>
      </c>
      <c r="E409" t="s">
        <v>2383</v>
      </c>
      <c r="F409" t="s">
        <v>2380</v>
      </c>
      <c r="G409" t="s">
        <v>2380</v>
      </c>
      <c r="H409">
        <v>1</v>
      </c>
      <c r="I409" t="s">
        <v>2383</v>
      </c>
      <c r="J409" t="s">
        <v>8353</v>
      </c>
      <c r="K409" t="s">
        <v>8363</v>
      </c>
      <c r="L409" t="s">
        <v>8764</v>
      </c>
      <c r="M409">
        <v>3</v>
      </c>
      <c r="N409">
        <v>25309.49</v>
      </c>
      <c r="O409" t="s">
        <v>11</v>
      </c>
      <c r="P409" t="s">
        <v>16</v>
      </c>
      <c r="Q409" t="s">
        <v>42</v>
      </c>
      <c r="R409">
        <v>47</v>
      </c>
    </row>
    <row r="410" spans="1:18" x14ac:dyDescent="0.35">
      <c r="A410" t="s">
        <v>1963</v>
      </c>
      <c r="B410" t="s">
        <v>5485</v>
      </c>
      <c r="C410">
        <v>24.01</v>
      </c>
      <c r="D410">
        <v>4.76</v>
      </c>
      <c r="E410" t="s">
        <v>2380</v>
      </c>
      <c r="F410" t="s">
        <v>2380</v>
      </c>
      <c r="G410" t="s">
        <v>2380</v>
      </c>
      <c r="H410">
        <v>1</v>
      </c>
      <c r="I410" t="s">
        <v>2383</v>
      </c>
      <c r="J410" t="s">
        <v>8354</v>
      </c>
      <c r="K410" t="s">
        <v>8369</v>
      </c>
      <c r="L410" t="s">
        <v>8765</v>
      </c>
      <c r="M410">
        <v>0</v>
      </c>
      <c r="N410">
        <v>25127.22</v>
      </c>
      <c r="O410" t="s">
        <v>11</v>
      </c>
      <c r="P410" t="s">
        <v>12</v>
      </c>
      <c r="Q410" t="s">
        <v>42</v>
      </c>
      <c r="R410">
        <v>24</v>
      </c>
    </row>
    <row r="411" spans="1:18" x14ac:dyDescent="0.35">
      <c r="A411" t="s">
        <v>1962</v>
      </c>
      <c r="B411" t="s">
        <v>5487</v>
      </c>
      <c r="C411">
        <v>23.21</v>
      </c>
      <c r="D411">
        <v>6.03</v>
      </c>
      <c r="E411" t="s">
        <v>2380</v>
      </c>
      <c r="F411" t="s">
        <v>2380</v>
      </c>
      <c r="G411" t="s">
        <v>2380</v>
      </c>
      <c r="H411">
        <v>1</v>
      </c>
      <c r="I411" t="s">
        <v>2380</v>
      </c>
      <c r="J411" t="s">
        <v>8354</v>
      </c>
      <c r="K411" t="s">
        <v>8365</v>
      </c>
      <c r="L411" t="s">
        <v>8766</v>
      </c>
      <c r="M411">
        <v>0</v>
      </c>
      <c r="N411">
        <v>25081.77</v>
      </c>
      <c r="O411" t="s">
        <v>11</v>
      </c>
      <c r="P411" t="s">
        <v>11</v>
      </c>
      <c r="Q411" t="s">
        <v>13</v>
      </c>
      <c r="R411">
        <v>24</v>
      </c>
    </row>
    <row r="412" spans="1:18" x14ac:dyDescent="0.35">
      <c r="A412" t="s">
        <v>1961</v>
      </c>
      <c r="B412" t="s">
        <v>5489</v>
      </c>
      <c r="C412">
        <v>21.2</v>
      </c>
      <c r="D412">
        <v>4.07</v>
      </c>
      <c r="E412" t="s">
        <v>2383</v>
      </c>
      <c r="F412" t="s">
        <v>2380</v>
      </c>
      <c r="G412" t="s">
        <v>2380</v>
      </c>
      <c r="H412">
        <v>1</v>
      </c>
      <c r="I412" t="s">
        <v>2383</v>
      </c>
      <c r="J412" t="s">
        <v>8354</v>
      </c>
      <c r="K412" t="s">
        <v>8369</v>
      </c>
      <c r="L412" t="s">
        <v>8635</v>
      </c>
      <c r="M412">
        <v>0</v>
      </c>
      <c r="N412">
        <v>25075.97</v>
      </c>
      <c r="O412" t="s">
        <v>11</v>
      </c>
      <c r="P412" t="s">
        <v>11</v>
      </c>
      <c r="Q412" t="s">
        <v>42</v>
      </c>
      <c r="R412">
        <v>27</v>
      </c>
    </row>
    <row r="413" spans="1:18" x14ac:dyDescent="0.35">
      <c r="A413" t="s">
        <v>1960</v>
      </c>
      <c r="B413" t="s">
        <v>5491</v>
      </c>
      <c r="C413">
        <v>28.215</v>
      </c>
      <c r="D413">
        <v>8.26</v>
      </c>
      <c r="E413" t="s">
        <v>2383</v>
      </c>
      <c r="F413" t="s">
        <v>2380</v>
      </c>
      <c r="G413" t="s">
        <v>2380</v>
      </c>
      <c r="H413">
        <v>1</v>
      </c>
      <c r="I413" t="s">
        <v>2383</v>
      </c>
      <c r="J413" t="s">
        <v>8353</v>
      </c>
      <c r="K413" t="s">
        <v>8363</v>
      </c>
      <c r="L413" t="s">
        <v>8441</v>
      </c>
      <c r="M413">
        <v>3</v>
      </c>
      <c r="N413">
        <v>24915.22</v>
      </c>
      <c r="O413" t="s">
        <v>11</v>
      </c>
      <c r="P413" t="s">
        <v>12</v>
      </c>
      <c r="Q413" t="s">
        <v>23</v>
      </c>
      <c r="R413">
        <v>47</v>
      </c>
    </row>
    <row r="414" spans="1:18" x14ac:dyDescent="0.35">
      <c r="A414" t="s">
        <v>1959</v>
      </c>
      <c r="B414" t="s">
        <v>5493</v>
      </c>
      <c r="C414">
        <v>38.094999999999999</v>
      </c>
      <c r="D414">
        <v>4.76</v>
      </c>
      <c r="E414" t="s">
        <v>2380</v>
      </c>
      <c r="F414" t="s">
        <v>2380</v>
      </c>
      <c r="G414" t="s">
        <v>2380</v>
      </c>
      <c r="H414">
        <v>1</v>
      </c>
      <c r="I414" t="s">
        <v>2380</v>
      </c>
      <c r="J414" t="s">
        <v>8352</v>
      </c>
      <c r="K414" t="s">
        <v>8369</v>
      </c>
      <c r="L414" t="s">
        <v>8767</v>
      </c>
      <c r="M414">
        <v>2</v>
      </c>
      <c r="N414">
        <v>24915.05</v>
      </c>
      <c r="O414" t="s">
        <v>11</v>
      </c>
      <c r="P414" t="s">
        <v>16</v>
      </c>
      <c r="Q414" t="s">
        <v>247</v>
      </c>
      <c r="R414">
        <v>35</v>
      </c>
    </row>
    <row r="415" spans="1:18" x14ac:dyDescent="0.35">
      <c r="A415" t="s">
        <v>1958</v>
      </c>
      <c r="B415" t="s">
        <v>5495</v>
      </c>
      <c r="C415">
        <v>22.61</v>
      </c>
      <c r="D415">
        <v>6.13</v>
      </c>
      <c r="E415" t="s">
        <v>2383</v>
      </c>
      <c r="F415" t="s">
        <v>2380</v>
      </c>
      <c r="G415" t="s">
        <v>2383</v>
      </c>
      <c r="H415">
        <v>1</v>
      </c>
      <c r="I415" t="s">
        <v>2383</v>
      </c>
      <c r="J415" t="s">
        <v>8354</v>
      </c>
      <c r="K415" t="s">
        <v>8365</v>
      </c>
      <c r="L415" t="s">
        <v>8768</v>
      </c>
      <c r="M415">
        <v>3</v>
      </c>
      <c r="N415">
        <v>24873.38</v>
      </c>
      <c r="O415" t="s">
        <v>11</v>
      </c>
      <c r="P415" t="s">
        <v>16</v>
      </c>
      <c r="Q415" t="s">
        <v>247</v>
      </c>
      <c r="R415">
        <v>53</v>
      </c>
    </row>
    <row r="416" spans="1:18" x14ac:dyDescent="0.35">
      <c r="A416" t="s">
        <v>1957</v>
      </c>
      <c r="B416" t="s">
        <v>5497</v>
      </c>
      <c r="C416">
        <v>24.32</v>
      </c>
      <c r="D416">
        <v>10.47</v>
      </c>
      <c r="E416" t="s">
        <v>2383</v>
      </c>
      <c r="F416" t="s">
        <v>2380</v>
      </c>
      <c r="G416" t="s">
        <v>2380</v>
      </c>
      <c r="H416">
        <v>2</v>
      </c>
      <c r="I416" t="s">
        <v>2383</v>
      </c>
      <c r="J416" t="s">
        <v>8354</v>
      </c>
      <c r="K416" t="s">
        <v>8363</v>
      </c>
      <c r="L416" t="s">
        <v>8769</v>
      </c>
      <c r="M416">
        <v>3</v>
      </c>
      <c r="N416">
        <v>24869.84</v>
      </c>
      <c r="O416" t="s">
        <v>11</v>
      </c>
      <c r="P416" t="s">
        <v>11</v>
      </c>
      <c r="Q416" t="s">
        <v>168</v>
      </c>
      <c r="R416">
        <v>52</v>
      </c>
    </row>
    <row r="417" spans="1:18" x14ac:dyDescent="0.35">
      <c r="A417" t="s">
        <v>1956</v>
      </c>
      <c r="B417" t="s">
        <v>4748</v>
      </c>
      <c r="C417">
        <v>20.96</v>
      </c>
      <c r="D417">
        <v>4.04</v>
      </c>
      <c r="E417" t="s">
        <v>2383</v>
      </c>
      <c r="F417" t="s">
        <v>2380</v>
      </c>
      <c r="G417" t="s">
        <v>2380</v>
      </c>
      <c r="H417">
        <v>1</v>
      </c>
      <c r="I417" t="s">
        <v>2383</v>
      </c>
      <c r="J417" t="s">
        <v>8354</v>
      </c>
      <c r="K417" t="s">
        <v>8369</v>
      </c>
      <c r="L417" t="s">
        <v>8770</v>
      </c>
      <c r="M417">
        <v>0</v>
      </c>
      <c r="N417">
        <v>24863.25</v>
      </c>
      <c r="O417" t="s">
        <v>11</v>
      </c>
      <c r="P417" t="s">
        <v>12</v>
      </c>
      <c r="Q417" t="s">
        <v>42</v>
      </c>
      <c r="R417">
        <v>27</v>
      </c>
    </row>
    <row r="418" spans="1:18" x14ac:dyDescent="0.35">
      <c r="A418" t="s">
        <v>1955</v>
      </c>
      <c r="B418" t="s">
        <v>5500</v>
      </c>
      <c r="C418">
        <v>19.68</v>
      </c>
      <c r="D418">
        <v>5.74</v>
      </c>
      <c r="E418" t="s">
        <v>2380</v>
      </c>
      <c r="F418" t="s">
        <v>2380</v>
      </c>
      <c r="G418" t="s">
        <v>2380</v>
      </c>
      <c r="H418">
        <v>0</v>
      </c>
      <c r="I418" t="s">
        <v>2383</v>
      </c>
      <c r="J418" t="s">
        <v>8354</v>
      </c>
      <c r="K418" t="s">
        <v>8365</v>
      </c>
      <c r="L418" t="s">
        <v>8771</v>
      </c>
      <c r="M418">
        <v>0</v>
      </c>
      <c r="N418">
        <v>24817.25</v>
      </c>
      <c r="O418" t="s">
        <v>11</v>
      </c>
      <c r="P418" t="s">
        <v>11</v>
      </c>
      <c r="Q418" t="s">
        <v>42</v>
      </c>
      <c r="R418">
        <v>28</v>
      </c>
    </row>
    <row r="419" spans="1:18" x14ac:dyDescent="0.35">
      <c r="A419" t="s">
        <v>1954</v>
      </c>
      <c r="B419" t="s">
        <v>5371</v>
      </c>
      <c r="C419">
        <v>18.100000000000001</v>
      </c>
      <c r="D419">
        <v>6.33</v>
      </c>
      <c r="E419" t="s">
        <v>2380</v>
      </c>
      <c r="F419" t="s">
        <v>2380</v>
      </c>
      <c r="G419" t="s">
        <v>2380</v>
      </c>
      <c r="H419">
        <v>1</v>
      </c>
      <c r="I419" t="s">
        <v>2383</v>
      </c>
      <c r="J419" t="s">
        <v>8355</v>
      </c>
      <c r="K419" t="s">
        <v>8365</v>
      </c>
      <c r="L419" t="s">
        <v>8772</v>
      </c>
      <c r="M419">
        <v>0</v>
      </c>
      <c r="N419">
        <v>24795.040000000001</v>
      </c>
      <c r="O419" t="s">
        <v>11</v>
      </c>
      <c r="P419" t="s">
        <v>12</v>
      </c>
      <c r="Q419" t="s">
        <v>42</v>
      </c>
      <c r="R419">
        <v>30</v>
      </c>
    </row>
    <row r="420" spans="1:18" x14ac:dyDescent="0.35">
      <c r="A420" t="s">
        <v>1953</v>
      </c>
      <c r="B420" t="s">
        <v>5503</v>
      </c>
      <c r="C420">
        <v>29.64</v>
      </c>
      <c r="D420">
        <v>4.28</v>
      </c>
      <c r="E420" t="s">
        <v>2383</v>
      </c>
      <c r="F420" t="s">
        <v>2380</v>
      </c>
      <c r="G420" t="s">
        <v>2380</v>
      </c>
      <c r="H420">
        <v>0</v>
      </c>
      <c r="I420" t="s">
        <v>2380</v>
      </c>
      <c r="J420" t="s">
        <v>8353</v>
      </c>
      <c r="K420" t="s">
        <v>8369</v>
      </c>
      <c r="L420" t="s">
        <v>8773</v>
      </c>
      <c r="M420">
        <v>4</v>
      </c>
      <c r="N420">
        <v>24671.66</v>
      </c>
      <c r="O420" t="s">
        <v>11</v>
      </c>
      <c r="P420" t="s">
        <v>16</v>
      </c>
      <c r="Q420" t="s">
        <v>247</v>
      </c>
      <c r="R420">
        <v>26</v>
      </c>
    </row>
    <row r="421" spans="1:18" x14ac:dyDescent="0.35">
      <c r="A421" t="s">
        <v>1952</v>
      </c>
      <c r="B421" t="s">
        <v>5505</v>
      </c>
      <c r="C421">
        <v>25.3</v>
      </c>
      <c r="D421">
        <v>9.4700000000000006</v>
      </c>
      <c r="E421" t="s">
        <v>2383</v>
      </c>
      <c r="F421" t="s">
        <v>2380</v>
      </c>
      <c r="G421" t="s">
        <v>2380</v>
      </c>
      <c r="H421">
        <v>2</v>
      </c>
      <c r="I421" t="s">
        <v>2383</v>
      </c>
      <c r="J421" t="s">
        <v>8353</v>
      </c>
      <c r="K421" t="s">
        <v>8363</v>
      </c>
      <c r="L421" t="s">
        <v>8774</v>
      </c>
      <c r="M421">
        <v>2</v>
      </c>
      <c r="N421">
        <v>24667.42</v>
      </c>
      <c r="O421" t="s">
        <v>11</v>
      </c>
      <c r="P421" t="s">
        <v>12</v>
      </c>
      <c r="Q421" t="s">
        <v>13</v>
      </c>
      <c r="R421">
        <v>52</v>
      </c>
    </row>
    <row r="422" spans="1:18" x14ac:dyDescent="0.35">
      <c r="A422" t="s">
        <v>1951</v>
      </c>
      <c r="B422" t="s">
        <v>5507</v>
      </c>
      <c r="C422">
        <v>27.6</v>
      </c>
      <c r="D422">
        <v>4.8499999999999996</v>
      </c>
      <c r="E422" t="s">
        <v>2383</v>
      </c>
      <c r="F422" t="s">
        <v>2380</v>
      </c>
      <c r="G422" t="s">
        <v>2380</v>
      </c>
      <c r="H422">
        <v>0</v>
      </c>
      <c r="I422" t="s">
        <v>2380</v>
      </c>
      <c r="J422" t="s">
        <v>8353</v>
      </c>
      <c r="K422" t="s">
        <v>8369</v>
      </c>
      <c r="L422" t="s">
        <v>8775</v>
      </c>
      <c r="M422">
        <v>0</v>
      </c>
      <c r="N422">
        <v>24603.05</v>
      </c>
      <c r="O422" t="s">
        <v>11</v>
      </c>
      <c r="P422" t="s">
        <v>11</v>
      </c>
      <c r="Q422" t="s">
        <v>42</v>
      </c>
      <c r="R422">
        <v>46</v>
      </c>
    </row>
    <row r="423" spans="1:18" x14ac:dyDescent="0.35">
      <c r="A423" t="s">
        <v>1950</v>
      </c>
      <c r="B423" t="s">
        <v>5508</v>
      </c>
      <c r="C423">
        <v>27.645</v>
      </c>
      <c r="D423">
        <v>11.03</v>
      </c>
      <c r="E423" t="s">
        <v>2383</v>
      </c>
      <c r="F423" t="s">
        <v>2380</v>
      </c>
      <c r="G423" t="s">
        <v>2380</v>
      </c>
      <c r="H423">
        <v>1</v>
      </c>
      <c r="I423" t="s">
        <v>2383</v>
      </c>
      <c r="J423" t="s">
        <v>8353</v>
      </c>
      <c r="K423" t="s">
        <v>8363</v>
      </c>
      <c r="L423" t="s">
        <v>8776</v>
      </c>
      <c r="M423">
        <v>2</v>
      </c>
      <c r="N423">
        <v>24535.7</v>
      </c>
      <c r="O423" t="s">
        <v>11</v>
      </c>
      <c r="P423" t="s">
        <v>11</v>
      </c>
      <c r="Q423" t="s">
        <v>23</v>
      </c>
      <c r="R423">
        <v>47</v>
      </c>
    </row>
    <row r="424" spans="1:18" x14ac:dyDescent="0.35">
      <c r="A424" t="s">
        <v>1949</v>
      </c>
      <c r="B424" t="s">
        <v>5510</v>
      </c>
      <c r="C424">
        <v>27.6</v>
      </c>
      <c r="D424">
        <v>5.22</v>
      </c>
      <c r="E424" t="s">
        <v>2380</v>
      </c>
      <c r="F424" t="s">
        <v>2380</v>
      </c>
      <c r="G424" t="s">
        <v>2380</v>
      </c>
      <c r="H424">
        <v>2</v>
      </c>
      <c r="I424" t="s">
        <v>2383</v>
      </c>
      <c r="J424" t="s">
        <v>8353</v>
      </c>
      <c r="K424" t="s">
        <v>8369</v>
      </c>
      <c r="L424" t="s">
        <v>8777</v>
      </c>
      <c r="M424">
        <v>1</v>
      </c>
      <c r="N424">
        <v>24520.26</v>
      </c>
      <c r="O424" t="s">
        <v>11</v>
      </c>
      <c r="P424" t="s">
        <v>12</v>
      </c>
      <c r="Q424" t="s">
        <v>42</v>
      </c>
      <c r="R424">
        <v>50</v>
      </c>
    </row>
    <row r="425" spans="1:18" x14ac:dyDescent="0.35">
      <c r="A425" t="s">
        <v>1948</v>
      </c>
      <c r="B425" t="s">
        <v>5512</v>
      </c>
      <c r="C425">
        <v>25.08</v>
      </c>
      <c r="D425">
        <v>9.52</v>
      </c>
      <c r="E425" t="s">
        <v>2383</v>
      </c>
      <c r="F425" t="s">
        <v>2380</v>
      </c>
      <c r="G425" t="s">
        <v>2380</v>
      </c>
      <c r="H425">
        <v>2</v>
      </c>
      <c r="I425" t="s">
        <v>2380</v>
      </c>
      <c r="J425" t="s">
        <v>8353</v>
      </c>
      <c r="K425" t="s">
        <v>8363</v>
      </c>
      <c r="L425" t="s">
        <v>8778</v>
      </c>
      <c r="M425">
        <v>0</v>
      </c>
      <c r="N425">
        <v>24513.09</v>
      </c>
      <c r="O425" t="s">
        <v>11</v>
      </c>
      <c r="P425" t="s">
        <v>11</v>
      </c>
      <c r="Q425" t="s">
        <v>13</v>
      </c>
      <c r="R425">
        <v>61</v>
      </c>
    </row>
    <row r="426" spans="1:18" x14ac:dyDescent="0.35">
      <c r="A426" t="s">
        <v>1947</v>
      </c>
      <c r="B426" t="s">
        <v>5495</v>
      </c>
      <c r="C426">
        <v>30.02</v>
      </c>
      <c r="D426">
        <v>11.09</v>
      </c>
      <c r="E426" t="s">
        <v>2380</v>
      </c>
      <c r="F426" t="s">
        <v>2380</v>
      </c>
      <c r="G426" t="s">
        <v>2380</v>
      </c>
      <c r="H426">
        <v>0</v>
      </c>
      <c r="I426" t="s">
        <v>2380</v>
      </c>
      <c r="J426" t="s">
        <v>8352</v>
      </c>
      <c r="K426" t="s">
        <v>8363</v>
      </c>
      <c r="L426" t="s">
        <v>8779</v>
      </c>
      <c r="M426">
        <v>0</v>
      </c>
      <c r="N426">
        <v>24476.48</v>
      </c>
      <c r="O426" t="s">
        <v>11</v>
      </c>
      <c r="P426" t="s">
        <v>11</v>
      </c>
      <c r="Q426" t="s">
        <v>23</v>
      </c>
      <c r="R426">
        <v>54</v>
      </c>
    </row>
    <row r="427" spans="1:18" x14ac:dyDescent="0.35">
      <c r="A427" t="s">
        <v>1946</v>
      </c>
      <c r="B427" t="s">
        <v>5127</v>
      </c>
      <c r="C427">
        <v>27.36</v>
      </c>
      <c r="D427">
        <v>9.4499999999999993</v>
      </c>
      <c r="E427" t="s">
        <v>2383</v>
      </c>
      <c r="F427" t="s">
        <v>2380</v>
      </c>
      <c r="G427" t="s">
        <v>2380</v>
      </c>
      <c r="H427">
        <v>2</v>
      </c>
      <c r="I427" t="s">
        <v>2383</v>
      </c>
      <c r="J427" t="s">
        <v>8353</v>
      </c>
      <c r="K427" t="s">
        <v>8363</v>
      </c>
      <c r="L427" t="s">
        <v>8780</v>
      </c>
      <c r="M427">
        <v>0</v>
      </c>
      <c r="N427">
        <v>24393.62</v>
      </c>
      <c r="O427" t="s">
        <v>11</v>
      </c>
      <c r="P427" t="s">
        <v>12</v>
      </c>
      <c r="Q427" t="s">
        <v>23</v>
      </c>
      <c r="R427">
        <v>52</v>
      </c>
    </row>
    <row r="428" spans="1:18" x14ac:dyDescent="0.35">
      <c r="A428" t="s">
        <v>1945</v>
      </c>
      <c r="B428" t="s">
        <v>5516</v>
      </c>
      <c r="C428">
        <v>22.2</v>
      </c>
      <c r="D428">
        <v>5.51</v>
      </c>
      <c r="E428" t="s">
        <v>2380</v>
      </c>
      <c r="F428" t="s">
        <v>2380</v>
      </c>
      <c r="G428" t="s">
        <v>2380</v>
      </c>
      <c r="H428">
        <v>0</v>
      </c>
      <c r="I428" t="s">
        <v>2383</v>
      </c>
      <c r="J428" t="s">
        <v>8354</v>
      </c>
      <c r="K428" t="s">
        <v>8369</v>
      </c>
      <c r="L428" t="s">
        <v>8781</v>
      </c>
      <c r="M428">
        <v>0</v>
      </c>
      <c r="N428">
        <v>24387.74</v>
      </c>
      <c r="O428" t="s">
        <v>11</v>
      </c>
      <c r="P428" t="s">
        <v>16</v>
      </c>
      <c r="Q428" t="s">
        <v>42</v>
      </c>
      <c r="R428">
        <v>23</v>
      </c>
    </row>
    <row r="429" spans="1:18" x14ac:dyDescent="0.35">
      <c r="A429" t="s">
        <v>1944</v>
      </c>
      <c r="B429" t="s">
        <v>5518</v>
      </c>
      <c r="C429">
        <v>25.71</v>
      </c>
      <c r="D429">
        <v>4.18</v>
      </c>
      <c r="E429" t="s">
        <v>2380</v>
      </c>
      <c r="F429" t="s">
        <v>2382</v>
      </c>
      <c r="G429" t="s">
        <v>2380</v>
      </c>
      <c r="H429">
        <v>1</v>
      </c>
      <c r="I429" t="s">
        <v>2383</v>
      </c>
      <c r="J429" t="s">
        <v>8353</v>
      </c>
      <c r="K429" t="s">
        <v>8369</v>
      </c>
      <c r="L429" t="s">
        <v>8782</v>
      </c>
      <c r="M429">
        <v>0</v>
      </c>
      <c r="N429">
        <v>24294.02</v>
      </c>
      <c r="O429" t="s">
        <v>11</v>
      </c>
      <c r="P429" t="s">
        <v>16</v>
      </c>
      <c r="Q429" t="s">
        <v>42</v>
      </c>
      <c r="R429">
        <v>18</v>
      </c>
    </row>
    <row r="430" spans="1:18" x14ac:dyDescent="0.35">
      <c r="A430" t="s">
        <v>1943</v>
      </c>
      <c r="B430" t="s">
        <v>4890</v>
      </c>
      <c r="C430">
        <v>41.91</v>
      </c>
      <c r="D430">
        <v>5.98</v>
      </c>
      <c r="E430" t="s">
        <v>2383</v>
      </c>
      <c r="F430" t="s">
        <v>2380</v>
      </c>
      <c r="G430" t="s">
        <v>2380</v>
      </c>
      <c r="H430">
        <v>1</v>
      </c>
      <c r="I430" t="s">
        <v>2380</v>
      </c>
      <c r="J430" t="s">
        <v>8352</v>
      </c>
      <c r="K430" t="s">
        <v>8365</v>
      </c>
      <c r="L430" t="s">
        <v>8783</v>
      </c>
      <c r="M430">
        <v>0</v>
      </c>
      <c r="N430">
        <v>24227.34</v>
      </c>
      <c r="O430" t="s">
        <v>11</v>
      </c>
      <c r="P430" t="s">
        <v>16</v>
      </c>
      <c r="Q430" t="s">
        <v>13</v>
      </c>
      <c r="R430">
        <v>58</v>
      </c>
    </row>
    <row r="431" spans="1:18" x14ac:dyDescent="0.35">
      <c r="A431" t="s">
        <v>1942</v>
      </c>
      <c r="B431" t="s">
        <v>5521</v>
      </c>
      <c r="C431">
        <v>25.85</v>
      </c>
      <c r="D431">
        <v>10.16</v>
      </c>
      <c r="E431" t="s">
        <v>2380</v>
      </c>
      <c r="F431" t="s">
        <v>2380</v>
      </c>
      <c r="G431" t="s">
        <v>2380</v>
      </c>
      <c r="H431">
        <v>0</v>
      </c>
      <c r="I431" t="s">
        <v>2383</v>
      </c>
      <c r="J431" t="s">
        <v>8353</v>
      </c>
      <c r="K431" t="s">
        <v>8363</v>
      </c>
      <c r="L431" t="s">
        <v>8784</v>
      </c>
      <c r="M431">
        <v>3</v>
      </c>
      <c r="N431">
        <v>24180.93</v>
      </c>
      <c r="O431" t="s">
        <v>11</v>
      </c>
      <c r="P431" t="s">
        <v>16</v>
      </c>
      <c r="Q431" t="s">
        <v>13</v>
      </c>
      <c r="R431">
        <v>48</v>
      </c>
    </row>
    <row r="432" spans="1:18" x14ac:dyDescent="0.35">
      <c r="A432" t="s">
        <v>1941</v>
      </c>
      <c r="B432" t="s">
        <v>5523</v>
      </c>
      <c r="C432">
        <v>23.844999999999999</v>
      </c>
      <c r="D432">
        <v>11.71</v>
      </c>
      <c r="E432" t="s">
        <v>2380</v>
      </c>
      <c r="F432" t="s">
        <v>2380</v>
      </c>
      <c r="G432" t="s">
        <v>2380</v>
      </c>
      <c r="H432">
        <v>2</v>
      </c>
      <c r="I432" t="s">
        <v>2383</v>
      </c>
      <c r="J432" t="s">
        <v>8354</v>
      </c>
      <c r="K432" t="s">
        <v>8363</v>
      </c>
      <c r="L432" t="s">
        <v>8785</v>
      </c>
      <c r="M432">
        <v>3</v>
      </c>
      <c r="N432">
        <v>24106.91</v>
      </c>
      <c r="O432" t="s">
        <v>11</v>
      </c>
      <c r="P432" t="s">
        <v>11</v>
      </c>
      <c r="Q432" t="s">
        <v>247</v>
      </c>
      <c r="R432">
        <v>49</v>
      </c>
    </row>
    <row r="433" spans="1:18" x14ac:dyDescent="0.35">
      <c r="A433" t="s">
        <v>1940</v>
      </c>
      <c r="B433" t="s">
        <v>5525</v>
      </c>
      <c r="C433">
        <v>30.59</v>
      </c>
      <c r="D433">
        <v>5.23</v>
      </c>
      <c r="E433" t="s">
        <v>2380</v>
      </c>
      <c r="F433" t="s">
        <v>2380</v>
      </c>
      <c r="G433" t="s">
        <v>2383</v>
      </c>
      <c r="H433">
        <v>1</v>
      </c>
      <c r="I433" t="s">
        <v>2380</v>
      </c>
      <c r="J433" t="s">
        <v>8352</v>
      </c>
      <c r="K433" t="s">
        <v>8369</v>
      </c>
      <c r="L433" t="s">
        <v>8786</v>
      </c>
      <c r="M433">
        <v>2</v>
      </c>
      <c r="N433">
        <v>24059.68</v>
      </c>
      <c r="O433" t="s">
        <v>11</v>
      </c>
      <c r="P433" t="s">
        <v>11</v>
      </c>
      <c r="Q433" t="s">
        <v>23</v>
      </c>
      <c r="R433">
        <v>19</v>
      </c>
    </row>
    <row r="434" spans="1:18" x14ac:dyDescent="0.35">
      <c r="A434" t="s">
        <v>1939</v>
      </c>
      <c r="B434" t="s">
        <v>5481</v>
      </c>
      <c r="C434">
        <v>24.795000000000002</v>
      </c>
      <c r="D434">
        <v>6.85</v>
      </c>
      <c r="E434" t="s">
        <v>2380</v>
      </c>
      <c r="F434" t="s">
        <v>2380</v>
      </c>
      <c r="G434" t="s">
        <v>2380</v>
      </c>
      <c r="H434">
        <v>0</v>
      </c>
      <c r="I434" t="s">
        <v>2383</v>
      </c>
      <c r="J434" t="s">
        <v>8354</v>
      </c>
      <c r="K434" t="s">
        <v>8363</v>
      </c>
      <c r="L434" t="s">
        <v>8787</v>
      </c>
      <c r="M434">
        <v>2</v>
      </c>
      <c r="N434">
        <v>23967.38</v>
      </c>
      <c r="O434" t="s">
        <v>11</v>
      </c>
      <c r="P434" t="s">
        <v>11</v>
      </c>
      <c r="Q434" t="s">
        <v>23</v>
      </c>
      <c r="R434">
        <v>51</v>
      </c>
    </row>
    <row r="435" spans="1:18" x14ac:dyDescent="0.35">
      <c r="A435" t="s">
        <v>1938</v>
      </c>
      <c r="B435" t="s">
        <v>4906</v>
      </c>
      <c r="C435">
        <v>24.13</v>
      </c>
      <c r="D435">
        <v>7.05</v>
      </c>
      <c r="E435" t="s">
        <v>2383</v>
      </c>
      <c r="F435" t="s">
        <v>2380</v>
      </c>
      <c r="G435" t="s">
        <v>2380</v>
      </c>
      <c r="H435">
        <v>2</v>
      </c>
      <c r="I435" t="s">
        <v>2383</v>
      </c>
      <c r="J435" t="s">
        <v>8354</v>
      </c>
      <c r="K435" t="s">
        <v>8363</v>
      </c>
      <c r="L435" t="s">
        <v>8788</v>
      </c>
      <c r="M435">
        <v>1</v>
      </c>
      <c r="N435">
        <v>23887.66</v>
      </c>
      <c r="O435" t="s">
        <v>11</v>
      </c>
      <c r="P435" t="s">
        <v>12</v>
      </c>
      <c r="Q435" t="s">
        <v>23</v>
      </c>
      <c r="R435">
        <v>52</v>
      </c>
    </row>
    <row r="436" spans="1:18" x14ac:dyDescent="0.35">
      <c r="A436" t="s">
        <v>1937</v>
      </c>
      <c r="B436" t="s">
        <v>5529</v>
      </c>
      <c r="C436">
        <v>25.84</v>
      </c>
      <c r="D436">
        <v>11.64</v>
      </c>
      <c r="E436" t="s">
        <v>2380</v>
      </c>
      <c r="F436" t="s">
        <v>2380</v>
      </c>
      <c r="G436" t="s">
        <v>2380</v>
      </c>
      <c r="H436">
        <v>2</v>
      </c>
      <c r="I436" t="s">
        <v>2383</v>
      </c>
      <c r="J436" t="s">
        <v>8353</v>
      </c>
      <c r="K436" t="s">
        <v>8363</v>
      </c>
      <c r="L436" t="s">
        <v>8789</v>
      </c>
      <c r="M436">
        <v>2</v>
      </c>
      <c r="N436">
        <v>23807.24</v>
      </c>
      <c r="O436" t="s">
        <v>11</v>
      </c>
      <c r="P436" t="s">
        <v>12</v>
      </c>
      <c r="Q436" t="s">
        <v>23</v>
      </c>
      <c r="R436">
        <v>49</v>
      </c>
    </row>
    <row r="437" spans="1:18" x14ac:dyDescent="0.35">
      <c r="A437" t="s">
        <v>1936</v>
      </c>
      <c r="B437" t="s">
        <v>5531</v>
      </c>
      <c r="C437">
        <v>28</v>
      </c>
      <c r="D437">
        <v>10.52</v>
      </c>
      <c r="E437" t="s">
        <v>2380</v>
      </c>
      <c r="F437" t="s">
        <v>2380</v>
      </c>
      <c r="G437" t="s">
        <v>2380</v>
      </c>
      <c r="H437">
        <v>0</v>
      </c>
      <c r="I437" t="s">
        <v>2383</v>
      </c>
      <c r="J437" t="s">
        <v>8353</v>
      </c>
      <c r="K437" t="s">
        <v>8363</v>
      </c>
      <c r="L437" t="s">
        <v>8790</v>
      </c>
      <c r="M437">
        <v>1</v>
      </c>
      <c r="N437">
        <v>23568.27</v>
      </c>
      <c r="O437" t="s">
        <v>11</v>
      </c>
      <c r="P437" t="s">
        <v>11</v>
      </c>
      <c r="Q437" t="s">
        <v>42</v>
      </c>
      <c r="R437">
        <v>49</v>
      </c>
    </row>
    <row r="438" spans="1:18" x14ac:dyDescent="0.35">
      <c r="A438" t="s">
        <v>1935</v>
      </c>
      <c r="B438" t="s">
        <v>5533</v>
      </c>
      <c r="C438">
        <v>34.1</v>
      </c>
      <c r="D438">
        <v>4.01</v>
      </c>
      <c r="E438" t="s">
        <v>2383</v>
      </c>
      <c r="F438" t="s">
        <v>2380</v>
      </c>
      <c r="G438" t="s">
        <v>2383</v>
      </c>
      <c r="H438">
        <v>1</v>
      </c>
      <c r="I438" t="s">
        <v>2380</v>
      </c>
      <c r="J438" t="s">
        <v>8352</v>
      </c>
      <c r="K438" t="s">
        <v>8369</v>
      </c>
      <c r="L438" t="s">
        <v>8791</v>
      </c>
      <c r="M438">
        <v>2</v>
      </c>
      <c r="N438">
        <v>23563.02</v>
      </c>
      <c r="O438" t="s">
        <v>11</v>
      </c>
      <c r="P438" t="s">
        <v>11</v>
      </c>
      <c r="Q438" t="s">
        <v>13</v>
      </c>
      <c r="R438">
        <v>39</v>
      </c>
    </row>
    <row r="439" spans="1:18" x14ac:dyDescent="0.35">
      <c r="A439" t="s">
        <v>1934</v>
      </c>
      <c r="B439" t="s">
        <v>5407</v>
      </c>
      <c r="C439">
        <v>26.125</v>
      </c>
      <c r="D439">
        <v>8.56</v>
      </c>
      <c r="E439" t="s">
        <v>2383</v>
      </c>
      <c r="F439" t="s">
        <v>2380</v>
      </c>
      <c r="G439" t="s">
        <v>2380</v>
      </c>
      <c r="H439">
        <v>1</v>
      </c>
      <c r="I439" t="s">
        <v>2383</v>
      </c>
      <c r="J439" t="s">
        <v>8353</v>
      </c>
      <c r="K439" t="s">
        <v>8363</v>
      </c>
      <c r="L439" t="s">
        <v>8792</v>
      </c>
      <c r="M439">
        <v>1</v>
      </c>
      <c r="N439">
        <v>23401.31</v>
      </c>
      <c r="O439" t="s">
        <v>11</v>
      </c>
      <c r="P439" t="s">
        <v>12</v>
      </c>
      <c r="Q439" t="s">
        <v>247</v>
      </c>
      <c r="R439">
        <v>47</v>
      </c>
    </row>
    <row r="440" spans="1:18" x14ac:dyDescent="0.35">
      <c r="A440" t="s">
        <v>1933</v>
      </c>
      <c r="B440" t="s">
        <v>5536</v>
      </c>
      <c r="C440">
        <v>25.6</v>
      </c>
      <c r="D440">
        <v>10.5</v>
      </c>
      <c r="E440" t="s">
        <v>2380</v>
      </c>
      <c r="F440" t="s">
        <v>2380</v>
      </c>
      <c r="G440" t="s">
        <v>2380</v>
      </c>
      <c r="H440">
        <v>2</v>
      </c>
      <c r="I440" t="s">
        <v>2383</v>
      </c>
      <c r="J440" t="s">
        <v>8353</v>
      </c>
      <c r="K440" t="s">
        <v>8363</v>
      </c>
      <c r="L440" t="s">
        <v>8793</v>
      </c>
      <c r="M440">
        <v>2</v>
      </c>
      <c r="N440">
        <v>23306.55</v>
      </c>
      <c r="O440" t="s">
        <v>11</v>
      </c>
      <c r="P440" t="s">
        <v>11</v>
      </c>
      <c r="Q440" t="s">
        <v>42</v>
      </c>
      <c r="R440">
        <v>49</v>
      </c>
    </row>
    <row r="441" spans="1:18" x14ac:dyDescent="0.35">
      <c r="A441" t="s">
        <v>1932</v>
      </c>
      <c r="B441" t="s">
        <v>5538</v>
      </c>
      <c r="C441">
        <v>24.32</v>
      </c>
      <c r="D441">
        <v>6.39</v>
      </c>
      <c r="E441" t="s">
        <v>2380</v>
      </c>
      <c r="F441" t="s">
        <v>2380</v>
      </c>
      <c r="G441" t="s">
        <v>2380</v>
      </c>
      <c r="H441">
        <v>0</v>
      </c>
      <c r="I441" t="s">
        <v>2380</v>
      </c>
      <c r="J441" t="s">
        <v>8354</v>
      </c>
      <c r="K441" t="s">
        <v>8365</v>
      </c>
      <c r="L441" t="s">
        <v>8794</v>
      </c>
      <c r="M441">
        <v>1</v>
      </c>
      <c r="N441">
        <v>23288.93</v>
      </c>
      <c r="O441" t="s">
        <v>11</v>
      </c>
      <c r="P441" t="s">
        <v>12</v>
      </c>
      <c r="Q441" t="s">
        <v>247</v>
      </c>
      <c r="R441">
        <v>28</v>
      </c>
    </row>
    <row r="442" spans="1:18" x14ac:dyDescent="0.35">
      <c r="A442" t="s">
        <v>1931</v>
      </c>
      <c r="B442" t="s">
        <v>5540</v>
      </c>
      <c r="C442">
        <v>22.88</v>
      </c>
      <c r="D442">
        <v>5.71</v>
      </c>
      <c r="E442" t="s">
        <v>2383</v>
      </c>
      <c r="F442" t="s">
        <v>2380</v>
      </c>
      <c r="G442" t="s">
        <v>2383</v>
      </c>
      <c r="H442">
        <v>1</v>
      </c>
      <c r="I442" t="s">
        <v>2383</v>
      </c>
      <c r="J442" t="s">
        <v>8354</v>
      </c>
      <c r="K442" t="s">
        <v>8365</v>
      </c>
      <c r="L442" t="s">
        <v>8795</v>
      </c>
      <c r="M442">
        <v>1</v>
      </c>
      <c r="N442">
        <v>23244.79</v>
      </c>
      <c r="O442" t="s">
        <v>11</v>
      </c>
      <c r="P442" t="s">
        <v>12</v>
      </c>
      <c r="Q442" t="s">
        <v>13</v>
      </c>
      <c r="R442">
        <v>53</v>
      </c>
    </row>
    <row r="443" spans="1:18" x14ac:dyDescent="0.35">
      <c r="A443" t="s">
        <v>1930</v>
      </c>
      <c r="B443" t="s">
        <v>5542</v>
      </c>
      <c r="C443">
        <v>24.984999999999999</v>
      </c>
      <c r="D443">
        <v>4.43</v>
      </c>
      <c r="E443" t="s">
        <v>2383</v>
      </c>
      <c r="F443" t="s">
        <v>2380</v>
      </c>
      <c r="G443" t="s">
        <v>2383</v>
      </c>
      <c r="H443">
        <v>1</v>
      </c>
      <c r="I443" t="s">
        <v>2380</v>
      </c>
      <c r="J443" t="s">
        <v>8354</v>
      </c>
      <c r="K443" t="s">
        <v>8369</v>
      </c>
      <c r="L443" t="s">
        <v>8796</v>
      </c>
      <c r="M443">
        <v>2</v>
      </c>
      <c r="N443">
        <v>23241.47</v>
      </c>
      <c r="O443" t="s">
        <v>11</v>
      </c>
      <c r="P443" t="s">
        <v>12</v>
      </c>
      <c r="Q443" t="s">
        <v>170</v>
      </c>
      <c r="R443">
        <v>25</v>
      </c>
    </row>
    <row r="444" spans="1:18" x14ac:dyDescent="0.35">
      <c r="A444" t="s">
        <v>1929</v>
      </c>
      <c r="B444" t="s">
        <v>5543</v>
      </c>
      <c r="C444">
        <v>33.1</v>
      </c>
      <c r="D444">
        <v>5.52</v>
      </c>
      <c r="E444" t="s">
        <v>2380</v>
      </c>
      <c r="F444" t="s">
        <v>2380</v>
      </c>
      <c r="G444" t="s">
        <v>2383</v>
      </c>
      <c r="H444">
        <v>1</v>
      </c>
      <c r="I444" t="s">
        <v>2380</v>
      </c>
      <c r="J444" t="s">
        <v>8352</v>
      </c>
      <c r="K444" t="s">
        <v>8369</v>
      </c>
      <c r="L444" t="s">
        <v>8797</v>
      </c>
      <c r="M444">
        <v>0</v>
      </c>
      <c r="N444">
        <v>23082.959999999999</v>
      </c>
      <c r="O444" t="s">
        <v>11</v>
      </c>
      <c r="P444" t="s">
        <v>11</v>
      </c>
      <c r="Q444" t="s">
        <v>42</v>
      </c>
      <c r="R444">
        <v>19</v>
      </c>
    </row>
    <row r="445" spans="1:18" x14ac:dyDescent="0.35">
      <c r="A445" t="s">
        <v>1928</v>
      </c>
      <c r="B445" t="s">
        <v>5545</v>
      </c>
      <c r="C445">
        <v>27.83</v>
      </c>
      <c r="D445">
        <v>9.1999999999999993</v>
      </c>
      <c r="E445" t="s">
        <v>2383</v>
      </c>
      <c r="F445" t="s">
        <v>2380</v>
      </c>
      <c r="G445" t="s">
        <v>2380</v>
      </c>
      <c r="H445">
        <v>1</v>
      </c>
      <c r="I445" t="s">
        <v>2383</v>
      </c>
      <c r="J445" t="s">
        <v>8353</v>
      </c>
      <c r="K445" t="s">
        <v>8363</v>
      </c>
      <c r="L445" t="s">
        <v>8798</v>
      </c>
      <c r="M445">
        <v>0</v>
      </c>
      <c r="N445">
        <v>23065.42</v>
      </c>
      <c r="O445" t="s">
        <v>11</v>
      </c>
      <c r="P445" t="s">
        <v>11</v>
      </c>
      <c r="Q445" t="s">
        <v>13</v>
      </c>
      <c r="R445">
        <v>47</v>
      </c>
    </row>
    <row r="446" spans="1:18" x14ac:dyDescent="0.35">
      <c r="A446" t="s">
        <v>1927</v>
      </c>
      <c r="B446" t="s">
        <v>5547</v>
      </c>
      <c r="C446">
        <v>30.875</v>
      </c>
      <c r="D446">
        <v>10.97</v>
      </c>
      <c r="E446" t="s">
        <v>2383</v>
      </c>
      <c r="F446" t="s">
        <v>2380</v>
      </c>
      <c r="G446" t="s">
        <v>2380</v>
      </c>
      <c r="H446">
        <v>2</v>
      </c>
      <c r="I446" t="s">
        <v>2380</v>
      </c>
      <c r="J446" t="s">
        <v>8352</v>
      </c>
      <c r="K446" t="s">
        <v>8363</v>
      </c>
      <c r="L446" t="s">
        <v>8799</v>
      </c>
      <c r="M446">
        <v>0</v>
      </c>
      <c r="N446">
        <v>23045.57</v>
      </c>
      <c r="O446" t="s">
        <v>11</v>
      </c>
      <c r="P446" t="s">
        <v>11</v>
      </c>
      <c r="Q446" t="s">
        <v>247</v>
      </c>
      <c r="R446">
        <v>52</v>
      </c>
    </row>
    <row r="447" spans="1:18" x14ac:dyDescent="0.35">
      <c r="A447" t="s">
        <v>1926</v>
      </c>
      <c r="B447" t="s">
        <v>5342</v>
      </c>
      <c r="C447">
        <v>27.265000000000001</v>
      </c>
      <c r="D447">
        <v>4.25</v>
      </c>
      <c r="E447" t="s">
        <v>2380</v>
      </c>
      <c r="F447" t="s">
        <v>2380</v>
      </c>
      <c r="G447" t="s">
        <v>2383</v>
      </c>
      <c r="H447">
        <v>1</v>
      </c>
      <c r="I447" t="s">
        <v>2380</v>
      </c>
      <c r="J447" t="s">
        <v>8353</v>
      </c>
      <c r="K447" t="s">
        <v>8369</v>
      </c>
      <c r="L447" t="s">
        <v>8800</v>
      </c>
      <c r="M447">
        <v>2</v>
      </c>
      <c r="N447">
        <v>22493.66</v>
      </c>
      <c r="O447" t="s">
        <v>11</v>
      </c>
      <c r="P447" t="s">
        <v>16</v>
      </c>
      <c r="Q447" t="s">
        <v>23</v>
      </c>
      <c r="R447">
        <v>19</v>
      </c>
    </row>
    <row r="448" spans="1:18" x14ac:dyDescent="0.35">
      <c r="A448" t="s">
        <v>1925</v>
      </c>
      <c r="B448" t="s">
        <v>5550</v>
      </c>
      <c r="C448">
        <v>26.7</v>
      </c>
      <c r="D448">
        <v>5.23</v>
      </c>
      <c r="E448" t="s">
        <v>2380</v>
      </c>
      <c r="F448" t="s">
        <v>2380</v>
      </c>
      <c r="G448" t="s">
        <v>2383</v>
      </c>
      <c r="H448">
        <v>1</v>
      </c>
      <c r="I448" t="s">
        <v>2383</v>
      </c>
      <c r="J448" t="s">
        <v>8353</v>
      </c>
      <c r="K448" t="s">
        <v>8369</v>
      </c>
      <c r="L448" t="s">
        <v>8801</v>
      </c>
      <c r="M448">
        <v>2</v>
      </c>
      <c r="N448">
        <v>22478.6</v>
      </c>
      <c r="O448" t="s">
        <v>12</v>
      </c>
      <c r="P448" t="s">
        <v>11</v>
      </c>
      <c r="Q448" t="s">
        <v>42</v>
      </c>
      <c r="R448">
        <v>43</v>
      </c>
    </row>
    <row r="449" spans="1:18" x14ac:dyDescent="0.35">
      <c r="A449" t="s">
        <v>1924</v>
      </c>
      <c r="B449" t="s">
        <v>5552</v>
      </c>
      <c r="C449">
        <v>29.925000000000001</v>
      </c>
      <c r="D449">
        <v>5.96</v>
      </c>
      <c r="E449" t="s">
        <v>2383</v>
      </c>
      <c r="F449" t="s">
        <v>2380</v>
      </c>
      <c r="G449" t="s">
        <v>2383</v>
      </c>
      <c r="H449">
        <v>1</v>
      </c>
      <c r="I449" t="s">
        <v>2383</v>
      </c>
      <c r="J449" t="s">
        <v>8353</v>
      </c>
      <c r="K449" t="s">
        <v>8365</v>
      </c>
      <c r="L449" t="s">
        <v>8665</v>
      </c>
      <c r="M449">
        <v>1</v>
      </c>
      <c r="N449">
        <v>22462.04</v>
      </c>
      <c r="O449" t="s">
        <v>12</v>
      </c>
      <c r="P449" t="s">
        <v>16</v>
      </c>
      <c r="Q449" t="s">
        <v>166</v>
      </c>
      <c r="R449">
        <v>39</v>
      </c>
    </row>
    <row r="450" spans="1:18" x14ac:dyDescent="0.35">
      <c r="A450" t="s">
        <v>1923</v>
      </c>
      <c r="B450" t="s">
        <v>5554</v>
      </c>
      <c r="C450">
        <v>19.95</v>
      </c>
      <c r="D450">
        <v>4.29</v>
      </c>
      <c r="E450" t="s">
        <v>2383</v>
      </c>
      <c r="F450" t="s">
        <v>2380</v>
      </c>
      <c r="G450" t="s">
        <v>2380</v>
      </c>
      <c r="H450">
        <v>2</v>
      </c>
      <c r="I450" t="s">
        <v>2383</v>
      </c>
      <c r="J450" t="s">
        <v>8354</v>
      </c>
      <c r="K450" t="s">
        <v>8369</v>
      </c>
      <c r="L450" t="s">
        <v>8802</v>
      </c>
      <c r="M450">
        <v>0</v>
      </c>
      <c r="N450">
        <v>22412.65</v>
      </c>
      <c r="O450" t="s">
        <v>12</v>
      </c>
      <c r="P450" t="s">
        <v>12</v>
      </c>
      <c r="Q450" t="s">
        <v>276</v>
      </c>
      <c r="R450">
        <v>56</v>
      </c>
    </row>
    <row r="451" spans="1:18" x14ac:dyDescent="0.35">
      <c r="A451" t="s">
        <v>1922</v>
      </c>
      <c r="B451" t="s">
        <v>5556</v>
      </c>
      <c r="C451">
        <v>24.225000000000001</v>
      </c>
      <c r="D451">
        <v>4.09</v>
      </c>
      <c r="E451" t="s">
        <v>2380</v>
      </c>
      <c r="F451" t="s">
        <v>2380</v>
      </c>
      <c r="G451" t="s">
        <v>2380</v>
      </c>
      <c r="H451">
        <v>0</v>
      </c>
      <c r="I451" t="s">
        <v>2380</v>
      </c>
      <c r="J451" t="s">
        <v>8354</v>
      </c>
      <c r="K451" t="s">
        <v>8369</v>
      </c>
      <c r="L451" t="s">
        <v>8803</v>
      </c>
      <c r="M451">
        <v>2</v>
      </c>
      <c r="N451">
        <v>22395.74</v>
      </c>
      <c r="O451" t="s">
        <v>12</v>
      </c>
      <c r="P451" t="s">
        <v>11</v>
      </c>
      <c r="Q451" t="s">
        <v>247</v>
      </c>
      <c r="R451">
        <v>23</v>
      </c>
    </row>
    <row r="452" spans="1:18" x14ac:dyDescent="0.35">
      <c r="A452" t="s">
        <v>1921</v>
      </c>
      <c r="B452" t="s">
        <v>5557</v>
      </c>
      <c r="C452">
        <v>28.12</v>
      </c>
      <c r="D452">
        <v>4.88</v>
      </c>
      <c r="E452" t="s">
        <v>2380</v>
      </c>
      <c r="F452" t="s">
        <v>2380</v>
      </c>
      <c r="G452" t="s">
        <v>2380</v>
      </c>
      <c r="H452">
        <v>0</v>
      </c>
      <c r="I452" t="s">
        <v>2383</v>
      </c>
      <c r="J452" t="s">
        <v>8353</v>
      </c>
      <c r="K452" t="s">
        <v>8369</v>
      </c>
      <c r="L452" t="s">
        <v>8804</v>
      </c>
      <c r="M452">
        <v>1</v>
      </c>
      <c r="N452">
        <v>22331.57</v>
      </c>
      <c r="O452" t="s">
        <v>11</v>
      </c>
      <c r="P452" t="s">
        <v>12</v>
      </c>
      <c r="Q452" t="s">
        <v>247</v>
      </c>
      <c r="R452">
        <v>40</v>
      </c>
    </row>
    <row r="453" spans="1:18" x14ac:dyDescent="0.35">
      <c r="A453" t="s">
        <v>1920</v>
      </c>
      <c r="B453" t="s">
        <v>5558</v>
      </c>
      <c r="C453">
        <v>23.21</v>
      </c>
      <c r="D453">
        <v>6.76</v>
      </c>
      <c r="E453" t="s">
        <v>2380</v>
      </c>
      <c r="F453" t="s">
        <v>2380</v>
      </c>
      <c r="G453" t="s">
        <v>2380</v>
      </c>
      <c r="H453">
        <v>0</v>
      </c>
      <c r="I453" t="s">
        <v>2383</v>
      </c>
      <c r="J453" t="s">
        <v>8354</v>
      </c>
      <c r="K453" t="s">
        <v>8363</v>
      </c>
      <c r="L453" t="s">
        <v>8805</v>
      </c>
      <c r="M453">
        <v>1</v>
      </c>
      <c r="N453">
        <v>22218.11</v>
      </c>
      <c r="O453" t="s">
        <v>11</v>
      </c>
      <c r="P453" t="s">
        <v>12</v>
      </c>
      <c r="Q453" t="s">
        <v>13</v>
      </c>
      <c r="R453">
        <v>51</v>
      </c>
    </row>
    <row r="454" spans="1:18" x14ac:dyDescent="0.35">
      <c r="A454" t="s">
        <v>1919</v>
      </c>
      <c r="B454" t="s">
        <v>5560</v>
      </c>
      <c r="C454">
        <v>23.98</v>
      </c>
      <c r="D454">
        <v>10.67</v>
      </c>
      <c r="E454" t="s">
        <v>2380</v>
      </c>
      <c r="F454" t="s">
        <v>2380</v>
      </c>
      <c r="G454" t="s">
        <v>2380</v>
      </c>
      <c r="H454">
        <v>0</v>
      </c>
      <c r="I454" t="s">
        <v>2380</v>
      </c>
      <c r="J454" t="s">
        <v>8354</v>
      </c>
      <c r="K454" t="s">
        <v>8363</v>
      </c>
      <c r="L454" t="s">
        <v>8806</v>
      </c>
      <c r="M454">
        <v>1</v>
      </c>
      <c r="N454">
        <v>22192.44</v>
      </c>
      <c r="O454" t="s">
        <v>12</v>
      </c>
      <c r="P454" t="s">
        <v>16</v>
      </c>
      <c r="Q454" t="s">
        <v>13</v>
      </c>
      <c r="R454">
        <v>57</v>
      </c>
    </row>
    <row r="455" spans="1:18" x14ac:dyDescent="0.35">
      <c r="A455" t="s">
        <v>1918</v>
      </c>
      <c r="B455" t="s">
        <v>4991</v>
      </c>
      <c r="C455">
        <v>30</v>
      </c>
      <c r="D455">
        <v>6.21</v>
      </c>
      <c r="E455" t="s">
        <v>2380</v>
      </c>
      <c r="F455" t="s">
        <v>2380</v>
      </c>
      <c r="G455" t="s">
        <v>2380</v>
      </c>
      <c r="H455">
        <v>0</v>
      </c>
      <c r="I455" t="s">
        <v>2383</v>
      </c>
      <c r="J455" t="s">
        <v>8352</v>
      </c>
      <c r="K455" t="s">
        <v>8365</v>
      </c>
      <c r="L455" t="s">
        <v>8807</v>
      </c>
      <c r="M455">
        <v>0</v>
      </c>
      <c r="N455">
        <v>22144.03</v>
      </c>
      <c r="O455" t="s">
        <v>11</v>
      </c>
      <c r="P455" t="s">
        <v>11</v>
      </c>
      <c r="Q455" t="s">
        <v>42</v>
      </c>
      <c r="R455">
        <v>42</v>
      </c>
    </row>
    <row r="456" spans="1:18" x14ac:dyDescent="0.35">
      <c r="A456" t="s">
        <v>1917</v>
      </c>
      <c r="B456" t="s">
        <v>4748</v>
      </c>
      <c r="C456">
        <v>17.350000000000001</v>
      </c>
      <c r="D456">
        <v>5.03</v>
      </c>
      <c r="E456" t="s">
        <v>2383</v>
      </c>
      <c r="F456" t="s">
        <v>2380</v>
      </c>
      <c r="G456" t="s">
        <v>2380</v>
      </c>
      <c r="H456">
        <v>0</v>
      </c>
      <c r="I456" t="s">
        <v>2383</v>
      </c>
      <c r="J456" t="s">
        <v>8355</v>
      </c>
      <c r="K456" t="s">
        <v>8369</v>
      </c>
      <c r="L456" t="s">
        <v>8808</v>
      </c>
      <c r="M456">
        <v>0</v>
      </c>
      <c r="N456">
        <v>22097.62</v>
      </c>
      <c r="O456" t="s">
        <v>12</v>
      </c>
      <c r="P456" t="s">
        <v>16</v>
      </c>
      <c r="Q456" t="s">
        <v>42</v>
      </c>
      <c r="R456">
        <v>21</v>
      </c>
    </row>
    <row r="457" spans="1:18" x14ac:dyDescent="0.35">
      <c r="A457" t="s">
        <v>1916</v>
      </c>
      <c r="B457" t="s">
        <v>5564</v>
      </c>
      <c r="C457">
        <v>22.704999999999998</v>
      </c>
      <c r="D457">
        <v>5.27</v>
      </c>
      <c r="E457" t="s">
        <v>2380</v>
      </c>
      <c r="F457" t="s">
        <v>2380</v>
      </c>
      <c r="G457" t="s">
        <v>2380</v>
      </c>
      <c r="H457">
        <v>0</v>
      </c>
      <c r="I457" t="s">
        <v>2380</v>
      </c>
      <c r="J457" t="s">
        <v>8354</v>
      </c>
      <c r="K457" t="s">
        <v>8369</v>
      </c>
      <c r="L457" t="s">
        <v>8809</v>
      </c>
      <c r="M457">
        <v>0</v>
      </c>
      <c r="N457">
        <v>21984.47</v>
      </c>
      <c r="O457" t="s">
        <v>12</v>
      </c>
      <c r="P457" t="s">
        <v>16</v>
      </c>
      <c r="Q457" t="s">
        <v>23</v>
      </c>
      <c r="R457">
        <v>33</v>
      </c>
    </row>
    <row r="458" spans="1:18" x14ac:dyDescent="0.35">
      <c r="A458" t="s">
        <v>1915</v>
      </c>
      <c r="B458" t="s">
        <v>5275</v>
      </c>
      <c r="C458">
        <v>25.41</v>
      </c>
      <c r="D458">
        <v>10.53</v>
      </c>
      <c r="E458" t="s">
        <v>2383</v>
      </c>
      <c r="F458" t="s">
        <v>2380</v>
      </c>
      <c r="G458" t="s">
        <v>2380</v>
      </c>
      <c r="H458">
        <v>1</v>
      </c>
      <c r="I458" t="s">
        <v>2383</v>
      </c>
      <c r="J458" t="s">
        <v>8353</v>
      </c>
      <c r="K458" t="s">
        <v>8363</v>
      </c>
      <c r="L458" t="s">
        <v>8810</v>
      </c>
      <c r="M458">
        <v>1</v>
      </c>
      <c r="N458">
        <v>21978.68</v>
      </c>
      <c r="O458" t="s">
        <v>12</v>
      </c>
      <c r="P458" t="s">
        <v>12</v>
      </c>
      <c r="Q458" t="s">
        <v>13</v>
      </c>
      <c r="R458">
        <v>47</v>
      </c>
    </row>
    <row r="459" spans="1:18" x14ac:dyDescent="0.35">
      <c r="A459" t="s">
        <v>1914</v>
      </c>
      <c r="B459" t="s">
        <v>5567</v>
      </c>
      <c r="C459">
        <v>18.23</v>
      </c>
      <c r="D459">
        <v>5.78</v>
      </c>
      <c r="E459" t="s">
        <v>2380</v>
      </c>
      <c r="F459" t="s">
        <v>2380</v>
      </c>
      <c r="G459" t="s">
        <v>2383</v>
      </c>
      <c r="H459">
        <v>1</v>
      </c>
      <c r="I459" t="s">
        <v>2383</v>
      </c>
      <c r="J459" t="s">
        <v>8355</v>
      </c>
      <c r="K459" t="s">
        <v>8365</v>
      </c>
      <c r="L459" t="s">
        <v>8811</v>
      </c>
      <c r="M459">
        <v>0</v>
      </c>
      <c r="N459">
        <v>21882.400000000001</v>
      </c>
      <c r="O459" t="s">
        <v>11</v>
      </c>
      <c r="P459" t="s">
        <v>16</v>
      </c>
      <c r="Q459" t="s">
        <v>42</v>
      </c>
      <c r="R459">
        <v>19</v>
      </c>
    </row>
    <row r="460" spans="1:18" x14ac:dyDescent="0.35">
      <c r="A460" t="s">
        <v>1913</v>
      </c>
      <c r="B460" t="s">
        <v>5569</v>
      </c>
      <c r="C460">
        <v>24.7</v>
      </c>
      <c r="D460">
        <v>4.3600000000000003</v>
      </c>
      <c r="E460" t="s">
        <v>2380</v>
      </c>
      <c r="F460" t="s">
        <v>2380</v>
      </c>
      <c r="G460" t="s">
        <v>2383</v>
      </c>
      <c r="H460">
        <v>1</v>
      </c>
      <c r="I460" t="s">
        <v>2383</v>
      </c>
      <c r="J460" t="s">
        <v>8354</v>
      </c>
      <c r="K460" t="s">
        <v>8369</v>
      </c>
      <c r="L460" t="s">
        <v>8812</v>
      </c>
      <c r="M460">
        <v>2</v>
      </c>
      <c r="N460">
        <v>21880.82</v>
      </c>
      <c r="O460" t="s">
        <v>12</v>
      </c>
      <c r="P460" t="s">
        <v>16</v>
      </c>
      <c r="Q460" t="s">
        <v>23</v>
      </c>
      <c r="R460">
        <v>43</v>
      </c>
    </row>
    <row r="461" spans="1:18" x14ac:dyDescent="0.35">
      <c r="A461" t="s">
        <v>1912</v>
      </c>
      <c r="B461" t="s">
        <v>5570</v>
      </c>
      <c r="C461">
        <v>37.4</v>
      </c>
      <c r="D461">
        <v>9.7200000000000006</v>
      </c>
      <c r="E461" t="s">
        <v>2383</v>
      </c>
      <c r="F461" t="s">
        <v>2380</v>
      </c>
      <c r="G461" t="s">
        <v>2383</v>
      </c>
      <c r="H461">
        <v>1</v>
      </c>
      <c r="I461" t="s">
        <v>2380</v>
      </c>
      <c r="J461" t="s">
        <v>8352</v>
      </c>
      <c r="K461" t="s">
        <v>8363</v>
      </c>
      <c r="L461" t="s">
        <v>8813</v>
      </c>
      <c r="M461">
        <v>0</v>
      </c>
      <c r="N461">
        <v>21797</v>
      </c>
      <c r="O461" t="s">
        <v>12</v>
      </c>
      <c r="P461" t="s">
        <v>16</v>
      </c>
      <c r="Q461" t="s">
        <v>42</v>
      </c>
      <c r="R461">
        <v>59</v>
      </c>
    </row>
    <row r="462" spans="1:18" x14ac:dyDescent="0.35">
      <c r="A462" t="s">
        <v>1911</v>
      </c>
      <c r="B462" t="s">
        <v>5571</v>
      </c>
      <c r="C462">
        <v>26.885000000000002</v>
      </c>
      <c r="D462">
        <v>5.18</v>
      </c>
      <c r="E462" t="s">
        <v>2380</v>
      </c>
      <c r="F462" t="s">
        <v>2380</v>
      </c>
      <c r="G462" t="s">
        <v>2383</v>
      </c>
      <c r="H462">
        <v>1</v>
      </c>
      <c r="I462" t="s">
        <v>2383</v>
      </c>
      <c r="J462" t="s">
        <v>8353</v>
      </c>
      <c r="K462" t="s">
        <v>8369</v>
      </c>
      <c r="L462" t="s">
        <v>8814</v>
      </c>
      <c r="M462">
        <v>0</v>
      </c>
      <c r="N462">
        <v>21774.32</v>
      </c>
      <c r="O462" t="s">
        <v>12</v>
      </c>
      <c r="P462" t="s">
        <v>11</v>
      </c>
      <c r="Q462" t="s">
        <v>23</v>
      </c>
      <c r="R462">
        <v>43</v>
      </c>
    </row>
    <row r="463" spans="1:18" x14ac:dyDescent="0.35">
      <c r="A463" t="s">
        <v>1910</v>
      </c>
      <c r="B463" t="s">
        <v>4846</v>
      </c>
      <c r="C463">
        <v>25.27</v>
      </c>
      <c r="D463">
        <v>5.29</v>
      </c>
      <c r="E463" t="s">
        <v>2380</v>
      </c>
      <c r="F463" t="s">
        <v>2380</v>
      </c>
      <c r="G463" t="s">
        <v>2383</v>
      </c>
      <c r="H463">
        <v>1</v>
      </c>
      <c r="I463" t="s">
        <v>2383</v>
      </c>
      <c r="J463" t="s">
        <v>8353</v>
      </c>
      <c r="K463" t="s">
        <v>8369</v>
      </c>
      <c r="L463" t="s">
        <v>8815</v>
      </c>
      <c r="M463">
        <v>1</v>
      </c>
      <c r="N463">
        <v>21771.34</v>
      </c>
      <c r="O463" t="s">
        <v>12</v>
      </c>
      <c r="P463" t="s">
        <v>16</v>
      </c>
      <c r="Q463" t="s">
        <v>247</v>
      </c>
      <c r="R463">
        <v>43</v>
      </c>
    </row>
    <row r="464" spans="1:18" x14ac:dyDescent="0.35">
      <c r="A464" t="s">
        <v>1909</v>
      </c>
      <c r="B464" t="s">
        <v>5573</v>
      </c>
      <c r="C464">
        <v>23.655000000000001</v>
      </c>
      <c r="D464">
        <v>4.8600000000000003</v>
      </c>
      <c r="E464" t="s">
        <v>2383</v>
      </c>
      <c r="F464" t="s">
        <v>2380</v>
      </c>
      <c r="G464" t="s">
        <v>2380</v>
      </c>
      <c r="H464">
        <v>0</v>
      </c>
      <c r="I464" t="s">
        <v>2383</v>
      </c>
      <c r="J464" t="s">
        <v>8354</v>
      </c>
      <c r="K464" t="s">
        <v>8369</v>
      </c>
      <c r="L464" t="s">
        <v>8816</v>
      </c>
      <c r="M464">
        <v>1</v>
      </c>
      <c r="N464">
        <v>21677.279999999999</v>
      </c>
      <c r="O464" t="s">
        <v>12</v>
      </c>
      <c r="P464" t="s">
        <v>16</v>
      </c>
      <c r="Q464" t="s">
        <v>23</v>
      </c>
      <c r="R464">
        <v>46</v>
      </c>
    </row>
    <row r="465" spans="1:18" x14ac:dyDescent="0.35">
      <c r="A465" t="s">
        <v>1908</v>
      </c>
      <c r="B465" t="s">
        <v>5575</v>
      </c>
      <c r="C465">
        <v>55.05</v>
      </c>
      <c r="D465">
        <v>7.66</v>
      </c>
      <c r="E465" t="s">
        <v>2380</v>
      </c>
      <c r="F465" t="s">
        <v>2380</v>
      </c>
      <c r="G465" t="s">
        <v>2380</v>
      </c>
      <c r="H465">
        <v>0</v>
      </c>
      <c r="I465" t="s">
        <v>2380</v>
      </c>
      <c r="J465" t="s">
        <v>8352</v>
      </c>
      <c r="K465" t="s">
        <v>8363</v>
      </c>
      <c r="L465" t="s">
        <v>8817</v>
      </c>
      <c r="M465">
        <v>0</v>
      </c>
      <c r="N465">
        <v>21661.16</v>
      </c>
      <c r="O465" t="s">
        <v>11</v>
      </c>
      <c r="P465" t="s">
        <v>11</v>
      </c>
      <c r="Q465" t="s">
        <v>23</v>
      </c>
      <c r="R465">
        <v>60</v>
      </c>
    </row>
    <row r="466" spans="1:18" x14ac:dyDescent="0.35">
      <c r="A466" t="s">
        <v>1907</v>
      </c>
      <c r="B466" t="s">
        <v>4884</v>
      </c>
      <c r="C466">
        <v>24.89</v>
      </c>
      <c r="D466">
        <v>6.1</v>
      </c>
      <c r="E466" t="s">
        <v>2383</v>
      </c>
      <c r="F466" t="s">
        <v>2380</v>
      </c>
      <c r="G466" t="s">
        <v>2383</v>
      </c>
      <c r="H466">
        <v>1</v>
      </c>
      <c r="I466" t="s">
        <v>2383</v>
      </c>
      <c r="J466" t="s">
        <v>8354</v>
      </c>
      <c r="K466" t="s">
        <v>8365</v>
      </c>
      <c r="L466" t="s">
        <v>8818</v>
      </c>
      <c r="M466">
        <v>3</v>
      </c>
      <c r="N466">
        <v>21659.93</v>
      </c>
      <c r="O466" t="s">
        <v>12</v>
      </c>
      <c r="P466" t="s">
        <v>12</v>
      </c>
      <c r="Q466" t="s">
        <v>247</v>
      </c>
      <c r="R466">
        <v>39</v>
      </c>
    </row>
    <row r="467" spans="1:18" x14ac:dyDescent="0.35">
      <c r="A467" t="s">
        <v>1906</v>
      </c>
      <c r="B467" t="s">
        <v>5578</v>
      </c>
      <c r="C467">
        <v>18.715</v>
      </c>
      <c r="D467">
        <v>4.4400000000000004</v>
      </c>
      <c r="E467" t="s">
        <v>2380</v>
      </c>
      <c r="F467" t="s">
        <v>2380</v>
      </c>
      <c r="G467" t="s">
        <v>2380</v>
      </c>
      <c r="H467">
        <v>0</v>
      </c>
      <c r="I467" t="s">
        <v>2380</v>
      </c>
      <c r="J467" t="s">
        <v>8354</v>
      </c>
      <c r="K467" t="s">
        <v>8369</v>
      </c>
      <c r="L467" t="s">
        <v>8819</v>
      </c>
      <c r="M467">
        <v>0</v>
      </c>
      <c r="N467">
        <v>21595.38</v>
      </c>
      <c r="O467" t="s">
        <v>11</v>
      </c>
      <c r="P467" t="s">
        <v>12</v>
      </c>
      <c r="Q467" t="s">
        <v>23</v>
      </c>
      <c r="R467">
        <v>23</v>
      </c>
    </row>
    <row r="468" spans="1:18" x14ac:dyDescent="0.35">
      <c r="A468" t="s">
        <v>1905</v>
      </c>
      <c r="B468" t="s">
        <v>5579</v>
      </c>
      <c r="C468">
        <v>28.12</v>
      </c>
      <c r="D468">
        <v>6.15</v>
      </c>
      <c r="E468" t="s">
        <v>2380</v>
      </c>
      <c r="F468" t="s">
        <v>2380</v>
      </c>
      <c r="G468" t="s">
        <v>2380</v>
      </c>
      <c r="H468">
        <v>0</v>
      </c>
      <c r="I468" t="s">
        <v>2383</v>
      </c>
      <c r="J468" t="s">
        <v>8353</v>
      </c>
      <c r="K468" t="s">
        <v>8365</v>
      </c>
      <c r="L468" t="s">
        <v>8820</v>
      </c>
      <c r="M468">
        <v>4</v>
      </c>
      <c r="N468">
        <v>21472.48</v>
      </c>
      <c r="O468" t="s">
        <v>11</v>
      </c>
      <c r="P468" t="s">
        <v>11</v>
      </c>
      <c r="Q468" t="s">
        <v>23</v>
      </c>
      <c r="R468">
        <v>32</v>
      </c>
    </row>
    <row r="469" spans="1:18" x14ac:dyDescent="0.35">
      <c r="A469" t="s">
        <v>1904</v>
      </c>
      <c r="B469" t="s">
        <v>5581</v>
      </c>
      <c r="C469">
        <v>26.6</v>
      </c>
      <c r="D469">
        <v>4.53</v>
      </c>
      <c r="E469" t="s">
        <v>2380</v>
      </c>
      <c r="F469" t="s">
        <v>2380</v>
      </c>
      <c r="G469" t="s">
        <v>2380</v>
      </c>
      <c r="H469">
        <v>0</v>
      </c>
      <c r="I469" t="s">
        <v>2383</v>
      </c>
      <c r="J469" t="s">
        <v>8353</v>
      </c>
      <c r="K469" t="s">
        <v>8369</v>
      </c>
      <c r="L469" t="s">
        <v>8821</v>
      </c>
      <c r="M469">
        <v>0</v>
      </c>
      <c r="N469">
        <v>21348.71</v>
      </c>
      <c r="O469" t="s">
        <v>11</v>
      </c>
      <c r="P469" t="s">
        <v>16</v>
      </c>
      <c r="Q469" t="s">
        <v>23</v>
      </c>
      <c r="R469">
        <v>42</v>
      </c>
    </row>
    <row r="470" spans="1:18" x14ac:dyDescent="0.35">
      <c r="A470" t="s">
        <v>1903</v>
      </c>
      <c r="B470" t="s">
        <v>5583</v>
      </c>
      <c r="C470">
        <v>30.114999999999998</v>
      </c>
      <c r="D470">
        <v>5.48</v>
      </c>
      <c r="E470" t="s">
        <v>2380</v>
      </c>
      <c r="F470" t="s">
        <v>2382</v>
      </c>
      <c r="G470" t="s">
        <v>2380</v>
      </c>
      <c r="H470">
        <v>1</v>
      </c>
      <c r="I470" t="s">
        <v>2380</v>
      </c>
      <c r="J470" t="s">
        <v>8352</v>
      </c>
      <c r="K470" t="s">
        <v>8369</v>
      </c>
      <c r="L470" t="s">
        <v>8822</v>
      </c>
      <c r="M470">
        <v>0</v>
      </c>
      <c r="N470">
        <v>21344.85</v>
      </c>
      <c r="O470" t="s">
        <v>12</v>
      </c>
      <c r="P470" t="s">
        <v>16</v>
      </c>
      <c r="Q470" t="s">
        <v>247</v>
      </c>
      <c r="R470">
        <v>18</v>
      </c>
    </row>
    <row r="471" spans="1:18" x14ac:dyDescent="0.35">
      <c r="A471" t="s">
        <v>1902</v>
      </c>
      <c r="B471" t="s">
        <v>5585</v>
      </c>
      <c r="C471">
        <v>24.605</v>
      </c>
      <c r="D471">
        <v>5.48</v>
      </c>
      <c r="E471" t="s">
        <v>2380</v>
      </c>
      <c r="F471" t="s">
        <v>2380</v>
      </c>
      <c r="G471" t="s">
        <v>2380</v>
      </c>
      <c r="H471">
        <v>0</v>
      </c>
      <c r="I471" t="s">
        <v>2383</v>
      </c>
      <c r="J471" t="s">
        <v>8354</v>
      </c>
      <c r="K471" t="s">
        <v>8369</v>
      </c>
      <c r="L471" t="s">
        <v>8823</v>
      </c>
      <c r="M471">
        <v>2</v>
      </c>
      <c r="N471">
        <v>21259.38</v>
      </c>
      <c r="O471" t="s">
        <v>12</v>
      </c>
      <c r="P471" t="s">
        <v>12</v>
      </c>
      <c r="Q471" t="s">
        <v>166</v>
      </c>
      <c r="R471">
        <v>42</v>
      </c>
    </row>
    <row r="472" spans="1:18" x14ac:dyDescent="0.35">
      <c r="A472" t="s">
        <v>1901</v>
      </c>
      <c r="B472" t="s">
        <v>5587</v>
      </c>
      <c r="C472">
        <v>29.6</v>
      </c>
      <c r="D472">
        <v>8.1</v>
      </c>
      <c r="E472" t="s">
        <v>2380</v>
      </c>
      <c r="F472" t="s">
        <v>2380</v>
      </c>
      <c r="G472" t="s">
        <v>2380</v>
      </c>
      <c r="H472">
        <v>0</v>
      </c>
      <c r="I472" t="s">
        <v>2380</v>
      </c>
      <c r="J472" t="s">
        <v>8353</v>
      </c>
      <c r="K472" t="s">
        <v>8363</v>
      </c>
      <c r="L472" t="s">
        <v>8824</v>
      </c>
      <c r="M472">
        <v>0</v>
      </c>
      <c r="N472">
        <v>21232.18</v>
      </c>
      <c r="O472" t="s">
        <v>12</v>
      </c>
      <c r="P472" t="s">
        <v>11</v>
      </c>
      <c r="Q472" t="s">
        <v>42</v>
      </c>
      <c r="R472">
        <v>48</v>
      </c>
    </row>
    <row r="473" spans="1:18" x14ac:dyDescent="0.35">
      <c r="A473" t="s">
        <v>1900</v>
      </c>
      <c r="B473" t="s">
        <v>5162</v>
      </c>
      <c r="C473">
        <v>24.42</v>
      </c>
      <c r="D473">
        <v>7.16</v>
      </c>
      <c r="E473" t="s">
        <v>2380</v>
      </c>
      <c r="F473" t="s">
        <v>2380</v>
      </c>
      <c r="G473" t="s">
        <v>2380</v>
      </c>
      <c r="H473">
        <v>0</v>
      </c>
      <c r="I473" t="s">
        <v>2383</v>
      </c>
      <c r="J473" t="s">
        <v>8354</v>
      </c>
      <c r="K473" t="s">
        <v>8363</v>
      </c>
      <c r="L473" t="s">
        <v>8825</v>
      </c>
      <c r="M473">
        <v>0</v>
      </c>
      <c r="N473">
        <v>21223.68</v>
      </c>
      <c r="O473" t="s">
        <v>12</v>
      </c>
      <c r="P473" t="s">
        <v>11</v>
      </c>
      <c r="Q473" t="s">
        <v>13</v>
      </c>
      <c r="R473">
        <v>48</v>
      </c>
    </row>
    <row r="474" spans="1:18" x14ac:dyDescent="0.35">
      <c r="A474" t="s">
        <v>1899</v>
      </c>
      <c r="B474" t="s">
        <v>5589</v>
      </c>
      <c r="C474">
        <v>20.9</v>
      </c>
      <c r="D474">
        <v>4.55</v>
      </c>
      <c r="E474" t="s">
        <v>2383</v>
      </c>
      <c r="F474" t="s">
        <v>2380</v>
      </c>
      <c r="G474" t="s">
        <v>2383</v>
      </c>
      <c r="H474">
        <v>1</v>
      </c>
      <c r="I474" t="s">
        <v>2383</v>
      </c>
      <c r="J474" t="s">
        <v>8354</v>
      </c>
      <c r="K474" t="s">
        <v>8369</v>
      </c>
      <c r="L474" t="s">
        <v>8826</v>
      </c>
      <c r="M474">
        <v>0</v>
      </c>
      <c r="N474">
        <v>21195.82</v>
      </c>
      <c r="O474" t="s">
        <v>12</v>
      </c>
      <c r="P474" t="s">
        <v>16</v>
      </c>
      <c r="Q474" t="s">
        <v>13</v>
      </c>
      <c r="R474">
        <v>53</v>
      </c>
    </row>
    <row r="475" spans="1:18" x14ac:dyDescent="0.35">
      <c r="A475" t="s">
        <v>1898</v>
      </c>
      <c r="B475" t="s">
        <v>4758</v>
      </c>
      <c r="C475">
        <v>22.895</v>
      </c>
      <c r="D475">
        <v>6.03</v>
      </c>
      <c r="E475" t="s">
        <v>2380</v>
      </c>
      <c r="F475" t="s">
        <v>2380</v>
      </c>
      <c r="G475" t="s">
        <v>2380</v>
      </c>
      <c r="H475">
        <v>0</v>
      </c>
      <c r="I475" t="s">
        <v>2383</v>
      </c>
      <c r="J475" t="s">
        <v>8354</v>
      </c>
      <c r="K475" t="s">
        <v>8365</v>
      </c>
      <c r="L475" t="s">
        <v>8827</v>
      </c>
      <c r="M475">
        <v>2</v>
      </c>
      <c r="N475">
        <v>21098.55</v>
      </c>
      <c r="O475" t="s">
        <v>12</v>
      </c>
      <c r="P475" t="s">
        <v>12</v>
      </c>
      <c r="Q475" t="s">
        <v>23</v>
      </c>
      <c r="R475">
        <v>45</v>
      </c>
    </row>
    <row r="476" spans="1:18" x14ac:dyDescent="0.35">
      <c r="A476" t="s">
        <v>1897</v>
      </c>
      <c r="B476" t="s">
        <v>5592</v>
      </c>
      <c r="C476">
        <v>28.3</v>
      </c>
      <c r="D476">
        <v>5.47</v>
      </c>
      <c r="E476" t="s">
        <v>2383</v>
      </c>
      <c r="F476" t="s">
        <v>2380</v>
      </c>
      <c r="G476" t="s">
        <v>2383</v>
      </c>
      <c r="H476">
        <v>1</v>
      </c>
      <c r="I476" t="s">
        <v>2383</v>
      </c>
      <c r="J476" t="s">
        <v>8353</v>
      </c>
      <c r="K476" t="s">
        <v>8369</v>
      </c>
      <c r="L476" t="s">
        <v>8828</v>
      </c>
      <c r="M476">
        <v>1</v>
      </c>
      <c r="N476">
        <v>21082.16</v>
      </c>
      <c r="O476" t="s">
        <v>12</v>
      </c>
      <c r="P476" t="s">
        <v>11</v>
      </c>
      <c r="Q476" t="s">
        <v>42</v>
      </c>
      <c r="R476">
        <v>39</v>
      </c>
    </row>
    <row r="477" spans="1:18" x14ac:dyDescent="0.35">
      <c r="A477" t="s">
        <v>1895</v>
      </c>
      <c r="B477" t="s">
        <v>5594</v>
      </c>
      <c r="C477">
        <v>54.3</v>
      </c>
      <c r="D477">
        <v>4.1500000000000004</v>
      </c>
      <c r="E477" t="s">
        <v>2383</v>
      </c>
      <c r="F477" t="s">
        <v>2380</v>
      </c>
      <c r="G477" t="s">
        <v>2380</v>
      </c>
      <c r="H477">
        <v>1</v>
      </c>
      <c r="I477" t="s">
        <v>2380</v>
      </c>
      <c r="J477" t="s">
        <v>8352</v>
      </c>
      <c r="K477" t="s">
        <v>8369</v>
      </c>
      <c r="L477" t="s">
        <v>8829</v>
      </c>
      <c r="M477">
        <v>0</v>
      </c>
      <c r="N477">
        <v>20893.060000000001</v>
      </c>
      <c r="O477" t="s">
        <v>11</v>
      </c>
      <c r="P477" t="s">
        <v>12</v>
      </c>
      <c r="Q477" t="s">
        <v>23</v>
      </c>
      <c r="R477">
        <v>58</v>
      </c>
    </row>
    <row r="478" spans="1:18" x14ac:dyDescent="0.35">
      <c r="A478" t="s">
        <v>1894</v>
      </c>
      <c r="B478" t="s">
        <v>5597</v>
      </c>
      <c r="C478">
        <v>33.344999999999999</v>
      </c>
      <c r="D478">
        <v>11.32</v>
      </c>
      <c r="E478" t="s">
        <v>2383</v>
      </c>
      <c r="F478" t="s">
        <v>2380</v>
      </c>
      <c r="G478" t="s">
        <v>2380</v>
      </c>
      <c r="H478">
        <v>1</v>
      </c>
      <c r="I478" t="s">
        <v>2380</v>
      </c>
      <c r="J478" t="s">
        <v>8352</v>
      </c>
      <c r="K478" t="s">
        <v>8363</v>
      </c>
      <c r="L478" t="s">
        <v>8830</v>
      </c>
      <c r="M478">
        <v>0</v>
      </c>
      <c r="N478">
        <v>20878.78</v>
      </c>
      <c r="O478" t="s">
        <v>11</v>
      </c>
      <c r="P478" t="s">
        <v>16</v>
      </c>
      <c r="Q478" t="s">
        <v>247</v>
      </c>
      <c r="R478">
        <v>47</v>
      </c>
    </row>
    <row r="479" spans="1:18" x14ac:dyDescent="0.35">
      <c r="A479" t="s">
        <v>1893</v>
      </c>
      <c r="B479" t="s">
        <v>5599</v>
      </c>
      <c r="C479">
        <v>33</v>
      </c>
      <c r="D479">
        <v>9.51</v>
      </c>
      <c r="E479" t="s">
        <v>2383</v>
      </c>
      <c r="F479" t="s">
        <v>2380</v>
      </c>
      <c r="G479" t="s">
        <v>2380</v>
      </c>
      <c r="H479">
        <v>0</v>
      </c>
      <c r="I479" t="s">
        <v>2380</v>
      </c>
      <c r="J479" t="s">
        <v>8352</v>
      </c>
      <c r="K479" t="s">
        <v>8363</v>
      </c>
      <c r="L479" t="s">
        <v>8831</v>
      </c>
      <c r="M479">
        <v>0</v>
      </c>
      <c r="N479">
        <v>20781.490000000002</v>
      </c>
      <c r="O479" t="s">
        <v>11</v>
      </c>
      <c r="P479" t="s">
        <v>12</v>
      </c>
      <c r="Q479" t="s">
        <v>13</v>
      </c>
      <c r="R479">
        <v>55</v>
      </c>
    </row>
    <row r="480" spans="1:18" x14ac:dyDescent="0.35">
      <c r="A480" t="s">
        <v>1892</v>
      </c>
      <c r="B480" t="s">
        <v>5601</v>
      </c>
      <c r="C480">
        <v>28.024999999999999</v>
      </c>
      <c r="D480">
        <v>7.67</v>
      </c>
      <c r="E480" t="s">
        <v>2383</v>
      </c>
      <c r="F480" t="s">
        <v>2380</v>
      </c>
      <c r="G480" t="s">
        <v>2380</v>
      </c>
      <c r="H480">
        <v>1</v>
      </c>
      <c r="I480" t="s">
        <v>2383</v>
      </c>
      <c r="J480" t="s">
        <v>8353</v>
      </c>
      <c r="K480" t="s">
        <v>8363</v>
      </c>
      <c r="L480" t="s">
        <v>8832</v>
      </c>
      <c r="M480">
        <v>1</v>
      </c>
      <c r="N480">
        <v>20773.63</v>
      </c>
      <c r="O480" t="s">
        <v>11</v>
      </c>
      <c r="P480" t="s">
        <v>12</v>
      </c>
      <c r="Q480" t="s">
        <v>356</v>
      </c>
      <c r="R480">
        <v>36</v>
      </c>
    </row>
    <row r="481" spans="1:18" x14ac:dyDescent="0.35">
      <c r="A481" t="s">
        <v>1891</v>
      </c>
      <c r="B481" t="s">
        <v>5603</v>
      </c>
      <c r="C481">
        <v>28.69</v>
      </c>
      <c r="D481">
        <v>6.23</v>
      </c>
      <c r="E481" t="s">
        <v>2380</v>
      </c>
      <c r="F481" t="s">
        <v>2380</v>
      </c>
      <c r="G481" t="s">
        <v>2380</v>
      </c>
      <c r="H481">
        <v>1</v>
      </c>
      <c r="I481" t="s">
        <v>2383</v>
      </c>
      <c r="J481" t="s">
        <v>8353</v>
      </c>
      <c r="K481" t="s">
        <v>8365</v>
      </c>
      <c r="L481" t="s">
        <v>8833</v>
      </c>
      <c r="M481">
        <v>3</v>
      </c>
      <c r="N481">
        <v>20745.990000000002</v>
      </c>
      <c r="O481" t="s">
        <v>12</v>
      </c>
      <c r="P481" t="s">
        <v>16</v>
      </c>
      <c r="Q481" t="s">
        <v>23</v>
      </c>
      <c r="R481">
        <v>30</v>
      </c>
    </row>
    <row r="482" spans="1:18" x14ac:dyDescent="0.35">
      <c r="A482" t="s">
        <v>1890</v>
      </c>
      <c r="B482" t="s">
        <v>5085</v>
      </c>
      <c r="C482">
        <v>40.28</v>
      </c>
      <c r="D482">
        <v>8.9</v>
      </c>
      <c r="E482" t="s">
        <v>2380</v>
      </c>
      <c r="F482" t="s">
        <v>2380</v>
      </c>
      <c r="G482" t="s">
        <v>2380</v>
      </c>
      <c r="H482">
        <v>0</v>
      </c>
      <c r="I482" t="s">
        <v>2380</v>
      </c>
      <c r="J482" t="s">
        <v>8352</v>
      </c>
      <c r="K482" t="s">
        <v>8363</v>
      </c>
      <c r="L482" t="s">
        <v>8834</v>
      </c>
      <c r="M482">
        <v>0</v>
      </c>
      <c r="N482">
        <v>20709.02</v>
      </c>
      <c r="O482" t="s">
        <v>12</v>
      </c>
      <c r="P482" t="s">
        <v>11</v>
      </c>
      <c r="Q482" t="s">
        <v>166</v>
      </c>
      <c r="R482">
        <v>57</v>
      </c>
    </row>
    <row r="483" spans="1:18" x14ac:dyDescent="0.35">
      <c r="A483" t="s">
        <v>1889</v>
      </c>
      <c r="B483" t="s">
        <v>5606</v>
      </c>
      <c r="C483">
        <v>37.299999999999997</v>
      </c>
      <c r="D483">
        <v>7.79</v>
      </c>
      <c r="E483" t="s">
        <v>2383</v>
      </c>
      <c r="F483" t="s">
        <v>2380</v>
      </c>
      <c r="G483" t="s">
        <v>2380</v>
      </c>
      <c r="H483">
        <v>0</v>
      </c>
      <c r="I483" t="s">
        <v>2380</v>
      </c>
      <c r="J483" t="s">
        <v>8352</v>
      </c>
      <c r="K483" t="s">
        <v>8363</v>
      </c>
      <c r="L483" t="s">
        <v>8835</v>
      </c>
      <c r="M483">
        <v>0</v>
      </c>
      <c r="N483">
        <v>20630.28</v>
      </c>
      <c r="O483" t="s">
        <v>11</v>
      </c>
      <c r="P483" t="s">
        <v>12</v>
      </c>
      <c r="Q483" t="s">
        <v>42</v>
      </c>
      <c r="R483">
        <v>55</v>
      </c>
    </row>
    <row r="484" spans="1:18" x14ac:dyDescent="0.35">
      <c r="A484" t="s">
        <v>1888</v>
      </c>
      <c r="B484" t="s">
        <v>5608</v>
      </c>
      <c r="C484">
        <v>54.47</v>
      </c>
      <c r="D484">
        <v>4.49</v>
      </c>
      <c r="E484" t="s">
        <v>2383</v>
      </c>
      <c r="F484" t="s">
        <v>2380</v>
      </c>
      <c r="G484" t="s">
        <v>2380</v>
      </c>
      <c r="H484">
        <v>2</v>
      </c>
      <c r="I484" t="s">
        <v>2380</v>
      </c>
      <c r="J484" t="s">
        <v>8352</v>
      </c>
      <c r="K484" t="s">
        <v>8369</v>
      </c>
      <c r="L484" t="s">
        <v>8754</v>
      </c>
      <c r="M484">
        <v>0</v>
      </c>
      <c r="N484">
        <v>20568.32</v>
      </c>
      <c r="O484" t="s">
        <v>12</v>
      </c>
      <c r="P484" t="s">
        <v>11</v>
      </c>
      <c r="Q484" t="s">
        <v>23</v>
      </c>
      <c r="R484">
        <v>56</v>
      </c>
    </row>
    <row r="485" spans="1:18" x14ac:dyDescent="0.35">
      <c r="A485" t="s">
        <v>1887</v>
      </c>
      <c r="B485" t="s">
        <v>5609</v>
      </c>
      <c r="C485">
        <v>38.06</v>
      </c>
      <c r="D485">
        <v>5.24</v>
      </c>
      <c r="E485" t="s">
        <v>2383</v>
      </c>
      <c r="F485" t="s">
        <v>2380</v>
      </c>
      <c r="G485" t="s">
        <v>2383</v>
      </c>
      <c r="H485">
        <v>1</v>
      </c>
      <c r="I485" t="s">
        <v>2380</v>
      </c>
      <c r="J485" t="s">
        <v>8352</v>
      </c>
      <c r="K485" t="s">
        <v>8369</v>
      </c>
      <c r="L485" t="s">
        <v>8836</v>
      </c>
      <c r="M485">
        <v>3</v>
      </c>
      <c r="N485">
        <v>20463</v>
      </c>
      <c r="O485" t="s">
        <v>11</v>
      </c>
      <c r="P485" t="s">
        <v>11</v>
      </c>
      <c r="Q485" t="s">
        <v>13</v>
      </c>
      <c r="R485">
        <v>53</v>
      </c>
    </row>
    <row r="486" spans="1:18" x14ac:dyDescent="0.35">
      <c r="A486" t="s">
        <v>1886</v>
      </c>
      <c r="B486" t="s">
        <v>5035</v>
      </c>
      <c r="C486">
        <v>51.47</v>
      </c>
      <c r="D486">
        <v>9.6</v>
      </c>
      <c r="E486" t="s">
        <v>2380</v>
      </c>
      <c r="F486" t="s">
        <v>2380</v>
      </c>
      <c r="G486" t="s">
        <v>2380</v>
      </c>
      <c r="H486">
        <v>0</v>
      </c>
      <c r="I486" t="s">
        <v>2380</v>
      </c>
      <c r="J486" t="s">
        <v>8352</v>
      </c>
      <c r="K486" t="s">
        <v>8363</v>
      </c>
      <c r="L486" t="s">
        <v>8837</v>
      </c>
      <c r="M486">
        <v>0</v>
      </c>
      <c r="N486">
        <v>20446.849999999999</v>
      </c>
      <c r="O486" t="s">
        <v>11</v>
      </c>
      <c r="P486" t="s">
        <v>16</v>
      </c>
      <c r="Q486" t="s">
        <v>23</v>
      </c>
      <c r="R486">
        <v>60</v>
      </c>
    </row>
    <row r="487" spans="1:18" x14ac:dyDescent="0.35">
      <c r="A487" t="s">
        <v>1885</v>
      </c>
      <c r="B487" t="s">
        <v>4871</v>
      </c>
      <c r="C487">
        <v>29.8</v>
      </c>
      <c r="D487">
        <v>5.78</v>
      </c>
      <c r="E487" t="s">
        <v>2383</v>
      </c>
      <c r="F487" t="s">
        <v>2380</v>
      </c>
      <c r="G487" t="s">
        <v>2380</v>
      </c>
      <c r="H487">
        <v>0</v>
      </c>
      <c r="I487" t="s">
        <v>2380</v>
      </c>
      <c r="J487" t="s">
        <v>8353</v>
      </c>
      <c r="K487" t="s">
        <v>8365</v>
      </c>
      <c r="L487" t="s">
        <v>8838</v>
      </c>
      <c r="M487">
        <v>0</v>
      </c>
      <c r="N487">
        <v>20420.599999999999</v>
      </c>
      <c r="O487" t="s">
        <v>12</v>
      </c>
      <c r="P487" t="s">
        <v>11</v>
      </c>
      <c r="Q487" t="s">
        <v>42</v>
      </c>
      <c r="R487">
        <v>37</v>
      </c>
    </row>
    <row r="488" spans="1:18" x14ac:dyDescent="0.35">
      <c r="A488" t="s">
        <v>1884</v>
      </c>
      <c r="B488" t="s">
        <v>5613</v>
      </c>
      <c r="C488">
        <v>49.77</v>
      </c>
      <c r="D488">
        <v>7.02</v>
      </c>
      <c r="E488" t="s">
        <v>2380</v>
      </c>
      <c r="F488" t="s">
        <v>2380</v>
      </c>
      <c r="G488" t="s">
        <v>2380</v>
      </c>
      <c r="H488">
        <v>0</v>
      </c>
      <c r="I488" t="s">
        <v>2380</v>
      </c>
      <c r="J488" t="s">
        <v>8352</v>
      </c>
      <c r="K488" t="s">
        <v>8363</v>
      </c>
      <c r="L488" t="s">
        <v>8839</v>
      </c>
      <c r="M488">
        <v>0</v>
      </c>
      <c r="N488">
        <v>20354.5</v>
      </c>
      <c r="O488" t="s">
        <v>12</v>
      </c>
      <c r="P488" t="s">
        <v>11</v>
      </c>
      <c r="Q488" t="s">
        <v>535</v>
      </c>
      <c r="R488">
        <v>60</v>
      </c>
    </row>
    <row r="489" spans="1:18" x14ac:dyDescent="0.35">
      <c r="A489" t="s">
        <v>1883</v>
      </c>
      <c r="B489" t="s">
        <v>5615</v>
      </c>
      <c r="C489">
        <v>25.555</v>
      </c>
      <c r="D489">
        <v>4.09</v>
      </c>
      <c r="E489" t="s">
        <v>2383</v>
      </c>
      <c r="F489" t="s">
        <v>2380</v>
      </c>
      <c r="G489" t="s">
        <v>2380</v>
      </c>
      <c r="H489">
        <v>0</v>
      </c>
      <c r="I489" t="s">
        <v>2383</v>
      </c>
      <c r="J489" t="s">
        <v>8353</v>
      </c>
      <c r="K489" t="s">
        <v>8369</v>
      </c>
      <c r="L489" t="s">
        <v>8840</v>
      </c>
      <c r="M489">
        <v>1</v>
      </c>
      <c r="N489">
        <v>20296.86</v>
      </c>
      <c r="O489" t="s">
        <v>12</v>
      </c>
      <c r="P489" t="s">
        <v>16</v>
      </c>
      <c r="Q489" t="s">
        <v>247</v>
      </c>
      <c r="R489">
        <v>37</v>
      </c>
    </row>
    <row r="490" spans="1:18" x14ac:dyDescent="0.35">
      <c r="A490" t="s">
        <v>1882</v>
      </c>
      <c r="B490" t="s">
        <v>4993</v>
      </c>
      <c r="C490">
        <v>29.64</v>
      </c>
      <c r="D490">
        <v>4.93</v>
      </c>
      <c r="E490" t="s">
        <v>2380</v>
      </c>
      <c r="F490" t="s">
        <v>2380</v>
      </c>
      <c r="G490" t="s">
        <v>2383</v>
      </c>
      <c r="H490">
        <v>1</v>
      </c>
      <c r="I490" t="s">
        <v>2380</v>
      </c>
      <c r="J490" t="s">
        <v>8353</v>
      </c>
      <c r="K490" t="s">
        <v>8369</v>
      </c>
      <c r="L490" t="s">
        <v>8841</v>
      </c>
      <c r="M490">
        <v>1</v>
      </c>
      <c r="N490">
        <v>20277.810000000001</v>
      </c>
      <c r="O490" t="s">
        <v>12</v>
      </c>
      <c r="P490" t="s">
        <v>12</v>
      </c>
      <c r="Q490" t="s">
        <v>168</v>
      </c>
      <c r="R490">
        <v>29</v>
      </c>
    </row>
    <row r="491" spans="1:18" x14ac:dyDescent="0.35">
      <c r="A491" t="s">
        <v>1881</v>
      </c>
      <c r="B491" t="s">
        <v>4748</v>
      </c>
      <c r="C491">
        <v>53.93</v>
      </c>
      <c r="D491">
        <v>5.34</v>
      </c>
      <c r="E491" t="s">
        <v>2383</v>
      </c>
      <c r="F491" t="s">
        <v>2380</v>
      </c>
      <c r="G491" t="s">
        <v>2380</v>
      </c>
      <c r="H491">
        <v>2</v>
      </c>
      <c r="I491" t="s">
        <v>2380</v>
      </c>
      <c r="J491" t="s">
        <v>8352</v>
      </c>
      <c r="K491" t="s">
        <v>8369</v>
      </c>
      <c r="L491" t="s">
        <v>8842</v>
      </c>
      <c r="M491">
        <v>0</v>
      </c>
      <c r="N491">
        <v>20253.84</v>
      </c>
      <c r="O491" t="s">
        <v>11</v>
      </c>
      <c r="P491" t="s">
        <v>12</v>
      </c>
      <c r="Q491" t="s">
        <v>23</v>
      </c>
      <c r="R491">
        <v>56</v>
      </c>
    </row>
    <row r="492" spans="1:18" x14ac:dyDescent="0.35">
      <c r="A492" t="s">
        <v>1880</v>
      </c>
      <c r="B492" t="s">
        <v>5619</v>
      </c>
      <c r="C492">
        <v>28.024999999999999</v>
      </c>
      <c r="D492">
        <v>5.65</v>
      </c>
      <c r="E492" t="s">
        <v>2380</v>
      </c>
      <c r="F492" t="s">
        <v>2380</v>
      </c>
      <c r="G492" t="s">
        <v>2380</v>
      </c>
      <c r="H492">
        <v>1</v>
      </c>
      <c r="I492" t="s">
        <v>2383</v>
      </c>
      <c r="J492" t="s">
        <v>8353</v>
      </c>
      <c r="K492" t="s">
        <v>8369</v>
      </c>
      <c r="L492" t="s">
        <v>8843</v>
      </c>
      <c r="M492">
        <v>0</v>
      </c>
      <c r="N492">
        <v>20234.849999999999</v>
      </c>
      <c r="O492" t="s">
        <v>11</v>
      </c>
      <c r="P492" t="s">
        <v>12</v>
      </c>
      <c r="Q492" t="s">
        <v>23</v>
      </c>
      <c r="R492">
        <v>35</v>
      </c>
    </row>
    <row r="493" spans="1:18" x14ac:dyDescent="0.35">
      <c r="A493" t="s">
        <v>1879</v>
      </c>
      <c r="B493" t="s">
        <v>5621</v>
      </c>
      <c r="C493">
        <v>27.5</v>
      </c>
      <c r="D493">
        <v>4.49</v>
      </c>
      <c r="E493" t="s">
        <v>2380</v>
      </c>
      <c r="F493" t="s">
        <v>2380</v>
      </c>
      <c r="G493" t="s">
        <v>2380</v>
      </c>
      <c r="H493">
        <v>0</v>
      </c>
      <c r="I493" t="s">
        <v>2380</v>
      </c>
      <c r="J493" t="s">
        <v>8353</v>
      </c>
      <c r="K493" t="s">
        <v>8369</v>
      </c>
      <c r="L493" t="s">
        <v>8844</v>
      </c>
      <c r="M493">
        <v>2</v>
      </c>
      <c r="N493">
        <v>20177.669999999998</v>
      </c>
      <c r="O493" t="s">
        <v>11</v>
      </c>
      <c r="P493" t="s">
        <v>16</v>
      </c>
      <c r="Q493" t="s">
        <v>42</v>
      </c>
      <c r="R493">
        <v>29</v>
      </c>
    </row>
    <row r="494" spans="1:18" x14ac:dyDescent="0.35">
      <c r="A494" t="s">
        <v>1878</v>
      </c>
      <c r="B494" t="s">
        <v>5302</v>
      </c>
      <c r="C494">
        <v>21.8</v>
      </c>
      <c r="D494">
        <v>10.55</v>
      </c>
      <c r="E494" t="s">
        <v>2380</v>
      </c>
      <c r="F494" t="s">
        <v>2380</v>
      </c>
      <c r="G494" t="s">
        <v>2380</v>
      </c>
      <c r="H494">
        <v>0</v>
      </c>
      <c r="I494" t="s">
        <v>2383</v>
      </c>
      <c r="J494" t="s">
        <v>8354</v>
      </c>
      <c r="K494" t="s">
        <v>8363</v>
      </c>
      <c r="L494" t="s">
        <v>8845</v>
      </c>
      <c r="M494">
        <v>0</v>
      </c>
      <c r="N494">
        <v>20167.34</v>
      </c>
      <c r="O494" t="s">
        <v>12</v>
      </c>
      <c r="P494" t="s">
        <v>12</v>
      </c>
      <c r="Q494" t="s">
        <v>42</v>
      </c>
      <c r="R494">
        <v>20</v>
      </c>
    </row>
    <row r="495" spans="1:18" x14ac:dyDescent="0.35">
      <c r="A495" t="s">
        <v>1877</v>
      </c>
      <c r="B495" t="s">
        <v>5624</v>
      </c>
      <c r="C495">
        <v>26.41</v>
      </c>
      <c r="D495">
        <v>4.92</v>
      </c>
      <c r="E495" t="s">
        <v>2383</v>
      </c>
      <c r="F495" t="s">
        <v>2380</v>
      </c>
      <c r="G495" t="s">
        <v>2383</v>
      </c>
      <c r="H495">
        <v>1</v>
      </c>
      <c r="I495" t="s">
        <v>2383</v>
      </c>
      <c r="J495" t="s">
        <v>8353</v>
      </c>
      <c r="K495" t="s">
        <v>8369</v>
      </c>
      <c r="L495" t="s">
        <v>8846</v>
      </c>
      <c r="M495">
        <v>0</v>
      </c>
      <c r="N495">
        <v>20149.32</v>
      </c>
      <c r="O495" t="s">
        <v>11</v>
      </c>
      <c r="P495" t="s">
        <v>16</v>
      </c>
      <c r="Q495" t="s">
        <v>168</v>
      </c>
      <c r="R495">
        <v>39</v>
      </c>
    </row>
    <row r="496" spans="1:18" x14ac:dyDescent="0.35">
      <c r="A496" t="s">
        <v>1876</v>
      </c>
      <c r="B496" t="s">
        <v>5625</v>
      </c>
      <c r="C496">
        <v>27.835000000000001</v>
      </c>
      <c r="D496">
        <v>5.9</v>
      </c>
      <c r="E496" t="s">
        <v>2383</v>
      </c>
      <c r="F496" t="s">
        <v>2380</v>
      </c>
      <c r="G496" t="s">
        <v>2380</v>
      </c>
      <c r="H496">
        <v>1</v>
      </c>
      <c r="I496" t="s">
        <v>2383</v>
      </c>
      <c r="J496" t="s">
        <v>8353</v>
      </c>
      <c r="K496" t="s">
        <v>8365</v>
      </c>
      <c r="L496" t="s">
        <v>8847</v>
      </c>
      <c r="M496">
        <v>1</v>
      </c>
      <c r="N496">
        <v>20009.63</v>
      </c>
      <c r="O496" t="s">
        <v>11</v>
      </c>
      <c r="P496" t="s">
        <v>16</v>
      </c>
      <c r="Q496" t="s">
        <v>23</v>
      </c>
      <c r="R496">
        <v>34</v>
      </c>
    </row>
    <row r="497" spans="1:18" x14ac:dyDescent="0.35">
      <c r="A497" t="s">
        <v>1875</v>
      </c>
      <c r="B497" t="s">
        <v>4924</v>
      </c>
      <c r="C497">
        <v>51.74</v>
      </c>
      <c r="D497">
        <v>4.9800000000000004</v>
      </c>
      <c r="E497" t="s">
        <v>2383</v>
      </c>
      <c r="F497" t="s">
        <v>2380</v>
      </c>
      <c r="G497" t="s">
        <v>2380</v>
      </c>
      <c r="H497">
        <v>2</v>
      </c>
      <c r="I497" t="s">
        <v>2380</v>
      </c>
      <c r="J497" t="s">
        <v>8352</v>
      </c>
      <c r="K497" t="s">
        <v>8369</v>
      </c>
      <c r="L497" t="s">
        <v>8848</v>
      </c>
      <c r="M497">
        <v>0</v>
      </c>
      <c r="N497">
        <v>19995.29</v>
      </c>
      <c r="O497" t="s">
        <v>16</v>
      </c>
      <c r="P497" t="s">
        <v>12</v>
      </c>
      <c r="Q497" t="s">
        <v>535</v>
      </c>
      <c r="R497">
        <v>56</v>
      </c>
    </row>
    <row r="498" spans="1:18" x14ac:dyDescent="0.35">
      <c r="A498" t="s">
        <v>1874</v>
      </c>
      <c r="B498" t="s">
        <v>5628</v>
      </c>
      <c r="C498">
        <v>23.37</v>
      </c>
      <c r="D498">
        <v>5.8</v>
      </c>
      <c r="E498" t="s">
        <v>2380</v>
      </c>
      <c r="F498" t="s">
        <v>2380</v>
      </c>
      <c r="G498" t="s">
        <v>2380</v>
      </c>
      <c r="H498">
        <v>0</v>
      </c>
      <c r="I498" t="s">
        <v>2383</v>
      </c>
      <c r="J498" t="s">
        <v>8354</v>
      </c>
      <c r="K498" t="s">
        <v>8365</v>
      </c>
      <c r="L498" t="s">
        <v>8849</v>
      </c>
      <c r="M498">
        <v>0</v>
      </c>
      <c r="N498">
        <v>19964.75</v>
      </c>
      <c r="O498" t="s">
        <v>16</v>
      </c>
      <c r="P498" t="s">
        <v>11</v>
      </c>
      <c r="Q498" t="s">
        <v>247</v>
      </c>
      <c r="R498">
        <v>42</v>
      </c>
    </row>
    <row r="499" spans="1:18" x14ac:dyDescent="0.35">
      <c r="A499" t="s">
        <v>1873</v>
      </c>
      <c r="B499" t="s">
        <v>5162</v>
      </c>
      <c r="C499">
        <v>29.7</v>
      </c>
      <c r="D499">
        <v>6.21</v>
      </c>
      <c r="E499" t="s">
        <v>2383</v>
      </c>
      <c r="F499" t="s">
        <v>2380</v>
      </c>
      <c r="G499" t="s">
        <v>2383</v>
      </c>
      <c r="H499">
        <v>1</v>
      </c>
      <c r="I499" t="s">
        <v>2383</v>
      </c>
      <c r="J499" t="s">
        <v>8353</v>
      </c>
      <c r="K499" t="s">
        <v>8365</v>
      </c>
      <c r="L499" t="s">
        <v>8850</v>
      </c>
      <c r="M499">
        <v>3</v>
      </c>
      <c r="N499">
        <v>19933.46</v>
      </c>
      <c r="O499" t="s">
        <v>16</v>
      </c>
      <c r="P499" t="s">
        <v>12</v>
      </c>
      <c r="Q499" t="s">
        <v>42</v>
      </c>
      <c r="R499">
        <v>25</v>
      </c>
    </row>
    <row r="500" spans="1:18" x14ac:dyDescent="0.35">
      <c r="A500" t="s">
        <v>1872</v>
      </c>
      <c r="B500" t="s">
        <v>5631</v>
      </c>
      <c r="C500">
        <v>20.045000000000002</v>
      </c>
      <c r="D500">
        <v>6.17</v>
      </c>
      <c r="E500" t="s">
        <v>2380</v>
      </c>
      <c r="F500" t="s">
        <v>2380</v>
      </c>
      <c r="G500" t="s">
        <v>2383</v>
      </c>
      <c r="H500">
        <v>1</v>
      </c>
      <c r="I500" t="s">
        <v>2383</v>
      </c>
      <c r="J500" t="s">
        <v>8354</v>
      </c>
      <c r="K500" t="s">
        <v>8365</v>
      </c>
      <c r="L500" t="s">
        <v>8851</v>
      </c>
      <c r="M500">
        <v>2</v>
      </c>
      <c r="N500">
        <v>19798.05</v>
      </c>
      <c r="O500" t="s">
        <v>16</v>
      </c>
      <c r="P500" t="s">
        <v>16</v>
      </c>
      <c r="Q500" t="s">
        <v>247</v>
      </c>
      <c r="R500">
        <v>43</v>
      </c>
    </row>
    <row r="501" spans="1:18" x14ac:dyDescent="0.35">
      <c r="A501" t="s">
        <v>1871</v>
      </c>
      <c r="B501" t="s">
        <v>4924</v>
      </c>
      <c r="C501">
        <v>27.83</v>
      </c>
      <c r="D501">
        <v>5.36</v>
      </c>
      <c r="E501" t="s">
        <v>2380</v>
      </c>
      <c r="F501" t="s">
        <v>2380</v>
      </c>
      <c r="G501" t="s">
        <v>2380</v>
      </c>
      <c r="H501">
        <v>2</v>
      </c>
      <c r="I501" t="s">
        <v>2380</v>
      </c>
      <c r="J501" t="s">
        <v>8353</v>
      </c>
      <c r="K501" t="s">
        <v>8369</v>
      </c>
      <c r="L501" t="s">
        <v>8852</v>
      </c>
      <c r="M501">
        <v>3</v>
      </c>
      <c r="N501">
        <v>19749.38</v>
      </c>
      <c r="O501" t="s">
        <v>16</v>
      </c>
      <c r="P501" t="s">
        <v>12</v>
      </c>
      <c r="Q501" t="s">
        <v>13</v>
      </c>
      <c r="R501">
        <v>50</v>
      </c>
    </row>
    <row r="502" spans="1:18" x14ac:dyDescent="0.35">
      <c r="A502" t="s">
        <v>1870</v>
      </c>
      <c r="B502" t="s">
        <v>5634</v>
      </c>
      <c r="C502">
        <v>28.93</v>
      </c>
      <c r="D502">
        <v>5.2</v>
      </c>
      <c r="E502" t="s">
        <v>2380</v>
      </c>
      <c r="F502" t="s">
        <v>2380</v>
      </c>
      <c r="G502" t="s">
        <v>2380</v>
      </c>
      <c r="H502">
        <v>0</v>
      </c>
      <c r="I502" t="s">
        <v>2383</v>
      </c>
      <c r="J502" t="s">
        <v>8353</v>
      </c>
      <c r="K502" t="s">
        <v>8369</v>
      </c>
      <c r="L502" t="s">
        <v>8853</v>
      </c>
      <c r="M502">
        <v>1</v>
      </c>
      <c r="N502">
        <v>19719.689999999999</v>
      </c>
      <c r="O502" t="s">
        <v>16</v>
      </c>
      <c r="P502" t="s">
        <v>11</v>
      </c>
      <c r="Q502" t="s">
        <v>13</v>
      </c>
      <c r="R502">
        <v>32</v>
      </c>
    </row>
    <row r="503" spans="1:18" x14ac:dyDescent="0.35">
      <c r="A503" t="s">
        <v>1869</v>
      </c>
      <c r="B503" t="s">
        <v>5635</v>
      </c>
      <c r="C503">
        <v>33.82</v>
      </c>
      <c r="D503">
        <v>5.42</v>
      </c>
      <c r="E503" t="s">
        <v>2380</v>
      </c>
      <c r="F503" t="s">
        <v>2380</v>
      </c>
      <c r="G503" t="s">
        <v>2380</v>
      </c>
      <c r="H503">
        <v>0</v>
      </c>
      <c r="I503" t="s">
        <v>2380</v>
      </c>
      <c r="J503" t="s">
        <v>8352</v>
      </c>
      <c r="K503" t="s">
        <v>8369</v>
      </c>
      <c r="L503" t="s">
        <v>8854</v>
      </c>
      <c r="M503">
        <v>0</v>
      </c>
      <c r="N503">
        <v>19673.34</v>
      </c>
      <c r="O503" t="s">
        <v>16</v>
      </c>
      <c r="P503" t="s">
        <v>11</v>
      </c>
      <c r="Q503" t="s">
        <v>23</v>
      </c>
      <c r="R503">
        <v>28</v>
      </c>
    </row>
    <row r="504" spans="1:18" x14ac:dyDescent="0.35">
      <c r="A504" t="s">
        <v>1868</v>
      </c>
      <c r="B504" t="s">
        <v>5637</v>
      </c>
      <c r="C504">
        <v>20.234999999999999</v>
      </c>
      <c r="D504">
        <v>6.84</v>
      </c>
      <c r="E504" t="s">
        <v>2380</v>
      </c>
      <c r="F504" t="s">
        <v>2380</v>
      </c>
      <c r="G504" t="s">
        <v>2380</v>
      </c>
      <c r="H504">
        <v>0</v>
      </c>
      <c r="I504" t="s">
        <v>2383</v>
      </c>
      <c r="J504" t="s">
        <v>8354</v>
      </c>
      <c r="K504" t="s">
        <v>8363</v>
      </c>
      <c r="L504" t="s">
        <v>8855</v>
      </c>
      <c r="M504">
        <v>1</v>
      </c>
      <c r="N504">
        <v>19594.810000000001</v>
      </c>
      <c r="O504" t="s">
        <v>16</v>
      </c>
      <c r="P504" t="s">
        <v>16</v>
      </c>
      <c r="Q504" t="s">
        <v>247</v>
      </c>
      <c r="R504">
        <v>44</v>
      </c>
    </row>
    <row r="505" spans="1:18" x14ac:dyDescent="0.35">
      <c r="A505" t="s">
        <v>1867</v>
      </c>
      <c r="B505" t="s">
        <v>5639</v>
      </c>
      <c r="C505">
        <v>49.2</v>
      </c>
      <c r="D505">
        <v>10.9</v>
      </c>
      <c r="E505" t="s">
        <v>2383</v>
      </c>
      <c r="F505" t="s">
        <v>2380</v>
      </c>
      <c r="G505" t="s">
        <v>2383</v>
      </c>
      <c r="H505">
        <v>1</v>
      </c>
      <c r="I505" t="s">
        <v>2380</v>
      </c>
      <c r="J505" t="s">
        <v>8352</v>
      </c>
      <c r="K505" t="s">
        <v>8363</v>
      </c>
      <c r="L505" t="s">
        <v>8856</v>
      </c>
      <c r="M505">
        <v>0</v>
      </c>
      <c r="N505">
        <v>19551.34</v>
      </c>
      <c r="O505" t="s">
        <v>16</v>
      </c>
      <c r="P505" t="s">
        <v>12</v>
      </c>
      <c r="Q505" t="s">
        <v>23</v>
      </c>
      <c r="R505">
        <v>59</v>
      </c>
    </row>
    <row r="506" spans="1:18" x14ac:dyDescent="0.35">
      <c r="A506" t="s">
        <v>1866</v>
      </c>
      <c r="B506" t="s">
        <v>4890</v>
      </c>
      <c r="C506">
        <v>26.4</v>
      </c>
      <c r="D506">
        <v>4.87</v>
      </c>
      <c r="E506" t="s">
        <v>2383</v>
      </c>
      <c r="F506" t="s">
        <v>2380</v>
      </c>
      <c r="G506" t="s">
        <v>2380</v>
      </c>
      <c r="H506">
        <v>0</v>
      </c>
      <c r="I506" t="s">
        <v>2383</v>
      </c>
      <c r="J506" t="s">
        <v>8353</v>
      </c>
      <c r="K506" t="s">
        <v>8369</v>
      </c>
      <c r="L506" t="s">
        <v>8840</v>
      </c>
      <c r="M506">
        <v>0</v>
      </c>
      <c r="N506">
        <v>19539.240000000002</v>
      </c>
      <c r="O506" t="s">
        <v>16</v>
      </c>
      <c r="P506" t="s">
        <v>16</v>
      </c>
      <c r="Q506" t="s">
        <v>13</v>
      </c>
      <c r="R506">
        <v>37</v>
      </c>
    </row>
    <row r="507" spans="1:18" x14ac:dyDescent="0.35">
      <c r="A507" t="s">
        <v>1865</v>
      </c>
      <c r="B507" t="s">
        <v>5642</v>
      </c>
      <c r="C507">
        <v>28.38</v>
      </c>
      <c r="D507">
        <v>6.07</v>
      </c>
      <c r="E507" t="s">
        <v>2380</v>
      </c>
      <c r="F507" t="s">
        <v>2380</v>
      </c>
      <c r="G507" t="s">
        <v>2380</v>
      </c>
      <c r="H507">
        <v>1</v>
      </c>
      <c r="I507" t="s">
        <v>2383</v>
      </c>
      <c r="J507" t="s">
        <v>8353</v>
      </c>
      <c r="K507" t="s">
        <v>8365</v>
      </c>
      <c r="L507" t="s">
        <v>8857</v>
      </c>
      <c r="M507">
        <v>1</v>
      </c>
      <c r="N507">
        <v>19521.97</v>
      </c>
      <c r="O507" t="s">
        <v>16</v>
      </c>
      <c r="P507" t="s">
        <v>11</v>
      </c>
      <c r="Q507" t="s">
        <v>13</v>
      </c>
      <c r="R507">
        <v>30</v>
      </c>
    </row>
    <row r="508" spans="1:18" x14ac:dyDescent="0.35">
      <c r="A508" t="s">
        <v>1864</v>
      </c>
      <c r="B508" t="s">
        <v>5644</v>
      </c>
      <c r="C508">
        <v>24.64</v>
      </c>
      <c r="D508">
        <v>4.33</v>
      </c>
      <c r="E508" t="s">
        <v>2380</v>
      </c>
      <c r="F508" t="s">
        <v>2380</v>
      </c>
      <c r="G508" t="s">
        <v>2380</v>
      </c>
      <c r="H508">
        <v>0</v>
      </c>
      <c r="I508" t="s">
        <v>2383</v>
      </c>
      <c r="J508" t="s">
        <v>8354</v>
      </c>
      <c r="K508" t="s">
        <v>8369</v>
      </c>
      <c r="L508" t="s">
        <v>8858</v>
      </c>
      <c r="M508">
        <v>0</v>
      </c>
      <c r="N508">
        <v>19515.54</v>
      </c>
      <c r="O508" t="s">
        <v>16</v>
      </c>
      <c r="P508" t="s">
        <v>16</v>
      </c>
      <c r="Q508" t="s">
        <v>13</v>
      </c>
      <c r="R508">
        <v>42</v>
      </c>
    </row>
    <row r="509" spans="1:18" x14ac:dyDescent="0.35">
      <c r="A509" t="s">
        <v>1863</v>
      </c>
      <c r="B509" t="s">
        <v>5646</v>
      </c>
      <c r="C509">
        <v>39.71</v>
      </c>
      <c r="D509">
        <v>5.83</v>
      </c>
      <c r="E509" t="s">
        <v>2380</v>
      </c>
      <c r="F509" t="s">
        <v>2380</v>
      </c>
      <c r="G509" t="s">
        <v>2380</v>
      </c>
      <c r="H509">
        <v>1</v>
      </c>
      <c r="I509" t="s">
        <v>2380</v>
      </c>
      <c r="J509" t="s">
        <v>8352</v>
      </c>
      <c r="K509" t="s">
        <v>8365</v>
      </c>
      <c r="L509" t="s">
        <v>8859</v>
      </c>
      <c r="M509">
        <v>4</v>
      </c>
      <c r="N509">
        <v>19496.72</v>
      </c>
      <c r="O509" t="s">
        <v>16</v>
      </c>
      <c r="P509" t="s">
        <v>12</v>
      </c>
      <c r="Q509" t="s">
        <v>166</v>
      </c>
      <c r="R509">
        <v>35</v>
      </c>
    </row>
    <row r="510" spans="1:18" x14ac:dyDescent="0.35">
      <c r="A510" t="s">
        <v>1862</v>
      </c>
      <c r="B510" t="s">
        <v>5648</v>
      </c>
      <c r="C510">
        <v>22.22</v>
      </c>
      <c r="D510">
        <v>5.5</v>
      </c>
      <c r="E510" t="s">
        <v>2380</v>
      </c>
      <c r="F510" t="s">
        <v>2380</v>
      </c>
      <c r="G510" t="s">
        <v>2380</v>
      </c>
      <c r="H510">
        <v>0</v>
      </c>
      <c r="I510" t="s">
        <v>2383</v>
      </c>
      <c r="J510" t="s">
        <v>8354</v>
      </c>
      <c r="K510" t="s">
        <v>8369</v>
      </c>
      <c r="L510" t="s">
        <v>8860</v>
      </c>
      <c r="M510">
        <v>2</v>
      </c>
      <c r="N510">
        <v>19444.27</v>
      </c>
      <c r="O510" t="s">
        <v>16</v>
      </c>
      <c r="P510" t="s">
        <v>16</v>
      </c>
      <c r="Q510" t="s">
        <v>13</v>
      </c>
      <c r="R510">
        <v>40</v>
      </c>
    </row>
    <row r="511" spans="1:18" x14ac:dyDescent="0.35">
      <c r="A511" t="s">
        <v>1861</v>
      </c>
      <c r="B511" t="s">
        <v>5650</v>
      </c>
      <c r="C511">
        <v>33.344999999999999</v>
      </c>
      <c r="D511">
        <v>4.79</v>
      </c>
      <c r="E511" t="s">
        <v>2380</v>
      </c>
      <c r="F511" t="s">
        <v>2380</v>
      </c>
      <c r="G511" t="s">
        <v>2383</v>
      </c>
      <c r="H511">
        <v>1</v>
      </c>
      <c r="I511" t="s">
        <v>2380</v>
      </c>
      <c r="J511" t="s">
        <v>8352</v>
      </c>
      <c r="K511" t="s">
        <v>8369</v>
      </c>
      <c r="L511" t="s">
        <v>8861</v>
      </c>
      <c r="M511">
        <v>2</v>
      </c>
      <c r="N511">
        <v>19442.349999999999</v>
      </c>
      <c r="O511" t="s">
        <v>16</v>
      </c>
      <c r="P511" t="s">
        <v>12</v>
      </c>
      <c r="Q511" t="s">
        <v>23</v>
      </c>
      <c r="R511">
        <v>29</v>
      </c>
    </row>
    <row r="512" spans="1:18" x14ac:dyDescent="0.35">
      <c r="A512" t="s">
        <v>1860</v>
      </c>
      <c r="B512" t="s">
        <v>5398</v>
      </c>
      <c r="C512">
        <v>24.42</v>
      </c>
      <c r="D512">
        <v>5.81</v>
      </c>
      <c r="E512" t="s">
        <v>2380</v>
      </c>
      <c r="F512" t="s">
        <v>2380</v>
      </c>
      <c r="G512" t="s">
        <v>2380</v>
      </c>
      <c r="H512">
        <v>1</v>
      </c>
      <c r="I512" t="s">
        <v>2383</v>
      </c>
      <c r="J512" t="s">
        <v>8354</v>
      </c>
      <c r="K512" t="s">
        <v>8365</v>
      </c>
      <c r="L512" t="s">
        <v>8862</v>
      </c>
      <c r="M512">
        <v>3</v>
      </c>
      <c r="N512">
        <v>19362</v>
      </c>
      <c r="O512" t="s">
        <v>16</v>
      </c>
      <c r="P512" t="s">
        <v>12</v>
      </c>
      <c r="Q512" t="s">
        <v>13</v>
      </c>
      <c r="R512">
        <v>35</v>
      </c>
    </row>
    <row r="513" spans="1:18" x14ac:dyDescent="0.35">
      <c r="A513" t="s">
        <v>1859</v>
      </c>
      <c r="B513" t="s">
        <v>5035</v>
      </c>
      <c r="C513">
        <v>29.81</v>
      </c>
      <c r="D513">
        <v>5.58</v>
      </c>
      <c r="E513" t="s">
        <v>2380</v>
      </c>
      <c r="F513" t="s">
        <v>2380</v>
      </c>
      <c r="G513" t="s">
        <v>2380</v>
      </c>
      <c r="H513">
        <v>0</v>
      </c>
      <c r="I513" t="s">
        <v>2383</v>
      </c>
      <c r="J513" t="s">
        <v>8353</v>
      </c>
      <c r="K513" t="s">
        <v>8369</v>
      </c>
      <c r="L513" t="s">
        <v>8863</v>
      </c>
      <c r="M513">
        <v>0</v>
      </c>
      <c r="N513">
        <v>19350.37</v>
      </c>
      <c r="O513" t="s">
        <v>16</v>
      </c>
      <c r="P513" t="s">
        <v>12</v>
      </c>
      <c r="Q513" t="s">
        <v>13</v>
      </c>
      <c r="R513">
        <v>31</v>
      </c>
    </row>
    <row r="514" spans="1:18" x14ac:dyDescent="0.35">
      <c r="A514" t="s">
        <v>1858</v>
      </c>
      <c r="B514" t="s">
        <v>5654</v>
      </c>
      <c r="C514">
        <v>51.18</v>
      </c>
      <c r="D514">
        <v>4.4000000000000004</v>
      </c>
      <c r="E514" t="s">
        <v>2383</v>
      </c>
      <c r="F514" t="s">
        <v>2380</v>
      </c>
      <c r="G514" t="s">
        <v>2380</v>
      </c>
      <c r="H514">
        <v>2</v>
      </c>
      <c r="I514" t="s">
        <v>2380</v>
      </c>
      <c r="J514" t="s">
        <v>8352</v>
      </c>
      <c r="K514" t="s">
        <v>8369</v>
      </c>
      <c r="L514" t="s">
        <v>8864</v>
      </c>
      <c r="M514">
        <v>0</v>
      </c>
      <c r="N514">
        <v>19321.060000000001</v>
      </c>
      <c r="O514" t="s">
        <v>16</v>
      </c>
      <c r="P514" t="s">
        <v>16</v>
      </c>
      <c r="Q514" t="s">
        <v>23</v>
      </c>
      <c r="R514">
        <v>56</v>
      </c>
    </row>
    <row r="515" spans="1:18" x14ac:dyDescent="0.35">
      <c r="A515" t="s">
        <v>1857</v>
      </c>
      <c r="B515" t="s">
        <v>5656</v>
      </c>
      <c r="C515">
        <v>51.37</v>
      </c>
      <c r="D515">
        <v>8.18</v>
      </c>
      <c r="E515" t="s">
        <v>2383</v>
      </c>
      <c r="F515" t="s">
        <v>2380</v>
      </c>
      <c r="G515" t="s">
        <v>2380</v>
      </c>
      <c r="H515">
        <v>0</v>
      </c>
      <c r="I515" t="s">
        <v>2380</v>
      </c>
      <c r="J515" t="s">
        <v>8352</v>
      </c>
      <c r="K515" t="s">
        <v>8363</v>
      </c>
      <c r="L515" t="s">
        <v>8865</v>
      </c>
      <c r="M515">
        <v>0</v>
      </c>
      <c r="N515">
        <v>19259.96</v>
      </c>
      <c r="O515" t="s">
        <v>16</v>
      </c>
      <c r="P515" t="s">
        <v>16</v>
      </c>
      <c r="Q515" t="s">
        <v>23</v>
      </c>
      <c r="R515">
        <v>55</v>
      </c>
    </row>
    <row r="516" spans="1:18" x14ac:dyDescent="0.35">
      <c r="A516" t="s">
        <v>1856</v>
      </c>
      <c r="B516" t="s">
        <v>5658</v>
      </c>
      <c r="C516">
        <v>36.19</v>
      </c>
      <c r="D516">
        <v>5.52</v>
      </c>
      <c r="E516" t="s">
        <v>2383</v>
      </c>
      <c r="F516" t="s">
        <v>2380</v>
      </c>
      <c r="G516" t="s">
        <v>2380</v>
      </c>
      <c r="H516">
        <v>0</v>
      </c>
      <c r="I516" t="s">
        <v>2380</v>
      </c>
      <c r="J516" t="s">
        <v>8352</v>
      </c>
      <c r="K516" t="s">
        <v>8369</v>
      </c>
      <c r="L516" t="s">
        <v>8866</v>
      </c>
      <c r="M516">
        <v>0</v>
      </c>
      <c r="N516">
        <v>19214.71</v>
      </c>
      <c r="O516" t="s">
        <v>16</v>
      </c>
      <c r="P516" t="s">
        <v>12</v>
      </c>
      <c r="Q516" t="s">
        <v>13</v>
      </c>
      <c r="R516">
        <v>37</v>
      </c>
    </row>
    <row r="517" spans="1:18" x14ac:dyDescent="0.35">
      <c r="A517" t="s">
        <v>1855</v>
      </c>
      <c r="B517" t="s">
        <v>4863</v>
      </c>
      <c r="C517">
        <v>25.9</v>
      </c>
      <c r="D517">
        <v>4.84</v>
      </c>
      <c r="E517" t="s">
        <v>2380</v>
      </c>
      <c r="F517" t="s">
        <v>2380</v>
      </c>
      <c r="G517" t="s">
        <v>2380</v>
      </c>
      <c r="H517">
        <v>0</v>
      </c>
      <c r="I517" t="s">
        <v>2383</v>
      </c>
      <c r="J517" t="s">
        <v>8353</v>
      </c>
      <c r="K517" t="s">
        <v>8369</v>
      </c>
      <c r="L517" t="s">
        <v>8867</v>
      </c>
      <c r="M517">
        <v>3</v>
      </c>
      <c r="N517">
        <v>19199.939999999999</v>
      </c>
      <c r="O517" t="s">
        <v>16</v>
      </c>
      <c r="P517" t="s">
        <v>12</v>
      </c>
      <c r="Q517" t="s">
        <v>42</v>
      </c>
      <c r="R517">
        <v>31</v>
      </c>
    </row>
    <row r="518" spans="1:18" x14ac:dyDescent="0.35">
      <c r="A518" t="s">
        <v>1854</v>
      </c>
      <c r="B518" t="s">
        <v>4945</v>
      </c>
      <c r="C518">
        <v>35.72</v>
      </c>
      <c r="D518">
        <v>4.08</v>
      </c>
      <c r="E518" t="s">
        <v>2380</v>
      </c>
      <c r="F518" t="s">
        <v>2380</v>
      </c>
      <c r="G518" t="s">
        <v>2383</v>
      </c>
      <c r="H518">
        <v>1</v>
      </c>
      <c r="I518" t="s">
        <v>2380</v>
      </c>
      <c r="J518" t="s">
        <v>8352</v>
      </c>
      <c r="K518" t="s">
        <v>8369</v>
      </c>
      <c r="L518" t="s">
        <v>8868</v>
      </c>
      <c r="M518">
        <v>2</v>
      </c>
      <c r="N518">
        <v>19144.580000000002</v>
      </c>
      <c r="O518" t="s">
        <v>16</v>
      </c>
      <c r="P518" t="s">
        <v>16</v>
      </c>
      <c r="Q518" t="s">
        <v>247</v>
      </c>
      <c r="R518">
        <v>43</v>
      </c>
    </row>
    <row r="519" spans="1:18" x14ac:dyDescent="0.35">
      <c r="A519" t="s">
        <v>1853</v>
      </c>
      <c r="B519" t="s">
        <v>5631</v>
      </c>
      <c r="C519">
        <v>27.94</v>
      </c>
      <c r="D519">
        <v>4.4800000000000004</v>
      </c>
      <c r="E519" t="s">
        <v>2380</v>
      </c>
      <c r="F519" t="s">
        <v>2380</v>
      </c>
      <c r="G519" t="s">
        <v>2383</v>
      </c>
      <c r="H519">
        <v>1</v>
      </c>
      <c r="I519" t="s">
        <v>2383</v>
      </c>
      <c r="J519" t="s">
        <v>8353</v>
      </c>
      <c r="K519" t="s">
        <v>8369</v>
      </c>
      <c r="L519" t="s">
        <v>8869</v>
      </c>
      <c r="M519">
        <v>1</v>
      </c>
      <c r="N519">
        <v>19107.78</v>
      </c>
      <c r="O519" t="s">
        <v>16</v>
      </c>
      <c r="P519" t="s">
        <v>11</v>
      </c>
      <c r="Q519" t="s">
        <v>13</v>
      </c>
      <c r="R519">
        <v>29</v>
      </c>
    </row>
    <row r="520" spans="1:18" x14ac:dyDescent="0.35">
      <c r="A520" t="s">
        <v>1852</v>
      </c>
      <c r="B520" t="s">
        <v>5469</v>
      </c>
      <c r="C520">
        <v>27.1</v>
      </c>
      <c r="D520">
        <v>5.73</v>
      </c>
      <c r="E520" t="s">
        <v>2380</v>
      </c>
      <c r="F520" t="s">
        <v>2380</v>
      </c>
      <c r="G520" t="s">
        <v>2380</v>
      </c>
      <c r="H520">
        <v>0</v>
      </c>
      <c r="I520" t="s">
        <v>2383</v>
      </c>
      <c r="J520" t="s">
        <v>8353</v>
      </c>
      <c r="K520" t="s">
        <v>8365</v>
      </c>
      <c r="L520" t="s">
        <v>8870</v>
      </c>
      <c r="M520">
        <v>1</v>
      </c>
      <c r="N520">
        <v>19040.88</v>
      </c>
      <c r="O520" t="s">
        <v>16</v>
      </c>
      <c r="P520" t="s">
        <v>12</v>
      </c>
      <c r="Q520" t="s">
        <v>42</v>
      </c>
      <c r="R520">
        <v>34</v>
      </c>
    </row>
    <row r="521" spans="1:18" x14ac:dyDescent="0.35">
      <c r="A521" t="s">
        <v>1851</v>
      </c>
      <c r="B521" t="s">
        <v>5664</v>
      </c>
      <c r="C521">
        <v>18.3</v>
      </c>
      <c r="D521">
        <v>5.46</v>
      </c>
      <c r="E521" t="s">
        <v>2383</v>
      </c>
      <c r="F521" t="s">
        <v>2380</v>
      </c>
      <c r="G521" t="s">
        <v>2383</v>
      </c>
      <c r="H521">
        <v>1</v>
      </c>
      <c r="I521" t="s">
        <v>2383</v>
      </c>
      <c r="J521" t="s">
        <v>8355</v>
      </c>
      <c r="K521" t="s">
        <v>8369</v>
      </c>
      <c r="L521" t="s">
        <v>8871</v>
      </c>
      <c r="M521">
        <v>5</v>
      </c>
      <c r="N521">
        <v>19023.259999999998</v>
      </c>
      <c r="O521" t="s">
        <v>16</v>
      </c>
      <c r="P521" t="s">
        <v>12</v>
      </c>
      <c r="Q521" t="s">
        <v>42</v>
      </c>
      <c r="R521">
        <v>39</v>
      </c>
    </row>
    <row r="522" spans="1:18" x14ac:dyDescent="0.35">
      <c r="A522" t="s">
        <v>1850</v>
      </c>
      <c r="B522" t="s">
        <v>5666</v>
      </c>
      <c r="C522">
        <v>25.3</v>
      </c>
      <c r="D522">
        <v>5.0199999999999996</v>
      </c>
      <c r="E522" t="s">
        <v>2383</v>
      </c>
      <c r="F522" t="s">
        <v>2380</v>
      </c>
      <c r="G522" t="s">
        <v>2380</v>
      </c>
      <c r="H522">
        <v>1</v>
      </c>
      <c r="I522" t="s">
        <v>2383</v>
      </c>
      <c r="J522" t="s">
        <v>8353</v>
      </c>
      <c r="K522" t="s">
        <v>8369</v>
      </c>
      <c r="L522" t="s">
        <v>8872</v>
      </c>
      <c r="M522">
        <v>2</v>
      </c>
      <c r="N522">
        <v>18972.5</v>
      </c>
      <c r="O522" t="s">
        <v>16</v>
      </c>
      <c r="P522" t="s">
        <v>12</v>
      </c>
      <c r="Q522" t="s">
        <v>13</v>
      </c>
      <c r="R522">
        <v>34</v>
      </c>
    </row>
    <row r="523" spans="1:18" x14ac:dyDescent="0.35">
      <c r="A523" t="s">
        <v>1849</v>
      </c>
      <c r="B523" t="s">
        <v>4786</v>
      </c>
      <c r="C523">
        <v>38.83</v>
      </c>
      <c r="D523">
        <v>6.36</v>
      </c>
      <c r="E523" t="s">
        <v>2380</v>
      </c>
      <c r="F523" t="s">
        <v>2380</v>
      </c>
      <c r="G523" t="s">
        <v>2380</v>
      </c>
      <c r="H523">
        <v>1</v>
      </c>
      <c r="I523" t="s">
        <v>2380</v>
      </c>
      <c r="J523" t="s">
        <v>8352</v>
      </c>
      <c r="K523" t="s">
        <v>8365</v>
      </c>
      <c r="L523" t="s">
        <v>8490</v>
      </c>
      <c r="M523">
        <v>1</v>
      </c>
      <c r="N523">
        <v>18963.169999999998</v>
      </c>
      <c r="O523" t="s">
        <v>16</v>
      </c>
      <c r="P523" t="s">
        <v>16</v>
      </c>
      <c r="Q523" t="s">
        <v>13</v>
      </c>
      <c r="R523">
        <v>30</v>
      </c>
    </row>
    <row r="524" spans="1:18" x14ac:dyDescent="0.35">
      <c r="A524" t="s">
        <v>1848</v>
      </c>
      <c r="B524" t="s">
        <v>5669</v>
      </c>
      <c r="C524">
        <v>27.6</v>
      </c>
      <c r="D524">
        <v>5.36</v>
      </c>
      <c r="E524" t="s">
        <v>2380</v>
      </c>
      <c r="F524" t="s">
        <v>2380</v>
      </c>
      <c r="G524" t="s">
        <v>2380</v>
      </c>
      <c r="H524">
        <v>1</v>
      </c>
      <c r="I524" t="s">
        <v>2380</v>
      </c>
      <c r="J524" t="s">
        <v>8353</v>
      </c>
      <c r="K524" t="s">
        <v>8369</v>
      </c>
      <c r="L524" t="s">
        <v>8873</v>
      </c>
      <c r="M524">
        <v>0</v>
      </c>
      <c r="N524">
        <v>18955.22</v>
      </c>
      <c r="O524" t="s">
        <v>16</v>
      </c>
      <c r="P524" t="s">
        <v>12</v>
      </c>
      <c r="Q524" t="s">
        <v>42</v>
      </c>
      <c r="R524">
        <v>24</v>
      </c>
    </row>
    <row r="525" spans="1:18" x14ac:dyDescent="0.35">
      <c r="A525" t="s">
        <v>1847</v>
      </c>
      <c r="B525" t="s">
        <v>5671</v>
      </c>
      <c r="C525">
        <v>46.4</v>
      </c>
      <c r="D525">
        <v>8.3699999999999992</v>
      </c>
      <c r="E525" t="s">
        <v>2383</v>
      </c>
      <c r="F525" t="s">
        <v>2380</v>
      </c>
      <c r="G525" t="s">
        <v>2383</v>
      </c>
      <c r="H525">
        <v>1</v>
      </c>
      <c r="I525" t="s">
        <v>2380</v>
      </c>
      <c r="J525" t="s">
        <v>8352</v>
      </c>
      <c r="K525" t="s">
        <v>8363</v>
      </c>
      <c r="L525" t="s">
        <v>8874</v>
      </c>
      <c r="M525">
        <v>0</v>
      </c>
      <c r="N525">
        <v>18954.560000000001</v>
      </c>
      <c r="O525" t="s">
        <v>16</v>
      </c>
      <c r="P525" t="s">
        <v>16</v>
      </c>
      <c r="Q525" t="s">
        <v>535</v>
      </c>
      <c r="R525">
        <v>59</v>
      </c>
    </row>
    <row r="526" spans="1:18" x14ac:dyDescent="0.35">
      <c r="A526" t="s">
        <v>1846</v>
      </c>
      <c r="B526" t="s">
        <v>5673</v>
      </c>
      <c r="C526">
        <v>51.92</v>
      </c>
      <c r="D526">
        <v>5.18</v>
      </c>
      <c r="E526" t="s">
        <v>2383</v>
      </c>
      <c r="F526" t="s">
        <v>2380</v>
      </c>
      <c r="G526" t="s">
        <v>2383</v>
      </c>
      <c r="H526">
        <v>1</v>
      </c>
      <c r="I526" t="s">
        <v>2380</v>
      </c>
      <c r="J526" t="s">
        <v>8352</v>
      </c>
      <c r="K526" t="s">
        <v>8369</v>
      </c>
      <c r="L526" t="s">
        <v>8875</v>
      </c>
      <c r="M526">
        <v>0</v>
      </c>
      <c r="N526">
        <v>18932.810000000001</v>
      </c>
      <c r="O526" t="s">
        <v>16</v>
      </c>
      <c r="P526" t="s">
        <v>12</v>
      </c>
      <c r="Q526" t="s">
        <v>23</v>
      </c>
      <c r="R526">
        <v>53</v>
      </c>
    </row>
    <row r="527" spans="1:18" x14ac:dyDescent="0.35">
      <c r="A527" t="s">
        <v>1845</v>
      </c>
      <c r="B527" t="s">
        <v>5098</v>
      </c>
      <c r="C527">
        <v>32.395000000000003</v>
      </c>
      <c r="D527">
        <v>5.68</v>
      </c>
      <c r="E527" t="s">
        <v>2383</v>
      </c>
      <c r="F527" t="s">
        <v>2380</v>
      </c>
      <c r="G527" t="s">
        <v>2380</v>
      </c>
      <c r="H527">
        <v>1</v>
      </c>
      <c r="I527" t="s">
        <v>2380</v>
      </c>
      <c r="J527" t="s">
        <v>8352</v>
      </c>
      <c r="K527" t="s">
        <v>8369</v>
      </c>
      <c r="L527" t="s">
        <v>8659</v>
      </c>
      <c r="M527">
        <v>1</v>
      </c>
      <c r="N527">
        <v>18903.490000000002</v>
      </c>
      <c r="O527" t="s">
        <v>16</v>
      </c>
      <c r="P527" t="s">
        <v>11</v>
      </c>
      <c r="Q527" t="s">
        <v>247</v>
      </c>
      <c r="R527">
        <v>27</v>
      </c>
    </row>
    <row r="528" spans="1:18" x14ac:dyDescent="0.35">
      <c r="A528" t="s">
        <v>1844</v>
      </c>
      <c r="B528" t="s">
        <v>5676</v>
      </c>
      <c r="C528">
        <v>46.19</v>
      </c>
      <c r="D528">
        <v>7.31</v>
      </c>
      <c r="E528" t="s">
        <v>2383</v>
      </c>
      <c r="F528" t="s">
        <v>2380</v>
      </c>
      <c r="G528" t="s">
        <v>2383</v>
      </c>
      <c r="H528">
        <v>1</v>
      </c>
      <c r="I528" t="s">
        <v>2380</v>
      </c>
      <c r="J528" t="s">
        <v>8352</v>
      </c>
      <c r="K528" t="s">
        <v>8363</v>
      </c>
      <c r="L528" t="s">
        <v>8876</v>
      </c>
      <c r="M528">
        <v>0</v>
      </c>
      <c r="N528">
        <v>18883.330000000002</v>
      </c>
      <c r="O528" t="s">
        <v>16</v>
      </c>
      <c r="P528" t="s">
        <v>16</v>
      </c>
      <c r="Q528" t="s">
        <v>535</v>
      </c>
      <c r="R528">
        <v>59</v>
      </c>
    </row>
    <row r="529" spans="1:18" x14ac:dyDescent="0.35">
      <c r="A529" t="s">
        <v>1843</v>
      </c>
      <c r="B529" t="s">
        <v>4846</v>
      </c>
      <c r="C529">
        <v>27.93</v>
      </c>
      <c r="D529">
        <v>4.67</v>
      </c>
      <c r="E529" t="s">
        <v>2380</v>
      </c>
      <c r="F529" t="s">
        <v>2380</v>
      </c>
      <c r="G529" t="s">
        <v>2383</v>
      </c>
      <c r="H529">
        <v>1</v>
      </c>
      <c r="I529" t="s">
        <v>2380</v>
      </c>
      <c r="J529" t="s">
        <v>8353</v>
      </c>
      <c r="K529" t="s">
        <v>8369</v>
      </c>
      <c r="L529" t="s">
        <v>8877</v>
      </c>
      <c r="M529">
        <v>3</v>
      </c>
      <c r="N529">
        <v>18838.7</v>
      </c>
      <c r="O529" t="s">
        <v>16</v>
      </c>
      <c r="P529" t="s">
        <v>12</v>
      </c>
      <c r="Q529" t="s">
        <v>23</v>
      </c>
      <c r="R529">
        <v>19</v>
      </c>
    </row>
    <row r="530" spans="1:18" x14ac:dyDescent="0.35">
      <c r="A530" t="s">
        <v>1842</v>
      </c>
      <c r="B530" t="s">
        <v>5218</v>
      </c>
      <c r="C530">
        <v>45.62</v>
      </c>
      <c r="D530">
        <v>6.87</v>
      </c>
      <c r="E530" t="s">
        <v>2380</v>
      </c>
      <c r="F530" t="s">
        <v>2380</v>
      </c>
      <c r="G530" t="s">
        <v>2380</v>
      </c>
      <c r="H530">
        <v>0</v>
      </c>
      <c r="I530" t="s">
        <v>2380</v>
      </c>
      <c r="J530" t="s">
        <v>8352</v>
      </c>
      <c r="K530" t="s">
        <v>8363</v>
      </c>
      <c r="L530" t="s">
        <v>8878</v>
      </c>
      <c r="M530">
        <v>0</v>
      </c>
      <c r="N530">
        <v>18815.53</v>
      </c>
      <c r="O530" t="s">
        <v>16</v>
      </c>
      <c r="P530" t="s">
        <v>16</v>
      </c>
      <c r="Q530" t="s">
        <v>249</v>
      </c>
      <c r="R530">
        <v>60</v>
      </c>
    </row>
    <row r="531" spans="1:18" x14ac:dyDescent="0.35">
      <c r="A531" t="s">
        <v>1841</v>
      </c>
      <c r="B531" t="s">
        <v>5680</v>
      </c>
      <c r="C531">
        <v>35.31</v>
      </c>
      <c r="D531">
        <v>5.87</v>
      </c>
      <c r="E531" t="s">
        <v>2380</v>
      </c>
      <c r="F531" t="s">
        <v>2380</v>
      </c>
      <c r="G531" t="s">
        <v>2383</v>
      </c>
      <c r="H531">
        <v>1</v>
      </c>
      <c r="I531" t="s">
        <v>2380</v>
      </c>
      <c r="J531" t="s">
        <v>8352</v>
      </c>
      <c r="K531" t="s">
        <v>8365</v>
      </c>
      <c r="L531" t="s">
        <v>8879</v>
      </c>
      <c r="M531">
        <v>2</v>
      </c>
      <c r="N531">
        <v>18806.150000000001</v>
      </c>
      <c r="O531" t="s">
        <v>16</v>
      </c>
      <c r="P531" t="s">
        <v>11</v>
      </c>
      <c r="Q531" t="s">
        <v>13</v>
      </c>
      <c r="R531">
        <v>43</v>
      </c>
    </row>
    <row r="532" spans="1:18" x14ac:dyDescent="0.35">
      <c r="A532" t="s">
        <v>1840</v>
      </c>
      <c r="B532" t="s">
        <v>5682</v>
      </c>
      <c r="C532">
        <v>30.4</v>
      </c>
      <c r="D532">
        <v>4.07</v>
      </c>
      <c r="E532" t="s">
        <v>2383</v>
      </c>
      <c r="F532" t="s">
        <v>2380</v>
      </c>
      <c r="G532" t="s">
        <v>2380</v>
      </c>
      <c r="H532">
        <v>1</v>
      </c>
      <c r="I532" t="s">
        <v>2380</v>
      </c>
      <c r="J532" t="s">
        <v>8352</v>
      </c>
      <c r="K532" t="s">
        <v>8369</v>
      </c>
      <c r="L532" t="s">
        <v>8880</v>
      </c>
      <c r="M532">
        <v>3</v>
      </c>
      <c r="N532">
        <v>18804.75</v>
      </c>
      <c r="O532" t="s">
        <v>16</v>
      </c>
      <c r="P532" t="s">
        <v>16</v>
      </c>
      <c r="Q532" t="s">
        <v>23</v>
      </c>
      <c r="R532">
        <v>27</v>
      </c>
    </row>
    <row r="533" spans="1:18" x14ac:dyDescent="0.35">
      <c r="A533" t="s">
        <v>1839</v>
      </c>
      <c r="B533" t="s">
        <v>5015</v>
      </c>
      <c r="C533">
        <v>20.13</v>
      </c>
      <c r="D533">
        <v>6.47</v>
      </c>
      <c r="E533" t="s">
        <v>2380</v>
      </c>
      <c r="F533" t="s">
        <v>2380</v>
      </c>
      <c r="G533" t="s">
        <v>2383</v>
      </c>
      <c r="H533">
        <v>1</v>
      </c>
      <c r="I533" t="s">
        <v>2383</v>
      </c>
      <c r="J533" t="s">
        <v>8354</v>
      </c>
      <c r="K533" t="s">
        <v>8365</v>
      </c>
      <c r="L533" t="s">
        <v>8881</v>
      </c>
      <c r="M533">
        <v>2</v>
      </c>
      <c r="N533">
        <v>18767.740000000002</v>
      </c>
      <c r="O533" t="s">
        <v>16</v>
      </c>
      <c r="P533" t="s">
        <v>16</v>
      </c>
      <c r="Q533" t="s">
        <v>13</v>
      </c>
      <c r="R533">
        <v>43</v>
      </c>
    </row>
    <row r="534" spans="1:18" x14ac:dyDescent="0.35">
      <c r="A534" t="s">
        <v>1838</v>
      </c>
      <c r="B534" t="s">
        <v>5685</v>
      </c>
      <c r="C534">
        <v>23.655000000000001</v>
      </c>
      <c r="D534">
        <v>5.14</v>
      </c>
      <c r="E534" t="s">
        <v>2380</v>
      </c>
      <c r="F534" t="s">
        <v>2380</v>
      </c>
      <c r="G534" t="s">
        <v>2380</v>
      </c>
      <c r="H534">
        <v>1</v>
      </c>
      <c r="I534" t="s">
        <v>2383</v>
      </c>
      <c r="J534" t="s">
        <v>8354</v>
      </c>
      <c r="K534" t="s">
        <v>8369</v>
      </c>
      <c r="L534" t="s">
        <v>8882</v>
      </c>
      <c r="M534">
        <v>3</v>
      </c>
      <c r="N534">
        <v>18765.88</v>
      </c>
      <c r="O534" t="s">
        <v>16</v>
      </c>
      <c r="P534" t="s">
        <v>11</v>
      </c>
      <c r="Q534" t="s">
        <v>23</v>
      </c>
      <c r="R534">
        <v>30</v>
      </c>
    </row>
    <row r="535" spans="1:18" x14ac:dyDescent="0.35">
      <c r="A535" t="s">
        <v>1837</v>
      </c>
      <c r="B535" t="s">
        <v>5646</v>
      </c>
      <c r="C535">
        <v>49.05</v>
      </c>
      <c r="D535">
        <v>9.77</v>
      </c>
      <c r="E535" t="s">
        <v>2383</v>
      </c>
      <c r="F535" t="s">
        <v>2380</v>
      </c>
      <c r="G535" t="s">
        <v>2380</v>
      </c>
      <c r="H535">
        <v>0</v>
      </c>
      <c r="I535" t="s">
        <v>2380</v>
      </c>
      <c r="J535" t="s">
        <v>8352</v>
      </c>
      <c r="K535" t="s">
        <v>8363</v>
      </c>
      <c r="L535" t="s">
        <v>8883</v>
      </c>
      <c r="M535">
        <v>0</v>
      </c>
      <c r="N535">
        <v>18694.689999999999</v>
      </c>
      <c r="O535" t="s">
        <v>16</v>
      </c>
      <c r="P535" t="s">
        <v>16</v>
      </c>
      <c r="Q535" t="s">
        <v>249</v>
      </c>
      <c r="R535">
        <v>55</v>
      </c>
    </row>
    <row r="536" spans="1:18" x14ac:dyDescent="0.35">
      <c r="A536" t="s">
        <v>1836</v>
      </c>
      <c r="B536" t="s">
        <v>5688</v>
      </c>
      <c r="C536">
        <v>51.94</v>
      </c>
      <c r="D536">
        <v>8.8000000000000007</v>
      </c>
      <c r="E536" t="s">
        <v>2383</v>
      </c>
      <c r="F536" t="s">
        <v>2380</v>
      </c>
      <c r="G536" t="s">
        <v>2380</v>
      </c>
      <c r="H536">
        <v>2</v>
      </c>
      <c r="I536" t="s">
        <v>2380</v>
      </c>
      <c r="J536" t="s">
        <v>8352</v>
      </c>
      <c r="K536" t="s">
        <v>8363</v>
      </c>
      <c r="L536" t="s">
        <v>8884</v>
      </c>
      <c r="M536">
        <v>0</v>
      </c>
      <c r="N536">
        <v>18682.740000000002</v>
      </c>
      <c r="O536" t="s">
        <v>16</v>
      </c>
      <c r="P536" t="s">
        <v>12</v>
      </c>
      <c r="Q536" t="s">
        <v>23</v>
      </c>
      <c r="R536">
        <v>52</v>
      </c>
    </row>
    <row r="537" spans="1:18" x14ac:dyDescent="0.35">
      <c r="A537" t="s">
        <v>1835</v>
      </c>
      <c r="B537" t="s">
        <v>5689</v>
      </c>
      <c r="C537">
        <v>29.83</v>
      </c>
      <c r="D537">
        <v>5.84</v>
      </c>
      <c r="E537" t="s">
        <v>2380</v>
      </c>
      <c r="F537" t="s">
        <v>2380</v>
      </c>
      <c r="G537" t="s">
        <v>2380</v>
      </c>
      <c r="H537">
        <v>1</v>
      </c>
      <c r="I537" t="s">
        <v>2383</v>
      </c>
      <c r="J537" t="s">
        <v>8353</v>
      </c>
      <c r="K537" t="s">
        <v>8365</v>
      </c>
      <c r="L537" t="s">
        <v>8885</v>
      </c>
      <c r="M537">
        <v>0</v>
      </c>
      <c r="N537">
        <v>18648.419999999998</v>
      </c>
      <c r="O537" t="s">
        <v>16</v>
      </c>
      <c r="P537" t="s">
        <v>16</v>
      </c>
      <c r="Q537" t="s">
        <v>166</v>
      </c>
      <c r="R537">
        <v>24</v>
      </c>
    </row>
    <row r="538" spans="1:18" x14ac:dyDescent="0.35">
      <c r="A538" t="s">
        <v>1834</v>
      </c>
      <c r="B538" t="s">
        <v>5691</v>
      </c>
      <c r="C538">
        <v>22.6</v>
      </c>
      <c r="D538">
        <v>10.43</v>
      </c>
      <c r="E538" t="s">
        <v>2383</v>
      </c>
      <c r="F538" t="s">
        <v>2380</v>
      </c>
      <c r="G538" t="s">
        <v>2380</v>
      </c>
      <c r="H538">
        <v>1</v>
      </c>
      <c r="I538" t="s">
        <v>2383</v>
      </c>
      <c r="J538" t="s">
        <v>8354</v>
      </c>
      <c r="K538" t="s">
        <v>8363</v>
      </c>
      <c r="L538" t="s">
        <v>8886</v>
      </c>
      <c r="M538">
        <v>2</v>
      </c>
      <c r="N538">
        <v>18608.259999999998</v>
      </c>
      <c r="O538" t="s">
        <v>16</v>
      </c>
      <c r="P538" t="s">
        <v>12</v>
      </c>
      <c r="Q538" t="s">
        <v>42</v>
      </c>
      <c r="R538">
        <v>36</v>
      </c>
    </row>
    <row r="539" spans="1:18" x14ac:dyDescent="0.35">
      <c r="A539" t="s">
        <v>1833</v>
      </c>
      <c r="B539" t="s">
        <v>5693</v>
      </c>
      <c r="C539">
        <v>46.69</v>
      </c>
      <c r="D539">
        <v>4.25</v>
      </c>
      <c r="E539" t="s">
        <v>2383</v>
      </c>
      <c r="F539" t="s">
        <v>2380</v>
      </c>
      <c r="G539" t="s">
        <v>2380</v>
      </c>
      <c r="H539">
        <v>1</v>
      </c>
      <c r="I539" t="s">
        <v>2380</v>
      </c>
      <c r="J539" t="s">
        <v>8352</v>
      </c>
      <c r="K539" t="s">
        <v>8369</v>
      </c>
      <c r="L539" t="s">
        <v>8887</v>
      </c>
      <c r="M539">
        <v>0</v>
      </c>
      <c r="N539">
        <v>18443.11</v>
      </c>
      <c r="O539" t="s">
        <v>16</v>
      </c>
      <c r="P539" t="s">
        <v>11</v>
      </c>
      <c r="Q539" t="s">
        <v>23</v>
      </c>
      <c r="R539">
        <v>58</v>
      </c>
    </row>
    <row r="540" spans="1:18" x14ac:dyDescent="0.35">
      <c r="A540" t="s">
        <v>1832</v>
      </c>
      <c r="B540" t="s">
        <v>5682</v>
      </c>
      <c r="C540">
        <v>28.49</v>
      </c>
      <c r="D540">
        <v>4.8899999999999997</v>
      </c>
      <c r="E540" t="s">
        <v>2380</v>
      </c>
      <c r="F540" t="s">
        <v>2380</v>
      </c>
      <c r="G540" t="s">
        <v>2380</v>
      </c>
      <c r="H540">
        <v>0</v>
      </c>
      <c r="I540" t="s">
        <v>2383</v>
      </c>
      <c r="J540" t="s">
        <v>8353</v>
      </c>
      <c r="K540" t="s">
        <v>8369</v>
      </c>
      <c r="L540" t="s">
        <v>8888</v>
      </c>
      <c r="M540">
        <v>1</v>
      </c>
      <c r="N540">
        <v>18328.240000000002</v>
      </c>
      <c r="O540" t="s">
        <v>16</v>
      </c>
      <c r="P540" t="s">
        <v>11</v>
      </c>
      <c r="Q540" t="s">
        <v>13</v>
      </c>
      <c r="R540">
        <v>23</v>
      </c>
    </row>
    <row r="541" spans="1:18" x14ac:dyDescent="0.35">
      <c r="A541" t="s">
        <v>1831</v>
      </c>
      <c r="B541" t="s">
        <v>4863</v>
      </c>
      <c r="C541">
        <v>28.5</v>
      </c>
      <c r="D541">
        <v>5.55</v>
      </c>
      <c r="E541" t="s">
        <v>2383</v>
      </c>
      <c r="F541" t="s">
        <v>2380</v>
      </c>
      <c r="G541" t="s">
        <v>2380</v>
      </c>
      <c r="H541">
        <v>1</v>
      </c>
      <c r="I541" t="s">
        <v>2383</v>
      </c>
      <c r="J541" t="s">
        <v>8353</v>
      </c>
      <c r="K541" t="s">
        <v>8369</v>
      </c>
      <c r="L541" t="s">
        <v>8889</v>
      </c>
      <c r="M541">
        <v>0</v>
      </c>
      <c r="N541">
        <v>18310.740000000002</v>
      </c>
      <c r="O541" t="s">
        <v>16</v>
      </c>
      <c r="P541" t="s">
        <v>12</v>
      </c>
      <c r="Q541" t="s">
        <v>23</v>
      </c>
      <c r="R541">
        <v>27</v>
      </c>
    </row>
    <row r="542" spans="1:18" x14ac:dyDescent="0.35">
      <c r="A542" t="s">
        <v>1830</v>
      </c>
      <c r="B542" t="s">
        <v>5697</v>
      </c>
      <c r="C542">
        <v>24.4</v>
      </c>
      <c r="D542">
        <v>4.5199999999999996</v>
      </c>
      <c r="E542" t="s">
        <v>2380</v>
      </c>
      <c r="F542" t="s">
        <v>2380</v>
      </c>
      <c r="G542" t="s">
        <v>2380</v>
      </c>
      <c r="H542">
        <v>1</v>
      </c>
      <c r="I542" t="s">
        <v>2383</v>
      </c>
      <c r="J542" t="s">
        <v>8354</v>
      </c>
      <c r="K542" t="s">
        <v>8369</v>
      </c>
      <c r="L542" t="s">
        <v>8890</v>
      </c>
      <c r="M542">
        <v>3</v>
      </c>
      <c r="N542">
        <v>18259.22</v>
      </c>
      <c r="O542" t="s">
        <v>16</v>
      </c>
      <c r="P542" t="s">
        <v>12</v>
      </c>
      <c r="Q542" t="s">
        <v>42</v>
      </c>
      <c r="R542">
        <v>30</v>
      </c>
    </row>
    <row r="543" spans="1:18" x14ac:dyDescent="0.35">
      <c r="A543" t="s">
        <v>1829</v>
      </c>
      <c r="B543" t="s">
        <v>5699</v>
      </c>
      <c r="C543">
        <v>29.15</v>
      </c>
      <c r="D543">
        <v>4.45</v>
      </c>
      <c r="E543" t="s">
        <v>2383</v>
      </c>
      <c r="F543" t="s">
        <v>2380</v>
      </c>
      <c r="G543" t="s">
        <v>2380</v>
      </c>
      <c r="H543">
        <v>1</v>
      </c>
      <c r="I543" t="s">
        <v>2383</v>
      </c>
      <c r="J543" t="s">
        <v>8353</v>
      </c>
      <c r="K543" t="s">
        <v>8369</v>
      </c>
      <c r="L543" t="s">
        <v>8891</v>
      </c>
      <c r="M543">
        <v>0</v>
      </c>
      <c r="N543">
        <v>18246.5</v>
      </c>
      <c r="O543" t="s">
        <v>16</v>
      </c>
      <c r="P543" t="s">
        <v>16</v>
      </c>
      <c r="Q543" t="s">
        <v>13</v>
      </c>
      <c r="R543">
        <v>27</v>
      </c>
    </row>
    <row r="544" spans="1:18" x14ac:dyDescent="0.35">
      <c r="A544" t="s">
        <v>1828</v>
      </c>
      <c r="B544" t="s">
        <v>5170</v>
      </c>
      <c r="C544">
        <v>27.28</v>
      </c>
      <c r="D544">
        <v>4.72</v>
      </c>
      <c r="E544" t="s">
        <v>2380</v>
      </c>
      <c r="F544" t="s">
        <v>2382</v>
      </c>
      <c r="G544" t="s">
        <v>2380</v>
      </c>
      <c r="H544">
        <v>1</v>
      </c>
      <c r="I544" t="s">
        <v>2383</v>
      </c>
      <c r="J544" t="s">
        <v>8353</v>
      </c>
      <c r="K544" t="s">
        <v>8369</v>
      </c>
      <c r="L544" t="s">
        <v>8892</v>
      </c>
      <c r="M544">
        <v>3</v>
      </c>
      <c r="N544">
        <v>18223.45</v>
      </c>
      <c r="O544" t="s">
        <v>16</v>
      </c>
      <c r="P544" t="s">
        <v>12</v>
      </c>
      <c r="Q544" t="s">
        <v>13</v>
      </c>
      <c r="R544">
        <v>18</v>
      </c>
    </row>
    <row r="545" spans="1:18" x14ac:dyDescent="0.35">
      <c r="A545" t="s">
        <v>1827</v>
      </c>
      <c r="B545" t="s">
        <v>5702</v>
      </c>
      <c r="C545">
        <v>32.229999999999997</v>
      </c>
      <c r="D545">
        <v>4.6500000000000004</v>
      </c>
      <c r="E545" t="s">
        <v>2383</v>
      </c>
      <c r="F545" t="s">
        <v>2380</v>
      </c>
      <c r="G545" t="s">
        <v>2383</v>
      </c>
      <c r="H545">
        <v>1</v>
      </c>
      <c r="I545" t="s">
        <v>2380</v>
      </c>
      <c r="J545" t="s">
        <v>8352</v>
      </c>
      <c r="K545" t="s">
        <v>8369</v>
      </c>
      <c r="L545" t="s">
        <v>8893</v>
      </c>
      <c r="M545">
        <v>1</v>
      </c>
      <c r="N545">
        <v>18218.16</v>
      </c>
      <c r="O545" t="s">
        <v>16</v>
      </c>
      <c r="P545" t="s">
        <v>16</v>
      </c>
      <c r="Q545" t="s">
        <v>13</v>
      </c>
      <c r="R545">
        <v>25</v>
      </c>
    </row>
    <row r="546" spans="1:18" x14ac:dyDescent="0.35">
      <c r="A546" t="s">
        <v>1826</v>
      </c>
      <c r="B546" t="s">
        <v>5704</v>
      </c>
      <c r="C546">
        <v>44.2</v>
      </c>
      <c r="D546">
        <v>11.34</v>
      </c>
      <c r="E546" t="s">
        <v>2383</v>
      </c>
      <c r="F546" t="s">
        <v>2380</v>
      </c>
      <c r="G546" t="s">
        <v>2383</v>
      </c>
      <c r="H546">
        <v>1</v>
      </c>
      <c r="I546" t="s">
        <v>2380</v>
      </c>
      <c r="J546" t="s">
        <v>8352</v>
      </c>
      <c r="K546" t="s">
        <v>8363</v>
      </c>
      <c r="L546" t="s">
        <v>8894</v>
      </c>
      <c r="M546">
        <v>0</v>
      </c>
      <c r="N546">
        <v>18208.34</v>
      </c>
      <c r="O546" t="s">
        <v>16</v>
      </c>
      <c r="P546" t="s">
        <v>11</v>
      </c>
      <c r="Q546" t="s">
        <v>535</v>
      </c>
      <c r="R546">
        <v>59</v>
      </c>
    </row>
    <row r="547" spans="1:18" x14ac:dyDescent="0.35">
      <c r="A547" t="s">
        <v>1825</v>
      </c>
      <c r="B547" t="s">
        <v>5428</v>
      </c>
      <c r="C547">
        <v>29.734999999999999</v>
      </c>
      <c r="D547">
        <v>4.53</v>
      </c>
      <c r="E547" t="s">
        <v>2380</v>
      </c>
      <c r="F547" t="s">
        <v>2380</v>
      </c>
      <c r="G547" t="s">
        <v>2383</v>
      </c>
      <c r="H547">
        <v>1</v>
      </c>
      <c r="I547" t="s">
        <v>2380</v>
      </c>
      <c r="J547" t="s">
        <v>8353</v>
      </c>
      <c r="K547" t="s">
        <v>8369</v>
      </c>
      <c r="L547" t="s">
        <v>8895</v>
      </c>
      <c r="M547">
        <v>2</v>
      </c>
      <c r="N547">
        <v>18157.88</v>
      </c>
      <c r="O547" t="s">
        <v>16</v>
      </c>
      <c r="P547" t="s">
        <v>16</v>
      </c>
      <c r="Q547" t="s">
        <v>23</v>
      </c>
      <c r="R547">
        <v>29</v>
      </c>
    </row>
    <row r="548" spans="1:18" x14ac:dyDescent="0.35">
      <c r="A548" t="s">
        <v>1824</v>
      </c>
      <c r="B548" t="s">
        <v>5707</v>
      </c>
      <c r="C548">
        <v>28.31</v>
      </c>
      <c r="D548">
        <v>6.35</v>
      </c>
      <c r="E548" t="s">
        <v>2380</v>
      </c>
      <c r="F548" t="s">
        <v>2380</v>
      </c>
      <c r="G548" t="s">
        <v>2380</v>
      </c>
      <c r="H548">
        <v>0</v>
      </c>
      <c r="I548" t="s">
        <v>2383</v>
      </c>
      <c r="J548" t="s">
        <v>8353</v>
      </c>
      <c r="K548" t="s">
        <v>8365</v>
      </c>
      <c r="L548" t="s">
        <v>8896</v>
      </c>
      <c r="M548">
        <v>0</v>
      </c>
      <c r="N548">
        <v>18033.97</v>
      </c>
      <c r="O548" t="s">
        <v>16</v>
      </c>
      <c r="P548" t="s">
        <v>16</v>
      </c>
      <c r="Q548" t="s">
        <v>23</v>
      </c>
      <c r="R548">
        <v>23</v>
      </c>
    </row>
    <row r="549" spans="1:18" x14ac:dyDescent="0.35">
      <c r="A549" t="s">
        <v>1823</v>
      </c>
      <c r="B549" t="s">
        <v>5709</v>
      </c>
      <c r="C549">
        <v>46.62</v>
      </c>
      <c r="D549">
        <v>8.51</v>
      </c>
      <c r="E549" t="s">
        <v>2380</v>
      </c>
      <c r="F549" t="s">
        <v>2380</v>
      </c>
      <c r="G549" t="s">
        <v>2380</v>
      </c>
      <c r="H549">
        <v>0</v>
      </c>
      <c r="I549" t="s">
        <v>2380</v>
      </c>
      <c r="J549" t="s">
        <v>8352</v>
      </c>
      <c r="K549" t="s">
        <v>8363</v>
      </c>
      <c r="L549" t="s">
        <v>8897</v>
      </c>
      <c r="M549">
        <v>0</v>
      </c>
      <c r="N549">
        <v>18031.189999999999</v>
      </c>
      <c r="O549" t="s">
        <v>16</v>
      </c>
      <c r="P549" t="s">
        <v>11</v>
      </c>
      <c r="Q549" t="s">
        <v>23</v>
      </c>
      <c r="R549">
        <v>57</v>
      </c>
    </row>
    <row r="550" spans="1:18" x14ac:dyDescent="0.35">
      <c r="A550" t="s">
        <v>1822</v>
      </c>
      <c r="B550" t="s">
        <v>5711</v>
      </c>
      <c r="C550">
        <v>51.75</v>
      </c>
      <c r="D550">
        <v>8.59</v>
      </c>
      <c r="E550" t="s">
        <v>2383</v>
      </c>
      <c r="F550" t="s">
        <v>2380</v>
      </c>
      <c r="G550" t="s">
        <v>2380</v>
      </c>
      <c r="H550">
        <v>1</v>
      </c>
      <c r="I550" t="s">
        <v>2380</v>
      </c>
      <c r="J550" t="s">
        <v>8352</v>
      </c>
      <c r="K550" t="s">
        <v>8363</v>
      </c>
      <c r="L550" t="s">
        <v>8898</v>
      </c>
      <c r="M550">
        <v>1</v>
      </c>
      <c r="N550">
        <v>18031.16</v>
      </c>
      <c r="O550" t="s">
        <v>16</v>
      </c>
      <c r="P550" t="s">
        <v>12</v>
      </c>
      <c r="Q550" t="s">
        <v>249</v>
      </c>
      <c r="R550">
        <v>47</v>
      </c>
    </row>
    <row r="551" spans="1:18" x14ac:dyDescent="0.35">
      <c r="A551" t="s">
        <v>1821</v>
      </c>
      <c r="B551" t="s">
        <v>5713</v>
      </c>
      <c r="C551">
        <v>25.7</v>
      </c>
      <c r="D551">
        <v>4.13</v>
      </c>
      <c r="E551" t="s">
        <v>2383</v>
      </c>
      <c r="F551" t="s">
        <v>2380</v>
      </c>
      <c r="G551" t="s">
        <v>2380</v>
      </c>
      <c r="H551">
        <v>0</v>
      </c>
      <c r="I551" t="s">
        <v>2383</v>
      </c>
      <c r="J551" t="s">
        <v>8353</v>
      </c>
      <c r="K551" t="s">
        <v>8369</v>
      </c>
      <c r="L551" t="s">
        <v>8899</v>
      </c>
      <c r="M551">
        <v>4</v>
      </c>
      <c r="N551">
        <v>17942.11</v>
      </c>
      <c r="O551" t="s">
        <v>16</v>
      </c>
      <c r="P551" t="s">
        <v>11</v>
      </c>
      <c r="Q551" t="s">
        <v>42</v>
      </c>
      <c r="R551">
        <v>21</v>
      </c>
    </row>
    <row r="552" spans="1:18" x14ac:dyDescent="0.35">
      <c r="A552" t="s">
        <v>1820</v>
      </c>
      <c r="B552" t="s">
        <v>5715</v>
      </c>
      <c r="C552">
        <v>31.79</v>
      </c>
      <c r="D552">
        <v>4.55</v>
      </c>
      <c r="E552" t="s">
        <v>2380</v>
      </c>
      <c r="F552" t="s">
        <v>2380</v>
      </c>
      <c r="G552" t="s">
        <v>2380</v>
      </c>
      <c r="H552">
        <v>0</v>
      </c>
      <c r="I552" t="s">
        <v>2380</v>
      </c>
      <c r="J552" t="s">
        <v>8352</v>
      </c>
      <c r="K552" t="s">
        <v>8369</v>
      </c>
      <c r="L552" t="s">
        <v>8900</v>
      </c>
      <c r="M552">
        <v>0</v>
      </c>
      <c r="N552">
        <v>17929.3</v>
      </c>
      <c r="O552" t="s">
        <v>16</v>
      </c>
      <c r="P552" t="s">
        <v>11</v>
      </c>
      <c r="Q552" t="s">
        <v>13</v>
      </c>
      <c r="R552">
        <v>45</v>
      </c>
    </row>
    <row r="553" spans="1:18" x14ac:dyDescent="0.35">
      <c r="A553" t="s">
        <v>1819</v>
      </c>
      <c r="B553" t="s">
        <v>5587</v>
      </c>
      <c r="C553">
        <v>24.795000000000002</v>
      </c>
      <c r="D553">
        <v>4.5199999999999996</v>
      </c>
      <c r="E553" t="s">
        <v>2380</v>
      </c>
      <c r="F553" t="s">
        <v>2380</v>
      </c>
      <c r="G553" t="s">
        <v>2380</v>
      </c>
      <c r="H553">
        <v>0</v>
      </c>
      <c r="I553" t="s">
        <v>2383</v>
      </c>
      <c r="J553" t="s">
        <v>8354</v>
      </c>
      <c r="K553" t="s">
        <v>8369</v>
      </c>
      <c r="L553" t="s">
        <v>8901</v>
      </c>
      <c r="M553">
        <v>0</v>
      </c>
      <c r="N553">
        <v>17904.53</v>
      </c>
      <c r="O553" t="s">
        <v>16</v>
      </c>
      <c r="P553" t="s">
        <v>11</v>
      </c>
      <c r="Q553" t="s">
        <v>356</v>
      </c>
      <c r="R553">
        <v>33</v>
      </c>
    </row>
    <row r="554" spans="1:18" x14ac:dyDescent="0.35">
      <c r="A554" t="s">
        <v>1818</v>
      </c>
      <c r="B554" t="s">
        <v>5717</v>
      </c>
      <c r="C554">
        <v>53.98</v>
      </c>
      <c r="D554">
        <v>5.07</v>
      </c>
      <c r="E554" t="s">
        <v>2380</v>
      </c>
      <c r="F554" t="s">
        <v>2380</v>
      </c>
      <c r="G554" t="s">
        <v>2383</v>
      </c>
      <c r="H554">
        <v>1</v>
      </c>
      <c r="I554" t="s">
        <v>2380</v>
      </c>
      <c r="J554" t="s">
        <v>8352</v>
      </c>
      <c r="K554" t="s">
        <v>8369</v>
      </c>
      <c r="L554" t="s">
        <v>8902</v>
      </c>
      <c r="M554">
        <v>2</v>
      </c>
      <c r="N554">
        <v>17882.669999999998</v>
      </c>
      <c r="O554" t="s">
        <v>16</v>
      </c>
      <c r="P554" t="s">
        <v>12</v>
      </c>
      <c r="Q554" t="s">
        <v>23</v>
      </c>
      <c r="R554">
        <v>43</v>
      </c>
    </row>
    <row r="555" spans="1:18" x14ac:dyDescent="0.35">
      <c r="A555" t="s">
        <v>1817</v>
      </c>
      <c r="B555" t="s">
        <v>5719</v>
      </c>
      <c r="C555">
        <v>41.325000000000003</v>
      </c>
      <c r="D555">
        <v>4.04</v>
      </c>
      <c r="E555" t="s">
        <v>2383</v>
      </c>
      <c r="F555" t="s">
        <v>2380</v>
      </c>
      <c r="G555" t="s">
        <v>2383</v>
      </c>
      <c r="H555">
        <v>1</v>
      </c>
      <c r="I555" t="s">
        <v>2380</v>
      </c>
      <c r="J555" t="s">
        <v>8352</v>
      </c>
      <c r="K555" t="s">
        <v>8369</v>
      </c>
      <c r="L555" t="s">
        <v>8903</v>
      </c>
      <c r="M555">
        <v>0</v>
      </c>
      <c r="N555">
        <v>17878.900000000001</v>
      </c>
      <c r="O555" t="s">
        <v>16</v>
      </c>
      <c r="P555" t="s">
        <v>11</v>
      </c>
      <c r="Q555" t="s">
        <v>247</v>
      </c>
      <c r="R555">
        <v>25</v>
      </c>
    </row>
    <row r="556" spans="1:18" x14ac:dyDescent="0.35">
      <c r="A556" t="s">
        <v>1816</v>
      </c>
      <c r="B556" t="s">
        <v>4929</v>
      </c>
      <c r="C556">
        <v>51.65</v>
      </c>
      <c r="D556">
        <v>5.3</v>
      </c>
      <c r="E556" t="s">
        <v>2383</v>
      </c>
      <c r="F556" t="s">
        <v>2380</v>
      </c>
      <c r="G556" t="s">
        <v>2380</v>
      </c>
      <c r="H556">
        <v>0</v>
      </c>
      <c r="I556" t="s">
        <v>2380</v>
      </c>
      <c r="J556" t="s">
        <v>8352</v>
      </c>
      <c r="K556" t="s">
        <v>8369</v>
      </c>
      <c r="L556" t="s">
        <v>8904</v>
      </c>
      <c r="M556">
        <v>2</v>
      </c>
      <c r="N556">
        <v>17862.919999999998</v>
      </c>
      <c r="O556" t="s">
        <v>16</v>
      </c>
      <c r="P556" t="s">
        <v>11</v>
      </c>
      <c r="Q556" t="s">
        <v>23</v>
      </c>
      <c r="R556">
        <v>46</v>
      </c>
    </row>
    <row r="557" spans="1:18" x14ac:dyDescent="0.35">
      <c r="A557" t="s">
        <v>1815</v>
      </c>
      <c r="B557" t="s">
        <v>5722</v>
      </c>
      <c r="C557">
        <v>44.52</v>
      </c>
      <c r="D557">
        <v>8.64</v>
      </c>
      <c r="E557" t="s">
        <v>2383</v>
      </c>
      <c r="F557" t="s">
        <v>2380</v>
      </c>
      <c r="G557" t="s">
        <v>2383</v>
      </c>
      <c r="H557">
        <v>1</v>
      </c>
      <c r="I557" t="s">
        <v>2380</v>
      </c>
      <c r="J557" t="s">
        <v>8352</v>
      </c>
      <c r="K557" t="s">
        <v>8363</v>
      </c>
      <c r="L557" t="s">
        <v>8905</v>
      </c>
      <c r="M557">
        <v>0</v>
      </c>
      <c r="N557">
        <v>17832.599999999999</v>
      </c>
      <c r="O557" t="s">
        <v>16</v>
      </c>
      <c r="P557" t="s">
        <v>11</v>
      </c>
      <c r="Q557" t="s">
        <v>23</v>
      </c>
      <c r="R557">
        <v>59</v>
      </c>
    </row>
    <row r="558" spans="1:18" x14ac:dyDescent="0.35">
      <c r="A558" t="s">
        <v>1814</v>
      </c>
      <c r="B558" t="s">
        <v>5724</v>
      </c>
      <c r="C558">
        <v>53.29</v>
      </c>
      <c r="D558">
        <v>4.03</v>
      </c>
      <c r="E558" t="s">
        <v>2380</v>
      </c>
      <c r="F558" t="s">
        <v>2380</v>
      </c>
      <c r="G558" t="s">
        <v>2383</v>
      </c>
      <c r="H558">
        <v>1</v>
      </c>
      <c r="I558" t="s">
        <v>2380</v>
      </c>
      <c r="J558" t="s">
        <v>8352</v>
      </c>
      <c r="K558" t="s">
        <v>8369</v>
      </c>
      <c r="L558" t="s">
        <v>8906</v>
      </c>
      <c r="M558">
        <v>2</v>
      </c>
      <c r="N558">
        <v>17779.939999999999</v>
      </c>
      <c r="O558" t="s">
        <v>16</v>
      </c>
      <c r="P558" t="s">
        <v>11</v>
      </c>
      <c r="Q558" t="s">
        <v>23</v>
      </c>
      <c r="R558">
        <v>43</v>
      </c>
    </row>
    <row r="559" spans="1:18" x14ac:dyDescent="0.35">
      <c r="A559" t="s">
        <v>1813</v>
      </c>
      <c r="B559" t="s">
        <v>4916</v>
      </c>
      <c r="C559">
        <v>46.63</v>
      </c>
      <c r="D559">
        <v>4.26</v>
      </c>
      <c r="E559" t="s">
        <v>2383</v>
      </c>
      <c r="F559" t="s">
        <v>2380</v>
      </c>
      <c r="G559" t="s">
        <v>2380</v>
      </c>
      <c r="H559">
        <v>2</v>
      </c>
      <c r="I559" t="s">
        <v>2380</v>
      </c>
      <c r="J559" t="s">
        <v>8352</v>
      </c>
      <c r="K559" t="s">
        <v>8369</v>
      </c>
      <c r="L559" t="s">
        <v>8907</v>
      </c>
      <c r="M559">
        <v>0</v>
      </c>
      <c r="N559">
        <v>17777.73</v>
      </c>
      <c r="O559" t="s">
        <v>16</v>
      </c>
      <c r="P559" t="s">
        <v>12</v>
      </c>
      <c r="Q559" t="s">
        <v>23</v>
      </c>
      <c r="R559">
        <v>56</v>
      </c>
    </row>
    <row r="560" spans="1:18" x14ac:dyDescent="0.35">
      <c r="A560" t="s">
        <v>1812</v>
      </c>
      <c r="B560" t="s">
        <v>5597</v>
      </c>
      <c r="C560">
        <v>28.88</v>
      </c>
      <c r="D560">
        <v>5.35</v>
      </c>
      <c r="E560" t="s">
        <v>2380</v>
      </c>
      <c r="F560" t="s">
        <v>2380</v>
      </c>
      <c r="G560" t="s">
        <v>2383</v>
      </c>
      <c r="H560">
        <v>1</v>
      </c>
      <c r="I560" t="s">
        <v>2383</v>
      </c>
      <c r="J560" t="s">
        <v>8353</v>
      </c>
      <c r="K560" t="s">
        <v>8369</v>
      </c>
      <c r="L560" t="s">
        <v>8908</v>
      </c>
      <c r="M560">
        <v>0</v>
      </c>
      <c r="N560">
        <v>17748.509999999998</v>
      </c>
      <c r="O560" t="s">
        <v>16</v>
      </c>
      <c r="P560" t="s">
        <v>16</v>
      </c>
      <c r="Q560" t="s">
        <v>23</v>
      </c>
      <c r="R560">
        <v>19</v>
      </c>
    </row>
    <row r="561" spans="1:18" x14ac:dyDescent="0.35">
      <c r="A561" t="s">
        <v>1811</v>
      </c>
      <c r="B561" t="s">
        <v>5728</v>
      </c>
      <c r="C561">
        <v>23.98</v>
      </c>
      <c r="D561">
        <v>4.9000000000000004</v>
      </c>
      <c r="E561" t="s">
        <v>2380</v>
      </c>
      <c r="F561" t="s">
        <v>2380</v>
      </c>
      <c r="G561" t="s">
        <v>2380</v>
      </c>
      <c r="H561">
        <v>0</v>
      </c>
      <c r="I561" t="s">
        <v>2380</v>
      </c>
      <c r="J561" t="s">
        <v>8354</v>
      </c>
      <c r="K561" t="s">
        <v>8369</v>
      </c>
      <c r="L561" t="s">
        <v>8909</v>
      </c>
      <c r="M561">
        <v>3</v>
      </c>
      <c r="N561">
        <v>17663.14</v>
      </c>
      <c r="O561" t="s">
        <v>16</v>
      </c>
      <c r="P561" t="s">
        <v>12</v>
      </c>
      <c r="Q561" t="s">
        <v>13</v>
      </c>
      <c r="R561">
        <v>28</v>
      </c>
    </row>
    <row r="562" spans="1:18" x14ac:dyDescent="0.35">
      <c r="A562" t="s">
        <v>1810</v>
      </c>
      <c r="B562" t="s">
        <v>5730</v>
      </c>
      <c r="C562">
        <v>23.65</v>
      </c>
      <c r="D562">
        <v>4.5</v>
      </c>
      <c r="E562" t="s">
        <v>2380</v>
      </c>
      <c r="F562" t="s">
        <v>2380</v>
      </c>
      <c r="G562" t="s">
        <v>2380</v>
      </c>
      <c r="H562">
        <v>0</v>
      </c>
      <c r="I562" t="s">
        <v>2380</v>
      </c>
      <c r="J562" t="s">
        <v>8354</v>
      </c>
      <c r="K562" t="s">
        <v>8369</v>
      </c>
      <c r="L562" t="s">
        <v>8910</v>
      </c>
      <c r="M562">
        <v>1</v>
      </c>
      <c r="N562">
        <v>17626.240000000002</v>
      </c>
      <c r="O562" t="s">
        <v>16</v>
      </c>
      <c r="P562" t="s">
        <v>12</v>
      </c>
      <c r="Q562" t="s">
        <v>13</v>
      </c>
      <c r="R562">
        <v>32</v>
      </c>
    </row>
    <row r="563" spans="1:18" x14ac:dyDescent="0.35">
      <c r="A563" t="s">
        <v>1809</v>
      </c>
      <c r="B563" t="s">
        <v>5732</v>
      </c>
      <c r="C563">
        <v>49.09</v>
      </c>
      <c r="D563">
        <v>8.3800000000000008</v>
      </c>
      <c r="E563" t="s">
        <v>2383</v>
      </c>
      <c r="F563" t="s">
        <v>2380</v>
      </c>
      <c r="G563" t="s">
        <v>2380</v>
      </c>
      <c r="H563">
        <v>2</v>
      </c>
      <c r="I563" t="s">
        <v>2380</v>
      </c>
      <c r="J563" t="s">
        <v>8352</v>
      </c>
      <c r="K563" t="s">
        <v>8363</v>
      </c>
      <c r="L563" t="s">
        <v>8911</v>
      </c>
      <c r="M563">
        <v>0</v>
      </c>
      <c r="N563">
        <v>17584.72</v>
      </c>
      <c r="O563" t="s">
        <v>16</v>
      </c>
      <c r="P563" t="s">
        <v>12</v>
      </c>
      <c r="Q563" t="s">
        <v>23</v>
      </c>
      <c r="R563">
        <v>52</v>
      </c>
    </row>
    <row r="564" spans="1:18" x14ac:dyDescent="0.35">
      <c r="A564" t="s">
        <v>1808</v>
      </c>
      <c r="B564" t="s">
        <v>5734</v>
      </c>
      <c r="C564">
        <v>28.024999999999999</v>
      </c>
      <c r="D564">
        <v>7.03</v>
      </c>
      <c r="E564" t="s">
        <v>2380</v>
      </c>
      <c r="F564" t="s">
        <v>2380</v>
      </c>
      <c r="G564" t="s">
        <v>2380</v>
      </c>
      <c r="H564">
        <v>0</v>
      </c>
      <c r="I564" t="s">
        <v>2383</v>
      </c>
      <c r="J564" t="s">
        <v>8353</v>
      </c>
      <c r="K564" t="s">
        <v>8363</v>
      </c>
      <c r="L564" t="s">
        <v>8622</v>
      </c>
      <c r="M564">
        <v>1</v>
      </c>
      <c r="N564">
        <v>17560.38</v>
      </c>
      <c r="O564" t="s">
        <v>16</v>
      </c>
      <c r="P564" t="s">
        <v>16</v>
      </c>
      <c r="Q564" t="s">
        <v>23</v>
      </c>
      <c r="R564">
        <v>20</v>
      </c>
    </row>
    <row r="565" spans="1:18" x14ac:dyDescent="0.35">
      <c r="A565" t="s">
        <v>1807</v>
      </c>
      <c r="B565" t="s">
        <v>5736</v>
      </c>
      <c r="C565">
        <v>43.32</v>
      </c>
      <c r="D565">
        <v>8.75</v>
      </c>
      <c r="E565" t="s">
        <v>2383</v>
      </c>
      <c r="F565" t="s">
        <v>2380</v>
      </c>
      <c r="G565" t="s">
        <v>2383</v>
      </c>
      <c r="H565">
        <v>1</v>
      </c>
      <c r="I565" t="s">
        <v>2380</v>
      </c>
      <c r="J565" t="s">
        <v>8352</v>
      </c>
      <c r="K565" t="s">
        <v>8363</v>
      </c>
      <c r="L565" t="s">
        <v>8912</v>
      </c>
      <c r="M565">
        <v>0</v>
      </c>
      <c r="N565">
        <v>17556.88</v>
      </c>
      <c r="O565" t="s">
        <v>16</v>
      </c>
      <c r="P565" t="s">
        <v>11</v>
      </c>
      <c r="Q565" t="s">
        <v>23</v>
      </c>
      <c r="R565">
        <v>59</v>
      </c>
    </row>
    <row r="566" spans="1:18" x14ac:dyDescent="0.35">
      <c r="A566" t="s">
        <v>1806</v>
      </c>
      <c r="B566" t="s">
        <v>5682</v>
      </c>
      <c r="C566">
        <v>45.92</v>
      </c>
      <c r="D566">
        <v>9.51</v>
      </c>
      <c r="E566" t="s">
        <v>2380</v>
      </c>
      <c r="F566" t="s">
        <v>2380</v>
      </c>
      <c r="G566" t="s">
        <v>2380</v>
      </c>
      <c r="H566">
        <v>0</v>
      </c>
      <c r="I566" t="s">
        <v>2380</v>
      </c>
      <c r="J566" t="s">
        <v>8352</v>
      </c>
      <c r="K566" t="s">
        <v>8363</v>
      </c>
      <c r="L566" t="s">
        <v>8913</v>
      </c>
      <c r="M566">
        <v>0</v>
      </c>
      <c r="N566">
        <v>17507.47</v>
      </c>
      <c r="O566" t="s">
        <v>16</v>
      </c>
      <c r="P566" t="s">
        <v>16</v>
      </c>
      <c r="Q566" t="s">
        <v>535</v>
      </c>
      <c r="R566">
        <v>54</v>
      </c>
    </row>
    <row r="567" spans="1:18" x14ac:dyDescent="0.35">
      <c r="A567" t="s">
        <v>1805</v>
      </c>
      <c r="B567" t="s">
        <v>5739</v>
      </c>
      <c r="C567">
        <v>44.03</v>
      </c>
      <c r="D567">
        <v>9.36</v>
      </c>
      <c r="E567" t="s">
        <v>2380</v>
      </c>
      <c r="F567" t="s">
        <v>2380</v>
      </c>
      <c r="G567" t="s">
        <v>2380</v>
      </c>
      <c r="H567">
        <v>0</v>
      </c>
      <c r="I567" t="s">
        <v>2380</v>
      </c>
      <c r="J567" t="s">
        <v>8352</v>
      </c>
      <c r="K567" t="s">
        <v>8363</v>
      </c>
      <c r="L567" t="s">
        <v>8914</v>
      </c>
      <c r="M567">
        <v>0</v>
      </c>
      <c r="N567">
        <v>17505.650000000001</v>
      </c>
      <c r="O567" t="s">
        <v>16</v>
      </c>
      <c r="P567" t="s">
        <v>11</v>
      </c>
      <c r="Q567" t="s">
        <v>249</v>
      </c>
      <c r="R567">
        <v>57</v>
      </c>
    </row>
    <row r="568" spans="1:18" x14ac:dyDescent="0.35">
      <c r="A568" t="s">
        <v>1804</v>
      </c>
      <c r="B568" t="s">
        <v>5741</v>
      </c>
      <c r="C568">
        <v>24.6</v>
      </c>
      <c r="D568">
        <v>4.8099999999999996</v>
      </c>
      <c r="E568" t="s">
        <v>2380</v>
      </c>
      <c r="F568" t="s">
        <v>2380</v>
      </c>
      <c r="G568" t="s">
        <v>2380</v>
      </c>
      <c r="H568">
        <v>0</v>
      </c>
      <c r="I568" t="s">
        <v>2383</v>
      </c>
      <c r="J568" t="s">
        <v>8354</v>
      </c>
      <c r="K568" t="s">
        <v>8369</v>
      </c>
      <c r="L568" t="s">
        <v>8915</v>
      </c>
      <c r="M568">
        <v>0</v>
      </c>
      <c r="N568">
        <v>17496.310000000001</v>
      </c>
      <c r="O568" t="s">
        <v>16</v>
      </c>
      <c r="P568" t="s">
        <v>11</v>
      </c>
      <c r="Q568" t="s">
        <v>42</v>
      </c>
      <c r="R568">
        <v>32</v>
      </c>
    </row>
    <row r="569" spans="1:18" x14ac:dyDescent="0.35">
      <c r="A569" t="s">
        <v>1803</v>
      </c>
      <c r="B569" t="s">
        <v>5743</v>
      </c>
      <c r="C569">
        <v>49.15</v>
      </c>
      <c r="D569">
        <v>8.08</v>
      </c>
      <c r="E569" t="s">
        <v>2380</v>
      </c>
      <c r="F569" t="s">
        <v>2380</v>
      </c>
      <c r="G569" t="s">
        <v>2380</v>
      </c>
      <c r="H569">
        <v>0</v>
      </c>
      <c r="I569" t="s">
        <v>2380</v>
      </c>
      <c r="J569" t="s">
        <v>8352</v>
      </c>
      <c r="K569" t="s">
        <v>8363</v>
      </c>
      <c r="L569" t="s">
        <v>8916</v>
      </c>
      <c r="M569">
        <v>0</v>
      </c>
      <c r="N569">
        <v>17479.53</v>
      </c>
      <c r="O569" t="s">
        <v>16</v>
      </c>
      <c r="P569" t="s">
        <v>16</v>
      </c>
      <c r="Q569" t="s">
        <v>23</v>
      </c>
      <c r="R569">
        <v>52</v>
      </c>
    </row>
    <row r="570" spans="1:18" x14ac:dyDescent="0.35">
      <c r="A570" t="s">
        <v>1802</v>
      </c>
      <c r="B570" t="s">
        <v>5745</v>
      </c>
      <c r="C570">
        <v>28.31</v>
      </c>
      <c r="D570">
        <v>6.29</v>
      </c>
      <c r="E570" t="s">
        <v>2380</v>
      </c>
      <c r="F570" t="s">
        <v>2380</v>
      </c>
      <c r="G570" t="s">
        <v>2383</v>
      </c>
      <c r="H570">
        <v>1</v>
      </c>
      <c r="I570" t="s">
        <v>2383</v>
      </c>
      <c r="J570" t="s">
        <v>8353</v>
      </c>
      <c r="K570" t="s">
        <v>8365</v>
      </c>
      <c r="L570" t="s">
        <v>8917</v>
      </c>
      <c r="M570">
        <v>0</v>
      </c>
      <c r="N570">
        <v>17468.98</v>
      </c>
      <c r="O570" t="s">
        <v>11</v>
      </c>
      <c r="P570" t="s">
        <v>16</v>
      </c>
      <c r="Q570" t="s">
        <v>23</v>
      </c>
      <c r="R570">
        <v>19</v>
      </c>
    </row>
    <row r="571" spans="1:18" x14ac:dyDescent="0.35">
      <c r="A571" t="s">
        <v>1801</v>
      </c>
      <c r="B571" t="s">
        <v>5747</v>
      </c>
      <c r="C571">
        <v>22.99</v>
      </c>
      <c r="D571">
        <v>6.29</v>
      </c>
      <c r="E571" t="s">
        <v>2380</v>
      </c>
      <c r="F571" t="s">
        <v>2380</v>
      </c>
      <c r="G571" t="s">
        <v>2380</v>
      </c>
      <c r="H571">
        <v>1</v>
      </c>
      <c r="I571" t="s">
        <v>2383</v>
      </c>
      <c r="J571" t="s">
        <v>8354</v>
      </c>
      <c r="K571" t="s">
        <v>8365</v>
      </c>
      <c r="L571" t="s">
        <v>8918</v>
      </c>
      <c r="M571">
        <v>2</v>
      </c>
      <c r="N571">
        <v>17361.77</v>
      </c>
      <c r="O571" t="s">
        <v>11</v>
      </c>
      <c r="P571" t="s">
        <v>16</v>
      </c>
      <c r="Q571" t="s">
        <v>23</v>
      </c>
      <c r="R571">
        <v>30</v>
      </c>
    </row>
    <row r="572" spans="1:18" x14ac:dyDescent="0.35">
      <c r="A572" t="s">
        <v>1800</v>
      </c>
      <c r="B572" t="s">
        <v>5749</v>
      </c>
      <c r="C572">
        <v>29.07</v>
      </c>
      <c r="D572">
        <v>5.12</v>
      </c>
      <c r="E572" t="s">
        <v>2380</v>
      </c>
      <c r="F572" t="s">
        <v>2380</v>
      </c>
      <c r="G572" t="s">
        <v>2383</v>
      </c>
      <c r="H572">
        <v>1</v>
      </c>
      <c r="I572" t="s">
        <v>2383</v>
      </c>
      <c r="J572" t="s">
        <v>8353</v>
      </c>
      <c r="K572" t="s">
        <v>8369</v>
      </c>
      <c r="L572" t="s">
        <v>8919</v>
      </c>
      <c r="M572">
        <v>0</v>
      </c>
      <c r="N572">
        <v>17352.68</v>
      </c>
      <c r="O572" t="s">
        <v>11</v>
      </c>
      <c r="P572" t="s">
        <v>12</v>
      </c>
      <c r="Q572" t="s">
        <v>23</v>
      </c>
      <c r="R572">
        <v>19</v>
      </c>
    </row>
    <row r="573" spans="1:18" x14ac:dyDescent="0.35">
      <c r="A573" t="s">
        <v>1799</v>
      </c>
      <c r="B573" t="s">
        <v>5120</v>
      </c>
      <c r="C573">
        <v>42.02</v>
      </c>
      <c r="D573">
        <v>9.9499999999999993</v>
      </c>
      <c r="E573" t="s">
        <v>2383</v>
      </c>
      <c r="F573" t="s">
        <v>2380</v>
      </c>
      <c r="G573" t="s">
        <v>2383</v>
      </c>
      <c r="H573">
        <v>1</v>
      </c>
      <c r="I573" t="s">
        <v>2380</v>
      </c>
      <c r="J573" t="s">
        <v>8352</v>
      </c>
      <c r="K573" t="s">
        <v>8363</v>
      </c>
      <c r="L573" t="s">
        <v>8920</v>
      </c>
      <c r="M573">
        <v>0</v>
      </c>
      <c r="N573">
        <v>17337.580000000002</v>
      </c>
      <c r="O573" t="s">
        <v>11</v>
      </c>
      <c r="P573" t="s">
        <v>12</v>
      </c>
      <c r="Q573" t="s">
        <v>249</v>
      </c>
      <c r="R573">
        <v>59</v>
      </c>
    </row>
    <row r="574" spans="1:18" x14ac:dyDescent="0.35">
      <c r="A574" t="s">
        <v>1798</v>
      </c>
      <c r="B574" t="s">
        <v>5752</v>
      </c>
      <c r="C574">
        <v>49.07</v>
      </c>
      <c r="D574">
        <v>9.08</v>
      </c>
      <c r="E574" t="s">
        <v>2383</v>
      </c>
      <c r="F574" t="s">
        <v>2380</v>
      </c>
      <c r="G574" t="s">
        <v>2380</v>
      </c>
      <c r="H574">
        <v>1</v>
      </c>
      <c r="I574" t="s">
        <v>2380</v>
      </c>
      <c r="J574" t="s">
        <v>8352</v>
      </c>
      <c r="K574" t="s">
        <v>8363</v>
      </c>
      <c r="L574" t="s">
        <v>8921</v>
      </c>
      <c r="M574">
        <v>1</v>
      </c>
      <c r="N574">
        <v>17253.43</v>
      </c>
      <c r="O574" t="s">
        <v>11</v>
      </c>
      <c r="P574" t="s">
        <v>12</v>
      </c>
      <c r="Q574" t="s">
        <v>535</v>
      </c>
      <c r="R574">
        <v>47</v>
      </c>
    </row>
    <row r="575" spans="1:18" x14ac:dyDescent="0.35">
      <c r="A575" t="s">
        <v>1797</v>
      </c>
      <c r="B575" t="s">
        <v>5754</v>
      </c>
      <c r="C575">
        <v>19.8</v>
      </c>
      <c r="D575">
        <v>4.82</v>
      </c>
      <c r="E575" t="s">
        <v>2380</v>
      </c>
      <c r="F575" t="s">
        <v>2380</v>
      </c>
      <c r="G575" t="s">
        <v>2380</v>
      </c>
      <c r="H575">
        <v>0</v>
      </c>
      <c r="I575" t="s">
        <v>2383</v>
      </c>
      <c r="J575" t="s">
        <v>8354</v>
      </c>
      <c r="K575" t="s">
        <v>8369</v>
      </c>
      <c r="L575" t="s">
        <v>8922</v>
      </c>
      <c r="M575">
        <v>1</v>
      </c>
      <c r="N575">
        <v>17179.52</v>
      </c>
      <c r="O575" t="s">
        <v>11</v>
      </c>
      <c r="P575" t="s">
        <v>16</v>
      </c>
      <c r="Q575" t="s">
        <v>13</v>
      </c>
      <c r="R575">
        <v>40</v>
      </c>
    </row>
    <row r="576" spans="1:18" x14ac:dyDescent="0.35">
      <c r="A576" t="s">
        <v>1796</v>
      </c>
      <c r="B576" t="s">
        <v>5756</v>
      </c>
      <c r="C576">
        <v>27.36</v>
      </c>
      <c r="D576">
        <v>4.6500000000000004</v>
      </c>
      <c r="E576" t="s">
        <v>2380</v>
      </c>
      <c r="F576" t="s">
        <v>2382</v>
      </c>
      <c r="G576" t="s">
        <v>2380</v>
      </c>
      <c r="H576">
        <v>1</v>
      </c>
      <c r="I576" t="s">
        <v>2383</v>
      </c>
      <c r="J576" t="s">
        <v>8353</v>
      </c>
      <c r="K576" t="s">
        <v>8369</v>
      </c>
      <c r="L576" t="s">
        <v>8923</v>
      </c>
      <c r="M576">
        <v>1</v>
      </c>
      <c r="N576">
        <v>17178.68</v>
      </c>
      <c r="O576" t="s">
        <v>11</v>
      </c>
      <c r="P576" t="s">
        <v>11</v>
      </c>
      <c r="Q576" t="s">
        <v>166</v>
      </c>
      <c r="R576">
        <v>18</v>
      </c>
    </row>
    <row r="577" spans="1:18" x14ac:dyDescent="0.35">
      <c r="A577" t="s">
        <v>1795</v>
      </c>
      <c r="B577" t="s">
        <v>5758</v>
      </c>
      <c r="C577">
        <v>42.95</v>
      </c>
      <c r="D577">
        <v>5.16</v>
      </c>
      <c r="E577" t="s">
        <v>2383</v>
      </c>
      <c r="F577" t="s">
        <v>2380</v>
      </c>
      <c r="G577" t="s">
        <v>2380</v>
      </c>
      <c r="H577">
        <v>1</v>
      </c>
      <c r="I577" t="s">
        <v>2380</v>
      </c>
      <c r="J577" t="s">
        <v>8352</v>
      </c>
      <c r="K577" t="s">
        <v>8369</v>
      </c>
      <c r="L577" t="s">
        <v>8924</v>
      </c>
      <c r="M577">
        <v>0</v>
      </c>
      <c r="N577">
        <v>17174.52</v>
      </c>
      <c r="O577" t="s">
        <v>11</v>
      </c>
      <c r="P577" t="s">
        <v>11</v>
      </c>
      <c r="Q577" t="s">
        <v>23</v>
      </c>
      <c r="R577">
        <v>59</v>
      </c>
    </row>
    <row r="578" spans="1:18" x14ac:dyDescent="0.35">
      <c r="A578" t="s">
        <v>1794</v>
      </c>
      <c r="B578" t="s">
        <v>4971</v>
      </c>
      <c r="C578">
        <v>42.66</v>
      </c>
      <c r="D578">
        <v>10.44</v>
      </c>
      <c r="E578" t="s">
        <v>2380</v>
      </c>
      <c r="F578" t="s">
        <v>2380</v>
      </c>
      <c r="G578" t="s">
        <v>2380</v>
      </c>
      <c r="H578">
        <v>0</v>
      </c>
      <c r="I578" t="s">
        <v>2380</v>
      </c>
      <c r="J578" t="s">
        <v>8352</v>
      </c>
      <c r="K578" t="s">
        <v>8363</v>
      </c>
      <c r="L578" t="s">
        <v>8925</v>
      </c>
      <c r="M578">
        <v>0</v>
      </c>
      <c r="N578">
        <v>17172.27</v>
      </c>
      <c r="O578" t="s">
        <v>11</v>
      </c>
      <c r="P578" t="s">
        <v>11</v>
      </c>
      <c r="Q578" t="s">
        <v>535</v>
      </c>
      <c r="R578">
        <v>57</v>
      </c>
    </row>
    <row r="579" spans="1:18" x14ac:dyDescent="0.35">
      <c r="A579" t="s">
        <v>1793</v>
      </c>
      <c r="B579" t="s">
        <v>5761</v>
      </c>
      <c r="C579">
        <v>33.630000000000003</v>
      </c>
      <c r="D579">
        <v>5.69</v>
      </c>
      <c r="E579" t="s">
        <v>2380</v>
      </c>
      <c r="F579" t="s">
        <v>2380</v>
      </c>
      <c r="G579" t="s">
        <v>2380</v>
      </c>
      <c r="H579">
        <v>1</v>
      </c>
      <c r="I579" t="s">
        <v>2380</v>
      </c>
      <c r="J579" t="s">
        <v>8352</v>
      </c>
      <c r="K579" t="s">
        <v>8369</v>
      </c>
      <c r="L579" t="s">
        <v>8926</v>
      </c>
      <c r="M579">
        <v>4</v>
      </c>
      <c r="N579">
        <v>17128.43</v>
      </c>
      <c r="O579" t="s">
        <v>11</v>
      </c>
      <c r="P579" t="s">
        <v>12</v>
      </c>
      <c r="Q579" t="s">
        <v>168</v>
      </c>
      <c r="R579">
        <v>25</v>
      </c>
    </row>
    <row r="580" spans="1:18" x14ac:dyDescent="0.35">
      <c r="A580" t="s">
        <v>1792</v>
      </c>
      <c r="B580" t="s">
        <v>5763</v>
      </c>
      <c r="C580">
        <v>26.84</v>
      </c>
      <c r="D580">
        <v>6.5</v>
      </c>
      <c r="E580" t="s">
        <v>2380</v>
      </c>
      <c r="F580" t="s">
        <v>2380</v>
      </c>
      <c r="G580" t="s">
        <v>2380</v>
      </c>
      <c r="H580">
        <v>0</v>
      </c>
      <c r="I580" t="s">
        <v>2383</v>
      </c>
      <c r="J580" t="s">
        <v>8353</v>
      </c>
      <c r="K580" t="s">
        <v>8363</v>
      </c>
      <c r="L580" t="s">
        <v>8927</v>
      </c>
      <c r="M580">
        <v>1</v>
      </c>
      <c r="N580">
        <v>17085.27</v>
      </c>
      <c r="O580" t="s">
        <v>11</v>
      </c>
      <c r="P580" t="s">
        <v>12</v>
      </c>
      <c r="Q580" t="s">
        <v>13</v>
      </c>
      <c r="R580">
        <v>20</v>
      </c>
    </row>
    <row r="581" spans="1:18" x14ac:dyDescent="0.35">
      <c r="A581" t="s">
        <v>1791</v>
      </c>
      <c r="B581" t="s">
        <v>5765</v>
      </c>
      <c r="C581">
        <v>28.3</v>
      </c>
      <c r="D581">
        <v>5.73</v>
      </c>
      <c r="E581" t="s">
        <v>2380</v>
      </c>
      <c r="F581" t="s">
        <v>2380</v>
      </c>
      <c r="G581" t="s">
        <v>2383</v>
      </c>
      <c r="H581">
        <v>1</v>
      </c>
      <c r="I581" t="s">
        <v>2383</v>
      </c>
      <c r="J581" t="s">
        <v>8353</v>
      </c>
      <c r="K581" t="s">
        <v>8365</v>
      </c>
      <c r="L581" t="s">
        <v>8928</v>
      </c>
      <c r="M581">
        <v>0</v>
      </c>
      <c r="N581">
        <v>17081.080000000002</v>
      </c>
      <c r="O581" t="s">
        <v>11</v>
      </c>
      <c r="P581" t="s">
        <v>11</v>
      </c>
      <c r="Q581" t="s">
        <v>42</v>
      </c>
      <c r="R581">
        <v>19</v>
      </c>
    </row>
    <row r="582" spans="1:18" x14ac:dyDescent="0.35">
      <c r="A582" t="s">
        <v>1790</v>
      </c>
      <c r="B582" t="s">
        <v>5767</v>
      </c>
      <c r="C582">
        <v>27.06</v>
      </c>
      <c r="D582">
        <v>5.74</v>
      </c>
      <c r="E582" t="s">
        <v>2383</v>
      </c>
      <c r="F582" t="s">
        <v>2380</v>
      </c>
      <c r="G582" t="s">
        <v>2380</v>
      </c>
      <c r="H582">
        <v>0</v>
      </c>
      <c r="I582" t="s">
        <v>2383</v>
      </c>
      <c r="J582" t="s">
        <v>8353</v>
      </c>
      <c r="K582" t="s">
        <v>8365</v>
      </c>
      <c r="L582" t="s">
        <v>8929</v>
      </c>
      <c r="M582">
        <v>0</v>
      </c>
      <c r="N582">
        <v>17043.34</v>
      </c>
      <c r="O582" t="s">
        <v>11</v>
      </c>
      <c r="P582" t="s">
        <v>12</v>
      </c>
      <c r="Q582" t="s">
        <v>13</v>
      </c>
      <c r="R582">
        <v>26</v>
      </c>
    </row>
    <row r="583" spans="1:18" x14ac:dyDescent="0.35">
      <c r="A583" t="s">
        <v>1789</v>
      </c>
      <c r="B583" t="s">
        <v>4740</v>
      </c>
      <c r="C583">
        <v>47.13</v>
      </c>
      <c r="D583">
        <v>8.6999999999999993</v>
      </c>
      <c r="E583" t="s">
        <v>2380</v>
      </c>
      <c r="F583" t="s">
        <v>2380</v>
      </c>
      <c r="G583" t="s">
        <v>2380</v>
      </c>
      <c r="H583">
        <v>0</v>
      </c>
      <c r="I583" t="s">
        <v>2380</v>
      </c>
      <c r="J583" t="s">
        <v>8352</v>
      </c>
      <c r="K583" t="s">
        <v>8363</v>
      </c>
      <c r="L583" t="s">
        <v>8930</v>
      </c>
      <c r="M583">
        <v>0</v>
      </c>
      <c r="N583">
        <v>17016.009999999998</v>
      </c>
      <c r="O583" t="s">
        <v>11</v>
      </c>
      <c r="P583" t="s">
        <v>11</v>
      </c>
      <c r="Q583" t="s">
        <v>249</v>
      </c>
      <c r="R583">
        <v>51</v>
      </c>
    </row>
    <row r="584" spans="1:18" x14ac:dyDescent="0.35">
      <c r="A584" t="s">
        <v>1788</v>
      </c>
      <c r="B584" t="s">
        <v>5770</v>
      </c>
      <c r="C584">
        <v>51.72</v>
      </c>
      <c r="D584">
        <v>5.09</v>
      </c>
      <c r="E584" t="s">
        <v>2380</v>
      </c>
      <c r="F584" t="s">
        <v>2380</v>
      </c>
      <c r="G584" t="s">
        <v>2380</v>
      </c>
      <c r="H584">
        <v>0</v>
      </c>
      <c r="I584" t="s">
        <v>2380</v>
      </c>
      <c r="J584" t="s">
        <v>8352</v>
      </c>
      <c r="K584" t="s">
        <v>8369</v>
      </c>
      <c r="L584" t="s">
        <v>8931</v>
      </c>
      <c r="M584">
        <v>2</v>
      </c>
      <c r="N584">
        <v>16990.55</v>
      </c>
      <c r="O584" t="s">
        <v>11</v>
      </c>
      <c r="P584" t="s">
        <v>12</v>
      </c>
      <c r="Q584" t="s">
        <v>23</v>
      </c>
      <c r="R584">
        <v>42</v>
      </c>
    </row>
    <row r="585" spans="1:18" x14ac:dyDescent="0.35">
      <c r="A585" t="s">
        <v>1787</v>
      </c>
      <c r="B585" t="s">
        <v>5491</v>
      </c>
      <c r="C585">
        <v>48.59</v>
      </c>
      <c r="D585">
        <v>5.57</v>
      </c>
      <c r="E585" t="s">
        <v>2380</v>
      </c>
      <c r="F585" t="s">
        <v>2380</v>
      </c>
      <c r="G585" t="s">
        <v>2380</v>
      </c>
      <c r="H585">
        <v>0</v>
      </c>
      <c r="I585" t="s">
        <v>2380</v>
      </c>
      <c r="J585" t="s">
        <v>8352</v>
      </c>
      <c r="K585" t="s">
        <v>8369</v>
      </c>
      <c r="L585" t="s">
        <v>8932</v>
      </c>
      <c r="M585">
        <v>2</v>
      </c>
      <c r="N585">
        <v>16921.09</v>
      </c>
      <c r="O585" t="s">
        <v>11</v>
      </c>
      <c r="P585" t="s">
        <v>12</v>
      </c>
      <c r="Q585" t="s">
        <v>249</v>
      </c>
      <c r="R585">
        <v>45</v>
      </c>
    </row>
    <row r="586" spans="1:18" x14ac:dyDescent="0.35">
      <c r="A586" t="s">
        <v>1786</v>
      </c>
      <c r="B586" t="s">
        <v>5773</v>
      </c>
      <c r="C586">
        <v>45.18</v>
      </c>
      <c r="D586">
        <v>10.87</v>
      </c>
      <c r="E586" t="s">
        <v>2380</v>
      </c>
      <c r="F586" t="s">
        <v>2380</v>
      </c>
      <c r="G586" t="s">
        <v>2380</v>
      </c>
      <c r="H586">
        <v>0</v>
      </c>
      <c r="I586" t="s">
        <v>2380</v>
      </c>
      <c r="J586" t="s">
        <v>8352</v>
      </c>
      <c r="K586" t="s">
        <v>8363</v>
      </c>
      <c r="L586" t="s">
        <v>8933</v>
      </c>
      <c r="M586">
        <v>0</v>
      </c>
      <c r="N586">
        <v>16903.5</v>
      </c>
      <c r="O586" t="s">
        <v>11</v>
      </c>
      <c r="P586" t="s">
        <v>12</v>
      </c>
      <c r="Q586" t="s">
        <v>23</v>
      </c>
      <c r="R586">
        <v>54</v>
      </c>
    </row>
    <row r="587" spans="1:18" x14ac:dyDescent="0.35">
      <c r="A587" t="s">
        <v>1785</v>
      </c>
      <c r="B587" t="s">
        <v>5407</v>
      </c>
      <c r="C587">
        <v>27.9</v>
      </c>
      <c r="D587">
        <v>6.02</v>
      </c>
      <c r="E587" t="s">
        <v>2380</v>
      </c>
      <c r="F587" t="s">
        <v>2380</v>
      </c>
      <c r="G587" t="s">
        <v>2383</v>
      </c>
      <c r="H587">
        <v>1</v>
      </c>
      <c r="I587" t="s">
        <v>2383</v>
      </c>
      <c r="J587" t="s">
        <v>8353</v>
      </c>
      <c r="K587" t="s">
        <v>8365</v>
      </c>
      <c r="L587" t="s">
        <v>8934</v>
      </c>
      <c r="M587">
        <v>0</v>
      </c>
      <c r="N587">
        <v>16884.919999999998</v>
      </c>
      <c r="O587" t="s">
        <v>11</v>
      </c>
      <c r="P587" t="s">
        <v>11</v>
      </c>
      <c r="Q587" t="s">
        <v>42</v>
      </c>
      <c r="R587">
        <v>19</v>
      </c>
    </row>
    <row r="588" spans="1:18" x14ac:dyDescent="0.35">
      <c r="A588" t="s">
        <v>1784</v>
      </c>
      <c r="B588" t="s">
        <v>5776</v>
      </c>
      <c r="C588">
        <v>51.33</v>
      </c>
      <c r="D588">
        <v>7</v>
      </c>
      <c r="E588" t="s">
        <v>2380</v>
      </c>
      <c r="F588" t="s">
        <v>2380</v>
      </c>
      <c r="G588" t="s">
        <v>2380</v>
      </c>
      <c r="H588">
        <v>0</v>
      </c>
      <c r="I588" t="s">
        <v>2380</v>
      </c>
      <c r="J588" t="s">
        <v>8352</v>
      </c>
      <c r="K588" t="s">
        <v>8363</v>
      </c>
      <c r="L588" t="s">
        <v>8935</v>
      </c>
      <c r="M588">
        <v>0</v>
      </c>
      <c r="N588">
        <v>16841.32</v>
      </c>
      <c r="O588" t="s">
        <v>11</v>
      </c>
      <c r="P588" t="s">
        <v>12</v>
      </c>
      <c r="Q588" t="s">
        <v>42</v>
      </c>
      <c r="R588">
        <v>48</v>
      </c>
    </row>
    <row r="589" spans="1:18" x14ac:dyDescent="0.35">
      <c r="A589" t="s">
        <v>1783</v>
      </c>
      <c r="B589" t="s">
        <v>5778</v>
      </c>
      <c r="C589">
        <v>30.59</v>
      </c>
      <c r="D589">
        <v>5.56</v>
      </c>
      <c r="E589" t="s">
        <v>2383</v>
      </c>
      <c r="F589" t="s">
        <v>2380</v>
      </c>
      <c r="G589" t="s">
        <v>2380</v>
      </c>
      <c r="H589">
        <v>1</v>
      </c>
      <c r="I589" t="s">
        <v>2380</v>
      </c>
      <c r="J589" t="s">
        <v>8352</v>
      </c>
      <c r="K589" t="s">
        <v>8369</v>
      </c>
      <c r="L589" t="s">
        <v>8936</v>
      </c>
      <c r="M589">
        <v>1</v>
      </c>
      <c r="N589">
        <v>16796.41</v>
      </c>
      <c r="O589" t="s">
        <v>11</v>
      </c>
      <c r="P589" t="s">
        <v>12</v>
      </c>
      <c r="Q589" t="s">
        <v>247</v>
      </c>
      <c r="R589">
        <v>27</v>
      </c>
    </row>
    <row r="590" spans="1:18" x14ac:dyDescent="0.35">
      <c r="A590" t="s">
        <v>1782</v>
      </c>
      <c r="B590" t="s">
        <v>5779</v>
      </c>
      <c r="C590">
        <v>39.229999999999997</v>
      </c>
      <c r="D590">
        <v>8.4499999999999993</v>
      </c>
      <c r="E590" t="s">
        <v>2380</v>
      </c>
      <c r="F590" t="s">
        <v>2380</v>
      </c>
      <c r="G590" t="s">
        <v>2380</v>
      </c>
      <c r="H590">
        <v>0</v>
      </c>
      <c r="I590" t="s">
        <v>2380</v>
      </c>
      <c r="J590" t="s">
        <v>8352</v>
      </c>
      <c r="K590" t="s">
        <v>8363</v>
      </c>
      <c r="L590" t="s">
        <v>8937</v>
      </c>
      <c r="M590">
        <v>0</v>
      </c>
      <c r="N590">
        <v>16779.400000000001</v>
      </c>
      <c r="O590" t="s">
        <v>11</v>
      </c>
      <c r="P590" t="s">
        <v>11</v>
      </c>
      <c r="Q590" t="s">
        <v>535</v>
      </c>
      <c r="R590">
        <v>60</v>
      </c>
    </row>
    <row r="591" spans="1:18" x14ac:dyDescent="0.35">
      <c r="A591" t="s">
        <v>1781</v>
      </c>
      <c r="B591" t="s">
        <v>5781</v>
      </c>
      <c r="C591">
        <v>19.094999999999999</v>
      </c>
      <c r="D591">
        <v>6.19</v>
      </c>
      <c r="E591" t="s">
        <v>2380</v>
      </c>
      <c r="F591" t="s">
        <v>2380</v>
      </c>
      <c r="G591" t="s">
        <v>2380</v>
      </c>
      <c r="H591">
        <v>0</v>
      </c>
      <c r="I591" t="s">
        <v>2383</v>
      </c>
      <c r="J591" t="s">
        <v>8354</v>
      </c>
      <c r="K591" t="s">
        <v>8365</v>
      </c>
      <c r="L591" t="s">
        <v>8938</v>
      </c>
      <c r="M591">
        <v>2</v>
      </c>
      <c r="N591">
        <v>16776.3</v>
      </c>
      <c r="O591" t="s">
        <v>11</v>
      </c>
      <c r="P591" t="s">
        <v>11</v>
      </c>
      <c r="Q591" t="s">
        <v>247</v>
      </c>
      <c r="R591">
        <v>33</v>
      </c>
    </row>
    <row r="592" spans="1:18" x14ac:dyDescent="0.35">
      <c r="A592" t="s">
        <v>1780</v>
      </c>
      <c r="B592" t="s">
        <v>5224</v>
      </c>
      <c r="C592">
        <v>49.72</v>
      </c>
      <c r="D592">
        <v>7.71</v>
      </c>
      <c r="E592" t="s">
        <v>2380</v>
      </c>
      <c r="F592" t="s">
        <v>2380</v>
      </c>
      <c r="G592" t="s">
        <v>2380</v>
      </c>
      <c r="H592">
        <v>0</v>
      </c>
      <c r="I592" t="s">
        <v>2380</v>
      </c>
      <c r="J592" t="s">
        <v>8352</v>
      </c>
      <c r="K592" t="s">
        <v>8363</v>
      </c>
      <c r="L592" t="s">
        <v>8939</v>
      </c>
      <c r="M592">
        <v>0</v>
      </c>
      <c r="N592">
        <v>16770.990000000002</v>
      </c>
      <c r="O592" t="s">
        <v>11</v>
      </c>
      <c r="P592" t="s">
        <v>16</v>
      </c>
      <c r="Q592" t="s">
        <v>23</v>
      </c>
      <c r="R592">
        <v>48</v>
      </c>
    </row>
    <row r="593" spans="1:18" x14ac:dyDescent="0.35">
      <c r="A593" t="s">
        <v>1779</v>
      </c>
      <c r="B593" t="s">
        <v>5783</v>
      </c>
      <c r="C593">
        <v>21.754999999999999</v>
      </c>
      <c r="D593">
        <v>4.63</v>
      </c>
      <c r="E593" t="s">
        <v>2380</v>
      </c>
      <c r="F593" t="s">
        <v>2380</v>
      </c>
      <c r="G593" t="s">
        <v>2383</v>
      </c>
      <c r="H593">
        <v>1</v>
      </c>
      <c r="I593" t="s">
        <v>2383</v>
      </c>
      <c r="J593" t="s">
        <v>8354</v>
      </c>
      <c r="K593" t="s">
        <v>8369</v>
      </c>
      <c r="L593" t="s">
        <v>8940</v>
      </c>
      <c r="M593">
        <v>1</v>
      </c>
      <c r="N593">
        <v>16657.72</v>
      </c>
      <c r="O593" t="s">
        <v>11</v>
      </c>
      <c r="P593" t="s">
        <v>16</v>
      </c>
      <c r="Q593" t="s">
        <v>247</v>
      </c>
      <c r="R593">
        <v>29</v>
      </c>
    </row>
    <row r="594" spans="1:18" x14ac:dyDescent="0.35">
      <c r="A594" t="s">
        <v>1778</v>
      </c>
      <c r="B594" t="s">
        <v>5785</v>
      </c>
      <c r="C594">
        <v>48.39</v>
      </c>
      <c r="D594">
        <v>4.6100000000000003</v>
      </c>
      <c r="E594" t="s">
        <v>2380</v>
      </c>
      <c r="F594" t="s">
        <v>2380</v>
      </c>
      <c r="G594" t="s">
        <v>2380</v>
      </c>
      <c r="H594">
        <v>0</v>
      </c>
      <c r="I594" t="s">
        <v>2380</v>
      </c>
      <c r="J594" t="s">
        <v>8352</v>
      </c>
      <c r="K594" t="s">
        <v>8369</v>
      </c>
      <c r="L594" t="s">
        <v>8941</v>
      </c>
      <c r="M594">
        <v>2</v>
      </c>
      <c r="N594">
        <v>16631.61</v>
      </c>
      <c r="O594" t="s">
        <v>11</v>
      </c>
      <c r="P594" t="s">
        <v>16</v>
      </c>
      <c r="Q594" t="s">
        <v>23</v>
      </c>
      <c r="R594">
        <v>45</v>
      </c>
    </row>
    <row r="595" spans="1:18" x14ac:dyDescent="0.35">
      <c r="A595" t="s">
        <v>1777</v>
      </c>
      <c r="B595" t="s">
        <v>5787</v>
      </c>
      <c r="C595">
        <v>47.15</v>
      </c>
      <c r="D595">
        <v>9.5299999999999994</v>
      </c>
      <c r="E595" t="s">
        <v>2383</v>
      </c>
      <c r="F595" t="s">
        <v>2380</v>
      </c>
      <c r="G595" t="s">
        <v>2380</v>
      </c>
      <c r="H595">
        <v>1</v>
      </c>
      <c r="I595" t="s">
        <v>2380</v>
      </c>
      <c r="J595" t="s">
        <v>8352</v>
      </c>
      <c r="K595" t="s">
        <v>8363</v>
      </c>
      <c r="L595" t="s">
        <v>8942</v>
      </c>
      <c r="M595">
        <v>1</v>
      </c>
      <c r="N595">
        <v>16602.18</v>
      </c>
      <c r="O595" t="s">
        <v>11</v>
      </c>
      <c r="P595" t="s">
        <v>16</v>
      </c>
      <c r="Q595" t="s">
        <v>535</v>
      </c>
      <c r="R595">
        <v>47</v>
      </c>
    </row>
    <row r="596" spans="1:18" x14ac:dyDescent="0.35">
      <c r="A596" t="s">
        <v>1776</v>
      </c>
      <c r="B596" t="s">
        <v>5789</v>
      </c>
      <c r="C596">
        <v>47.59</v>
      </c>
      <c r="D596">
        <v>11.43</v>
      </c>
      <c r="E596" t="s">
        <v>2383</v>
      </c>
      <c r="F596" t="s">
        <v>2380</v>
      </c>
      <c r="G596" t="s">
        <v>2380</v>
      </c>
      <c r="H596">
        <v>2</v>
      </c>
      <c r="I596" t="s">
        <v>2380</v>
      </c>
      <c r="J596" t="s">
        <v>8352</v>
      </c>
      <c r="K596" t="s">
        <v>8363</v>
      </c>
      <c r="L596" t="s">
        <v>8943</v>
      </c>
      <c r="M596">
        <v>0</v>
      </c>
      <c r="N596">
        <v>16600.16</v>
      </c>
      <c r="O596" t="s">
        <v>11</v>
      </c>
      <c r="P596" t="s">
        <v>11</v>
      </c>
      <c r="Q596" t="s">
        <v>42</v>
      </c>
      <c r="R596">
        <v>52</v>
      </c>
    </row>
    <row r="597" spans="1:18" x14ac:dyDescent="0.35">
      <c r="A597" t="s">
        <v>1775</v>
      </c>
      <c r="B597" t="s">
        <v>5791</v>
      </c>
      <c r="C597">
        <v>39.81</v>
      </c>
      <c r="D597">
        <v>7.65</v>
      </c>
      <c r="E597" t="s">
        <v>2383</v>
      </c>
      <c r="F597" t="s">
        <v>2380</v>
      </c>
      <c r="G597" t="s">
        <v>2383</v>
      </c>
      <c r="H597">
        <v>1</v>
      </c>
      <c r="I597" t="s">
        <v>2380</v>
      </c>
      <c r="J597" t="s">
        <v>8352</v>
      </c>
      <c r="K597" t="s">
        <v>8363</v>
      </c>
      <c r="L597" t="s">
        <v>8944</v>
      </c>
      <c r="M597">
        <v>0</v>
      </c>
      <c r="N597">
        <v>16587.96</v>
      </c>
      <c r="O597" t="s">
        <v>11</v>
      </c>
      <c r="P597" t="s">
        <v>11</v>
      </c>
      <c r="Q597" t="s">
        <v>249</v>
      </c>
      <c r="R597">
        <v>59</v>
      </c>
    </row>
    <row r="598" spans="1:18" x14ac:dyDescent="0.35">
      <c r="A598" t="s">
        <v>1774</v>
      </c>
      <c r="B598" t="s">
        <v>5793</v>
      </c>
      <c r="C598">
        <v>31.02</v>
      </c>
      <c r="D598">
        <v>5.87</v>
      </c>
      <c r="E598" t="s">
        <v>2383</v>
      </c>
      <c r="F598" t="s">
        <v>2380</v>
      </c>
      <c r="G598" t="s">
        <v>2380</v>
      </c>
      <c r="H598">
        <v>0</v>
      </c>
      <c r="I598" t="s">
        <v>2380</v>
      </c>
      <c r="J598" t="s">
        <v>8352</v>
      </c>
      <c r="K598" t="s">
        <v>8365</v>
      </c>
      <c r="L598" t="s">
        <v>8945</v>
      </c>
      <c r="M598">
        <v>0</v>
      </c>
      <c r="N598">
        <v>16586.5</v>
      </c>
      <c r="O598" t="s">
        <v>11</v>
      </c>
      <c r="P598" t="s">
        <v>16</v>
      </c>
      <c r="Q598" t="s">
        <v>13</v>
      </c>
      <c r="R598">
        <v>21</v>
      </c>
    </row>
    <row r="599" spans="1:18" x14ac:dyDescent="0.35">
      <c r="A599" t="s">
        <v>1773</v>
      </c>
      <c r="B599" t="s">
        <v>5795</v>
      </c>
      <c r="C599">
        <v>24.75</v>
      </c>
      <c r="D599">
        <v>4.3600000000000003</v>
      </c>
      <c r="E599" t="s">
        <v>2383</v>
      </c>
      <c r="F599" t="s">
        <v>2380</v>
      </c>
      <c r="G599" t="s">
        <v>2380</v>
      </c>
      <c r="H599">
        <v>1</v>
      </c>
      <c r="I599" t="s">
        <v>2383</v>
      </c>
      <c r="J599" t="s">
        <v>8354</v>
      </c>
      <c r="K599" t="s">
        <v>8369</v>
      </c>
      <c r="L599" t="s">
        <v>8946</v>
      </c>
      <c r="M599">
        <v>0</v>
      </c>
      <c r="N599">
        <v>16577.78</v>
      </c>
      <c r="O599" t="s">
        <v>11</v>
      </c>
      <c r="P599" t="s">
        <v>16</v>
      </c>
      <c r="Q599" t="s">
        <v>13</v>
      </c>
      <c r="R599">
        <v>27</v>
      </c>
    </row>
    <row r="600" spans="1:18" x14ac:dyDescent="0.35">
      <c r="A600" t="s">
        <v>1772</v>
      </c>
      <c r="B600" t="s">
        <v>5797</v>
      </c>
      <c r="C600">
        <v>30.114999999999998</v>
      </c>
      <c r="D600">
        <v>10.119999999999999</v>
      </c>
      <c r="E600" t="s">
        <v>2380</v>
      </c>
      <c r="F600" t="s">
        <v>2380</v>
      </c>
      <c r="G600" t="s">
        <v>2380</v>
      </c>
      <c r="H600">
        <v>3</v>
      </c>
      <c r="I600" t="s">
        <v>2380</v>
      </c>
      <c r="J600" t="s">
        <v>8352</v>
      </c>
      <c r="K600" t="s">
        <v>8363</v>
      </c>
      <c r="L600" t="s">
        <v>8947</v>
      </c>
      <c r="M600">
        <v>3</v>
      </c>
      <c r="N600">
        <v>16455.71</v>
      </c>
      <c r="O600" t="s">
        <v>11</v>
      </c>
      <c r="P600" t="s">
        <v>11</v>
      </c>
      <c r="Q600" t="s">
        <v>23</v>
      </c>
      <c r="R600">
        <v>64</v>
      </c>
    </row>
    <row r="601" spans="1:18" x14ac:dyDescent="0.35">
      <c r="A601" t="s">
        <v>1771</v>
      </c>
      <c r="B601" t="s">
        <v>5799</v>
      </c>
      <c r="C601">
        <v>26.03</v>
      </c>
      <c r="D601">
        <v>4.01</v>
      </c>
      <c r="E601" t="s">
        <v>2380</v>
      </c>
      <c r="F601" t="s">
        <v>2380</v>
      </c>
      <c r="G601" t="s">
        <v>2383</v>
      </c>
      <c r="H601">
        <v>1</v>
      </c>
      <c r="I601" t="s">
        <v>2383</v>
      </c>
      <c r="J601" t="s">
        <v>8353</v>
      </c>
      <c r="K601" t="s">
        <v>8369</v>
      </c>
      <c r="L601" t="s">
        <v>8948</v>
      </c>
      <c r="M601">
        <v>1</v>
      </c>
      <c r="N601">
        <v>16450.89</v>
      </c>
      <c r="O601" t="s">
        <v>11</v>
      </c>
      <c r="P601" t="s">
        <v>16</v>
      </c>
      <c r="Q601" t="s">
        <v>23</v>
      </c>
      <c r="R601">
        <v>19</v>
      </c>
    </row>
    <row r="602" spans="1:18" x14ac:dyDescent="0.35">
      <c r="A602" t="s">
        <v>1770</v>
      </c>
      <c r="B602" t="s">
        <v>5801</v>
      </c>
      <c r="C602">
        <v>20.045000000000002</v>
      </c>
      <c r="D602">
        <v>4.7699999999999996</v>
      </c>
      <c r="E602" t="s">
        <v>2383</v>
      </c>
      <c r="F602" t="s">
        <v>2380</v>
      </c>
      <c r="G602" t="s">
        <v>2380</v>
      </c>
      <c r="H602">
        <v>1</v>
      </c>
      <c r="I602" t="s">
        <v>2383</v>
      </c>
      <c r="J602" t="s">
        <v>8354</v>
      </c>
      <c r="K602" t="s">
        <v>8369</v>
      </c>
      <c r="L602" t="s">
        <v>8949</v>
      </c>
      <c r="M602">
        <v>3</v>
      </c>
      <c r="N602">
        <v>16420.490000000002</v>
      </c>
      <c r="O602" t="s">
        <v>11</v>
      </c>
      <c r="P602" t="s">
        <v>12</v>
      </c>
      <c r="Q602" t="s">
        <v>23</v>
      </c>
      <c r="R602">
        <v>27</v>
      </c>
    </row>
    <row r="603" spans="1:18" x14ac:dyDescent="0.35">
      <c r="A603" t="s">
        <v>1769</v>
      </c>
      <c r="B603" t="s">
        <v>5106</v>
      </c>
      <c r="C603">
        <v>40.24</v>
      </c>
      <c r="D603">
        <v>6.83</v>
      </c>
      <c r="E603" t="s">
        <v>2380</v>
      </c>
      <c r="F603" t="s">
        <v>2380</v>
      </c>
      <c r="G603" t="s">
        <v>2380</v>
      </c>
      <c r="H603">
        <v>0</v>
      </c>
      <c r="I603" t="s">
        <v>2380</v>
      </c>
      <c r="J603" t="s">
        <v>8352</v>
      </c>
      <c r="K603" t="s">
        <v>8363</v>
      </c>
      <c r="L603" t="s">
        <v>8950</v>
      </c>
      <c r="M603">
        <v>0</v>
      </c>
      <c r="N603">
        <v>16351.42</v>
      </c>
      <c r="O603" t="s">
        <v>11</v>
      </c>
      <c r="P603" t="s">
        <v>12</v>
      </c>
      <c r="Q603" t="s">
        <v>535</v>
      </c>
      <c r="R603">
        <v>57</v>
      </c>
    </row>
    <row r="604" spans="1:18" x14ac:dyDescent="0.35">
      <c r="A604" t="s">
        <v>1768</v>
      </c>
      <c r="B604" t="s">
        <v>5804</v>
      </c>
      <c r="C604">
        <v>43.15</v>
      </c>
      <c r="D604">
        <v>6.14</v>
      </c>
      <c r="E604" t="s">
        <v>2383</v>
      </c>
      <c r="F604" t="s">
        <v>2380</v>
      </c>
      <c r="G604" t="s">
        <v>2383</v>
      </c>
      <c r="H604">
        <v>1</v>
      </c>
      <c r="I604" t="s">
        <v>2380</v>
      </c>
      <c r="J604" t="s">
        <v>8352</v>
      </c>
      <c r="K604" t="s">
        <v>8365</v>
      </c>
      <c r="L604" t="s">
        <v>8449</v>
      </c>
      <c r="M604">
        <v>0</v>
      </c>
      <c r="N604">
        <v>16311.05</v>
      </c>
      <c r="O604" t="s">
        <v>11</v>
      </c>
      <c r="P604" t="s">
        <v>12</v>
      </c>
      <c r="Q604" t="s">
        <v>535</v>
      </c>
      <c r="R604">
        <v>53</v>
      </c>
    </row>
    <row r="605" spans="1:18" x14ac:dyDescent="0.35">
      <c r="A605" t="s">
        <v>1767</v>
      </c>
      <c r="B605" t="s">
        <v>5767</v>
      </c>
      <c r="C605">
        <v>27.7</v>
      </c>
      <c r="D605">
        <v>5.6</v>
      </c>
      <c r="E605" t="s">
        <v>2380</v>
      </c>
      <c r="F605" t="s">
        <v>2380</v>
      </c>
      <c r="G605" t="s">
        <v>2383</v>
      </c>
      <c r="H605">
        <v>1</v>
      </c>
      <c r="I605" t="s">
        <v>2383</v>
      </c>
      <c r="J605" t="s">
        <v>8353</v>
      </c>
      <c r="K605" t="s">
        <v>8369</v>
      </c>
      <c r="L605" t="s">
        <v>8951</v>
      </c>
      <c r="M605">
        <v>0</v>
      </c>
      <c r="N605">
        <v>16297.85</v>
      </c>
      <c r="O605" t="s">
        <v>11</v>
      </c>
      <c r="P605" t="s">
        <v>12</v>
      </c>
      <c r="Q605" t="s">
        <v>42</v>
      </c>
      <c r="R605">
        <v>19</v>
      </c>
    </row>
    <row r="606" spans="1:18" x14ac:dyDescent="0.35">
      <c r="A606" t="s">
        <v>1766</v>
      </c>
      <c r="B606" t="s">
        <v>5806</v>
      </c>
      <c r="C606">
        <v>45.68</v>
      </c>
      <c r="D606">
        <v>4.8</v>
      </c>
      <c r="E606" t="s">
        <v>2380</v>
      </c>
      <c r="F606" t="s">
        <v>2380</v>
      </c>
      <c r="G606" t="s">
        <v>2380</v>
      </c>
      <c r="H606">
        <v>2</v>
      </c>
      <c r="I606" t="s">
        <v>2380</v>
      </c>
      <c r="J606" t="s">
        <v>8352</v>
      </c>
      <c r="K606" t="s">
        <v>8369</v>
      </c>
      <c r="L606" t="s">
        <v>8952</v>
      </c>
      <c r="M606">
        <v>0</v>
      </c>
      <c r="N606">
        <v>16267.32</v>
      </c>
      <c r="O606" t="s">
        <v>11</v>
      </c>
      <c r="P606" t="s">
        <v>11</v>
      </c>
      <c r="Q606" t="s">
        <v>249</v>
      </c>
      <c r="R606">
        <v>50</v>
      </c>
    </row>
    <row r="607" spans="1:18" x14ac:dyDescent="0.35">
      <c r="A607" t="s">
        <v>1765</v>
      </c>
      <c r="B607" t="s">
        <v>5808</v>
      </c>
      <c r="C607">
        <v>27.3</v>
      </c>
      <c r="D607">
        <v>11.89</v>
      </c>
      <c r="E607" t="s">
        <v>2380</v>
      </c>
      <c r="F607" t="s">
        <v>2380</v>
      </c>
      <c r="G607" t="s">
        <v>2380</v>
      </c>
      <c r="H607">
        <v>0</v>
      </c>
      <c r="I607" t="s">
        <v>2383</v>
      </c>
      <c r="J607" t="s">
        <v>8353</v>
      </c>
      <c r="K607" t="s">
        <v>8363</v>
      </c>
      <c r="L607" t="s">
        <v>8953</v>
      </c>
      <c r="M607">
        <v>0</v>
      </c>
      <c r="N607">
        <v>16232.85</v>
      </c>
      <c r="O607" t="s">
        <v>11</v>
      </c>
      <c r="P607" t="s">
        <v>16</v>
      </c>
      <c r="Q607" t="s">
        <v>42</v>
      </c>
      <c r="R607">
        <v>20</v>
      </c>
    </row>
    <row r="608" spans="1:18" x14ac:dyDescent="0.35">
      <c r="A608" t="s">
        <v>1764</v>
      </c>
      <c r="B608" t="s">
        <v>5810</v>
      </c>
      <c r="C608">
        <v>54.45</v>
      </c>
      <c r="D608">
        <v>4.7300000000000004</v>
      </c>
      <c r="E608" t="s">
        <v>2383</v>
      </c>
      <c r="F608" t="s">
        <v>2380</v>
      </c>
      <c r="G608" t="s">
        <v>2380</v>
      </c>
      <c r="H608">
        <v>1</v>
      </c>
      <c r="I608" t="s">
        <v>2380</v>
      </c>
      <c r="J608" t="s">
        <v>8352</v>
      </c>
      <c r="K608" t="s">
        <v>8369</v>
      </c>
      <c r="L608" t="s">
        <v>8954</v>
      </c>
      <c r="M608">
        <v>3</v>
      </c>
      <c r="N608">
        <v>16205.88</v>
      </c>
      <c r="O608" t="s">
        <v>11</v>
      </c>
      <c r="P608" t="s">
        <v>16</v>
      </c>
      <c r="Q608" t="s">
        <v>23</v>
      </c>
      <c r="R608">
        <v>34</v>
      </c>
    </row>
    <row r="609" spans="1:18" x14ac:dyDescent="0.35">
      <c r="A609" t="s">
        <v>1763</v>
      </c>
      <c r="B609" t="s">
        <v>5812</v>
      </c>
      <c r="C609">
        <v>54.43</v>
      </c>
      <c r="D609">
        <v>4.6100000000000003</v>
      </c>
      <c r="E609" t="s">
        <v>2383</v>
      </c>
      <c r="F609" t="s">
        <v>2380</v>
      </c>
      <c r="G609" t="s">
        <v>2380</v>
      </c>
      <c r="H609">
        <v>1</v>
      </c>
      <c r="I609" t="s">
        <v>2380</v>
      </c>
      <c r="J609" t="s">
        <v>8352</v>
      </c>
      <c r="K609" t="s">
        <v>8369</v>
      </c>
      <c r="L609" t="s">
        <v>8955</v>
      </c>
      <c r="M609">
        <v>3</v>
      </c>
      <c r="N609">
        <v>16199.1</v>
      </c>
      <c r="O609" t="s">
        <v>11</v>
      </c>
      <c r="P609" t="s">
        <v>11</v>
      </c>
      <c r="Q609" t="s">
        <v>23</v>
      </c>
      <c r="R609">
        <v>34</v>
      </c>
    </row>
    <row r="610" spans="1:18" x14ac:dyDescent="0.35">
      <c r="A610" t="s">
        <v>1762</v>
      </c>
      <c r="B610" t="s">
        <v>5814</v>
      </c>
      <c r="C610">
        <v>48.01</v>
      </c>
      <c r="D610">
        <v>7.3</v>
      </c>
      <c r="E610" t="s">
        <v>2380</v>
      </c>
      <c r="F610" t="s">
        <v>2380</v>
      </c>
      <c r="G610" t="s">
        <v>2380</v>
      </c>
      <c r="H610">
        <v>0</v>
      </c>
      <c r="I610" t="s">
        <v>2380</v>
      </c>
      <c r="J610" t="s">
        <v>8352</v>
      </c>
      <c r="K610" t="s">
        <v>8363</v>
      </c>
      <c r="L610" t="s">
        <v>8956</v>
      </c>
      <c r="M610">
        <v>0</v>
      </c>
      <c r="N610">
        <v>16190.97</v>
      </c>
      <c r="O610" t="s">
        <v>11</v>
      </c>
      <c r="P610" t="s">
        <v>12</v>
      </c>
      <c r="Q610" t="s">
        <v>23</v>
      </c>
      <c r="R610">
        <v>48</v>
      </c>
    </row>
    <row r="611" spans="1:18" x14ac:dyDescent="0.35">
      <c r="A611" t="s">
        <v>1761</v>
      </c>
      <c r="B611" t="s">
        <v>5816</v>
      </c>
      <c r="C611">
        <v>48.32</v>
      </c>
      <c r="D611">
        <v>5.88</v>
      </c>
      <c r="E611" t="s">
        <v>2380</v>
      </c>
      <c r="F611" t="s">
        <v>2380</v>
      </c>
      <c r="G611" t="s">
        <v>2380</v>
      </c>
      <c r="H611">
        <v>0</v>
      </c>
      <c r="I611" t="s">
        <v>2380</v>
      </c>
      <c r="J611" t="s">
        <v>8352</v>
      </c>
      <c r="K611" t="s">
        <v>8365</v>
      </c>
      <c r="L611" t="s">
        <v>8957</v>
      </c>
      <c r="M611">
        <v>3</v>
      </c>
      <c r="N611">
        <v>16152.04</v>
      </c>
      <c r="O611" t="s">
        <v>11</v>
      </c>
      <c r="P611" t="s">
        <v>16</v>
      </c>
      <c r="Q611" t="s">
        <v>535</v>
      </c>
      <c r="R611">
        <v>40</v>
      </c>
    </row>
    <row r="612" spans="1:18" x14ac:dyDescent="0.35">
      <c r="A612" t="s">
        <v>1760</v>
      </c>
      <c r="B612" t="s">
        <v>5818</v>
      </c>
      <c r="C612">
        <v>22.895</v>
      </c>
      <c r="D612">
        <v>4.0599999999999996</v>
      </c>
      <c r="E612" t="s">
        <v>2380</v>
      </c>
      <c r="F612" t="s">
        <v>2380</v>
      </c>
      <c r="G612" t="s">
        <v>2383</v>
      </c>
      <c r="H612">
        <v>1</v>
      </c>
      <c r="I612" t="s">
        <v>2383</v>
      </c>
      <c r="J612" t="s">
        <v>8354</v>
      </c>
      <c r="K612" t="s">
        <v>8369</v>
      </c>
      <c r="L612" t="s">
        <v>8958</v>
      </c>
      <c r="M612">
        <v>0</v>
      </c>
      <c r="N612">
        <v>16138.76</v>
      </c>
      <c r="O612" t="s">
        <v>11</v>
      </c>
      <c r="P612" t="s">
        <v>12</v>
      </c>
      <c r="Q612" t="s">
        <v>356</v>
      </c>
      <c r="R612">
        <v>29</v>
      </c>
    </row>
    <row r="613" spans="1:18" x14ac:dyDescent="0.35">
      <c r="A613" t="s">
        <v>1759</v>
      </c>
      <c r="B613" t="s">
        <v>5226</v>
      </c>
      <c r="C613">
        <v>54.85</v>
      </c>
      <c r="D613">
        <v>4.9000000000000004</v>
      </c>
      <c r="E613" t="s">
        <v>2380</v>
      </c>
      <c r="F613" t="s">
        <v>2380</v>
      </c>
      <c r="G613" t="s">
        <v>2380</v>
      </c>
      <c r="H613">
        <v>1</v>
      </c>
      <c r="I613" t="s">
        <v>2380</v>
      </c>
      <c r="J613" t="s">
        <v>8352</v>
      </c>
      <c r="K613" t="s">
        <v>8369</v>
      </c>
      <c r="L613" t="s">
        <v>8959</v>
      </c>
      <c r="M613">
        <v>3</v>
      </c>
      <c r="N613">
        <v>16122.65</v>
      </c>
      <c r="O613" t="s">
        <v>11</v>
      </c>
      <c r="P613" t="s">
        <v>16</v>
      </c>
      <c r="Q613" t="s">
        <v>42</v>
      </c>
      <c r="R613">
        <v>35</v>
      </c>
    </row>
    <row r="614" spans="1:18" x14ac:dyDescent="0.35">
      <c r="A614" t="s">
        <v>1758</v>
      </c>
      <c r="B614" t="s">
        <v>5821</v>
      </c>
      <c r="C614">
        <v>21.85</v>
      </c>
      <c r="D614">
        <v>5.52</v>
      </c>
      <c r="E614" t="s">
        <v>2380</v>
      </c>
      <c r="F614" t="s">
        <v>2380</v>
      </c>
      <c r="G614" t="s">
        <v>2383</v>
      </c>
      <c r="H614">
        <v>1</v>
      </c>
      <c r="I614" t="s">
        <v>2383</v>
      </c>
      <c r="J614" t="s">
        <v>8354</v>
      </c>
      <c r="K614" t="s">
        <v>8369</v>
      </c>
      <c r="L614" t="s">
        <v>8960</v>
      </c>
      <c r="M614">
        <v>0</v>
      </c>
      <c r="N614">
        <v>16115.3</v>
      </c>
      <c r="O614" t="s">
        <v>11</v>
      </c>
      <c r="P614" t="s">
        <v>16</v>
      </c>
      <c r="Q614" t="s">
        <v>247</v>
      </c>
      <c r="R614">
        <v>29</v>
      </c>
    </row>
    <row r="615" spans="1:18" x14ac:dyDescent="0.35">
      <c r="A615" t="s">
        <v>1757</v>
      </c>
      <c r="B615" t="s">
        <v>5823</v>
      </c>
      <c r="C615">
        <v>51.86</v>
      </c>
      <c r="D615">
        <v>5.2</v>
      </c>
      <c r="E615" t="s">
        <v>2383</v>
      </c>
      <c r="F615" t="s">
        <v>2380</v>
      </c>
      <c r="G615" t="s">
        <v>2380</v>
      </c>
      <c r="H615">
        <v>0</v>
      </c>
      <c r="I615" t="s">
        <v>2380</v>
      </c>
      <c r="J615" t="s">
        <v>8352</v>
      </c>
      <c r="K615" t="s">
        <v>8369</v>
      </c>
      <c r="L615" t="s">
        <v>8961</v>
      </c>
      <c r="M615">
        <v>3</v>
      </c>
      <c r="N615">
        <v>16097.94</v>
      </c>
      <c r="O615" t="s">
        <v>11</v>
      </c>
      <c r="P615" t="s">
        <v>12</v>
      </c>
      <c r="Q615" t="s">
        <v>23</v>
      </c>
      <c r="R615">
        <v>37</v>
      </c>
    </row>
    <row r="616" spans="1:18" x14ac:dyDescent="0.35">
      <c r="A616" t="s">
        <v>1756</v>
      </c>
      <c r="B616" t="s">
        <v>5825</v>
      </c>
      <c r="C616">
        <v>39.049999999999997</v>
      </c>
      <c r="D616">
        <v>7.59</v>
      </c>
      <c r="E616" t="s">
        <v>2380</v>
      </c>
      <c r="F616" t="s">
        <v>2380</v>
      </c>
      <c r="G616" t="s">
        <v>2380</v>
      </c>
      <c r="H616">
        <v>3</v>
      </c>
      <c r="I616" t="s">
        <v>2380</v>
      </c>
      <c r="J616" t="s">
        <v>8352</v>
      </c>
      <c r="K616" t="s">
        <v>8363</v>
      </c>
      <c r="L616" t="s">
        <v>8962</v>
      </c>
      <c r="M616">
        <v>3</v>
      </c>
      <c r="N616">
        <v>16085.13</v>
      </c>
      <c r="O616" t="s">
        <v>11</v>
      </c>
      <c r="P616" t="s">
        <v>11</v>
      </c>
      <c r="Q616" t="s">
        <v>13</v>
      </c>
      <c r="R616">
        <v>64</v>
      </c>
    </row>
    <row r="617" spans="1:18" x14ac:dyDescent="0.35">
      <c r="A617" t="s">
        <v>1755</v>
      </c>
      <c r="B617" t="s">
        <v>5826</v>
      </c>
      <c r="C617">
        <v>31.824999999999999</v>
      </c>
      <c r="D617">
        <v>8.2799999999999994</v>
      </c>
      <c r="E617" t="s">
        <v>2380</v>
      </c>
      <c r="F617" t="s">
        <v>2380</v>
      </c>
      <c r="G617" t="s">
        <v>2380</v>
      </c>
      <c r="H617">
        <v>3</v>
      </c>
      <c r="I617" t="s">
        <v>2380</v>
      </c>
      <c r="J617" t="s">
        <v>8352</v>
      </c>
      <c r="K617" t="s">
        <v>8363</v>
      </c>
      <c r="L617" t="s">
        <v>8963</v>
      </c>
      <c r="M617">
        <v>2</v>
      </c>
      <c r="N617">
        <v>16069.08</v>
      </c>
      <c r="O617" t="s">
        <v>11</v>
      </c>
      <c r="P617" t="s">
        <v>11</v>
      </c>
      <c r="Q617" t="s">
        <v>247</v>
      </c>
      <c r="R617">
        <v>64</v>
      </c>
    </row>
    <row r="618" spans="1:18" x14ac:dyDescent="0.35">
      <c r="A618" t="s">
        <v>1754</v>
      </c>
      <c r="B618" t="s">
        <v>5098</v>
      </c>
      <c r="C618">
        <v>46.43</v>
      </c>
      <c r="D618">
        <v>6.72</v>
      </c>
      <c r="E618" t="s">
        <v>2380</v>
      </c>
      <c r="F618" t="s">
        <v>2380</v>
      </c>
      <c r="G618" t="s">
        <v>2380</v>
      </c>
      <c r="H618">
        <v>0</v>
      </c>
      <c r="I618" t="s">
        <v>2380</v>
      </c>
      <c r="J618" t="s">
        <v>8352</v>
      </c>
      <c r="K618" t="s">
        <v>8363</v>
      </c>
      <c r="L618" t="s">
        <v>8964</v>
      </c>
      <c r="M618">
        <v>2</v>
      </c>
      <c r="N618">
        <v>16062.89</v>
      </c>
      <c r="O618" t="s">
        <v>11</v>
      </c>
      <c r="P618" t="s">
        <v>11</v>
      </c>
      <c r="Q618" t="s">
        <v>535</v>
      </c>
      <c r="R618">
        <v>44</v>
      </c>
    </row>
    <row r="619" spans="1:18" x14ac:dyDescent="0.35">
      <c r="A619" t="s">
        <v>1753</v>
      </c>
      <c r="B619" t="s">
        <v>5091</v>
      </c>
      <c r="C619">
        <v>53.63</v>
      </c>
      <c r="D619">
        <v>5.47</v>
      </c>
      <c r="E619" t="s">
        <v>2383</v>
      </c>
      <c r="F619" t="s">
        <v>2380</v>
      </c>
      <c r="G619" t="s">
        <v>2380</v>
      </c>
      <c r="H619">
        <v>1</v>
      </c>
      <c r="I619" t="s">
        <v>2380</v>
      </c>
      <c r="J619" t="s">
        <v>8352</v>
      </c>
      <c r="K619" t="s">
        <v>8369</v>
      </c>
      <c r="L619" t="s">
        <v>8965</v>
      </c>
      <c r="M619">
        <v>3</v>
      </c>
      <c r="N619">
        <v>16059.06</v>
      </c>
      <c r="O619" t="s">
        <v>11</v>
      </c>
      <c r="P619" t="s">
        <v>12</v>
      </c>
      <c r="Q619" t="s">
        <v>23</v>
      </c>
      <c r="R619">
        <v>34</v>
      </c>
    </row>
    <row r="620" spans="1:18" x14ac:dyDescent="0.35">
      <c r="A620" t="s">
        <v>1752</v>
      </c>
      <c r="B620" t="s">
        <v>5186</v>
      </c>
      <c r="C620">
        <v>48.7</v>
      </c>
      <c r="D620">
        <v>4.71</v>
      </c>
      <c r="E620" t="s">
        <v>2380</v>
      </c>
      <c r="F620" t="s">
        <v>2380</v>
      </c>
      <c r="G620" t="s">
        <v>2380</v>
      </c>
      <c r="H620">
        <v>0</v>
      </c>
      <c r="I620" t="s">
        <v>2380</v>
      </c>
      <c r="J620" t="s">
        <v>8352</v>
      </c>
      <c r="K620" t="s">
        <v>8369</v>
      </c>
      <c r="L620" t="s">
        <v>8966</v>
      </c>
      <c r="M620">
        <v>2</v>
      </c>
      <c r="N620">
        <v>15966.19</v>
      </c>
      <c r="O620" t="s">
        <v>11</v>
      </c>
      <c r="P620" t="s">
        <v>11</v>
      </c>
      <c r="Q620" t="s">
        <v>23</v>
      </c>
      <c r="R620">
        <v>42</v>
      </c>
    </row>
    <row r="621" spans="1:18" x14ac:dyDescent="0.35">
      <c r="A621" t="s">
        <v>1751</v>
      </c>
      <c r="B621" t="s">
        <v>5830</v>
      </c>
      <c r="C621">
        <v>48.81</v>
      </c>
      <c r="D621">
        <v>5.49</v>
      </c>
      <c r="E621" t="s">
        <v>2380</v>
      </c>
      <c r="F621" t="s">
        <v>2380</v>
      </c>
      <c r="G621" t="s">
        <v>2380</v>
      </c>
      <c r="H621">
        <v>0</v>
      </c>
      <c r="I621" t="s">
        <v>2380</v>
      </c>
      <c r="J621" t="s">
        <v>8352</v>
      </c>
      <c r="K621" t="s">
        <v>8369</v>
      </c>
      <c r="L621" t="s">
        <v>8967</v>
      </c>
      <c r="M621">
        <v>3</v>
      </c>
      <c r="N621">
        <v>15965.29</v>
      </c>
      <c r="O621" t="s">
        <v>11</v>
      </c>
      <c r="P621" t="s">
        <v>16</v>
      </c>
      <c r="Q621" t="s">
        <v>23</v>
      </c>
      <c r="R621">
        <v>40</v>
      </c>
    </row>
    <row r="622" spans="1:18" x14ac:dyDescent="0.35">
      <c r="A622" t="s">
        <v>1750</v>
      </c>
      <c r="B622" t="s">
        <v>5832</v>
      </c>
      <c r="C622">
        <v>47.53</v>
      </c>
      <c r="D622">
        <v>4.72</v>
      </c>
      <c r="E622" t="s">
        <v>2380</v>
      </c>
      <c r="F622" t="s">
        <v>2380</v>
      </c>
      <c r="G622" t="s">
        <v>2380</v>
      </c>
      <c r="H622">
        <v>0</v>
      </c>
      <c r="I622" t="s">
        <v>2380</v>
      </c>
      <c r="J622" t="s">
        <v>8352</v>
      </c>
      <c r="K622" t="s">
        <v>8369</v>
      </c>
      <c r="L622" t="s">
        <v>8968</v>
      </c>
      <c r="M622">
        <v>2</v>
      </c>
      <c r="N622">
        <v>15922.29</v>
      </c>
      <c r="O622" t="s">
        <v>11</v>
      </c>
      <c r="P622" t="s">
        <v>12</v>
      </c>
      <c r="Q622" t="s">
        <v>535</v>
      </c>
      <c r="R622">
        <v>42</v>
      </c>
    </row>
    <row r="623" spans="1:18" x14ac:dyDescent="0.35">
      <c r="A623" t="s">
        <v>1749</v>
      </c>
      <c r="B623" t="s">
        <v>5834</v>
      </c>
      <c r="C623">
        <v>36.85</v>
      </c>
      <c r="D623">
        <v>6.7</v>
      </c>
      <c r="E623" t="s">
        <v>2380</v>
      </c>
      <c r="F623" t="s">
        <v>2380</v>
      </c>
      <c r="G623" t="s">
        <v>2380</v>
      </c>
      <c r="H623">
        <v>0</v>
      </c>
      <c r="I623" t="s">
        <v>2380</v>
      </c>
      <c r="J623" t="s">
        <v>8352</v>
      </c>
      <c r="K623" t="s">
        <v>8363</v>
      </c>
      <c r="L623" t="s">
        <v>8969</v>
      </c>
      <c r="M623">
        <v>0</v>
      </c>
      <c r="N623">
        <v>15840.81</v>
      </c>
      <c r="O623" t="s">
        <v>11</v>
      </c>
      <c r="P623" t="s">
        <v>16</v>
      </c>
      <c r="Q623" t="s">
        <v>632</v>
      </c>
      <c r="R623">
        <v>60</v>
      </c>
    </row>
    <row r="624" spans="1:18" x14ac:dyDescent="0.35">
      <c r="A624" t="s">
        <v>1748</v>
      </c>
      <c r="B624" t="s">
        <v>5836</v>
      </c>
      <c r="C624">
        <v>29.3</v>
      </c>
      <c r="D624">
        <v>5.5</v>
      </c>
      <c r="E624" t="s">
        <v>2380</v>
      </c>
      <c r="F624" t="s">
        <v>2380</v>
      </c>
      <c r="G624" t="s">
        <v>2380</v>
      </c>
      <c r="H624">
        <v>0</v>
      </c>
      <c r="I624" t="s">
        <v>2380</v>
      </c>
      <c r="J624" t="s">
        <v>8353</v>
      </c>
      <c r="K624" t="s">
        <v>8369</v>
      </c>
      <c r="L624" t="s">
        <v>8970</v>
      </c>
      <c r="M624">
        <v>4</v>
      </c>
      <c r="N624">
        <v>15828.82</v>
      </c>
      <c r="O624" t="s">
        <v>11</v>
      </c>
      <c r="P624" t="s">
        <v>12</v>
      </c>
      <c r="Q624" t="s">
        <v>42</v>
      </c>
      <c r="R624">
        <v>40</v>
      </c>
    </row>
    <row r="625" spans="1:18" x14ac:dyDescent="0.35">
      <c r="A625" t="s">
        <v>1747</v>
      </c>
      <c r="B625" t="s">
        <v>5838</v>
      </c>
      <c r="C625">
        <v>19.3</v>
      </c>
      <c r="D625">
        <v>4.46</v>
      </c>
      <c r="E625" t="s">
        <v>2380</v>
      </c>
      <c r="F625" t="s">
        <v>2380</v>
      </c>
      <c r="G625" t="s">
        <v>2380</v>
      </c>
      <c r="H625">
        <v>1</v>
      </c>
      <c r="I625" t="s">
        <v>2383</v>
      </c>
      <c r="J625" t="s">
        <v>8354</v>
      </c>
      <c r="K625" t="s">
        <v>8369</v>
      </c>
      <c r="L625" t="s">
        <v>8971</v>
      </c>
      <c r="M625">
        <v>0</v>
      </c>
      <c r="N625">
        <v>15820.7</v>
      </c>
      <c r="O625" t="s">
        <v>11</v>
      </c>
      <c r="P625" t="s">
        <v>12</v>
      </c>
      <c r="Q625" t="s">
        <v>42</v>
      </c>
      <c r="R625">
        <v>38</v>
      </c>
    </row>
    <row r="626" spans="1:18" x14ac:dyDescent="0.35">
      <c r="A626" t="s">
        <v>1746</v>
      </c>
      <c r="B626" t="s">
        <v>5840</v>
      </c>
      <c r="C626">
        <v>24.13</v>
      </c>
      <c r="D626">
        <v>5.29</v>
      </c>
      <c r="E626" t="s">
        <v>2383</v>
      </c>
      <c r="F626" t="s">
        <v>2380</v>
      </c>
      <c r="G626" t="s">
        <v>2383</v>
      </c>
      <c r="H626">
        <v>1</v>
      </c>
      <c r="I626" t="s">
        <v>2383</v>
      </c>
      <c r="J626" t="s">
        <v>8354</v>
      </c>
      <c r="K626" t="s">
        <v>8369</v>
      </c>
      <c r="L626" t="s">
        <v>8972</v>
      </c>
      <c r="M626">
        <v>0</v>
      </c>
      <c r="N626">
        <v>15817.99</v>
      </c>
      <c r="O626" t="s">
        <v>11</v>
      </c>
      <c r="P626" t="s">
        <v>11</v>
      </c>
      <c r="Q626" t="s">
        <v>23</v>
      </c>
      <c r="R626">
        <v>25</v>
      </c>
    </row>
    <row r="627" spans="1:18" x14ac:dyDescent="0.35">
      <c r="A627" t="s">
        <v>1745</v>
      </c>
      <c r="B627" t="s">
        <v>5842</v>
      </c>
      <c r="C627">
        <v>46.7</v>
      </c>
      <c r="D627">
        <v>10.99</v>
      </c>
      <c r="E627" t="s">
        <v>2380</v>
      </c>
      <c r="F627" t="s">
        <v>2380</v>
      </c>
      <c r="G627" t="s">
        <v>2380</v>
      </c>
      <c r="H627">
        <v>0</v>
      </c>
      <c r="I627" t="s">
        <v>2380</v>
      </c>
      <c r="J627" t="s">
        <v>8352</v>
      </c>
      <c r="K627" t="s">
        <v>8363</v>
      </c>
      <c r="L627" t="s">
        <v>8973</v>
      </c>
      <c r="M627">
        <v>0</v>
      </c>
      <c r="N627">
        <v>15746.62</v>
      </c>
      <c r="O627" t="s">
        <v>11</v>
      </c>
      <c r="P627" t="s">
        <v>16</v>
      </c>
      <c r="Q627" t="s">
        <v>23</v>
      </c>
      <c r="R627">
        <v>48</v>
      </c>
    </row>
    <row r="628" spans="1:18" x14ac:dyDescent="0.35">
      <c r="A628" t="s">
        <v>1744</v>
      </c>
      <c r="B628" t="s">
        <v>5844</v>
      </c>
      <c r="C628">
        <v>45.27</v>
      </c>
      <c r="D628">
        <v>5.2</v>
      </c>
      <c r="E628" t="s">
        <v>2383</v>
      </c>
      <c r="F628" t="s">
        <v>2380</v>
      </c>
      <c r="G628" t="s">
        <v>2380</v>
      </c>
      <c r="H628">
        <v>0</v>
      </c>
      <c r="I628" t="s">
        <v>2380</v>
      </c>
      <c r="J628" t="s">
        <v>8352</v>
      </c>
      <c r="K628" t="s">
        <v>8369</v>
      </c>
      <c r="L628" t="s">
        <v>8974</v>
      </c>
      <c r="M628">
        <v>2</v>
      </c>
      <c r="N628">
        <v>15698.86</v>
      </c>
      <c r="O628" t="s">
        <v>11</v>
      </c>
      <c r="P628" t="s">
        <v>11</v>
      </c>
      <c r="Q628" t="s">
        <v>23</v>
      </c>
      <c r="R628">
        <v>46</v>
      </c>
    </row>
    <row r="629" spans="1:18" x14ac:dyDescent="0.35">
      <c r="A629" t="s">
        <v>1743</v>
      </c>
      <c r="B629" t="s">
        <v>5846</v>
      </c>
      <c r="C629">
        <v>44.29</v>
      </c>
      <c r="D629">
        <v>9.66</v>
      </c>
      <c r="E629" t="s">
        <v>2380</v>
      </c>
      <c r="F629" t="s">
        <v>2380</v>
      </c>
      <c r="G629" t="s">
        <v>2380</v>
      </c>
      <c r="H629">
        <v>2</v>
      </c>
      <c r="I629" t="s">
        <v>2380</v>
      </c>
      <c r="J629" t="s">
        <v>8352</v>
      </c>
      <c r="K629" t="s">
        <v>8363</v>
      </c>
      <c r="L629" t="s">
        <v>8975</v>
      </c>
      <c r="M629">
        <v>0</v>
      </c>
      <c r="N629">
        <v>15670.3</v>
      </c>
      <c r="O629" t="s">
        <v>11</v>
      </c>
      <c r="P629" t="s">
        <v>11</v>
      </c>
      <c r="Q629" t="s">
        <v>535</v>
      </c>
      <c r="R629">
        <v>49</v>
      </c>
    </row>
    <row r="630" spans="1:18" x14ac:dyDescent="0.35">
      <c r="A630" t="s">
        <v>1742</v>
      </c>
      <c r="B630" t="s">
        <v>5848</v>
      </c>
      <c r="C630">
        <v>54.59</v>
      </c>
      <c r="D630">
        <v>4.22</v>
      </c>
      <c r="E630" t="s">
        <v>2383</v>
      </c>
      <c r="F630" t="s">
        <v>2380</v>
      </c>
      <c r="G630" t="s">
        <v>2380</v>
      </c>
      <c r="H630">
        <v>1</v>
      </c>
      <c r="I630" t="s">
        <v>2380</v>
      </c>
      <c r="J630" t="s">
        <v>8352</v>
      </c>
      <c r="K630" t="s">
        <v>8369</v>
      </c>
      <c r="L630" t="s">
        <v>8976</v>
      </c>
      <c r="M630">
        <v>3</v>
      </c>
      <c r="N630">
        <v>15646.28</v>
      </c>
      <c r="O630" t="s">
        <v>11</v>
      </c>
      <c r="P630" t="s">
        <v>11</v>
      </c>
      <c r="Q630" t="s">
        <v>42</v>
      </c>
      <c r="R630">
        <v>34</v>
      </c>
    </row>
    <row r="631" spans="1:18" x14ac:dyDescent="0.35">
      <c r="A631" t="s">
        <v>1741</v>
      </c>
      <c r="B631" t="s">
        <v>5849</v>
      </c>
      <c r="C631">
        <v>32.965000000000003</v>
      </c>
      <c r="D631">
        <v>11.78</v>
      </c>
      <c r="E631" t="s">
        <v>2380</v>
      </c>
      <c r="F631" t="s">
        <v>2380</v>
      </c>
      <c r="G631" t="s">
        <v>2380</v>
      </c>
      <c r="H631">
        <v>0</v>
      </c>
      <c r="I631" t="s">
        <v>2380</v>
      </c>
      <c r="J631" t="s">
        <v>8352</v>
      </c>
      <c r="K631" t="s">
        <v>8363</v>
      </c>
      <c r="L631" t="s">
        <v>8977</v>
      </c>
      <c r="M631">
        <v>3</v>
      </c>
      <c r="N631">
        <v>15612.19</v>
      </c>
      <c r="O631" t="s">
        <v>11</v>
      </c>
      <c r="P631" t="s">
        <v>11</v>
      </c>
      <c r="Q631" t="s">
        <v>23</v>
      </c>
      <c r="R631">
        <v>63</v>
      </c>
    </row>
    <row r="632" spans="1:18" x14ac:dyDescent="0.35">
      <c r="A632" t="s">
        <v>1740</v>
      </c>
      <c r="B632" t="s">
        <v>5851</v>
      </c>
      <c r="C632">
        <v>38.049999999999997</v>
      </c>
      <c r="D632">
        <v>9.6199999999999992</v>
      </c>
      <c r="E632" t="s">
        <v>2380</v>
      </c>
      <c r="F632" t="s">
        <v>2380</v>
      </c>
      <c r="G632" t="s">
        <v>2380</v>
      </c>
      <c r="H632">
        <v>0</v>
      </c>
      <c r="I632" t="s">
        <v>2380</v>
      </c>
      <c r="J632" t="s">
        <v>8352</v>
      </c>
      <c r="K632" t="s">
        <v>8363</v>
      </c>
      <c r="L632" t="s">
        <v>8978</v>
      </c>
      <c r="M632">
        <v>0</v>
      </c>
      <c r="N632">
        <v>15608.58</v>
      </c>
      <c r="O632" t="s">
        <v>11</v>
      </c>
      <c r="P632" t="s">
        <v>11</v>
      </c>
      <c r="Q632" t="s">
        <v>535</v>
      </c>
      <c r="R632">
        <v>57</v>
      </c>
    </row>
    <row r="633" spans="1:18" x14ac:dyDescent="0.35">
      <c r="A633" t="s">
        <v>1739</v>
      </c>
      <c r="B633" t="s">
        <v>5158</v>
      </c>
      <c r="C633">
        <v>46.14</v>
      </c>
      <c r="D633">
        <v>10.78</v>
      </c>
      <c r="E633" t="s">
        <v>2380</v>
      </c>
      <c r="F633" t="s">
        <v>2380</v>
      </c>
      <c r="G633" t="s">
        <v>2380</v>
      </c>
      <c r="H633">
        <v>0</v>
      </c>
      <c r="I633" t="s">
        <v>2380</v>
      </c>
      <c r="J633" t="s">
        <v>8352</v>
      </c>
      <c r="K633" t="s">
        <v>8363</v>
      </c>
      <c r="L633" t="s">
        <v>8979</v>
      </c>
      <c r="M633">
        <v>0</v>
      </c>
      <c r="N633">
        <v>15556.67</v>
      </c>
      <c r="O633" t="s">
        <v>11</v>
      </c>
      <c r="P633" t="s">
        <v>11</v>
      </c>
      <c r="Q633" t="s">
        <v>23</v>
      </c>
      <c r="R633">
        <v>48</v>
      </c>
    </row>
    <row r="634" spans="1:18" x14ac:dyDescent="0.35">
      <c r="A634" t="s">
        <v>1738</v>
      </c>
      <c r="B634" t="s">
        <v>5491</v>
      </c>
      <c r="C634">
        <v>41.325000000000003</v>
      </c>
      <c r="D634">
        <v>5.1100000000000003</v>
      </c>
      <c r="E634" t="s">
        <v>2383</v>
      </c>
      <c r="F634" t="s">
        <v>2380</v>
      </c>
      <c r="G634" t="s">
        <v>2380</v>
      </c>
      <c r="H634">
        <v>2</v>
      </c>
      <c r="I634" t="s">
        <v>2380</v>
      </c>
      <c r="J634" t="s">
        <v>8352</v>
      </c>
      <c r="K634" t="s">
        <v>8369</v>
      </c>
      <c r="L634" t="s">
        <v>8980</v>
      </c>
      <c r="M634">
        <v>3</v>
      </c>
      <c r="N634">
        <v>15555.19</v>
      </c>
      <c r="O634" t="s">
        <v>11</v>
      </c>
      <c r="P634" t="s">
        <v>12</v>
      </c>
      <c r="Q634" t="s">
        <v>23</v>
      </c>
      <c r="R634">
        <v>63</v>
      </c>
    </row>
    <row r="635" spans="1:18" x14ac:dyDescent="0.35">
      <c r="A635" t="s">
        <v>1737</v>
      </c>
      <c r="B635" t="s">
        <v>5855</v>
      </c>
      <c r="C635">
        <v>44.64</v>
      </c>
      <c r="D635">
        <v>7.18</v>
      </c>
      <c r="E635" t="s">
        <v>2380</v>
      </c>
      <c r="F635" t="s">
        <v>2380</v>
      </c>
      <c r="G635" t="s">
        <v>2380</v>
      </c>
      <c r="H635">
        <v>0</v>
      </c>
      <c r="I635" t="s">
        <v>2380</v>
      </c>
      <c r="J635" t="s">
        <v>8352</v>
      </c>
      <c r="K635" t="s">
        <v>8363</v>
      </c>
      <c r="L635" t="s">
        <v>8981</v>
      </c>
      <c r="M635">
        <v>0</v>
      </c>
      <c r="N635">
        <v>15532.16</v>
      </c>
      <c r="O635" t="s">
        <v>11</v>
      </c>
      <c r="P635" t="s">
        <v>11</v>
      </c>
      <c r="Q635" t="s">
        <v>535</v>
      </c>
      <c r="R635">
        <v>48</v>
      </c>
    </row>
    <row r="636" spans="1:18" x14ac:dyDescent="0.35">
      <c r="A636" t="s">
        <v>1736</v>
      </c>
      <c r="B636" t="s">
        <v>5856</v>
      </c>
      <c r="C636">
        <v>25.175000000000001</v>
      </c>
      <c r="D636">
        <v>4.96</v>
      </c>
      <c r="E636" t="s">
        <v>2380</v>
      </c>
      <c r="F636" t="s">
        <v>2382</v>
      </c>
      <c r="G636" t="s">
        <v>2380</v>
      </c>
      <c r="H636">
        <v>1</v>
      </c>
      <c r="I636" t="s">
        <v>2380</v>
      </c>
      <c r="J636" t="s">
        <v>8353</v>
      </c>
      <c r="K636" t="s">
        <v>8369</v>
      </c>
      <c r="L636" t="s">
        <v>8982</v>
      </c>
      <c r="M636">
        <v>0</v>
      </c>
      <c r="N636">
        <v>15518.18</v>
      </c>
      <c r="O636" t="s">
        <v>11</v>
      </c>
      <c r="P636" t="s">
        <v>12</v>
      </c>
      <c r="Q636" t="s">
        <v>164</v>
      </c>
      <c r="R636">
        <v>18</v>
      </c>
    </row>
    <row r="637" spans="1:18" x14ac:dyDescent="0.35">
      <c r="A637" t="s">
        <v>1735</v>
      </c>
      <c r="B637" t="s">
        <v>5858</v>
      </c>
      <c r="C637">
        <v>43.11</v>
      </c>
      <c r="D637">
        <v>4.67</v>
      </c>
      <c r="E637" t="s">
        <v>2383</v>
      </c>
      <c r="F637" t="s">
        <v>2380</v>
      </c>
      <c r="G637" t="s">
        <v>2380</v>
      </c>
      <c r="H637">
        <v>0</v>
      </c>
      <c r="I637" t="s">
        <v>2380</v>
      </c>
      <c r="J637" t="s">
        <v>8352</v>
      </c>
      <c r="K637" t="s">
        <v>8369</v>
      </c>
      <c r="L637" t="s">
        <v>8983</v>
      </c>
      <c r="M637">
        <v>2</v>
      </c>
      <c r="N637">
        <v>15450.48</v>
      </c>
      <c r="O637" t="s">
        <v>11</v>
      </c>
      <c r="P637" t="s">
        <v>16</v>
      </c>
      <c r="Q637" t="s">
        <v>535</v>
      </c>
      <c r="R637">
        <v>46</v>
      </c>
    </row>
    <row r="638" spans="1:18" x14ac:dyDescent="0.35">
      <c r="A638" t="s">
        <v>1734</v>
      </c>
      <c r="B638" t="s">
        <v>5202</v>
      </c>
      <c r="C638">
        <v>53.32</v>
      </c>
      <c r="D638">
        <v>5.0599999999999996</v>
      </c>
      <c r="E638" t="s">
        <v>2380</v>
      </c>
      <c r="F638" t="s">
        <v>2380</v>
      </c>
      <c r="G638" t="s">
        <v>2380</v>
      </c>
      <c r="H638">
        <v>0</v>
      </c>
      <c r="I638" t="s">
        <v>2380</v>
      </c>
      <c r="J638" t="s">
        <v>8352</v>
      </c>
      <c r="K638" t="s">
        <v>8369</v>
      </c>
      <c r="L638" t="s">
        <v>8910</v>
      </c>
      <c r="M638">
        <v>3</v>
      </c>
      <c r="N638">
        <v>15440.2</v>
      </c>
      <c r="O638" t="s">
        <v>11</v>
      </c>
      <c r="P638" t="s">
        <v>16</v>
      </c>
      <c r="Q638" t="s">
        <v>23</v>
      </c>
      <c r="R638">
        <v>32</v>
      </c>
    </row>
    <row r="639" spans="1:18" x14ac:dyDescent="0.35">
      <c r="A639" t="s">
        <v>1733</v>
      </c>
      <c r="B639" t="s">
        <v>4973</v>
      </c>
      <c r="C639">
        <v>38.04</v>
      </c>
      <c r="D639">
        <v>5.0199999999999996</v>
      </c>
      <c r="E639" t="s">
        <v>2383</v>
      </c>
      <c r="F639" t="s">
        <v>2380</v>
      </c>
      <c r="G639" t="s">
        <v>2380</v>
      </c>
      <c r="H639">
        <v>1</v>
      </c>
      <c r="I639" t="s">
        <v>2380</v>
      </c>
      <c r="J639" t="s">
        <v>8352</v>
      </c>
      <c r="K639" t="s">
        <v>8369</v>
      </c>
      <c r="L639" t="s">
        <v>8984</v>
      </c>
      <c r="M639">
        <v>0</v>
      </c>
      <c r="N639">
        <v>15377.77</v>
      </c>
      <c r="O639" t="s">
        <v>11</v>
      </c>
      <c r="P639" t="s">
        <v>11</v>
      </c>
      <c r="Q639" t="s">
        <v>23</v>
      </c>
      <c r="R639">
        <v>58</v>
      </c>
    </row>
    <row r="640" spans="1:18" x14ac:dyDescent="0.35">
      <c r="A640" t="s">
        <v>1732</v>
      </c>
      <c r="B640" t="s">
        <v>5862</v>
      </c>
      <c r="C640">
        <v>37.9</v>
      </c>
      <c r="D640">
        <v>7.76</v>
      </c>
      <c r="E640" t="s">
        <v>2380</v>
      </c>
      <c r="F640" t="s">
        <v>2380</v>
      </c>
      <c r="G640" t="s">
        <v>2380</v>
      </c>
      <c r="H640">
        <v>0</v>
      </c>
      <c r="I640" t="s">
        <v>2380</v>
      </c>
      <c r="J640" t="s">
        <v>8352</v>
      </c>
      <c r="K640" t="s">
        <v>8363</v>
      </c>
      <c r="L640" t="s">
        <v>8985</v>
      </c>
      <c r="M640">
        <v>0</v>
      </c>
      <c r="N640">
        <v>15368.22</v>
      </c>
      <c r="O640" t="s">
        <v>11</v>
      </c>
      <c r="P640" t="s">
        <v>11</v>
      </c>
      <c r="Q640" t="s">
        <v>42</v>
      </c>
      <c r="R640">
        <v>60</v>
      </c>
    </row>
    <row r="641" spans="1:18" x14ac:dyDescent="0.35">
      <c r="A641" t="s">
        <v>1731</v>
      </c>
      <c r="B641" t="s">
        <v>5863</v>
      </c>
      <c r="C641">
        <v>39.6</v>
      </c>
      <c r="D641">
        <v>9.32</v>
      </c>
      <c r="E641" t="s">
        <v>2380</v>
      </c>
      <c r="F641" t="s">
        <v>2380</v>
      </c>
      <c r="G641" t="s">
        <v>2380</v>
      </c>
      <c r="H641">
        <v>0</v>
      </c>
      <c r="I641" t="s">
        <v>2380</v>
      </c>
      <c r="J641" t="s">
        <v>8352</v>
      </c>
      <c r="K641" t="s">
        <v>8363</v>
      </c>
      <c r="L641" t="s">
        <v>8986</v>
      </c>
      <c r="M641">
        <v>0</v>
      </c>
      <c r="N641">
        <v>15363.77</v>
      </c>
      <c r="O641" t="s">
        <v>11</v>
      </c>
      <c r="P641" t="s">
        <v>16</v>
      </c>
      <c r="Q641" t="s">
        <v>535</v>
      </c>
      <c r="R641">
        <v>54</v>
      </c>
    </row>
    <row r="642" spans="1:18" x14ac:dyDescent="0.35">
      <c r="A642" t="s">
        <v>1730</v>
      </c>
      <c r="B642" t="s">
        <v>5865</v>
      </c>
      <c r="C642">
        <v>50.92</v>
      </c>
      <c r="D642">
        <v>5.31</v>
      </c>
      <c r="E642" t="s">
        <v>2383</v>
      </c>
      <c r="F642" t="s">
        <v>2380</v>
      </c>
      <c r="G642" t="s">
        <v>2380</v>
      </c>
      <c r="H642">
        <v>1</v>
      </c>
      <c r="I642" t="s">
        <v>2380</v>
      </c>
      <c r="J642" t="s">
        <v>8352</v>
      </c>
      <c r="K642" t="s">
        <v>8369</v>
      </c>
      <c r="L642" t="s">
        <v>8536</v>
      </c>
      <c r="M642">
        <v>3</v>
      </c>
      <c r="N642">
        <v>15361.5</v>
      </c>
      <c r="O642" t="s">
        <v>11</v>
      </c>
      <c r="P642" t="s">
        <v>12</v>
      </c>
      <c r="Q642" t="s">
        <v>249</v>
      </c>
      <c r="R642">
        <v>34</v>
      </c>
    </row>
    <row r="643" spans="1:18" x14ac:dyDescent="0.35">
      <c r="A643" t="s">
        <v>1729</v>
      </c>
      <c r="B643" t="s">
        <v>5866</v>
      </c>
      <c r="C643">
        <v>21.85</v>
      </c>
      <c r="D643">
        <v>5.56</v>
      </c>
      <c r="E643" t="s">
        <v>2383</v>
      </c>
      <c r="F643" t="s">
        <v>2380</v>
      </c>
      <c r="G643" t="s">
        <v>2380</v>
      </c>
      <c r="H643">
        <v>0</v>
      </c>
      <c r="I643" t="s">
        <v>2383</v>
      </c>
      <c r="J643" t="s">
        <v>8354</v>
      </c>
      <c r="K643" t="s">
        <v>8369</v>
      </c>
      <c r="L643" t="s">
        <v>8987</v>
      </c>
      <c r="M643">
        <v>1</v>
      </c>
      <c r="N643">
        <v>15359.1</v>
      </c>
      <c r="O643" t="s">
        <v>11</v>
      </c>
      <c r="P643" t="s">
        <v>12</v>
      </c>
      <c r="Q643" t="s">
        <v>247</v>
      </c>
      <c r="R643">
        <v>21</v>
      </c>
    </row>
    <row r="644" spans="1:18" x14ac:dyDescent="0.35">
      <c r="A644" t="s">
        <v>1728</v>
      </c>
      <c r="B644" t="s">
        <v>4748</v>
      </c>
      <c r="C644">
        <v>36.08</v>
      </c>
      <c r="D644">
        <v>7.11</v>
      </c>
      <c r="E644" t="s">
        <v>2383</v>
      </c>
      <c r="F644" t="s">
        <v>2380</v>
      </c>
      <c r="G644" t="s">
        <v>2383</v>
      </c>
      <c r="H644">
        <v>1</v>
      </c>
      <c r="I644" t="s">
        <v>2380</v>
      </c>
      <c r="J644" t="s">
        <v>8352</v>
      </c>
      <c r="K644" t="s">
        <v>8363</v>
      </c>
      <c r="L644" t="s">
        <v>8988</v>
      </c>
      <c r="M644">
        <v>0</v>
      </c>
      <c r="N644">
        <v>15322.77</v>
      </c>
      <c r="O644" t="s">
        <v>11</v>
      </c>
      <c r="P644" t="s">
        <v>12</v>
      </c>
      <c r="Q644" t="s">
        <v>300</v>
      </c>
      <c r="R644">
        <v>59</v>
      </c>
    </row>
    <row r="645" spans="1:18" x14ac:dyDescent="0.35">
      <c r="A645" t="s">
        <v>1727</v>
      </c>
      <c r="B645" t="s">
        <v>5869</v>
      </c>
      <c r="C645">
        <v>40.44</v>
      </c>
      <c r="D645">
        <v>5.13</v>
      </c>
      <c r="E645" t="s">
        <v>2383</v>
      </c>
      <c r="F645" t="s">
        <v>2380</v>
      </c>
      <c r="G645" t="s">
        <v>2383</v>
      </c>
      <c r="H645">
        <v>1</v>
      </c>
      <c r="I645" t="s">
        <v>2380</v>
      </c>
      <c r="J645" t="s">
        <v>8352</v>
      </c>
      <c r="K645" t="s">
        <v>8369</v>
      </c>
      <c r="L645" t="s">
        <v>8989</v>
      </c>
      <c r="M645">
        <v>0</v>
      </c>
      <c r="N645">
        <v>15260.52</v>
      </c>
      <c r="O645" t="s">
        <v>11</v>
      </c>
      <c r="P645" t="s">
        <v>11</v>
      </c>
      <c r="Q645" t="s">
        <v>249</v>
      </c>
      <c r="R645">
        <v>53</v>
      </c>
    </row>
    <row r="646" spans="1:18" x14ac:dyDescent="0.35">
      <c r="A646" t="s">
        <v>1726</v>
      </c>
      <c r="B646" t="s">
        <v>5467</v>
      </c>
      <c r="C646">
        <v>38.094999999999999</v>
      </c>
      <c r="D646">
        <v>10.199999999999999</v>
      </c>
      <c r="E646" t="s">
        <v>2380</v>
      </c>
      <c r="F646" t="s">
        <v>2380</v>
      </c>
      <c r="G646" t="s">
        <v>2380</v>
      </c>
      <c r="H646">
        <v>0</v>
      </c>
      <c r="I646" t="s">
        <v>2380</v>
      </c>
      <c r="J646" t="s">
        <v>8352</v>
      </c>
      <c r="K646" t="s">
        <v>8363</v>
      </c>
      <c r="L646" t="s">
        <v>8990</v>
      </c>
      <c r="M646">
        <v>2</v>
      </c>
      <c r="N646">
        <v>15230.32</v>
      </c>
      <c r="O646" t="s">
        <v>11</v>
      </c>
      <c r="P646" t="s">
        <v>11</v>
      </c>
      <c r="Q646" t="s">
        <v>247</v>
      </c>
      <c r="R646">
        <v>62</v>
      </c>
    </row>
    <row r="647" spans="1:18" x14ac:dyDescent="0.35">
      <c r="A647" t="s">
        <v>1725</v>
      </c>
      <c r="B647" t="s">
        <v>5872</v>
      </c>
      <c r="C647">
        <v>44.95</v>
      </c>
      <c r="D647">
        <v>10.4</v>
      </c>
      <c r="E647" t="s">
        <v>2380</v>
      </c>
      <c r="F647" t="s">
        <v>2380</v>
      </c>
      <c r="G647" t="s">
        <v>2380</v>
      </c>
      <c r="H647">
        <v>0</v>
      </c>
      <c r="I647" t="s">
        <v>2380</v>
      </c>
      <c r="J647" t="s">
        <v>8352</v>
      </c>
      <c r="K647" t="s">
        <v>8363</v>
      </c>
      <c r="L647" t="s">
        <v>8991</v>
      </c>
      <c r="M647">
        <v>2</v>
      </c>
      <c r="N647">
        <v>15207.92</v>
      </c>
      <c r="O647" t="s">
        <v>11</v>
      </c>
      <c r="P647" t="s">
        <v>16</v>
      </c>
      <c r="Q647" t="s">
        <v>23</v>
      </c>
      <c r="R647">
        <v>44</v>
      </c>
    </row>
    <row r="648" spans="1:18" x14ac:dyDescent="0.35">
      <c r="A648" t="s">
        <v>1724</v>
      </c>
      <c r="B648" t="s">
        <v>5874</v>
      </c>
      <c r="C648">
        <v>35.54</v>
      </c>
      <c r="D648">
        <v>10.67</v>
      </c>
      <c r="E648" t="s">
        <v>2380</v>
      </c>
      <c r="F648" t="s">
        <v>2380</v>
      </c>
      <c r="G648" t="s">
        <v>2380</v>
      </c>
      <c r="H648">
        <v>0</v>
      </c>
      <c r="I648" t="s">
        <v>2380</v>
      </c>
      <c r="J648" t="s">
        <v>8352</v>
      </c>
      <c r="K648" t="s">
        <v>8363</v>
      </c>
      <c r="L648" t="s">
        <v>8992</v>
      </c>
      <c r="M648">
        <v>0</v>
      </c>
      <c r="N648">
        <v>15174.81</v>
      </c>
      <c r="O648" t="s">
        <v>11</v>
      </c>
      <c r="P648" t="s">
        <v>16</v>
      </c>
      <c r="Q648" t="s">
        <v>23</v>
      </c>
      <c r="R648">
        <v>60</v>
      </c>
    </row>
    <row r="649" spans="1:18" x14ac:dyDescent="0.35">
      <c r="A649" t="s">
        <v>1723</v>
      </c>
      <c r="B649" t="s">
        <v>5876</v>
      </c>
      <c r="C649">
        <v>39.799999999999997</v>
      </c>
      <c r="D649">
        <v>4.6500000000000004</v>
      </c>
      <c r="E649" t="s">
        <v>2383</v>
      </c>
      <c r="F649" t="s">
        <v>2380</v>
      </c>
      <c r="G649" t="s">
        <v>2380</v>
      </c>
      <c r="H649">
        <v>2</v>
      </c>
      <c r="I649" t="s">
        <v>2380</v>
      </c>
      <c r="J649" t="s">
        <v>8352</v>
      </c>
      <c r="K649" t="s">
        <v>8369</v>
      </c>
      <c r="L649" t="s">
        <v>8993</v>
      </c>
      <c r="M649">
        <v>3</v>
      </c>
      <c r="N649">
        <v>15170.07</v>
      </c>
      <c r="O649" t="s">
        <v>11</v>
      </c>
      <c r="P649" t="s">
        <v>12</v>
      </c>
      <c r="Q649" t="s">
        <v>42</v>
      </c>
      <c r="R649">
        <v>63</v>
      </c>
    </row>
    <row r="650" spans="1:18" x14ac:dyDescent="0.35">
      <c r="A650" t="s">
        <v>1722</v>
      </c>
      <c r="B650" t="s">
        <v>5469</v>
      </c>
      <c r="C650">
        <v>33.659999999999997</v>
      </c>
      <c r="D650">
        <v>5.65</v>
      </c>
      <c r="E650" t="s">
        <v>2383</v>
      </c>
      <c r="F650" t="s">
        <v>2380</v>
      </c>
      <c r="G650" t="s">
        <v>2380</v>
      </c>
      <c r="H650">
        <v>2</v>
      </c>
      <c r="I650" t="s">
        <v>2380</v>
      </c>
      <c r="J650" t="s">
        <v>8352</v>
      </c>
      <c r="K650" t="s">
        <v>8369</v>
      </c>
      <c r="L650" t="s">
        <v>8994</v>
      </c>
      <c r="M650">
        <v>3</v>
      </c>
      <c r="N650">
        <v>15161.53</v>
      </c>
      <c r="O650" t="s">
        <v>11</v>
      </c>
      <c r="P650" t="s">
        <v>16</v>
      </c>
      <c r="Q650" t="s">
        <v>13</v>
      </c>
      <c r="R650">
        <v>64</v>
      </c>
    </row>
    <row r="651" spans="1:18" x14ac:dyDescent="0.35">
      <c r="A651" t="s">
        <v>1721</v>
      </c>
      <c r="B651" t="s">
        <v>5879</v>
      </c>
      <c r="C651">
        <v>35.5</v>
      </c>
      <c r="D651">
        <v>11.97</v>
      </c>
      <c r="E651" t="s">
        <v>2380</v>
      </c>
      <c r="F651" t="s">
        <v>2380</v>
      </c>
      <c r="G651" t="s">
        <v>2380</v>
      </c>
      <c r="H651">
        <v>0</v>
      </c>
      <c r="I651" t="s">
        <v>2380</v>
      </c>
      <c r="J651" t="s">
        <v>8352</v>
      </c>
      <c r="K651" t="s">
        <v>8363</v>
      </c>
      <c r="L651" t="s">
        <v>8995</v>
      </c>
      <c r="M651">
        <v>0</v>
      </c>
      <c r="N651">
        <v>15161.25</v>
      </c>
      <c r="O651" t="s">
        <v>11</v>
      </c>
      <c r="P651" t="s">
        <v>11</v>
      </c>
      <c r="Q651" t="s">
        <v>23</v>
      </c>
      <c r="R651">
        <v>60</v>
      </c>
    </row>
    <row r="652" spans="1:18" x14ac:dyDescent="0.35">
      <c r="A652" t="s">
        <v>1720</v>
      </c>
      <c r="B652" t="s">
        <v>4758</v>
      </c>
      <c r="C652">
        <v>41.63</v>
      </c>
      <c r="D652">
        <v>6.71</v>
      </c>
      <c r="E652" t="s">
        <v>2380</v>
      </c>
      <c r="F652" t="s">
        <v>2380</v>
      </c>
      <c r="G652" t="s">
        <v>2380</v>
      </c>
      <c r="H652">
        <v>0</v>
      </c>
      <c r="I652" t="s">
        <v>2380</v>
      </c>
      <c r="J652" t="s">
        <v>8352</v>
      </c>
      <c r="K652" t="s">
        <v>8363</v>
      </c>
      <c r="L652" t="s">
        <v>8996</v>
      </c>
      <c r="M652">
        <v>0</v>
      </c>
      <c r="N652">
        <v>15150.44</v>
      </c>
      <c r="O652" t="s">
        <v>11</v>
      </c>
      <c r="P652" t="s">
        <v>16</v>
      </c>
      <c r="Q652" t="s">
        <v>249</v>
      </c>
      <c r="R652">
        <v>51</v>
      </c>
    </row>
    <row r="653" spans="1:18" x14ac:dyDescent="0.35">
      <c r="A653" t="s">
        <v>1719</v>
      </c>
      <c r="B653" t="s">
        <v>5882</v>
      </c>
      <c r="C653">
        <v>46.49</v>
      </c>
      <c r="D653">
        <v>11.92</v>
      </c>
      <c r="E653" t="s">
        <v>2380</v>
      </c>
      <c r="F653" t="s">
        <v>2380</v>
      </c>
      <c r="G653" t="s">
        <v>2380</v>
      </c>
      <c r="H653">
        <v>0</v>
      </c>
      <c r="I653" t="s">
        <v>2380</v>
      </c>
      <c r="J653" t="s">
        <v>8352</v>
      </c>
      <c r="K653" t="s">
        <v>8363</v>
      </c>
      <c r="L653" t="s">
        <v>8997</v>
      </c>
      <c r="M653">
        <v>2</v>
      </c>
      <c r="N653">
        <v>15123.19</v>
      </c>
      <c r="O653" t="s">
        <v>11</v>
      </c>
      <c r="P653" t="s">
        <v>16</v>
      </c>
      <c r="Q653" t="s">
        <v>42</v>
      </c>
      <c r="R653">
        <v>44</v>
      </c>
    </row>
    <row r="654" spans="1:18" x14ac:dyDescent="0.35">
      <c r="A654" t="s">
        <v>1718</v>
      </c>
      <c r="B654" t="s">
        <v>5884</v>
      </c>
      <c r="C654">
        <v>43.29</v>
      </c>
      <c r="D654">
        <v>5.35</v>
      </c>
      <c r="E654" t="s">
        <v>2380</v>
      </c>
      <c r="F654" t="s">
        <v>2380</v>
      </c>
      <c r="G654" t="s">
        <v>2380</v>
      </c>
      <c r="H654">
        <v>2</v>
      </c>
      <c r="I654" t="s">
        <v>2380</v>
      </c>
      <c r="J654" t="s">
        <v>8352</v>
      </c>
      <c r="K654" t="s">
        <v>8369</v>
      </c>
      <c r="L654" t="s">
        <v>8637</v>
      </c>
      <c r="M654">
        <v>0</v>
      </c>
      <c r="N654">
        <v>15103.69</v>
      </c>
      <c r="O654" t="s">
        <v>11</v>
      </c>
      <c r="P654" t="s">
        <v>16</v>
      </c>
      <c r="Q654" t="s">
        <v>23</v>
      </c>
      <c r="R654">
        <v>50</v>
      </c>
    </row>
    <row r="655" spans="1:18" x14ac:dyDescent="0.35">
      <c r="A655" t="s">
        <v>1717</v>
      </c>
      <c r="B655" t="s">
        <v>4920</v>
      </c>
      <c r="C655">
        <v>43.08</v>
      </c>
      <c r="D655">
        <v>8.9600000000000009</v>
      </c>
      <c r="E655" t="s">
        <v>2383</v>
      </c>
      <c r="F655" t="s">
        <v>2380</v>
      </c>
      <c r="G655" t="s">
        <v>2380</v>
      </c>
      <c r="H655">
        <v>1</v>
      </c>
      <c r="I655" t="s">
        <v>2380</v>
      </c>
      <c r="J655" t="s">
        <v>8352</v>
      </c>
      <c r="K655" t="s">
        <v>8363</v>
      </c>
      <c r="L655" t="s">
        <v>8998</v>
      </c>
      <c r="M655">
        <v>1</v>
      </c>
      <c r="N655">
        <v>15090.35</v>
      </c>
      <c r="O655" t="s">
        <v>11</v>
      </c>
      <c r="P655" t="s">
        <v>16</v>
      </c>
      <c r="Q655" t="s">
        <v>249</v>
      </c>
      <c r="R655">
        <v>47</v>
      </c>
    </row>
    <row r="656" spans="1:18" x14ac:dyDescent="0.35">
      <c r="A656" t="s">
        <v>1716</v>
      </c>
      <c r="B656" t="s">
        <v>5887</v>
      </c>
      <c r="C656">
        <v>39.07</v>
      </c>
      <c r="D656">
        <v>11.93</v>
      </c>
      <c r="E656" t="s">
        <v>2380</v>
      </c>
      <c r="F656" t="s">
        <v>2380</v>
      </c>
      <c r="G656" t="s">
        <v>2380</v>
      </c>
      <c r="H656">
        <v>0</v>
      </c>
      <c r="I656" t="s">
        <v>2380</v>
      </c>
      <c r="J656" t="s">
        <v>8352</v>
      </c>
      <c r="K656" t="s">
        <v>8363</v>
      </c>
      <c r="L656" t="s">
        <v>8999</v>
      </c>
      <c r="M656">
        <v>0</v>
      </c>
      <c r="N656">
        <v>15052.68</v>
      </c>
      <c r="O656" t="s">
        <v>11</v>
      </c>
      <c r="P656" t="s">
        <v>11</v>
      </c>
      <c r="Q656" t="s">
        <v>632</v>
      </c>
      <c r="R656">
        <v>54</v>
      </c>
    </row>
    <row r="657" spans="1:18" x14ac:dyDescent="0.35">
      <c r="A657" t="s">
        <v>1715</v>
      </c>
      <c r="B657" t="s">
        <v>5889</v>
      </c>
      <c r="C657">
        <v>41.3</v>
      </c>
      <c r="D657">
        <v>9.59</v>
      </c>
      <c r="E657" t="s">
        <v>2380</v>
      </c>
      <c r="F657" t="s">
        <v>2380</v>
      </c>
      <c r="G657" t="s">
        <v>2380</v>
      </c>
      <c r="H657">
        <v>0</v>
      </c>
      <c r="I657" t="s">
        <v>2380</v>
      </c>
      <c r="J657" t="s">
        <v>8352</v>
      </c>
      <c r="K657" t="s">
        <v>8363</v>
      </c>
      <c r="L657" t="s">
        <v>9000</v>
      </c>
      <c r="M657">
        <v>0</v>
      </c>
      <c r="N657">
        <v>15038.51</v>
      </c>
      <c r="O657" t="s">
        <v>11</v>
      </c>
      <c r="P657" t="s">
        <v>12</v>
      </c>
      <c r="Q657" t="s">
        <v>249</v>
      </c>
      <c r="R657">
        <v>51</v>
      </c>
    </row>
    <row r="658" spans="1:18" x14ac:dyDescent="0.35">
      <c r="A658" t="s">
        <v>1714</v>
      </c>
      <c r="B658" t="s">
        <v>5891</v>
      </c>
      <c r="C658">
        <v>42.95</v>
      </c>
      <c r="D658">
        <v>11.88</v>
      </c>
      <c r="E658" t="s">
        <v>2383</v>
      </c>
      <c r="F658" t="s">
        <v>2380</v>
      </c>
      <c r="G658" t="s">
        <v>2380</v>
      </c>
      <c r="H658">
        <v>2</v>
      </c>
      <c r="I658" t="s">
        <v>2380</v>
      </c>
      <c r="J658" t="s">
        <v>8352</v>
      </c>
      <c r="K658" t="s">
        <v>8363</v>
      </c>
      <c r="L658" t="s">
        <v>8367</v>
      </c>
      <c r="M658">
        <v>0</v>
      </c>
      <c r="N658">
        <v>15026.3</v>
      </c>
      <c r="O658" t="s">
        <v>11</v>
      </c>
      <c r="P658" t="s">
        <v>12</v>
      </c>
      <c r="Q658" t="s">
        <v>42</v>
      </c>
      <c r="R658">
        <v>52</v>
      </c>
    </row>
    <row r="659" spans="1:18" x14ac:dyDescent="0.35">
      <c r="A659" t="s">
        <v>1713</v>
      </c>
      <c r="B659" t="s">
        <v>5893</v>
      </c>
      <c r="C659">
        <v>46.96</v>
      </c>
      <c r="D659">
        <v>4.6399999999999997</v>
      </c>
      <c r="E659" t="s">
        <v>2380</v>
      </c>
      <c r="F659" t="s">
        <v>2380</v>
      </c>
      <c r="G659" t="s">
        <v>2383</v>
      </c>
      <c r="H659">
        <v>1</v>
      </c>
      <c r="I659" t="s">
        <v>2380</v>
      </c>
      <c r="J659" t="s">
        <v>8352</v>
      </c>
      <c r="K659" t="s">
        <v>8369</v>
      </c>
      <c r="L659" t="s">
        <v>9001</v>
      </c>
      <c r="M659">
        <v>2</v>
      </c>
      <c r="N659">
        <v>15025.76</v>
      </c>
      <c r="O659" t="s">
        <v>11</v>
      </c>
      <c r="P659" t="s">
        <v>16</v>
      </c>
      <c r="Q659" t="s">
        <v>42</v>
      </c>
      <c r="R659">
        <v>43</v>
      </c>
    </row>
    <row r="660" spans="1:18" x14ac:dyDescent="0.35">
      <c r="A660" t="s">
        <v>1712</v>
      </c>
      <c r="B660" t="s">
        <v>5895</v>
      </c>
      <c r="C660">
        <v>30.495000000000001</v>
      </c>
      <c r="D660">
        <v>9.5299999999999994</v>
      </c>
      <c r="E660" t="s">
        <v>2380</v>
      </c>
      <c r="F660" t="s">
        <v>2380</v>
      </c>
      <c r="G660" t="s">
        <v>2380</v>
      </c>
      <c r="H660">
        <v>0</v>
      </c>
      <c r="I660" t="s">
        <v>2380</v>
      </c>
      <c r="J660" t="s">
        <v>8352</v>
      </c>
      <c r="K660" t="s">
        <v>8363</v>
      </c>
      <c r="L660" t="s">
        <v>9002</v>
      </c>
      <c r="M660">
        <v>2</v>
      </c>
      <c r="N660">
        <v>15019.76</v>
      </c>
      <c r="O660" t="s">
        <v>11</v>
      </c>
      <c r="P660" t="s">
        <v>11</v>
      </c>
      <c r="Q660" t="s">
        <v>23</v>
      </c>
      <c r="R660">
        <v>62</v>
      </c>
    </row>
    <row r="661" spans="1:18" x14ac:dyDescent="0.35">
      <c r="A661" t="s">
        <v>1711</v>
      </c>
      <c r="B661" t="s">
        <v>5897</v>
      </c>
      <c r="C661">
        <v>17.954999999999998</v>
      </c>
      <c r="D661">
        <v>5.29</v>
      </c>
      <c r="E661" t="s">
        <v>2383</v>
      </c>
      <c r="F661" t="s">
        <v>2380</v>
      </c>
      <c r="G661" t="s">
        <v>2380</v>
      </c>
      <c r="H661">
        <v>1</v>
      </c>
      <c r="I661" t="s">
        <v>2383</v>
      </c>
      <c r="J661" t="s">
        <v>8355</v>
      </c>
      <c r="K661" t="s">
        <v>8369</v>
      </c>
      <c r="L661" t="s">
        <v>9003</v>
      </c>
      <c r="M661">
        <v>2</v>
      </c>
      <c r="N661">
        <v>15006.58</v>
      </c>
      <c r="O661" t="s">
        <v>11</v>
      </c>
      <c r="P661" t="s">
        <v>11</v>
      </c>
      <c r="Q661" t="s">
        <v>247</v>
      </c>
      <c r="R661">
        <v>27</v>
      </c>
    </row>
    <row r="662" spans="1:18" x14ac:dyDescent="0.35">
      <c r="A662" t="s">
        <v>1710</v>
      </c>
      <c r="B662" t="s">
        <v>5899</v>
      </c>
      <c r="C662">
        <v>25.6</v>
      </c>
      <c r="D662">
        <v>10.95</v>
      </c>
      <c r="E662" t="s">
        <v>2380</v>
      </c>
      <c r="F662" t="s">
        <v>2380</v>
      </c>
      <c r="G662" t="s">
        <v>2380</v>
      </c>
      <c r="H662">
        <v>3</v>
      </c>
      <c r="I662" t="s">
        <v>2380</v>
      </c>
      <c r="J662" t="s">
        <v>8353</v>
      </c>
      <c r="K662" t="s">
        <v>8363</v>
      </c>
      <c r="L662" t="s">
        <v>9004</v>
      </c>
      <c r="M662">
        <v>2</v>
      </c>
      <c r="N662">
        <v>14988.43</v>
      </c>
      <c r="O662" t="s">
        <v>11</v>
      </c>
      <c r="P662" t="s">
        <v>12</v>
      </c>
      <c r="Q662" t="s">
        <v>42</v>
      </c>
      <c r="R662">
        <v>64</v>
      </c>
    </row>
    <row r="663" spans="1:18" x14ac:dyDescent="0.35">
      <c r="A663" t="s">
        <v>1709</v>
      </c>
      <c r="B663" t="s">
        <v>5901</v>
      </c>
      <c r="C663">
        <v>34.21</v>
      </c>
      <c r="D663">
        <v>9.17</v>
      </c>
      <c r="E663" t="s">
        <v>2380</v>
      </c>
      <c r="F663" t="s">
        <v>2380</v>
      </c>
      <c r="G663" t="s">
        <v>2380</v>
      </c>
      <c r="H663">
        <v>0</v>
      </c>
      <c r="I663" t="s">
        <v>2380</v>
      </c>
      <c r="J663" t="s">
        <v>8352</v>
      </c>
      <c r="K663" t="s">
        <v>8363</v>
      </c>
      <c r="L663" t="s">
        <v>9005</v>
      </c>
      <c r="M663">
        <v>0</v>
      </c>
      <c r="N663">
        <v>14945.34</v>
      </c>
      <c r="O663" t="s">
        <v>11</v>
      </c>
      <c r="P663" t="s">
        <v>16</v>
      </c>
      <c r="Q663" t="s">
        <v>300</v>
      </c>
      <c r="R663">
        <v>60</v>
      </c>
    </row>
    <row r="664" spans="1:18" x14ac:dyDescent="0.35">
      <c r="A664" t="s">
        <v>1708</v>
      </c>
      <c r="B664" t="s">
        <v>5903</v>
      </c>
      <c r="C664">
        <v>39.74</v>
      </c>
      <c r="D664">
        <v>7.39</v>
      </c>
      <c r="E664" t="s">
        <v>2380</v>
      </c>
      <c r="F664" t="s">
        <v>2380</v>
      </c>
      <c r="G664" t="s">
        <v>2380</v>
      </c>
      <c r="H664">
        <v>0</v>
      </c>
      <c r="I664" t="s">
        <v>2380</v>
      </c>
      <c r="J664" t="s">
        <v>8352</v>
      </c>
      <c r="K664" t="s">
        <v>8363</v>
      </c>
      <c r="L664" t="s">
        <v>9006</v>
      </c>
      <c r="M664">
        <v>0</v>
      </c>
      <c r="N664">
        <v>14926.97</v>
      </c>
      <c r="O664" t="s">
        <v>11</v>
      </c>
      <c r="P664" t="s">
        <v>11</v>
      </c>
      <c r="Q664" t="s">
        <v>23</v>
      </c>
      <c r="R664">
        <v>54</v>
      </c>
    </row>
    <row r="665" spans="1:18" x14ac:dyDescent="0.35">
      <c r="A665" t="s">
        <v>1707</v>
      </c>
      <c r="B665" t="s">
        <v>5905</v>
      </c>
      <c r="C665">
        <v>49.53</v>
      </c>
      <c r="D665">
        <v>9.1300000000000008</v>
      </c>
      <c r="E665" t="s">
        <v>2383</v>
      </c>
      <c r="F665" t="s">
        <v>2380</v>
      </c>
      <c r="G665" t="s">
        <v>2380</v>
      </c>
      <c r="H665">
        <v>0</v>
      </c>
      <c r="I665" t="s">
        <v>2380</v>
      </c>
      <c r="J665" t="s">
        <v>8352</v>
      </c>
      <c r="K665" t="s">
        <v>8363</v>
      </c>
      <c r="L665" t="s">
        <v>9007</v>
      </c>
      <c r="M665">
        <v>1</v>
      </c>
      <c r="N665">
        <v>14908.27</v>
      </c>
      <c r="O665" t="s">
        <v>11</v>
      </c>
      <c r="P665" t="s">
        <v>16</v>
      </c>
      <c r="Q665" t="s">
        <v>42</v>
      </c>
      <c r="R665">
        <v>41</v>
      </c>
    </row>
    <row r="666" spans="1:18" x14ac:dyDescent="0.35">
      <c r="A666" t="s">
        <v>1706</v>
      </c>
      <c r="B666" t="s">
        <v>5907</v>
      </c>
      <c r="C666">
        <v>39.33</v>
      </c>
      <c r="D666">
        <v>10.4</v>
      </c>
      <c r="E666" t="s">
        <v>2380</v>
      </c>
      <c r="F666" t="s">
        <v>2380</v>
      </c>
      <c r="G666" t="s">
        <v>2380</v>
      </c>
      <c r="H666">
        <v>3</v>
      </c>
      <c r="I666" t="s">
        <v>2380</v>
      </c>
      <c r="J666" t="s">
        <v>8352</v>
      </c>
      <c r="K666" t="s">
        <v>8363</v>
      </c>
      <c r="L666" t="s">
        <v>9008</v>
      </c>
      <c r="M666">
        <v>0</v>
      </c>
      <c r="N666">
        <v>14901.52</v>
      </c>
      <c r="O666" t="s">
        <v>11</v>
      </c>
      <c r="P666" t="s">
        <v>11</v>
      </c>
      <c r="Q666" t="s">
        <v>247</v>
      </c>
      <c r="R666">
        <v>64</v>
      </c>
    </row>
    <row r="667" spans="1:18" x14ac:dyDescent="0.35">
      <c r="A667" t="s">
        <v>1705</v>
      </c>
      <c r="B667" t="s">
        <v>5909</v>
      </c>
      <c r="C667">
        <v>39.979999999999997</v>
      </c>
      <c r="D667">
        <v>9.4600000000000009</v>
      </c>
      <c r="E667" t="s">
        <v>2383</v>
      </c>
      <c r="F667" t="s">
        <v>2380</v>
      </c>
      <c r="G667" t="s">
        <v>2380</v>
      </c>
      <c r="H667">
        <v>2</v>
      </c>
      <c r="I667" t="s">
        <v>2380</v>
      </c>
      <c r="J667" t="s">
        <v>8352</v>
      </c>
      <c r="K667" t="s">
        <v>8363</v>
      </c>
      <c r="L667" t="s">
        <v>8667</v>
      </c>
      <c r="M667">
        <v>0</v>
      </c>
      <c r="N667">
        <v>14847.63</v>
      </c>
      <c r="O667" t="s">
        <v>11</v>
      </c>
      <c r="P667" t="s">
        <v>11</v>
      </c>
      <c r="Q667" t="s">
        <v>249</v>
      </c>
      <c r="R667">
        <v>52</v>
      </c>
    </row>
    <row r="668" spans="1:18" x14ac:dyDescent="0.35">
      <c r="A668" t="s">
        <v>1704</v>
      </c>
      <c r="B668" t="s">
        <v>5730</v>
      </c>
      <c r="C668">
        <v>46.51</v>
      </c>
      <c r="D668">
        <v>8.69</v>
      </c>
      <c r="E668" t="s">
        <v>2383</v>
      </c>
      <c r="F668" t="s">
        <v>2380</v>
      </c>
      <c r="G668" t="s">
        <v>2380</v>
      </c>
      <c r="H668">
        <v>0</v>
      </c>
      <c r="I668" t="s">
        <v>2380</v>
      </c>
      <c r="J668" t="s">
        <v>8352</v>
      </c>
      <c r="K668" t="s">
        <v>8363</v>
      </c>
      <c r="L668" t="s">
        <v>9009</v>
      </c>
      <c r="M668">
        <v>1</v>
      </c>
      <c r="N668">
        <v>14843.96</v>
      </c>
      <c r="O668" t="s">
        <v>11</v>
      </c>
      <c r="P668" t="s">
        <v>12</v>
      </c>
      <c r="Q668" t="s">
        <v>535</v>
      </c>
      <c r="R668">
        <v>42</v>
      </c>
    </row>
    <row r="669" spans="1:18" x14ac:dyDescent="0.35">
      <c r="A669" t="s">
        <v>1703</v>
      </c>
      <c r="B669" t="s">
        <v>5912</v>
      </c>
      <c r="C669">
        <v>43.58</v>
      </c>
      <c r="D669">
        <v>4.2300000000000004</v>
      </c>
      <c r="E669" t="s">
        <v>2380</v>
      </c>
      <c r="F669" t="s">
        <v>2380</v>
      </c>
      <c r="G669" t="s">
        <v>2383</v>
      </c>
      <c r="H669">
        <v>1</v>
      </c>
      <c r="I669" t="s">
        <v>2380</v>
      </c>
      <c r="J669" t="s">
        <v>8352</v>
      </c>
      <c r="K669" t="s">
        <v>8369</v>
      </c>
      <c r="L669" t="s">
        <v>9010</v>
      </c>
      <c r="M669">
        <v>2</v>
      </c>
      <c r="N669">
        <v>14839.34</v>
      </c>
      <c r="O669" t="s">
        <v>11</v>
      </c>
      <c r="P669" t="s">
        <v>12</v>
      </c>
      <c r="Q669" t="s">
        <v>535</v>
      </c>
      <c r="R669">
        <v>43</v>
      </c>
    </row>
    <row r="670" spans="1:18" x14ac:dyDescent="0.35">
      <c r="A670" t="s">
        <v>1702</v>
      </c>
      <c r="B670" t="s">
        <v>5089</v>
      </c>
      <c r="C670">
        <v>42.28</v>
      </c>
      <c r="D670">
        <v>9.16</v>
      </c>
      <c r="E670" t="s">
        <v>2383</v>
      </c>
      <c r="F670" t="s">
        <v>2380</v>
      </c>
      <c r="G670" t="s">
        <v>2380</v>
      </c>
      <c r="H670">
        <v>1</v>
      </c>
      <c r="I670" t="s">
        <v>2380</v>
      </c>
      <c r="J670" t="s">
        <v>8352</v>
      </c>
      <c r="K670" t="s">
        <v>8363</v>
      </c>
      <c r="L670" t="s">
        <v>9011</v>
      </c>
      <c r="M670">
        <v>1</v>
      </c>
      <c r="N670">
        <v>14819</v>
      </c>
      <c r="O670" t="s">
        <v>11</v>
      </c>
      <c r="P670" t="s">
        <v>12</v>
      </c>
      <c r="Q670" t="s">
        <v>249</v>
      </c>
      <c r="R670">
        <v>47</v>
      </c>
    </row>
    <row r="671" spans="1:18" x14ac:dyDescent="0.35">
      <c r="A671" t="s">
        <v>1701</v>
      </c>
      <c r="B671" t="s">
        <v>4890</v>
      </c>
      <c r="C671">
        <v>35.520000000000003</v>
      </c>
      <c r="D671">
        <v>8.26</v>
      </c>
      <c r="E671" t="s">
        <v>2380</v>
      </c>
      <c r="F671" t="s">
        <v>2380</v>
      </c>
      <c r="G671" t="s">
        <v>2380</v>
      </c>
      <c r="H671">
        <v>0</v>
      </c>
      <c r="I671" t="s">
        <v>2380</v>
      </c>
      <c r="J671" t="s">
        <v>8352</v>
      </c>
      <c r="K671" t="s">
        <v>8363</v>
      </c>
      <c r="L671" t="s">
        <v>9012</v>
      </c>
      <c r="M671">
        <v>0</v>
      </c>
      <c r="N671">
        <v>14750.42</v>
      </c>
      <c r="O671" t="s">
        <v>11</v>
      </c>
      <c r="P671" t="s">
        <v>11</v>
      </c>
      <c r="Q671" t="s">
        <v>535</v>
      </c>
      <c r="R671">
        <v>57</v>
      </c>
    </row>
    <row r="672" spans="1:18" x14ac:dyDescent="0.35">
      <c r="A672" t="s">
        <v>1700</v>
      </c>
      <c r="B672" t="s">
        <v>5915</v>
      </c>
      <c r="C672">
        <v>33.6</v>
      </c>
      <c r="D672">
        <v>11.25</v>
      </c>
      <c r="E672" t="s">
        <v>2380</v>
      </c>
      <c r="F672" t="s">
        <v>2380</v>
      </c>
      <c r="G672" t="s">
        <v>2380</v>
      </c>
      <c r="H672">
        <v>0</v>
      </c>
      <c r="I672" t="s">
        <v>2380</v>
      </c>
      <c r="J672" t="s">
        <v>8352</v>
      </c>
      <c r="K672" t="s">
        <v>8363</v>
      </c>
      <c r="L672" t="s">
        <v>8937</v>
      </c>
      <c r="M672">
        <v>0</v>
      </c>
      <c r="N672">
        <v>14738.43</v>
      </c>
      <c r="O672" t="s">
        <v>11</v>
      </c>
      <c r="P672" t="s">
        <v>12</v>
      </c>
      <c r="Q672" t="s">
        <v>300</v>
      </c>
      <c r="R672">
        <v>60</v>
      </c>
    </row>
    <row r="673" spans="1:18" x14ac:dyDescent="0.35">
      <c r="A673" t="s">
        <v>1699</v>
      </c>
      <c r="B673" t="s">
        <v>5917</v>
      </c>
      <c r="C673">
        <v>22.42</v>
      </c>
      <c r="D673">
        <v>6.74</v>
      </c>
      <c r="E673" t="s">
        <v>2380</v>
      </c>
      <c r="F673" t="s">
        <v>2380</v>
      </c>
      <c r="G673" t="s">
        <v>2380</v>
      </c>
      <c r="H673">
        <v>0</v>
      </c>
      <c r="I673" t="s">
        <v>2383</v>
      </c>
      <c r="J673" t="s">
        <v>8354</v>
      </c>
      <c r="K673" t="s">
        <v>8363</v>
      </c>
      <c r="L673" t="s">
        <v>9013</v>
      </c>
      <c r="M673">
        <v>0</v>
      </c>
      <c r="N673">
        <v>14711.74</v>
      </c>
      <c r="O673" t="s">
        <v>11</v>
      </c>
      <c r="P673" t="s">
        <v>11</v>
      </c>
      <c r="Q673" t="s">
        <v>23</v>
      </c>
      <c r="R673">
        <v>20</v>
      </c>
    </row>
    <row r="674" spans="1:18" x14ac:dyDescent="0.35">
      <c r="A674" t="s">
        <v>1698</v>
      </c>
      <c r="B674" t="s">
        <v>5919</v>
      </c>
      <c r="C674">
        <v>46.86</v>
      </c>
      <c r="D674">
        <v>4.87</v>
      </c>
      <c r="E674" t="s">
        <v>2380</v>
      </c>
      <c r="F674" t="s">
        <v>2380</v>
      </c>
      <c r="G674" t="s">
        <v>2380</v>
      </c>
      <c r="H674">
        <v>0</v>
      </c>
      <c r="I674" t="s">
        <v>2380</v>
      </c>
      <c r="J674" t="s">
        <v>8352</v>
      </c>
      <c r="K674" t="s">
        <v>8369</v>
      </c>
      <c r="L674" t="s">
        <v>9014</v>
      </c>
      <c r="M674">
        <v>3</v>
      </c>
      <c r="N674">
        <v>14696.77</v>
      </c>
      <c r="O674" t="s">
        <v>11</v>
      </c>
      <c r="P674" t="s">
        <v>11</v>
      </c>
      <c r="Q674" t="s">
        <v>42</v>
      </c>
      <c r="R674">
        <v>40</v>
      </c>
    </row>
    <row r="675" spans="1:18" x14ac:dyDescent="0.35">
      <c r="A675" t="s">
        <v>1697</v>
      </c>
      <c r="B675" t="s">
        <v>5921</v>
      </c>
      <c r="C675">
        <v>32.965000000000003</v>
      </c>
      <c r="D675">
        <v>6.68</v>
      </c>
      <c r="E675" t="s">
        <v>2380</v>
      </c>
      <c r="F675" t="s">
        <v>2380</v>
      </c>
      <c r="G675" t="s">
        <v>2380</v>
      </c>
      <c r="H675">
        <v>3</v>
      </c>
      <c r="I675" t="s">
        <v>2380</v>
      </c>
      <c r="J675" t="s">
        <v>8352</v>
      </c>
      <c r="K675" t="s">
        <v>8363</v>
      </c>
      <c r="L675" t="s">
        <v>9015</v>
      </c>
      <c r="M675">
        <v>0</v>
      </c>
      <c r="N675">
        <v>14692.67</v>
      </c>
      <c r="O675" t="s">
        <v>11</v>
      </c>
      <c r="P675" t="s">
        <v>16</v>
      </c>
      <c r="Q675" t="s">
        <v>23</v>
      </c>
      <c r="R675">
        <v>64</v>
      </c>
    </row>
    <row r="676" spans="1:18" x14ac:dyDescent="0.35">
      <c r="A676" t="s">
        <v>1696</v>
      </c>
      <c r="B676" t="s">
        <v>5923</v>
      </c>
      <c r="C676">
        <v>39.340000000000003</v>
      </c>
      <c r="D676">
        <v>5.0199999999999996</v>
      </c>
      <c r="E676" t="s">
        <v>2383</v>
      </c>
      <c r="F676" t="s">
        <v>2380</v>
      </c>
      <c r="G676" t="s">
        <v>2383</v>
      </c>
      <c r="H676">
        <v>1</v>
      </c>
      <c r="I676" t="s">
        <v>2380</v>
      </c>
      <c r="J676" t="s">
        <v>8352</v>
      </c>
      <c r="K676" t="s">
        <v>8369</v>
      </c>
      <c r="L676" t="s">
        <v>9016</v>
      </c>
      <c r="M676">
        <v>0</v>
      </c>
      <c r="N676">
        <v>14665.75</v>
      </c>
      <c r="O676" t="s">
        <v>11</v>
      </c>
      <c r="P676" t="s">
        <v>16</v>
      </c>
      <c r="Q676" t="s">
        <v>23</v>
      </c>
      <c r="R676">
        <v>53</v>
      </c>
    </row>
    <row r="677" spans="1:18" x14ac:dyDescent="0.35">
      <c r="A677" t="s">
        <v>1695</v>
      </c>
      <c r="B677" t="s">
        <v>5925</v>
      </c>
      <c r="C677">
        <v>47</v>
      </c>
      <c r="D677">
        <v>10.64</v>
      </c>
      <c r="E677" t="s">
        <v>2383</v>
      </c>
      <c r="F677" t="s">
        <v>2380</v>
      </c>
      <c r="G677" t="s">
        <v>2380</v>
      </c>
      <c r="H677">
        <v>0</v>
      </c>
      <c r="I677" t="s">
        <v>2380</v>
      </c>
      <c r="J677" t="s">
        <v>8352</v>
      </c>
      <c r="K677" t="s">
        <v>8363</v>
      </c>
      <c r="L677" t="s">
        <v>9017</v>
      </c>
      <c r="M677">
        <v>1</v>
      </c>
      <c r="N677">
        <v>14657.2</v>
      </c>
      <c r="O677" t="s">
        <v>11</v>
      </c>
      <c r="P677" t="s">
        <v>16</v>
      </c>
      <c r="Q677" t="s">
        <v>23</v>
      </c>
      <c r="R677">
        <v>41</v>
      </c>
    </row>
    <row r="678" spans="1:18" x14ac:dyDescent="0.35">
      <c r="A678" t="s">
        <v>1694</v>
      </c>
      <c r="B678" t="s">
        <v>5927</v>
      </c>
      <c r="C678">
        <v>36.71</v>
      </c>
      <c r="D678">
        <v>8.74</v>
      </c>
      <c r="E678" t="s">
        <v>2383</v>
      </c>
      <c r="F678" t="s">
        <v>2380</v>
      </c>
      <c r="G678" t="s">
        <v>2380</v>
      </c>
      <c r="H678">
        <v>0</v>
      </c>
      <c r="I678" t="s">
        <v>2380</v>
      </c>
      <c r="J678" t="s">
        <v>8352</v>
      </c>
      <c r="K678" t="s">
        <v>8363</v>
      </c>
      <c r="L678" t="s">
        <v>9018</v>
      </c>
      <c r="M678">
        <v>0</v>
      </c>
      <c r="N678">
        <v>14640.35</v>
      </c>
      <c r="O678" t="s">
        <v>11</v>
      </c>
      <c r="P678" t="s">
        <v>12</v>
      </c>
      <c r="Q678" t="s">
        <v>535</v>
      </c>
      <c r="R678">
        <v>55</v>
      </c>
    </row>
    <row r="679" spans="1:18" x14ac:dyDescent="0.35">
      <c r="A679" t="s">
        <v>1693</v>
      </c>
      <c r="B679" t="s">
        <v>5929</v>
      </c>
      <c r="C679">
        <v>53.48</v>
      </c>
      <c r="D679">
        <v>5.64</v>
      </c>
      <c r="E679" t="s">
        <v>2380</v>
      </c>
      <c r="F679" t="s">
        <v>2380</v>
      </c>
      <c r="G679" t="s">
        <v>2380</v>
      </c>
      <c r="H679">
        <v>0</v>
      </c>
      <c r="I679" t="s">
        <v>2380</v>
      </c>
      <c r="J679" t="s">
        <v>8352</v>
      </c>
      <c r="K679" t="s">
        <v>8369</v>
      </c>
      <c r="L679" t="s">
        <v>9019</v>
      </c>
      <c r="M679">
        <v>3</v>
      </c>
      <c r="N679">
        <v>14630.52</v>
      </c>
      <c r="O679" t="s">
        <v>11</v>
      </c>
      <c r="P679" t="s">
        <v>12</v>
      </c>
      <c r="Q679" t="s">
        <v>42</v>
      </c>
      <c r="R679">
        <v>31</v>
      </c>
    </row>
    <row r="680" spans="1:18" x14ac:dyDescent="0.35">
      <c r="A680" t="s">
        <v>1692</v>
      </c>
      <c r="B680" t="s">
        <v>5931</v>
      </c>
      <c r="C680">
        <v>35.5</v>
      </c>
      <c r="D680">
        <v>10.37</v>
      </c>
      <c r="E680" t="s">
        <v>2380</v>
      </c>
      <c r="F680" t="s">
        <v>2380</v>
      </c>
      <c r="G680" t="s">
        <v>2380</v>
      </c>
      <c r="H680">
        <v>0</v>
      </c>
      <c r="I680" t="s">
        <v>2380</v>
      </c>
      <c r="J680" t="s">
        <v>8352</v>
      </c>
      <c r="K680" t="s">
        <v>8363</v>
      </c>
      <c r="L680" t="s">
        <v>9020</v>
      </c>
      <c r="M680">
        <v>0</v>
      </c>
      <c r="N680">
        <v>14612.33</v>
      </c>
      <c r="O680" t="s">
        <v>11</v>
      </c>
      <c r="P680" t="s">
        <v>12</v>
      </c>
      <c r="Q680" t="s">
        <v>300</v>
      </c>
      <c r="R680">
        <v>57</v>
      </c>
    </row>
    <row r="681" spans="1:18" x14ac:dyDescent="0.35">
      <c r="A681" t="s">
        <v>1691</v>
      </c>
      <c r="B681" t="s">
        <v>5464</v>
      </c>
      <c r="C681">
        <v>36.979999999999997</v>
      </c>
      <c r="D681">
        <v>9.56</v>
      </c>
      <c r="E681" t="s">
        <v>2383</v>
      </c>
      <c r="F681" t="s">
        <v>2380</v>
      </c>
      <c r="G681" t="s">
        <v>2380</v>
      </c>
      <c r="H681">
        <v>0</v>
      </c>
      <c r="I681" t="s">
        <v>2380</v>
      </c>
      <c r="J681" t="s">
        <v>8352</v>
      </c>
      <c r="K681" t="s">
        <v>8363</v>
      </c>
      <c r="L681" t="s">
        <v>9021</v>
      </c>
      <c r="M681">
        <v>0</v>
      </c>
      <c r="N681">
        <v>14600.62</v>
      </c>
      <c r="O681" t="s">
        <v>11</v>
      </c>
      <c r="P681" t="s">
        <v>12</v>
      </c>
      <c r="Q681" t="s">
        <v>632</v>
      </c>
      <c r="R681">
        <v>55</v>
      </c>
    </row>
    <row r="682" spans="1:18" x14ac:dyDescent="0.35">
      <c r="A682" t="s">
        <v>1690</v>
      </c>
      <c r="B682" t="s">
        <v>5934</v>
      </c>
      <c r="C682">
        <v>32.395000000000003</v>
      </c>
      <c r="D682">
        <v>8.23</v>
      </c>
      <c r="E682" t="s">
        <v>2383</v>
      </c>
      <c r="F682" t="s">
        <v>2380</v>
      </c>
      <c r="G682" t="s">
        <v>2383</v>
      </c>
      <c r="H682">
        <v>1</v>
      </c>
      <c r="I682" t="s">
        <v>2380</v>
      </c>
      <c r="J682" t="s">
        <v>8352</v>
      </c>
      <c r="K682" t="s">
        <v>8363</v>
      </c>
      <c r="L682" t="s">
        <v>9022</v>
      </c>
      <c r="M682">
        <v>3</v>
      </c>
      <c r="N682">
        <v>14590.63</v>
      </c>
      <c r="O682" t="s">
        <v>11</v>
      </c>
      <c r="P682" t="s">
        <v>16</v>
      </c>
      <c r="Q682" t="s">
        <v>247</v>
      </c>
      <c r="R682">
        <v>59</v>
      </c>
    </row>
    <row r="683" spans="1:18" x14ac:dyDescent="0.35">
      <c r="A683" t="s">
        <v>1689</v>
      </c>
      <c r="B683" t="s">
        <v>5936</v>
      </c>
      <c r="C683">
        <v>32.729999999999997</v>
      </c>
      <c r="D683">
        <v>7.03</v>
      </c>
      <c r="E683" t="s">
        <v>2380</v>
      </c>
      <c r="F683" t="s">
        <v>2380</v>
      </c>
      <c r="G683" t="s">
        <v>2380</v>
      </c>
      <c r="H683">
        <v>0</v>
      </c>
      <c r="I683" t="s">
        <v>2380</v>
      </c>
      <c r="J683" t="s">
        <v>8352</v>
      </c>
      <c r="K683" t="s">
        <v>8363</v>
      </c>
      <c r="L683" t="s">
        <v>9023</v>
      </c>
      <c r="M683">
        <v>0</v>
      </c>
      <c r="N683">
        <v>14574.64</v>
      </c>
      <c r="O683" t="s">
        <v>11</v>
      </c>
      <c r="P683" t="s">
        <v>16</v>
      </c>
      <c r="Q683" t="s">
        <v>200</v>
      </c>
      <c r="R683">
        <v>60</v>
      </c>
    </row>
    <row r="684" spans="1:18" x14ac:dyDescent="0.35">
      <c r="A684" t="s">
        <v>1688</v>
      </c>
      <c r="B684" t="s">
        <v>4924</v>
      </c>
      <c r="C684">
        <v>20.52</v>
      </c>
      <c r="D684">
        <v>5.45</v>
      </c>
      <c r="E684" t="s">
        <v>2380</v>
      </c>
      <c r="F684" t="s">
        <v>2380</v>
      </c>
      <c r="G684" t="s">
        <v>2380</v>
      </c>
      <c r="H684">
        <v>1</v>
      </c>
      <c r="I684" t="s">
        <v>2383</v>
      </c>
      <c r="J684" t="s">
        <v>8354</v>
      </c>
      <c r="K684" t="s">
        <v>8369</v>
      </c>
      <c r="L684" t="s">
        <v>9024</v>
      </c>
      <c r="M684">
        <v>0</v>
      </c>
      <c r="N684">
        <v>14571.89</v>
      </c>
      <c r="O684" t="s">
        <v>11</v>
      </c>
      <c r="P684" t="s">
        <v>16</v>
      </c>
      <c r="Q684" t="s">
        <v>247</v>
      </c>
      <c r="R684">
        <v>24</v>
      </c>
    </row>
    <row r="685" spans="1:18" x14ac:dyDescent="0.35">
      <c r="A685" t="s">
        <v>1687</v>
      </c>
      <c r="B685" t="s">
        <v>5939</v>
      </c>
      <c r="C685">
        <v>51.72</v>
      </c>
      <c r="D685">
        <v>5.76</v>
      </c>
      <c r="E685" t="s">
        <v>2380</v>
      </c>
      <c r="F685" t="s">
        <v>2380</v>
      </c>
      <c r="G685" t="s">
        <v>2380</v>
      </c>
      <c r="H685">
        <v>0</v>
      </c>
      <c r="I685" t="s">
        <v>2380</v>
      </c>
      <c r="J685" t="s">
        <v>8352</v>
      </c>
      <c r="K685" t="s">
        <v>8365</v>
      </c>
      <c r="L685" t="s">
        <v>9025</v>
      </c>
      <c r="M685">
        <v>3</v>
      </c>
      <c r="N685">
        <v>14547.26</v>
      </c>
      <c r="O685" t="s">
        <v>11</v>
      </c>
      <c r="P685" t="s">
        <v>12</v>
      </c>
      <c r="Q685" t="s">
        <v>42</v>
      </c>
      <c r="R685">
        <v>33</v>
      </c>
    </row>
    <row r="686" spans="1:18" x14ac:dyDescent="0.35">
      <c r="A686" t="s">
        <v>1686</v>
      </c>
      <c r="B686" t="s">
        <v>5941</v>
      </c>
      <c r="C686">
        <v>50.2</v>
      </c>
      <c r="D686">
        <v>5.4</v>
      </c>
      <c r="E686" t="s">
        <v>2380</v>
      </c>
      <c r="F686" t="s">
        <v>2380</v>
      </c>
      <c r="G686" t="s">
        <v>2380</v>
      </c>
      <c r="H686">
        <v>0</v>
      </c>
      <c r="I686" t="s">
        <v>2380</v>
      </c>
      <c r="J686" t="s">
        <v>8352</v>
      </c>
      <c r="K686" t="s">
        <v>8369</v>
      </c>
      <c r="L686" t="s">
        <v>9026</v>
      </c>
      <c r="M686">
        <v>3</v>
      </c>
      <c r="N686">
        <v>14507.46</v>
      </c>
      <c r="O686" t="s">
        <v>11</v>
      </c>
      <c r="P686" t="s">
        <v>12</v>
      </c>
      <c r="Q686" t="s">
        <v>23</v>
      </c>
      <c r="R686">
        <v>33</v>
      </c>
    </row>
    <row r="687" spans="1:18" x14ac:dyDescent="0.35">
      <c r="A687" t="s">
        <v>1685</v>
      </c>
      <c r="B687" t="s">
        <v>5943</v>
      </c>
      <c r="C687">
        <v>25.52</v>
      </c>
      <c r="D687">
        <v>6.35</v>
      </c>
      <c r="E687" t="s">
        <v>2380</v>
      </c>
      <c r="F687" t="s">
        <v>2380</v>
      </c>
      <c r="G687" t="s">
        <v>2383</v>
      </c>
      <c r="H687">
        <v>1</v>
      </c>
      <c r="I687" t="s">
        <v>2380</v>
      </c>
      <c r="J687" t="s">
        <v>8353</v>
      </c>
      <c r="K687" t="s">
        <v>8365</v>
      </c>
      <c r="L687" t="s">
        <v>9027</v>
      </c>
      <c r="M687">
        <v>5</v>
      </c>
      <c r="N687">
        <v>14478.33</v>
      </c>
      <c r="O687" t="s">
        <v>11</v>
      </c>
      <c r="P687" t="s">
        <v>11</v>
      </c>
      <c r="Q687" t="s">
        <v>13</v>
      </c>
      <c r="R687">
        <v>43</v>
      </c>
    </row>
    <row r="688" spans="1:18" x14ac:dyDescent="0.35">
      <c r="A688" t="s">
        <v>1684</v>
      </c>
      <c r="B688" t="s">
        <v>5945</v>
      </c>
      <c r="C688">
        <v>35.200000000000003</v>
      </c>
      <c r="D688">
        <v>6.26</v>
      </c>
      <c r="E688" t="s">
        <v>2383</v>
      </c>
      <c r="F688" t="s">
        <v>2380</v>
      </c>
      <c r="G688" t="s">
        <v>2380</v>
      </c>
      <c r="H688">
        <v>2</v>
      </c>
      <c r="I688" t="s">
        <v>2380</v>
      </c>
      <c r="J688" t="s">
        <v>8352</v>
      </c>
      <c r="K688" t="s">
        <v>8365</v>
      </c>
      <c r="L688" t="s">
        <v>9028</v>
      </c>
      <c r="M688">
        <v>1</v>
      </c>
      <c r="N688">
        <v>14474.68</v>
      </c>
      <c r="O688" t="s">
        <v>11</v>
      </c>
      <c r="P688" t="s">
        <v>11</v>
      </c>
      <c r="Q688" t="s">
        <v>13</v>
      </c>
      <c r="R688">
        <v>63</v>
      </c>
    </row>
    <row r="689" spans="1:18" x14ac:dyDescent="0.35">
      <c r="A689" t="s">
        <v>1683</v>
      </c>
      <c r="B689" t="s">
        <v>5947</v>
      </c>
      <c r="C689">
        <v>41.26</v>
      </c>
      <c r="D689">
        <v>5.97</v>
      </c>
      <c r="E689" t="s">
        <v>2383</v>
      </c>
      <c r="F689" t="s">
        <v>2380</v>
      </c>
      <c r="G689" t="s">
        <v>2380</v>
      </c>
      <c r="H689">
        <v>0</v>
      </c>
      <c r="I689" t="s">
        <v>2380</v>
      </c>
      <c r="J689" t="s">
        <v>8352</v>
      </c>
      <c r="K689" t="s">
        <v>8365</v>
      </c>
      <c r="L689" t="s">
        <v>9029</v>
      </c>
      <c r="M689">
        <v>2</v>
      </c>
      <c r="N689">
        <v>14470.01</v>
      </c>
      <c r="O689" t="s">
        <v>11</v>
      </c>
      <c r="P689" t="s">
        <v>12</v>
      </c>
      <c r="Q689" t="s">
        <v>23</v>
      </c>
      <c r="R689">
        <v>46</v>
      </c>
    </row>
    <row r="690" spans="1:18" x14ac:dyDescent="0.35">
      <c r="A690" t="s">
        <v>1682</v>
      </c>
      <c r="B690" t="s">
        <v>5949</v>
      </c>
      <c r="C690">
        <v>17.195</v>
      </c>
      <c r="D690">
        <v>5.29</v>
      </c>
      <c r="E690" t="s">
        <v>2383</v>
      </c>
      <c r="F690" t="s">
        <v>2380</v>
      </c>
      <c r="G690" t="s">
        <v>2380</v>
      </c>
      <c r="H690">
        <v>0</v>
      </c>
      <c r="I690" t="s">
        <v>2383</v>
      </c>
      <c r="J690" t="s">
        <v>8355</v>
      </c>
      <c r="K690" t="s">
        <v>8369</v>
      </c>
      <c r="L690" t="s">
        <v>9030</v>
      </c>
      <c r="M690">
        <v>2</v>
      </c>
      <c r="N690">
        <v>14455.64</v>
      </c>
      <c r="O690" t="s">
        <v>11</v>
      </c>
      <c r="P690" t="s">
        <v>12</v>
      </c>
      <c r="Q690" t="s">
        <v>247</v>
      </c>
      <c r="R690">
        <v>26</v>
      </c>
    </row>
    <row r="691" spans="1:18" x14ac:dyDescent="0.35">
      <c r="A691" t="s">
        <v>1681</v>
      </c>
      <c r="B691" t="s">
        <v>5951</v>
      </c>
      <c r="C691">
        <v>23.085000000000001</v>
      </c>
      <c r="D691">
        <v>4.2699999999999996</v>
      </c>
      <c r="E691" t="s">
        <v>2383</v>
      </c>
      <c r="F691" t="s">
        <v>2380</v>
      </c>
      <c r="G691" t="s">
        <v>2380</v>
      </c>
      <c r="H691">
        <v>2</v>
      </c>
      <c r="I691" t="s">
        <v>2380</v>
      </c>
      <c r="J691" t="s">
        <v>8354</v>
      </c>
      <c r="K691" t="s">
        <v>8369</v>
      </c>
      <c r="L691" t="s">
        <v>9031</v>
      </c>
      <c r="M691">
        <v>0</v>
      </c>
      <c r="N691">
        <v>14451.84</v>
      </c>
      <c r="O691" t="s">
        <v>11</v>
      </c>
      <c r="P691" t="s">
        <v>12</v>
      </c>
      <c r="Q691" t="s">
        <v>249</v>
      </c>
      <c r="R691">
        <v>63</v>
      </c>
    </row>
    <row r="692" spans="1:18" x14ac:dyDescent="0.35">
      <c r="A692" t="s">
        <v>1680</v>
      </c>
      <c r="B692" t="s">
        <v>5953</v>
      </c>
      <c r="C692">
        <v>21.66</v>
      </c>
      <c r="D692">
        <v>5.2</v>
      </c>
      <c r="E692" t="s">
        <v>2383</v>
      </c>
      <c r="F692" t="s">
        <v>2380</v>
      </c>
      <c r="G692" t="s">
        <v>2380</v>
      </c>
      <c r="H692">
        <v>2</v>
      </c>
      <c r="I692" t="s">
        <v>2380</v>
      </c>
      <c r="J692" t="s">
        <v>8354</v>
      </c>
      <c r="K692" t="s">
        <v>8369</v>
      </c>
      <c r="L692" t="s">
        <v>9032</v>
      </c>
      <c r="M692">
        <v>0</v>
      </c>
      <c r="N692">
        <v>14449.85</v>
      </c>
      <c r="O692" t="s">
        <v>11</v>
      </c>
      <c r="P692" t="s">
        <v>16</v>
      </c>
      <c r="Q692" t="s">
        <v>247</v>
      </c>
      <c r="R692">
        <v>63</v>
      </c>
    </row>
    <row r="693" spans="1:18" x14ac:dyDescent="0.35">
      <c r="A693" t="s">
        <v>1679</v>
      </c>
      <c r="B693" t="s">
        <v>5955</v>
      </c>
      <c r="C693">
        <v>36.47</v>
      </c>
      <c r="D693">
        <v>8.23</v>
      </c>
      <c r="E693" t="s">
        <v>2383</v>
      </c>
      <c r="F693" t="s">
        <v>2380</v>
      </c>
      <c r="G693" t="s">
        <v>2380</v>
      </c>
      <c r="H693">
        <v>0</v>
      </c>
      <c r="I693" t="s">
        <v>2380</v>
      </c>
      <c r="J693" t="s">
        <v>8352</v>
      </c>
      <c r="K693" t="s">
        <v>8363</v>
      </c>
      <c r="L693" t="s">
        <v>9033</v>
      </c>
      <c r="M693">
        <v>0</v>
      </c>
      <c r="N693">
        <v>14427.63</v>
      </c>
      <c r="O693" t="s">
        <v>11</v>
      </c>
      <c r="P693" t="s">
        <v>11</v>
      </c>
      <c r="Q693" t="s">
        <v>300</v>
      </c>
      <c r="R693">
        <v>55</v>
      </c>
    </row>
    <row r="694" spans="1:18" x14ac:dyDescent="0.35">
      <c r="A694" t="s">
        <v>1678</v>
      </c>
      <c r="B694" t="s">
        <v>5957</v>
      </c>
      <c r="C694">
        <v>36.08</v>
      </c>
      <c r="D694">
        <v>10.33</v>
      </c>
      <c r="E694" t="s">
        <v>2383</v>
      </c>
      <c r="F694" t="s">
        <v>2380</v>
      </c>
      <c r="G694" t="s">
        <v>2380</v>
      </c>
      <c r="H694">
        <v>0</v>
      </c>
      <c r="I694" t="s">
        <v>2380</v>
      </c>
      <c r="J694" t="s">
        <v>8352</v>
      </c>
      <c r="K694" t="s">
        <v>8363</v>
      </c>
      <c r="L694" t="s">
        <v>9034</v>
      </c>
      <c r="M694">
        <v>0</v>
      </c>
      <c r="N694">
        <v>14426.66</v>
      </c>
      <c r="O694" t="s">
        <v>11</v>
      </c>
      <c r="P694" t="s">
        <v>11</v>
      </c>
      <c r="Q694" t="s">
        <v>535</v>
      </c>
      <c r="R694">
        <v>55</v>
      </c>
    </row>
    <row r="695" spans="1:18" x14ac:dyDescent="0.35">
      <c r="A695" t="s">
        <v>1677</v>
      </c>
      <c r="B695" t="s">
        <v>5959</v>
      </c>
      <c r="C695">
        <v>23.18</v>
      </c>
      <c r="D695">
        <v>6.13</v>
      </c>
      <c r="E695" t="s">
        <v>2380</v>
      </c>
      <c r="F695" t="s">
        <v>2380</v>
      </c>
      <c r="G695" t="s">
        <v>2380</v>
      </c>
      <c r="H695">
        <v>0</v>
      </c>
      <c r="I695" t="s">
        <v>2380</v>
      </c>
      <c r="J695" t="s">
        <v>8354</v>
      </c>
      <c r="K695" t="s">
        <v>8365</v>
      </c>
      <c r="L695" t="s">
        <v>9035</v>
      </c>
      <c r="M695">
        <v>2</v>
      </c>
      <c r="N695">
        <v>14426.07</v>
      </c>
      <c r="O695" t="s">
        <v>11</v>
      </c>
      <c r="P695" t="s">
        <v>16</v>
      </c>
      <c r="Q695" t="s">
        <v>23</v>
      </c>
      <c r="R695">
        <v>23</v>
      </c>
    </row>
    <row r="696" spans="1:18" x14ac:dyDescent="0.35">
      <c r="A696" t="s">
        <v>1676</v>
      </c>
      <c r="B696" t="s">
        <v>5961</v>
      </c>
      <c r="C696">
        <v>39.159999999999997</v>
      </c>
      <c r="D696">
        <v>8.08</v>
      </c>
      <c r="E696" t="s">
        <v>2380</v>
      </c>
      <c r="F696" t="s">
        <v>2380</v>
      </c>
      <c r="G696" t="s">
        <v>2380</v>
      </c>
      <c r="H696">
        <v>3</v>
      </c>
      <c r="I696" t="s">
        <v>2380</v>
      </c>
      <c r="J696" t="s">
        <v>8352</v>
      </c>
      <c r="K696" t="s">
        <v>8363</v>
      </c>
      <c r="L696" t="s">
        <v>9036</v>
      </c>
      <c r="M696">
        <v>1</v>
      </c>
      <c r="N696">
        <v>14418.28</v>
      </c>
      <c r="O696" t="s">
        <v>11</v>
      </c>
      <c r="P696" t="s">
        <v>12</v>
      </c>
      <c r="Q696" t="s">
        <v>13</v>
      </c>
      <c r="R696">
        <v>64</v>
      </c>
    </row>
    <row r="697" spans="1:18" x14ac:dyDescent="0.35">
      <c r="A697" t="s">
        <v>1675</v>
      </c>
      <c r="B697" t="s">
        <v>5963</v>
      </c>
      <c r="C697">
        <v>38.19</v>
      </c>
      <c r="D697">
        <v>10.49</v>
      </c>
      <c r="E697" t="s">
        <v>2380</v>
      </c>
      <c r="F697" t="s">
        <v>2380</v>
      </c>
      <c r="G697" t="s">
        <v>2380</v>
      </c>
      <c r="H697">
        <v>3</v>
      </c>
      <c r="I697" t="s">
        <v>2380</v>
      </c>
      <c r="J697" t="s">
        <v>8352</v>
      </c>
      <c r="K697" t="s">
        <v>8363</v>
      </c>
      <c r="L697" t="s">
        <v>9004</v>
      </c>
      <c r="M697">
        <v>0</v>
      </c>
      <c r="N697">
        <v>14410.93</v>
      </c>
      <c r="O697" t="s">
        <v>11</v>
      </c>
      <c r="P697" t="s">
        <v>11</v>
      </c>
      <c r="Q697" t="s">
        <v>168</v>
      </c>
      <c r="R697">
        <v>64</v>
      </c>
    </row>
    <row r="698" spans="1:18" x14ac:dyDescent="0.35">
      <c r="A698" t="s">
        <v>1674</v>
      </c>
      <c r="B698" t="s">
        <v>5965</v>
      </c>
      <c r="C698">
        <v>26.41</v>
      </c>
      <c r="D698">
        <v>8.11</v>
      </c>
      <c r="E698" t="s">
        <v>2380</v>
      </c>
      <c r="F698" t="s">
        <v>2380</v>
      </c>
      <c r="G698" t="s">
        <v>2380</v>
      </c>
      <c r="H698">
        <v>3</v>
      </c>
      <c r="I698" t="s">
        <v>2380</v>
      </c>
      <c r="J698" t="s">
        <v>8353</v>
      </c>
      <c r="K698" t="s">
        <v>8363</v>
      </c>
      <c r="L698" t="s">
        <v>9037</v>
      </c>
      <c r="M698">
        <v>0</v>
      </c>
      <c r="N698">
        <v>14394.56</v>
      </c>
      <c r="O698" t="s">
        <v>11</v>
      </c>
      <c r="P698" t="s">
        <v>16</v>
      </c>
      <c r="Q698" t="s">
        <v>170</v>
      </c>
      <c r="R698">
        <v>64</v>
      </c>
    </row>
    <row r="699" spans="1:18" x14ac:dyDescent="0.35">
      <c r="A699" t="s">
        <v>1673</v>
      </c>
      <c r="B699" t="s">
        <v>4896</v>
      </c>
      <c r="C699">
        <v>28.785</v>
      </c>
      <c r="D699">
        <v>6.6</v>
      </c>
      <c r="E699" t="s">
        <v>2380</v>
      </c>
      <c r="F699" t="s">
        <v>2380</v>
      </c>
      <c r="G699" t="s">
        <v>2380</v>
      </c>
      <c r="H699">
        <v>0</v>
      </c>
      <c r="I699" t="s">
        <v>2380</v>
      </c>
      <c r="J699" t="s">
        <v>8353</v>
      </c>
      <c r="K699" t="s">
        <v>8363</v>
      </c>
      <c r="L699" t="s">
        <v>9038</v>
      </c>
      <c r="M699">
        <v>4</v>
      </c>
      <c r="N699">
        <v>14394.4</v>
      </c>
      <c r="O699" t="s">
        <v>11</v>
      </c>
      <c r="P699" t="s">
        <v>12</v>
      </c>
      <c r="Q699" t="s">
        <v>247</v>
      </c>
      <c r="R699">
        <v>57</v>
      </c>
    </row>
    <row r="700" spans="1:18" x14ac:dyDescent="0.35">
      <c r="A700" t="s">
        <v>1672</v>
      </c>
      <c r="B700" t="s">
        <v>5968</v>
      </c>
      <c r="C700">
        <v>26.695</v>
      </c>
      <c r="D700">
        <v>10.14</v>
      </c>
      <c r="E700" t="s">
        <v>2383</v>
      </c>
      <c r="F700" t="s">
        <v>2380</v>
      </c>
      <c r="G700" t="s">
        <v>2383</v>
      </c>
      <c r="H700">
        <v>1</v>
      </c>
      <c r="I700" t="s">
        <v>2380</v>
      </c>
      <c r="J700" t="s">
        <v>8353</v>
      </c>
      <c r="K700" t="s">
        <v>8363</v>
      </c>
      <c r="L700" t="s">
        <v>9039</v>
      </c>
      <c r="M700">
        <v>3</v>
      </c>
      <c r="N700">
        <v>14382.71</v>
      </c>
      <c r="O700" t="s">
        <v>11</v>
      </c>
      <c r="P700" t="s">
        <v>11</v>
      </c>
      <c r="Q700" t="s">
        <v>23</v>
      </c>
      <c r="R700">
        <v>59</v>
      </c>
    </row>
    <row r="701" spans="1:18" x14ac:dyDescent="0.35">
      <c r="A701" t="s">
        <v>1671</v>
      </c>
      <c r="B701" t="s">
        <v>5970</v>
      </c>
      <c r="C701">
        <v>32.799999999999997</v>
      </c>
      <c r="D701">
        <v>6.06</v>
      </c>
      <c r="E701" t="s">
        <v>2383</v>
      </c>
      <c r="F701" t="s">
        <v>2380</v>
      </c>
      <c r="G701" t="s">
        <v>2380</v>
      </c>
      <c r="H701">
        <v>1</v>
      </c>
      <c r="I701" t="s">
        <v>2380</v>
      </c>
      <c r="J701" t="s">
        <v>8352</v>
      </c>
      <c r="K701" t="s">
        <v>8365</v>
      </c>
      <c r="L701" t="s">
        <v>9040</v>
      </c>
      <c r="M701">
        <v>1</v>
      </c>
      <c r="N701">
        <v>14358.36</v>
      </c>
      <c r="O701" t="s">
        <v>11</v>
      </c>
      <c r="P701" t="s">
        <v>11</v>
      </c>
      <c r="Q701" t="s">
        <v>42</v>
      </c>
      <c r="R701">
        <v>34</v>
      </c>
    </row>
    <row r="702" spans="1:18" x14ac:dyDescent="0.35">
      <c r="A702" t="s">
        <v>1670</v>
      </c>
      <c r="B702" t="s">
        <v>5972</v>
      </c>
      <c r="C702">
        <v>35.869999999999997</v>
      </c>
      <c r="D702">
        <v>9.91</v>
      </c>
      <c r="E702" t="s">
        <v>2383</v>
      </c>
      <c r="F702" t="s">
        <v>2380</v>
      </c>
      <c r="G702" t="s">
        <v>2380</v>
      </c>
      <c r="H702">
        <v>0</v>
      </c>
      <c r="I702" t="s">
        <v>2380</v>
      </c>
      <c r="J702" t="s">
        <v>8352</v>
      </c>
      <c r="K702" t="s">
        <v>8363</v>
      </c>
      <c r="L702" t="s">
        <v>9041</v>
      </c>
      <c r="M702">
        <v>0</v>
      </c>
      <c r="N702">
        <v>14355.43</v>
      </c>
      <c r="O702" t="s">
        <v>11</v>
      </c>
      <c r="P702" t="s">
        <v>16</v>
      </c>
      <c r="Q702" t="s">
        <v>535</v>
      </c>
      <c r="R702">
        <v>55</v>
      </c>
    </row>
    <row r="703" spans="1:18" x14ac:dyDescent="0.35">
      <c r="A703" t="s">
        <v>1669</v>
      </c>
      <c r="B703" t="s">
        <v>5974</v>
      </c>
      <c r="C703">
        <v>21.66</v>
      </c>
      <c r="D703">
        <v>4.1399999999999997</v>
      </c>
      <c r="E703" t="s">
        <v>2383</v>
      </c>
      <c r="F703" t="s">
        <v>2380</v>
      </c>
      <c r="G703" t="s">
        <v>2380</v>
      </c>
      <c r="H703">
        <v>2</v>
      </c>
      <c r="I703" t="s">
        <v>2380</v>
      </c>
      <c r="J703" t="s">
        <v>8354</v>
      </c>
      <c r="K703" t="s">
        <v>8369</v>
      </c>
      <c r="L703" t="s">
        <v>9042</v>
      </c>
      <c r="M703">
        <v>1</v>
      </c>
      <c r="N703">
        <v>14349.85</v>
      </c>
      <c r="O703" t="s">
        <v>11</v>
      </c>
      <c r="P703" t="s">
        <v>11</v>
      </c>
      <c r="Q703" t="s">
        <v>23</v>
      </c>
      <c r="R703">
        <v>63</v>
      </c>
    </row>
    <row r="704" spans="1:18" x14ac:dyDescent="0.35">
      <c r="A704" t="s">
        <v>1668</v>
      </c>
      <c r="B704" t="s">
        <v>5976</v>
      </c>
      <c r="C704">
        <v>37.72</v>
      </c>
      <c r="D704">
        <v>4.38</v>
      </c>
      <c r="E704" t="s">
        <v>2383</v>
      </c>
      <c r="F704" t="s">
        <v>2380</v>
      </c>
      <c r="G704" t="s">
        <v>2383</v>
      </c>
      <c r="H704">
        <v>1</v>
      </c>
      <c r="I704" t="s">
        <v>2380</v>
      </c>
      <c r="J704" t="s">
        <v>8352</v>
      </c>
      <c r="K704" t="s">
        <v>8369</v>
      </c>
      <c r="L704" t="s">
        <v>9043</v>
      </c>
      <c r="M704">
        <v>0</v>
      </c>
      <c r="N704">
        <v>14337.91</v>
      </c>
      <c r="O704" t="s">
        <v>11</v>
      </c>
      <c r="P704" t="s">
        <v>12</v>
      </c>
      <c r="Q704" t="s">
        <v>632</v>
      </c>
      <c r="R704">
        <v>53</v>
      </c>
    </row>
    <row r="705" spans="1:18" x14ac:dyDescent="0.35">
      <c r="A705" t="s">
        <v>1667</v>
      </c>
      <c r="B705" t="s">
        <v>4884</v>
      </c>
      <c r="C705">
        <v>39.700000000000003</v>
      </c>
      <c r="D705">
        <v>9.83</v>
      </c>
      <c r="E705" t="s">
        <v>2380</v>
      </c>
      <c r="F705" t="s">
        <v>2380</v>
      </c>
      <c r="G705" t="s">
        <v>2380</v>
      </c>
      <c r="H705">
        <v>3</v>
      </c>
      <c r="I705" t="s">
        <v>2380</v>
      </c>
      <c r="J705" t="s">
        <v>8352</v>
      </c>
      <c r="K705" t="s">
        <v>8363</v>
      </c>
      <c r="L705" t="s">
        <v>9044</v>
      </c>
      <c r="M705">
        <v>0</v>
      </c>
      <c r="N705">
        <v>14319.03</v>
      </c>
      <c r="O705" t="s">
        <v>11</v>
      </c>
      <c r="P705" t="s">
        <v>11</v>
      </c>
      <c r="Q705" t="s">
        <v>42</v>
      </c>
      <c r="R705">
        <v>64</v>
      </c>
    </row>
    <row r="706" spans="1:18" x14ac:dyDescent="0.35">
      <c r="A706" t="s">
        <v>1666</v>
      </c>
      <c r="B706" t="s">
        <v>5979</v>
      </c>
      <c r="C706">
        <v>35.97</v>
      </c>
      <c r="D706">
        <v>11.08</v>
      </c>
      <c r="E706" t="s">
        <v>2380</v>
      </c>
      <c r="F706" t="s">
        <v>2380</v>
      </c>
      <c r="G706" t="s">
        <v>2380</v>
      </c>
      <c r="H706">
        <v>3</v>
      </c>
      <c r="I706" t="s">
        <v>2380</v>
      </c>
      <c r="J706" t="s">
        <v>8352</v>
      </c>
      <c r="K706" t="s">
        <v>8363</v>
      </c>
      <c r="L706" t="s">
        <v>9045</v>
      </c>
      <c r="M706">
        <v>0</v>
      </c>
      <c r="N706">
        <v>14313.85</v>
      </c>
      <c r="O706" t="s">
        <v>11</v>
      </c>
      <c r="P706" t="s">
        <v>12</v>
      </c>
      <c r="Q706" t="s">
        <v>13</v>
      </c>
      <c r="R706">
        <v>64</v>
      </c>
    </row>
    <row r="707" spans="1:18" x14ac:dyDescent="0.35">
      <c r="A707" t="s">
        <v>1665</v>
      </c>
      <c r="B707" t="s">
        <v>5981</v>
      </c>
      <c r="C707">
        <v>37.85</v>
      </c>
      <c r="D707">
        <v>11.01</v>
      </c>
      <c r="E707" t="s">
        <v>2380</v>
      </c>
      <c r="F707" t="s">
        <v>2380</v>
      </c>
      <c r="G707" t="s">
        <v>2380</v>
      </c>
      <c r="H707">
        <v>0</v>
      </c>
      <c r="I707" t="s">
        <v>2380</v>
      </c>
      <c r="J707" t="s">
        <v>8352</v>
      </c>
      <c r="K707" t="s">
        <v>8363</v>
      </c>
      <c r="L707" t="s">
        <v>9046</v>
      </c>
      <c r="M707">
        <v>0</v>
      </c>
      <c r="N707">
        <v>14285.9</v>
      </c>
      <c r="O707" t="s">
        <v>11</v>
      </c>
      <c r="P707" t="s">
        <v>12</v>
      </c>
      <c r="Q707" t="s">
        <v>23</v>
      </c>
      <c r="R707">
        <v>54</v>
      </c>
    </row>
    <row r="708" spans="1:18" x14ac:dyDescent="0.35">
      <c r="A708" t="s">
        <v>1664</v>
      </c>
      <c r="B708" t="s">
        <v>5510</v>
      </c>
      <c r="C708">
        <v>21.66</v>
      </c>
      <c r="D708">
        <v>4.37</v>
      </c>
      <c r="E708" t="s">
        <v>2380</v>
      </c>
      <c r="F708" t="s">
        <v>2382</v>
      </c>
      <c r="G708" t="s">
        <v>2380</v>
      </c>
      <c r="H708">
        <v>1</v>
      </c>
      <c r="I708" t="s">
        <v>2383</v>
      </c>
      <c r="J708" t="s">
        <v>8354</v>
      </c>
      <c r="K708" t="s">
        <v>8369</v>
      </c>
      <c r="L708" t="s">
        <v>9047</v>
      </c>
      <c r="M708">
        <v>0</v>
      </c>
      <c r="N708">
        <v>14283.46</v>
      </c>
      <c r="O708" t="s">
        <v>11</v>
      </c>
      <c r="P708" t="s">
        <v>11</v>
      </c>
      <c r="Q708" t="s">
        <v>247</v>
      </c>
      <c r="R708">
        <v>18</v>
      </c>
    </row>
    <row r="709" spans="1:18" x14ac:dyDescent="0.35">
      <c r="A709" t="s">
        <v>1663</v>
      </c>
      <c r="B709" t="s">
        <v>5682</v>
      </c>
      <c r="C709">
        <v>39.369999999999997</v>
      </c>
      <c r="D709">
        <v>5.91</v>
      </c>
      <c r="E709" t="s">
        <v>2380</v>
      </c>
      <c r="F709" t="s">
        <v>2380</v>
      </c>
      <c r="G709" t="s">
        <v>2380</v>
      </c>
      <c r="H709">
        <v>2</v>
      </c>
      <c r="I709" t="s">
        <v>2380</v>
      </c>
      <c r="J709" t="s">
        <v>8352</v>
      </c>
      <c r="K709" t="s">
        <v>8365</v>
      </c>
      <c r="L709" t="s">
        <v>9048</v>
      </c>
      <c r="M709">
        <v>0</v>
      </c>
      <c r="N709">
        <v>14258.33</v>
      </c>
      <c r="O709" t="s">
        <v>11</v>
      </c>
      <c r="P709" t="s">
        <v>11</v>
      </c>
      <c r="Q709" t="s">
        <v>535</v>
      </c>
      <c r="R709">
        <v>50</v>
      </c>
    </row>
    <row r="710" spans="1:18" x14ac:dyDescent="0.35">
      <c r="A710" t="s">
        <v>1662</v>
      </c>
      <c r="B710" t="s">
        <v>5984</v>
      </c>
      <c r="C710">
        <v>40.880000000000003</v>
      </c>
      <c r="D710">
        <v>7.65</v>
      </c>
      <c r="E710" t="s">
        <v>2380</v>
      </c>
      <c r="F710" t="s">
        <v>2380</v>
      </c>
      <c r="G710" t="s">
        <v>2380</v>
      </c>
      <c r="H710">
        <v>0</v>
      </c>
      <c r="I710" t="s">
        <v>2380</v>
      </c>
      <c r="J710" t="s">
        <v>8352</v>
      </c>
      <c r="K710" t="s">
        <v>8363</v>
      </c>
      <c r="L710" t="s">
        <v>9049</v>
      </c>
      <c r="M710">
        <v>0</v>
      </c>
      <c r="N710">
        <v>14256.79</v>
      </c>
      <c r="O710" t="s">
        <v>11</v>
      </c>
      <c r="P710" t="s">
        <v>11</v>
      </c>
      <c r="Q710" t="s">
        <v>535</v>
      </c>
      <c r="R710">
        <v>48</v>
      </c>
    </row>
    <row r="711" spans="1:18" x14ac:dyDescent="0.35">
      <c r="A711" t="s">
        <v>1661</v>
      </c>
      <c r="B711" t="s">
        <v>5986</v>
      </c>
      <c r="C711">
        <v>26.22</v>
      </c>
      <c r="D711">
        <v>5.37</v>
      </c>
      <c r="E711" t="s">
        <v>2383</v>
      </c>
      <c r="F711" t="s">
        <v>2380</v>
      </c>
      <c r="G711" t="s">
        <v>2380</v>
      </c>
      <c r="H711">
        <v>2</v>
      </c>
      <c r="I711" t="s">
        <v>2380</v>
      </c>
      <c r="J711" t="s">
        <v>8353</v>
      </c>
      <c r="K711" t="s">
        <v>8369</v>
      </c>
      <c r="L711" t="s">
        <v>9050</v>
      </c>
      <c r="M711">
        <v>0</v>
      </c>
      <c r="N711">
        <v>14256.19</v>
      </c>
      <c r="O711" t="s">
        <v>11</v>
      </c>
      <c r="P711" t="s">
        <v>12</v>
      </c>
      <c r="Q711" t="s">
        <v>23</v>
      </c>
      <c r="R711">
        <v>63</v>
      </c>
    </row>
    <row r="712" spans="1:18" x14ac:dyDescent="0.35">
      <c r="A712" t="s">
        <v>1660</v>
      </c>
      <c r="B712" t="s">
        <v>5988</v>
      </c>
      <c r="C712">
        <v>25.08</v>
      </c>
      <c r="D712">
        <v>5.75</v>
      </c>
      <c r="E712" t="s">
        <v>2383</v>
      </c>
      <c r="F712" t="s">
        <v>2380</v>
      </c>
      <c r="G712" t="s">
        <v>2380</v>
      </c>
      <c r="H712">
        <v>2</v>
      </c>
      <c r="I712" t="s">
        <v>2380</v>
      </c>
      <c r="J712" t="s">
        <v>8353</v>
      </c>
      <c r="K712" t="s">
        <v>8365</v>
      </c>
      <c r="L712" t="s">
        <v>9051</v>
      </c>
      <c r="M712">
        <v>0</v>
      </c>
      <c r="N712">
        <v>14254.61</v>
      </c>
      <c r="O712" t="s">
        <v>11</v>
      </c>
      <c r="P712" t="s">
        <v>16</v>
      </c>
      <c r="Q712" t="s">
        <v>23</v>
      </c>
      <c r="R712">
        <v>63</v>
      </c>
    </row>
    <row r="713" spans="1:18" x14ac:dyDescent="0.35">
      <c r="A713" t="s">
        <v>1659</v>
      </c>
      <c r="B713" t="s">
        <v>5990</v>
      </c>
      <c r="C713">
        <v>39.1</v>
      </c>
      <c r="D713">
        <v>6.79</v>
      </c>
      <c r="E713" t="s">
        <v>2383</v>
      </c>
      <c r="F713" t="s">
        <v>2380</v>
      </c>
      <c r="G713" t="s">
        <v>2380</v>
      </c>
      <c r="H713">
        <v>2</v>
      </c>
      <c r="I713" t="s">
        <v>2380</v>
      </c>
      <c r="J713" t="s">
        <v>8352</v>
      </c>
      <c r="K713" t="s">
        <v>8363</v>
      </c>
      <c r="L713" t="s">
        <v>9052</v>
      </c>
      <c r="M713">
        <v>2</v>
      </c>
      <c r="N713">
        <v>14235.07</v>
      </c>
      <c r="O713" t="s">
        <v>11</v>
      </c>
      <c r="P713" t="s">
        <v>16</v>
      </c>
      <c r="Q713" t="s">
        <v>42</v>
      </c>
      <c r="R713">
        <v>61</v>
      </c>
    </row>
    <row r="714" spans="1:18" x14ac:dyDescent="0.35">
      <c r="A714" t="s">
        <v>1658</v>
      </c>
      <c r="B714" t="s">
        <v>5992</v>
      </c>
      <c r="C714">
        <v>37.905000000000001</v>
      </c>
      <c r="D714">
        <v>7.03</v>
      </c>
      <c r="E714" t="s">
        <v>2380</v>
      </c>
      <c r="F714" t="s">
        <v>2380</v>
      </c>
      <c r="G714" t="s">
        <v>2380</v>
      </c>
      <c r="H714">
        <v>3</v>
      </c>
      <c r="I714" t="s">
        <v>2380</v>
      </c>
      <c r="J714" t="s">
        <v>8352</v>
      </c>
      <c r="K714" t="s">
        <v>8363</v>
      </c>
      <c r="L714" t="s">
        <v>9053</v>
      </c>
      <c r="M714">
        <v>0</v>
      </c>
      <c r="N714">
        <v>14210.54</v>
      </c>
      <c r="O714" t="s">
        <v>11</v>
      </c>
      <c r="P714" t="s">
        <v>11</v>
      </c>
      <c r="Q714" t="s">
        <v>23</v>
      </c>
      <c r="R714">
        <v>64</v>
      </c>
    </row>
    <row r="715" spans="1:18" x14ac:dyDescent="0.35">
      <c r="A715" t="s">
        <v>1657</v>
      </c>
      <c r="B715" t="s">
        <v>5206</v>
      </c>
      <c r="C715">
        <v>43.35</v>
      </c>
      <c r="D715">
        <v>5.41</v>
      </c>
      <c r="E715" t="s">
        <v>2383</v>
      </c>
      <c r="F715" t="s">
        <v>2380</v>
      </c>
      <c r="G715" t="s">
        <v>2383</v>
      </c>
      <c r="H715">
        <v>1</v>
      </c>
      <c r="I715" t="s">
        <v>2380</v>
      </c>
      <c r="J715" t="s">
        <v>8352</v>
      </c>
      <c r="K715" t="s">
        <v>8369</v>
      </c>
      <c r="L715" t="s">
        <v>9054</v>
      </c>
      <c r="M715">
        <v>3</v>
      </c>
      <c r="N715">
        <v>14209.4</v>
      </c>
      <c r="O715" t="s">
        <v>11</v>
      </c>
      <c r="P715" t="s">
        <v>16</v>
      </c>
      <c r="Q715" t="s">
        <v>535</v>
      </c>
      <c r="R715">
        <v>39</v>
      </c>
    </row>
    <row r="716" spans="1:18" x14ac:dyDescent="0.35">
      <c r="A716" t="s">
        <v>1656</v>
      </c>
      <c r="B716" t="s">
        <v>5994</v>
      </c>
      <c r="C716">
        <v>36.15</v>
      </c>
      <c r="D716">
        <v>8.0500000000000007</v>
      </c>
      <c r="E716" t="s">
        <v>2380</v>
      </c>
      <c r="F716" t="s">
        <v>2380</v>
      </c>
      <c r="G716" t="s">
        <v>2380</v>
      </c>
      <c r="H716">
        <v>0</v>
      </c>
      <c r="I716" t="s">
        <v>2380</v>
      </c>
      <c r="J716" t="s">
        <v>8352</v>
      </c>
      <c r="K716" t="s">
        <v>8363</v>
      </c>
      <c r="L716" t="s">
        <v>9055</v>
      </c>
      <c r="M716">
        <v>0</v>
      </c>
      <c r="N716">
        <v>14193.55</v>
      </c>
      <c r="O716" t="s">
        <v>11</v>
      </c>
      <c r="P716" t="s">
        <v>16</v>
      </c>
      <c r="Q716" t="s">
        <v>535</v>
      </c>
      <c r="R716">
        <v>54</v>
      </c>
    </row>
    <row r="717" spans="1:18" x14ac:dyDescent="0.35">
      <c r="A717" t="s">
        <v>1655</v>
      </c>
      <c r="B717" t="s">
        <v>5996</v>
      </c>
      <c r="C717">
        <v>44.98</v>
      </c>
      <c r="D717">
        <v>5.94</v>
      </c>
      <c r="E717" t="s">
        <v>2380</v>
      </c>
      <c r="F717" t="s">
        <v>2380</v>
      </c>
      <c r="G717" t="s">
        <v>2380</v>
      </c>
      <c r="H717">
        <v>1</v>
      </c>
      <c r="I717" t="s">
        <v>2380</v>
      </c>
      <c r="J717" t="s">
        <v>8352</v>
      </c>
      <c r="K717" t="s">
        <v>8365</v>
      </c>
      <c r="L717" t="s">
        <v>9056</v>
      </c>
      <c r="M717">
        <v>3</v>
      </c>
      <c r="N717">
        <v>14152.46</v>
      </c>
      <c r="O717" t="s">
        <v>11</v>
      </c>
      <c r="P717" t="s">
        <v>16</v>
      </c>
      <c r="Q717" t="s">
        <v>23</v>
      </c>
      <c r="R717">
        <v>38</v>
      </c>
    </row>
    <row r="718" spans="1:18" x14ac:dyDescent="0.35">
      <c r="A718" t="s">
        <v>1654</v>
      </c>
      <c r="B718" t="s">
        <v>5998</v>
      </c>
      <c r="C718">
        <v>38.28</v>
      </c>
      <c r="D718">
        <v>5.51</v>
      </c>
      <c r="E718" t="s">
        <v>2380</v>
      </c>
      <c r="F718" t="s">
        <v>2382</v>
      </c>
      <c r="G718" t="s">
        <v>2380</v>
      </c>
      <c r="H718">
        <v>1</v>
      </c>
      <c r="I718" t="s">
        <v>2380</v>
      </c>
      <c r="J718" t="s">
        <v>8352</v>
      </c>
      <c r="K718" t="s">
        <v>8369</v>
      </c>
      <c r="L718" t="s">
        <v>9057</v>
      </c>
      <c r="M718">
        <v>0</v>
      </c>
      <c r="N718">
        <v>14133.04</v>
      </c>
      <c r="O718" t="s">
        <v>11</v>
      </c>
      <c r="P718" t="s">
        <v>12</v>
      </c>
      <c r="Q718" t="s">
        <v>13</v>
      </c>
      <c r="R718">
        <v>18</v>
      </c>
    </row>
    <row r="719" spans="1:18" x14ac:dyDescent="0.35">
      <c r="A719" t="s">
        <v>1653</v>
      </c>
      <c r="B719" t="s">
        <v>6000</v>
      </c>
      <c r="C719">
        <v>32.299999999999997</v>
      </c>
      <c r="D719">
        <v>6.55</v>
      </c>
      <c r="E719" t="s">
        <v>2383</v>
      </c>
      <c r="F719" t="s">
        <v>2380</v>
      </c>
      <c r="G719" t="s">
        <v>2380</v>
      </c>
      <c r="H719">
        <v>2</v>
      </c>
      <c r="I719" t="s">
        <v>2380</v>
      </c>
      <c r="J719" t="s">
        <v>8352</v>
      </c>
      <c r="K719" t="s">
        <v>8363</v>
      </c>
      <c r="L719" t="s">
        <v>9058</v>
      </c>
      <c r="M719">
        <v>2</v>
      </c>
      <c r="N719">
        <v>14119.62</v>
      </c>
      <c r="O719" t="s">
        <v>11</v>
      </c>
      <c r="P719" t="s">
        <v>16</v>
      </c>
      <c r="Q719" t="s">
        <v>23</v>
      </c>
      <c r="R719">
        <v>61</v>
      </c>
    </row>
    <row r="720" spans="1:18" x14ac:dyDescent="0.35">
      <c r="A720" t="s">
        <v>1652</v>
      </c>
      <c r="B720" t="s">
        <v>6002</v>
      </c>
      <c r="C720">
        <v>39.51</v>
      </c>
      <c r="D720">
        <v>5.79</v>
      </c>
      <c r="E720" t="s">
        <v>2383</v>
      </c>
      <c r="F720" t="s">
        <v>2380</v>
      </c>
      <c r="G720" t="s">
        <v>2380</v>
      </c>
      <c r="H720">
        <v>0</v>
      </c>
      <c r="I720" t="s">
        <v>2380</v>
      </c>
      <c r="J720" t="s">
        <v>8352</v>
      </c>
      <c r="K720" t="s">
        <v>8365</v>
      </c>
      <c r="L720" t="s">
        <v>9059</v>
      </c>
      <c r="M720">
        <v>2</v>
      </c>
      <c r="N720">
        <v>14098.07</v>
      </c>
      <c r="O720" t="s">
        <v>11</v>
      </c>
      <c r="P720" t="s">
        <v>12</v>
      </c>
      <c r="Q720" t="s">
        <v>249</v>
      </c>
      <c r="R720">
        <v>46</v>
      </c>
    </row>
    <row r="721" spans="1:18" x14ac:dyDescent="0.35">
      <c r="A721" t="s">
        <v>1651</v>
      </c>
      <c r="B721" t="s">
        <v>6004</v>
      </c>
      <c r="C721">
        <v>50.46</v>
      </c>
      <c r="D721">
        <v>4.5599999999999996</v>
      </c>
      <c r="E721" t="s">
        <v>2380</v>
      </c>
      <c r="F721" t="s">
        <v>2380</v>
      </c>
      <c r="G721" t="s">
        <v>2380</v>
      </c>
      <c r="H721">
        <v>0</v>
      </c>
      <c r="I721" t="s">
        <v>2380</v>
      </c>
      <c r="J721" t="s">
        <v>8352</v>
      </c>
      <c r="K721" t="s">
        <v>8369</v>
      </c>
      <c r="L721" t="s">
        <v>9060</v>
      </c>
      <c r="M721">
        <v>3</v>
      </c>
      <c r="N721">
        <v>14081.93</v>
      </c>
      <c r="O721" t="s">
        <v>11</v>
      </c>
      <c r="P721" t="s">
        <v>12</v>
      </c>
      <c r="Q721" t="s">
        <v>23</v>
      </c>
      <c r="R721">
        <v>31</v>
      </c>
    </row>
    <row r="722" spans="1:18" x14ac:dyDescent="0.35">
      <c r="A722" t="s">
        <v>1650</v>
      </c>
      <c r="B722" t="s">
        <v>4793</v>
      </c>
      <c r="C722">
        <v>31.73</v>
      </c>
      <c r="D722">
        <v>7</v>
      </c>
      <c r="E722" t="s">
        <v>2380</v>
      </c>
      <c r="F722" t="s">
        <v>2380</v>
      </c>
      <c r="G722" t="s">
        <v>2380</v>
      </c>
      <c r="H722">
        <v>0</v>
      </c>
      <c r="I722" t="s">
        <v>2380</v>
      </c>
      <c r="J722" t="s">
        <v>8352</v>
      </c>
      <c r="K722" t="s">
        <v>8363</v>
      </c>
      <c r="L722" t="s">
        <v>9061</v>
      </c>
      <c r="M722">
        <v>0</v>
      </c>
      <c r="N722">
        <v>14043.48</v>
      </c>
      <c r="O722" t="s">
        <v>11</v>
      </c>
      <c r="P722" t="s">
        <v>12</v>
      </c>
      <c r="Q722" t="s">
        <v>247</v>
      </c>
      <c r="R722">
        <v>62</v>
      </c>
    </row>
    <row r="723" spans="1:18" x14ac:dyDescent="0.35">
      <c r="A723" t="s">
        <v>1649</v>
      </c>
      <c r="B723" t="s">
        <v>5487</v>
      </c>
      <c r="C723">
        <v>32.1</v>
      </c>
      <c r="D723">
        <v>6.57</v>
      </c>
      <c r="E723" t="s">
        <v>2383</v>
      </c>
      <c r="F723" t="s">
        <v>2380</v>
      </c>
      <c r="G723" t="s">
        <v>2383</v>
      </c>
      <c r="H723">
        <v>1</v>
      </c>
      <c r="I723" t="s">
        <v>2380</v>
      </c>
      <c r="J723" t="s">
        <v>8352</v>
      </c>
      <c r="K723" t="s">
        <v>8363</v>
      </c>
      <c r="L723" t="s">
        <v>9062</v>
      </c>
      <c r="M723">
        <v>3</v>
      </c>
      <c r="N723">
        <v>14007.22</v>
      </c>
      <c r="O723" t="s">
        <v>11</v>
      </c>
      <c r="P723" t="s">
        <v>12</v>
      </c>
      <c r="Q723" t="s">
        <v>42</v>
      </c>
      <c r="R723">
        <v>59</v>
      </c>
    </row>
    <row r="724" spans="1:18" x14ac:dyDescent="0.35">
      <c r="A724" t="s">
        <v>1648</v>
      </c>
      <c r="B724" t="s">
        <v>6008</v>
      </c>
      <c r="C724">
        <v>27.83</v>
      </c>
      <c r="D724">
        <v>11.61</v>
      </c>
      <c r="E724" t="s">
        <v>2383</v>
      </c>
      <c r="F724" t="s">
        <v>2380</v>
      </c>
      <c r="G724" t="s">
        <v>2383</v>
      </c>
      <c r="H724">
        <v>1</v>
      </c>
      <c r="I724" t="s">
        <v>2380</v>
      </c>
      <c r="J724" t="s">
        <v>8353</v>
      </c>
      <c r="K724" t="s">
        <v>8363</v>
      </c>
      <c r="L724" t="s">
        <v>9063</v>
      </c>
      <c r="M724">
        <v>3</v>
      </c>
      <c r="N724">
        <v>14001.29</v>
      </c>
      <c r="O724" t="s">
        <v>11</v>
      </c>
      <c r="P724" t="s">
        <v>11</v>
      </c>
      <c r="Q724" t="s">
        <v>13</v>
      </c>
      <c r="R724">
        <v>59</v>
      </c>
    </row>
    <row r="725" spans="1:18" x14ac:dyDescent="0.35">
      <c r="A725" t="s">
        <v>1647</v>
      </c>
      <c r="B725" t="s">
        <v>5621</v>
      </c>
      <c r="C725">
        <v>27.72</v>
      </c>
      <c r="D725">
        <v>8.16</v>
      </c>
      <c r="E725" t="s">
        <v>2383</v>
      </c>
      <c r="F725" t="s">
        <v>2380</v>
      </c>
      <c r="G725" t="s">
        <v>2383</v>
      </c>
      <c r="H725">
        <v>1</v>
      </c>
      <c r="I725" t="s">
        <v>2380</v>
      </c>
      <c r="J725" t="s">
        <v>8353</v>
      </c>
      <c r="K725" t="s">
        <v>8363</v>
      </c>
      <c r="L725" t="s">
        <v>9064</v>
      </c>
      <c r="M725">
        <v>3</v>
      </c>
      <c r="N725">
        <v>14001.13</v>
      </c>
      <c r="O725" t="s">
        <v>11</v>
      </c>
      <c r="P725" t="s">
        <v>16</v>
      </c>
      <c r="Q725" t="s">
        <v>13</v>
      </c>
      <c r="R725">
        <v>59</v>
      </c>
    </row>
    <row r="726" spans="1:18" x14ac:dyDescent="0.35">
      <c r="A726" t="s">
        <v>1646</v>
      </c>
      <c r="B726" t="s">
        <v>6011</v>
      </c>
      <c r="C726">
        <v>36.765000000000001</v>
      </c>
      <c r="D726">
        <v>4.4800000000000004</v>
      </c>
      <c r="E726" t="s">
        <v>2383</v>
      </c>
      <c r="F726" t="s">
        <v>2380</v>
      </c>
      <c r="G726" t="s">
        <v>2380</v>
      </c>
      <c r="H726">
        <v>2</v>
      </c>
      <c r="I726" t="s">
        <v>2380</v>
      </c>
      <c r="J726" t="s">
        <v>8352</v>
      </c>
      <c r="K726" t="s">
        <v>8369</v>
      </c>
      <c r="L726" t="s">
        <v>9065</v>
      </c>
      <c r="M726">
        <v>0</v>
      </c>
      <c r="N726">
        <v>13981.85</v>
      </c>
      <c r="O726" t="s">
        <v>11</v>
      </c>
      <c r="P726" t="s">
        <v>16</v>
      </c>
      <c r="Q726" t="s">
        <v>168</v>
      </c>
      <c r="R726">
        <v>63</v>
      </c>
    </row>
    <row r="727" spans="1:18" x14ac:dyDescent="0.35">
      <c r="A727" t="s">
        <v>1645</v>
      </c>
      <c r="B727" t="s">
        <v>5249</v>
      </c>
      <c r="C727">
        <v>48.36</v>
      </c>
      <c r="D727">
        <v>4.08</v>
      </c>
      <c r="E727" t="s">
        <v>2380</v>
      </c>
      <c r="F727" t="s">
        <v>2380</v>
      </c>
      <c r="G727" t="s">
        <v>2380</v>
      </c>
      <c r="H727">
        <v>0</v>
      </c>
      <c r="I727" t="s">
        <v>2380</v>
      </c>
      <c r="J727" t="s">
        <v>8352</v>
      </c>
      <c r="K727" t="s">
        <v>8369</v>
      </c>
      <c r="L727" t="s">
        <v>8505</v>
      </c>
      <c r="M727">
        <v>3</v>
      </c>
      <c r="N727">
        <v>13979.45</v>
      </c>
      <c r="O727" t="s">
        <v>11</v>
      </c>
      <c r="P727" t="s">
        <v>16</v>
      </c>
      <c r="Q727" t="s">
        <v>249</v>
      </c>
      <c r="R727">
        <v>32</v>
      </c>
    </row>
    <row r="728" spans="1:18" x14ac:dyDescent="0.35">
      <c r="A728" t="s">
        <v>1644</v>
      </c>
      <c r="B728" t="s">
        <v>4774</v>
      </c>
      <c r="C728">
        <v>31.445</v>
      </c>
      <c r="D728">
        <v>4.4000000000000004</v>
      </c>
      <c r="E728" t="s">
        <v>2383</v>
      </c>
      <c r="F728" t="s">
        <v>2380</v>
      </c>
      <c r="G728" t="s">
        <v>2380</v>
      </c>
      <c r="H728">
        <v>2</v>
      </c>
      <c r="I728" t="s">
        <v>2380</v>
      </c>
      <c r="J728" t="s">
        <v>8352</v>
      </c>
      <c r="K728" t="s">
        <v>8369</v>
      </c>
      <c r="L728" t="s">
        <v>9066</v>
      </c>
      <c r="M728">
        <v>0</v>
      </c>
      <c r="N728">
        <v>13974.46</v>
      </c>
      <c r="O728" t="s">
        <v>11</v>
      </c>
      <c r="P728" t="s">
        <v>11</v>
      </c>
      <c r="Q728" t="s">
        <v>166</v>
      </c>
      <c r="R728">
        <v>63</v>
      </c>
    </row>
    <row r="729" spans="1:18" x14ac:dyDescent="0.35">
      <c r="A729" t="s">
        <v>1643</v>
      </c>
      <c r="B729" t="s">
        <v>6015</v>
      </c>
      <c r="C729">
        <v>27.55</v>
      </c>
      <c r="D729">
        <v>9.02</v>
      </c>
      <c r="E729" t="s">
        <v>2380</v>
      </c>
      <c r="F729" t="s">
        <v>2380</v>
      </c>
      <c r="G729" t="s">
        <v>2380</v>
      </c>
      <c r="H729">
        <v>0</v>
      </c>
      <c r="I729" t="s">
        <v>2380</v>
      </c>
      <c r="J729" t="s">
        <v>8353</v>
      </c>
      <c r="K729" t="s">
        <v>8363</v>
      </c>
      <c r="L729" t="s">
        <v>9067</v>
      </c>
      <c r="M729">
        <v>1</v>
      </c>
      <c r="N729">
        <v>13937.67</v>
      </c>
      <c r="O729" t="s">
        <v>11</v>
      </c>
      <c r="P729" t="s">
        <v>16</v>
      </c>
      <c r="Q729" t="s">
        <v>23</v>
      </c>
      <c r="R729">
        <v>62</v>
      </c>
    </row>
    <row r="730" spans="1:18" x14ac:dyDescent="0.35">
      <c r="A730" t="s">
        <v>1642</v>
      </c>
      <c r="B730" t="s">
        <v>6016</v>
      </c>
      <c r="C730">
        <v>33.11</v>
      </c>
      <c r="D730">
        <v>8.06</v>
      </c>
      <c r="E730" t="s">
        <v>2380</v>
      </c>
      <c r="F730" t="s">
        <v>2380</v>
      </c>
      <c r="G730" t="s">
        <v>2380</v>
      </c>
      <c r="H730">
        <v>0</v>
      </c>
      <c r="I730" t="s">
        <v>2380</v>
      </c>
      <c r="J730" t="s">
        <v>8352</v>
      </c>
      <c r="K730" t="s">
        <v>8363</v>
      </c>
      <c r="L730" t="s">
        <v>9068</v>
      </c>
      <c r="M730">
        <v>3</v>
      </c>
      <c r="N730">
        <v>13919.82</v>
      </c>
      <c r="O730" t="s">
        <v>11</v>
      </c>
      <c r="P730" t="s">
        <v>11</v>
      </c>
      <c r="Q730" t="s">
        <v>13</v>
      </c>
      <c r="R730">
        <v>60</v>
      </c>
    </row>
    <row r="731" spans="1:18" x14ac:dyDescent="0.35">
      <c r="A731" t="s">
        <v>1641</v>
      </c>
      <c r="B731" t="s">
        <v>6018</v>
      </c>
      <c r="C731">
        <v>36.85</v>
      </c>
      <c r="D731">
        <v>6.21</v>
      </c>
      <c r="E731" t="s">
        <v>2383</v>
      </c>
      <c r="F731" t="s">
        <v>2380</v>
      </c>
      <c r="G731" t="s">
        <v>2380</v>
      </c>
      <c r="H731">
        <v>2</v>
      </c>
      <c r="I731" t="s">
        <v>2380</v>
      </c>
      <c r="J731" t="s">
        <v>8352</v>
      </c>
      <c r="K731" t="s">
        <v>8365</v>
      </c>
      <c r="L731" t="s">
        <v>9069</v>
      </c>
      <c r="M731">
        <v>0</v>
      </c>
      <c r="N731">
        <v>13887.97</v>
      </c>
      <c r="O731" t="s">
        <v>11</v>
      </c>
      <c r="P731" t="s">
        <v>11</v>
      </c>
      <c r="Q731" t="s">
        <v>13</v>
      </c>
      <c r="R731">
        <v>63</v>
      </c>
    </row>
    <row r="732" spans="1:18" x14ac:dyDescent="0.35">
      <c r="A732" t="s">
        <v>1640</v>
      </c>
      <c r="B732" t="s">
        <v>5079</v>
      </c>
      <c r="C732">
        <v>36.299999999999997</v>
      </c>
      <c r="D732">
        <v>5.79</v>
      </c>
      <c r="E732" t="s">
        <v>2383</v>
      </c>
      <c r="F732" t="s">
        <v>2380</v>
      </c>
      <c r="G732" t="s">
        <v>2380</v>
      </c>
      <c r="H732">
        <v>2</v>
      </c>
      <c r="I732" t="s">
        <v>2380</v>
      </c>
      <c r="J732" t="s">
        <v>8352</v>
      </c>
      <c r="K732" t="s">
        <v>8365</v>
      </c>
      <c r="L732" t="s">
        <v>9070</v>
      </c>
      <c r="M732">
        <v>0</v>
      </c>
      <c r="N732">
        <v>13887.2</v>
      </c>
      <c r="O732" t="s">
        <v>11</v>
      </c>
      <c r="P732" t="s">
        <v>12</v>
      </c>
      <c r="Q732" t="s">
        <v>13</v>
      </c>
      <c r="R732">
        <v>63</v>
      </c>
    </row>
    <row r="733" spans="1:18" x14ac:dyDescent="0.35">
      <c r="A733" t="s">
        <v>1639</v>
      </c>
      <c r="B733" t="s">
        <v>6021</v>
      </c>
      <c r="C733">
        <v>45.34</v>
      </c>
      <c r="D733">
        <v>5.69</v>
      </c>
      <c r="E733" t="s">
        <v>2383</v>
      </c>
      <c r="F733" t="s">
        <v>2380</v>
      </c>
      <c r="G733" t="s">
        <v>2380</v>
      </c>
      <c r="H733">
        <v>0</v>
      </c>
      <c r="I733" t="s">
        <v>2380</v>
      </c>
      <c r="J733" t="s">
        <v>8352</v>
      </c>
      <c r="K733" t="s">
        <v>8369</v>
      </c>
      <c r="L733" t="s">
        <v>9071</v>
      </c>
      <c r="M733">
        <v>3</v>
      </c>
      <c r="N733">
        <v>13886.4</v>
      </c>
      <c r="O733" t="s">
        <v>11</v>
      </c>
      <c r="P733" t="s">
        <v>11</v>
      </c>
      <c r="Q733" t="s">
        <v>23</v>
      </c>
      <c r="R733">
        <v>37</v>
      </c>
    </row>
    <row r="734" spans="1:18" x14ac:dyDescent="0.35">
      <c r="A734" t="s">
        <v>1638</v>
      </c>
      <c r="B734" t="s">
        <v>6023</v>
      </c>
      <c r="C734">
        <v>31.8</v>
      </c>
      <c r="D734">
        <v>5.36</v>
      </c>
      <c r="E734" t="s">
        <v>2383</v>
      </c>
      <c r="F734" t="s">
        <v>2380</v>
      </c>
      <c r="G734" t="s">
        <v>2380</v>
      </c>
      <c r="H734">
        <v>2</v>
      </c>
      <c r="I734" t="s">
        <v>2380</v>
      </c>
      <c r="J734" t="s">
        <v>8352</v>
      </c>
      <c r="K734" t="s">
        <v>8369</v>
      </c>
      <c r="L734" t="s">
        <v>9072</v>
      </c>
      <c r="M734">
        <v>0</v>
      </c>
      <c r="N734">
        <v>13880.95</v>
      </c>
      <c r="O734" t="s">
        <v>11</v>
      </c>
      <c r="P734" t="s">
        <v>11</v>
      </c>
      <c r="Q734" t="s">
        <v>42</v>
      </c>
      <c r="R734">
        <v>63</v>
      </c>
    </row>
    <row r="735" spans="1:18" x14ac:dyDescent="0.35">
      <c r="A735" t="s">
        <v>1637</v>
      </c>
      <c r="B735" t="s">
        <v>6024</v>
      </c>
      <c r="C735">
        <v>41.02</v>
      </c>
      <c r="D735">
        <v>11.37</v>
      </c>
      <c r="E735" t="s">
        <v>2380</v>
      </c>
      <c r="F735" t="s">
        <v>2380</v>
      </c>
      <c r="G735" t="s">
        <v>2380</v>
      </c>
      <c r="H735">
        <v>0</v>
      </c>
      <c r="I735" t="s">
        <v>2380</v>
      </c>
      <c r="J735" t="s">
        <v>8352</v>
      </c>
      <c r="K735" t="s">
        <v>8363</v>
      </c>
      <c r="L735" t="s">
        <v>8572</v>
      </c>
      <c r="M735">
        <v>2</v>
      </c>
      <c r="N735">
        <v>13874.89</v>
      </c>
      <c r="O735" t="s">
        <v>11</v>
      </c>
      <c r="P735" t="s">
        <v>16</v>
      </c>
      <c r="Q735" t="s">
        <v>23</v>
      </c>
      <c r="R735">
        <v>44</v>
      </c>
    </row>
    <row r="736" spans="1:18" x14ac:dyDescent="0.35">
      <c r="A736" t="s">
        <v>1636</v>
      </c>
      <c r="B736" t="s">
        <v>6026</v>
      </c>
      <c r="C736">
        <v>32.68</v>
      </c>
      <c r="D736">
        <v>11.87</v>
      </c>
      <c r="E736" t="s">
        <v>2380</v>
      </c>
      <c r="F736" t="s">
        <v>2380</v>
      </c>
      <c r="G736" t="s">
        <v>2380</v>
      </c>
      <c r="H736">
        <v>0</v>
      </c>
      <c r="I736" t="s">
        <v>2380</v>
      </c>
      <c r="J736" t="s">
        <v>8352</v>
      </c>
      <c r="K736" t="s">
        <v>8363</v>
      </c>
      <c r="L736" t="s">
        <v>9073</v>
      </c>
      <c r="M736">
        <v>0</v>
      </c>
      <c r="N736">
        <v>13844.8</v>
      </c>
      <c r="O736" t="s">
        <v>11</v>
      </c>
      <c r="P736" t="s">
        <v>11</v>
      </c>
      <c r="Q736" t="s">
        <v>23</v>
      </c>
      <c r="R736">
        <v>62</v>
      </c>
    </row>
    <row r="737" spans="1:18" x14ac:dyDescent="0.35">
      <c r="A737" t="s">
        <v>1635</v>
      </c>
      <c r="B737" t="s">
        <v>6028</v>
      </c>
      <c r="C737">
        <v>21.7</v>
      </c>
      <c r="D737">
        <v>4.9000000000000004</v>
      </c>
      <c r="E737" t="s">
        <v>2380</v>
      </c>
      <c r="F737" t="s">
        <v>2380</v>
      </c>
      <c r="G737" t="s">
        <v>2383</v>
      </c>
      <c r="H737">
        <v>1</v>
      </c>
      <c r="I737" t="s">
        <v>2383</v>
      </c>
      <c r="J737" t="s">
        <v>8354</v>
      </c>
      <c r="K737" t="s">
        <v>8369</v>
      </c>
      <c r="L737" t="s">
        <v>9074</v>
      </c>
      <c r="M737">
        <v>0</v>
      </c>
      <c r="N737">
        <v>13844.51</v>
      </c>
      <c r="O737" t="s">
        <v>11</v>
      </c>
      <c r="P737" t="s">
        <v>16</v>
      </c>
      <c r="Q737" t="s">
        <v>42</v>
      </c>
      <c r="R737">
        <v>20</v>
      </c>
    </row>
    <row r="738" spans="1:18" x14ac:dyDescent="0.35">
      <c r="A738" t="s">
        <v>1634</v>
      </c>
      <c r="B738" t="s">
        <v>5297</v>
      </c>
      <c r="C738">
        <v>40.479999999999997</v>
      </c>
      <c r="D738">
        <v>6.7</v>
      </c>
      <c r="E738" t="s">
        <v>2380</v>
      </c>
      <c r="F738" t="s">
        <v>2380</v>
      </c>
      <c r="G738" t="s">
        <v>2380</v>
      </c>
      <c r="H738">
        <v>3</v>
      </c>
      <c r="I738" t="s">
        <v>2380</v>
      </c>
      <c r="J738" t="s">
        <v>8352</v>
      </c>
      <c r="K738" t="s">
        <v>8363</v>
      </c>
      <c r="L738" t="s">
        <v>9075</v>
      </c>
      <c r="M738">
        <v>0</v>
      </c>
      <c r="N738">
        <v>13831.12</v>
      </c>
      <c r="O738" t="s">
        <v>12</v>
      </c>
      <c r="P738" t="s">
        <v>16</v>
      </c>
      <c r="Q738" t="s">
        <v>13</v>
      </c>
      <c r="R738">
        <v>64</v>
      </c>
    </row>
    <row r="739" spans="1:18" x14ac:dyDescent="0.35">
      <c r="A739" t="s">
        <v>1633</v>
      </c>
      <c r="B739" t="s">
        <v>6031</v>
      </c>
      <c r="C739">
        <v>34.5</v>
      </c>
      <c r="D739">
        <v>10.3</v>
      </c>
      <c r="E739" t="s">
        <v>2380</v>
      </c>
      <c r="F739" t="s">
        <v>2380</v>
      </c>
      <c r="G739" t="s">
        <v>2380</v>
      </c>
      <c r="H739">
        <v>3</v>
      </c>
      <c r="I739" t="s">
        <v>2380</v>
      </c>
      <c r="J739" t="s">
        <v>8352</v>
      </c>
      <c r="K739" t="s">
        <v>8363</v>
      </c>
      <c r="L739" t="s">
        <v>9076</v>
      </c>
      <c r="M739">
        <v>0</v>
      </c>
      <c r="N739">
        <v>13822.8</v>
      </c>
      <c r="O739" t="s">
        <v>12</v>
      </c>
      <c r="P739" t="s">
        <v>12</v>
      </c>
      <c r="Q739" t="s">
        <v>42</v>
      </c>
      <c r="R739">
        <v>64</v>
      </c>
    </row>
    <row r="740" spans="1:18" x14ac:dyDescent="0.35">
      <c r="A740" t="s">
        <v>1632</v>
      </c>
      <c r="B740" t="s">
        <v>6033</v>
      </c>
      <c r="C740">
        <v>45.9</v>
      </c>
      <c r="D740">
        <v>11.14</v>
      </c>
      <c r="E740" t="s">
        <v>2383</v>
      </c>
      <c r="F740" t="s">
        <v>2380</v>
      </c>
      <c r="G740" t="s">
        <v>2380</v>
      </c>
      <c r="H740">
        <v>1</v>
      </c>
      <c r="I740" t="s">
        <v>2380</v>
      </c>
      <c r="J740" t="s">
        <v>8352</v>
      </c>
      <c r="K740" t="s">
        <v>8363</v>
      </c>
      <c r="L740" t="s">
        <v>9077</v>
      </c>
      <c r="M740">
        <v>3</v>
      </c>
      <c r="N740">
        <v>13819.49</v>
      </c>
      <c r="O740" t="s">
        <v>12</v>
      </c>
      <c r="P740" t="s">
        <v>11</v>
      </c>
      <c r="Q740" t="s">
        <v>23</v>
      </c>
      <c r="R740">
        <v>36</v>
      </c>
    </row>
    <row r="741" spans="1:18" x14ac:dyDescent="0.35">
      <c r="A741" t="s">
        <v>1631</v>
      </c>
      <c r="B741" t="s">
        <v>6035</v>
      </c>
      <c r="C741">
        <v>33.479999999999997</v>
      </c>
      <c r="D741">
        <v>4.74</v>
      </c>
      <c r="E741" t="s">
        <v>2383</v>
      </c>
      <c r="F741" t="s">
        <v>2380</v>
      </c>
      <c r="G741" t="s">
        <v>2380</v>
      </c>
      <c r="H741">
        <v>2</v>
      </c>
      <c r="I741" t="s">
        <v>2380</v>
      </c>
      <c r="J741" t="s">
        <v>8352</v>
      </c>
      <c r="K741" t="s">
        <v>8369</v>
      </c>
      <c r="L741" t="s">
        <v>9078</v>
      </c>
      <c r="M741">
        <v>0</v>
      </c>
      <c r="N741">
        <v>13801.61</v>
      </c>
      <c r="O741" t="s">
        <v>12</v>
      </c>
      <c r="P741" t="s">
        <v>12</v>
      </c>
      <c r="Q741" t="s">
        <v>535</v>
      </c>
      <c r="R741">
        <v>56</v>
      </c>
    </row>
    <row r="742" spans="1:18" x14ac:dyDescent="0.35">
      <c r="A742" t="s">
        <v>1630</v>
      </c>
      <c r="B742" t="s">
        <v>5162</v>
      </c>
      <c r="C742">
        <v>28.31</v>
      </c>
      <c r="D742">
        <v>5.96</v>
      </c>
      <c r="E742" t="s">
        <v>2383</v>
      </c>
      <c r="F742" t="s">
        <v>2380</v>
      </c>
      <c r="G742" t="s">
        <v>2380</v>
      </c>
      <c r="H742">
        <v>2</v>
      </c>
      <c r="I742" t="s">
        <v>2380</v>
      </c>
      <c r="J742" t="s">
        <v>8353</v>
      </c>
      <c r="K742" t="s">
        <v>8365</v>
      </c>
      <c r="L742" t="s">
        <v>9079</v>
      </c>
      <c r="M742">
        <v>0</v>
      </c>
      <c r="N742">
        <v>13770.1</v>
      </c>
      <c r="O742" t="s">
        <v>12</v>
      </c>
      <c r="P742" t="s">
        <v>16</v>
      </c>
      <c r="Q742" t="s">
        <v>23</v>
      </c>
      <c r="R742">
        <v>63</v>
      </c>
    </row>
    <row r="743" spans="1:18" x14ac:dyDescent="0.35">
      <c r="A743" t="s">
        <v>1629</v>
      </c>
      <c r="B743" t="s">
        <v>6038</v>
      </c>
      <c r="C743">
        <v>21.565000000000001</v>
      </c>
      <c r="D743">
        <v>4.95</v>
      </c>
      <c r="E743" t="s">
        <v>2380</v>
      </c>
      <c r="F743" t="s">
        <v>2382</v>
      </c>
      <c r="G743" t="s">
        <v>2380</v>
      </c>
      <c r="H743">
        <v>1</v>
      </c>
      <c r="I743" t="s">
        <v>2383</v>
      </c>
      <c r="J743" t="s">
        <v>8354</v>
      </c>
      <c r="K743" t="s">
        <v>8369</v>
      </c>
      <c r="L743" t="s">
        <v>9080</v>
      </c>
      <c r="M743">
        <v>0</v>
      </c>
      <c r="N743">
        <v>13747.87</v>
      </c>
      <c r="O743" t="s">
        <v>12</v>
      </c>
      <c r="P743" t="s">
        <v>11</v>
      </c>
      <c r="Q743" t="s">
        <v>170</v>
      </c>
      <c r="R743">
        <v>18</v>
      </c>
    </row>
    <row r="744" spans="1:18" x14ac:dyDescent="0.35">
      <c r="A744" t="s">
        <v>1628</v>
      </c>
      <c r="B744" t="s">
        <v>5556</v>
      </c>
      <c r="C744">
        <v>35.590000000000003</v>
      </c>
      <c r="D744">
        <v>5.21</v>
      </c>
      <c r="E744" t="s">
        <v>2383</v>
      </c>
      <c r="F744" t="s">
        <v>2380</v>
      </c>
      <c r="G744" t="s">
        <v>2383</v>
      </c>
      <c r="H744">
        <v>1</v>
      </c>
      <c r="I744" t="s">
        <v>2380</v>
      </c>
      <c r="J744" t="s">
        <v>8352</v>
      </c>
      <c r="K744" t="s">
        <v>8369</v>
      </c>
      <c r="L744" t="s">
        <v>9081</v>
      </c>
      <c r="M744">
        <v>0</v>
      </c>
      <c r="N744">
        <v>13746.74</v>
      </c>
      <c r="O744" t="s">
        <v>12</v>
      </c>
      <c r="P744" t="s">
        <v>11</v>
      </c>
      <c r="Q744" t="s">
        <v>535</v>
      </c>
      <c r="R744">
        <v>53</v>
      </c>
    </row>
    <row r="745" spans="1:18" x14ac:dyDescent="0.35">
      <c r="A745" t="s">
        <v>1627</v>
      </c>
      <c r="B745" t="s">
        <v>6040</v>
      </c>
      <c r="C745">
        <v>43.44</v>
      </c>
      <c r="D745">
        <v>4.8600000000000003</v>
      </c>
      <c r="E745" t="s">
        <v>2383</v>
      </c>
      <c r="F745" t="s">
        <v>2380</v>
      </c>
      <c r="G745" t="s">
        <v>2380</v>
      </c>
      <c r="H745">
        <v>0</v>
      </c>
      <c r="I745" t="s">
        <v>2380</v>
      </c>
      <c r="J745" t="s">
        <v>8352</v>
      </c>
      <c r="K745" t="s">
        <v>8369</v>
      </c>
      <c r="L745" t="s">
        <v>9082</v>
      </c>
      <c r="M745">
        <v>3</v>
      </c>
      <c r="N745">
        <v>13726.21</v>
      </c>
      <c r="O745" t="s">
        <v>12</v>
      </c>
      <c r="P745" t="s">
        <v>12</v>
      </c>
      <c r="Q745" t="s">
        <v>535</v>
      </c>
      <c r="R745">
        <v>37</v>
      </c>
    </row>
    <row r="746" spans="1:18" x14ac:dyDescent="0.35">
      <c r="A746" t="s">
        <v>1626</v>
      </c>
      <c r="B746" t="s">
        <v>6042</v>
      </c>
      <c r="C746">
        <v>21.754999999999999</v>
      </c>
      <c r="D746">
        <v>7.79</v>
      </c>
      <c r="E746" t="s">
        <v>2383</v>
      </c>
      <c r="F746" t="s">
        <v>2380</v>
      </c>
      <c r="G746" t="s">
        <v>2380</v>
      </c>
      <c r="H746">
        <v>0</v>
      </c>
      <c r="I746" t="s">
        <v>2380</v>
      </c>
      <c r="J746" t="s">
        <v>8354</v>
      </c>
      <c r="K746" t="s">
        <v>8363</v>
      </c>
      <c r="L746" t="s">
        <v>9083</v>
      </c>
      <c r="M746">
        <v>1</v>
      </c>
      <c r="N746">
        <v>13725.47</v>
      </c>
      <c r="O746" t="s">
        <v>12</v>
      </c>
      <c r="P746" t="s">
        <v>11</v>
      </c>
      <c r="Q746" t="s">
        <v>247</v>
      </c>
      <c r="R746">
        <v>41</v>
      </c>
    </row>
    <row r="747" spans="1:18" x14ac:dyDescent="0.35">
      <c r="A747" t="s">
        <v>1625</v>
      </c>
      <c r="B747" t="s">
        <v>6044</v>
      </c>
      <c r="C747">
        <v>44.55</v>
      </c>
      <c r="D747">
        <v>7.12</v>
      </c>
      <c r="E747" t="s">
        <v>2383</v>
      </c>
      <c r="F747" t="s">
        <v>2380</v>
      </c>
      <c r="G747" t="s">
        <v>2380</v>
      </c>
      <c r="H747">
        <v>1</v>
      </c>
      <c r="I747" t="s">
        <v>2380</v>
      </c>
      <c r="J747" t="s">
        <v>8352</v>
      </c>
      <c r="K747" t="s">
        <v>8363</v>
      </c>
      <c r="L747" t="s">
        <v>9084</v>
      </c>
      <c r="M747">
        <v>3</v>
      </c>
      <c r="N747">
        <v>13714.55</v>
      </c>
      <c r="O747" t="s">
        <v>12</v>
      </c>
      <c r="P747" t="s">
        <v>11</v>
      </c>
      <c r="Q747" t="s">
        <v>249</v>
      </c>
      <c r="R747">
        <v>36</v>
      </c>
    </row>
    <row r="748" spans="1:18" x14ac:dyDescent="0.35">
      <c r="A748" t="s">
        <v>1624</v>
      </c>
      <c r="B748" t="s">
        <v>6046</v>
      </c>
      <c r="C748">
        <v>43.32</v>
      </c>
      <c r="D748">
        <v>4.67</v>
      </c>
      <c r="E748" t="s">
        <v>2383</v>
      </c>
      <c r="F748" t="s">
        <v>2380</v>
      </c>
      <c r="G748" t="s">
        <v>2380</v>
      </c>
      <c r="H748">
        <v>0</v>
      </c>
      <c r="I748" t="s">
        <v>2380</v>
      </c>
      <c r="J748" t="s">
        <v>8352</v>
      </c>
      <c r="K748" t="s">
        <v>8369</v>
      </c>
      <c r="L748" t="s">
        <v>9085</v>
      </c>
      <c r="M748">
        <v>3</v>
      </c>
      <c r="N748">
        <v>13685.51</v>
      </c>
      <c r="O748" t="s">
        <v>12</v>
      </c>
      <c r="P748" t="s">
        <v>16</v>
      </c>
      <c r="Q748" t="s">
        <v>535</v>
      </c>
      <c r="R748">
        <v>37</v>
      </c>
    </row>
    <row r="749" spans="1:18" x14ac:dyDescent="0.35">
      <c r="A749" t="s">
        <v>1623</v>
      </c>
      <c r="B749" t="s">
        <v>5162</v>
      </c>
      <c r="C749">
        <v>31.23</v>
      </c>
      <c r="D749">
        <v>9.1199999999999992</v>
      </c>
      <c r="E749" t="s">
        <v>2383</v>
      </c>
      <c r="F749" t="s">
        <v>2380</v>
      </c>
      <c r="G749" t="s">
        <v>2383</v>
      </c>
      <c r="H749">
        <v>1</v>
      </c>
      <c r="I749" t="s">
        <v>2380</v>
      </c>
      <c r="J749" t="s">
        <v>8352</v>
      </c>
      <c r="K749" t="s">
        <v>8363</v>
      </c>
      <c r="L749" t="s">
        <v>9086</v>
      </c>
      <c r="M749">
        <v>0</v>
      </c>
      <c r="N749">
        <v>13677.68</v>
      </c>
      <c r="O749" t="s">
        <v>12</v>
      </c>
      <c r="P749" t="s">
        <v>11</v>
      </c>
      <c r="Q749" t="s">
        <v>300</v>
      </c>
      <c r="R749">
        <v>59</v>
      </c>
    </row>
    <row r="750" spans="1:18" x14ac:dyDescent="0.35">
      <c r="A750" t="s">
        <v>1622</v>
      </c>
      <c r="B750" t="s">
        <v>4863</v>
      </c>
      <c r="C750">
        <v>42.81</v>
      </c>
      <c r="D750">
        <v>4.1500000000000004</v>
      </c>
      <c r="E750" t="s">
        <v>2380</v>
      </c>
      <c r="F750" t="s">
        <v>2380</v>
      </c>
      <c r="G750" t="s">
        <v>2380</v>
      </c>
      <c r="H750">
        <v>1</v>
      </c>
      <c r="I750" t="s">
        <v>2380</v>
      </c>
      <c r="J750" t="s">
        <v>8352</v>
      </c>
      <c r="K750" t="s">
        <v>8369</v>
      </c>
      <c r="L750" t="s">
        <v>9087</v>
      </c>
      <c r="M750">
        <v>3</v>
      </c>
      <c r="N750">
        <v>13638.06</v>
      </c>
      <c r="O750" t="s">
        <v>12</v>
      </c>
      <c r="P750" t="s">
        <v>12</v>
      </c>
      <c r="Q750" t="s">
        <v>249</v>
      </c>
      <c r="R750">
        <v>38</v>
      </c>
    </row>
    <row r="751" spans="1:18" x14ac:dyDescent="0.35">
      <c r="A751" t="s">
        <v>1621</v>
      </c>
      <c r="B751" t="s">
        <v>4861</v>
      </c>
      <c r="C751">
        <v>35.909999999999997</v>
      </c>
      <c r="D751">
        <v>6.72</v>
      </c>
      <c r="E751" t="s">
        <v>2383</v>
      </c>
      <c r="F751" t="s">
        <v>2380</v>
      </c>
      <c r="G751" t="s">
        <v>2380</v>
      </c>
      <c r="H751">
        <v>2</v>
      </c>
      <c r="I751" t="s">
        <v>2380</v>
      </c>
      <c r="J751" t="s">
        <v>8352</v>
      </c>
      <c r="K751" t="s">
        <v>8363</v>
      </c>
      <c r="L751" t="s">
        <v>8700</v>
      </c>
      <c r="M751">
        <v>0</v>
      </c>
      <c r="N751">
        <v>13635.64</v>
      </c>
      <c r="O751" t="s">
        <v>12</v>
      </c>
      <c r="P751" t="s">
        <v>12</v>
      </c>
      <c r="Q751" t="s">
        <v>247</v>
      </c>
      <c r="R751">
        <v>61</v>
      </c>
    </row>
    <row r="752" spans="1:18" x14ac:dyDescent="0.35">
      <c r="A752" t="s">
        <v>1620</v>
      </c>
      <c r="B752" t="s">
        <v>4898</v>
      </c>
      <c r="C752">
        <v>36.65</v>
      </c>
      <c r="D752">
        <v>5.01</v>
      </c>
      <c r="E752" t="s">
        <v>2383</v>
      </c>
      <c r="F752" t="s">
        <v>2380</v>
      </c>
      <c r="G752" t="s">
        <v>2383</v>
      </c>
      <c r="H752">
        <v>1</v>
      </c>
      <c r="I752" t="s">
        <v>2380</v>
      </c>
      <c r="J752" t="s">
        <v>8352</v>
      </c>
      <c r="K752" t="s">
        <v>8369</v>
      </c>
      <c r="L752" t="s">
        <v>9088</v>
      </c>
      <c r="M752">
        <v>0</v>
      </c>
      <c r="N752">
        <v>13622.01</v>
      </c>
      <c r="O752" t="s">
        <v>12</v>
      </c>
      <c r="P752" t="s">
        <v>12</v>
      </c>
      <c r="Q752" t="s">
        <v>23</v>
      </c>
      <c r="R752">
        <v>53</v>
      </c>
    </row>
    <row r="753" spans="1:18" x14ac:dyDescent="0.35">
      <c r="A753" t="s">
        <v>1619</v>
      </c>
      <c r="B753" t="s">
        <v>6052</v>
      </c>
      <c r="C753">
        <v>22.04</v>
      </c>
      <c r="D753">
        <v>10.9</v>
      </c>
      <c r="E753" t="s">
        <v>2383</v>
      </c>
      <c r="F753" t="s">
        <v>2380</v>
      </c>
      <c r="G753" t="s">
        <v>2380</v>
      </c>
      <c r="H753">
        <v>2</v>
      </c>
      <c r="I753" t="s">
        <v>2380</v>
      </c>
      <c r="J753" t="s">
        <v>8354</v>
      </c>
      <c r="K753" t="s">
        <v>8363</v>
      </c>
      <c r="L753" t="s">
        <v>9089</v>
      </c>
      <c r="M753">
        <v>0</v>
      </c>
      <c r="N753">
        <v>13616.36</v>
      </c>
      <c r="O753" t="s">
        <v>12</v>
      </c>
      <c r="P753" t="s">
        <v>12</v>
      </c>
      <c r="Q753" t="s">
        <v>247</v>
      </c>
      <c r="R753">
        <v>61</v>
      </c>
    </row>
    <row r="754" spans="1:18" x14ac:dyDescent="0.35">
      <c r="A754" t="s">
        <v>1618</v>
      </c>
      <c r="B754" t="s">
        <v>6054</v>
      </c>
      <c r="C754">
        <v>31.824999999999999</v>
      </c>
      <c r="D754">
        <v>5.52</v>
      </c>
      <c r="E754" t="s">
        <v>2383</v>
      </c>
      <c r="F754" t="s">
        <v>2380</v>
      </c>
      <c r="G754" t="s">
        <v>2380</v>
      </c>
      <c r="H754">
        <v>1</v>
      </c>
      <c r="I754" t="s">
        <v>2380</v>
      </c>
      <c r="J754" t="s">
        <v>8352</v>
      </c>
      <c r="K754" t="s">
        <v>8369</v>
      </c>
      <c r="L754" t="s">
        <v>9090</v>
      </c>
      <c r="M754">
        <v>2</v>
      </c>
      <c r="N754">
        <v>13607.37</v>
      </c>
      <c r="O754" t="s">
        <v>12</v>
      </c>
      <c r="P754" t="s">
        <v>16</v>
      </c>
      <c r="Q754" t="s">
        <v>247</v>
      </c>
      <c r="R754">
        <v>58</v>
      </c>
    </row>
    <row r="755" spans="1:18" x14ac:dyDescent="0.35">
      <c r="A755" t="s">
        <v>1617</v>
      </c>
      <c r="B755" t="s">
        <v>6056</v>
      </c>
      <c r="C755">
        <v>53.58</v>
      </c>
      <c r="D755">
        <v>4.55</v>
      </c>
      <c r="E755" t="s">
        <v>2380</v>
      </c>
      <c r="F755" t="s">
        <v>2380</v>
      </c>
      <c r="G755" t="s">
        <v>2380</v>
      </c>
      <c r="H755">
        <v>1</v>
      </c>
      <c r="I755" t="s">
        <v>2380</v>
      </c>
      <c r="J755" t="s">
        <v>8352</v>
      </c>
      <c r="K755" t="s">
        <v>8369</v>
      </c>
      <c r="L755" t="s">
        <v>9091</v>
      </c>
      <c r="M755">
        <v>0</v>
      </c>
      <c r="N755">
        <v>13588.17</v>
      </c>
      <c r="O755" t="s">
        <v>12</v>
      </c>
      <c r="P755" t="s">
        <v>16</v>
      </c>
      <c r="Q755" t="s">
        <v>23</v>
      </c>
      <c r="R755">
        <v>30</v>
      </c>
    </row>
    <row r="756" spans="1:18" x14ac:dyDescent="0.35">
      <c r="A756" t="s">
        <v>1616</v>
      </c>
      <c r="B756" t="s">
        <v>6058</v>
      </c>
      <c r="C756">
        <v>34.299999999999997</v>
      </c>
      <c r="D756">
        <v>11.76</v>
      </c>
      <c r="E756" t="s">
        <v>2380</v>
      </c>
      <c r="F756" t="s">
        <v>2380</v>
      </c>
      <c r="G756" t="s">
        <v>2380</v>
      </c>
      <c r="H756">
        <v>0</v>
      </c>
      <c r="I756" t="s">
        <v>2380</v>
      </c>
      <c r="J756" t="s">
        <v>8352</v>
      </c>
      <c r="K756" t="s">
        <v>8363</v>
      </c>
      <c r="L756" t="s">
        <v>9092</v>
      </c>
      <c r="M756">
        <v>0</v>
      </c>
      <c r="N756">
        <v>13566.04</v>
      </c>
      <c r="O756" t="s">
        <v>12</v>
      </c>
      <c r="P756" t="s">
        <v>12</v>
      </c>
      <c r="Q756" t="s">
        <v>535</v>
      </c>
      <c r="R756">
        <v>54</v>
      </c>
    </row>
    <row r="757" spans="1:18" x14ac:dyDescent="0.35">
      <c r="A757" t="s">
        <v>1615</v>
      </c>
      <c r="B757" t="s">
        <v>6060</v>
      </c>
      <c r="C757">
        <v>32.11</v>
      </c>
      <c r="D757">
        <v>7.06</v>
      </c>
      <c r="E757" t="s">
        <v>2380</v>
      </c>
      <c r="F757" t="s">
        <v>2380</v>
      </c>
      <c r="G757" t="s">
        <v>2380</v>
      </c>
      <c r="H757">
        <v>0</v>
      </c>
      <c r="I757" t="s">
        <v>2380</v>
      </c>
      <c r="J757" t="s">
        <v>8352</v>
      </c>
      <c r="K757" t="s">
        <v>8363</v>
      </c>
      <c r="L757" t="s">
        <v>9093</v>
      </c>
      <c r="M757">
        <v>0</v>
      </c>
      <c r="N757">
        <v>13555</v>
      </c>
      <c r="O757" t="s">
        <v>12</v>
      </c>
      <c r="P757" t="s">
        <v>12</v>
      </c>
      <c r="Q757" t="s">
        <v>356</v>
      </c>
      <c r="R757">
        <v>62</v>
      </c>
    </row>
    <row r="758" spans="1:18" x14ac:dyDescent="0.35">
      <c r="A758" t="s">
        <v>1614</v>
      </c>
      <c r="B758" t="s">
        <v>6062</v>
      </c>
      <c r="C758">
        <v>31.78</v>
      </c>
      <c r="D758">
        <v>11.35</v>
      </c>
      <c r="E758" t="s">
        <v>2383</v>
      </c>
      <c r="F758" t="s">
        <v>2380</v>
      </c>
      <c r="G758" t="s">
        <v>2383</v>
      </c>
      <c r="H758">
        <v>1</v>
      </c>
      <c r="I758" t="s">
        <v>2380</v>
      </c>
      <c r="J758" t="s">
        <v>8352</v>
      </c>
      <c r="K758" t="s">
        <v>8363</v>
      </c>
      <c r="L758" t="s">
        <v>9022</v>
      </c>
      <c r="M758">
        <v>0</v>
      </c>
      <c r="N758">
        <v>13511.28</v>
      </c>
      <c r="O758" t="s">
        <v>12</v>
      </c>
      <c r="P758" t="s">
        <v>16</v>
      </c>
      <c r="Q758" t="s">
        <v>23</v>
      </c>
      <c r="R758">
        <v>59</v>
      </c>
    </row>
    <row r="759" spans="1:18" x14ac:dyDescent="0.35">
      <c r="A759" t="s">
        <v>1613</v>
      </c>
      <c r="B759" t="s">
        <v>5070</v>
      </c>
      <c r="C759">
        <v>46.89</v>
      </c>
      <c r="D759">
        <v>5.52</v>
      </c>
      <c r="E759" t="s">
        <v>2380</v>
      </c>
      <c r="F759" t="s">
        <v>2380</v>
      </c>
      <c r="G759" t="s">
        <v>2380</v>
      </c>
      <c r="H759">
        <v>0</v>
      </c>
      <c r="I759" t="s">
        <v>2380</v>
      </c>
      <c r="J759" t="s">
        <v>8352</v>
      </c>
      <c r="K759" t="s">
        <v>8369</v>
      </c>
      <c r="L759" t="s">
        <v>9094</v>
      </c>
      <c r="M759">
        <v>3</v>
      </c>
      <c r="N759">
        <v>13480.83</v>
      </c>
      <c r="O759" t="s">
        <v>12</v>
      </c>
      <c r="P759" t="s">
        <v>11</v>
      </c>
      <c r="Q759" t="s">
        <v>249</v>
      </c>
      <c r="R759">
        <v>32</v>
      </c>
    </row>
    <row r="760" spans="1:18" x14ac:dyDescent="0.35">
      <c r="A760" t="s">
        <v>1612</v>
      </c>
      <c r="B760" t="s">
        <v>6065</v>
      </c>
      <c r="C760">
        <v>39.35</v>
      </c>
      <c r="D760">
        <v>7.86</v>
      </c>
      <c r="E760" t="s">
        <v>2383</v>
      </c>
      <c r="F760" t="s">
        <v>2380</v>
      </c>
      <c r="G760" t="s">
        <v>2380</v>
      </c>
      <c r="H760">
        <v>1</v>
      </c>
      <c r="I760" t="s">
        <v>2380</v>
      </c>
      <c r="J760" t="s">
        <v>8352</v>
      </c>
      <c r="K760" t="s">
        <v>8363</v>
      </c>
      <c r="L760" t="s">
        <v>9095</v>
      </c>
      <c r="M760">
        <v>1</v>
      </c>
      <c r="N760">
        <v>13472.19</v>
      </c>
      <c r="O760" t="s">
        <v>12</v>
      </c>
      <c r="P760" t="s">
        <v>11</v>
      </c>
      <c r="Q760" t="s">
        <v>23</v>
      </c>
      <c r="R760">
        <v>47</v>
      </c>
    </row>
    <row r="761" spans="1:18" x14ac:dyDescent="0.35">
      <c r="A761" t="s">
        <v>1611</v>
      </c>
      <c r="B761" t="s">
        <v>6067</v>
      </c>
      <c r="C761">
        <v>39.200000000000003</v>
      </c>
      <c r="D761">
        <v>11.38</v>
      </c>
      <c r="E761" t="s">
        <v>2380</v>
      </c>
      <c r="F761" t="s">
        <v>2380</v>
      </c>
      <c r="G761" t="s">
        <v>2380</v>
      </c>
      <c r="H761">
        <v>0</v>
      </c>
      <c r="I761" t="s">
        <v>2380</v>
      </c>
      <c r="J761" t="s">
        <v>8352</v>
      </c>
      <c r="K761" t="s">
        <v>8363</v>
      </c>
      <c r="L761" t="s">
        <v>9096</v>
      </c>
      <c r="M761">
        <v>0</v>
      </c>
      <c r="N761">
        <v>13470.86</v>
      </c>
      <c r="O761" t="s">
        <v>12</v>
      </c>
      <c r="P761" t="s">
        <v>12</v>
      </c>
      <c r="Q761" t="s">
        <v>42</v>
      </c>
      <c r="R761">
        <v>62</v>
      </c>
    </row>
    <row r="762" spans="1:18" x14ac:dyDescent="0.35">
      <c r="A762" t="s">
        <v>1610</v>
      </c>
      <c r="B762" t="s">
        <v>5621</v>
      </c>
      <c r="C762">
        <v>39.159999999999997</v>
      </c>
      <c r="D762">
        <v>10.48</v>
      </c>
      <c r="E762" t="s">
        <v>2380</v>
      </c>
      <c r="F762" t="s">
        <v>2380</v>
      </c>
      <c r="G762" t="s">
        <v>2380</v>
      </c>
      <c r="H762">
        <v>0</v>
      </c>
      <c r="I762" t="s">
        <v>2380</v>
      </c>
      <c r="J762" t="s">
        <v>8352</v>
      </c>
      <c r="K762" t="s">
        <v>8363</v>
      </c>
      <c r="L762" t="s">
        <v>9097</v>
      </c>
      <c r="M762">
        <v>0</v>
      </c>
      <c r="N762">
        <v>13470.8</v>
      </c>
      <c r="O762" t="s">
        <v>12</v>
      </c>
      <c r="P762" t="s">
        <v>11</v>
      </c>
      <c r="Q762" t="s">
        <v>13</v>
      </c>
      <c r="R762">
        <v>62</v>
      </c>
    </row>
    <row r="763" spans="1:18" x14ac:dyDescent="0.35">
      <c r="A763" t="s">
        <v>1609</v>
      </c>
      <c r="B763" t="s">
        <v>5224</v>
      </c>
      <c r="C763">
        <v>44.1</v>
      </c>
      <c r="D763">
        <v>5.04</v>
      </c>
      <c r="E763" t="s">
        <v>2383</v>
      </c>
      <c r="F763" t="s">
        <v>2380</v>
      </c>
      <c r="G763" t="s">
        <v>2380</v>
      </c>
      <c r="H763">
        <v>0</v>
      </c>
      <c r="I763" t="s">
        <v>2380</v>
      </c>
      <c r="J763" t="s">
        <v>8352</v>
      </c>
      <c r="K763" t="s">
        <v>8369</v>
      </c>
      <c r="L763" t="s">
        <v>9098</v>
      </c>
      <c r="M763">
        <v>3</v>
      </c>
      <c r="N763">
        <v>13465.8</v>
      </c>
      <c r="O763" t="s">
        <v>12</v>
      </c>
      <c r="P763" t="s">
        <v>16</v>
      </c>
      <c r="Q763" t="s">
        <v>23</v>
      </c>
      <c r="R763">
        <v>37</v>
      </c>
    </row>
    <row r="764" spans="1:18" x14ac:dyDescent="0.35">
      <c r="A764" t="s">
        <v>1608</v>
      </c>
      <c r="B764" t="s">
        <v>4801</v>
      </c>
      <c r="C764">
        <v>33.200000000000003</v>
      </c>
      <c r="D764">
        <v>9.06</v>
      </c>
      <c r="E764" t="s">
        <v>2380</v>
      </c>
      <c r="F764" t="s">
        <v>2380</v>
      </c>
      <c r="G764" t="s">
        <v>2380</v>
      </c>
      <c r="H764">
        <v>0</v>
      </c>
      <c r="I764" t="s">
        <v>2380</v>
      </c>
      <c r="J764" t="s">
        <v>8352</v>
      </c>
      <c r="K764" t="s">
        <v>8363</v>
      </c>
      <c r="L764" t="s">
        <v>9099</v>
      </c>
      <c r="M764">
        <v>0</v>
      </c>
      <c r="N764">
        <v>13462.52</v>
      </c>
      <c r="O764" t="s">
        <v>12</v>
      </c>
      <c r="P764" t="s">
        <v>11</v>
      </c>
      <c r="Q764" t="s">
        <v>42</v>
      </c>
      <c r="R764">
        <v>62</v>
      </c>
    </row>
    <row r="765" spans="1:18" x14ac:dyDescent="0.35">
      <c r="A765" t="s">
        <v>1607</v>
      </c>
      <c r="B765" t="s">
        <v>6072</v>
      </c>
      <c r="C765">
        <v>29.92</v>
      </c>
      <c r="D765">
        <v>11.07</v>
      </c>
      <c r="E765" t="s">
        <v>2380</v>
      </c>
      <c r="F765" t="s">
        <v>2380</v>
      </c>
      <c r="G765" t="s">
        <v>2380</v>
      </c>
      <c r="H765">
        <v>0</v>
      </c>
      <c r="I765" t="s">
        <v>2380</v>
      </c>
      <c r="J765" t="s">
        <v>8353</v>
      </c>
      <c r="K765" t="s">
        <v>8363</v>
      </c>
      <c r="L765" t="s">
        <v>9093</v>
      </c>
      <c r="M765">
        <v>0</v>
      </c>
      <c r="N765">
        <v>13457.96</v>
      </c>
      <c r="O765" t="s">
        <v>12</v>
      </c>
      <c r="P765" t="s">
        <v>16</v>
      </c>
      <c r="Q765" t="s">
        <v>13</v>
      </c>
      <c r="R765">
        <v>62</v>
      </c>
    </row>
    <row r="766" spans="1:18" x14ac:dyDescent="0.35">
      <c r="A766" t="s">
        <v>1606</v>
      </c>
      <c r="B766" t="s">
        <v>6074</v>
      </c>
      <c r="C766">
        <v>25</v>
      </c>
      <c r="D766">
        <v>10.45</v>
      </c>
      <c r="E766" t="s">
        <v>2380</v>
      </c>
      <c r="F766" t="s">
        <v>2380</v>
      </c>
      <c r="G766" t="s">
        <v>2380</v>
      </c>
      <c r="H766">
        <v>0</v>
      </c>
      <c r="I766" t="s">
        <v>2380</v>
      </c>
      <c r="J766" t="s">
        <v>8353</v>
      </c>
      <c r="K766" t="s">
        <v>8363</v>
      </c>
      <c r="L766" t="s">
        <v>9100</v>
      </c>
      <c r="M766">
        <v>0</v>
      </c>
      <c r="N766">
        <v>13451.12</v>
      </c>
      <c r="O766" t="s">
        <v>12</v>
      </c>
      <c r="P766" t="s">
        <v>16</v>
      </c>
      <c r="Q766" t="s">
        <v>42</v>
      </c>
      <c r="R766">
        <v>62</v>
      </c>
    </row>
    <row r="767" spans="1:18" x14ac:dyDescent="0.35">
      <c r="A767" t="s">
        <v>1605</v>
      </c>
      <c r="B767" t="s">
        <v>6076</v>
      </c>
      <c r="C767">
        <v>38.869999999999997</v>
      </c>
      <c r="D767">
        <v>8.6300000000000008</v>
      </c>
      <c r="E767" t="s">
        <v>2383</v>
      </c>
      <c r="F767" t="s">
        <v>2380</v>
      </c>
      <c r="G767" t="s">
        <v>2380</v>
      </c>
      <c r="H767">
        <v>1</v>
      </c>
      <c r="I767" t="s">
        <v>2380</v>
      </c>
      <c r="J767" t="s">
        <v>8352</v>
      </c>
      <c r="K767" t="s">
        <v>8363</v>
      </c>
      <c r="L767" t="s">
        <v>9101</v>
      </c>
      <c r="M767">
        <v>1</v>
      </c>
      <c r="N767">
        <v>13440.7</v>
      </c>
      <c r="O767" t="s">
        <v>12</v>
      </c>
      <c r="P767" t="s">
        <v>11</v>
      </c>
      <c r="Q767" t="s">
        <v>23</v>
      </c>
      <c r="R767">
        <v>47</v>
      </c>
    </row>
    <row r="768" spans="1:18" x14ac:dyDescent="0.35">
      <c r="A768" t="s">
        <v>1604</v>
      </c>
      <c r="B768" t="s">
        <v>6078</v>
      </c>
      <c r="C768">
        <v>32.299999999999997</v>
      </c>
      <c r="D768">
        <v>5.28</v>
      </c>
      <c r="E768" t="s">
        <v>2383</v>
      </c>
      <c r="F768" t="s">
        <v>2380</v>
      </c>
      <c r="G768" t="s">
        <v>2380</v>
      </c>
      <c r="H768">
        <v>2</v>
      </c>
      <c r="I768" t="s">
        <v>2380</v>
      </c>
      <c r="J768" t="s">
        <v>8352</v>
      </c>
      <c r="K768" t="s">
        <v>8369</v>
      </c>
      <c r="L768" t="s">
        <v>9102</v>
      </c>
      <c r="M768">
        <v>3</v>
      </c>
      <c r="N768">
        <v>13430.27</v>
      </c>
      <c r="O768" t="s">
        <v>12</v>
      </c>
      <c r="P768" t="s">
        <v>12</v>
      </c>
      <c r="Q768" t="s">
        <v>247</v>
      </c>
      <c r="R768">
        <v>56</v>
      </c>
    </row>
    <row r="769" spans="1:18" x14ac:dyDescent="0.35">
      <c r="A769" t="s">
        <v>1603</v>
      </c>
      <c r="B769" t="s">
        <v>6080</v>
      </c>
      <c r="C769">
        <v>31.16</v>
      </c>
      <c r="D769">
        <v>7.49</v>
      </c>
      <c r="E769" t="s">
        <v>2383</v>
      </c>
      <c r="F769" t="s">
        <v>2380</v>
      </c>
      <c r="G769" t="s">
        <v>2380</v>
      </c>
      <c r="H769">
        <v>2</v>
      </c>
      <c r="I769" t="s">
        <v>2380</v>
      </c>
      <c r="J769" t="s">
        <v>8352</v>
      </c>
      <c r="K769" t="s">
        <v>8363</v>
      </c>
      <c r="L769" t="s">
        <v>9103</v>
      </c>
      <c r="M769">
        <v>0</v>
      </c>
      <c r="N769">
        <v>13429.04</v>
      </c>
      <c r="O769" t="s">
        <v>12</v>
      </c>
      <c r="P769" t="s">
        <v>12</v>
      </c>
      <c r="Q769" t="s">
        <v>23</v>
      </c>
      <c r="R769">
        <v>61</v>
      </c>
    </row>
    <row r="770" spans="1:18" x14ac:dyDescent="0.35">
      <c r="A770" t="s">
        <v>1602</v>
      </c>
      <c r="B770" t="s">
        <v>5302</v>
      </c>
      <c r="C770">
        <v>54.59</v>
      </c>
      <c r="D770">
        <v>4.2699999999999996</v>
      </c>
      <c r="E770" t="s">
        <v>2380</v>
      </c>
      <c r="F770" t="s">
        <v>2380</v>
      </c>
      <c r="G770" t="s">
        <v>2380</v>
      </c>
      <c r="H770">
        <v>0</v>
      </c>
      <c r="I770" t="s">
        <v>2380</v>
      </c>
      <c r="J770" t="s">
        <v>8352</v>
      </c>
      <c r="K770" t="s">
        <v>8369</v>
      </c>
      <c r="L770" t="s">
        <v>9104</v>
      </c>
      <c r="M770">
        <v>0</v>
      </c>
      <c r="N770">
        <v>13417.05</v>
      </c>
      <c r="O770" t="s">
        <v>12</v>
      </c>
      <c r="P770" t="s">
        <v>12</v>
      </c>
      <c r="Q770" t="s">
        <v>23</v>
      </c>
      <c r="R770">
        <v>28</v>
      </c>
    </row>
    <row r="771" spans="1:18" x14ac:dyDescent="0.35">
      <c r="A771" t="s">
        <v>1601</v>
      </c>
      <c r="B771" t="s">
        <v>6083</v>
      </c>
      <c r="C771">
        <v>21.09</v>
      </c>
      <c r="D771">
        <v>9.2200000000000006</v>
      </c>
      <c r="E771" t="s">
        <v>2383</v>
      </c>
      <c r="F771" t="s">
        <v>2380</v>
      </c>
      <c r="G771" t="s">
        <v>2380</v>
      </c>
      <c r="H771">
        <v>2</v>
      </c>
      <c r="I771" t="s">
        <v>2380</v>
      </c>
      <c r="J771" t="s">
        <v>8354</v>
      </c>
      <c r="K771" t="s">
        <v>8363</v>
      </c>
      <c r="L771" t="s">
        <v>9105</v>
      </c>
      <c r="M771">
        <v>0</v>
      </c>
      <c r="N771">
        <v>13415.04</v>
      </c>
      <c r="O771" t="s">
        <v>12</v>
      </c>
      <c r="P771" t="s">
        <v>11</v>
      </c>
      <c r="Q771" t="s">
        <v>23</v>
      </c>
      <c r="R771">
        <v>61</v>
      </c>
    </row>
    <row r="772" spans="1:18" x14ac:dyDescent="0.35">
      <c r="A772" t="s">
        <v>1600</v>
      </c>
      <c r="B772" t="s">
        <v>4738</v>
      </c>
      <c r="C772">
        <v>52.41</v>
      </c>
      <c r="D772">
        <v>5.99</v>
      </c>
      <c r="E772" t="s">
        <v>2380</v>
      </c>
      <c r="F772" t="s">
        <v>2380</v>
      </c>
      <c r="G772" t="s">
        <v>2380</v>
      </c>
      <c r="H772">
        <v>1</v>
      </c>
      <c r="I772" t="s">
        <v>2380</v>
      </c>
      <c r="J772" t="s">
        <v>8352</v>
      </c>
      <c r="K772" t="s">
        <v>8365</v>
      </c>
      <c r="L772" t="s">
        <v>9106</v>
      </c>
      <c r="M772">
        <v>0</v>
      </c>
      <c r="N772">
        <v>13412.97</v>
      </c>
      <c r="O772" t="s">
        <v>12</v>
      </c>
      <c r="P772" t="s">
        <v>12</v>
      </c>
      <c r="Q772" t="s">
        <v>249</v>
      </c>
      <c r="R772">
        <v>30</v>
      </c>
    </row>
    <row r="773" spans="1:18" x14ac:dyDescent="0.35">
      <c r="A773" t="s">
        <v>1599</v>
      </c>
      <c r="B773" t="s">
        <v>5031</v>
      </c>
      <c r="C773">
        <v>41.47</v>
      </c>
      <c r="D773">
        <v>5.86</v>
      </c>
      <c r="E773" t="s">
        <v>2383</v>
      </c>
      <c r="F773" t="s">
        <v>2380</v>
      </c>
      <c r="G773" t="s">
        <v>2380</v>
      </c>
      <c r="H773">
        <v>2</v>
      </c>
      <c r="I773" t="s">
        <v>2380</v>
      </c>
      <c r="J773" t="s">
        <v>8352</v>
      </c>
      <c r="K773" t="s">
        <v>8365</v>
      </c>
      <c r="L773" t="s">
        <v>9107</v>
      </c>
      <c r="M773">
        <v>0</v>
      </c>
      <c r="N773">
        <v>13405.39</v>
      </c>
      <c r="O773" t="s">
        <v>12</v>
      </c>
      <c r="P773" t="s">
        <v>12</v>
      </c>
      <c r="Q773" t="s">
        <v>13</v>
      </c>
      <c r="R773">
        <v>63</v>
      </c>
    </row>
    <row r="774" spans="1:18" x14ac:dyDescent="0.35">
      <c r="A774" t="s">
        <v>1598</v>
      </c>
      <c r="B774" t="s">
        <v>5050</v>
      </c>
      <c r="C774">
        <v>33.1</v>
      </c>
      <c r="D774">
        <v>5.19</v>
      </c>
      <c r="E774" t="s">
        <v>2383</v>
      </c>
      <c r="F774" t="s">
        <v>2380</v>
      </c>
      <c r="G774" t="s">
        <v>2380</v>
      </c>
      <c r="H774">
        <v>2</v>
      </c>
      <c r="I774" t="s">
        <v>2380</v>
      </c>
      <c r="J774" t="s">
        <v>8352</v>
      </c>
      <c r="K774" t="s">
        <v>8369</v>
      </c>
      <c r="L774" t="s">
        <v>9108</v>
      </c>
      <c r="M774">
        <v>0</v>
      </c>
      <c r="N774">
        <v>13393.76</v>
      </c>
      <c r="O774" t="s">
        <v>12</v>
      </c>
      <c r="P774" t="s">
        <v>16</v>
      </c>
      <c r="Q774" t="s">
        <v>42</v>
      </c>
      <c r="R774">
        <v>63</v>
      </c>
    </row>
    <row r="775" spans="1:18" x14ac:dyDescent="0.35">
      <c r="A775" t="s">
        <v>1597</v>
      </c>
      <c r="B775" t="s">
        <v>5162</v>
      </c>
      <c r="C775">
        <v>30.8</v>
      </c>
      <c r="D775">
        <v>4.37</v>
      </c>
      <c r="E775" t="s">
        <v>2383</v>
      </c>
      <c r="F775" t="s">
        <v>2380</v>
      </c>
      <c r="G775" t="s">
        <v>2380</v>
      </c>
      <c r="H775">
        <v>2</v>
      </c>
      <c r="I775" t="s">
        <v>2380</v>
      </c>
      <c r="J775" t="s">
        <v>8352</v>
      </c>
      <c r="K775" t="s">
        <v>8369</v>
      </c>
      <c r="L775" t="s">
        <v>9109</v>
      </c>
      <c r="M775">
        <v>0</v>
      </c>
      <c r="N775">
        <v>13390.56</v>
      </c>
      <c r="O775" t="s">
        <v>12</v>
      </c>
      <c r="P775" t="s">
        <v>12</v>
      </c>
      <c r="Q775" t="s">
        <v>42</v>
      </c>
      <c r="R775">
        <v>63</v>
      </c>
    </row>
    <row r="776" spans="1:18" x14ac:dyDescent="0.35">
      <c r="A776" t="s">
        <v>1596</v>
      </c>
      <c r="B776" t="s">
        <v>6089</v>
      </c>
      <c r="C776">
        <v>42.06</v>
      </c>
      <c r="D776">
        <v>5.32</v>
      </c>
      <c r="E776" t="s">
        <v>2380</v>
      </c>
      <c r="F776" t="s">
        <v>2380</v>
      </c>
      <c r="G776" t="s">
        <v>2380</v>
      </c>
      <c r="H776">
        <v>1</v>
      </c>
      <c r="I776" t="s">
        <v>2380</v>
      </c>
      <c r="J776" t="s">
        <v>8352</v>
      </c>
      <c r="K776" t="s">
        <v>8369</v>
      </c>
      <c r="L776" t="s">
        <v>9110</v>
      </c>
      <c r="M776">
        <v>3</v>
      </c>
      <c r="N776">
        <v>13383.67</v>
      </c>
      <c r="O776" t="s">
        <v>12</v>
      </c>
      <c r="P776" t="s">
        <v>11</v>
      </c>
      <c r="Q776" t="s">
        <v>249</v>
      </c>
      <c r="R776">
        <v>39</v>
      </c>
    </row>
    <row r="777" spans="1:18" x14ac:dyDescent="0.35">
      <c r="A777" t="s">
        <v>1595</v>
      </c>
      <c r="B777" t="s">
        <v>6091</v>
      </c>
      <c r="C777">
        <v>39.270000000000003</v>
      </c>
      <c r="D777">
        <v>5.64</v>
      </c>
      <c r="E777" t="s">
        <v>2380</v>
      </c>
      <c r="F777" t="s">
        <v>2380</v>
      </c>
      <c r="G777" t="s">
        <v>2383</v>
      </c>
      <c r="H777">
        <v>1</v>
      </c>
      <c r="I777" t="s">
        <v>2380</v>
      </c>
      <c r="J777" t="s">
        <v>8352</v>
      </c>
      <c r="K777" t="s">
        <v>8369</v>
      </c>
      <c r="L777" t="s">
        <v>9111</v>
      </c>
      <c r="M777">
        <v>2</v>
      </c>
      <c r="N777">
        <v>13377.41</v>
      </c>
      <c r="O777" t="s">
        <v>12</v>
      </c>
      <c r="P777" t="s">
        <v>12</v>
      </c>
      <c r="Q777" t="s">
        <v>535</v>
      </c>
      <c r="R777">
        <v>43</v>
      </c>
    </row>
    <row r="778" spans="1:18" x14ac:dyDescent="0.35">
      <c r="A778" t="s">
        <v>1594</v>
      </c>
      <c r="B778" t="s">
        <v>6092</v>
      </c>
      <c r="C778">
        <v>30.71</v>
      </c>
      <c r="D778">
        <v>5.59</v>
      </c>
      <c r="E778" t="s">
        <v>2383</v>
      </c>
      <c r="F778" t="s">
        <v>2380</v>
      </c>
      <c r="G778" t="s">
        <v>2380</v>
      </c>
      <c r="H778">
        <v>1</v>
      </c>
      <c r="I778" t="s">
        <v>2380</v>
      </c>
      <c r="J778" t="s">
        <v>8352</v>
      </c>
      <c r="K778" t="s">
        <v>8369</v>
      </c>
      <c r="L778" t="s">
        <v>9112</v>
      </c>
      <c r="M778">
        <v>0</v>
      </c>
      <c r="N778">
        <v>13375.76</v>
      </c>
      <c r="O778" t="s">
        <v>12</v>
      </c>
      <c r="P778" t="s">
        <v>11</v>
      </c>
      <c r="Q778" t="s">
        <v>200</v>
      </c>
      <c r="R778">
        <v>58</v>
      </c>
    </row>
    <row r="779" spans="1:18" x14ac:dyDescent="0.35">
      <c r="A779" t="s">
        <v>1593</v>
      </c>
      <c r="B779" t="s">
        <v>6094</v>
      </c>
      <c r="C779">
        <v>47.19</v>
      </c>
      <c r="D779">
        <v>5.29</v>
      </c>
      <c r="E779" t="s">
        <v>2380</v>
      </c>
      <c r="F779" t="s">
        <v>2380</v>
      </c>
      <c r="G779" t="s">
        <v>2380</v>
      </c>
      <c r="H779">
        <v>0</v>
      </c>
      <c r="I779" t="s">
        <v>2380</v>
      </c>
      <c r="J779" t="s">
        <v>8352</v>
      </c>
      <c r="K779" t="s">
        <v>8369</v>
      </c>
      <c r="L779" t="s">
        <v>9113</v>
      </c>
      <c r="M779">
        <v>3</v>
      </c>
      <c r="N779">
        <v>13360.94</v>
      </c>
      <c r="O779" t="s">
        <v>12</v>
      </c>
      <c r="P779" t="s">
        <v>16</v>
      </c>
      <c r="Q779" t="s">
        <v>23</v>
      </c>
      <c r="R779">
        <v>32</v>
      </c>
    </row>
    <row r="780" spans="1:18" x14ac:dyDescent="0.35">
      <c r="A780" t="s">
        <v>1592</v>
      </c>
      <c r="B780" t="s">
        <v>5127</v>
      </c>
      <c r="C780">
        <v>30.02</v>
      </c>
      <c r="D780">
        <v>6.65</v>
      </c>
      <c r="E780" t="s">
        <v>2380</v>
      </c>
      <c r="F780" t="s">
        <v>2380</v>
      </c>
      <c r="G780" t="s">
        <v>2380</v>
      </c>
      <c r="H780">
        <v>0</v>
      </c>
      <c r="I780" t="s">
        <v>2380</v>
      </c>
      <c r="J780" t="s">
        <v>8352</v>
      </c>
      <c r="K780" t="s">
        <v>8363</v>
      </c>
      <c r="L780" t="s">
        <v>9114</v>
      </c>
      <c r="M780">
        <v>0</v>
      </c>
      <c r="N780">
        <v>13352.1</v>
      </c>
      <c r="O780" t="s">
        <v>12</v>
      </c>
      <c r="P780" t="s">
        <v>16</v>
      </c>
      <c r="Q780" t="s">
        <v>23</v>
      </c>
      <c r="R780">
        <v>62</v>
      </c>
    </row>
    <row r="781" spans="1:18" x14ac:dyDescent="0.35">
      <c r="A781" t="s">
        <v>1591</v>
      </c>
      <c r="B781" t="s">
        <v>5510</v>
      </c>
      <c r="C781">
        <v>37.909999999999997</v>
      </c>
      <c r="D781">
        <v>5.68</v>
      </c>
      <c r="E781" t="s">
        <v>2383</v>
      </c>
      <c r="F781" t="s">
        <v>2380</v>
      </c>
      <c r="G781" t="s">
        <v>2380</v>
      </c>
      <c r="H781">
        <v>0</v>
      </c>
      <c r="I781" t="s">
        <v>2380</v>
      </c>
      <c r="J781" t="s">
        <v>8352</v>
      </c>
      <c r="K781" t="s">
        <v>8369</v>
      </c>
      <c r="L781" t="s">
        <v>9115</v>
      </c>
      <c r="M781">
        <v>2</v>
      </c>
      <c r="N781">
        <v>13333.71</v>
      </c>
      <c r="O781" t="s">
        <v>12</v>
      </c>
      <c r="P781" t="s">
        <v>11</v>
      </c>
      <c r="Q781" t="s">
        <v>23</v>
      </c>
      <c r="R781">
        <v>46</v>
      </c>
    </row>
    <row r="782" spans="1:18" x14ac:dyDescent="0.35">
      <c r="A782" t="s">
        <v>1590</v>
      </c>
      <c r="B782" t="s">
        <v>6098</v>
      </c>
      <c r="C782">
        <v>54.61</v>
      </c>
      <c r="D782">
        <v>4.49</v>
      </c>
      <c r="E782" t="s">
        <v>2380</v>
      </c>
      <c r="F782" t="s">
        <v>2380</v>
      </c>
      <c r="G782" t="s">
        <v>2380</v>
      </c>
      <c r="H782">
        <v>0</v>
      </c>
      <c r="I782" t="s">
        <v>2380</v>
      </c>
      <c r="J782" t="s">
        <v>8352</v>
      </c>
      <c r="K782" t="s">
        <v>8369</v>
      </c>
      <c r="L782" t="s">
        <v>8909</v>
      </c>
      <c r="M782">
        <v>0</v>
      </c>
      <c r="N782">
        <v>13292.52</v>
      </c>
      <c r="O782" t="s">
        <v>12</v>
      </c>
      <c r="P782" t="s">
        <v>12</v>
      </c>
      <c r="Q782" t="s">
        <v>23</v>
      </c>
      <c r="R782">
        <v>28</v>
      </c>
    </row>
    <row r="783" spans="1:18" x14ac:dyDescent="0.35">
      <c r="A783" t="s">
        <v>1589</v>
      </c>
      <c r="B783" t="s">
        <v>6099</v>
      </c>
      <c r="C783">
        <v>36.005000000000003</v>
      </c>
      <c r="D783">
        <v>6.9</v>
      </c>
      <c r="E783" t="s">
        <v>2380</v>
      </c>
      <c r="F783" t="s">
        <v>2380</v>
      </c>
      <c r="G783" t="s">
        <v>2380</v>
      </c>
      <c r="H783">
        <v>0</v>
      </c>
      <c r="I783" t="s">
        <v>2380</v>
      </c>
      <c r="J783" t="s">
        <v>8352</v>
      </c>
      <c r="K783" t="s">
        <v>8363</v>
      </c>
      <c r="L783" t="s">
        <v>8378</v>
      </c>
      <c r="M783">
        <v>0</v>
      </c>
      <c r="N783">
        <v>13228.85</v>
      </c>
      <c r="O783" t="s">
        <v>12</v>
      </c>
      <c r="P783" t="s">
        <v>12</v>
      </c>
      <c r="Q783" t="s">
        <v>249</v>
      </c>
      <c r="R783">
        <v>60</v>
      </c>
    </row>
    <row r="784" spans="1:18" x14ac:dyDescent="0.35">
      <c r="A784" t="s">
        <v>1588</v>
      </c>
      <c r="B784" t="s">
        <v>6101</v>
      </c>
      <c r="C784">
        <v>28.7</v>
      </c>
      <c r="D784">
        <v>11.52</v>
      </c>
      <c r="E784" t="s">
        <v>2380</v>
      </c>
      <c r="F784" t="s">
        <v>2380</v>
      </c>
      <c r="G784" t="s">
        <v>2380</v>
      </c>
      <c r="H784">
        <v>0</v>
      </c>
      <c r="I784" t="s">
        <v>2380</v>
      </c>
      <c r="J784" t="s">
        <v>8353</v>
      </c>
      <c r="K784" t="s">
        <v>8363</v>
      </c>
      <c r="L784" t="s">
        <v>9116</v>
      </c>
      <c r="M784">
        <v>1</v>
      </c>
      <c r="N784">
        <v>13224.69</v>
      </c>
      <c r="O784" t="s">
        <v>12</v>
      </c>
      <c r="P784" t="s">
        <v>11</v>
      </c>
      <c r="Q784" t="s">
        <v>42</v>
      </c>
      <c r="R784">
        <v>60</v>
      </c>
    </row>
    <row r="785" spans="1:18" x14ac:dyDescent="0.35">
      <c r="A785" t="s">
        <v>1587</v>
      </c>
      <c r="B785" t="s">
        <v>6103</v>
      </c>
      <c r="C785">
        <v>34.295000000000002</v>
      </c>
      <c r="D785">
        <v>11.24</v>
      </c>
      <c r="E785" t="s">
        <v>2380</v>
      </c>
      <c r="F785" t="s">
        <v>2380</v>
      </c>
      <c r="G785" t="s">
        <v>2380</v>
      </c>
      <c r="H785">
        <v>0</v>
      </c>
      <c r="I785" t="s">
        <v>2380</v>
      </c>
      <c r="J785" t="s">
        <v>8352</v>
      </c>
      <c r="K785" t="s">
        <v>8363</v>
      </c>
      <c r="L785" t="s">
        <v>9117</v>
      </c>
      <c r="M785">
        <v>2</v>
      </c>
      <c r="N785">
        <v>13224.06</v>
      </c>
      <c r="O785" t="s">
        <v>12</v>
      </c>
      <c r="P785" t="s">
        <v>12</v>
      </c>
      <c r="Q785" t="s">
        <v>247</v>
      </c>
      <c r="R785">
        <v>57</v>
      </c>
    </row>
    <row r="786" spans="1:18" x14ac:dyDescent="0.35">
      <c r="A786" t="s">
        <v>1586</v>
      </c>
      <c r="B786" t="s">
        <v>6105</v>
      </c>
      <c r="C786">
        <v>27.55</v>
      </c>
      <c r="D786">
        <v>10.98</v>
      </c>
      <c r="E786" t="s">
        <v>2380</v>
      </c>
      <c r="F786" t="s">
        <v>2380</v>
      </c>
      <c r="G786" t="s">
        <v>2380</v>
      </c>
      <c r="H786">
        <v>0</v>
      </c>
      <c r="I786" t="s">
        <v>2380</v>
      </c>
      <c r="J786" t="s">
        <v>8353</v>
      </c>
      <c r="K786" t="s">
        <v>8363</v>
      </c>
      <c r="L786" t="s">
        <v>9118</v>
      </c>
      <c r="M786">
        <v>0</v>
      </c>
      <c r="N786">
        <v>13217.09</v>
      </c>
      <c r="O786" t="s">
        <v>12</v>
      </c>
      <c r="P786" t="s">
        <v>16</v>
      </c>
      <c r="Q786" t="s">
        <v>247</v>
      </c>
      <c r="R786">
        <v>60</v>
      </c>
    </row>
    <row r="787" spans="1:18" x14ac:dyDescent="0.35">
      <c r="A787" t="s">
        <v>1585</v>
      </c>
      <c r="B787" t="s">
        <v>6107</v>
      </c>
      <c r="C787">
        <v>40.700000000000003</v>
      </c>
      <c r="D787">
        <v>5.42</v>
      </c>
      <c r="E787" t="s">
        <v>2380</v>
      </c>
      <c r="F787" t="s">
        <v>2380</v>
      </c>
      <c r="G787" t="s">
        <v>2380</v>
      </c>
      <c r="H787">
        <v>0</v>
      </c>
      <c r="I787" t="s">
        <v>2380</v>
      </c>
      <c r="J787" t="s">
        <v>8352</v>
      </c>
      <c r="K787" t="s">
        <v>8369</v>
      </c>
      <c r="L787" t="s">
        <v>9119</v>
      </c>
      <c r="M787">
        <v>3</v>
      </c>
      <c r="N787">
        <v>13214.43</v>
      </c>
      <c r="O787" t="s">
        <v>12</v>
      </c>
      <c r="P787" t="s">
        <v>11</v>
      </c>
      <c r="Q787" t="s">
        <v>23</v>
      </c>
      <c r="R787">
        <v>40</v>
      </c>
    </row>
    <row r="788" spans="1:18" x14ac:dyDescent="0.35">
      <c r="A788" t="s">
        <v>1584</v>
      </c>
      <c r="B788" t="s">
        <v>6109</v>
      </c>
      <c r="C788">
        <v>18.335000000000001</v>
      </c>
      <c r="D788">
        <v>10.97</v>
      </c>
      <c r="E788" t="s">
        <v>2380</v>
      </c>
      <c r="F788" t="s">
        <v>2380</v>
      </c>
      <c r="G788" t="s">
        <v>2380</v>
      </c>
      <c r="H788">
        <v>0</v>
      </c>
      <c r="I788" t="s">
        <v>2380</v>
      </c>
      <c r="J788" t="s">
        <v>8355</v>
      </c>
      <c r="K788" t="s">
        <v>8363</v>
      </c>
      <c r="L788" t="s">
        <v>9120</v>
      </c>
      <c r="M788">
        <v>0</v>
      </c>
      <c r="N788">
        <v>13204.29</v>
      </c>
      <c r="O788" t="s">
        <v>12</v>
      </c>
      <c r="P788" t="s">
        <v>16</v>
      </c>
      <c r="Q788" t="s">
        <v>247</v>
      </c>
      <c r="R788">
        <v>60</v>
      </c>
    </row>
    <row r="789" spans="1:18" x14ac:dyDescent="0.35">
      <c r="A789" t="s">
        <v>1583</v>
      </c>
      <c r="B789" t="s">
        <v>6110</v>
      </c>
      <c r="C789">
        <v>33.914999999999999</v>
      </c>
      <c r="D789">
        <v>9.56</v>
      </c>
      <c r="E789" t="s">
        <v>2383</v>
      </c>
      <c r="F789" t="s">
        <v>2380</v>
      </c>
      <c r="G789" t="s">
        <v>2380</v>
      </c>
      <c r="H789">
        <v>2</v>
      </c>
      <c r="I789" t="s">
        <v>2380</v>
      </c>
      <c r="J789" t="s">
        <v>8352</v>
      </c>
      <c r="K789" t="s">
        <v>8363</v>
      </c>
      <c r="L789" t="s">
        <v>9121</v>
      </c>
      <c r="M789">
        <v>0</v>
      </c>
      <c r="N789">
        <v>13143.86</v>
      </c>
      <c r="O789" t="s">
        <v>12</v>
      </c>
      <c r="P789" t="s">
        <v>11</v>
      </c>
      <c r="Q789" t="s">
        <v>168</v>
      </c>
      <c r="R789">
        <v>61</v>
      </c>
    </row>
    <row r="790" spans="1:18" x14ac:dyDescent="0.35">
      <c r="A790" t="s">
        <v>1582</v>
      </c>
      <c r="B790" t="s">
        <v>6112</v>
      </c>
      <c r="C790">
        <v>33.534999999999997</v>
      </c>
      <c r="D790">
        <v>9.4</v>
      </c>
      <c r="E790" t="s">
        <v>2383</v>
      </c>
      <c r="F790" t="s">
        <v>2380</v>
      </c>
      <c r="G790" t="s">
        <v>2380</v>
      </c>
      <c r="H790">
        <v>2</v>
      </c>
      <c r="I790" t="s">
        <v>2380</v>
      </c>
      <c r="J790" t="s">
        <v>8352</v>
      </c>
      <c r="K790" t="s">
        <v>8363</v>
      </c>
      <c r="L790" t="s">
        <v>9121</v>
      </c>
      <c r="M790">
        <v>0</v>
      </c>
      <c r="N790">
        <v>13143.34</v>
      </c>
      <c r="O790" t="s">
        <v>12</v>
      </c>
      <c r="P790" t="s">
        <v>11</v>
      </c>
      <c r="Q790" t="s">
        <v>516</v>
      </c>
      <c r="R790">
        <v>61</v>
      </c>
    </row>
    <row r="791" spans="1:18" x14ac:dyDescent="0.35">
      <c r="A791" t="s">
        <v>1581</v>
      </c>
      <c r="B791" t="s">
        <v>6114</v>
      </c>
      <c r="C791">
        <v>23.655000000000001</v>
      </c>
      <c r="D791">
        <v>8.48</v>
      </c>
      <c r="E791" t="s">
        <v>2383</v>
      </c>
      <c r="F791" t="s">
        <v>2380</v>
      </c>
      <c r="G791" t="s">
        <v>2380</v>
      </c>
      <c r="H791">
        <v>2</v>
      </c>
      <c r="I791" t="s">
        <v>2380</v>
      </c>
      <c r="J791" t="s">
        <v>8354</v>
      </c>
      <c r="K791" t="s">
        <v>8363</v>
      </c>
      <c r="L791" t="s">
        <v>9122</v>
      </c>
      <c r="M791">
        <v>0</v>
      </c>
      <c r="N791">
        <v>13129.6</v>
      </c>
      <c r="O791" t="s">
        <v>12</v>
      </c>
      <c r="P791" t="s">
        <v>11</v>
      </c>
      <c r="Q791" t="s">
        <v>356</v>
      </c>
      <c r="R791">
        <v>61</v>
      </c>
    </row>
    <row r="792" spans="1:18" x14ac:dyDescent="0.35">
      <c r="A792" t="s">
        <v>1580</v>
      </c>
      <c r="B792" t="s">
        <v>4922</v>
      </c>
      <c r="C792">
        <v>28</v>
      </c>
      <c r="D792">
        <v>5.57</v>
      </c>
      <c r="E792" t="s">
        <v>2380</v>
      </c>
      <c r="F792" t="s">
        <v>2380</v>
      </c>
      <c r="G792" t="s">
        <v>2380</v>
      </c>
      <c r="H792">
        <v>0</v>
      </c>
      <c r="I792" t="s">
        <v>2380</v>
      </c>
      <c r="J792" t="s">
        <v>8353</v>
      </c>
      <c r="K792" t="s">
        <v>8369</v>
      </c>
      <c r="L792" t="s">
        <v>9123</v>
      </c>
      <c r="M792">
        <v>0</v>
      </c>
      <c r="N792">
        <v>13126.68</v>
      </c>
      <c r="O792" t="s">
        <v>12</v>
      </c>
      <c r="P792" t="s">
        <v>12</v>
      </c>
      <c r="Q792" t="s">
        <v>42</v>
      </c>
      <c r="R792">
        <v>23</v>
      </c>
    </row>
    <row r="793" spans="1:18" x14ac:dyDescent="0.35">
      <c r="A793" t="s">
        <v>1579</v>
      </c>
      <c r="B793" t="s">
        <v>6117</v>
      </c>
      <c r="C793">
        <v>30.23</v>
      </c>
      <c r="D793">
        <v>6.94</v>
      </c>
      <c r="E793" t="s">
        <v>2383</v>
      </c>
      <c r="F793" t="s">
        <v>2380</v>
      </c>
      <c r="G793" t="s">
        <v>2383</v>
      </c>
      <c r="H793">
        <v>1</v>
      </c>
      <c r="I793" t="s">
        <v>2380</v>
      </c>
      <c r="J793" t="s">
        <v>8352</v>
      </c>
      <c r="K793" t="s">
        <v>8363</v>
      </c>
      <c r="L793" t="s">
        <v>9124</v>
      </c>
      <c r="M793">
        <v>0</v>
      </c>
      <c r="N793">
        <v>13116.84</v>
      </c>
      <c r="O793" t="s">
        <v>12</v>
      </c>
      <c r="P793" t="s">
        <v>16</v>
      </c>
      <c r="Q793" t="s">
        <v>23</v>
      </c>
      <c r="R793">
        <v>59</v>
      </c>
    </row>
    <row r="794" spans="1:18" x14ac:dyDescent="0.35">
      <c r="A794" t="s">
        <v>1578</v>
      </c>
      <c r="B794" t="s">
        <v>6119</v>
      </c>
      <c r="C794">
        <v>51.14</v>
      </c>
      <c r="D794">
        <v>4.05</v>
      </c>
      <c r="E794" t="s">
        <v>2380</v>
      </c>
      <c r="F794" t="s">
        <v>2380</v>
      </c>
      <c r="G794" t="s">
        <v>2380</v>
      </c>
      <c r="H794">
        <v>1</v>
      </c>
      <c r="I794" t="s">
        <v>2380</v>
      </c>
      <c r="J794" t="s">
        <v>8352</v>
      </c>
      <c r="K794" t="s">
        <v>8369</v>
      </c>
      <c r="L794" t="s">
        <v>9125</v>
      </c>
      <c r="M794">
        <v>0</v>
      </c>
      <c r="N794">
        <v>13113.51</v>
      </c>
      <c r="O794" t="s">
        <v>12</v>
      </c>
      <c r="P794" t="s">
        <v>11</v>
      </c>
      <c r="Q794" t="s">
        <v>535</v>
      </c>
      <c r="R794">
        <v>30</v>
      </c>
    </row>
    <row r="795" spans="1:18" x14ac:dyDescent="0.35">
      <c r="A795" t="s">
        <v>1577</v>
      </c>
      <c r="B795" t="s">
        <v>6121</v>
      </c>
      <c r="C795">
        <v>24.32</v>
      </c>
      <c r="D795">
        <v>10.220000000000001</v>
      </c>
      <c r="E795" t="s">
        <v>2380</v>
      </c>
      <c r="F795" t="s">
        <v>2380</v>
      </c>
      <c r="G795" t="s">
        <v>2380</v>
      </c>
      <c r="H795">
        <v>0</v>
      </c>
      <c r="I795" t="s">
        <v>2380</v>
      </c>
      <c r="J795" t="s">
        <v>8354</v>
      </c>
      <c r="K795" t="s">
        <v>8363</v>
      </c>
      <c r="L795" t="s">
        <v>9126</v>
      </c>
      <c r="M795">
        <v>1</v>
      </c>
      <c r="N795">
        <v>13112.6</v>
      </c>
      <c r="O795" t="s">
        <v>12</v>
      </c>
      <c r="P795" t="s">
        <v>12</v>
      </c>
      <c r="Q795" t="s">
        <v>23</v>
      </c>
      <c r="R795">
        <v>60</v>
      </c>
    </row>
    <row r="796" spans="1:18" x14ac:dyDescent="0.35">
      <c r="A796" t="s">
        <v>1576</v>
      </c>
      <c r="B796" t="s">
        <v>5098</v>
      </c>
      <c r="C796">
        <v>38.06</v>
      </c>
      <c r="D796">
        <v>9.24</v>
      </c>
      <c r="E796" t="s">
        <v>2380</v>
      </c>
      <c r="F796" t="s">
        <v>2380</v>
      </c>
      <c r="G796" t="s">
        <v>2380</v>
      </c>
      <c r="H796">
        <v>0</v>
      </c>
      <c r="I796" t="s">
        <v>2380</v>
      </c>
      <c r="J796" t="s">
        <v>8352</v>
      </c>
      <c r="K796" t="s">
        <v>8363</v>
      </c>
      <c r="L796" t="s">
        <v>9127</v>
      </c>
      <c r="M796">
        <v>0</v>
      </c>
      <c r="N796">
        <v>13110.79</v>
      </c>
      <c r="O796" t="s">
        <v>12</v>
      </c>
      <c r="P796" t="s">
        <v>11</v>
      </c>
      <c r="Q796" t="s">
        <v>42</v>
      </c>
      <c r="R796">
        <v>51</v>
      </c>
    </row>
    <row r="797" spans="1:18" x14ac:dyDescent="0.35">
      <c r="A797" t="s">
        <v>1575</v>
      </c>
      <c r="B797" t="s">
        <v>6124</v>
      </c>
      <c r="C797">
        <v>37.700000000000003</v>
      </c>
      <c r="D797">
        <v>8.6</v>
      </c>
      <c r="E797" t="s">
        <v>2380</v>
      </c>
      <c r="F797" t="s">
        <v>2380</v>
      </c>
      <c r="G797" t="s">
        <v>2380</v>
      </c>
      <c r="H797">
        <v>0</v>
      </c>
      <c r="I797" t="s">
        <v>2380</v>
      </c>
      <c r="J797" t="s">
        <v>8352</v>
      </c>
      <c r="K797" t="s">
        <v>8363</v>
      </c>
      <c r="L797" t="s">
        <v>9128</v>
      </c>
      <c r="M797">
        <v>2</v>
      </c>
      <c r="N797">
        <v>13101.74</v>
      </c>
      <c r="O797" t="s">
        <v>12</v>
      </c>
      <c r="P797" t="s">
        <v>11</v>
      </c>
      <c r="Q797" t="s">
        <v>535</v>
      </c>
      <c r="R797">
        <v>44</v>
      </c>
    </row>
    <row r="798" spans="1:18" x14ac:dyDescent="0.35">
      <c r="A798" t="s">
        <v>1574</v>
      </c>
      <c r="B798" t="s">
        <v>6126</v>
      </c>
      <c r="C798">
        <v>44</v>
      </c>
      <c r="D798">
        <v>9.32</v>
      </c>
      <c r="E798" t="s">
        <v>2383</v>
      </c>
      <c r="F798" t="s">
        <v>2380</v>
      </c>
      <c r="G798" t="s">
        <v>2380</v>
      </c>
      <c r="H798">
        <v>2</v>
      </c>
      <c r="I798" t="s">
        <v>2380</v>
      </c>
      <c r="J798" t="s">
        <v>8352</v>
      </c>
      <c r="K798" t="s">
        <v>8363</v>
      </c>
      <c r="L798" t="s">
        <v>9129</v>
      </c>
      <c r="M798">
        <v>0</v>
      </c>
      <c r="N798">
        <v>13063.88</v>
      </c>
      <c r="O798" t="s">
        <v>12</v>
      </c>
      <c r="P798" t="s">
        <v>11</v>
      </c>
      <c r="Q798" t="s">
        <v>42</v>
      </c>
      <c r="R798">
        <v>61</v>
      </c>
    </row>
    <row r="799" spans="1:18" x14ac:dyDescent="0.35">
      <c r="A799" t="s">
        <v>1573</v>
      </c>
      <c r="B799" t="s">
        <v>6128</v>
      </c>
      <c r="C799">
        <v>41.45</v>
      </c>
      <c r="D799">
        <v>6.12</v>
      </c>
      <c r="E799" t="s">
        <v>2383</v>
      </c>
      <c r="F799" t="s">
        <v>2380</v>
      </c>
      <c r="G799" t="s">
        <v>2380</v>
      </c>
      <c r="H799">
        <v>0</v>
      </c>
      <c r="I799" t="s">
        <v>2380</v>
      </c>
      <c r="J799" t="s">
        <v>8352</v>
      </c>
      <c r="K799" t="s">
        <v>8365</v>
      </c>
      <c r="L799" t="s">
        <v>9130</v>
      </c>
      <c r="M799">
        <v>3</v>
      </c>
      <c r="N799">
        <v>13051.22</v>
      </c>
      <c r="O799" t="s">
        <v>12</v>
      </c>
      <c r="P799" t="s">
        <v>16</v>
      </c>
      <c r="Q799" t="s">
        <v>535</v>
      </c>
      <c r="R799">
        <v>37</v>
      </c>
    </row>
    <row r="800" spans="1:18" x14ac:dyDescent="0.35">
      <c r="A800" t="s">
        <v>1572</v>
      </c>
      <c r="B800" t="s">
        <v>6129</v>
      </c>
      <c r="C800">
        <v>25.364999999999998</v>
      </c>
      <c r="D800">
        <v>9.19</v>
      </c>
      <c r="E800" t="s">
        <v>2383</v>
      </c>
      <c r="F800" t="s">
        <v>2380</v>
      </c>
      <c r="G800" t="s">
        <v>2380</v>
      </c>
      <c r="H800">
        <v>0</v>
      </c>
      <c r="I800" t="s">
        <v>2380</v>
      </c>
      <c r="J800" t="s">
        <v>8353</v>
      </c>
      <c r="K800" t="s">
        <v>8363</v>
      </c>
      <c r="L800" t="s">
        <v>9131</v>
      </c>
      <c r="M800">
        <v>3</v>
      </c>
      <c r="N800">
        <v>13047.33</v>
      </c>
      <c r="O800" t="s">
        <v>12</v>
      </c>
      <c r="P800" t="s">
        <v>12</v>
      </c>
      <c r="Q800" t="s">
        <v>247</v>
      </c>
      <c r="R800">
        <v>55</v>
      </c>
    </row>
    <row r="801" spans="1:18" x14ac:dyDescent="0.35">
      <c r="A801" t="s">
        <v>1571</v>
      </c>
      <c r="B801" t="s">
        <v>5471</v>
      </c>
      <c r="C801">
        <v>34.56</v>
      </c>
      <c r="D801">
        <v>5.84</v>
      </c>
      <c r="E801" t="s">
        <v>2383</v>
      </c>
      <c r="F801" t="s">
        <v>2380</v>
      </c>
      <c r="G801" t="s">
        <v>2383</v>
      </c>
      <c r="H801">
        <v>1</v>
      </c>
      <c r="I801" t="s">
        <v>2380</v>
      </c>
      <c r="J801" t="s">
        <v>8352</v>
      </c>
      <c r="K801" t="s">
        <v>8365</v>
      </c>
      <c r="L801" t="s">
        <v>9132</v>
      </c>
      <c r="M801">
        <v>0</v>
      </c>
      <c r="N801">
        <v>13044.41</v>
      </c>
      <c r="O801" t="s">
        <v>12</v>
      </c>
      <c r="P801" t="s">
        <v>16</v>
      </c>
      <c r="Q801" t="s">
        <v>23</v>
      </c>
      <c r="R801">
        <v>53</v>
      </c>
    </row>
    <row r="802" spans="1:18" x14ac:dyDescent="0.35">
      <c r="A802" t="s">
        <v>1570</v>
      </c>
      <c r="B802" t="s">
        <v>6132</v>
      </c>
      <c r="C802">
        <v>28.2</v>
      </c>
      <c r="D802">
        <v>7.19</v>
      </c>
      <c r="E802" t="s">
        <v>2383</v>
      </c>
      <c r="F802" t="s">
        <v>2380</v>
      </c>
      <c r="G802" t="s">
        <v>2380</v>
      </c>
      <c r="H802">
        <v>2</v>
      </c>
      <c r="I802" t="s">
        <v>2380</v>
      </c>
      <c r="J802" t="s">
        <v>8353</v>
      </c>
      <c r="K802" t="s">
        <v>8363</v>
      </c>
      <c r="L802" t="s">
        <v>9133</v>
      </c>
      <c r="M802">
        <v>0</v>
      </c>
      <c r="N802">
        <v>13041.92</v>
      </c>
      <c r="O802" t="s">
        <v>12</v>
      </c>
      <c r="P802" t="s">
        <v>16</v>
      </c>
      <c r="Q802" t="s">
        <v>42</v>
      </c>
      <c r="R802">
        <v>61</v>
      </c>
    </row>
    <row r="803" spans="1:18" x14ac:dyDescent="0.35">
      <c r="A803" t="s">
        <v>1569</v>
      </c>
      <c r="B803" t="s">
        <v>6134</v>
      </c>
      <c r="C803">
        <v>30.43</v>
      </c>
      <c r="D803">
        <v>9.39</v>
      </c>
      <c r="E803" t="s">
        <v>2380</v>
      </c>
      <c r="F803" t="s">
        <v>2380</v>
      </c>
      <c r="G803" t="s">
        <v>2380</v>
      </c>
      <c r="H803">
        <v>0</v>
      </c>
      <c r="I803" t="s">
        <v>2380</v>
      </c>
      <c r="J803" t="s">
        <v>8352</v>
      </c>
      <c r="K803" t="s">
        <v>8363</v>
      </c>
      <c r="L803" t="s">
        <v>9134</v>
      </c>
      <c r="M803">
        <v>0</v>
      </c>
      <c r="N803">
        <v>13023.93</v>
      </c>
      <c r="O803" t="s">
        <v>12</v>
      </c>
      <c r="P803" t="s">
        <v>11</v>
      </c>
      <c r="Q803" t="s">
        <v>200</v>
      </c>
      <c r="R803">
        <v>57</v>
      </c>
    </row>
    <row r="804" spans="1:18" x14ac:dyDescent="0.35">
      <c r="A804" t="s">
        <v>1568</v>
      </c>
      <c r="B804" t="s">
        <v>5545</v>
      </c>
      <c r="C804">
        <v>32.395000000000003</v>
      </c>
      <c r="D804">
        <v>4.2699999999999996</v>
      </c>
      <c r="E804" t="s">
        <v>2383</v>
      </c>
      <c r="F804" t="s">
        <v>2380</v>
      </c>
      <c r="G804" t="s">
        <v>2380</v>
      </c>
      <c r="H804">
        <v>1</v>
      </c>
      <c r="I804" t="s">
        <v>2380</v>
      </c>
      <c r="J804" t="s">
        <v>8352</v>
      </c>
      <c r="K804" t="s">
        <v>8369</v>
      </c>
      <c r="L804" t="s">
        <v>9135</v>
      </c>
      <c r="M804">
        <v>1</v>
      </c>
      <c r="N804">
        <v>13019.16</v>
      </c>
      <c r="O804" t="s">
        <v>12</v>
      </c>
      <c r="P804" t="s">
        <v>16</v>
      </c>
      <c r="Q804" t="s">
        <v>247</v>
      </c>
      <c r="R804">
        <v>58</v>
      </c>
    </row>
    <row r="805" spans="1:18" x14ac:dyDescent="0.35">
      <c r="A805" t="s">
        <v>1567</v>
      </c>
      <c r="B805" t="s">
        <v>5545</v>
      </c>
      <c r="C805">
        <v>24.035</v>
      </c>
      <c r="D805">
        <v>11.71</v>
      </c>
      <c r="E805" t="s">
        <v>2380</v>
      </c>
      <c r="F805" t="s">
        <v>2380</v>
      </c>
      <c r="G805" t="s">
        <v>2380</v>
      </c>
      <c r="H805">
        <v>0</v>
      </c>
      <c r="I805" t="s">
        <v>2380</v>
      </c>
      <c r="J805" t="s">
        <v>8354</v>
      </c>
      <c r="K805" t="s">
        <v>8363</v>
      </c>
      <c r="L805" t="s">
        <v>9136</v>
      </c>
      <c r="M805">
        <v>0</v>
      </c>
      <c r="N805">
        <v>13012.21</v>
      </c>
      <c r="O805" t="s">
        <v>12</v>
      </c>
      <c r="P805" t="s">
        <v>16</v>
      </c>
      <c r="Q805" t="s">
        <v>23</v>
      </c>
      <c r="R805">
        <v>60</v>
      </c>
    </row>
    <row r="806" spans="1:18" x14ac:dyDescent="0.35">
      <c r="A806" t="s">
        <v>1566</v>
      </c>
      <c r="B806" t="s">
        <v>6137</v>
      </c>
      <c r="C806">
        <v>37.119999999999997</v>
      </c>
      <c r="D806">
        <v>5.29</v>
      </c>
      <c r="E806" t="s">
        <v>2380</v>
      </c>
      <c r="F806" t="s">
        <v>2380</v>
      </c>
      <c r="G806" t="s">
        <v>2380</v>
      </c>
      <c r="H806">
        <v>2</v>
      </c>
      <c r="I806" t="s">
        <v>2380</v>
      </c>
      <c r="J806" t="s">
        <v>8352</v>
      </c>
      <c r="K806" t="s">
        <v>8369</v>
      </c>
      <c r="L806" t="s">
        <v>9137</v>
      </c>
      <c r="M806">
        <v>0</v>
      </c>
      <c r="N806">
        <v>13010.86</v>
      </c>
      <c r="O806" t="s">
        <v>12</v>
      </c>
      <c r="P806" t="s">
        <v>11</v>
      </c>
      <c r="Q806" t="s">
        <v>23</v>
      </c>
      <c r="R806">
        <v>50</v>
      </c>
    </row>
    <row r="807" spans="1:18" x14ac:dyDescent="0.35">
      <c r="A807" t="s">
        <v>1565</v>
      </c>
      <c r="B807" t="s">
        <v>4750</v>
      </c>
      <c r="C807">
        <v>34.840000000000003</v>
      </c>
      <c r="D807">
        <v>6</v>
      </c>
      <c r="E807" t="s">
        <v>2383</v>
      </c>
      <c r="F807" t="s">
        <v>2380</v>
      </c>
      <c r="G807" t="s">
        <v>2383</v>
      </c>
      <c r="H807">
        <v>1</v>
      </c>
      <c r="I807" t="s">
        <v>2380</v>
      </c>
      <c r="J807" t="s">
        <v>8352</v>
      </c>
      <c r="K807" t="s">
        <v>8365</v>
      </c>
      <c r="L807" t="s">
        <v>9138</v>
      </c>
      <c r="M807">
        <v>0</v>
      </c>
      <c r="N807">
        <v>13008.07</v>
      </c>
      <c r="O807" t="s">
        <v>12</v>
      </c>
      <c r="P807" t="s">
        <v>12</v>
      </c>
      <c r="Q807" t="s">
        <v>23</v>
      </c>
      <c r="R807">
        <v>53</v>
      </c>
    </row>
    <row r="808" spans="1:18" x14ac:dyDescent="0.35">
      <c r="A808" t="s">
        <v>1564</v>
      </c>
      <c r="B808" t="s">
        <v>6140</v>
      </c>
      <c r="C808">
        <v>29.53</v>
      </c>
      <c r="D808">
        <v>10.64</v>
      </c>
      <c r="E808" t="s">
        <v>2380</v>
      </c>
      <c r="F808" t="s">
        <v>2380</v>
      </c>
      <c r="G808" t="s">
        <v>2380</v>
      </c>
      <c r="H808">
        <v>0</v>
      </c>
      <c r="I808" t="s">
        <v>2380</v>
      </c>
      <c r="J808" t="s">
        <v>8353</v>
      </c>
      <c r="K808" t="s">
        <v>8363</v>
      </c>
      <c r="L808" t="s">
        <v>9139</v>
      </c>
      <c r="M808">
        <v>0</v>
      </c>
      <c r="N808">
        <v>13004.95</v>
      </c>
      <c r="O808" t="s">
        <v>12</v>
      </c>
      <c r="P808" t="s">
        <v>16</v>
      </c>
      <c r="Q808" t="s">
        <v>23</v>
      </c>
      <c r="R808">
        <v>60</v>
      </c>
    </row>
    <row r="809" spans="1:18" x14ac:dyDescent="0.35">
      <c r="A809" t="s">
        <v>1563</v>
      </c>
      <c r="B809" t="s">
        <v>6142</v>
      </c>
      <c r="C809">
        <v>42.51</v>
      </c>
      <c r="D809">
        <v>8.2100000000000009</v>
      </c>
      <c r="E809" t="s">
        <v>2383</v>
      </c>
      <c r="F809" t="s">
        <v>2380</v>
      </c>
      <c r="G809" t="s">
        <v>2380</v>
      </c>
      <c r="H809">
        <v>0</v>
      </c>
      <c r="I809" t="s">
        <v>2380</v>
      </c>
      <c r="J809" t="s">
        <v>8352</v>
      </c>
      <c r="K809" t="s">
        <v>8363</v>
      </c>
      <c r="L809" t="s">
        <v>9140</v>
      </c>
      <c r="M809">
        <v>1</v>
      </c>
      <c r="N809">
        <v>13002.91</v>
      </c>
      <c r="O809" t="s">
        <v>12</v>
      </c>
      <c r="P809" t="s">
        <v>16</v>
      </c>
      <c r="Q809" t="s">
        <v>23</v>
      </c>
      <c r="R809">
        <v>41</v>
      </c>
    </row>
    <row r="810" spans="1:18" x14ac:dyDescent="0.35">
      <c r="A810" t="s">
        <v>1562</v>
      </c>
      <c r="B810" t="s">
        <v>6144</v>
      </c>
      <c r="C810">
        <v>38.14</v>
      </c>
      <c r="D810">
        <v>5.58</v>
      </c>
      <c r="E810" t="s">
        <v>2380</v>
      </c>
      <c r="F810" t="s">
        <v>2380</v>
      </c>
      <c r="G810" t="s">
        <v>2383</v>
      </c>
      <c r="H810">
        <v>1</v>
      </c>
      <c r="I810" t="s">
        <v>2380</v>
      </c>
      <c r="J810" t="s">
        <v>8352</v>
      </c>
      <c r="K810" t="s">
        <v>8369</v>
      </c>
      <c r="L810" t="s">
        <v>9141</v>
      </c>
      <c r="M810">
        <v>2</v>
      </c>
      <c r="N810">
        <v>12994.12</v>
      </c>
      <c r="O810" t="s">
        <v>12</v>
      </c>
      <c r="P810" t="s">
        <v>11</v>
      </c>
      <c r="Q810" t="s">
        <v>535</v>
      </c>
      <c r="R810">
        <v>43</v>
      </c>
    </row>
    <row r="811" spans="1:18" x14ac:dyDescent="0.35">
      <c r="A811" t="s">
        <v>1561</v>
      </c>
      <c r="B811" t="s">
        <v>6146</v>
      </c>
      <c r="C811">
        <v>39.93</v>
      </c>
      <c r="D811">
        <v>8.75</v>
      </c>
      <c r="E811" t="s">
        <v>2380</v>
      </c>
      <c r="F811" t="s">
        <v>2380</v>
      </c>
      <c r="G811" t="s">
        <v>2380</v>
      </c>
      <c r="H811">
        <v>0</v>
      </c>
      <c r="I811" t="s">
        <v>2380</v>
      </c>
      <c r="J811" t="s">
        <v>8352</v>
      </c>
      <c r="K811" t="s">
        <v>8363</v>
      </c>
      <c r="L811" t="s">
        <v>9142</v>
      </c>
      <c r="M811">
        <v>0</v>
      </c>
      <c r="N811">
        <v>12982.87</v>
      </c>
      <c r="O811" t="s">
        <v>12</v>
      </c>
      <c r="P811" t="s">
        <v>16</v>
      </c>
      <c r="Q811" t="s">
        <v>13</v>
      </c>
      <c r="R811">
        <v>62</v>
      </c>
    </row>
    <row r="812" spans="1:18" x14ac:dyDescent="0.35">
      <c r="A812" t="s">
        <v>1560</v>
      </c>
      <c r="B812" t="s">
        <v>4973</v>
      </c>
      <c r="C812">
        <v>38.83</v>
      </c>
      <c r="D812">
        <v>11.86</v>
      </c>
      <c r="E812" t="s">
        <v>2380</v>
      </c>
      <c r="F812" t="s">
        <v>2380</v>
      </c>
      <c r="G812" t="s">
        <v>2380</v>
      </c>
      <c r="H812">
        <v>0</v>
      </c>
      <c r="I812" t="s">
        <v>2380</v>
      </c>
      <c r="J812" t="s">
        <v>8352</v>
      </c>
      <c r="K812" t="s">
        <v>8363</v>
      </c>
      <c r="L812" t="s">
        <v>9143</v>
      </c>
      <c r="M812">
        <v>0</v>
      </c>
      <c r="N812">
        <v>12981.35</v>
      </c>
      <c r="O812" t="s">
        <v>12</v>
      </c>
      <c r="P812" t="s">
        <v>12</v>
      </c>
      <c r="Q812" t="s">
        <v>13</v>
      </c>
      <c r="R812">
        <v>62</v>
      </c>
    </row>
    <row r="813" spans="1:18" x14ac:dyDescent="0.35">
      <c r="A813" t="s">
        <v>1559</v>
      </c>
      <c r="B813" t="s">
        <v>6148</v>
      </c>
      <c r="C813">
        <v>37.4</v>
      </c>
      <c r="D813">
        <v>11.46</v>
      </c>
      <c r="E813" t="s">
        <v>2380</v>
      </c>
      <c r="F813" t="s">
        <v>2380</v>
      </c>
      <c r="G813" t="s">
        <v>2380</v>
      </c>
      <c r="H813">
        <v>0</v>
      </c>
      <c r="I813" t="s">
        <v>2380</v>
      </c>
      <c r="J813" t="s">
        <v>8352</v>
      </c>
      <c r="K813" t="s">
        <v>8363</v>
      </c>
      <c r="L813" t="s">
        <v>9144</v>
      </c>
      <c r="M813">
        <v>0</v>
      </c>
      <c r="N813">
        <v>12979.36</v>
      </c>
      <c r="O813" t="s">
        <v>12</v>
      </c>
      <c r="P813" t="s">
        <v>16</v>
      </c>
      <c r="Q813" t="s">
        <v>42</v>
      </c>
      <c r="R813">
        <v>62</v>
      </c>
    </row>
    <row r="814" spans="1:18" x14ac:dyDescent="0.35">
      <c r="A814" t="s">
        <v>1558</v>
      </c>
      <c r="B814" t="s">
        <v>5767</v>
      </c>
      <c r="C814">
        <v>21.4</v>
      </c>
      <c r="D814">
        <v>9.0299999999999994</v>
      </c>
      <c r="E814" t="s">
        <v>2380</v>
      </c>
      <c r="F814" t="s">
        <v>2380</v>
      </c>
      <c r="G814" t="s">
        <v>2380</v>
      </c>
      <c r="H814">
        <v>0</v>
      </c>
      <c r="I814" t="s">
        <v>2380</v>
      </c>
      <c r="J814" t="s">
        <v>8354</v>
      </c>
      <c r="K814" t="s">
        <v>8363</v>
      </c>
      <c r="L814" t="s">
        <v>9145</v>
      </c>
      <c r="M814">
        <v>0</v>
      </c>
      <c r="N814">
        <v>12957.12</v>
      </c>
      <c r="O814" t="s">
        <v>12</v>
      </c>
      <c r="P814" t="s">
        <v>16</v>
      </c>
      <c r="Q814" t="s">
        <v>42</v>
      </c>
      <c r="R814">
        <v>62</v>
      </c>
    </row>
    <row r="815" spans="1:18" x14ac:dyDescent="0.35">
      <c r="A815" t="s">
        <v>1557</v>
      </c>
      <c r="B815" t="s">
        <v>6151</v>
      </c>
      <c r="C815">
        <v>38.380000000000003</v>
      </c>
      <c r="D815">
        <v>8.26</v>
      </c>
      <c r="E815" t="s">
        <v>2383</v>
      </c>
      <c r="F815" t="s">
        <v>2380</v>
      </c>
      <c r="G815" t="s">
        <v>2380</v>
      </c>
      <c r="H815">
        <v>2</v>
      </c>
      <c r="I815" t="s">
        <v>2380</v>
      </c>
      <c r="J815" t="s">
        <v>8352</v>
      </c>
      <c r="K815" t="s">
        <v>8363</v>
      </c>
      <c r="L815" t="s">
        <v>9146</v>
      </c>
      <c r="M815">
        <v>0</v>
      </c>
      <c r="N815">
        <v>12950.07</v>
      </c>
      <c r="O815" t="s">
        <v>12</v>
      </c>
      <c r="P815" t="s">
        <v>16</v>
      </c>
      <c r="Q815" t="s">
        <v>23</v>
      </c>
      <c r="R815">
        <v>61</v>
      </c>
    </row>
    <row r="816" spans="1:18" x14ac:dyDescent="0.35">
      <c r="A816" t="s">
        <v>1556</v>
      </c>
      <c r="B816" t="s">
        <v>6153</v>
      </c>
      <c r="C816">
        <v>33.659999999999997</v>
      </c>
      <c r="D816">
        <v>5.42</v>
      </c>
      <c r="E816" t="s">
        <v>2383</v>
      </c>
      <c r="F816" t="s">
        <v>2380</v>
      </c>
      <c r="G816" t="s">
        <v>2380</v>
      </c>
      <c r="H816">
        <v>2</v>
      </c>
      <c r="I816" t="s">
        <v>2380</v>
      </c>
      <c r="J816" t="s">
        <v>8352</v>
      </c>
      <c r="K816" t="s">
        <v>8369</v>
      </c>
      <c r="L816" t="s">
        <v>9147</v>
      </c>
      <c r="M816">
        <v>4</v>
      </c>
      <c r="N816">
        <v>12949.16</v>
      </c>
      <c r="O816" t="s">
        <v>12</v>
      </c>
      <c r="P816" t="s">
        <v>12</v>
      </c>
      <c r="Q816" t="s">
        <v>13</v>
      </c>
      <c r="R816">
        <v>56</v>
      </c>
    </row>
    <row r="817" spans="1:18" x14ac:dyDescent="0.35">
      <c r="A817" t="s">
        <v>1555</v>
      </c>
      <c r="B817" t="s">
        <v>6155</v>
      </c>
      <c r="C817">
        <v>31.79</v>
      </c>
      <c r="D817">
        <v>11.33</v>
      </c>
      <c r="E817" t="s">
        <v>2383</v>
      </c>
      <c r="F817" t="s">
        <v>2380</v>
      </c>
      <c r="G817" t="s">
        <v>2383</v>
      </c>
      <c r="H817">
        <v>1</v>
      </c>
      <c r="I817" t="s">
        <v>2380</v>
      </c>
      <c r="J817" t="s">
        <v>8352</v>
      </c>
      <c r="K817" t="s">
        <v>8363</v>
      </c>
      <c r="L817" t="s">
        <v>9148</v>
      </c>
      <c r="M817">
        <v>2</v>
      </c>
      <c r="N817">
        <v>12928.79</v>
      </c>
      <c r="O817" t="s">
        <v>12</v>
      </c>
      <c r="P817" t="s">
        <v>11</v>
      </c>
      <c r="Q817" t="s">
        <v>13</v>
      </c>
      <c r="R817">
        <v>59</v>
      </c>
    </row>
    <row r="818" spans="1:18" x14ac:dyDescent="0.35">
      <c r="A818" t="s">
        <v>1554</v>
      </c>
      <c r="B818" t="s">
        <v>6157</v>
      </c>
      <c r="C818">
        <v>29.7</v>
      </c>
      <c r="D818">
        <v>7.69</v>
      </c>
      <c r="E818" t="s">
        <v>2383</v>
      </c>
      <c r="F818" t="s">
        <v>2380</v>
      </c>
      <c r="G818" t="s">
        <v>2383</v>
      </c>
      <c r="H818">
        <v>1</v>
      </c>
      <c r="I818" t="s">
        <v>2380</v>
      </c>
      <c r="J818" t="s">
        <v>8353</v>
      </c>
      <c r="K818" t="s">
        <v>8363</v>
      </c>
      <c r="L818" t="s">
        <v>9149</v>
      </c>
      <c r="M818">
        <v>2</v>
      </c>
      <c r="N818">
        <v>12925.89</v>
      </c>
      <c r="O818" t="s">
        <v>12</v>
      </c>
      <c r="P818" t="s">
        <v>11</v>
      </c>
      <c r="Q818" t="s">
        <v>13</v>
      </c>
      <c r="R818">
        <v>59</v>
      </c>
    </row>
    <row r="819" spans="1:18" x14ac:dyDescent="0.35">
      <c r="A819" t="s">
        <v>1553</v>
      </c>
      <c r="B819" t="s">
        <v>5456</v>
      </c>
      <c r="C819">
        <v>25.46</v>
      </c>
      <c r="D819">
        <v>8.77</v>
      </c>
      <c r="E819" t="s">
        <v>2383</v>
      </c>
      <c r="F819" t="s">
        <v>2380</v>
      </c>
      <c r="G819" t="s">
        <v>2383</v>
      </c>
      <c r="H819">
        <v>1</v>
      </c>
      <c r="I819" t="s">
        <v>2380</v>
      </c>
      <c r="J819" t="s">
        <v>8353</v>
      </c>
      <c r="K819" t="s">
        <v>8363</v>
      </c>
      <c r="L819" t="s">
        <v>9150</v>
      </c>
      <c r="M819">
        <v>1</v>
      </c>
      <c r="N819">
        <v>12913.99</v>
      </c>
      <c r="O819" t="s">
        <v>12</v>
      </c>
      <c r="P819" t="s">
        <v>11</v>
      </c>
      <c r="Q819" t="s">
        <v>168</v>
      </c>
      <c r="R819">
        <v>59</v>
      </c>
    </row>
    <row r="820" spans="1:18" x14ac:dyDescent="0.35">
      <c r="A820" t="s">
        <v>1552</v>
      </c>
      <c r="B820" t="s">
        <v>6159</v>
      </c>
      <c r="C820">
        <v>39.14</v>
      </c>
      <c r="D820">
        <v>4.91</v>
      </c>
      <c r="E820" t="s">
        <v>2380</v>
      </c>
      <c r="F820" t="s">
        <v>2382</v>
      </c>
      <c r="G820" t="s">
        <v>2380</v>
      </c>
      <c r="H820">
        <v>1</v>
      </c>
      <c r="I820" t="s">
        <v>2380</v>
      </c>
      <c r="J820" t="s">
        <v>8352</v>
      </c>
      <c r="K820" t="s">
        <v>8369</v>
      </c>
      <c r="L820" t="s">
        <v>9151</v>
      </c>
      <c r="M820">
        <v>0</v>
      </c>
      <c r="N820">
        <v>12890.06</v>
      </c>
      <c r="O820" t="s">
        <v>12</v>
      </c>
      <c r="P820" t="s">
        <v>16</v>
      </c>
      <c r="Q820" t="s">
        <v>166</v>
      </c>
      <c r="R820">
        <v>18</v>
      </c>
    </row>
    <row r="821" spans="1:18" x14ac:dyDescent="0.35">
      <c r="A821" t="s">
        <v>1551</v>
      </c>
      <c r="B821" t="s">
        <v>5783</v>
      </c>
      <c r="C821">
        <v>41.2</v>
      </c>
      <c r="D821">
        <v>4.95</v>
      </c>
      <c r="E821" t="s">
        <v>2380</v>
      </c>
      <c r="F821" t="s">
        <v>2380</v>
      </c>
      <c r="G821" t="s">
        <v>2380</v>
      </c>
      <c r="H821">
        <v>1</v>
      </c>
      <c r="I821" t="s">
        <v>2380</v>
      </c>
      <c r="J821" t="s">
        <v>8352</v>
      </c>
      <c r="K821" t="s">
        <v>8369</v>
      </c>
      <c r="L821" t="s">
        <v>9152</v>
      </c>
      <c r="M821">
        <v>3</v>
      </c>
      <c r="N821">
        <v>12870.31</v>
      </c>
      <c r="O821" t="s">
        <v>12</v>
      </c>
      <c r="P821" t="s">
        <v>12</v>
      </c>
      <c r="Q821" t="s">
        <v>23</v>
      </c>
      <c r="R821">
        <v>38</v>
      </c>
    </row>
    <row r="822" spans="1:18" x14ac:dyDescent="0.35">
      <c r="A822" t="s">
        <v>1550</v>
      </c>
      <c r="B822" t="s">
        <v>6162</v>
      </c>
      <c r="C822">
        <v>28.81</v>
      </c>
      <c r="D822">
        <v>10.8</v>
      </c>
      <c r="E822" t="s">
        <v>2383</v>
      </c>
      <c r="F822" t="s">
        <v>2380</v>
      </c>
      <c r="G822" t="s">
        <v>2383</v>
      </c>
      <c r="H822">
        <v>1</v>
      </c>
      <c r="I822" t="s">
        <v>2380</v>
      </c>
      <c r="J822" t="s">
        <v>8353</v>
      </c>
      <c r="K822" t="s">
        <v>8363</v>
      </c>
      <c r="L822" t="s">
        <v>9153</v>
      </c>
      <c r="M822">
        <v>0</v>
      </c>
      <c r="N822">
        <v>12856.84</v>
      </c>
      <c r="O822" t="s">
        <v>12</v>
      </c>
      <c r="P822" t="s">
        <v>12</v>
      </c>
      <c r="Q822" t="s">
        <v>300</v>
      </c>
      <c r="R822">
        <v>59</v>
      </c>
    </row>
    <row r="823" spans="1:18" x14ac:dyDescent="0.35">
      <c r="A823" t="s">
        <v>1549</v>
      </c>
      <c r="B823" t="s">
        <v>6164</v>
      </c>
      <c r="C823">
        <v>37.409999999999997</v>
      </c>
      <c r="D823">
        <v>7.21</v>
      </c>
      <c r="E823" t="s">
        <v>2380</v>
      </c>
      <c r="F823" t="s">
        <v>2380</v>
      </c>
      <c r="G823" t="s">
        <v>2380</v>
      </c>
      <c r="H823">
        <v>2</v>
      </c>
      <c r="I823" t="s">
        <v>2380</v>
      </c>
      <c r="J823" t="s">
        <v>8352</v>
      </c>
      <c r="K823" t="s">
        <v>8363</v>
      </c>
      <c r="L823" t="s">
        <v>9154</v>
      </c>
      <c r="M823">
        <v>0</v>
      </c>
      <c r="N823">
        <v>12852.37</v>
      </c>
      <c r="O823" t="s">
        <v>12</v>
      </c>
      <c r="P823" t="s">
        <v>16</v>
      </c>
      <c r="Q823" t="s">
        <v>23</v>
      </c>
      <c r="R823">
        <v>49</v>
      </c>
    </row>
    <row r="824" spans="1:18" x14ac:dyDescent="0.35">
      <c r="A824" t="s">
        <v>1548</v>
      </c>
      <c r="B824" t="s">
        <v>4813</v>
      </c>
      <c r="C824">
        <v>52.54</v>
      </c>
      <c r="D824">
        <v>5.12</v>
      </c>
      <c r="E824" t="s">
        <v>2380</v>
      </c>
      <c r="F824" t="s">
        <v>2380</v>
      </c>
      <c r="G824" t="s">
        <v>2383</v>
      </c>
      <c r="H824">
        <v>1</v>
      </c>
      <c r="I824" t="s">
        <v>2380</v>
      </c>
      <c r="J824" t="s">
        <v>8352</v>
      </c>
      <c r="K824" t="s">
        <v>8369</v>
      </c>
      <c r="L824" t="s">
        <v>9155</v>
      </c>
      <c r="M824">
        <v>0</v>
      </c>
      <c r="N824">
        <v>12847.24</v>
      </c>
      <c r="O824" t="s">
        <v>12</v>
      </c>
      <c r="P824" t="s">
        <v>11</v>
      </c>
      <c r="Q824" t="s">
        <v>23</v>
      </c>
      <c r="R824">
        <v>29</v>
      </c>
    </row>
    <row r="825" spans="1:18" x14ac:dyDescent="0.35">
      <c r="A825" t="s">
        <v>1547</v>
      </c>
      <c r="B825" t="s">
        <v>6166</v>
      </c>
      <c r="C825">
        <v>17.29</v>
      </c>
      <c r="D825">
        <v>4.62</v>
      </c>
      <c r="E825" t="s">
        <v>2380</v>
      </c>
      <c r="F825" t="s">
        <v>2382</v>
      </c>
      <c r="G825" t="s">
        <v>2380</v>
      </c>
      <c r="H825">
        <v>1</v>
      </c>
      <c r="I825" t="s">
        <v>2383</v>
      </c>
      <c r="J825" t="s">
        <v>8355</v>
      </c>
      <c r="K825" t="s">
        <v>8369</v>
      </c>
      <c r="L825" t="s">
        <v>8662</v>
      </c>
      <c r="M825">
        <v>2</v>
      </c>
      <c r="N825">
        <v>12829.46</v>
      </c>
      <c r="O825" t="s">
        <v>12</v>
      </c>
      <c r="P825" t="s">
        <v>12</v>
      </c>
      <c r="Q825" t="s">
        <v>168</v>
      </c>
      <c r="R825">
        <v>18</v>
      </c>
    </row>
    <row r="826" spans="1:18" x14ac:dyDescent="0.35">
      <c r="A826" t="s">
        <v>1546</v>
      </c>
      <c r="B826" t="s">
        <v>6168</v>
      </c>
      <c r="C826">
        <v>31.74</v>
      </c>
      <c r="D826">
        <v>7.68</v>
      </c>
      <c r="E826" t="s">
        <v>2383</v>
      </c>
      <c r="F826" t="s">
        <v>2380</v>
      </c>
      <c r="G826" t="s">
        <v>2380</v>
      </c>
      <c r="H826">
        <v>0</v>
      </c>
      <c r="I826" t="s">
        <v>2380</v>
      </c>
      <c r="J826" t="s">
        <v>8352</v>
      </c>
      <c r="K826" t="s">
        <v>8363</v>
      </c>
      <c r="L826" t="s">
        <v>9156</v>
      </c>
      <c r="M826">
        <v>0</v>
      </c>
      <c r="N826">
        <v>12823.25</v>
      </c>
      <c r="O826" t="s">
        <v>12</v>
      </c>
      <c r="P826" t="s">
        <v>12</v>
      </c>
      <c r="Q826" t="s">
        <v>300</v>
      </c>
      <c r="R826">
        <v>55</v>
      </c>
    </row>
    <row r="827" spans="1:18" x14ac:dyDescent="0.35">
      <c r="A827" t="s">
        <v>1545</v>
      </c>
      <c r="B827" t="s">
        <v>6170</v>
      </c>
      <c r="C827">
        <v>26.504999999999999</v>
      </c>
      <c r="D827">
        <v>6.79</v>
      </c>
      <c r="E827" t="s">
        <v>2383</v>
      </c>
      <c r="F827" t="s">
        <v>2380</v>
      </c>
      <c r="G827" t="s">
        <v>2383</v>
      </c>
      <c r="H827">
        <v>1</v>
      </c>
      <c r="I827" t="s">
        <v>2380</v>
      </c>
      <c r="J827" t="s">
        <v>8353</v>
      </c>
      <c r="K827" t="s">
        <v>8363</v>
      </c>
      <c r="L827" t="s">
        <v>9157</v>
      </c>
      <c r="M827">
        <v>0</v>
      </c>
      <c r="N827">
        <v>12815.44</v>
      </c>
      <c r="O827" t="s">
        <v>12</v>
      </c>
      <c r="P827" t="s">
        <v>12</v>
      </c>
      <c r="Q827" t="s">
        <v>247</v>
      </c>
      <c r="R827">
        <v>59</v>
      </c>
    </row>
    <row r="828" spans="1:18" x14ac:dyDescent="0.35">
      <c r="A828" t="s">
        <v>1544</v>
      </c>
      <c r="B828" t="s">
        <v>6172</v>
      </c>
      <c r="C828">
        <v>36.479999999999997</v>
      </c>
      <c r="D828">
        <v>11.09</v>
      </c>
      <c r="E828" t="s">
        <v>2380</v>
      </c>
      <c r="F828" t="s">
        <v>2380</v>
      </c>
      <c r="G828" t="s">
        <v>2380</v>
      </c>
      <c r="H828">
        <v>0</v>
      </c>
      <c r="I828" t="s">
        <v>2380</v>
      </c>
      <c r="J828" t="s">
        <v>8352</v>
      </c>
      <c r="K828" t="s">
        <v>8363</v>
      </c>
      <c r="L828" t="s">
        <v>9158</v>
      </c>
      <c r="M828">
        <v>0</v>
      </c>
      <c r="N828">
        <v>12797.21</v>
      </c>
      <c r="O828" t="s">
        <v>12</v>
      </c>
      <c r="P828" t="s">
        <v>16</v>
      </c>
      <c r="Q828" t="s">
        <v>247</v>
      </c>
      <c r="R828">
        <v>44</v>
      </c>
    </row>
    <row r="829" spans="1:18" x14ac:dyDescent="0.35">
      <c r="A829" t="s">
        <v>1543</v>
      </c>
      <c r="B829" t="s">
        <v>6173</v>
      </c>
      <c r="C829">
        <v>39.159999999999997</v>
      </c>
      <c r="D829">
        <v>5.24</v>
      </c>
      <c r="E829" t="s">
        <v>2383</v>
      </c>
      <c r="F829" t="s">
        <v>2380</v>
      </c>
      <c r="G829" t="s">
        <v>2383</v>
      </c>
      <c r="H829">
        <v>1</v>
      </c>
      <c r="I829" t="s">
        <v>2380</v>
      </c>
      <c r="J829" t="s">
        <v>8352</v>
      </c>
      <c r="K829" t="s">
        <v>8369</v>
      </c>
      <c r="L829" t="s">
        <v>9159</v>
      </c>
      <c r="M829">
        <v>3</v>
      </c>
      <c r="N829">
        <v>12788.18</v>
      </c>
      <c r="O829" t="s">
        <v>12</v>
      </c>
      <c r="P829" t="s">
        <v>16</v>
      </c>
      <c r="Q829" t="s">
        <v>535</v>
      </c>
      <c r="R829">
        <v>39</v>
      </c>
    </row>
    <row r="830" spans="1:18" x14ac:dyDescent="0.35">
      <c r="A830" t="s">
        <v>1542</v>
      </c>
      <c r="B830" t="s">
        <v>6174</v>
      </c>
      <c r="C830">
        <v>28.22</v>
      </c>
      <c r="D830">
        <v>7.51</v>
      </c>
      <c r="E830" t="s">
        <v>2383</v>
      </c>
      <c r="F830" t="s">
        <v>2380</v>
      </c>
      <c r="G830" t="s">
        <v>2383</v>
      </c>
      <c r="H830">
        <v>1</v>
      </c>
      <c r="I830" t="s">
        <v>2380</v>
      </c>
      <c r="J830" t="s">
        <v>8353</v>
      </c>
      <c r="K830" t="s">
        <v>8363</v>
      </c>
      <c r="L830" t="s">
        <v>9160</v>
      </c>
      <c r="M830">
        <v>0</v>
      </c>
      <c r="N830">
        <v>12788.03</v>
      </c>
      <c r="O830" t="s">
        <v>12</v>
      </c>
      <c r="P830" t="s">
        <v>12</v>
      </c>
      <c r="Q830" t="s">
        <v>200</v>
      </c>
      <c r="R830">
        <v>59</v>
      </c>
    </row>
    <row r="831" spans="1:18" x14ac:dyDescent="0.35">
      <c r="A831" t="s">
        <v>1541</v>
      </c>
      <c r="B831" t="s">
        <v>6176</v>
      </c>
      <c r="C831">
        <v>35</v>
      </c>
      <c r="D831">
        <v>4.13</v>
      </c>
      <c r="E831" t="s">
        <v>2380</v>
      </c>
      <c r="F831" t="s">
        <v>2380</v>
      </c>
      <c r="G831" t="s">
        <v>2380</v>
      </c>
      <c r="H831">
        <v>2</v>
      </c>
      <c r="I831" t="s">
        <v>2380</v>
      </c>
      <c r="J831" t="s">
        <v>8352</v>
      </c>
      <c r="K831" t="s">
        <v>8369</v>
      </c>
      <c r="L831" t="s">
        <v>9161</v>
      </c>
      <c r="M831">
        <v>0</v>
      </c>
      <c r="N831">
        <v>12776.05</v>
      </c>
      <c r="O831" t="s">
        <v>12</v>
      </c>
      <c r="P831" t="s">
        <v>12</v>
      </c>
      <c r="Q831" t="s">
        <v>535</v>
      </c>
      <c r="R831">
        <v>50</v>
      </c>
    </row>
    <row r="832" spans="1:18" x14ac:dyDescent="0.35">
      <c r="A832" t="s">
        <v>1540</v>
      </c>
      <c r="B832" t="s">
        <v>5031</v>
      </c>
      <c r="C832">
        <v>36.24</v>
      </c>
      <c r="D832">
        <v>8.3800000000000008</v>
      </c>
      <c r="E832" t="s">
        <v>2383</v>
      </c>
      <c r="F832" t="s">
        <v>2380</v>
      </c>
      <c r="G832" t="s">
        <v>2380</v>
      </c>
      <c r="H832">
        <v>1</v>
      </c>
      <c r="I832" t="s">
        <v>2380</v>
      </c>
      <c r="J832" t="s">
        <v>8352</v>
      </c>
      <c r="K832" t="s">
        <v>8363</v>
      </c>
      <c r="L832" t="s">
        <v>8653</v>
      </c>
      <c r="M832">
        <v>1</v>
      </c>
      <c r="N832">
        <v>12770.27</v>
      </c>
      <c r="O832" t="s">
        <v>12</v>
      </c>
      <c r="P832" t="s">
        <v>12</v>
      </c>
      <c r="Q832" t="s">
        <v>300</v>
      </c>
      <c r="R832">
        <v>47</v>
      </c>
    </row>
    <row r="833" spans="1:18" x14ac:dyDescent="0.35">
      <c r="A833" t="s">
        <v>1539</v>
      </c>
      <c r="B833" t="s">
        <v>6179</v>
      </c>
      <c r="C833">
        <v>36.954999999999998</v>
      </c>
      <c r="D833">
        <v>8.07</v>
      </c>
      <c r="E833" t="s">
        <v>2380</v>
      </c>
      <c r="F833" t="s">
        <v>2380</v>
      </c>
      <c r="G833" t="s">
        <v>2380</v>
      </c>
      <c r="H833">
        <v>0</v>
      </c>
      <c r="I833" t="s">
        <v>2380</v>
      </c>
      <c r="J833" t="s">
        <v>8352</v>
      </c>
      <c r="K833" t="s">
        <v>8363</v>
      </c>
      <c r="L833" t="s">
        <v>9162</v>
      </c>
      <c r="M833">
        <v>0</v>
      </c>
      <c r="N833">
        <v>12741.17</v>
      </c>
      <c r="O833" t="s">
        <v>12</v>
      </c>
      <c r="P833" t="s">
        <v>16</v>
      </c>
      <c r="Q833" t="s">
        <v>356</v>
      </c>
      <c r="R833">
        <v>60</v>
      </c>
    </row>
    <row r="834" spans="1:18" x14ac:dyDescent="0.35">
      <c r="A834" t="s">
        <v>1538</v>
      </c>
      <c r="B834" t="s">
        <v>6181</v>
      </c>
      <c r="C834">
        <v>29.64</v>
      </c>
      <c r="D834">
        <v>8.9499999999999993</v>
      </c>
      <c r="E834" t="s">
        <v>2380</v>
      </c>
      <c r="F834" t="s">
        <v>2380</v>
      </c>
      <c r="G834" t="s">
        <v>2380</v>
      </c>
      <c r="H834">
        <v>0</v>
      </c>
      <c r="I834" t="s">
        <v>2380</v>
      </c>
      <c r="J834" t="s">
        <v>8353</v>
      </c>
      <c r="K834" t="s">
        <v>8363</v>
      </c>
      <c r="L834" t="s">
        <v>9163</v>
      </c>
      <c r="M834">
        <v>0</v>
      </c>
      <c r="N834">
        <v>12731</v>
      </c>
      <c r="O834" t="s">
        <v>12</v>
      </c>
      <c r="P834" t="s">
        <v>12</v>
      </c>
      <c r="Q834" t="s">
        <v>168</v>
      </c>
      <c r="R834">
        <v>60</v>
      </c>
    </row>
    <row r="835" spans="1:18" x14ac:dyDescent="0.35">
      <c r="A835" t="s">
        <v>1537</v>
      </c>
      <c r="B835" t="s">
        <v>5945</v>
      </c>
      <c r="C835">
        <v>42.74</v>
      </c>
      <c r="D835">
        <v>6.31</v>
      </c>
      <c r="E835" t="s">
        <v>2383</v>
      </c>
      <c r="F835" t="s">
        <v>2380</v>
      </c>
      <c r="G835" t="s">
        <v>2380</v>
      </c>
      <c r="H835">
        <v>1</v>
      </c>
      <c r="I835" t="s">
        <v>2380</v>
      </c>
      <c r="J835" t="s">
        <v>8352</v>
      </c>
      <c r="K835" t="s">
        <v>8365</v>
      </c>
      <c r="L835" t="s">
        <v>9164</v>
      </c>
      <c r="M835">
        <v>3</v>
      </c>
      <c r="N835">
        <v>12718.21</v>
      </c>
      <c r="O835" t="s">
        <v>12</v>
      </c>
      <c r="P835" t="s">
        <v>16</v>
      </c>
      <c r="Q835" t="s">
        <v>535</v>
      </c>
      <c r="R835">
        <v>34</v>
      </c>
    </row>
    <row r="836" spans="1:18" x14ac:dyDescent="0.35">
      <c r="A836" t="s">
        <v>1536</v>
      </c>
      <c r="B836" t="s">
        <v>6184</v>
      </c>
      <c r="C836">
        <v>36.130000000000003</v>
      </c>
      <c r="D836">
        <v>7.19</v>
      </c>
      <c r="E836" t="s">
        <v>2383</v>
      </c>
      <c r="F836" t="s">
        <v>2380</v>
      </c>
      <c r="G836" t="s">
        <v>2380</v>
      </c>
      <c r="H836">
        <v>2</v>
      </c>
      <c r="I836" t="s">
        <v>2380</v>
      </c>
      <c r="J836" t="s">
        <v>8352</v>
      </c>
      <c r="K836" t="s">
        <v>8363</v>
      </c>
      <c r="L836" t="s">
        <v>9165</v>
      </c>
      <c r="M836">
        <v>0</v>
      </c>
      <c r="N836">
        <v>12713</v>
      </c>
      <c r="O836" t="s">
        <v>12</v>
      </c>
      <c r="P836" t="s">
        <v>16</v>
      </c>
      <c r="Q836" t="s">
        <v>42</v>
      </c>
      <c r="R836">
        <v>52</v>
      </c>
    </row>
    <row r="837" spans="1:18" x14ac:dyDescent="0.35">
      <c r="A837" t="s">
        <v>1535</v>
      </c>
      <c r="B837" t="s">
        <v>6185</v>
      </c>
      <c r="C837">
        <v>31.55</v>
      </c>
      <c r="D837">
        <v>6.11</v>
      </c>
      <c r="E837" t="s">
        <v>2383</v>
      </c>
      <c r="F837" t="s">
        <v>2380</v>
      </c>
      <c r="G837" t="s">
        <v>2380</v>
      </c>
      <c r="H837">
        <v>1</v>
      </c>
      <c r="I837" t="s">
        <v>2380</v>
      </c>
      <c r="J837" t="s">
        <v>8352</v>
      </c>
      <c r="K837" t="s">
        <v>8365</v>
      </c>
      <c r="L837" t="s">
        <v>9166</v>
      </c>
      <c r="M837">
        <v>0</v>
      </c>
      <c r="N837">
        <v>12700.63</v>
      </c>
      <c r="O837" t="s">
        <v>12</v>
      </c>
      <c r="P837" t="s">
        <v>12</v>
      </c>
      <c r="Q837" t="s">
        <v>42</v>
      </c>
      <c r="R837">
        <v>58</v>
      </c>
    </row>
    <row r="838" spans="1:18" x14ac:dyDescent="0.35">
      <c r="A838" t="s">
        <v>1534</v>
      </c>
      <c r="B838" t="s">
        <v>6187</v>
      </c>
      <c r="C838">
        <v>52.75</v>
      </c>
      <c r="D838">
        <v>6.02</v>
      </c>
      <c r="E838" t="s">
        <v>2380</v>
      </c>
      <c r="F838" t="s">
        <v>2380</v>
      </c>
      <c r="G838" t="s">
        <v>2380</v>
      </c>
      <c r="H838">
        <v>1</v>
      </c>
      <c r="I838" t="s">
        <v>2380</v>
      </c>
      <c r="J838" t="s">
        <v>8352</v>
      </c>
      <c r="K838" t="s">
        <v>8365</v>
      </c>
      <c r="L838" t="s">
        <v>8703</v>
      </c>
      <c r="M838">
        <v>0</v>
      </c>
      <c r="N838">
        <v>12699.56</v>
      </c>
      <c r="O838" t="s">
        <v>12</v>
      </c>
      <c r="P838" t="s">
        <v>11</v>
      </c>
      <c r="Q838" t="s">
        <v>42</v>
      </c>
      <c r="R838">
        <v>30</v>
      </c>
    </row>
    <row r="839" spans="1:18" x14ac:dyDescent="0.35">
      <c r="A839" t="s">
        <v>1533</v>
      </c>
      <c r="B839" t="s">
        <v>5739</v>
      </c>
      <c r="C839">
        <v>36.67</v>
      </c>
      <c r="D839">
        <v>11.86</v>
      </c>
      <c r="E839" t="s">
        <v>2380</v>
      </c>
      <c r="F839" t="s">
        <v>2380</v>
      </c>
      <c r="G839" t="s">
        <v>2380</v>
      </c>
      <c r="H839">
        <v>0</v>
      </c>
      <c r="I839" t="s">
        <v>2380</v>
      </c>
      <c r="J839" t="s">
        <v>8352</v>
      </c>
      <c r="K839" t="s">
        <v>8363</v>
      </c>
      <c r="L839" t="s">
        <v>9167</v>
      </c>
      <c r="M839">
        <v>0</v>
      </c>
      <c r="N839">
        <v>12697.48</v>
      </c>
      <c r="O839" t="s">
        <v>12</v>
      </c>
      <c r="P839" t="s">
        <v>12</v>
      </c>
      <c r="Q839" t="s">
        <v>300</v>
      </c>
      <c r="R839">
        <v>48</v>
      </c>
    </row>
    <row r="840" spans="1:18" x14ac:dyDescent="0.35">
      <c r="A840" t="s">
        <v>1532</v>
      </c>
      <c r="B840" t="s">
        <v>5170</v>
      </c>
      <c r="C840">
        <v>38.06</v>
      </c>
      <c r="D840">
        <v>8.25</v>
      </c>
      <c r="E840" t="s">
        <v>2380</v>
      </c>
      <c r="F840" t="s">
        <v>2380</v>
      </c>
      <c r="G840" t="s">
        <v>2380</v>
      </c>
      <c r="H840">
        <v>0</v>
      </c>
      <c r="I840" t="s">
        <v>2380</v>
      </c>
      <c r="J840" t="s">
        <v>8352</v>
      </c>
      <c r="K840" t="s">
        <v>8363</v>
      </c>
      <c r="L840" t="s">
        <v>8381</v>
      </c>
      <c r="M840">
        <v>0</v>
      </c>
      <c r="N840">
        <v>12648.7</v>
      </c>
      <c r="O840" t="s">
        <v>12</v>
      </c>
      <c r="P840" t="s">
        <v>11</v>
      </c>
      <c r="Q840" t="s">
        <v>13</v>
      </c>
      <c r="R840">
        <v>60</v>
      </c>
    </row>
    <row r="841" spans="1:18" x14ac:dyDescent="0.35">
      <c r="A841" t="s">
        <v>1531</v>
      </c>
      <c r="B841" t="s">
        <v>6190</v>
      </c>
      <c r="C841">
        <v>38</v>
      </c>
      <c r="D841">
        <v>8.1300000000000008</v>
      </c>
      <c r="E841" t="s">
        <v>2380</v>
      </c>
      <c r="F841" t="s">
        <v>2380</v>
      </c>
      <c r="G841" t="s">
        <v>2380</v>
      </c>
      <c r="H841">
        <v>0</v>
      </c>
      <c r="I841" t="s">
        <v>2380</v>
      </c>
      <c r="J841" t="s">
        <v>8352</v>
      </c>
      <c r="K841" t="s">
        <v>8363</v>
      </c>
      <c r="L841" t="s">
        <v>9168</v>
      </c>
      <c r="M841">
        <v>2</v>
      </c>
      <c r="N841">
        <v>12646.21</v>
      </c>
      <c r="O841" t="s">
        <v>12</v>
      </c>
      <c r="P841" t="s">
        <v>11</v>
      </c>
      <c r="Q841" t="s">
        <v>42</v>
      </c>
      <c r="R841">
        <v>57</v>
      </c>
    </row>
    <row r="842" spans="1:18" x14ac:dyDescent="0.35">
      <c r="A842" t="s">
        <v>1530</v>
      </c>
      <c r="B842" t="s">
        <v>6192</v>
      </c>
      <c r="C842">
        <v>35.1</v>
      </c>
      <c r="D842">
        <v>10.1</v>
      </c>
      <c r="E842" t="s">
        <v>2380</v>
      </c>
      <c r="F842" t="s">
        <v>2380</v>
      </c>
      <c r="G842" t="s">
        <v>2380</v>
      </c>
      <c r="H842">
        <v>0</v>
      </c>
      <c r="I842" t="s">
        <v>2380</v>
      </c>
      <c r="J842" t="s">
        <v>8352</v>
      </c>
      <c r="K842" t="s">
        <v>8363</v>
      </c>
      <c r="L842" t="s">
        <v>9169</v>
      </c>
      <c r="M842">
        <v>0</v>
      </c>
      <c r="N842">
        <v>12644.59</v>
      </c>
      <c r="O842" t="s">
        <v>12</v>
      </c>
      <c r="P842" t="s">
        <v>11</v>
      </c>
      <c r="Q842" t="s">
        <v>42</v>
      </c>
      <c r="R842">
        <v>60</v>
      </c>
    </row>
    <row r="843" spans="1:18" x14ac:dyDescent="0.35">
      <c r="A843" t="s">
        <v>1529</v>
      </c>
      <c r="B843" t="s">
        <v>6091</v>
      </c>
      <c r="C843">
        <v>33.82</v>
      </c>
      <c r="D843">
        <v>5.89</v>
      </c>
      <c r="E843" t="s">
        <v>2383</v>
      </c>
      <c r="F843" t="s">
        <v>2380</v>
      </c>
      <c r="G843" t="s">
        <v>2380</v>
      </c>
      <c r="H843">
        <v>2</v>
      </c>
      <c r="I843" t="s">
        <v>2380</v>
      </c>
      <c r="J843" t="s">
        <v>8352</v>
      </c>
      <c r="K843" t="s">
        <v>8365</v>
      </c>
      <c r="L843" t="s">
        <v>9170</v>
      </c>
      <c r="M843">
        <v>2</v>
      </c>
      <c r="N843">
        <v>12643.38</v>
      </c>
      <c r="O843" t="s">
        <v>12</v>
      </c>
      <c r="P843" t="s">
        <v>16</v>
      </c>
      <c r="Q843" t="s">
        <v>23</v>
      </c>
      <c r="R843">
        <v>56</v>
      </c>
    </row>
    <row r="844" spans="1:18" x14ac:dyDescent="0.35">
      <c r="A844" t="s">
        <v>1528</v>
      </c>
      <c r="B844" t="s">
        <v>6195</v>
      </c>
      <c r="C844">
        <v>37.43</v>
      </c>
      <c r="D844">
        <v>4.97</v>
      </c>
      <c r="E844" t="s">
        <v>2380</v>
      </c>
      <c r="F844" t="s">
        <v>2380</v>
      </c>
      <c r="G844" t="s">
        <v>2380</v>
      </c>
      <c r="H844">
        <v>2</v>
      </c>
      <c r="I844" t="s">
        <v>2380</v>
      </c>
      <c r="J844" t="s">
        <v>8352</v>
      </c>
      <c r="K844" t="s">
        <v>8369</v>
      </c>
      <c r="L844" t="s">
        <v>8625</v>
      </c>
      <c r="M844">
        <v>0</v>
      </c>
      <c r="N844">
        <v>12640.24</v>
      </c>
      <c r="O844" t="s">
        <v>12</v>
      </c>
      <c r="P844" t="s">
        <v>16</v>
      </c>
      <c r="Q844" t="s">
        <v>42</v>
      </c>
      <c r="R844">
        <v>50</v>
      </c>
    </row>
    <row r="845" spans="1:18" x14ac:dyDescent="0.35">
      <c r="A845" t="s">
        <v>1527</v>
      </c>
      <c r="B845" t="s">
        <v>5673</v>
      </c>
      <c r="C845">
        <v>30.5</v>
      </c>
      <c r="D845">
        <v>9.9</v>
      </c>
      <c r="E845" t="s">
        <v>2380</v>
      </c>
      <c r="F845" t="s">
        <v>2380</v>
      </c>
      <c r="G845" t="s">
        <v>2380</v>
      </c>
      <c r="H845">
        <v>0</v>
      </c>
      <c r="I845" t="s">
        <v>2380</v>
      </c>
      <c r="J845" t="s">
        <v>8352</v>
      </c>
      <c r="K845" t="s">
        <v>8363</v>
      </c>
      <c r="L845" t="s">
        <v>9171</v>
      </c>
      <c r="M845">
        <v>0</v>
      </c>
      <c r="N845">
        <v>12638.2</v>
      </c>
      <c r="O845" t="s">
        <v>12</v>
      </c>
      <c r="P845" t="s">
        <v>16</v>
      </c>
      <c r="Q845" t="s">
        <v>42</v>
      </c>
      <c r="R845">
        <v>60</v>
      </c>
    </row>
    <row r="846" spans="1:18" x14ac:dyDescent="0.35">
      <c r="A846" t="s">
        <v>1526</v>
      </c>
      <c r="B846" t="s">
        <v>6197</v>
      </c>
      <c r="C846">
        <v>24.53</v>
      </c>
      <c r="D846">
        <v>9.0500000000000007</v>
      </c>
      <c r="E846" t="s">
        <v>2380</v>
      </c>
      <c r="F846" t="s">
        <v>2380</v>
      </c>
      <c r="G846" t="s">
        <v>2380</v>
      </c>
      <c r="H846">
        <v>0</v>
      </c>
      <c r="I846" t="s">
        <v>2380</v>
      </c>
      <c r="J846" t="s">
        <v>8354</v>
      </c>
      <c r="K846" t="s">
        <v>8363</v>
      </c>
      <c r="L846" t="s">
        <v>9172</v>
      </c>
      <c r="M846">
        <v>0</v>
      </c>
      <c r="N846">
        <v>12629.9</v>
      </c>
      <c r="O846" t="s">
        <v>12</v>
      </c>
      <c r="P846" t="s">
        <v>12</v>
      </c>
      <c r="Q846" t="s">
        <v>13</v>
      </c>
      <c r="R846">
        <v>60</v>
      </c>
    </row>
    <row r="847" spans="1:18" x14ac:dyDescent="0.35">
      <c r="A847" t="s">
        <v>1525</v>
      </c>
      <c r="B847" t="s">
        <v>6199</v>
      </c>
      <c r="C847">
        <v>25.74</v>
      </c>
      <c r="D847">
        <v>10.93</v>
      </c>
      <c r="E847" t="s">
        <v>2380</v>
      </c>
      <c r="F847" t="s">
        <v>2380</v>
      </c>
      <c r="G847" t="s">
        <v>2380</v>
      </c>
      <c r="H847">
        <v>0</v>
      </c>
      <c r="I847" t="s">
        <v>2380</v>
      </c>
      <c r="J847" t="s">
        <v>8353</v>
      </c>
      <c r="K847" t="s">
        <v>8363</v>
      </c>
      <c r="L847" t="s">
        <v>9173</v>
      </c>
      <c r="M847">
        <v>2</v>
      </c>
      <c r="N847">
        <v>12629.17</v>
      </c>
      <c r="O847" t="s">
        <v>12</v>
      </c>
      <c r="P847" t="s">
        <v>16</v>
      </c>
      <c r="Q847" t="s">
        <v>13</v>
      </c>
      <c r="R847">
        <v>57</v>
      </c>
    </row>
    <row r="848" spans="1:18" x14ac:dyDescent="0.35">
      <c r="A848" t="s">
        <v>1524</v>
      </c>
      <c r="B848" t="s">
        <v>6201</v>
      </c>
      <c r="C848">
        <v>34.08</v>
      </c>
      <c r="D848">
        <v>7.58</v>
      </c>
      <c r="E848" t="s">
        <v>2383</v>
      </c>
      <c r="F848" t="s">
        <v>2380</v>
      </c>
      <c r="G848" t="s">
        <v>2380</v>
      </c>
      <c r="H848">
        <v>2</v>
      </c>
      <c r="I848" t="s">
        <v>2380</v>
      </c>
      <c r="J848" t="s">
        <v>8352</v>
      </c>
      <c r="K848" t="s">
        <v>8363</v>
      </c>
      <c r="L848" t="s">
        <v>8389</v>
      </c>
      <c r="M848">
        <v>0</v>
      </c>
      <c r="N848">
        <v>12624.74</v>
      </c>
      <c r="O848" t="s">
        <v>12</v>
      </c>
      <c r="P848" t="s">
        <v>16</v>
      </c>
      <c r="Q848" t="s">
        <v>23</v>
      </c>
      <c r="R848">
        <v>52</v>
      </c>
    </row>
    <row r="849" spans="1:18" x14ac:dyDescent="0.35">
      <c r="A849" t="s">
        <v>1523</v>
      </c>
      <c r="B849" t="s">
        <v>6203</v>
      </c>
      <c r="C849">
        <v>31.35</v>
      </c>
      <c r="D849">
        <v>11</v>
      </c>
      <c r="E849" t="s">
        <v>2383</v>
      </c>
      <c r="F849" t="s">
        <v>2380</v>
      </c>
      <c r="G849" t="s">
        <v>2383</v>
      </c>
      <c r="H849">
        <v>1</v>
      </c>
      <c r="I849" t="s">
        <v>2380</v>
      </c>
      <c r="J849" t="s">
        <v>8352</v>
      </c>
      <c r="K849" t="s">
        <v>8363</v>
      </c>
      <c r="L849" t="s">
        <v>9174</v>
      </c>
      <c r="M849">
        <v>0</v>
      </c>
      <c r="N849">
        <v>12622.18</v>
      </c>
      <c r="O849" t="s">
        <v>12</v>
      </c>
      <c r="P849" t="s">
        <v>16</v>
      </c>
      <c r="Q849" t="s">
        <v>23</v>
      </c>
      <c r="R849">
        <v>59</v>
      </c>
    </row>
    <row r="850" spans="1:18" x14ac:dyDescent="0.35">
      <c r="A850" t="s">
        <v>1522</v>
      </c>
      <c r="B850" t="s">
        <v>4835</v>
      </c>
      <c r="C850">
        <v>26.79</v>
      </c>
      <c r="D850">
        <v>5.0599999999999996</v>
      </c>
      <c r="E850" t="s">
        <v>2380</v>
      </c>
      <c r="F850" t="s">
        <v>2380</v>
      </c>
      <c r="G850" t="s">
        <v>2380</v>
      </c>
      <c r="H850">
        <v>1</v>
      </c>
      <c r="I850" t="s">
        <v>2380</v>
      </c>
      <c r="J850" t="s">
        <v>8353</v>
      </c>
      <c r="K850" t="s">
        <v>8369</v>
      </c>
      <c r="L850" t="s">
        <v>9175</v>
      </c>
      <c r="M850">
        <v>1</v>
      </c>
      <c r="N850">
        <v>12609.89</v>
      </c>
      <c r="O850" t="s">
        <v>12</v>
      </c>
      <c r="P850" t="s">
        <v>12</v>
      </c>
      <c r="Q850" t="s">
        <v>23</v>
      </c>
      <c r="R850">
        <v>24</v>
      </c>
    </row>
    <row r="851" spans="1:18" x14ac:dyDescent="0.35">
      <c r="A851" t="s">
        <v>1521</v>
      </c>
      <c r="B851" t="s">
        <v>4820</v>
      </c>
      <c r="C851">
        <v>42.78</v>
      </c>
      <c r="D851">
        <v>6.11</v>
      </c>
      <c r="E851" t="s">
        <v>2383</v>
      </c>
      <c r="F851" t="s">
        <v>2380</v>
      </c>
      <c r="G851" t="s">
        <v>2380</v>
      </c>
      <c r="H851">
        <v>1</v>
      </c>
      <c r="I851" t="s">
        <v>2380</v>
      </c>
      <c r="J851" t="s">
        <v>8352</v>
      </c>
      <c r="K851" t="s">
        <v>8365</v>
      </c>
      <c r="L851" t="s">
        <v>9176</v>
      </c>
      <c r="M851">
        <v>3</v>
      </c>
      <c r="N851">
        <v>12600.46</v>
      </c>
      <c r="O851" t="s">
        <v>12</v>
      </c>
      <c r="P851" t="s">
        <v>16</v>
      </c>
      <c r="Q851" t="s">
        <v>249</v>
      </c>
      <c r="R851">
        <v>34</v>
      </c>
    </row>
    <row r="852" spans="1:18" x14ac:dyDescent="0.35">
      <c r="A852" t="s">
        <v>1520</v>
      </c>
      <c r="B852" t="s">
        <v>6207</v>
      </c>
      <c r="C852">
        <v>46.75</v>
      </c>
      <c r="D852">
        <v>6.66</v>
      </c>
      <c r="E852" t="s">
        <v>2383</v>
      </c>
      <c r="F852" t="s">
        <v>2380</v>
      </c>
      <c r="G852" t="s">
        <v>2380</v>
      </c>
      <c r="H852">
        <v>2</v>
      </c>
      <c r="I852" t="s">
        <v>2380</v>
      </c>
      <c r="J852" t="s">
        <v>8352</v>
      </c>
      <c r="K852" t="s">
        <v>8363</v>
      </c>
      <c r="L852" t="s">
        <v>8623</v>
      </c>
      <c r="M852">
        <v>5</v>
      </c>
      <c r="N852">
        <v>12592.53</v>
      </c>
      <c r="O852" t="s">
        <v>12</v>
      </c>
      <c r="P852" t="s">
        <v>11</v>
      </c>
      <c r="Q852" t="s">
        <v>13</v>
      </c>
      <c r="R852">
        <v>52</v>
      </c>
    </row>
    <row r="853" spans="1:18" x14ac:dyDescent="0.35">
      <c r="A853" t="s">
        <v>1519</v>
      </c>
      <c r="B853" t="s">
        <v>5091</v>
      </c>
      <c r="C853">
        <v>32.15</v>
      </c>
      <c r="D853">
        <v>4.0199999999999996</v>
      </c>
      <c r="E853" t="s">
        <v>2383</v>
      </c>
      <c r="F853" t="s">
        <v>2380</v>
      </c>
      <c r="G853" t="s">
        <v>2383</v>
      </c>
      <c r="H853">
        <v>1</v>
      </c>
      <c r="I853" t="s">
        <v>2380</v>
      </c>
      <c r="J853" t="s">
        <v>8352</v>
      </c>
      <c r="K853" t="s">
        <v>8369</v>
      </c>
      <c r="L853" t="s">
        <v>9177</v>
      </c>
      <c r="M853">
        <v>0</v>
      </c>
      <c r="N853">
        <v>12579.92</v>
      </c>
      <c r="O853" t="s">
        <v>12</v>
      </c>
      <c r="P853" t="s">
        <v>16</v>
      </c>
      <c r="Q853" t="s">
        <v>200</v>
      </c>
      <c r="R853">
        <v>53</v>
      </c>
    </row>
    <row r="854" spans="1:18" x14ac:dyDescent="0.35">
      <c r="A854" t="s">
        <v>1518</v>
      </c>
      <c r="B854" t="s">
        <v>4888</v>
      </c>
      <c r="C854">
        <v>43.4</v>
      </c>
      <c r="D854">
        <v>8.81</v>
      </c>
      <c r="E854" t="s">
        <v>2383</v>
      </c>
      <c r="F854" t="s">
        <v>2380</v>
      </c>
      <c r="G854" t="s">
        <v>2380</v>
      </c>
      <c r="H854">
        <v>2</v>
      </c>
      <c r="I854" t="s">
        <v>2380</v>
      </c>
      <c r="J854" t="s">
        <v>8352</v>
      </c>
      <c r="K854" t="s">
        <v>8363</v>
      </c>
      <c r="L854" t="s">
        <v>9178</v>
      </c>
      <c r="M854">
        <v>0</v>
      </c>
      <c r="N854">
        <v>12574.05</v>
      </c>
      <c r="O854" t="s">
        <v>12</v>
      </c>
      <c r="P854" t="s">
        <v>16</v>
      </c>
      <c r="Q854" t="s">
        <v>42</v>
      </c>
      <c r="R854">
        <v>61</v>
      </c>
    </row>
    <row r="855" spans="1:18" x14ac:dyDescent="0.35">
      <c r="A855" t="s">
        <v>1517</v>
      </c>
      <c r="B855" t="s">
        <v>6210</v>
      </c>
      <c r="C855">
        <v>31.57</v>
      </c>
      <c r="D855">
        <v>7.92</v>
      </c>
      <c r="E855" t="s">
        <v>2383</v>
      </c>
      <c r="F855" t="s">
        <v>2380</v>
      </c>
      <c r="G855" t="s">
        <v>2380</v>
      </c>
      <c r="H855">
        <v>2</v>
      </c>
      <c r="I855" t="s">
        <v>2380</v>
      </c>
      <c r="J855" t="s">
        <v>8352</v>
      </c>
      <c r="K855" t="s">
        <v>8363</v>
      </c>
      <c r="L855" t="s">
        <v>9178</v>
      </c>
      <c r="M855">
        <v>0</v>
      </c>
      <c r="N855">
        <v>12557.61</v>
      </c>
      <c r="O855" t="s">
        <v>12</v>
      </c>
      <c r="P855" t="s">
        <v>12</v>
      </c>
      <c r="Q855" t="s">
        <v>13</v>
      </c>
      <c r="R855">
        <v>61</v>
      </c>
    </row>
    <row r="856" spans="1:18" x14ac:dyDescent="0.35">
      <c r="A856" t="s">
        <v>1516</v>
      </c>
      <c r="B856" t="s">
        <v>5166</v>
      </c>
      <c r="C856">
        <v>24.32</v>
      </c>
      <c r="D856">
        <v>7.48</v>
      </c>
      <c r="E856" t="s">
        <v>2380</v>
      </c>
      <c r="F856" t="s">
        <v>2380</v>
      </c>
      <c r="G856" t="s">
        <v>2380</v>
      </c>
      <c r="H856">
        <v>0</v>
      </c>
      <c r="I856" t="s">
        <v>2380</v>
      </c>
      <c r="J856" t="s">
        <v>8354</v>
      </c>
      <c r="K856" t="s">
        <v>8363</v>
      </c>
      <c r="L856" t="s">
        <v>9179</v>
      </c>
      <c r="M856">
        <v>0</v>
      </c>
      <c r="N856">
        <v>12523.6</v>
      </c>
      <c r="O856" t="s">
        <v>12</v>
      </c>
      <c r="P856" t="s">
        <v>12</v>
      </c>
      <c r="Q856" t="s">
        <v>23</v>
      </c>
      <c r="R856">
        <v>60</v>
      </c>
    </row>
    <row r="857" spans="1:18" x14ac:dyDescent="0.35">
      <c r="A857" t="s">
        <v>1515</v>
      </c>
      <c r="B857" t="s">
        <v>6213</v>
      </c>
      <c r="C857">
        <v>31.07</v>
      </c>
      <c r="D857">
        <v>4.62</v>
      </c>
      <c r="E857" t="s">
        <v>2383</v>
      </c>
      <c r="F857" t="s">
        <v>2380</v>
      </c>
      <c r="G857" t="s">
        <v>2380</v>
      </c>
      <c r="H857">
        <v>2</v>
      </c>
      <c r="I857" t="s">
        <v>2380</v>
      </c>
      <c r="J857" t="s">
        <v>8352</v>
      </c>
      <c r="K857" t="s">
        <v>8369</v>
      </c>
      <c r="L857" t="s">
        <v>9180</v>
      </c>
      <c r="M857">
        <v>0</v>
      </c>
      <c r="N857">
        <v>12499.88</v>
      </c>
      <c r="O857" t="s">
        <v>12</v>
      </c>
      <c r="P857" t="s">
        <v>11</v>
      </c>
      <c r="Q857" t="s">
        <v>23</v>
      </c>
      <c r="R857">
        <v>56</v>
      </c>
    </row>
    <row r="858" spans="1:18" x14ac:dyDescent="0.35">
      <c r="A858" t="s">
        <v>1514</v>
      </c>
      <c r="B858" t="s">
        <v>6215</v>
      </c>
      <c r="C858">
        <v>35.814999999999998</v>
      </c>
      <c r="D858">
        <v>8.4700000000000006</v>
      </c>
      <c r="E858" t="s">
        <v>2380</v>
      </c>
      <c r="F858" t="s">
        <v>2380</v>
      </c>
      <c r="G858" t="s">
        <v>2380</v>
      </c>
      <c r="H858">
        <v>0</v>
      </c>
      <c r="I858" t="s">
        <v>2380</v>
      </c>
      <c r="J858" t="s">
        <v>8352</v>
      </c>
      <c r="K858" t="s">
        <v>8363</v>
      </c>
      <c r="L858" t="s">
        <v>9181</v>
      </c>
      <c r="M858">
        <v>3</v>
      </c>
      <c r="N858">
        <v>12495.29</v>
      </c>
      <c r="O858" t="s">
        <v>12</v>
      </c>
      <c r="P858" t="s">
        <v>12</v>
      </c>
      <c r="Q858" t="s">
        <v>23</v>
      </c>
      <c r="R858">
        <v>54</v>
      </c>
    </row>
    <row r="859" spans="1:18" x14ac:dyDescent="0.35">
      <c r="A859" t="s">
        <v>1513</v>
      </c>
      <c r="B859" t="s">
        <v>5545</v>
      </c>
      <c r="C859">
        <v>40.81</v>
      </c>
      <c r="D859">
        <v>10.58</v>
      </c>
      <c r="E859" t="s">
        <v>2383</v>
      </c>
      <c r="F859" t="s">
        <v>2380</v>
      </c>
      <c r="G859" t="s">
        <v>2380</v>
      </c>
      <c r="H859">
        <v>0</v>
      </c>
      <c r="I859" t="s">
        <v>2380</v>
      </c>
      <c r="J859" t="s">
        <v>8352</v>
      </c>
      <c r="K859" t="s">
        <v>8363</v>
      </c>
      <c r="L859" t="s">
        <v>9018</v>
      </c>
      <c r="M859">
        <v>3</v>
      </c>
      <c r="N859">
        <v>12485.8</v>
      </c>
      <c r="O859" t="s">
        <v>12</v>
      </c>
      <c r="P859" t="s">
        <v>12</v>
      </c>
      <c r="Q859" t="s">
        <v>13</v>
      </c>
      <c r="R859">
        <v>55</v>
      </c>
    </row>
    <row r="860" spans="1:18" x14ac:dyDescent="0.35">
      <c r="A860" t="s">
        <v>1512</v>
      </c>
      <c r="B860" t="s">
        <v>6218</v>
      </c>
      <c r="C860">
        <v>24.605</v>
      </c>
      <c r="D860">
        <v>7.48</v>
      </c>
      <c r="E860" t="s">
        <v>2380</v>
      </c>
      <c r="F860" t="s">
        <v>2380</v>
      </c>
      <c r="G860" t="s">
        <v>2380</v>
      </c>
      <c r="H860">
        <v>0</v>
      </c>
      <c r="I860" t="s">
        <v>2380</v>
      </c>
      <c r="J860" t="s">
        <v>8354</v>
      </c>
      <c r="K860" t="s">
        <v>8363</v>
      </c>
      <c r="L860" t="s">
        <v>9182</v>
      </c>
      <c r="M860">
        <v>3</v>
      </c>
      <c r="N860">
        <v>12479.71</v>
      </c>
      <c r="O860" t="s">
        <v>12</v>
      </c>
      <c r="P860" t="s">
        <v>12</v>
      </c>
      <c r="Q860" t="s">
        <v>23</v>
      </c>
      <c r="R860">
        <v>54</v>
      </c>
    </row>
    <row r="861" spans="1:18" x14ac:dyDescent="0.35">
      <c r="A861" t="s">
        <v>1511</v>
      </c>
      <c r="B861" t="s">
        <v>6220</v>
      </c>
      <c r="C861">
        <v>21.47</v>
      </c>
      <c r="D861">
        <v>7.82</v>
      </c>
      <c r="E861" t="s">
        <v>2380</v>
      </c>
      <c r="F861" t="s">
        <v>2380</v>
      </c>
      <c r="G861" t="s">
        <v>2380</v>
      </c>
      <c r="H861">
        <v>0</v>
      </c>
      <c r="I861" t="s">
        <v>2380</v>
      </c>
      <c r="J861" t="s">
        <v>8354</v>
      </c>
      <c r="K861" t="s">
        <v>8363</v>
      </c>
      <c r="L861" t="s">
        <v>9183</v>
      </c>
      <c r="M861">
        <v>3</v>
      </c>
      <c r="N861">
        <v>12475.35</v>
      </c>
      <c r="O861" t="s">
        <v>12</v>
      </c>
      <c r="P861" t="s">
        <v>16</v>
      </c>
      <c r="Q861" t="s">
        <v>23</v>
      </c>
      <c r="R861">
        <v>54</v>
      </c>
    </row>
    <row r="862" spans="1:18" x14ac:dyDescent="0.35">
      <c r="A862" t="s">
        <v>1510</v>
      </c>
      <c r="B862" t="s">
        <v>4835</v>
      </c>
      <c r="C862">
        <v>52.89</v>
      </c>
      <c r="D862">
        <v>4.96</v>
      </c>
      <c r="E862" t="s">
        <v>2383</v>
      </c>
      <c r="F862" t="s">
        <v>2380</v>
      </c>
      <c r="G862" t="s">
        <v>2380</v>
      </c>
      <c r="H862">
        <v>1</v>
      </c>
      <c r="I862" t="s">
        <v>2380</v>
      </c>
      <c r="J862" t="s">
        <v>8352</v>
      </c>
      <c r="K862" t="s">
        <v>8369</v>
      </c>
      <c r="L862" t="s">
        <v>9184</v>
      </c>
      <c r="M862">
        <v>0</v>
      </c>
      <c r="N862">
        <v>12452.25</v>
      </c>
      <c r="O862" t="s">
        <v>12</v>
      </c>
      <c r="P862" t="s">
        <v>12</v>
      </c>
      <c r="Q862" t="s">
        <v>23</v>
      </c>
      <c r="R862">
        <v>27</v>
      </c>
    </row>
    <row r="863" spans="1:18" x14ac:dyDescent="0.35">
      <c r="A863" t="s">
        <v>1509</v>
      </c>
      <c r="B863" t="s">
        <v>5358</v>
      </c>
      <c r="C863">
        <v>32.965000000000003</v>
      </c>
      <c r="D863">
        <v>6.15</v>
      </c>
      <c r="E863" t="s">
        <v>2383</v>
      </c>
      <c r="F863" t="s">
        <v>2380</v>
      </c>
      <c r="G863" t="s">
        <v>2380</v>
      </c>
      <c r="H863">
        <v>1</v>
      </c>
      <c r="I863" t="s">
        <v>2380</v>
      </c>
      <c r="J863" t="s">
        <v>8352</v>
      </c>
      <c r="K863" t="s">
        <v>8365</v>
      </c>
      <c r="L863" t="s">
        <v>9185</v>
      </c>
      <c r="M863">
        <v>0</v>
      </c>
      <c r="N863">
        <v>12430.95</v>
      </c>
      <c r="O863" t="s">
        <v>12</v>
      </c>
      <c r="P863" t="s">
        <v>12</v>
      </c>
      <c r="Q863" t="s">
        <v>247</v>
      </c>
      <c r="R863">
        <v>58</v>
      </c>
    </row>
    <row r="864" spans="1:18" x14ac:dyDescent="0.35">
      <c r="A864" t="s">
        <v>1508</v>
      </c>
      <c r="B864" t="s">
        <v>6224</v>
      </c>
      <c r="C864">
        <v>36.799999999999997</v>
      </c>
      <c r="D864">
        <v>4.62</v>
      </c>
      <c r="E864" t="s">
        <v>2380</v>
      </c>
      <c r="F864" t="s">
        <v>2380</v>
      </c>
      <c r="G864" t="s">
        <v>2383</v>
      </c>
      <c r="H864">
        <v>1</v>
      </c>
      <c r="I864" t="s">
        <v>2380</v>
      </c>
      <c r="J864" t="s">
        <v>8352</v>
      </c>
      <c r="K864" t="s">
        <v>8369</v>
      </c>
      <c r="L864" t="s">
        <v>9186</v>
      </c>
      <c r="M864">
        <v>2</v>
      </c>
      <c r="N864">
        <v>12408.29</v>
      </c>
      <c r="O864" t="s">
        <v>12</v>
      </c>
      <c r="P864" t="s">
        <v>16</v>
      </c>
      <c r="Q864" t="s">
        <v>632</v>
      </c>
      <c r="R864">
        <v>43</v>
      </c>
    </row>
    <row r="865" spans="1:18" x14ac:dyDescent="0.35">
      <c r="A865" t="s">
        <v>1507</v>
      </c>
      <c r="B865" t="s">
        <v>6226</v>
      </c>
      <c r="C865">
        <v>34.299999999999997</v>
      </c>
      <c r="D865">
        <v>4.87</v>
      </c>
      <c r="E865" t="s">
        <v>2380</v>
      </c>
      <c r="F865" t="s">
        <v>2380</v>
      </c>
      <c r="G865" t="s">
        <v>2380</v>
      </c>
      <c r="H865">
        <v>2</v>
      </c>
      <c r="I865" t="s">
        <v>2380</v>
      </c>
      <c r="J865" t="s">
        <v>8352</v>
      </c>
      <c r="K865" t="s">
        <v>8369</v>
      </c>
      <c r="L865" t="s">
        <v>9187</v>
      </c>
      <c r="M865">
        <v>0</v>
      </c>
      <c r="N865">
        <v>12407.3</v>
      </c>
      <c r="O865" t="s">
        <v>12</v>
      </c>
      <c r="P865" t="s">
        <v>11</v>
      </c>
      <c r="Q865" t="s">
        <v>300</v>
      </c>
      <c r="R865">
        <v>50</v>
      </c>
    </row>
    <row r="866" spans="1:18" x14ac:dyDescent="0.35">
      <c r="A866" t="s">
        <v>1506</v>
      </c>
      <c r="B866" t="s">
        <v>4865</v>
      </c>
      <c r="C866">
        <v>35.244999999999997</v>
      </c>
      <c r="D866">
        <v>4.63</v>
      </c>
      <c r="E866" t="s">
        <v>2380</v>
      </c>
      <c r="F866" t="s">
        <v>2380</v>
      </c>
      <c r="G866" t="s">
        <v>2380</v>
      </c>
      <c r="H866">
        <v>0</v>
      </c>
      <c r="I866" t="s">
        <v>2380</v>
      </c>
      <c r="J866" t="s">
        <v>8352</v>
      </c>
      <c r="K866" t="s">
        <v>8369</v>
      </c>
      <c r="L866" t="s">
        <v>9188</v>
      </c>
      <c r="M866">
        <v>0</v>
      </c>
      <c r="N866">
        <v>12404.88</v>
      </c>
      <c r="O866" t="s">
        <v>12</v>
      </c>
      <c r="P866" t="s">
        <v>12</v>
      </c>
      <c r="Q866" t="s">
        <v>168</v>
      </c>
      <c r="R866">
        <v>33</v>
      </c>
    </row>
    <row r="867" spans="1:18" x14ac:dyDescent="0.35">
      <c r="A867" t="s">
        <v>1505</v>
      </c>
      <c r="B867" t="s">
        <v>6229</v>
      </c>
      <c r="C867">
        <v>26.23</v>
      </c>
      <c r="D867">
        <v>11.93</v>
      </c>
      <c r="E867" t="s">
        <v>2380</v>
      </c>
      <c r="F867" t="s">
        <v>2380</v>
      </c>
      <c r="G867" t="s">
        <v>2380</v>
      </c>
      <c r="H867">
        <v>0</v>
      </c>
      <c r="I867" t="s">
        <v>2380</v>
      </c>
      <c r="J867" t="s">
        <v>8353</v>
      </c>
      <c r="K867" t="s">
        <v>8363</v>
      </c>
      <c r="L867" t="s">
        <v>9189</v>
      </c>
      <c r="M867">
        <v>0</v>
      </c>
      <c r="N867">
        <v>12369.89</v>
      </c>
      <c r="O867" t="s">
        <v>12</v>
      </c>
      <c r="P867" t="s">
        <v>11</v>
      </c>
      <c r="Q867" t="s">
        <v>247</v>
      </c>
      <c r="R867">
        <v>60</v>
      </c>
    </row>
    <row r="868" spans="1:18" x14ac:dyDescent="0.35">
      <c r="A868" t="s">
        <v>1504</v>
      </c>
      <c r="B868" t="s">
        <v>6231</v>
      </c>
      <c r="C868">
        <v>36.1</v>
      </c>
      <c r="D868">
        <v>5.65</v>
      </c>
      <c r="E868" t="s">
        <v>2383</v>
      </c>
      <c r="F868" t="s">
        <v>2380</v>
      </c>
      <c r="G868" t="s">
        <v>2380</v>
      </c>
      <c r="H868">
        <v>2</v>
      </c>
      <c r="I868" t="s">
        <v>2380</v>
      </c>
      <c r="J868" t="s">
        <v>8352</v>
      </c>
      <c r="K868" t="s">
        <v>8369</v>
      </c>
      <c r="L868" t="s">
        <v>9190</v>
      </c>
      <c r="M868">
        <v>3</v>
      </c>
      <c r="N868">
        <v>12363.55</v>
      </c>
      <c r="O868" t="s">
        <v>12</v>
      </c>
      <c r="P868" t="s">
        <v>12</v>
      </c>
      <c r="Q868" t="s">
        <v>42</v>
      </c>
      <c r="R868">
        <v>56</v>
      </c>
    </row>
    <row r="869" spans="1:18" x14ac:dyDescent="0.35">
      <c r="A869" t="s">
        <v>1503</v>
      </c>
      <c r="B869" t="s">
        <v>4939</v>
      </c>
      <c r="C869">
        <v>37.1</v>
      </c>
      <c r="D869">
        <v>11.21</v>
      </c>
      <c r="E869" t="s">
        <v>2383</v>
      </c>
      <c r="F869" t="s">
        <v>2380</v>
      </c>
      <c r="G869" t="s">
        <v>2383</v>
      </c>
      <c r="H869">
        <v>1</v>
      </c>
      <c r="I869" t="s">
        <v>2380</v>
      </c>
      <c r="J869" t="s">
        <v>8352</v>
      </c>
      <c r="K869" t="s">
        <v>8363</v>
      </c>
      <c r="L869" t="s">
        <v>9191</v>
      </c>
      <c r="M869">
        <v>1</v>
      </c>
      <c r="N869">
        <v>12347.17</v>
      </c>
      <c r="O869" t="s">
        <v>12</v>
      </c>
      <c r="P869" t="s">
        <v>12</v>
      </c>
      <c r="Q869" t="s">
        <v>42</v>
      </c>
      <c r="R869">
        <v>59</v>
      </c>
    </row>
    <row r="870" spans="1:18" x14ac:dyDescent="0.35">
      <c r="A870" t="s">
        <v>1502</v>
      </c>
      <c r="B870" t="s">
        <v>4758</v>
      </c>
      <c r="C870">
        <v>27.5</v>
      </c>
      <c r="D870">
        <v>10.62</v>
      </c>
      <c r="E870" t="s">
        <v>2383</v>
      </c>
      <c r="F870" t="s">
        <v>2380</v>
      </c>
      <c r="G870" t="s">
        <v>2383</v>
      </c>
      <c r="H870">
        <v>1</v>
      </c>
      <c r="I870" t="s">
        <v>2380</v>
      </c>
      <c r="J870" t="s">
        <v>8353</v>
      </c>
      <c r="K870" t="s">
        <v>8363</v>
      </c>
      <c r="L870" t="s">
        <v>9192</v>
      </c>
      <c r="M870">
        <v>1</v>
      </c>
      <c r="N870">
        <v>12333.83</v>
      </c>
      <c r="O870" t="s">
        <v>12</v>
      </c>
      <c r="P870" t="s">
        <v>11</v>
      </c>
      <c r="Q870" t="s">
        <v>42</v>
      </c>
      <c r="R870">
        <v>59</v>
      </c>
    </row>
    <row r="871" spans="1:18" x14ac:dyDescent="0.35">
      <c r="A871" t="s">
        <v>1501</v>
      </c>
      <c r="B871" t="s">
        <v>6235</v>
      </c>
      <c r="C871">
        <v>24.7</v>
      </c>
      <c r="D871">
        <v>10.7</v>
      </c>
      <c r="E871" t="s">
        <v>2383</v>
      </c>
      <c r="F871" t="s">
        <v>2380</v>
      </c>
      <c r="G871" t="s">
        <v>2383</v>
      </c>
      <c r="H871">
        <v>1</v>
      </c>
      <c r="I871" t="s">
        <v>2380</v>
      </c>
      <c r="J871" t="s">
        <v>8354</v>
      </c>
      <c r="K871" t="s">
        <v>8363</v>
      </c>
      <c r="L871" t="s">
        <v>9193</v>
      </c>
      <c r="M871">
        <v>0</v>
      </c>
      <c r="N871">
        <v>12323.94</v>
      </c>
      <c r="O871" t="s">
        <v>12</v>
      </c>
      <c r="P871" t="s">
        <v>12</v>
      </c>
      <c r="Q871" t="s">
        <v>356</v>
      </c>
      <c r="R871">
        <v>59</v>
      </c>
    </row>
    <row r="872" spans="1:18" x14ac:dyDescent="0.35">
      <c r="A872" t="s">
        <v>1500</v>
      </c>
      <c r="B872" t="s">
        <v>6237</v>
      </c>
      <c r="C872">
        <v>26.78</v>
      </c>
      <c r="D872">
        <v>10.02</v>
      </c>
      <c r="E872" t="s">
        <v>2383</v>
      </c>
      <c r="F872" t="s">
        <v>2380</v>
      </c>
      <c r="G872" t="s">
        <v>2383</v>
      </c>
      <c r="H872">
        <v>1</v>
      </c>
      <c r="I872" t="s">
        <v>2380</v>
      </c>
      <c r="J872" t="s">
        <v>8353</v>
      </c>
      <c r="K872" t="s">
        <v>8363</v>
      </c>
      <c r="L872" t="s">
        <v>9194</v>
      </c>
      <c r="M872">
        <v>0</v>
      </c>
      <c r="N872">
        <v>12299.59</v>
      </c>
      <c r="O872" t="s">
        <v>12</v>
      </c>
      <c r="P872" t="s">
        <v>16</v>
      </c>
      <c r="Q872" t="s">
        <v>200</v>
      </c>
      <c r="R872">
        <v>59</v>
      </c>
    </row>
    <row r="873" spans="1:18" x14ac:dyDescent="0.35">
      <c r="A873" t="s">
        <v>1499</v>
      </c>
      <c r="B873" t="s">
        <v>6239</v>
      </c>
      <c r="C873">
        <v>45.8</v>
      </c>
      <c r="D873">
        <v>4.8499999999999996</v>
      </c>
      <c r="E873" t="s">
        <v>2380</v>
      </c>
      <c r="F873" t="s">
        <v>2380</v>
      </c>
      <c r="G873" t="s">
        <v>2380</v>
      </c>
      <c r="H873">
        <v>0</v>
      </c>
      <c r="I873" t="s">
        <v>2380</v>
      </c>
      <c r="J873" t="s">
        <v>8352</v>
      </c>
      <c r="K873" t="s">
        <v>8369</v>
      </c>
      <c r="L873" t="s">
        <v>9195</v>
      </c>
      <c r="M873">
        <v>3</v>
      </c>
      <c r="N873">
        <v>12282.38</v>
      </c>
      <c r="O873" t="s">
        <v>12</v>
      </c>
      <c r="P873" t="s">
        <v>16</v>
      </c>
      <c r="Q873" t="s">
        <v>42</v>
      </c>
      <c r="R873">
        <v>32</v>
      </c>
    </row>
    <row r="874" spans="1:18" x14ac:dyDescent="0.35">
      <c r="A874" t="s">
        <v>1498</v>
      </c>
      <c r="B874" t="s">
        <v>5510</v>
      </c>
      <c r="C874">
        <v>29</v>
      </c>
      <c r="D874">
        <v>4.3899999999999997</v>
      </c>
      <c r="E874" t="s">
        <v>2383</v>
      </c>
      <c r="F874" t="s">
        <v>2380</v>
      </c>
      <c r="G874" t="s">
        <v>2380</v>
      </c>
      <c r="H874">
        <v>2</v>
      </c>
      <c r="I874" t="s">
        <v>2380</v>
      </c>
      <c r="J874" t="s">
        <v>8353</v>
      </c>
      <c r="K874" t="s">
        <v>8369</v>
      </c>
      <c r="L874" t="s">
        <v>9196</v>
      </c>
      <c r="M874">
        <v>0</v>
      </c>
      <c r="N874">
        <v>12282.03</v>
      </c>
      <c r="O874" t="s">
        <v>12</v>
      </c>
      <c r="P874" t="s">
        <v>16</v>
      </c>
      <c r="Q874" t="s">
        <v>200</v>
      </c>
      <c r="R874">
        <v>56</v>
      </c>
    </row>
    <row r="875" spans="1:18" x14ac:dyDescent="0.35">
      <c r="A875" t="s">
        <v>1497</v>
      </c>
      <c r="B875" t="s">
        <v>6242</v>
      </c>
      <c r="C875">
        <v>33.534999999999997</v>
      </c>
      <c r="D875">
        <v>8.24</v>
      </c>
      <c r="E875" t="s">
        <v>2383</v>
      </c>
      <c r="F875" t="s">
        <v>2380</v>
      </c>
      <c r="G875" t="s">
        <v>2380</v>
      </c>
      <c r="H875">
        <v>0</v>
      </c>
      <c r="I875" t="s">
        <v>2380</v>
      </c>
      <c r="J875" t="s">
        <v>8352</v>
      </c>
      <c r="K875" t="s">
        <v>8363</v>
      </c>
      <c r="L875" t="s">
        <v>9197</v>
      </c>
      <c r="M875">
        <v>2</v>
      </c>
      <c r="N875">
        <v>12269.69</v>
      </c>
      <c r="O875" t="s">
        <v>12</v>
      </c>
      <c r="P875" t="s">
        <v>11</v>
      </c>
      <c r="Q875" t="s">
        <v>23</v>
      </c>
      <c r="R875">
        <v>55</v>
      </c>
    </row>
    <row r="876" spans="1:18" x14ac:dyDescent="0.35">
      <c r="A876" t="s">
        <v>1496</v>
      </c>
      <c r="B876" t="s">
        <v>6244</v>
      </c>
      <c r="C876">
        <v>32.774999999999999</v>
      </c>
      <c r="D876">
        <v>9.77</v>
      </c>
      <c r="E876" t="s">
        <v>2383</v>
      </c>
      <c r="F876" t="s">
        <v>2380</v>
      </c>
      <c r="G876" t="s">
        <v>2380</v>
      </c>
      <c r="H876">
        <v>0</v>
      </c>
      <c r="I876" t="s">
        <v>2380</v>
      </c>
      <c r="J876" t="s">
        <v>8352</v>
      </c>
      <c r="K876" t="s">
        <v>8363</v>
      </c>
      <c r="L876" t="s">
        <v>8583</v>
      </c>
      <c r="M876">
        <v>2</v>
      </c>
      <c r="N876">
        <v>12268.63</v>
      </c>
      <c r="O876" t="s">
        <v>12</v>
      </c>
      <c r="P876" t="s">
        <v>16</v>
      </c>
      <c r="Q876" t="s">
        <v>23</v>
      </c>
      <c r="R876">
        <v>55</v>
      </c>
    </row>
    <row r="877" spans="1:18" x14ac:dyDescent="0.35">
      <c r="A877" t="s">
        <v>1495</v>
      </c>
      <c r="B877" t="s">
        <v>6246</v>
      </c>
      <c r="C877">
        <v>37.51</v>
      </c>
      <c r="D877">
        <v>5.5</v>
      </c>
      <c r="E877" t="s">
        <v>2383</v>
      </c>
      <c r="F877" t="s">
        <v>2380</v>
      </c>
      <c r="G877" t="s">
        <v>2380</v>
      </c>
      <c r="H877">
        <v>2</v>
      </c>
      <c r="I877" t="s">
        <v>2380</v>
      </c>
      <c r="J877" t="s">
        <v>8352</v>
      </c>
      <c r="K877" t="s">
        <v>8369</v>
      </c>
      <c r="L877" t="s">
        <v>9198</v>
      </c>
      <c r="M877">
        <v>2</v>
      </c>
      <c r="N877">
        <v>12265.51</v>
      </c>
      <c r="O877" t="s">
        <v>12</v>
      </c>
      <c r="P877" t="s">
        <v>12</v>
      </c>
      <c r="Q877" t="s">
        <v>13</v>
      </c>
      <c r="R877">
        <v>56</v>
      </c>
    </row>
    <row r="878" spans="1:18" x14ac:dyDescent="0.35">
      <c r="A878" t="s">
        <v>1494</v>
      </c>
      <c r="B878" t="s">
        <v>5882</v>
      </c>
      <c r="C878">
        <v>39.86</v>
      </c>
      <c r="D878">
        <v>11.84</v>
      </c>
      <c r="E878" t="s">
        <v>2383</v>
      </c>
      <c r="F878" t="s">
        <v>2380</v>
      </c>
      <c r="G878" t="s">
        <v>2380</v>
      </c>
      <c r="H878">
        <v>1</v>
      </c>
      <c r="I878" t="s">
        <v>2380</v>
      </c>
      <c r="J878" t="s">
        <v>8352</v>
      </c>
      <c r="K878" t="s">
        <v>8363</v>
      </c>
      <c r="L878" t="s">
        <v>9199</v>
      </c>
      <c r="M878">
        <v>3</v>
      </c>
      <c r="N878">
        <v>12255.04</v>
      </c>
      <c r="O878" t="s">
        <v>12</v>
      </c>
      <c r="P878" t="s">
        <v>11</v>
      </c>
      <c r="Q878" t="s">
        <v>535</v>
      </c>
      <c r="R878">
        <v>36</v>
      </c>
    </row>
    <row r="879" spans="1:18" x14ac:dyDescent="0.35">
      <c r="A879" t="s">
        <v>1493</v>
      </c>
      <c r="B879" t="s">
        <v>6249</v>
      </c>
      <c r="C879">
        <v>42.13</v>
      </c>
      <c r="D879">
        <v>4.66</v>
      </c>
      <c r="E879" t="s">
        <v>2380</v>
      </c>
      <c r="F879" t="s">
        <v>2380</v>
      </c>
      <c r="G879" t="s">
        <v>2380</v>
      </c>
      <c r="H879">
        <v>0</v>
      </c>
      <c r="I879" t="s">
        <v>2380</v>
      </c>
      <c r="J879" t="s">
        <v>8352</v>
      </c>
      <c r="K879" t="s">
        <v>8369</v>
      </c>
      <c r="L879" t="s">
        <v>9200</v>
      </c>
      <c r="M879">
        <v>3</v>
      </c>
      <c r="N879">
        <v>12254.44</v>
      </c>
      <c r="O879" t="s">
        <v>12</v>
      </c>
      <c r="P879" t="s">
        <v>12</v>
      </c>
      <c r="Q879" t="s">
        <v>535</v>
      </c>
      <c r="R879">
        <v>33</v>
      </c>
    </row>
    <row r="880" spans="1:18" x14ac:dyDescent="0.35">
      <c r="A880" t="s">
        <v>1492</v>
      </c>
      <c r="B880" t="s">
        <v>6251</v>
      </c>
      <c r="C880">
        <v>35.99</v>
      </c>
      <c r="D880">
        <v>11.11</v>
      </c>
      <c r="E880" t="s">
        <v>2380</v>
      </c>
      <c r="F880" t="s">
        <v>2380</v>
      </c>
      <c r="G880" t="s">
        <v>2380</v>
      </c>
      <c r="H880">
        <v>0</v>
      </c>
      <c r="I880" t="s">
        <v>2380</v>
      </c>
      <c r="J880" t="s">
        <v>8352</v>
      </c>
      <c r="K880" t="s">
        <v>8363</v>
      </c>
      <c r="L880" t="s">
        <v>9201</v>
      </c>
      <c r="M880">
        <v>0</v>
      </c>
      <c r="N880">
        <v>12245.17</v>
      </c>
      <c r="O880" t="s">
        <v>12</v>
      </c>
      <c r="P880" t="s">
        <v>16</v>
      </c>
      <c r="Q880" t="s">
        <v>23</v>
      </c>
      <c r="R880">
        <v>48</v>
      </c>
    </row>
    <row r="881" spans="1:18" x14ac:dyDescent="0.35">
      <c r="A881" t="s">
        <v>1491</v>
      </c>
      <c r="B881" t="s">
        <v>6253</v>
      </c>
      <c r="C881">
        <v>35.200000000000003</v>
      </c>
      <c r="D881">
        <v>7.72</v>
      </c>
      <c r="E881" t="s">
        <v>2383</v>
      </c>
      <c r="F881" t="s">
        <v>2380</v>
      </c>
      <c r="G881" t="s">
        <v>2383</v>
      </c>
      <c r="H881">
        <v>1</v>
      </c>
      <c r="I881" t="s">
        <v>2380</v>
      </c>
      <c r="J881" t="s">
        <v>8352</v>
      </c>
      <c r="K881" t="s">
        <v>8363</v>
      </c>
      <c r="L881" t="s">
        <v>9202</v>
      </c>
      <c r="M881">
        <v>0</v>
      </c>
      <c r="N881">
        <v>12244.53</v>
      </c>
      <c r="O881" t="s">
        <v>12</v>
      </c>
      <c r="P881" t="s">
        <v>16</v>
      </c>
      <c r="Q881" t="s">
        <v>13</v>
      </c>
      <c r="R881">
        <v>59</v>
      </c>
    </row>
    <row r="882" spans="1:18" x14ac:dyDescent="0.35">
      <c r="A882" t="s">
        <v>1490</v>
      </c>
      <c r="B882" t="s">
        <v>6255</v>
      </c>
      <c r="C882">
        <v>29.91</v>
      </c>
      <c r="D882">
        <v>5.55</v>
      </c>
      <c r="E882" t="s">
        <v>2383</v>
      </c>
      <c r="F882" t="s">
        <v>2380</v>
      </c>
      <c r="G882" t="s">
        <v>2380</v>
      </c>
      <c r="H882">
        <v>2</v>
      </c>
      <c r="I882" t="s">
        <v>2380</v>
      </c>
      <c r="J882" t="s">
        <v>8353</v>
      </c>
      <c r="K882" t="s">
        <v>8369</v>
      </c>
      <c r="L882" t="s">
        <v>9203</v>
      </c>
      <c r="M882">
        <v>0</v>
      </c>
      <c r="N882">
        <v>12237.73</v>
      </c>
      <c r="O882" t="s">
        <v>12</v>
      </c>
      <c r="P882" t="s">
        <v>12</v>
      </c>
      <c r="Q882" t="s">
        <v>23</v>
      </c>
      <c r="R882">
        <v>56</v>
      </c>
    </row>
    <row r="883" spans="1:18" x14ac:dyDescent="0.35">
      <c r="A883" t="s">
        <v>1489</v>
      </c>
      <c r="B883" t="s">
        <v>5257</v>
      </c>
      <c r="C883">
        <v>36.479999999999997</v>
      </c>
      <c r="D883">
        <v>5.05</v>
      </c>
      <c r="E883" t="s">
        <v>2383</v>
      </c>
      <c r="F883" t="s">
        <v>2380</v>
      </c>
      <c r="G883" t="s">
        <v>2380</v>
      </c>
      <c r="H883">
        <v>1</v>
      </c>
      <c r="I883" t="s">
        <v>2380</v>
      </c>
      <c r="J883" t="s">
        <v>8352</v>
      </c>
      <c r="K883" t="s">
        <v>8369</v>
      </c>
      <c r="L883" t="s">
        <v>9204</v>
      </c>
      <c r="M883">
        <v>0</v>
      </c>
      <c r="N883">
        <v>12235.84</v>
      </c>
      <c r="O883" t="s">
        <v>12</v>
      </c>
      <c r="P883" t="s">
        <v>12</v>
      </c>
      <c r="Q883" t="s">
        <v>23</v>
      </c>
      <c r="R883">
        <v>58</v>
      </c>
    </row>
    <row r="884" spans="1:18" x14ac:dyDescent="0.35">
      <c r="A884" t="s">
        <v>1488</v>
      </c>
      <c r="B884" t="s">
        <v>6258</v>
      </c>
      <c r="C884">
        <v>27.5</v>
      </c>
      <c r="D884">
        <v>8.69</v>
      </c>
      <c r="E884" t="s">
        <v>2383</v>
      </c>
      <c r="F884" t="s">
        <v>2380</v>
      </c>
      <c r="G884" t="s">
        <v>2383</v>
      </c>
      <c r="H884">
        <v>1</v>
      </c>
      <c r="I884" t="s">
        <v>2380</v>
      </c>
      <c r="J884" t="s">
        <v>8353</v>
      </c>
      <c r="K884" t="s">
        <v>8363</v>
      </c>
      <c r="L884" t="s">
        <v>9205</v>
      </c>
      <c r="M884">
        <v>0</v>
      </c>
      <c r="N884">
        <v>12233.83</v>
      </c>
      <c r="O884" t="s">
        <v>12</v>
      </c>
      <c r="P884" t="s">
        <v>16</v>
      </c>
      <c r="Q884" t="s">
        <v>42</v>
      </c>
      <c r="R884">
        <v>59</v>
      </c>
    </row>
    <row r="885" spans="1:18" x14ac:dyDescent="0.35">
      <c r="A885" t="s">
        <v>1487</v>
      </c>
      <c r="B885" t="s">
        <v>6260</v>
      </c>
      <c r="C885">
        <v>33.44</v>
      </c>
      <c r="D885">
        <v>5.9</v>
      </c>
      <c r="E885" t="s">
        <v>2383</v>
      </c>
      <c r="F885" t="s">
        <v>2380</v>
      </c>
      <c r="G885" t="s">
        <v>2380</v>
      </c>
      <c r="H885">
        <v>1</v>
      </c>
      <c r="I885" t="s">
        <v>2380</v>
      </c>
      <c r="J885" t="s">
        <v>8352</v>
      </c>
      <c r="K885" t="s">
        <v>8365</v>
      </c>
      <c r="L885" t="s">
        <v>9206</v>
      </c>
      <c r="M885">
        <v>0</v>
      </c>
      <c r="N885">
        <v>12231.61</v>
      </c>
      <c r="O885" t="s">
        <v>12</v>
      </c>
      <c r="P885" t="s">
        <v>12</v>
      </c>
      <c r="Q885" t="s">
        <v>23</v>
      </c>
      <c r="R885">
        <v>58</v>
      </c>
    </row>
    <row r="886" spans="1:18" x14ac:dyDescent="0.35">
      <c r="A886" t="s">
        <v>1486</v>
      </c>
      <c r="B886" t="s">
        <v>6262</v>
      </c>
      <c r="C886">
        <v>28.215</v>
      </c>
      <c r="D886">
        <v>6.29</v>
      </c>
      <c r="E886" t="s">
        <v>2383</v>
      </c>
      <c r="F886" t="s">
        <v>2380</v>
      </c>
      <c r="G886" t="s">
        <v>2380</v>
      </c>
      <c r="H886">
        <v>1</v>
      </c>
      <c r="I886" t="s">
        <v>2380</v>
      </c>
      <c r="J886" t="s">
        <v>8353</v>
      </c>
      <c r="K886" t="s">
        <v>8365</v>
      </c>
      <c r="L886" t="s">
        <v>9207</v>
      </c>
      <c r="M886">
        <v>0</v>
      </c>
      <c r="N886">
        <v>12224.35</v>
      </c>
      <c r="O886" t="s">
        <v>12</v>
      </c>
      <c r="P886" t="s">
        <v>16</v>
      </c>
      <c r="Q886" t="s">
        <v>23</v>
      </c>
      <c r="R886">
        <v>58</v>
      </c>
    </row>
    <row r="887" spans="1:18" x14ac:dyDescent="0.35">
      <c r="A887" t="s">
        <v>1485</v>
      </c>
      <c r="B887" t="s">
        <v>6264</v>
      </c>
      <c r="C887">
        <v>27.17</v>
      </c>
      <c r="D887">
        <v>5.84</v>
      </c>
      <c r="E887" t="s">
        <v>2383</v>
      </c>
      <c r="F887" t="s">
        <v>2380</v>
      </c>
      <c r="G887" t="s">
        <v>2380</v>
      </c>
      <c r="H887">
        <v>1</v>
      </c>
      <c r="I887" t="s">
        <v>2380</v>
      </c>
      <c r="J887" t="s">
        <v>8353</v>
      </c>
      <c r="K887" t="s">
        <v>8365</v>
      </c>
      <c r="L887" t="s">
        <v>9208</v>
      </c>
      <c r="M887">
        <v>0</v>
      </c>
      <c r="N887">
        <v>12222.9</v>
      </c>
      <c r="O887" t="s">
        <v>12</v>
      </c>
      <c r="P887" t="s">
        <v>11</v>
      </c>
      <c r="Q887" t="s">
        <v>23</v>
      </c>
      <c r="R887">
        <v>58</v>
      </c>
    </row>
    <row r="888" spans="1:18" x14ac:dyDescent="0.35">
      <c r="A888" t="s">
        <v>1484</v>
      </c>
      <c r="B888" t="s">
        <v>6266</v>
      </c>
      <c r="C888">
        <v>35.380000000000003</v>
      </c>
      <c r="D888">
        <v>6.12</v>
      </c>
      <c r="E888" t="s">
        <v>2380</v>
      </c>
      <c r="F888" t="s">
        <v>2380</v>
      </c>
      <c r="G888" t="s">
        <v>2380</v>
      </c>
      <c r="H888">
        <v>0</v>
      </c>
      <c r="I888" t="s">
        <v>2380</v>
      </c>
      <c r="J888" t="s">
        <v>8352</v>
      </c>
      <c r="K888" t="s">
        <v>8365</v>
      </c>
      <c r="L888" t="s">
        <v>9209</v>
      </c>
      <c r="M888">
        <v>2</v>
      </c>
      <c r="N888">
        <v>12218.7</v>
      </c>
      <c r="O888" t="s">
        <v>12</v>
      </c>
      <c r="P888" t="s">
        <v>16</v>
      </c>
      <c r="Q888" t="s">
        <v>23</v>
      </c>
      <c r="R888">
        <v>45</v>
      </c>
    </row>
    <row r="889" spans="1:18" x14ac:dyDescent="0.35">
      <c r="A889" t="s">
        <v>1483</v>
      </c>
      <c r="B889" t="s">
        <v>6268</v>
      </c>
      <c r="C889">
        <v>43.48</v>
      </c>
      <c r="D889">
        <v>6.24</v>
      </c>
      <c r="E889" t="s">
        <v>2380</v>
      </c>
      <c r="F889" t="s">
        <v>2380</v>
      </c>
      <c r="G889" t="s">
        <v>2380</v>
      </c>
      <c r="H889">
        <v>0</v>
      </c>
      <c r="I889" t="s">
        <v>2380</v>
      </c>
      <c r="J889" t="s">
        <v>8352</v>
      </c>
      <c r="K889" t="s">
        <v>8365</v>
      </c>
      <c r="L889" t="s">
        <v>9210</v>
      </c>
      <c r="M889">
        <v>3</v>
      </c>
      <c r="N889">
        <v>12198.64</v>
      </c>
      <c r="O889" t="s">
        <v>12</v>
      </c>
      <c r="P889" t="s">
        <v>12</v>
      </c>
      <c r="Q889" t="s">
        <v>535</v>
      </c>
      <c r="R889">
        <v>31</v>
      </c>
    </row>
    <row r="890" spans="1:18" x14ac:dyDescent="0.35">
      <c r="A890" t="s">
        <v>1482</v>
      </c>
      <c r="B890" t="s">
        <v>6270</v>
      </c>
      <c r="C890">
        <v>41.73</v>
      </c>
      <c r="D890">
        <v>6.25</v>
      </c>
      <c r="E890" t="s">
        <v>2380</v>
      </c>
      <c r="F890" t="s">
        <v>2380</v>
      </c>
      <c r="G890" t="s">
        <v>2380</v>
      </c>
      <c r="H890">
        <v>1</v>
      </c>
      <c r="I890" t="s">
        <v>2380</v>
      </c>
      <c r="J890" t="s">
        <v>8352</v>
      </c>
      <c r="K890" t="s">
        <v>8365</v>
      </c>
      <c r="L890" t="s">
        <v>9211</v>
      </c>
      <c r="M890">
        <v>3</v>
      </c>
      <c r="N890">
        <v>12148.2</v>
      </c>
      <c r="O890" t="s">
        <v>12</v>
      </c>
      <c r="P890" t="s">
        <v>12</v>
      </c>
      <c r="Q890" t="s">
        <v>23</v>
      </c>
      <c r="R890">
        <v>35</v>
      </c>
    </row>
    <row r="891" spans="1:18" x14ac:dyDescent="0.35">
      <c r="A891" t="s">
        <v>1481</v>
      </c>
      <c r="B891" t="s">
        <v>5085</v>
      </c>
      <c r="C891">
        <v>28.9</v>
      </c>
      <c r="D891">
        <v>11.96</v>
      </c>
      <c r="E891" t="s">
        <v>2380</v>
      </c>
      <c r="F891" t="s">
        <v>2380</v>
      </c>
      <c r="G891" t="s">
        <v>2380</v>
      </c>
      <c r="H891">
        <v>0</v>
      </c>
      <c r="I891" t="s">
        <v>2380</v>
      </c>
      <c r="J891" t="s">
        <v>8353</v>
      </c>
      <c r="K891" t="s">
        <v>8363</v>
      </c>
      <c r="L891" t="s">
        <v>8675</v>
      </c>
      <c r="M891">
        <v>0</v>
      </c>
      <c r="N891">
        <v>12146.97</v>
      </c>
      <c r="O891" t="s">
        <v>12</v>
      </c>
      <c r="P891" t="s">
        <v>12</v>
      </c>
      <c r="Q891" t="s">
        <v>42</v>
      </c>
      <c r="R891">
        <v>60</v>
      </c>
    </row>
    <row r="892" spans="1:18" x14ac:dyDescent="0.35">
      <c r="A892" t="s">
        <v>1480</v>
      </c>
      <c r="B892" t="s">
        <v>6273</v>
      </c>
      <c r="C892">
        <v>25.74</v>
      </c>
      <c r="D892">
        <v>7.69</v>
      </c>
      <c r="E892" t="s">
        <v>2380</v>
      </c>
      <c r="F892" t="s">
        <v>2380</v>
      </c>
      <c r="G892" t="s">
        <v>2380</v>
      </c>
      <c r="H892">
        <v>0</v>
      </c>
      <c r="I892" t="s">
        <v>2380</v>
      </c>
      <c r="J892" t="s">
        <v>8353</v>
      </c>
      <c r="K892" t="s">
        <v>8363</v>
      </c>
      <c r="L892" t="s">
        <v>9212</v>
      </c>
      <c r="M892">
        <v>0</v>
      </c>
      <c r="N892">
        <v>12142.58</v>
      </c>
      <c r="O892" t="s">
        <v>12</v>
      </c>
      <c r="P892" t="s">
        <v>11</v>
      </c>
      <c r="Q892" t="s">
        <v>13</v>
      </c>
      <c r="R892">
        <v>60</v>
      </c>
    </row>
    <row r="893" spans="1:18" x14ac:dyDescent="0.35">
      <c r="A893" t="s">
        <v>1479</v>
      </c>
      <c r="B893" t="s">
        <v>6275</v>
      </c>
      <c r="C893">
        <v>36.06</v>
      </c>
      <c r="D893">
        <v>8.83</v>
      </c>
      <c r="E893" t="s">
        <v>2380</v>
      </c>
      <c r="F893" t="s">
        <v>2380</v>
      </c>
      <c r="G893" t="s">
        <v>2380</v>
      </c>
      <c r="H893">
        <v>0</v>
      </c>
      <c r="I893" t="s">
        <v>2380</v>
      </c>
      <c r="J893" t="s">
        <v>8352</v>
      </c>
      <c r="K893" t="s">
        <v>8363</v>
      </c>
      <c r="L893" t="s">
        <v>8711</v>
      </c>
      <c r="M893">
        <v>0</v>
      </c>
      <c r="N893">
        <v>12137.6</v>
      </c>
      <c r="O893" t="s">
        <v>12</v>
      </c>
      <c r="P893" t="s">
        <v>12</v>
      </c>
      <c r="Q893" t="s">
        <v>23</v>
      </c>
      <c r="R893">
        <v>48</v>
      </c>
    </row>
    <row r="894" spans="1:18" x14ac:dyDescent="0.35">
      <c r="A894" t="s">
        <v>1478</v>
      </c>
      <c r="B894" t="s">
        <v>6277</v>
      </c>
      <c r="C894">
        <v>43.28</v>
      </c>
      <c r="D894">
        <v>4.41</v>
      </c>
      <c r="E894" t="s">
        <v>2380</v>
      </c>
      <c r="F894" t="s">
        <v>2380</v>
      </c>
      <c r="G894" t="s">
        <v>2380</v>
      </c>
      <c r="H894">
        <v>0</v>
      </c>
      <c r="I894" t="s">
        <v>2380</v>
      </c>
      <c r="J894" t="s">
        <v>8352</v>
      </c>
      <c r="K894" t="s">
        <v>8369</v>
      </c>
      <c r="L894" t="s">
        <v>9213</v>
      </c>
      <c r="M894">
        <v>3</v>
      </c>
      <c r="N894">
        <v>12130.8</v>
      </c>
      <c r="O894" t="s">
        <v>12</v>
      </c>
      <c r="P894" t="s">
        <v>12</v>
      </c>
      <c r="Q894" t="s">
        <v>535</v>
      </c>
      <c r="R894">
        <v>31</v>
      </c>
    </row>
    <row r="895" spans="1:18" x14ac:dyDescent="0.35">
      <c r="A895" t="s">
        <v>1477</v>
      </c>
      <c r="B895" t="s">
        <v>4774</v>
      </c>
      <c r="C895">
        <v>28.785</v>
      </c>
      <c r="D895">
        <v>9.1</v>
      </c>
      <c r="E895" t="s">
        <v>2383</v>
      </c>
      <c r="F895" t="s">
        <v>2380</v>
      </c>
      <c r="G895" t="s">
        <v>2383</v>
      </c>
      <c r="H895">
        <v>1</v>
      </c>
      <c r="I895" t="s">
        <v>2380</v>
      </c>
      <c r="J895" t="s">
        <v>8353</v>
      </c>
      <c r="K895" t="s">
        <v>8363</v>
      </c>
      <c r="L895" t="s">
        <v>9214</v>
      </c>
      <c r="M895">
        <v>0</v>
      </c>
      <c r="N895">
        <v>12129.61</v>
      </c>
      <c r="O895" t="s">
        <v>12</v>
      </c>
      <c r="P895" t="s">
        <v>16</v>
      </c>
      <c r="Q895" t="s">
        <v>23</v>
      </c>
      <c r="R895">
        <v>60</v>
      </c>
    </row>
    <row r="896" spans="1:18" x14ac:dyDescent="0.35">
      <c r="A896" t="s">
        <v>1476</v>
      </c>
      <c r="B896" t="s">
        <v>6280</v>
      </c>
      <c r="C896">
        <v>25.46</v>
      </c>
      <c r="D896">
        <v>11.52</v>
      </c>
      <c r="E896" t="s">
        <v>2383</v>
      </c>
      <c r="F896" t="s">
        <v>2380</v>
      </c>
      <c r="G896" t="s">
        <v>2383</v>
      </c>
      <c r="H896">
        <v>1</v>
      </c>
      <c r="I896" t="s">
        <v>2380</v>
      </c>
      <c r="J896" t="s">
        <v>8353</v>
      </c>
      <c r="K896" t="s">
        <v>8363</v>
      </c>
      <c r="L896" t="s">
        <v>9157</v>
      </c>
      <c r="M896">
        <v>0</v>
      </c>
      <c r="N896">
        <v>12124.99</v>
      </c>
      <c r="O896" t="s">
        <v>12</v>
      </c>
      <c r="P896" t="s">
        <v>16</v>
      </c>
      <c r="Q896" t="s">
        <v>23</v>
      </c>
      <c r="R896">
        <v>59</v>
      </c>
    </row>
    <row r="897" spans="1:18" x14ac:dyDescent="0.35">
      <c r="A897" t="s">
        <v>1475</v>
      </c>
      <c r="B897" t="s">
        <v>6282</v>
      </c>
      <c r="C897">
        <v>30.8</v>
      </c>
      <c r="D897">
        <v>10.95</v>
      </c>
      <c r="E897" t="s">
        <v>2380</v>
      </c>
      <c r="F897" t="s">
        <v>2380</v>
      </c>
      <c r="G897" t="s">
        <v>2380</v>
      </c>
      <c r="H897">
        <v>0</v>
      </c>
      <c r="I897" t="s">
        <v>2380</v>
      </c>
      <c r="J897" t="s">
        <v>8352</v>
      </c>
      <c r="K897" t="s">
        <v>8363</v>
      </c>
      <c r="L897" t="s">
        <v>9215</v>
      </c>
      <c r="M897">
        <v>3</v>
      </c>
      <c r="N897">
        <v>12105.32</v>
      </c>
      <c r="O897" t="s">
        <v>12</v>
      </c>
      <c r="P897" t="s">
        <v>12</v>
      </c>
      <c r="Q897" t="s">
        <v>42</v>
      </c>
      <c r="R897">
        <v>54</v>
      </c>
    </row>
    <row r="898" spans="1:18" x14ac:dyDescent="0.35">
      <c r="A898" t="s">
        <v>1474</v>
      </c>
      <c r="B898" t="s">
        <v>6283</v>
      </c>
      <c r="C898">
        <v>28.88</v>
      </c>
      <c r="D898">
        <v>11.5</v>
      </c>
      <c r="E898" t="s">
        <v>2380</v>
      </c>
      <c r="F898" t="s">
        <v>2380</v>
      </c>
      <c r="G898" t="s">
        <v>2380</v>
      </c>
      <c r="H898">
        <v>0</v>
      </c>
      <c r="I898" t="s">
        <v>2380</v>
      </c>
      <c r="J898" t="s">
        <v>8353</v>
      </c>
      <c r="K898" t="s">
        <v>8363</v>
      </c>
      <c r="L898" t="s">
        <v>9216</v>
      </c>
      <c r="M898">
        <v>2</v>
      </c>
      <c r="N898">
        <v>12096.65</v>
      </c>
      <c r="O898" t="s">
        <v>12</v>
      </c>
      <c r="P898" t="s">
        <v>16</v>
      </c>
      <c r="Q898" t="s">
        <v>247</v>
      </c>
      <c r="R898">
        <v>54</v>
      </c>
    </row>
    <row r="899" spans="1:18" x14ac:dyDescent="0.35">
      <c r="A899" t="s">
        <v>1473</v>
      </c>
      <c r="B899" t="s">
        <v>6285</v>
      </c>
      <c r="C899">
        <v>23</v>
      </c>
      <c r="D899">
        <v>9.8800000000000008</v>
      </c>
      <c r="E899" t="s">
        <v>2380</v>
      </c>
      <c r="F899" t="s">
        <v>2380</v>
      </c>
      <c r="G899" t="s">
        <v>2380</v>
      </c>
      <c r="H899">
        <v>0</v>
      </c>
      <c r="I899" t="s">
        <v>2380</v>
      </c>
      <c r="J899" t="s">
        <v>8354</v>
      </c>
      <c r="K899" t="s">
        <v>8363</v>
      </c>
      <c r="L899" t="s">
        <v>9217</v>
      </c>
      <c r="M899">
        <v>3</v>
      </c>
      <c r="N899">
        <v>12094.48</v>
      </c>
      <c r="O899" t="s">
        <v>12</v>
      </c>
      <c r="P899" t="s">
        <v>12</v>
      </c>
      <c r="Q899" t="s">
        <v>42</v>
      </c>
      <c r="R899">
        <v>54</v>
      </c>
    </row>
    <row r="900" spans="1:18" x14ac:dyDescent="0.35">
      <c r="A900" t="s">
        <v>1472</v>
      </c>
      <c r="B900" t="s">
        <v>4813</v>
      </c>
      <c r="C900">
        <v>38.25</v>
      </c>
      <c r="D900">
        <v>6.2</v>
      </c>
      <c r="E900" t="s">
        <v>2380</v>
      </c>
      <c r="F900" t="s">
        <v>2380</v>
      </c>
      <c r="G900" t="s">
        <v>2380</v>
      </c>
      <c r="H900">
        <v>1</v>
      </c>
      <c r="I900" t="s">
        <v>2380</v>
      </c>
      <c r="J900" t="s">
        <v>8352</v>
      </c>
      <c r="K900" t="s">
        <v>8365</v>
      </c>
      <c r="L900" t="s">
        <v>9218</v>
      </c>
      <c r="M900">
        <v>3</v>
      </c>
      <c r="N900">
        <v>12091.34</v>
      </c>
      <c r="O900" t="s">
        <v>12</v>
      </c>
      <c r="P900" t="s">
        <v>11</v>
      </c>
      <c r="Q900" t="s">
        <v>632</v>
      </c>
      <c r="R900">
        <v>38</v>
      </c>
    </row>
    <row r="901" spans="1:18" x14ac:dyDescent="0.35">
      <c r="A901" t="s">
        <v>1471</v>
      </c>
      <c r="B901" t="s">
        <v>6286</v>
      </c>
      <c r="C901">
        <v>39.25</v>
      </c>
      <c r="D901">
        <v>8.41</v>
      </c>
      <c r="E901" t="s">
        <v>2383</v>
      </c>
      <c r="F901" t="s">
        <v>2380</v>
      </c>
      <c r="G901" t="s">
        <v>2380</v>
      </c>
      <c r="H901">
        <v>1</v>
      </c>
      <c r="I901" t="s">
        <v>2380</v>
      </c>
      <c r="J901" t="s">
        <v>8352</v>
      </c>
      <c r="K901" t="s">
        <v>8363</v>
      </c>
      <c r="L901" t="s">
        <v>9219</v>
      </c>
      <c r="M901">
        <v>3</v>
      </c>
      <c r="N901">
        <v>12048.13</v>
      </c>
      <c r="O901" t="s">
        <v>12</v>
      </c>
      <c r="P901" t="s">
        <v>11</v>
      </c>
      <c r="Q901" t="s">
        <v>535</v>
      </c>
      <c r="R901">
        <v>36</v>
      </c>
    </row>
    <row r="902" spans="1:18" x14ac:dyDescent="0.35">
      <c r="A902" t="s">
        <v>1470</v>
      </c>
      <c r="B902" t="s">
        <v>6288</v>
      </c>
      <c r="C902">
        <v>26.6</v>
      </c>
      <c r="D902">
        <v>5.07</v>
      </c>
      <c r="E902" t="s">
        <v>2383</v>
      </c>
      <c r="F902" t="s">
        <v>2380</v>
      </c>
      <c r="G902" t="s">
        <v>2380</v>
      </c>
      <c r="H902">
        <v>2</v>
      </c>
      <c r="I902" t="s">
        <v>2380</v>
      </c>
      <c r="J902" t="s">
        <v>8353</v>
      </c>
      <c r="K902" t="s">
        <v>8369</v>
      </c>
      <c r="L902" t="s">
        <v>9220</v>
      </c>
      <c r="M902">
        <v>1</v>
      </c>
      <c r="N902">
        <v>12044.34</v>
      </c>
      <c r="O902" t="s">
        <v>12</v>
      </c>
      <c r="P902" t="s">
        <v>16</v>
      </c>
      <c r="Q902" t="s">
        <v>23</v>
      </c>
      <c r="R902">
        <v>56</v>
      </c>
    </row>
    <row r="903" spans="1:18" x14ac:dyDescent="0.35">
      <c r="A903" t="s">
        <v>1469</v>
      </c>
      <c r="B903" t="s">
        <v>5749</v>
      </c>
      <c r="C903">
        <v>35.700000000000003</v>
      </c>
      <c r="D903">
        <v>4.0599999999999996</v>
      </c>
      <c r="E903" t="s">
        <v>2380</v>
      </c>
      <c r="F903" t="s">
        <v>2380</v>
      </c>
      <c r="G903" t="s">
        <v>2383</v>
      </c>
      <c r="H903">
        <v>1</v>
      </c>
      <c r="I903" t="s">
        <v>2380</v>
      </c>
      <c r="J903" t="s">
        <v>8352</v>
      </c>
      <c r="K903" t="s">
        <v>8369</v>
      </c>
      <c r="L903" t="s">
        <v>9221</v>
      </c>
      <c r="M903">
        <v>2</v>
      </c>
      <c r="N903">
        <v>12035.18</v>
      </c>
      <c r="O903" t="s">
        <v>12</v>
      </c>
      <c r="P903" t="s">
        <v>12</v>
      </c>
      <c r="Q903" t="s">
        <v>300</v>
      </c>
      <c r="R903">
        <v>43</v>
      </c>
    </row>
    <row r="904" spans="1:18" x14ac:dyDescent="0.35">
      <c r="A904" t="s">
        <v>1468</v>
      </c>
      <c r="B904" t="s">
        <v>6291</v>
      </c>
      <c r="C904">
        <v>20.100000000000001</v>
      </c>
      <c r="D904">
        <v>10.52</v>
      </c>
      <c r="E904" t="s">
        <v>2380</v>
      </c>
      <c r="F904" t="s">
        <v>2380</v>
      </c>
      <c r="G904" t="s">
        <v>2380</v>
      </c>
      <c r="H904">
        <v>0</v>
      </c>
      <c r="I904" t="s">
        <v>2380</v>
      </c>
      <c r="J904" t="s">
        <v>8354</v>
      </c>
      <c r="K904" t="s">
        <v>8363</v>
      </c>
      <c r="L904" t="s">
        <v>8423</v>
      </c>
      <c r="M904">
        <v>1</v>
      </c>
      <c r="N904">
        <v>12032.33</v>
      </c>
      <c r="O904" t="s">
        <v>12</v>
      </c>
      <c r="P904" t="s">
        <v>16</v>
      </c>
      <c r="Q904" t="s">
        <v>42</v>
      </c>
      <c r="R904">
        <v>57</v>
      </c>
    </row>
    <row r="905" spans="1:18" x14ac:dyDescent="0.35">
      <c r="A905" t="s">
        <v>1467</v>
      </c>
      <c r="B905" t="s">
        <v>6293</v>
      </c>
      <c r="C905">
        <v>22.23</v>
      </c>
      <c r="D905">
        <v>9.65</v>
      </c>
      <c r="E905" t="s">
        <v>2380</v>
      </c>
      <c r="F905" t="s">
        <v>2380</v>
      </c>
      <c r="G905" t="s">
        <v>2380</v>
      </c>
      <c r="H905">
        <v>0</v>
      </c>
      <c r="I905" t="s">
        <v>2380</v>
      </c>
      <c r="J905" t="s">
        <v>8354</v>
      </c>
      <c r="K905" t="s">
        <v>8363</v>
      </c>
      <c r="L905" t="s">
        <v>9222</v>
      </c>
      <c r="M905">
        <v>0</v>
      </c>
      <c r="N905">
        <v>12029.29</v>
      </c>
      <c r="O905" t="s">
        <v>12</v>
      </c>
      <c r="P905" t="s">
        <v>11</v>
      </c>
      <c r="Q905" t="s">
        <v>247</v>
      </c>
      <c r="R905">
        <v>57</v>
      </c>
    </row>
    <row r="906" spans="1:18" x14ac:dyDescent="0.35">
      <c r="A906" t="s">
        <v>1466</v>
      </c>
      <c r="B906" t="s">
        <v>6295</v>
      </c>
      <c r="C906">
        <v>36.47</v>
      </c>
      <c r="D906">
        <v>6.21</v>
      </c>
      <c r="E906" t="s">
        <v>2380</v>
      </c>
      <c r="F906" t="s">
        <v>2380</v>
      </c>
      <c r="G906" t="s">
        <v>2380</v>
      </c>
      <c r="H906">
        <v>0</v>
      </c>
      <c r="I906" t="s">
        <v>2380</v>
      </c>
      <c r="J906" t="s">
        <v>8352</v>
      </c>
      <c r="K906" t="s">
        <v>8365</v>
      </c>
      <c r="L906" t="s">
        <v>9223</v>
      </c>
      <c r="M906">
        <v>3</v>
      </c>
      <c r="N906">
        <v>12001.29</v>
      </c>
      <c r="O906" t="s">
        <v>12</v>
      </c>
      <c r="P906" t="s">
        <v>12</v>
      </c>
      <c r="Q906" t="s">
        <v>300</v>
      </c>
      <c r="R906">
        <v>40</v>
      </c>
    </row>
    <row r="907" spans="1:18" x14ac:dyDescent="0.35">
      <c r="A907" t="s">
        <v>1465</v>
      </c>
      <c r="B907" t="s">
        <v>6187</v>
      </c>
      <c r="C907">
        <v>49.64</v>
      </c>
      <c r="D907">
        <v>4.76</v>
      </c>
      <c r="E907" t="s">
        <v>2380</v>
      </c>
      <c r="F907" t="s">
        <v>2380</v>
      </c>
      <c r="G907" t="s">
        <v>2383</v>
      </c>
      <c r="H907">
        <v>1</v>
      </c>
      <c r="I907" t="s">
        <v>2380</v>
      </c>
      <c r="J907" t="s">
        <v>8352</v>
      </c>
      <c r="K907" t="s">
        <v>8369</v>
      </c>
      <c r="L907" t="s">
        <v>8958</v>
      </c>
      <c r="M907">
        <v>0</v>
      </c>
      <c r="N907">
        <v>11994.89</v>
      </c>
      <c r="O907" t="s">
        <v>12</v>
      </c>
      <c r="P907" t="s">
        <v>11</v>
      </c>
      <c r="Q907" t="s">
        <v>23</v>
      </c>
      <c r="R907">
        <v>29</v>
      </c>
    </row>
    <row r="908" spans="1:18" x14ac:dyDescent="0.35">
      <c r="A908" t="s">
        <v>1464</v>
      </c>
      <c r="B908" t="s">
        <v>6298</v>
      </c>
      <c r="C908">
        <v>36.799999999999997</v>
      </c>
      <c r="D908">
        <v>5.73</v>
      </c>
      <c r="E908" t="s">
        <v>2383</v>
      </c>
      <c r="F908" t="s">
        <v>2380</v>
      </c>
      <c r="G908" t="s">
        <v>2383</v>
      </c>
      <c r="H908">
        <v>1</v>
      </c>
      <c r="I908" t="s">
        <v>2380</v>
      </c>
      <c r="J908" t="s">
        <v>8352</v>
      </c>
      <c r="K908" t="s">
        <v>8365</v>
      </c>
      <c r="L908" t="s">
        <v>9224</v>
      </c>
      <c r="M908">
        <v>3</v>
      </c>
      <c r="N908">
        <v>11987.68</v>
      </c>
      <c r="O908" t="s">
        <v>12</v>
      </c>
      <c r="P908" t="s">
        <v>11</v>
      </c>
      <c r="Q908" t="s">
        <v>535</v>
      </c>
      <c r="R908">
        <v>39</v>
      </c>
    </row>
    <row r="909" spans="1:18" x14ac:dyDescent="0.35">
      <c r="A909" t="s">
        <v>1463</v>
      </c>
      <c r="B909" t="s">
        <v>6300</v>
      </c>
      <c r="C909">
        <v>33.880000000000003</v>
      </c>
      <c r="D909">
        <v>10.78</v>
      </c>
      <c r="E909" t="s">
        <v>2383</v>
      </c>
      <c r="F909" t="s">
        <v>2380</v>
      </c>
      <c r="G909" t="s">
        <v>2380</v>
      </c>
      <c r="H909">
        <v>0</v>
      </c>
      <c r="I909" t="s">
        <v>2380</v>
      </c>
      <c r="J909" t="s">
        <v>8352</v>
      </c>
      <c r="K909" t="s">
        <v>8363</v>
      </c>
      <c r="L909" t="s">
        <v>8444</v>
      </c>
      <c r="M909">
        <v>3</v>
      </c>
      <c r="N909">
        <v>11987.17</v>
      </c>
      <c r="O909" t="s">
        <v>12</v>
      </c>
      <c r="P909" t="s">
        <v>12</v>
      </c>
      <c r="Q909" t="s">
        <v>13</v>
      </c>
      <c r="R909">
        <v>55</v>
      </c>
    </row>
    <row r="910" spans="1:18" x14ac:dyDescent="0.35">
      <c r="A910" t="s">
        <v>1462</v>
      </c>
      <c r="B910" t="s">
        <v>5327</v>
      </c>
      <c r="C910">
        <v>32.01</v>
      </c>
      <c r="D910">
        <v>5.08</v>
      </c>
      <c r="E910" t="s">
        <v>2383</v>
      </c>
      <c r="F910" t="s">
        <v>2380</v>
      </c>
      <c r="G910" t="s">
        <v>2380</v>
      </c>
      <c r="H910">
        <v>1</v>
      </c>
      <c r="I910" t="s">
        <v>2380</v>
      </c>
      <c r="J910" t="s">
        <v>8352</v>
      </c>
      <c r="K910" t="s">
        <v>8369</v>
      </c>
      <c r="L910" t="s">
        <v>9225</v>
      </c>
      <c r="M910">
        <v>1</v>
      </c>
      <c r="N910">
        <v>11946.63</v>
      </c>
      <c r="O910" t="s">
        <v>12</v>
      </c>
      <c r="P910" t="s">
        <v>11</v>
      </c>
      <c r="Q910" t="s">
        <v>13</v>
      </c>
      <c r="R910">
        <v>58</v>
      </c>
    </row>
    <row r="911" spans="1:18" x14ac:dyDescent="0.35">
      <c r="A911" t="s">
        <v>1461</v>
      </c>
      <c r="B911" t="s">
        <v>6303</v>
      </c>
      <c r="C911">
        <v>33.630000000000003</v>
      </c>
      <c r="D911">
        <v>11.39</v>
      </c>
      <c r="E911" t="s">
        <v>2380</v>
      </c>
      <c r="F911" t="s">
        <v>2380</v>
      </c>
      <c r="G911" t="s">
        <v>2380</v>
      </c>
      <c r="H911">
        <v>0</v>
      </c>
      <c r="I911" t="s">
        <v>2380</v>
      </c>
      <c r="J911" t="s">
        <v>8352</v>
      </c>
      <c r="K911" t="s">
        <v>8363</v>
      </c>
      <c r="L911" t="s">
        <v>9226</v>
      </c>
      <c r="M911">
        <v>1</v>
      </c>
      <c r="N911">
        <v>11945.13</v>
      </c>
      <c r="O911" t="s">
        <v>12</v>
      </c>
      <c r="P911" t="s">
        <v>11</v>
      </c>
      <c r="Q911" t="s">
        <v>23</v>
      </c>
      <c r="R911">
        <v>57</v>
      </c>
    </row>
    <row r="912" spans="1:18" x14ac:dyDescent="0.35">
      <c r="A912" t="s">
        <v>1460</v>
      </c>
      <c r="B912" t="s">
        <v>6305</v>
      </c>
      <c r="C912">
        <v>34.865000000000002</v>
      </c>
      <c r="D912">
        <v>5.35</v>
      </c>
      <c r="E912" t="s">
        <v>2383</v>
      </c>
      <c r="F912" t="s">
        <v>2380</v>
      </c>
      <c r="G912" t="s">
        <v>2380</v>
      </c>
      <c r="H912">
        <v>1</v>
      </c>
      <c r="I912" t="s">
        <v>2380</v>
      </c>
      <c r="J912" t="s">
        <v>8352</v>
      </c>
      <c r="K912" t="s">
        <v>8369</v>
      </c>
      <c r="L912" t="s">
        <v>9227</v>
      </c>
      <c r="M912">
        <v>0</v>
      </c>
      <c r="N912">
        <v>11944.59</v>
      </c>
      <c r="O912" t="s">
        <v>12</v>
      </c>
      <c r="P912" t="s">
        <v>11</v>
      </c>
      <c r="Q912" t="s">
        <v>168</v>
      </c>
      <c r="R912">
        <v>58</v>
      </c>
    </row>
    <row r="913" spans="1:18" x14ac:dyDescent="0.35">
      <c r="A913" t="s">
        <v>1459</v>
      </c>
      <c r="B913" t="s">
        <v>5491</v>
      </c>
      <c r="C913">
        <v>43.11</v>
      </c>
      <c r="D913">
        <v>5.6</v>
      </c>
      <c r="E913" t="s">
        <v>2380</v>
      </c>
      <c r="F913" t="s">
        <v>2380</v>
      </c>
      <c r="G913" t="s">
        <v>2380</v>
      </c>
      <c r="H913">
        <v>0</v>
      </c>
      <c r="I913" t="s">
        <v>2380</v>
      </c>
      <c r="J913" t="s">
        <v>8352</v>
      </c>
      <c r="K913" t="s">
        <v>8369</v>
      </c>
      <c r="L913" t="s">
        <v>9228</v>
      </c>
      <c r="M913">
        <v>3</v>
      </c>
      <c r="N913">
        <v>11941.83</v>
      </c>
      <c r="O913" t="s">
        <v>12</v>
      </c>
      <c r="P913" t="s">
        <v>16</v>
      </c>
      <c r="Q913" t="s">
        <v>249</v>
      </c>
      <c r="R913">
        <v>31</v>
      </c>
    </row>
    <row r="914" spans="1:18" x14ac:dyDescent="0.35">
      <c r="A914" t="s">
        <v>1458</v>
      </c>
      <c r="B914" t="s">
        <v>4898</v>
      </c>
      <c r="C914">
        <v>30.305</v>
      </c>
      <c r="D914">
        <v>4.2699999999999996</v>
      </c>
      <c r="E914" t="s">
        <v>2383</v>
      </c>
      <c r="F914" t="s">
        <v>2380</v>
      </c>
      <c r="G914" t="s">
        <v>2380</v>
      </c>
      <c r="H914">
        <v>1</v>
      </c>
      <c r="I914" t="s">
        <v>2380</v>
      </c>
      <c r="J914" t="s">
        <v>8352</v>
      </c>
      <c r="K914" t="s">
        <v>8369</v>
      </c>
      <c r="L914" t="s">
        <v>9229</v>
      </c>
      <c r="M914">
        <v>0</v>
      </c>
      <c r="N914">
        <v>11938.26</v>
      </c>
      <c r="O914" t="s">
        <v>12</v>
      </c>
      <c r="P914" t="s">
        <v>12</v>
      </c>
      <c r="Q914" t="s">
        <v>166</v>
      </c>
      <c r="R914">
        <v>58</v>
      </c>
    </row>
    <row r="915" spans="1:18" x14ac:dyDescent="0.35">
      <c r="A915" t="s">
        <v>1457</v>
      </c>
      <c r="B915" t="s">
        <v>6308</v>
      </c>
      <c r="C915">
        <v>25.175000000000001</v>
      </c>
      <c r="D915">
        <v>5.57</v>
      </c>
      <c r="E915" t="s">
        <v>2383</v>
      </c>
      <c r="F915" t="s">
        <v>2380</v>
      </c>
      <c r="G915" t="s">
        <v>2380</v>
      </c>
      <c r="H915">
        <v>1</v>
      </c>
      <c r="I915" t="s">
        <v>2380</v>
      </c>
      <c r="J915" t="s">
        <v>8353</v>
      </c>
      <c r="K915" t="s">
        <v>8369</v>
      </c>
      <c r="L915" t="s">
        <v>9230</v>
      </c>
      <c r="M915">
        <v>0</v>
      </c>
      <c r="N915">
        <v>11931.13</v>
      </c>
      <c r="O915" t="s">
        <v>12</v>
      </c>
      <c r="P915" t="s">
        <v>16</v>
      </c>
      <c r="Q915" t="s">
        <v>166</v>
      </c>
      <c r="R915">
        <v>58</v>
      </c>
    </row>
    <row r="916" spans="1:18" x14ac:dyDescent="0.35">
      <c r="A916" t="s">
        <v>1456</v>
      </c>
      <c r="B916" t="s">
        <v>6310</v>
      </c>
      <c r="C916">
        <v>26.8</v>
      </c>
      <c r="D916">
        <v>5.68</v>
      </c>
      <c r="E916" t="s">
        <v>2383</v>
      </c>
      <c r="F916" t="s">
        <v>2380</v>
      </c>
      <c r="G916" t="s">
        <v>2380</v>
      </c>
      <c r="H916">
        <v>1</v>
      </c>
      <c r="I916" t="s">
        <v>2380</v>
      </c>
      <c r="J916" t="s">
        <v>8353</v>
      </c>
      <c r="K916" t="s">
        <v>8369</v>
      </c>
      <c r="L916" t="s">
        <v>8829</v>
      </c>
      <c r="M916">
        <v>0</v>
      </c>
      <c r="N916">
        <v>11918.2</v>
      </c>
      <c r="O916" t="s">
        <v>12</v>
      </c>
      <c r="P916" t="s">
        <v>16</v>
      </c>
      <c r="Q916" t="s">
        <v>300</v>
      </c>
      <c r="R916">
        <v>58</v>
      </c>
    </row>
    <row r="917" spans="1:18" x14ac:dyDescent="0.35">
      <c r="A917" t="s">
        <v>1455</v>
      </c>
      <c r="B917" t="s">
        <v>6311</v>
      </c>
      <c r="C917">
        <v>21.78</v>
      </c>
      <c r="D917">
        <v>5.3</v>
      </c>
      <c r="E917" t="s">
        <v>2380</v>
      </c>
      <c r="F917" t="s">
        <v>2382</v>
      </c>
      <c r="G917" t="s">
        <v>2380</v>
      </c>
      <c r="H917">
        <v>1</v>
      </c>
      <c r="I917" t="s">
        <v>2380</v>
      </c>
      <c r="J917" t="s">
        <v>8354</v>
      </c>
      <c r="K917" t="s">
        <v>8369</v>
      </c>
      <c r="L917" t="s">
        <v>9231</v>
      </c>
      <c r="M917">
        <v>2</v>
      </c>
      <c r="N917">
        <v>11884.05</v>
      </c>
      <c r="O917" t="s">
        <v>12</v>
      </c>
      <c r="P917" t="s">
        <v>12</v>
      </c>
      <c r="Q917" t="s">
        <v>13</v>
      </c>
      <c r="R917">
        <v>19</v>
      </c>
    </row>
    <row r="918" spans="1:18" x14ac:dyDescent="0.35">
      <c r="A918" t="s">
        <v>1454</v>
      </c>
      <c r="B918" t="s">
        <v>6313</v>
      </c>
      <c r="C918">
        <v>30.14</v>
      </c>
      <c r="D918">
        <v>9.4499999999999993</v>
      </c>
      <c r="E918" t="s">
        <v>2383</v>
      </c>
      <c r="F918" t="s">
        <v>2380</v>
      </c>
      <c r="G918" t="s">
        <v>2380</v>
      </c>
      <c r="H918">
        <v>0</v>
      </c>
      <c r="I918" t="s">
        <v>2380</v>
      </c>
      <c r="J918" t="s">
        <v>8352</v>
      </c>
      <c r="K918" t="s">
        <v>8363</v>
      </c>
      <c r="L918" t="s">
        <v>9232</v>
      </c>
      <c r="M918">
        <v>2</v>
      </c>
      <c r="N918">
        <v>11881.97</v>
      </c>
      <c r="O918" t="s">
        <v>12</v>
      </c>
      <c r="P918" t="s">
        <v>16</v>
      </c>
      <c r="Q918" t="s">
        <v>13</v>
      </c>
      <c r="R918">
        <v>55</v>
      </c>
    </row>
    <row r="919" spans="1:18" x14ac:dyDescent="0.35">
      <c r="A919" t="s">
        <v>1453</v>
      </c>
      <c r="B919" t="s">
        <v>5508</v>
      </c>
      <c r="C919">
        <v>29.7</v>
      </c>
      <c r="D919">
        <v>6.79</v>
      </c>
      <c r="E919" t="s">
        <v>2383</v>
      </c>
      <c r="F919" t="s">
        <v>2380</v>
      </c>
      <c r="G919" t="s">
        <v>2380</v>
      </c>
      <c r="H919">
        <v>0</v>
      </c>
      <c r="I919" t="s">
        <v>2380</v>
      </c>
      <c r="J919" t="s">
        <v>8353</v>
      </c>
      <c r="K919" t="s">
        <v>8363</v>
      </c>
      <c r="L919" t="s">
        <v>9233</v>
      </c>
      <c r="M919">
        <v>2</v>
      </c>
      <c r="N919">
        <v>11881.36</v>
      </c>
      <c r="O919" t="s">
        <v>12</v>
      </c>
      <c r="P919" t="s">
        <v>11</v>
      </c>
      <c r="Q919" t="s">
        <v>42</v>
      </c>
      <c r="R919">
        <v>55</v>
      </c>
    </row>
    <row r="920" spans="1:18" x14ac:dyDescent="0.35">
      <c r="A920" t="s">
        <v>1452</v>
      </c>
      <c r="B920" t="s">
        <v>4827</v>
      </c>
      <c r="C920">
        <v>32.395000000000003</v>
      </c>
      <c r="D920">
        <v>11.1</v>
      </c>
      <c r="E920" t="s">
        <v>2383</v>
      </c>
      <c r="F920" t="s">
        <v>2380</v>
      </c>
      <c r="G920" t="s">
        <v>2380</v>
      </c>
      <c r="H920">
        <v>0</v>
      </c>
      <c r="I920" t="s">
        <v>2380</v>
      </c>
      <c r="J920" t="s">
        <v>8352</v>
      </c>
      <c r="K920" t="s">
        <v>8363</v>
      </c>
      <c r="L920" t="s">
        <v>9234</v>
      </c>
      <c r="M920">
        <v>1</v>
      </c>
      <c r="N920">
        <v>11879.1</v>
      </c>
      <c r="O920" t="s">
        <v>12</v>
      </c>
      <c r="P920" t="s">
        <v>12</v>
      </c>
      <c r="Q920" t="s">
        <v>247</v>
      </c>
      <c r="R920">
        <v>55</v>
      </c>
    </row>
    <row r="921" spans="1:18" x14ac:dyDescent="0.35">
      <c r="A921" t="s">
        <v>1451</v>
      </c>
      <c r="B921" t="s">
        <v>6317</v>
      </c>
      <c r="C921">
        <v>36.64</v>
      </c>
      <c r="D921">
        <v>7.26</v>
      </c>
      <c r="E921" t="s">
        <v>2380</v>
      </c>
      <c r="F921" t="s">
        <v>2380</v>
      </c>
      <c r="G921" t="s">
        <v>2380</v>
      </c>
      <c r="H921">
        <v>0</v>
      </c>
      <c r="I921" t="s">
        <v>2380</v>
      </c>
      <c r="J921" t="s">
        <v>8352</v>
      </c>
      <c r="K921" t="s">
        <v>8363</v>
      </c>
      <c r="L921" t="s">
        <v>9235</v>
      </c>
      <c r="M921">
        <v>0</v>
      </c>
      <c r="N921">
        <v>11858.56</v>
      </c>
      <c r="O921" t="s">
        <v>12</v>
      </c>
      <c r="P921" t="s">
        <v>12</v>
      </c>
      <c r="Q921" t="s">
        <v>42</v>
      </c>
      <c r="R921">
        <v>48</v>
      </c>
    </row>
    <row r="922" spans="1:18" x14ac:dyDescent="0.35">
      <c r="A922" t="s">
        <v>1450</v>
      </c>
      <c r="B922" t="s">
        <v>6319</v>
      </c>
      <c r="C922">
        <v>39.049999999999997</v>
      </c>
      <c r="D922">
        <v>5.27</v>
      </c>
      <c r="E922" t="s">
        <v>2383</v>
      </c>
      <c r="F922" t="s">
        <v>2380</v>
      </c>
      <c r="G922" t="s">
        <v>2380</v>
      </c>
      <c r="H922">
        <v>1</v>
      </c>
      <c r="I922" t="s">
        <v>2380</v>
      </c>
      <c r="J922" t="s">
        <v>8352</v>
      </c>
      <c r="K922" t="s">
        <v>8369</v>
      </c>
      <c r="L922" t="s">
        <v>9225</v>
      </c>
      <c r="M922">
        <v>0</v>
      </c>
      <c r="N922">
        <v>11856.41</v>
      </c>
      <c r="O922" t="s">
        <v>12</v>
      </c>
      <c r="P922" t="s">
        <v>11</v>
      </c>
      <c r="Q922" t="s">
        <v>13</v>
      </c>
      <c r="R922">
        <v>58</v>
      </c>
    </row>
    <row r="923" spans="1:18" x14ac:dyDescent="0.35">
      <c r="A923" t="s">
        <v>1449</v>
      </c>
      <c r="B923" t="s">
        <v>6321</v>
      </c>
      <c r="C923">
        <v>33.1</v>
      </c>
      <c r="D923">
        <v>5.46</v>
      </c>
      <c r="E923" t="s">
        <v>2383</v>
      </c>
      <c r="F923" t="s">
        <v>2380</v>
      </c>
      <c r="G923" t="s">
        <v>2380</v>
      </c>
      <c r="H923">
        <v>1</v>
      </c>
      <c r="I923" t="s">
        <v>2380</v>
      </c>
      <c r="J923" t="s">
        <v>8352</v>
      </c>
      <c r="K923" t="s">
        <v>8369</v>
      </c>
      <c r="L923" t="s">
        <v>9236</v>
      </c>
      <c r="M923">
        <v>0</v>
      </c>
      <c r="N923">
        <v>11848.14</v>
      </c>
      <c r="O923" t="s">
        <v>12</v>
      </c>
      <c r="P923" t="s">
        <v>11</v>
      </c>
      <c r="Q923" t="s">
        <v>42</v>
      </c>
      <c r="R923">
        <v>58</v>
      </c>
    </row>
    <row r="924" spans="1:18" x14ac:dyDescent="0.35">
      <c r="A924" t="s">
        <v>1448</v>
      </c>
      <c r="B924" t="s">
        <v>6323</v>
      </c>
      <c r="C924">
        <v>31.824999999999999</v>
      </c>
      <c r="D924">
        <v>8.1300000000000008</v>
      </c>
      <c r="E924" t="s">
        <v>2380</v>
      </c>
      <c r="F924" t="s">
        <v>2380</v>
      </c>
      <c r="G924" t="s">
        <v>2380</v>
      </c>
      <c r="H924">
        <v>0</v>
      </c>
      <c r="I924" t="s">
        <v>2380</v>
      </c>
      <c r="J924" t="s">
        <v>8352</v>
      </c>
      <c r="K924" t="s">
        <v>8363</v>
      </c>
      <c r="L924" t="s">
        <v>9237</v>
      </c>
      <c r="M924">
        <v>0</v>
      </c>
      <c r="N924">
        <v>11842.62</v>
      </c>
      <c r="O924" t="s">
        <v>12</v>
      </c>
      <c r="P924" t="s">
        <v>12</v>
      </c>
      <c r="Q924" t="s">
        <v>23</v>
      </c>
      <c r="R924">
        <v>57</v>
      </c>
    </row>
    <row r="925" spans="1:18" x14ac:dyDescent="0.35">
      <c r="A925" t="s">
        <v>1447</v>
      </c>
      <c r="B925" t="s">
        <v>6325</v>
      </c>
      <c r="C925">
        <v>29</v>
      </c>
      <c r="D925">
        <v>4.25</v>
      </c>
      <c r="E925" t="s">
        <v>2383</v>
      </c>
      <c r="F925" t="s">
        <v>2380</v>
      </c>
      <c r="G925" t="s">
        <v>2380</v>
      </c>
      <c r="H925">
        <v>1</v>
      </c>
      <c r="I925" t="s">
        <v>2380</v>
      </c>
      <c r="J925" t="s">
        <v>8353</v>
      </c>
      <c r="K925" t="s">
        <v>8369</v>
      </c>
      <c r="L925" t="s">
        <v>9238</v>
      </c>
      <c r="M925">
        <v>0</v>
      </c>
      <c r="N925">
        <v>11842.44</v>
      </c>
      <c r="O925" t="s">
        <v>12</v>
      </c>
      <c r="P925" t="s">
        <v>11</v>
      </c>
      <c r="Q925" t="s">
        <v>42</v>
      </c>
      <c r="R925">
        <v>58</v>
      </c>
    </row>
    <row r="926" spans="1:18" x14ac:dyDescent="0.35">
      <c r="A926" t="s">
        <v>1446</v>
      </c>
      <c r="B926" t="s">
        <v>6327</v>
      </c>
      <c r="C926">
        <v>30.495000000000001</v>
      </c>
      <c r="D926">
        <v>8.68</v>
      </c>
      <c r="E926" t="s">
        <v>2380</v>
      </c>
      <c r="F926" t="s">
        <v>2380</v>
      </c>
      <c r="G926" t="s">
        <v>2380</v>
      </c>
      <c r="H926">
        <v>0</v>
      </c>
      <c r="I926" t="s">
        <v>2380</v>
      </c>
      <c r="J926" t="s">
        <v>8352</v>
      </c>
      <c r="K926" t="s">
        <v>8363</v>
      </c>
      <c r="L926" t="s">
        <v>9239</v>
      </c>
      <c r="M926">
        <v>0</v>
      </c>
      <c r="N926">
        <v>11840.78</v>
      </c>
      <c r="O926" t="s">
        <v>12</v>
      </c>
      <c r="P926" t="s">
        <v>11</v>
      </c>
      <c r="Q926" t="s">
        <v>23</v>
      </c>
      <c r="R926">
        <v>57</v>
      </c>
    </row>
    <row r="927" spans="1:18" x14ac:dyDescent="0.35">
      <c r="A927" t="s">
        <v>1445</v>
      </c>
      <c r="B927" t="s">
        <v>6329</v>
      </c>
      <c r="C927">
        <v>25.2</v>
      </c>
      <c r="D927">
        <v>6.25</v>
      </c>
      <c r="E927" t="s">
        <v>2383</v>
      </c>
      <c r="F927" t="s">
        <v>2380</v>
      </c>
      <c r="G927" t="s">
        <v>2380</v>
      </c>
      <c r="H927">
        <v>1</v>
      </c>
      <c r="I927" t="s">
        <v>2380</v>
      </c>
      <c r="J927" t="s">
        <v>8353</v>
      </c>
      <c r="K927" t="s">
        <v>8365</v>
      </c>
      <c r="L927" t="s">
        <v>9240</v>
      </c>
      <c r="M927">
        <v>0</v>
      </c>
      <c r="N927">
        <v>11837.16</v>
      </c>
      <c r="O927" t="s">
        <v>12</v>
      </c>
      <c r="P927" t="s">
        <v>12</v>
      </c>
      <c r="Q927" t="s">
        <v>42</v>
      </c>
      <c r="R927">
        <v>58</v>
      </c>
    </row>
    <row r="928" spans="1:18" x14ac:dyDescent="0.35">
      <c r="A928" t="s">
        <v>1444</v>
      </c>
      <c r="B928" t="s">
        <v>5957</v>
      </c>
      <c r="C928">
        <v>22.77</v>
      </c>
      <c r="D928">
        <v>4.47</v>
      </c>
      <c r="E928" t="s">
        <v>2383</v>
      </c>
      <c r="F928" t="s">
        <v>2380</v>
      </c>
      <c r="G928" t="s">
        <v>2380</v>
      </c>
      <c r="H928">
        <v>1</v>
      </c>
      <c r="I928" t="s">
        <v>2380</v>
      </c>
      <c r="J928" t="s">
        <v>8354</v>
      </c>
      <c r="K928" t="s">
        <v>8369</v>
      </c>
      <c r="L928" t="s">
        <v>9236</v>
      </c>
      <c r="M928">
        <v>0</v>
      </c>
      <c r="N928">
        <v>11833.78</v>
      </c>
      <c r="O928" t="s">
        <v>12</v>
      </c>
      <c r="P928" t="s">
        <v>12</v>
      </c>
      <c r="Q928" t="s">
        <v>13</v>
      </c>
      <c r="R928">
        <v>58</v>
      </c>
    </row>
    <row r="929" spans="1:18" x14ac:dyDescent="0.35">
      <c r="A929" t="s">
        <v>1443</v>
      </c>
      <c r="B929" t="s">
        <v>6332</v>
      </c>
      <c r="C929">
        <v>23.18</v>
      </c>
      <c r="D929">
        <v>8.31</v>
      </c>
      <c r="E929" t="s">
        <v>2380</v>
      </c>
      <c r="F929" t="s">
        <v>2380</v>
      </c>
      <c r="G929" t="s">
        <v>2380</v>
      </c>
      <c r="H929">
        <v>0</v>
      </c>
      <c r="I929" t="s">
        <v>2380</v>
      </c>
      <c r="J929" t="s">
        <v>8354</v>
      </c>
      <c r="K929" t="s">
        <v>8363</v>
      </c>
      <c r="L929" t="s">
        <v>9241</v>
      </c>
      <c r="M929">
        <v>0</v>
      </c>
      <c r="N929">
        <v>11830.61</v>
      </c>
      <c r="O929" t="s">
        <v>12</v>
      </c>
      <c r="P929" t="s">
        <v>16</v>
      </c>
      <c r="Q929" t="s">
        <v>23</v>
      </c>
      <c r="R929">
        <v>57</v>
      </c>
    </row>
    <row r="930" spans="1:18" x14ac:dyDescent="0.35">
      <c r="A930" t="s">
        <v>1442</v>
      </c>
      <c r="B930" t="s">
        <v>6334</v>
      </c>
      <c r="C930">
        <v>35.409999999999997</v>
      </c>
      <c r="D930">
        <v>5.68</v>
      </c>
      <c r="E930" t="s">
        <v>2380</v>
      </c>
      <c r="F930" t="s">
        <v>2380</v>
      </c>
      <c r="G930" t="s">
        <v>2380</v>
      </c>
      <c r="H930">
        <v>0</v>
      </c>
      <c r="I930" t="s">
        <v>2380</v>
      </c>
      <c r="J930" t="s">
        <v>8352</v>
      </c>
      <c r="K930" t="s">
        <v>8369</v>
      </c>
      <c r="L930" t="s">
        <v>9242</v>
      </c>
      <c r="M930">
        <v>3</v>
      </c>
      <c r="N930">
        <v>11773.06</v>
      </c>
      <c r="O930" t="s">
        <v>12</v>
      </c>
      <c r="P930" t="s">
        <v>12</v>
      </c>
      <c r="Q930" t="s">
        <v>535</v>
      </c>
      <c r="R930">
        <v>40</v>
      </c>
    </row>
    <row r="931" spans="1:18" x14ac:dyDescent="0.35">
      <c r="A931" t="s">
        <v>1441</v>
      </c>
      <c r="B931" t="s">
        <v>6336</v>
      </c>
      <c r="C931">
        <v>32.11</v>
      </c>
      <c r="D931">
        <v>4.75</v>
      </c>
      <c r="E931" t="s">
        <v>2383</v>
      </c>
      <c r="F931" t="s">
        <v>2380</v>
      </c>
      <c r="G931" t="s">
        <v>2380</v>
      </c>
      <c r="H931">
        <v>2</v>
      </c>
      <c r="I931" t="s">
        <v>2380</v>
      </c>
      <c r="J931" t="s">
        <v>8352</v>
      </c>
      <c r="K931" t="s">
        <v>8369</v>
      </c>
      <c r="L931" t="s">
        <v>9243</v>
      </c>
      <c r="M931">
        <v>1</v>
      </c>
      <c r="N931">
        <v>11763</v>
      </c>
      <c r="O931" t="s">
        <v>12</v>
      </c>
      <c r="P931" t="s">
        <v>12</v>
      </c>
      <c r="Q931" t="s">
        <v>168</v>
      </c>
      <c r="R931">
        <v>56</v>
      </c>
    </row>
    <row r="932" spans="1:18" x14ac:dyDescent="0.35">
      <c r="A932" t="s">
        <v>1440</v>
      </c>
      <c r="B932" t="s">
        <v>5959</v>
      </c>
      <c r="C932">
        <v>34.479999999999997</v>
      </c>
      <c r="D932">
        <v>6.31</v>
      </c>
      <c r="E932" t="s">
        <v>2380</v>
      </c>
      <c r="F932" t="s">
        <v>2380</v>
      </c>
      <c r="G932" t="s">
        <v>2383</v>
      </c>
      <c r="H932">
        <v>1</v>
      </c>
      <c r="I932" t="s">
        <v>2380</v>
      </c>
      <c r="J932" t="s">
        <v>8352</v>
      </c>
      <c r="K932" t="s">
        <v>8365</v>
      </c>
      <c r="L932" t="s">
        <v>9244</v>
      </c>
      <c r="M932">
        <v>2</v>
      </c>
      <c r="N932">
        <v>11752.68</v>
      </c>
      <c r="O932" t="s">
        <v>12</v>
      </c>
      <c r="P932" t="s">
        <v>16</v>
      </c>
      <c r="Q932" t="s">
        <v>535</v>
      </c>
      <c r="R932">
        <v>43</v>
      </c>
    </row>
    <row r="933" spans="1:18" x14ac:dyDescent="0.35">
      <c r="A933" t="s">
        <v>1439</v>
      </c>
      <c r="B933" t="s">
        <v>5070</v>
      </c>
      <c r="C933">
        <v>34.39</v>
      </c>
      <c r="D933">
        <v>6.28</v>
      </c>
      <c r="E933" t="s">
        <v>2383</v>
      </c>
      <c r="F933" t="s">
        <v>2380</v>
      </c>
      <c r="G933" t="s">
        <v>2380</v>
      </c>
      <c r="H933">
        <v>1</v>
      </c>
      <c r="I933" t="s">
        <v>2380</v>
      </c>
      <c r="J933" t="s">
        <v>8352</v>
      </c>
      <c r="K933" t="s">
        <v>8365</v>
      </c>
      <c r="L933" t="s">
        <v>9245</v>
      </c>
      <c r="M933">
        <v>0</v>
      </c>
      <c r="N933">
        <v>11743.93</v>
      </c>
      <c r="O933" t="s">
        <v>12</v>
      </c>
      <c r="P933" t="s">
        <v>16</v>
      </c>
      <c r="Q933" t="s">
        <v>23</v>
      </c>
      <c r="R933">
        <v>58</v>
      </c>
    </row>
    <row r="934" spans="1:18" x14ac:dyDescent="0.35">
      <c r="A934" t="s">
        <v>1438</v>
      </c>
      <c r="B934" t="s">
        <v>6340</v>
      </c>
      <c r="C934">
        <v>26.4</v>
      </c>
      <c r="D934">
        <v>9.2899999999999991</v>
      </c>
      <c r="E934" t="s">
        <v>2383</v>
      </c>
      <c r="F934" t="s">
        <v>2380</v>
      </c>
      <c r="G934" t="s">
        <v>2383</v>
      </c>
      <c r="H934">
        <v>1</v>
      </c>
      <c r="I934" t="s">
        <v>2380</v>
      </c>
      <c r="J934" t="s">
        <v>8353</v>
      </c>
      <c r="K934" t="s">
        <v>8363</v>
      </c>
      <c r="L934" t="s">
        <v>9246</v>
      </c>
      <c r="M934">
        <v>0</v>
      </c>
      <c r="N934">
        <v>11743.3</v>
      </c>
      <c r="O934" t="s">
        <v>12</v>
      </c>
      <c r="P934" t="s">
        <v>12</v>
      </c>
      <c r="Q934" t="s">
        <v>13</v>
      </c>
      <c r="R934">
        <v>59</v>
      </c>
    </row>
    <row r="935" spans="1:18" x14ac:dyDescent="0.35">
      <c r="A935" t="s">
        <v>1437</v>
      </c>
      <c r="B935" t="s">
        <v>6341</v>
      </c>
      <c r="C935">
        <v>28.1</v>
      </c>
      <c r="D935">
        <v>5.79</v>
      </c>
      <c r="E935" t="s">
        <v>2383</v>
      </c>
      <c r="F935" t="s">
        <v>2380</v>
      </c>
      <c r="G935" t="s">
        <v>2383</v>
      </c>
      <c r="H935">
        <v>1</v>
      </c>
      <c r="I935" t="s">
        <v>2380</v>
      </c>
      <c r="J935" t="s">
        <v>8353</v>
      </c>
      <c r="K935" t="s">
        <v>8365</v>
      </c>
      <c r="L935" t="s">
        <v>9247</v>
      </c>
      <c r="M935">
        <v>3</v>
      </c>
      <c r="N935">
        <v>11741.73</v>
      </c>
      <c r="O935" t="s">
        <v>12</v>
      </c>
      <c r="P935" t="s">
        <v>16</v>
      </c>
      <c r="Q935" t="s">
        <v>42</v>
      </c>
      <c r="R935">
        <v>53</v>
      </c>
    </row>
    <row r="936" spans="1:18" x14ac:dyDescent="0.35">
      <c r="A936" t="s">
        <v>1436</v>
      </c>
      <c r="B936" t="s">
        <v>6343</v>
      </c>
      <c r="C936">
        <v>27</v>
      </c>
      <c r="D936">
        <v>4.54</v>
      </c>
      <c r="E936" t="s">
        <v>2383</v>
      </c>
      <c r="F936" t="s">
        <v>2380</v>
      </c>
      <c r="G936" t="s">
        <v>2380</v>
      </c>
      <c r="H936">
        <v>1</v>
      </c>
      <c r="I936" t="s">
        <v>2380</v>
      </c>
      <c r="J936" t="s">
        <v>8353</v>
      </c>
      <c r="K936" t="s">
        <v>8369</v>
      </c>
      <c r="L936" t="s">
        <v>8664</v>
      </c>
      <c r="M936">
        <v>2</v>
      </c>
      <c r="N936">
        <v>11737.85</v>
      </c>
      <c r="O936" t="s">
        <v>12</v>
      </c>
      <c r="P936" t="s">
        <v>16</v>
      </c>
      <c r="Q936" t="s">
        <v>42</v>
      </c>
      <c r="R936">
        <v>34</v>
      </c>
    </row>
    <row r="937" spans="1:18" x14ac:dyDescent="0.35">
      <c r="A937" t="s">
        <v>1435</v>
      </c>
      <c r="B937" t="s">
        <v>4852</v>
      </c>
      <c r="C937">
        <v>28.594999999999999</v>
      </c>
      <c r="D937">
        <v>4.68</v>
      </c>
      <c r="E937" t="s">
        <v>2383</v>
      </c>
      <c r="F937" t="s">
        <v>2380</v>
      </c>
      <c r="G937" t="s">
        <v>2380</v>
      </c>
      <c r="H937">
        <v>1</v>
      </c>
      <c r="I937" t="s">
        <v>2380</v>
      </c>
      <c r="J937" t="s">
        <v>8353</v>
      </c>
      <c r="K937" t="s">
        <v>8369</v>
      </c>
      <c r="L937" t="s">
        <v>9248</v>
      </c>
      <c r="M937">
        <v>0</v>
      </c>
      <c r="N937">
        <v>11735.88</v>
      </c>
      <c r="O937" t="s">
        <v>12</v>
      </c>
      <c r="P937" t="s">
        <v>16</v>
      </c>
      <c r="Q937" t="s">
        <v>23</v>
      </c>
      <c r="R937">
        <v>58</v>
      </c>
    </row>
    <row r="938" spans="1:18" x14ac:dyDescent="0.35">
      <c r="A938" t="s">
        <v>1434</v>
      </c>
      <c r="B938" t="s">
        <v>6345</v>
      </c>
      <c r="C938">
        <v>36.799999999999997</v>
      </c>
      <c r="D938">
        <v>5.88</v>
      </c>
      <c r="E938" t="s">
        <v>2380</v>
      </c>
      <c r="F938" t="s">
        <v>2380</v>
      </c>
      <c r="G938" t="s">
        <v>2380</v>
      </c>
      <c r="H938">
        <v>1</v>
      </c>
      <c r="I938" t="s">
        <v>2380</v>
      </c>
      <c r="J938" t="s">
        <v>8352</v>
      </c>
      <c r="K938" t="s">
        <v>8365</v>
      </c>
      <c r="L938" t="s">
        <v>9249</v>
      </c>
      <c r="M938">
        <v>3</v>
      </c>
      <c r="N938">
        <v>11730.82</v>
      </c>
      <c r="O938" t="s">
        <v>12</v>
      </c>
      <c r="P938" t="s">
        <v>12</v>
      </c>
      <c r="Q938" t="s">
        <v>535</v>
      </c>
      <c r="R938">
        <v>38</v>
      </c>
    </row>
    <row r="939" spans="1:18" x14ac:dyDescent="0.35">
      <c r="A939" t="s">
        <v>1433</v>
      </c>
      <c r="B939" t="s">
        <v>6347</v>
      </c>
      <c r="C939">
        <v>23.75</v>
      </c>
      <c r="D939">
        <v>5.42</v>
      </c>
      <c r="E939" t="s">
        <v>2383</v>
      </c>
      <c r="F939" t="s">
        <v>2380</v>
      </c>
      <c r="G939" t="s">
        <v>2383</v>
      </c>
      <c r="H939">
        <v>1</v>
      </c>
      <c r="I939" t="s">
        <v>2380</v>
      </c>
      <c r="J939" t="s">
        <v>8354</v>
      </c>
      <c r="K939" t="s">
        <v>8369</v>
      </c>
      <c r="L939" t="s">
        <v>9250</v>
      </c>
      <c r="M939">
        <v>2</v>
      </c>
      <c r="N939">
        <v>11729.68</v>
      </c>
      <c r="O939" t="s">
        <v>12</v>
      </c>
      <c r="P939" t="s">
        <v>16</v>
      </c>
      <c r="Q939" t="s">
        <v>247</v>
      </c>
      <c r="R939">
        <v>53</v>
      </c>
    </row>
    <row r="940" spans="1:18" x14ac:dyDescent="0.35">
      <c r="A940" t="s">
        <v>1432</v>
      </c>
      <c r="B940" t="s">
        <v>6349</v>
      </c>
      <c r="C940">
        <v>35.619999999999997</v>
      </c>
      <c r="D940">
        <v>4.16</v>
      </c>
      <c r="E940" t="s">
        <v>2380</v>
      </c>
      <c r="F940" t="s">
        <v>2380</v>
      </c>
      <c r="G940" t="s">
        <v>2380</v>
      </c>
      <c r="H940">
        <v>0</v>
      </c>
      <c r="I940" t="s">
        <v>2380</v>
      </c>
      <c r="J940" t="s">
        <v>8352</v>
      </c>
      <c r="K940" t="s">
        <v>8369</v>
      </c>
      <c r="L940" t="s">
        <v>9251</v>
      </c>
      <c r="M940">
        <v>3</v>
      </c>
      <c r="N940">
        <v>11712.97</v>
      </c>
      <c r="O940" t="s">
        <v>12</v>
      </c>
      <c r="P940" t="s">
        <v>11</v>
      </c>
      <c r="Q940" t="s">
        <v>300</v>
      </c>
      <c r="R940">
        <v>40</v>
      </c>
    </row>
    <row r="941" spans="1:18" x14ac:dyDescent="0.35">
      <c r="A941" t="s">
        <v>1431</v>
      </c>
      <c r="B941" t="s">
        <v>5464</v>
      </c>
      <c r="C941">
        <v>30.69</v>
      </c>
      <c r="D941">
        <v>7.05</v>
      </c>
      <c r="E941" t="s">
        <v>2383</v>
      </c>
      <c r="F941" t="s">
        <v>2380</v>
      </c>
      <c r="G941" t="s">
        <v>2380</v>
      </c>
      <c r="H941">
        <v>2</v>
      </c>
      <c r="I941" t="s">
        <v>2380</v>
      </c>
      <c r="J941" t="s">
        <v>8352</v>
      </c>
      <c r="K941" t="s">
        <v>8363</v>
      </c>
      <c r="L941" t="s">
        <v>9252</v>
      </c>
      <c r="M941">
        <v>0</v>
      </c>
      <c r="N941">
        <v>11696.52</v>
      </c>
      <c r="O941" t="s">
        <v>12</v>
      </c>
      <c r="P941" t="s">
        <v>16</v>
      </c>
      <c r="Q941" t="s">
        <v>300</v>
      </c>
      <c r="R941">
        <v>52</v>
      </c>
    </row>
    <row r="942" spans="1:18" x14ac:dyDescent="0.35">
      <c r="A942" t="s">
        <v>1430</v>
      </c>
      <c r="B942" t="s">
        <v>6352</v>
      </c>
      <c r="C942">
        <v>35.799999999999997</v>
      </c>
      <c r="D942">
        <v>5.63</v>
      </c>
      <c r="E942" t="s">
        <v>2383</v>
      </c>
      <c r="F942" t="s">
        <v>2380</v>
      </c>
      <c r="G942" t="s">
        <v>2380</v>
      </c>
      <c r="H942">
        <v>2</v>
      </c>
      <c r="I942" t="s">
        <v>2380</v>
      </c>
      <c r="J942" t="s">
        <v>8352</v>
      </c>
      <c r="K942" t="s">
        <v>8369</v>
      </c>
      <c r="L942" t="s">
        <v>9253</v>
      </c>
      <c r="M942">
        <v>1</v>
      </c>
      <c r="N942">
        <v>11674.13</v>
      </c>
      <c r="O942" t="s">
        <v>12</v>
      </c>
      <c r="P942" t="s">
        <v>16</v>
      </c>
      <c r="Q942" t="s">
        <v>42</v>
      </c>
      <c r="R942">
        <v>56</v>
      </c>
    </row>
    <row r="943" spans="1:18" x14ac:dyDescent="0.35">
      <c r="A943" t="s">
        <v>1429</v>
      </c>
      <c r="B943" t="s">
        <v>6354</v>
      </c>
      <c r="C943">
        <v>28.785</v>
      </c>
      <c r="D943">
        <v>4.24</v>
      </c>
      <c r="E943" t="s">
        <v>2383</v>
      </c>
      <c r="F943" t="s">
        <v>2380</v>
      </c>
      <c r="G943" t="s">
        <v>2380</v>
      </c>
      <c r="H943">
        <v>2</v>
      </c>
      <c r="I943" t="s">
        <v>2380</v>
      </c>
      <c r="J943" t="s">
        <v>8353</v>
      </c>
      <c r="K943" t="s">
        <v>8369</v>
      </c>
      <c r="L943" t="s">
        <v>9254</v>
      </c>
      <c r="M943">
        <v>0</v>
      </c>
      <c r="N943">
        <v>11658.38</v>
      </c>
      <c r="O943" t="s">
        <v>12</v>
      </c>
      <c r="P943" t="s">
        <v>12</v>
      </c>
      <c r="Q943" t="s">
        <v>247</v>
      </c>
      <c r="R943">
        <v>56</v>
      </c>
    </row>
    <row r="944" spans="1:18" x14ac:dyDescent="0.35">
      <c r="A944" t="s">
        <v>1428</v>
      </c>
      <c r="B944" t="s">
        <v>6356</v>
      </c>
      <c r="C944">
        <v>28.594999999999999</v>
      </c>
      <c r="D944">
        <v>4.96</v>
      </c>
      <c r="E944" t="s">
        <v>2383</v>
      </c>
      <c r="F944" t="s">
        <v>2380</v>
      </c>
      <c r="G944" t="s">
        <v>2380</v>
      </c>
      <c r="H944">
        <v>2</v>
      </c>
      <c r="I944" t="s">
        <v>2380</v>
      </c>
      <c r="J944" t="s">
        <v>8353</v>
      </c>
      <c r="K944" t="s">
        <v>8369</v>
      </c>
      <c r="L944" t="s">
        <v>9255</v>
      </c>
      <c r="M944">
        <v>0</v>
      </c>
      <c r="N944">
        <v>11658.12</v>
      </c>
      <c r="O944" t="s">
        <v>12</v>
      </c>
      <c r="P944" t="s">
        <v>16</v>
      </c>
      <c r="Q944" t="s">
        <v>247</v>
      </c>
      <c r="R944">
        <v>56</v>
      </c>
    </row>
    <row r="945" spans="1:18" x14ac:dyDescent="0.35">
      <c r="A945" t="s">
        <v>1427</v>
      </c>
      <c r="B945" t="s">
        <v>6357</v>
      </c>
      <c r="C945">
        <v>48.75</v>
      </c>
      <c r="D945">
        <v>4.34</v>
      </c>
      <c r="E945" t="s">
        <v>2380</v>
      </c>
      <c r="F945" t="s">
        <v>2380</v>
      </c>
      <c r="G945" t="s">
        <v>2380</v>
      </c>
      <c r="H945">
        <v>0</v>
      </c>
      <c r="I945" t="s">
        <v>2380</v>
      </c>
      <c r="J945" t="s">
        <v>8352</v>
      </c>
      <c r="K945" t="s">
        <v>8369</v>
      </c>
      <c r="L945" t="s">
        <v>9256</v>
      </c>
      <c r="M945">
        <v>0</v>
      </c>
      <c r="N945">
        <v>11657.81</v>
      </c>
      <c r="O945" t="s">
        <v>12</v>
      </c>
      <c r="P945" t="s">
        <v>11</v>
      </c>
      <c r="Q945" t="s">
        <v>249</v>
      </c>
      <c r="R945">
        <v>28</v>
      </c>
    </row>
    <row r="946" spans="1:18" x14ac:dyDescent="0.35">
      <c r="A946" t="s">
        <v>1426</v>
      </c>
      <c r="B946" t="s">
        <v>4906</v>
      </c>
      <c r="C946">
        <v>28.31</v>
      </c>
      <c r="D946">
        <v>5.43</v>
      </c>
      <c r="E946" t="s">
        <v>2383</v>
      </c>
      <c r="F946" t="s">
        <v>2380</v>
      </c>
      <c r="G946" t="s">
        <v>2380</v>
      </c>
      <c r="H946">
        <v>2</v>
      </c>
      <c r="I946" t="s">
        <v>2380</v>
      </c>
      <c r="J946" t="s">
        <v>8353</v>
      </c>
      <c r="K946" t="s">
        <v>8369</v>
      </c>
      <c r="L946" t="s">
        <v>9257</v>
      </c>
      <c r="M946">
        <v>0</v>
      </c>
      <c r="N946">
        <v>11657.72</v>
      </c>
      <c r="O946" t="s">
        <v>12</v>
      </c>
      <c r="P946" t="s">
        <v>11</v>
      </c>
      <c r="Q946" t="s">
        <v>247</v>
      </c>
      <c r="R946">
        <v>56</v>
      </c>
    </row>
    <row r="947" spans="1:18" x14ac:dyDescent="0.35">
      <c r="A947" t="s">
        <v>1425</v>
      </c>
      <c r="B947" t="s">
        <v>4774</v>
      </c>
      <c r="C947">
        <v>38.39</v>
      </c>
      <c r="D947">
        <v>8.33</v>
      </c>
      <c r="E947" t="s">
        <v>2383</v>
      </c>
      <c r="F947" t="s">
        <v>2380</v>
      </c>
      <c r="G947" t="s">
        <v>2380</v>
      </c>
      <c r="H947">
        <v>1</v>
      </c>
      <c r="I947" t="s">
        <v>2380</v>
      </c>
      <c r="J947" t="s">
        <v>8352</v>
      </c>
      <c r="K947" t="s">
        <v>8363</v>
      </c>
      <c r="L947" t="s">
        <v>9258</v>
      </c>
      <c r="M947">
        <v>3</v>
      </c>
      <c r="N947">
        <v>11625.11</v>
      </c>
      <c r="O947" t="s">
        <v>12</v>
      </c>
      <c r="P947" t="s">
        <v>12</v>
      </c>
      <c r="Q947" t="s">
        <v>632</v>
      </c>
      <c r="R947">
        <v>36</v>
      </c>
    </row>
    <row r="948" spans="1:18" x14ac:dyDescent="0.35">
      <c r="A948" t="s">
        <v>1424</v>
      </c>
      <c r="B948" t="s">
        <v>6360</v>
      </c>
      <c r="C948">
        <v>25.87</v>
      </c>
      <c r="D948">
        <v>5.63</v>
      </c>
      <c r="E948" t="s">
        <v>2383</v>
      </c>
      <c r="F948" t="s">
        <v>2380</v>
      </c>
      <c r="G948" t="s">
        <v>2380</v>
      </c>
      <c r="H948">
        <v>1</v>
      </c>
      <c r="I948" t="s">
        <v>2380</v>
      </c>
      <c r="J948" t="s">
        <v>8353</v>
      </c>
      <c r="K948" t="s">
        <v>8369</v>
      </c>
      <c r="L948" t="s">
        <v>9259</v>
      </c>
      <c r="M948">
        <v>0</v>
      </c>
      <c r="N948">
        <v>11602.75</v>
      </c>
      <c r="O948" t="s">
        <v>12</v>
      </c>
      <c r="P948" t="s">
        <v>16</v>
      </c>
      <c r="Q948" t="s">
        <v>516</v>
      </c>
      <c r="R948">
        <v>58</v>
      </c>
    </row>
    <row r="949" spans="1:18" x14ac:dyDescent="0.35">
      <c r="A949" t="s">
        <v>1423</v>
      </c>
      <c r="B949" t="s">
        <v>5015</v>
      </c>
      <c r="C949">
        <v>43.7</v>
      </c>
      <c r="D949">
        <v>7.23</v>
      </c>
      <c r="E949" t="s">
        <v>2380</v>
      </c>
      <c r="F949" t="s">
        <v>2380</v>
      </c>
      <c r="G949" t="s">
        <v>2380</v>
      </c>
      <c r="H949">
        <v>0</v>
      </c>
      <c r="I949" t="s">
        <v>2380</v>
      </c>
      <c r="J949" t="s">
        <v>8352</v>
      </c>
      <c r="K949" t="s">
        <v>8363</v>
      </c>
      <c r="L949" t="s">
        <v>9260</v>
      </c>
      <c r="M949">
        <v>1</v>
      </c>
      <c r="N949">
        <v>11576.13</v>
      </c>
      <c r="O949" t="s">
        <v>12</v>
      </c>
      <c r="P949" t="s">
        <v>12</v>
      </c>
      <c r="Q949" t="s">
        <v>42</v>
      </c>
      <c r="R949">
        <v>57</v>
      </c>
    </row>
    <row r="950" spans="1:18" x14ac:dyDescent="0.35">
      <c r="A950" t="s">
        <v>1422</v>
      </c>
      <c r="B950" t="s">
        <v>5158</v>
      </c>
      <c r="C950">
        <v>40.945</v>
      </c>
      <c r="D950">
        <v>10.57</v>
      </c>
      <c r="E950" t="s">
        <v>2380</v>
      </c>
      <c r="F950" t="s">
        <v>2380</v>
      </c>
      <c r="G950" t="s">
        <v>2380</v>
      </c>
      <c r="H950">
        <v>0</v>
      </c>
      <c r="I950" t="s">
        <v>2380</v>
      </c>
      <c r="J950" t="s">
        <v>8352</v>
      </c>
      <c r="K950" t="s">
        <v>8363</v>
      </c>
      <c r="L950" t="s">
        <v>9261</v>
      </c>
      <c r="M950">
        <v>0</v>
      </c>
      <c r="N950">
        <v>11566.3</v>
      </c>
      <c r="O950" t="s">
        <v>12</v>
      </c>
      <c r="P950" t="s">
        <v>12</v>
      </c>
      <c r="Q950" t="s">
        <v>168</v>
      </c>
      <c r="R950">
        <v>57</v>
      </c>
    </row>
    <row r="951" spans="1:18" x14ac:dyDescent="0.35">
      <c r="A951" t="s">
        <v>1421</v>
      </c>
      <c r="B951" t="s">
        <v>5579</v>
      </c>
      <c r="C951">
        <v>27.94</v>
      </c>
      <c r="D951">
        <v>7.92</v>
      </c>
      <c r="E951" t="s">
        <v>2380</v>
      </c>
      <c r="F951" t="s">
        <v>2380</v>
      </c>
      <c r="G951" t="s">
        <v>2380</v>
      </c>
      <c r="H951">
        <v>0</v>
      </c>
      <c r="I951" t="s">
        <v>2380</v>
      </c>
      <c r="J951" t="s">
        <v>8353</v>
      </c>
      <c r="K951" t="s">
        <v>8363</v>
      </c>
      <c r="L951" t="s">
        <v>8377</v>
      </c>
      <c r="M951">
        <v>1</v>
      </c>
      <c r="N951">
        <v>11554.22</v>
      </c>
      <c r="O951" t="s">
        <v>12</v>
      </c>
      <c r="P951" t="s">
        <v>16</v>
      </c>
      <c r="Q951" t="s">
        <v>13</v>
      </c>
      <c r="R951">
        <v>57</v>
      </c>
    </row>
    <row r="952" spans="1:18" x14ac:dyDescent="0.35">
      <c r="A952" t="s">
        <v>1420</v>
      </c>
      <c r="B952" t="s">
        <v>6365</v>
      </c>
      <c r="C952">
        <v>31.9</v>
      </c>
      <c r="D952">
        <v>10.119999999999999</v>
      </c>
      <c r="E952" t="s">
        <v>2380</v>
      </c>
      <c r="F952" t="s">
        <v>2380</v>
      </c>
      <c r="G952" t="s">
        <v>2380</v>
      </c>
      <c r="H952">
        <v>2</v>
      </c>
      <c r="I952" t="s">
        <v>2380</v>
      </c>
      <c r="J952" t="s">
        <v>8352</v>
      </c>
      <c r="K952" t="s">
        <v>8363</v>
      </c>
      <c r="L952" t="s">
        <v>9262</v>
      </c>
      <c r="M952">
        <v>5</v>
      </c>
      <c r="N952">
        <v>11552.9</v>
      </c>
      <c r="O952" t="s">
        <v>12</v>
      </c>
      <c r="P952" t="s">
        <v>11</v>
      </c>
      <c r="Q952" t="s">
        <v>42</v>
      </c>
      <c r="R952">
        <v>49</v>
      </c>
    </row>
    <row r="953" spans="1:18" x14ac:dyDescent="0.35">
      <c r="A953" t="s">
        <v>1419</v>
      </c>
      <c r="B953" t="s">
        <v>6366</v>
      </c>
      <c r="C953">
        <v>31.64</v>
      </c>
      <c r="D953">
        <v>7.91</v>
      </c>
      <c r="E953" t="s">
        <v>2380</v>
      </c>
      <c r="F953" t="s">
        <v>2380</v>
      </c>
      <c r="G953" t="s">
        <v>2380</v>
      </c>
      <c r="H953">
        <v>0</v>
      </c>
      <c r="I953" t="s">
        <v>2380</v>
      </c>
      <c r="J953" t="s">
        <v>8352</v>
      </c>
      <c r="K953" t="s">
        <v>8363</v>
      </c>
      <c r="L953" t="s">
        <v>9263</v>
      </c>
      <c r="M953">
        <v>0</v>
      </c>
      <c r="N953">
        <v>11540.25</v>
      </c>
      <c r="O953" t="s">
        <v>12</v>
      </c>
      <c r="P953" t="s">
        <v>16</v>
      </c>
      <c r="Q953" t="s">
        <v>23</v>
      </c>
      <c r="R953">
        <v>51</v>
      </c>
    </row>
    <row r="954" spans="1:18" x14ac:dyDescent="0.35">
      <c r="A954" t="s">
        <v>1418</v>
      </c>
      <c r="B954" t="s">
        <v>6368</v>
      </c>
      <c r="C954">
        <v>46.7</v>
      </c>
      <c r="D954">
        <v>10.9</v>
      </c>
      <c r="E954" t="s">
        <v>2380</v>
      </c>
      <c r="F954" t="s">
        <v>2380</v>
      </c>
      <c r="G954" t="s">
        <v>2380</v>
      </c>
      <c r="H954">
        <v>0</v>
      </c>
      <c r="I954" t="s">
        <v>2380</v>
      </c>
      <c r="J954" t="s">
        <v>8352</v>
      </c>
      <c r="K954" t="s">
        <v>8363</v>
      </c>
      <c r="L954" t="s">
        <v>9264</v>
      </c>
      <c r="M954">
        <v>2</v>
      </c>
      <c r="N954">
        <v>11538.42</v>
      </c>
      <c r="O954" t="s">
        <v>12</v>
      </c>
      <c r="P954" t="s">
        <v>16</v>
      </c>
      <c r="Q954" t="s">
        <v>42</v>
      </c>
      <c r="R954">
        <v>54</v>
      </c>
    </row>
    <row r="955" spans="1:18" x14ac:dyDescent="0.35">
      <c r="A955" t="s">
        <v>1417</v>
      </c>
      <c r="B955" t="s">
        <v>6370</v>
      </c>
      <c r="C955">
        <v>18.335000000000001</v>
      </c>
      <c r="D955">
        <v>11.83</v>
      </c>
      <c r="E955" t="s">
        <v>2380</v>
      </c>
      <c r="F955" t="s">
        <v>2380</v>
      </c>
      <c r="G955" t="s">
        <v>2380</v>
      </c>
      <c r="H955">
        <v>0</v>
      </c>
      <c r="I955" t="s">
        <v>2380</v>
      </c>
      <c r="J955" t="s">
        <v>8355</v>
      </c>
      <c r="K955" t="s">
        <v>8363</v>
      </c>
      <c r="L955" t="s">
        <v>9241</v>
      </c>
      <c r="M955">
        <v>0</v>
      </c>
      <c r="N955">
        <v>11534.87</v>
      </c>
      <c r="O955" t="s">
        <v>12</v>
      </c>
      <c r="P955" t="s">
        <v>16</v>
      </c>
      <c r="Q955" t="s">
        <v>356</v>
      </c>
      <c r="R955">
        <v>57</v>
      </c>
    </row>
    <row r="956" spans="1:18" x14ac:dyDescent="0.35">
      <c r="A956" t="s">
        <v>1416</v>
      </c>
      <c r="B956" t="s">
        <v>6235</v>
      </c>
      <c r="C956">
        <v>31.24</v>
      </c>
      <c r="D956">
        <v>7.42</v>
      </c>
      <c r="E956" t="s">
        <v>2383</v>
      </c>
      <c r="F956" t="s">
        <v>2380</v>
      </c>
      <c r="G956" t="s">
        <v>2380</v>
      </c>
      <c r="H956">
        <v>2</v>
      </c>
      <c r="I956" t="s">
        <v>2380</v>
      </c>
      <c r="J956" t="s">
        <v>8352</v>
      </c>
      <c r="K956" t="s">
        <v>8363</v>
      </c>
      <c r="L956" t="s">
        <v>9265</v>
      </c>
      <c r="M956">
        <v>0</v>
      </c>
      <c r="N956">
        <v>11530.12</v>
      </c>
      <c r="O956" t="s">
        <v>12</v>
      </c>
      <c r="P956" t="s">
        <v>16</v>
      </c>
      <c r="Q956" t="s">
        <v>23</v>
      </c>
      <c r="R956">
        <v>52</v>
      </c>
    </row>
    <row r="957" spans="1:18" x14ac:dyDescent="0.35">
      <c r="A957" t="s">
        <v>1415</v>
      </c>
      <c r="B957" t="s">
        <v>6373</v>
      </c>
      <c r="C957">
        <v>39.22</v>
      </c>
      <c r="D957">
        <v>5.62</v>
      </c>
      <c r="E957" t="s">
        <v>2383</v>
      </c>
      <c r="F957" t="s">
        <v>2380</v>
      </c>
      <c r="G957" t="s">
        <v>2380</v>
      </c>
      <c r="H957">
        <v>1</v>
      </c>
      <c r="I957" t="s">
        <v>2380</v>
      </c>
      <c r="J957" t="s">
        <v>8352</v>
      </c>
      <c r="K957" t="s">
        <v>8369</v>
      </c>
      <c r="L957" t="s">
        <v>9266</v>
      </c>
      <c r="M957">
        <v>3</v>
      </c>
      <c r="N957">
        <v>11524.25</v>
      </c>
      <c r="O957" t="s">
        <v>12</v>
      </c>
      <c r="P957" t="s">
        <v>16</v>
      </c>
      <c r="Q957" t="s">
        <v>535</v>
      </c>
      <c r="R957">
        <v>34</v>
      </c>
    </row>
    <row r="958" spans="1:18" x14ac:dyDescent="0.35">
      <c r="A958" t="s">
        <v>1414</v>
      </c>
      <c r="B958" t="s">
        <v>5015</v>
      </c>
      <c r="C958">
        <v>24.414999999999999</v>
      </c>
      <c r="D958">
        <v>7.16</v>
      </c>
      <c r="E958" t="s">
        <v>2380</v>
      </c>
      <c r="F958" t="s">
        <v>2380</v>
      </c>
      <c r="G958" t="s">
        <v>2380</v>
      </c>
      <c r="H958">
        <v>0</v>
      </c>
      <c r="I958" t="s">
        <v>2380</v>
      </c>
      <c r="J958" t="s">
        <v>8354</v>
      </c>
      <c r="K958" t="s">
        <v>8363</v>
      </c>
      <c r="L958" t="s">
        <v>9267</v>
      </c>
      <c r="M958">
        <v>4</v>
      </c>
      <c r="N958">
        <v>11520.1</v>
      </c>
      <c r="O958" t="s">
        <v>12</v>
      </c>
      <c r="P958" t="s">
        <v>16</v>
      </c>
      <c r="Q958" t="s">
        <v>23</v>
      </c>
      <c r="R958">
        <v>51</v>
      </c>
    </row>
    <row r="959" spans="1:18" x14ac:dyDescent="0.35">
      <c r="A959" t="s">
        <v>1413</v>
      </c>
      <c r="B959" t="s">
        <v>6375</v>
      </c>
      <c r="C959">
        <v>32.299999999999997</v>
      </c>
      <c r="D959">
        <v>9.89</v>
      </c>
      <c r="E959" t="s">
        <v>2380</v>
      </c>
      <c r="F959" t="s">
        <v>2380</v>
      </c>
      <c r="G959" t="s">
        <v>2380</v>
      </c>
      <c r="H959">
        <v>0</v>
      </c>
      <c r="I959" t="s">
        <v>2380</v>
      </c>
      <c r="J959" t="s">
        <v>8352</v>
      </c>
      <c r="K959" t="s">
        <v>8363</v>
      </c>
      <c r="L959" t="s">
        <v>9268</v>
      </c>
      <c r="M959">
        <v>1</v>
      </c>
      <c r="N959">
        <v>11512.41</v>
      </c>
      <c r="O959" t="s">
        <v>12</v>
      </c>
      <c r="P959" t="s">
        <v>16</v>
      </c>
      <c r="Q959" t="s">
        <v>247</v>
      </c>
      <c r="R959">
        <v>54</v>
      </c>
    </row>
    <row r="960" spans="1:18" x14ac:dyDescent="0.35">
      <c r="A960" t="s">
        <v>1412</v>
      </c>
      <c r="B960" t="s">
        <v>6377</v>
      </c>
      <c r="C960">
        <v>39.94</v>
      </c>
      <c r="D960">
        <v>5.14</v>
      </c>
      <c r="E960" t="s">
        <v>2380</v>
      </c>
      <c r="F960" t="s">
        <v>2380</v>
      </c>
      <c r="G960" t="s">
        <v>2380</v>
      </c>
      <c r="H960">
        <v>0</v>
      </c>
      <c r="I960" t="s">
        <v>2380</v>
      </c>
      <c r="J960" t="s">
        <v>8352</v>
      </c>
      <c r="K960" t="s">
        <v>8369</v>
      </c>
      <c r="L960" t="s">
        <v>9269</v>
      </c>
      <c r="M960">
        <v>3</v>
      </c>
      <c r="N960">
        <v>11511.61</v>
      </c>
      <c r="O960" t="s">
        <v>12</v>
      </c>
      <c r="P960" t="s">
        <v>12</v>
      </c>
      <c r="Q960" t="s">
        <v>535</v>
      </c>
      <c r="R960">
        <v>33</v>
      </c>
    </row>
    <row r="961" spans="1:18" x14ac:dyDescent="0.35">
      <c r="A961" t="s">
        <v>1411</v>
      </c>
      <c r="B961" t="s">
        <v>5949</v>
      </c>
      <c r="C961">
        <v>30</v>
      </c>
      <c r="D961">
        <v>5.61</v>
      </c>
      <c r="E961" t="s">
        <v>2383</v>
      </c>
      <c r="F961" t="s">
        <v>2380</v>
      </c>
      <c r="G961" t="s">
        <v>2383</v>
      </c>
      <c r="H961">
        <v>1</v>
      </c>
      <c r="I961" t="s">
        <v>2380</v>
      </c>
      <c r="J961" t="s">
        <v>8352</v>
      </c>
      <c r="K961" t="s">
        <v>8369</v>
      </c>
      <c r="L961" t="s">
        <v>9270</v>
      </c>
      <c r="M961">
        <v>0</v>
      </c>
      <c r="N961">
        <v>11497.69</v>
      </c>
      <c r="O961" t="s">
        <v>12</v>
      </c>
      <c r="P961" t="s">
        <v>16</v>
      </c>
      <c r="Q961" t="s">
        <v>23</v>
      </c>
      <c r="R961">
        <v>53</v>
      </c>
    </row>
    <row r="962" spans="1:18" x14ac:dyDescent="0.35">
      <c r="A962" t="s">
        <v>1410</v>
      </c>
      <c r="B962" t="s">
        <v>5471</v>
      </c>
      <c r="C962">
        <v>35.340000000000003</v>
      </c>
      <c r="D962">
        <v>5.51</v>
      </c>
      <c r="E962" t="s">
        <v>2383</v>
      </c>
      <c r="F962" t="s">
        <v>2380</v>
      </c>
      <c r="G962" t="s">
        <v>2383</v>
      </c>
      <c r="H962">
        <v>1</v>
      </c>
      <c r="I962" t="s">
        <v>2380</v>
      </c>
      <c r="J962" t="s">
        <v>8352</v>
      </c>
      <c r="K962" t="s">
        <v>8369</v>
      </c>
      <c r="L962" t="s">
        <v>9271</v>
      </c>
      <c r="M962">
        <v>3</v>
      </c>
      <c r="N962">
        <v>11492.46</v>
      </c>
      <c r="O962" t="s">
        <v>12</v>
      </c>
      <c r="P962" t="s">
        <v>12</v>
      </c>
      <c r="Q962" t="s">
        <v>535</v>
      </c>
      <c r="R962">
        <v>40</v>
      </c>
    </row>
    <row r="963" spans="1:18" x14ac:dyDescent="0.35">
      <c r="A963" t="s">
        <v>1409</v>
      </c>
      <c r="B963" t="s">
        <v>5313</v>
      </c>
      <c r="C963">
        <v>32.204999999999998</v>
      </c>
      <c r="D963">
        <v>8.3800000000000008</v>
      </c>
      <c r="E963" t="s">
        <v>2383</v>
      </c>
      <c r="F963" t="s">
        <v>2380</v>
      </c>
      <c r="G963" t="s">
        <v>2380</v>
      </c>
      <c r="H963">
        <v>2</v>
      </c>
      <c r="I963" t="s">
        <v>2380</v>
      </c>
      <c r="J963" t="s">
        <v>8352</v>
      </c>
      <c r="K963" t="s">
        <v>8363</v>
      </c>
      <c r="L963" t="s">
        <v>9272</v>
      </c>
      <c r="M963">
        <v>3</v>
      </c>
      <c r="N963">
        <v>11488.32</v>
      </c>
      <c r="O963" t="s">
        <v>12</v>
      </c>
      <c r="P963" t="s">
        <v>16</v>
      </c>
      <c r="Q963" t="s">
        <v>276</v>
      </c>
      <c r="R963">
        <v>52</v>
      </c>
    </row>
    <row r="964" spans="1:18" x14ac:dyDescent="0.35">
      <c r="A964" t="s">
        <v>1408</v>
      </c>
      <c r="B964" t="s">
        <v>6381</v>
      </c>
      <c r="C964">
        <v>33.880000000000003</v>
      </c>
      <c r="D964">
        <v>4.68</v>
      </c>
      <c r="E964" t="s">
        <v>2380</v>
      </c>
      <c r="F964" t="s">
        <v>2382</v>
      </c>
      <c r="G964" t="s">
        <v>2380</v>
      </c>
      <c r="H964">
        <v>1</v>
      </c>
      <c r="I964" t="s">
        <v>2380</v>
      </c>
      <c r="J964" t="s">
        <v>8352</v>
      </c>
      <c r="K964" t="s">
        <v>8369</v>
      </c>
      <c r="L964" t="s">
        <v>8892</v>
      </c>
      <c r="M964">
        <v>0</v>
      </c>
      <c r="N964">
        <v>11482.63</v>
      </c>
      <c r="O964" t="s">
        <v>12</v>
      </c>
      <c r="P964" t="s">
        <v>11</v>
      </c>
      <c r="Q964" t="s">
        <v>13</v>
      </c>
      <c r="R964">
        <v>18</v>
      </c>
    </row>
    <row r="965" spans="1:18" x14ac:dyDescent="0.35">
      <c r="A965" t="s">
        <v>1407</v>
      </c>
      <c r="B965" t="s">
        <v>6383</v>
      </c>
      <c r="C965">
        <v>26.63</v>
      </c>
      <c r="D965">
        <v>4.3600000000000003</v>
      </c>
      <c r="E965" t="s">
        <v>2383</v>
      </c>
      <c r="F965" t="s">
        <v>2380</v>
      </c>
      <c r="G965" t="s">
        <v>2380</v>
      </c>
      <c r="H965">
        <v>2</v>
      </c>
      <c r="I965" t="s">
        <v>2380</v>
      </c>
      <c r="J965" t="s">
        <v>8353</v>
      </c>
      <c r="K965" t="s">
        <v>8369</v>
      </c>
      <c r="L965" t="s">
        <v>9273</v>
      </c>
      <c r="M965">
        <v>0</v>
      </c>
      <c r="N965">
        <v>11478.14</v>
      </c>
      <c r="O965" t="s">
        <v>12</v>
      </c>
      <c r="P965" t="s">
        <v>11</v>
      </c>
      <c r="Q965" t="s">
        <v>200</v>
      </c>
      <c r="R965">
        <v>56</v>
      </c>
    </row>
    <row r="966" spans="1:18" x14ac:dyDescent="0.35">
      <c r="A966" t="s">
        <v>1406</v>
      </c>
      <c r="B966" t="s">
        <v>6385</v>
      </c>
      <c r="C966">
        <v>28.7</v>
      </c>
      <c r="D966">
        <v>7.74</v>
      </c>
      <c r="E966" t="s">
        <v>2380</v>
      </c>
      <c r="F966" t="s">
        <v>2380</v>
      </c>
      <c r="G966" t="s">
        <v>2380</v>
      </c>
      <c r="H966">
        <v>0</v>
      </c>
      <c r="I966" t="s">
        <v>2380</v>
      </c>
      <c r="J966" t="s">
        <v>8353</v>
      </c>
      <c r="K966" t="s">
        <v>8363</v>
      </c>
      <c r="L966" t="s">
        <v>9274</v>
      </c>
      <c r="M966">
        <v>0</v>
      </c>
      <c r="N966">
        <v>11455.28</v>
      </c>
      <c r="O966" t="s">
        <v>12</v>
      </c>
      <c r="P966" t="s">
        <v>11</v>
      </c>
      <c r="Q966" t="s">
        <v>42</v>
      </c>
      <c r="R966">
        <v>57</v>
      </c>
    </row>
    <row r="967" spans="1:18" x14ac:dyDescent="0.35">
      <c r="A967" t="s">
        <v>1405</v>
      </c>
      <c r="B967" t="s">
        <v>6387</v>
      </c>
      <c r="C967">
        <v>25.65</v>
      </c>
      <c r="D967">
        <v>4.05</v>
      </c>
      <c r="E967" t="s">
        <v>2383</v>
      </c>
      <c r="F967" t="s">
        <v>2380</v>
      </c>
      <c r="G967" t="s">
        <v>2380</v>
      </c>
      <c r="H967">
        <v>2</v>
      </c>
      <c r="I967" t="s">
        <v>2380</v>
      </c>
      <c r="J967" t="s">
        <v>8353</v>
      </c>
      <c r="K967" t="s">
        <v>8369</v>
      </c>
      <c r="L967" t="s">
        <v>9275</v>
      </c>
      <c r="M967">
        <v>0</v>
      </c>
      <c r="N967">
        <v>11454.02</v>
      </c>
      <c r="O967" t="s">
        <v>12</v>
      </c>
      <c r="P967" t="s">
        <v>16</v>
      </c>
      <c r="Q967" t="s">
        <v>23</v>
      </c>
      <c r="R967">
        <v>56</v>
      </c>
    </row>
    <row r="968" spans="1:18" x14ac:dyDescent="0.35">
      <c r="A968" t="s">
        <v>1404</v>
      </c>
      <c r="B968" t="s">
        <v>6389</v>
      </c>
      <c r="C968">
        <v>36.384999999999998</v>
      </c>
      <c r="D968">
        <v>11.49</v>
      </c>
      <c r="E968" t="s">
        <v>2380</v>
      </c>
      <c r="F968" t="s">
        <v>2380</v>
      </c>
      <c r="G968" t="s">
        <v>2380</v>
      </c>
      <c r="H968">
        <v>0</v>
      </c>
      <c r="I968" t="s">
        <v>2380</v>
      </c>
      <c r="J968" t="s">
        <v>8352</v>
      </c>
      <c r="K968" t="s">
        <v>8363</v>
      </c>
      <c r="L968" t="s">
        <v>9276</v>
      </c>
      <c r="M968">
        <v>3</v>
      </c>
      <c r="N968">
        <v>11436.74</v>
      </c>
      <c r="O968" t="s">
        <v>12</v>
      </c>
      <c r="P968" t="s">
        <v>12</v>
      </c>
      <c r="Q968" t="s">
        <v>23</v>
      </c>
      <c r="R968">
        <v>51</v>
      </c>
    </row>
    <row r="969" spans="1:18" x14ac:dyDescent="0.35">
      <c r="A969" t="s">
        <v>1403</v>
      </c>
      <c r="B969" t="s">
        <v>4856</v>
      </c>
      <c r="C969">
        <v>34.69</v>
      </c>
      <c r="D969">
        <v>5.65</v>
      </c>
      <c r="E969" t="s">
        <v>2380</v>
      </c>
      <c r="F969" t="s">
        <v>2380</v>
      </c>
      <c r="G969" t="s">
        <v>2380</v>
      </c>
      <c r="H969">
        <v>0</v>
      </c>
      <c r="I969" t="s">
        <v>2380</v>
      </c>
      <c r="J969" t="s">
        <v>8352</v>
      </c>
      <c r="K969" t="s">
        <v>8369</v>
      </c>
      <c r="L969" t="s">
        <v>9277</v>
      </c>
      <c r="M969">
        <v>2</v>
      </c>
      <c r="N969">
        <v>11435.74</v>
      </c>
      <c r="O969" t="s">
        <v>12</v>
      </c>
      <c r="P969" t="s">
        <v>12</v>
      </c>
      <c r="Q969" t="s">
        <v>300</v>
      </c>
      <c r="R969">
        <v>42</v>
      </c>
    </row>
    <row r="970" spans="1:18" x14ac:dyDescent="0.35">
      <c r="A970" t="s">
        <v>1402</v>
      </c>
      <c r="B970" t="s">
        <v>5830</v>
      </c>
      <c r="C970">
        <v>37.68</v>
      </c>
      <c r="D970">
        <v>4.29</v>
      </c>
      <c r="E970" t="s">
        <v>2383</v>
      </c>
      <c r="F970" t="s">
        <v>2380</v>
      </c>
      <c r="G970" t="s">
        <v>2380</v>
      </c>
      <c r="H970">
        <v>0</v>
      </c>
      <c r="I970" t="s">
        <v>2380</v>
      </c>
      <c r="J970" t="s">
        <v>8352</v>
      </c>
      <c r="K970" t="s">
        <v>8369</v>
      </c>
      <c r="L970" t="s">
        <v>9278</v>
      </c>
      <c r="M970">
        <v>3</v>
      </c>
      <c r="N970">
        <v>11419.49</v>
      </c>
      <c r="O970" t="s">
        <v>12</v>
      </c>
      <c r="P970" t="s">
        <v>16</v>
      </c>
      <c r="Q970" t="s">
        <v>23</v>
      </c>
      <c r="R970">
        <v>37</v>
      </c>
    </row>
    <row r="971" spans="1:18" x14ac:dyDescent="0.35">
      <c r="A971" t="s">
        <v>1401</v>
      </c>
      <c r="B971" t="s">
        <v>6393</v>
      </c>
      <c r="C971">
        <v>35.49</v>
      </c>
      <c r="D971">
        <v>4.74</v>
      </c>
      <c r="E971" t="s">
        <v>2383</v>
      </c>
      <c r="F971" t="s">
        <v>2380</v>
      </c>
      <c r="G971" t="s">
        <v>2383</v>
      </c>
      <c r="H971">
        <v>1</v>
      </c>
      <c r="I971" t="s">
        <v>2380</v>
      </c>
      <c r="J971" t="s">
        <v>8352</v>
      </c>
      <c r="K971" t="s">
        <v>8369</v>
      </c>
      <c r="L971" t="s">
        <v>9279</v>
      </c>
      <c r="M971">
        <v>3</v>
      </c>
      <c r="N971">
        <v>11412.02</v>
      </c>
      <c r="O971" t="s">
        <v>12</v>
      </c>
      <c r="P971" t="s">
        <v>16</v>
      </c>
      <c r="Q971" t="s">
        <v>300</v>
      </c>
      <c r="R971">
        <v>39</v>
      </c>
    </row>
    <row r="972" spans="1:18" x14ac:dyDescent="0.35">
      <c r="A972" t="s">
        <v>1400</v>
      </c>
      <c r="B972" t="s">
        <v>5487</v>
      </c>
      <c r="C972">
        <v>44.7</v>
      </c>
      <c r="D972">
        <v>7.6</v>
      </c>
      <c r="E972" t="s">
        <v>2383</v>
      </c>
      <c r="F972" t="s">
        <v>2380</v>
      </c>
      <c r="G972" t="s">
        <v>2380</v>
      </c>
      <c r="H972">
        <v>2</v>
      </c>
      <c r="I972" t="s">
        <v>2380</v>
      </c>
      <c r="J972" t="s">
        <v>8352</v>
      </c>
      <c r="K972" t="s">
        <v>8363</v>
      </c>
      <c r="L972" t="s">
        <v>9280</v>
      </c>
      <c r="M972">
        <v>3</v>
      </c>
      <c r="N972">
        <v>11411.69</v>
      </c>
      <c r="O972" t="s">
        <v>12</v>
      </c>
      <c r="P972" t="s">
        <v>11</v>
      </c>
      <c r="Q972" t="s">
        <v>42</v>
      </c>
      <c r="R972">
        <v>52</v>
      </c>
    </row>
    <row r="973" spans="1:18" x14ac:dyDescent="0.35">
      <c r="A973" t="s">
        <v>1399</v>
      </c>
      <c r="B973" t="s">
        <v>6396</v>
      </c>
      <c r="C973">
        <v>38.380000000000003</v>
      </c>
      <c r="D973">
        <v>8.5</v>
      </c>
      <c r="E973" t="s">
        <v>2383</v>
      </c>
      <c r="F973" t="s">
        <v>2380</v>
      </c>
      <c r="G973" t="s">
        <v>2380</v>
      </c>
      <c r="H973">
        <v>2</v>
      </c>
      <c r="I973" t="s">
        <v>2380</v>
      </c>
      <c r="J973" t="s">
        <v>8352</v>
      </c>
      <c r="K973" t="s">
        <v>8363</v>
      </c>
      <c r="L973" t="s">
        <v>8738</v>
      </c>
      <c r="M973">
        <v>2</v>
      </c>
      <c r="N973">
        <v>11396.9</v>
      </c>
      <c r="O973" t="s">
        <v>12</v>
      </c>
      <c r="P973" t="s">
        <v>12</v>
      </c>
      <c r="Q973" t="s">
        <v>247</v>
      </c>
      <c r="R973">
        <v>52</v>
      </c>
    </row>
    <row r="974" spans="1:18" x14ac:dyDescent="0.35">
      <c r="A974" t="s">
        <v>1398</v>
      </c>
      <c r="B974" t="s">
        <v>5035</v>
      </c>
      <c r="C974">
        <v>35.244999999999997</v>
      </c>
      <c r="D974">
        <v>11.22</v>
      </c>
      <c r="E974" t="s">
        <v>2383</v>
      </c>
      <c r="F974" t="s">
        <v>2380</v>
      </c>
      <c r="G974" t="s">
        <v>2380</v>
      </c>
      <c r="H974">
        <v>0</v>
      </c>
      <c r="I974" t="s">
        <v>2380</v>
      </c>
      <c r="J974" t="s">
        <v>8352</v>
      </c>
      <c r="K974" t="s">
        <v>8363</v>
      </c>
      <c r="L974" t="s">
        <v>9281</v>
      </c>
      <c r="M974">
        <v>1</v>
      </c>
      <c r="N974">
        <v>11394.07</v>
      </c>
      <c r="O974" t="s">
        <v>12</v>
      </c>
      <c r="P974" t="s">
        <v>16</v>
      </c>
      <c r="Q974" t="s">
        <v>170</v>
      </c>
      <c r="R974">
        <v>55</v>
      </c>
    </row>
    <row r="975" spans="1:18" x14ac:dyDescent="0.35">
      <c r="A975" t="s">
        <v>1397</v>
      </c>
      <c r="B975" t="s">
        <v>6398</v>
      </c>
      <c r="C975">
        <v>49.84</v>
      </c>
      <c r="D975">
        <v>5.0999999999999996</v>
      </c>
      <c r="E975" t="s">
        <v>2383</v>
      </c>
      <c r="F975" t="s">
        <v>2380</v>
      </c>
      <c r="G975" t="s">
        <v>2383</v>
      </c>
      <c r="H975">
        <v>1</v>
      </c>
      <c r="I975" t="s">
        <v>2380</v>
      </c>
      <c r="J975" t="s">
        <v>8352</v>
      </c>
      <c r="K975" t="s">
        <v>8369</v>
      </c>
      <c r="L975" t="s">
        <v>9282</v>
      </c>
      <c r="M975">
        <v>0</v>
      </c>
      <c r="N975">
        <v>11388.27</v>
      </c>
      <c r="O975" t="s">
        <v>12</v>
      </c>
      <c r="P975" t="s">
        <v>11</v>
      </c>
      <c r="Q975" t="s">
        <v>535</v>
      </c>
      <c r="R975">
        <v>25</v>
      </c>
    </row>
    <row r="976" spans="1:18" x14ac:dyDescent="0.35">
      <c r="A976" t="s">
        <v>1396</v>
      </c>
      <c r="B976" t="s">
        <v>5961</v>
      </c>
      <c r="C976">
        <v>49.06</v>
      </c>
      <c r="D976">
        <v>5.43</v>
      </c>
      <c r="E976" t="s">
        <v>2383</v>
      </c>
      <c r="F976" t="s">
        <v>2380</v>
      </c>
      <c r="G976" t="s">
        <v>2380</v>
      </c>
      <c r="H976">
        <v>1</v>
      </c>
      <c r="I976" t="s">
        <v>2380</v>
      </c>
      <c r="J976" t="s">
        <v>8352</v>
      </c>
      <c r="K976" t="s">
        <v>8369</v>
      </c>
      <c r="L976" t="s">
        <v>9283</v>
      </c>
      <c r="M976">
        <v>0</v>
      </c>
      <c r="N976">
        <v>11381.33</v>
      </c>
      <c r="O976" t="s">
        <v>12</v>
      </c>
      <c r="P976" t="s">
        <v>11</v>
      </c>
      <c r="Q976" t="s">
        <v>13</v>
      </c>
      <c r="R976">
        <v>58</v>
      </c>
    </row>
    <row r="977" spans="1:18" x14ac:dyDescent="0.35">
      <c r="A977" t="s">
        <v>1395</v>
      </c>
      <c r="B977" t="s">
        <v>6401</v>
      </c>
      <c r="C977">
        <v>30.88</v>
      </c>
      <c r="D977">
        <v>5.82</v>
      </c>
      <c r="E977" t="s">
        <v>2380</v>
      </c>
      <c r="F977" t="s">
        <v>2380</v>
      </c>
      <c r="G977" t="s">
        <v>2380</v>
      </c>
      <c r="H977">
        <v>2</v>
      </c>
      <c r="I977" t="s">
        <v>2380</v>
      </c>
      <c r="J977" t="s">
        <v>8352</v>
      </c>
      <c r="K977" t="s">
        <v>8365</v>
      </c>
      <c r="L977" t="s">
        <v>9284</v>
      </c>
      <c r="M977">
        <v>0</v>
      </c>
      <c r="N977">
        <v>11378.57</v>
      </c>
      <c r="O977" t="s">
        <v>12</v>
      </c>
      <c r="P977" t="s">
        <v>11</v>
      </c>
      <c r="Q977" t="s">
        <v>200</v>
      </c>
      <c r="R977">
        <v>50</v>
      </c>
    </row>
    <row r="978" spans="1:18" x14ac:dyDescent="0.35">
      <c r="A978" t="s">
        <v>1394</v>
      </c>
      <c r="B978" t="s">
        <v>6402</v>
      </c>
      <c r="C978">
        <v>33.35</v>
      </c>
      <c r="D978">
        <v>6.05</v>
      </c>
      <c r="E978" t="s">
        <v>2380</v>
      </c>
      <c r="F978" t="s">
        <v>2380</v>
      </c>
      <c r="G978" t="s">
        <v>2383</v>
      </c>
      <c r="H978">
        <v>1</v>
      </c>
      <c r="I978" t="s">
        <v>2380</v>
      </c>
      <c r="J978" t="s">
        <v>8352</v>
      </c>
      <c r="K978" t="s">
        <v>8365</v>
      </c>
      <c r="L978" t="s">
        <v>9285</v>
      </c>
      <c r="M978">
        <v>2</v>
      </c>
      <c r="N978">
        <v>11369.39</v>
      </c>
      <c r="O978" t="s">
        <v>12</v>
      </c>
      <c r="P978" t="s">
        <v>16</v>
      </c>
      <c r="Q978" t="s">
        <v>535</v>
      </c>
      <c r="R978">
        <v>44</v>
      </c>
    </row>
    <row r="979" spans="1:18" x14ac:dyDescent="0.35">
      <c r="A979" t="s">
        <v>1393</v>
      </c>
      <c r="B979" t="s">
        <v>5297</v>
      </c>
      <c r="C979">
        <v>38</v>
      </c>
      <c r="D979">
        <v>6.38</v>
      </c>
      <c r="E979" t="s">
        <v>2383</v>
      </c>
      <c r="F979" t="s">
        <v>2380</v>
      </c>
      <c r="G979" t="s">
        <v>2380</v>
      </c>
      <c r="H979">
        <v>1</v>
      </c>
      <c r="I979" t="s">
        <v>2380</v>
      </c>
      <c r="J979" t="s">
        <v>8352</v>
      </c>
      <c r="K979" t="s">
        <v>8365</v>
      </c>
      <c r="L979" t="s">
        <v>9286</v>
      </c>
      <c r="M979">
        <v>0</v>
      </c>
      <c r="N979">
        <v>11365.95</v>
      </c>
      <c r="O979" t="s">
        <v>12</v>
      </c>
      <c r="P979" t="s">
        <v>11</v>
      </c>
      <c r="Q979" t="s">
        <v>42</v>
      </c>
      <c r="R979">
        <v>58</v>
      </c>
    </row>
    <row r="980" spans="1:18" x14ac:dyDescent="0.35">
      <c r="A980" t="s">
        <v>1392</v>
      </c>
      <c r="B980" t="s">
        <v>4826</v>
      </c>
      <c r="C980">
        <v>36.08</v>
      </c>
      <c r="D980">
        <v>5.73</v>
      </c>
      <c r="E980" t="s">
        <v>2383</v>
      </c>
      <c r="F980" t="s">
        <v>2380</v>
      </c>
      <c r="G980" t="s">
        <v>2380</v>
      </c>
      <c r="H980">
        <v>1</v>
      </c>
      <c r="I980" t="s">
        <v>2380</v>
      </c>
      <c r="J980" t="s">
        <v>8352</v>
      </c>
      <c r="K980" t="s">
        <v>8365</v>
      </c>
      <c r="L980" t="s">
        <v>9287</v>
      </c>
      <c r="M980">
        <v>0</v>
      </c>
      <c r="N980">
        <v>11363.28</v>
      </c>
      <c r="O980" t="s">
        <v>12</v>
      </c>
      <c r="P980" t="s">
        <v>16</v>
      </c>
      <c r="Q980" t="s">
        <v>13</v>
      </c>
      <c r="R980">
        <v>58</v>
      </c>
    </row>
    <row r="981" spans="1:18" x14ac:dyDescent="0.35">
      <c r="A981" t="s">
        <v>1391</v>
      </c>
      <c r="B981" t="s">
        <v>5162</v>
      </c>
      <c r="C981">
        <v>35.700000000000003</v>
      </c>
      <c r="D981">
        <v>5.47</v>
      </c>
      <c r="E981" t="s">
        <v>2383</v>
      </c>
      <c r="F981" t="s">
        <v>2380</v>
      </c>
      <c r="G981" t="s">
        <v>2380</v>
      </c>
      <c r="H981">
        <v>1</v>
      </c>
      <c r="I981" t="s">
        <v>2380</v>
      </c>
      <c r="J981" t="s">
        <v>8352</v>
      </c>
      <c r="K981" t="s">
        <v>8369</v>
      </c>
      <c r="L981" t="s">
        <v>9288</v>
      </c>
      <c r="M981">
        <v>0</v>
      </c>
      <c r="N981">
        <v>11362.76</v>
      </c>
      <c r="O981" t="s">
        <v>12</v>
      </c>
      <c r="P981" t="s">
        <v>16</v>
      </c>
      <c r="Q981" t="s">
        <v>42</v>
      </c>
      <c r="R981">
        <v>58</v>
      </c>
    </row>
    <row r="982" spans="1:18" x14ac:dyDescent="0.35">
      <c r="A982" t="s">
        <v>1390</v>
      </c>
      <c r="B982" t="s">
        <v>6407</v>
      </c>
      <c r="C982">
        <v>34.01</v>
      </c>
      <c r="D982">
        <v>11.3</v>
      </c>
      <c r="E982" t="s">
        <v>2380</v>
      </c>
      <c r="F982" t="s">
        <v>2380</v>
      </c>
      <c r="G982" t="s">
        <v>2380</v>
      </c>
      <c r="H982">
        <v>0</v>
      </c>
      <c r="I982" t="s">
        <v>2380</v>
      </c>
      <c r="J982" t="s">
        <v>8352</v>
      </c>
      <c r="K982" t="s">
        <v>8363</v>
      </c>
      <c r="L982" t="s">
        <v>9289</v>
      </c>
      <c r="M982">
        <v>0</v>
      </c>
      <c r="N982">
        <v>11356.66</v>
      </c>
      <c r="O982" t="s">
        <v>12</v>
      </c>
      <c r="P982" t="s">
        <v>12</v>
      </c>
      <c r="Q982" t="s">
        <v>23</v>
      </c>
      <c r="R982">
        <v>57</v>
      </c>
    </row>
    <row r="983" spans="1:18" x14ac:dyDescent="0.35">
      <c r="A983" t="s">
        <v>1389</v>
      </c>
      <c r="B983" t="s">
        <v>6409</v>
      </c>
      <c r="C983">
        <v>31.54</v>
      </c>
      <c r="D983">
        <v>6.72</v>
      </c>
      <c r="E983" t="s">
        <v>2380</v>
      </c>
      <c r="F983" t="s">
        <v>2380</v>
      </c>
      <c r="G983" t="s">
        <v>2380</v>
      </c>
      <c r="H983">
        <v>0</v>
      </c>
      <c r="I983" t="s">
        <v>2380</v>
      </c>
      <c r="J983" t="s">
        <v>8352</v>
      </c>
      <c r="K983" t="s">
        <v>8363</v>
      </c>
      <c r="L983" t="s">
        <v>8419</v>
      </c>
      <c r="M983">
        <v>0</v>
      </c>
      <c r="N983">
        <v>11353.23</v>
      </c>
      <c r="O983" t="s">
        <v>12</v>
      </c>
      <c r="P983" t="s">
        <v>16</v>
      </c>
      <c r="Q983" t="s">
        <v>23</v>
      </c>
      <c r="R983">
        <v>57</v>
      </c>
    </row>
    <row r="984" spans="1:18" x14ac:dyDescent="0.35">
      <c r="A984" t="s">
        <v>1388</v>
      </c>
      <c r="B984" t="s">
        <v>5172</v>
      </c>
      <c r="C984">
        <v>23.3</v>
      </c>
      <c r="D984">
        <v>5.36</v>
      </c>
      <c r="E984" t="s">
        <v>2383</v>
      </c>
      <c r="F984" t="s">
        <v>2380</v>
      </c>
      <c r="G984" t="s">
        <v>2380</v>
      </c>
      <c r="H984">
        <v>1</v>
      </c>
      <c r="I984" t="s">
        <v>2380</v>
      </c>
      <c r="J984" t="s">
        <v>8354</v>
      </c>
      <c r="K984" t="s">
        <v>8369</v>
      </c>
      <c r="L984" t="s">
        <v>9290</v>
      </c>
      <c r="M984">
        <v>0</v>
      </c>
      <c r="N984">
        <v>11345.52</v>
      </c>
      <c r="O984" t="s">
        <v>12</v>
      </c>
      <c r="P984" t="s">
        <v>12</v>
      </c>
      <c r="Q984" t="s">
        <v>42</v>
      </c>
      <c r="R984">
        <v>58</v>
      </c>
    </row>
    <row r="985" spans="1:18" x14ac:dyDescent="0.35">
      <c r="A985" t="s">
        <v>1387</v>
      </c>
      <c r="B985" t="s">
        <v>6412</v>
      </c>
      <c r="C985">
        <v>27.75</v>
      </c>
      <c r="D985">
        <v>9.8800000000000008</v>
      </c>
      <c r="E985" t="s">
        <v>2380</v>
      </c>
      <c r="F985" t="s">
        <v>2380</v>
      </c>
      <c r="G985" t="s">
        <v>2380</v>
      </c>
      <c r="H985">
        <v>0</v>
      </c>
      <c r="I985" t="s">
        <v>2380</v>
      </c>
      <c r="J985" t="s">
        <v>8353</v>
      </c>
      <c r="K985" t="s">
        <v>8363</v>
      </c>
      <c r="L985" t="s">
        <v>9291</v>
      </c>
      <c r="M985">
        <v>0</v>
      </c>
      <c r="N985">
        <v>11344.32</v>
      </c>
      <c r="O985" t="s">
        <v>12</v>
      </c>
      <c r="P985" t="s">
        <v>11</v>
      </c>
      <c r="Q985" t="s">
        <v>200</v>
      </c>
      <c r="R985">
        <v>54</v>
      </c>
    </row>
    <row r="986" spans="1:18" x14ac:dyDescent="0.35">
      <c r="A986" t="s">
        <v>1386</v>
      </c>
      <c r="B986" t="s">
        <v>6414</v>
      </c>
      <c r="C986">
        <v>42.46</v>
      </c>
      <c r="D986">
        <v>4.1100000000000003</v>
      </c>
      <c r="E986" t="s">
        <v>2380</v>
      </c>
      <c r="F986" t="s">
        <v>2380</v>
      </c>
      <c r="G986" t="s">
        <v>2380</v>
      </c>
      <c r="H986">
        <v>0</v>
      </c>
      <c r="I986" t="s">
        <v>2380</v>
      </c>
      <c r="J986" t="s">
        <v>8352</v>
      </c>
      <c r="K986" t="s">
        <v>8369</v>
      </c>
      <c r="L986" t="s">
        <v>9292</v>
      </c>
      <c r="M986">
        <v>1</v>
      </c>
      <c r="N986">
        <v>11326.71</v>
      </c>
      <c r="O986" t="s">
        <v>12</v>
      </c>
      <c r="P986" t="s">
        <v>12</v>
      </c>
      <c r="Q986" t="s">
        <v>13</v>
      </c>
      <c r="R986">
        <v>33</v>
      </c>
    </row>
    <row r="987" spans="1:18" x14ac:dyDescent="0.35">
      <c r="A987" t="s">
        <v>1385</v>
      </c>
      <c r="B987" t="s">
        <v>6416</v>
      </c>
      <c r="C987">
        <v>54.47</v>
      </c>
      <c r="D987">
        <v>7.48</v>
      </c>
      <c r="E987" t="s">
        <v>2380</v>
      </c>
      <c r="F987" t="s">
        <v>2380</v>
      </c>
      <c r="G987" t="s">
        <v>2380</v>
      </c>
      <c r="H987">
        <v>0</v>
      </c>
      <c r="I987" t="s">
        <v>2380</v>
      </c>
      <c r="J987" t="s">
        <v>8352</v>
      </c>
      <c r="K987" t="s">
        <v>8363</v>
      </c>
      <c r="L987" t="s">
        <v>9293</v>
      </c>
      <c r="M987">
        <v>0</v>
      </c>
      <c r="N987">
        <v>11321.49</v>
      </c>
      <c r="O987" t="s">
        <v>12</v>
      </c>
      <c r="P987" t="s">
        <v>12</v>
      </c>
      <c r="Q987" t="s">
        <v>23</v>
      </c>
      <c r="R987">
        <v>20</v>
      </c>
    </row>
    <row r="988" spans="1:18" x14ac:dyDescent="0.35">
      <c r="A988" t="s">
        <v>1384</v>
      </c>
      <c r="B988" t="s">
        <v>5213</v>
      </c>
      <c r="C988">
        <v>24.93</v>
      </c>
      <c r="D988">
        <v>9.18</v>
      </c>
      <c r="E988" t="s">
        <v>2383</v>
      </c>
      <c r="F988" t="s">
        <v>2380</v>
      </c>
      <c r="G988" t="s">
        <v>2383</v>
      </c>
      <c r="H988">
        <v>1</v>
      </c>
      <c r="I988" t="s">
        <v>2380</v>
      </c>
      <c r="J988" t="s">
        <v>8354</v>
      </c>
      <c r="K988" t="s">
        <v>8363</v>
      </c>
      <c r="L988" t="s">
        <v>9294</v>
      </c>
      <c r="M988">
        <v>0</v>
      </c>
      <c r="N988">
        <v>11319.12</v>
      </c>
      <c r="O988" t="s">
        <v>12</v>
      </c>
      <c r="P988" t="s">
        <v>16</v>
      </c>
      <c r="Q988" t="s">
        <v>23</v>
      </c>
      <c r="R988">
        <v>59</v>
      </c>
    </row>
    <row r="989" spans="1:18" x14ac:dyDescent="0.35">
      <c r="A989" t="s">
        <v>1383</v>
      </c>
      <c r="B989" t="s">
        <v>6260</v>
      </c>
      <c r="C989">
        <v>48.12</v>
      </c>
      <c r="D989">
        <v>4.51</v>
      </c>
      <c r="E989" t="s">
        <v>2383</v>
      </c>
      <c r="F989" t="s">
        <v>2380</v>
      </c>
      <c r="G989" t="s">
        <v>2380</v>
      </c>
      <c r="H989">
        <v>1</v>
      </c>
      <c r="I989" t="s">
        <v>2380</v>
      </c>
      <c r="J989" t="s">
        <v>8352</v>
      </c>
      <c r="K989" t="s">
        <v>8369</v>
      </c>
      <c r="L989" t="s">
        <v>9295</v>
      </c>
      <c r="M989">
        <v>0</v>
      </c>
      <c r="N989">
        <v>11318.57</v>
      </c>
      <c r="O989" t="s">
        <v>12</v>
      </c>
      <c r="P989" t="s">
        <v>11</v>
      </c>
      <c r="Q989" t="s">
        <v>535</v>
      </c>
      <c r="R989">
        <v>27</v>
      </c>
    </row>
    <row r="990" spans="1:18" x14ac:dyDescent="0.35">
      <c r="A990" t="s">
        <v>1382</v>
      </c>
      <c r="B990" t="s">
        <v>6419</v>
      </c>
      <c r="C990">
        <v>24.91</v>
      </c>
      <c r="D990">
        <v>7.33</v>
      </c>
      <c r="E990" t="s">
        <v>2383</v>
      </c>
      <c r="F990" t="s">
        <v>2380</v>
      </c>
      <c r="G990" t="s">
        <v>2383</v>
      </c>
      <c r="H990">
        <v>1</v>
      </c>
      <c r="I990" t="s">
        <v>2380</v>
      </c>
      <c r="J990" t="s">
        <v>8354</v>
      </c>
      <c r="K990" t="s">
        <v>8363</v>
      </c>
      <c r="L990" t="s">
        <v>9296</v>
      </c>
      <c r="M990">
        <v>0</v>
      </c>
      <c r="N990">
        <v>11312.33</v>
      </c>
      <c r="O990" t="s">
        <v>12</v>
      </c>
      <c r="P990" t="s">
        <v>12</v>
      </c>
      <c r="Q990" t="s">
        <v>23</v>
      </c>
      <c r="R990">
        <v>59</v>
      </c>
    </row>
    <row r="991" spans="1:18" x14ac:dyDescent="0.35">
      <c r="A991" t="s">
        <v>1381</v>
      </c>
      <c r="B991" t="s">
        <v>4890</v>
      </c>
      <c r="C991">
        <v>27.645</v>
      </c>
      <c r="D991">
        <v>10.56</v>
      </c>
      <c r="E991" t="s">
        <v>2380</v>
      </c>
      <c r="F991" t="s">
        <v>2380</v>
      </c>
      <c r="G991" t="s">
        <v>2380</v>
      </c>
      <c r="H991">
        <v>0</v>
      </c>
      <c r="I991" t="s">
        <v>2380</v>
      </c>
      <c r="J991" t="s">
        <v>8353</v>
      </c>
      <c r="K991" t="s">
        <v>8363</v>
      </c>
      <c r="L991" t="s">
        <v>9297</v>
      </c>
      <c r="M991">
        <v>1</v>
      </c>
      <c r="N991">
        <v>11305.93</v>
      </c>
      <c r="O991" t="s">
        <v>12</v>
      </c>
      <c r="P991" t="s">
        <v>16</v>
      </c>
      <c r="Q991" t="s">
        <v>23</v>
      </c>
      <c r="R991">
        <v>54</v>
      </c>
    </row>
    <row r="992" spans="1:18" x14ac:dyDescent="0.35">
      <c r="A992" t="s">
        <v>1380</v>
      </c>
      <c r="B992" t="s">
        <v>6422</v>
      </c>
      <c r="C992">
        <v>33.700000000000003</v>
      </c>
      <c r="D992">
        <v>4.01</v>
      </c>
      <c r="E992" t="s">
        <v>2380</v>
      </c>
      <c r="F992" t="s">
        <v>2380</v>
      </c>
      <c r="G992" t="s">
        <v>2380</v>
      </c>
      <c r="H992">
        <v>2</v>
      </c>
      <c r="I992" t="s">
        <v>2380</v>
      </c>
      <c r="J992" t="s">
        <v>8352</v>
      </c>
      <c r="K992" t="s">
        <v>8369</v>
      </c>
      <c r="L992" t="s">
        <v>9298</v>
      </c>
      <c r="M992">
        <v>4</v>
      </c>
      <c r="N992">
        <v>11299.34</v>
      </c>
      <c r="O992" t="s">
        <v>12</v>
      </c>
      <c r="P992" t="s">
        <v>11</v>
      </c>
      <c r="Q992" t="s">
        <v>42</v>
      </c>
      <c r="R992">
        <v>50</v>
      </c>
    </row>
    <row r="993" spans="1:18" x14ac:dyDescent="0.35">
      <c r="A993" t="s">
        <v>1379</v>
      </c>
      <c r="B993" t="s">
        <v>6423</v>
      </c>
      <c r="C993">
        <v>38.93</v>
      </c>
      <c r="D993">
        <v>5.64</v>
      </c>
      <c r="E993" t="s">
        <v>2383</v>
      </c>
      <c r="F993" t="s">
        <v>2380</v>
      </c>
      <c r="G993" t="s">
        <v>2380</v>
      </c>
      <c r="H993">
        <v>1</v>
      </c>
      <c r="I993" t="s">
        <v>2380</v>
      </c>
      <c r="J993" t="s">
        <v>8352</v>
      </c>
      <c r="K993" t="s">
        <v>8369</v>
      </c>
      <c r="L993" t="s">
        <v>9299</v>
      </c>
      <c r="M993">
        <v>3</v>
      </c>
      <c r="N993">
        <v>11294.57</v>
      </c>
      <c r="O993" t="s">
        <v>12</v>
      </c>
      <c r="P993" t="s">
        <v>16</v>
      </c>
      <c r="Q993" t="s">
        <v>632</v>
      </c>
      <c r="R993">
        <v>34</v>
      </c>
    </row>
    <row r="994" spans="1:18" x14ac:dyDescent="0.35">
      <c r="A994" t="s">
        <v>1378</v>
      </c>
      <c r="B994" t="s">
        <v>6425</v>
      </c>
      <c r="C994">
        <v>32.774999999999999</v>
      </c>
      <c r="D994">
        <v>8.02</v>
      </c>
      <c r="E994" t="s">
        <v>2383</v>
      </c>
      <c r="F994" t="s">
        <v>2380</v>
      </c>
      <c r="G994" t="s">
        <v>2380</v>
      </c>
      <c r="H994">
        <v>2</v>
      </c>
      <c r="I994" t="s">
        <v>2380</v>
      </c>
      <c r="J994" t="s">
        <v>8352</v>
      </c>
      <c r="K994" t="s">
        <v>8363</v>
      </c>
      <c r="L994" t="s">
        <v>9300</v>
      </c>
      <c r="M994">
        <v>3</v>
      </c>
      <c r="N994">
        <v>11289.11</v>
      </c>
      <c r="O994" t="s">
        <v>12</v>
      </c>
      <c r="P994" t="s">
        <v>16</v>
      </c>
      <c r="Q994" t="s">
        <v>23</v>
      </c>
      <c r="R994">
        <v>52</v>
      </c>
    </row>
    <row r="995" spans="1:18" x14ac:dyDescent="0.35">
      <c r="A995" t="s">
        <v>1377</v>
      </c>
      <c r="B995" t="s">
        <v>6427</v>
      </c>
      <c r="C995">
        <v>29.83</v>
      </c>
      <c r="D995">
        <v>7.2</v>
      </c>
      <c r="E995" t="s">
        <v>2383</v>
      </c>
      <c r="F995" t="s">
        <v>2380</v>
      </c>
      <c r="G995" t="s">
        <v>2380</v>
      </c>
      <c r="H995">
        <v>0</v>
      </c>
      <c r="I995" t="s">
        <v>2380</v>
      </c>
      <c r="J995" t="s">
        <v>8353</v>
      </c>
      <c r="K995" t="s">
        <v>8363</v>
      </c>
      <c r="L995" t="s">
        <v>9301</v>
      </c>
      <c r="M995">
        <v>0</v>
      </c>
      <c r="N995">
        <v>11286.54</v>
      </c>
      <c r="O995" t="s">
        <v>12</v>
      </c>
      <c r="P995" t="s">
        <v>12</v>
      </c>
      <c r="Q995" t="s">
        <v>247</v>
      </c>
      <c r="R995">
        <v>55</v>
      </c>
    </row>
    <row r="996" spans="1:18" x14ac:dyDescent="0.35">
      <c r="A996" t="s">
        <v>1376</v>
      </c>
      <c r="B996" t="s">
        <v>6428</v>
      </c>
      <c r="C996">
        <v>28.31</v>
      </c>
      <c r="D996">
        <v>4.55</v>
      </c>
      <c r="E996" t="s">
        <v>2380</v>
      </c>
      <c r="F996" t="s">
        <v>2382</v>
      </c>
      <c r="G996" t="s">
        <v>2380</v>
      </c>
      <c r="H996">
        <v>1</v>
      </c>
      <c r="I996" t="s">
        <v>2380</v>
      </c>
      <c r="J996" t="s">
        <v>8353</v>
      </c>
      <c r="K996" t="s">
        <v>8369</v>
      </c>
      <c r="L996" t="s">
        <v>9302</v>
      </c>
      <c r="M996">
        <v>1</v>
      </c>
      <c r="N996">
        <v>11272.33</v>
      </c>
      <c r="O996" t="s">
        <v>12</v>
      </c>
      <c r="P996" t="s">
        <v>11</v>
      </c>
      <c r="Q996" t="s">
        <v>166</v>
      </c>
      <c r="R996">
        <v>18</v>
      </c>
    </row>
    <row r="997" spans="1:18" x14ac:dyDescent="0.35">
      <c r="A997" t="s">
        <v>1375</v>
      </c>
      <c r="B997" t="s">
        <v>6430</v>
      </c>
      <c r="C997">
        <v>29.79</v>
      </c>
      <c r="D997">
        <v>9.0299999999999994</v>
      </c>
      <c r="E997" t="s">
        <v>2380</v>
      </c>
      <c r="F997" t="s">
        <v>2380</v>
      </c>
      <c r="G997" t="s">
        <v>2380</v>
      </c>
      <c r="H997">
        <v>0</v>
      </c>
      <c r="I997" t="s">
        <v>2380</v>
      </c>
      <c r="J997" t="s">
        <v>8353</v>
      </c>
      <c r="K997" t="s">
        <v>8363</v>
      </c>
      <c r="L997" t="s">
        <v>9303</v>
      </c>
      <c r="M997">
        <v>0</v>
      </c>
      <c r="N997">
        <v>11265.71</v>
      </c>
      <c r="O997" t="s">
        <v>12</v>
      </c>
      <c r="P997" t="s">
        <v>16</v>
      </c>
      <c r="Q997" t="s">
        <v>200</v>
      </c>
      <c r="R997">
        <v>51</v>
      </c>
    </row>
    <row r="998" spans="1:18" x14ac:dyDescent="0.35">
      <c r="A998" t="s">
        <v>1374</v>
      </c>
      <c r="B998" t="s">
        <v>6431</v>
      </c>
      <c r="C998">
        <v>36.6</v>
      </c>
      <c r="D998">
        <v>5.2</v>
      </c>
      <c r="E998" t="s">
        <v>2383</v>
      </c>
      <c r="F998" t="s">
        <v>2380</v>
      </c>
      <c r="G998" t="s">
        <v>2383</v>
      </c>
      <c r="H998">
        <v>1</v>
      </c>
      <c r="I998" t="s">
        <v>2380</v>
      </c>
      <c r="J998" t="s">
        <v>8352</v>
      </c>
      <c r="K998" t="s">
        <v>8369</v>
      </c>
      <c r="L998" t="s">
        <v>9304</v>
      </c>
      <c r="M998">
        <v>3</v>
      </c>
      <c r="N998">
        <v>11264.54</v>
      </c>
      <c r="O998" t="s">
        <v>12</v>
      </c>
      <c r="P998" t="s">
        <v>11</v>
      </c>
      <c r="Q998" t="s">
        <v>42</v>
      </c>
      <c r="R998">
        <v>53</v>
      </c>
    </row>
    <row r="999" spans="1:18" x14ac:dyDescent="0.35">
      <c r="A999" t="s">
        <v>1373</v>
      </c>
      <c r="B999" t="s">
        <v>5556</v>
      </c>
      <c r="C999">
        <v>35.93</v>
      </c>
      <c r="D999">
        <v>8.3000000000000007</v>
      </c>
      <c r="E999" t="s">
        <v>2383</v>
      </c>
      <c r="F999" t="s">
        <v>2380</v>
      </c>
      <c r="G999" t="s">
        <v>2380</v>
      </c>
      <c r="H999">
        <v>0</v>
      </c>
      <c r="I999" t="s">
        <v>2380</v>
      </c>
      <c r="J999" t="s">
        <v>8352</v>
      </c>
      <c r="K999" t="s">
        <v>8363</v>
      </c>
      <c r="L999" t="s">
        <v>9305</v>
      </c>
      <c r="M999">
        <v>1</v>
      </c>
      <c r="N999">
        <v>11255.29</v>
      </c>
      <c r="O999" t="s">
        <v>12</v>
      </c>
      <c r="P999" t="s">
        <v>16</v>
      </c>
      <c r="Q999" t="s">
        <v>535</v>
      </c>
      <c r="R999">
        <v>41</v>
      </c>
    </row>
    <row r="1000" spans="1:18" x14ac:dyDescent="0.35">
      <c r="A1000" t="s">
        <v>1372</v>
      </c>
      <c r="B1000" t="s">
        <v>6433</v>
      </c>
      <c r="C1000">
        <v>28.6</v>
      </c>
      <c r="D1000">
        <v>5.56</v>
      </c>
      <c r="E1000" t="s">
        <v>2383</v>
      </c>
      <c r="F1000" t="s">
        <v>2380</v>
      </c>
      <c r="G1000" t="s">
        <v>2383</v>
      </c>
      <c r="H1000">
        <v>1</v>
      </c>
      <c r="I1000" t="s">
        <v>2380</v>
      </c>
      <c r="J1000" t="s">
        <v>8353</v>
      </c>
      <c r="K1000" t="s">
        <v>8369</v>
      </c>
      <c r="L1000" t="s">
        <v>9306</v>
      </c>
      <c r="M1000">
        <v>3</v>
      </c>
      <c r="N1000">
        <v>11253.42</v>
      </c>
      <c r="O1000" t="s">
        <v>12</v>
      </c>
      <c r="P1000" t="s">
        <v>16</v>
      </c>
      <c r="Q1000" t="s">
        <v>42</v>
      </c>
      <c r="R1000">
        <v>53</v>
      </c>
    </row>
    <row r="1001" spans="1:18" x14ac:dyDescent="0.35">
      <c r="A1001" t="s">
        <v>1371</v>
      </c>
      <c r="B1001" t="s">
        <v>6435</v>
      </c>
      <c r="C1001">
        <v>39.17</v>
      </c>
      <c r="D1001">
        <v>4.1500000000000004</v>
      </c>
      <c r="E1001" t="s">
        <v>2380</v>
      </c>
      <c r="F1001" t="s">
        <v>2380</v>
      </c>
      <c r="G1001" t="s">
        <v>2380</v>
      </c>
      <c r="H1001">
        <v>0</v>
      </c>
      <c r="I1001" t="s">
        <v>2380</v>
      </c>
      <c r="J1001" t="s">
        <v>8352</v>
      </c>
      <c r="K1001" t="s">
        <v>8369</v>
      </c>
      <c r="L1001" t="s">
        <v>9307</v>
      </c>
      <c r="M1001">
        <v>3</v>
      </c>
      <c r="N1001">
        <v>11250.43</v>
      </c>
      <c r="O1001" t="s">
        <v>12</v>
      </c>
      <c r="P1001" t="s">
        <v>11</v>
      </c>
      <c r="Q1001" t="s">
        <v>535</v>
      </c>
      <c r="R1001">
        <v>33</v>
      </c>
    </row>
    <row r="1002" spans="1:18" x14ac:dyDescent="0.35">
      <c r="A1002" t="s">
        <v>1370</v>
      </c>
      <c r="B1002" t="s">
        <v>4894</v>
      </c>
      <c r="C1002">
        <v>26.41</v>
      </c>
      <c r="D1002">
        <v>5.99</v>
      </c>
      <c r="E1002" t="s">
        <v>2383</v>
      </c>
      <c r="F1002" t="s">
        <v>2380</v>
      </c>
      <c r="G1002" t="s">
        <v>2383</v>
      </c>
      <c r="H1002">
        <v>1</v>
      </c>
      <c r="I1002" t="s">
        <v>2380</v>
      </c>
      <c r="J1002" t="s">
        <v>8353</v>
      </c>
      <c r="K1002" t="s">
        <v>8365</v>
      </c>
      <c r="L1002" t="s">
        <v>9308</v>
      </c>
      <c r="M1002">
        <v>2</v>
      </c>
      <c r="N1002">
        <v>11244.38</v>
      </c>
      <c r="O1002" t="s">
        <v>12</v>
      </c>
      <c r="P1002" t="s">
        <v>16</v>
      </c>
      <c r="Q1002" t="s">
        <v>168</v>
      </c>
      <c r="R1002">
        <v>53</v>
      </c>
    </row>
    <row r="1003" spans="1:18" x14ac:dyDescent="0.35">
      <c r="A1003" t="s">
        <v>1369</v>
      </c>
      <c r="B1003" t="s">
        <v>6438</v>
      </c>
      <c r="C1003">
        <v>30.63</v>
      </c>
      <c r="D1003">
        <v>5.8</v>
      </c>
      <c r="E1003" t="s">
        <v>2383</v>
      </c>
      <c r="F1003" t="s">
        <v>2380</v>
      </c>
      <c r="G1003" t="s">
        <v>2380</v>
      </c>
      <c r="H1003">
        <v>0</v>
      </c>
      <c r="I1003" t="s">
        <v>2380</v>
      </c>
      <c r="J1003" t="s">
        <v>8352</v>
      </c>
      <c r="K1003" t="s">
        <v>8365</v>
      </c>
      <c r="L1003" t="s">
        <v>9309</v>
      </c>
      <c r="M1003">
        <v>2</v>
      </c>
      <c r="N1003">
        <v>11217.35</v>
      </c>
      <c r="O1003" t="s">
        <v>12</v>
      </c>
      <c r="P1003" t="s">
        <v>11</v>
      </c>
      <c r="Q1003" t="s">
        <v>200</v>
      </c>
      <c r="R1003">
        <v>46</v>
      </c>
    </row>
    <row r="1004" spans="1:18" x14ac:dyDescent="0.35">
      <c r="A1004" t="s">
        <v>1368</v>
      </c>
      <c r="B1004" t="s">
        <v>6440</v>
      </c>
      <c r="C1004">
        <v>31.73</v>
      </c>
      <c r="D1004">
        <v>7.32</v>
      </c>
      <c r="E1004" t="s">
        <v>2383</v>
      </c>
      <c r="F1004" t="s">
        <v>2380</v>
      </c>
      <c r="G1004" t="s">
        <v>2380</v>
      </c>
      <c r="H1004">
        <v>2</v>
      </c>
      <c r="I1004" t="s">
        <v>2380</v>
      </c>
      <c r="J1004" t="s">
        <v>8352</v>
      </c>
      <c r="K1004" t="s">
        <v>8363</v>
      </c>
      <c r="L1004" t="s">
        <v>9310</v>
      </c>
      <c r="M1004">
        <v>2</v>
      </c>
      <c r="N1004">
        <v>11187.66</v>
      </c>
      <c r="O1004" t="s">
        <v>12</v>
      </c>
      <c r="P1004" t="s">
        <v>11</v>
      </c>
      <c r="Q1004" t="s">
        <v>23</v>
      </c>
      <c r="R1004">
        <v>52</v>
      </c>
    </row>
    <row r="1005" spans="1:18" x14ac:dyDescent="0.35">
      <c r="A1005" t="s">
        <v>1367</v>
      </c>
      <c r="B1005" t="s">
        <v>4807</v>
      </c>
      <c r="C1005">
        <v>30.7</v>
      </c>
      <c r="D1005">
        <v>5.16</v>
      </c>
      <c r="E1005" t="s">
        <v>2380</v>
      </c>
      <c r="F1005" t="s">
        <v>2380</v>
      </c>
      <c r="G1005" t="s">
        <v>2380</v>
      </c>
      <c r="H1005">
        <v>2</v>
      </c>
      <c r="I1005" t="s">
        <v>2380</v>
      </c>
      <c r="J1005" t="s">
        <v>8352</v>
      </c>
      <c r="K1005" t="s">
        <v>8369</v>
      </c>
      <c r="L1005" t="s">
        <v>9311</v>
      </c>
      <c r="M1005">
        <v>0</v>
      </c>
      <c r="N1005">
        <v>11186.2</v>
      </c>
      <c r="O1005" t="s">
        <v>12</v>
      </c>
      <c r="P1005" t="s">
        <v>11</v>
      </c>
      <c r="Q1005" t="s">
        <v>300</v>
      </c>
      <c r="R1005">
        <v>50</v>
      </c>
    </row>
    <row r="1006" spans="1:18" x14ac:dyDescent="0.35">
      <c r="A1006" t="s">
        <v>1366</v>
      </c>
      <c r="B1006" t="s">
        <v>4920</v>
      </c>
      <c r="C1006">
        <v>25.934999999999999</v>
      </c>
      <c r="D1006">
        <v>5.96</v>
      </c>
      <c r="E1006" t="s">
        <v>2383</v>
      </c>
      <c r="F1006" t="s">
        <v>2380</v>
      </c>
      <c r="G1006" t="s">
        <v>2380</v>
      </c>
      <c r="H1006">
        <v>2</v>
      </c>
      <c r="I1006" t="s">
        <v>2380</v>
      </c>
      <c r="J1006" t="s">
        <v>8353</v>
      </c>
      <c r="K1006" t="s">
        <v>8365</v>
      </c>
      <c r="L1006" t="s">
        <v>9312</v>
      </c>
      <c r="M1006">
        <v>0</v>
      </c>
      <c r="N1006">
        <v>11165.42</v>
      </c>
      <c r="O1006" t="s">
        <v>12</v>
      </c>
      <c r="P1006" t="s">
        <v>16</v>
      </c>
      <c r="Q1006" t="s">
        <v>168</v>
      </c>
      <c r="R1006">
        <v>56</v>
      </c>
    </row>
    <row r="1007" spans="1:18" x14ac:dyDescent="0.35">
      <c r="A1007" t="s">
        <v>1365</v>
      </c>
      <c r="B1007" t="s">
        <v>6444</v>
      </c>
      <c r="C1007">
        <v>35.9</v>
      </c>
      <c r="D1007">
        <v>4.8499999999999996</v>
      </c>
      <c r="E1007" t="s">
        <v>2383</v>
      </c>
      <c r="F1007" t="s">
        <v>2380</v>
      </c>
      <c r="G1007" t="s">
        <v>2383</v>
      </c>
      <c r="H1007">
        <v>1</v>
      </c>
      <c r="I1007" t="s">
        <v>2380</v>
      </c>
      <c r="J1007" t="s">
        <v>8352</v>
      </c>
      <c r="K1007" t="s">
        <v>8369</v>
      </c>
      <c r="L1007" t="s">
        <v>9313</v>
      </c>
      <c r="M1007">
        <v>2</v>
      </c>
      <c r="N1007">
        <v>11163.57</v>
      </c>
      <c r="O1007" t="s">
        <v>12</v>
      </c>
      <c r="P1007" t="s">
        <v>11</v>
      </c>
      <c r="Q1007" t="s">
        <v>42</v>
      </c>
      <c r="R1007">
        <v>53</v>
      </c>
    </row>
    <row r="1008" spans="1:18" x14ac:dyDescent="0.35">
      <c r="A1008" t="s">
        <v>1364</v>
      </c>
      <c r="B1008" t="s">
        <v>6445</v>
      </c>
      <c r="C1008">
        <v>26.7</v>
      </c>
      <c r="D1008">
        <v>5.09</v>
      </c>
      <c r="E1008" t="s">
        <v>2383</v>
      </c>
      <c r="F1008" t="s">
        <v>2380</v>
      </c>
      <c r="G1008" t="s">
        <v>2383</v>
      </c>
      <c r="H1008">
        <v>1</v>
      </c>
      <c r="I1008" t="s">
        <v>2380</v>
      </c>
      <c r="J1008" t="s">
        <v>8353</v>
      </c>
      <c r="K1008" t="s">
        <v>8369</v>
      </c>
      <c r="L1008" t="s">
        <v>9314</v>
      </c>
      <c r="M1008">
        <v>2</v>
      </c>
      <c r="N1008">
        <v>11150.78</v>
      </c>
      <c r="O1008" t="s">
        <v>12</v>
      </c>
      <c r="P1008" t="s">
        <v>11</v>
      </c>
      <c r="Q1008" t="s">
        <v>42</v>
      </c>
      <c r="R1008">
        <v>53</v>
      </c>
    </row>
    <row r="1009" spans="1:18" x14ac:dyDescent="0.35">
      <c r="A1009" t="s">
        <v>1363</v>
      </c>
      <c r="B1009" t="s">
        <v>6447</v>
      </c>
      <c r="C1009">
        <v>33.71</v>
      </c>
      <c r="D1009">
        <v>4.9400000000000004</v>
      </c>
      <c r="E1009" t="s">
        <v>2380</v>
      </c>
      <c r="F1009" t="s">
        <v>2380</v>
      </c>
      <c r="G1009" t="s">
        <v>2380</v>
      </c>
      <c r="H1009">
        <v>0</v>
      </c>
      <c r="I1009" t="s">
        <v>2380</v>
      </c>
      <c r="J1009" t="s">
        <v>8352</v>
      </c>
      <c r="K1009" t="s">
        <v>8369</v>
      </c>
      <c r="L1009" t="s">
        <v>9315</v>
      </c>
      <c r="M1009">
        <v>2</v>
      </c>
      <c r="N1009">
        <v>11103.33</v>
      </c>
      <c r="O1009" t="s">
        <v>12</v>
      </c>
      <c r="P1009" t="s">
        <v>16</v>
      </c>
      <c r="Q1009" t="s">
        <v>300</v>
      </c>
      <c r="R1009">
        <v>42</v>
      </c>
    </row>
    <row r="1010" spans="1:18" x14ac:dyDescent="0.35">
      <c r="A1010" t="s">
        <v>1362</v>
      </c>
      <c r="B1010" t="s">
        <v>5091</v>
      </c>
      <c r="C1010">
        <v>41.91</v>
      </c>
      <c r="D1010">
        <v>4.92</v>
      </c>
      <c r="E1010" t="s">
        <v>2383</v>
      </c>
      <c r="F1010" t="s">
        <v>2380</v>
      </c>
      <c r="G1010" t="s">
        <v>2380</v>
      </c>
      <c r="H1010">
        <v>2</v>
      </c>
      <c r="I1010" t="s">
        <v>2380</v>
      </c>
      <c r="J1010" t="s">
        <v>8352</v>
      </c>
      <c r="K1010" t="s">
        <v>8369</v>
      </c>
      <c r="L1010" t="s">
        <v>9316</v>
      </c>
      <c r="M1010">
        <v>0</v>
      </c>
      <c r="N1010">
        <v>11093.62</v>
      </c>
      <c r="O1010" t="s">
        <v>12</v>
      </c>
      <c r="P1010" t="s">
        <v>16</v>
      </c>
      <c r="Q1010" t="s">
        <v>13</v>
      </c>
      <c r="R1010">
        <v>56</v>
      </c>
    </row>
    <row r="1011" spans="1:18" x14ac:dyDescent="0.35">
      <c r="A1011" t="s">
        <v>1361</v>
      </c>
      <c r="B1011" t="s">
        <v>6450</v>
      </c>
      <c r="C1011">
        <v>39.82</v>
      </c>
      <c r="D1011">
        <v>6.05</v>
      </c>
      <c r="E1011" t="s">
        <v>2383</v>
      </c>
      <c r="F1011" t="s">
        <v>2380</v>
      </c>
      <c r="G1011" t="s">
        <v>2380</v>
      </c>
      <c r="H1011">
        <v>2</v>
      </c>
      <c r="I1011" t="s">
        <v>2380</v>
      </c>
      <c r="J1011" t="s">
        <v>8352</v>
      </c>
      <c r="K1011" t="s">
        <v>8365</v>
      </c>
      <c r="L1011" t="s">
        <v>9317</v>
      </c>
      <c r="M1011">
        <v>0</v>
      </c>
      <c r="N1011">
        <v>11090.72</v>
      </c>
      <c r="O1011" t="s">
        <v>12</v>
      </c>
      <c r="P1011" t="s">
        <v>16</v>
      </c>
      <c r="Q1011" t="s">
        <v>13</v>
      </c>
      <c r="R1011">
        <v>56</v>
      </c>
    </row>
    <row r="1012" spans="1:18" x14ac:dyDescent="0.35">
      <c r="A1012" t="s">
        <v>1360</v>
      </c>
      <c r="B1012" t="s">
        <v>5206</v>
      </c>
      <c r="C1012">
        <v>28.12</v>
      </c>
      <c r="D1012">
        <v>4.67</v>
      </c>
      <c r="E1012" t="s">
        <v>2380</v>
      </c>
      <c r="F1012" t="s">
        <v>2380</v>
      </c>
      <c r="G1012" t="s">
        <v>2380</v>
      </c>
      <c r="H1012">
        <v>2</v>
      </c>
      <c r="I1012" t="s">
        <v>2380</v>
      </c>
      <c r="J1012" t="s">
        <v>8353</v>
      </c>
      <c r="K1012" t="s">
        <v>8369</v>
      </c>
      <c r="L1012" t="s">
        <v>9161</v>
      </c>
      <c r="M1012">
        <v>3</v>
      </c>
      <c r="N1012">
        <v>11085.59</v>
      </c>
      <c r="O1012" t="s">
        <v>12</v>
      </c>
      <c r="P1012" t="s">
        <v>11</v>
      </c>
      <c r="Q1012" t="s">
        <v>23</v>
      </c>
      <c r="R1012">
        <v>50</v>
      </c>
    </row>
    <row r="1013" spans="1:18" x14ac:dyDescent="0.35">
      <c r="A1013" t="s">
        <v>1359</v>
      </c>
      <c r="B1013" t="s">
        <v>6313</v>
      </c>
      <c r="C1013">
        <v>26.98</v>
      </c>
      <c r="D1013">
        <v>9.81</v>
      </c>
      <c r="E1013" t="s">
        <v>2383</v>
      </c>
      <c r="F1013" t="s">
        <v>2380</v>
      </c>
      <c r="G1013" t="s">
        <v>2380</v>
      </c>
      <c r="H1013">
        <v>0</v>
      </c>
      <c r="I1013" t="s">
        <v>2380</v>
      </c>
      <c r="J1013" t="s">
        <v>8353</v>
      </c>
      <c r="K1013" t="s">
        <v>8363</v>
      </c>
      <c r="L1013" t="s">
        <v>9318</v>
      </c>
      <c r="M1013">
        <v>0</v>
      </c>
      <c r="N1013">
        <v>11082.58</v>
      </c>
      <c r="O1013" t="s">
        <v>12</v>
      </c>
      <c r="P1013" t="s">
        <v>11</v>
      </c>
      <c r="Q1013" t="s">
        <v>23</v>
      </c>
      <c r="R1013">
        <v>55</v>
      </c>
    </row>
    <row r="1014" spans="1:18" x14ac:dyDescent="0.35">
      <c r="A1014" t="s">
        <v>1358</v>
      </c>
      <c r="B1014" t="s">
        <v>6454</v>
      </c>
      <c r="C1014">
        <v>27.2</v>
      </c>
      <c r="D1014">
        <v>6.06</v>
      </c>
      <c r="E1014" t="s">
        <v>2383</v>
      </c>
      <c r="F1014" t="s">
        <v>2380</v>
      </c>
      <c r="G1014" t="s">
        <v>2380</v>
      </c>
      <c r="H1014">
        <v>2</v>
      </c>
      <c r="I1014" t="s">
        <v>2380</v>
      </c>
      <c r="J1014" t="s">
        <v>8353</v>
      </c>
      <c r="K1014" t="s">
        <v>8365</v>
      </c>
      <c r="L1014" t="s">
        <v>9319</v>
      </c>
      <c r="M1014">
        <v>0</v>
      </c>
      <c r="N1014">
        <v>11073.18</v>
      </c>
      <c r="O1014" t="s">
        <v>12</v>
      </c>
      <c r="P1014" t="s">
        <v>12</v>
      </c>
      <c r="Q1014" t="s">
        <v>42</v>
      </c>
      <c r="R1014">
        <v>56</v>
      </c>
    </row>
    <row r="1015" spans="1:18" x14ac:dyDescent="0.35">
      <c r="A1015" t="s">
        <v>1357</v>
      </c>
      <c r="B1015" t="s">
        <v>5676</v>
      </c>
      <c r="C1015">
        <v>25.3</v>
      </c>
      <c r="D1015">
        <v>5.19</v>
      </c>
      <c r="E1015" t="s">
        <v>2383</v>
      </c>
      <c r="F1015" t="s">
        <v>2380</v>
      </c>
      <c r="G1015" t="s">
        <v>2380</v>
      </c>
      <c r="H1015">
        <v>2</v>
      </c>
      <c r="I1015" t="s">
        <v>2380</v>
      </c>
      <c r="J1015" t="s">
        <v>8353</v>
      </c>
      <c r="K1015" t="s">
        <v>8369</v>
      </c>
      <c r="L1015" t="s">
        <v>9320</v>
      </c>
      <c r="M1015">
        <v>0</v>
      </c>
      <c r="N1015">
        <v>11070.54</v>
      </c>
      <c r="O1015" t="s">
        <v>12</v>
      </c>
      <c r="P1015" t="s">
        <v>12</v>
      </c>
      <c r="Q1015" t="s">
        <v>42</v>
      </c>
      <c r="R1015">
        <v>56</v>
      </c>
    </row>
    <row r="1016" spans="1:18" x14ac:dyDescent="0.35">
      <c r="A1016" t="s">
        <v>1356</v>
      </c>
      <c r="B1016" t="s">
        <v>5040</v>
      </c>
      <c r="C1016">
        <v>30.25</v>
      </c>
      <c r="D1016">
        <v>10.16</v>
      </c>
      <c r="E1016" t="s">
        <v>2380</v>
      </c>
      <c r="F1016" t="s">
        <v>2380</v>
      </c>
      <c r="G1016" t="s">
        <v>2380</v>
      </c>
      <c r="H1016">
        <v>0</v>
      </c>
      <c r="I1016" t="s">
        <v>2380</v>
      </c>
      <c r="J1016" t="s">
        <v>8352</v>
      </c>
      <c r="K1016" t="s">
        <v>8363</v>
      </c>
      <c r="L1016" t="s">
        <v>9321</v>
      </c>
      <c r="M1016">
        <v>0</v>
      </c>
      <c r="N1016">
        <v>11068.77</v>
      </c>
      <c r="O1016" t="s">
        <v>12</v>
      </c>
      <c r="P1016" t="s">
        <v>11</v>
      </c>
      <c r="Q1016" t="s">
        <v>23</v>
      </c>
      <c r="R1016">
        <v>51</v>
      </c>
    </row>
    <row r="1017" spans="1:18" x14ac:dyDescent="0.35">
      <c r="A1017" t="s">
        <v>1355</v>
      </c>
      <c r="B1017" t="s">
        <v>6458</v>
      </c>
      <c r="C1017">
        <v>54</v>
      </c>
      <c r="D1017">
        <v>4.68</v>
      </c>
      <c r="E1017" t="s">
        <v>2383</v>
      </c>
      <c r="F1017" t="s">
        <v>2382</v>
      </c>
      <c r="G1017" t="s">
        <v>2380</v>
      </c>
      <c r="H1017">
        <v>2</v>
      </c>
      <c r="I1017" t="s">
        <v>2380</v>
      </c>
      <c r="J1017" t="s">
        <v>8352</v>
      </c>
      <c r="K1017" t="s">
        <v>8369</v>
      </c>
      <c r="L1017" t="s">
        <v>9322</v>
      </c>
      <c r="M1017">
        <v>0</v>
      </c>
      <c r="N1017">
        <v>11068.7</v>
      </c>
      <c r="O1017" t="s">
        <v>12</v>
      </c>
      <c r="P1017" t="s">
        <v>16</v>
      </c>
      <c r="Q1017" t="s">
        <v>42</v>
      </c>
      <c r="R1017">
        <v>22</v>
      </c>
    </row>
    <row r="1018" spans="1:18" x14ac:dyDescent="0.35">
      <c r="A1018" t="s">
        <v>1354</v>
      </c>
      <c r="B1018" t="s">
        <v>6460</v>
      </c>
      <c r="C1018">
        <v>51.86</v>
      </c>
      <c r="D1018">
        <v>5.32</v>
      </c>
      <c r="E1018" t="s">
        <v>2383</v>
      </c>
      <c r="F1018" t="s">
        <v>2380</v>
      </c>
      <c r="G1018" t="s">
        <v>2380</v>
      </c>
      <c r="H1018">
        <v>0</v>
      </c>
      <c r="I1018" t="s">
        <v>2380</v>
      </c>
      <c r="J1018" t="s">
        <v>8352</v>
      </c>
      <c r="K1018" t="s">
        <v>8369</v>
      </c>
      <c r="L1018" t="s">
        <v>9323</v>
      </c>
      <c r="M1018">
        <v>0</v>
      </c>
      <c r="N1018">
        <v>11046.02</v>
      </c>
      <c r="O1018" t="s">
        <v>12</v>
      </c>
      <c r="P1018" t="s">
        <v>16</v>
      </c>
      <c r="Q1018" t="s">
        <v>535</v>
      </c>
      <c r="R1018">
        <v>21</v>
      </c>
    </row>
    <row r="1019" spans="1:18" x14ac:dyDescent="0.35">
      <c r="A1019" t="s">
        <v>1353</v>
      </c>
      <c r="B1019" t="s">
        <v>6462</v>
      </c>
      <c r="C1019">
        <v>31.39</v>
      </c>
      <c r="D1019">
        <v>6.99</v>
      </c>
      <c r="E1019" t="s">
        <v>2380</v>
      </c>
      <c r="F1019" t="s">
        <v>2380</v>
      </c>
      <c r="G1019" t="s">
        <v>2380</v>
      </c>
      <c r="H1019">
        <v>0</v>
      </c>
      <c r="I1019" t="s">
        <v>2380</v>
      </c>
      <c r="J1019" t="s">
        <v>8352</v>
      </c>
      <c r="K1019" t="s">
        <v>8363</v>
      </c>
      <c r="L1019" t="s">
        <v>9324</v>
      </c>
      <c r="M1019">
        <v>0</v>
      </c>
      <c r="N1019">
        <v>11037.85</v>
      </c>
      <c r="O1019" t="s">
        <v>12</v>
      </c>
      <c r="P1019" t="s">
        <v>11</v>
      </c>
      <c r="Q1019" t="s">
        <v>200</v>
      </c>
      <c r="R1019">
        <v>48</v>
      </c>
    </row>
    <row r="1020" spans="1:18" x14ac:dyDescent="0.35">
      <c r="A1020" t="s">
        <v>1352</v>
      </c>
      <c r="B1020" t="s">
        <v>4750</v>
      </c>
      <c r="C1020">
        <v>39.97</v>
      </c>
      <c r="D1020">
        <v>5.55</v>
      </c>
      <c r="E1020" t="s">
        <v>2380</v>
      </c>
      <c r="F1020" t="s">
        <v>2380</v>
      </c>
      <c r="G1020" t="s">
        <v>2380</v>
      </c>
      <c r="H1020">
        <v>0</v>
      </c>
      <c r="I1020" t="s">
        <v>2380</v>
      </c>
      <c r="J1020" t="s">
        <v>8352</v>
      </c>
      <c r="K1020" t="s">
        <v>8369</v>
      </c>
      <c r="L1020" t="s">
        <v>9325</v>
      </c>
      <c r="M1020">
        <v>3</v>
      </c>
      <c r="N1020">
        <v>11037.51</v>
      </c>
      <c r="O1020" t="s">
        <v>12</v>
      </c>
      <c r="P1020" t="s">
        <v>16</v>
      </c>
      <c r="Q1020" t="s">
        <v>23</v>
      </c>
      <c r="R1020">
        <v>33</v>
      </c>
    </row>
    <row r="1021" spans="1:18" x14ac:dyDescent="0.35">
      <c r="A1021" t="s">
        <v>1351</v>
      </c>
      <c r="B1021" t="s">
        <v>6465</v>
      </c>
      <c r="C1021">
        <v>41.23</v>
      </c>
      <c r="D1021">
        <v>6.94</v>
      </c>
      <c r="E1021" t="s">
        <v>2380</v>
      </c>
      <c r="F1021" t="s">
        <v>2380</v>
      </c>
      <c r="G1021" t="s">
        <v>2380</v>
      </c>
      <c r="H1021">
        <v>0</v>
      </c>
      <c r="I1021" t="s">
        <v>2380</v>
      </c>
      <c r="J1021" t="s">
        <v>8352</v>
      </c>
      <c r="K1021" t="s">
        <v>8363</v>
      </c>
      <c r="L1021" t="s">
        <v>9326</v>
      </c>
      <c r="M1021">
        <v>4</v>
      </c>
      <c r="N1021">
        <v>11033.66</v>
      </c>
      <c r="O1021" t="s">
        <v>12</v>
      </c>
      <c r="P1021" t="s">
        <v>12</v>
      </c>
      <c r="Q1021" t="s">
        <v>23</v>
      </c>
      <c r="R1021">
        <v>48</v>
      </c>
    </row>
    <row r="1022" spans="1:18" x14ac:dyDescent="0.35">
      <c r="A1022" t="s">
        <v>1350</v>
      </c>
      <c r="B1022" t="s">
        <v>6467</v>
      </c>
      <c r="C1022">
        <v>49.45</v>
      </c>
      <c r="D1022">
        <v>4.2</v>
      </c>
      <c r="E1022" t="s">
        <v>2383</v>
      </c>
      <c r="F1022" t="s">
        <v>2380</v>
      </c>
      <c r="G1022" t="s">
        <v>2380</v>
      </c>
      <c r="H1022">
        <v>0</v>
      </c>
      <c r="I1022" t="s">
        <v>2380</v>
      </c>
      <c r="J1022" t="s">
        <v>8352</v>
      </c>
      <c r="K1022" t="s">
        <v>8369</v>
      </c>
      <c r="L1022" t="s">
        <v>9327</v>
      </c>
      <c r="M1022">
        <v>0</v>
      </c>
      <c r="N1022">
        <v>11028.56</v>
      </c>
      <c r="O1022" t="s">
        <v>12</v>
      </c>
      <c r="P1022" t="s">
        <v>12</v>
      </c>
      <c r="Q1022" t="s">
        <v>23</v>
      </c>
      <c r="R1022">
        <v>26</v>
      </c>
    </row>
    <row r="1023" spans="1:18" x14ac:dyDescent="0.35">
      <c r="A1023" t="s">
        <v>1349</v>
      </c>
      <c r="B1023" t="s">
        <v>6469</v>
      </c>
      <c r="C1023">
        <v>41.04</v>
      </c>
      <c r="D1023">
        <v>5.59</v>
      </c>
      <c r="E1023" t="s">
        <v>2380</v>
      </c>
      <c r="F1023" t="s">
        <v>2380</v>
      </c>
      <c r="G1023" t="s">
        <v>2380</v>
      </c>
      <c r="H1023">
        <v>0</v>
      </c>
      <c r="I1023" t="s">
        <v>2380</v>
      </c>
      <c r="J1023" t="s">
        <v>8352</v>
      </c>
      <c r="K1023" t="s">
        <v>8369</v>
      </c>
      <c r="L1023" t="s">
        <v>9328</v>
      </c>
      <c r="M1023">
        <v>3</v>
      </c>
      <c r="N1023">
        <v>11018.05</v>
      </c>
      <c r="O1023" t="s">
        <v>12</v>
      </c>
      <c r="P1023" t="s">
        <v>11</v>
      </c>
      <c r="Q1023" t="s">
        <v>23</v>
      </c>
      <c r="R1023">
        <v>31</v>
      </c>
    </row>
    <row r="1024" spans="1:18" x14ac:dyDescent="0.35">
      <c r="A1024" t="s">
        <v>1348</v>
      </c>
      <c r="B1024" t="s">
        <v>6471</v>
      </c>
      <c r="C1024">
        <v>27.93</v>
      </c>
      <c r="D1024">
        <v>9.9600000000000009</v>
      </c>
      <c r="E1024" t="s">
        <v>2380</v>
      </c>
      <c r="F1024" t="s">
        <v>2380</v>
      </c>
      <c r="G1024" t="s">
        <v>2380</v>
      </c>
      <c r="H1024">
        <v>0</v>
      </c>
      <c r="I1024" t="s">
        <v>2380</v>
      </c>
      <c r="J1024" t="s">
        <v>8353</v>
      </c>
      <c r="K1024" t="s">
        <v>8363</v>
      </c>
      <c r="L1024" t="s">
        <v>9329</v>
      </c>
      <c r="M1024">
        <v>4</v>
      </c>
      <c r="N1024">
        <v>11015.17</v>
      </c>
      <c r="O1024" t="s">
        <v>12</v>
      </c>
      <c r="P1024" t="s">
        <v>16</v>
      </c>
      <c r="Q1024" t="s">
        <v>23</v>
      </c>
      <c r="R1024">
        <v>48</v>
      </c>
    </row>
    <row r="1025" spans="1:18" x14ac:dyDescent="0.35">
      <c r="A1025" t="s">
        <v>1347</v>
      </c>
      <c r="B1025" t="s">
        <v>6473</v>
      </c>
      <c r="C1025">
        <v>21.01</v>
      </c>
      <c r="D1025">
        <v>7.37</v>
      </c>
      <c r="E1025" t="s">
        <v>2380</v>
      </c>
      <c r="F1025" t="s">
        <v>2380</v>
      </c>
      <c r="G1025" t="s">
        <v>2380</v>
      </c>
      <c r="H1025">
        <v>0</v>
      </c>
      <c r="I1025" t="s">
        <v>2380</v>
      </c>
      <c r="J1025" t="s">
        <v>8354</v>
      </c>
      <c r="K1025" t="s">
        <v>8363</v>
      </c>
      <c r="L1025" t="s">
        <v>9330</v>
      </c>
      <c r="M1025">
        <v>2</v>
      </c>
      <c r="N1025">
        <v>11013.71</v>
      </c>
      <c r="O1025" t="s">
        <v>12</v>
      </c>
      <c r="P1025" t="s">
        <v>16</v>
      </c>
      <c r="Q1025" t="s">
        <v>13</v>
      </c>
      <c r="R1025">
        <v>54</v>
      </c>
    </row>
    <row r="1026" spans="1:18" x14ac:dyDescent="0.35">
      <c r="A1026" t="s">
        <v>1346</v>
      </c>
      <c r="B1026" t="s">
        <v>4758</v>
      </c>
      <c r="C1026">
        <v>52.37</v>
      </c>
      <c r="D1026">
        <v>5.0599999999999996</v>
      </c>
      <c r="E1026" t="s">
        <v>2383</v>
      </c>
      <c r="F1026" t="s">
        <v>2382</v>
      </c>
      <c r="G1026" t="s">
        <v>2380</v>
      </c>
      <c r="H1026">
        <v>2</v>
      </c>
      <c r="I1026" t="s">
        <v>2380</v>
      </c>
      <c r="J1026" t="s">
        <v>8352</v>
      </c>
      <c r="K1026" t="s">
        <v>8369</v>
      </c>
      <c r="L1026" t="s">
        <v>9331</v>
      </c>
      <c r="M1026">
        <v>0</v>
      </c>
      <c r="N1026">
        <v>10991.58</v>
      </c>
      <c r="O1026" t="s">
        <v>12</v>
      </c>
      <c r="P1026" t="s">
        <v>12</v>
      </c>
      <c r="Q1026" t="s">
        <v>23</v>
      </c>
      <c r="R1026">
        <v>22</v>
      </c>
    </row>
    <row r="1027" spans="1:18" x14ac:dyDescent="0.35">
      <c r="A1027" t="s">
        <v>1345</v>
      </c>
      <c r="B1027" t="s">
        <v>6476</v>
      </c>
      <c r="C1027">
        <v>40.369999999999997</v>
      </c>
      <c r="D1027">
        <v>8.2100000000000009</v>
      </c>
      <c r="E1027" t="s">
        <v>2380</v>
      </c>
      <c r="F1027" t="s">
        <v>2380</v>
      </c>
      <c r="G1027" t="s">
        <v>2380</v>
      </c>
      <c r="H1027">
        <v>0</v>
      </c>
      <c r="I1027" t="s">
        <v>2380</v>
      </c>
      <c r="J1027" t="s">
        <v>8352</v>
      </c>
      <c r="K1027" t="s">
        <v>8363</v>
      </c>
      <c r="L1027" t="s">
        <v>9332</v>
      </c>
      <c r="M1027">
        <v>0</v>
      </c>
      <c r="N1027">
        <v>10982.5</v>
      </c>
      <c r="O1027" t="s">
        <v>12</v>
      </c>
      <c r="P1027" t="s">
        <v>12</v>
      </c>
      <c r="Q1027" t="s">
        <v>13</v>
      </c>
      <c r="R1027">
        <v>57</v>
      </c>
    </row>
    <row r="1028" spans="1:18" x14ac:dyDescent="0.35">
      <c r="A1028" t="s">
        <v>1344</v>
      </c>
      <c r="B1028" t="s">
        <v>6478</v>
      </c>
      <c r="C1028">
        <v>41.47</v>
      </c>
      <c r="D1028">
        <v>10.34</v>
      </c>
      <c r="E1028" t="s">
        <v>2380</v>
      </c>
      <c r="F1028" t="s">
        <v>2380</v>
      </c>
      <c r="G1028" t="s">
        <v>2380</v>
      </c>
      <c r="H1028">
        <v>2</v>
      </c>
      <c r="I1028" t="s">
        <v>2380</v>
      </c>
      <c r="J1028" t="s">
        <v>8352</v>
      </c>
      <c r="K1028" t="s">
        <v>8363</v>
      </c>
      <c r="L1028" t="s">
        <v>9333</v>
      </c>
      <c r="M1028">
        <v>4</v>
      </c>
      <c r="N1028">
        <v>10977.21</v>
      </c>
      <c r="O1028" t="s">
        <v>12</v>
      </c>
      <c r="P1028" t="s">
        <v>16</v>
      </c>
      <c r="Q1028" t="s">
        <v>13</v>
      </c>
      <c r="R1028">
        <v>49</v>
      </c>
    </row>
    <row r="1029" spans="1:18" x14ac:dyDescent="0.35">
      <c r="A1029" t="s">
        <v>1343</v>
      </c>
      <c r="B1029" t="s">
        <v>6476</v>
      </c>
      <c r="C1029">
        <v>33.725000000000001</v>
      </c>
      <c r="D1029">
        <v>5.51</v>
      </c>
      <c r="E1029" t="s">
        <v>2383</v>
      </c>
      <c r="F1029" t="s">
        <v>2380</v>
      </c>
      <c r="G1029" t="s">
        <v>2380</v>
      </c>
      <c r="H1029">
        <v>2</v>
      </c>
      <c r="I1029" t="s">
        <v>2380</v>
      </c>
      <c r="J1029" t="s">
        <v>8352</v>
      </c>
      <c r="K1029" t="s">
        <v>8369</v>
      </c>
      <c r="L1029" t="s">
        <v>8754</v>
      </c>
      <c r="M1029">
        <v>0</v>
      </c>
      <c r="N1029">
        <v>10976.25</v>
      </c>
      <c r="O1029" t="s">
        <v>12</v>
      </c>
      <c r="P1029" t="s">
        <v>11</v>
      </c>
      <c r="Q1029" t="s">
        <v>23</v>
      </c>
      <c r="R1029">
        <v>56</v>
      </c>
    </row>
    <row r="1030" spans="1:18" x14ac:dyDescent="0.35">
      <c r="A1030" t="s">
        <v>1342</v>
      </c>
      <c r="B1030" t="s">
        <v>4894</v>
      </c>
      <c r="C1030">
        <v>28.1</v>
      </c>
      <c r="D1030">
        <v>11.2</v>
      </c>
      <c r="E1030" t="s">
        <v>2380</v>
      </c>
      <c r="F1030" t="s">
        <v>2380</v>
      </c>
      <c r="G1030" t="s">
        <v>2380</v>
      </c>
      <c r="H1030">
        <v>0</v>
      </c>
      <c r="I1030" t="s">
        <v>2380</v>
      </c>
      <c r="J1030" t="s">
        <v>8353</v>
      </c>
      <c r="K1030" t="s">
        <v>8363</v>
      </c>
      <c r="L1030" t="s">
        <v>9334</v>
      </c>
      <c r="M1030">
        <v>0</v>
      </c>
      <c r="N1030">
        <v>10965.45</v>
      </c>
      <c r="O1030" t="s">
        <v>12</v>
      </c>
      <c r="P1030" t="s">
        <v>11</v>
      </c>
      <c r="Q1030" t="s">
        <v>42</v>
      </c>
      <c r="R1030">
        <v>57</v>
      </c>
    </row>
    <row r="1031" spans="1:18" x14ac:dyDescent="0.35">
      <c r="A1031" t="s">
        <v>1341</v>
      </c>
      <c r="B1031" t="s">
        <v>6482</v>
      </c>
      <c r="C1031">
        <v>37.43</v>
      </c>
      <c r="D1031">
        <v>4.3499999999999996</v>
      </c>
      <c r="E1031" t="s">
        <v>2383</v>
      </c>
      <c r="F1031" t="s">
        <v>2380</v>
      </c>
      <c r="G1031" t="s">
        <v>2383</v>
      </c>
      <c r="H1031">
        <v>1</v>
      </c>
      <c r="I1031" t="s">
        <v>2380</v>
      </c>
      <c r="J1031" t="s">
        <v>8352</v>
      </c>
      <c r="K1031" t="s">
        <v>8369</v>
      </c>
      <c r="L1031" t="s">
        <v>9335</v>
      </c>
      <c r="M1031">
        <v>1</v>
      </c>
      <c r="N1031">
        <v>10959.69</v>
      </c>
      <c r="O1031" t="s">
        <v>12</v>
      </c>
      <c r="P1031" t="s">
        <v>12</v>
      </c>
      <c r="Q1031" t="s">
        <v>23</v>
      </c>
      <c r="R1031">
        <v>53</v>
      </c>
    </row>
    <row r="1032" spans="1:18" x14ac:dyDescent="0.35">
      <c r="A1032" t="s">
        <v>1340</v>
      </c>
      <c r="B1032" t="s">
        <v>6484</v>
      </c>
      <c r="C1032">
        <v>23.7</v>
      </c>
      <c r="D1032">
        <v>10.45</v>
      </c>
      <c r="E1032" t="s">
        <v>2380</v>
      </c>
      <c r="F1032" t="s">
        <v>2380</v>
      </c>
      <c r="G1032" t="s">
        <v>2380</v>
      </c>
      <c r="H1032">
        <v>0</v>
      </c>
      <c r="I1032" t="s">
        <v>2380</v>
      </c>
      <c r="J1032" t="s">
        <v>8354</v>
      </c>
      <c r="K1032" t="s">
        <v>8363</v>
      </c>
      <c r="L1032" t="s">
        <v>9336</v>
      </c>
      <c r="M1032">
        <v>0</v>
      </c>
      <c r="N1032">
        <v>10959.33</v>
      </c>
      <c r="O1032" t="s">
        <v>12</v>
      </c>
      <c r="P1032" t="s">
        <v>12</v>
      </c>
      <c r="Q1032" t="s">
        <v>42</v>
      </c>
      <c r="R1032">
        <v>57</v>
      </c>
    </row>
    <row r="1033" spans="1:18" x14ac:dyDescent="0.35">
      <c r="A1033" t="s">
        <v>1339</v>
      </c>
      <c r="B1033" t="s">
        <v>6486</v>
      </c>
      <c r="C1033">
        <v>24.795000000000002</v>
      </c>
      <c r="D1033">
        <v>4.07</v>
      </c>
      <c r="E1033" t="s">
        <v>2383</v>
      </c>
      <c r="F1033" t="s">
        <v>2380</v>
      </c>
      <c r="G1033" t="s">
        <v>2383</v>
      </c>
      <c r="H1033">
        <v>1</v>
      </c>
      <c r="I1033" t="s">
        <v>2380</v>
      </c>
      <c r="J1033" t="s">
        <v>8354</v>
      </c>
      <c r="K1033" t="s">
        <v>8369</v>
      </c>
      <c r="L1033" t="s">
        <v>9337</v>
      </c>
      <c r="M1033">
        <v>1</v>
      </c>
      <c r="N1033">
        <v>10942.13</v>
      </c>
      <c r="O1033" t="s">
        <v>12</v>
      </c>
      <c r="P1033" t="s">
        <v>12</v>
      </c>
      <c r="Q1033" t="s">
        <v>23</v>
      </c>
      <c r="R1033">
        <v>53</v>
      </c>
    </row>
    <row r="1034" spans="1:18" x14ac:dyDescent="0.35">
      <c r="A1034" t="s">
        <v>1338</v>
      </c>
      <c r="B1034" t="s">
        <v>6487</v>
      </c>
      <c r="C1034">
        <v>31.9</v>
      </c>
      <c r="D1034">
        <v>8.34</v>
      </c>
      <c r="E1034" t="s">
        <v>2380</v>
      </c>
      <c r="F1034" t="s">
        <v>2380</v>
      </c>
      <c r="G1034" t="s">
        <v>2380</v>
      </c>
      <c r="H1034">
        <v>0</v>
      </c>
      <c r="I1034" t="s">
        <v>2380</v>
      </c>
      <c r="J1034" t="s">
        <v>8352</v>
      </c>
      <c r="K1034" t="s">
        <v>8363</v>
      </c>
      <c r="L1034" t="s">
        <v>9182</v>
      </c>
      <c r="M1034">
        <v>1</v>
      </c>
      <c r="N1034">
        <v>10928.85</v>
      </c>
      <c r="O1034" t="s">
        <v>12</v>
      </c>
      <c r="P1034" t="s">
        <v>12</v>
      </c>
      <c r="Q1034" t="s">
        <v>13</v>
      </c>
      <c r="R1034">
        <v>54</v>
      </c>
    </row>
    <row r="1035" spans="1:18" x14ac:dyDescent="0.35">
      <c r="A1035" t="s">
        <v>1337</v>
      </c>
      <c r="B1035" t="s">
        <v>5445</v>
      </c>
      <c r="C1035">
        <v>32.68</v>
      </c>
      <c r="D1035">
        <v>7.41</v>
      </c>
      <c r="E1035" t="s">
        <v>2380</v>
      </c>
      <c r="F1035" t="s">
        <v>2380</v>
      </c>
      <c r="G1035" t="s">
        <v>2380</v>
      </c>
      <c r="H1035">
        <v>0</v>
      </c>
      <c r="I1035" t="s">
        <v>2380</v>
      </c>
      <c r="J1035" t="s">
        <v>8352</v>
      </c>
      <c r="K1035" t="s">
        <v>8363</v>
      </c>
      <c r="L1035" t="s">
        <v>9338</v>
      </c>
      <c r="M1035">
        <v>0</v>
      </c>
      <c r="N1035">
        <v>10923.93</v>
      </c>
      <c r="O1035" t="s">
        <v>12</v>
      </c>
      <c r="P1035" t="s">
        <v>16</v>
      </c>
      <c r="Q1035" t="s">
        <v>247</v>
      </c>
      <c r="R1035">
        <v>54</v>
      </c>
    </row>
    <row r="1036" spans="1:18" x14ac:dyDescent="0.35">
      <c r="A1036" t="s">
        <v>1336</v>
      </c>
      <c r="B1036" t="s">
        <v>6490</v>
      </c>
      <c r="C1036">
        <v>47.13</v>
      </c>
      <c r="D1036">
        <v>4.3099999999999996</v>
      </c>
      <c r="E1036" t="s">
        <v>2380</v>
      </c>
      <c r="F1036" t="s">
        <v>2380</v>
      </c>
      <c r="G1036" t="s">
        <v>2380</v>
      </c>
      <c r="H1036">
        <v>0</v>
      </c>
      <c r="I1036" t="s">
        <v>2380</v>
      </c>
      <c r="J1036" t="s">
        <v>8352</v>
      </c>
      <c r="K1036" t="s">
        <v>8369</v>
      </c>
      <c r="L1036" t="s">
        <v>9339</v>
      </c>
      <c r="M1036">
        <v>0</v>
      </c>
      <c r="N1036">
        <v>10886.66</v>
      </c>
      <c r="O1036" t="s">
        <v>12</v>
      </c>
      <c r="P1036" t="s">
        <v>12</v>
      </c>
      <c r="Q1036" t="s">
        <v>23</v>
      </c>
      <c r="R1036">
        <v>28</v>
      </c>
    </row>
    <row r="1037" spans="1:18" x14ac:dyDescent="0.35">
      <c r="A1037" t="s">
        <v>1335</v>
      </c>
      <c r="B1037" t="s">
        <v>5741</v>
      </c>
      <c r="C1037">
        <v>36.67</v>
      </c>
      <c r="D1037">
        <v>10.83</v>
      </c>
      <c r="E1037" t="s">
        <v>2380</v>
      </c>
      <c r="F1037" t="s">
        <v>2380</v>
      </c>
      <c r="G1037" t="s">
        <v>2380</v>
      </c>
      <c r="H1037">
        <v>0</v>
      </c>
      <c r="I1037" t="s">
        <v>2380</v>
      </c>
      <c r="J1037" t="s">
        <v>8352</v>
      </c>
      <c r="K1037" t="s">
        <v>8363</v>
      </c>
      <c r="L1037" t="s">
        <v>9340</v>
      </c>
      <c r="M1037">
        <v>2</v>
      </c>
      <c r="N1037">
        <v>10848.13</v>
      </c>
      <c r="O1037" t="s">
        <v>12</v>
      </c>
      <c r="P1037" t="s">
        <v>12</v>
      </c>
      <c r="Q1037" t="s">
        <v>23</v>
      </c>
      <c r="R1037">
        <v>51</v>
      </c>
    </row>
    <row r="1038" spans="1:18" x14ac:dyDescent="0.35">
      <c r="A1038" t="s">
        <v>1334</v>
      </c>
      <c r="B1038" t="s">
        <v>4863</v>
      </c>
      <c r="C1038">
        <v>33.630000000000003</v>
      </c>
      <c r="D1038">
        <v>11.31</v>
      </c>
      <c r="E1038" t="s">
        <v>2380</v>
      </c>
      <c r="F1038" t="s">
        <v>2380</v>
      </c>
      <c r="G1038" t="s">
        <v>2380</v>
      </c>
      <c r="H1038">
        <v>0</v>
      </c>
      <c r="I1038" t="s">
        <v>2380</v>
      </c>
      <c r="J1038" t="s">
        <v>8352</v>
      </c>
      <c r="K1038" t="s">
        <v>8363</v>
      </c>
      <c r="L1038" t="s">
        <v>9341</v>
      </c>
      <c r="M1038">
        <v>1</v>
      </c>
      <c r="N1038">
        <v>10825.25</v>
      </c>
      <c r="O1038" t="s">
        <v>12</v>
      </c>
      <c r="P1038" t="s">
        <v>12</v>
      </c>
      <c r="Q1038" t="s">
        <v>23</v>
      </c>
      <c r="R1038">
        <v>54</v>
      </c>
    </row>
    <row r="1039" spans="1:18" x14ac:dyDescent="0.35">
      <c r="A1039" t="s">
        <v>1333</v>
      </c>
      <c r="B1039" t="s">
        <v>6494</v>
      </c>
      <c r="C1039">
        <v>32.67</v>
      </c>
      <c r="D1039">
        <v>11.81</v>
      </c>
      <c r="E1039" t="s">
        <v>2383</v>
      </c>
      <c r="F1039" t="s">
        <v>2380</v>
      </c>
      <c r="G1039" t="s">
        <v>2380</v>
      </c>
      <c r="H1039">
        <v>0</v>
      </c>
      <c r="I1039" t="s">
        <v>2380</v>
      </c>
      <c r="J1039" t="s">
        <v>8352</v>
      </c>
      <c r="K1039" t="s">
        <v>8363</v>
      </c>
      <c r="L1039" t="s">
        <v>9342</v>
      </c>
      <c r="M1039">
        <v>1</v>
      </c>
      <c r="N1039">
        <v>10807.49</v>
      </c>
      <c r="O1039" t="s">
        <v>12</v>
      </c>
      <c r="P1039" t="s">
        <v>11</v>
      </c>
      <c r="Q1039" t="s">
        <v>13</v>
      </c>
      <c r="R1039">
        <v>55</v>
      </c>
    </row>
    <row r="1040" spans="1:18" x14ac:dyDescent="0.35">
      <c r="A1040" t="s">
        <v>1332</v>
      </c>
      <c r="B1040" t="s">
        <v>5239</v>
      </c>
      <c r="C1040">
        <v>33.299999999999997</v>
      </c>
      <c r="D1040">
        <v>8.26</v>
      </c>
      <c r="E1040" t="s">
        <v>2383</v>
      </c>
      <c r="F1040" t="s">
        <v>2380</v>
      </c>
      <c r="G1040" t="s">
        <v>2380</v>
      </c>
      <c r="H1040">
        <v>2</v>
      </c>
      <c r="I1040" t="s">
        <v>2380</v>
      </c>
      <c r="J1040" t="s">
        <v>8352</v>
      </c>
      <c r="K1040" t="s">
        <v>8363</v>
      </c>
      <c r="L1040" t="s">
        <v>9343</v>
      </c>
      <c r="M1040">
        <v>2</v>
      </c>
      <c r="N1040">
        <v>10806.84</v>
      </c>
      <c r="O1040" t="s">
        <v>12</v>
      </c>
      <c r="P1040" t="s">
        <v>11</v>
      </c>
      <c r="Q1040" t="s">
        <v>42</v>
      </c>
      <c r="R1040">
        <v>52</v>
      </c>
    </row>
    <row r="1041" spans="1:18" x14ac:dyDescent="0.35">
      <c r="A1041" t="s">
        <v>1331</v>
      </c>
      <c r="B1041" t="s">
        <v>6497</v>
      </c>
      <c r="C1041">
        <v>30.78</v>
      </c>
      <c r="D1041">
        <v>10.74</v>
      </c>
      <c r="E1041" t="s">
        <v>2383</v>
      </c>
      <c r="F1041" t="s">
        <v>2380</v>
      </c>
      <c r="G1041" t="s">
        <v>2380</v>
      </c>
      <c r="H1041">
        <v>2</v>
      </c>
      <c r="I1041" t="s">
        <v>2380</v>
      </c>
      <c r="J1041" t="s">
        <v>8352</v>
      </c>
      <c r="K1041" t="s">
        <v>8363</v>
      </c>
      <c r="L1041" t="s">
        <v>8523</v>
      </c>
      <c r="M1041">
        <v>1</v>
      </c>
      <c r="N1041">
        <v>10797.34</v>
      </c>
      <c r="O1041" t="s">
        <v>12</v>
      </c>
      <c r="P1041" t="s">
        <v>11</v>
      </c>
      <c r="Q1041" t="s">
        <v>249</v>
      </c>
      <c r="R1041">
        <v>52</v>
      </c>
    </row>
    <row r="1042" spans="1:18" x14ac:dyDescent="0.35">
      <c r="A1042" t="s">
        <v>1330</v>
      </c>
      <c r="B1042" t="s">
        <v>5044</v>
      </c>
      <c r="C1042">
        <v>28.975000000000001</v>
      </c>
      <c r="D1042">
        <v>7.69</v>
      </c>
      <c r="E1042" t="s">
        <v>2383</v>
      </c>
      <c r="F1042" t="s">
        <v>2380</v>
      </c>
      <c r="G1042" t="s">
        <v>2380</v>
      </c>
      <c r="H1042">
        <v>0</v>
      </c>
      <c r="I1042" t="s">
        <v>2380</v>
      </c>
      <c r="J1042" t="s">
        <v>8353</v>
      </c>
      <c r="K1042" t="s">
        <v>8363</v>
      </c>
      <c r="L1042" t="s">
        <v>9344</v>
      </c>
      <c r="M1042">
        <v>0</v>
      </c>
      <c r="N1042">
        <v>10796.35</v>
      </c>
      <c r="O1042" t="s">
        <v>12</v>
      </c>
      <c r="P1042" t="s">
        <v>16</v>
      </c>
      <c r="Q1042" t="s">
        <v>166</v>
      </c>
      <c r="R1042">
        <v>55</v>
      </c>
    </row>
    <row r="1043" spans="1:18" x14ac:dyDescent="0.35">
      <c r="A1043" t="s">
        <v>1329</v>
      </c>
      <c r="B1043" t="s">
        <v>6499</v>
      </c>
      <c r="C1043">
        <v>33.4</v>
      </c>
      <c r="D1043">
        <v>4.84</v>
      </c>
      <c r="E1043" t="s">
        <v>2380</v>
      </c>
      <c r="F1043" t="s">
        <v>2380</v>
      </c>
      <c r="G1043" t="s">
        <v>2380</v>
      </c>
      <c r="H1043">
        <v>0</v>
      </c>
      <c r="I1043" t="s">
        <v>2380</v>
      </c>
      <c r="J1043" t="s">
        <v>8352</v>
      </c>
      <c r="K1043" t="s">
        <v>8369</v>
      </c>
      <c r="L1043" t="s">
        <v>9345</v>
      </c>
      <c r="M1043">
        <v>0</v>
      </c>
      <c r="N1043">
        <v>10795.94</v>
      </c>
      <c r="O1043" t="s">
        <v>12</v>
      </c>
      <c r="P1043" t="s">
        <v>16</v>
      </c>
      <c r="Q1043" t="s">
        <v>42</v>
      </c>
      <c r="R1043">
        <v>23</v>
      </c>
    </row>
    <row r="1044" spans="1:18" x14ac:dyDescent="0.35">
      <c r="A1044" t="s">
        <v>1328</v>
      </c>
      <c r="B1044" t="s">
        <v>6501</v>
      </c>
      <c r="C1044">
        <v>21.5</v>
      </c>
      <c r="D1044">
        <v>9.77</v>
      </c>
      <c r="E1044" t="s">
        <v>2383</v>
      </c>
      <c r="F1044" t="s">
        <v>2380</v>
      </c>
      <c r="G1044" t="s">
        <v>2380</v>
      </c>
      <c r="H1044">
        <v>0</v>
      </c>
      <c r="I1044" t="s">
        <v>2380</v>
      </c>
      <c r="J1044" t="s">
        <v>8354</v>
      </c>
      <c r="K1044" t="s">
        <v>8363</v>
      </c>
      <c r="L1044" t="s">
        <v>9346</v>
      </c>
      <c r="M1044">
        <v>1</v>
      </c>
      <c r="N1044">
        <v>10791.96</v>
      </c>
      <c r="O1044" t="s">
        <v>12</v>
      </c>
      <c r="P1044" t="s">
        <v>11</v>
      </c>
      <c r="Q1044" t="s">
        <v>42</v>
      </c>
      <c r="R1044">
        <v>55</v>
      </c>
    </row>
    <row r="1045" spans="1:18" x14ac:dyDescent="0.35">
      <c r="A1045" t="s">
        <v>1327</v>
      </c>
      <c r="B1045" t="s">
        <v>6503</v>
      </c>
      <c r="C1045">
        <v>38.14</v>
      </c>
      <c r="D1045">
        <v>5.84</v>
      </c>
      <c r="E1045" t="s">
        <v>2380</v>
      </c>
      <c r="F1045" t="s">
        <v>2380</v>
      </c>
      <c r="G1045" t="s">
        <v>2380</v>
      </c>
      <c r="H1045">
        <v>0</v>
      </c>
      <c r="I1045" t="s">
        <v>2380</v>
      </c>
      <c r="J1045" t="s">
        <v>8352</v>
      </c>
      <c r="K1045" t="s">
        <v>8365</v>
      </c>
      <c r="L1045" t="s">
        <v>9347</v>
      </c>
      <c r="M1045">
        <v>3</v>
      </c>
      <c r="N1045">
        <v>10769.75</v>
      </c>
      <c r="O1045" t="s">
        <v>12</v>
      </c>
      <c r="P1045" t="s">
        <v>11</v>
      </c>
      <c r="Q1045" t="s">
        <v>632</v>
      </c>
      <c r="R1045">
        <v>33</v>
      </c>
    </row>
    <row r="1046" spans="1:18" x14ac:dyDescent="0.35">
      <c r="A1046" t="s">
        <v>1326</v>
      </c>
      <c r="B1046" t="s">
        <v>6505</v>
      </c>
      <c r="C1046">
        <v>35.42</v>
      </c>
      <c r="D1046">
        <v>8.6999999999999993</v>
      </c>
      <c r="E1046" t="s">
        <v>2383</v>
      </c>
      <c r="F1046" t="s">
        <v>2380</v>
      </c>
      <c r="G1046" t="s">
        <v>2380</v>
      </c>
      <c r="H1046">
        <v>1</v>
      </c>
      <c r="I1046" t="s">
        <v>2380</v>
      </c>
      <c r="J1046" t="s">
        <v>8352</v>
      </c>
      <c r="K1046" t="s">
        <v>8363</v>
      </c>
      <c r="L1046" t="s">
        <v>9348</v>
      </c>
      <c r="M1046">
        <v>3</v>
      </c>
      <c r="N1046">
        <v>10749.02</v>
      </c>
      <c r="O1046" t="s">
        <v>12</v>
      </c>
      <c r="P1046" t="s">
        <v>16</v>
      </c>
      <c r="Q1046" t="s">
        <v>535</v>
      </c>
      <c r="R1046">
        <v>36</v>
      </c>
    </row>
    <row r="1047" spans="1:18" x14ac:dyDescent="0.35">
      <c r="A1047" t="s">
        <v>1325</v>
      </c>
      <c r="B1047" t="s">
        <v>6507</v>
      </c>
      <c r="C1047">
        <v>35.625</v>
      </c>
      <c r="D1047">
        <v>10.79</v>
      </c>
      <c r="E1047" t="s">
        <v>2380</v>
      </c>
      <c r="F1047" t="s">
        <v>2380</v>
      </c>
      <c r="G1047" t="s">
        <v>2380</v>
      </c>
      <c r="H1047">
        <v>0</v>
      </c>
      <c r="I1047" t="s">
        <v>2380</v>
      </c>
      <c r="J1047" t="s">
        <v>8352</v>
      </c>
      <c r="K1047" t="s">
        <v>8363</v>
      </c>
      <c r="L1047" t="s">
        <v>9349</v>
      </c>
      <c r="M1047">
        <v>4</v>
      </c>
      <c r="N1047">
        <v>10736.87</v>
      </c>
      <c r="O1047" t="s">
        <v>12</v>
      </c>
      <c r="P1047" t="s">
        <v>16</v>
      </c>
      <c r="Q1047" t="s">
        <v>168</v>
      </c>
      <c r="R1047">
        <v>48</v>
      </c>
    </row>
    <row r="1048" spans="1:18" x14ac:dyDescent="0.35">
      <c r="A1048" t="s">
        <v>1324</v>
      </c>
      <c r="B1048" t="s">
        <v>6476</v>
      </c>
      <c r="C1048">
        <v>45.51</v>
      </c>
      <c r="D1048">
        <v>4.32</v>
      </c>
      <c r="E1048" t="s">
        <v>2380</v>
      </c>
      <c r="F1048" t="s">
        <v>2380</v>
      </c>
      <c r="G1048" t="s">
        <v>2380</v>
      </c>
      <c r="H1048">
        <v>1</v>
      </c>
      <c r="I1048" t="s">
        <v>2380</v>
      </c>
      <c r="J1048" t="s">
        <v>8352</v>
      </c>
      <c r="K1048" t="s">
        <v>8369</v>
      </c>
      <c r="L1048" t="s">
        <v>9350</v>
      </c>
      <c r="M1048">
        <v>0</v>
      </c>
      <c r="N1048">
        <v>10719.57</v>
      </c>
      <c r="O1048" t="s">
        <v>12</v>
      </c>
      <c r="P1048" t="s">
        <v>16</v>
      </c>
      <c r="Q1048" t="s">
        <v>23</v>
      </c>
      <c r="R1048">
        <v>30</v>
      </c>
    </row>
    <row r="1049" spans="1:18" x14ac:dyDescent="0.35">
      <c r="A1049" t="s">
        <v>1323</v>
      </c>
      <c r="B1049" t="s">
        <v>6510</v>
      </c>
      <c r="C1049">
        <v>37.1</v>
      </c>
      <c r="D1049">
        <v>7.19</v>
      </c>
      <c r="E1049" t="s">
        <v>2383</v>
      </c>
      <c r="F1049" t="s">
        <v>2380</v>
      </c>
      <c r="G1049" t="s">
        <v>2380</v>
      </c>
      <c r="H1049">
        <v>0</v>
      </c>
      <c r="I1049" t="s">
        <v>2380</v>
      </c>
      <c r="J1049" t="s">
        <v>8352</v>
      </c>
      <c r="K1049" t="s">
        <v>8363</v>
      </c>
      <c r="L1049" t="s">
        <v>9351</v>
      </c>
      <c r="M1049">
        <v>0</v>
      </c>
      <c r="N1049">
        <v>10713.64</v>
      </c>
      <c r="O1049" t="s">
        <v>12</v>
      </c>
      <c r="P1049" t="s">
        <v>12</v>
      </c>
      <c r="Q1049" t="s">
        <v>42</v>
      </c>
      <c r="R1049">
        <v>55</v>
      </c>
    </row>
    <row r="1050" spans="1:18" x14ac:dyDescent="0.35">
      <c r="A1050" t="s">
        <v>1322</v>
      </c>
      <c r="B1050" t="s">
        <v>6512</v>
      </c>
      <c r="C1050">
        <v>30.5</v>
      </c>
      <c r="D1050">
        <v>11.94</v>
      </c>
      <c r="E1050" t="s">
        <v>2383</v>
      </c>
      <c r="F1050" t="s">
        <v>2380</v>
      </c>
      <c r="G1050" t="s">
        <v>2380</v>
      </c>
      <c r="H1050">
        <v>0</v>
      </c>
      <c r="I1050" t="s">
        <v>2380</v>
      </c>
      <c r="J1050" t="s">
        <v>8352</v>
      </c>
      <c r="K1050" t="s">
        <v>8363</v>
      </c>
      <c r="L1050" t="s">
        <v>8498</v>
      </c>
      <c r="M1050">
        <v>0</v>
      </c>
      <c r="N1050">
        <v>10704.47</v>
      </c>
      <c r="O1050" t="s">
        <v>12</v>
      </c>
      <c r="P1050" t="s">
        <v>11</v>
      </c>
      <c r="Q1050" t="s">
        <v>42</v>
      </c>
      <c r="R1050">
        <v>55</v>
      </c>
    </row>
    <row r="1051" spans="1:18" x14ac:dyDescent="0.35">
      <c r="A1051" t="s">
        <v>1321</v>
      </c>
      <c r="B1051" t="s">
        <v>5959</v>
      </c>
      <c r="C1051">
        <v>28.16</v>
      </c>
      <c r="D1051">
        <v>5.56</v>
      </c>
      <c r="E1051" t="s">
        <v>2380</v>
      </c>
      <c r="F1051" t="s">
        <v>2380</v>
      </c>
      <c r="G1051" t="s">
        <v>2380</v>
      </c>
      <c r="H1051">
        <v>2</v>
      </c>
      <c r="I1051" t="s">
        <v>2380</v>
      </c>
      <c r="J1051" t="s">
        <v>8353</v>
      </c>
      <c r="K1051" t="s">
        <v>8369</v>
      </c>
      <c r="L1051" t="s">
        <v>9352</v>
      </c>
      <c r="M1051">
        <v>3</v>
      </c>
      <c r="N1051">
        <v>10702.64</v>
      </c>
      <c r="O1051" t="s">
        <v>12</v>
      </c>
      <c r="P1051" t="s">
        <v>12</v>
      </c>
      <c r="Q1051" t="s">
        <v>13</v>
      </c>
      <c r="R1051">
        <v>50</v>
      </c>
    </row>
    <row r="1052" spans="1:18" x14ac:dyDescent="0.35">
      <c r="A1052" t="s">
        <v>1320</v>
      </c>
      <c r="B1052" t="s">
        <v>6515</v>
      </c>
      <c r="C1052">
        <v>29.1</v>
      </c>
      <c r="D1052">
        <v>5.64</v>
      </c>
      <c r="E1052" t="s">
        <v>2383</v>
      </c>
      <c r="F1052" t="s">
        <v>2380</v>
      </c>
      <c r="G1052" t="s">
        <v>2380</v>
      </c>
      <c r="H1052">
        <v>0</v>
      </c>
      <c r="I1052" t="s">
        <v>2380</v>
      </c>
      <c r="J1052" t="s">
        <v>8353</v>
      </c>
      <c r="K1052" t="s">
        <v>8369</v>
      </c>
      <c r="L1052" t="s">
        <v>9353</v>
      </c>
      <c r="M1052">
        <v>2</v>
      </c>
      <c r="N1052">
        <v>10698.38</v>
      </c>
      <c r="O1052" t="s">
        <v>12</v>
      </c>
      <c r="P1052" t="s">
        <v>16</v>
      </c>
      <c r="Q1052" t="s">
        <v>200</v>
      </c>
      <c r="R1052">
        <v>46</v>
      </c>
    </row>
    <row r="1053" spans="1:18" x14ac:dyDescent="0.35">
      <c r="A1053" t="s">
        <v>1319</v>
      </c>
      <c r="B1053" t="s">
        <v>6517</v>
      </c>
      <c r="C1053">
        <v>30.22</v>
      </c>
      <c r="D1053">
        <v>4.6500000000000004</v>
      </c>
      <c r="E1053" t="s">
        <v>2380</v>
      </c>
      <c r="F1053" t="s">
        <v>2380</v>
      </c>
      <c r="G1053" t="s">
        <v>2380</v>
      </c>
      <c r="H1053">
        <v>0</v>
      </c>
      <c r="I1053" t="s">
        <v>2380</v>
      </c>
      <c r="J1053" t="s">
        <v>8352</v>
      </c>
      <c r="K1053" t="s">
        <v>8369</v>
      </c>
      <c r="L1053" t="s">
        <v>9354</v>
      </c>
      <c r="M1053">
        <v>2</v>
      </c>
      <c r="N1053">
        <v>10690.11</v>
      </c>
      <c r="O1053" t="s">
        <v>12</v>
      </c>
      <c r="P1053" t="s">
        <v>11</v>
      </c>
      <c r="Q1053" t="s">
        <v>300</v>
      </c>
      <c r="R1053">
        <v>45</v>
      </c>
    </row>
    <row r="1054" spans="1:18" x14ac:dyDescent="0.35">
      <c r="A1054" t="s">
        <v>1318</v>
      </c>
      <c r="B1054" t="s">
        <v>6519</v>
      </c>
      <c r="C1054">
        <v>24.29</v>
      </c>
      <c r="D1054">
        <v>9.0500000000000007</v>
      </c>
      <c r="E1054" t="s">
        <v>2380</v>
      </c>
      <c r="F1054" t="s">
        <v>2380</v>
      </c>
      <c r="G1054" t="s">
        <v>2380</v>
      </c>
      <c r="H1054">
        <v>0</v>
      </c>
      <c r="I1054" t="s">
        <v>2380</v>
      </c>
      <c r="J1054" t="s">
        <v>8354</v>
      </c>
      <c r="K1054" t="s">
        <v>8363</v>
      </c>
      <c r="L1054" t="s">
        <v>9355</v>
      </c>
      <c r="M1054">
        <v>0</v>
      </c>
      <c r="N1054">
        <v>10676.83</v>
      </c>
      <c r="O1054" t="s">
        <v>12</v>
      </c>
      <c r="P1054" t="s">
        <v>12</v>
      </c>
      <c r="Q1054" t="s">
        <v>13</v>
      </c>
      <c r="R1054">
        <v>60</v>
      </c>
    </row>
    <row r="1055" spans="1:18" x14ac:dyDescent="0.35">
      <c r="A1055" t="s">
        <v>1317</v>
      </c>
      <c r="B1055" t="s">
        <v>5579</v>
      </c>
      <c r="C1055">
        <v>29.39</v>
      </c>
      <c r="D1055">
        <v>4.5199999999999996</v>
      </c>
      <c r="E1055" t="s">
        <v>2383</v>
      </c>
      <c r="F1055" t="s">
        <v>2380</v>
      </c>
      <c r="G1055" t="s">
        <v>2380</v>
      </c>
      <c r="H1055">
        <v>0</v>
      </c>
      <c r="I1055" t="s">
        <v>2380</v>
      </c>
      <c r="J1055" t="s">
        <v>8353</v>
      </c>
      <c r="K1055" t="s">
        <v>8369</v>
      </c>
      <c r="L1055" t="s">
        <v>9356</v>
      </c>
      <c r="M1055">
        <v>2</v>
      </c>
      <c r="N1055">
        <v>10665.44</v>
      </c>
      <c r="O1055" t="s">
        <v>12</v>
      </c>
      <c r="P1055" t="s">
        <v>11</v>
      </c>
      <c r="Q1055" t="s">
        <v>300</v>
      </c>
      <c r="R1055">
        <v>46</v>
      </c>
    </row>
    <row r="1056" spans="1:18" x14ac:dyDescent="0.35">
      <c r="A1056" t="s">
        <v>1316</v>
      </c>
      <c r="B1056" t="s">
        <v>5510</v>
      </c>
      <c r="C1056">
        <v>25.66</v>
      </c>
      <c r="D1056">
        <v>4.62</v>
      </c>
      <c r="E1056" t="s">
        <v>2383</v>
      </c>
      <c r="F1056" t="s">
        <v>2380</v>
      </c>
      <c r="G1056" t="s">
        <v>2380</v>
      </c>
      <c r="H1056">
        <v>1</v>
      </c>
      <c r="I1056" t="s">
        <v>2380</v>
      </c>
      <c r="J1056" t="s">
        <v>8353</v>
      </c>
      <c r="K1056" t="s">
        <v>8369</v>
      </c>
      <c r="L1056" t="s">
        <v>9357</v>
      </c>
      <c r="M1056">
        <v>0</v>
      </c>
      <c r="N1056">
        <v>10627.81</v>
      </c>
      <c r="O1056" t="s">
        <v>12</v>
      </c>
      <c r="P1056" t="s">
        <v>12</v>
      </c>
      <c r="Q1056" t="s">
        <v>13</v>
      </c>
      <c r="R1056">
        <v>58</v>
      </c>
    </row>
    <row r="1057" spans="1:18" x14ac:dyDescent="0.35">
      <c r="A1057" t="s">
        <v>1315</v>
      </c>
      <c r="B1057" t="s">
        <v>6523</v>
      </c>
      <c r="C1057">
        <v>39.11</v>
      </c>
      <c r="D1057">
        <v>5.87</v>
      </c>
      <c r="E1057" t="s">
        <v>2380</v>
      </c>
      <c r="F1057" t="s">
        <v>2380</v>
      </c>
      <c r="G1057" t="s">
        <v>2380</v>
      </c>
      <c r="H1057">
        <v>0</v>
      </c>
      <c r="I1057" t="s">
        <v>2380</v>
      </c>
      <c r="J1057" t="s">
        <v>8352</v>
      </c>
      <c r="K1057" t="s">
        <v>8365</v>
      </c>
      <c r="L1057" t="s">
        <v>9358</v>
      </c>
      <c r="M1057">
        <v>3</v>
      </c>
      <c r="N1057">
        <v>10620.26</v>
      </c>
      <c r="O1057" t="s">
        <v>12</v>
      </c>
      <c r="P1057" t="s">
        <v>12</v>
      </c>
      <c r="Q1057" t="s">
        <v>23</v>
      </c>
      <c r="R1057">
        <v>32</v>
      </c>
    </row>
    <row r="1058" spans="1:18" x14ac:dyDescent="0.35">
      <c r="A1058" t="s">
        <v>1314</v>
      </c>
      <c r="B1058" t="s">
        <v>6524</v>
      </c>
      <c r="C1058">
        <v>43.78</v>
      </c>
      <c r="D1058">
        <v>5.71</v>
      </c>
      <c r="E1058" t="s">
        <v>2380</v>
      </c>
      <c r="F1058" t="s">
        <v>2380</v>
      </c>
      <c r="G1058" t="s">
        <v>2380</v>
      </c>
      <c r="H1058">
        <v>1</v>
      </c>
      <c r="I1058" t="s">
        <v>2380</v>
      </c>
      <c r="J1058" t="s">
        <v>8352</v>
      </c>
      <c r="K1058" t="s">
        <v>8365</v>
      </c>
      <c r="L1058" t="s">
        <v>9359</v>
      </c>
      <c r="M1058">
        <v>0</v>
      </c>
      <c r="N1058">
        <v>10617.04</v>
      </c>
      <c r="O1058" t="s">
        <v>12</v>
      </c>
      <c r="P1058" t="s">
        <v>12</v>
      </c>
      <c r="Q1058" t="s">
        <v>535</v>
      </c>
      <c r="R1058">
        <v>30</v>
      </c>
    </row>
    <row r="1059" spans="1:18" x14ac:dyDescent="0.35">
      <c r="A1059" t="s">
        <v>1313</v>
      </c>
      <c r="B1059" t="s">
        <v>6334</v>
      </c>
      <c r="C1059">
        <v>24.35</v>
      </c>
      <c r="D1059">
        <v>9.08</v>
      </c>
      <c r="E1059" t="s">
        <v>2380</v>
      </c>
      <c r="F1059" t="s">
        <v>2380</v>
      </c>
      <c r="G1059" t="s">
        <v>2380</v>
      </c>
      <c r="H1059">
        <v>0</v>
      </c>
      <c r="I1059" t="s">
        <v>2380</v>
      </c>
      <c r="J1059" t="s">
        <v>8354</v>
      </c>
      <c r="K1059" t="s">
        <v>8363</v>
      </c>
      <c r="L1059" t="s">
        <v>9360</v>
      </c>
      <c r="M1059">
        <v>0</v>
      </c>
      <c r="N1059">
        <v>10608.67</v>
      </c>
      <c r="O1059" t="s">
        <v>12</v>
      </c>
      <c r="P1059" t="s">
        <v>12</v>
      </c>
      <c r="Q1059" t="s">
        <v>23</v>
      </c>
      <c r="R1059">
        <v>57</v>
      </c>
    </row>
    <row r="1060" spans="1:18" x14ac:dyDescent="0.35">
      <c r="A1060" t="s">
        <v>1312</v>
      </c>
      <c r="B1060" t="s">
        <v>5127</v>
      </c>
      <c r="C1060">
        <v>40.299999999999997</v>
      </c>
      <c r="D1060">
        <v>5.3</v>
      </c>
      <c r="E1060" t="s">
        <v>2383</v>
      </c>
      <c r="F1060" t="s">
        <v>2380</v>
      </c>
      <c r="G1060" t="s">
        <v>2380</v>
      </c>
      <c r="H1060">
        <v>2</v>
      </c>
      <c r="I1060" t="s">
        <v>2380</v>
      </c>
      <c r="J1060" t="s">
        <v>8352</v>
      </c>
      <c r="K1060" t="s">
        <v>8369</v>
      </c>
      <c r="L1060" t="s">
        <v>8414</v>
      </c>
      <c r="M1060">
        <v>0</v>
      </c>
      <c r="N1060">
        <v>10602.39</v>
      </c>
      <c r="O1060" t="s">
        <v>12</v>
      </c>
      <c r="P1060" t="s">
        <v>12</v>
      </c>
      <c r="Q1060" t="s">
        <v>42</v>
      </c>
      <c r="R1060">
        <v>56</v>
      </c>
    </row>
    <row r="1061" spans="1:18" x14ac:dyDescent="0.35">
      <c r="A1061" t="s">
        <v>1311</v>
      </c>
      <c r="B1061" t="s">
        <v>6528</v>
      </c>
      <c r="C1061">
        <v>32.774999999999999</v>
      </c>
      <c r="D1061">
        <v>11.76</v>
      </c>
      <c r="E1061" t="s">
        <v>2383</v>
      </c>
      <c r="F1061" t="s">
        <v>2380</v>
      </c>
      <c r="G1061" t="s">
        <v>2380</v>
      </c>
      <c r="H1061">
        <v>0</v>
      </c>
      <c r="I1061" t="s">
        <v>2380</v>
      </c>
      <c r="J1061" t="s">
        <v>8352</v>
      </c>
      <c r="K1061" t="s">
        <v>8363</v>
      </c>
      <c r="L1061" t="s">
        <v>9361</v>
      </c>
      <c r="M1061">
        <v>0</v>
      </c>
      <c r="N1061">
        <v>10601.63</v>
      </c>
      <c r="O1061" t="s">
        <v>12</v>
      </c>
      <c r="P1061" t="s">
        <v>11</v>
      </c>
      <c r="Q1061" t="s">
        <v>23</v>
      </c>
      <c r="R1061">
        <v>55</v>
      </c>
    </row>
    <row r="1062" spans="1:18" x14ac:dyDescent="0.35">
      <c r="A1062" t="s">
        <v>1310</v>
      </c>
      <c r="B1062" t="s">
        <v>6530</v>
      </c>
      <c r="C1062">
        <v>39.6</v>
      </c>
      <c r="D1062">
        <v>5.1100000000000003</v>
      </c>
      <c r="E1062" t="s">
        <v>2383</v>
      </c>
      <c r="F1062" t="s">
        <v>2380</v>
      </c>
      <c r="G1062" t="s">
        <v>2380</v>
      </c>
      <c r="H1062">
        <v>2</v>
      </c>
      <c r="I1062" t="s">
        <v>2380</v>
      </c>
      <c r="J1062" t="s">
        <v>8352</v>
      </c>
      <c r="K1062" t="s">
        <v>8369</v>
      </c>
      <c r="L1062" t="s">
        <v>9362</v>
      </c>
      <c r="M1062">
        <v>0</v>
      </c>
      <c r="N1062">
        <v>10601.41</v>
      </c>
      <c r="O1062" t="s">
        <v>12</v>
      </c>
      <c r="P1062" t="s">
        <v>11</v>
      </c>
      <c r="Q1062" t="s">
        <v>42</v>
      </c>
      <c r="R1062">
        <v>56</v>
      </c>
    </row>
    <row r="1063" spans="1:18" x14ac:dyDescent="0.35">
      <c r="A1063" t="s">
        <v>1309</v>
      </c>
      <c r="B1063" t="s">
        <v>6531</v>
      </c>
      <c r="C1063">
        <v>30.97</v>
      </c>
      <c r="D1063">
        <v>5.54</v>
      </c>
      <c r="E1063" t="s">
        <v>2380</v>
      </c>
      <c r="F1063" t="s">
        <v>2380</v>
      </c>
      <c r="G1063" t="s">
        <v>2380</v>
      </c>
      <c r="H1063">
        <v>2</v>
      </c>
      <c r="I1063" t="s">
        <v>2380</v>
      </c>
      <c r="J1063" t="s">
        <v>8352</v>
      </c>
      <c r="K1063" t="s">
        <v>8369</v>
      </c>
      <c r="L1063" t="s">
        <v>9363</v>
      </c>
      <c r="M1063">
        <v>3</v>
      </c>
      <c r="N1063">
        <v>10600.55</v>
      </c>
      <c r="O1063" t="s">
        <v>12</v>
      </c>
      <c r="P1063" t="s">
        <v>16</v>
      </c>
      <c r="Q1063" t="s">
        <v>23</v>
      </c>
      <c r="R1063">
        <v>50</v>
      </c>
    </row>
    <row r="1064" spans="1:18" x14ac:dyDescent="0.35">
      <c r="A1064" t="s">
        <v>1308</v>
      </c>
      <c r="B1064" t="s">
        <v>6534</v>
      </c>
      <c r="C1064">
        <v>27.645</v>
      </c>
      <c r="D1064">
        <v>8.8699999999999992</v>
      </c>
      <c r="E1064" t="s">
        <v>2383</v>
      </c>
      <c r="F1064" t="s">
        <v>2380</v>
      </c>
      <c r="G1064" t="s">
        <v>2380</v>
      </c>
      <c r="H1064">
        <v>0</v>
      </c>
      <c r="I1064" t="s">
        <v>2380</v>
      </c>
      <c r="J1064" t="s">
        <v>8353</v>
      </c>
      <c r="K1064" t="s">
        <v>8363</v>
      </c>
      <c r="L1064" t="s">
        <v>9364</v>
      </c>
      <c r="M1064">
        <v>0</v>
      </c>
      <c r="N1064">
        <v>10594.5</v>
      </c>
      <c r="O1064" t="s">
        <v>12</v>
      </c>
      <c r="P1064" t="s">
        <v>16</v>
      </c>
      <c r="Q1064" t="s">
        <v>23</v>
      </c>
      <c r="R1064">
        <v>55</v>
      </c>
    </row>
    <row r="1065" spans="1:18" x14ac:dyDescent="0.35">
      <c r="A1065" t="s">
        <v>1307</v>
      </c>
      <c r="B1065" t="s">
        <v>6536</v>
      </c>
      <c r="C1065">
        <v>34.43</v>
      </c>
      <c r="D1065">
        <v>5.96</v>
      </c>
      <c r="E1065" t="s">
        <v>2383</v>
      </c>
      <c r="F1065" t="s">
        <v>2380</v>
      </c>
      <c r="G1065" t="s">
        <v>2380</v>
      </c>
      <c r="H1065">
        <v>2</v>
      </c>
      <c r="I1065" t="s">
        <v>2380</v>
      </c>
      <c r="J1065" t="s">
        <v>8352</v>
      </c>
      <c r="K1065" t="s">
        <v>8365</v>
      </c>
      <c r="L1065" t="s">
        <v>9365</v>
      </c>
      <c r="M1065">
        <v>0</v>
      </c>
      <c r="N1065">
        <v>10594.23</v>
      </c>
      <c r="O1065" t="s">
        <v>12</v>
      </c>
      <c r="P1065" t="s">
        <v>12</v>
      </c>
      <c r="Q1065" t="s">
        <v>13</v>
      </c>
      <c r="R1065">
        <v>56</v>
      </c>
    </row>
    <row r="1066" spans="1:18" x14ac:dyDescent="0.35">
      <c r="A1066" t="s">
        <v>1306</v>
      </c>
      <c r="B1066" t="s">
        <v>6538</v>
      </c>
      <c r="C1066">
        <v>39.6</v>
      </c>
      <c r="D1066">
        <v>4.4400000000000004</v>
      </c>
      <c r="E1066" t="s">
        <v>2383</v>
      </c>
      <c r="F1066" t="s">
        <v>2380</v>
      </c>
      <c r="G1066" t="s">
        <v>2383</v>
      </c>
      <c r="H1066">
        <v>1</v>
      </c>
      <c r="I1066" t="s">
        <v>2380</v>
      </c>
      <c r="J1066" t="s">
        <v>8352</v>
      </c>
      <c r="K1066" t="s">
        <v>8369</v>
      </c>
      <c r="L1066" t="s">
        <v>9366</v>
      </c>
      <c r="M1066">
        <v>1</v>
      </c>
      <c r="N1066">
        <v>10579.71</v>
      </c>
      <c r="O1066" t="s">
        <v>12</v>
      </c>
      <c r="P1066" t="s">
        <v>12</v>
      </c>
      <c r="Q1066" t="s">
        <v>13</v>
      </c>
      <c r="R1066">
        <v>53</v>
      </c>
    </row>
    <row r="1067" spans="1:18" x14ac:dyDescent="0.35">
      <c r="A1067" t="s">
        <v>1305</v>
      </c>
      <c r="B1067" t="s">
        <v>6540</v>
      </c>
      <c r="C1067">
        <v>22.1</v>
      </c>
      <c r="D1067">
        <v>4.6500000000000004</v>
      </c>
      <c r="E1067" t="s">
        <v>2383</v>
      </c>
      <c r="F1067" t="s">
        <v>2380</v>
      </c>
      <c r="G1067" t="s">
        <v>2380</v>
      </c>
      <c r="H1067">
        <v>2</v>
      </c>
      <c r="I1067" t="s">
        <v>2380</v>
      </c>
      <c r="J1067" t="s">
        <v>8354</v>
      </c>
      <c r="K1067" t="s">
        <v>8369</v>
      </c>
      <c r="L1067" t="s">
        <v>9367</v>
      </c>
      <c r="M1067">
        <v>0</v>
      </c>
      <c r="N1067">
        <v>10577.09</v>
      </c>
      <c r="O1067" t="s">
        <v>12</v>
      </c>
      <c r="P1067" t="s">
        <v>12</v>
      </c>
      <c r="Q1067" t="s">
        <v>42</v>
      </c>
      <c r="R1067">
        <v>56</v>
      </c>
    </row>
    <row r="1068" spans="1:18" x14ac:dyDescent="0.35">
      <c r="A1068" t="s">
        <v>1304</v>
      </c>
      <c r="B1068" t="s">
        <v>6092</v>
      </c>
      <c r="C1068">
        <v>33.25</v>
      </c>
      <c r="D1068">
        <v>5.64</v>
      </c>
      <c r="E1068" t="s">
        <v>2383</v>
      </c>
      <c r="F1068" t="s">
        <v>2380</v>
      </c>
      <c r="G1068" t="s">
        <v>2383</v>
      </c>
      <c r="H1068">
        <v>1</v>
      </c>
      <c r="I1068" t="s">
        <v>2380</v>
      </c>
      <c r="J1068" t="s">
        <v>8352</v>
      </c>
      <c r="K1068" t="s">
        <v>8369</v>
      </c>
      <c r="L1068" t="s">
        <v>9368</v>
      </c>
      <c r="M1068">
        <v>0</v>
      </c>
      <c r="N1068">
        <v>10564.88</v>
      </c>
      <c r="O1068" t="s">
        <v>12</v>
      </c>
      <c r="P1068" t="s">
        <v>16</v>
      </c>
      <c r="Q1068" t="s">
        <v>247</v>
      </c>
      <c r="R1068">
        <v>53</v>
      </c>
    </row>
    <row r="1069" spans="1:18" x14ac:dyDescent="0.35">
      <c r="A1069" t="s">
        <v>1303</v>
      </c>
      <c r="B1069" t="s">
        <v>4748</v>
      </c>
      <c r="C1069">
        <v>33.33</v>
      </c>
      <c r="D1069">
        <v>10.19</v>
      </c>
      <c r="E1069" t="s">
        <v>2380</v>
      </c>
      <c r="F1069" t="s">
        <v>2380</v>
      </c>
      <c r="G1069" t="s">
        <v>2380</v>
      </c>
      <c r="H1069">
        <v>0</v>
      </c>
      <c r="I1069" t="s">
        <v>2380</v>
      </c>
      <c r="J1069" t="s">
        <v>8352</v>
      </c>
      <c r="K1069" t="s">
        <v>8363</v>
      </c>
      <c r="L1069" t="s">
        <v>9369</v>
      </c>
      <c r="M1069">
        <v>3</v>
      </c>
      <c r="N1069">
        <v>10560.49</v>
      </c>
      <c r="O1069" t="s">
        <v>12</v>
      </c>
      <c r="P1069" t="s">
        <v>11</v>
      </c>
      <c r="Q1069" t="s">
        <v>13</v>
      </c>
      <c r="R1069">
        <v>51</v>
      </c>
    </row>
    <row r="1070" spans="1:18" x14ac:dyDescent="0.35">
      <c r="A1070" t="s">
        <v>1302</v>
      </c>
      <c r="B1070" t="s">
        <v>6543</v>
      </c>
      <c r="C1070">
        <v>30.5</v>
      </c>
      <c r="D1070">
        <v>10.79</v>
      </c>
      <c r="E1070" t="s">
        <v>2380</v>
      </c>
      <c r="F1070" t="s">
        <v>2380</v>
      </c>
      <c r="G1070" t="s">
        <v>2380</v>
      </c>
      <c r="H1070">
        <v>0</v>
      </c>
      <c r="I1070" t="s">
        <v>2380</v>
      </c>
      <c r="J1070" t="s">
        <v>8352</v>
      </c>
      <c r="K1070" t="s">
        <v>8363</v>
      </c>
      <c r="L1070" t="s">
        <v>9370</v>
      </c>
      <c r="M1070">
        <v>0</v>
      </c>
      <c r="N1070">
        <v>10546.48</v>
      </c>
      <c r="O1070" t="s">
        <v>12</v>
      </c>
      <c r="P1070" t="s">
        <v>12</v>
      </c>
      <c r="Q1070" t="s">
        <v>42</v>
      </c>
      <c r="R1070">
        <v>51</v>
      </c>
    </row>
    <row r="1071" spans="1:18" x14ac:dyDescent="0.35">
      <c r="A1071" t="s">
        <v>1301</v>
      </c>
      <c r="B1071" t="s">
        <v>6545</v>
      </c>
      <c r="C1071">
        <v>30.3</v>
      </c>
      <c r="D1071">
        <v>4.24</v>
      </c>
      <c r="E1071" t="s">
        <v>2380</v>
      </c>
      <c r="F1071" t="s">
        <v>2380</v>
      </c>
      <c r="G1071" t="s">
        <v>2380</v>
      </c>
      <c r="H1071">
        <v>0</v>
      </c>
      <c r="I1071" t="s">
        <v>2380</v>
      </c>
      <c r="J1071" t="s">
        <v>8352</v>
      </c>
      <c r="K1071" t="s">
        <v>8369</v>
      </c>
      <c r="L1071" t="s">
        <v>9371</v>
      </c>
      <c r="M1071">
        <v>2</v>
      </c>
      <c r="N1071">
        <v>10495.6</v>
      </c>
      <c r="O1071" t="s">
        <v>12</v>
      </c>
      <c r="P1071" t="s">
        <v>16</v>
      </c>
      <c r="Q1071" t="s">
        <v>23</v>
      </c>
      <c r="R1071">
        <v>45</v>
      </c>
    </row>
    <row r="1072" spans="1:18" x14ac:dyDescent="0.35">
      <c r="A1072" t="s">
        <v>1300</v>
      </c>
      <c r="B1072" t="s">
        <v>5376</v>
      </c>
      <c r="C1072">
        <v>26.22</v>
      </c>
      <c r="D1072">
        <v>5.83</v>
      </c>
      <c r="E1072" t="s">
        <v>2380</v>
      </c>
      <c r="F1072" t="s">
        <v>2380</v>
      </c>
      <c r="G1072" t="s">
        <v>2380</v>
      </c>
      <c r="H1072">
        <v>2</v>
      </c>
      <c r="I1072" t="s">
        <v>2380</v>
      </c>
      <c r="J1072" t="s">
        <v>8353</v>
      </c>
      <c r="K1072" t="s">
        <v>8365</v>
      </c>
      <c r="L1072" t="s">
        <v>8645</v>
      </c>
      <c r="M1072">
        <v>2</v>
      </c>
      <c r="N1072">
        <v>10493.95</v>
      </c>
      <c r="O1072" t="s">
        <v>12</v>
      </c>
      <c r="P1072" t="s">
        <v>16</v>
      </c>
      <c r="Q1072" t="s">
        <v>23</v>
      </c>
      <c r="R1072">
        <v>50</v>
      </c>
    </row>
    <row r="1073" spans="1:18" x14ac:dyDescent="0.35">
      <c r="A1073" t="s">
        <v>1299</v>
      </c>
      <c r="B1073" t="s">
        <v>6548</v>
      </c>
      <c r="C1073">
        <v>29.99</v>
      </c>
      <c r="D1073">
        <v>11.85</v>
      </c>
      <c r="E1073" t="s">
        <v>2380</v>
      </c>
      <c r="F1073" t="s">
        <v>2380</v>
      </c>
      <c r="G1073" t="s">
        <v>2380</v>
      </c>
      <c r="H1073">
        <v>0</v>
      </c>
      <c r="I1073" t="s">
        <v>2380</v>
      </c>
      <c r="J1073" t="s">
        <v>8353</v>
      </c>
      <c r="K1073" t="s">
        <v>8363</v>
      </c>
      <c r="L1073" t="s">
        <v>9372</v>
      </c>
      <c r="M1073">
        <v>2</v>
      </c>
      <c r="N1073">
        <v>10486.55</v>
      </c>
      <c r="O1073" t="s">
        <v>12</v>
      </c>
      <c r="P1073" t="s">
        <v>12</v>
      </c>
      <c r="Q1073" t="s">
        <v>200</v>
      </c>
      <c r="R1073">
        <v>44</v>
      </c>
    </row>
    <row r="1074" spans="1:18" x14ac:dyDescent="0.35">
      <c r="A1074" t="s">
        <v>1298</v>
      </c>
      <c r="B1074" t="s">
        <v>6550</v>
      </c>
      <c r="C1074">
        <v>36.380000000000003</v>
      </c>
      <c r="D1074">
        <v>5.98</v>
      </c>
      <c r="E1074" t="s">
        <v>2380</v>
      </c>
      <c r="F1074" t="s">
        <v>2380</v>
      </c>
      <c r="G1074" t="s">
        <v>2380</v>
      </c>
      <c r="H1074">
        <v>1</v>
      </c>
      <c r="I1074" t="s">
        <v>2380</v>
      </c>
      <c r="J1074" t="s">
        <v>8352</v>
      </c>
      <c r="K1074" t="s">
        <v>8365</v>
      </c>
      <c r="L1074" t="s">
        <v>9373</v>
      </c>
      <c r="M1074">
        <v>3</v>
      </c>
      <c r="N1074">
        <v>10464.83</v>
      </c>
      <c r="O1074" t="s">
        <v>12</v>
      </c>
      <c r="P1074" t="s">
        <v>16</v>
      </c>
      <c r="Q1074" t="s">
        <v>23</v>
      </c>
      <c r="R1074">
        <v>35</v>
      </c>
    </row>
    <row r="1075" spans="1:18" x14ac:dyDescent="0.35">
      <c r="A1075" t="s">
        <v>1297</v>
      </c>
      <c r="B1075" t="s">
        <v>5015</v>
      </c>
      <c r="C1075">
        <v>31.16</v>
      </c>
      <c r="D1075">
        <v>4.26</v>
      </c>
      <c r="E1075" t="s">
        <v>2383</v>
      </c>
      <c r="F1075" t="s">
        <v>2380</v>
      </c>
      <c r="G1075" t="s">
        <v>2383</v>
      </c>
      <c r="H1075">
        <v>1</v>
      </c>
      <c r="I1075" t="s">
        <v>2380</v>
      </c>
      <c r="J1075" t="s">
        <v>8352</v>
      </c>
      <c r="K1075" t="s">
        <v>8369</v>
      </c>
      <c r="L1075" t="s">
        <v>9374</v>
      </c>
      <c r="M1075">
        <v>1</v>
      </c>
      <c r="N1075">
        <v>10461.98</v>
      </c>
      <c r="O1075" t="s">
        <v>12</v>
      </c>
      <c r="P1075" t="s">
        <v>16</v>
      </c>
      <c r="Q1075" t="s">
        <v>23</v>
      </c>
      <c r="R1075">
        <v>53</v>
      </c>
    </row>
    <row r="1076" spans="1:18" x14ac:dyDescent="0.35">
      <c r="A1076" t="s">
        <v>1296</v>
      </c>
      <c r="B1076" t="s">
        <v>5713</v>
      </c>
      <c r="C1076">
        <v>25.55</v>
      </c>
      <c r="D1076">
        <v>4.96</v>
      </c>
      <c r="E1076" t="s">
        <v>2383</v>
      </c>
      <c r="F1076" t="s">
        <v>2380</v>
      </c>
      <c r="G1076" t="s">
        <v>2380</v>
      </c>
      <c r="H1076">
        <v>1</v>
      </c>
      <c r="I1076" t="s">
        <v>2380</v>
      </c>
      <c r="J1076" t="s">
        <v>8353</v>
      </c>
      <c r="K1076" t="s">
        <v>8369</v>
      </c>
      <c r="L1076" t="s">
        <v>9375</v>
      </c>
      <c r="M1076">
        <v>0</v>
      </c>
      <c r="N1076">
        <v>10459.19</v>
      </c>
      <c r="O1076" t="s">
        <v>12</v>
      </c>
      <c r="P1076" t="s">
        <v>16</v>
      </c>
      <c r="Q1076" t="s">
        <v>13</v>
      </c>
      <c r="R1076">
        <v>58</v>
      </c>
    </row>
    <row r="1077" spans="1:18" x14ac:dyDescent="0.35">
      <c r="A1077" t="s">
        <v>1295</v>
      </c>
      <c r="B1077" t="s">
        <v>6553</v>
      </c>
      <c r="C1077">
        <v>28.77</v>
      </c>
      <c r="D1077">
        <v>4</v>
      </c>
      <c r="E1077" t="s">
        <v>2383</v>
      </c>
      <c r="F1077" t="s">
        <v>2380</v>
      </c>
      <c r="G1077" t="s">
        <v>2380</v>
      </c>
      <c r="H1077">
        <v>0</v>
      </c>
      <c r="I1077" t="s">
        <v>2380</v>
      </c>
      <c r="J1077" t="s">
        <v>8353</v>
      </c>
      <c r="K1077" t="s">
        <v>8369</v>
      </c>
      <c r="L1077" t="s">
        <v>9376</v>
      </c>
      <c r="M1077">
        <v>2</v>
      </c>
      <c r="N1077">
        <v>10455.14</v>
      </c>
      <c r="O1077" t="s">
        <v>12</v>
      </c>
      <c r="P1077" t="s">
        <v>11</v>
      </c>
      <c r="Q1077" t="s">
        <v>300</v>
      </c>
      <c r="R1077">
        <v>46</v>
      </c>
    </row>
    <row r="1078" spans="1:18" x14ac:dyDescent="0.35">
      <c r="A1078" t="s">
        <v>1294</v>
      </c>
      <c r="B1078" t="s">
        <v>6555</v>
      </c>
      <c r="C1078">
        <v>23.14</v>
      </c>
      <c r="D1078">
        <v>4.1500000000000004</v>
      </c>
      <c r="E1078" t="s">
        <v>2383</v>
      </c>
      <c r="F1078" t="s">
        <v>2380</v>
      </c>
      <c r="G1078" t="s">
        <v>2380</v>
      </c>
      <c r="H1078">
        <v>1</v>
      </c>
      <c r="I1078" t="s">
        <v>2380</v>
      </c>
      <c r="J1078" t="s">
        <v>8354</v>
      </c>
      <c r="K1078" t="s">
        <v>8369</v>
      </c>
      <c r="L1078" t="s">
        <v>9377</v>
      </c>
      <c r="M1078">
        <v>0</v>
      </c>
      <c r="N1078">
        <v>10455.1</v>
      </c>
      <c r="O1078" t="s">
        <v>12</v>
      </c>
      <c r="P1078" t="s">
        <v>16</v>
      </c>
      <c r="Q1078" t="s">
        <v>23</v>
      </c>
      <c r="R1078">
        <v>58</v>
      </c>
    </row>
    <row r="1079" spans="1:18" x14ac:dyDescent="0.35">
      <c r="A1079" t="s">
        <v>1293</v>
      </c>
      <c r="B1079" t="s">
        <v>5162</v>
      </c>
      <c r="C1079">
        <v>39.6</v>
      </c>
      <c r="D1079">
        <v>11.36</v>
      </c>
      <c r="E1079" t="s">
        <v>2380</v>
      </c>
      <c r="F1079" t="s">
        <v>2380</v>
      </c>
      <c r="G1079" t="s">
        <v>2380</v>
      </c>
      <c r="H1079">
        <v>0</v>
      </c>
      <c r="I1079" t="s">
        <v>2380</v>
      </c>
      <c r="J1079" t="s">
        <v>8352</v>
      </c>
      <c r="K1079" t="s">
        <v>8363</v>
      </c>
      <c r="L1079" t="s">
        <v>9006</v>
      </c>
      <c r="M1079">
        <v>1</v>
      </c>
      <c r="N1079">
        <v>10450.549999999999</v>
      </c>
      <c r="O1079" t="s">
        <v>12</v>
      </c>
      <c r="P1079" t="s">
        <v>16</v>
      </c>
      <c r="Q1079" t="s">
        <v>42</v>
      </c>
      <c r="R1079">
        <v>54</v>
      </c>
    </row>
    <row r="1080" spans="1:18" x14ac:dyDescent="0.35">
      <c r="A1080" t="s">
        <v>1292</v>
      </c>
      <c r="B1080" t="s">
        <v>6558</v>
      </c>
      <c r="C1080">
        <v>29.2</v>
      </c>
      <c r="D1080">
        <v>7.53</v>
      </c>
      <c r="E1080" t="s">
        <v>2380</v>
      </c>
      <c r="F1080" t="s">
        <v>2380</v>
      </c>
      <c r="G1080" t="s">
        <v>2380</v>
      </c>
      <c r="H1080">
        <v>0</v>
      </c>
      <c r="I1080" t="s">
        <v>2380</v>
      </c>
      <c r="J1080" t="s">
        <v>8353</v>
      </c>
      <c r="K1080" t="s">
        <v>8363</v>
      </c>
      <c r="L1080" t="s">
        <v>9378</v>
      </c>
      <c r="M1080">
        <v>1</v>
      </c>
      <c r="N1080">
        <v>10436.1</v>
      </c>
      <c r="O1080" t="s">
        <v>12</v>
      </c>
      <c r="P1080" t="s">
        <v>12</v>
      </c>
      <c r="Q1080" t="s">
        <v>42</v>
      </c>
      <c r="R1080">
        <v>54</v>
      </c>
    </row>
    <row r="1081" spans="1:18" x14ac:dyDescent="0.35">
      <c r="A1081" t="s">
        <v>1291</v>
      </c>
      <c r="B1081" t="s">
        <v>6560</v>
      </c>
      <c r="C1081">
        <v>32.774999999999999</v>
      </c>
      <c r="D1081">
        <v>7.95</v>
      </c>
      <c r="E1081" t="s">
        <v>2380</v>
      </c>
      <c r="F1081" t="s">
        <v>2380</v>
      </c>
      <c r="G1081" t="s">
        <v>2380</v>
      </c>
      <c r="H1081">
        <v>0</v>
      </c>
      <c r="I1081" t="s">
        <v>2380</v>
      </c>
      <c r="J1081" t="s">
        <v>8352</v>
      </c>
      <c r="K1081" t="s">
        <v>8363</v>
      </c>
      <c r="L1081" t="s">
        <v>9379</v>
      </c>
      <c r="M1081">
        <v>0</v>
      </c>
      <c r="N1081">
        <v>10435.07</v>
      </c>
      <c r="O1081" t="s">
        <v>12</v>
      </c>
      <c r="P1081" t="s">
        <v>16</v>
      </c>
      <c r="Q1081" t="s">
        <v>168</v>
      </c>
      <c r="R1081">
        <v>54</v>
      </c>
    </row>
    <row r="1082" spans="1:18" x14ac:dyDescent="0.35">
      <c r="A1082" t="s">
        <v>1290</v>
      </c>
      <c r="B1082" t="s">
        <v>5734</v>
      </c>
      <c r="C1082">
        <v>24.035</v>
      </c>
      <c r="D1082">
        <v>8.5</v>
      </c>
      <c r="E1082" t="s">
        <v>2380</v>
      </c>
      <c r="F1082" t="s">
        <v>2380</v>
      </c>
      <c r="G1082" t="s">
        <v>2380</v>
      </c>
      <c r="H1082">
        <v>0</v>
      </c>
      <c r="I1082" t="s">
        <v>2380</v>
      </c>
      <c r="J1082" t="s">
        <v>8354</v>
      </c>
      <c r="K1082" t="s">
        <v>8363</v>
      </c>
      <c r="L1082" t="s">
        <v>9380</v>
      </c>
      <c r="M1082">
        <v>0</v>
      </c>
      <c r="N1082">
        <v>10422.92</v>
      </c>
      <c r="O1082" t="s">
        <v>12</v>
      </c>
      <c r="P1082" t="s">
        <v>16</v>
      </c>
      <c r="Q1082" t="s">
        <v>356</v>
      </c>
      <c r="R1082">
        <v>54</v>
      </c>
    </row>
    <row r="1083" spans="1:18" x14ac:dyDescent="0.35">
      <c r="A1083" t="s">
        <v>1289</v>
      </c>
      <c r="B1083" t="s">
        <v>6563</v>
      </c>
      <c r="C1083">
        <v>30.55</v>
      </c>
      <c r="D1083">
        <v>5.89</v>
      </c>
      <c r="E1083" t="s">
        <v>2380</v>
      </c>
      <c r="F1083" t="s">
        <v>2380</v>
      </c>
      <c r="G1083" t="s">
        <v>2383</v>
      </c>
      <c r="H1083">
        <v>1</v>
      </c>
      <c r="I1083" t="s">
        <v>2380</v>
      </c>
      <c r="J1083" t="s">
        <v>8352</v>
      </c>
      <c r="K1083" t="s">
        <v>8365</v>
      </c>
      <c r="L1083" t="s">
        <v>9001</v>
      </c>
      <c r="M1083">
        <v>2</v>
      </c>
      <c r="N1083">
        <v>10419.65</v>
      </c>
      <c r="O1083" t="s">
        <v>12</v>
      </c>
      <c r="P1083" t="s">
        <v>11</v>
      </c>
      <c r="Q1083" t="s">
        <v>200</v>
      </c>
      <c r="R1083">
        <v>43</v>
      </c>
    </row>
    <row r="1084" spans="1:18" x14ac:dyDescent="0.35">
      <c r="A1084" t="s">
        <v>1288</v>
      </c>
      <c r="B1084" t="s">
        <v>6565</v>
      </c>
      <c r="C1084">
        <v>28.81</v>
      </c>
      <c r="D1084">
        <v>8.76</v>
      </c>
      <c r="E1084" t="s">
        <v>2380</v>
      </c>
      <c r="F1084" t="s">
        <v>2380</v>
      </c>
      <c r="G1084" t="s">
        <v>2380</v>
      </c>
      <c r="H1084">
        <v>2</v>
      </c>
      <c r="I1084" t="s">
        <v>2380</v>
      </c>
      <c r="J1084" t="s">
        <v>8353</v>
      </c>
      <c r="K1084" t="s">
        <v>8363</v>
      </c>
      <c r="L1084" t="s">
        <v>9381</v>
      </c>
      <c r="M1084">
        <v>0</v>
      </c>
      <c r="N1084">
        <v>10419.59</v>
      </c>
      <c r="O1084" t="s">
        <v>12</v>
      </c>
      <c r="P1084" t="s">
        <v>11</v>
      </c>
      <c r="Q1084" t="s">
        <v>200</v>
      </c>
      <c r="R1084">
        <v>49</v>
      </c>
    </row>
    <row r="1085" spans="1:18" x14ac:dyDescent="0.35">
      <c r="A1085" t="s">
        <v>1287</v>
      </c>
      <c r="B1085" t="s">
        <v>6567</v>
      </c>
      <c r="C1085">
        <v>31.66</v>
      </c>
      <c r="D1085">
        <v>4.1100000000000003</v>
      </c>
      <c r="E1085" t="s">
        <v>2380</v>
      </c>
      <c r="F1085" t="s">
        <v>2380</v>
      </c>
      <c r="G1085" t="s">
        <v>2380</v>
      </c>
      <c r="H1085">
        <v>0</v>
      </c>
      <c r="I1085" t="s">
        <v>2380</v>
      </c>
      <c r="J1085" t="s">
        <v>8352</v>
      </c>
      <c r="K1085" t="s">
        <v>8369</v>
      </c>
      <c r="L1085" t="s">
        <v>9382</v>
      </c>
      <c r="M1085">
        <v>2</v>
      </c>
      <c r="N1085">
        <v>10407.98</v>
      </c>
      <c r="O1085" t="s">
        <v>12</v>
      </c>
      <c r="P1085" t="s">
        <v>16</v>
      </c>
      <c r="Q1085" t="s">
        <v>300</v>
      </c>
      <c r="R1085">
        <v>42</v>
      </c>
    </row>
    <row r="1086" spans="1:18" x14ac:dyDescent="0.35">
      <c r="A1086" t="s">
        <v>1286</v>
      </c>
      <c r="B1086" t="s">
        <v>5713</v>
      </c>
      <c r="C1086">
        <v>28.215</v>
      </c>
      <c r="D1086">
        <v>7.56</v>
      </c>
      <c r="E1086" t="s">
        <v>2383</v>
      </c>
      <c r="F1086" t="s">
        <v>2380</v>
      </c>
      <c r="G1086" t="s">
        <v>2380</v>
      </c>
      <c r="H1086">
        <v>1</v>
      </c>
      <c r="I1086" t="s">
        <v>2380</v>
      </c>
      <c r="J1086" t="s">
        <v>8353</v>
      </c>
      <c r="K1086" t="s">
        <v>8363</v>
      </c>
      <c r="L1086" t="s">
        <v>8554</v>
      </c>
      <c r="M1086">
        <v>4</v>
      </c>
      <c r="N1086">
        <v>10407.09</v>
      </c>
      <c r="O1086" t="s">
        <v>12</v>
      </c>
      <c r="P1086" t="s">
        <v>16</v>
      </c>
      <c r="Q1086" t="s">
        <v>164</v>
      </c>
      <c r="R1086">
        <v>48</v>
      </c>
    </row>
    <row r="1087" spans="1:18" x14ac:dyDescent="0.35">
      <c r="A1087" t="s">
        <v>1285</v>
      </c>
      <c r="B1087" t="s">
        <v>5162</v>
      </c>
      <c r="C1087">
        <v>26.12</v>
      </c>
      <c r="D1087">
        <v>4.17</v>
      </c>
      <c r="E1087" t="s">
        <v>2383</v>
      </c>
      <c r="F1087" t="s">
        <v>2380</v>
      </c>
      <c r="G1087" t="s">
        <v>2383</v>
      </c>
      <c r="H1087">
        <v>1</v>
      </c>
      <c r="I1087" t="s">
        <v>2380</v>
      </c>
      <c r="J1087" t="s">
        <v>8353</v>
      </c>
      <c r="K1087" t="s">
        <v>8369</v>
      </c>
      <c r="L1087" t="s">
        <v>9383</v>
      </c>
      <c r="M1087">
        <v>0</v>
      </c>
      <c r="N1087">
        <v>10403.27</v>
      </c>
      <c r="O1087" t="s">
        <v>12</v>
      </c>
      <c r="P1087" t="s">
        <v>11</v>
      </c>
      <c r="Q1087" t="s">
        <v>516</v>
      </c>
      <c r="R1087">
        <v>53</v>
      </c>
    </row>
    <row r="1088" spans="1:18" x14ac:dyDescent="0.35">
      <c r="A1088" t="s">
        <v>1284</v>
      </c>
      <c r="B1088" t="s">
        <v>6571</v>
      </c>
      <c r="C1088">
        <v>36.630000000000003</v>
      </c>
      <c r="D1088">
        <v>11.42</v>
      </c>
      <c r="E1088" t="s">
        <v>2380</v>
      </c>
      <c r="F1088" t="s">
        <v>2380</v>
      </c>
      <c r="G1088" t="s">
        <v>2380</v>
      </c>
      <c r="H1088">
        <v>2</v>
      </c>
      <c r="I1088" t="s">
        <v>2380</v>
      </c>
      <c r="J1088" t="s">
        <v>8352</v>
      </c>
      <c r="K1088" t="s">
        <v>8363</v>
      </c>
      <c r="L1088" t="s">
        <v>9384</v>
      </c>
      <c r="M1088">
        <v>3</v>
      </c>
      <c r="N1088">
        <v>10381.48</v>
      </c>
      <c r="O1088" t="s">
        <v>12</v>
      </c>
      <c r="P1088" t="s">
        <v>12</v>
      </c>
      <c r="Q1088" t="s">
        <v>13</v>
      </c>
      <c r="R1088">
        <v>49</v>
      </c>
    </row>
    <row r="1089" spans="1:18" x14ac:dyDescent="0.35">
      <c r="A1089" t="s">
        <v>1283</v>
      </c>
      <c r="B1089" t="s">
        <v>6573</v>
      </c>
      <c r="C1089">
        <v>33.344999999999999</v>
      </c>
      <c r="D1089">
        <v>7.33</v>
      </c>
      <c r="E1089" t="s">
        <v>2380</v>
      </c>
      <c r="F1089" t="s">
        <v>2380</v>
      </c>
      <c r="G1089" t="s">
        <v>2380</v>
      </c>
      <c r="H1089">
        <v>2</v>
      </c>
      <c r="I1089" t="s">
        <v>2380</v>
      </c>
      <c r="J1089" t="s">
        <v>8352</v>
      </c>
      <c r="K1089" t="s">
        <v>8363</v>
      </c>
      <c r="L1089" t="s">
        <v>9385</v>
      </c>
      <c r="M1089">
        <v>2</v>
      </c>
      <c r="N1089">
        <v>10370.91</v>
      </c>
      <c r="O1089" t="s">
        <v>12</v>
      </c>
      <c r="P1089" t="s">
        <v>12</v>
      </c>
      <c r="Q1089" t="s">
        <v>247</v>
      </c>
      <c r="R1089">
        <v>49</v>
      </c>
    </row>
    <row r="1090" spans="1:18" x14ac:dyDescent="0.35">
      <c r="A1090" t="s">
        <v>1282</v>
      </c>
      <c r="B1090" t="s">
        <v>6575</v>
      </c>
      <c r="C1090">
        <v>27.11</v>
      </c>
      <c r="D1090">
        <v>6.7</v>
      </c>
      <c r="E1090" t="s">
        <v>2380</v>
      </c>
      <c r="F1090" t="s">
        <v>2380</v>
      </c>
      <c r="G1090" t="s">
        <v>2380</v>
      </c>
      <c r="H1090">
        <v>0</v>
      </c>
      <c r="I1090" t="s">
        <v>2380</v>
      </c>
      <c r="J1090" t="s">
        <v>8353</v>
      </c>
      <c r="K1090" t="s">
        <v>8363</v>
      </c>
      <c r="L1090" t="s">
        <v>9386</v>
      </c>
      <c r="M1090">
        <v>0</v>
      </c>
      <c r="N1090">
        <v>10356.67</v>
      </c>
      <c r="O1090" t="s">
        <v>12</v>
      </c>
      <c r="P1090" t="s">
        <v>16</v>
      </c>
      <c r="Q1090" t="s">
        <v>200</v>
      </c>
      <c r="R1090">
        <v>51</v>
      </c>
    </row>
    <row r="1091" spans="1:18" x14ac:dyDescent="0.35">
      <c r="A1091" t="s">
        <v>1281</v>
      </c>
      <c r="B1091" t="s">
        <v>6577</v>
      </c>
      <c r="C1091">
        <v>26.6</v>
      </c>
      <c r="D1091">
        <v>5.27</v>
      </c>
      <c r="E1091" t="s">
        <v>2383</v>
      </c>
      <c r="F1091" t="s">
        <v>2380</v>
      </c>
      <c r="G1091" t="s">
        <v>2383</v>
      </c>
      <c r="H1091">
        <v>1</v>
      </c>
      <c r="I1091" t="s">
        <v>2380</v>
      </c>
      <c r="J1091" t="s">
        <v>8353</v>
      </c>
      <c r="K1091" t="s">
        <v>8369</v>
      </c>
      <c r="L1091" t="s">
        <v>9387</v>
      </c>
      <c r="M1091">
        <v>0</v>
      </c>
      <c r="N1091">
        <v>10355.64</v>
      </c>
      <c r="O1091" t="s">
        <v>12</v>
      </c>
      <c r="P1091" t="s">
        <v>16</v>
      </c>
      <c r="Q1091" t="s">
        <v>23</v>
      </c>
      <c r="R1091">
        <v>53</v>
      </c>
    </row>
    <row r="1092" spans="1:18" x14ac:dyDescent="0.35">
      <c r="A1092" t="s">
        <v>1280</v>
      </c>
      <c r="B1092" t="s">
        <v>6578</v>
      </c>
      <c r="C1092">
        <v>30.41</v>
      </c>
      <c r="D1092">
        <v>7.72</v>
      </c>
      <c r="E1092" t="s">
        <v>2380</v>
      </c>
      <c r="F1092" t="s">
        <v>2380</v>
      </c>
      <c r="G1092" t="s">
        <v>2380</v>
      </c>
      <c r="H1092">
        <v>0</v>
      </c>
      <c r="I1092" t="s">
        <v>2380</v>
      </c>
      <c r="J1092" t="s">
        <v>8352</v>
      </c>
      <c r="K1092" t="s">
        <v>8363</v>
      </c>
      <c r="L1092" t="s">
        <v>9388</v>
      </c>
      <c r="M1092">
        <v>0</v>
      </c>
      <c r="N1092">
        <v>10352.48</v>
      </c>
      <c r="O1092" t="s">
        <v>12</v>
      </c>
      <c r="P1092" t="s">
        <v>16</v>
      </c>
      <c r="Q1092" t="s">
        <v>23</v>
      </c>
      <c r="R1092">
        <v>48</v>
      </c>
    </row>
    <row r="1093" spans="1:18" x14ac:dyDescent="0.35">
      <c r="A1093" t="s">
        <v>1279</v>
      </c>
      <c r="B1093" t="s">
        <v>6580</v>
      </c>
      <c r="C1093">
        <v>28.98</v>
      </c>
      <c r="D1093">
        <v>8.68</v>
      </c>
      <c r="E1093" t="s">
        <v>2380</v>
      </c>
      <c r="F1093" t="s">
        <v>2380</v>
      </c>
      <c r="G1093" t="s">
        <v>2380</v>
      </c>
      <c r="H1093">
        <v>2</v>
      </c>
      <c r="I1093" t="s">
        <v>2380</v>
      </c>
      <c r="J1093" t="s">
        <v>8353</v>
      </c>
      <c r="K1093" t="s">
        <v>8363</v>
      </c>
      <c r="L1093" t="s">
        <v>9389</v>
      </c>
      <c r="M1093">
        <v>0</v>
      </c>
      <c r="N1093">
        <v>10345.93</v>
      </c>
      <c r="O1093" t="s">
        <v>12</v>
      </c>
      <c r="P1093" t="s">
        <v>11</v>
      </c>
      <c r="Q1093" t="s">
        <v>300</v>
      </c>
      <c r="R1093">
        <v>49</v>
      </c>
    </row>
    <row r="1094" spans="1:18" x14ac:dyDescent="0.35">
      <c r="A1094" t="s">
        <v>1278</v>
      </c>
      <c r="B1094" t="s">
        <v>6582</v>
      </c>
      <c r="C1094">
        <v>31.24</v>
      </c>
      <c r="D1094">
        <v>9.8000000000000007</v>
      </c>
      <c r="E1094" t="s">
        <v>2380</v>
      </c>
      <c r="F1094" t="s">
        <v>2380</v>
      </c>
      <c r="G1094" t="s">
        <v>2380</v>
      </c>
      <c r="H1094">
        <v>0</v>
      </c>
      <c r="I1094" t="s">
        <v>2380</v>
      </c>
      <c r="J1094" t="s">
        <v>8352</v>
      </c>
      <c r="K1094" t="s">
        <v>8363</v>
      </c>
      <c r="L1094" t="s">
        <v>9390</v>
      </c>
      <c r="M1094">
        <v>0</v>
      </c>
      <c r="N1094">
        <v>10338.93</v>
      </c>
      <c r="O1094" t="s">
        <v>12</v>
      </c>
      <c r="P1094" t="s">
        <v>16</v>
      </c>
      <c r="Q1094" t="s">
        <v>13</v>
      </c>
      <c r="R1094">
        <v>54</v>
      </c>
    </row>
    <row r="1095" spans="1:18" x14ac:dyDescent="0.35">
      <c r="A1095" t="s">
        <v>1277</v>
      </c>
      <c r="B1095" t="s">
        <v>6181</v>
      </c>
      <c r="C1095">
        <v>31.54</v>
      </c>
      <c r="D1095">
        <v>4.4400000000000004</v>
      </c>
      <c r="E1095" t="s">
        <v>2380</v>
      </c>
      <c r="F1095" t="s">
        <v>2380</v>
      </c>
      <c r="G1095" t="s">
        <v>2380</v>
      </c>
      <c r="H1095">
        <v>0</v>
      </c>
      <c r="I1095" t="s">
        <v>2380</v>
      </c>
      <c r="J1095" t="s">
        <v>8352</v>
      </c>
      <c r="K1095" t="s">
        <v>8369</v>
      </c>
      <c r="L1095" t="s">
        <v>9391</v>
      </c>
      <c r="M1095">
        <v>3</v>
      </c>
      <c r="N1095">
        <v>10329.06</v>
      </c>
      <c r="O1095" t="s">
        <v>12</v>
      </c>
      <c r="P1095" t="s">
        <v>16</v>
      </c>
      <c r="Q1095" t="s">
        <v>300</v>
      </c>
      <c r="R1095">
        <v>40</v>
      </c>
    </row>
    <row r="1096" spans="1:18" x14ac:dyDescent="0.35">
      <c r="A1096" t="s">
        <v>1276</v>
      </c>
      <c r="B1096" t="s">
        <v>5035</v>
      </c>
      <c r="C1096">
        <v>38.6</v>
      </c>
      <c r="D1096">
        <v>7.19</v>
      </c>
      <c r="E1096" t="s">
        <v>2383</v>
      </c>
      <c r="F1096" t="s">
        <v>2380</v>
      </c>
      <c r="G1096" t="s">
        <v>2380</v>
      </c>
      <c r="H1096">
        <v>2</v>
      </c>
      <c r="I1096" t="s">
        <v>2380</v>
      </c>
      <c r="J1096" t="s">
        <v>8352</v>
      </c>
      <c r="K1096" t="s">
        <v>8363</v>
      </c>
      <c r="L1096" t="s">
        <v>9252</v>
      </c>
      <c r="M1096">
        <v>2</v>
      </c>
      <c r="N1096">
        <v>10325.209999999999</v>
      </c>
      <c r="O1096" t="s">
        <v>12</v>
      </c>
      <c r="P1096" t="s">
        <v>12</v>
      </c>
      <c r="Q1096" t="s">
        <v>42</v>
      </c>
      <c r="R1096">
        <v>52</v>
      </c>
    </row>
    <row r="1097" spans="1:18" x14ac:dyDescent="0.35">
      <c r="A1097" t="s">
        <v>1275</v>
      </c>
      <c r="B1097" t="s">
        <v>6585</v>
      </c>
      <c r="C1097">
        <v>37.950000000000003</v>
      </c>
      <c r="D1097">
        <v>6.06</v>
      </c>
      <c r="E1097" t="s">
        <v>2380</v>
      </c>
      <c r="F1097" t="s">
        <v>2380</v>
      </c>
      <c r="G1097" t="s">
        <v>2380</v>
      </c>
      <c r="H1097">
        <v>0</v>
      </c>
      <c r="I1097" t="s">
        <v>2380</v>
      </c>
      <c r="J1097" t="s">
        <v>8352</v>
      </c>
      <c r="K1097" t="s">
        <v>8365</v>
      </c>
      <c r="L1097" t="s">
        <v>9019</v>
      </c>
      <c r="M1097">
        <v>3</v>
      </c>
      <c r="N1097">
        <v>10322.9</v>
      </c>
      <c r="O1097" t="s">
        <v>12</v>
      </c>
      <c r="P1097" t="s">
        <v>16</v>
      </c>
      <c r="Q1097" t="s">
        <v>535</v>
      </c>
      <c r="R1097">
        <v>31</v>
      </c>
    </row>
    <row r="1098" spans="1:18" x14ac:dyDescent="0.35">
      <c r="A1098" t="s">
        <v>1274</v>
      </c>
      <c r="B1098" t="s">
        <v>6587</v>
      </c>
      <c r="C1098">
        <v>38.97</v>
      </c>
      <c r="D1098">
        <v>5.12</v>
      </c>
      <c r="E1098" t="s">
        <v>2380</v>
      </c>
      <c r="F1098" t="s">
        <v>2380</v>
      </c>
      <c r="G1098" t="s">
        <v>2380</v>
      </c>
      <c r="H1098">
        <v>0</v>
      </c>
      <c r="I1098" t="s">
        <v>2380</v>
      </c>
      <c r="J1098" t="s">
        <v>8352</v>
      </c>
      <c r="K1098" t="s">
        <v>8369</v>
      </c>
      <c r="L1098" t="s">
        <v>9392</v>
      </c>
      <c r="M1098">
        <v>3</v>
      </c>
      <c r="N1098">
        <v>10315.91</v>
      </c>
      <c r="O1098" t="s">
        <v>12</v>
      </c>
      <c r="P1098" t="s">
        <v>11</v>
      </c>
      <c r="Q1098" t="s">
        <v>23</v>
      </c>
      <c r="R1098">
        <v>31</v>
      </c>
    </row>
    <row r="1099" spans="1:18" x14ac:dyDescent="0.35">
      <c r="A1099" t="s">
        <v>1273</v>
      </c>
      <c r="B1099" t="s">
        <v>5959</v>
      </c>
      <c r="C1099">
        <v>21.2</v>
      </c>
      <c r="D1099">
        <v>10.72</v>
      </c>
      <c r="E1099" t="s">
        <v>2380</v>
      </c>
      <c r="F1099" t="s">
        <v>2380</v>
      </c>
      <c r="G1099" t="s">
        <v>2380</v>
      </c>
      <c r="H1099">
        <v>0</v>
      </c>
      <c r="I1099" t="s">
        <v>2380</v>
      </c>
      <c r="J1099" t="s">
        <v>8354</v>
      </c>
      <c r="K1099" t="s">
        <v>8363</v>
      </c>
      <c r="L1099" t="s">
        <v>9393</v>
      </c>
      <c r="M1099">
        <v>0</v>
      </c>
      <c r="N1099">
        <v>10310.780000000001</v>
      </c>
      <c r="O1099" t="s">
        <v>12</v>
      </c>
      <c r="P1099" t="s">
        <v>12</v>
      </c>
      <c r="Q1099" t="s">
        <v>23</v>
      </c>
      <c r="R1099">
        <v>60</v>
      </c>
    </row>
    <row r="1100" spans="1:18" x14ac:dyDescent="0.35">
      <c r="A1100" t="s">
        <v>1272</v>
      </c>
      <c r="B1100" t="s">
        <v>6589</v>
      </c>
      <c r="C1100">
        <v>23.96</v>
      </c>
      <c r="D1100">
        <v>9.58</v>
      </c>
      <c r="E1100" t="s">
        <v>2383</v>
      </c>
      <c r="F1100" t="s">
        <v>2380</v>
      </c>
      <c r="G1100" t="s">
        <v>2383</v>
      </c>
      <c r="H1100">
        <v>1</v>
      </c>
      <c r="I1100" t="s">
        <v>2380</v>
      </c>
      <c r="J1100" t="s">
        <v>8354</v>
      </c>
      <c r="K1100" t="s">
        <v>8363</v>
      </c>
      <c r="L1100" t="s">
        <v>9394</v>
      </c>
      <c r="M1100">
        <v>0</v>
      </c>
      <c r="N1100">
        <v>10308.040000000001</v>
      </c>
      <c r="O1100" t="s">
        <v>12</v>
      </c>
      <c r="P1100" t="s">
        <v>16</v>
      </c>
      <c r="Q1100" t="s">
        <v>13</v>
      </c>
      <c r="R1100">
        <v>59</v>
      </c>
    </row>
    <row r="1101" spans="1:18" x14ac:dyDescent="0.35">
      <c r="A1101" t="s">
        <v>1271</v>
      </c>
      <c r="B1101" t="s">
        <v>6591</v>
      </c>
      <c r="C1101">
        <v>35.93</v>
      </c>
      <c r="D1101">
        <v>6.4</v>
      </c>
      <c r="E1101" t="s">
        <v>2383</v>
      </c>
      <c r="F1101" t="s">
        <v>2380</v>
      </c>
      <c r="G1101" t="s">
        <v>2380</v>
      </c>
      <c r="H1101">
        <v>1</v>
      </c>
      <c r="I1101" t="s">
        <v>2380</v>
      </c>
      <c r="J1101" t="s">
        <v>8352</v>
      </c>
      <c r="K1101" t="s">
        <v>8365</v>
      </c>
      <c r="L1101" t="s">
        <v>9395</v>
      </c>
      <c r="M1101">
        <v>3</v>
      </c>
      <c r="N1101">
        <v>10276.99</v>
      </c>
      <c r="O1101" t="s">
        <v>12</v>
      </c>
      <c r="P1101" t="s">
        <v>16</v>
      </c>
      <c r="Q1101" t="s">
        <v>300</v>
      </c>
      <c r="R1101">
        <v>34</v>
      </c>
    </row>
    <row r="1102" spans="1:18" x14ac:dyDescent="0.35">
      <c r="A1102" t="s">
        <v>1270</v>
      </c>
      <c r="B1102" t="s">
        <v>5556</v>
      </c>
      <c r="C1102">
        <v>26.11</v>
      </c>
      <c r="D1102">
        <v>6.8</v>
      </c>
      <c r="E1102" t="s">
        <v>2383</v>
      </c>
      <c r="F1102" t="s">
        <v>2380</v>
      </c>
      <c r="G1102" t="s">
        <v>2380</v>
      </c>
      <c r="H1102">
        <v>2</v>
      </c>
      <c r="I1102" t="s">
        <v>2380</v>
      </c>
      <c r="J1102" t="s">
        <v>8353</v>
      </c>
      <c r="K1102" t="s">
        <v>8363</v>
      </c>
      <c r="L1102" t="s">
        <v>9396</v>
      </c>
      <c r="M1102">
        <v>0</v>
      </c>
      <c r="N1102">
        <v>10274.33</v>
      </c>
      <c r="O1102" t="s">
        <v>12</v>
      </c>
      <c r="P1102" t="s">
        <v>16</v>
      </c>
      <c r="Q1102" t="s">
        <v>247</v>
      </c>
      <c r="R1102">
        <v>52</v>
      </c>
    </row>
    <row r="1103" spans="1:18" x14ac:dyDescent="0.35">
      <c r="A1103" t="s">
        <v>1269</v>
      </c>
      <c r="B1103" t="s">
        <v>4748</v>
      </c>
      <c r="C1103">
        <v>32.299999999999997</v>
      </c>
      <c r="D1103">
        <v>9.48</v>
      </c>
      <c r="E1103" t="s">
        <v>2380</v>
      </c>
      <c r="F1103" t="s">
        <v>2380</v>
      </c>
      <c r="G1103" t="s">
        <v>2380</v>
      </c>
      <c r="H1103">
        <v>2</v>
      </c>
      <c r="I1103" t="s">
        <v>2380</v>
      </c>
      <c r="J1103" t="s">
        <v>8352</v>
      </c>
      <c r="K1103" t="s">
        <v>8363</v>
      </c>
      <c r="L1103" t="s">
        <v>9397</v>
      </c>
      <c r="M1103">
        <v>3</v>
      </c>
      <c r="N1103">
        <v>10269.459999999999</v>
      </c>
      <c r="O1103" t="s">
        <v>12</v>
      </c>
      <c r="P1103" t="s">
        <v>12</v>
      </c>
      <c r="Q1103" t="s">
        <v>23</v>
      </c>
      <c r="R1103">
        <v>49</v>
      </c>
    </row>
    <row r="1104" spans="1:18" x14ac:dyDescent="0.35">
      <c r="A1104" t="s">
        <v>1268</v>
      </c>
      <c r="B1104" t="s">
        <v>6594</v>
      </c>
      <c r="C1104">
        <v>28.69</v>
      </c>
      <c r="D1104">
        <v>7.45</v>
      </c>
      <c r="E1104" t="s">
        <v>2380</v>
      </c>
      <c r="F1104" t="s">
        <v>2380</v>
      </c>
      <c r="G1104" t="s">
        <v>2380</v>
      </c>
      <c r="H1104">
        <v>2</v>
      </c>
      <c r="I1104" t="s">
        <v>2380</v>
      </c>
      <c r="J1104" t="s">
        <v>8353</v>
      </c>
      <c r="K1104" t="s">
        <v>8363</v>
      </c>
      <c r="L1104" t="s">
        <v>9398</v>
      </c>
      <c r="M1104">
        <v>3</v>
      </c>
      <c r="N1104">
        <v>10264.44</v>
      </c>
      <c r="O1104" t="s">
        <v>12</v>
      </c>
      <c r="P1104" t="s">
        <v>11</v>
      </c>
      <c r="Q1104" t="s">
        <v>23</v>
      </c>
      <c r="R1104">
        <v>49</v>
      </c>
    </row>
    <row r="1105" spans="1:18" x14ac:dyDescent="0.35">
      <c r="A1105" t="s">
        <v>1267</v>
      </c>
      <c r="B1105" t="s">
        <v>6596</v>
      </c>
      <c r="C1105">
        <v>31.28</v>
      </c>
      <c r="D1105">
        <v>6.94</v>
      </c>
      <c r="E1105" t="s">
        <v>2383</v>
      </c>
      <c r="F1105" t="s">
        <v>2380</v>
      </c>
      <c r="G1105" t="s">
        <v>2380</v>
      </c>
      <c r="H1105">
        <v>1</v>
      </c>
      <c r="I1105" t="s">
        <v>2380</v>
      </c>
      <c r="J1105" t="s">
        <v>8352</v>
      </c>
      <c r="K1105" t="s">
        <v>8363</v>
      </c>
      <c r="L1105" t="s">
        <v>8430</v>
      </c>
      <c r="M1105">
        <v>1</v>
      </c>
      <c r="N1105">
        <v>10259.129999999999</v>
      </c>
      <c r="O1105" t="s">
        <v>12</v>
      </c>
      <c r="P1105" t="s">
        <v>11</v>
      </c>
      <c r="Q1105" t="s">
        <v>42</v>
      </c>
      <c r="R1105">
        <v>47</v>
      </c>
    </row>
    <row r="1106" spans="1:18" x14ac:dyDescent="0.35">
      <c r="A1106" t="s">
        <v>1266</v>
      </c>
      <c r="B1106" t="s">
        <v>6598</v>
      </c>
      <c r="C1106">
        <v>30.21</v>
      </c>
      <c r="D1106">
        <v>7.83</v>
      </c>
      <c r="E1106" t="s">
        <v>2380</v>
      </c>
      <c r="F1106" t="s">
        <v>2380</v>
      </c>
      <c r="G1106" t="s">
        <v>2380</v>
      </c>
      <c r="H1106">
        <v>0</v>
      </c>
      <c r="I1106" t="s">
        <v>2380</v>
      </c>
      <c r="J1106" t="s">
        <v>8352</v>
      </c>
      <c r="K1106" t="s">
        <v>8363</v>
      </c>
      <c r="L1106" t="s">
        <v>9399</v>
      </c>
      <c r="M1106">
        <v>0</v>
      </c>
      <c r="N1106">
        <v>10231.5</v>
      </c>
      <c r="O1106" t="s">
        <v>12</v>
      </c>
      <c r="P1106" t="s">
        <v>16</v>
      </c>
      <c r="Q1106" t="s">
        <v>23</v>
      </c>
      <c r="R1106">
        <v>54</v>
      </c>
    </row>
    <row r="1107" spans="1:18" x14ac:dyDescent="0.35">
      <c r="A1107" t="s">
        <v>1265</v>
      </c>
      <c r="B1107" t="s">
        <v>4963</v>
      </c>
      <c r="C1107">
        <v>38.28</v>
      </c>
      <c r="D1107">
        <v>10.17</v>
      </c>
      <c r="E1107" t="s">
        <v>2383</v>
      </c>
      <c r="F1107" t="s">
        <v>2380</v>
      </c>
      <c r="G1107" t="s">
        <v>2380</v>
      </c>
      <c r="H1107">
        <v>0</v>
      </c>
      <c r="I1107" t="s">
        <v>2380</v>
      </c>
      <c r="J1107" t="s">
        <v>8352</v>
      </c>
      <c r="K1107" t="s">
        <v>8363</v>
      </c>
      <c r="L1107" t="s">
        <v>8429</v>
      </c>
      <c r="M1107">
        <v>0</v>
      </c>
      <c r="N1107">
        <v>10226.280000000001</v>
      </c>
      <c r="O1107" t="s">
        <v>12</v>
      </c>
      <c r="P1107" t="s">
        <v>12</v>
      </c>
      <c r="Q1107" t="s">
        <v>13</v>
      </c>
      <c r="R1107">
        <v>55</v>
      </c>
    </row>
    <row r="1108" spans="1:18" x14ac:dyDescent="0.35">
      <c r="A1108" t="s">
        <v>1264</v>
      </c>
      <c r="B1108" t="s">
        <v>5791</v>
      </c>
      <c r="C1108">
        <v>29.9</v>
      </c>
      <c r="D1108">
        <v>8.9600000000000009</v>
      </c>
      <c r="E1108" t="s">
        <v>2383</v>
      </c>
      <c r="F1108" t="s">
        <v>2380</v>
      </c>
      <c r="G1108" t="s">
        <v>2380</v>
      </c>
      <c r="H1108">
        <v>0</v>
      </c>
      <c r="I1108" t="s">
        <v>2380</v>
      </c>
      <c r="J1108" t="s">
        <v>8353</v>
      </c>
      <c r="K1108" t="s">
        <v>8363</v>
      </c>
      <c r="L1108" t="s">
        <v>9400</v>
      </c>
      <c r="M1108">
        <v>0</v>
      </c>
      <c r="N1108">
        <v>10214.64</v>
      </c>
      <c r="O1108" t="s">
        <v>12</v>
      </c>
      <c r="P1108" t="s">
        <v>11</v>
      </c>
      <c r="Q1108" t="s">
        <v>42</v>
      </c>
      <c r="R1108">
        <v>55</v>
      </c>
    </row>
    <row r="1109" spans="1:18" x14ac:dyDescent="0.35">
      <c r="A1109" t="s">
        <v>1263</v>
      </c>
      <c r="B1109" t="s">
        <v>6602</v>
      </c>
      <c r="C1109">
        <v>23.18</v>
      </c>
      <c r="D1109">
        <v>6.96</v>
      </c>
      <c r="E1109" t="s">
        <v>2383</v>
      </c>
      <c r="F1109" t="s">
        <v>2380</v>
      </c>
      <c r="G1109" t="s">
        <v>2380</v>
      </c>
      <c r="H1109">
        <v>2</v>
      </c>
      <c r="I1109" t="s">
        <v>2380</v>
      </c>
      <c r="J1109" t="s">
        <v>8354</v>
      </c>
      <c r="K1109" t="s">
        <v>8363</v>
      </c>
      <c r="L1109" t="s">
        <v>9401</v>
      </c>
      <c r="M1109">
        <v>0</v>
      </c>
      <c r="N1109">
        <v>10197.77</v>
      </c>
      <c r="O1109" t="s">
        <v>12</v>
      </c>
      <c r="P1109" t="s">
        <v>16</v>
      </c>
      <c r="Q1109" t="s">
        <v>247</v>
      </c>
      <c r="R1109">
        <v>52</v>
      </c>
    </row>
    <row r="1110" spans="1:18" x14ac:dyDescent="0.35">
      <c r="A1110" t="s">
        <v>1262</v>
      </c>
      <c r="B1110" t="s">
        <v>6604</v>
      </c>
      <c r="C1110">
        <v>33.020000000000003</v>
      </c>
      <c r="D1110">
        <v>5.07</v>
      </c>
      <c r="E1110" t="s">
        <v>2383</v>
      </c>
      <c r="F1110" t="s">
        <v>2380</v>
      </c>
      <c r="G1110" t="s">
        <v>2380</v>
      </c>
      <c r="H1110">
        <v>0</v>
      </c>
      <c r="I1110" t="s">
        <v>2380</v>
      </c>
      <c r="J1110" t="s">
        <v>8352</v>
      </c>
      <c r="K1110" t="s">
        <v>8369</v>
      </c>
      <c r="L1110" t="s">
        <v>9402</v>
      </c>
      <c r="M1110">
        <v>3</v>
      </c>
      <c r="N1110">
        <v>10191.82</v>
      </c>
      <c r="O1110" t="s">
        <v>12</v>
      </c>
      <c r="P1110" t="s">
        <v>11</v>
      </c>
      <c r="Q1110" t="s">
        <v>535</v>
      </c>
      <c r="R1110">
        <v>37</v>
      </c>
    </row>
    <row r="1111" spans="1:18" x14ac:dyDescent="0.35">
      <c r="A1111" t="s">
        <v>1261</v>
      </c>
      <c r="B1111" t="s">
        <v>6606</v>
      </c>
      <c r="C1111">
        <v>27.29</v>
      </c>
      <c r="D1111">
        <v>5.85</v>
      </c>
      <c r="E1111" t="s">
        <v>2380</v>
      </c>
      <c r="F1111" t="s">
        <v>2380</v>
      </c>
      <c r="G1111" t="s">
        <v>2380</v>
      </c>
      <c r="H1111">
        <v>2</v>
      </c>
      <c r="I1111" t="s">
        <v>2380</v>
      </c>
      <c r="J1111" t="s">
        <v>8353</v>
      </c>
      <c r="K1111" t="s">
        <v>8365</v>
      </c>
      <c r="L1111" t="s">
        <v>9403</v>
      </c>
      <c r="M1111">
        <v>0</v>
      </c>
      <c r="N1111">
        <v>10160.870000000001</v>
      </c>
      <c r="O1111" t="s">
        <v>12</v>
      </c>
      <c r="P1111" t="s">
        <v>12</v>
      </c>
      <c r="Q1111" t="s">
        <v>200</v>
      </c>
      <c r="R1111">
        <v>50</v>
      </c>
    </row>
    <row r="1112" spans="1:18" x14ac:dyDescent="0.35">
      <c r="A1112" t="s">
        <v>1260</v>
      </c>
      <c r="B1112" t="s">
        <v>4890</v>
      </c>
      <c r="C1112">
        <v>23.18</v>
      </c>
      <c r="D1112">
        <v>10.56</v>
      </c>
      <c r="E1112" t="s">
        <v>2380</v>
      </c>
      <c r="F1112" t="s">
        <v>2380</v>
      </c>
      <c r="G1112" t="s">
        <v>2380</v>
      </c>
      <c r="H1112">
        <v>2</v>
      </c>
      <c r="I1112" t="s">
        <v>2380</v>
      </c>
      <c r="J1112" t="s">
        <v>8354</v>
      </c>
      <c r="K1112" t="s">
        <v>8363</v>
      </c>
      <c r="L1112" t="s">
        <v>9404</v>
      </c>
      <c r="M1112">
        <v>2</v>
      </c>
      <c r="N1112">
        <v>10156.780000000001</v>
      </c>
      <c r="O1112" t="s">
        <v>12</v>
      </c>
      <c r="P1112" t="s">
        <v>11</v>
      </c>
      <c r="Q1112" t="s">
        <v>23</v>
      </c>
      <c r="R1112">
        <v>49</v>
      </c>
    </row>
    <row r="1113" spans="1:18" x14ac:dyDescent="0.35">
      <c r="A1113" t="s">
        <v>1259</v>
      </c>
      <c r="B1113" t="s">
        <v>6608</v>
      </c>
      <c r="C1113">
        <v>32.659999999999997</v>
      </c>
      <c r="D1113">
        <v>8.92</v>
      </c>
      <c r="E1113" t="s">
        <v>2383</v>
      </c>
      <c r="F1113" t="s">
        <v>2380</v>
      </c>
      <c r="G1113" t="s">
        <v>2380</v>
      </c>
      <c r="H1113">
        <v>0</v>
      </c>
      <c r="I1113" t="s">
        <v>2380</v>
      </c>
      <c r="J1113" t="s">
        <v>8352</v>
      </c>
      <c r="K1113" t="s">
        <v>8363</v>
      </c>
      <c r="L1113" t="s">
        <v>9405</v>
      </c>
      <c r="M1113">
        <v>1</v>
      </c>
      <c r="N1113">
        <v>10146.129999999999</v>
      </c>
      <c r="O1113" t="s">
        <v>12</v>
      </c>
      <c r="P1113" t="s">
        <v>16</v>
      </c>
      <c r="Q1113" t="s">
        <v>200</v>
      </c>
      <c r="R1113">
        <v>41</v>
      </c>
    </row>
    <row r="1114" spans="1:18" x14ac:dyDescent="0.35">
      <c r="A1114" t="s">
        <v>1258</v>
      </c>
      <c r="B1114" t="s">
        <v>4920</v>
      </c>
      <c r="C1114">
        <v>30.78</v>
      </c>
      <c r="D1114">
        <v>8.6300000000000008</v>
      </c>
      <c r="E1114" t="s">
        <v>2380</v>
      </c>
      <c r="F1114" t="s">
        <v>2380</v>
      </c>
      <c r="G1114" t="s">
        <v>2380</v>
      </c>
      <c r="H1114">
        <v>0</v>
      </c>
      <c r="I1114" t="s">
        <v>2380</v>
      </c>
      <c r="J1114" t="s">
        <v>8352</v>
      </c>
      <c r="K1114" t="s">
        <v>8363</v>
      </c>
      <c r="L1114" t="s">
        <v>9406</v>
      </c>
      <c r="M1114">
        <v>3</v>
      </c>
      <c r="N1114">
        <v>10141.14</v>
      </c>
      <c r="O1114" t="s">
        <v>12</v>
      </c>
      <c r="P1114" t="s">
        <v>16</v>
      </c>
      <c r="Q1114" t="s">
        <v>168</v>
      </c>
      <c r="R1114">
        <v>48</v>
      </c>
    </row>
    <row r="1115" spans="1:18" x14ac:dyDescent="0.35">
      <c r="A1115" t="s">
        <v>1257</v>
      </c>
      <c r="B1115" t="s">
        <v>6611</v>
      </c>
      <c r="C1115">
        <v>47.2</v>
      </c>
      <c r="D1115">
        <v>6.29</v>
      </c>
      <c r="E1115" t="s">
        <v>2383</v>
      </c>
      <c r="F1115" t="s">
        <v>2380</v>
      </c>
      <c r="G1115" t="s">
        <v>2383</v>
      </c>
      <c r="H1115">
        <v>1</v>
      </c>
      <c r="I1115" t="s">
        <v>2380</v>
      </c>
      <c r="J1115" t="s">
        <v>8352</v>
      </c>
      <c r="K1115" t="s">
        <v>8365</v>
      </c>
      <c r="L1115" t="s">
        <v>9407</v>
      </c>
      <c r="M1115">
        <v>0</v>
      </c>
      <c r="N1115">
        <v>10139.84</v>
      </c>
      <c r="O1115" t="s">
        <v>12</v>
      </c>
      <c r="P1115" t="s">
        <v>11</v>
      </c>
      <c r="Q1115" t="s">
        <v>23</v>
      </c>
      <c r="R1115">
        <v>25</v>
      </c>
    </row>
    <row r="1116" spans="1:18" x14ac:dyDescent="0.35">
      <c r="A1116" t="s">
        <v>1256</v>
      </c>
      <c r="B1116" t="s">
        <v>6613</v>
      </c>
      <c r="C1116">
        <v>31.6</v>
      </c>
      <c r="D1116">
        <v>5.75</v>
      </c>
      <c r="E1116" t="s">
        <v>2380</v>
      </c>
      <c r="F1116" t="s">
        <v>2380</v>
      </c>
      <c r="G1116" t="s">
        <v>2380</v>
      </c>
      <c r="H1116">
        <v>2</v>
      </c>
      <c r="I1116" t="s">
        <v>2380</v>
      </c>
      <c r="J1116" t="s">
        <v>8352</v>
      </c>
      <c r="K1116" t="s">
        <v>8365</v>
      </c>
      <c r="L1116" t="s">
        <v>9408</v>
      </c>
      <c r="M1116">
        <v>2</v>
      </c>
      <c r="N1116">
        <v>10118.42</v>
      </c>
      <c r="O1116" t="s">
        <v>12</v>
      </c>
      <c r="P1116" t="s">
        <v>12</v>
      </c>
      <c r="Q1116" t="s">
        <v>42</v>
      </c>
      <c r="R1116">
        <v>50</v>
      </c>
    </row>
    <row r="1117" spans="1:18" x14ac:dyDescent="0.35">
      <c r="A1117" t="s">
        <v>1255</v>
      </c>
      <c r="B1117" t="s">
        <v>6615</v>
      </c>
      <c r="C1117">
        <v>33.914999999999999</v>
      </c>
      <c r="D1117">
        <v>6.66</v>
      </c>
      <c r="E1117" t="s">
        <v>2383</v>
      </c>
      <c r="F1117" t="s">
        <v>2380</v>
      </c>
      <c r="G1117" t="s">
        <v>2380</v>
      </c>
      <c r="H1117">
        <v>1</v>
      </c>
      <c r="I1117" t="s">
        <v>2380</v>
      </c>
      <c r="J1117" t="s">
        <v>8352</v>
      </c>
      <c r="K1117" t="s">
        <v>8363</v>
      </c>
      <c r="L1117" t="s">
        <v>9409</v>
      </c>
      <c r="M1117">
        <v>3</v>
      </c>
      <c r="N1117">
        <v>10115.01</v>
      </c>
      <c r="O1117" t="s">
        <v>12</v>
      </c>
      <c r="P1117" t="s">
        <v>12</v>
      </c>
      <c r="Q1117" t="s">
        <v>23</v>
      </c>
      <c r="R1117">
        <v>47</v>
      </c>
    </row>
    <row r="1118" spans="1:18" x14ac:dyDescent="0.35">
      <c r="A1118" t="s">
        <v>1254</v>
      </c>
      <c r="B1118" t="s">
        <v>6617</v>
      </c>
      <c r="C1118">
        <v>23.54</v>
      </c>
      <c r="D1118">
        <v>5.0999999999999996</v>
      </c>
      <c r="E1118" t="s">
        <v>2380</v>
      </c>
      <c r="F1118" t="s">
        <v>2380</v>
      </c>
      <c r="G1118" t="s">
        <v>2380</v>
      </c>
      <c r="H1118">
        <v>2</v>
      </c>
      <c r="I1118" t="s">
        <v>2380</v>
      </c>
      <c r="J1118" t="s">
        <v>8354</v>
      </c>
      <c r="K1118" t="s">
        <v>8369</v>
      </c>
      <c r="L1118" t="s">
        <v>9410</v>
      </c>
      <c r="M1118">
        <v>2</v>
      </c>
      <c r="N1118">
        <v>10107.219999999999</v>
      </c>
      <c r="O1118" t="s">
        <v>12</v>
      </c>
      <c r="P1118" t="s">
        <v>16</v>
      </c>
      <c r="Q1118" t="s">
        <v>13</v>
      </c>
      <c r="R1118">
        <v>50</v>
      </c>
    </row>
    <row r="1119" spans="1:18" x14ac:dyDescent="0.35">
      <c r="A1119" t="s">
        <v>1253</v>
      </c>
      <c r="B1119" t="s">
        <v>5170</v>
      </c>
      <c r="C1119">
        <v>27.074999999999999</v>
      </c>
      <c r="D1119">
        <v>4.41</v>
      </c>
      <c r="E1119" t="s">
        <v>2380</v>
      </c>
      <c r="F1119" t="s">
        <v>2380</v>
      </c>
      <c r="G1119" t="s">
        <v>2380</v>
      </c>
      <c r="H1119">
        <v>2</v>
      </c>
      <c r="I1119" t="s">
        <v>2380</v>
      </c>
      <c r="J1119" t="s">
        <v>8353</v>
      </c>
      <c r="K1119" t="s">
        <v>8369</v>
      </c>
      <c r="L1119" t="s">
        <v>8645</v>
      </c>
      <c r="M1119">
        <v>1</v>
      </c>
      <c r="N1119">
        <v>10106.129999999999</v>
      </c>
      <c r="O1119" t="s">
        <v>12</v>
      </c>
      <c r="P1119" t="s">
        <v>16</v>
      </c>
      <c r="Q1119" t="s">
        <v>247</v>
      </c>
      <c r="R1119">
        <v>50</v>
      </c>
    </row>
    <row r="1120" spans="1:18" x14ac:dyDescent="0.35">
      <c r="A1120" t="s">
        <v>1252</v>
      </c>
      <c r="B1120" t="s">
        <v>6620</v>
      </c>
      <c r="C1120">
        <v>25.8</v>
      </c>
      <c r="D1120">
        <v>5.52</v>
      </c>
      <c r="E1120" t="s">
        <v>2383</v>
      </c>
      <c r="F1120" t="s">
        <v>2380</v>
      </c>
      <c r="G1120" t="s">
        <v>2380</v>
      </c>
      <c r="H1120">
        <v>0</v>
      </c>
      <c r="I1120" t="s">
        <v>2380</v>
      </c>
      <c r="J1120" t="s">
        <v>8353</v>
      </c>
      <c r="K1120" t="s">
        <v>8369</v>
      </c>
      <c r="L1120" t="s">
        <v>9411</v>
      </c>
      <c r="M1120">
        <v>5</v>
      </c>
      <c r="N1120">
        <v>10096.969999999999</v>
      </c>
      <c r="O1120" t="s">
        <v>12</v>
      </c>
      <c r="P1120" t="s">
        <v>11</v>
      </c>
      <c r="Q1120" t="s">
        <v>42</v>
      </c>
      <c r="R1120">
        <v>46</v>
      </c>
    </row>
    <row r="1121" spans="1:18" x14ac:dyDescent="0.35">
      <c r="A1121" t="s">
        <v>1251</v>
      </c>
      <c r="B1121" t="s">
        <v>6622</v>
      </c>
      <c r="C1121">
        <v>36.1</v>
      </c>
      <c r="D1121">
        <v>4.62</v>
      </c>
      <c r="E1121" t="s">
        <v>2383</v>
      </c>
      <c r="F1121" t="s">
        <v>2380</v>
      </c>
      <c r="G1121" t="s">
        <v>2383</v>
      </c>
      <c r="H1121">
        <v>1</v>
      </c>
      <c r="I1121" t="s">
        <v>2380</v>
      </c>
      <c r="J1121" t="s">
        <v>8352</v>
      </c>
      <c r="K1121" t="s">
        <v>8369</v>
      </c>
      <c r="L1121" t="s">
        <v>9412</v>
      </c>
      <c r="M1121">
        <v>1</v>
      </c>
      <c r="N1121">
        <v>10085.85</v>
      </c>
      <c r="O1121" t="s">
        <v>12</v>
      </c>
      <c r="P1121" t="s">
        <v>12</v>
      </c>
      <c r="Q1121" t="s">
        <v>42</v>
      </c>
      <c r="R1121">
        <v>53</v>
      </c>
    </row>
    <row r="1122" spans="1:18" x14ac:dyDescent="0.35">
      <c r="A1122" t="s">
        <v>1250</v>
      </c>
      <c r="B1122" t="s">
        <v>6624</v>
      </c>
      <c r="C1122">
        <v>30.495000000000001</v>
      </c>
      <c r="D1122">
        <v>5.74</v>
      </c>
      <c r="E1122" t="s">
        <v>2383</v>
      </c>
      <c r="F1122" t="s">
        <v>2380</v>
      </c>
      <c r="G1122" t="s">
        <v>2383</v>
      </c>
      <c r="H1122">
        <v>1</v>
      </c>
      <c r="I1122" t="s">
        <v>2380</v>
      </c>
      <c r="J1122" t="s">
        <v>8352</v>
      </c>
      <c r="K1122" t="s">
        <v>8365</v>
      </c>
      <c r="L1122" t="s">
        <v>9413</v>
      </c>
      <c r="M1122">
        <v>0</v>
      </c>
      <c r="N1122">
        <v>10072.06</v>
      </c>
      <c r="O1122" t="s">
        <v>12</v>
      </c>
      <c r="P1122" t="s">
        <v>16</v>
      </c>
      <c r="Q1122" t="s">
        <v>356</v>
      </c>
      <c r="R1122">
        <v>53</v>
      </c>
    </row>
    <row r="1123" spans="1:18" x14ac:dyDescent="0.35">
      <c r="A1123" t="s">
        <v>1249</v>
      </c>
      <c r="B1123" t="s">
        <v>6181</v>
      </c>
      <c r="C1123">
        <v>21.4</v>
      </c>
      <c r="D1123">
        <v>6.3</v>
      </c>
      <c r="E1123" t="s">
        <v>2383</v>
      </c>
      <c r="F1123" t="s">
        <v>2380</v>
      </c>
      <c r="G1123" t="s">
        <v>2383</v>
      </c>
      <c r="H1123">
        <v>1</v>
      </c>
      <c r="I1123" t="s">
        <v>2380</v>
      </c>
      <c r="J1123" t="s">
        <v>8354</v>
      </c>
      <c r="K1123" t="s">
        <v>8365</v>
      </c>
      <c r="L1123" t="s">
        <v>9414</v>
      </c>
      <c r="M1123">
        <v>1</v>
      </c>
      <c r="N1123">
        <v>10065.41</v>
      </c>
      <c r="O1123" t="s">
        <v>12</v>
      </c>
      <c r="P1123" t="s">
        <v>11</v>
      </c>
      <c r="Q1123" t="s">
        <v>42</v>
      </c>
      <c r="R1123">
        <v>53</v>
      </c>
    </row>
    <row r="1124" spans="1:18" x14ac:dyDescent="0.35">
      <c r="A1124" t="s">
        <v>1248</v>
      </c>
      <c r="B1124" t="s">
        <v>6627</v>
      </c>
      <c r="C1124">
        <v>32.299999999999997</v>
      </c>
      <c r="D1124">
        <v>10.27</v>
      </c>
      <c r="E1124" t="s">
        <v>2380</v>
      </c>
      <c r="F1124" t="s">
        <v>2380</v>
      </c>
      <c r="G1124" t="s">
        <v>2380</v>
      </c>
      <c r="H1124">
        <v>0</v>
      </c>
      <c r="I1124" t="s">
        <v>2380</v>
      </c>
      <c r="J1124" t="s">
        <v>8352</v>
      </c>
      <c r="K1124" t="s">
        <v>8363</v>
      </c>
      <c r="L1124" t="s">
        <v>9324</v>
      </c>
      <c r="M1124">
        <v>2</v>
      </c>
      <c r="N1124">
        <v>10043.25</v>
      </c>
      <c r="O1124" t="s">
        <v>12</v>
      </c>
      <c r="P1124" t="s">
        <v>11</v>
      </c>
      <c r="Q1124" t="s">
        <v>247</v>
      </c>
      <c r="R1124">
        <v>48</v>
      </c>
    </row>
    <row r="1125" spans="1:18" x14ac:dyDescent="0.35">
      <c r="A1125" t="s">
        <v>1247</v>
      </c>
      <c r="B1125" t="s">
        <v>5479</v>
      </c>
      <c r="C1125">
        <v>29.78</v>
      </c>
      <c r="D1125">
        <v>5.85</v>
      </c>
      <c r="E1125" t="s">
        <v>2380</v>
      </c>
      <c r="F1125" t="s">
        <v>2380</v>
      </c>
      <c r="G1125" t="s">
        <v>2383</v>
      </c>
      <c r="H1125">
        <v>1</v>
      </c>
      <c r="I1125" t="s">
        <v>2380</v>
      </c>
      <c r="J1125" t="s">
        <v>8353</v>
      </c>
      <c r="K1125" t="s">
        <v>8365</v>
      </c>
      <c r="L1125" t="s">
        <v>9415</v>
      </c>
      <c r="M1125">
        <v>2</v>
      </c>
      <c r="N1125">
        <v>10027.15</v>
      </c>
      <c r="O1125" t="s">
        <v>12</v>
      </c>
      <c r="P1125" t="s">
        <v>16</v>
      </c>
      <c r="Q1125" t="s">
        <v>300</v>
      </c>
      <c r="R1125">
        <v>43</v>
      </c>
    </row>
    <row r="1126" spans="1:18" x14ac:dyDescent="0.35">
      <c r="A1126" t="s">
        <v>1246</v>
      </c>
      <c r="B1126" t="s">
        <v>6630</v>
      </c>
      <c r="C1126">
        <v>34.76</v>
      </c>
      <c r="D1126">
        <v>5.92</v>
      </c>
      <c r="E1126" t="s">
        <v>2383</v>
      </c>
      <c r="F1126" t="s">
        <v>2380</v>
      </c>
      <c r="G1126" t="s">
        <v>2380</v>
      </c>
      <c r="H1126">
        <v>1</v>
      </c>
      <c r="I1126" t="s">
        <v>2380</v>
      </c>
      <c r="J1126" t="s">
        <v>8352</v>
      </c>
      <c r="K1126" t="s">
        <v>8365</v>
      </c>
      <c r="L1126" t="s">
        <v>9416</v>
      </c>
      <c r="M1126">
        <v>3</v>
      </c>
      <c r="N1126">
        <v>10011.44</v>
      </c>
      <c r="O1126" t="s">
        <v>12</v>
      </c>
      <c r="P1126" t="s">
        <v>12</v>
      </c>
      <c r="Q1126" t="s">
        <v>535</v>
      </c>
      <c r="R1126">
        <v>34</v>
      </c>
    </row>
    <row r="1127" spans="1:18" x14ac:dyDescent="0.35">
      <c r="A1127" t="s">
        <v>1245</v>
      </c>
      <c r="B1127" t="s">
        <v>6632</v>
      </c>
      <c r="C1127">
        <v>18.335000000000001</v>
      </c>
      <c r="D1127">
        <v>10.01</v>
      </c>
      <c r="E1127" t="s">
        <v>2383</v>
      </c>
      <c r="F1127" t="s">
        <v>2380</v>
      </c>
      <c r="G1127" t="s">
        <v>2380</v>
      </c>
      <c r="H1127">
        <v>2</v>
      </c>
      <c r="I1127" t="s">
        <v>2380</v>
      </c>
      <c r="J1127" t="s">
        <v>8355</v>
      </c>
      <c r="K1127" t="s">
        <v>8363</v>
      </c>
      <c r="L1127" t="s">
        <v>9417</v>
      </c>
      <c r="M1127">
        <v>0</v>
      </c>
      <c r="N1127">
        <v>9991.0400000000009</v>
      </c>
      <c r="O1127" t="s">
        <v>11</v>
      </c>
      <c r="P1127" t="s">
        <v>12</v>
      </c>
      <c r="Q1127" t="s">
        <v>23</v>
      </c>
      <c r="R1127">
        <v>52</v>
      </c>
    </row>
    <row r="1128" spans="1:18" x14ac:dyDescent="0.35">
      <c r="A1128" t="s">
        <v>1244</v>
      </c>
      <c r="B1128" t="s">
        <v>5491</v>
      </c>
      <c r="C1128">
        <v>32.299999999999997</v>
      </c>
      <c r="D1128">
        <v>9.59</v>
      </c>
      <c r="E1128" t="s">
        <v>2380</v>
      </c>
      <c r="F1128" t="s">
        <v>2380</v>
      </c>
      <c r="G1128" t="s">
        <v>2380</v>
      </c>
      <c r="H1128">
        <v>0</v>
      </c>
      <c r="I1128" t="s">
        <v>2380</v>
      </c>
      <c r="J1128" t="s">
        <v>8352</v>
      </c>
      <c r="K1128" t="s">
        <v>8363</v>
      </c>
      <c r="L1128" t="s">
        <v>9418</v>
      </c>
      <c r="M1128">
        <v>1</v>
      </c>
      <c r="N1128">
        <v>9964.06</v>
      </c>
      <c r="O1128" t="s">
        <v>11</v>
      </c>
      <c r="P1128" t="s">
        <v>11</v>
      </c>
      <c r="Q1128" t="s">
        <v>166</v>
      </c>
      <c r="R1128">
        <v>51</v>
      </c>
    </row>
    <row r="1129" spans="1:18" x14ac:dyDescent="0.35">
      <c r="A1129" t="s">
        <v>1243</v>
      </c>
      <c r="B1129" t="s">
        <v>4831</v>
      </c>
      <c r="C1129">
        <v>27.74</v>
      </c>
      <c r="D1129">
        <v>10.37</v>
      </c>
      <c r="E1129" t="s">
        <v>2380</v>
      </c>
      <c r="F1129" t="s">
        <v>2380</v>
      </c>
      <c r="G1129" t="s">
        <v>2380</v>
      </c>
      <c r="H1129">
        <v>0</v>
      </c>
      <c r="I1129" t="s">
        <v>2380</v>
      </c>
      <c r="J1129" t="s">
        <v>8353</v>
      </c>
      <c r="K1129" t="s">
        <v>8363</v>
      </c>
      <c r="L1129" t="s">
        <v>9303</v>
      </c>
      <c r="M1129">
        <v>1</v>
      </c>
      <c r="N1129">
        <v>9957.7199999999993</v>
      </c>
      <c r="O1129" t="s">
        <v>11</v>
      </c>
      <c r="P1129" t="s">
        <v>12</v>
      </c>
      <c r="Q1129" t="s">
        <v>170</v>
      </c>
      <c r="R1129">
        <v>51</v>
      </c>
    </row>
    <row r="1130" spans="1:18" x14ac:dyDescent="0.35">
      <c r="A1130" t="s">
        <v>1242</v>
      </c>
      <c r="B1130" t="s">
        <v>6636</v>
      </c>
      <c r="C1130">
        <v>24</v>
      </c>
      <c r="D1130">
        <v>4.01</v>
      </c>
      <c r="E1130" t="s">
        <v>2383</v>
      </c>
      <c r="F1130" t="s">
        <v>2380</v>
      </c>
      <c r="G1130" t="s">
        <v>2380</v>
      </c>
      <c r="H1130">
        <v>1</v>
      </c>
      <c r="I1130" t="s">
        <v>2380</v>
      </c>
      <c r="J1130" t="s">
        <v>8354</v>
      </c>
      <c r="K1130" t="s">
        <v>8369</v>
      </c>
      <c r="L1130" t="s">
        <v>9240</v>
      </c>
      <c r="M1130">
        <v>0</v>
      </c>
      <c r="N1130">
        <v>9933.44</v>
      </c>
      <c r="O1130" t="s">
        <v>12</v>
      </c>
      <c r="P1130" t="s">
        <v>12</v>
      </c>
      <c r="Q1130" t="s">
        <v>13</v>
      </c>
      <c r="R1130">
        <v>58</v>
      </c>
    </row>
    <row r="1131" spans="1:18" x14ac:dyDescent="0.35">
      <c r="A1131" t="s">
        <v>1241</v>
      </c>
      <c r="B1131" t="s">
        <v>5682</v>
      </c>
      <c r="C1131">
        <v>31.78</v>
      </c>
      <c r="D1131">
        <v>4.24</v>
      </c>
      <c r="E1131" t="s">
        <v>2383</v>
      </c>
      <c r="F1131" t="s">
        <v>2380</v>
      </c>
      <c r="G1131" t="s">
        <v>2383</v>
      </c>
      <c r="H1131">
        <v>1</v>
      </c>
      <c r="I1131" t="s">
        <v>2380</v>
      </c>
      <c r="J1131" t="s">
        <v>8352</v>
      </c>
      <c r="K1131" t="s">
        <v>8369</v>
      </c>
      <c r="L1131" t="s">
        <v>9419</v>
      </c>
      <c r="M1131">
        <v>3</v>
      </c>
      <c r="N1131">
        <v>9931.9599999999991</v>
      </c>
      <c r="O1131" t="s">
        <v>11</v>
      </c>
      <c r="P1131" t="s">
        <v>11</v>
      </c>
      <c r="Q1131" t="s">
        <v>23</v>
      </c>
      <c r="R1131">
        <v>39</v>
      </c>
    </row>
    <row r="1132" spans="1:18" x14ac:dyDescent="0.35">
      <c r="A1132" t="s">
        <v>1240</v>
      </c>
      <c r="B1132" t="s">
        <v>6639</v>
      </c>
      <c r="C1132">
        <v>32.25</v>
      </c>
      <c r="D1132">
        <v>5.36</v>
      </c>
      <c r="E1132" t="s">
        <v>2383</v>
      </c>
      <c r="F1132" t="s">
        <v>2380</v>
      </c>
      <c r="G1132" t="s">
        <v>2380</v>
      </c>
      <c r="H1132">
        <v>0</v>
      </c>
      <c r="I1132" t="s">
        <v>2380</v>
      </c>
      <c r="J1132" t="s">
        <v>8352</v>
      </c>
      <c r="K1132" t="s">
        <v>8369</v>
      </c>
      <c r="L1132" t="s">
        <v>9098</v>
      </c>
      <c r="M1132">
        <v>3</v>
      </c>
      <c r="N1132">
        <v>9930.64</v>
      </c>
      <c r="O1132" t="s">
        <v>11</v>
      </c>
      <c r="P1132" t="s">
        <v>12</v>
      </c>
      <c r="Q1132" t="s">
        <v>200</v>
      </c>
      <c r="R1132">
        <v>37</v>
      </c>
    </row>
    <row r="1133" spans="1:18" x14ac:dyDescent="0.35">
      <c r="A1133" t="s">
        <v>1239</v>
      </c>
      <c r="B1133" t="s">
        <v>6641</v>
      </c>
      <c r="C1133">
        <v>30.114999999999998</v>
      </c>
      <c r="D1133">
        <v>4.99</v>
      </c>
      <c r="E1133" t="s">
        <v>2380</v>
      </c>
      <c r="F1133" t="s">
        <v>2380</v>
      </c>
      <c r="G1133" t="s">
        <v>2380</v>
      </c>
      <c r="H1133">
        <v>2</v>
      </c>
      <c r="I1133" t="s">
        <v>2380</v>
      </c>
      <c r="J1133" t="s">
        <v>8352</v>
      </c>
      <c r="K1133" t="s">
        <v>8369</v>
      </c>
      <c r="L1133" t="s">
        <v>8777</v>
      </c>
      <c r="M1133">
        <v>1</v>
      </c>
      <c r="N1133">
        <v>9910.36</v>
      </c>
      <c r="O1133" t="s">
        <v>11</v>
      </c>
      <c r="P1133" t="s">
        <v>12</v>
      </c>
      <c r="Q1133" t="s">
        <v>23</v>
      </c>
      <c r="R1133">
        <v>50</v>
      </c>
    </row>
    <row r="1134" spans="1:18" x14ac:dyDescent="0.35">
      <c r="A1134" t="s">
        <v>1238</v>
      </c>
      <c r="B1134" t="s">
        <v>6643</v>
      </c>
      <c r="C1134">
        <v>22.41</v>
      </c>
      <c r="D1134">
        <v>8.68</v>
      </c>
      <c r="E1134" t="s">
        <v>2380</v>
      </c>
      <c r="F1134" t="s">
        <v>2380</v>
      </c>
      <c r="G1134" t="s">
        <v>2380</v>
      </c>
      <c r="H1134">
        <v>0</v>
      </c>
      <c r="I1134" t="s">
        <v>2380</v>
      </c>
      <c r="J1134" t="s">
        <v>8354</v>
      </c>
      <c r="K1134" t="s">
        <v>8363</v>
      </c>
      <c r="L1134" t="s">
        <v>9420</v>
      </c>
      <c r="M1134">
        <v>0</v>
      </c>
      <c r="N1134">
        <v>9907.83</v>
      </c>
      <c r="O1134" t="s">
        <v>12</v>
      </c>
      <c r="P1134" t="s">
        <v>11</v>
      </c>
      <c r="Q1134" t="s">
        <v>13</v>
      </c>
      <c r="R1134">
        <v>60</v>
      </c>
    </row>
    <row r="1135" spans="1:18" x14ac:dyDescent="0.35">
      <c r="A1135" t="s">
        <v>1237</v>
      </c>
      <c r="B1135" t="s">
        <v>5100</v>
      </c>
      <c r="C1135">
        <v>45.72</v>
      </c>
      <c r="D1135">
        <v>4.2300000000000004</v>
      </c>
      <c r="E1135" t="s">
        <v>2383</v>
      </c>
      <c r="F1135" t="s">
        <v>2380</v>
      </c>
      <c r="G1135" t="s">
        <v>2380</v>
      </c>
      <c r="H1135">
        <v>0</v>
      </c>
      <c r="I1135" t="s">
        <v>2380</v>
      </c>
      <c r="J1135" t="s">
        <v>8352</v>
      </c>
      <c r="K1135" t="s">
        <v>8369</v>
      </c>
      <c r="L1135" t="s">
        <v>9421</v>
      </c>
      <c r="M1135">
        <v>0</v>
      </c>
      <c r="N1135">
        <v>9894.69</v>
      </c>
      <c r="O1135" t="s">
        <v>11</v>
      </c>
      <c r="P1135" t="s">
        <v>12</v>
      </c>
      <c r="Q1135" t="s">
        <v>23</v>
      </c>
      <c r="R1135">
        <v>26</v>
      </c>
    </row>
    <row r="1136" spans="1:18" x14ac:dyDescent="0.35">
      <c r="A1136" t="s">
        <v>1236</v>
      </c>
      <c r="B1136" t="s">
        <v>4861</v>
      </c>
      <c r="C1136">
        <v>25</v>
      </c>
      <c r="D1136">
        <v>5.32</v>
      </c>
      <c r="E1136" t="s">
        <v>2383</v>
      </c>
      <c r="F1136" t="s">
        <v>2380</v>
      </c>
      <c r="G1136" t="s">
        <v>2380</v>
      </c>
      <c r="H1136">
        <v>2</v>
      </c>
      <c r="I1136" t="s">
        <v>2380</v>
      </c>
      <c r="J1136" t="s">
        <v>8353</v>
      </c>
      <c r="K1136" t="s">
        <v>8369</v>
      </c>
      <c r="L1136" t="s">
        <v>9422</v>
      </c>
      <c r="M1136">
        <v>0</v>
      </c>
      <c r="N1136">
        <v>9890.23</v>
      </c>
      <c r="O1136" t="s">
        <v>12</v>
      </c>
      <c r="P1136" t="s">
        <v>12</v>
      </c>
      <c r="Q1136" t="s">
        <v>13</v>
      </c>
      <c r="R1136">
        <v>56</v>
      </c>
    </row>
    <row r="1137" spans="1:18" x14ac:dyDescent="0.35">
      <c r="A1137" t="s">
        <v>1235</v>
      </c>
      <c r="B1137" t="s">
        <v>6647</v>
      </c>
      <c r="C1137">
        <v>39.5</v>
      </c>
      <c r="D1137">
        <v>6.66</v>
      </c>
      <c r="E1137" t="s">
        <v>2380</v>
      </c>
      <c r="F1137" t="s">
        <v>2380</v>
      </c>
      <c r="G1137" t="s">
        <v>2380</v>
      </c>
      <c r="H1137">
        <v>0</v>
      </c>
      <c r="I1137" t="s">
        <v>2380</v>
      </c>
      <c r="J1137" t="s">
        <v>8352</v>
      </c>
      <c r="K1137" t="s">
        <v>8363</v>
      </c>
      <c r="L1137" t="s">
        <v>9423</v>
      </c>
      <c r="M1137">
        <v>1</v>
      </c>
      <c r="N1137">
        <v>9880.07</v>
      </c>
      <c r="O1137" t="s">
        <v>11</v>
      </c>
      <c r="P1137" t="s">
        <v>12</v>
      </c>
      <c r="Q1137" t="s">
        <v>42</v>
      </c>
      <c r="R1137">
        <v>51</v>
      </c>
    </row>
    <row r="1138" spans="1:18" x14ac:dyDescent="0.35">
      <c r="A1138" t="s">
        <v>1234</v>
      </c>
      <c r="B1138" t="s">
        <v>6649</v>
      </c>
      <c r="C1138">
        <v>37.729999999999997</v>
      </c>
      <c r="D1138">
        <v>7.4</v>
      </c>
      <c r="E1138" t="s">
        <v>2380</v>
      </c>
      <c r="F1138" t="s">
        <v>2380</v>
      </c>
      <c r="G1138" t="s">
        <v>2380</v>
      </c>
      <c r="H1138">
        <v>0</v>
      </c>
      <c r="I1138" t="s">
        <v>2380</v>
      </c>
      <c r="J1138" t="s">
        <v>8352</v>
      </c>
      <c r="K1138" t="s">
        <v>8363</v>
      </c>
      <c r="L1138" t="s">
        <v>9424</v>
      </c>
      <c r="M1138">
        <v>1</v>
      </c>
      <c r="N1138">
        <v>9877.61</v>
      </c>
      <c r="O1138" t="s">
        <v>11</v>
      </c>
      <c r="P1138" t="s">
        <v>16</v>
      </c>
      <c r="Q1138" t="s">
        <v>13</v>
      </c>
      <c r="R1138">
        <v>51</v>
      </c>
    </row>
    <row r="1139" spans="1:18" x14ac:dyDescent="0.35">
      <c r="A1139" t="s">
        <v>1233</v>
      </c>
      <c r="B1139" t="s">
        <v>6651</v>
      </c>
      <c r="C1139">
        <v>40.659999999999997</v>
      </c>
      <c r="D1139">
        <v>10.08</v>
      </c>
      <c r="E1139" t="s">
        <v>2380</v>
      </c>
      <c r="F1139" t="s">
        <v>2380</v>
      </c>
      <c r="G1139" t="s">
        <v>2380</v>
      </c>
      <c r="H1139">
        <v>0</v>
      </c>
      <c r="I1139" t="s">
        <v>2380</v>
      </c>
      <c r="J1139" t="s">
        <v>8352</v>
      </c>
      <c r="K1139" t="s">
        <v>8363</v>
      </c>
      <c r="L1139" t="s">
        <v>9425</v>
      </c>
      <c r="M1139">
        <v>0</v>
      </c>
      <c r="N1139">
        <v>9875.68</v>
      </c>
      <c r="O1139" t="s">
        <v>11</v>
      </c>
      <c r="P1139" t="s">
        <v>12</v>
      </c>
      <c r="Q1139" t="s">
        <v>247</v>
      </c>
      <c r="R1139">
        <v>51</v>
      </c>
    </row>
    <row r="1140" spans="1:18" x14ac:dyDescent="0.35">
      <c r="A1140" t="s">
        <v>1232</v>
      </c>
      <c r="B1140" t="s">
        <v>6653</v>
      </c>
      <c r="C1140">
        <v>34.200000000000003</v>
      </c>
      <c r="D1140">
        <v>8.58</v>
      </c>
      <c r="E1140" t="s">
        <v>2380</v>
      </c>
      <c r="F1140" t="s">
        <v>2380</v>
      </c>
      <c r="G1140" t="s">
        <v>2380</v>
      </c>
      <c r="H1140">
        <v>0</v>
      </c>
      <c r="I1140" t="s">
        <v>2380</v>
      </c>
      <c r="J1140" t="s">
        <v>8352</v>
      </c>
      <c r="K1140" t="s">
        <v>8363</v>
      </c>
      <c r="L1140" t="s">
        <v>9426</v>
      </c>
      <c r="M1140">
        <v>1</v>
      </c>
      <c r="N1140">
        <v>9872.7000000000007</v>
      </c>
      <c r="O1140" t="s">
        <v>11</v>
      </c>
      <c r="P1140" t="s">
        <v>11</v>
      </c>
      <c r="Q1140" t="s">
        <v>42</v>
      </c>
      <c r="R1140">
        <v>51</v>
      </c>
    </row>
    <row r="1141" spans="1:18" x14ac:dyDescent="0.35">
      <c r="A1141" t="s">
        <v>1231</v>
      </c>
      <c r="B1141" t="s">
        <v>4831</v>
      </c>
      <c r="C1141">
        <v>46.51</v>
      </c>
      <c r="D1141">
        <v>5.84</v>
      </c>
      <c r="E1141" t="s">
        <v>2380</v>
      </c>
      <c r="F1141" t="s">
        <v>2380</v>
      </c>
      <c r="G1141" t="s">
        <v>2380</v>
      </c>
      <c r="H1141">
        <v>1</v>
      </c>
      <c r="I1141" t="s">
        <v>2380</v>
      </c>
      <c r="J1141" t="s">
        <v>8352</v>
      </c>
      <c r="K1141" t="s">
        <v>8365</v>
      </c>
      <c r="L1141" t="s">
        <v>9427</v>
      </c>
      <c r="M1141">
        <v>0</v>
      </c>
      <c r="N1141">
        <v>9870.59</v>
      </c>
      <c r="O1141" t="s">
        <v>11</v>
      </c>
      <c r="P1141" t="s">
        <v>11</v>
      </c>
      <c r="Q1141" t="s">
        <v>249</v>
      </c>
      <c r="R1141">
        <v>24</v>
      </c>
    </row>
    <row r="1142" spans="1:18" x14ac:dyDescent="0.35">
      <c r="A1142" t="s">
        <v>1230</v>
      </c>
      <c r="B1142" t="s">
        <v>4863</v>
      </c>
      <c r="C1142">
        <v>28.88</v>
      </c>
      <c r="D1142">
        <v>4.8600000000000003</v>
      </c>
      <c r="E1142" t="s">
        <v>2383</v>
      </c>
      <c r="F1142" t="s">
        <v>2380</v>
      </c>
      <c r="G1142" t="s">
        <v>2383</v>
      </c>
      <c r="H1142">
        <v>1</v>
      </c>
      <c r="I1142" t="s">
        <v>2380</v>
      </c>
      <c r="J1142" t="s">
        <v>8353</v>
      </c>
      <c r="K1142" t="s">
        <v>8369</v>
      </c>
      <c r="L1142" t="s">
        <v>9428</v>
      </c>
      <c r="M1142">
        <v>0</v>
      </c>
      <c r="N1142">
        <v>9869.81</v>
      </c>
      <c r="O1142" t="s">
        <v>12</v>
      </c>
      <c r="P1142" t="s">
        <v>12</v>
      </c>
      <c r="Q1142" t="s">
        <v>23</v>
      </c>
      <c r="R1142">
        <v>53</v>
      </c>
    </row>
    <row r="1143" spans="1:18" x14ac:dyDescent="0.35">
      <c r="A1143" t="s">
        <v>1229</v>
      </c>
      <c r="B1143" t="s">
        <v>5098</v>
      </c>
      <c r="C1143">
        <v>33.914999999999999</v>
      </c>
      <c r="D1143">
        <v>11.52</v>
      </c>
      <c r="E1143" t="s">
        <v>2380</v>
      </c>
      <c r="F1143" t="s">
        <v>2380</v>
      </c>
      <c r="G1143" t="s">
        <v>2380</v>
      </c>
      <c r="H1143">
        <v>0</v>
      </c>
      <c r="I1143" t="s">
        <v>2380</v>
      </c>
      <c r="J1143" t="s">
        <v>8352</v>
      </c>
      <c r="K1143" t="s">
        <v>8363</v>
      </c>
      <c r="L1143" t="s">
        <v>9321</v>
      </c>
      <c r="M1143">
        <v>0</v>
      </c>
      <c r="N1143">
        <v>9866.2999999999993</v>
      </c>
      <c r="O1143" t="s">
        <v>11</v>
      </c>
      <c r="P1143" t="s">
        <v>12</v>
      </c>
      <c r="Q1143" t="s">
        <v>247</v>
      </c>
      <c r="R1143">
        <v>51</v>
      </c>
    </row>
    <row r="1144" spans="1:18" x14ac:dyDescent="0.35">
      <c r="A1144" t="s">
        <v>1228</v>
      </c>
      <c r="B1144" t="s">
        <v>6181</v>
      </c>
      <c r="C1144">
        <v>24.32</v>
      </c>
      <c r="D1144">
        <v>6.15</v>
      </c>
      <c r="E1144" t="s">
        <v>2383</v>
      </c>
      <c r="F1144" t="s">
        <v>2380</v>
      </c>
      <c r="G1144" t="s">
        <v>2383</v>
      </c>
      <c r="H1144">
        <v>1</v>
      </c>
      <c r="I1144" t="s">
        <v>2380</v>
      </c>
      <c r="J1144" t="s">
        <v>8354</v>
      </c>
      <c r="K1144" t="s">
        <v>8365</v>
      </c>
      <c r="L1144" t="s">
        <v>9016</v>
      </c>
      <c r="M1144">
        <v>0</v>
      </c>
      <c r="N1144">
        <v>9863.4699999999993</v>
      </c>
      <c r="O1144" t="s">
        <v>12</v>
      </c>
      <c r="P1144" t="s">
        <v>12</v>
      </c>
      <c r="Q1144" t="s">
        <v>23</v>
      </c>
      <c r="R1144">
        <v>53</v>
      </c>
    </row>
    <row r="1145" spans="1:18" x14ac:dyDescent="0.35">
      <c r="A1145" t="s">
        <v>1227</v>
      </c>
      <c r="B1145" t="s">
        <v>6658</v>
      </c>
      <c r="C1145">
        <v>25.8</v>
      </c>
      <c r="D1145">
        <v>9.94</v>
      </c>
      <c r="E1145" t="s">
        <v>2380</v>
      </c>
      <c r="F1145" t="s">
        <v>2380</v>
      </c>
      <c r="G1145" t="s">
        <v>2380</v>
      </c>
      <c r="H1145">
        <v>0</v>
      </c>
      <c r="I1145" t="s">
        <v>2380</v>
      </c>
      <c r="J1145" t="s">
        <v>8353</v>
      </c>
      <c r="K1145" t="s">
        <v>8363</v>
      </c>
      <c r="L1145" t="s">
        <v>9429</v>
      </c>
      <c r="M1145">
        <v>1</v>
      </c>
      <c r="N1145">
        <v>9861.0300000000007</v>
      </c>
      <c r="O1145" t="s">
        <v>11</v>
      </c>
      <c r="P1145" t="s">
        <v>11</v>
      </c>
      <c r="Q1145" t="s">
        <v>42</v>
      </c>
      <c r="R1145">
        <v>51</v>
      </c>
    </row>
    <row r="1146" spans="1:18" x14ac:dyDescent="0.35">
      <c r="A1146" t="s">
        <v>1226</v>
      </c>
      <c r="B1146" t="s">
        <v>4780</v>
      </c>
      <c r="C1146">
        <v>21.56</v>
      </c>
      <c r="D1146">
        <v>10.56</v>
      </c>
      <c r="E1146" t="s">
        <v>2380</v>
      </c>
      <c r="F1146" t="s">
        <v>2380</v>
      </c>
      <c r="G1146" t="s">
        <v>2380</v>
      </c>
      <c r="H1146">
        <v>0</v>
      </c>
      <c r="I1146" t="s">
        <v>2380</v>
      </c>
      <c r="J1146" t="s">
        <v>8354</v>
      </c>
      <c r="K1146" t="s">
        <v>8363</v>
      </c>
      <c r="L1146" t="s">
        <v>9430</v>
      </c>
      <c r="M1146">
        <v>1</v>
      </c>
      <c r="N1146">
        <v>9855.1299999999992</v>
      </c>
      <c r="O1146" t="s">
        <v>11</v>
      </c>
      <c r="P1146" t="s">
        <v>12</v>
      </c>
      <c r="Q1146" t="s">
        <v>13</v>
      </c>
      <c r="R1146">
        <v>51</v>
      </c>
    </row>
    <row r="1147" spans="1:18" x14ac:dyDescent="0.35">
      <c r="A1147" t="s">
        <v>1225</v>
      </c>
      <c r="B1147" t="s">
        <v>6661</v>
      </c>
      <c r="C1147">
        <v>31.6</v>
      </c>
      <c r="D1147">
        <v>6.79</v>
      </c>
      <c r="E1147" t="s">
        <v>2380</v>
      </c>
      <c r="F1147" t="s">
        <v>2380</v>
      </c>
      <c r="G1147" t="s">
        <v>2380</v>
      </c>
      <c r="H1147">
        <v>0</v>
      </c>
      <c r="I1147" t="s">
        <v>2380</v>
      </c>
      <c r="J1147" t="s">
        <v>8352</v>
      </c>
      <c r="K1147" t="s">
        <v>8363</v>
      </c>
      <c r="L1147" t="s">
        <v>9431</v>
      </c>
      <c r="M1147">
        <v>0</v>
      </c>
      <c r="N1147">
        <v>9850.43</v>
      </c>
      <c r="O1147" t="s">
        <v>12</v>
      </c>
      <c r="P1147" t="s">
        <v>12</v>
      </c>
      <c r="Q1147" t="s">
        <v>42</v>
      </c>
      <c r="R1147">
        <v>54</v>
      </c>
    </row>
    <row r="1148" spans="1:18" x14ac:dyDescent="0.35">
      <c r="A1148" t="s">
        <v>1224</v>
      </c>
      <c r="B1148" t="s">
        <v>6663</v>
      </c>
      <c r="C1148">
        <v>42.93</v>
      </c>
      <c r="D1148">
        <v>4.8</v>
      </c>
      <c r="E1148" t="s">
        <v>2380</v>
      </c>
      <c r="F1148" t="s">
        <v>2380</v>
      </c>
      <c r="G1148" t="s">
        <v>2380</v>
      </c>
      <c r="H1148">
        <v>1</v>
      </c>
      <c r="I1148" t="s">
        <v>2380</v>
      </c>
      <c r="J1148" t="s">
        <v>8352</v>
      </c>
      <c r="K1148" t="s">
        <v>8369</v>
      </c>
      <c r="L1148" t="s">
        <v>9432</v>
      </c>
      <c r="M1148">
        <v>0</v>
      </c>
      <c r="N1148">
        <v>9844.4500000000007</v>
      </c>
      <c r="O1148" t="s">
        <v>11</v>
      </c>
      <c r="P1148" t="s">
        <v>16</v>
      </c>
      <c r="Q1148" t="s">
        <v>23</v>
      </c>
      <c r="R1148">
        <v>30</v>
      </c>
    </row>
    <row r="1149" spans="1:18" x14ac:dyDescent="0.35">
      <c r="A1149" t="s">
        <v>1223</v>
      </c>
      <c r="B1149" t="s">
        <v>4929</v>
      </c>
      <c r="C1149">
        <v>26.72</v>
      </c>
      <c r="D1149">
        <v>5.75</v>
      </c>
      <c r="E1149" t="s">
        <v>2380</v>
      </c>
      <c r="F1149" t="s">
        <v>2380</v>
      </c>
      <c r="G1149" t="s">
        <v>2380</v>
      </c>
      <c r="H1149">
        <v>2</v>
      </c>
      <c r="I1149" t="s">
        <v>2380</v>
      </c>
      <c r="J1149" t="s">
        <v>8353</v>
      </c>
      <c r="K1149" t="s">
        <v>8365</v>
      </c>
      <c r="L1149" t="s">
        <v>8763</v>
      </c>
      <c r="M1149">
        <v>0</v>
      </c>
      <c r="N1149">
        <v>9836.2099999999991</v>
      </c>
      <c r="O1149" t="s">
        <v>11</v>
      </c>
      <c r="P1149" t="s">
        <v>12</v>
      </c>
      <c r="Q1149" t="s">
        <v>300</v>
      </c>
      <c r="R1149">
        <v>50</v>
      </c>
    </row>
    <row r="1150" spans="1:18" x14ac:dyDescent="0.35">
      <c r="A1150" t="s">
        <v>1222</v>
      </c>
      <c r="B1150" t="s">
        <v>5035</v>
      </c>
      <c r="C1150">
        <v>26.67</v>
      </c>
      <c r="D1150">
        <v>5.81</v>
      </c>
      <c r="E1150" t="s">
        <v>2380</v>
      </c>
      <c r="F1150" t="s">
        <v>2380</v>
      </c>
      <c r="G1150" t="s">
        <v>2380</v>
      </c>
      <c r="H1150">
        <v>2</v>
      </c>
      <c r="I1150" t="s">
        <v>2380</v>
      </c>
      <c r="J1150" t="s">
        <v>8353</v>
      </c>
      <c r="K1150" t="s">
        <v>8365</v>
      </c>
      <c r="L1150" t="s">
        <v>9433</v>
      </c>
      <c r="M1150">
        <v>0</v>
      </c>
      <c r="N1150">
        <v>9819.25</v>
      </c>
      <c r="O1150" t="s">
        <v>11</v>
      </c>
      <c r="P1150" t="s">
        <v>11</v>
      </c>
      <c r="Q1150" t="s">
        <v>300</v>
      </c>
      <c r="R1150">
        <v>50</v>
      </c>
    </row>
    <row r="1151" spans="1:18" x14ac:dyDescent="0.35">
      <c r="A1151" t="s">
        <v>1221</v>
      </c>
      <c r="B1151" t="s">
        <v>6667</v>
      </c>
      <c r="C1151">
        <v>42.68</v>
      </c>
      <c r="D1151">
        <v>9.2799999999999994</v>
      </c>
      <c r="E1151" t="s">
        <v>2380</v>
      </c>
      <c r="F1151" t="s">
        <v>2380</v>
      </c>
      <c r="G1151" t="s">
        <v>2380</v>
      </c>
      <c r="H1151">
        <v>2</v>
      </c>
      <c r="I1151" t="s">
        <v>2380</v>
      </c>
      <c r="J1151" t="s">
        <v>8352</v>
      </c>
      <c r="K1151" t="s">
        <v>8363</v>
      </c>
      <c r="L1151" t="s">
        <v>9434</v>
      </c>
      <c r="M1151">
        <v>2</v>
      </c>
      <c r="N1151">
        <v>9800.89</v>
      </c>
      <c r="O1151" t="s">
        <v>11</v>
      </c>
      <c r="P1151" t="s">
        <v>16</v>
      </c>
      <c r="Q1151" t="s">
        <v>13</v>
      </c>
      <c r="R1151">
        <v>49</v>
      </c>
    </row>
    <row r="1152" spans="1:18" x14ac:dyDescent="0.35">
      <c r="A1152" t="s">
        <v>1220</v>
      </c>
      <c r="B1152" t="s">
        <v>6668</v>
      </c>
      <c r="C1152">
        <v>24.31</v>
      </c>
      <c r="D1152">
        <v>6.37</v>
      </c>
      <c r="E1152" t="s">
        <v>2380</v>
      </c>
      <c r="F1152" t="s">
        <v>2380</v>
      </c>
      <c r="G1152" t="s">
        <v>2380</v>
      </c>
      <c r="H1152">
        <v>0</v>
      </c>
      <c r="I1152" t="s">
        <v>2380</v>
      </c>
      <c r="J1152" t="s">
        <v>8354</v>
      </c>
      <c r="K1152" t="s">
        <v>8365</v>
      </c>
      <c r="L1152" t="s">
        <v>9435</v>
      </c>
      <c r="M1152">
        <v>5</v>
      </c>
      <c r="N1152">
        <v>9788.8700000000008</v>
      </c>
      <c r="O1152" t="s">
        <v>12</v>
      </c>
      <c r="P1152" t="s">
        <v>11</v>
      </c>
      <c r="Q1152" t="s">
        <v>13</v>
      </c>
      <c r="R1152">
        <v>46</v>
      </c>
    </row>
    <row r="1153" spans="1:18" x14ac:dyDescent="0.35">
      <c r="A1153" t="s">
        <v>1219</v>
      </c>
      <c r="B1153" t="s">
        <v>6670</v>
      </c>
      <c r="C1153">
        <v>44.75</v>
      </c>
      <c r="D1153">
        <v>5.09</v>
      </c>
      <c r="E1153" t="s">
        <v>2383</v>
      </c>
      <c r="F1153" t="s">
        <v>2380</v>
      </c>
      <c r="G1153" t="s">
        <v>2380</v>
      </c>
      <c r="H1153">
        <v>0</v>
      </c>
      <c r="I1153" t="s">
        <v>2380</v>
      </c>
      <c r="J1153" t="s">
        <v>8352</v>
      </c>
      <c r="K1153" t="s">
        <v>8369</v>
      </c>
      <c r="L1153" t="s">
        <v>9436</v>
      </c>
      <c r="M1153">
        <v>0</v>
      </c>
      <c r="N1153">
        <v>9787.32</v>
      </c>
      <c r="O1153" t="s">
        <v>11</v>
      </c>
      <c r="P1153" t="s">
        <v>12</v>
      </c>
      <c r="Q1153" t="s">
        <v>249</v>
      </c>
      <c r="R1153">
        <v>26</v>
      </c>
    </row>
    <row r="1154" spans="1:18" x14ac:dyDescent="0.35">
      <c r="A1154" t="s">
        <v>1218</v>
      </c>
      <c r="B1154" t="s">
        <v>5642</v>
      </c>
      <c r="C1154">
        <v>30.78</v>
      </c>
      <c r="D1154">
        <v>7.94</v>
      </c>
      <c r="E1154" t="s">
        <v>2380</v>
      </c>
      <c r="F1154" t="s">
        <v>2380</v>
      </c>
      <c r="G1154" t="s">
        <v>2380</v>
      </c>
      <c r="H1154">
        <v>2</v>
      </c>
      <c r="I1154" t="s">
        <v>2380</v>
      </c>
      <c r="J1154" t="s">
        <v>8352</v>
      </c>
      <c r="K1154" t="s">
        <v>8363</v>
      </c>
      <c r="L1154" t="s">
        <v>8752</v>
      </c>
      <c r="M1154">
        <v>1</v>
      </c>
      <c r="N1154">
        <v>9778.35</v>
      </c>
      <c r="O1154" t="s">
        <v>11</v>
      </c>
      <c r="P1154" t="s">
        <v>11</v>
      </c>
      <c r="Q1154" t="s">
        <v>247</v>
      </c>
      <c r="R1154">
        <v>49</v>
      </c>
    </row>
    <row r="1155" spans="1:18" x14ac:dyDescent="0.35">
      <c r="A1155" t="s">
        <v>1217</v>
      </c>
      <c r="B1155" t="s">
        <v>6673</v>
      </c>
      <c r="C1155">
        <v>21.86</v>
      </c>
      <c r="D1155">
        <v>10.95</v>
      </c>
      <c r="E1155" t="s">
        <v>2380</v>
      </c>
      <c r="F1155" t="s">
        <v>2380</v>
      </c>
      <c r="G1155" t="s">
        <v>2380</v>
      </c>
      <c r="H1155">
        <v>0</v>
      </c>
      <c r="I1155" t="s">
        <v>2380</v>
      </c>
      <c r="J1155" t="s">
        <v>8354</v>
      </c>
      <c r="K1155" t="s">
        <v>8363</v>
      </c>
      <c r="L1155" t="s">
        <v>9437</v>
      </c>
      <c r="M1155">
        <v>0</v>
      </c>
      <c r="N1155">
        <v>9764.08</v>
      </c>
      <c r="O1155" t="s">
        <v>12</v>
      </c>
      <c r="P1155" t="s">
        <v>16</v>
      </c>
      <c r="Q1155" t="s">
        <v>23</v>
      </c>
      <c r="R1155">
        <v>57</v>
      </c>
    </row>
    <row r="1156" spans="1:18" x14ac:dyDescent="0.35">
      <c r="A1156" t="s">
        <v>1216</v>
      </c>
      <c r="B1156" t="s">
        <v>6675</v>
      </c>
      <c r="C1156">
        <v>49.09</v>
      </c>
      <c r="D1156">
        <v>6.3</v>
      </c>
      <c r="E1156" t="s">
        <v>2383</v>
      </c>
      <c r="F1156" t="s">
        <v>2380</v>
      </c>
      <c r="G1156" t="s">
        <v>2380</v>
      </c>
      <c r="H1156">
        <v>0</v>
      </c>
      <c r="I1156" t="s">
        <v>2380</v>
      </c>
      <c r="J1156" t="s">
        <v>8352</v>
      </c>
      <c r="K1156" t="s">
        <v>8365</v>
      </c>
      <c r="L1156" t="s">
        <v>8987</v>
      </c>
      <c r="M1156">
        <v>0</v>
      </c>
      <c r="N1156">
        <v>9753.49</v>
      </c>
      <c r="O1156" t="s">
        <v>11</v>
      </c>
      <c r="P1156" t="s">
        <v>11</v>
      </c>
      <c r="Q1156" t="s">
        <v>23</v>
      </c>
      <c r="R1156">
        <v>21</v>
      </c>
    </row>
    <row r="1157" spans="1:18" x14ac:dyDescent="0.35">
      <c r="A1157" t="s">
        <v>1215</v>
      </c>
      <c r="B1157" t="s">
        <v>6677</v>
      </c>
      <c r="C1157">
        <v>47.74</v>
      </c>
      <c r="D1157">
        <v>8.0500000000000007</v>
      </c>
      <c r="E1157" t="s">
        <v>2383</v>
      </c>
      <c r="F1157" t="s">
        <v>2380</v>
      </c>
      <c r="G1157" t="s">
        <v>2380</v>
      </c>
      <c r="H1157">
        <v>2</v>
      </c>
      <c r="I1157" t="s">
        <v>2380</v>
      </c>
      <c r="J1157" t="s">
        <v>8352</v>
      </c>
      <c r="K1157" t="s">
        <v>8363</v>
      </c>
      <c r="L1157" t="s">
        <v>9438</v>
      </c>
      <c r="M1157">
        <v>1</v>
      </c>
      <c r="N1157">
        <v>9748.91</v>
      </c>
      <c r="O1157" t="s">
        <v>11</v>
      </c>
      <c r="P1157" t="s">
        <v>16</v>
      </c>
      <c r="Q1157" t="s">
        <v>13</v>
      </c>
      <c r="R1157">
        <v>52</v>
      </c>
    </row>
    <row r="1158" spans="1:18" x14ac:dyDescent="0.35">
      <c r="A1158" t="s">
        <v>1214</v>
      </c>
      <c r="B1158" t="s">
        <v>6679</v>
      </c>
      <c r="C1158">
        <v>30.2</v>
      </c>
      <c r="D1158">
        <v>9.8800000000000008</v>
      </c>
      <c r="E1158" t="s">
        <v>2383</v>
      </c>
      <c r="F1158" t="s">
        <v>2380</v>
      </c>
      <c r="G1158" t="s">
        <v>2380</v>
      </c>
      <c r="H1158">
        <v>2</v>
      </c>
      <c r="I1158" t="s">
        <v>2380</v>
      </c>
      <c r="J1158" t="s">
        <v>8352</v>
      </c>
      <c r="K1158" t="s">
        <v>8363</v>
      </c>
      <c r="L1158" t="s">
        <v>9439</v>
      </c>
      <c r="M1158">
        <v>1</v>
      </c>
      <c r="N1158">
        <v>9724.5300000000007</v>
      </c>
      <c r="O1158" t="s">
        <v>12</v>
      </c>
      <c r="P1158" t="s">
        <v>16</v>
      </c>
      <c r="Q1158" t="s">
        <v>42</v>
      </c>
      <c r="R1158">
        <v>52</v>
      </c>
    </row>
    <row r="1159" spans="1:18" x14ac:dyDescent="0.35">
      <c r="A1159" t="s">
        <v>1213</v>
      </c>
      <c r="B1159" t="s">
        <v>6681</v>
      </c>
      <c r="C1159">
        <v>33.25</v>
      </c>
      <c r="D1159">
        <v>7.42</v>
      </c>
      <c r="E1159" t="s">
        <v>2383</v>
      </c>
      <c r="F1159" t="s">
        <v>2380</v>
      </c>
      <c r="G1159" t="s">
        <v>2380</v>
      </c>
      <c r="H1159">
        <v>2</v>
      </c>
      <c r="I1159" t="s">
        <v>2380</v>
      </c>
      <c r="J1159" t="s">
        <v>8352</v>
      </c>
      <c r="K1159" t="s">
        <v>8363</v>
      </c>
      <c r="L1159" t="s">
        <v>9440</v>
      </c>
      <c r="M1159">
        <v>0</v>
      </c>
      <c r="N1159">
        <v>9722.77</v>
      </c>
      <c r="O1159" t="s">
        <v>12</v>
      </c>
      <c r="P1159" t="s">
        <v>16</v>
      </c>
      <c r="Q1159" t="s">
        <v>168</v>
      </c>
      <c r="R1159">
        <v>52</v>
      </c>
    </row>
    <row r="1160" spans="1:18" x14ac:dyDescent="0.35">
      <c r="A1160" t="s">
        <v>1212</v>
      </c>
      <c r="B1160" t="s">
        <v>6683</v>
      </c>
      <c r="C1160">
        <v>26.6</v>
      </c>
      <c r="D1160">
        <v>8.4499999999999993</v>
      </c>
      <c r="E1160" t="s">
        <v>2383</v>
      </c>
      <c r="F1160" t="s">
        <v>2380</v>
      </c>
      <c r="G1160" t="s">
        <v>2380</v>
      </c>
      <c r="H1160">
        <v>1</v>
      </c>
      <c r="I1160" t="s">
        <v>2380</v>
      </c>
      <c r="J1160" t="s">
        <v>8353</v>
      </c>
      <c r="K1160" t="s">
        <v>8363</v>
      </c>
      <c r="L1160" t="s">
        <v>8898</v>
      </c>
      <c r="M1160">
        <v>2</v>
      </c>
      <c r="N1160">
        <v>9715.84</v>
      </c>
      <c r="O1160" t="s">
        <v>11</v>
      </c>
      <c r="P1160" t="s">
        <v>16</v>
      </c>
      <c r="Q1160" t="s">
        <v>247</v>
      </c>
      <c r="R1160">
        <v>47</v>
      </c>
    </row>
    <row r="1161" spans="1:18" x14ac:dyDescent="0.35">
      <c r="A1161" t="s">
        <v>1211</v>
      </c>
      <c r="B1161" t="s">
        <v>6685</v>
      </c>
      <c r="C1161">
        <v>26.35</v>
      </c>
      <c r="D1161">
        <v>6.21</v>
      </c>
      <c r="E1161" t="s">
        <v>2380</v>
      </c>
      <c r="F1161" t="s">
        <v>2380</v>
      </c>
      <c r="G1161" t="s">
        <v>2380</v>
      </c>
      <c r="H1161">
        <v>2</v>
      </c>
      <c r="I1161" t="s">
        <v>2380</v>
      </c>
      <c r="J1161" t="s">
        <v>8353</v>
      </c>
      <c r="K1161" t="s">
        <v>8365</v>
      </c>
      <c r="L1161" t="s">
        <v>9403</v>
      </c>
      <c r="M1161">
        <v>0</v>
      </c>
      <c r="N1161">
        <v>9710.7099999999991</v>
      </c>
      <c r="O1161" t="s">
        <v>11</v>
      </c>
      <c r="P1161" t="s">
        <v>16</v>
      </c>
      <c r="Q1161" t="s">
        <v>300</v>
      </c>
      <c r="R1161">
        <v>50</v>
      </c>
    </row>
    <row r="1162" spans="1:18" x14ac:dyDescent="0.35">
      <c r="A1162" t="s">
        <v>1210</v>
      </c>
      <c r="B1162" t="s">
        <v>6687</v>
      </c>
      <c r="C1162">
        <v>39.994999999999997</v>
      </c>
      <c r="D1162">
        <v>4.6500000000000004</v>
      </c>
      <c r="E1162" t="s">
        <v>2380</v>
      </c>
      <c r="F1162" t="s">
        <v>2380</v>
      </c>
      <c r="G1162" t="s">
        <v>2380</v>
      </c>
      <c r="H1162">
        <v>0</v>
      </c>
      <c r="I1162" t="s">
        <v>2380</v>
      </c>
      <c r="J1162" t="s">
        <v>8352</v>
      </c>
      <c r="K1162" t="s">
        <v>8369</v>
      </c>
      <c r="L1162" t="s">
        <v>9441</v>
      </c>
      <c r="M1162">
        <v>3</v>
      </c>
      <c r="N1162">
        <v>9704.67</v>
      </c>
      <c r="O1162" t="s">
        <v>11</v>
      </c>
      <c r="P1162" t="s">
        <v>12</v>
      </c>
      <c r="Q1162" t="s">
        <v>247</v>
      </c>
      <c r="R1162">
        <v>45</v>
      </c>
    </row>
    <row r="1163" spans="1:18" x14ac:dyDescent="0.35">
      <c r="A1163" t="s">
        <v>1209</v>
      </c>
      <c r="B1163" t="s">
        <v>6040</v>
      </c>
      <c r="C1163">
        <v>22.92</v>
      </c>
      <c r="D1163">
        <v>5.87</v>
      </c>
      <c r="E1163" t="s">
        <v>2383</v>
      </c>
      <c r="F1163" t="s">
        <v>2380</v>
      </c>
      <c r="G1163" t="s">
        <v>2380</v>
      </c>
      <c r="H1163">
        <v>1</v>
      </c>
      <c r="I1163" t="s">
        <v>2380</v>
      </c>
      <c r="J1163" t="s">
        <v>8354</v>
      </c>
      <c r="K1163" t="s">
        <v>8365</v>
      </c>
      <c r="L1163" t="s">
        <v>8384</v>
      </c>
      <c r="M1163">
        <v>0</v>
      </c>
      <c r="N1163">
        <v>9698.42</v>
      </c>
      <c r="O1163" t="s">
        <v>12</v>
      </c>
      <c r="P1163" t="s">
        <v>12</v>
      </c>
      <c r="Q1163" t="s">
        <v>13</v>
      </c>
      <c r="R1163">
        <v>58</v>
      </c>
    </row>
    <row r="1164" spans="1:18" x14ac:dyDescent="0.35">
      <c r="A1164" t="s">
        <v>1208</v>
      </c>
      <c r="B1164" t="s">
        <v>6690</v>
      </c>
      <c r="C1164">
        <v>24.78</v>
      </c>
      <c r="D1164">
        <v>4.24</v>
      </c>
      <c r="E1164" t="s">
        <v>2383</v>
      </c>
      <c r="F1164" t="s">
        <v>2380</v>
      </c>
      <c r="G1164" t="s">
        <v>2380</v>
      </c>
      <c r="H1164">
        <v>2</v>
      </c>
      <c r="I1164" t="s">
        <v>2380</v>
      </c>
      <c r="J1164" t="s">
        <v>8354</v>
      </c>
      <c r="K1164" t="s">
        <v>8369</v>
      </c>
      <c r="L1164" t="s">
        <v>9442</v>
      </c>
      <c r="M1164">
        <v>0</v>
      </c>
      <c r="N1164">
        <v>9684.2900000000009</v>
      </c>
      <c r="O1164" t="s">
        <v>12</v>
      </c>
      <c r="P1164" t="s">
        <v>11</v>
      </c>
      <c r="Q1164" t="s">
        <v>13</v>
      </c>
      <c r="R1164">
        <v>56</v>
      </c>
    </row>
    <row r="1165" spans="1:18" x14ac:dyDescent="0.35">
      <c r="A1165" t="s">
        <v>1207</v>
      </c>
      <c r="B1165" t="s">
        <v>6692</v>
      </c>
      <c r="C1165">
        <v>34.07</v>
      </c>
      <c r="D1165">
        <v>7.81</v>
      </c>
      <c r="E1165" t="s">
        <v>2383</v>
      </c>
      <c r="F1165" t="s">
        <v>2380</v>
      </c>
      <c r="G1165" t="s">
        <v>2380</v>
      </c>
      <c r="H1165">
        <v>0</v>
      </c>
      <c r="I1165" t="s">
        <v>2380</v>
      </c>
      <c r="J1165" t="s">
        <v>8352</v>
      </c>
      <c r="K1165" t="s">
        <v>8363</v>
      </c>
      <c r="L1165" t="s">
        <v>9443</v>
      </c>
      <c r="M1165">
        <v>1</v>
      </c>
      <c r="N1165">
        <v>9664.34</v>
      </c>
      <c r="O1165" t="s">
        <v>11</v>
      </c>
      <c r="P1165" t="s">
        <v>12</v>
      </c>
      <c r="Q1165" t="s">
        <v>42</v>
      </c>
      <c r="R1165">
        <v>41</v>
      </c>
    </row>
    <row r="1166" spans="1:18" x14ac:dyDescent="0.35">
      <c r="A1166" t="s">
        <v>1206</v>
      </c>
      <c r="B1166" t="s">
        <v>6694</v>
      </c>
      <c r="C1166">
        <v>30.14</v>
      </c>
      <c r="D1166">
        <v>9.85</v>
      </c>
      <c r="E1166" t="s">
        <v>2380</v>
      </c>
      <c r="F1166" t="s">
        <v>2380</v>
      </c>
      <c r="G1166" t="s">
        <v>2380</v>
      </c>
      <c r="H1166">
        <v>0</v>
      </c>
      <c r="I1166" t="s">
        <v>2380</v>
      </c>
      <c r="J1166" t="s">
        <v>8352</v>
      </c>
      <c r="K1166" t="s">
        <v>8363</v>
      </c>
      <c r="L1166" t="s">
        <v>9444</v>
      </c>
      <c r="M1166">
        <v>0</v>
      </c>
      <c r="N1166">
        <v>9653.81</v>
      </c>
      <c r="O1166" t="s">
        <v>11</v>
      </c>
      <c r="P1166" t="s">
        <v>11</v>
      </c>
      <c r="Q1166" t="s">
        <v>42</v>
      </c>
      <c r="R1166">
        <v>48</v>
      </c>
    </row>
    <row r="1167" spans="1:18" x14ac:dyDescent="0.35">
      <c r="A1167" t="s">
        <v>1205</v>
      </c>
      <c r="B1167" t="s">
        <v>5131</v>
      </c>
      <c r="C1167">
        <v>18.05</v>
      </c>
      <c r="D1167">
        <v>6.94</v>
      </c>
      <c r="E1167" t="s">
        <v>2380</v>
      </c>
      <c r="F1167" t="s">
        <v>2380</v>
      </c>
      <c r="G1167" t="s">
        <v>2380</v>
      </c>
      <c r="H1167">
        <v>0</v>
      </c>
      <c r="I1167" t="s">
        <v>2380</v>
      </c>
      <c r="J1167" t="s">
        <v>8355</v>
      </c>
      <c r="K1167" t="s">
        <v>8363</v>
      </c>
      <c r="L1167" t="s">
        <v>9445</v>
      </c>
      <c r="M1167">
        <v>0</v>
      </c>
      <c r="N1167">
        <v>9644.25</v>
      </c>
      <c r="O1167" t="s">
        <v>11</v>
      </c>
      <c r="P1167" t="s">
        <v>16</v>
      </c>
      <c r="Q1167" t="s">
        <v>23</v>
      </c>
      <c r="R1167">
        <v>51</v>
      </c>
    </row>
    <row r="1168" spans="1:18" x14ac:dyDescent="0.35">
      <c r="A1168" t="s">
        <v>1204</v>
      </c>
      <c r="B1168" t="s">
        <v>4811</v>
      </c>
      <c r="C1168">
        <v>37.4</v>
      </c>
      <c r="D1168">
        <v>11.3</v>
      </c>
      <c r="E1168" t="s">
        <v>2383</v>
      </c>
      <c r="F1168" t="s">
        <v>2380</v>
      </c>
      <c r="G1168" t="s">
        <v>2380</v>
      </c>
      <c r="H1168">
        <v>2</v>
      </c>
      <c r="I1168" t="s">
        <v>2380</v>
      </c>
      <c r="J1168" t="s">
        <v>8352</v>
      </c>
      <c r="K1168" t="s">
        <v>8363</v>
      </c>
      <c r="L1168" t="s">
        <v>9446</v>
      </c>
      <c r="M1168">
        <v>0</v>
      </c>
      <c r="N1168">
        <v>9634.5400000000009</v>
      </c>
      <c r="O1168" t="s">
        <v>11</v>
      </c>
      <c r="P1168" t="s">
        <v>11</v>
      </c>
      <c r="Q1168" t="s">
        <v>42</v>
      </c>
      <c r="R1168">
        <v>52</v>
      </c>
    </row>
    <row r="1169" spans="1:18" x14ac:dyDescent="0.35">
      <c r="A1169" t="s">
        <v>1203</v>
      </c>
      <c r="B1169" t="s">
        <v>6698</v>
      </c>
      <c r="C1169">
        <v>25.75</v>
      </c>
      <c r="D1169">
        <v>9.23</v>
      </c>
      <c r="E1169" t="s">
        <v>2380</v>
      </c>
      <c r="F1169" t="s">
        <v>2380</v>
      </c>
      <c r="G1169" t="s">
        <v>2380</v>
      </c>
      <c r="H1169">
        <v>0</v>
      </c>
      <c r="I1169" t="s">
        <v>2380</v>
      </c>
      <c r="J1169" t="s">
        <v>8353</v>
      </c>
      <c r="K1169" t="s">
        <v>8363</v>
      </c>
      <c r="L1169" t="s">
        <v>9447</v>
      </c>
      <c r="M1169">
        <v>0</v>
      </c>
      <c r="N1169">
        <v>9630.91</v>
      </c>
      <c r="O1169" t="s">
        <v>12</v>
      </c>
      <c r="P1169" t="s">
        <v>11</v>
      </c>
      <c r="Q1169" t="s">
        <v>13</v>
      </c>
      <c r="R1169">
        <v>54</v>
      </c>
    </row>
    <row r="1170" spans="1:18" x14ac:dyDescent="0.35">
      <c r="A1170" t="s">
        <v>1202</v>
      </c>
      <c r="B1170" t="s">
        <v>6699</v>
      </c>
      <c r="C1170">
        <v>32.299999999999997</v>
      </c>
      <c r="D1170">
        <v>4.37</v>
      </c>
      <c r="E1170" t="s">
        <v>2380</v>
      </c>
      <c r="F1170" t="s">
        <v>2380</v>
      </c>
      <c r="G1170" t="s">
        <v>2380</v>
      </c>
      <c r="H1170">
        <v>2</v>
      </c>
      <c r="I1170" t="s">
        <v>2380</v>
      </c>
      <c r="J1170" t="s">
        <v>8352</v>
      </c>
      <c r="K1170" t="s">
        <v>8369</v>
      </c>
      <c r="L1170" t="s">
        <v>9448</v>
      </c>
      <c r="M1170">
        <v>2</v>
      </c>
      <c r="N1170">
        <v>9630.4</v>
      </c>
      <c r="O1170" t="s">
        <v>11</v>
      </c>
      <c r="P1170" t="s">
        <v>11</v>
      </c>
      <c r="Q1170" t="s">
        <v>42</v>
      </c>
      <c r="R1170">
        <v>50</v>
      </c>
    </row>
    <row r="1171" spans="1:18" x14ac:dyDescent="0.35">
      <c r="A1171" t="s">
        <v>1201</v>
      </c>
      <c r="B1171" t="s">
        <v>6701</v>
      </c>
      <c r="C1171">
        <v>28.61</v>
      </c>
      <c r="D1171">
        <v>5.76</v>
      </c>
      <c r="E1171" t="s">
        <v>2380</v>
      </c>
      <c r="F1171" t="s">
        <v>2380</v>
      </c>
      <c r="G1171" t="s">
        <v>2383</v>
      </c>
      <c r="H1171">
        <v>1</v>
      </c>
      <c r="I1171" t="s">
        <v>2380</v>
      </c>
      <c r="J1171" t="s">
        <v>8353</v>
      </c>
      <c r="K1171" t="s">
        <v>8365</v>
      </c>
      <c r="L1171" t="s">
        <v>9449</v>
      </c>
      <c r="M1171">
        <v>2</v>
      </c>
      <c r="N1171">
        <v>9630.2999999999993</v>
      </c>
      <c r="O1171" t="s">
        <v>11</v>
      </c>
      <c r="P1171" t="s">
        <v>11</v>
      </c>
      <c r="Q1171" t="s">
        <v>300</v>
      </c>
      <c r="R1171">
        <v>43</v>
      </c>
    </row>
    <row r="1172" spans="1:18" x14ac:dyDescent="0.35">
      <c r="A1172" t="s">
        <v>1200</v>
      </c>
      <c r="B1172" t="s">
        <v>6702</v>
      </c>
      <c r="C1172">
        <v>45.41</v>
      </c>
      <c r="D1172">
        <v>4.96</v>
      </c>
      <c r="E1172" t="s">
        <v>2380</v>
      </c>
      <c r="F1172" t="s">
        <v>2380</v>
      </c>
      <c r="G1172" t="s">
        <v>2380</v>
      </c>
      <c r="H1172">
        <v>1</v>
      </c>
      <c r="I1172" t="s">
        <v>2380</v>
      </c>
      <c r="J1172" t="s">
        <v>8352</v>
      </c>
      <c r="K1172" t="s">
        <v>8369</v>
      </c>
      <c r="L1172" t="s">
        <v>9450</v>
      </c>
      <c r="M1172">
        <v>0</v>
      </c>
      <c r="N1172">
        <v>9628.7900000000009</v>
      </c>
      <c r="O1172" t="s">
        <v>11</v>
      </c>
      <c r="P1172" t="s">
        <v>11</v>
      </c>
      <c r="Q1172" t="s">
        <v>535</v>
      </c>
      <c r="R1172">
        <v>24</v>
      </c>
    </row>
    <row r="1173" spans="1:18" x14ac:dyDescent="0.35">
      <c r="A1173" t="s">
        <v>1199</v>
      </c>
      <c r="B1173" t="s">
        <v>6704</v>
      </c>
      <c r="C1173">
        <v>31.2</v>
      </c>
      <c r="D1173">
        <v>11.04</v>
      </c>
      <c r="E1173" t="s">
        <v>2383</v>
      </c>
      <c r="F1173" t="s">
        <v>2380</v>
      </c>
      <c r="G1173" t="s">
        <v>2380</v>
      </c>
      <c r="H1173">
        <v>2</v>
      </c>
      <c r="I1173" t="s">
        <v>2380</v>
      </c>
      <c r="J1173" t="s">
        <v>8352</v>
      </c>
      <c r="K1173" t="s">
        <v>8363</v>
      </c>
      <c r="L1173" t="s">
        <v>9451</v>
      </c>
      <c r="M1173">
        <v>0</v>
      </c>
      <c r="N1173">
        <v>9625.92</v>
      </c>
      <c r="O1173" t="s">
        <v>11</v>
      </c>
      <c r="P1173" t="s">
        <v>12</v>
      </c>
      <c r="Q1173" t="s">
        <v>42</v>
      </c>
      <c r="R1173">
        <v>52</v>
      </c>
    </row>
    <row r="1174" spans="1:18" x14ac:dyDescent="0.35">
      <c r="A1174" t="s">
        <v>1198</v>
      </c>
      <c r="B1174" t="s">
        <v>6706</v>
      </c>
      <c r="C1174">
        <v>29.83</v>
      </c>
      <c r="D1174">
        <v>7.81</v>
      </c>
      <c r="E1174" t="s">
        <v>2383</v>
      </c>
      <c r="F1174" t="s">
        <v>2380</v>
      </c>
      <c r="G1174" t="s">
        <v>2380</v>
      </c>
      <c r="H1174">
        <v>1</v>
      </c>
      <c r="I1174" t="s">
        <v>2380</v>
      </c>
      <c r="J1174" t="s">
        <v>8353</v>
      </c>
      <c r="K1174" t="s">
        <v>8363</v>
      </c>
      <c r="L1174" t="s">
        <v>8657</v>
      </c>
      <c r="M1174">
        <v>3</v>
      </c>
      <c r="N1174">
        <v>9620.33</v>
      </c>
      <c r="O1174" t="s">
        <v>12</v>
      </c>
      <c r="P1174" t="s">
        <v>12</v>
      </c>
      <c r="Q1174" t="s">
        <v>23</v>
      </c>
      <c r="R1174">
        <v>47</v>
      </c>
    </row>
    <row r="1175" spans="1:18" x14ac:dyDescent="0.35">
      <c r="A1175" t="s">
        <v>1197</v>
      </c>
      <c r="B1175" t="s">
        <v>6708</v>
      </c>
      <c r="C1175">
        <v>29.06</v>
      </c>
      <c r="D1175">
        <v>4.55</v>
      </c>
      <c r="E1175" t="s">
        <v>2380</v>
      </c>
      <c r="F1175" t="s">
        <v>2380</v>
      </c>
      <c r="G1175" t="s">
        <v>2380</v>
      </c>
      <c r="H1175">
        <v>0</v>
      </c>
      <c r="I1175" t="s">
        <v>2380</v>
      </c>
      <c r="J1175" t="s">
        <v>8353</v>
      </c>
      <c r="K1175" t="s">
        <v>8369</v>
      </c>
      <c r="L1175" t="s">
        <v>9452</v>
      </c>
      <c r="M1175">
        <v>3</v>
      </c>
      <c r="N1175">
        <v>9619.18</v>
      </c>
      <c r="O1175" t="s">
        <v>11</v>
      </c>
      <c r="P1175" t="s">
        <v>16</v>
      </c>
      <c r="Q1175" t="s">
        <v>200</v>
      </c>
      <c r="R1175">
        <v>40</v>
      </c>
    </row>
    <row r="1176" spans="1:18" x14ac:dyDescent="0.35">
      <c r="A1176" t="s">
        <v>1196</v>
      </c>
      <c r="B1176" t="s">
        <v>6710</v>
      </c>
      <c r="C1176">
        <v>27.454999999999998</v>
      </c>
      <c r="D1176">
        <v>6.13</v>
      </c>
      <c r="E1176" t="s">
        <v>2380</v>
      </c>
      <c r="F1176" t="s">
        <v>2380</v>
      </c>
      <c r="G1176" t="s">
        <v>2380</v>
      </c>
      <c r="H1176">
        <v>2</v>
      </c>
      <c r="I1176" t="s">
        <v>2380</v>
      </c>
      <c r="J1176" t="s">
        <v>8353</v>
      </c>
      <c r="K1176" t="s">
        <v>8365</v>
      </c>
      <c r="L1176" t="s">
        <v>9453</v>
      </c>
      <c r="M1176">
        <v>1</v>
      </c>
      <c r="N1176">
        <v>9617.66</v>
      </c>
      <c r="O1176" t="s">
        <v>12</v>
      </c>
      <c r="P1176" t="s">
        <v>12</v>
      </c>
      <c r="Q1176" t="s">
        <v>168</v>
      </c>
      <c r="R1176">
        <v>50</v>
      </c>
    </row>
    <row r="1177" spans="1:18" x14ac:dyDescent="0.35">
      <c r="A1177" t="s">
        <v>1195</v>
      </c>
      <c r="B1177" t="s">
        <v>6712</v>
      </c>
      <c r="C1177">
        <v>23.01</v>
      </c>
      <c r="D1177">
        <v>6.04</v>
      </c>
      <c r="E1177" t="s">
        <v>2383</v>
      </c>
      <c r="F1177" t="s">
        <v>2380</v>
      </c>
      <c r="G1177" t="s">
        <v>2380</v>
      </c>
      <c r="H1177">
        <v>1</v>
      </c>
      <c r="I1177" t="s">
        <v>2380</v>
      </c>
      <c r="J1177" t="s">
        <v>8354</v>
      </c>
      <c r="K1177" t="s">
        <v>8365</v>
      </c>
      <c r="L1177" t="s">
        <v>9454</v>
      </c>
      <c r="M1177">
        <v>0</v>
      </c>
      <c r="N1177">
        <v>9597.6299999999992</v>
      </c>
      <c r="O1177" t="s">
        <v>12</v>
      </c>
      <c r="P1177" t="s">
        <v>12</v>
      </c>
      <c r="Q1177" t="s">
        <v>13</v>
      </c>
      <c r="R1177">
        <v>58</v>
      </c>
    </row>
    <row r="1178" spans="1:18" x14ac:dyDescent="0.35">
      <c r="A1178" t="s">
        <v>1194</v>
      </c>
      <c r="B1178" t="s">
        <v>6714</v>
      </c>
      <c r="C1178">
        <v>31.39</v>
      </c>
      <c r="D1178">
        <v>8.85</v>
      </c>
      <c r="E1178" t="s">
        <v>2383</v>
      </c>
      <c r="F1178" t="s">
        <v>2380</v>
      </c>
      <c r="G1178" t="s">
        <v>2380</v>
      </c>
      <c r="H1178">
        <v>0</v>
      </c>
      <c r="I1178" t="s">
        <v>2380</v>
      </c>
      <c r="J1178" t="s">
        <v>8352</v>
      </c>
      <c r="K1178" t="s">
        <v>8363</v>
      </c>
      <c r="L1178" t="s">
        <v>9455</v>
      </c>
      <c r="M1178">
        <v>1</v>
      </c>
      <c r="N1178">
        <v>9584.0400000000009</v>
      </c>
      <c r="O1178" t="s">
        <v>11</v>
      </c>
      <c r="P1178" t="s">
        <v>16</v>
      </c>
      <c r="Q1178" t="s">
        <v>300</v>
      </c>
      <c r="R1178">
        <v>41</v>
      </c>
    </row>
    <row r="1179" spans="1:18" x14ac:dyDescent="0.35">
      <c r="A1179" t="s">
        <v>1193</v>
      </c>
      <c r="B1179" t="s">
        <v>6716</v>
      </c>
      <c r="C1179">
        <v>34.770000000000003</v>
      </c>
      <c r="D1179">
        <v>10.54</v>
      </c>
      <c r="E1179" t="s">
        <v>2380</v>
      </c>
      <c r="F1179" t="s">
        <v>2380</v>
      </c>
      <c r="G1179" t="s">
        <v>2380</v>
      </c>
      <c r="H1179">
        <v>2</v>
      </c>
      <c r="I1179" t="s">
        <v>2380</v>
      </c>
      <c r="J1179" t="s">
        <v>8352</v>
      </c>
      <c r="K1179" t="s">
        <v>8363</v>
      </c>
      <c r="L1179" t="s">
        <v>9456</v>
      </c>
      <c r="M1179">
        <v>1</v>
      </c>
      <c r="N1179">
        <v>9583.89</v>
      </c>
      <c r="O1179" t="s">
        <v>11</v>
      </c>
      <c r="P1179" t="s">
        <v>12</v>
      </c>
      <c r="Q1179" t="s">
        <v>23</v>
      </c>
      <c r="R1179">
        <v>49</v>
      </c>
    </row>
    <row r="1180" spans="1:18" x14ac:dyDescent="0.35">
      <c r="A1180" t="s">
        <v>1192</v>
      </c>
      <c r="B1180" t="s">
        <v>4871</v>
      </c>
      <c r="C1180">
        <v>24.48</v>
      </c>
      <c r="D1180">
        <v>4.37</v>
      </c>
      <c r="E1180" t="s">
        <v>2383</v>
      </c>
      <c r="F1180" t="s">
        <v>2380</v>
      </c>
      <c r="G1180" t="s">
        <v>2380</v>
      </c>
      <c r="H1180">
        <v>2</v>
      </c>
      <c r="I1180" t="s">
        <v>2380</v>
      </c>
      <c r="J1180" t="s">
        <v>8354</v>
      </c>
      <c r="K1180" t="s">
        <v>8369</v>
      </c>
      <c r="L1180" t="s">
        <v>9457</v>
      </c>
      <c r="M1180">
        <v>0</v>
      </c>
      <c r="N1180">
        <v>9582.5400000000009</v>
      </c>
      <c r="O1180" t="s">
        <v>12</v>
      </c>
      <c r="P1180" t="s">
        <v>11</v>
      </c>
      <c r="Q1180" t="s">
        <v>13</v>
      </c>
      <c r="R1180">
        <v>56</v>
      </c>
    </row>
    <row r="1181" spans="1:18" x14ac:dyDescent="0.35">
      <c r="A1181" t="s">
        <v>1191</v>
      </c>
      <c r="B1181" t="s">
        <v>5091</v>
      </c>
      <c r="C1181">
        <v>22.61</v>
      </c>
      <c r="D1181">
        <v>9.6300000000000008</v>
      </c>
      <c r="E1181" t="s">
        <v>2380</v>
      </c>
      <c r="F1181" t="s">
        <v>2380</v>
      </c>
      <c r="G1181" t="s">
        <v>2380</v>
      </c>
      <c r="H1181">
        <v>2</v>
      </c>
      <c r="I1181" t="s">
        <v>2380</v>
      </c>
      <c r="J1181" t="s">
        <v>8354</v>
      </c>
      <c r="K1181" t="s">
        <v>8363</v>
      </c>
      <c r="L1181" t="s">
        <v>9458</v>
      </c>
      <c r="M1181">
        <v>1</v>
      </c>
      <c r="N1181">
        <v>9566.99</v>
      </c>
      <c r="O1181" t="s">
        <v>11</v>
      </c>
      <c r="P1181" t="s">
        <v>16</v>
      </c>
      <c r="Q1181" t="s">
        <v>23</v>
      </c>
      <c r="R1181">
        <v>49</v>
      </c>
    </row>
    <row r="1182" spans="1:18" x14ac:dyDescent="0.35">
      <c r="A1182" t="s">
        <v>1190</v>
      </c>
      <c r="B1182" t="s">
        <v>4786</v>
      </c>
      <c r="C1182">
        <v>34.299999999999997</v>
      </c>
      <c r="D1182">
        <v>10.37</v>
      </c>
      <c r="E1182" t="s">
        <v>2380</v>
      </c>
      <c r="F1182" t="s">
        <v>2380</v>
      </c>
      <c r="G1182" t="s">
        <v>2380</v>
      </c>
      <c r="H1182">
        <v>0</v>
      </c>
      <c r="I1182" t="s">
        <v>2380</v>
      </c>
      <c r="J1182" t="s">
        <v>8352</v>
      </c>
      <c r="K1182" t="s">
        <v>8363</v>
      </c>
      <c r="L1182" t="s">
        <v>9459</v>
      </c>
      <c r="M1182">
        <v>3</v>
      </c>
      <c r="N1182">
        <v>9563.0300000000007</v>
      </c>
      <c r="O1182" t="s">
        <v>12</v>
      </c>
      <c r="P1182" t="s">
        <v>16</v>
      </c>
      <c r="Q1182" t="s">
        <v>42</v>
      </c>
      <c r="R1182">
        <v>48</v>
      </c>
    </row>
    <row r="1183" spans="1:18" x14ac:dyDescent="0.35">
      <c r="A1183" t="s">
        <v>1189</v>
      </c>
      <c r="B1183" t="s">
        <v>6720</v>
      </c>
      <c r="C1183">
        <v>46.09</v>
      </c>
      <c r="D1183">
        <v>5.44</v>
      </c>
      <c r="E1183" t="s">
        <v>2380</v>
      </c>
      <c r="F1183" t="s">
        <v>2380</v>
      </c>
      <c r="G1183" t="s">
        <v>2380</v>
      </c>
      <c r="H1183">
        <v>2</v>
      </c>
      <c r="I1183" t="s">
        <v>2380</v>
      </c>
      <c r="J1183" t="s">
        <v>8352</v>
      </c>
      <c r="K1183" t="s">
        <v>8369</v>
      </c>
      <c r="L1183" t="s">
        <v>9460</v>
      </c>
      <c r="M1183">
        <v>1</v>
      </c>
      <c r="N1183">
        <v>9549.57</v>
      </c>
      <c r="O1183" t="s">
        <v>11</v>
      </c>
      <c r="P1183" t="s">
        <v>16</v>
      </c>
      <c r="Q1183" t="s">
        <v>13</v>
      </c>
      <c r="R1183">
        <v>50</v>
      </c>
    </row>
    <row r="1184" spans="1:18" x14ac:dyDescent="0.35">
      <c r="A1184" t="s">
        <v>1188</v>
      </c>
      <c r="B1184" t="s">
        <v>6722</v>
      </c>
      <c r="C1184">
        <v>44.744999999999997</v>
      </c>
      <c r="D1184">
        <v>5.19</v>
      </c>
      <c r="E1184" t="s">
        <v>2380</v>
      </c>
      <c r="F1184" t="s">
        <v>2380</v>
      </c>
      <c r="G1184" t="s">
        <v>2380</v>
      </c>
      <c r="H1184">
        <v>2</v>
      </c>
      <c r="I1184" t="s">
        <v>2380</v>
      </c>
      <c r="J1184" t="s">
        <v>8352</v>
      </c>
      <c r="K1184" t="s">
        <v>8369</v>
      </c>
      <c r="L1184" t="s">
        <v>9460</v>
      </c>
      <c r="M1184">
        <v>0</v>
      </c>
      <c r="N1184">
        <v>9541.7000000000007</v>
      </c>
      <c r="O1184" t="s">
        <v>11</v>
      </c>
      <c r="P1184" t="s">
        <v>16</v>
      </c>
      <c r="Q1184" t="s">
        <v>247</v>
      </c>
      <c r="R1184">
        <v>50</v>
      </c>
    </row>
    <row r="1185" spans="1:18" x14ac:dyDescent="0.35">
      <c r="A1185" t="s">
        <v>1187</v>
      </c>
      <c r="B1185" t="s">
        <v>6724</v>
      </c>
      <c r="C1185">
        <v>26.33</v>
      </c>
      <c r="D1185">
        <v>11.8</v>
      </c>
      <c r="E1185" t="s">
        <v>2383</v>
      </c>
      <c r="F1185" t="s">
        <v>2380</v>
      </c>
      <c r="G1185" t="s">
        <v>2380</v>
      </c>
      <c r="H1185">
        <v>1</v>
      </c>
      <c r="I1185" t="s">
        <v>2380</v>
      </c>
      <c r="J1185" t="s">
        <v>8353</v>
      </c>
      <c r="K1185" t="s">
        <v>8363</v>
      </c>
      <c r="L1185" t="s">
        <v>9461</v>
      </c>
      <c r="M1185">
        <v>1</v>
      </c>
      <c r="N1185">
        <v>9540.17</v>
      </c>
      <c r="O1185" t="s">
        <v>11</v>
      </c>
      <c r="P1185" t="s">
        <v>11</v>
      </c>
      <c r="Q1185" t="s">
        <v>247</v>
      </c>
      <c r="R1185">
        <v>47</v>
      </c>
    </row>
    <row r="1186" spans="1:18" x14ac:dyDescent="0.35">
      <c r="A1186" t="s">
        <v>1186</v>
      </c>
      <c r="B1186" t="s">
        <v>6726</v>
      </c>
      <c r="C1186">
        <v>26.6</v>
      </c>
      <c r="D1186">
        <v>8.3800000000000008</v>
      </c>
      <c r="E1186" t="s">
        <v>2380</v>
      </c>
      <c r="F1186" t="s">
        <v>2380</v>
      </c>
      <c r="G1186" t="s">
        <v>2380</v>
      </c>
      <c r="H1186">
        <v>2</v>
      </c>
      <c r="I1186" t="s">
        <v>2380</v>
      </c>
      <c r="J1186" t="s">
        <v>8353</v>
      </c>
      <c r="K1186" t="s">
        <v>8363</v>
      </c>
      <c r="L1186" t="s">
        <v>9462</v>
      </c>
      <c r="M1186">
        <v>0</v>
      </c>
      <c r="N1186">
        <v>9538.65</v>
      </c>
      <c r="O1186" t="s">
        <v>11</v>
      </c>
      <c r="P1186" t="s">
        <v>12</v>
      </c>
      <c r="Q1186" t="s">
        <v>300</v>
      </c>
      <c r="R1186">
        <v>49</v>
      </c>
    </row>
    <row r="1187" spans="1:18" x14ac:dyDescent="0.35">
      <c r="A1187" t="s">
        <v>1185</v>
      </c>
      <c r="B1187" t="s">
        <v>4780</v>
      </c>
      <c r="C1187">
        <v>27.5</v>
      </c>
      <c r="D1187">
        <v>7.58</v>
      </c>
      <c r="E1187" t="s">
        <v>2380</v>
      </c>
      <c r="F1187" t="s">
        <v>2380</v>
      </c>
      <c r="G1187" t="s">
        <v>2380</v>
      </c>
      <c r="H1187">
        <v>0</v>
      </c>
      <c r="I1187" t="s">
        <v>2380</v>
      </c>
      <c r="J1187" t="s">
        <v>8353</v>
      </c>
      <c r="K1187" t="s">
        <v>8363</v>
      </c>
      <c r="L1187" t="s">
        <v>9463</v>
      </c>
      <c r="M1187">
        <v>0</v>
      </c>
      <c r="N1187">
        <v>9528.9</v>
      </c>
      <c r="O1187" t="s">
        <v>11</v>
      </c>
      <c r="P1187" t="s">
        <v>11</v>
      </c>
      <c r="Q1187" t="s">
        <v>42</v>
      </c>
      <c r="R1187">
        <v>51</v>
      </c>
    </row>
    <row r="1188" spans="1:18" x14ac:dyDescent="0.35">
      <c r="A1188" t="s">
        <v>1184</v>
      </c>
      <c r="B1188" t="s">
        <v>6729</v>
      </c>
      <c r="C1188">
        <v>41.55</v>
      </c>
      <c r="D1188">
        <v>4.6100000000000003</v>
      </c>
      <c r="E1188" t="s">
        <v>2380</v>
      </c>
      <c r="F1188" t="s">
        <v>2380</v>
      </c>
      <c r="G1188" t="s">
        <v>2380</v>
      </c>
      <c r="H1188">
        <v>1</v>
      </c>
      <c r="I1188" t="s">
        <v>2380</v>
      </c>
      <c r="J1188" t="s">
        <v>8352</v>
      </c>
      <c r="K1188" t="s">
        <v>8369</v>
      </c>
      <c r="L1188" t="s">
        <v>9464</v>
      </c>
      <c r="M1188">
        <v>0</v>
      </c>
      <c r="N1188">
        <v>9507.68</v>
      </c>
      <c r="O1188" t="s">
        <v>11</v>
      </c>
      <c r="P1188" t="s">
        <v>16</v>
      </c>
      <c r="Q1188" t="s">
        <v>23</v>
      </c>
      <c r="R1188">
        <v>30</v>
      </c>
    </row>
    <row r="1189" spans="1:18" x14ac:dyDescent="0.35">
      <c r="A1189" t="s">
        <v>1183</v>
      </c>
      <c r="B1189" t="s">
        <v>6730</v>
      </c>
      <c r="C1189">
        <v>41.47</v>
      </c>
      <c r="D1189">
        <v>4.7</v>
      </c>
      <c r="E1189" t="s">
        <v>2383</v>
      </c>
      <c r="F1189" t="s">
        <v>2380</v>
      </c>
      <c r="G1189" t="s">
        <v>2383</v>
      </c>
      <c r="H1189">
        <v>1</v>
      </c>
      <c r="I1189" t="s">
        <v>2380</v>
      </c>
      <c r="J1189" t="s">
        <v>8352</v>
      </c>
      <c r="K1189" t="s">
        <v>8369</v>
      </c>
      <c r="L1189" t="s">
        <v>9465</v>
      </c>
      <c r="M1189">
        <v>0</v>
      </c>
      <c r="N1189">
        <v>9504.31</v>
      </c>
      <c r="O1189" t="s">
        <v>12</v>
      </c>
      <c r="P1189" t="s">
        <v>11</v>
      </c>
      <c r="Q1189" t="s">
        <v>13</v>
      </c>
      <c r="R1189">
        <v>53</v>
      </c>
    </row>
    <row r="1190" spans="1:18" x14ac:dyDescent="0.35">
      <c r="A1190" t="s">
        <v>1182</v>
      </c>
      <c r="B1190" t="s">
        <v>6732</v>
      </c>
      <c r="C1190">
        <v>24.795000000000002</v>
      </c>
      <c r="D1190">
        <v>6.05</v>
      </c>
      <c r="E1190" t="s">
        <v>2383</v>
      </c>
      <c r="F1190" t="s">
        <v>2380</v>
      </c>
      <c r="G1190" t="s">
        <v>2380</v>
      </c>
      <c r="H1190">
        <v>0</v>
      </c>
      <c r="I1190" t="s">
        <v>2380</v>
      </c>
      <c r="J1190" t="s">
        <v>8354</v>
      </c>
      <c r="K1190" t="s">
        <v>8365</v>
      </c>
      <c r="L1190" t="s">
        <v>8434</v>
      </c>
      <c r="M1190">
        <v>3</v>
      </c>
      <c r="N1190">
        <v>9500.57</v>
      </c>
      <c r="O1190" t="s">
        <v>11</v>
      </c>
      <c r="P1190" t="s">
        <v>12</v>
      </c>
      <c r="Q1190" t="s">
        <v>356</v>
      </c>
      <c r="R1190">
        <v>46</v>
      </c>
    </row>
    <row r="1191" spans="1:18" x14ac:dyDescent="0.35">
      <c r="A1191" t="s">
        <v>1181</v>
      </c>
      <c r="B1191" t="s">
        <v>6734</v>
      </c>
      <c r="C1191">
        <v>29.48</v>
      </c>
      <c r="D1191">
        <v>5.63</v>
      </c>
      <c r="E1191" t="s">
        <v>2383</v>
      </c>
      <c r="F1191" t="s">
        <v>2380</v>
      </c>
      <c r="G1191" t="s">
        <v>2383</v>
      </c>
      <c r="H1191">
        <v>1</v>
      </c>
      <c r="I1191" t="s">
        <v>2380</v>
      </c>
      <c r="J1191" t="s">
        <v>8353</v>
      </c>
      <c r="K1191" t="s">
        <v>8369</v>
      </c>
      <c r="L1191" t="s">
        <v>9466</v>
      </c>
      <c r="M1191">
        <v>0</v>
      </c>
      <c r="N1191">
        <v>9487.64</v>
      </c>
      <c r="O1191" t="s">
        <v>11</v>
      </c>
      <c r="P1191" t="s">
        <v>11</v>
      </c>
      <c r="Q1191" t="s">
        <v>13</v>
      </c>
      <c r="R1191">
        <v>54</v>
      </c>
    </row>
    <row r="1192" spans="1:18" x14ac:dyDescent="0.35">
      <c r="A1192" t="s">
        <v>1180</v>
      </c>
      <c r="B1192" t="s">
        <v>6736</v>
      </c>
      <c r="C1192">
        <v>28.09</v>
      </c>
      <c r="D1192">
        <v>6.06</v>
      </c>
      <c r="E1192" t="s">
        <v>2380</v>
      </c>
      <c r="F1192" t="s">
        <v>2380</v>
      </c>
      <c r="G1192" t="s">
        <v>2383</v>
      </c>
      <c r="H1192">
        <v>1</v>
      </c>
      <c r="I1192" t="s">
        <v>2380</v>
      </c>
      <c r="J1192" t="s">
        <v>8353</v>
      </c>
      <c r="K1192" t="s">
        <v>8365</v>
      </c>
      <c r="L1192" t="s">
        <v>9467</v>
      </c>
      <c r="M1192">
        <v>2</v>
      </c>
      <c r="N1192">
        <v>9453.92</v>
      </c>
      <c r="O1192" t="s">
        <v>11</v>
      </c>
      <c r="P1192" t="s">
        <v>11</v>
      </c>
      <c r="Q1192" t="s">
        <v>300</v>
      </c>
      <c r="R1192">
        <v>43</v>
      </c>
    </row>
    <row r="1193" spans="1:18" x14ac:dyDescent="0.35">
      <c r="A1193" t="s">
        <v>1179</v>
      </c>
      <c r="B1193" t="s">
        <v>5194</v>
      </c>
      <c r="C1193">
        <v>32.729999999999997</v>
      </c>
      <c r="D1193">
        <v>5.19</v>
      </c>
      <c r="E1193" t="s">
        <v>2380</v>
      </c>
      <c r="F1193" t="s">
        <v>2380</v>
      </c>
      <c r="G1193" t="s">
        <v>2380</v>
      </c>
      <c r="H1193">
        <v>1</v>
      </c>
      <c r="I1193" t="s">
        <v>2380</v>
      </c>
      <c r="J1193" t="s">
        <v>8352</v>
      </c>
      <c r="K1193" t="s">
        <v>8369</v>
      </c>
      <c r="L1193" t="s">
        <v>9468</v>
      </c>
      <c r="M1193">
        <v>3</v>
      </c>
      <c r="N1193">
        <v>9448.42</v>
      </c>
      <c r="O1193" t="s">
        <v>11</v>
      </c>
      <c r="P1193" t="s">
        <v>12</v>
      </c>
      <c r="Q1193" t="s">
        <v>300</v>
      </c>
      <c r="R1193">
        <v>35</v>
      </c>
    </row>
    <row r="1194" spans="1:18" x14ac:dyDescent="0.35">
      <c r="A1194" t="s">
        <v>1178</v>
      </c>
      <c r="B1194" t="s">
        <v>5374</v>
      </c>
      <c r="C1194">
        <v>27.36</v>
      </c>
      <c r="D1194">
        <v>8.9600000000000009</v>
      </c>
      <c r="E1194" t="s">
        <v>2380</v>
      </c>
      <c r="F1194" t="s">
        <v>2380</v>
      </c>
      <c r="G1194" t="s">
        <v>2380</v>
      </c>
      <c r="H1194">
        <v>0</v>
      </c>
      <c r="I1194" t="s">
        <v>2380</v>
      </c>
      <c r="J1194" t="s">
        <v>8353</v>
      </c>
      <c r="K1194" t="s">
        <v>8363</v>
      </c>
      <c r="L1194" t="s">
        <v>9469</v>
      </c>
      <c r="M1194">
        <v>1</v>
      </c>
      <c r="N1194">
        <v>9447.3799999999992</v>
      </c>
      <c r="O1194" t="s">
        <v>11</v>
      </c>
      <c r="P1194" t="s">
        <v>12</v>
      </c>
      <c r="Q1194" t="s">
        <v>247</v>
      </c>
      <c r="R1194">
        <v>49</v>
      </c>
    </row>
    <row r="1195" spans="1:18" x14ac:dyDescent="0.35">
      <c r="A1195" t="s">
        <v>1177</v>
      </c>
      <c r="B1195" t="s">
        <v>4945</v>
      </c>
      <c r="C1195">
        <v>27.265000000000001</v>
      </c>
      <c r="D1195">
        <v>11.39</v>
      </c>
      <c r="E1195" t="s">
        <v>2380</v>
      </c>
      <c r="F1195" t="s">
        <v>2380</v>
      </c>
      <c r="G1195" t="s">
        <v>2380</v>
      </c>
      <c r="H1195">
        <v>0</v>
      </c>
      <c r="I1195" t="s">
        <v>2380</v>
      </c>
      <c r="J1195" t="s">
        <v>8353</v>
      </c>
      <c r="K1195" t="s">
        <v>8363</v>
      </c>
      <c r="L1195" t="s">
        <v>9470</v>
      </c>
      <c r="M1195">
        <v>1</v>
      </c>
      <c r="N1195">
        <v>9447.25</v>
      </c>
      <c r="O1195" t="s">
        <v>11</v>
      </c>
      <c r="P1195" t="s">
        <v>16</v>
      </c>
      <c r="Q1195" t="s">
        <v>247</v>
      </c>
      <c r="R1195">
        <v>48</v>
      </c>
    </row>
    <row r="1196" spans="1:18" x14ac:dyDescent="0.35">
      <c r="A1196" t="s">
        <v>1176</v>
      </c>
      <c r="B1196" t="s">
        <v>6741</v>
      </c>
      <c r="C1196">
        <v>48.07</v>
      </c>
      <c r="D1196">
        <v>4.0599999999999996</v>
      </c>
      <c r="E1196" t="s">
        <v>2383</v>
      </c>
      <c r="F1196" t="s">
        <v>2380</v>
      </c>
      <c r="G1196" t="s">
        <v>2380</v>
      </c>
      <c r="H1196">
        <v>0</v>
      </c>
      <c r="I1196" t="s">
        <v>2380</v>
      </c>
      <c r="J1196" t="s">
        <v>8352</v>
      </c>
      <c r="K1196" t="s">
        <v>8369</v>
      </c>
      <c r="L1196" t="s">
        <v>9471</v>
      </c>
      <c r="M1196">
        <v>2</v>
      </c>
      <c r="N1196">
        <v>9432.93</v>
      </c>
      <c r="O1196" t="s">
        <v>11</v>
      </c>
      <c r="P1196" t="s">
        <v>16</v>
      </c>
      <c r="Q1196" t="s">
        <v>247</v>
      </c>
      <c r="R1196">
        <v>46</v>
      </c>
    </row>
    <row r="1197" spans="1:18" x14ac:dyDescent="0.35">
      <c r="A1197" t="s">
        <v>1175</v>
      </c>
      <c r="B1197" t="s">
        <v>6743</v>
      </c>
      <c r="C1197">
        <v>30.8</v>
      </c>
      <c r="D1197">
        <v>5.23</v>
      </c>
      <c r="E1197" t="s">
        <v>2383</v>
      </c>
      <c r="F1197" t="s">
        <v>2380</v>
      </c>
      <c r="G1197" t="s">
        <v>2380</v>
      </c>
      <c r="H1197">
        <v>0</v>
      </c>
      <c r="I1197" t="s">
        <v>2380</v>
      </c>
      <c r="J1197" t="s">
        <v>8352</v>
      </c>
      <c r="K1197" t="s">
        <v>8369</v>
      </c>
      <c r="L1197" t="s">
        <v>9472</v>
      </c>
      <c r="M1197">
        <v>3</v>
      </c>
      <c r="N1197">
        <v>9414.92</v>
      </c>
      <c r="O1197" t="s">
        <v>11</v>
      </c>
      <c r="P1197" t="s">
        <v>11</v>
      </c>
      <c r="Q1197" t="s">
        <v>42</v>
      </c>
      <c r="R1197">
        <v>46</v>
      </c>
    </row>
    <row r="1198" spans="1:18" x14ac:dyDescent="0.35">
      <c r="A1198" t="s">
        <v>1174</v>
      </c>
      <c r="B1198" t="s">
        <v>6745</v>
      </c>
      <c r="C1198">
        <v>32.299999999999997</v>
      </c>
      <c r="D1198">
        <v>5.05</v>
      </c>
      <c r="E1198" t="s">
        <v>2383</v>
      </c>
      <c r="F1198" t="s">
        <v>2380</v>
      </c>
      <c r="G1198" t="s">
        <v>2380</v>
      </c>
      <c r="H1198">
        <v>0</v>
      </c>
      <c r="I1198" t="s">
        <v>2380</v>
      </c>
      <c r="J1198" t="s">
        <v>8352</v>
      </c>
      <c r="K1198" t="s">
        <v>8369</v>
      </c>
      <c r="L1198" t="s">
        <v>9473</v>
      </c>
      <c r="M1198">
        <v>2</v>
      </c>
      <c r="N1198">
        <v>9411.01</v>
      </c>
      <c r="O1198" t="s">
        <v>11</v>
      </c>
      <c r="P1198" t="s">
        <v>12</v>
      </c>
      <c r="Q1198" t="s">
        <v>247</v>
      </c>
      <c r="R1198">
        <v>46</v>
      </c>
    </row>
    <row r="1199" spans="1:18" x14ac:dyDescent="0.35">
      <c r="A1199" t="s">
        <v>1173</v>
      </c>
      <c r="B1199" t="s">
        <v>6476</v>
      </c>
      <c r="C1199">
        <v>39.700000000000003</v>
      </c>
      <c r="D1199">
        <v>7.34</v>
      </c>
      <c r="E1199" t="s">
        <v>2380</v>
      </c>
      <c r="F1199" t="s">
        <v>2380</v>
      </c>
      <c r="G1199" t="s">
        <v>2380</v>
      </c>
      <c r="H1199">
        <v>0</v>
      </c>
      <c r="I1199" t="s">
        <v>2380</v>
      </c>
      <c r="J1199" t="s">
        <v>8352</v>
      </c>
      <c r="K1199" t="s">
        <v>8363</v>
      </c>
      <c r="L1199" t="s">
        <v>9474</v>
      </c>
      <c r="M1199">
        <v>1</v>
      </c>
      <c r="N1199">
        <v>9391.35</v>
      </c>
      <c r="O1199" t="s">
        <v>12</v>
      </c>
      <c r="P1199" t="s">
        <v>12</v>
      </c>
      <c r="Q1199" t="s">
        <v>42</v>
      </c>
      <c r="R1199">
        <v>51</v>
      </c>
    </row>
    <row r="1200" spans="1:18" x14ac:dyDescent="0.35">
      <c r="A1200" t="s">
        <v>1172</v>
      </c>
      <c r="B1200" t="s">
        <v>6748</v>
      </c>
      <c r="C1200">
        <v>35.97</v>
      </c>
      <c r="D1200">
        <v>8.1300000000000008</v>
      </c>
      <c r="E1200" t="s">
        <v>2380</v>
      </c>
      <c r="F1200" t="s">
        <v>2380</v>
      </c>
      <c r="G1200" t="s">
        <v>2380</v>
      </c>
      <c r="H1200">
        <v>0</v>
      </c>
      <c r="I1200" t="s">
        <v>2380</v>
      </c>
      <c r="J1200" t="s">
        <v>8352</v>
      </c>
      <c r="K1200" t="s">
        <v>8363</v>
      </c>
      <c r="L1200" t="s">
        <v>9475</v>
      </c>
      <c r="M1200">
        <v>1</v>
      </c>
      <c r="N1200">
        <v>9386.16</v>
      </c>
      <c r="O1200" t="s">
        <v>12</v>
      </c>
      <c r="P1200" t="s">
        <v>11</v>
      </c>
      <c r="Q1200" t="s">
        <v>13</v>
      </c>
      <c r="R1200">
        <v>51</v>
      </c>
    </row>
    <row r="1201" spans="1:18" x14ac:dyDescent="0.35">
      <c r="A1201" t="s">
        <v>1171</v>
      </c>
      <c r="B1201" t="s">
        <v>6334</v>
      </c>
      <c r="C1201">
        <v>25.86</v>
      </c>
      <c r="D1201">
        <v>6.68</v>
      </c>
      <c r="E1201" t="s">
        <v>2383</v>
      </c>
      <c r="F1201" t="s">
        <v>2380</v>
      </c>
      <c r="G1201" t="s">
        <v>2380</v>
      </c>
      <c r="H1201">
        <v>1</v>
      </c>
      <c r="I1201" t="s">
        <v>2380</v>
      </c>
      <c r="J1201" t="s">
        <v>8353</v>
      </c>
      <c r="K1201" t="s">
        <v>8363</v>
      </c>
      <c r="L1201" t="s">
        <v>8474</v>
      </c>
      <c r="M1201">
        <v>1</v>
      </c>
      <c r="N1201">
        <v>9380.75</v>
      </c>
      <c r="O1201" t="s">
        <v>11</v>
      </c>
      <c r="P1201" t="s">
        <v>11</v>
      </c>
      <c r="Q1201" t="s">
        <v>247</v>
      </c>
      <c r="R1201">
        <v>47</v>
      </c>
    </row>
    <row r="1202" spans="1:18" x14ac:dyDescent="0.35">
      <c r="A1202" t="s">
        <v>1170</v>
      </c>
      <c r="B1202" t="s">
        <v>4831</v>
      </c>
      <c r="C1202">
        <v>30.03</v>
      </c>
      <c r="D1202">
        <v>11.51</v>
      </c>
      <c r="E1202" t="s">
        <v>2380</v>
      </c>
      <c r="F1202" t="s">
        <v>2380</v>
      </c>
      <c r="G1202" t="s">
        <v>2380</v>
      </c>
      <c r="H1202">
        <v>0</v>
      </c>
      <c r="I1202" t="s">
        <v>2380</v>
      </c>
      <c r="J1202" t="s">
        <v>8352</v>
      </c>
      <c r="K1202" t="s">
        <v>8363</v>
      </c>
      <c r="L1202" t="s">
        <v>9476</v>
      </c>
      <c r="M1202">
        <v>1</v>
      </c>
      <c r="N1202">
        <v>9377.9</v>
      </c>
      <c r="O1202" t="s">
        <v>11</v>
      </c>
      <c r="P1202" t="s">
        <v>16</v>
      </c>
      <c r="Q1202" t="s">
        <v>13</v>
      </c>
      <c r="R1202">
        <v>51</v>
      </c>
    </row>
    <row r="1203" spans="1:18" x14ac:dyDescent="0.35">
      <c r="A1203" t="s">
        <v>1169</v>
      </c>
      <c r="B1203" t="s">
        <v>6751</v>
      </c>
      <c r="C1203">
        <v>25.76</v>
      </c>
      <c r="D1203">
        <v>6.02</v>
      </c>
      <c r="E1203" t="s">
        <v>2383</v>
      </c>
      <c r="F1203" t="s">
        <v>2380</v>
      </c>
      <c r="G1203" t="s">
        <v>2383</v>
      </c>
      <c r="H1203">
        <v>1</v>
      </c>
      <c r="I1203" t="s">
        <v>2380</v>
      </c>
      <c r="J1203" t="s">
        <v>8353</v>
      </c>
      <c r="K1203" t="s">
        <v>8365</v>
      </c>
      <c r="L1203" t="s">
        <v>9477</v>
      </c>
      <c r="M1203">
        <v>0</v>
      </c>
      <c r="N1203">
        <v>9377.4500000000007</v>
      </c>
      <c r="O1203" t="s">
        <v>11</v>
      </c>
      <c r="P1203" t="s">
        <v>12</v>
      </c>
      <c r="Q1203" t="s">
        <v>13</v>
      </c>
      <c r="R1203">
        <v>53</v>
      </c>
    </row>
    <row r="1204" spans="1:18" x14ac:dyDescent="0.35">
      <c r="A1204" t="s">
        <v>1168</v>
      </c>
      <c r="B1204" t="s">
        <v>6753</v>
      </c>
      <c r="C1204">
        <v>22.42</v>
      </c>
      <c r="D1204">
        <v>7.96</v>
      </c>
      <c r="E1204" t="s">
        <v>2380</v>
      </c>
      <c r="F1204" t="s">
        <v>2380</v>
      </c>
      <c r="G1204" t="s">
        <v>2380</v>
      </c>
      <c r="H1204">
        <v>0</v>
      </c>
      <c r="I1204" t="s">
        <v>2380</v>
      </c>
      <c r="J1204" t="s">
        <v>8354</v>
      </c>
      <c r="K1204" t="s">
        <v>8363</v>
      </c>
      <c r="L1204" t="s">
        <v>9478</v>
      </c>
      <c r="M1204">
        <v>0</v>
      </c>
      <c r="N1204">
        <v>9361.33</v>
      </c>
      <c r="O1204" t="s">
        <v>12</v>
      </c>
      <c r="P1204" t="s">
        <v>16</v>
      </c>
      <c r="Q1204" t="s">
        <v>168</v>
      </c>
      <c r="R1204">
        <v>51</v>
      </c>
    </row>
    <row r="1205" spans="1:18" x14ac:dyDescent="0.35">
      <c r="A1205" t="s">
        <v>1167</v>
      </c>
      <c r="B1205" t="s">
        <v>5369</v>
      </c>
      <c r="C1205">
        <v>33.18</v>
      </c>
      <c r="D1205">
        <v>6.01</v>
      </c>
      <c r="E1205" t="s">
        <v>2383</v>
      </c>
      <c r="F1205" t="s">
        <v>2380</v>
      </c>
      <c r="G1205" t="s">
        <v>2380</v>
      </c>
      <c r="H1205">
        <v>1</v>
      </c>
      <c r="I1205" t="s">
        <v>2380</v>
      </c>
      <c r="J1205" t="s">
        <v>8352</v>
      </c>
      <c r="K1205" t="s">
        <v>8365</v>
      </c>
      <c r="L1205" t="s">
        <v>9479</v>
      </c>
      <c r="M1205">
        <v>3</v>
      </c>
      <c r="N1205">
        <v>9344.2000000000007</v>
      </c>
      <c r="O1205" t="s">
        <v>11</v>
      </c>
      <c r="P1205" t="s">
        <v>16</v>
      </c>
      <c r="Q1205" t="s">
        <v>300</v>
      </c>
      <c r="R1205">
        <v>34</v>
      </c>
    </row>
    <row r="1206" spans="1:18" x14ac:dyDescent="0.35">
      <c r="A1206" t="s">
        <v>1166</v>
      </c>
      <c r="B1206" t="s">
        <v>6756</v>
      </c>
      <c r="C1206">
        <v>43.04</v>
      </c>
      <c r="D1206">
        <v>5.9</v>
      </c>
      <c r="E1206" t="s">
        <v>2383</v>
      </c>
      <c r="F1206" t="s">
        <v>2380</v>
      </c>
      <c r="G1206" t="s">
        <v>2380</v>
      </c>
      <c r="H1206">
        <v>0</v>
      </c>
      <c r="I1206" t="s">
        <v>2380</v>
      </c>
      <c r="J1206" t="s">
        <v>8352</v>
      </c>
      <c r="K1206" t="s">
        <v>8365</v>
      </c>
      <c r="L1206" t="s">
        <v>9480</v>
      </c>
      <c r="M1206">
        <v>0</v>
      </c>
      <c r="N1206">
        <v>9338.61</v>
      </c>
      <c r="O1206" t="s">
        <v>11</v>
      </c>
      <c r="P1206" t="s">
        <v>16</v>
      </c>
      <c r="Q1206" t="s">
        <v>535</v>
      </c>
      <c r="R1206">
        <v>26</v>
      </c>
    </row>
    <row r="1207" spans="1:18" x14ac:dyDescent="0.35">
      <c r="A1207" t="s">
        <v>1165</v>
      </c>
      <c r="B1207" t="s">
        <v>6758</v>
      </c>
      <c r="C1207">
        <v>34.15</v>
      </c>
      <c r="D1207">
        <v>4.49</v>
      </c>
      <c r="E1207" t="s">
        <v>2383</v>
      </c>
      <c r="F1207" t="s">
        <v>2380</v>
      </c>
      <c r="G1207" t="s">
        <v>2380</v>
      </c>
      <c r="H1207">
        <v>1</v>
      </c>
      <c r="I1207" t="s">
        <v>2380</v>
      </c>
      <c r="J1207" t="s">
        <v>8352</v>
      </c>
      <c r="K1207" t="s">
        <v>8369</v>
      </c>
      <c r="L1207" t="s">
        <v>9481</v>
      </c>
      <c r="M1207">
        <v>3</v>
      </c>
      <c r="N1207">
        <v>9320.26</v>
      </c>
      <c r="O1207" t="s">
        <v>11</v>
      </c>
      <c r="P1207" t="s">
        <v>16</v>
      </c>
      <c r="Q1207" t="s">
        <v>23</v>
      </c>
      <c r="R1207">
        <v>34</v>
      </c>
    </row>
    <row r="1208" spans="1:18" x14ac:dyDescent="0.35">
      <c r="A1208" t="s">
        <v>1164</v>
      </c>
      <c r="B1208" t="s">
        <v>6760</v>
      </c>
      <c r="C1208">
        <v>25.78</v>
      </c>
      <c r="D1208">
        <v>6.25</v>
      </c>
      <c r="E1208" t="s">
        <v>2380</v>
      </c>
      <c r="F1208" t="s">
        <v>2380</v>
      </c>
      <c r="G1208" t="s">
        <v>2380</v>
      </c>
      <c r="H1208">
        <v>0</v>
      </c>
      <c r="I1208" t="s">
        <v>2380</v>
      </c>
      <c r="J1208" t="s">
        <v>8353</v>
      </c>
      <c r="K1208" t="s">
        <v>8365</v>
      </c>
      <c r="L1208" t="s">
        <v>9482</v>
      </c>
      <c r="M1208">
        <v>2</v>
      </c>
      <c r="N1208">
        <v>9315.41</v>
      </c>
      <c r="O1208" t="s">
        <v>11</v>
      </c>
      <c r="P1208" t="s">
        <v>16</v>
      </c>
      <c r="Q1208" t="s">
        <v>247</v>
      </c>
      <c r="R1208">
        <v>45</v>
      </c>
    </row>
    <row r="1209" spans="1:18" x14ac:dyDescent="0.35">
      <c r="A1209" t="s">
        <v>1163</v>
      </c>
      <c r="B1209" t="s">
        <v>6761</v>
      </c>
      <c r="C1209">
        <v>21.02</v>
      </c>
      <c r="D1209">
        <v>9.6199999999999992</v>
      </c>
      <c r="E1209" t="s">
        <v>2383</v>
      </c>
      <c r="F1209" t="s">
        <v>2380</v>
      </c>
      <c r="G1209" t="s">
        <v>2383</v>
      </c>
      <c r="H1209">
        <v>1</v>
      </c>
      <c r="I1209" t="s">
        <v>2380</v>
      </c>
      <c r="J1209" t="s">
        <v>8354</v>
      </c>
      <c r="K1209" t="s">
        <v>8363</v>
      </c>
      <c r="L1209" t="s">
        <v>9483</v>
      </c>
      <c r="M1209">
        <v>0</v>
      </c>
      <c r="N1209">
        <v>9310.81</v>
      </c>
      <c r="O1209" t="s">
        <v>12</v>
      </c>
      <c r="P1209" t="s">
        <v>16</v>
      </c>
      <c r="Q1209" t="s">
        <v>13</v>
      </c>
      <c r="R1209">
        <v>60</v>
      </c>
    </row>
    <row r="1210" spans="1:18" x14ac:dyDescent="0.35">
      <c r="A1210" t="s">
        <v>1162</v>
      </c>
      <c r="B1210" t="s">
        <v>6763</v>
      </c>
      <c r="C1210">
        <v>37.51</v>
      </c>
      <c r="D1210">
        <v>11.06</v>
      </c>
      <c r="E1210" t="s">
        <v>2380</v>
      </c>
      <c r="F1210" t="s">
        <v>2380</v>
      </c>
      <c r="G1210" t="s">
        <v>2380</v>
      </c>
      <c r="H1210">
        <v>2</v>
      </c>
      <c r="I1210" t="s">
        <v>2380</v>
      </c>
      <c r="J1210" t="s">
        <v>8352</v>
      </c>
      <c r="K1210" t="s">
        <v>8363</v>
      </c>
      <c r="L1210" t="s">
        <v>9484</v>
      </c>
      <c r="M1210">
        <v>2</v>
      </c>
      <c r="N1210">
        <v>9304.7000000000007</v>
      </c>
      <c r="O1210" t="s">
        <v>12</v>
      </c>
      <c r="P1210" t="s">
        <v>12</v>
      </c>
      <c r="Q1210" t="s">
        <v>13</v>
      </c>
      <c r="R1210">
        <v>49</v>
      </c>
    </row>
    <row r="1211" spans="1:18" x14ac:dyDescent="0.35">
      <c r="A1211" t="s">
        <v>1161</v>
      </c>
      <c r="B1211" t="s">
        <v>5035</v>
      </c>
      <c r="C1211">
        <v>25.745000000000001</v>
      </c>
      <c r="D1211">
        <v>6.11</v>
      </c>
      <c r="E1211" t="s">
        <v>2383</v>
      </c>
      <c r="F1211" t="s">
        <v>2380</v>
      </c>
      <c r="G1211" t="s">
        <v>2380</v>
      </c>
      <c r="H1211">
        <v>0</v>
      </c>
      <c r="I1211" t="s">
        <v>2380</v>
      </c>
      <c r="J1211" t="s">
        <v>8353</v>
      </c>
      <c r="K1211" t="s">
        <v>8365</v>
      </c>
      <c r="L1211" t="s">
        <v>9471</v>
      </c>
      <c r="M1211">
        <v>3</v>
      </c>
      <c r="N1211">
        <v>9301.89</v>
      </c>
      <c r="O1211" t="s">
        <v>11</v>
      </c>
      <c r="P1211" t="s">
        <v>16</v>
      </c>
      <c r="Q1211" t="s">
        <v>23</v>
      </c>
      <c r="R1211">
        <v>46</v>
      </c>
    </row>
    <row r="1212" spans="1:18" x14ac:dyDescent="0.35">
      <c r="A1212" t="s">
        <v>1160</v>
      </c>
      <c r="B1212" t="s">
        <v>6765</v>
      </c>
      <c r="C1212">
        <v>31.35</v>
      </c>
      <c r="D1212">
        <v>11.49</v>
      </c>
      <c r="E1212" t="s">
        <v>2380</v>
      </c>
      <c r="F1212" t="s">
        <v>2380</v>
      </c>
      <c r="G1212" t="s">
        <v>2380</v>
      </c>
      <c r="H1212">
        <v>2</v>
      </c>
      <c r="I1212" t="s">
        <v>2380</v>
      </c>
      <c r="J1212" t="s">
        <v>8352</v>
      </c>
      <c r="K1212" t="s">
        <v>8363</v>
      </c>
      <c r="L1212" t="s">
        <v>8431</v>
      </c>
      <c r="M1212">
        <v>1</v>
      </c>
      <c r="N1212">
        <v>9290.14</v>
      </c>
      <c r="O1212" t="s">
        <v>12</v>
      </c>
      <c r="P1212" t="s">
        <v>12</v>
      </c>
      <c r="Q1212" t="s">
        <v>168</v>
      </c>
      <c r="R1212">
        <v>49</v>
      </c>
    </row>
    <row r="1213" spans="1:18" x14ac:dyDescent="0.35">
      <c r="A1213" t="s">
        <v>1159</v>
      </c>
      <c r="B1213" t="s">
        <v>5033</v>
      </c>
      <c r="C1213">
        <v>29.83</v>
      </c>
      <c r="D1213">
        <v>8.68</v>
      </c>
      <c r="E1213" t="s">
        <v>2380</v>
      </c>
      <c r="F1213" t="s">
        <v>2380</v>
      </c>
      <c r="G1213" t="s">
        <v>2380</v>
      </c>
      <c r="H1213">
        <v>2</v>
      </c>
      <c r="I1213" t="s">
        <v>2380</v>
      </c>
      <c r="J1213" t="s">
        <v>8353</v>
      </c>
      <c r="K1213" t="s">
        <v>8363</v>
      </c>
      <c r="L1213" t="s">
        <v>9484</v>
      </c>
      <c r="M1213">
        <v>1</v>
      </c>
      <c r="N1213">
        <v>9288.0300000000007</v>
      </c>
      <c r="O1213" t="s">
        <v>11</v>
      </c>
      <c r="P1213" t="s">
        <v>12</v>
      </c>
      <c r="Q1213" t="s">
        <v>170</v>
      </c>
      <c r="R1213">
        <v>49</v>
      </c>
    </row>
    <row r="1214" spans="1:18" x14ac:dyDescent="0.35">
      <c r="A1214" t="s">
        <v>1158</v>
      </c>
      <c r="B1214" t="s">
        <v>5510</v>
      </c>
      <c r="C1214">
        <v>25.49</v>
      </c>
      <c r="D1214">
        <v>5.68</v>
      </c>
      <c r="E1214" t="s">
        <v>2383</v>
      </c>
      <c r="F1214" t="s">
        <v>2380</v>
      </c>
      <c r="G1214" t="s">
        <v>2383</v>
      </c>
      <c r="H1214">
        <v>1</v>
      </c>
      <c r="I1214" t="s">
        <v>2380</v>
      </c>
      <c r="J1214" t="s">
        <v>8353</v>
      </c>
      <c r="K1214" t="s">
        <v>8369</v>
      </c>
      <c r="L1214" t="s">
        <v>9177</v>
      </c>
      <c r="M1214">
        <v>0</v>
      </c>
      <c r="N1214">
        <v>9285.8700000000008</v>
      </c>
      <c r="O1214" t="s">
        <v>11</v>
      </c>
      <c r="P1214" t="s">
        <v>12</v>
      </c>
      <c r="Q1214" t="s">
        <v>13</v>
      </c>
      <c r="R1214">
        <v>53</v>
      </c>
    </row>
    <row r="1215" spans="1:18" x14ac:dyDescent="0.35">
      <c r="A1215" t="s">
        <v>1157</v>
      </c>
      <c r="B1215" t="s">
        <v>5959</v>
      </c>
      <c r="C1215">
        <v>34.1</v>
      </c>
      <c r="D1215">
        <v>8.4499999999999993</v>
      </c>
      <c r="E1215" t="s">
        <v>2380</v>
      </c>
      <c r="F1215" t="s">
        <v>2380</v>
      </c>
      <c r="G1215" t="s">
        <v>2380</v>
      </c>
      <c r="H1215">
        <v>0</v>
      </c>
      <c r="I1215" t="s">
        <v>2380</v>
      </c>
      <c r="J1215" t="s">
        <v>8352</v>
      </c>
      <c r="K1215" t="s">
        <v>8363</v>
      </c>
      <c r="L1215" t="s">
        <v>9485</v>
      </c>
      <c r="M1215">
        <v>0</v>
      </c>
      <c r="N1215">
        <v>9283.56</v>
      </c>
      <c r="O1215" t="s">
        <v>11</v>
      </c>
      <c r="P1215" t="s">
        <v>12</v>
      </c>
      <c r="Q1215" t="s">
        <v>13</v>
      </c>
      <c r="R1215">
        <v>51</v>
      </c>
    </row>
    <row r="1216" spans="1:18" x14ac:dyDescent="0.35">
      <c r="A1216" t="s">
        <v>1156</v>
      </c>
      <c r="B1216" t="s">
        <v>6770</v>
      </c>
      <c r="C1216">
        <v>25.84</v>
      </c>
      <c r="D1216">
        <v>8.51</v>
      </c>
      <c r="E1216" t="s">
        <v>2380</v>
      </c>
      <c r="F1216" t="s">
        <v>2380</v>
      </c>
      <c r="G1216" t="s">
        <v>2380</v>
      </c>
      <c r="H1216">
        <v>2</v>
      </c>
      <c r="I1216" t="s">
        <v>2380</v>
      </c>
      <c r="J1216" t="s">
        <v>8353</v>
      </c>
      <c r="K1216" t="s">
        <v>8363</v>
      </c>
      <c r="L1216" t="s">
        <v>8577</v>
      </c>
      <c r="M1216">
        <v>1</v>
      </c>
      <c r="N1216">
        <v>9282.48</v>
      </c>
      <c r="O1216" t="s">
        <v>12</v>
      </c>
      <c r="P1216" t="s">
        <v>11</v>
      </c>
      <c r="Q1216" t="s">
        <v>168</v>
      </c>
      <c r="R1216">
        <v>49</v>
      </c>
    </row>
    <row r="1217" spans="1:18" x14ac:dyDescent="0.35">
      <c r="A1217" t="s">
        <v>1155</v>
      </c>
      <c r="B1217" t="s">
        <v>6772</v>
      </c>
      <c r="C1217">
        <v>20.6</v>
      </c>
      <c r="D1217">
        <v>7.62</v>
      </c>
      <c r="E1217" t="s">
        <v>2380</v>
      </c>
      <c r="F1217" t="s">
        <v>2380</v>
      </c>
      <c r="G1217" t="s">
        <v>2380</v>
      </c>
      <c r="H1217">
        <v>0</v>
      </c>
      <c r="I1217" t="s">
        <v>2380</v>
      </c>
      <c r="J1217" t="s">
        <v>8354</v>
      </c>
      <c r="K1217" t="s">
        <v>8363</v>
      </c>
      <c r="L1217" t="s">
        <v>9486</v>
      </c>
      <c r="M1217">
        <v>0</v>
      </c>
      <c r="N1217">
        <v>9264.7999999999993</v>
      </c>
      <c r="O1217" t="s">
        <v>11</v>
      </c>
      <c r="P1217" t="s">
        <v>16</v>
      </c>
      <c r="Q1217" t="s">
        <v>42</v>
      </c>
      <c r="R1217">
        <v>51</v>
      </c>
    </row>
    <row r="1218" spans="1:18" x14ac:dyDescent="0.35">
      <c r="A1218" t="s">
        <v>1154</v>
      </c>
      <c r="B1218" t="s">
        <v>5949</v>
      </c>
      <c r="C1218">
        <v>28.88</v>
      </c>
      <c r="D1218">
        <v>10.18</v>
      </c>
      <c r="E1218" t="s">
        <v>2380</v>
      </c>
      <c r="F1218" t="s">
        <v>2380</v>
      </c>
      <c r="G1218" t="s">
        <v>2380</v>
      </c>
      <c r="H1218">
        <v>0</v>
      </c>
      <c r="I1218" t="s">
        <v>2380</v>
      </c>
      <c r="J1218" t="s">
        <v>8353</v>
      </c>
      <c r="K1218" t="s">
        <v>8363</v>
      </c>
      <c r="L1218" t="s">
        <v>9487</v>
      </c>
      <c r="M1218">
        <v>1</v>
      </c>
      <c r="N1218">
        <v>9249.5</v>
      </c>
      <c r="O1218" t="s">
        <v>11</v>
      </c>
      <c r="P1218" t="s">
        <v>16</v>
      </c>
      <c r="Q1218" t="s">
        <v>23</v>
      </c>
      <c r="R1218">
        <v>48</v>
      </c>
    </row>
    <row r="1219" spans="1:18" x14ac:dyDescent="0.35">
      <c r="A1219" t="s">
        <v>1153</v>
      </c>
      <c r="B1219" t="s">
        <v>6774</v>
      </c>
      <c r="C1219">
        <v>28.24</v>
      </c>
      <c r="D1219">
        <v>5.36</v>
      </c>
      <c r="E1219" t="s">
        <v>2380</v>
      </c>
      <c r="F1219" t="s">
        <v>2380</v>
      </c>
      <c r="G1219" t="s">
        <v>2380</v>
      </c>
      <c r="H1219">
        <v>0</v>
      </c>
      <c r="I1219" t="s">
        <v>2380</v>
      </c>
      <c r="J1219" t="s">
        <v>8353</v>
      </c>
      <c r="K1219" t="s">
        <v>8369</v>
      </c>
      <c r="L1219" t="s">
        <v>9488</v>
      </c>
      <c r="M1219">
        <v>2</v>
      </c>
      <c r="N1219">
        <v>9247.94</v>
      </c>
      <c r="O1219" t="s">
        <v>11</v>
      </c>
      <c r="P1219" t="s">
        <v>16</v>
      </c>
      <c r="Q1219" t="s">
        <v>300</v>
      </c>
      <c r="R1219">
        <v>42</v>
      </c>
    </row>
    <row r="1220" spans="1:18" x14ac:dyDescent="0.35">
      <c r="A1220" t="s">
        <v>1152</v>
      </c>
      <c r="B1220" t="s">
        <v>4750</v>
      </c>
      <c r="C1220">
        <v>25.46</v>
      </c>
      <c r="D1220">
        <v>11.78</v>
      </c>
      <c r="E1220" t="s">
        <v>2383</v>
      </c>
      <c r="F1220" t="s">
        <v>2380</v>
      </c>
      <c r="G1220" t="s">
        <v>2380</v>
      </c>
      <c r="H1220">
        <v>1</v>
      </c>
      <c r="I1220" t="s">
        <v>2380</v>
      </c>
      <c r="J1220" t="s">
        <v>8353</v>
      </c>
      <c r="K1220" t="s">
        <v>8363</v>
      </c>
      <c r="L1220" t="s">
        <v>9489</v>
      </c>
      <c r="M1220">
        <v>2</v>
      </c>
      <c r="N1220">
        <v>9225.26</v>
      </c>
      <c r="O1220" t="s">
        <v>12</v>
      </c>
      <c r="P1220" t="s">
        <v>12</v>
      </c>
      <c r="Q1220" t="s">
        <v>164</v>
      </c>
      <c r="R1220">
        <v>47</v>
      </c>
    </row>
    <row r="1221" spans="1:18" x14ac:dyDescent="0.35">
      <c r="A1221" t="s">
        <v>1151</v>
      </c>
      <c r="B1221" t="s">
        <v>6777</v>
      </c>
      <c r="C1221">
        <v>29.64</v>
      </c>
      <c r="D1221">
        <v>10.82</v>
      </c>
      <c r="E1221" t="s">
        <v>2383</v>
      </c>
      <c r="F1221" t="s">
        <v>2380</v>
      </c>
      <c r="G1221" t="s">
        <v>2380</v>
      </c>
      <c r="H1221">
        <v>0</v>
      </c>
      <c r="I1221" t="s">
        <v>2380</v>
      </c>
      <c r="J1221" t="s">
        <v>8353</v>
      </c>
      <c r="K1221" t="s">
        <v>8363</v>
      </c>
      <c r="L1221" t="s">
        <v>9490</v>
      </c>
      <c r="M1221">
        <v>5</v>
      </c>
      <c r="N1221">
        <v>9222.4</v>
      </c>
      <c r="O1221" t="s">
        <v>11</v>
      </c>
      <c r="P1221" t="s">
        <v>12</v>
      </c>
      <c r="Q1221" t="s">
        <v>166</v>
      </c>
      <c r="R1221">
        <v>41</v>
      </c>
    </row>
    <row r="1222" spans="1:18" x14ac:dyDescent="0.35">
      <c r="A1222" t="s">
        <v>1150</v>
      </c>
      <c r="B1222" t="s">
        <v>6779</v>
      </c>
      <c r="C1222">
        <v>31.27</v>
      </c>
      <c r="D1222">
        <v>7.73</v>
      </c>
      <c r="E1222" t="s">
        <v>2383</v>
      </c>
      <c r="F1222" t="s">
        <v>2380</v>
      </c>
      <c r="G1222" t="s">
        <v>2380</v>
      </c>
      <c r="H1222">
        <v>1</v>
      </c>
      <c r="I1222" t="s">
        <v>2380</v>
      </c>
      <c r="J1222" t="s">
        <v>8352</v>
      </c>
      <c r="K1222" t="s">
        <v>8363</v>
      </c>
      <c r="L1222" t="s">
        <v>9491</v>
      </c>
      <c r="M1222">
        <v>3</v>
      </c>
      <c r="N1222">
        <v>9210.06</v>
      </c>
      <c r="O1222" t="s">
        <v>11</v>
      </c>
      <c r="P1222" t="s">
        <v>12</v>
      </c>
      <c r="Q1222" t="s">
        <v>300</v>
      </c>
      <c r="R1222">
        <v>36</v>
      </c>
    </row>
    <row r="1223" spans="1:18" x14ac:dyDescent="0.35">
      <c r="A1223" t="s">
        <v>1149</v>
      </c>
      <c r="B1223" t="s">
        <v>5804</v>
      </c>
      <c r="C1223">
        <v>19.95</v>
      </c>
      <c r="D1223">
        <v>6.24</v>
      </c>
      <c r="E1223" t="s">
        <v>2383</v>
      </c>
      <c r="F1223" t="s">
        <v>2380</v>
      </c>
      <c r="G1223" t="s">
        <v>2380</v>
      </c>
      <c r="H1223">
        <v>0</v>
      </c>
      <c r="I1223" t="s">
        <v>2380</v>
      </c>
      <c r="J1223" t="s">
        <v>8354</v>
      </c>
      <c r="K1223" t="s">
        <v>8365</v>
      </c>
      <c r="L1223" t="s">
        <v>9492</v>
      </c>
      <c r="M1223">
        <v>2</v>
      </c>
      <c r="N1223">
        <v>9193.84</v>
      </c>
      <c r="O1223" t="s">
        <v>11</v>
      </c>
      <c r="P1223" t="s">
        <v>16</v>
      </c>
      <c r="Q1223" t="s">
        <v>23</v>
      </c>
      <c r="R1223">
        <v>46</v>
      </c>
    </row>
    <row r="1224" spans="1:18" x14ac:dyDescent="0.35">
      <c r="A1224" t="s">
        <v>1148</v>
      </c>
      <c r="B1224" t="s">
        <v>6782</v>
      </c>
      <c r="C1224">
        <v>21.3</v>
      </c>
      <c r="D1224">
        <v>10.42</v>
      </c>
      <c r="E1224" t="s">
        <v>2380</v>
      </c>
      <c r="F1224" t="s">
        <v>2380</v>
      </c>
      <c r="G1224" t="s">
        <v>2380</v>
      </c>
      <c r="H1224">
        <v>2</v>
      </c>
      <c r="I1224" t="s">
        <v>2380</v>
      </c>
      <c r="J1224" t="s">
        <v>8354</v>
      </c>
      <c r="K1224" t="s">
        <v>8363</v>
      </c>
      <c r="L1224" t="s">
        <v>9493</v>
      </c>
      <c r="M1224">
        <v>1</v>
      </c>
      <c r="N1224">
        <v>9182.17</v>
      </c>
      <c r="O1224" t="s">
        <v>11</v>
      </c>
      <c r="P1224" t="s">
        <v>12</v>
      </c>
      <c r="Q1224" t="s">
        <v>42</v>
      </c>
      <c r="R1224">
        <v>49</v>
      </c>
    </row>
    <row r="1225" spans="1:18" x14ac:dyDescent="0.35">
      <c r="A1225" t="s">
        <v>1147</v>
      </c>
      <c r="B1225" t="s">
        <v>6783</v>
      </c>
      <c r="C1225">
        <v>31.635000000000002</v>
      </c>
      <c r="D1225">
        <v>11.11</v>
      </c>
      <c r="E1225" t="s">
        <v>2380</v>
      </c>
      <c r="F1225" t="s">
        <v>2380</v>
      </c>
      <c r="G1225" t="s">
        <v>2380</v>
      </c>
      <c r="H1225">
        <v>0</v>
      </c>
      <c r="I1225" t="s">
        <v>2380</v>
      </c>
      <c r="J1225" t="s">
        <v>8352</v>
      </c>
      <c r="K1225" t="s">
        <v>8363</v>
      </c>
      <c r="L1225" t="s">
        <v>9475</v>
      </c>
      <c r="M1225">
        <v>0</v>
      </c>
      <c r="N1225">
        <v>9174.14</v>
      </c>
      <c r="O1225" t="s">
        <v>12</v>
      </c>
      <c r="P1225" t="s">
        <v>16</v>
      </c>
      <c r="Q1225" t="s">
        <v>23</v>
      </c>
      <c r="R1225">
        <v>51</v>
      </c>
    </row>
    <row r="1226" spans="1:18" x14ac:dyDescent="0.35">
      <c r="A1226" t="s">
        <v>1146</v>
      </c>
      <c r="B1226" t="s">
        <v>6784</v>
      </c>
      <c r="C1226">
        <v>23.9</v>
      </c>
      <c r="D1226">
        <v>7.67</v>
      </c>
      <c r="E1226" t="s">
        <v>2383</v>
      </c>
      <c r="F1226" t="s">
        <v>2380</v>
      </c>
      <c r="G1226" t="s">
        <v>2380</v>
      </c>
      <c r="H1226">
        <v>2</v>
      </c>
      <c r="I1226" t="s">
        <v>2380</v>
      </c>
      <c r="J1226" t="s">
        <v>8354</v>
      </c>
      <c r="K1226" t="s">
        <v>8363</v>
      </c>
      <c r="L1226" t="s">
        <v>9494</v>
      </c>
      <c r="M1226">
        <v>0</v>
      </c>
      <c r="N1226">
        <v>9171.75</v>
      </c>
      <c r="O1226" t="s">
        <v>11</v>
      </c>
      <c r="P1226" t="s">
        <v>11</v>
      </c>
      <c r="Q1226" t="s">
        <v>23</v>
      </c>
      <c r="R1226">
        <v>52</v>
      </c>
    </row>
    <row r="1227" spans="1:18" x14ac:dyDescent="0.35">
      <c r="A1227" t="s">
        <v>1145</v>
      </c>
      <c r="B1227" t="s">
        <v>6786</v>
      </c>
      <c r="C1227">
        <v>34.15</v>
      </c>
      <c r="D1227">
        <v>6.15</v>
      </c>
      <c r="E1227" t="s">
        <v>2380</v>
      </c>
      <c r="F1227" t="s">
        <v>2380</v>
      </c>
      <c r="G1227" t="s">
        <v>2380</v>
      </c>
      <c r="H1227">
        <v>0</v>
      </c>
      <c r="I1227" t="s">
        <v>2380</v>
      </c>
      <c r="J1227" t="s">
        <v>8352</v>
      </c>
      <c r="K1227" t="s">
        <v>8365</v>
      </c>
      <c r="L1227" t="s">
        <v>9495</v>
      </c>
      <c r="M1227">
        <v>3</v>
      </c>
      <c r="N1227">
        <v>9159.51</v>
      </c>
      <c r="O1227" t="s">
        <v>11</v>
      </c>
      <c r="P1227" t="s">
        <v>11</v>
      </c>
      <c r="Q1227" t="s">
        <v>300</v>
      </c>
      <c r="R1227">
        <v>32</v>
      </c>
    </row>
    <row r="1228" spans="1:18" x14ac:dyDescent="0.35">
      <c r="A1228" t="s">
        <v>1144</v>
      </c>
      <c r="B1228" t="s">
        <v>6788</v>
      </c>
      <c r="C1228">
        <v>28.71</v>
      </c>
      <c r="D1228">
        <v>5.71</v>
      </c>
      <c r="E1228" t="s">
        <v>2380</v>
      </c>
      <c r="F1228" t="s">
        <v>2380</v>
      </c>
      <c r="G1228" t="s">
        <v>2380</v>
      </c>
      <c r="H1228">
        <v>0</v>
      </c>
      <c r="I1228" t="s">
        <v>2380</v>
      </c>
      <c r="J1228" t="s">
        <v>8353</v>
      </c>
      <c r="K1228" t="s">
        <v>8365</v>
      </c>
      <c r="L1228" t="s">
        <v>9496</v>
      </c>
      <c r="M1228">
        <v>3</v>
      </c>
      <c r="N1228">
        <v>9147.5</v>
      </c>
      <c r="O1228" t="s">
        <v>11</v>
      </c>
      <c r="P1228" t="s">
        <v>16</v>
      </c>
      <c r="Q1228" t="s">
        <v>23</v>
      </c>
      <c r="R1228">
        <v>40</v>
      </c>
    </row>
    <row r="1229" spans="1:18" x14ac:dyDescent="0.35">
      <c r="A1229" t="s">
        <v>1143</v>
      </c>
      <c r="B1229" t="s">
        <v>6790</v>
      </c>
      <c r="C1229">
        <v>36.700000000000003</v>
      </c>
      <c r="D1229">
        <v>8.6999999999999993</v>
      </c>
      <c r="E1229" t="s">
        <v>2383</v>
      </c>
      <c r="F1229" t="s">
        <v>2380</v>
      </c>
      <c r="G1229" t="s">
        <v>2380</v>
      </c>
      <c r="H1229">
        <v>2</v>
      </c>
      <c r="I1229" t="s">
        <v>2380</v>
      </c>
      <c r="J1229" t="s">
        <v>8352</v>
      </c>
      <c r="K1229" t="s">
        <v>8363</v>
      </c>
      <c r="L1229" t="s">
        <v>9497</v>
      </c>
      <c r="M1229">
        <v>0</v>
      </c>
      <c r="N1229">
        <v>9144.57</v>
      </c>
      <c r="O1229" t="s">
        <v>12</v>
      </c>
      <c r="P1229" t="s">
        <v>11</v>
      </c>
      <c r="Q1229" t="s">
        <v>42</v>
      </c>
      <c r="R1229">
        <v>52</v>
      </c>
    </row>
    <row r="1230" spans="1:18" x14ac:dyDescent="0.35">
      <c r="A1230" t="s">
        <v>1142</v>
      </c>
      <c r="B1230" t="s">
        <v>5194</v>
      </c>
      <c r="C1230">
        <v>34.1</v>
      </c>
      <c r="D1230">
        <v>9.0399999999999991</v>
      </c>
      <c r="E1230" t="s">
        <v>2383</v>
      </c>
      <c r="F1230" t="s">
        <v>2380</v>
      </c>
      <c r="G1230" t="s">
        <v>2380</v>
      </c>
      <c r="H1230">
        <v>2</v>
      </c>
      <c r="I1230" t="s">
        <v>2380</v>
      </c>
      <c r="J1230" t="s">
        <v>8352</v>
      </c>
      <c r="K1230" t="s">
        <v>8363</v>
      </c>
      <c r="L1230" t="s">
        <v>9498</v>
      </c>
      <c r="M1230">
        <v>0</v>
      </c>
      <c r="N1230">
        <v>9140.9500000000007</v>
      </c>
      <c r="O1230" t="s">
        <v>12</v>
      </c>
      <c r="P1230" t="s">
        <v>12</v>
      </c>
      <c r="Q1230" t="s">
        <v>13</v>
      </c>
      <c r="R1230">
        <v>52</v>
      </c>
    </row>
    <row r="1231" spans="1:18" x14ac:dyDescent="0.35">
      <c r="A1231" t="s">
        <v>1141</v>
      </c>
      <c r="B1231" t="s">
        <v>6793</v>
      </c>
      <c r="C1231">
        <v>25.7</v>
      </c>
      <c r="D1231">
        <v>5.61</v>
      </c>
      <c r="E1231" t="s">
        <v>2380</v>
      </c>
      <c r="F1231" t="s">
        <v>2380</v>
      </c>
      <c r="G1231" t="s">
        <v>2380</v>
      </c>
      <c r="H1231">
        <v>0</v>
      </c>
      <c r="I1231" t="s">
        <v>2380</v>
      </c>
      <c r="J1231" t="s">
        <v>8353</v>
      </c>
      <c r="K1231" t="s">
        <v>8369</v>
      </c>
      <c r="L1231" t="s">
        <v>8712</v>
      </c>
      <c r="M1231">
        <v>3</v>
      </c>
      <c r="N1231">
        <v>9101.7999999999993</v>
      </c>
      <c r="O1231" t="s">
        <v>11</v>
      </c>
      <c r="P1231" t="s">
        <v>16</v>
      </c>
      <c r="Q1231" t="s">
        <v>42</v>
      </c>
      <c r="R1231">
        <v>45</v>
      </c>
    </row>
    <row r="1232" spans="1:18" x14ac:dyDescent="0.35">
      <c r="A1232" t="s">
        <v>1140</v>
      </c>
      <c r="B1232" t="s">
        <v>6795</v>
      </c>
      <c r="C1232">
        <v>21.68</v>
      </c>
      <c r="D1232">
        <v>8.1199999999999992</v>
      </c>
      <c r="E1232" t="s">
        <v>2380</v>
      </c>
      <c r="F1232" t="s">
        <v>2380</v>
      </c>
      <c r="G1232" t="s">
        <v>2380</v>
      </c>
      <c r="H1232">
        <v>0</v>
      </c>
      <c r="I1232" t="s">
        <v>2380</v>
      </c>
      <c r="J1232" t="s">
        <v>8354</v>
      </c>
      <c r="K1232" t="s">
        <v>8363</v>
      </c>
      <c r="L1232" t="s">
        <v>9499</v>
      </c>
      <c r="M1232">
        <v>0</v>
      </c>
      <c r="N1232">
        <v>9095.94</v>
      </c>
      <c r="O1232" t="s">
        <v>12</v>
      </c>
      <c r="P1232" t="s">
        <v>16</v>
      </c>
      <c r="Q1232" t="s">
        <v>42</v>
      </c>
      <c r="R1232">
        <v>57</v>
      </c>
    </row>
    <row r="1233" spans="1:18" x14ac:dyDescent="0.35">
      <c r="A1233" t="s">
        <v>1139</v>
      </c>
      <c r="B1233" t="s">
        <v>6797</v>
      </c>
      <c r="C1233">
        <v>25.175000000000001</v>
      </c>
      <c r="D1233">
        <v>4.74</v>
      </c>
      <c r="E1233" t="s">
        <v>2380</v>
      </c>
      <c r="F1233" t="s">
        <v>2380</v>
      </c>
      <c r="G1233" t="s">
        <v>2380</v>
      </c>
      <c r="H1233">
        <v>0</v>
      </c>
      <c r="I1233" t="s">
        <v>2380</v>
      </c>
      <c r="J1233" t="s">
        <v>8353</v>
      </c>
      <c r="K1233" t="s">
        <v>8369</v>
      </c>
      <c r="L1233" t="s">
        <v>9500</v>
      </c>
      <c r="M1233">
        <v>2</v>
      </c>
      <c r="N1233">
        <v>9095.07</v>
      </c>
      <c r="O1233" t="s">
        <v>11</v>
      </c>
      <c r="P1233" t="s">
        <v>11</v>
      </c>
      <c r="Q1233" t="s">
        <v>247</v>
      </c>
      <c r="R1233">
        <v>45</v>
      </c>
    </row>
    <row r="1234" spans="1:18" x14ac:dyDescent="0.35">
      <c r="A1234" t="s">
        <v>1138</v>
      </c>
      <c r="B1234" t="s">
        <v>6799</v>
      </c>
      <c r="C1234">
        <v>44.77</v>
      </c>
      <c r="D1234">
        <v>4.0599999999999996</v>
      </c>
      <c r="E1234" t="s">
        <v>2380</v>
      </c>
      <c r="F1234" t="s">
        <v>2380</v>
      </c>
      <c r="G1234" t="s">
        <v>2380</v>
      </c>
      <c r="H1234">
        <v>2</v>
      </c>
      <c r="I1234" t="s">
        <v>2380</v>
      </c>
      <c r="J1234" t="s">
        <v>8352</v>
      </c>
      <c r="K1234" t="s">
        <v>8369</v>
      </c>
      <c r="L1234" t="s">
        <v>9501</v>
      </c>
      <c r="M1234">
        <v>1</v>
      </c>
      <c r="N1234">
        <v>9058.73</v>
      </c>
      <c r="O1234" t="s">
        <v>12</v>
      </c>
      <c r="P1234" t="s">
        <v>11</v>
      </c>
      <c r="Q1234" t="s">
        <v>13</v>
      </c>
      <c r="R1234">
        <v>50</v>
      </c>
    </row>
    <row r="1235" spans="1:18" x14ac:dyDescent="0.35">
      <c r="A1235" t="s">
        <v>1137</v>
      </c>
      <c r="B1235" t="s">
        <v>6800</v>
      </c>
      <c r="C1235">
        <v>37.07</v>
      </c>
      <c r="D1235">
        <v>5.69</v>
      </c>
      <c r="E1235" t="s">
        <v>2380</v>
      </c>
      <c r="F1235" t="s">
        <v>2380</v>
      </c>
      <c r="G1235" t="s">
        <v>2380</v>
      </c>
      <c r="H1235">
        <v>2</v>
      </c>
      <c r="I1235" t="s">
        <v>2380</v>
      </c>
      <c r="J1235" t="s">
        <v>8352</v>
      </c>
      <c r="K1235" t="s">
        <v>8369</v>
      </c>
      <c r="L1235" t="s">
        <v>9502</v>
      </c>
      <c r="M1235">
        <v>1</v>
      </c>
      <c r="N1235">
        <v>9048.0300000000007</v>
      </c>
      <c r="O1235" t="s">
        <v>11</v>
      </c>
      <c r="P1235" t="s">
        <v>11</v>
      </c>
      <c r="Q1235" t="s">
        <v>13</v>
      </c>
      <c r="R1235">
        <v>50</v>
      </c>
    </row>
    <row r="1236" spans="1:18" x14ac:dyDescent="0.35">
      <c r="A1236" t="s">
        <v>1136</v>
      </c>
      <c r="B1236" t="s">
        <v>6606</v>
      </c>
      <c r="C1236">
        <v>39.799999999999997</v>
      </c>
      <c r="D1236">
        <v>5.66</v>
      </c>
      <c r="E1236" t="s">
        <v>2380</v>
      </c>
      <c r="F1236" t="s">
        <v>2380</v>
      </c>
      <c r="G1236" t="s">
        <v>2383</v>
      </c>
      <c r="H1236">
        <v>1</v>
      </c>
      <c r="I1236" t="s">
        <v>2380</v>
      </c>
      <c r="J1236" t="s">
        <v>8352</v>
      </c>
      <c r="K1236" t="s">
        <v>8369</v>
      </c>
      <c r="L1236" t="s">
        <v>9503</v>
      </c>
      <c r="M1236">
        <v>0</v>
      </c>
      <c r="N1236">
        <v>9010.2000000000007</v>
      </c>
      <c r="O1236" t="s">
        <v>11</v>
      </c>
      <c r="P1236" t="s">
        <v>12</v>
      </c>
      <c r="Q1236" t="s">
        <v>535</v>
      </c>
      <c r="R1236">
        <v>29</v>
      </c>
    </row>
    <row r="1237" spans="1:18" x14ac:dyDescent="0.35">
      <c r="A1237" t="s">
        <v>1135</v>
      </c>
      <c r="B1237" t="s">
        <v>6803</v>
      </c>
      <c r="C1237">
        <v>26.36</v>
      </c>
      <c r="D1237">
        <v>4.32</v>
      </c>
      <c r="E1237" t="s">
        <v>2380</v>
      </c>
      <c r="F1237" t="s">
        <v>2380</v>
      </c>
      <c r="G1237" t="s">
        <v>2383</v>
      </c>
      <c r="H1237">
        <v>1</v>
      </c>
      <c r="I1237" t="s">
        <v>2380</v>
      </c>
      <c r="J1237" t="s">
        <v>8353</v>
      </c>
      <c r="K1237" t="s">
        <v>8369</v>
      </c>
      <c r="L1237" t="s">
        <v>9504</v>
      </c>
      <c r="M1237">
        <v>2</v>
      </c>
      <c r="N1237">
        <v>8998.43</v>
      </c>
      <c r="O1237" t="s">
        <v>11</v>
      </c>
      <c r="P1237" t="s">
        <v>16</v>
      </c>
      <c r="Q1237" t="s">
        <v>200</v>
      </c>
      <c r="R1237">
        <v>43</v>
      </c>
    </row>
    <row r="1238" spans="1:18" x14ac:dyDescent="0.35">
      <c r="A1238" t="s">
        <v>1134</v>
      </c>
      <c r="B1238" t="s">
        <v>6805</v>
      </c>
      <c r="C1238">
        <v>29.925000000000001</v>
      </c>
      <c r="D1238">
        <v>8.2899999999999991</v>
      </c>
      <c r="E1238" t="s">
        <v>2380</v>
      </c>
      <c r="F1238" t="s">
        <v>2380</v>
      </c>
      <c r="G1238" t="s">
        <v>2380</v>
      </c>
      <c r="H1238">
        <v>2</v>
      </c>
      <c r="I1238" t="s">
        <v>2380</v>
      </c>
      <c r="J1238" t="s">
        <v>8353</v>
      </c>
      <c r="K1238" t="s">
        <v>8363</v>
      </c>
      <c r="L1238" t="s">
        <v>9381</v>
      </c>
      <c r="M1238">
        <v>0</v>
      </c>
      <c r="N1238">
        <v>8988.16</v>
      </c>
      <c r="O1238" t="s">
        <v>11</v>
      </c>
      <c r="P1238" t="s">
        <v>16</v>
      </c>
      <c r="Q1238" t="s">
        <v>23</v>
      </c>
      <c r="R1238">
        <v>49</v>
      </c>
    </row>
    <row r="1239" spans="1:18" x14ac:dyDescent="0.35">
      <c r="A1239" t="s">
        <v>1133</v>
      </c>
      <c r="B1239" t="s">
        <v>5033</v>
      </c>
      <c r="C1239">
        <v>37.29</v>
      </c>
      <c r="D1239">
        <v>10.46</v>
      </c>
      <c r="E1239" t="s">
        <v>2380</v>
      </c>
      <c r="F1239" t="s">
        <v>2380</v>
      </c>
      <c r="G1239" t="s">
        <v>2380</v>
      </c>
      <c r="H1239">
        <v>0</v>
      </c>
      <c r="I1239" t="s">
        <v>2380</v>
      </c>
      <c r="J1239" t="s">
        <v>8352</v>
      </c>
      <c r="K1239" t="s">
        <v>8363</v>
      </c>
      <c r="L1239" t="s">
        <v>9505</v>
      </c>
      <c r="M1239">
        <v>2</v>
      </c>
      <c r="N1239">
        <v>8978.19</v>
      </c>
      <c r="O1239" t="s">
        <v>11</v>
      </c>
      <c r="P1239" t="s">
        <v>11</v>
      </c>
      <c r="Q1239" t="s">
        <v>13</v>
      </c>
      <c r="R1239">
        <v>48</v>
      </c>
    </row>
    <row r="1240" spans="1:18" x14ac:dyDescent="0.35">
      <c r="A1240" t="s">
        <v>1132</v>
      </c>
      <c r="B1240" t="s">
        <v>6808</v>
      </c>
      <c r="C1240">
        <v>30.2</v>
      </c>
      <c r="D1240">
        <v>11.96</v>
      </c>
      <c r="E1240" t="s">
        <v>2380</v>
      </c>
      <c r="F1240" t="s">
        <v>2380</v>
      </c>
      <c r="G1240" t="s">
        <v>2380</v>
      </c>
      <c r="H1240">
        <v>0</v>
      </c>
      <c r="I1240" t="s">
        <v>2380</v>
      </c>
      <c r="J1240" t="s">
        <v>8352</v>
      </c>
      <c r="K1240" t="s">
        <v>8363</v>
      </c>
      <c r="L1240" t="s">
        <v>9506</v>
      </c>
      <c r="M1240">
        <v>2</v>
      </c>
      <c r="N1240">
        <v>8968.33</v>
      </c>
      <c r="O1240" t="s">
        <v>12</v>
      </c>
      <c r="P1240" t="s">
        <v>11</v>
      </c>
      <c r="Q1240" t="s">
        <v>42</v>
      </c>
      <c r="R1240">
        <v>48</v>
      </c>
    </row>
    <row r="1241" spans="1:18" x14ac:dyDescent="0.35">
      <c r="A1241" t="s">
        <v>1131</v>
      </c>
      <c r="B1241" t="s">
        <v>6810</v>
      </c>
      <c r="C1241">
        <v>24.225000000000001</v>
      </c>
      <c r="D1241">
        <v>4.25</v>
      </c>
      <c r="E1241" t="s">
        <v>2383</v>
      </c>
      <c r="F1241" t="s">
        <v>2380</v>
      </c>
      <c r="G1241" t="s">
        <v>2383</v>
      </c>
      <c r="H1241">
        <v>1</v>
      </c>
      <c r="I1241" t="s">
        <v>2380</v>
      </c>
      <c r="J1241" t="s">
        <v>8354</v>
      </c>
      <c r="K1241" t="s">
        <v>8369</v>
      </c>
      <c r="L1241" t="s">
        <v>9507</v>
      </c>
      <c r="M1241">
        <v>5</v>
      </c>
      <c r="N1241">
        <v>8965.7999999999993</v>
      </c>
      <c r="O1241" t="s">
        <v>11</v>
      </c>
      <c r="P1241" t="s">
        <v>12</v>
      </c>
      <c r="Q1241" t="s">
        <v>23</v>
      </c>
      <c r="R1241">
        <v>39</v>
      </c>
    </row>
    <row r="1242" spans="1:18" x14ac:dyDescent="0.35">
      <c r="A1242" t="s">
        <v>1130</v>
      </c>
      <c r="B1242" t="s">
        <v>6812</v>
      </c>
      <c r="C1242">
        <v>31.445</v>
      </c>
      <c r="D1242">
        <v>8.33</v>
      </c>
      <c r="E1242" t="s">
        <v>2380</v>
      </c>
      <c r="F1242" t="s">
        <v>2380</v>
      </c>
      <c r="G1242" t="s">
        <v>2380</v>
      </c>
      <c r="H1242">
        <v>0</v>
      </c>
      <c r="I1242" t="s">
        <v>2380</v>
      </c>
      <c r="J1242" t="s">
        <v>8352</v>
      </c>
      <c r="K1242" t="s">
        <v>8363</v>
      </c>
      <c r="L1242" t="s">
        <v>9508</v>
      </c>
      <c r="M1242">
        <v>1</v>
      </c>
      <c r="N1242">
        <v>8964.06</v>
      </c>
      <c r="O1242" t="s">
        <v>12</v>
      </c>
      <c r="P1242" t="s">
        <v>11</v>
      </c>
      <c r="Q1242" t="s">
        <v>168</v>
      </c>
      <c r="R1242">
        <v>48</v>
      </c>
    </row>
    <row r="1243" spans="1:18" x14ac:dyDescent="0.35">
      <c r="A1243" t="s">
        <v>1129</v>
      </c>
      <c r="B1243" t="s">
        <v>6813</v>
      </c>
      <c r="C1243">
        <v>38.880000000000003</v>
      </c>
      <c r="D1243">
        <v>4.29</v>
      </c>
      <c r="E1243" t="s">
        <v>2380</v>
      </c>
      <c r="F1243" t="s">
        <v>2380</v>
      </c>
      <c r="G1243" t="s">
        <v>2380</v>
      </c>
      <c r="H1243">
        <v>1</v>
      </c>
      <c r="I1243" t="s">
        <v>2380</v>
      </c>
      <c r="J1243" t="s">
        <v>8352</v>
      </c>
      <c r="K1243" t="s">
        <v>8369</v>
      </c>
      <c r="L1243" t="s">
        <v>9509</v>
      </c>
      <c r="M1243">
        <v>0</v>
      </c>
      <c r="N1243">
        <v>8954.99</v>
      </c>
      <c r="O1243" t="s">
        <v>11</v>
      </c>
      <c r="P1243" t="s">
        <v>12</v>
      </c>
      <c r="Q1243" t="s">
        <v>535</v>
      </c>
      <c r="R1243">
        <v>30</v>
      </c>
    </row>
    <row r="1244" spans="1:18" x14ac:dyDescent="0.35">
      <c r="A1244" t="s">
        <v>1128</v>
      </c>
      <c r="B1244" t="s">
        <v>6815</v>
      </c>
      <c r="C1244">
        <v>43.89</v>
      </c>
      <c r="D1244">
        <v>6.32</v>
      </c>
      <c r="E1244" t="s">
        <v>2383</v>
      </c>
      <c r="F1244" t="s">
        <v>2380</v>
      </c>
      <c r="G1244" t="s">
        <v>2380</v>
      </c>
      <c r="H1244">
        <v>0</v>
      </c>
      <c r="I1244" t="s">
        <v>2380</v>
      </c>
      <c r="J1244" t="s">
        <v>8352</v>
      </c>
      <c r="K1244" t="s">
        <v>8365</v>
      </c>
      <c r="L1244" t="s">
        <v>9510</v>
      </c>
      <c r="M1244">
        <v>3</v>
      </c>
      <c r="N1244">
        <v>8944.1200000000008</v>
      </c>
      <c r="O1244" t="s">
        <v>12</v>
      </c>
      <c r="P1244" t="s">
        <v>11</v>
      </c>
      <c r="Q1244" t="s">
        <v>13</v>
      </c>
      <c r="R1244">
        <v>46</v>
      </c>
    </row>
    <row r="1245" spans="1:18" x14ac:dyDescent="0.35">
      <c r="A1245" t="s">
        <v>1127</v>
      </c>
      <c r="B1245" t="s">
        <v>6543</v>
      </c>
      <c r="C1245">
        <v>25.6</v>
      </c>
      <c r="D1245">
        <v>5.65</v>
      </c>
      <c r="E1245" t="s">
        <v>2380</v>
      </c>
      <c r="F1245" t="s">
        <v>2380</v>
      </c>
      <c r="G1245" t="s">
        <v>2380</v>
      </c>
      <c r="H1245">
        <v>2</v>
      </c>
      <c r="I1245" t="s">
        <v>2380</v>
      </c>
      <c r="J1245" t="s">
        <v>8353</v>
      </c>
      <c r="K1245" t="s">
        <v>8369</v>
      </c>
      <c r="L1245" t="s">
        <v>9511</v>
      </c>
      <c r="M1245">
        <v>0</v>
      </c>
      <c r="N1245">
        <v>8932.08</v>
      </c>
      <c r="O1245" t="s">
        <v>11</v>
      </c>
      <c r="P1245" t="s">
        <v>16</v>
      </c>
      <c r="Q1245" t="s">
        <v>42</v>
      </c>
      <c r="R1245">
        <v>51</v>
      </c>
    </row>
    <row r="1246" spans="1:18" x14ac:dyDescent="0.35">
      <c r="A1246" t="s">
        <v>1126</v>
      </c>
      <c r="B1246" t="s">
        <v>6817</v>
      </c>
      <c r="C1246">
        <v>29.545000000000002</v>
      </c>
      <c r="D1246">
        <v>8.41</v>
      </c>
      <c r="E1246" t="s">
        <v>2383</v>
      </c>
      <c r="F1246" t="s">
        <v>2380</v>
      </c>
      <c r="G1246" t="s">
        <v>2380</v>
      </c>
      <c r="H1246">
        <v>1</v>
      </c>
      <c r="I1246" t="s">
        <v>2380</v>
      </c>
      <c r="J1246" t="s">
        <v>8353</v>
      </c>
      <c r="K1246" t="s">
        <v>8363</v>
      </c>
      <c r="L1246" t="s">
        <v>9512</v>
      </c>
      <c r="M1246">
        <v>1</v>
      </c>
      <c r="N1246">
        <v>8930.93</v>
      </c>
      <c r="O1246" t="s">
        <v>11</v>
      </c>
      <c r="P1246" t="s">
        <v>11</v>
      </c>
      <c r="Q1246" t="s">
        <v>23</v>
      </c>
      <c r="R1246">
        <v>47</v>
      </c>
    </row>
    <row r="1247" spans="1:18" x14ac:dyDescent="0.35">
      <c r="A1247" t="s">
        <v>1125</v>
      </c>
      <c r="B1247" t="s">
        <v>6819</v>
      </c>
      <c r="C1247">
        <v>23.25</v>
      </c>
      <c r="D1247">
        <v>11.96</v>
      </c>
      <c r="E1247" t="s">
        <v>2383</v>
      </c>
      <c r="F1247" t="s">
        <v>2380</v>
      </c>
      <c r="G1247" t="s">
        <v>2380</v>
      </c>
      <c r="H1247">
        <v>0</v>
      </c>
      <c r="I1247" t="s">
        <v>2380</v>
      </c>
      <c r="J1247" t="s">
        <v>8354</v>
      </c>
      <c r="K1247" t="s">
        <v>8363</v>
      </c>
      <c r="L1247" t="s">
        <v>9513</v>
      </c>
      <c r="M1247">
        <v>0</v>
      </c>
      <c r="N1247">
        <v>8908.4699999999993</v>
      </c>
      <c r="O1247" t="s">
        <v>12</v>
      </c>
      <c r="P1247" t="s">
        <v>11</v>
      </c>
      <c r="Q1247" t="s">
        <v>13</v>
      </c>
      <c r="R1247">
        <v>55</v>
      </c>
    </row>
    <row r="1248" spans="1:18" x14ac:dyDescent="0.35">
      <c r="A1248" t="s">
        <v>1124</v>
      </c>
      <c r="B1248" t="s">
        <v>6821</v>
      </c>
      <c r="C1248">
        <v>43.95</v>
      </c>
      <c r="D1248">
        <v>5.17</v>
      </c>
      <c r="E1248" t="s">
        <v>2383</v>
      </c>
      <c r="F1248" t="s">
        <v>2380</v>
      </c>
      <c r="G1248" t="s">
        <v>2383</v>
      </c>
      <c r="H1248">
        <v>1</v>
      </c>
      <c r="I1248" t="s">
        <v>2380</v>
      </c>
      <c r="J1248" t="s">
        <v>8352</v>
      </c>
      <c r="K1248" t="s">
        <v>8369</v>
      </c>
      <c r="L1248" t="s">
        <v>9514</v>
      </c>
      <c r="M1248">
        <v>0</v>
      </c>
      <c r="N1248">
        <v>8906.14</v>
      </c>
      <c r="O1248" t="s">
        <v>11</v>
      </c>
      <c r="P1248" t="s">
        <v>11</v>
      </c>
      <c r="Q1248" t="s">
        <v>23</v>
      </c>
      <c r="R1248">
        <v>25</v>
      </c>
    </row>
    <row r="1249" spans="1:18" x14ac:dyDescent="0.35">
      <c r="A1249" t="s">
        <v>1123</v>
      </c>
      <c r="B1249" t="s">
        <v>5469</v>
      </c>
      <c r="C1249">
        <v>21.85</v>
      </c>
      <c r="D1249">
        <v>8.76</v>
      </c>
      <c r="E1249" t="s">
        <v>2380</v>
      </c>
      <c r="F1249" t="s">
        <v>2380</v>
      </c>
      <c r="G1249" t="s">
        <v>2380</v>
      </c>
      <c r="H1249">
        <v>0</v>
      </c>
      <c r="I1249" t="s">
        <v>2380</v>
      </c>
      <c r="J1249" t="s">
        <v>8354</v>
      </c>
      <c r="K1249" t="s">
        <v>8363</v>
      </c>
      <c r="L1249" t="s">
        <v>9515</v>
      </c>
      <c r="M1249">
        <v>3</v>
      </c>
      <c r="N1249">
        <v>8891.14</v>
      </c>
      <c r="O1249" t="s">
        <v>11</v>
      </c>
      <c r="P1249" t="s">
        <v>12</v>
      </c>
      <c r="Q1249" t="s">
        <v>356</v>
      </c>
      <c r="R1249">
        <v>44</v>
      </c>
    </row>
    <row r="1250" spans="1:18" x14ac:dyDescent="0.35">
      <c r="A1250" t="s">
        <v>1122</v>
      </c>
      <c r="B1250" t="s">
        <v>5015</v>
      </c>
      <c r="C1250">
        <v>25.73</v>
      </c>
      <c r="D1250">
        <v>7.99</v>
      </c>
      <c r="E1250" t="s">
        <v>2380</v>
      </c>
      <c r="F1250" t="s">
        <v>2380</v>
      </c>
      <c r="G1250" t="s">
        <v>2380</v>
      </c>
      <c r="H1250">
        <v>2</v>
      </c>
      <c r="I1250" t="s">
        <v>2380</v>
      </c>
      <c r="J1250" t="s">
        <v>8353</v>
      </c>
      <c r="K1250" t="s">
        <v>8363</v>
      </c>
      <c r="L1250" t="s">
        <v>9516</v>
      </c>
      <c r="M1250">
        <v>0</v>
      </c>
      <c r="N1250">
        <v>8890.59</v>
      </c>
      <c r="O1250" t="s">
        <v>11</v>
      </c>
      <c r="P1250" t="s">
        <v>12</v>
      </c>
      <c r="Q1250" t="s">
        <v>23</v>
      </c>
      <c r="R1250">
        <v>49</v>
      </c>
    </row>
    <row r="1251" spans="1:18" x14ac:dyDescent="0.35">
      <c r="A1251" t="s">
        <v>1121</v>
      </c>
      <c r="B1251" t="s">
        <v>6825</v>
      </c>
      <c r="C1251">
        <v>32.229999999999997</v>
      </c>
      <c r="D1251">
        <v>8.59</v>
      </c>
      <c r="E1251" t="s">
        <v>2380</v>
      </c>
      <c r="F1251" t="s">
        <v>2380</v>
      </c>
      <c r="G1251" t="s">
        <v>2380</v>
      </c>
      <c r="H1251">
        <v>0</v>
      </c>
      <c r="I1251" t="s">
        <v>2380</v>
      </c>
      <c r="J1251" t="s">
        <v>8352</v>
      </c>
      <c r="K1251" t="s">
        <v>8363</v>
      </c>
      <c r="L1251" t="s">
        <v>9517</v>
      </c>
      <c r="M1251">
        <v>1</v>
      </c>
      <c r="N1251">
        <v>8871.15</v>
      </c>
      <c r="O1251" t="s">
        <v>11</v>
      </c>
      <c r="P1251" t="s">
        <v>12</v>
      </c>
      <c r="Q1251" t="s">
        <v>13</v>
      </c>
      <c r="R1251">
        <v>48</v>
      </c>
    </row>
    <row r="1252" spans="1:18" x14ac:dyDescent="0.35">
      <c r="A1252" t="s">
        <v>1120</v>
      </c>
      <c r="B1252" t="s">
        <v>6827</v>
      </c>
      <c r="C1252">
        <v>32.204999999999998</v>
      </c>
      <c r="D1252">
        <v>6.14</v>
      </c>
      <c r="E1252" t="s">
        <v>2380</v>
      </c>
      <c r="F1252" t="s">
        <v>2380</v>
      </c>
      <c r="G1252" t="s">
        <v>2380</v>
      </c>
      <c r="H1252">
        <v>2</v>
      </c>
      <c r="I1252" t="s">
        <v>2380</v>
      </c>
      <c r="J1252" t="s">
        <v>8352</v>
      </c>
      <c r="K1252" t="s">
        <v>8365</v>
      </c>
      <c r="L1252" t="s">
        <v>9518</v>
      </c>
      <c r="M1252">
        <v>0</v>
      </c>
      <c r="N1252">
        <v>8835.26</v>
      </c>
      <c r="O1252" t="s">
        <v>12</v>
      </c>
      <c r="P1252" t="s">
        <v>11</v>
      </c>
      <c r="Q1252" t="s">
        <v>23</v>
      </c>
      <c r="R1252">
        <v>50</v>
      </c>
    </row>
    <row r="1253" spans="1:18" x14ac:dyDescent="0.35">
      <c r="A1253" t="s">
        <v>1119</v>
      </c>
      <c r="B1253" t="s">
        <v>5834</v>
      </c>
      <c r="C1253">
        <v>26.41</v>
      </c>
      <c r="D1253">
        <v>4.08</v>
      </c>
      <c r="E1253" t="s">
        <v>2380</v>
      </c>
      <c r="F1253" t="s">
        <v>2380</v>
      </c>
      <c r="G1253" t="s">
        <v>2380</v>
      </c>
      <c r="H1253">
        <v>2</v>
      </c>
      <c r="I1253" t="s">
        <v>2380</v>
      </c>
      <c r="J1253" t="s">
        <v>8353</v>
      </c>
      <c r="K1253" t="s">
        <v>8369</v>
      </c>
      <c r="L1253" t="s">
        <v>9519</v>
      </c>
      <c r="M1253">
        <v>0</v>
      </c>
      <c r="N1253">
        <v>8827.2099999999991</v>
      </c>
      <c r="O1253" t="s">
        <v>12</v>
      </c>
      <c r="P1253" t="s">
        <v>16</v>
      </c>
      <c r="Q1253" t="s">
        <v>23</v>
      </c>
      <c r="R1253">
        <v>50</v>
      </c>
    </row>
    <row r="1254" spans="1:18" x14ac:dyDescent="0.35">
      <c r="A1254" t="s">
        <v>1118</v>
      </c>
      <c r="B1254" t="s">
        <v>6830</v>
      </c>
      <c r="C1254">
        <v>30.2</v>
      </c>
      <c r="D1254">
        <v>6.25</v>
      </c>
      <c r="E1254" t="s">
        <v>2383</v>
      </c>
      <c r="F1254" t="s">
        <v>2380</v>
      </c>
      <c r="G1254" t="s">
        <v>2380</v>
      </c>
      <c r="H1254">
        <v>0</v>
      </c>
      <c r="I1254" t="s">
        <v>2380</v>
      </c>
      <c r="J1254" t="s">
        <v>8352</v>
      </c>
      <c r="K1254" t="s">
        <v>8365</v>
      </c>
      <c r="L1254" t="s">
        <v>9520</v>
      </c>
      <c r="M1254">
        <v>2</v>
      </c>
      <c r="N1254">
        <v>8825.09</v>
      </c>
      <c r="O1254" t="s">
        <v>11</v>
      </c>
      <c r="P1254" t="s">
        <v>12</v>
      </c>
      <c r="Q1254" t="s">
        <v>42</v>
      </c>
      <c r="R1254">
        <v>46</v>
      </c>
    </row>
    <row r="1255" spans="1:18" x14ac:dyDescent="0.35">
      <c r="A1255" t="s">
        <v>1117</v>
      </c>
      <c r="B1255" t="s">
        <v>4890</v>
      </c>
      <c r="C1255">
        <v>31.26</v>
      </c>
      <c r="D1255">
        <v>5.94</v>
      </c>
      <c r="E1255" t="s">
        <v>2383</v>
      </c>
      <c r="F1255" t="s">
        <v>2380</v>
      </c>
      <c r="G1255" t="s">
        <v>2380</v>
      </c>
      <c r="H1255">
        <v>1</v>
      </c>
      <c r="I1255" t="s">
        <v>2380</v>
      </c>
      <c r="J1255" t="s">
        <v>8352</v>
      </c>
      <c r="K1255" t="s">
        <v>8365</v>
      </c>
      <c r="L1255" t="s">
        <v>9521</v>
      </c>
      <c r="M1255">
        <v>3</v>
      </c>
      <c r="N1255">
        <v>8824.27</v>
      </c>
      <c r="O1255" t="s">
        <v>11</v>
      </c>
      <c r="P1255" t="s">
        <v>16</v>
      </c>
      <c r="Q1255" t="s">
        <v>200</v>
      </c>
      <c r="R1255">
        <v>34</v>
      </c>
    </row>
    <row r="1256" spans="1:18" x14ac:dyDescent="0.35">
      <c r="A1256" t="s">
        <v>1116</v>
      </c>
      <c r="B1256" t="s">
        <v>6833</v>
      </c>
      <c r="C1256">
        <v>33.725000000000001</v>
      </c>
      <c r="D1256">
        <v>6.45</v>
      </c>
      <c r="E1256" t="s">
        <v>2383</v>
      </c>
      <c r="F1256" t="s">
        <v>2380</v>
      </c>
      <c r="G1256" t="s">
        <v>2380</v>
      </c>
      <c r="H1256">
        <v>0</v>
      </c>
      <c r="I1256" t="s">
        <v>2380</v>
      </c>
      <c r="J1256" t="s">
        <v>8352</v>
      </c>
      <c r="K1256" t="s">
        <v>8365</v>
      </c>
      <c r="L1256" t="s">
        <v>9522</v>
      </c>
      <c r="M1256">
        <v>1</v>
      </c>
      <c r="N1256">
        <v>8823.99</v>
      </c>
      <c r="O1256" t="s">
        <v>11</v>
      </c>
      <c r="P1256" t="s">
        <v>12</v>
      </c>
      <c r="Q1256" t="s">
        <v>247</v>
      </c>
      <c r="R1256">
        <v>46</v>
      </c>
    </row>
    <row r="1257" spans="1:18" x14ac:dyDescent="0.35">
      <c r="A1257" t="s">
        <v>1115</v>
      </c>
      <c r="B1257" t="s">
        <v>6835</v>
      </c>
      <c r="C1257">
        <v>28.9</v>
      </c>
      <c r="D1257">
        <v>5.74</v>
      </c>
      <c r="E1257" t="s">
        <v>2383</v>
      </c>
      <c r="F1257" t="s">
        <v>2380</v>
      </c>
      <c r="G1257" t="s">
        <v>2380</v>
      </c>
      <c r="H1257">
        <v>0</v>
      </c>
      <c r="I1257" t="s">
        <v>2380</v>
      </c>
      <c r="J1257" t="s">
        <v>8353</v>
      </c>
      <c r="K1257" t="s">
        <v>8365</v>
      </c>
      <c r="L1257" t="s">
        <v>9523</v>
      </c>
      <c r="M1257">
        <v>2</v>
      </c>
      <c r="N1257">
        <v>8823.2800000000007</v>
      </c>
      <c r="O1257" t="s">
        <v>11</v>
      </c>
      <c r="P1257" t="s">
        <v>16</v>
      </c>
      <c r="Q1257" t="s">
        <v>42</v>
      </c>
      <c r="R1257">
        <v>46</v>
      </c>
    </row>
    <row r="1258" spans="1:18" x14ac:dyDescent="0.35">
      <c r="A1258" t="s">
        <v>1114</v>
      </c>
      <c r="B1258" t="s">
        <v>5031</v>
      </c>
      <c r="C1258">
        <v>45.69</v>
      </c>
      <c r="D1258">
        <v>4.43</v>
      </c>
      <c r="E1258" t="s">
        <v>2383</v>
      </c>
      <c r="F1258" t="s">
        <v>2380</v>
      </c>
      <c r="G1258" t="s">
        <v>2380</v>
      </c>
      <c r="H1258">
        <v>0</v>
      </c>
      <c r="I1258" t="s">
        <v>2380</v>
      </c>
      <c r="J1258" t="s">
        <v>8352</v>
      </c>
      <c r="K1258" t="s">
        <v>8369</v>
      </c>
      <c r="L1258" t="s">
        <v>9524</v>
      </c>
      <c r="M1258">
        <v>0</v>
      </c>
      <c r="N1258">
        <v>8821.8799999999992</v>
      </c>
      <c r="O1258" t="s">
        <v>11</v>
      </c>
      <c r="P1258" t="s">
        <v>12</v>
      </c>
      <c r="Q1258" t="s">
        <v>249</v>
      </c>
      <c r="R1258">
        <v>21</v>
      </c>
    </row>
    <row r="1259" spans="1:18" x14ac:dyDescent="0.35">
      <c r="A1259" t="s">
        <v>1113</v>
      </c>
      <c r="B1259" t="s">
        <v>6838</v>
      </c>
      <c r="C1259">
        <v>21.03</v>
      </c>
      <c r="D1259">
        <v>6.5</v>
      </c>
      <c r="E1259" t="s">
        <v>2380</v>
      </c>
      <c r="F1259" t="s">
        <v>2380</v>
      </c>
      <c r="G1259" t="s">
        <v>2380</v>
      </c>
      <c r="H1259">
        <v>0</v>
      </c>
      <c r="I1259" t="s">
        <v>2380</v>
      </c>
      <c r="J1259" t="s">
        <v>8354</v>
      </c>
      <c r="K1259" t="s">
        <v>8363</v>
      </c>
      <c r="L1259" t="s">
        <v>9525</v>
      </c>
      <c r="M1259">
        <v>0</v>
      </c>
      <c r="N1259">
        <v>8800.49</v>
      </c>
      <c r="O1259" t="s">
        <v>12</v>
      </c>
      <c r="P1259" t="s">
        <v>11</v>
      </c>
      <c r="Q1259" t="s">
        <v>13</v>
      </c>
      <c r="R1259">
        <v>57</v>
      </c>
    </row>
    <row r="1260" spans="1:18" x14ac:dyDescent="0.35">
      <c r="A1260" t="s">
        <v>1112</v>
      </c>
      <c r="B1260" t="s">
        <v>6840</v>
      </c>
      <c r="C1260">
        <v>37</v>
      </c>
      <c r="D1260">
        <v>8.75</v>
      </c>
      <c r="E1260" t="s">
        <v>2380</v>
      </c>
      <c r="F1260" t="s">
        <v>2380</v>
      </c>
      <c r="G1260" t="s">
        <v>2380</v>
      </c>
      <c r="H1260">
        <v>0</v>
      </c>
      <c r="I1260" t="s">
        <v>2380</v>
      </c>
      <c r="J1260" t="s">
        <v>8352</v>
      </c>
      <c r="K1260" t="s">
        <v>8363</v>
      </c>
      <c r="L1260" t="s">
        <v>9526</v>
      </c>
      <c r="M1260">
        <v>0</v>
      </c>
      <c r="N1260">
        <v>8798.59</v>
      </c>
      <c r="O1260" t="s">
        <v>11</v>
      </c>
      <c r="P1260" t="s">
        <v>16</v>
      </c>
      <c r="Q1260" t="s">
        <v>42</v>
      </c>
      <c r="R1260">
        <v>51</v>
      </c>
    </row>
    <row r="1261" spans="1:18" x14ac:dyDescent="0.35">
      <c r="A1261" t="s">
        <v>1111</v>
      </c>
      <c r="B1261" t="s">
        <v>6841</v>
      </c>
      <c r="C1261">
        <v>25.4</v>
      </c>
      <c r="D1261">
        <v>11.96</v>
      </c>
      <c r="E1261" t="s">
        <v>2380</v>
      </c>
      <c r="F1261" t="s">
        <v>2380</v>
      </c>
      <c r="G1261" t="s">
        <v>2380</v>
      </c>
      <c r="H1261">
        <v>0</v>
      </c>
      <c r="I1261" t="s">
        <v>2380</v>
      </c>
      <c r="J1261" t="s">
        <v>8353</v>
      </c>
      <c r="K1261" t="s">
        <v>8363</v>
      </c>
      <c r="L1261" t="s">
        <v>9527</v>
      </c>
      <c r="M1261">
        <v>0</v>
      </c>
      <c r="N1261">
        <v>8782.4699999999993</v>
      </c>
      <c r="O1261" t="s">
        <v>11</v>
      </c>
      <c r="P1261" t="s">
        <v>12</v>
      </c>
      <c r="Q1261" t="s">
        <v>42</v>
      </c>
      <c r="R1261">
        <v>51</v>
      </c>
    </row>
    <row r="1262" spans="1:18" x14ac:dyDescent="0.35">
      <c r="A1262" t="s">
        <v>1110</v>
      </c>
      <c r="B1262" t="s">
        <v>5464</v>
      </c>
      <c r="C1262">
        <v>32.299999999999997</v>
      </c>
      <c r="D1262">
        <v>10.54</v>
      </c>
      <c r="E1262" t="s">
        <v>2380</v>
      </c>
      <c r="F1262" t="s">
        <v>2380</v>
      </c>
      <c r="G1262" t="s">
        <v>2380</v>
      </c>
      <c r="H1262">
        <v>0</v>
      </c>
      <c r="I1262" t="s">
        <v>2380</v>
      </c>
      <c r="J1262" t="s">
        <v>8352</v>
      </c>
      <c r="K1262" t="s">
        <v>8363</v>
      </c>
      <c r="L1262" t="s">
        <v>9528</v>
      </c>
      <c r="M1262">
        <v>1</v>
      </c>
      <c r="N1262">
        <v>8765.25</v>
      </c>
      <c r="O1262" t="s">
        <v>11</v>
      </c>
      <c r="P1262" t="s">
        <v>12</v>
      </c>
      <c r="Q1262" t="s">
        <v>23</v>
      </c>
      <c r="R1262">
        <v>48</v>
      </c>
    </row>
    <row r="1263" spans="1:18" x14ac:dyDescent="0.35">
      <c r="A1263" t="s">
        <v>1109</v>
      </c>
      <c r="B1263" t="s">
        <v>6844</v>
      </c>
      <c r="C1263">
        <v>23.94</v>
      </c>
      <c r="D1263">
        <v>4.54</v>
      </c>
      <c r="E1263" t="s">
        <v>2383</v>
      </c>
      <c r="F1263" t="s">
        <v>2380</v>
      </c>
      <c r="G1263" t="s">
        <v>2383</v>
      </c>
      <c r="H1263">
        <v>1</v>
      </c>
      <c r="I1263" t="s">
        <v>2380</v>
      </c>
      <c r="J1263" t="s">
        <v>8354</v>
      </c>
      <c r="K1263" t="s">
        <v>8369</v>
      </c>
      <c r="L1263" t="s">
        <v>9529</v>
      </c>
      <c r="M1263">
        <v>0</v>
      </c>
      <c r="N1263">
        <v>8760.1200000000008</v>
      </c>
      <c r="O1263" t="s">
        <v>11</v>
      </c>
      <c r="P1263" t="s">
        <v>16</v>
      </c>
      <c r="Q1263" t="s">
        <v>13</v>
      </c>
      <c r="R1263">
        <v>53</v>
      </c>
    </row>
    <row r="1264" spans="1:18" x14ac:dyDescent="0.35">
      <c r="A1264" t="s">
        <v>1108</v>
      </c>
      <c r="B1264" t="s">
        <v>6846</v>
      </c>
      <c r="C1264">
        <v>46.4</v>
      </c>
      <c r="D1264">
        <v>5.71</v>
      </c>
      <c r="E1264" t="s">
        <v>2380</v>
      </c>
      <c r="F1264" t="s">
        <v>2380</v>
      </c>
      <c r="G1264" t="s">
        <v>2380</v>
      </c>
      <c r="H1264">
        <v>0</v>
      </c>
      <c r="I1264" t="s">
        <v>2380</v>
      </c>
      <c r="J1264" t="s">
        <v>8352</v>
      </c>
      <c r="K1264" t="s">
        <v>8365</v>
      </c>
      <c r="L1264" t="s">
        <v>9530</v>
      </c>
      <c r="M1264">
        <v>0</v>
      </c>
      <c r="N1264">
        <v>8747.68</v>
      </c>
      <c r="O1264" t="s">
        <v>11</v>
      </c>
      <c r="P1264" t="s">
        <v>12</v>
      </c>
      <c r="Q1264" t="s">
        <v>42</v>
      </c>
      <c r="R1264">
        <v>23</v>
      </c>
    </row>
    <row r="1265" spans="1:18" x14ac:dyDescent="0.35">
      <c r="A1265" t="s">
        <v>1107</v>
      </c>
      <c r="B1265" t="s">
        <v>6848</v>
      </c>
      <c r="C1265">
        <v>40.375</v>
      </c>
      <c r="D1265">
        <v>6.25</v>
      </c>
      <c r="E1265" t="s">
        <v>2383</v>
      </c>
      <c r="F1265" t="s">
        <v>2380</v>
      </c>
      <c r="G1265" t="s">
        <v>2380</v>
      </c>
      <c r="H1265">
        <v>0</v>
      </c>
      <c r="I1265" t="s">
        <v>2380</v>
      </c>
      <c r="J1265" t="s">
        <v>8352</v>
      </c>
      <c r="K1265" t="s">
        <v>8365</v>
      </c>
      <c r="L1265" t="s">
        <v>9531</v>
      </c>
      <c r="M1265">
        <v>2</v>
      </c>
      <c r="N1265">
        <v>8733.23</v>
      </c>
      <c r="O1265" t="s">
        <v>11</v>
      </c>
      <c r="P1265" t="s">
        <v>12</v>
      </c>
      <c r="Q1265" t="s">
        <v>23</v>
      </c>
      <c r="R1265">
        <v>46</v>
      </c>
    </row>
    <row r="1266" spans="1:18" x14ac:dyDescent="0.35">
      <c r="A1266" t="s">
        <v>1106</v>
      </c>
      <c r="B1266" t="s">
        <v>6850</v>
      </c>
      <c r="C1266">
        <v>28.7</v>
      </c>
      <c r="D1266">
        <v>9.4700000000000006</v>
      </c>
      <c r="E1266" t="s">
        <v>2380</v>
      </c>
      <c r="F1266" t="s">
        <v>2380</v>
      </c>
      <c r="G1266" t="s">
        <v>2380</v>
      </c>
      <c r="H1266">
        <v>2</v>
      </c>
      <c r="I1266" t="s">
        <v>2380</v>
      </c>
      <c r="J1266" t="s">
        <v>8353</v>
      </c>
      <c r="K1266" t="s">
        <v>8363</v>
      </c>
      <c r="L1266" t="s">
        <v>9532</v>
      </c>
      <c r="M1266">
        <v>1</v>
      </c>
      <c r="N1266">
        <v>8703.4599999999991</v>
      </c>
      <c r="O1266" t="s">
        <v>12</v>
      </c>
      <c r="P1266" t="s">
        <v>12</v>
      </c>
      <c r="Q1266" t="s">
        <v>42</v>
      </c>
      <c r="R1266">
        <v>49</v>
      </c>
    </row>
    <row r="1267" spans="1:18" x14ac:dyDescent="0.35">
      <c r="A1267" t="s">
        <v>1105</v>
      </c>
      <c r="B1267" t="s">
        <v>5127</v>
      </c>
      <c r="C1267">
        <v>26.63</v>
      </c>
      <c r="D1267">
        <v>5.7</v>
      </c>
      <c r="E1267" t="s">
        <v>2380</v>
      </c>
      <c r="F1267" t="s">
        <v>2380</v>
      </c>
      <c r="G1267" t="s">
        <v>2380</v>
      </c>
      <c r="H1267">
        <v>0</v>
      </c>
      <c r="I1267" t="s">
        <v>2380</v>
      </c>
      <c r="J1267" t="s">
        <v>8353</v>
      </c>
      <c r="K1267" t="s">
        <v>8365</v>
      </c>
      <c r="L1267" t="s">
        <v>9533</v>
      </c>
      <c r="M1267">
        <v>2</v>
      </c>
      <c r="N1267">
        <v>8701.84</v>
      </c>
      <c r="O1267" t="s">
        <v>11</v>
      </c>
      <c r="P1267" t="s">
        <v>12</v>
      </c>
      <c r="Q1267" t="s">
        <v>300</v>
      </c>
      <c r="R1267">
        <v>42</v>
      </c>
    </row>
    <row r="1268" spans="1:18" x14ac:dyDescent="0.35">
      <c r="A1268" t="s">
        <v>1104</v>
      </c>
      <c r="B1268" t="s">
        <v>6853</v>
      </c>
      <c r="C1268">
        <v>22.515000000000001</v>
      </c>
      <c r="D1268">
        <v>11.18</v>
      </c>
      <c r="E1268" t="s">
        <v>2380</v>
      </c>
      <c r="F1268" t="s">
        <v>2380</v>
      </c>
      <c r="G1268" t="s">
        <v>2380</v>
      </c>
      <c r="H1268">
        <v>2</v>
      </c>
      <c r="I1268" t="s">
        <v>2380</v>
      </c>
      <c r="J1268" t="s">
        <v>8354</v>
      </c>
      <c r="K1268" t="s">
        <v>8363</v>
      </c>
      <c r="L1268" t="s">
        <v>9381</v>
      </c>
      <c r="M1268">
        <v>0</v>
      </c>
      <c r="N1268">
        <v>8688.86</v>
      </c>
      <c r="O1268" t="s">
        <v>11</v>
      </c>
      <c r="P1268" t="s">
        <v>16</v>
      </c>
      <c r="Q1268" t="s">
        <v>356</v>
      </c>
      <c r="R1268">
        <v>49</v>
      </c>
    </row>
    <row r="1269" spans="1:18" x14ac:dyDescent="0.35">
      <c r="A1269" t="s">
        <v>1103</v>
      </c>
      <c r="B1269" t="s">
        <v>6855</v>
      </c>
      <c r="C1269">
        <v>36.575000000000003</v>
      </c>
      <c r="D1269">
        <v>10.98</v>
      </c>
      <c r="E1269" t="s">
        <v>2380</v>
      </c>
      <c r="F1269" t="s">
        <v>2380</v>
      </c>
      <c r="G1269" t="s">
        <v>2380</v>
      </c>
      <c r="H1269">
        <v>0</v>
      </c>
      <c r="I1269" t="s">
        <v>2380</v>
      </c>
      <c r="J1269" t="s">
        <v>8352</v>
      </c>
      <c r="K1269" t="s">
        <v>8363</v>
      </c>
      <c r="L1269" t="s">
        <v>9534</v>
      </c>
      <c r="M1269">
        <v>0</v>
      </c>
      <c r="N1269">
        <v>8671.19</v>
      </c>
      <c r="O1269" t="s">
        <v>11</v>
      </c>
      <c r="P1269" t="s">
        <v>16</v>
      </c>
      <c r="Q1269" t="s">
        <v>23</v>
      </c>
      <c r="R1269">
        <v>48</v>
      </c>
    </row>
    <row r="1270" spans="1:18" x14ac:dyDescent="0.35">
      <c r="A1270" t="s">
        <v>1102</v>
      </c>
      <c r="B1270" t="s">
        <v>6844</v>
      </c>
      <c r="C1270">
        <v>23.66</v>
      </c>
      <c r="D1270">
        <v>5.1100000000000003</v>
      </c>
      <c r="E1270" t="s">
        <v>2383</v>
      </c>
      <c r="F1270" t="s">
        <v>2380</v>
      </c>
      <c r="G1270" t="s">
        <v>2383</v>
      </c>
      <c r="H1270">
        <v>1</v>
      </c>
      <c r="I1270" t="s">
        <v>2380</v>
      </c>
      <c r="J1270" t="s">
        <v>8354</v>
      </c>
      <c r="K1270" t="s">
        <v>8369</v>
      </c>
      <c r="L1270" t="s">
        <v>9535</v>
      </c>
      <c r="M1270">
        <v>0</v>
      </c>
      <c r="N1270">
        <v>8665.14</v>
      </c>
      <c r="O1270" t="s">
        <v>11</v>
      </c>
      <c r="P1270" t="s">
        <v>12</v>
      </c>
      <c r="Q1270" t="s">
        <v>13</v>
      </c>
      <c r="R1270">
        <v>53</v>
      </c>
    </row>
    <row r="1271" spans="1:18" x14ac:dyDescent="0.35">
      <c r="A1271" t="s">
        <v>1101</v>
      </c>
      <c r="B1271" t="s">
        <v>6857</v>
      </c>
      <c r="C1271">
        <v>18.62</v>
      </c>
      <c r="D1271">
        <v>10.24</v>
      </c>
      <c r="E1271" t="s">
        <v>2380</v>
      </c>
      <c r="F1271" t="s">
        <v>2380</v>
      </c>
      <c r="G1271" t="s">
        <v>2380</v>
      </c>
      <c r="H1271">
        <v>0</v>
      </c>
      <c r="I1271" t="s">
        <v>2380</v>
      </c>
      <c r="J1271" t="s">
        <v>8354</v>
      </c>
      <c r="K1271" t="s">
        <v>8363</v>
      </c>
      <c r="L1271" t="s">
        <v>9536</v>
      </c>
      <c r="M1271">
        <v>0</v>
      </c>
      <c r="N1271">
        <v>8665.09</v>
      </c>
      <c r="O1271" t="s">
        <v>12</v>
      </c>
      <c r="P1271" t="s">
        <v>11</v>
      </c>
      <c r="Q1271" t="s">
        <v>23</v>
      </c>
      <c r="R1271">
        <v>57</v>
      </c>
    </row>
    <row r="1272" spans="1:18" x14ac:dyDescent="0.35">
      <c r="A1272" t="s">
        <v>1100</v>
      </c>
      <c r="B1272" t="s">
        <v>6858</v>
      </c>
      <c r="C1272">
        <v>19.190000000000001</v>
      </c>
      <c r="D1272">
        <v>7.71</v>
      </c>
      <c r="E1272" t="s">
        <v>2383</v>
      </c>
      <c r="F1272" t="s">
        <v>2380</v>
      </c>
      <c r="G1272" t="s">
        <v>2380</v>
      </c>
      <c r="H1272">
        <v>1</v>
      </c>
      <c r="I1272" t="s">
        <v>2380</v>
      </c>
      <c r="J1272" t="s">
        <v>8354</v>
      </c>
      <c r="K1272" t="s">
        <v>8363</v>
      </c>
      <c r="L1272" t="s">
        <v>9537</v>
      </c>
      <c r="M1272">
        <v>1</v>
      </c>
      <c r="N1272">
        <v>8627.5400000000009</v>
      </c>
      <c r="O1272" t="s">
        <v>11</v>
      </c>
      <c r="P1272" t="s">
        <v>11</v>
      </c>
      <c r="Q1272" t="s">
        <v>356</v>
      </c>
      <c r="R1272">
        <v>47</v>
      </c>
    </row>
    <row r="1273" spans="1:18" x14ac:dyDescent="0.35">
      <c r="A1273" t="s">
        <v>1099</v>
      </c>
      <c r="B1273" t="s">
        <v>6860</v>
      </c>
      <c r="C1273">
        <v>27.5</v>
      </c>
      <c r="D1273">
        <v>6.03</v>
      </c>
      <c r="E1273" t="s">
        <v>2380</v>
      </c>
      <c r="F1273" t="s">
        <v>2380</v>
      </c>
      <c r="G1273" t="s">
        <v>2380</v>
      </c>
      <c r="H1273">
        <v>0</v>
      </c>
      <c r="I1273" t="s">
        <v>2380</v>
      </c>
      <c r="J1273" t="s">
        <v>8353</v>
      </c>
      <c r="K1273" t="s">
        <v>8365</v>
      </c>
      <c r="L1273" t="s">
        <v>9538</v>
      </c>
      <c r="M1273">
        <v>3</v>
      </c>
      <c r="N1273">
        <v>8615.2999999999993</v>
      </c>
      <c r="O1273" t="s">
        <v>11</v>
      </c>
      <c r="P1273" t="s">
        <v>12</v>
      </c>
      <c r="Q1273" t="s">
        <v>42</v>
      </c>
      <c r="R1273">
        <v>45</v>
      </c>
    </row>
    <row r="1274" spans="1:18" x14ac:dyDescent="0.35">
      <c r="A1274" t="s">
        <v>1098</v>
      </c>
      <c r="B1274" t="s">
        <v>6862</v>
      </c>
      <c r="C1274">
        <v>27.36</v>
      </c>
      <c r="D1274">
        <v>5.96</v>
      </c>
      <c r="E1274" t="s">
        <v>2380</v>
      </c>
      <c r="F1274" t="s">
        <v>2380</v>
      </c>
      <c r="G1274" t="s">
        <v>2383</v>
      </c>
      <c r="H1274">
        <v>1</v>
      </c>
      <c r="I1274" t="s">
        <v>2380</v>
      </c>
      <c r="J1274" t="s">
        <v>8353</v>
      </c>
      <c r="K1274" t="s">
        <v>8365</v>
      </c>
      <c r="L1274" t="s">
        <v>9467</v>
      </c>
      <c r="M1274">
        <v>3</v>
      </c>
      <c r="N1274">
        <v>8606.2199999999993</v>
      </c>
      <c r="O1274" t="s">
        <v>16</v>
      </c>
      <c r="P1274" t="s">
        <v>11</v>
      </c>
      <c r="Q1274" t="s">
        <v>276</v>
      </c>
      <c r="R1274">
        <v>43</v>
      </c>
    </row>
    <row r="1275" spans="1:18" x14ac:dyDescent="0.35">
      <c r="A1275" t="s">
        <v>1097</v>
      </c>
      <c r="B1275" t="s">
        <v>5747</v>
      </c>
      <c r="C1275">
        <v>20.350000000000001</v>
      </c>
      <c r="D1275">
        <v>4.16</v>
      </c>
      <c r="E1275" t="s">
        <v>2380</v>
      </c>
      <c r="F1275" t="s">
        <v>2380</v>
      </c>
      <c r="G1275" t="s">
        <v>2380</v>
      </c>
      <c r="H1275">
        <v>0</v>
      </c>
      <c r="I1275" t="s">
        <v>2380</v>
      </c>
      <c r="J1275" t="s">
        <v>8354</v>
      </c>
      <c r="K1275" t="s">
        <v>8369</v>
      </c>
      <c r="L1275" t="s">
        <v>9539</v>
      </c>
      <c r="M1275">
        <v>3</v>
      </c>
      <c r="N1275">
        <v>8605.36</v>
      </c>
      <c r="O1275" t="s">
        <v>11</v>
      </c>
      <c r="P1275" t="s">
        <v>11</v>
      </c>
      <c r="Q1275" t="s">
        <v>13</v>
      </c>
      <c r="R1275">
        <v>45</v>
      </c>
    </row>
    <row r="1276" spans="1:18" x14ac:dyDescent="0.35">
      <c r="A1276" t="s">
        <v>1096</v>
      </c>
      <c r="B1276" t="s">
        <v>4786</v>
      </c>
      <c r="C1276">
        <v>24.035</v>
      </c>
      <c r="D1276">
        <v>6.11</v>
      </c>
      <c r="E1276" t="s">
        <v>2380</v>
      </c>
      <c r="F1276" t="s">
        <v>2380</v>
      </c>
      <c r="G1276" t="s">
        <v>2380</v>
      </c>
      <c r="H1276">
        <v>0</v>
      </c>
      <c r="I1276" t="s">
        <v>2380</v>
      </c>
      <c r="J1276" t="s">
        <v>8354</v>
      </c>
      <c r="K1276" t="s">
        <v>8365</v>
      </c>
      <c r="L1276" t="s">
        <v>9540</v>
      </c>
      <c r="M1276">
        <v>2</v>
      </c>
      <c r="N1276">
        <v>8604.48</v>
      </c>
      <c r="O1276" t="s">
        <v>12</v>
      </c>
      <c r="P1276" t="s">
        <v>11</v>
      </c>
      <c r="Q1276" t="s">
        <v>168</v>
      </c>
      <c r="R1276">
        <v>45</v>
      </c>
    </row>
    <row r="1277" spans="1:18" x14ac:dyDescent="0.35">
      <c r="A1277" t="s">
        <v>1095</v>
      </c>
      <c r="B1277" t="s">
        <v>6865</v>
      </c>
      <c r="C1277">
        <v>23.56</v>
      </c>
      <c r="D1277">
        <v>5.97</v>
      </c>
      <c r="E1277" t="s">
        <v>2380</v>
      </c>
      <c r="F1277" t="s">
        <v>2380</v>
      </c>
      <c r="G1277" t="s">
        <v>2380</v>
      </c>
      <c r="H1277">
        <v>0</v>
      </c>
      <c r="I1277" t="s">
        <v>2380</v>
      </c>
      <c r="J1277" t="s">
        <v>8354</v>
      </c>
      <c r="K1277" t="s">
        <v>8365</v>
      </c>
      <c r="L1277" t="s">
        <v>9541</v>
      </c>
      <c r="M1277">
        <v>2</v>
      </c>
      <c r="N1277">
        <v>8603.82</v>
      </c>
      <c r="O1277" t="s">
        <v>11</v>
      </c>
      <c r="P1277" t="s">
        <v>16</v>
      </c>
      <c r="Q1277" t="s">
        <v>166</v>
      </c>
      <c r="R1277">
        <v>45</v>
      </c>
    </row>
    <row r="1278" spans="1:18" x14ac:dyDescent="0.35">
      <c r="A1278" t="s">
        <v>1094</v>
      </c>
      <c r="B1278" t="s">
        <v>6867</v>
      </c>
      <c r="C1278">
        <v>27.17</v>
      </c>
      <c r="D1278">
        <v>10.81</v>
      </c>
      <c r="E1278" t="s">
        <v>2380</v>
      </c>
      <c r="F1278" t="s">
        <v>2380</v>
      </c>
      <c r="G1278" t="s">
        <v>2380</v>
      </c>
      <c r="H1278">
        <v>2</v>
      </c>
      <c r="I1278" t="s">
        <v>2380</v>
      </c>
      <c r="J1278" t="s">
        <v>8353</v>
      </c>
      <c r="K1278" t="s">
        <v>8363</v>
      </c>
      <c r="L1278" t="s">
        <v>9542</v>
      </c>
      <c r="M1278">
        <v>0</v>
      </c>
      <c r="N1278">
        <v>8601.33</v>
      </c>
      <c r="O1278" t="s">
        <v>11</v>
      </c>
      <c r="P1278" t="s">
        <v>16</v>
      </c>
      <c r="Q1278" t="s">
        <v>13</v>
      </c>
      <c r="R1278">
        <v>49</v>
      </c>
    </row>
    <row r="1279" spans="1:18" x14ac:dyDescent="0.35">
      <c r="A1279" t="s">
        <v>1093</v>
      </c>
      <c r="B1279" t="s">
        <v>6869</v>
      </c>
      <c r="C1279">
        <v>34.32</v>
      </c>
      <c r="D1279">
        <v>5.7</v>
      </c>
      <c r="E1279" t="s">
        <v>2383</v>
      </c>
      <c r="F1279" t="s">
        <v>2380</v>
      </c>
      <c r="G1279" t="s">
        <v>2383</v>
      </c>
      <c r="H1279">
        <v>1</v>
      </c>
      <c r="I1279" t="s">
        <v>2380</v>
      </c>
      <c r="J1279" t="s">
        <v>8352</v>
      </c>
      <c r="K1279" t="s">
        <v>8365</v>
      </c>
      <c r="L1279" t="s">
        <v>9543</v>
      </c>
      <c r="M1279">
        <v>5</v>
      </c>
      <c r="N1279">
        <v>8596.83</v>
      </c>
      <c r="O1279" t="s">
        <v>11</v>
      </c>
      <c r="P1279" t="s">
        <v>12</v>
      </c>
      <c r="Q1279" t="s">
        <v>13</v>
      </c>
      <c r="R1279">
        <v>39</v>
      </c>
    </row>
    <row r="1280" spans="1:18" x14ac:dyDescent="0.35">
      <c r="A1280" t="s">
        <v>1092</v>
      </c>
      <c r="B1280" t="s">
        <v>6577</v>
      </c>
      <c r="C1280">
        <v>23.87</v>
      </c>
      <c r="D1280">
        <v>4.7699999999999996</v>
      </c>
      <c r="E1280" t="s">
        <v>2383</v>
      </c>
      <c r="F1280" t="s">
        <v>2380</v>
      </c>
      <c r="G1280" t="s">
        <v>2383</v>
      </c>
      <c r="H1280">
        <v>1</v>
      </c>
      <c r="I1280" t="s">
        <v>2380</v>
      </c>
      <c r="J1280" t="s">
        <v>8354</v>
      </c>
      <c r="K1280" t="s">
        <v>8369</v>
      </c>
      <c r="L1280" t="s">
        <v>9544</v>
      </c>
      <c r="M1280">
        <v>5</v>
      </c>
      <c r="N1280">
        <v>8582.2999999999993</v>
      </c>
      <c r="O1280" t="s">
        <v>11</v>
      </c>
      <c r="P1280" t="s">
        <v>16</v>
      </c>
      <c r="Q1280" t="s">
        <v>13</v>
      </c>
      <c r="R1280">
        <v>39</v>
      </c>
    </row>
    <row r="1281" spans="1:18" x14ac:dyDescent="0.35">
      <c r="A1281" t="s">
        <v>1091</v>
      </c>
      <c r="B1281" t="s">
        <v>6872</v>
      </c>
      <c r="C1281">
        <v>30.15</v>
      </c>
      <c r="D1281">
        <v>4.25</v>
      </c>
      <c r="E1281" t="s">
        <v>2380</v>
      </c>
      <c r="F1281" t="s">
        <v>2380</v>
      </c>
      <c r="G1281" t="s">
        <v>2380</v>
      </c>
      <c r="H1281">
        <v>1</v>
      </c>
      <c r="I1281" t="s">
        <v>2380</v>
      </c>
      <c r="J1281" t="s">
        <v>8352</v>
      </c>
      <c r="K1281" t="s">
        <v>8369</v>
      </c>
      <c r="L1281" t="s">
        <v>9545</v>
      </c>
      <c r="M1281">
        <v>3</v>
      </c>
      <c r="N1281">
        <v>8573.2999999999993</v>
      </c>
      <c r="O1281" t="s">
        <v>11</v>
      </c>
      <c r="P1281" t="s">
        <v>11</v>
      </c>
      <c r="Q1281" t="s">
        <v>300</v>
      </c>
      <c r="R1281">
        <v>35</v>
      </c>
    </row>
    <row r="1282" spans="1:18" x14ac:dyDescent="0.35">
      <c r="A1282" t="s">
        <v>1090</v>
      </c>
      <c r="B1282" t="s">
        <v>5029</v>
      </c>
      <c r="C1282">
        <v>26.36</v>
      </c>
      <c r="D1282">
        <v>5.52</v>
      </c>
      <c r="E1282" t="s">
        <v>2380</v>
      </c>
      <c r="F1282" t="s">
        <v>2380</v>
      </c>
      <c r="G1282" t="s">
        <v>2380</v>
      </c>
      <c r="H1282">
        <v>0</v>
      </c>
      <c r="I1282" t="s">
        <v>2380</v>
      </c>
      <c r="J1282" t="s">
        <v>8353</v>
      </c>
      <c r="K1282" t="s">
        <v>8369</v>
      </c>
      <c r="L1282" t="s">
        <v>9546</v>
      </c>
      <c r="M1282">
        <v>3</v>
      </c>
      <c r="N1282">
        <v>8572.0400000000009</v>
      </c>
      <c r="O1282" t="s">
        <v>11</v>
      </c>
      <c r="P1282" t="s">
        <v>11</v>
      </c>
      <c r="Q1282" t="s">
        <v>300</v>
      </c>
      <c r="R1282">
        <v>40</v>
      </c>
    </row>
    <row r="1283" spans="1:18" x14ac:dyDescent="0.35">
      <c r="A1283" t="s">
        <v>1089</v>
      </c>
      <c r="B1283" t="s">
        <v>6550</v>
      </c>
      <c r="C1283">
        <v>45.32</v>
      </c>
      <c r="D1283">
        <v>6.53</v>
      </c>
      <c r="E1283" t="s">
        <v>2383</v>
      </c>
      <c r="F1283" t="s">
        <v>2380</v>
      </c>
      <c r="G1283" t="s">
        <v>2380</v>
      </c>
      <c r="H1283">
        <v>1</v>
      </c>
      <c r="I1283" t="s">
        <v>2380</v>
      </c>
      <c r="J1283" t="s">
        <v>8352</v>
      </c>
      <c r="K1283" t="s">
        <v>8363</v>
      </c>
      <c r="L1283" t="s">
        <v>9547</v>
      </c>
      <c r="M1283">
        <v>1</v>
      </c>
      <c r="N1283">
        <v>8569.86</v>
      </c>
      <c r="O1283" t="s">
        <v>11</v>
      </c>
      <c r="P1283" t="s">
        <v>12</v>
      </c>
      <c r="Q1283" t="s">
        <v>13</v>
      </c>
      <c r="R1283">
        <v>47</v>
      </c>
    </row>
    <row r="1284" spans="1:18" x14ac:dyDescent="0.35">
      <c r="A1284" t="s">
        <v>1088</v>
      </c>
      <c r="B1284" t="s">
        <v>5158</v>
      </c>
      <c r="C1284">
        <v>31.93</v>
      </c>
      <c r="D1284">
        <v>4.82</v>
      </c>
      <c r="E1284" t="s">
        <v>2383</v>
      </c>
      <c r="F1284" t="s">
        <v>2380</v>
      </c>
      <c r="G1284" t="s">
        <v>2380</v>
      </c>
      <c r="H1284">
        <v>1</v>
      </c>
      <c r="I1284" t="s">
        <v>2380</v>
      </c>
      <c r="J1284" t="s">
        <v>8352</v>
      </c>
      <c r="K1284" t="s">
        <v>8369</v>
      </c>
      <c r="L1284" t="s">
        <v>9548</v>
      </c>
      <c r="M1284">
        <v>3</v>
      </c>
      <c r="N1284">
        <v>8567.25</v>
      </c>
      <c r="O1284" t="s">
        <v>11</v>
      </c>
      <c r="P1284" t="s">
        <v>16</v>
      </c>
      <c r="Q1284" t="s">
        <v>23</v>
      </c>
      <c r="R1284">
        <v>34</v>
      </c>
    </row>
    <row r="1285" spans="1:18" x14ac:dyDescent="0.35">
      <c r="A1285" t="s">
        <v>1087</v>
      </c>
      <c r="B1285" t="s">
        <v>6876</v>
      </c>
      <c r="C1285">
        <v>36</v>
      </c>
      <c r="D1285">
        <v>11.94</v>
      </c>
      <c r="E1285" t="s">
        <v>2383</v>
      </c>
      <c r="F1285" t="s">
        <v>2380</v>
      </c>
      <c r="G1285" t="s">
        <v>2380</v>
      </c>
      <c r="H1285">
        <v>1</v>
      </c>
      <c r="I1285" t="s">
        <v>2380</v>
      </c>
      <c r="J1285" t="s">
        <v>8352</v>
      </c>
      <c r="K1285" t="s">
        <v>8363</v>
      </c>
      <c r="L1285" t="s">
        <v>9549</v>
      </c>
      <c r="M1285">
        <v>1</v>
      </c>
      <c r="N1285">
        <v>8556.91</v>
      </c>
      <c r="O1285" t="s">
        <v>11</v>
      </c>
      <c r="P1285" t="s">
        <v>16</v>
      </c>
      <c r="Q1285" t="s">
        <v>42</v>
      </c>
      <c r="R1285">
        <v>47</v>
      </c>
    </row>
    <row r="1286" spans="1:18" x14ac:dyDescent="0.35">
      <c r="A1286" t="s">
        <v>1086</v>
      </c>
      <c r="B1286" t="s">
        <v>6878</v>
      </c>
      <c r="C1286">
        <v>32</v>
      </c>
      <c r="D1286">
        <v>7.85</v>
      </c>
      <c r="E1286" t="s">
        <v>2383</v>
      </c>
      <c r="F1286" t="s">
        <v>2380</v>
      </c>
      <c r="G1286" t="s">
        <v>2380</v>
      </c>
      <c r="H1286">
        <v>1</v>
      </c>
      <c r="I1286" t="s">
        <v>2380</v>
      </c>
      <c r="J1286" t="s">
        <v>8352</v>
      </c>
      <c r="K1286" t="s">
        <v>8363</v>
      </c>
      <c r="L1286" t="s">
        <v>9550</v>
      </c>
      <c r="M1286">
        <v>1</v>
      </c>
      <c r="N1286">
        <v>8551.35</v>
      </c>
      <c r="O1286" t="s">
        <v>11</v>
      </c>
      <c r="P1286" t="s">
        <v>11</v>
      </c>
      <c r="Q1286" t="s">
        <v>42</v>
      </c>
      <c r="R1286">
        <v>47</v>
      </c>
    </row>
    <row r="1287" spans="1:18" x14ac:dyDescent="0.35">
      <c r="A1287" t="s">
        <v>1085</v>
      </c>
      <c r="B1287" t="s">
        <v>6880</v>
      </c>
      <c r="C1287">
        <v>29.37</v>
      </c>
      <c r="D1287">
        <v>8.01</v>
      </c>
      <c r="E1287" t="s">
        <v>2383</v>
      </c>
      <c r="F1287" t="s">
        <v>2380</v>
      </c>
      <c r="G1287" t="s">
        <v>2380</v>
      </c>
      <c r="H1287">
        <v>1</v>
      </c>
      <c r="I1287" t="s">
        <v>2380</v>
      </c>
      <c r="J1287" t="s">
        <v>8353</v>
      </c>
      <c r="K1287" t="s">
        <v>8363</v>
      </c>
      <c r="L1287" t="s">
        <v>9551</v>
      </c>
      <c r="M1287">
        <v>1</v>
      </c>
      <c r="N1287">
        <v>8547.69</v>
      </c>
      <c r="O1287" t="s">
        <v>11</v>
      </c>
      <c r="P1287" t="s">
        <v>16</v>
      </c>
      <c r="Q1287" t="s">
        <v>13</v>
      </c>
      <c r="R1287">
        <v>39</v>
      </c>
    </row>
    <row r="1288" spans="1:18" x14ac:dyDescent="0.35">
      <c r="A1288" t="s">
        <v>1084</v>
      </c>
      <c r="B1288" t="s">
        <v>6881</v>
      </c>
      <c r="C1288">
        <v>23.6</v>
      </c>
      <c r="D1288">
        <v>7.4</v>
      </c>
      <c r="E1288" t="s">
        <v>2383</v>
      </c>
      <c r="F1288" t="s">
        <v>2380</v>
      </c>
      <c r="G1288" t="s">
        <v>2380</v>
      </c>
      <c r="H1288">
        <v>1</v>
      </c>
      <c r="I1288" t="s">
        <v>2380</v>
      </c>
      <c r="J1288" t="s">
        <v>8354</v>
      </c>
      <c r="K1288" t="s">
        <v>8363</v>
      </c>
      <c r="L1288" t="s">
        <v>9552</v>
      </c>
      <c r="M1288">
        <v>1</v>
      </c>
      <c r="N1288">
        <v>8539.67</v>
      </c>
      <c r="O1288" t="s">
        <v>11</v>
      </c>
      <c r="P1288" t="s">
        <v>12</v>
      </c>
      <c r="Q1288" t="s">
        <v>42</v>
      </c>
      <c r="R1288">
        <v>47</v>
      </c>
    </row>
    <row r="1289" spans="1:18" x14ac:dyDescent="0.35">
      <c r="A1289" t="s">
        <v>1083</v>
      </c>
      <c r="B1289" t="s">
        <v>5098</v>
      </c>
      <c r="C1289">
        <v>33.155000000000001</v>
      </c>
      <c r="D1289">
        <v>8.3800000000000008</v>
      </c>
      <c r="E1289" t="s">
        <v>2383</v>
      </c>
      <c r="F1289" t="s">
        <v>2380</v>
      </c>
      <c r="G1289" t="s">
        <v>2380</v>
      </c>
      <c r="H1289">
        <v>0</v>
      </c>
      <c r="I1289" t="s">
        <v>2380</v>
      </c>
      <c r="J1289" t="s">
        <v>8352</v>
      </c>
      <c r="K1289" t="s">
        <v>8363</v>
      </c>
      <c r="L1289" t="s">
        <v>9553</v>
      </c>
      <c r="M1289">
        <v>3</v>
      </c>
      <c r="N1289">
        <v>8538.2900000000009</v>
      </c>
      <c r="O1289" t="s">
        <v>11</v>
      </c>
      <c r="P1289" t="s">
        <v>12</v>
      </c>
      <c r="Q1289" t="s">
        <v>247</v>
      </c>
      <c r="R1289">
        <v>41</v>
      </c>
    </row>
    <row r="1290" spans="1:18" x14ac:dyDescent="0.35">
      <c r="A1290" t="s">
        <v>1082</v>
      </c>
      <c r="B1290" t="s">
        <v>6884</v>
      </c>
      <c r="C1290">
        <v>24.32</v>
      </c>
      <c r="D1290">
        <v>11.56</v>
      </c>
      <c r="E1290" t="s">
        <v>2383</v>
      </c>
      <c r="F1290" t="s">
        <v>2380</v>
      </c>
      <c r="G1290" t="s">
        <v>2380</v>
      </c>
      <c r="H1290">
        <v>1</v>
      </c>
      <c r="I1290" t="s">
        <v>2380</v>
      </c>
      <c r="J1290" t="s">
        <v>8354</v>
      </c>
      <c r="K1290" t="s">
        <v>8363</v>
      </c>
      <c r="L1290" t="s">
        <v>9554</v>
      </c>
      <c r="M1290">
        <v>0</v>
      </c>
      <c r="N1290">
        <v>8534.67</v>
      </c>
      <c r="O1290" t="s">
        <v>11</v>
      </c>
      <c r="P1290" t="s">
        <v>12</v>
      </c>
      <c r="Q1290" t="s">
        <v>247</v>
      </c>
      <c r="R1290">
        <v>39</v>
      </c>
    </row>
    <row r="1291" spans="1:18" x14ac:dyDescent="0.35">
      <c r="A1291" t="s">
        <v>1081</v>
      </c>
      <c r="B1291" t="s">
        <v>6886</v>
      </c>
      <c r="C1291">
        <v>36.299999999999997</v>
      </c>
      <c r="D1291">
        <v>4.6100000000000003</v>
      </c>
      <c r="E1291" t="s">
        <v>2380</v>
      </c>
      <c r="F1291" t="s">
        <v>2380</v>
      </c>
      <c r="G1291" t="s">
        <v>2380</v>
      </c>
      <c r="H1291">
        <v>0</v>
      </c>
      <c r="I1291" t="s">
        <v>2380</v>
      </c>
      <c r="J1291" t="s">
        <v>8352</v>
      </c>
      <c r="K1291" t="s">
        <v>8369</v>
      </c>
      <c r="L1291" t="s">
        <v>9555</v>
      </c>
      <c r="M1291">
        <v>2</v>
      </c>
      <c r="N1291">
        <v>8527.5300000000007</v>
      </c>
      <c r="O1291" t="s">
        <v>11</v>
      </c>
      <c r="P1291" t="s">
        <v>11</v>
      </c>
      <c r="Q1291" t="s">
        <v>13</v>
      </c>
      <c r="R1291">
        <v>45</v>
      </c>
    </row>
    <row r="1292" spans="1:18" x14ac:dyDescent="0.35">
      <c r="A1292" t="s">
        <v>1080</v>
      </c>
      <c r="B1292" t="s">
        <v>4846</v>
      </c>
      <c r="C1292">
        <v>34.4</v>
      </c>
      <c r="D1292">
        <v>4.95</v>
      </c>
      <c r="E1292" t="s">
        <v>2380</v>
      </c>
      <c r="F1292" t="s">
        <v>2380</v>
      </c>
      <c r="G1292" t="s">
        <v>2383</v>
      </c>
      <c r="H1292">
        <v>1</v>
      </c>
      <c r="I1292" t="s">
        <v>2380</v>
      </c>
      <c r="J1292" t="s">
        <v>8352</v>
      </c>
      <c r="K1292" t="s">
        <v>8369</v>
      </c>
      <c r="L1292" t="s">
        <v>9556</v>
      </c>
      <c r="M1292">
        <v>3</v>
      </c>
      <c r="N1292">
        <v>8522</v>
      </c>
      <c r="O1292" t="s">
        <v>11</v>
      </c>
      <c r="P1292" t="s">
        <v>11</v>
      </c>
      <c r="Q1292" t="s">
        <v>42</v>
      </c>
      <c r="R1292">
        <v>43</v>
      </c>
    </row>
    <row r="1293" spans="1:18" x14ac:dyDescent="0.35">
      <c r="A1293" t="s">
        <v>1079</v>
      </c>
      <c r="B1293" t="s">
        <v>6577</v>
      </c>
      <c r="C1293">
        <v>30.9</v>
      </c>
      <c r="D1293">
        <v>5.04</v>
      </c>
      <c r="E1293" t="s">
        <v>2380</v>
      </c>
      <c r="F1293" t="s">
        <v>2380</v>
      </c>
      <c r="G1293" t="s">
        <v>2380</v>
      </c>
      <c r="H1293">
        <v>0</v>
      </c>
      <c r="I1293" t="s">
        <v>2380</v>
      </c>
      <c r="J1293" t="s">
        <v>8352</v>
      </c>
      <c r="K1293" t="s">
        <v>8369</v>
      </c>
      <c r="L1293" t="s">
        <v>9557</v>
      </c>
      <c r="M1293">
        <v>2</v>
      </c>
      <c r="N1293">
        <v>8520.0300000000007</v>
      </c>
      <c r="O1293" t="s">
        <v>11</v>
      </c>
      <c r="P1293" t="s">
        <v>12</v>
      </c>
      <c r="Q1293" t="s">
        <v>42</v>
      </c>
      <c r="R1293">
        <v>45</v>
      </c>
    </row>
    <row r="1294" spans="1:18" x14ac:dyDescent="0.35">
      <c r="A1294" t="s">
        <v>1078</v>
      </c>
      <c r="B1294" t="s">
        <v>6890</v>
      </c>
      <c r="C1294">
        <v>28.6</v>
      </c>
      <c r="D1294">
        <v>5.42</v>
      </c>
      <c r="E1294" t="s">
        <v>2380</v>
      </c>
      <c r="F1294" t="s">
        <v>2380</v>
      </c>
      <c r="G1294" t="s">
        <v>2380</v>
      </c>
      <c r="H1294">
        <v>0</v>
      </c>
      <c r="I1294" t="s">
        <v>2380</v>
      </c>
      <c r="J1294" t="s">
        <v>8353</v>
      </c>
      <c r="K1294" t="s">
        <v>8369</v>
      </c>
      <c r="L1294" t="s">
        <v>9558</v>
      </c>
      <c r="M1294">
        <v>2</v>
      </c>
      <c r="N1294">
        <v>8516.83</v>
      </c>
      <c r="O1294" t="s">
        <v>11</v>
      </c>
      <c r="P1294" t="s">
        <v>16</v>
      </c>
      <c r="Q1294" t="s">
        <v>13</v>
      </c>
      <c r="R1294">
        <v>45</v>
      </c>
    </row>
    <row r="1295" spans="1:18" x14ac:dyDescent="0.35">
      <c r="A1295" t="s">
        <v>1077</v>
      </c>
      <c r="B1295" t="s">
        <v>6892</v>
      </c>
      <c r="C1295">
        <v>27.83</v>
      </c>
      <c r="D1295">
        <v>5.39</v>
      </c>
      <c r="E1295" t="s">
        <v>2380</v>
      </c>
      <c r="F1295" t="s">
        <v>2380</v>
      </c>
      <c r="G1295" t="s">
        <v>2380</v>
      </c>
      <c r="H1295">
        <v>0</v>
      </c>
      <c r="I1295" t="s">
        <v>2380</v>
      </c>
      <c r="J1295" t="s">
        <v>8353</v>
      </c>
      <c r="K1295" t="s">
        <v>8369</v>
      </c>
      <c r="L1295" t="s">
        <v>9559</v>
      </c>
      <c r="M1295">
        <v>2</v>
      </c>
      <c r="N1295">
        <v>8515.76</v>
      </c>
      <c r="O1295" t="s">
        <v>11</v>
      </c>
      <c r="P1295" t="s">
        <v>11</v>
      </c>
      <c r="Q1295" t="s">
        <v>13</v>
      </c>
      <c r="R1295">
        <v>45</v>
      </c>
    </row>
    <row r="1296" spans="1:18" x14ac:dyDescent="0.35">
      <c r="A1296" t="s">
        <v>1076</v>
      </c>
      <c r="B1296" t="s">
        <v>6894</v>
      </c>
      <c r="C1296">
        <v>39.64</v>
      </c>
      <c r="D1296">
        <v>6</v>
      </c>
      <c r="E1296" t="s">
        <v>2380</v>
      </c>
      <c r="F1296" t="s">
        <v>2380</v>
      </c>
      <c r="G1296" t="s">
        <v>2383</v>
      </c>
      <c r="H1296">
        <v>1</v>
      </c>
      <c r="I1296" t="s">
        <v>2380</v>
      </c>
      <c r="J1296" t="s">
        <v>8352</v>
      </c>
      <c r="K1296" t="s">
        <v>8365</v>
      </c>
      <c r="L1296" t="s">
        <v>9560</v>
      </c>
      <c r="M1296">
        <v>0</v>
      </c>
      <c r="N1296">
        <v>8471.65</v>
      </c>
      <c r="O1296" t="s">
        <v>11</v>
      </c>
      <c r="P1296" t="s">
        <v>16</v>
      </c>
      <c r="Q1296" t="s">
        <v>23</v>
      </c>
      <c r="R1296">
        <v>29</v>
      </c>
    </row>
    <row r="1297" spans="1:18" x14ac:dyDescent="0.35">
      <c r="A1297" t="s">
        <v>1075</v>
      </c>
      <c r="B1297" t="s">
        <v>6897</v>
      </c>
      <c r="C1297">
        <v>38.479999999999997</v>
      </c>
      <c r="D1297">
        <v>6.02</v>
      </c>
      <c r="E1297" t="s">
        <v>2380</v>
      </c>
      <c r="F1297" t="s">
        <v>2380</v>
      </c>
      <c r="G1297" t="s">
        <v>2380</v>
      </c>
      <c r="H1297">
        <v>1</v>
      </c>
      <c r="I1297" t="s">
        <v>2380</v>
      </c>
      <c r="J1297" t="s">
        <v>8352</v>
      </c>
      <c r="K1297" t="s">
        <v>8365</v>
      </c>
      <c r="L1297" t="s">
        <v>9561</v>
      </c>
      <c r="M1297">
        <v>0</v>
      </c>
      <c r="N1297">
        <v>8466.35</v>
      </c>
      <c r="O1297" t="s">
        <v>11</v>
      </c>
      <c r="P1297" t="s">
        <v>11</v>
      </c>
      <c r="Q1297" t="s">
        <v>23</v>
      </c>
      <c r="R1297">
        <v>30</v>
      </c>
    </row>
    <row r="1298" spans="1:18" x14ac:dyDescent="0.35">
      <c r="A1298" t="s">
        <v>1074</v>
      </c>
      <c r="B1298" t="s">
        <v>6899</v>
      </c>
      <c r="C1298">
        <v>36.200000000000003</v>
      </c>
      <c r="D1298">
        <v>4.62</v>
      </c>
      <c r="E1298" t="s">
        <v>2380</v>
      </c>
      <c r="F1298" t="s">
        <v>2380</v>
      </c>
      <c r="G1298" t="s">
        <v>2380</v>
      </c>
      <c r="H1298">
        <v>2</v>
      </c>
      <c r="I1298" t="s">
        <v>2380</v>
      </c>
      <c r="J1298" t="s">
        <v>8352</v>
      </c>
      <c r="K1298" t="s">
        <v>8369</v>
      </c>
      <c r="L1298" t="s">
        <v>9562</v>
      </c>
      <c r="M1298">
        <v>0</v>
      </c>
      <c r="N1298">
        <v>8457.82</v>
      </c>
      <c r="O1298" t="s">
        <v>11</v>
      </c>
      <c r="P1298" t="s">
        <v>12</v>
      </c>
      <c r="Q1298" t="s">
        <v>42</v>
      </c>
      <c r="R1298">
        <v>50</v>
      </c>
    </row>
    <row r="1299" spans="1:18" x14ac:dyDescent="0.35">
      <c r="A1299" t="s">
        <v>1073</v>
      </c>
      <c r="B1299" t="s">
        <v>6900</v>
      </c>
      <c r="C1299">
        <v>27.13</v>
      </c>
      <c r="D1299">
        <v>5.59</v>
      </c>
      <c r="E1299" t="s">
        <v>2380</v>
      </c>
      <c r="F1299" t="s">
        <v>2380</v>
      </c>
      <c r="G1299" t="s">
        <v>2380</v>
      </c>
      <c r="H1299">
        <v>1</v>
      </c>
      <c r="I1299" t="s">
        <v>2380</v>
      </c>
      <c r="J1299" t="s">
        <v>8353</v>
      </c>
      <c r="K1299" t="s">
        <v>8369</v>
      </c>
      <c r="L1299" t="s">
        <v>9563</v>
      </c>
      <c r="M1299">
        <v>3</v>
      </c>
      <c r="N1299">
        <v>8450.82</v>
      </c>
      <c r="O1299" t="s">
        <v>11</v>
      </c>
      <c r="P1299" t="s">
        <v>11</v>
      </c>
      <c r="Q1299" t="s">
        <v>200</v>
      </c>
      <c r="R1299">
        <v>38</v>
      </c>
    </row>
    <row r="1300" spans="1:18" x14ac:dyDescent="0.35">
      <c r="A1300" t="s">
        <v>1072</v>
      </c>
      <c r="B1300" t="s">
        <v>6901</v>
      </c>
      <c r="C1300">
        <v>20.75</v>
      </c>
      <c r="D1300">
        <v>5.18</v>
      </c>
      <c r="E1300" t="s">
        <v>2383</v>
      </c>
      <c r="F1300" t="s">
        <v>2380</v>
      </c>
      <c r="G1300" t="s">
        <v>2380</v>
      </c>
      <c r="H1300">
        <v>2</v>
      </c>
      <c r="I1300" t="s">
        <v>2380</v>
      </c>
      <c r="J1300" t="s">
        <v>8354</v>
      </c>
      <c r="K1300" t="s">
        <v>8369</v>
      </c>
      <c r="L1300" t="s">
        <v>9564</v>
      </c>
      <c r="M1300">
        <v>0</v>
      </c>
      <c r="N1300">
        <v>8448.66</v>
      </c>
      <c r="O1300" t="s">
        <v>12</v>
      </c>
      <c r="P1300" t="s">
        <v>16</v>
      </c>
      <c r="Q1300" t="s">
        <v>13</v>
      </c>
      <c r="R1300">
        <v>56</v>
      </c>
    </row>
    <row r="1301" spans="1:18" x14ac:dyDescent="0.35">
      <c r="A1301" t="s">
        <v>1071</v>
      </c>
      <c r="B1301" t="s">
        <v>4813</v>
      </c>
      <c r="C1301">
        <v>26.6</v>
      </c>
      <c r="D1301">
        <v>6.29</v>
      </c>
      <c r="E1301" t="s">
        <v>2380</v>
      </c>
      <c r="F1301" t="s">
        <v>2380</v>
      </c>
      <c r="G1301" t="s">
        <v>2380</v>
      </c>
      <c r="H1301">
        <v>2</v>
      </c>
      <c r="I1301" t="s">
        <v>2380</v>
      </c>
      <c r="J1301" t="s">
        <v>8353</v>
      </c>
      <c r="K1301" t="s">
        <v>8365</v>
      </c>
      <c r="L1301" t="s">
        <v>9565</v>
      </c>
      <c r="M1301">
        <v>0</v>
      </c>
      <c r="N1301">
        <v>8444.4699999999993</v>
      </c>
      <c r="O1301" t="s">
        <v>12</v>
      </c>
      <c r="P1301" t="s">
        <v>16</v>
      </c>
      <c r="Q1301" t="s">
        <v>42</v>
      </c>
      <c r="R1301">
        <v>50</v>
      </c>
    </row>
    <row r="1302" spans="1:18" x14ac:dyDescent="0.35">
      <c r="A1302" t="s">
        <v>1070</v>
      </c>
      <c r="B1302" t="s">
        <v>6904</v>
      </c>
      <c r="C1302">
        <v>25.3</v>
      </c>
      <c r="D1302">
        <v>4.49</v>
      </c>
      <c r="E1302" t="s">
        <v>2380</v>
      </c>
      <c r="F1302" t="s">
        <v>2380</v>
      </c>
      <c r="G1302" t="s">
        <v>2380</v>
      </c>
      <c r="H1302">
        <v>2</v>
      </c>
      <c r="I1302" t="s">
        <v>2380</v>
      </c>
      <c r="J1302" t="s">
        <v>8353</v>
      </c>
      <c r="K1302" t="s">
        <v>8369</v>
      </c>
      <c r="L1302" t="s">
        <v>9566</v>
      </c>
      <c r="M1302">
        <v>0</v>
      </c>
      <c r="N1302">
        <v>8442.67</v>
      </c>
      <c r="O1302" t="s">
        <v>11</v>
      </c>
      <c r="P1302" t="s">
        <v>12</v>
      </c>
      <c r="Q1302" t="s">
        <v>13</v>
      </c>
      <c r="R1302">
        <v>50</v>
      </c>
    </row>
    <row r="1303" spans="1:18" x14ac:dyDescent="0.35">
      <c r="A1303" t="s">
        <v>1069</v>
      </c>
      <c r="B1303" t="s">
        <v>6906</v>
      </c>
      <c r="C1303">
        <v>18.84</v>
      </c>
      <c r="D1303">
        <v>11.82</v>
      </c>
      <c r="E1303" t="s">
        <v>2383</v>
      </c>
      <c r="F1303" t="s">
        <v>2380</v>
      </c>
      <c r="G1303" t="s">
        <v>2383</v>
      </c>
      <c r="H1303">
        <v>1</v>
      </c>
      <c r="I1303" t="s">
        <v>2380</v>
      </c>
      <c r="J1303" t="s">
        <v>8354</v>
      </c>
      <c r="K1303" t="s">
        <v>8363</v>
      </c>
      <c r="L1303" t="s">
        <v>9394</v>
      </c>
      <c r="M1303">
        <v>0</v>
      </c>
      <c r="N1303">
        <v>8440.0499999999993</v>
      </c>
      <c r="O1303" t="s">
        <v>12</v>
      </c>
      <c r="P1303" t="s">
        <v>11</v>
      </c>
      <c r="Q1303" t="s">
        <v>13</v>
      </c>
      <c r="R1303">
        <v>59</v>
      </c>
    </row>
    <row r="1304" spans="1:18" x14ac:dyDescent="0.35">
      <c r="A1304" t="s">
        <v>1068</v>
      </c>
      <c r="B1304" t="s">
        <v>6908</v>
      </c>
      <c r="C1304">
        <v>19.57</v>
      </c>
      <c r="D1304">
        <v>7.41</v>
      </c>
      <c r="E1304" t="s">
        <v>2383</v>
      </c>
      <c r="F1304" t="s">
        <v>2380</v>
      </c>
      <c r="G1304" t="s">
        <v>2380</v>
      </c>
      <c r="H1304">
        <v>1</v>
      </c>
      <c r="I1304" t="s">
        <v>2380</v>
      </c>
      <c r="J1304" t="s">
        <v>8354</v>
      </c>
      <c r="K1304" t="s">
        <v>8363</v>
      </c>
      <c r="L1304" t="s">
        <v>9567</v>
      </c>
      <c r="M1304">
        <v>1</v>
      </c>
      <c r="N1304">
        <v>8428.07</v>
      </c>
      <c r="O1304" t="s">
        <v>12</v>
      </c>
      <c r="P1304" t="s">
        <v>11</v>
      </c>
      <c r="Q1304" t="s">
        <v>23</v>
      </c>
      <c r="R1304">
        <v>47</v>
      </c>
    </row>
    <row r="1305" spans="1:18" x14ac:dyDescent="0.35">
      <c r="A1305" t="s">
        <v>1067</v>
      </c>
      <c r="B1305" t="s">
        <v>5158</v>
      </c>
      <c r="C1305">
        <v>30.495000000000001</v>
      </c>
      <c r="D1305">
        <v>5.97</v>
      </c>
      <c r="E1305" t="s">
        <v>2380</v>
      </c>
      <c r="F1305" t="s">
        <v>2380</v>
      </c>
      <c r="G1305" t="s">
        <v>2380</v>
      </c>
      <c r="H1305">
        <v>0</v>
      </c>
      <c r="I1305" t="s">
        <v>2380</v>
      </c>
      <c r="J1305" t="s">
        <v>8352</v>
      </c>
      <c r="K1305" t="s">
        <v>8365</v>
      </c>
      <c r="L1305" t="s">
        <v>9568</v>
      </c>
      <c r="M1305">
        <v>2</v>
      </c>
      <c r="N1305">
        <v>8413.4599999999991</v>
      </c>
      <c r="O1305" t="s">
        <v>12</v>
      </c>
      <c r="P1305" t="s">
        <v>16</v>
      </c>
      <c r="Q1305" t="s">
        <v>23</v>
      </c>
      <c r="R1305">
        <v>45</v>
      </c>
    </row>
    <row r="1306" spans="1:18" x14ac:dyDescent="0.35">
      <c r="A1306" t="s">
        <v>1066</v>
      </c>
      <c r="B1306" t="s">
        <v>5491</v>
      </c>
      <c r="C1306">
        <v>30.114999999999998</v>
      </c>
      <c r="D1306">
        <v>5.74</v>
      </c>
      <c r="E1306" t="s">
        <v>2380</v>
      </c>
      <c r="F1306" t="s">
        <v>2380</v>
      </c>
      <c r="G1306" t="s">
        <v>2383</v>
      </c>
      <c r="H1306">
        <v>1</v>
      </c>
      <c r="I1306" t="s">
        <v>2380</v>
      </c>
      <c r="J1306" t="s">
        <v>8352</v>
      </c>
      <c r="K1306" t="s">
        <v>8365</v>
      </c>
      <c r="L1306" t="s">
        <v>9569</v>
      </c>
      <c r="M1306">
        <v>3</v>
      </c>
      <c r="N1306">
        <v>8410.0499999999993</v>
      </c>
      <c r="O1306" t="s">
        <v>11</v>
      </c>
      <c r="P1306" t="s">
        <v>11</v>
      </c>
      <c r="Q1306" t="s">
        <v>23</v>
      </c>
      <c r="R1306">
        <v>43</v>
      </c>
    </row>
    <row r="1307" spans="1:18" x14ac:dyDescent="0.35">
      <c r="A1307" t="s">
        <v>1065</v>
      </c>
      <c r="B1307" t="s">
        <v>6912</v>
      </c>
      <c r="C1307">
        <v>24.78</v>
      </c>
      <c r="D1307">
        <v>9.85</v>
      </c>
      <c r="E1307" t="s">
        <v>2380</v>
      </c>
      <c r="F1307" t="s">
        <v>2380</v>
      </c>
      <c r="G1307" t="s">
        <v>2380</v>
      </c>
      <c r="H1307">
        <v>0</v>
      </c>
      <c r="I1307" t="s">
        <v>2380</v>
      </c>
      <c r="J1307" t="s">
        <v>8354</v>
      </c>
      <c r="K1307" t="s">
        <v>8363</v>
      </c>
      <c r="L1307" t="s">
        <v>9570</v>
      </c>
      <c r="M1307">
        <v>0</v>
      </c>
      <c r="N1307">
        <v>8400.01</v>
      </c>
      <c r="O1307" t="s">
        <v>11</v>
      </c>
      <c r="P1307" t="s">
        <v>12</v>
      </c>
      <c r="Q1307" t="s">
        <v>13</v>
      </c>
      <c r="R1307">
        <v>51</v>
      </c>
    </row>
    <row r="1308" spans="1:18" x14ac:dyDescent="0.35">
      <c r="A1308" t="s">
        <v>1064</v>
      </c>
      <c r="B1308" t="s">
        <v>6914</v>
      </c>
      <c r="C1308">
        <v>24.77</v>
      </c>
      <c r="D1308">
        <v>7.59</v>
      </c>
      <c r="E1308" t="s">
        <v>2380</v>
      </c>
      <c r="F1308" t="s">
        <v>2380</v>
      </c>
      <c r="G1308" t="s">
        <v>2380</v>
      </c>
      <c r="H1308">
        <v>0</v>
      </c>
      <c r="I1308" t="s">
        <v>2380</v>
      </c>
      <c r="J1308" t="s">
        <v>8354</v>
      </c>
      <c r="K1308" t="s">
        <v>8363</v>
      </c>
      <c r="L1308" t="s">
        <v>9571</v>
      </c>
      <c r="M1308">
        <v>0</v>
      </c>
      <c r="N1308">
        <v>8396.6200000000008</v>
      </c>
      <c r="O1308" t="s">
        <v>11</v>
      </c>
      <c r="P1308" t="s">
        <v>12</v>
      </c>
      <c r="Q1308" t="s">
        <v>13</v>
      </c>
      <c r="R1308">
        <v>51</v>
      </c>
    </row>
    <row r="1309" spans="1:18" x14ac:dyDescent="0.35">
      <c r="A1309" t="s">
        <v>1063</v>
      </c>
      <c r="B1309" t="s">
        <v>6235</v>
      </c>
      <c r="C1309">
        <v>16.579999999999998</v>
      </c>
      <c r="D1309">
        <v>6.98</v>
      </c>
      <c r="E1309" t="s">
        <v>2383</v>
      </c>
      <c r="F1309" t="s">
        <v>2380</v>
      </c>
      <c r="G1309" t="s">
        <v>2383</v>
      </c>
      <c r="H1309">
        <v>1</v>
      </c>
      <c r="I1309" t="s">
        <v>2380</v>
      </c>
      <c r="J1309" t="s">
        <v>8355</v>
      </c>
      <c r="K1309" t="s">
        <v>8363</v>
      </c>
      <c r="L1309" t="s">
        <v>9572</v>
      </c>
      <c r="M1309">
        <v>0</v>
      </c>
      <c r="N1309">
        <v>8355.5400000000009</v>
      </c>
      <c r="O1309" t="s">
        <v>12</v>
      </c>
      <c r="P1309" t="s">
        <v>12</v>
      </c>
      <c r="Q1309" t="s">
        <v>23</v>
      </c>
      <c r="R1309">
        <v>59</v>
      </c>
    </row>
    <row r="1310" spans="1:18" x14ac:dyDescent="0.35">
      <c r="A1310" t="s">
        <v>1062</v>
      </c>
      <c r="B1310" t="s">
        <v>5823</v>
      </c>
      <c r="C1310">
        <v>38.17</v>
      </c>
      <c r="D1310">
        <v>4.7300000000000004</v>
      </c>
      <c r="E1310" t="s">
        <v>2383</v>
      </c>
      <c r="F1310" t="s">
        <v>2380</v>
      </c>
      <c r="G1310" t="s">
        <v>2380</v>
      </c>
      <c r="H1310">
        <v>0</v>
      </c>
      <c r="I1310" t="s">
        <v>2380</v>
      </c>
      <c r="J1310" t="s">
        <v>8352</v>
      </c>
      <c r="K1310" t="s">
        <v>8369</v>
      </c>
      <c r="L1310" t="s">
        <v>8683</v>
      </c>
      <c r="M1310">
        <v>2</v>
      </c>
      <c r="N1310">
        <v>8347.16</v>
      </c>
      <c r="O1310" t="s">
        <v>11</v>
      </c>
      <c r="P1310" t="s">
        <v>16</v>
      </c>
      <c r="Q1310" t="s">
        <v>13</v>
      </c>
      <c r="R1310">
        <v>46</v>
      </c>
    </row>
    <row r="1311" spans="1:18" x14ac:dyDescent="0.35">
      <c r="A1311" t="s">
        <v>1061</v>
      </c>
      <c r="B1311" t="s">
        <v>6917</v>
      </c>
      <c r="C1311">
        <v>39.424999999999997</v>
      </c>
      <c r="D1311">
        <v>4.76</v>
      </c>
      <c r="E1311" t="s">
        <v>2383</v>
      </c>
      <c r="F1311" t="s">
        <v>2380</v>
      </c>
      <c r="G1311" t="s">
        <v>2380</v>
      </c>
      <c r="H1311">
        <v>0</v>
      </c>
      <c r="I1311" t="s">
        <v>2380</v>
      </c>
      <c r="J1311" t="s">
        <v>8352</v>
      </c>
      <c r="K1311" t="s">
        <v>8369</v>
      </c>
      <c r="L1311" t="s">
        <v>9573</v>
      </c>
      <c r="M1311">
        <v>1</v>
      </c>
      <c r="N1311">
        <v>8342.91</v>
      </c>
      <c r="O1311" t="s">
        <v>12</v>
      </c>
      <c r="P1311" t="s">
        <v>16</v>
      </c>
      <c r="Q1311" t="s">
        <v>168</v>
      </c>
      <c r="R1311">
        <v>46</v>
      </c>
    </row>
    <row r="1312" spans="1:18" x14ac:dyDescent="0.35">
      <c r="A1312" t="s">
        <v>1060</v>
      </c>
      <c r="B1312" t="s">
        <v>6919</v>
      </c>
      <c r="C1312">
        <v>33.44</v>
      </c>
      <c r="D1312">
        <v>6.24</v>
      </c>
      <c r="E1312" t="s">
        <v>2383</v>
      </c>
      <c r="F1312" t="s">
        <v>2380</v>
      </c>
      <c r="G1312" t="s">
        <v>2380</v>
      </c>
      <c r="H1312">
        <v>0</v>
      </c>
      <c r="I1312" t="s">
        <v>2380</v>
      </c>
      <c r="J1312" t="s">
        <v>8352</v>
      </c>
      <c r="K1312" t="s">
        <v>8365</v>
      </c>
      <c r="L1312" t="s">
        <v>8983</v>
      </c>
      <c r="M1312">
        <v>1</v>
      </c>
      <c r="N1312">
        <v>8334.59</v>
      </c>
      <c r="O1312" t="s">
        <v>12</v>
      </c>
      <c r="P1312" t="s">
        <v>11</v>
      </c>
      <c r="Q1312" t="s">
        <v>168</v>
      </c>
      <c r="R1312">
        <v>46</v>
      </c>
    </row>
    <row r="1313" spans="1:18" x14ac:dyDescent="0.35">
      <c r="A1313" t="s">
        <v>1059</v>
      </c>
      <c r="B1313" t="s">
        <v>5464</v>
      </c>
      <c r="C1313">
        <v>33.344999999999999</v>
      </c>
      <c r="D1313">
        <v>5.44</v>
      </c>
      <c r="E1313" t="s">
        <v>2383</v>
      </c>
      <c r="F1313" t="s">
        <v>2380</v>
      </c>
      <c r="G1313" t="s">
        <v>2380</v>
      </c>
      <c r="H1313">
        <v>0</v>
      </c>
      <c r="I1313" t="s">
        <v>2380</v>
      </c>
      <c r="J1313" t="s">
        <v>8352</v>
      </c>
      <c r="K1313" t="s">
        <v>8369</v>
      </c>
      <c r="L1313" t="s">
        <v>9574</v>
      </c>
      <c r="M1313">
        <v>1</v>
      </c>
      <c r="N1313">
        <v>8334.4599999999991</v>
      </c>
      <c r="O1313" t="s">
        <v>12</v>
      </c>
      <c r="P1313" t="s">
        <v>11</v>
      </c>
      <c r="Q1313" t="s">
        <v>168</v>
      </c>
      <c r="R1313">
        <v>46</v>
      </c>
    </row>
    <row r="1314" spans="1:18" x14ac:dyDescent="0.35">
      <c r="A1314" t="s">
        <v>1058</v>
      </c>
      <c r="B1314" t="s">
        <v>6922</v>
      </c>
      <c r="C1314">
        <v>38.79</v>
      </c>
      <c r="D1314">
        <v>5.08</v>
      </c>
      <c r="E1314" t="s">
        <v>2380</v>
      </c>
      <c r="F1314" t="s">
        <v>2380</v>
      </c>
      <c r="G1314" t="s">
        <v>2383</v>
      </c>
      <c r="H1314">
        <v>1</v>
      </c>
      <c r="I1314" t="s">
        <v>2380</v>
      </c>
      <c r="J1314" t="s">
        <v>8352</v>
      </c>
      <c r="K1314" t="s">
        <v>8369</v>
      </c>
      <c r="L1314" t="s">
        <v>9575</v>
      </c>
      <c r="M1314">
        <v>0</v>
      </c>
      <c r="N1314">
        <v>8314.65</v>
      </c>
      <c r="O1314" t="s">
        <v>11</v>
      </c>
      <c r="P1314" t="s">
        <v>16</v>
      </c>
      <c r="Q1314" t="s">
        <v>23</v>
      </c>
      <c r="R1314">
        <v>29</v>
      </c>
    </row>
    <row r="1315" spans="1:18" x14ac:dyDescent="0.35">
      <c r="A1315" t="s">
        <v>1057</v>
      </c>
      <c r="B1315" t="s">
        <v>5239</v>
      </c>
      <c r="C1315">
        <v>30.684999999999999</v>
      </c>
      <c r="D1315">
        <v>4.87</v>
      </c>
      <c r="E1315" t="s">
        <v>2380</v>
      </c>
      <c r="F1315" t="s">
        <v>2380</v>
      </c>
      <c r="G1315" t="s">
        <v>2383</v>
      </c>
      <c r="H1315">
        <v>1</v>
      </c>
      <c r="I1315" t="s">
        <v>2380</v>
      </c>
      <c r="J1315" t="s">
        <v>8352</v>
      </c>
      <c r="K1315" t="s">
        <v>8369</v>
      </c>
      <c r="L1315" t="s">
        <v>9576</v>
      </c>
      <c r="M1315">
        <v>2</v>
      </c>
      <c r="N1315">
        <v>8310.84</v>
      </c>
      <c r="O1315" t="s">
        <v>11</v>
      </c>
      <c r="P1315" t="s">
        <v>11</v>
      </c>
      <c r="Q1315" t="s">
        <v>23</v>
      </c>
      <c r="R1315">
        <v>43</v>
      </c>
    </row>
    <row r="1316" spans="1:18" x14ac:dyDescent="0.35">
      <c r="A1316" t="s">
        <v>1056</v>
      </c>
      <c r="B1316" t="s">
        <v>6925</v>
      </c>
      <c r="C1316">
        <v>22.135000000000002</v>
      </c>
      <c r="D1316">
        <v>8.17</v>
      </c>
      <c r="E1316" t="s">
        <v>2380</v>
      </c>
      <c r="F1316" t="s">
        <v>2380</v>
      </c>
      <c r="G1316" t="s">
        <v>2380</v>
      </c>
      <c r="H1316">
        <v>0</v>
      </c>
      <c r="I1316" t="s">
        <v>2380</v>
      </c>
      <c r="J1316" t="s">
        <v>8354</v>
      </c>
      <c r="K1316" t="s">
        <v>8363</v>
      </c>
      <c r="L1316" t="s">
        <v>9577</v>
      </c>
      <c r="M1316">
        <v>2</v>
      </c>
      <c r="N1316">
        <v>8302.5400000000009</v>
      </c>
      <c r="O1316" t="s">
        <v>12</v>
      </c>
      <c r="P1316" t="s">
        <v>12</v>
      </c>
      <c r="Q1316" t="s">
        <v>168</v>
      </c>
      <c r="R1316">
        <v>44</v>
      </c>
    </row>
    <row r="1317" spans="1:18" x14ac:dyDescent="0.35">
      <c r="A1317" t="s">
        <v>1055</v>
      </c>
      <c r="B1317" t="s">
        <v>5621</v>
      </c>
      <c r="C1317">
        <v>33.33</v>
      </c>
      <c r="D1317">
        <v>7.61</v>
      </c>
      <c r="E1317" t="s">
        <v>2380</v>
      </c>
      <c r="F1317" t="s">
        <v>2380</v>
      </c>
      <c r="G1317" t="s">
        <v>2380</v>
      </c>
      <c r="H1317">
        <v>0</v>
      </c>
      <c r="I1317" t="s">
        <v>2380</v>
      </c>
      <c r="J1317" t="s">
        <v>8352</v>
      </c>
      <c r="K1317" t="s">
        <v>8363</v>
      </c>
      <c r="L1317" t="s">
        <v>9578</v>
      </c>
      <c r="M1317">
        <v>0</v>
      </c>
      <c r="N1317">
        <v>8283.68</v>
      </c>
      <c r="O1317" t="s">
        <v>11</v>
      </c>
      <c r="P1317" t="s">
        <v>12</v>
      </c>
      <c r="Q1317" t="s">
        <v>13</v>
      </c>
      <c r="R1317">
        <v>49</v>
      </c>
    </row>
    <row r="1318" spans="1:18" x14ac:dyDescent="0.35">
      <c r="A1318" t="s">
        <v>1054</v>
      </c>
      <c r="B1318" t="s">
        <v>6928</v>
      </c>
      <c r="C1318">
        <v>31.13</v>
      </c>
      <c r="D1318">
        <v>10.1</v>
      </c>
      <c r="E1318" t="s">
        <v>2380</v>
      </c>
      <c r="F1318" t="s">
        <v>2380</v>
      </c>
      <c r="G1318" t="s">
        <v>2380</v>
      </c>
      <c r="H1318">
        <v>0</v>
      </c>
      <c r="I1318" t="s">
        <v>2380</v>
      </c>
      <c r="J1318" t="s">
        <v>8352</v>
      </c>
      <c r="K1318" t="s">
        <v>8363</v>
      </c>
      <c r="L1318" t="s">
        <v>9579</v>
      </c>
      <c r="M1318">
        <v>0</v>
      </c>
      <c r="N1318">
        <v>8280.6200000000008</v>
      </c>
      <c r="O1318" t="s">
        <v>11</v>
      </c>
      <c r="P1318" t="s">
        <v>11</v>
      </c>
      <c r="Q1318" t="s">
        <v>13</v>
      </c>
      <c r="R1318">
        <v>48</v>
      </c>
    </row>
    <row r="1319" spans="1:18" x14ac:dyDescent="0.35">
      <c r="A1319" t="s">
        <v>1053</v>
      </c>
      <c r="B1319" t="s">
        <v>6930</v>
      </c>
      <c r="C1319">
        <v>28.9</v>
      </c>
      <c r="D1319">
        <v>11.24</v>
      </c>
      <c r="E1319" t="s">
        <v>2380</v>
      </c>
      <c r="F1319" t="s">
        <v>2380</v>
      </c>
      <c r="G1319" t="s">
        <v>2380</v>
      </c>
      <c r="H1319">
        <v>0</v>
      </c>
      <c r="I1319" t="s">
        <v>2380</v>
      </c>
      <c r="J1319" t="s">
        <v>8353</v>
      </c>
      <c r="K1319" t="s">
        <v>8363</v>
      </c>
      <c r="L1319" t="s">
        <v>9580</v>
      </c>
      <c r="M1319">
        <v>0</v>
      </c>
      <c r="N1319">
        <v>8277.52</v>
      </c>
      <c r="O1319" t="s">
        <v>11</v>
      </c>
      <c r="P1319" t="s">
        <v>11</v>
      </c>
      <c r="Q1319" t="s">
        <v>42</v>
      </c>
      <c r="R1319">
        <v>48</v>
      </c>
    </row>
    <row r="1320" spans="1:18" x14ac:dyDescent="0.35">
      <c r="A1320" t="s">
        <v>1052</v>
      </c>
      <c r="B1320" t="s">
        <v>6932</v>
      </c>
      <c r="C1320">
        <v>43.31</v>
      </c>
      <c r="D1320">
        <v>6.1</v>
      </c>
      <c r="E1320" t="s">
        <v>2383</v>
      </c>
      <c r="F1320" t="s">
        <v>2382</v>
      </c>
      <c r="G1320" t="s">
        <v>2380</v>
      </c>
      <c r="H1320">
        <v>1</v>
      </c>
      <c r="I1320" t="s">
        <v>2380</v>
      </c>
      <c r="J1320" t="s">
        <v>8352</v>
      </c>
      <c r="K1320" t="s">
        <v>8365</v>
      </c>
      <c r="L1320" t="s">
        <v>9581</v>
      </c>
      <c r="M1320">
        <v>0</v>
      </c>
      <c r="N1320">
        <v>8271.4599999999991</v>
      </c>
      <c r="O1320" t="s">
        <v>11</v>
      </c>
      <c r="P1320" t="s">
        <v>16</v>
      </c>
      <c r="Q1320" t="s">
        <v>249</v>
      </c>
      <c r="R1320">
        <v>22</v>
      </c>
    </row>
    <row r="1321" spans="1:18" x14ac:dyDescent="0.35">
      <c r="A1321" t="s">
        <v>1051</v>
      </c>
      <c r="B1321" t="s">
        <v>4742</v>
      </c>
      <c r="C1321">
        <v>22.8</v>
      </c>
      <c r="D1321">
        <v>6.98</v>
      </c>
      <c r="E1321" t="s">
        <v>2380</v>
      </c>
      <c r="F1321" t="s">
        <v>2380</v>
      </c>
      <c r="G1321" t="s">
        <v>2380</v>
      </c>
      <c r="H1321">
        <v>0</v>
      </c>
      <c r="I1321" t="s">
        <v>2380</v>
      </c>
      <c r="J1321" t="s">
        <v>8354</v>
      </c>
      <c r="K1321" t="s">
        <v>8363</v>
      </c>
      <c r="L1321" t="s">
        <v>9582</v>
      </c>
      <c r="M1321">
        <v>0</v>
      </c>
      <c r="N1321">
        <v>8269.0400000000009</v>
      </c>
      <c r="O1321" t="s">
        <v>11</v>
      </c>
      <c r="P1321" t="s">
        <v>16</v>
      </c>
      <c r="Q1321" t="s">
        <v>42</v>
      </c>
      <c r="R1321">
        <v>48</v>
      </c>
    </row>
    <row r="1322" spans="1:18" x14ac:dyDescent="0.35">
      <c r="A1322" t="s">
        <v>1050</v>
      </c>
      <c r="B1322" t="s">
        <v>6935</v>
      </c>
      <c r="C1322">
        <v>19.09</v>
      </c>
      <c r="D1322">
        <v>4</v>
      </c>
      <c r="E1322" t="s">
        <v>2383</v>
      </c>
      <c r="F1322" t="s">
        <v>2380</v>
      </c>
      <c r="G1322" t="s">
        <v>2380</v>
      </c>
      <c r="H1322">
        <v>1</v>
      </c>
      <c r="I1322" t="s">
        <v>2380</v>
      </c>
      <c r="J1322" t="s">
        <v>8354</v>
      </c>
      <c r="K1322" t="s">
        <v>8369</v>
      </c>
      <c r="L1322" t="s">
        <v>9583</v>
      </c>
      <c r="M1322">
        <v>0</v>
      </c>
      <c r="N1322">
        <v>8268</v>
      </c>
      <c r="O1322" t="s">
        <v>12</v>
      </c>
      <c r="P1322" t="s">
        <v>12</v>
      </c>
      <c r="Q1322" t="s">
        <v>13</v>
      </c>
      <c r="R1322">
        <v>58</v>
      </c>
    </row>
    <row r="1323" spans="1:18" x14ac:dyDescent="0.35">
      <c r="A1323" t="s">
        <v>1049</v>
      </c>
      <c r="B1323" t="s">
        <v>6937</v>
      </c>
      <c r="C1323">
        <v>23.37</v>
      </c>
      <c r="D1323">
        <v>4.2300000000000004</v>
      </c>
      <c r="E1323" t="s">
        <v>2380</v>
      </c>
      <c r="F1323" t="s">
        <v>2380</v>
      </c>
      <c r="G1323" t="s">
        <v>2380</v>
      </c>
      <c r="H1323">
        <v>0</v>
      </c>
      <c r="I1323" t="s">
        <v>2380</v>
      </c>
      <c r="J1323" t="s">
        <v>8354</v>
      </c>
      <c r="K1323" t="s">
        <v>8369</v>
      </c>
      <c r="L1323" t="s">
        <v>9584</v>
      </c>
      <c r="M1323">
        <v>3</v>
      </c>
      <c r="N1323">
        <v>8252.2800000000007</v>
      </c>
      <c r="O1323" t="s">
        <v>11</v>
      </c>
      <c r="P1323" t="s">
        <v>11</v>
      </c>
      <c r="Q1323" t="s">
        <v>247</v>
      </c>
      <c r="R1323">
        <v>40</v>
      </c>
    </row>
    <row r="1324" spans="1:18" x14ac:dyDescent="0.35">
      <c r="A1324" t="s">
        <v>1048</v>
      </c>
      <c r="B1324" t="s">
        <v>6939</v>
      </c>
      <c r="C1324">
        <v>33.44</v>
      </c>
      <c r="D1324">
        <v>4.72</v>
      </c>
      <c r="E1324" t="s">
        <v>2383</v>
      </c>
      <c r="F1324" t="s">
        <v>2380</v>
      </c>
      <c r="G1324" t="s">
        <v>2380</v>
      </c>
      <c r="H1324">
        <v>0</v>
      </c>
      <c r="I1324" t="s">
        <v>2380</v>
      </c>
      <c r="J1324" t="s">
        <v>8352</v>
      </c>
      <c r="K1324" t="s">
        <v>8369</v>
      </c>
      <c r="L1324" t="s">
        <v>9585</v>
      </c>
      <c r="M1324">
        <v>1</v>
      </c>
      <c r="N1324">
        <v>8240.59</v>
      </c>
      <c r="O1324" t="s">
        <v>11</v>
      </c>
      <c r="P1324" t="s">
        <v>11</v>
      </c>
      <c r="Q1324" t="s">
        <v>13</v>
      </c>
      <c r="R1324">
        <v>46</v>
      </c>
    </row>
    <row r="1325" spans="1:18" x14ac:dyDescent="0.35">
      <c r="A1325" t="s">
        <v>1047</v>
      </c>
      <c r="B1325" t="s">
        <v>6941</v>
      </c>
      <c r="C1325">
        <v>28.05</v>
      </c>
      <c r="D1325">
        <v>5.63</v>
      </c>
      <c r="E1325" t="s">
        <v>2383</v>
      </c>
      <c r="F1325" t="s">
        <v>2380</v>
      </c>
      <c r="G1325" t="s">
        <v>2380</v>
      </c>
      <c r="H1325">
        <v>0</v>
      </c>
      <c r="I1325" t="s">
        <v>2380</v>
      </c>
      <c r="J1325" t="s">
        <v>8353</v>
      </c>
      <c r="K1325" t="s">
        <v>8369</v>
      </c>
      <c r="L1325" t="s">
        <v>9586</v>
      </c>
      <c r="M1325">
        <v>1</v>
      </c>
      <c r="N1325">
        <v>8233.1</v>
      </c>
      <c r="O1325" t="s">
        <v>11</v>
      </c>
      <c r="P1325" t="s">
        <v>11</v>
      </c>
      <c r="Q1325" t="s">
        <v>13</v>
      </c>
      <c r="R1325">
        <v>46</v>
      </c>
    </row>
    <row r="1326" spans="1:18" x14ac:dyDescent="0.35">
      <c r="A1326" t="s">
        <v>1046</v>
      </c>
      <c r="B1326" t="s">
        <v>4861</v>
      </c>
      <c r="C1326">
        <v>27.72</v>
      </c>
      <c r="D1326">
        <v>5.83</v>
      </c>
      <c r="E1326" t="s">
        <v>2383</v>
      </c>
      <c r="F1326" t="s">
        <v>2380</v>
      </c>
      <c r="G1326" t="s">
        <v>2380</v>
      </c>
      <c r="H1326">
        <v>0</v>
      </c>
      <c r="I1326" t="s">
        <v>2380</v>
      </c>
      <c r="J1326" t="s">
        <v>8353</v>
      </c>
      <c r="K1326" t="s">
        <v>8365</v>
      </c>
      <c r="L1326" t="s">
        <v>8671</v>
      </c>
      <c r="M1326">
        <v>1</v>
      </c>
      <c r="N1326">
        <v>8232.64</v>
      </c>
      <c r="O1326" t="s">
        <v>11</v>
      </c>
      <c r="P1326" t="s">
        <v>12</v>
      </c>
      <c r="Q1326" t="s">
        <v>13</v>
      </c>
      <c r="R1326">
        <v>46</v>
      </c>
    </row>
    <row r="1327" spans="1:18" x14ac:dyDescent="0.35">
      <c r="A1327" t="s">
        <v>1045</v>
      </c>
      <c r="B1327" t="s">
        <v>6944</v>
      </c>
      <c r="C1327">
        <v>29.81</v>
      </c>
      <c r="D1327">
        <v>9.23</v>
      </c>
      <c r="E1327" t="s">
        <v>2380</v>
      </c>
      <c r="F1327" t="s">
        <v>2380</v>
      </c>
      <c r="G1327" t="s">
        <v>2380</v>
      </c>
      <c r="H1327">
        <v>0</v>
      </c>
      <c r="I1327" t="s">
        <v>2380</v>
      </c>
      <c r="J1327" t="s">
        <v>8353</v>
      </c>
      <c r="K1327" t="s">
        <v>8363</v>
      </c>
      <c r="L1327" t="s">
        <v>9587</v>
      </c>
      <c r="M1327">
        <v>2</v>
      </c>
      <c r="N1327">
        <v>8219.2000000000007</v>
      </c>
      <c r="O1327" t="s">
        <v>11</v>
      </c>
      <c r="P1327" t="s">
        <v>11</v>
      </c>
      <c r="Q1327" t="s">
        <v>13</v>
      </c>
      <c r="R1327">
        <v>44</v>
      </c>
    </row>
    <row r="1328" spans="1:18" x14ac:dyDescent="0.35">
      <c r="A1328" t="s">
        <v>1044</v>
      </c>
      <c r="B1328" t="s">
        <v>5615</v>
      </c>
      <c r="C1328">
        <v>23.98</v>
      </c>
      <c r="D1328">
        <v>9.89</v>
      </c>
      <c r="E1328" t="s">
        <v>2380</v>
      </c>
      <c r="F1328" t="s">
        <v>2380</v>
      </c>
      <c r="G1328" t="s">
        <v>2380</v>
      </c>
      <c r="H1328">
        <v>0</v>
      </c>
      <c r="I1328" t="s">
        <v>2380</v>
      </c>
      <c r="J1328" t="s">
        <v>8354</v>
      </c>
      <c r="K1328" t="s">
        <v>8363</v>
      </c>
      <c r="L1328" t="s">
        <v>9588</v>
      </c>
      <c r="M1328">
        <v>2</v>
      </c>
      <c r="N1328">
        <v>8211.1</v>
      </c>
      <c r="O1328" t="s">
        <v>11</v>
      </c>
      <c r="P1328" t="s">
        <v>12</v>
      </c>
      <c r="Q1328" t="s">
        <v>13</v>
      </c>
      <c r="R1328">
        <v>44</v>
      </c>
    </row>
    <row r="1329" spans="1:18" x14ac:dyDescent="0.35">
      <c r="A1329" t="s">
        <v>1043</v>
      </c>
      <c r="B1329" t="s">
        <v>5475</v>
      </c>
      <c r="C1329">
        <v>17.34</v>
      </c>
      <c r="D1329">
        <v>12</v>
      </c>
      <c r="E1329" t="s">
        <v>2380</v>
      </c>
      <c r="F1329" t="s">
        <v>2380</v>
      </c>
      <c r="G1329" t="s">
        <v>2380</v>
      </c>
      <c r="H1329">
        <v>0</v>
      </c>
      <c r="I1329" t="s">
        <v>2380</v>
      </c>
      <c r="J1329" t="s">
        <v>8355</v>
      </c>
      <c r="K1329" t="s">
        <v>8363</v>
      </c>
      <c r="L1329" t="s">
        <v>9589</v>
      </c>
      <c r="M1329">
        <v>0</v>
      </c>
      <c r="N1329">
        <v>8188.12</v>
      </c>
      <c r="O1329" t="s">
        <v>12</v>
      </c>
      <c r="P1329" t="s">
        <v>12</v>
      </c>
      <c r="Q1329" t="s">
        <v>13</v>
      </c>
      <c r="R1329">
        <v>60</v>
      </c>
    </row>
    <row r="1330" spans="1:18" x14ac:dyDescent="0.35">
      <c r="A1330" t="s">
        <v>1042</v>
      </c>
      <c r="B1330" t="s">
        <v>6881</v>
      </c>
      <c r="C1330">
        <v>40.39</v>
      </c>
      <c r="D1330">
        <v>4.24</v>
      </c>
      <c r="E1330" t="s">
        <v>2383</v>
      </c>
      <c r="F1330" t="s">
        <v>2380</v>
      </c>
      <c r="G1330" t="s">
        <v>2383</v>
      </c>
      <c r="H1330">
        <v>1</v>
      </c>
      <c r="I1330" t="s">
        <v>2380</v>
      </c>
      <c r="J1330" t="s">
        <v>8352</v>
      </c>
      <c r="K1330" t="s">
        <v>8369</v>
      </c>
      <c r="L1330" t="s">
        <v>9590</v>
      </c>
      <c r="M1330">
        <v>0</v>
      </c>
      <c r="N1330">
        <v>8182.89</v>
      </c>
      <c r="O1330" t="s">
        <v>11</v>
      </c>
      <c r="P1330" t="s">
        <v>16</v>
      </c>
      <c r="Q1330" t="s">
        <v>535</v>
      </c>
      <c r="R1330">
        <v>25</v>
      </c>
    </row>
    <row r="1331" spans="1:18" x14ac:dyDescent="0.35">
      <c r="A1331" t="s">
        <v>1041</v>
      </c>
      <c r="B1331" t="s">
        <v>5172</v>
      </c>
      <c r="C1331">
        <v>25.96</v>
      </c>
      <c r="D1331">
        <v>4.68</v>
      </c>
      <c r="E1331" t="s">
        <v>2383</v>
      </c>
      <c r="F1331" t="s">
        <v>2380</v>
      </c>
      <c r="G1331" t="s">
        <v>2383</v>
      </c>
      <c r="H1331">
        <v>1</v>
      </c>
      <c r="I1331" t="s">
        <v>2380</v>
      </c>
      <c r="J1331" t="s">
        <v>8353</v>
      </c>
      <c r="K1331" t="s">
        <v>8369</v>
      </c>
      <c r="L1331" t="s">
        <v>9591</v>
      </c>
      <c r="M1331">
        <v>3</v>
      </c>
      <c r="N1331">
        <v>8179.51</v>
      </c>
      <c r="O1331" t="s">
        <v>11</v>
      </c>
      <c r="P1331" t="s">
        <v>11</v>
      </c>
      <c r="Q1331" t="s">
        <v>516</v>
      </c>
      <c r="R1331">
        <v>40</v>
      </c>
    </row>
    <row r="1332" spans="1:18" x14ac:dyDescent="0.35">
      <c r="A1332" t="s">
        <v>1040</v>
      </c>
      <c r="B1332" t="s">
        <v>5628</v>
      </c>
      <c r="C1332">
        <v>17.68</v>
      </c>
      <c r="D1332">
        <v>8.57</v>
      </c>
      <c r="E1332" t="s">
        <v>2383</v>
      </c>
      <c r="F1332" t="s">
        <v>2380</v>
      </c>
      <c r="G1332" t="s">
        <v>2383</v>
      </c>
      <c r="H1332">
        <v>1</v>
      </c>
      <c r="I1332" t="s">
        <v>2380</v>
      </c>
      <c r="J1332" t="s">
        <v>8355</v>
      </c>
      <c r="K1332" t="s">
        <v>8363</v>
      </c>
      <c r="L1332" t="s">
        <v>9592</v>
      </c>
      <c r="M1332">
        <v>0</v>
      </c>
      <c r="N1332">
        <v>8177.9</v>
      </c>
      <c r="O1332" t="s">
        <v>12</v>
      </c>
      <c r="P1332" t="s">
        <v>16</v>
      </c>
      <c r="Q1332" t="s">
        <v>13</v>
      </c>
      <c r="R1332">
        <v>59</v>
      </c>
    </row>
    <row r="1333" spans="1:18" x14ac:dyDescent="0.35">
      <c r="A1333" t="s">
        <v>1039</v>
      </c>
      <c r="B1333" t="s">
        <v>6951</v>
      </c>
      <c r="C1333">
        <v>30.875</v>
      </c>
      <c r="D1333">
        <v>4.0999999999999996</v>
      </c>
      <c r="E1333" t="s">
        <v>2380</v>
      </c>
      <c r="F1333" t="s">
        <v>2380</v>
      </c>
      <c r="G1333" t="s">
        <v>2380</v>
      </c>
      <c r="H1333">
        <v>0</v>
      </c>
      <c r="I1333" t="s">
        <v>2380</v>
      </c>
      <c r="J1333" t="s">
        <v>8352</v>
      </c>
      <c r="K1333" t="s">
        <v>8369</v>
      </c>
      <c r="L1333" t="s">
        <v>9593</v>
      </c>
      <c r="M1333">
        <v>4</v>
      </c>
      <c r="N1333">
        <v>8162.72</v>
      </c>
      <c r="O1333" t="s">
        <v>12</v>
      </c>
      <c r="P1333" t="s">
        <v>12</v>
      </c>
      <c r="Q1333" t="s">
        <v>23</v>
      </c>
      <c r="R1333">
        <v>40</v>
      </c>
    </row>
    <row r="1334" spans="1:18" x14ac:dyDescent="0.35">
      <c r="A1334" t="s">
        <v>1038</v>
      </c>
      <c r="B1334" t="s">
        <v>6953</v>
      </c>
      <c r="C1334">
        <v>30.81</v>
      </c>
      <c r="D1334">
        <v>4.49</v>
      </c>
      <c r="E1334" t="s">
        <v>2380</v>
      </c>
      <c r="F1334" t="s">
        <v>2380</v>
      </c>
      <c r="G1334" t="s">
        <v>2380</v>
      </c>
      <c r="H1334">
        <v>0</v>
      </c>
      <c r="I1334" t="s">
        <v>2380</v>
      </c>
      <c r="J1334" t="s">
        <v>8352</v>
      </c>
      <c r="K1334" t="s">
        <v>8369</v>
      </c>
      <c r="L1334" t="s">
        <v>9594</v>
      </c>
      <c r="M1334">
        <v>3</v>
      </c>
      <c r="N1334">
        <v>8157.92</v>
      </c>
      <c r="O1334" t="s">
        <v>11</v>
      </c>
      <c r="P1334" t="s">
        <v>12</v>
      </c>
      <c r="Q1334" t="s">
        <v>200</v>
      </c>
      <c r="R1334">
        <v>32</v>
      </c>
    </row>
    <row r="1335" spans="1:18" x14ac:dyDescent="0.35">
      <c r="A1335" t="s">
        <v>1037</v>
      </c>
      <c r="B1335" t="s">
        <v>6955</v>
      </c>
      <c r="C1335">
        <v>36.85</v>
      </c>
      <c r="D1335">
        <v>8.8000000000000007</v>
      </c>
      <c r="E1335" t="s">
        <v>2380</v>
      </c>
      <c r="F1335" t="s">
        <v>2380</v>
      </c>
      <c r="G1335" t="s">
        <v>2380</v>
      </c>
      <c r="H1335">
        <v>2</v>
      </c>
      <c r="I1335" t="s">
        <v>2380</v>
      </c>
      <c r="J1335" t="s">
        <v>8352</v>
      </c>
      <c r="K1335" t="s">
        <v>8363</v>
      </c>
      <c r="L1335" t="s">
        <v>9595</v>
      </c>
      <c r="M1335">
        <v>0</v>
      </c>
      <c r="N1335">
        <v>8125.78</v>
      </c>
      <c r="O1335" t="s">
        <v>11</v>
      </c>
      <c r="P1335" t="s">
        <v>11</v>
      </c>
      <c r="Q1335" t="s">
        <v>13</v>
      </c>
      <c r="R1335">
        <v>49</v>
      </c>
    </row>
    <row r="1336" spans="1:18" x14ac:dyDescent="0.35">
      <c r="A1336" t="s">
        <v>1036</v>
      </c>
      <c r="B1336" t="s">
        <v>6957</v>
      </c>
      <c r="C1336">
        <v>35.86</v>
      </c>
      <c r="D1336">
        <v>7.93</v>
      </c>
      <c r="E1336" t="s">
        <v>2380</v>
      </c>
      <c r="F1336" t="s">
        <v>2380</v>
      </c>
      <c r="G1336" t="s">
        <v>2380</v>
      </c>
      <c r="H1336">
        <v>2</v>
      </c>
      <c r="I1336" t="s">
        <v>2380</v>
      </c>
      <c r="J1336" t="s">
        <v>8352</v>
      </c>
      <c r="K1336" t="s">
        <v>8363</v>
      </c>
      <c r="L1336" t="s">
        <v>9596</v>
      </c>
      <c r="M1336">
        <v>0</v>
      </c>
      <c r="N1336">
        <v>8124.41</v>
      </c>
      <c r="O1336" t="s">
        <v>12</v>
      </c>
      <c r="P1336" t="s">
        <v>16</v>
      </c>
      <c r="Q1336" t="s">
        <v>13</v>
      </c>
      <c r="R1336">
        <v>49</v>
      </c>
    </row>
    <row r="1337" spans="1:18" x14ac:dyDescent="0.35">
      <c r="A1337" t="s">
        <v>1035</v>
      </c>
      <c r="B1337" t="s">
        <v>6958</v>
      </c>
      <c r="C1337">
        <v>30.3</v>
      </c>
      <c r="D1337">
        <v>9.4499999999999993</v>
      </c>
      <c r="E1337" t="s">
        <v>2380</v>
      </c>
      <c r="F1337" t="s">
        <v>2380</v>
      </c>
      <c r="G1337" t="s">
        <v>2380</v>
      </c>
      <c r="H1337">
        <v>2</v>
      </c>
      <c r="I1337" t="s">
        <v>2380</v>
      </c>
      <c r="J1337" t="s">
        <v>8352</v>
      </c>
      <c r="K1337" t="s">
        <v>8363</v>
      </c>
      <c r="L1337" t="s">
        <v>8578</v>
      </c>
      <c r="M1337">
        <v>0</v>
      </c>
      <c r="N1337">
        <v>8116.68</v>
      </c>
      <c r="O1337" t="s">
        <v>12</v>
      </c>
      <c r="P1337" t="s">
        <v>16</v>
      </c>
      <c r="Q1337" t="s">
        <v>42</v>
      </c>
      <c r="R1337">
        <v>49</v>
      </c>
    </row>
    <row r="1338" spans="1:18" x14ac:dyDescent="0.35">
      <c r="A1338" t="s">
        <v>1034</v>
      </c>
      <c r="B1338" t="s">
        <v>6960</v>
      </c>
      <c r="C1338">
        <v>32.015000000000001</v>
      </c>
      <c r="D1338">
        <v>7.67</v>
      </c>
      <c r="E1338" t="s">
        <v>2380</v>
      </c>
      <c r="F1338" t="s">
        <v>2380</v>
      </c>
      <c r="G1338" t="s">
        <v>2380</v>
      </c>
      <c r="H1338">
        <v>0</v>
      </c>
      <c r="I1338" t="s">
        <v>2380</v>
      </c>
      <c r="J1338" t="s">
        <v>8352</v>
      </c>
      <c r="K1338" t="s">
        <v>8363</v>
      </c>
      <c r="L1338" t="s">
        <v>9597</v>
      </c>
      <c r="M1338">
        <v>2</v>
      </c>
      <c r="N1338">
        <v>8116.27</v>
      </c>
      <c r="O1338" t="s">
        <v>12</v>
      </c>
      <c r="P1338" t="s">
        <v>16</v>
      </c>
      <c r="Q1338" t="s">
        <v>23</v>
      </c>
      <c r="R1338">
        <v>44</v>
      </c>
    </row>
    <row r="1339" spans="1:18" x14ac:dyDescent="0.35">
      <c r="A1339" t="s">
        <v>1033</v>
      </c>
      <c r="B1339" t="s">
        <v>5783</v>
      </c>
      <c r="C1339">
        <v>25.06</v>
      </c>
      <c r="D1339">
        <v>10.53</v>
      </c>
      <c r="E1339" t="s">
        <v>2380</v>
      </c>
      <c r="F1339" t="s">
        <v>2380</v>
      </c>
      <c r="G1339" t="s">
        <v>2380</v>
      </c>
      <c r="H1339">
        <v>2</v>
      </c>
      <c r="I1339" t="s">
        <v>2380</v>
      </c>
      <c r="J1339" t="s">
        <v>8353</v>
      </c>
      <c r="K1339" t="s">
        <v>8363</v>
      </c>
      <c r="L1339" t="s">
        <v>9381</v>
      </c>
      <c r="M1339">
        <v>0</v>
      </c>
      <c r="N1339">
        <v>8112.59</v>
      </c>
      <c r="O1339" t="s">
        <v>11</v>
      </c>
      <c r="P1339" t="s">
        <v>11</v>
      </c>
      <c r="Q1339" t="s">
        <v>13</v>
      </c>
      <c r="R1339">
        <v>49</v>
      </c>
    </row>
    <row r="1340" spans="1:18" x14ac:dyDescent="0.35">
      <c r="A1340" t="s">
        <v>1032</v>
      </c>
      <c r="B1340" t="s">
        <v>5033</v>
      </c>
      <c r="C1340">
        <v>18.829999999999998</v>
      </c>
      <c r="D1340">
        <v>10.08</v>
      </c>
      <c r="E1340" t="s">
        <v>2383</v>
      </c>
      <c r="F1340" t="s">
        <v>2380</v>
      </c>
      <c r="G1340" t="s">
        <v>2380</v>
      </c>
      <c r="H1340">
        <v>0</v>
      </c>
      <c r="I1340" t="s">
        <v>2380</v>
      </c>
      <c r="J1340" t="s">
        <v>8354</v>
      </c>
      <c r="K1340" t="s">
        <v>8363</v>
      </c>
      <c r="L1340" t="s">
        <v>9598</v>
      </c>
      <c r="M1340">
        <v>0</v>
      </c>
      <c r="N1340">
        <v>8091.3</v>
      </c>
      <c r="O1340" t="s">
        <v>12</v>
      </c>
      <c r="P1340" t="s">
        <v>16</v>
      </c>
      <c r="Q1340" t="s">
        <v>23</v>
      </c>
      <c r="R1340">
        <v>55</v>
      </c>
    </row>
    <row r="1341" spans="1:18" x14ac:dyDescent="0.35">
      <c r="A1341" t="s">
        <v>1031</v>
      </c>
      <c r="B1341" t="s">
        <v>6963</v>
      </c>
      <c r="C1341">
        <v>47.52</v>
      </c>
      <c r="D1341">
        <v>11.39</v>
      </c>
      <c r="E1341" t="s">
        <v>2383</v>
      </c>
      <c r="F1341" t="s">
        <v>2380</v>
      </c>
      <c r="G1341" t="s">
        <v>2380</v>
      </c>
      <c r="H1341">
        <v>1</v>
      </c>
      <c r="I1341" t="s">
        <v>2380</v>
      </c>
      <c r="J1341" t="s">
        <v>8352</v>
      </c>
      <c r="K1341" t="s">
        <v>8363</v>
      </c>
      <c r="L1341" t="s">
        <v>9599</v>
      </c>
      <c r="M1341">
        <v>1</v>
      </c>
      <c r="N1341">
        <v>8083.92</v>
      </c>
      <c r="O1341" t="s">
        <v>12</v>
      </c>
      <c r="P1341" t="s">
        <v>12</v>
      </c>
      <c r="Q1341" t="s">
        <v>13</v>
      </c>
      <c r="R1341">
        <v>47</v>
      </c>
    </row>
    <row r="1342" spans="1:18" x14ac:dyDescent="0.35">
      <c r="A1342" t="s">
        <v>1030</v>
      </c>
      <c r="B1342" t="s">
        <v>5830</v>
      </c>
      <c r="C1342">
        <v>37.82</v>
      </c>
      <c r="D1342">
        <v>6.36</v>
      </c>
      <c r="E1342" t="s">
        <v>2380</v>
      </c>
      <c r="F1342" t="s">
        <v>2380</v>
      </c>
      <c r="G1342" t="s">
        <v>2380</v>
      </c>
      <c r="H1342">
        <v>0</v>
      </c>
      <c r="I1342" t="s">
        <v>2380</v>
      </c>
      <c r="J1342" t="s">
        <v>8352</v>
      </c>
      <c r="K1342" t="s">
        <v>8365</v>
      </c>
      <c r="L1342" t="s">
        <v>9600</v>
      </c>
      <c r="M1342">
        <v>0</v>
      </c>
      <c r="N1342">
        <v>8081.74</v>
      </c>
      <c r="O1342" t="s">
        <v>11</v>
      </c>
      <c r="P1342" t="s">
        <v>11</v>
      </c>
      <c r="Q1342" t="s">
        <v>535</v>
      </c>
      <c r="R1342">
        <v>28</v>
      </c>
    </row>
    <row r="1343" spans="1:18" x14ac:dyDescent="0.35">
      <c r="A1343" t="s">
        <v>1029</v>
      </c>
      <c r="B1343" t="s">
        <v>6966</v>
      </c>
      <c r="C1343">
        <v>44.16</v>
      </c>
      <c r="D1343">
        <v>5.31</v>
      </c>
      <c r="E1343" t="s">
        <v>2383</v>
      </c>
      <c r="F1343" t="s">
        <v>2380</v>
      </c>
      <c r="G1343" t="s">
        <v>2380</v>
      </c>
      <c r="H1343">
        <v>0</v>
      </c>
      <c r="I1343" t="s">
        <v>2380</v>
      </c>
      <c r="J1343" t="s">
        <v>8352</v>
      </c>
      <c r="K1343" t="s">
        <v>8369</v>
      </c>
      <c r="L1343" t="s">
        <v>8808</v>
      </c>
      <c r="M1343">
        <v>0</v>
      </c>
      <c r="N1343">
        <v>8081.26</v>
      </c>
      <c r="O1343" t="s">
        <v>11</v>
      </c>
      <c r="P1343" t="s">
        <v>11</v>
      </c>
      <c r="Q1343" t="s">
        <v>23</v>
      </c>
      <c r="R1343">
        <v>21</v>
      </c>
    </row>
    <row r="1344" spans="1:18" x14ac:dyDescent="0.35">
      <c r="A1344" t="s">
        <v>1028</v>
      </c>
      <c r="B1344" t="s">
        <v>6968</v>
      </c>
      <c r="C1344">
        <v>37.049999999999997</v>
      </c>
      <c r="D1344">
        <v>4.74</v>
      </c>
      <c r="E1344" t="s">
        <v>2380</v>
      </c>
      <c r="F1344" t="s">
        <v>2380</v>
      </c>
      <c r="G1344" t="s">
        <v>2383</v>
      </c>
      <c r="H1344">
        <v>1</v>
      </c>
      <c r="I1344" t="s">
        <v>2380</v>
      </c>
      <c r="J1344" t="s">
        <v>8352</v>
      </c>
      <c r="K1344" t="s">
        <v>8369</v>
      </c>
      <c r="L1344" t="s">
        <v>9601</v>
      </c>
      <c r="M1344">
        <v>0</v>
      </c>
      <c r="N1344">
        <v>8077.41</v>
      </c>
      <c r="O1344" t="s">
        <v>11</v>
      </c>
      <c r="P1344" t="s">
        <v>16</v>
      </c>
      <c r="Q1344" t="s">
        <v>535</v>
      </c>
      <c r="R1344">
        <v>29</v>
      </c>
    </row>
    <row r="1345" spans="1:18" x14ac:dyDescent="0.35">
      <c r="A1345" t="s">
        <v>1027</v>
      </c>
      <c r="B1345" t="s">
        <v>5508</v>
      </c>
      <c r="C1345">
        <v>18.66</v>
      </c>
      <c r="D1345">
        <v>11.35</v>
      </c>
      <c r="E1345" t="s">
        <v>2380</v>
      </c>
      <c r="F1345" t="s">
        <v>2380</v>
      </c>
      <c r="G1345" t="s">
        <v>2380</v>
      </c>
      <c r="H1345">
        <v>0</v>
      </c>
      <c r="I1345" t="s">
        <v>2380</v>
      </c>
      <c r="J1345" t="s">
        <v>8354</v>
      </c>
      <c r="K1345" t="s">
        <v>8363</v>
      </c>
      <c r="L1345" t="s">
        <v>9536</v>
      </c>
      <c r="M1345">
        <v>0</v>
      </c>
      <c r="N1345">
        <v>8071.57</v>
      </c>
      <c r="O1345" t="s">
        <v>12</v>
      </c>
      <c r="P1345" t="s">
        <v>16</v>
      </c>
      <c r="Q1345" t="s">
        <v>42</v>
      </c>
      <c r="R1345">
        <v>57</v>
      </c>
    </row>
    <row r="1346" spans="1:18" x14ac:dyDescent="0.35">
      <c r="A1346" t="s">
        <v>1026</v>
      </c>
      <c r="B1346" t="s">
        <v>4929</v>
      </c>
      <c r="C1346">
        <v>36.200000000000003</v>
      </c>
      <c r="D1346">
        <v>6.81</v>
      </c>
      <c r="E1346" t="s">
        <v>2383</v>
      </c>
      <c r="F1346" t="s">
        <v>2380</v>
      </c>
      <c r="G1346" t="s">
        <v>2380</v>
      </c>
      <c r="H1346">
        <v>1</v>
      </c>
      <c r="I1346" t="s">
        <v>2380</v>
      </c>
      <c r="J1346" t="s">
        <v>8352</v>
      </c>
      <c r="K1346" t="s">
        <v>8363</v>
      </c>
      <c r="L1346" t="s">
        <v>9602</v>
      </c>
      <c r="M1346">
        <v>1</v>
      </c>
      <c r="N1346">
        <v>8068.19</v>
      </c>
      <c r="O1346" t="s">
        <v>12</v>
      </c>
      <c r="P1346" t="s">
        <v>11</v>
      </c>
      <c r="Q1346" t="s">
        <v>42</v>
      </c>
      <c r="R1346">
        <v>47</v>
      </c>
    </row>
    <row r="1347" spans="1:18" x14ac:dyDescent="0.35">
      <c r="A1347" t="s">
        <v>1025</v>
      </c>
      <c r="B1347" t="s">
        <v>6972</v>
      </c>
      <c r="C1347">
        <v>18.87</v>
      </c>
      <c r="D1347">
        <v>8.06</v>
      </c>
      <c r="E1347" t="s">
        <v>2380</v>
      </c>
      <c r="F1347" t="s">
        <v>2380</v>
      </c>
      <c r="G1347" t="s">
        <v>2380</v>
      </c>
      <c r="H1347">
        <v>0</v>
      </c>
      <c r="I1347" t="s">
        <v>2380</v>
      </c>
      <c r="J1347" t="s">
        <v>8354</v>
      </c>
      <c r="K1347" t="s">
        <v>8363</v>
      </c>
      <c r="L1347" t="s">
        <v>9603</v>
      </c>
      <c r="M1347">
        <v>0</v>
      </c>
      <c r="N1347">
        <v>8067.83</v>
      </c>
      <c r="O1347" t="s">
        <v>12</v>
      </c>
      <c r="P1347" t="s">
        <v>16</v>
      </c>
      <c r="Q1347" t="s">
        <v>13</v>
      </c>
      <c r="R1347">
        <v>57</v>
      </c>
    </row>
    <row r="1348" spans="1:18" x14ac:dyDescent="0.35">
      <c r="A1348" t="s">
        <v>1024</v>
      </c>
      <c r="B1348" t="s">
        <v>5083</v>
      </c>
      <c r="C1348">
        <v>32.299999999999997</v>
      </c>
      <c r="D1348">
        <v>6.74</v>
      </c>
      <c r="E1348" t="s">
        <v>2383</v>
      </c>
      <c r="F1348" t="s">
        <v>2380</v>
      </c>
      <c r="G1348" t="s">
        <v>2380</v>
      </c>
      <c r="H1348">
        <v>1</v>
      </c>
      <c r="I1348" t="s">
        <v>2380</v>
      </c>
      <c r="J1348" t="s">
        <v>8352</v>
      </c>
      <c r="K1348" t="s">
        <v>8363</v>
      </c>
      <c r="L1348" t="s">
        <v>9604</v>
      </c>
      <c r="M1348">
        <v>1</v>
      </c>
      <c r="N1348">
        <v>8062.76</v>
      </c>
      <c r="O1348" t="s">
        <v>12</v>
      </c>
      <c r="P1348" t="s">
        <v>12</v>
      </c>
      <c r="Q1348" t="s">
        <v>42</v>
      </c>
      <c r="R1348">
        <v>47</v>
      </c>
    </row>
    <row r="1349" spans="1:18" x14ac:dyDescent="0.35">
      <c r="A1349" t="s">
        <v>1023</v>
      </c>
      <c r="B1349" t="s">
        <v>6975</v>
      </c>
      <c r="C1349">
        <v>22.64</v>
      </c>
      <c r="D1349">
        <v>6.54</v>
      </c>
      <c r="E1349" t="s">
        <v>2383</v>
      </c>
      <c r="F1349" t="s">
        <v>2380</v>
      </c>
      <c r="G1349" t="s">
        <v>2380</v>
      </c>
      <c r="H1349">
        <v>2</v>
      </c>
      <c r="I1349" t="s">
        <v>2380</v>
      </c>
      <c r="J1349" t="s">
        <v>8354</v>
      </c>
      <c r="K1349" t="s">
        <v>8363</v>
      </c>
      <c r="L1349" t="s">
        <v>9605</v>
      </c>
      <c r="M1349">
        <v>0</v>
      </c>
      <c r="N1349">
        <v>8062.31</v>
      </c>
      <c r="O1349" t="s">
        <v>11</v>
      </c>
      <c r="P1349" t="s">
        <v>16</v>
      </c>
      <c r="Q1349" t="s">
        <v>13</v>
      </c>
      <c r="R1349">
        <v>52</v>
      </c>
    </row>
    <row r="1350" spans="1:18" x14ac:dyDescent="0.35">
      <c r="A1350" t="s">
        <v>1022</v>
      </c>
      <c r="B1350" t="s">
        <v>5510</v>
      </c>
      <c r="C1350">
        <v>28.69</v>
      </c>
      <c r="D1350">
        <v>5.4</v>
      </c>
      <c r="E1350" t="s">
        <v>2380</v>
      </c>
      <c r="F1350" t="s">
        <v>2380</v>
      </c>
      <c r="G1350" t="s">
        <v>2380</v>
      </c>
      <c r="H1350">
        <v>0</v>
      </c>
      <c r="I1350" t="s">
        <v>2380</v>
      </c>
      <c r="J1350" t="s">
        <v>8353</v>
      </c>
      <c r="K1350" t="s">
        <v>8369</v>
      </c>
      <c r="L1350" t="s">
        <v>8804</v>
      </c>
      <c r="M1350">
        <v>3</v>
      </c>
      <c r="N1350">
        <v>8059.68</v>
      </c>
      <c r="O1350" t="s">
        <v>11</v>
      </c>
      <c r="P1350" t="s">
        <v>12</v>
      </c>
      <c r="Q1350" t="s">
        <v>23</v>
      </c>
      <c r="R1350">
        <v>40</v>
      </c>
    </row>
    <row r="1351" spans="1:18" x14ac:dyDescent="0.35">
      <c r="A1351" t="s">
        <v>1021</v>
      </c>
      <c r="B1351" t="s">
        <v>6978</v>
      </c>
      <c r="C1351">
        <v>28.16</v>
      </c>
      <c r="D1351">
        <v>5.58</v>
      </c>
      <c r="E1351" t="s">
        <v>2383</v>
      </c>
      <c r="F1351" t="s">
        <v>2380</v>
      </c>
      <c r="G1351" t="s">
        <v>2380</v>
      </c>
      <c r="H1351">
        <v>0</v>
      </c>
      <c r="I1351" t="s">
        <v>2380</v>
      </c>
      <c r="J1351" t="s">
        <v>8353</v>
      </c>
      <c r="K1351" t="s">
        <v>8369</v>
      </c>
      <c r="L1351" t="s">
        <v>9606</v>
      </c>
      <c r="M1351">
        <v>3</v>
      </c>
      <c r="N1351">
        <v>8059.06</v>
      </c>
      <c r="O1351" t="s">
        <v>11</v>
      </c>
      <c r="P1351" t="s">
        <v>12</v>
      </c>
      <c r="Q1351" t="s">
        <v>23</v>
      </c>
      <c r="R1351">
        <v>37</v>
      </c>
    </row>
    <row r="1352" spans="1:18" x14ac:dyDescent="0.35">
      <c r="A1352" t="s">
        <v>1020</v>
      </c>
      <c r="B1352" t="s">
        <v>6979</v>
      </c>
      <c r="C1352">
        <v>45.54</v>
      </c>
      <c r="D1352">
        <v>5.84</v>
      </c>
      <c r="E1352" t="s">
        <v>2380</v>
      </c>
      <c r="F1352" t="s">
        <v>2380</v>
      </c>
      <c r="G1352" t="s">
        <v>2383</v>
      </c>
      <c r="H1352">
        <v>1</v>
      </c>
      <c r="I1352" t="s">
        <v>2380</v>
      </c>
      <c r="J1352" t="s">
        <v>8352</v>
      </c>
      <c r="K1352" t="s">
        <v>8365</v>
      </c>
      <c r="L1352" t="s">
        <v>9607</v>
      </c>
      <c r="M1352">
        <v>0</v>
      </c>
      <c r="N1352">
        <v>8035.64</v>
      </c>
      <c r="O1352" t="s">
        <v>11</v>
      </c>
      <c r="P1352" t="s">
        <v>11</v>
      </c>
      <c r="Q1352" t="s">
        <v>23</v>
      </c>
      <c r="R1352">
        <v>19</v>
      </c>
    </row>
    <row r="1353" spans="1:18" x14ac:dyDescent="0.35">
      <c r="A1353" t="s">
        <v>1019</v>
      </c>
      <c r="B1353" t="s">
        <v>5447</v>
      </c>
      <c r="C1353">
        <v>28.7</v>
      </c>
      <c r="D1353">
        <v>4.2</v>
      </c>
      <c r="E1353" t="s">
        <v>2380</v>
      </c>
      <c r="F1353" t="s">
        <v>2380</v>
      </c>
      <c r="G1353" t="s">
        <v>2380</v>
      </c>
      <c r="H1353">
        <v>0</v>
      </c>
      <c r="I1353" t="s">
        <v>2380</v>
      </c>
      <c r="J1353" t="s">
        <v>8353</v>
      </c>
      <c r="K1353" t="s">
        <v>8369</v>
      </c>
      <c r="L1353" t="s">
        <v>9608</v>
      </c>
      <c r="M1353">
        <v>2</v>
      </c>
      <c r="N1353">
        <v>8027.97</v>
      </c>
      <c r="O1353" t="s">
        <v>12</v>
      </c>
      <c r="P1353" t="s">
        <v>11</v>
      </c>
      <c r="Q1353" t="s">
        <v>42</v>
      </c>
      <c r="R1353">
        <v>45</v>
      </c>
    </row>
    <row r="1354" spans="1:18" x14ac:dyDescent="0.35">
      <c r="A1354" t="s">
        <v>1018</v>
      </c>
      <c r="B1354" t="s">
        <v>6982</v>
      </c>
      <c r="C1354">
        <v>27.74</v>
      </c>
      <c r="D1354">
        <v>6.06</v>
      </c>
      <c r="E1354" t="s">
        <v>2383</v>
      </c>
      <c r="F1354" t="s">
        <v>2380</v>
      </c>
      <c r="G1354" t="s">
        <v>2380</v>
      </c>
      <c r="H1354">
        <v>0</v>
      </c>
      <c r="I1354" t="s">
        <v>2380</v>
      </c>
      <c r="J1354" t="s">
        <v>8353</v>
      </c>
      <c r="K1354" t="s">
        <v>8365</v>
      </c>
      <c r="L1354" t="s">
        <v>9609</v>
      </c>
      <c r="M1354">
        <v>0</v>
      </c>
      <c r="N1354">
        <v>8026.67</v>
      </c>
      <c r="O1354" t="s">
        <v>11</v>
      </c>
      <c r="P1354" t="s">
        <v>11</v>
      </c>
      <c r="Q1354" t="s">
        <v>23</v>
      </c>
      <c r="R1354">
        <v>46</v>
      </c>
    </row>
    <row r="1355" spans="1:18" x14ac:dyDescent="0.35">
      <c r="A1355" t="s">
        <v>1017</v>
      </c>
      <c r="B1355" t="s">
        <v>6983</v>
      </c>
      <c r="C1355">
        <v>36.954999999999998</v>
      </c>
      <c r="D1355">
        <v>7.57</v>
      </c>
      <c r="E1355" t="s">
        <v>2380</v>
      </c>
      <c r="F1355" t="s">
        <v>2380</v>
      </c>
      <c r="G1355" t="s">
        <v>2380</v>
      </c>
      <c r="H1355">
        <v>0</v>
      </c>
      <c r="I1355" t="s">
        <v>2380</v>
      </c>
      <c r="J1355" t="s">
        <v>8352</v>
      </c>
      <c r="K1355" t="s">
        <v>8363</v>
      </c>
      <c r="L1355" t="s">
        <v>9128</v>
      </c>
      <c r="M1355">
        <v>1</v>
      </c>
      <c r="N1355">
        <v>8023.14</v>
      </c>
      <c r="O1355" t="s">
        <v>11</v>
      </c>
      <c r="P1355" t="s">
        <v>12</v>
      </c>
      <c r="Q1355" t="s">
        <v>23</v>
      </c>
      <c r="R1355">
        <v>44</v>
      </c>
    </row>
    <row r="1356" spans="1:18" x14ac:dyDescent="0.35">
      <c r="A1356" t="s">
        <v>1016</v>
      </c>
      <c r="B1356" t="s">
        <v>6984</v>
      </c>
      <c r="C1356">
        <v>30.69</v>
      </c>
      <c r="D1356">
        <v>6.15</v>
      </c>
      <c r="E1356" t="s">
        <v>2380</v>
      </c>
      <c r="F1356" t="s">
        <v>2380</v>
      </c>
      <c r="G1356" t="s">
        <v>2380</v>
      </c>
      <c r="H1356">
        <v>0</v>
      </c>
      <c r="I1356" t="s">
        <v>2380</v>
      </c>
      <c r="J1356" t="s">
        <v>8352</v>
      </c>
      <c r="K1356" t="s">
        <v>8365</v>
      </c>
      <c r="L1356" t="s">
        <v>9610</v>
      </c>
      <c r="M1356">
        <v>3</v>
      </c>
      <c r="N1356">
        <v>8021.11</v>
      </c>
      <c r="O1356" t="s">
        <v>11</v>
      </c>
      <c r="P1356" t="s">
        <v>16</v>
      </c>
      <c r="Q1356" t="s">
        <v>23</v>
      </c>
      <c r="R1356">
        <v>33</v>
      </c>
    </row>
    <row r="1357" spans="1:18" x14ac:dyDescent="0.35">
      <c r="A1357" t="s">
        <v>1015</v>
      </c>
      <c r="B1357" t="s">
        <v>6986</v>
      </c>
      <c r="C1357">
        <v>24.984999999999999</v>
      </c>
      <c r="D1357">
        <v>4.5599999999999996</v>
      </c>
      <c r="E1357" t="s">
        <v>2380</v>
      </c>
      <c r="F1357" t="s">
        <v>2380</v>
      </c>
      <c r="G1357" t="s">
        <v>2380</v>
      </c>
      <c r="H1357">
        <v>0</v>
      </c>
      <c r="I1357" t="s">
        <v>2380</v>
      </c>
      <c r="J1357" t="s">
        <v>8354</v>
      </c>
      <c r="K1357" t="s">
        <v>8369</v>
      </c>
      <c r="L1357" t="s">
        <v>8858</v>
      </c>
      <c r="M1357">
        <v>2</v>
      </c>
      <c r="N1357">
        <v>8017.06</v>
      </c>
      <c r="O1357" t="s">
        <v>11</v>
      </c>
      <c r="P1357" t="s">
        <v>11</v>
      </c>
      <c r="Q1357" t="s">
        <v>23</v>
      </c>
      <c r="R1357">
        <v>42</v>
      </c>
    </row>
    <row r="1358" spans="1:18" x14ac:dyDescent="0.35">
      <c r="A1358" t="s">
        <v>1014</v>
      </c>
      <c r="B1358" t="s">
        <v>6988</v>
      </c>
      <c r="C1358">
        <v>39.42</v>
      </c>
      <c r="D1358">
        <v>4.72</v>
      </c>
      <c r="E1358" t="s">
        <v>2383</v>
      </c>
      <c r="F1358" t="s">
        <v>2380</v>
      </c>
      <c r="G1358" t="s">
        <v>2380</v>
      </c>
      <c r="H1358">
        <v>1</v>
      </c>
      <c r="I1358" t="s">
        <v>2380</v>
      </c>
      <c r="J1358" t="s">
        <v>8352</v>
      </c>
      <c r="K1358" t="s">
        <v>8369</v>
      </c>
      <c r="L1358" t="s">
        <v>9611</v>
      </c>
      <c r="M1358">
        <v>0</v>
      </c>
      <c r="N1358">
        <v>8014.62</v>
      </c>
      <c r="O1358" t="s">
        <v>11</v>
      </c>
      <c r="P1358" t="s">
        <v>12</v>
      </c>
      <c r="Q1358" t="s">
        <v>23</v>
      </c>
      <c r="R1358">
        <v>27</v>
      </c>
    </row>
    <row r="1359" spans="1:18" x14ac:dyDescent="0.35">
      <c r="A1359" t="s">
        <v>1013</v>
      </c>
      <c r="B1359" t="s">
        <v>5818</v>
      </c>
      <c r="C1359">
        <v>16.8</v>
      </c>
      <c r="D1359">
        <v>7.98</v>
      </c>
      <c r="E1359" t="s">
        <v>2380</v>
      </c>
      <c r="F1359" t="s">
        <v>2380</v>
      </c>
      <c r="G1359" t="s">
        <v>2380</v>
      </c>
      <c r="H1359">
        <v>0</v>
      </c>
      <c r="I1359" t="s">
        <v>2380</v>
      </c>
      <c r="J1359" t="s">
        <v>8355</v>
      </c>
      <c r="K1359" t="s">
        <v>8363</v>
      </c>
      <c r="L1359" t="s">
        <v>9612</v>
      </c>
      <c r="M1359">
        <v>0</v>
      </c>
      <c r="N1359">
        <v>8004.96</v>
      </c>
      <c r="O1359" t="s">
        <v>12</v>
      </c>
      <c r="P1359" t="s">
        <v>16</v>
      </c>
      <c r="Q1359" t="s">
        <v>13</v>
      </c>
      <c r="R1359">
        <v>60</v>
      </c>
    </row>
    <row r="1360" spans="1:18" x14ac:dyDescent="0.35">
      <c r="A1360" t="s">
        <v>1012</v>
      </c>
      <c r="B1360" t="s">
        <v>6991</v>
      </c>
      <c r="C1360">
        <v>23.274999999999999</v>
      </c>
      <c r="D1360">
        <v>6.26</v>
      </c>
      <c r="E1360" t="s">
        <v>2383</v>
      </c>
      <c r="F1360" t="s">
        <v>2380</v>
      </c>
      <c r="G1360" t="s">
        <v>2383</v>
      </c>
      <c r="H1360">
        <v>1</v>
      </c>
      <c r="I1360" t="s">
        <v>2380</v>
      </c>
      <c r="J1360" t="s">
        <v>8354</v>
      </c>
      <c r="K1360" t="s">
        <v>8365</v>
      </c>
      <c r="L1360" t="s">
        <v>9613</v>
      </c>
      <c r="M1360">
        <v>3</v>
      </c>
      <c r="N1360">
        <v>7986.48</v>
      </c>
      <c r="O1360" t="s">
        <v>11</v>
      </c>
      <c r="P1360" t="s">
        <v>12</v>
      </c>
      <c r="Q1360" t="s">
        <v>247</v>
      </c>
      <c r="R1360">
        <v>39</v>
      </c>
    </row>
    <row r="1361" spans="1:18" x14ac:dyDescent="0.35">
      <c r="A1361" t="s">
        <v>1011</v>
      </c>
      <c r="B1361" t="s">
        <v>6992</v>
      </c>
      <c r="C1361">
        <v>22.8</v>
      </c>
      <c r="D1361">
        <v>4.29</v>
      </c>
      <c r="E1361" t="s">
        <v>2383</v>
      </c>
      <c r="F1361" t="s">
        <v>2380</v>
      </c>
      <c r="G1361" t="s">
        <v>2383</v>
      </c>
      <c r="H1361">
        <v>1</v>
      </c>
      <c r="I1361" t="s">
        <v>2380</v>
      </c>
      <c r="J1361" t="s">
        <v>8354</v>
      </c>
      <c r="K1361" t="s">
        <v>8369</v>
      </c>
      <c r="L1361" t="s">
        <v>9614</v>
      </c>
      <c r="M1361">
        <v>3</v>
      </c>
      <c r="N1361">
        <v>7985.82</v>
      </c>
      <c r="O1361" t="s">
        <v>11</v>
      </c>
      <c r="P1361" t="s">
        <v>16</v>
      </c>
      <c r="Q1361" t="s">
        <v>247</v>
      </c>
      <c r="R1361">
        <v>39</v>
      </c>
    </row>
    <row r="1362" spans="1:18" x14ac:dyDescent="0.35">
      <c r="A1362" t="s">
        <v>1010</v>
      </c>
      <c r="B1362" t="s">
        <v>6994</v>
      </c>
      <c r="C1362">
        <v>24.3</v>
      </c>
      <c r="D1362">
        <v>5.43</v>
      </c>
      <c r="E1362" t="s">
        <v>2380</v>
      </c>
      <c r="F1362" t="s">
        <v>2380</v>
      </c>
      <c r="G1362" t="s">
        <v>2380</v>
      </c>
      <c r="H1362">
        <v>2</v>
      </c>
      <c r="I1362" t="s">
        <v>2380</v>
      </c>
      <c r="J1362" t="s">
        <v>8354</v>
      </c>
      <c r="K1362" t="s">
        <v>8369</v>
      </c>
      <c r="L1362" t="s">
        <v>9615</v>
      </c>
      <c r="M1362">
        <v>0</v>
      </c>
      <c r="N1362">
        <v>7980.34</v>
      </c>
      <c r="O1362" t="s">
        <v>11</v>
      </c>
      <c r="P1362" t="s">
        <v>11</v>
      </c>
      <c r="Q1362" t="s">
        <v>13</v>
      </c>
      <c r="R1362">
        <v>50</v>
      </c>
    </row>
    <row r="1363" spans="1:18" x14ac:dyDescent="0.35">
      <c r="A1363" t="s">
        <v>1009</v>
      </c>
      <c r="B1363" t="s">
        <v>6996</v>
      </c>
      <c r="C1363">
        <v>25.13</v>
      </c>
      <c r="D1363">
        <v>8</v>
      </c>
      <c r="E1363" t="s">
        <v>2383</v>
      </c>
      <c r="F1363" t="s">
        <v>2380</v>
      </c>
      <c r="G1363" t="s">
        <v>2380</v>
      </c>
      <c r="H1363">
        <v>1</v>
      </c>
      <c r="I1363" t="s">
        <v>2380</v>
      </c>
      <c r="J1363" t="s">
        <v>8353</v>
      </c>
      <c r="K1363" t="s">
        <v>8363</v>
      </c>
      <c r="L1363" t="s">
        <v>9616</v>
      </c>
      <c r="M1363">
        <v>1</v>
      </c>
      <c r="N1363">
        <v>7966.81</v>
      </c>
      <c r="O1363" t="s">
        <v>11</v>
      </c>
      <c r="P1363" t="s">
        <v>11</v>
      </c>
      <c r="Q1363" t="s">
        <v>13</v>
      </c>
      <c r="R1363">
        <v>47</v>
      </c>
    </row>
    <row r="1364" spans="1:18" x14ac:dyDescent="0.35">
      <c r="A1364" t="s">
        <v>1008</v>
      </c>
      <c r="B1364" t="s">
        <v>5749</v>
      </c>
      <c r="C1364">
        <v>22.72</v>
      </c>
      <c r="D1364">
        <v>9.9600000000000009</v>
      </c>
      <c r="E1364" t="s">
        <v>2383</v>
      </c>
      <c r="F1364" t="s">
        <v>2380</v>
      </c>
      <c r="G1364" t="s">
        <v>2380</v>
      </c>
      <c r="H1364">
        <v>2</v>
      </c>
      <c r="I1364" t="s">
        <v>2380</v>
      </c>
      <c r="J1364" t="s">
        <v>8354</v>
      </c>
      <c r="K1364" t="s">
        <v>8363</v>
      </c>
      <c r="L1364" t="s">
        <v>9617</v>
      </c>
      <c r="M1364">
        <v>0</v>
      </c>
      <c r="N1364">
        <v>7958.13</v>
      </c>
      <c r="O1364" t="s">
        <v>11</v>
      </c>
      <c r="P1364" t="s">
        <v>11</v>
      </c>
      <c r="Q1364" t="s">
        <v>13</v>
      </c>
      <c r="R1364">
        <v>52</v>
      </c>
    </row>
    <row r="1365" spans="1:18" x14ac:dyDescent="0.35">
      <c r="A1365" t="s">
        <v>1007</v>
      </c>
      <c r="B1365" t="s">
        <v>6998</v>
      </c>
      <c r="C1365">
        <v>32.6</v>
      </c>
      <c r="D1365">
        <v>6.8</v>
      </c>
      <c r="E1365" t="s">
        <v>2383</v>
      </c>
      <c r="F1365" t="s">
        <v>2380</v>
      </c>
      <c r="G1365" t="s">
        <v>2380</v>
      </c>
      <c r="H1365">
        <v>0</v>
      </c>
      <c r="I1365" t="s">
        <v>2380</v>
      </c>
      <c r="J1365" t="s">
        <v>8352</v>
      </c>
      <c r="K1365" t="s">
        <v>8363</v>
      </c>
      <c r="L1365" t="s">
        <v>9618</v>
      </c>
      <c r="M1365">
        <v>3</v>
      </c>
      <c r="N1365">
        <v>7954.52</v>
      </c>
      <c r="O1365" t="s">
        <v>11</v>
      </c>
      <c r="P1365" t="s">
        <v>11</v>
      </c>
      <c r="Q1365" t="s">
        <v>42</v>
      </c>
      <c r="R1365">
        <v>41</v>
      </c>
    </row>
    <row r="1366" spans="1:18" x14ac:dyDescent="0.35">
      <c r="A1366" t="s">
        <v>1006</v>
      </c>
      <c r="B1366" t="s">
        <v>4780</v>
      </c>
      <c r="C1366">
        <v>17.28</v>
      </c>
      <c r="D1366">
        <v>6.22</v>
      </c>
      <c r="E1366" t="s">
        <v>2383</v>
      </c>
      <c r="F1366" t="s">
        <v>2380</v>
      </c>
      <c r="G1366" t="s">
        <v>2380</v>
      </c>
      <c r="H1366">
        <v>2</v>
      </c>
      <c r="I1366" t="s">
        <v>2380</v>
      </c>
      <c r="J1366" t="s">
        <v>8355</v>
      </c>
      <c r="K1366" t="s">
        <v>8365</v>
      </c>
      <c r="L1366" t="s">
        <v>8754</v>
      </c>
      <c r="M1366">
        <v>0</v>
      </c>
      <c r="N1366">
        <v>7953.72</v>
      </c>
      <c r="O1366" t="s">
        <v>12</v>
      </c>
      <c r="P1366" t="s">
        <v>12</v>
      </c>
      <c r="Q1366" t="s">
        <v>23</v>
      </c>
      <c r="R1366">
        <v>56</v>
      </c>
    </row>
    <row r="1367" spans="1:18" x14ac:dyDescent="0.35">
      <c r="A1367" t="s">
        <v>1005</v>
      </c>
      <c r="B1367" t="s">
        <v>7001</v>
      </c>
      <c r="C1367">
        <v>27.92</v>
      </c>
      <c r="D1367">
        <v>5.79</v>
      </c>
      <c r="E1367" t="s">
        <v>2380</v>
      </c>
      <c r="F1367" t="s">
        <v>2380</v>
      </c>
      <c r="G1367" t="s">
        <v>2380</v>
      </c>
      <c r="H1367">
        <v>1</v>
      </c>
      <c r="I1367" t="s">
        <v>2380</v>
      </c>
      <c r="J1367" t="s">
        <v>8353</v>
      </c>
      <c r="K1367" t="s">
        <v>8365</v>
      </c>
      <c r="L1367" t="s">
        <v>9619</v>
      </c>
      <c r="M1367">
        <v>3</v>
      </c>
      <c r="N1367">
        <v>7948.22</v>
      </c>
      <c r="O1367" t="s">
        <v>11</v>
      </c>
      <c r="P1367" t="s">
        <v>12</v>
      </c>
      <c r="Q1367" t="s">
        <v>200</v>
      </c>
      <c r="R1367">
        <v>35</v>
      </c>
    </row>
    <row r="1368" spans="1:18" x14ac:dyDescent="0.35">
      <c r="A1368" t="s">
        <v>1004</v>
      </c>
      <c r="B1368" t="s">
        <v>7003</v>
      </c>
      <c r="C1368">
        <v>38.284999999999997</v>
      </c>
      <c r="D1368">
        <v>5.41</v>
      </c>
      <c r="E1368" t="s">
        <v>2380</v>
      </c>
      <c r="F1368" t="s">
        <v>2380</v>
      </c>
      <c r="G1368" t="s">
        <v>2380</v>
      </c>
      <c r="H1368">
        <v>0</v>
      </c>
      <c r="I1368" t="s">
        <v>2380</v>
      </c>
      <c r="J1368" t="s">
        <v>8352</v>
      </c>
      <c r="K1368" t="s">
        <v>8369</v>
      </c>
      <c r="L1368" t="s">
        <v>9620</v>
      </c>
      <c r="M1368">
        <v>0</v>
      </c>
      <c r="N1368">
        <v>7935.29</v>
      </c>
      <c r="O1368" t="s">
        <v>11</v>
      </c>
      <c r="P1368" t="s">
        <v>16</v>
      </c>
      <c r="Q1368" t="s">
        <v>247</v>
      </c>
      <c r="R1368">
        <v>45</v>
      </c>
    </row>
    <row r="1369" spans="1:18" x14ac:dyDescent="0.35">
      <c r="A1369" t="s">
        <v>1003</v>
      </c>
      <c r="B1369" t="s">
        <v>4929</v>
      </c>
      <c r="C1369">
        <v>16.48</v>
      </c>
      <c r="D1369">
        <v>11.05</v>
      </c>
      <c r="E1369" t="s">
        <v>2380</v>
      </c>
      <c r="F1369" t="s">
        <v>2380</v>
      </c>
      <c r="G1369" t="s">
        <v>2380</v>
      </c>
      <c r="H1369">
        <v>0</v>
      </c>
      <c r="I1369" t="s">
        <v>2380</v>
      </c>
      <c r="J1369" t="s">
        <v>8355</v>
      </c>
      <c r="K1369" t="s">
        <v>8363</v>
      </c>
      <c r="L1369" t="s">
        <v>9621</v>
      </c>
      <c r="M1369">
        <v>0</v>
      </c>
      <c r="N1369">
        <v>7896.41</v>
      </c>
      <c r="O1369" t="s">
        <v>12</v>
      </c>
      <c r="P1369" t="s">
        <v>11</v>
      </c>
      <c r="Q1369" t="s">
        <v>13</v>
      </c>
      <c r="R1369">
        <v>60</v>
      </c>
    </row>
    <row r="1370" spans="1:18" x14ac:dyDescent="0.35">
      <c r="A1370" t="s">
        <v>1002</v>
      </c>
      <c r="B1370" t="s">
        <v>7006</v>
      </c>
      <c r="C1370">
        <v>38.57</v>
      </c>
      <c r="D1370">
        <v>6.27</v>
      </c>
      <c r="E1370" t="s">
        <v>2380</v>
      </c>
      <c r="F1370" t="s">
        <v>2380</v>
      </c>
      <c r="G1370" t="s">
        <v>2380</v>
      </c>
      <c r="H1370">
        <v>0</v>
      </c>
      <c r="I1370" t="s">
        <v>2380</v>
      </c>
      <c r="J1370" t="s">
        <v>8352</v>
      </c>
      <c r="K1370" t="s">
        <v>8365</v>
      </c>
      <c r="L1370" t="s">
        <v>9622</v>
      </c>
      <c r="M1370">
        <v>0</v>
      </c>
      <c r="N1370">
        <v>7851.85</v>
      </c>
      <c r="O1370" t="s">
        <v>11</v>
      </c>
      <c r="P1370" t="s">
        <v>12</v>
      </c>
      <c r="Q1370" t="s">
        <v>23</v>
      </c>
      <c r="R1370">
        <v>28</v>
      </c>
    </row>
    <row r="1371" spans="1:18" x14ac:dyDescent="0.35">
      <c r="A1371" t="s">
        <v>1001</v>
      </c>
      <c r="B1371" t="s">
        <v>7008</v>
      </c>
      <c r="C1371">
        <v>43.85</v>
      </c>
      <c r="D1371">
        <v>4.7699999999999996</v>
      </c>
      <c r="E1371" t="s">
        <v>2383</v>
      </c>
      <c r="F1371" t="s">
        <v>2380</v>
      </c>
      <c r="G1371" t="s">
        <v>2380</v>
      </c>
      <c r="H1371">
        <v>0</v>
      </c>
      <c r="I1371" t="s">
        <v>2380</v>
      </c>
      <c r="J1371" t="s">
        <v>8352</v>
      </c>
      <c r="K1371" t="s">
        <v>8369</v>
      </c>
      <c r="L1371" t="s">
        <v>9623</v>
      </c>
      <c r="M1371">
        <v>0</v>
      </c>
      <c r="N1371">
        <v>7844.8</v>
      </c>
      <c r="O1371" t="s">
        <v>11</v>
      </c>
      <c r="P1371" t="s">
        <v>11</v>
      </c>
      <c r="Q1371" t="s">
        <v>23</v>
      </c>
      <c r="R1371">
        <v>21</v>
      </c>
    </row>
    <row r="1372" spans="1:18" x14ac:dyDescent="0.35">
      <c r="A1372" t="s">
        <v>1000</v>
      </c>
      <c r="B1372" t="s">
        <v>7010</v>
      </c>
      <c r="C1372">
        <v>30.11</v>
      </c>
      <c r="D1372">
        <v>4.08</v>
      </c>
      <c r="E1372" t="s">
        <v>2380</v>
      </c>
      <c r="F1372" t="s">
        <v>2380</v>
      </c>
      <c r="G1372" t="s">
        <v>2380</v>
      </c>
      <c r="H1372">
        <v>0</v>
      </c>
      <c r="I1372" t="s">
        <v>2380</v>
      </c>
      <c r="J1372" t="s">
        <v>8352</v>
      </c>
      <c r="K1372" t="s">
        <v>8369</v>
      </c>
      <c r="L1372" t="s">
        <v>9624</v>
      </c>
      <c r="M1372">
        <v>3</v>
      </c>
      <c r="N1372">
        <v>7824.37</v>
      </c>
      <c r="O1372" t="s">
        <v>11</v>
      </c>
      <c r="P1372" t="s">
        <v>11</v>
      </c>
      <c r="Q1372" t="s">
        <v>23</v>
      </c>
      <c r="R1372">
        <v>33</v>
      </c>
    </row>
    <row r="1373" spans="1:18" x14ac:dyDescent="0.35">
      <c r="A1373" t="s">
        <v>999</v>
      </c>
      <c r="B1373" t="s">
        <v>7012</v>
      </c>
      <c r="C1373">
        <v>31.59</v>
      </c>
      <c r="D1373">
        <v>6.01</v>
      </c>
      <c r="E1373" t="s">
        <v>2380</v>
      </c>
      <c r="F1373" t="s">
        <v>2380</v>
      </c>
      <c r="G1373" t="s">
        <v>2380</v>
      </c>
      <c r="H1373">
        <v>0</v>
      </c>
      <c r="I1373" t="s">
        <v>2380</v>
      </c>
      <c r="J1373" t="s">
        <v>8352</v>
      </c>
      <c r="K1373" t="s">
        <v>8365</v>
      </c>
      <c r="L1373" t="s">
        <v>9625</v>
      </c>
      <c r="M1373">
        <v>3</v>
      </c>
      <c r="N1373">
        <v>7812.67</v>
      </c>
      <c r="O1373" t="s">
        <v>11</v>
      </c>
      <c r="P1373" t="s">
        <v>16</v>
      </c>
      <c r="Q1373" t="s">
        <v>23</v>
      </c>
      <c r="R1373">
        <v>31</v>
      </c>
    </row>
    <row r="1374" spans="1:18" x14ac:dyDescent="0.35">
      <c r="A1374" t="s">
        <v>998</v>
      </c>
      <c r="B1374" t="s">
        <v>7013</v>
      </c>
      <c r="C1374">
        <v>40.15</v>
      </c>
      <c r="D1374">
        <v>11.84</v>
      </c>
      <c r="E1374" t="s">
        <v>2380</v>
      </c>
      <c r="F1374" t="s">
        <v>2380</v>
      </c>
      <c r="G1374" t="s">
        <v>2380</v>
      </c>
      <c r="H1374">
        <v>0</v>
      </c>
      <c r="I1374" t="s">
        <v>2380</v>
      </c>
      <c r="J1374" t="s">
        <v>8352</v>
      </c>
      <c r="K1374" t="s">
        <v>8363</v>
      </c>
      <c r="L1374" t="s">
        <v>9626</v>
      </c>
      <c r="M1374">
        <v>0</v>
      </c>
      <c r="N1374">
        <v>7804.16</v>
      </c>
      <c r="O1374" t="s">
        <v>11</v>
      </c>
      <c r="P1374" t="s">
        <v>12</v>
      </c>
      <c r="Q1374" t="s">
        <v>13</v>
      </c>
      <c r="R1374">
        <v>48</v>
      </c>
    </row>
    <row r="1375" spans="1:18" x14ac:dyDescent="0.35">
      <c r="A1375" t="s">
        <v>997</v>
      </c>
      <c r="B1375" t="s">
        <v>7015</v>
      </c>
      <c r="C1375">
        <v>40.700000000000003</v>
      </c>
      <c r="D1375">
        <v>6.27</v>
      </c>
      <c r="E1375" t="s">
        <v>2383</v>
      </c>
      <c r="F1375" t="s">
        <v>2380</v>
      </c>
      <c r="G1375" t="s">
        <v>2383</v>
      </c>
      <c r="H1375">
        <v>1</v>
      </c>
      <c r="I1375" t="s">
        <v>2380</v>
      </c>
      <c r="J1375" t="s">
        <v>8352</v>
      </c>
      <c r="K1375" t="s">
        <v>8365</v>
      </c>
      <c r="L1375" t="s">
        <v>9627</v>
      </c>
      <c r="M1375">
        <v>0</v>
      </c>
      <c r="N1375">
        <v>7803.77</v>
      </c>
      <c r="O1375" t="s">
        <v>11</v>
      </c>
      <c r="P1375" t="s">
        <v>12</v>
      </c>
      <c r="Q1375" t="s">
        <v>23</v>
      </c>
      <c r="R1375">
        <v>25</v>
      </c>
    </row>
    <row r="1376" spans="1:18" x14ac:dyDescent="0.35">
      <c r="A1376" t="s">
        <v>996</v>
      </c>
      <c r="B1376" t="s">
        <v>7016</v>
      </c>
      <c r="C1376">
        <v>40.76</v>
      </c>
      <c r="D1376">
        <v>5.28</v>
      </c>
      <c r="E1376" t="s">
        <v>2380</v>
      </c>
      <c r="F1376" t="s">
        <v>2380</v>
      </c>
      <c r="G1376" t="s">
        <v>2380</v>
      </c>
      <c r="H1376">
        <v>0</v>
      </c>
      <c r="I1376" t="s">
        <v>2380</v>
      </c>
      <c r="J1376" t="s">
        <v>8352</v>
      </c>
      <c r="K1376" t="s">
        <v>8369</v>
      </c>
      <c r="L1376" t="s">
        <v>9628</v>
      </c>
      <c r="M1376">
        <v>0</v>
      </c>
      <c r="N1376">
        <v>7794.68</v>
      </c>
      <c r="O1376" t="s">
        <v>11</v>
      </c>
      <c r="P1376" t="s">
        <v>11</v>
      </c>
      <c r="Q1376" t="s">
        <v>535</v>
      </c>
      <c r="R1376">
        <v>23</v>
      </c>
    </row>
    <row r="1377" spans="1:18" x14ac:dyDescent="0.35">
      <c r="A1377" t="s">
        <v>995</v>
      </c>
      <c r="B1377" t="s">
        <v>7018</v>
      </c>
      <c r="C1377">
        <v>29.7</v>
      </c>
      <c r="D1377">
        <v>7.03</v>
      </c>
      <c r="E1377" t="s">
        <v>2380</v>
      </c>
      <c r="F1377" t="s">
        <v>2380</v>
      </c>
      <c r="G1377" t="s">
        <v>2380</v>
      </c>
      <c r="H1377">
        <v>0</v>
      </c>
      <c r="I1377" t="s">
        <v>2380</v>
      </c>
      <c r="J1377" t="s">
        <v>8353</v>
      </c>
      <c r="K1377" t="s">
        <v>8363</v>
      </c>
      <c r="L1377" t="s">
        <v>8561</v>
      </c>
      <c r="M1377">
        <v>0</v>
      </c>
      <c r="N1377">
        <v>7789.64</v>
      </c>
      <c r="O1377" t="s">
        <v>16</v>
      </c>
      <c r="P1377" t="s">
        <v>12</v>
      </c>
      <c r="Q1377" t="s">
        <v>13</v>
      </c>
      <c r="R1377">
        <v>48</v>
      </c>
    </row>
    <row r="1378" spans="1:18" x14ac:dyDescent="0.35">
      <c r="A1378" t="s">
        <v>994</v>
      </c>
      <c r="B1378" t="s">
        <v>5398</v>
      </c>
      <c r="C1378">
        <v>40.58</v>
      </c>
      <c r="D1378">
        <v>5.32</v>
      </c>
      <c r="E1378" t="s">
        <v>2383</v>
      </c>
      <c r="F1378" t="s">
        <v>2380</v>
      </c>
      <c r="G1378" t="s">
        <v>2383</v>
      </c>
      <c r="H1378">
        <v>1</v>
      </c>
      <c r="I1378" t="s">
        <v>2380</v>
      </c>
      <c r="J1378" t="s">
        <v>8352</v>
      </c>
      <c r="K1378" t="s">
        <v>8369</v>
      </c>
      <c r="L1378" t="s">
        <v>9629</v>
      </c>
      <c r="M1378">
        <v>0</v>
      </c>
      <c r="N1378">
        <v>7763.06</v>
      </c>
      <c r="O1378" t="s">
        <v>11</v>
      </c>
      <c r="P1378" t="s">
        <v>16</v>
      </c>
      <c r="Q1378" t="s">
        <v>23</v>
      </c>
      <c r="R1378">
        <v>25</v>
      </c>
    </row>
    <row r="1379" spans="1:18" x14ac:dyDescent="0.35">
      <c r="A1379" t="s">
        <v>993</v>
      </c>
      <c r="B1379" t="s">
        <v>7021</v>
      </c>
      <c r="C1379">
        <v>33.06</v>
      </c>
      <c r="D1379">
        <v>9.59</v>
      </c>
      <c r="E1379" t="s">
        <v>2383</v>
      </c>
      <c r="F1379" t="s">
        <v>2380</v>
      </c>
      <c r="G1379" t="s">
        <v>2380</v>
      </c>
      <c r="H1379">
        <v>0</v>
      </c>
      <c r="I1379" t="s">
        <v>2380</v>
      </c>
      <c r="J1379" t="s">
        <v>8352</v>
      </c>
      <c r="K1379" t="s">
        <v>8363</v>
      </c>
      <c r="L1379" t="s">
        <v>9630</v>
      </c>
      <c r="M1379">
        <v>2</v>
      </c>
      <c r="N1379">
        <v>7749.16</v>
      </c>
      <c r="O1379" t="s">
        <v>11</v>
      </c>
      <c r="P1379" t="s">
        <v>16</v>
      </c>
      <c r="Q1379" t="s">
        <v>23</v>
      </c>
      <c r="R1379">
        <v>41</v>
      </c>
    </row>
    <row r="1380" spans="1:18" x14ac:dyDescent="0.35">
      <c r="A1380" t="s">
        <v>992</v>
      </c>
      <c r="B1380" t="s">
        <v>4863</v>
      </c>
      <c r="C1380">
        <v>26.62</v>
      </c>
      <c r="D1380">
        <v>6.15</v>
      </c>
      <c r="E1380" t="s">
        <v>2383</v>
      </c>
      <c r="F1380" t="s">
        <v>2380</v>
      </c>
      <c r="G1380" t="s">
        <v>2380</v>
      </c>
      <c r="H1380">
        <v>0</v>
      </c>
      <c r="I1380" t="s">
        <v>2380</v>
      </c>
      <c r="J1380" t="s">
        <v>8353</v>
      </c>
      <c r="K1380" t="s">
        <v>8365</v>
      </c>
      <c r="L1380" t="s">
        <v>8904</v>
      </c>
      <c r="M1380">
        <v>1</v>
      </c>
      <c r="N1380">
        <v>7742.11</v>
      </c>
      <c r="O1380" t="s">
        <v>12</v>
      </c>
      <c r="P1380" t="s">
        <v>11</v>
      </c>
      <c r="Q1380" t="s">
        <v>13</v>
      </c>
      <c r="R1380">
        <v>46</v>
      </c>
    </row>
    <row r="1381" spans="1:18" x14ac:dyDescent="0.35">
      <c r="A1381" t="s">
        <v>991</v>
      </c>
      <c r="B1381" t="s">
        <v>5133</v>
      </c>
      <c r="C1381">
        <v>37.1</v>
      </c>
      <c r="D1381">
        <v>11.08</v>
      </c>
      <c r="E1381" t="s">
        <v>2380</v>
      </c>
      <c r="F1381" t="s">
        <v>2380</v>
      </c>
      <c r="G1381" t="s">
        <v>2380</v>
      </c>
      <c r="H1381">
        <v>0</v>
      </c>
      <c r="I1381" t="s">
        <v>2380</v>
      </c>
      <c r="J1381" t="s">
        <v>8352</v>
      </c>
      <c r="K1381" t="s">
        <v>8363</v>
      </c>
      <c r="L1381" t="s">
        <v>9631</v>
      </c>
      <c r="M1381">
        <v>2</v>
      </c>
      <c r="N1381">
        <v>7740.34</v>
      </c>
      <c r="O1381" t="s">
        <v>16</v>
      </c>
      <c r="P1381" t="s">
        <v>16</v>
      </c>
      <c r="Q1381" t="s">
        <v>42</v>
      </c>
      <c r="R1381">
        <v>44</v>
      </c>
    </row>
    <row r="1382" spans="1:18" x14ac:dyDescent="0.35">
      <c r="A1382" t="s">
        <v>990</v>
      </c>
      <c r="B1382" t="s">
        <v>7025</v>
      </c>
      <c r="C1382">
        <v>18.28</v>
      </c>
      <c r="D1382">
        <v>7.95</v>
      </c>
      <c r="E1382" t="s">
        <v>2380</v>
      </c>
      <c r="F1382" t="s">
        <v>2380</v>
      </c>
      <c r="G1382" t="s">
        <v>2380</v>
      </c>
      <c r="H1382">
        <v>0</v>
      </c>
      <c r="I1382" t="s">
        <v>2380</v>
      </c>
      <c r="J1382" t="s">
        <v>8355</v>
      </c>
      <c r="K1382" t="s">
        <v>8363</v>
      </c>
      <c r="L1382" t="s">
        <v>9632</v>
      </c>
      <c r="M1382">
        <v>0</v>
      </c>
      <c r="N1382">
        <v>7736.39</v>
      </c>
      <c r="O1382" t="s">
        <v>12</v>
      </c>
      <c r="P1382" t="s">
        <v>11</v>
      </c>
      <c r="Q1382" t="s">
        <v>13</v>
      </c>
      <c r="R1382">
        <v>57</v>
      </c>
    </row>
    <row r="1383" spans="1:18" x14ac:dyDescent="0.35">
      <c r="A1383" t="s">
        <v>989</v>
      </c>
      <c r="B1383" t="s">
        <v>5682</v>
      </c>
      <c r="C1383">
        <v>35.814999999999998</v>
      </c>
      <c r="D1383">
        <v>6.23</v>
      </c>
      <c r="E1383" t="s">
        <v>2380</v>
      </c>
      <c r="F1383" t="s">
        <v>2380</v>
      </c>
      <c r="G1383" t="s">
        <v>2380</v>
      </c>
      <c r="H1383">
        <v>0</v>
      </c>
      <c r="I1383" t="s">
        <v>2380</v>
      </c>
      <c r="J1383" t="s">
        <v>8352</v>
      </c>
      <c r="K1383" t="s">
        <v>8365</v>
      </c>
      <c r="L1383" t="s">
        <v>9633</v>
      </c>
      <c r="M1383">
        <v>0</v>
      </c>
      <c r="N1383">
        <v>7731.86</v>
      </c>
      <c r="O1383" t="s">
        <v>11</v>
      </c>
      <c r="P1383" t="s">
        <v>12</v>
      </c>
      <c r="Q1383" t="s">
        <v>23</v>
      </c>
      <c r="R1383">
        <v>45</v>
      </c>
    </row>
    <row r="1384" spans="1:18" x14ac:dyDescent="0.35">
      <c r="A1384" t="s">
        <v>988</v>
      </c>
      <c r="B1384" t="s">
        <v>6528</v>
      </c>
      <c r="C1384">
        <v>30.69</v>
      </c>
      <c r="D1384">
        <v>6.5</v>
      </c>
      <c r="E1384" t="s">
        <v>2380</v>
      </c>
      <c r="F1384" t="s">
        <v>2380</v>
      </c>
      <c r="G1384" t="s">
        <v>2380</v>
      </c>
      <c r="H1384">
        <v>0</v>
      </c>
      <c r="I1384" t="s">
        <v>2380</v>
      </c>
      <c r="J1384" t="s">
        <v>8352</v>
      </c>
      <c r="K1384" t="s">
        <v>8363</v>
      </c>
      <c r="L1384" t="s">
        <v>9634</v>
      </c>
      <c r="M1384">
        <v>2</v>
      </c>
      <c r="N1384">
        <v>7731.43</v>
      </c>
      <c r="O1384" t="s">
        <v>12</v>
      </c>
      <c r="P1384" t="s">
        <v>11</v>
      </c>
      <c r="Q1384" t="s">
        <v>13</v>
      </c>
      <c r="R1384">
        <v>44</v>
      </c>
    </row>
    <row r="1385" spans="1:18" x14ac:dyDescent="0.35">
      <c r="A1385" t="s">
        <v>987</v>
      </c>
      <c r="B1385" t="s">
        <v>7028</v>
      </c>
      <c r="C1385">
        <v>26.125</v>
      </c>
      <c r="D1385">
        <v>5.22</v>
      </c>
      <c r="E1385" t="s">
        <v>2380</v>
      </c>
      <c r="F1385" t="s">
        <v>2380</v>
      </c>
      <c r="G1385" t="s">
        <v>2380</v>
      </c>
      <c r="H1385">
        <v>0</v>
      </c>
      <c r="I1385" t="s">
        <v>2380</v>
      </c>
      <c r="J1385" t="s">
        <v>8353</v>
      </c>
      <c r="K1385" t="s">
        <v>8369</v>
      </c>
      <c r="L1385" t="s">
        <v>9635</v>
      </c>
      <c r="M1385">
        <v>2</v>
      </c>
      <c r="N1385">
        <v>7729.65</v>
      </c>
      <c r="O1385" t="s">
        <v>12</v>
      </c>
      <c r="P1385" t="s">
        <v>16</v>
      </c>
      <c r="Q1385" t="s">
        <v>168</v>
      </c>
      <c r="R1385">
        <v>42</v>
      </c>
    </row>
    <row r="1386" spans="1:18" x14ac:dyDescent="0.35">
      <c r="A1386" t="s">
        <v>986</v>
      </c>
      <c r="B1386" t="s">
        <v>7029</v>
      </c>
      <c r="C1386">
        <v>34.58</v>
      </c>
      <c r="D1386">
        <v>6.3</v>
      </c>
      <c r="E1386" t="s">
        <v>2380</v>
      </c>
      <c r="F1386" t="s">
        <v>2380</v>
      </c>
      <c r="G1386" t="s">
        <v>2383</v>
      </c>
      <c r="H1386">
        <v>1</v>
      </c>
      <c r="I1386" t="s">
        <v>2380</v>
      </c>
      <c r="J1386" t="s">
        <v>8352</v>
      </c>
      <c r="K1386" t="s">
        <v>8365</v>
      </c>
      <c r="L1386" t="s">
        <v>9636</v>
      </c>
      <c r="M1386">
        <v>1</v>
      </c>
      <c r="N1386">
        <v>7727.25</v>
      </c>
      <c r="O1386" t="s">
        <v>11</v>
      </c>
      <c r="P1386" t="s">
        <v>12</v>
      </c>
      <c r="Q1386" t="s">
        <v>23</v>
      </c>
      <c r="R1386">
        <v>44</v>
      </c>
    </row>
    <row r="1387" spans="1:18" x14ac:dyDescent="0.35">
      <c r="A1387" t="s">
        <v>985</v>
      </c>
      <c r="B1387" t="s">
        <v>7031</v>
      </c>
      <c r="C1387">
        <v>27.4</v>
      </c>
      <c r="D1387">
        <v>8.84</v>
      </c>
      <c r="E1387" t="s">
        <v>2380</v>
      </c>
      <c r="F1387" t="s">
        <v>2380</v>
      </c>
      <c r="G1387" t="s">
        <v>2380</v>
      </c>
      <c r="H1387">
        <v>0</v>
      </c>
      <c r="I1387" t="s">
        <v>2380</v>
      </c>
      <c r="J1387" t="s">
        <v>8353</v>
      </c>
      <c r="K1387" t="s">
        <v>8363</v>
      </c>
      <c r="L1387" t="s">
        <v>8375</v>
      </c>
      <c r="M1387">
        <v>2</v>
      </c>
      <c r="N1387">
        <v>7726.85</v>
      </c>
      <c r="O1387" t="s">
        <v>16</v>
      </c>
      <c r="P1387" t="s">
        <v>11</v>
      </c>
      <c r="Q1387" t="s">
        <v>42</v>
      </c>
      <c r="R1387">
        <v>44</v>
      </c>
    </row>
    <row r="1388" spans="1:18" x14ac:dyDescent="0.35">
      <c r="A1388" t="s">
        <v>984</v>
      </c>
      <c r="B1388" t="s">
        <v>7032</v>
      </c>
      <c r="C1388">
        <v>27.53</v>
      </c>
      <c r="D1388">
        <v>4.1100000000000003</v>
      </c>
      <c r="E1388" t="s">
        <v>2380</v>
      </c>
      <c r="F1388" t="s">
        <v>2380</v>
      </c>
      <c r="G1388" t="s">
        <v>2380</v>
      </c>
      <c r="H1388">
        <v>1</v>
      </c>
      <c r="I1388" t="s">
        <v>2380</v>
      </c>
      <c r="J1388" t="s">
        <v>8353</v>
      </c>
      <c r="K1388" t="s">
        <v>8369</v>
      </c>
      <c r="L1388" t="s">
        <v>9637</v>
      </c>
      <c r="M1388">
        <v>3</v>
      </c>
      <c r="N1388">
        <v>7684.62</v>
      </c>
      <c r="O1388" t="s">
        <v>11</v>
      </c>
      <c r="P1388" t="s">
        <v>12</v>
      </c>
      <c r="Q1388" t="s">
        <v>300</v>
      </c>
      <c r="R1388">
        <v>35</v>
      </c>
    </row>
    <row r="1389" spans="1:18" x14ac:dyDescent="0.35">
      <c r="A1389" t="s">
        <v>983</v>
      </c>
      <c r="B1389" t="s">
        <v>7034</v>
      </c>
      <c r="C1389">
        <v>33</v>
      </c>
      <c r="D1389">
        <v>4.57</v>
      </c>
      <c r="E1389" t="s">
        <v>2380</v>
      </c>
      <c r="F1389" t="s">
        <v>2380</v>
      </c>
      <c r="G1389" t="s">
        <v>2380</v>
      </c>
      <c r="H1389">
        <v>0</v>
      </c>
      <c r="I1389" t="s">
        <v>2380</v>
      </c>
      <c r="J1389" t="s">
        <v>8352</v>
      </c>
      <c r="K1389" t="s">
        <v>8369</v>
      </c>
      <c r="L1389" t="s">
        <v>9638</v>
      </c>
      <c r="M1389">
        <v>3</v>
      </c>
      <c r="N1389">
        <v>7682.67</v>
      </c>
      <c r="O1389" t="s">
        <v>11</v>
      </c>
      <c r="P1389" t="s">
        <v>16</v>
      </c>
      <c r="Q1389" t="s">
        <v>13</v>
      </c>
      <c r="R1389">
        <v>40</v>
      </c>
    </row>
    <row r="1390" spans="1:18" x14ac:dyDescent="0.35">
      <c r="A1390" t="s">
        <v>982</v>
      </c>
      <c r="B1390" t="s">
        <v>4758</v>
      </c>
      <c r="C1390">
        <v>25.78</v>
      </c>
      <c r="D1390">
        <v>11.06</v>
      </c>
      <c r="E1390" t="s">
        <v>2383</v>
      </c>
      <c r="F1390" t="s">
        <v>2380</v>
      </c>
      <c r="G1390" t="s">
        <v>2380</v>
      </c>
      <c r="H1390">
        <v>0</v>
      </c>
      <c r="I1390" t="s">
        <v>2380</v>
      </c>
      <c r="J1390" t="s">
        <v>8353</v>
      </c>
      <c r="K1390" t="s">
        <v>8363</v>
      </c>
      <c r="L1390" t="s">
        <v>9639</v>
      </c>
      <c r="M1390">
        <v>1</v>
      </c>
      <c r="N1390">
        <v>7681.17</v>
      </c>
      <c r="O1390" t="s">
        <v>11</v>
      </c>
      <c r="P1390" t="s">
        <v>11</v>
      </c>
      <c r="Q1390" t="s">
        <v>516</v>
      </c>
      <c r="R1390">
        <v>41</v>
      </c>
    </row>
    <row r="1391" spans="1:18" x14ac:dyDescent="0.35">
      <c r="A1391" t="s">
        <v>981</v>
      </c>
      <c r="B1391" t="s">
        <v>5578</v>
      </c>
      <c r="C1391">
        <v>22.66</v>
      </c>
      <c r="D1391">
        <v>10.68</v>
      </c>
      <c r="E1391" t="s">
        <v>2380</v>
      </c>
      <c r="F1391" t="s">
        <v>2380</v>
      </c>
      <c r="G1391" t="s">
        <v>2380</v>
      </c>
      <c r="H1391">
        <v>0</v>
      </c>
      <c r="I1391" t="s">
        <v>2380</v>
      </c>
      <c r="J1391" t="s">
        <v>8354</v>
      </c>
      <c r="K1391" t="s">
        <v>8363</v>
      </c>
      <c r="L1391" t="s">
        <v>9640</v>
      </c>
      <c r="M1391">
        <v>0</v>
      </c>
      <c r="N1391">
        <v>7680.92</v>
      </c>
      <c r="O1391" t="s">
        <v>11</v>
      </c>
      <c r="P1391" t="s">
        <v>16</v>
      </c>
      <c r="Q1391" t="s">
        <v>13</v>
      </c>
      <c r="R1391">
        <v>51</v>
      </c>
    </row>
    <row r="1392" spans="1:18" x14ac:dyDescent="0.35">
      <c r="A1392" t="s">
        <v>980</v>
      </c>
      <c r="B1392" t="s">
        <v>7037</v>
      </c>
      <c r="C1392">
        <v>38.81</v>
      </c>
      <c r="D1392">
        <v>6.14</v>
      </c>
      <c r="E1392" t="s">
        <v>2383</v>
      </c>
      <c r="F1392" t="s">
        <v>2380</v>
      </c>
      <c r="G1392" t="s">
        <v>2380</v>
      </c>
      <c r="H1392">
        <v>1</v>
      </c>
      <c r="I1392" t="s">
        <v>2380</v>
      </c>
      <c r="J1392" t="s">
        <v>8352</v>
      </c>
      <c r="K1392" t="s">
        <v>8365</v>
      </c>
      <c r="L1392" t="s">
        <v>9641</v>
      </c>
      <c r="M1392">
        <v>0</v>
      </c>
      <c r="N1392">
        <v>7676.4</v>
      </c>
      <c r="O1392" t="s">
        <v>11</v>
      </c>
      <c r="P1392" t="s">
        <v>16</v>
      </c>
      <c r="Q1392" t="s">
        <v>23</v>
      </c>
      <c r="R1392">
        <v>27</v>
      </c>
    </row>
    <row r="1393" spans="1:18" x14ac:dyDescent="0.35">
      <c r="A1393" t="s">
        <v>979</v>
      </c>
      <c r="B1393" t="s">
        <v>5031</v>
      </c>
      <c r="C1393">
        <v>38.51</v>
      </c>
      <c r="D1393">
        <v>5.45</v>
      </c>
      <c r="E1393" t="s">
        <v>2383</v>
      </c>
      <c r="F1393" t="s">
        <v>2380</v>
      </c>
      <c r="G1393" t="s">
        <v>2380</v>
      </c>
      <c r="H1393">
        <v>0</v>
      </c>
      <c r="I1393" t="s">
        <v>2380</v>
      </c>
      <c r="J1393" t="s">
        <v>8352</v>
      </c>
      <c r="K1393" t="s">
        <v>8369</v>
      </c>
      <c r="L1393" t="s">
        <v>9642</v>
      </c>
      <c r="M1393">
        <v>0</v>
      </c>
      <c r="N1393">
        <v>7670.75</v>
      </c>
      <c r="O1393" t="s">
        <v>11</v>
      </c>
      <c r="P1393" t="s">
        <v>11</v>
      </c>
      <c r="Q1393" t="s">
        <v>632</v>
      </c>
      <c r="R1393">
        <v>26</v>
      </c>
    </row>
    <row r="1394" spans="1:18" x14ac:dyDescent="0.35">
      <c r="A1394" t="s">
        <v>978</v>
      </c>
      <c r="B1394" t="s">
        <v>7040</v>
      </c>
      <c r="C1394">
        <v>22.98</v>
      </c>
      <c r="D1394">
        <v>6.14</v>
      </c>
      <c r="E1394" t="s">
        <v>2383</v>
      </c>
      <c r="F1394" t="s">
        <v>2380</v>
      </c>
      <c r="G1394" t="s">
        <v>2380</v>
      </c>
      <c r="H1394">
        <v>0</v>
      </c>
      <c r="I1394" t="s">
        <v>2380</v>
      </c>
      <c r="J1394" t="s">
        <v>8354</v>
      </c>
      <c r="K1394" t="s">
        <v>8365</v>
      </c>
      <c r="L1394" t="s">
        <v>9643</v>
      </c>
      <c r="M1394">
        <v>2</v>
      </c>
      <c r="N1394">
        <v>7662.47</v>
      </c>
      <c r="O1394" t="s">
        <v>11</v>
      </c>
      <c r="P1394" t="s">
        <v>16</v>
      </c>
      <c r="Q1394" t="s">
        <v>42</v>
      </c>
      <c r="R1394">
        <v>46</v>
      </c>
    </row>
    <row r="1395" spans="1:18" x14ac:dyDescent="0.35">
      <c r="A1395" t="s">
        <v>977</v>
      </c>
      <c r="B1395" t="s">
        <v>7042</v>
      </c>
      <c r="C1395">
        <v>15.65</v>
      </c>
      <c r="D1395">
        <v>7.85</v>
      </c>
      <c r="E1395" t="s">
        <v>2380</v>
      </c>
      <c r="F1395" t="s">
        <v>2380</v>
      </c>
      <c r="G1395" t="s">
        <v>2380</v>
      </c>
      <c r="H1395">
        <v>0</v>
      </c>
      <c r="I1395" t="s">
        <v>2380</v>
      </c>
      <c r="J1395" t="s">
        <v>8355</v>
      </c>
      <c r="K1395" t="s">
        <v>8363</v>
      </c>
      <c r="L1395" t="s">
        <v>9644</v>
      </c>
      <c r="M1395">
        <v>0</v>
      </c>
      <c r="N1395">
        <v>7657.69</v>
      </c>
      <c r="O1395" t="s">
        <v>12</v>
      </c>
      <c r="P1395" t="s">
        <v>12</v>
      </c>
      <c r="Q1395" t="s">
        <v>23</v>
      </c>
      <c r="R1395">
        <v>57</v>
      </c>
    </row>
    <row r="1396" spans="1:18" x14ac:dyDescent="0.35">
      <c r="A1396" t="s">
        <v>976</v>
      </c>
      <c r="B1396" t="s">
        <v>4929</v>
      </c>
      <c r="C1396">
        <v>39.97</v>
      </c>
      <c r="D1396">
        <v>4.09</v>
      </c>
      <c r="E1396" t="s">
        <v>2380</v>
      </c>
      <c r="F1396" t="s">
        <v>2380</v>
      </c>
      <c r="G1396" t="s">
        <v>2380</v>
      </c>
      <c r="H1396">
        <v>1</v>
      </c>
      <c r="I1396" t="s">
        <v>2380</v>
      </c>
      <c r="J1396" t="s">
        <v>8352</v>
      </c>
      <c r="K1396" t="s">
        <v>8369</v>
      </c>
      <c r="L1396" t="s">
        <v>9645</v>
      </c>
      <c r="M1396">
        <v>0</v>
      </c>
      <c r="N1396">
        <v>7652.26</v>
      </c>
      <c r="O1396" t="s">
        <v>11</v>
      </c>
      <c r="P1396" t="s">
        <v>12</v>
      </c>
      <c r="Q1396" t="s">
        <v>249</v>
      </c>
      <c r="R1396">
        <v>24</v>
      </c>
    </row>
    <row r="1397" spans="1:18" x14ac:dyDescent="0.35">
      <c r="A1397" t="s">
        <v>975</v>
      </c>
      <c r="B1397" t="s">
        <v>4929</v>
      </c>
      <c r="C1397">
        <v>37.22</v>
      </c>
      <c r="D1397">
        <v>4.62</v>
      </c>
      <c r="E1397" t="s">
        <v>2380</v>
      </c>
      <c r="F1397" t="s">
        <v>2380</v>
      </c>
      <c r="G1397" t="s">
        <v>2383</v>
      </c>
      <c r="H1397">
        <v>1</v>
      </c>
      <c r="I1397" t="s">
        <v>2380</v>
      </c>
      <c r="J1397" t="s">
        <v>8352</v>
      </c>
      <c r="K1397" t="s">
        <v>8369</v>
      </c>
      <c r="L1397" t="s">
        <v>9646</v>
      </c>
      <c r="M1397">
        <v>0</v>
      </c>
      <c r="N1397">
        <v>7650.8</v>
      </c>
      <c r="O1397" t="s">
        <v>11</v>
      </c>
      <c r="P1397" t="s">
        <v>11</v>
      </c>
      <c r="Q1397" t="s">
        <v>23</v>
      </c>
      <c r="R1397">
        <v>29</v>
      </c>
    </row>
    <row r="1398" spans="1:18" x14ac:dyDescent="0.35">
      <c r="A1398" t="s">
        <v>974</v>
      </c>
      <c r="B1398" t="s">
        <v>7046</v>
      </c>
      <c r="C1398">
        <v>41.325000000000003</v>
      </c>
      <c r="D1398">
        <v>5.77</v>
      </c>
      <c r="E1398" t="s">
        <v>2380</v>
      </c>
      <c r="F1398" t="s">
        <v>2380</v>
      </c>
      <c r="G1398" t="s">
        <v>2380</v>
      </c>
      <c r="H1398">
        <v>0</v>
      </c>
      <c r="I1398" t="s">
        <v>2380</v>
      </c>
      <c r="J1398" t="s">
        <v>8352</v>
      </c>
      <c r="K1398" t="s">
        <v>8365</v>
      </c>
      <c r="L1398" t="s">
        <v>9647</v>
      </c>
      <c r="M1398">
        <v>1</v>
      </c>
      <c r="N1398">
        <v>7650.77</v>
      </c>
      <c r="O1398" t="s">
        <v>11</v>
      </c>
      <c r="P1398" t="s">
        <v>11</v>
      </c>
      <c r="Q1398" t="s">
        <v>247</v>
      </c>
      <c r="R1398">
        <v>42</v>
      </c>
    </row>
    <row r="1399" spans="1:18" x14ac:dyDescent="0.35">
      <c r="A1399" t="s">
        <v>973</v>
      </c>
      <c r="B1399" t="s">
        <v>7048</v>
      </c>
      <c r="C1399">
        <v>40.31</v>
      </c>
      <c r="D1399">
        <v>5.84</v>
      </c>
      <c r="E1399" t="s">
        <v>2380</v>
      </c>
      <c r="F1399" t="s">
        <v>2380</v>
      </c>
      <c r="G1399" t="s">
        <v>2380</v>
      </c>
      <c r="H1399">
        <v>0</v>
      </c>
      <c r="I1399" t="s">
        <v>2380</v>
      </c>
      <c r="J1399" t="s">
        <v>8352</v>
      </c>
      <c r="K1399" t="s">
        <v>8365</v>
      </c>
      <c r="L1399" t="s">
        <v>9648</v>
      </c>
      <c r="M1399">
        <v>0</v>
      </c>
      <c r="N1399">
        <v>7642.05</v>
      </c>
      <c r="O1399" t="s">
        <v>11</v>
      </c>
      <c r="P1399" t="s">
        <v>11</v>
      </c>
      <c r="Q1399" t="s">
        <v>535</v>
      </c>
      <c r="R1399">
        <v>23</v>
      </c>
    </row>
    <row r="1400" spans="1:18" x14ac:dyDescent="0.35">
      <c r="A1400" t="s">
        <v>972</v>
      </c>
      <c r="B1400" t="s">
        <v>5206</v>
      </c>
      <c r="C1400">
        <v>29.48</v>
      </c>
      <c r="D1400">
        <v>4.91</v>
      </c>
      <c r="E1400" t="s">
        <v>2380</v>
      </c>
      <c r="F1400" t="s">
        <v>2380</v>
      </c>
      <c r="G1400" t="s">
        <v>2380</v>
      </c>
      <c r="H1400">
        <v>0</v>
      </c>
      <c r="I1400" t="s">
        <v>2380</v>
      </c>
      <c r="J1400" t="s">
        <v>8353</v>
      </c>
      <c r="K1400" t="s">
        <v>8369</v>
      </c>
      <c r="L1400" t="s">
        <v>9649</v>
      </c>
      <c r="M1400">
        <v>2</v>
      </c>
      <c r="N1400">
        <v>7640.31</v>
      </c>
      <c r="O1400" t="s">
        <v>11</v>
      </c>
      <c r="P1400" t="s">
        <v>16</v>
      </c>
      <c r="Q1400" t="s">
        <v>13</v>
      </c>
      <c r="R1400">
        <v>42</v>
      </c>
    </row>
    <row r="1401" spans="1:18" x14ac:dyDescent="0.35">
      <c r="A1401" t="s">
        <v>971</v>
      </c>
      <c r="B1401" t="s">
        <v>6018</v>
      </c>
      <c r="C1401">
        <v>33.155000000000001</v>
      </c>
      <c r="D1401">
        <v>5.07</v>
      </c>
      <c r="E1401" t="s">
        <v>2380</v>
      </c>
      <c r="F1401" t="s">
        <v>2380</v>
      </c>
      <c r="G1401" t="s">
        <v>2380</v>
      </c>
      <c r="H1401">
        <v>0</v>
      </c>
      <c r="I1401" t="s">
        <v>2380</v>
      </c>
      <c r="J1401" t="s">
        <v>8352</v>
      </c>
      <c r="K1401" t="s">
        <v>8369</v>
      </c>
      <c r="L1401" t="s">
        <v>9650</v>
      </c>
      <c r="M1401">
        <v>1</v>
      </c>
      <c r="N1401">
        <v>7639.42</v>
      </c>
      <c r="O1401" t="s">
        <v>11</v>
      </c>
      <c r="P1401" t="s">
        <v>11</v>
      </c>
      <c r="Q1401" t="s">
        <v>247</v>
      </c>
      <c r="R1401">
        <v>42</v>
      </c>
    </row>
    <row r="1402" spans="1:18" x14ac:dyDescent="0.35">
      <c r="A1402" t="s">
        <v>970</v>
      </c>
      <c r="B1402" t="s">
        <v>7051</v>
      </c>
      <c r="C1402">
        <v>42.85</v>
      </c>
      <c r="D1402">
        <v>5.81</v>
      </c>
      <c r="E1402" t="s">
        <v>2383</v>
      </c>
      <c r="F1402" t="s">
        <v>2380</v>
      </c>
      <c r="G1402" t="s">
        <v>2380</v>
      </c>
      <c r="H1402">
        <v>0</v>
      </c>
      <c r="I1402" t="s">
        <v>2380</v>
      </c>
      <c r="J1402" t="s">
        <v>8352</v>
      </c>
      <c r="K1402" t="s">
        <v>8365</v>
      </c>
      <c r="L1402" t="s">
        <v>9651</v>
      </c>
      <c r="M1402">
        <v>0</v>
      </c>
      <c r="N1402">
        <v>7636.92</v>
      </c>
      <c r="O1402" t="s">
        <v>11</v>
      </c>
      <c r="P1402" t="s">
        <v>12</v>
      </c>
      <c r="Q1402" t="s">
        <v>23</v>
      </c>
      <c r="R1402">
        <v>21</v>
      </c>
    </row>
    <row r="1403" spans="1:18" x14ac:dyDescent="0.35">
      <c r="A1403" t="s">
        <v>969</v>
      </c>
      <c r="B1403" t="s">
        <v>4846</v>
      </c>
      <c r="C1403">
        <v>32.340000000000003</v>
      </c>
      <c r="D1403">
        <v>11.2</v>
      </c>
      <c r="E1403" t="s">
        <v>2380</v>
      </c>
      <c r="F1403" t="s">
        <v>2380</v>
      </c>
      <c r="G1403" t="s">
        <v>2380</v>
      </c>
      <c r="H1403">
        <v>0</v>
      </c>
      <c r="I1403" t="s">
        <v>2380</v>
      </c>
      <c r="J1403" t="s">
        <v>8352</v>
      </c>
      <c r="K1403" t="s">
        <v>8363</v>
      </c>
      <c r="L1403" t="s">
        <v>9652</v>
      </c>
      <c r="M1403">
        <v>1</v>
      </c>
      <c r="N1403">
        <v>7633.72</v>
      </c>
      <c r="O1403" t="s">
        <v>11</v>
      </c>
      <c r="P1403" t="s">
        <v>16</v>
      </c>
      <c r="Q1403" t="s">
        <v>13</v>
      </c>
      <c r="R1403">
        <v>44</v>
      </c>
    </row>
    <row r="1404" spans="1:18" x14ac:dyDescent="0.35">
      <c r="A1404" t="s">
        <v>968</v>
      </c>
      <c r="B1404" t="s">
        <v>5866</v>
      </c>
      <c r="C1404">
        <v>27.5</v>
      </c>
      <c r="D1404">
        <v>10.75</v>
      </c>
      <c r="E1404" t="s">
        <v>2380</v>
      </c>
      <c r="F1404" t="s">
        <v>2380</v>
      </c>
      <c r="G1404" t="s">
        <v>2380</v>
      </c>
      <c r="H1404">
        <v>0</v>
      </c>
      <c r="I1404" t="s">
        <v>2380</v>
      </c>
      <c r="J1404" t="s">
        <v>8353</v>
      </c>
      <c r="K1404" t="s">
        <v>8363</v>
      </c>
      <c r="L1404" t="s">
        <v>8701</v>
      </c>
      <c r="M1404">
        <v>1</v>
      </c>
      <c r="N1404">
        <v>7626.99</v>
      </c>
      <c r="O1404" t="s">
        <v>11</v>
      </c>
      <c r="P1404" t="s">
        <v>11</v>
      </c>
      <c r="Q1404" t="s">
        <v>42</v>
      </c>
      <c r="R1404">
        <v>44</v>
      </c>
    </row>
    <row r="1405" spans="1:18" x14ac:dyDescent="0.35">
      <c r="A1405" t="s">
        <v>967</v>
      </c>
      <c r="B1405" t="s">
        <v>7055</v>
      </c>
      <c r="C1405">
        <v>25.8</v>
      </c>
      <c r="D1405">
        <v>7.8</v>
      </c>
      <c r="E1405" t="s">
        <v>2380</v>
      </c>
      <c r="F1405" t="s">
        <v>2380</v>
      </c>
      <c r="G1405" t="s">
        <v>2380</v>
      </c>
      <c r="H1405">
        <v>0</v>
      </c>
      <c r="I1405" t="s">
        <v>2380</v>
      </c>
      <c r="J1405" t="s">
        <v>8353</v>
      </c>
      <c r="K1405" t="s">
        <v>8363</v>
      </c>
      <c r="L1405" t="s">
        <v>9653</v>
      </c>
      <c r="M1405">
        <v>1</v>
      </c>
      <c r="N1405">
        <v>7624.63</v>
      </c>
      <c r="O1405" t="s">
        <v>11</v>
      </c>
      <c r="P1405" t="s">
        <v>16</v>
      </c>
      <c r="Q1405" t="s">
        <v>42</v>
      </c>
      <c r="R1405">
        <v>44</v>
      </c>
    </row>
    <row r="1406" spans="1:18" x14ac:dyDescent="0.35">
      <c r="A1406" t="s">
        <v>966</v>
      </c>
      <c r="B1406" t="s">
        <v>7057</v>
      </c>
      <c r="C1406">
        <v>25</v>
      </c>
      <c r="D1406">
        <v>7.04</v>
      </c>
      <c r="E1406" t="s">
        <v>2380</v>
      </c>
      <c r="F1406" t="s">
        <v>2380</v>
      </c>
      <c r="G1406" t="s">
        <v>2380</v>
      </c>
      <c r="H1406">
        <v>0</v>
      </c>
      <c r="I1406" t="s">
        <v>2380</v>
      </c>
      <c r="J1406" t="s">
        <v>8353</v>
      </c>
      <c r="K1406" t="s">
        <v>8363</v>
      </c>
      <c r="L1406" t="s">
        <v>9654</v>
      </c>
      <c r="M1406">
        <v>1</v>
      </c>
      <c r="N1406">
        <v>7623.52</v>
      </c>
      <c r="O1406" t="s">
        <v>11</v>
      </c>
      <c r="P1406" t="s">
        <v>16</v>
      </c>
      <c r="Q1406" t="s">
        <v>42</v>
      </c>
      <c r="R1406">
        <v>44</v>
      </c>
    </row>
    <row r="1407" spans="1:18" x14ac:dyDescent="0.35">
      <c r="A1407" t="s">
        <v>965</v>
      </c>
      <c r="B1407" t="s">
        <v>4786</v>
      </c>
      <c r="C1407">
        <v>41.2</v>
      </c>
      <c r="D1407">
        <v>4.18</v>
      </c>
      <c r="E1407" t="s">
        <v>2383</v>
      </c>
      <c r="F1407" t="s">
        <v>2380</v>
      </c>
      <c r="G1407" t="s">
        <v>2380</v>
      </c>
      <c r="H1407">
        <v>0</v>
      </c>
      <c r="I1407" t="s">
        <v>2380</v>
      </c>
      <c r="J1407" t="s">
        <v>8352</v>
      </c>
      <c r="K1407" t="s">
        <v>8369</v>
      </c>
      <c r="L1407" t="s">
        <v>9655</v>
      </c>
      <c r="M1407">
        <v>0</v>
      </c>
      <c r="N1407">
        <v>7623.13</v>
      </c>
      <c r="O1407" t="s">
        <v>11</v>
      </c>
      <c r="P1407" t="s">
        <v>12</v>
      </c>
      <c r="Q1407" t="s">
        <v>42</v>
      </c>
      <c r="R1407">
        <v>26</v>
      </c>
    </row>
    <row r="1408" spans="1:18" x14ac:dyDescent="0.35">
      <c r="A1408" t="s">
        <v>964</v>
      </c>
      <c r="B1408" t="s">
        <v>6018</v>
      </c>
      <c r="C1408">
        <v>17.78</v>
      </c>
      <c r="D1408">
        <v>8.19</v>
      </c>
      <c r="E1408" t="s">
        <v>2380</v>
      </c>
      <c r="F1408" t="s">
        <v>2380</v>
      </c>
      <c r="G1408" t="s">
        <v>2380</v>
      </c>
      <c r="H1408">
        <v>0</v>
      </c>
      <c r="I1408" t="s">
        <v>2380</v>
      </c>
      <c r="J1408" t="s">
        <v>8355</v>
      </c>
      <c r="K1408" t="s">
        <v>8363</v>
      </c>
      <c r="L1408" t="s">
        <v>9656</v>
      </c>
      <c r="M1408">
        <v>0</v>
      </c>
      <c r="N1408">
        <v>7609.6</v>
      </c>
      <c r="O1408" t="s">
        <v>12</v>
      </c>
      <c r="P1408" t="s">
        <v>11</v>
      </c>
      <c r="Q1408" t="s">
        <v>23</v>
      </c>
      <c r="R1408">
        <v>54</v>
      </c>
    </row>
    <row r="1409" spans="1:18" x14ac:dyDescent="0.35">
      <c r="A1409" t="s">
        <v>963</v>
      </c>
      <c r="B1409" t="s">
        <v>4822</v>
      </c>
      <c r="C1409">
        <v>40.119999999999997</v>
      </c>
      <c r="D1409">
        <v>6.22</v>
      </c>
      <c r="E1409" t="s">
        <v>2383</v>
      </c>
      <c r="F1409" t="s">
        <v>2380</v>
      </c>
      <c r="G1409" t="s">
        <v>2383</v>
      </c>
      <c r="H1409">
        <v>1</v>
      </c>
      <c r="I1409" t="s">
        <v>2380</v>
      </c>
      <c r="J1409" t="s">
        <v>8352</v>
      </c>
      <c r="K1409" t="s">
        <v>8365</v>
      </c>
      <c r="L1409" t="s">
        <v>9657</v>
      </c>
      <c r="M1409">
        <v>0</v>
      </c>
      <c r="N1409">
        <v>7607.03</v>
      </c>
      <c r="O1409" t="s">
        <v>11</v>
      </c>
      <c r="P1409" t="s">
        <v>11</v>
      </c>
      <c r="Q1409" t="s">
        <v>23</v>
      </c>
      <c r="R1409">
        <v>25</v>
      </c>
    </row>
    <row r="1410" spans="1:18" x14ac:dyDescent="0.35">
      <c r="A1410" t="s">
        <v>962</v>
      </c>
      <c r="B1410" t="s">
        <v>4738</v>
      </c>
      <c r="C1410">
        <v>19.350000000000001</v>
      </c>
      <c r="D1410">
        <v>8.2200000000000006</v>
      </c>
      <c r="E1410" t="s">
        <v>2383</v>
      </c>
      <c r="F1410" t="s">
        <v>2380</v>
      </c>
      <c r="G1410" t="s">
        <v>2380</v>
      </c>
      <c r="H1410">
        <v>0</v>
      </c>
      <c r="I1410" t="s">
        <v>2380</v>
      </c>
      <c r="J1410" t="s">
        <v>8354</v>
      </c>
      <c r="K1410" t="s">
        <v>8363</v>
      </c>
      <c r="L1410" t="s">
        <v>9658</v>
      </c>
      <c r="M1410">
        <v>0</v>
      </c>
      <c r="N1410">
        <v>7585.62</v>
      </c>
      <c r="O1410" t="s">
        <v>12</v>
      </c>
      <c r="P1410" t="s">
        <v>11</v>
      </c>
      <c r="Q1410" t="s">
        <v>13</v>
      </c>
      <c r="R1410">
        <v>55</v>
      </c>
    </row>
    <row r="1411" spans="1:18" x14ac:dyDescent="0.35">
      <c r="A1411" t="s">
        <v>961</v>
      </c>
      <c r="B1411" t="s">
        <v>7063</v>
      </c>
      <c r="C1411">
        <v>36.69</v>
      </c>
      <c r="D1411">
        <v>6.15</v>
      </c>
      <c r="E1411" t="s">
        <v>2380</v>
      </c>
      <c r="F1411" t="s">
        <v>2380</v>
      </c>
      <c r="G1411" t="s">
        <v>2380</v>
      </c>
      <c r="H1411">
        <v>0</v>
      </c>
      <c r="I1411" t="s">
        <v>2380</v>
      </c>
      <c r="J1411" t="s">
        <v>8352</v>
      </c>
      <c r="K1411" t="s">
        <v>8365</v>
      </c>
      <c r="L1411" t="s">
        <v>9659</v>
      </c>
      <c r="M1411">
        <v>0</v>
      </c>
      <c r="N1411">
        <v>7567.13</v>
      </c>
      <c r="O1411" t="s">
        <v>11</v>
      </c>
      <c r="P1411" t="s">
        <v>11</v>
      </c>
      <c r="Q1411" t="s">
        <v>300</v>
      </c>
      <c r="R1411">
        <v>28</v>
      </c>
    </row>
    <row r="1412" spans="1:18" x14ac:dyDescent="0.35">
      <c r="A1412" t="s">
        <v>960</v>
      </c>
      <c r="B1412" t="s">
        <v>7064</v>
      </c>
      <c r="C1412">
        <v>28.51</v>
      </c>
      <c r="D1412">
        <v>5.65</v>
      </c>
      <c r="E1412" t="s">
        <v>2383</v>
      </c>
      <c r="F1412" t="s">
        <v>2380</v>
      </c>
      <c r="G1412" t="s">
        <v>2380</v>
      </c>
      <c r="H1412">
        <v>1</v>
      </c>
      <c r="I1412" t="s">
        <v>2380</v>
      </c>
      <c r="J1412" t="s">
        <v>8353</v>
      </c>
      <c r="K1412" t="s">
        <v>8369</v>
      </c>
      <c r="L1412" t="s">
        <v>9660</v>
      </c>
      <c r="M1412">
        <v>3</v>
      </c>
      <c r="N1412">
        <v>7538.52</v>
      </c>
      <c r="O1412" t="s">
        <v>11</v>
      </c>
      <c r="P1412" t="s">
        <v>11</v>
      </c>
      <c r="Q1412" t="s">
        <v>23</v>
      </c>
      <c r="R1412">
        <v>34</v>
      </c>
    </row>
    <row r="1413" spans="1:18" x14ac:dyDescent="0.35">
      <c r="A1413" t="s">
        <v>959</v>
      </c>
      <c r="B1413" t="s">
        <v>7010</v>
      </c>
      <c r="C1413">
        <v>30.21</v>
      </c>
      <c r="D1413">
        <v>5.5</v>
      </c>
      <c r="E1413" t="s">
        <v>2380</v>
      </c>
      <c r="F1413" t="s">
        <v>2380</v>
      </c>
      <c r="G1413" t="s">
        <v>2380</v>
      </c>
      <c r="H1413">
        <v>1</v>
      </c>
      <c r="I1413" t="s">
        <v>2380</v>
      </c>
      <c r="J1413" t="s">
        <v>8352</v>
      </c>
      <c r="K1413" t="s">
        <v>8369</v>
      </c>
      <c r="L1413" t="s">
        <v>9661</v>
      </c>
      <c r="M1413">
        <v>3</v>
      </c>
      <c r="N1413">
        <v>7537.16</v>
      </c>
      <c r="O1413" t="s">
        <v>11</v>
      </c>
      <c r="P1413" t="s">
        <v>11</v>
      </c>
      <c r="Q1413" t="s">
        <v>23</v>
      </c>
      <c r="R1413">
        <v>38</v>
      </c>
    </row>
    <row r="1414" spans="1:18" x14ac:dyDescent="0.35">
      <c r="A1414" t="s">
        <v>958</v>
      </c>
      <c r="B1414" t="s">
        <v>7066</v>
      </c>
      <c r="C1414">
        <v>24.33</v>
      </c>
      <c r="D1414">
        <v>8</v>
      </c>
      <c r="E1414" t="s">
        <v>2380</v>
      </c>
      <c r="F1414" t="s">
        <v>2380</v>
      </c>
      <c r="G1414" t="s">
        <v>2380</v>
      </c>
      <c r="H1414">
        <v>0</v>
      </c>
      <c r="I1414" t="s">
        <v>2380</v>
      </c>
      <c r="J1414" t="s">
        <v>8354</v>
      </c>
      <c r="K1414" t="s">
        <v>8363</v>
      </c>
      <c r="L1414" t="s">
        <v>9662</v>
      </c>
      <c r="M1414">
        <v>2</v>
      </c>
      <c r="N1414">
        <v>7531.7</v>
      </c>
      <c r="O1414" t="s">
        <v>11</v>
      </c>
      <c r="P1414" t="s">
        <v>16</v>
      </c>
      <c r="Q1414" t="s">
        <v>13</v>
      </c>
      <c r="R1414">
        <v>44</v>
      </c>
    </row>
    <row r="1415" spans="1:18" x14ac:dyDescent="0.35">
      <c r="A1415" t="s">
        <v>957</v>
      </c>
      <c r="B1415" t="s">
        <v>5035</v>
      </c>
      <c r="C1415">
        <v>19.855</v>
      </c>
      <c r="D1415">
        <v>5.71</v>
      </c>
      <c r="E1415" t="s">
        <v>2383</v>
      </c>
      <c r="F1415" t="s">
        <v>2380</v>
      </c>
      <c r="G1415" t="s">
        <v>2380</v>
      </c>
      <c r="H1415">
        <v>0</v>
      </c>
      <c r="I1415" t="s">
        <v>2380</v>
      </c>
      <c r="J1415" t="s">
        <v>8354</v>
      </c>
      <c r="K1415" t="s">
        <v>8365</v>
      </c>
      <c r="L1415" t="s">
        <v>9663</v>
      </c>
      <c r="M1415">
        <v>0</v>
      </c>
      <c r="N1415">
        <v>7526.71</v>
      </c>
      <c r="O1415" t="s">
        <v>12</v>
      </c>
      <c r="P1415" t="s">
        <v>16</v>
      </c>
      <c r="Q1415" t="s">
        <v>23</v>
      </c>
      <c r="R1415">
        <v>46</v>
      </c>
    </row>
    <row r="1416" spans="1:18" x14ac:dyDescent="0.35">
      <c r="A1416" t="s">
        <v>956</v>
      </c>
      <c r="B1416" t="s">
        <v>7069</v>
      </c>
      <c r="C1416">
        <v>25.364999999999998</v>
      </c>
      <c r="D1416">
        <v>11.71</v>
      </c>
      <c r="E1416" t="s">
        <v>2380</v>
      </c>
      <c r="F1416" t="s">
        <v>2380</v>
      </c>
      <c r="G1416" t="s">
        <v>2380</v>
      </c>
      <c r="H1416">
        <v>0</v>
      </c>
      <c r="I1416" t="s">
        <v>2380</v>
      </c>
      <c r="J1416" t="s">
        <v>8353</v>
      </c>
      <c r="K1416" t="s">
        <v>8363</v>
      </c>
      <c r="L1416" t="s">
        <v>9664</v>
      </c>
      <c r="M1416">
        <v>1</v>
      </c>
      <c r="N1416">
        <v>7518.03</v>
      </c>
      <c r="O1416" t="s">
        <v>11</v>
      </c>
      <c r="P1416" t="s">
        <v>12</v>
      </c>
      <c r="Q1416" t="s">
        <v>23</v>
      </c>
      <c r="R1416">
        <v>44</v>
      </c>
    </row>
    <row r="1417" spans="1:18" x14ac:dyDescent="0.35">
      <c r="A1417" t="s">
        <v>955</v>
      </c>
      <c r="B1417" t="s">
        <v>4898</v>
      </c>
      <c r="C1417">
        <v>29.6</v>
      </c>
      <c r="D1417">
        <v>6.17</v>
      </c>
      <c r="E1417" t="s">
        <v>2383</v>
      </c>
      <c r="F1417" t="s">
        <v>2380</v>
      </c>
      <c r="G1417" t="s">
        <v>2383</v>
      </c>
      <c r="H1417">
        <v>1</v>
      </c>
      <c r="I1417" t="s">
        <v>2380</v>
      </c>
      <c r="J1417" t="s">
        <v>8353</v>
      </c>
      <c r="K1417" t="s">
        <v>8365</v>
      </c>
      <c r="L1417" t="s">
        <v>9665</v>
      </c>
      <c r="M1417">
        <v>4</v>
      </c>
      <c r="N1417">
        <v>7512.27</v>
      </c>
      <c r="O1417" t="s">
        <v>12</v>
      </c>
      <c r="P1417" t="s">
        <v>11</v>
      </c>
      <c r="Q1417" t="s">
        <v>42</v>
      </c>
      <c r="R1417">
        <v>39</v>
      </c>
    </row>
    <row r="1418" spans="1:18" x14ac:dyDescent="0.35">
      <c r="A1418" t="s">
        <v>954</v>
      </c>
      <c r="B1418" t="s">
        <v>7072</v>
      </c>
      <c r="C1418">
        <v>39.43</v>
      </c>
      <c r="D1418">
        <v>6.1</v>
      </c>
      <c r="E1418" t="s">
        <v>2383</v>
      </c>
      <c r="F1418" t="s">
        <v>2380</v>
      </c>
      <c r="G1418" t="s">
        <v>2383</v>
      </c>
      <c r="H1418">
        <v>1</v>
      </c>
      <c r="I1418" t="s">
        <v>2380</v>
      </c>
      <c r="J1418" t="s">
        <v>8352</v>
      </c>
      <c r="K1418" t="s">
        <v>8365</v>
      </c>
      <c r="L1418" t="s">
        <v>9666</v>
      </c>
      <c r="M1418">
        <v>0</v>
      </c>
      <c r="N1418">
        <v>7504.3</v>
      </c>
      <c r="O1418" t="s">
        <v>11</v>
      </c>
      <c r="P1418" t="s">
        <v>16</v>
      </c>
      <c r="Q1418" t="s">
        <v>23</v>
      </c>
      <c r="R1418">
        <v>25</v>
      </c>
    </row>
    <row r="1419" spans="1:18" x14ac:dyDescent="0.35">
      <c r="A1419" t="s">
        <v>953</v>
      </c>
      <c r="B1419" t="s">
        <v>4945</v>
      </c>
      <c r="C1419">
        <v>27.34</v>
      </c>
      <c r="D1419">
        <v>5.19</v>
      </c>
      <c r="E1419" t="s">
        <v>2383</v>
      </c>
      <c r="F1419" t="s">
        <v>2380</v>
      </c>
      <c r="G1419" t="s">
        <v>2380</v>
      </c>
      <c r="H1419">
        <v>1</v>
      </c>
      <c r="I1419" t="s">
        <v>2380</v>
      </c>
      <c r="J1419" t="s">
        <v>8353</v>
      </c>
      <c r="K1419" t="s">
        <v>8369</v>
      </c>
      <c r="L1419" t="s">
        <v>9660</v>
      </c>
      <c r="M1419">
        <v>3</v>
      </c>
      <c r="N1419">
        <v>7494.63</v>
      </c>
      <c r="O1419" t="s">
        <v>11</v>
      </c>
      <c r="P1419" t="s">
        <v>12</v>
      </c>
      <c r="Q1419" t="s">
        <v>200</v>
      </c>
      <c r="R1419">
        <v>34</v>
      </c>
    </row>
    <row r="1420" spans="1:18" x14ac:dyDescent="0.35">
      <c r="A1420" t="s">
        <v>952</v>
      </c>
      <c r="B1420" t="s">
        <v>5249</v>
      </c>
      <c r="C1420">
        <v>39.01</v>
      </c>
      <c r="D1420">
        <v>5.37</v>
      </c>
      <c r="E1420" t="s">
        <v>2383</v>
      </c>
      <c r="F1420" t="s">
        <v>2380</v>
      </c>
      <c r="G1420" t="s">
        <v>2380</v>
      </c>
      <c r="H1420">
        <v>0</v>
      </c>
      <c r="I1420" t="s">
        <v>2380</v>
      </c>
      <c r="J1420" t="s">
        <v>8352</v>
      </c>
      <c r="K1420" t="s">
        <v>8369</v>
      </c>
      <c r="L1420" t="s">
        <v>9667</v>
      </c>
      <c r="M1420">
        <v>0</v>
      </c>
      <c r="N1420">
        <v>7487.38</v>
      </c>
      <c r="O1420" t="s">
        <v>11</v>
      </c>
      <c r="P1420" t="s">
        <v>12</v>
      </c>
      <c r="Q1420" t="s">
        <v>23</v>
      </c>
      <c r="R1420">
        <v>26</v>
      </c>
    </row>
    <row r="1421" spans="1:18" x14ac:dyDescent="0.35">
      <c r="A1421" t="s">
        <v>951</v>
      </c>
      <c r="B1421" t="s">
        <v>7076</v>
      </c>
      <c r="C1421">
        <v>18.989999999999998</v>
      </c>
      <c r="D1421">
        <v>10.82</v>
      </c>
      <c r="E1421" t="s">
        <v>2383</v>
      </c>
      <c r="F1421" t="s">
        <v>2380</v>
      </c>
      <c r="G1421" t="s">
        <v>2380</v>
      </c>
      <c r="H1421">
        <v>0</v>
      </c>
      <c r="I1421" t="s">
        <v>2380</v>
      </c>
      <c r="J1421" t="s">
        <v>8354</v>
      </c>
      <c r="K1421" t="s">
        <v>8363</v>
      </c>
      <c r="L1421" t="s">
        <v>9668</v>
      </c>
      <c r="M1421">
        <v>0</v>
      </c>
      <c r="N1421">
        <v>7463.51</v>
      </c>
      <c r="O1421" t="s">
        <v>12</v>
      </c>
      <c r="P1421" t="s">
        <v>12</v>
      </c>
      <c r="Q1421" t="s">
        <v>13</v>
      </c>
      <c r="R1421">
        <v>55</v>
      </c>
    </row>
    <row r="1422" spans="1:18" x14ac:dyDescent="0.35">
      <c r="A1422" t="s">
        <v>950</v>
      </c>
      <c r="B1422" t="s">
        <v>7078</v>
      </c>
      <c r="C1422">
        <v>42.3</v>
      </c>
      <c r="D1422">
        <v>6.06</v>
      </c>
      <c r="E1422" t="s">
        <v>2383</v>
      </c>
      <c r="F1422" t="s">
        <v>2380</v>
      </c>
      <c r="G1422" t="s">
        <v>2380</v>
      </c>
      <c r="H1422">
        <v>0</v>
      </c>
      <c r="I1422" t="s">
        <v>2380</v>
      </c>
      <c r="J1422" t="s">
        <v>8352</v>
      </c>
      <c r="K1422" t="s">
        <v>8365</v>
      </c>
      <c r="L1422" t="s">
        <v>9669</v>
      </c>
      <c r="M1422">
        <v>0</v>
      </c>
      <c r="N1422">
        <v>7450.36</v>
      </c>
      <c r="O1422" t="s">
        <v>11</v>
      </c>
      <c r="P1422" t="s">
        <v>11</v>
      </c>
      <c r="Q1422" t="s">
        <v>23</v>
      </c>
      <c r="R1422">
        <v>22</v>
      </c>
    </row>
    <row r="1423" spans="1:18" x14ac:dyDescent="0.35">
      <c r="A1423" t="s">
        <v>949</v>
      </c>
      <c r="B1423" t="s">
        <v>7080</v>
      </c>
      <c r="C1423">
        <v>39.805</v>
      </c>
      <c r="D1423">
        <v>5.91</v>
      </c>
      <c r="E1423" t="s">
        <v>2380</v>
      </c>
      <c r="F1423" t="s">
        <v>2380</v>
      </c>
      <c r="G1423" t="s">
        <v>2380</v>
      </c>
      <c r="H1423">
        <v>0</v>
      </c>
      <c r="I1423" t="s">
        <v>2380</v>
      </c>
      <c r="J1423" t="s">
        <v>8352</v>
      </c>
      <c r="K1423" t="s">
        <v>8365</v>
      </c>
      <c r="L1423" t="s">
        <v>9670</v>
      </c>
      <c r="M1423">
        <v>0</v>
      </c>
      <c r="N1423">
        <v>7448.4</v>
      </c>
      <c r="O1423" t="s">
        <v>12</v>
      </c>
      <c r="P1423" t="s">
        <v>12</v>
      </c>
      <c r="Q1423" t="s">
        <v>356</v>
      </c>
      <c r="R1423">
        <v>45</v>
      </c>
    </row>
    <row r="1424" spans="1:18" x14ac:dyDescent="0.35">
      <c r="A1424" t="s">
        <v>948</v>
      </c>
      <c r="B1424" t="s">
        <v>7082</v>
      </c>
      <c r="C1424">
        <v>33.700000000000003</v>
      </c>
      <c r="D1424">
        <v>5.87</v>
      </c>
      <c r="E1424" t="s">
        <v>2380</v>
      </c>
      <c r="F1424" t="s">
        <v>2380</v>
      </c>
      <c r="G1424" t="s">
        <v>2380</v>
      </c>
      <c r="H1424">
        <v>0</v>
      </c>
      <c r="I1424" t="s">
        <v>2380</v>
      </c>
      <c r="J1424" t="s">
        <v>8352</v>
      </c>
      <c r="K1424" t="s">
        <v>8365</v>
      </c>
      <c r="L1424" t="s">
        <v>8941</v>
      </c>
      <c r="M1424">
        <v>1</v>
      </c>
      <c r="N1424">
        <v>7445.92</v>
      </c>
      <c r="O1424" t="s">
        <v>12</v>
      </c>
      <c r="P1424" t="s">
        <v>16</v>
      </c>
      <c r="Q1424" t="s">
        <v>42</v>
      </c>
      <c r="R1424">
        <v>45</v>
      </c>
    </row>
    <row r="1425" spans="1:18" x14ac:dyDescent="0.35">
      <c r="A1425" t="s">
        <v>947</v>
      </c>
      <c r="B1425" t="s">
        <v>7084</v>
      </c>
      <c r="C1425">
        <v>36.195</v>
      </c>
      <c r="D1425">
        <v>6.22</v>
      </c>
      <c r="E1425" t="s">
        <v>2380</v>
      </c>
      <c r="F1425" t="s">
        <v>2380</v>
      </c>
      <c r="G1425" t="s">
        <v>2380</v>
      </c>
      <c r="H1425">
        <v>0</v>
      </c>
      <c r="I1425" t="s">
        <v>2380</v>
      </c>
      <c r="J1425" t="s">
        <v>8352</v>
      </c>
      <c r="K1425" t="s">
        <v>8365</v>
      </c>
      <c r="L1425" t="s">
        <v>9671</v>
      </c>
      <c r="M1425">
        <v>1</v>
      </c>
      <c r="N1425">
        <v>7443.64</v>
      </c>
      <c r="O1425" t="s">
        <v>11</v>
      </c>
      <c r="P1425" t="s">
        <v>12</v>
      </c>
      <c r="Q1425" t="s">
        <v>23</v>
      </c>
      <c r="R1425">
        <v>42</v>
      </c>
    </row>
    <row r="1426" spans="1:18" x14ac:dyDescent="0.35">
      <c r="A1426" t="s">
        <v>946</v>
      </c>
      <c r="B1426" t="s">
        <v>7086</v>
      </c>
      <c r="C1426">
        <v>32.6</v>
      </c>
      <c r="D1426">
        <v>5.73</v>
      </c>
      <c r="E1426" t="s">
        <v>2380</v>
      </c>
      <c r="F1426" t="s">
        <v>2380</v>
      </c>
      <c r="G1426" t="s">
        <v>2383</v>
      </c>
      <c r="H1426">
        <v>1</v>
      </c>
      <c r="I1426" t="s">
        <v>2380</v>
      </c>
      <c r="J1426" t="s">
        <v>8352</v>
      </c>
      <c r="K1426" t="s">
        <v>8365</v>
      </c>
      <c r="L1426" t="s">
        <v>9672</v>
      </c>
      <c r="M1426">
        <v>2</v>
      </c>
      <c r="N1426">
        <v>7441.5</v>
      </c>
      <c r="O1426" t="s">
        <v>12</v>
      </c>
      <c r="P1426" t="s">
        <v>11</v>
      </c>
      <c r="Q1426" t="s">
        <v>42</v>
      </c>
      <c r="R1426">
        <v>43</v>
      </c>
    </row>
    <row r="1427" spans="1:18" x14ac:dyDescent="0.35">
      <c r="A1427" t="s">
        <v>945</v>
      </c>
      <c r="B1427" t="s">
        <v>4748</v>
      </c>
      <c r="C1427">
        <v>30.2</v>
      </c>
      <c r="D1427">
        <v>5.7</v>
      </c>
      <c r="E1427" t="s">
        <v>2380</v>
      </c>
      <c r="F1427" t="s">
        <v>2380</v>
      </c>
      <c r="G1427" t="s">
        <v>2380</v>
      </c>
      <c r="H1427">
        <v>0</v>
      </c>
      <c r="I1427" t="s">
        <v>2380</v>
      </c>
      <c r="J1427" t="s">
        <v>8352</v>
      </c>
      <c r="K1427" t="s">
        <v>8365</v>
      </c>
      <c r="L1427" t="s">
        <v>8932</v>
      </c>
      <c r="M1427">
        <v>1</v>
      </c>
      <c r="N1427">
        <v>7441.05</v>
      </c>
      <c r="O1427" t="s">
        <v>12</v>
      </c>
      <c r="P1427" t="s">
        <v>11</v>
      </c>
      <c r="Q1427" t="s">
        <v>42</v>
      </c>
      <c r="R1427">
        <v>45</v>
      </c>
    </row>
    <row r="1428" spans="1:18" x14ac:dyDescent="0.35">
      <c r="A1428" t="s">
        <v>944</v>
      </c>
      <c r="B1428" t="s">
        <v>7088</v>
      </c>
      <c r="C1428">
        <v>27.645</v>
      </c>
      <c r="D1428">
        <v>9.91</v>
      </c>
      <c r="E1428" t="s">
        <v>2380</v>
      </c>
      <c r="F1428" t="s">
        <v>2380</v>
      </c>
      <c r="G1428" t="s">
        <v>2380</v>
      </c>
      <c r="H1428">
        <v>0</v>
      </c>
      <c r="I1428" t="s">
        <v>2380</v>
      </c>
      <c r="J1428" t="s">
        <v>8353</v>
      </c>
      <c r="K1428" t="s">
        <v>8363</v>
      </c>
      <c r="L1428" t="s">
        <v>9673</v>
      </c>
      <c r="M1428">
        <v>0</v>
      </c>
      <c r="N1428">
        <v>7421.19</v>
      </c>
      <c r="O1428" t="s">
        <v>11</v>
      </c>
      <c r="P1428" t="s">
        <v>12</v>
      </c>
      <c r="Q1428" t="s">
        <v>23</v>
      </c>
      <c r="R1428">
        <v>44</v>
      </c>
    </row>
    <row r="1429" spans="1:18" x14ac:dyDescent="0.35">
      <c r="A1429" t="s">
        <v>943</v>
      </c>
      <c r="B1429" t="s">
        <v>7090</v>
      </c>
      <c r="C1429">
        <v>26.41</v>
      </c>
      <c r="D1429">
        <v>11.4</v>
      </c>
      <c r="E1429" t="s">
        <v>2380</v>
      </c>
      <c r="F1429" t="s">
        <v>2380</v>
      </c>
      <c r="G1429" t="s">
        <v>2380</v>
      </c>
      <c r="H1429">
        <v>0</v>
      </c>
      <c r="I1429" t="s">
        <v>2380</v>
      </c>
      <c r="J1429" t="s">
        <v>8353</v>
      </c>
      <c r="K1429" t="s">
        <v>8363</v>
      </c>
      <c r="L1429" t="s">
        <v>9674</v>
      </c>
      <c r="M1429">
        <v>0</v>
      </c>
      <c r="N1429">
        <v>7419.48</v>
      </c>
      <c r="O1429" t="s">
        <v>11</v>
      </c>
      <c r="P1429" t="s">
        <v>11</v>
      </c>
      <c r="Q1429" t="s">
        <v>23</v>
      </c>
      <c r="R1429">
        <v>44</v>
      </c>
    </row>
    <row r="1430" spans="1:18" x14ac:dyDescent="0.35">
      <c r="A1430" t="s">
        <v>942</v>
      </c>
      <c r="B1430" t="s">
        <v>5571</v>
      </c>
      <c r="C1430">
        <v>34.1</v>
      </c>
      <c r="D1430">
        <v>6.29</v>
      </c>
      <c r="E1430" t="s">
        <v>2383</v>
      </c>
      <c r="F1430" t="s">
        <v>2380</v>
      </c>
      <c r="G1430" t="s">
        <v>2383</v>
      </c>
      <c r="H1430">
        <v>1</v>
      </c>
      <c r="I1430" t="s">
        <v>2380</v>
      </c>
      <c r="J1430" t="s">
        <v>8352</v>
      </c>
      <c r="K1430" t="s">
        <v>8365</v>
      </c>
      <c r="L1430" t="s">
        <v>9675</v>
      </c>
      <c r="M1430">
        <v>3</v>
      </c>
      <c r="N1430">
        <v>7418.52</v>
      </c>
      <c r="O1430" t="s">
        <v>11</v>
      </c>
      <c r="P1430" t="s">
        <v>11</v>
      </c>
      <c r="Q1430" t="s">
        <v>42</v>
      </c>
      <c r="R1430">
        <v>39</v>
      </c>
    </row>
    <row r="1431" spans="1:18" x14ac:dyDescent="0.35">
      <c r="A1431" t="s">
        <v>941</v>
      </c>
      <c r="B1431" t="s">
        <v>7092</v>
      </c>
      <c r="C1431">
        <v>17.3</v>
      </c>
      <c r="D1431">
        <v>9.2799999999999994</v>
      </c>
      <c r="E1431" t="s">
        <v>2380</v>
      </c>
      <c r="F1431" t="s">
        <v>2380</v>
      </c>
      <c r="G1431" t="s">
        <v>2380</v>
      </c>
      <c r="H1431">
        <v>0</v>
      </c>
      <c r="I1431" t="s">
        <v>2380</v>
      </c>
      <c r="J1431" t="s">
        <v>8355</v>
      </c>
      <c r="K1431" t="s">
        <v>8363</v>
      </c>
      <c r="L1431" t="s">
        <v>8950</v>
      </c>
      <c r="M1431">
        <v>0</v>
      </c>
      <c r="N1431">
        <v>7403.98</v>
      </c>
      <c r="O1431" t="s">
        <v>12</v>
      </c>
      <c r="P1431" t="s">
        <v>11</v>
      </c>
      <c r="Q1431" t="s">
        <v>13</v>
      </c>
      <c r="R1431">
        <v>57</v>
      </c>
    </row>
    <row r="1432" spans="1:18" x14ac:dyDescent="0.35">
      <c r="A1432" t="s">
        <v>940</v>
      </c>
      <c r="B1432" t="s">
        <v>7094</v>
      </c>
      <c r="C1432">
        <v>35.020000000000003</v>
      </c>
      <c r="D1432">
        <v>4.78</v>
      </c>
      <c r="E1432" t="s">
        <v>2380</v>
      </c>
      <c r="F1432" t="s">
        <v>2380</v>
      </c>
      <c r="G1432" t="s">
        <v>2383</v>
      </c>
      <c r="H1432">
        <v>1</v>
      </c>
      <c r="I1432" t="s">
        <v>2380</v>
      </c>
      <c r="J1432" t="s">
        <v>8352</v>
      </c>
      <c r="K1432" t="s">
        <v>8369</v>
      </c>
      <c r="L1432" t="s">
        <v>9676</v>
      </c>
      <c r="M1432">
        <v>0</v>
      </c>
      <c r="N1432">
        <v>7388.85</v>
      </c>
      <c r="O1432" t="s">
        <v>11</v>
      </c>
      <c r="P1432" t="s">
        <v>11</v>
      </c>
      <c r="Q1432" t="s">
        <v>535</v>
      </c>
      <c r="R1432">
        <v>29</v>
      </c>
    </row>
    <row r="1433" spans="1:18" x14ac:dyDescent="0.35">
      <c r="A1433" t="s">
        <v>939</v>
      </c>
      <c r="B1433" t="s">
        <v>4780</v>
      </c>
      <c r="C1433">
        <v>37.1</v>
      </c>
      <c r="D1433">
        <v>8.8699999999999992</v>
      </c>
      <c r="E1433" t="s">
        <v>2383</v>
      </c>
      <c r="F1433" t="s">
        <v>2380</v>
      </c>
      <c r="G1433" t="s">
        <v>2380</v>
      </c>
      <c r="H1433">
        <v>0</v>
      </c>
      <c r="I1433" t="s">
        <v>2380</v>
      </c>
      <c r="J1433" t="s">
        <v>8352</v>
      </c>
      <c r="K1433" t="s">
        <v>8363</v>
      </c>
      <c r="L1433" t="s">
        <v>9677</v>
      </c>
      <c r="M1433">
        <v>2</v>
      </c>
      <c r="N1433">
        <v>7371.77</v>
      </c>
      <c r="O1433" t="s">
        <v>11</v>
      </c>
      <c r="P1433" t="s">
        <v>16</v>
      </c>
      <c r="Q1433" t="s">
        <v>42</v>
      </c>
      <c r="R1433">
        <v>41</v>
      </c>
    </row>
    <row r="1434" spans="1:18" x14ac:dyDescent="0.35">
      <c r="A1434" t="s">
        <v>938</v>
      </c>
      <c r="B1434" t="s">
        <v>7097</v>
      </c>
      <c r="C1434">
        <v>16.79</v>
      </c>
      <c r="D1434">
        <v>11.4</v>
      </c>
      <c r="E1434" t="s">
        <v>2380</v>
      </c>
      <c r="F1434" t="s">
        <v>2380</v>
      </c>
      <c r="G1434" t="s">
        <v>2380</v>
      </c>
      <c r="H1434">
        <v>0</v>
      </c>
      <c r="I1434" t="s">
        <v>2380</v>
      </c>
      <c r="J1434" t="s">
        <v>8355</v>
      </c>
      <c r="K1434" t="s">
        <v>8363</v>
      </c>
      <c r="L1434" t="s">
        <v>9678</v>
      </c>
      <c r="M1434">
        <v>0</v>
      </c>
      <c r="N1434">
        <v>7362.31</v>
      </c>
      <c r="O1434" t="s">
        <v>12</v>
      </c>
      <c r="P1434" t="s">
        <v>12</v>
      </c>
      <c r="Q1434" t="s">
        <v>13</v>
      </c>
      <c r="R1434">
        <v>57</v>
      </c>
    </row>
    <row r="1435" spans="1:18" x14ac:dyDescent="0.35">
      <c r="A1435" t="s">
        <v>937</v>
      </c>
      <c r="B1435" t="s">
        <v>5371</v>
      </c>
      <c r="C1435">
        <v>31.635000000000002</v>
      </c>
      <c r="D1435">
        <v>9.1300000000000008</v>
      </c>
      <c r="E1435" t="s">
        <v>2383</v>
      </c>
      <c r="F1435" t="s">
        <v>2380</v>
      </c>
      <c r="G1435" t="s">
        <v>2380</v>
      </c>
      <c r="H1435">
        <v>0</v>
      </c>
      <c r="I1435" t="s">
        <v>2380</v>
      </c>
      <c r="J1435" t="s">
        <v>8352</v>
      </c>
      <c r="K1435" t="s">
        <v>8363</v>
      </c>
      <c r="L1435" t="s">
        <v>9679</v>
      </c>
      <c r="M1435">
        <v>1</v>
      </c>
      <c r="N1435">
        <v>7358.18</v>
      </c>
      <c r="O1435" t="s">
        <v>11</v>
      </c>
      <c r="P1435" t="s">
        <v>12</v>
      </c>
      <c r="Q1435" t="s">
        <v>247</v>
      </c>
      <c r="R1435">
        <v>41</v>
      </c>
    </row>
    <row r="1436" spans="1:18" x14ac:dyDescent="0.35">
      <c r="A1436" t="s">
        <v>936</v>
      </c>
      <c r="B1436" t="s">
        <v>7099</v>
      </c>
      <c r="C1436">
        <v>24.19</v>
      </c>
      <c r="D1436">
        <v>6.22</v>
      </c>
      <c r="E1436" t="s">
        <v>2383</v>
      </c>
      <c r="F1436" t="s">
        <v>2380</v>
      </c>
      <c r="G1436" t="s">
        <v>2383</v>
      </c>
      <c r="H1436">
        <v>1</v>
      </c>
      <c r="I1436" t="s">
        <v>2380</v>
      </c>
      <c r="J1436" t="s">
        <v>8354</v>
      </c>
      <c r="K1436" t="s">
        <v>8365</v>
      </c>
      <c r="L1436" t="s">
        <v>9680</v>
      </c>
      <c r="M1436">
        <v>3</v>
      </c>
      <c r="N1436">
        <v>7357.49</v>
      </c>
      <c r="O1436" t="s">
        <v>11</v>
      </c>
      <c r="P1436" t="s">
        <v>11</v>
      </c>
      <c r="Q1436" t="s">
        <v>23</v>
      </c>
      <c r="R1436">
        <v>39</v>
      </c>
    </row>
    <row r="1437" spans="1:18" x14ac:dyDescent="0.35">
      <c r="A1437" t="s">
        <v>935</v>
      </c>
      <c r="B1437" t="s">
        <v>7101</v>
      </c>
      <c r="C1437">
        <v>35.29</v>
      </c>
      <c r="D1437">
        <v>5.9</v>
      </c>
      <c r="E1437" t="s">
        <v>2380</v>
      </c>
      <c r="F1437" t="s">
        <v>2380</v>
      </c>
      <c r="G1437" t="s">
        <v>2383</v>
      </c>
      <c r="H1437">
        <v>1</v>
      </c>
      <c r="I1437" t="s">
        <v>2380</v>
      </c>
      <c r="J1437" t="s">
        <v>8352</v>
      </c>
      <c r="K1437" t="s">
        <v>8365</v>
      </c>
      <c r="L1437" t="s">
        <v>9681</v>
      </c>
      <c r="M1437">
        <v>0</v>
      </c>
      <c r="N1437">
        <v>7349.12</v>
      </c>
      <c r="O1437" t="s">
        <v>11</v>
      </c>
      <c r="P1437" t="s">
        <v>11</v>
      </c>
      <c r="Q1437" t="s">
        <v>300</v>
      </c>
      <c r="R1437">
        <v>29</v>
      </c>
    </row>
    <row r="1438" spans="1:18" x14ac:dyDescent="0.35">
      <c r="A1438" t="s">
        <v>934</v>
      </c>
      <c r="B1438" t="s">
        <v>6285</v>
      </c>
      <c r="C1438">
        <v>35.299999999999997</v>
      </c>
      <c r="D1438">
        <v>4.45</v>
      </c>
      <c r="E1438" t="s">
        <v>2380</v>
      </c>
      <c r="F1438" t="s">
        <v>2380</v>
      </c>
      <c r="G1438" t="s">
        <v>2380</v>
      </c>
      <c r="H1438">
        <v>0</v>
      </c>
      <c r="I1438" t="s">
        <v>2380</v>
      </c>
      <c r="J1438" t="s">
        <v>8352</v>
      </c>
      <c r="K1438" t="s">
        <v>8369</v>
      </c>
      <c r="L1438" t="s">
        <v>9682</v>
      </c>
      <c r="M1438">
        <v>0</v>
      </c>
      <c r="N1438">
        <v>7348.14</v>
      </c>
      <c r="O1438" t="s">
        <v>11</v>
      </c>
      <c r="P1438" t="s">
        <v>16</v>
      </c>
      <c r="Q1438" t="s">
        <v>42</v>
      </c>
      <c r="R1438">
        <v>45</v>
      </c>
    </row>
    <row r="1439" spans="1:18" x14ac:dyDescent="0.35">
      <c r="A1439" t="s">
        <v>933</v>
      </c>
      <c r="B1439" t="s">
        <v>5292</v>
      </c>
      <c r="C1439">
        <v>35.64</v>
      </c>
      <c r="D1439">
        <v>6.17</v>
      </c>
      <c r="E1439" t="s">
        <v>2380</v>
      </c>
      <c r="F1439" t="s">
        <v>2380</v>
      </c>
      <c r="G1439" t="s">
        <v>2383</v>
      </c>
      <c r="H1439">
        <v>1</v>
      </c>
      <c r="I1439" t="s">
        <v>2380</v>
      </c>
      <c r="J1439" t="s">
        <v>8352</v>
      </c>
      <c r="K1439" t="s">
        <v>8365</v>
      </c>
      <c r="L1439" t="s">
        <v>9683</v>
      </c>
      <c r="M1439">
        <v>1</v>
      </c>
      <c r="N1439">
        <v>7345.73</v>
      </c>
      <c r="O1439" t="s">
        <v>11</v>
      </c>
      <c r="P1439" t="s">
        <v>16</v>
      </c>
      <c r="Q1439" t="s">
        <v>13</v>
      </c>
      <c r="R1439">
        <v>43</v>
      </c>
    </row>
    <row r="1440" spans="1:18" x14ac:dyDescent="0.35">
      <c r="A1440" t="s">
        <v>932</v>
      </c>
      <c r="B1440" t="s">
        <v>6080</v>
      </c>
      <c r="C1440">
        <v>33.1</v>
      </c>
      <c r="D1440">
        <v>4.93</v>
      </c>
      <c r="E1440" t="s">
        <v>2380</v>
      </c>
      <c r="F1440" t="s">
        <v>2380</v>
      </c>
      <c r="G1440" t="s">
        <v>2380</v>
      </c>
      <c r="H1440">
        <v>0</v>
      </c>
      <c r="I1440" t="s">
        <v>2380</v>
      </c>
      <c r="J1440" t="s">
        <v>8352</v>
      </c>
      <c r="K1440" t="s">
        <v>8369</v>
      </c>
      <c r="L1440" t="s">
        <v>9684</v>
      </c>
      <c r="M1440">
        <v>0</v>
      </c>
      <c r="N1440">
        <v>7345.08</v>
      </c>
      <c r="O1440" t="s">
        <v>11</v>
      </c>
      <c r="P1440" t="s">
        <v>16</v>
      </c>
      <c r="Q1440" t="s">
        <v>42</v>
      </c>
      <c r="R1440">
        <v>45</v>
      </c>
    </row>
    <row r="1441" spans="1:18" x14ac:dyDescent="0.35">
      <c r="A1441" t="s">
        <v>931</v>
      </c>
      <c r="B1441" t="s">
        <v>7106</v>
      </c>
      <c r="C1441">
        <v>26.41</v>
      </c>
      <c r="D1441">
        <v>7.32</v>
      </c>
      <c r="E1441" t="s">
        <v>2383</v>
      </c>
      <c r="F1441" t="s">
        <v>2380</v>
      </c>
      <c r="G1441" t="s">
        <v>2380</v>
      </c>
      <c r="H1441">
        <v>1</v>
      </c>
      <c r="I1441" t="s">
        <v>2380</v>
      </c>
      <c r="J1441" t="s">
        <v>8353</v>
      </c>
      <c r="K1441" t="s">
        <v>8363</v>
      </c>
      <c r="L1441" t="s">
        <v>9685</v>
      </c>
      <c r="M1441">
        <v>3</v>
      </c>
      <c r="N1441">
        <v>7339.93</v>
      </c>
      <c r="O1441" t="s">
        <v>11</v>
      </c>
      <c r="P1441" t="s">
        <v>11</v>
      </c>
      <c r="Q1441" t="s">
        <v>23</v>
      </c>
      <c r="R1441">
        <v>36</v>
      </c>
    </row>
    <row r="1442" spans="1:18" x14ac:dyDescent="0.35">
      <c r="A1442" t="s">
        <v>930</v>
      </c>
      <c r="B1442" t="s">
        <v>7107</v>
      </c>
      <c r="C1442">
        <v>29.9</v>
      </c>
      <c r="D1442">
        <v>5.27</v>
      </c>
      <c r="E1442" t="s">
        <v>2380</v>
      </c>
      <c r="F1442" t="s">
        <v>2380</v>
      </c>
      <c r="G1442" t="s">
        <v>2383</v>
      </c>
      <c r="H1442">
        <v>1</v>
      </c>
      <c r="I1442" t="s">
        <v>2380</v>
      </c>
      <c r="J1442" t="s">
        <v>8353</v>
      </c>
      <c r="K1442" t="s">
        <v>8369</v>
      </c>
      <c r="L1442" t="s">
        <v>9686</v>
      </c>
      <c r="M1442">
        <v>1</v>
      </c>
      <c r="N1442">
        <v>7337.75</v>
      </c>
      <c r="O1442" t="s">
        <v>11</v>
      </c>
      <c r="P1442" t="s">
        <v>12</v>
      </c>
      <c r="Q1442" t="s">
        <v>42</v>
      </c>
      <c r="R1442">
        <v>43</v>
      </c>
    </row>
    <row r="1443" spans="1:18" x14ac:dyDescent="0.35">
      <c r="A1443" t="s">
        <v>929</v>
      </c>
      <c r="B1443" t="s">
        <v>4898</v>
      </c>
      <c r="C1443">
        <v>25.24</v>
      </c>
      <c r="D1443">
        <v>5.82</v>
      </c>
      <c r="E1443" t="s">
        <v>2380</v>
      </c>
      <c r="F1443" t="s">
        <v>2380</v>
      </c>
      <c r="G1443" t="s">
        <v>2380</v>
      </c>
      <c r="H1443">
        <v>1</v>
      </c>
      <c r="I1443" t="s">
        <v>2380</v>
      </c>
      <c r="J1443" t="s">
        <v>8353</v>
      </c>
      <c r="K1443" t="s">
        <v>8365</v>
      </c>
      <c r="L1443" t="s">
        <v>9687</v>
      </c>
      <c r="M1443">
        <v>3</v>
      </c>
      <c r="N1443">
        <v>7325.47</v>
      </c>
      <c r="O1443" t="s">
        <v>11</v>
      </c>
      <c r="P1443" t="s">
        <v>16</v>
      </c>
      <c r="Q1443" t="s">
        <v>23</v>
      </c>
      <c r="R1443">
        <v>38</v>
      </c>
    </row>
    <row r="1444" spans="1:18" x14ac:dyDescent="0.35">
      <c r="A1444" t="s">
        <v>928</v>
      </c>
      <c r="B1444" t="s">
        <v>5621</v>
      </c>
      <c r="C1444">
        <v>25.08</v>
      </c>
      <c r="D1444">
        <v>5.8</v>
      </c>
      <c r="E1444" t="s">
        <v>2380</v>
      </c>
      <c r="F1444" t="s">
        <v>2380</v>
      </c>
      <c r="G1444" t="s">
        <v>2383</v>
      </c>
      <c r="H1444">
        <v>1</v>
      </c>
      <c r="I1444" t="s">
        <v>2380</v>
      </c>
      <c r="J1444" t="s">
        <v>8353</v>
      </c>
      <c r="K1444" t="s">
        <v>8365</v>
      </c>
      <c r="L1444" t="s">
        <v>9688</v>
      </c>
      <c r="M1444">
        <v>0</v>
      </c>
      <c r="N1444">
        <v>7325.05</v>
      </c>
      <c r="O1444" t="s">
        <v>11</v>
      </c>
      <c r="P1444" t="s">
        <v>12</v>
      </c>
      <c r="Q1444" t="s">
        <v>247</v>
      </c>
      <c r="R1444">
        <v>43</v>
      </c>
    </row>
    <row r="1445" spans="1:18" x14ac:dyDescent="0.35">
      <c r="A1445" t="s">
        <v>927</v>
      </c>
      <c r="B1445" t="s">
        <v>7110</v>
      </c>
      <c r="C1445">
        <v>29.164999999999999</v>
      </c>
      <c r="D1445">
        <v>4.87</v>
      </c>
      <c r="E1445" t="s">
        <v>2380</v>
      </c>
      <c r="F1445" t="s">
        <v>2382</v>
      </c>
      <c r="G1445" t="s">
        <v>2380</v>
      </c>
      <c r="H1445">
        <v>1</v>
      </c>
      <c r="I1445" t="s">
        <v>2380</v>
      </c>
      <c r="J1445" t="s">
        <v>8353</v>
      </c>
      <c r="K1445" t="s">
        <v>8369</v>
      </c>
      <c r="L1445" t="s">
        <v>9689</v>
      </c>
      <c r="M1445">
        <v>0</v>
      </c>
      <c r="N1445">
        <v>7323.73</v>
      </c>
      <c r="O1445" t="s">
        <v>11</v>
      </c>
      <c r="P1445" t="s">
        <v>11</v>
      </c>
      <c r="Q1445" t="s">
        <v>247</v>
      </c>
      <c r="R1445">
        <v>18</v>
      </c>
    </row>
    <row r="1446" spans="1:18" x14ac:dyDescent="0.35">
      <c r="A1446" t="s">
        <v>926</v>
      </c>
      <c r="B1446" t="s">
        <v>7112</v>
      </c>
      <c r="C1446">
        <v>15.05</v>
      </c>
      <c r="D1446">
        <v>8.1199999999999992</v>
      </c>
      <c r="E1446" t="s">
        <v>2380</v>
      </c>
      <c r="F1446" t="s">
        <v>2380</v>
      </c>
      <c r="G1446" t="s">
        <v>2380</v>
      </c>
      <c r="H1446">
        <v>0</v>
      </c>
      <c r="I1446" t="s">
        <v>2380</v>
      </c>
      <c r="J1446" t="s">
        <v>8355</v>
      </c>
      <c r="K1446" t="s">
        <v>8363</v>
      </c>
      <c r="L1446" t="s">
        <v>9690</v>
      </c>
      <c r="M1446">
        <v>0</v>
      </c>
      <c r="N1446">
        <v>7322.86</v>
      </c>
      <c r="O1446" t="s">
        <v>12</v>
      </c>
      <c r="P1446" t="s">
        <v>12</v>
      </c>
      <c r="Q1446" t="s">
        <v>23</v>
      </c>
      <c r="R1446">
        <v>57</v>
      </c>
    </row>
    <row r="1447" spans="1:18" x14ac:dyDescent="0.35">
      <c r="A1447" t="s">
        <v>925</v>
      </c>
      <c r="B1447" t="s">
        <v>5137</v>
      </c>
      <c r="C1447">
        <v>19.95</v>
      </c>
      <c r="D1447">
        <v>4.3600000000000003</v>
      </c>
      <c r="E1447" t="s">
        <v>2380</v>
      </c>
      <c r="F1447" t="s">
        <v>2380</v>
      </c>
      <c r="G1447" t="s">
        <v>2380</v>
      </c>
      <c r="H1447">
        <v>2</v>
      </c>
      <c r="I1447" t="s">
        <v>2380</v>
      </c>
      <c r="J1447" t="s">
        <v>8354</v>
      </c>
      <c r="K1447" t="s">
        <v>8369</v>
      </c>
      <c r="L1447" t="s">
        <v>9691</v>
      </c>
      <c r="M1447">
        <v>0</v>
      </c>
      <c r="N1447">
        <v>7318.22</v>
      </c>
      <c r="O1447" t="s">
        <v>11</v>
      </c>
      <c r="P1447" t="s">
        <v>12</v>
      </c>
      <c r="Q1447" t="s">
        <v>23</v>
      </c>
      <c r="R1447">
        <v>50</v>
      </c>
    </row>
    <row r="1448" spans="1:18" x14ac:dyDescent="0.35">
      <c r="A1448" t="s">
        <v>924</v>
      </c>
      <c r="B1448" t="s">
        <v>6203</v>
      </c>
      <c r="C1448">
        <v>16.66</v>
      </c>
      <c r="D1448">
        <v>9.16</v>
      </c>
      <c r="E1448" t="s">
        <v>2380</v>
      </c>
      <c r="F1448" t="s">
        <v>2380</v>
      </c>
      <c r="G1448" t="s">
        <v>2380</v>
      </c>
      <c r="H1448">
        <v>0</v>
      </c>
      <c r="I1448" t="s">
        <v>2380</v>
      </c>
      <c r="J1448" t="s">
        <v>8355</v>
      </c>
      <c r="K1448" t="s">
        <v>8363</v>
      </c>
      <c r="L1448" t="s">
        <v>9692</v>
      </c>
      <c r="M1448">
        <v>0</v>
      </c>
      <c r="N1448">
        <v>7318.21</v>
      </c>
      <c r="O1448" t="s">
        <v>12</v>
      </c>
      <c r="P1448" t="s">
        <v>16</v>
      </c>
      <c r="Q1448" t="s">
        <v>13</v>
      </c>
      <c r="R1448">
        <v>57</v>
      </c>
    </row>
    <row r="1449" spans="1:18" x14ac:dyDescent="0.35">
      <c r="A1449" t="s">
        <v>923</v>
      </c>
      <c r="B1449" t="s">
        <v>7115</v>
      </c>
      <c r="C1449">
        <v>16.62</v>
      </c>
      <c r="D1449">
        <v>9.14</v>
      </c>
      <c r="E1449" t="s">
        <v>2380</v>
      </c>
      <c r="F1449" t="s">
        <v>2380</v>
      </c>
      <c r="G1449" t="s">
        <v>2380</v>
      </c>
      <c r="H1449">
        <v>0</v>
      </c>
      <c r="I1449" t="s">
        <v>2380</v>
      </c>
      <c r="J1449" t="s">
        <v>8355</v>
      </c>
      <c r="K1449" t="s">
        <v>8363</v>
      </c>
      <c r="L1449" t="s">
        <v>9693</v>
      </c>
      <c r="M1449">
        <v>0</v>
      </c>
      <c r="N1449">
        <v>7304.65</v>
      </c>
      <c r="O1449" t="s">
        <v>12</v>
      </c>
      <c r="P1449" t="s">
        <v>12</v>
      </c>
      <c r="Q1449" t="s">
        <v>13</v>
      </c>
      <c r="R1449">
        <v>58</v>
      </c>
    </row>
    <row r="1450" spans="1:18" x14ac:dyDescent="0.35">
      <c r="A1450" t="s">
        <v>922</v>
      </c>
      <c r="B1450" t="s">
        <v>7117</v>
      </c>
      <c r="C1450">
        <v>15.36</v>
      </c>
      <c r="D1450">
        <v>5.49</v>
      </c>
      <c r="E1450" t="s">
        <v>2383</v>
      </c>
      <c r="F1450" t="s">
        <v>2380</v>
      </c>
      <c r="G1450" t="s">
        <v>2380</v>
      </c>
      <c r="H1450">
        <v>2</v>
      </c>
      <c r="I1450" t="s">
        <v>2380</v>
      </c>
      <c r="J1450" t="s">
        <v>8355</v>
      </c>
      <c r="K1450" t="s">
        <v>8369</v>
      </c>
      <c r="L1450" t="s">
        <v>9694</v>
      </c>
      <c r="M1450">
        <v>0</v>
      </c>
      <c r="N1450">
        <v>7302.46</v>
      </c>
      <c r="O1450" t="s">
        <v>12</v>
      </c>
      <c r="P1450" t="s">
        <v>16</v>
      </c>
      <c r="Q1450" t="s">
        <v>23</v>
      </c>
      <c r="R1450">
        <v>56</v>
      </c>
    </row>
    <row r="1451" spans="1:18" x14ac:dyDescent="0.35">
      <c r="A1451" t="s">
        <v>921</v>
      </c>
      <c r="B1451" t="s">
        <v>7119</v>
      </c>
      <c r="C1451">
        <v>27.74</v>
      </c>
      <c r="D1451">
        <v>5.96</v>
      </c>
      <c r="E1451" t="s">
        <v>2383</v>
      </c>
      <c r="F1451" t="s">
        <v>2380</v>
      </c>
      <c r="G1451" t="s">
        <v>2380</v>
      </c>
      <c r="H1451">
        <v>0</v>
      </c>
      <c r="I1451" t="s">
        <v>2380</v>
      </c>
      <c r="J1451" t="s">
        <v>8353</v>
      </c>
      <c r="K1451" t="s">
        <v>8365</v>
      </c>
      <c r="L1451" t="s">
        <v>9695</v>
      </c>
      <c r="M1451">
        <v>3</v>
      </c>
      <c r="N1451">
        <v>7281.51</v>
      </c>
      <c r="O1451" t="s">
        <v>11</v>
      </c>
      <c r="P1451" t="s">
        <v>16</v>
      </c>
      <c r="Q1451" t="s">
        <v>23</v>
      </c>
      <c r="R1451">
        <v>37</v>
      </c>
    </row>
    <row r="1452" spans="1:18" x14ac:dyDescent="0.35">
      <c r="A1452" t="s">
        <v>920</v>
      </c>
      <c r="B1452" t="s">
        <v>7121</v>
      </c>
      <c r="C1452">
        <v>22.44</v>
      </c>
      <c r="D1452">
        <v>4.62</v>
      </c>
      <c r="E1452" t="s">
        <v>2383</v>
      </c>
      <c r="F1452" t="s">
        <v>2380</v>
      </c>
      <c r="G1452" t="s">
        <v>2380</v>
      </c>
      <c r="H1452">
        <v>0</v>
      </c>
      <c r="I1452" t="s">
        <v>2380</v>
      </c>
      <c r="J1452" t="s">
        <v>8354</v>
      </c>
      <c r="K1452" t="s">
        <v>8369</v>
      </c>
      <c r="L1452" t="s">
        <v>9696</v>
      </c>
      <c r="M1452">
        <v>2</v>
      </c>
      <c r="N1452">
        <v>7273.02</v>
      </c>
      <c r="O1452" t="s">
        <v>11</v>
      </c>
      <c r="P1452" t="s">
        <v>16</v>
      </c>
      <c r="Q1452" t="s">
        <v>13</v>
      </c>
      <c r="R1452">
        <v>46</v>
      </c>
    </row>
    <row r="1453" spans="1:18" x14ac:dyDescent="0.35">
      <c r="A1453" t="s">
        <v>919</v>
      </c>
      <c r="B1453" t="s">
        <v>4786</v>
      </c>
      <c r="C1453">
        <v>37.049999999999997</v>
      </c>
      <c r="D1453">
        <v>9.9600000000000009</v>
      </c>
      <c r="E1453" t="s">
        <v>2383</v>
      </c>
      <c r="F1453" t="s">
        <v>2380</v>
      </c>
      <c r="G1453" t="s">
        <v>2380</v>
      </c>
      <c r="H1453">
        <v>0</v>
      </c>
      <c r="I1453" t="s">
        <v>2380</v>
      </c>
      <c r="J1453" t="s">
        <v>8352</v>
      </c>
      <c r="K1453" t="s">
        <v>8363</v>
      </c>
      <c r="L1453" t="s">
        <v>8681</v>
      </c>
      <c r="M1453">
        <v>2</v>
      </c>
      <c r="N1453">
        <v>7265.7</v>
      </c>
      <c r="O1453" t="s">
        <v>12</v>
      </c>
      <c r="P1453" t="s">
        <v>12</v>
      </c>
      <c r="Q1453" t="s">
        <v>23</v>
      </c>
      <c r="R1453">
        <v>41</v>
      </c>
    </row>
    <row r="1454" spans="1:18" x14ac:dyDescent="0.35">
      <c r="A1454" t="s">
        <v>918</v>
      </c>
      <c r="B1454" t="s">
        <v>6089</v>
      </c>
      <c r="C1454">
        <v>22.95</v>
      </c>
      <c r="D1454">
        <v>10.53</v>
      </c>
      <c r="E1454" t="s">
        <v>2380</v>
      </c>
      <c r="F1454" t="s">
        <v>2380</v>
      </c>
      <c r="G1454" t="s">
        <v>2380</v>
      </c>
      <c r="H1454">
        <v>2</v>
      </c>
      <c r="I1454" t="s">
        <v>2380</v>
      </c>
      <c r="J1454" t="s">
        <v>8354</v>
      </c>
      <c r="K1454" t="s">
        <v>8363</v>
      </c>
      <c r="L1454" t="s">
        <v>9697</v>
      </c>
      <c r="M1454">
        <v>0</v>
      </c>
      <c r="N1454">
        <v>7265.58</v>
      </c>
      <c r="O1454" t="s">
        <v>11</v>
      </c>
      <c r="P1454" t="s">
        <v>11</v>
      </c>
      <c r="Q1454" t="s">
        <v>13</v>
      </c>
      <c r="R1454">
        <v>49</v>
      </c>
    </row>
    <row r="1455" spans="1:18" x14ac:dyDescent="0.35">
      <c r="A1455" t="s">
        <v>917</v>
      </c>
      <c r="B1455" t="s">
        <v>7125</v>
      </c>
      <c r="C1455">
        <v>34.200000000000003</v>
      </c>
      <c r="D1455">
        <v>6.69</v>
      </c>
      <c r="E1455" t="s">
        <v>2383</v>
      </c>
      <c r="F1455" t="s">
        <v>2380</v>
      </c>
      <c r="G1455" t="s">
        <v>2380</v>
      </c>
      <c r="H1455">
        <v>0</v>
      </c>
      <c r="I1455" t="s">
        <v>2380</v>
      </c>
      <c r="J1455" t="s">
        <v>8352</v>
      </c>
      <c r="K1455" t="s">
        <v>8363</v>
      </c>
      <c r="L1455" t="s">
        <v>9698</v>
      </c>
      <c r="M1455">
        <v>2</v>
      </c>
      <c r="N1455">
        <v>7261.74</v>
      </c>
      <c r="O1455" t="s">
        <v>12</v>
      </c>
      <c r="P1455" t="s">
        <v>12</v>
      </c>
      <c r="Q1455" t="s">
        <v>23</v>
      </c>
      <c r="R1455">
        <v>41</v>
      </c>
    </row>
    <row r="1456" spans="1:18" x14ac:dyDescent="0.35">
      <c r="A1456" t="s">
        <v>916</v>
      </c>
      <c r="B1456" t="s">
        <v>7127</v>
      </c>
      <c r="C1456">
        <v>30.59</v>
      </c>
      <c r="D1456">
        <v>9.5500000000000007</v>
      </c>
      <c r="E1456" t="s">
        <v>2383</v>
      </c>
      <c r="F1456" t="s">
        <v>2380</v>
      </c>
      <c r="G1456" t="s">
        <v>2380</v>
      </c>
      <c r="H1456">
        <v>0</v>
      </c>
      <c r="I1456" t="s">
        <v>2380</v>
      </c>
      <c r="J1456" t="s">
        <v>8352</v>
      </c>
      <c r="K1456" t="s">
        <v>8363</v>
      </c>
      <c r="L1456" t="s">
        <v>9699</v>
      </c>
      <c r="M1456">
        <v>2</v>
      </c>
      <c r="N1456">
        <v>7256.72</v>
      </c>
      <c r="O1456" t="s">
        <v>12</v>
      </c>
      <c r="P1456" t="s">
        <v>11</v>
      </c>
      <c r="Q1456" t="s">
        <v>23</v>
      </c>
      <c r="R1456">
        <v>41</v>
      </c>
    </row>
    <row r="1457" spans="1:18" x14ac:dyDescent="0.35">
      <c r="A1457" t="s">
        <v>915</v>
      </c>
      <c r="B1457" t="s">
        <v>7128</v>
      </c>
      <c r="C1457">
        <v>25.51</v>
      </c>
      <c r="D1457">
        <v>6.05</v>
      </c>
      <c r="E1457" t="s">
        <v>2380</v>
      </c>
      <c r="F1457" t="s">
        <v>2380</v>
      </c>
      <c r="G1457" t="s">
        <v>2380</v>
      </c>
      <c r="H1457">
        <v>0</v>
      </c>
      <c r="I1457" t="s">
        <v>2380</v>
      </c>
      <c r="J1457" t="s">
        <v>8353</v>
      </c>
      <c r="K1457" t="s">
        <v>8365</v>
      </c>
      <c r="L1457" t="s">
        <v>8967</v>
      </c>
      <c r="M1457">
        <v>3</v>
      </c>
      <c r="N1457">
        <v>7248.71</v>
      </c>
      <c r="O1457" t="s">
        <v>11</v>
      </c>
      <c r="P1457" t="s">
        <v>16</v>
      </c>
      <c r="Q1457" t="s">
        <v>13</v>
      </c>
      <c r="R1457">
        <v>40</v>
      </c>
    </row>
    <row r="1458" spans="1:18" x14ac:dyDescent="0.35">
      <c r="A1458" t="s">
        <v>914</v>
      </c>
      <c r="B1458" t="s">
        <v>7130</v>
      </c>
      <c r="C1458">
        <v>29.04</v>
      </c>
      <c r="D1458">
        <v>10.56</v>
      </c>
      <c r="E1458" t="s">
        <v>2383</v>
      </c>
      <c r="F1458" t="s">
        <v>2380</v>
      </c>
      <c r="G1458" t="s">
        <v>2380</v>
      </c>
      <c r="H1458">
        <v>1</v>
      </c>
      <c r="I1458" t="s">
        <v>2380</v>
      </c>
      <c r="J1458" t="s">
        <v>8353</v>
      </c>
      <c r="K1458" t="s">
        <v>8363</v>
      </c>
      <c r="L1458" t="s">
        <v>9700</v>
      </c>
      <c r="M1458">
        <v>4</v>
      </c>
      <c r="N1458">
        <v>7243.81</v>
      </c>
      <c r="O1458" t="s">
        <v>11</v>
      </c>
      <c r="P1458" t="s">
        <v>12</v>
      </c>
      <c r="Q1458" t="s">
        <v>13</v>
      </c>
      <c r="R1458">
        <v>36</v>
      </c>
    </row>
    <row r="1459" spans="1:18" x14ac:dyDescent="0.35">
      <c r="A1459" t="s">
        <v>913</v>
      </c>
      <c r="B1459" t="s">
        <v>5206</v>
      </c>
      <c r="C1459">
        <v>22.135000000000002</v>
      </c>
      <c r="D1459">
        <v>10.81</v>
      </c>
      <c r="E1459" t="s">
        <v>2383</v>
      </c>
      <c r="F1459" t="s">
        <v>2380</v>
      </c>
      <c r="G1459" t="s">
        <v>2380</v>
      </c>
      <c r="H1459">
        <v>1</v>
      </c>
      <c r="I1459" t="s">
        <v>2380</v>
      </c>
      <c r="J1459" t="s">
        <v>8354</v>
      </c>
      <c r="K1459" t="s">
        <v>8363</v>
      </c>
      <c r="L1459" t="s">
        <v>9701</v>
      </c>
      <c r="M1459">
        <v>3</v>
      </c>
      <c r="N1459">
        <v>7228.22</v>
      </c>
      <c r="O1459" t="s">
        <v>11</v>
      </c>
      <c r="P1459" t="s">
        <v>16</v>
      </c>
      <c r="Q1459" t="s">
        <v>247</v>
      </c>
      <c r="R1459">
        <v>36</v>
      </c>
    </row>
    <row r="1460" spans="1:18" x14ac:dyDescent="0.35">
      <c r="A1460" t="s">
        <v>912</v>
      </c>
      <c r="B1460" t="s">
        <v>7133</v>
      </c>
      <c r="C1460">
        <v>21.375</v>
      </c>
      <c r="D1460">
        <v>4.32</v>
      </c>
      <c r="E1460" t="s">
        <v>2380</v>
      </c>
      <c r="F1460" t="s">
        <v>2380</v>
      </c>
      <c r="G1460" t="s">
        <v>2380</v>
      </c>
      <c r="H1460">
        <v>0</v>
      </c>
      <c r="I1460" t="s">
        <v>2380</v>
      </c>
      <c r="J1460" t="s">
        <v>8354</v>
      </c>
      <c r="K1460" t="s">
        <v>8369</v>
      </c>
      <c r="L1460" t="s">
        <v>9702</v>
      </c>
      <c r="M1460">
        <v>0</v>
      </c>
      <c r="N1460">
        <v>7222.79</v>
      </c>
      <c r="O1460" t="s">
        <v>12</v>
      </c>
      <c r="P1460" t="s">
        <v>12</v>
      </c>
      <c r="Q1460" t="s">
        <v>23</v>
      </c>
      <c r="R1460">
        <v>45</v>
      </c>
    </row>
    <row r="1461" spans="1:18" x14ac:dyDescent="0.35">
      <c r="A1461" t="s">
        <v>911</v>
      </c>
      <c r="B1461" t="s">
        <v>7134</v>
      </c>
      <c r="C1461">
        <v>29.19</v>
      </c>
      <c r="D1461">
        <v>4.37</v>
      </c>
      <c r="E1461" t="s">
        <v>2380</v>
      </c>
      <c r="F1461" t="s">
        <v>2380</v>
      </c>
      <c r="G1461" t="s">
        <v>2380</v>
      </c>
      <c r="H1461">
        <v>0</v>
      </c>
      <c r="I1461" t="s">
        <v>2380</v>
      </c>
      <c r="J1461" t="s">
        <v>8353</v>
      </c>
      <c r="K1461" t="s">
        <v>8369</v>
      </c>
      <c r="L1461" t="s">
        <v>9703</v>
      </c>
      <c r="M1461">
        <v>3</v>
      </c>
      <c r="N1461">
        <v>7220.25</v>
      </c>
      <c r="O1461" t="s">
        <v>11</v>
      </c>
      <c r="P1461" t="s">
        <v>11</v>
      </c>
      <c r="Q1461" t="s">
        <v>300</v>
      </c>
      <c r="R1461">
        <v>31</v>
      </c>
    </row>
    <row r="1462" spans="1:18" x14ac:dyDescent="0.35">
      <c r="A1462" t="s">
        <v>910</v>
      </c>
      <c r="B1462" t="s">
        <v>5682</v>
      </c>
      <c r="C1462">
        <v>31.92</v>
      </c>
      <c r="D1462">
        <v>4.8099999999999996</v>
      </c>
      <c r="E1462" t="s">
        <v>2383</v>
      </c>
      <c r="F1462" t="s">
        <v>2380</v>
      </c>
      <c r="G1462" t="s">
        <v>2383</v>
      </c>
      <c r="H1462">
        <v>1</v>
      </c>
      <c r="I1462" t="s">
        <v>2380</v>
      </c>
      <c r="J1462" t="s">
        <v>8352</v>
      </c>
      <c r="K1462" t="s">
        <v>8369</v>
      </c>
      <c r="L1462" t="s">
        <v>9704</v>
      </c>
      <c r="M1462">
        <v>2</v>
      </c>
      <c r="N1462">
        <v>7209.49</v>
      </c>
      <c r="O1462" t="s">
        <v>11</v>
      </c>
      <c r="P1462" t="s">
        <v>12</v>
      </c>
      <c r="Q1462" t="s">
        <v>23</v>
      </c>
      <c r="R1462">
        <v>39</v>
      </c>
    </row>
    <row r="1463" spans="1:18" x14ac:dyDescent="0.35">
      <c r="A1463" t="s">
        <v>909</v>
      </c>
      <c r="B1463" t="s">
        <v>7135</v>
      </c>
      <c r="C1463">
        <v>26.315000000000001</v>
      </c>
      <c r="D1463">
        <v>4.5599999999999996</v>
      </c>
      <c r="E1463" t="s">
        <v>2383</v>
      </c>
      <c r="F1463" t="s">
        <v>2380</v>
      </c>
      <c r="G1463" t="s">
        <v>2383</v>
      </c>
      <c r="H1463">
        <v>1</v>
      </c>
      <c r="I1463" t="s">
        <v>2380</v>
      </c>
      <c r="J1463" t="s">
        <v>8353</v>
      </c>
      <c r="K1463" t="s">
        <v>8369</v>
      </c>
      <c r="L1463" t="s">
        <v>9705</v>
      </c>
      <c r="M1463">
        <v>2</v>
      </c>
      <c r="N1463">
        <v>7201.7</v>
      </c>
      <c r="O1463" t="s">
        <v>11</v>
      </c>
      <c r="P1463" t="s">
        <v>12</v>
      </c>
      <c r="Q1463" t="s">
        <v>23</v>
      </c>
      <c r="R1463">
        <v>39</v>
      </c>
    </row>
    <row r="1464" spans="1:18" x14ac:dyDescent="0.35">
      <c r="A1464" t="s">
        <v>908</v>
      </c>
      <c r="B1464" t="s">
        <v>5218</v>
      </c>
      <c r="C1464">
        <v>35.299999999999997</v>
      </c>
      <c r="D1464">
        <v>4.3899999999999997</v>
      </c>
      <c r="E1464" t="s">
        <v>2380</v>
      </c>
      <c r="F1464" t="s">
        <v>2380</v>
      </c>
      <c r="G1464" t="s">
        <v>2380</v>
      </c>
      <c r="H1464">
        <v>0</v>
      </c>
      <c r="I1464" t="s">
        <v>2380</v>
      </c>
      <c r="J1464" t="s">
        <v>8352</v>
      </c>
      <c r="K1464" t="s">
        <v>8369</v>
      </c>
      <c r="L1464" t="s">
        <v>9706</v>
      </c>
      <c r="M1464">
        <v>3</v>
      </c>
      <c r="N1464">
        <v>7196.87</v>
      </c>
      <c r="O1464" t="s">
        <v>12</v>
      </c>
      <c r="P1464" t="s">
        <v>11</v>
      </c>
      <c r="Q1464" t="s">
        <v>42</v>
      </c>
      <c r="R1464">
        <v>40</v>
      </c>
    </row>
    <row r="1465" spans="1:18" x14ac:dyDescent="0.35">
      <c r="A1465" t="s">
        <v>907</v>
      </c>
      <c r="B1465" t="s">
        <v>7138</v>
      </c>
      <c r="C1465">
        <v>18.91</v>
      </c>
      <c r="D1465">
        <v>11.44</v>
      </c>
      <c r="E1465" t="s">
        <v>2380</v>
      </c>
      <c r="F1465" t="s">
        <v>2380</v>
      </c>
      <c r="G1465" t="s">
        <v>2380</v>
      </c>
      <c r="H1465">
        <v>0</v>
      </c>
      <c r="I1465" t="s">
        <v>2380</v>
      </c>
      <c r="J1465" t="s">
        <v>8354</v>
      </c>
      <c r="K1465" t="s">
        <v>8363</v>
      </c>
      <c r="L1465" t="s">
        <v>9707</v>
      </c>
      <c r="M1465">
        <v>0</v>
      </c>
      <c r="N1465">
        <v>7179.52</v>
      </c>
      <c r="O1465" t="s">
        <v>12</v>
      </c>
      <c r="P1465" t="s">
        <v>12</v>
      </c>
      <c r="Q1465" t="s">
        <v>13</v>
      </c>
      <c r="R1465">
        <v>54</v>
      </c>
    </row>
    <row r="1466" spans="1:18" x14ac:dyDescent="0.35">
      <c r="A1466" t="s">
        <v>906</v>
      </c>
      <c r="B1466" t="s">
        <v>7139</v>
      </c>
      <c r="C1466">
        <v>22.41</v>
      </c>
      <c r="D1466">
        <v>11.37</v>
      </c>
      <c r="E1466" t="s">
        <v>2383</v>
      </c>
      <c r="F1466" t="s">
        <v>2380</v>
      </c>
      <c r="G1466" t="s">
        <v>2380</v>
      </c>
      <c r="H1466">
        <v>1</v>
      </c>
      <c r="I1466" t="s">
        <v>2380</v>
      </c>
      <c r="J1466" t="s">
        <v>8354</v>
      </c>
      <c r="K1466" t="s">
        <v>8363</v>
      </c>
      <c r="L1466" t="s">
        <v>9708</v>
      </c>
      <c r="M1466">
        <v>1</v>
      </c>
      <c r="N1466">
        <v>7175.51</v>
      </c>
      <c r="O1466" t="s">
        <v>11</v>
      </c>
      <c r="P1466" t="s">
        <v>12</v>
      </c>
      <c r="Q1466" t="s">
        <v>13</v>
      </c>
      <c r="R1466">
        <v>47</v>
      </c>
    </row>
    <row r="1467" spans="1:18" x14ac:dyDescent="0.35">
      <c r="A1467" t="s">
        <v>905</v>
      </c>
      <c r="B1467" t="s">
        <v>7140</v>
      </c>
      <c r="C1467">
        <v>22.704999999999998</v>
      </c>
      <c r="D1467">
        <v>6.14</v>
      </c>
      <c r="E1467" t="s">
        <v>2380</v>
      </c>
      <c r="F1467" t="s">
        <v>2380</v>
      </c>
      <c r="G1467" t="s">
        <v>2380</v>
      </c>
      <c r="H1467">
        <v>0</v>
      </c>
      <c r="I1467" t="s">
        <v>2380</v>
      </c>
      <c r="J1467" t="s">
        <v>8354</v>
      </c>
      <c r="K1467" t="s">
        <v>8365</v>
      </c>
      <c r="L1467" t="s">
        <v>8489</v>
      </c>
      <c r="M1467">
        <v>2</v>
      </c>
      <c r="N1467">
        <v>7173.36</v>
      </c>
      <c r="O1467" t="s">
        <v>12</v>
      </c>
      <c r="P1467" t="s">
        <v>11</v>
      </c>
      <c r="Q1467" t="s">
        <v>168</v>
      </c>
      <c r="R1467">
        <v>40</v>
      </c>
    </row>
    <row r="1468" spans="1:18" x14ac:dyDescent="0.35">
      <c r="A1468" t="s">
        <v>904</v>
      </c>
      <c r="B1468" t="s">
        <v>7142</v>
      </c>
      <c r="C1468">
        <v>37.18</v>
      </c>
      <c r="D1468">
        <v>4.8899999999999997</v>
      </c>
      <c r="E1468" t="s">
        <v>2380</v>
      </c>
      <c r="F1468" t="s">
        <v>2380</v>
      </c>
      <c r="G1468" t="s">
        <v>2380</v>
      </c>
      <c r="H1468">
        <v>0</v>
      </c>
      <c r="I1468" t="s">
        <v>2380</v>
      </c>
      <c r="J1468" t="s">
        <v>8352</v>
      </c>
      <c r="K1468" t="s">
        <v>8369</v>
      </c>
      <c r="L1468" t="s">
        <v>9709</v>
      </c>
      <c r="M1468">
        <v>2</v>
      </c>
      <c r="N1468">
        <v>7162.01</v>
      </c>
      <c r="O1468" t="s">
        <v>11</v>
      </c>
      <c r="P1468" t="s">
        <v>12</v>
      </c>
      <c r="Q1468" t="s">
        <v>13</v>
      </c>
      <c r="R1468">
        <v>42</v>
      </c>
    </row>
    <row r="1469" spans="1:18" x14ac:dyDescent="0.35">
      <c r="A1469" t="s">
        <v>903</v>
      </c>
      <c r="B1469" t="s">
        <v>7144</v>
      </c>
      <c r="C1469">
        <v>35.97</v>
      </c>
      <c r="D1469">
        <v>4.5999999999999996</v>
      </c>
      <c r="E1469" t="s">
        <v>2380</v>
      </c>
      <c r="F1469" t="s">
        <v>2380</v>
      </c>
      <c r="G1469" t="s">
        <v>2380</v>
      </c>
      <c r="H1469">
        <v>0</v>
      </c>
      <c r="I1469" t="s">
        <v>2380</v>
      </c>
      <c r="J1469" t="s">
        <v>8352</v>
      </c>
      <c r="K1469" t="s">
        <v>8369</v>
      </c>
      <c r="L1469" t="s">
        <v>9710</v>
      </c>
      <c r="M1469">
        <v>2</v>
      </c>
      <c r="N1469">
        <v>7160.33</v>
      </c>
      <c r="O1469" t="s">
        <v>11</v>
      </c>
      <c r="P1469" t="s">
        <v>16</v>
      </c>
      <c r="Q1469" t="s">
        <v>13</v>
      </c>
      <c r="R1469">
        <v>42</v>
      </c>
    </row>
    <row r="1470" spans="1:18" x14ac:dyDescent="0.35">
      <c r="A1470" t="s">
        <v>902</v>
      </c>
      <c r="B1470" t="s">
        <v>5172</v>
      </c>
      <c r="C1470">
        <v>35.799999999999997</v>
      </c>
      <c r="D1470">
        <v>4.42</v>
      </c>
      <c r="E1470" t="s">
        <v>2380</v>
      </c>
      <c r="F1470" t="s">
        <v>2380</v>
      </c>
      <c r="G1470" t="s">
        <v>2380</v>
      </c>
      <c r="H1470">
        <v>0</v>
      </c>
      <c r="I1470" t="s">
        <v>2380</v>
      </c>
      <c r="J1470" t="s">
        <v>8352</v>
      </c>
      <c r="K1470" t="s">
        <v>8369</v>
      </c>
      <c r="L1470" t="s">
        <v>9711</v>
      </c>
      <c r="M1470">
        <v>2</v>
      </c>
      <c r="N1470">
        <v>7160.09</v>
      </c>
      <c r="O1470" t="s">
        <v>11</v>
      </c>
      <c r="P1470" t="s">
        <v>11</v>
      </c>
      <c r="Q1470" t="s">
        <v>42</v>
      </c>
      <c r="R1470">
        <v>42</v>
      </c>
    </row>
    <row r="1471" spans="1:18" x14ac:dyDescent="0.35">
      <c r="A1471" t="s">
        <v>901</v>
      </c>
      <c r="B1471" t="s">
        <v>7147</v>
      </c>
      <c r="C1471">
        <v>28.31</v>
      </c>
      <c r="D1471">
        <v>7.48</v>
      </c>
      <c r="E1471" t="s">
        <v>2383</v>
      </c>
      <c r="F1471" t="s">
        <v>2380</v>
      </c>
      <c r="G1471" t="s">
        <v>2380</v>
      </c>
      <c r="H1471">
        <v>0</v>
      </c>
      <c r="I1471" t="s">
        <v>2380</v>
      </c>
      <c r="J1471" t="s">
        <v>8353</v>
      </c>
      <c r="K1471" t="s">
        <v>8363</v>
      </c>
      <c r="L1471" t="s">
        <v>9712</v>
      </c>
      <c r="M1471">
        <v>1</v>
      </c>
      <c r="N1471">
        <v>7153.55</v>
      </c>
      <c r="O1471" t="s">
        <v>11</v>
      </c>
      <c r="P1471" t="s">
        <v>16</v>
      </c>
      <c r="Q1471" t="s">
        <v>23</v>
      </c>
      <c r="R1471">
        <v>41</v>
      </c>
    </row>
    <row r="1472" spans="1:18" x14ac:dyDescent="0.35">
      <c r="A1472" t="s">
        <v>900</v>
      </c>
      <c r="B1472" t="s">
        <v>7149</v>
      </c>
      <c r="C1472">
        <v>38.06</v>
      </c>
      <c r="D1472">
        <v>10.74</v>
      </c>
      <c r="E1472" t="s">
        <v>2380</v>
      </c>
      <c r="F1472" t="s">
        <v>2380</v>
      </c>
      <c r="G1472" t="s">
        <v>2380</v>
      </c>
      <c r="H1472">
        <v>0</v>
      </c>
      <c r="I1472" t="s">
        <v>2380</v>
      </c>
      <c r="J1472" t="s">
        <v>8352</v>
      </c>
      <c r="K1472" t="s">
        <v>8363</v>
      </c>
      <c r="L1472" t="s">
        <v>9713</v>
      </c>
      <c r="M1472">
        <v>1</v>
      </c>
      <c r="N1472">
        <v>7152.67</v>
      </c>
      <c r="O1472" t="s">
        <v>12</v>
      </c>
      <c r="P1472" t="s">
        <v>11</v>
      </c>
      <c r="Q1472" t="s">
        <v>13</v>
      </c>
      <c r="R1472">
        <v>44</v>
      </c>
    </row>
    <row r="1473" spans="1:18" x14ac:dyDescent="0.35">
      <c r="A1473" t="s">
        <v>899</v>
      </c>
      <c r="B1473" t="s">
        <v>5471</v>
      </c>
      <c r="C1473">
        <v>28</v>
      </c>
      <c r="D1473">
        <v>5.19</v>
      </c>
      <c r="E1473" t="s">
        <v>2380</v>
      </c>
      <c r="F1473" t="s">
        <v>2380</v>
      </c>
      <c r="G1473" t="s">
        <v>2380</v>
      </c>
      <c r="H1473">
        <v>1</v>
      </c>
      <c r="I1473" t="s">
        <v>2380</v>
      </c>
      <c r="J1473" t="s">
        <v>8353</v>
      </c>
      <c r="K1473" t="s">
        <v>8369</v>
      </c>
      <c r="L1473" t="s">
        <v>9714</v>
      </c>
      <c r="M1473">
        <v>3</v>
      </c>
      <c r="N1473">
        <v>7151.09</v>
      </c>
      <c r="O1473" t="s">
        <v>11</v>
      </c>
      <c r="P1473" t="s">
        <v>11</v>
      </c>
      <c r="Q1473" t="s">
        <v>42</v>
      </c>
      <c r="R1473">
        <v>38</v>
      </c>
    </row>
    <row r="1474" spans="1:18" x14ac:dyDescent="0.35">
      <c r="A1474" t="s">
        <v>898</v>
      </c>
      <c r="B1474" t="s">
        <v>6002</v>
      </c>
      <c r="C1474">
        <v>34.32</v>
      </c>
      <c r="D1474">
        <v>9.17</v>
      </c>
      <c r="E1474" t="s">
        <v>2380</v>
      </c>
      <c r="F1474" t="s">
        <v>2380</v>
      </c>
      <c r="G1474" t="s">
        <v>2380</v>
      </c>
      <c r="H1474">
        <v>0</v>
      </c>
      <c r="I1474" t="s">
        <v>2380</v>
      </c>
      <c r="J1474" t="s">
        <v>8352</v>
      </c>
      <c r="K1474" t="s">
        <v>8363</v>
      </c>
      <c r="L1474" t="s">
        <v>9715</v>
      </c>
      <c r="M1474">
        <v>1</v>
      </c>
      <c r="N1474">
        <v>7147.47</v>
      </c>
      <c r="O1474" t="s">
        <v>11</v>
      </c>
      <c r="P1474" t="s">
        <v>12</v>
      </c>
      <c r="Q1474" t="s">
        <v>13</v>
      </c>
      <c r="R1474">
        <v>44</v>
      </c>
    </row>
    <row r="1475" spans="1:18" x14ac:dyDescent="0.35">
      <c r="A1475" t="s">
        <v>897</v>
      </c>
      <c r="B1475" t="s">
        <v>7153</v>
      </c>
      <c r="C1475">
        <v>22.3</v>
      </c>
      <c r="D1475">
        <v>4.95</v>
      </c>
      <c r="E1475" t="s">
        <v>2383</v>
      </c>
      <c r="F1475" t="s">
        <v>2380</v>
      </c>
      <c r="G1475" t="s">
        <v>2380</v>
      </c>
      <c r="H1475">
        <v>0</v>
      </c>
      <c r="I1475" t="s">
        <v>2380</v>
      </c>
      <c r="J1475" t="s">
        <v>8354</v>
      </c>
      <c r="K1475" t="s">
        <v>8369</v>
      </c>
      <c r="L1475" t="s">
        <v>9716</v>
      </c>
      <c r="M1475">
        <v>0</v>
      </c>
      <c r="N1475">
        <v>7147.11</v>
      </c>
      <c r="O1475" t="s">
        <v>12</v>
      </c>
      <c r="P1475" t="s">
        <v>11</v>
      </c>
      <c r="Q1475" t="s">
        <v>42</v>
      </c>
      <c r="R1475">
        <v>46</v>
      </c>
    </row>
    <row r="1476" spans="1:18" x14ac:dyDescent="0.35">
      <c r="A1476" t="s">
        <v>896</v>
      </c>
      <c r="B1476" t="s">
        <v>7155</v>
      </c>
      <c r="C1476">
        <v>27.835000000000001</v>
      </c>
      <c r="D1476">
        <v>6.03</v>
      </c>
      <c r="E1476" t="s">
        <v>2380</v>
      </c>
      <c r="F1476" t="s">
        <v>2380</v>
      </c>
      <c r="G1476" t="s">
        <v>2380</v>
      </c>
      <c r="H1476">
        <v>1</v>
      </c>
      <c r="I1476" t="s">
        <v>2380</v>
      </c>
      <c r="J1476" t="s">
        <v>8353</v>
      </c>
      <c r="K1476" t="s">
        <v>8365</v>
      </c>
      <c r="L1476" t="s">
        <v>9717</v>
      </c>
      <c r="M1476">
        <v>2</v>
      </c>
      <c r="N1476">
        <v>7144.86</v>
      </c>
      <c r="O1476" t="s">
        <v>11</v>
      </c>
      <c r="P1476" t="s">
        <v>11</v>
      </c>
      <c r="Q1476" t="s">
        <v>247</v>
      </c>
      <c r="R1476">
        <v>38</v>
      </c>
    </row>
    <row r="1477" spans="1:18" x14ac:dyDescent="0.35">
      <c r="A1477" t="s">
        <v>895</v>
      </c>
      <c r="B1477" t="s">
        <v>7157</v>
      </c>
      <c r="C1477">
        <v>39.229999999999997</v>
      </c>
      <c r="D1477">
        <v>5.36</v>
      </c>
      <c r="E1477" t="s">
        <v>2380</v>
      </c>
      <c r="F1477" t="s">
        <v>2380</v>
      </c>
      <c r="G1477" t="s">
        <v>2380</v>
      </c>
      <c r="H1477">
        <v>0</v>
      </c>
      <c r="I1477" t="s">
        <v>2380</v>
      </c>
      <c r="J1477" t="s">
        <v>8352</v>
      </c>
      <c r="K1477" t="s">
        <v>8369</v>
      </c>
      <c r="L1477" t="s">
        <v>9718</v>
      </c>
      <c r="M1477">
        <v>0</v>
      </c>
      <c r="N1477">
        <v>7144.4</v>
      </c>
      <c r="O1477" t="s">
        <v>11</v>
      </c>
      <c r="P1477" t="s">
        <v>16</v>
      </c>
      <c r="Q1477" t="s">
        <v>632</v>
      </c>
      <c r="R1477">
        <v>23</v>
      </c>
    </row>
    <row r="1478" spans="1:18" x14ac:dyDescent="0.35">
      <c r="A1478" t="s">
        <v>894</v>
      </c>
      <c r="B1478" t="s">
        <v>6897</v>
      </c>
      <c r="C1478">
        <v>19.95</v>
      </c>
      <c r="D1478">
        <v>6.11</v>
      </c>
      <c r="E1478" t="s">
        <v>2380</v>
      </c>
      <c r="F1478" t="s">
        <v>2380</v>
      </c>
      <c r="G1478" t="s">
        <v>2380</v>
      </c>
      <c r="H1478">
        <v>1</v>
      </c>
      <c r="I1478" t="s">
        <v>2380</v>
      </c>
      <c r="J1478" t="s">
        <v>8354</v>
      </c>
      <c r="K1478" t="s">
        <v>8365</v>
      </c>
      <c r="L1478" t="s">
        <v>9056</v>
      </c>
      <c r="M1478">
        <v>2</v>
      </c>
      <c r="N1478">
        <v>7133.9</v>
      </c>
      <c r="O1478" t="s">
        <v>11</v>
      </c>
      <c r="P1478" t="s">
        <v>16</v>
      </c>
      <c r="Q1478" t="s">
        <v>247</v>
      </c>
      <c r="R1478">
        <v>38</v>
      </c>
    </row>
    <row r="1479" spans="1:18" x14ac:dyDescent="0.35">
      <c r="A1479" t="s">
        <v>893</v>
      </c>
      <c r="B1479" t="s">
        <v>7160</v>
      </c>
      <c r="C1479">
        <v>34.64</v>
      </c>
      <c r="D1479">
        <v>4.88</v>
      </c>
      <c r="E1479" t="s">
        <v>2380</v>
      </c>
      <c r="F1479" t="s">
        <v>2380</v>
      </c>
      <c r="G1479" t="s">
        <v>2383</v>
      </c>
      <c r="H1479">
        <v>1</v>
      </c>
      <c r="I1479" t="s">
        <v>2380</v>
      </c>
      <c r="J1479" t="s">
        <v>8352</v>
      </c>
      <c r="K1479" t="s">
        <v>8369</v>
      </c>
      <c r="L1479" t="s">
        <v>9719</v>
      </c>
      <c r="M1479">
        <v>0</v>
      </c>
      <c r="N1479">
        <v>7128.64</v>
      </c>
      <c r="O1479" t="s">
        <v>11</v>
      </c>
      <c r="P1479" t="s">
        <v>11</v>
      </c>
      <c r="Q1479" t="s">
        <v>300</v>
      </c>
      <c r="R1479">
        <v>29</v>
      </c>
    </row>
    <row r="1480" spans="1:18" x14ac:dyDescent="0.35">
      <c r="A1480" t="s">
        <v>892</v>
      </c>
      <c r="B1480" t="s">
        <v>7162</v>
      </c>
      <c r="C1480">
        <v>18.75</v>
      </c>
      <c r="D1480">
        <v>6.72</v>
      </c>
      <c r="E1480" t="s">
        <v>2380</v>
      </c>
      <c r="F1480" t="s">
        <v>2380</v>
      </c>
      <c r="G1480" t="s">
        <v>2380</v>
      </c>
      <c r="H1480">
        <v>0</v>
      </c>
      <c r="I1480" t="s">
        <v>2380</v>
      </c>
      <c r="J1480" t="s">
        <v>8354</v>
      </c>
      <c r="K1480" t="s">
        <v>8363</v>
      </c>
      <c r="L1480" t="s">
        <v>9720</v>
      </c>
      <c r="M1480">
        <v>0</v>
      </c>
      <c r="N1480">
        <v>7125.25</v>
      </c>
      <c r="O1480" t="s">
        <v>12</v>
      </c>
      <c r="P1480" t="s">
        <v>11</v>
      </c>
      <c r="Q1480" t="s">
        <v>13</v>
      </c>
      <c r="R1480">
        <v>54</v>
      </c>
    </row>
    <row r="1481" spans="1:18" x14ac:dyDescent="0.35">
      <c r="A1481" t="s">
        <v>891</v>
      </c>
      <c r="B1481" t="s">
        <v>7164</v>
      </c>
      <c r="C1481">
        <v>26.48</v>
      </c>
      <c r="D1481">
        <v>4.2</v>
      </c>
      <c r="E1481" t="s">
        <v>2380</v>
      </c>
      <c r="F1481" t="s">
        <v>2380</v>
      </c>
      <c r="G1481" t="s">
        <v>2380</v>
      </c>
      <c r="H1481">
        <v>1</v>
      </c>
      <c r="I1481" t="s">
        <v>2380</v>
      </c>
      <c r="J1481" t="s">
        <v>8353</v>
      </c>
      <c r="K1481" t="s">
        <v>8369</v>
      </c>
      <c r="L1481" t="s">
        <v>9721</v>
      </c>
      <c r="M1481">
        <v>3</v>
      </c>
      <c r="N1481">
        <v>7106.81</v>
      </c>
      <c r="O1481" t="s">
        <v>11</v>
      </c>
      <c r="P1481" t="s">
        <v>16</v>
      </c>
      <c r="Q1481" t="s">
        <v>23</v>
      </c>
      <c r="R1481">
        <v>35</v>
      </c>
    </row>
    <row r="1482" spans="1:18" x14ac:dyDescent="0.35">
      <c r="A1482" t="s">
        <v>890</v>
      </c>
      <c r="B1482" t="s">
        <v>5254</v>
      </c>
      <c r="C1482">
        <v>34.83</v>
      </c>
      <c r="D1482">
        <v>5.79</v>
      </c>
      <c r="E1482" t="s">
        <v>2380</v>
      </c>
      <c r="F1482" t="s">
        <v>2380</v>
      </c>
      <c r="G1482" t="s">
        <v>2380</v>
      </c>
      <c r="H1482">
        <v>1</v>
      </c>
      <c r="I1482" t="s">
        <v>2380</v>
      </c>
      <c r="J1482" t="s">
        <v>8352</v>
      </c>
      <c r="K1482" t="s">
        <v>8365</v>
      </c>
      <c r="L1482" t="s">
        <v>8569</v>
      </c>
      <c r="M1482">
        <v>0</v>
      </c>
      <c r="N1482">
        <v>7096.98</v>
      </c>
      <c r="O1482" t="s">
        <v>11</v>
      </c>
      <c r="P1482" t="s">
        <v>11</v>
      </c>
      <c r="Q1482" t="s">
        <v>23</v>
      </c>
      <c r="R1482">
        <v>30</v>
      </c>
    </row>
    <row r="1483" spans="1:18" x14ac:dyDescent="0.35">
      <c r="A1483" t="s">
        <v>889</v>
      </c>
      <c r="B1483" t="s">
        <v>7166</v>
      </c>
      <c r="C1483">
        <v>25.46</v>
      </c>
      <c r="D1483">
        <v>4.29</v>
      </c>
      <c r="E1483" t="s">
        <v>2380</v>
      </c>
      <c r="F1483" t="s">
        <v>2380</v>
      </c>
      <c r="G1483" t="s">
        <v>2380</v>
      </c>
      <c r="H1483">
        <v>0</v>
      </c>
      <c r="I1483" t="s">
        <v>2380</v>
      </c>
      <c r="J1483" t="s">
        <v>8353</v>
      </c>
      <c r="K1483" t="s">
        <v>8369</v>
      </c>
      <c r="L1483" t="s">
        <v>9722</v>
      </c>
      <c r="M1483">
        <v>1</v>
      </c>
      <c r="N1483">
        <v>7077.19</v>
      </c>
      <c r="O1483" t="s">
        <v>11</v>
      </c>
      <c r="P1483" t="s">
        <v>12</v>
      </c>
      <c r="Q1483" t="s">
        <v>247</v>
      </c>
      <c r="R1483">
        <v>40</v>
      </c>
    </row>
    <row r="1484" spans="1:18" x14ac:dyDescent="0.35">
      <c r="A1484" t="s">
        <v>888</v>
      </c>
      <c r="B1484" t="s">
        <v>7168</v>
      </c>
      <c r="C1484">
        <v>23.31</v>
      </c>
      <c r="D1484">
        <v>8.27</v>
      </c>
      <c r="E1484" t="s">
        <v>2380</v>
      </c>
      <c r="F1484" t="s">
        <v>2380</v>
      </c>
      <c r="G1484" t="s">
        <v>2380</v>
      </c>
      <c r="H1484">
        <v>0</v>
      </c>
      <c r="I1484" t="s">
        <v>2380</v>
      </c>
      <c r="J1484" t="s">
        <v>8354</v>
      </c>
      <c r="K1484" t="s">
        <v>8363</v>
      </c>
      <c r="L1484" t="s">
        <v>9723</v>
      </c>
      <c r="M1484">
        <v>2</v>
      </c>
      <c r="N1484">
        <v>7054.41</v>
      </c>
      <c r="O1484" t="s">
        <v>11</v>
      </c>
      <c r="P1484" t="s">
        <v>11</v>
      </c>
      <c r="Q1484" t="s">
        <v>13</v>
      </c>
      <c r="R1484">
        <v>44</v>
      </c>
    </row>
    <row r="1485" spans="1:18" x14ac:dyDescent="0.35">
      <c r="A1485" t="s">
        <v>887</v>
      </c>
      <c r="B1485" t="s">
        <v>4856</v>
      </c>
      <c r="C1485">
        <v>29</v>
      </c>
      <c r="D1485">
        <v>4.5599999999999996</v>
      </c>
      <c r="E1485" t="s">
        <v>2380</v>
      </c>
      <c r="F1485" t="s">
        <v>2380</v>
      </c>
      <c r="G1485" t="s">
        <v>2380</v>
      </c>
      <c r="H1485">
        <v>0</v>
      </c>
      <c r="I1485" t="s">
        <v>2380</v>
      </c>
      <c r="J1485" t="s">
        <v>8353</v>
      </c>
      <c r="K1485" t="s">
        <v>8369</v>
      </c>
      <c r="L1485" t="s">
        <v>9724</v>
      </c>
      <c r="M1485">
        <v>1</v>
      </c>
      <c r="N1485">
        <v>7050.64</v>
      </c>
      <c r="O1485" t="s">
        <v>11</v>
      </c>
      <c r="P1485" t="s">
        <v>12</v>
      </c>
      <c r="Q1485" t="s">
        <v>42</v>
      </c>
      <c r="R1485">
        <v>42</v>
      </c>
    </row>
    <row r="1486" spans="1:18" x14ac:dyDescent="0.35">
      <c r="A1486" t="s">
        <v>886</v>
      </c>
      <c r="B1486" t="s">
        <v>6249</v>
      </c>
      <c r="C1486">
        <v>32.869999999999997</v>
      </c>
      <c r="D1486">
        <v>5.33</v>
      </c>
      <c r="E1486" t="s">
        <v>2380</v>
      </c>
      <c r="F1486" t="s">
        <v>2380</v>
      </c>
      <c r="G1486" t="s">
        <v>2380</v>
      </c>
      <c r="H1486">
        <v>0</v>
      </c>
      <c r="I1486" t="s">
        <v>2380</v>
      </c>
      <c r="J1486" t="s">
        <v>8352</v>
      </c>
      <c r="K1486" t="s">
        <v>8369</v>
      </c>
      <c r="L1486" t="s">
        <v>9725</v>
      </c>
      <c r="M1486">
        <v>0</v>
      </c>
      <c r="N1486">
        <v>7050.02</v>
      </c>
      <c r="O1486" t="s">
        <v>11</v>
      </c>
      <c r="P1486" t="s">
        <v>16</v>
      </c>
      <c r="Q1486" t="s">
        <v>247</v>
      </c>
      <c r="R1486">
        <v>42</v>
      </c>
    </row>
    <row r="1487" spans="1:18" x14ac:dyDescent="0.35">
      <c r="A1487" t="s">
        <v>885</v>
      </c>
      <c r="B1487" t="s">
        <v>7172</v>
      </c>
      <c r="C1487">
        <v>26.18</v>
      </c>
      <c r="D1487">
        <v>5.63</v>
      </c>
      <c r="E1487" t="s">
        <v>2380</v>
      </c>
      <c r="F1487" t="s">
        <v>2380</v>
      </c>
      <c r="G1487" t="s">
        <v>2380</v>
      </c>
      <c r="H1487">
        <v>0</v>
      </c>
      <c r="I1487" t="s">
        <v>2380</v>
      </c>
      <c r="J1487" t="s">
        <v>8353</v>
      </c>
      <c r="K1487" t="s">
        <v>8369</v>
      </c>
      <c r="L1487" t="s">
        <v>9726</v>
      </c>
      <c r="M1487">
        <v>1</v>
      </c>
      <c r="N1487">
        <v>7046.72</v>
      </c>
      <c r="O1487" t="s">
        <v>11</v>
      </c>
      <c r="P1487" t="s">
        <v>12</v>
      </c>
      <c r="Q1487" t="s">
        <v>13</v>
      </c>
      <c r="R1487">
        <v>42</v>
      </c>
    </row>
    <row r="1488" spans="1:18" x14ac:dyDescent="0.35">
      <c r="A1488" t="s">
        <v>884</v>
      </c>
      <c r="B1488" t="s">
        <v>7174</v>
      </c>
      <c r="C1488">
        <v>25.3</v>
      </c>
      <c r="D1488">
        <v>5.12</v>
      </c>
      <c r="E1488" t="s">
        <v>2380</v>
      </c>
      <c r="F1488" t="s">
        <v>2380</v>
      </c>
      <c r="G1488" t="s">
        <v>2380</v>
      </c>
      <c r="H1488">
        <v>0</v>
      </c>
      <c r="I1488" t="s">
        <v>2380</v>
      </c>
      <c r="J1488" t="s">
        <v>8353</v>
      </c>
      <c r="K1488" t="s">
        <v>8369</v>
      </c>
      <c r="L1488" t="s">
        <v>9727</v>
      </c>
      <c r="M1488">
        <v>1</v>
      </c>
      <c r="N1488">
        <v>7045.5</v>
      </c>
      <c r="O1488" t="s">
        <v>11</v>
      </c>
      <c r="P1488" t="s">
        <v>16</v>
      </c>
      <c r="Q1488" t="s">
        <v>42</v>
      </c>
      <c r="R1488">
        <v>42</v>
      </c>
    </row>
    <row r="1489" spans="1:18" x14ac:dyDescent="0.35">
      <c r="A1489" t="s">
        <v>883</v>
      </c>
      <c r="B1489" t="s">
        <v>7175</v>
      </c>
      <c r="C1489">
        <v>36.94</v>
      </c>
      <c r="D1489">
        <v>5.15</v>
      </c>
      <c r="E1489" t="s">
        <v>2383</v>
      </c>
      <c r="F1489" t="s">
        <v>2380</v>
      </c>
      <c r="G1489" t="s">
        <v>2380</v>
      </c>
      <c r="H1489">
        <v>1</v>
      </c>
      <c r="I1489" t="s">
        <v>2380</v>
      </c>
      <c r="J1489" t="s">
        <v>8352</v>
      </c>
      <c r="K1489" t="s">
        <v>8369</v>
      </c>
      <c r="L1489" t="s">
        <v>9728</v>
      </c>
      <c r="M1489">
        <v>0</v>
      </c>
      <c r="N1489">
        <v>7042.11</v>
      </c>
      <c r="O1489" t="s">
        <v>11</v>
      </c>
      <c r="P1489" t="s">
        <v>12</v>
      </c>
      <c r="Q1489" t="s">
        <v>23</v>
      </c>
      <c r="R1489">
        <v>27</v>
      </c>
    </row>
    <row r="1490" spans="1:18" x14ac:dyDescent="0.35">
      <c r="A1490" t="s">
        <v>882</v>
      </c>
      <c r="B1490" t="s">
        <v>7177</v>
      </c>
      <c r="C1490">
        <v>22.86</v>
      </c>
      <c r="D1490">
        <v>7.5</v>
      </c>
      <c r="E1490" t="s">
        <v>2380</v>
      </c>
      <c r="F1490" t="s">
        <v>2380</v>
      </c>
      <c r="G1490" t="s">
        <v>2380</v>
      </c>
      <c r="H1490">
        <v>0</v>
      </c>
      <c r="I1490" t="s">
        <v>2380</v>
      </c>
      <c r="J1490" t="s">
        <v>8354</v>
      </c>
      <c r="K1490" t="s">
        <v>8363</v>
      </c>
      <c r="L1490" t="s">
        <v>9729</v>
      </c>
      <c r="M1490">
        <v>2</v>
      </c>
      <c r="N1490">
        <v>7033.08</v>
      </c>
      <c r="O1490" t="s">
        <v>11</v>
      </c>
      <c r="P1490" t="s">
        <v>11</v>
      </c>
      <c r="Q1490" t="s">
        <v>13</v>
      </c>
      <c r="R1490">
        <v>45</v>
      </c>
    </row>
    <row r="1491" spans="1:18" x14ac:dyDescent="0.35">
      <c r="A1491" t="s">
        <v>881</v>
      </c>
      <c r="B1491" t="s">
        <v>7179</v>
      </c>
      <c r="C1491">
        <v>18.760000000000002</v>
      </c>
      <c r="D1491">
        <v>4.88</v>
      </c>
      <c r="E1491" t="s">
        <v>2383</v>
      </c>
      <c r="F1491" t="s">
        <v>2380</v>
      </c>
      <c r="G1491" t="s">
        <v>2383</v>
      </c>
      <c r="H1491">
        <v>1</v>
      </c>
      <c r="I1491" t="s">
        <v>2380</v>
      </c>
      <c r="J1491" t="s">
        <v>8354</v>
      </c>
      <c r="K1491" t="s">
        <v>8369</v>
      </c>
      <c r="L1491" t="s">
        <v>9730</v>
      </c>
      <c r="M1491">
        <v>0</v>
      </c>
      <c r="N1491">
        <v>7003.1</v>
      </c>
      <c r="O1491" t="s">
        <v>11</v>
      </c>
      <c r="P1491" t="s">
        <v>12</v>
      </c>
      <c r="Q1491" t="s">
        <v>13</v>
      </c>
      <c r="R1491">
        <v>53</v>
      </c>
    </row>
    <row r="1492" spans="1:18" x14ac:dyDescent="0.35">
      <c r="A1492" t="s">
        <v>880</v>
      </c>
      <c r="B1492" t="s">
        <v>7181</v>
      </c>
      <c r="C1492">
        <v>24.36</v>
      </c>
      <c r="D1492">
        <v>5.57</v>
      </c>
      <c r="E1492" t="s">
        <v>2380</v>
      </c>
      <c r="F1492" t="s">
        <v>2380</v>
      </c>
      <c r="G1492" t="s">
        <v>2380</v>
      </c>
      <c r="H1492">
        <v>0</v>
      </c>
      <c r="I1492" t="s">
        <v>2380</v>
      </c>
      <c r="J1492" t="s">
        <v>8354</v>
      </c>
      <c r="K1492" t="s">
        <v>8369</v>
      </c>
      <c r="L1492" t="s">
        <v>9731</v>
      </c>
      <c r="M1492">
        <v>3</v>
      </c>
      <c r="N1492">
        <v>6989.95</v>
      </c>
      <c r="O1492" t="s">
        <v>11</v>
      </c>
      <c r="P1492" t="s">
        <v>16</v>
      </c>
      <c r="Q1492" t="s">
        <v>13</v>
      </c>
      <c r="R1492">
        <v>40</v>
      </c>
    </row>
    <row r="1493" spans="1:18" x14ac:dyDescent="0.35">
      <c r="A1493" t="s">
        <v>879</v>
      </c>
      <c r="B1493" t="s">
        <v>7183</v>
      </c>
      <c r="C1493">
        <v>32.299999999999997</v>
      </c>
      <c r="D1493">
        <v>5.31</v>
      </c>
      <c r="E1493" t="s">
        <v>2380</v>
      </c>
      <c r="F1493" t="s">
        <v>2380</v>
      </c>
      <c r="G1493" t="s">
        <v>2380</v>
      </c>
      <c r="H1493">
        <v>0</v>
      </c>
      <c r="I1493" t="s">
        <v>2380</v>
      </c>
      <c r="J1493" t="s">
        <v>8352</v>
      </c>
      <c r="K1493" t="s">
        <v>8369</v>
      </c>
      <c r="L1493" t="s">
        <v>9732</v>
      </c>
      <c r="M1493">
        <v>2</v>
      </c>
      <c r="N1493">
        <v>6986.7</v>
      </c>
      <c r="O1493" t="s">
        <v>12</v>
      </c>
      <c r="P1493" t="s">
        <v>16</v>
      </c>
      <c r="Q1493" t="s">
        <v>23</v>
      </c>
      <c r="R1493">
        <v>40</v>
      </c>
    </row>
    <row r="1494" spans="1:18" x14ac:dyDescent="0.35">
      <c r="A1494" t="s">
        <v>878</v>
      </c>
      <c r="B1494" t="s">
        <v>7185</v>
      </c>
      <c r="C1494">
        <v>22.704999999999998</v>
      </c>
      <c r="D1494">
        <v>4.57</v>
      </c>
      <c r="E1494" t="s">
        <v>2383</v>
      </c>
      <c r="F1494" t="s">
        <v>2380</v>
      </c>
      <c r="G1494" t="s">
        <v>2380</v>
      </c>
      <c r="H1494">
        <v>0</v>
      </c>
      <c r="I1494" t="s">
        <v>2380</v>
      </c>
      <c r="J1494" t="s">
        <v>8354</v>
      </c>
      <c r="K1494" t="s">
        <v>8369</v>
      </c>
      <c r="L1494" t="s">
        <v>9733</v>
      </c>
      <c r="M1494">
        <v>3</v>
      </c>
      <c r="N1494">
        <v>6985.51</v>
      </c>
      <c r="O1494" t="s">
        <v>11</v>
      </c>
      <c r="P1494" t="s">
        <v>11</v>
      </c>
      <c r="Q1494" t="s">
        <v>166</v>
      </c>
      <c r="R1494">
        <v>37</v>
      </c>
    </row>
    <row r="1495" spans="1:18" x14ac:dyDescent="0.35">
      <c r="A1495" t="s">
        <v>877</v>
      </c>
      <c r="B1495" t="s">
        <v>6881</v>
      </c>
      <c r="C1495">
        <v>21.79</v>
      </c>
      <c r="D1495">
        <v>8.6999999999999993</v>
      </c>
      <c r="E1495" t="s">
        <v>2383</v>
      </c>
      <c r="F1495" t="s">
        <v>2380</v>
      </c>
      <c r="G1495" t="s">
        <v>2380</v>
      </c>
      <c r="H1495">
        <v>1</v>
      </c>
      <c r="I1495" t="s">
        <v>2380</v>
      </c>
      <c r="J1495" t="s">
        <v>8354</v>
      </c>
      <c r="K1495" t="s">
        <v>8363</v>
      </c>
      <c r="L1495" t="s">
        <v>9734</v>
      </c>
      <c r="M1495">
        <v>1</v>
      </c>
      <c r="N1495">
        <v>6965.21</v>
      </c>
      <c r="O1495" t="s">
        <v>11</v>
      </c>
      <c r="P1495" t="s">
        <v>12</v>
      </c>
      <c r="Q1495" t="s">
        <v>13</v>
      </c>
      <c r="R1495">
        <v>48</v>
      </c>
    </row>
    <row r="1496" spans="1:18" x14ac:dyDescent="0.35">
      <c r="A1496" t="s">
        <v>876</v>
      </c>
      <c r="B1496" t="s">
        <v>7188</v>
      </c>
      <c r="C1496">
        <v>24.52</v>
      </c>
      <c r="D1496">
        <v>4.76</v>
      </c>
      <c r="E1496" t="s">
        <v>2380</v>
      </c>
      <c r="F1496" t="s">
        <v>2380</v>
      </c>
      <c r="G1496" t="s">
        <v>2380</v>
      </c>
      <c r="H1496">
        <v>0</v>
      </c>
      <c r="I1496" t="s">
        <v>2380</v>
      </c>
      <c r="J1496" t="s">
        <v>8354</v>
      </c>
      <c r="K1496" t="s">
        <v>8369</v>
      </c>
      <c r="L1496" t="s">
        <v>9735</v>
      </c>
      <c r="M1496">
        <v>2</v>
      </c>
      <c r="N1496">
        <v>6951.12</v>
      </c>
      <c r="O1496" t="s">
        <v>11</v>
      </c>
      <c r="P1496" t="s">
        <v>11</v>
      </c>
      <c r="Q1496" t="s">
        <v>13</v>
      </c>
      <c r="R1496">
        <v>42</v>
      </c>
    </row>
    <row r="1497" spans="1:18" x14ac:dyDescent="0.35">
      <c r="A1497" t="s">
        <v>875</v>
      </c>
      <c r="B1497" t="s">
        <v>7190</v>
      </c>
      <c r="C1497">
        <v>39.520000000000003</v>
      </c>
      <c r="D1497">
        <v>11.81</v>
      </c>
      <c r="E1497" t="s">
        <v>2380</v>
      </c>
      <c r="F1497" t="s">
        <v>2380</v>
      </c>
      <c r="G1497" t="s">
        <v>2380</v>
      </c>
      <c r="H1497">
        <v>0</v>
      </c>
      <c r="I1497" t="s">
        <v>2380</v>
      </c>
      <c r="J1497" t="s">
        <v>8352</v>
      </c>
      <c r="K1497" t="s">
        <v>8363</v>
      </c>
      <c r="L1497" t="s">
        <v>9736</v>
      </c>
      <c r="M1497">
        <v>0</v>
      </c>
      <c r="N1497">
        <v>6948.7</v>
      </c>
      <c r="O1497" t="s">
        <v>16</v>
      </c>
      <c r="P1497" t="s">
        <v>11</v>
      </c>
      <c r="Q1497" t="s">
        <v>23</v>
      </c>
      <c r="R1497">
        <v>44</v>
      </c>
    </row>
    <row r="1498" spans="1:18" x14ac:dyDescent="0.35">
      <c r="A1498" t="s">
        <v>874</v>
      </c>
      <c r="B1498" t="s">
        <v>7192</v>
      </c>
      <c r="C1498">
        <v>24.49</v>
      </c>
      <c r="D1498">
        <v>4.67</v>
      </c>
      <c r="E1498" t="s">
        <v>2380</v>
      </c>
      <c r="F1498" t="s">
        <v>2380</v>
      </c>
      <c r="G1498" t="s">
        <v>2380</v>
      </c>
      <c r="H1498">
        <v>0</v>
      </c>
      <c r="I1498" t="s">
        <v>2380</v>
      </c>
      <c r="J1498" t="s">
        <v>8354</v>
      </c>
      <c r="K1498" t="s">
        <v>8369</v>
      </c>
      <c r="L1498" t="s">
        <v>9488</v>
      </c>
      <c r="M1498">
        <v>2</v>
      </c>
      <c r="N1498">
        <v>6940.94</v>
      </c>
      <c r="O1498" t="s">
        <v>11</v>
      </c>
      <c r="P1498" t="s">
        <v>12</v>
      </c>
      <c r="Q1498" t="s">
        <v>13</v>
      </c>
      <c r="R1498">
        <v>42</v>
      </c>
    </row>
    <row r="1499" spans="1:18" x14ac:dyDescent="0.35">
      <c r="A1499" t="s">
        <v>873</v>
      </c>
      <c r="B1499" t="s">
        <v>4929</v>
      </c>
      <c r="C1499">
        <v>26.315000000000001</v>
      </c>
      <c r="D1499">
        <v>6.02</v>
      </c>
      <c r="E1499" t="s">
        <v>2380</v>
      </c>
      <c r="F1499" t="s">
        <v>2380</v>
      </c>
      <c r="G1499" t="s">
        <v>2380</v>
      </c>
      <c r="H1499">
        <v>0</v>
      </c>
      <c r="I1499" t="s">
        <v>2380</v>
      </c>
      <c r="J1499" t="s">
        <v>8353</v>
      </c>
      <c r="K1499" t="s">
        <v>8365</v>
      </c>
      <c r="L1499" t="s">
        <v>9737</v>
      </c>
      <c r="M1499">
        <v>1</v>
      </c>
      <c r="N1499">
        <v>6940.91</v>
      </c>
      <c r="O1499" t="s">
        <v>11</v>
      </c>
      <c r="P1499" t="s">
        <v>11</v>
      </c>
      <c r="Q1499" t="s">
        <v>23</v>
      </c>
      <c r="R1499">
        <v>42</v>
      </c>
    </row>
    <row r="1500" spans="1:18" x14ac:dyDescent="0.35">
      <c r="A1500" t="s">
        <v>872</v>
      </c>
      <c r="B1500" t="s">
        <v>7195</v>
      </c>
      <c r="C1500">
        <v>22.58</v>
      </c>
      <c r="D1500">
        <v>7.46</v>
      </c>
      <c r="E1500" t="s">
        <v>2380</v>
      </c>
      <c r="F1500" t="s">
        <v>2380</v>
      </c>
      <c r="G1500" t="s">
        <v>2380</v>
      </c>
      <c r="H1500">
        <v>0</v>
      </c>
      <c r="I1500" t="s">
        <v>2380</v>
      </c>
      <c r="J1500" t="s">
        <v>8354</v>
      </c>
      <c r="K1500" t="s">
        <v>8363</v>
      </c>
      <c r="L1500" t="s">
        <v>8701</v>
      </c>
      <c r="M1500">
        <v>2</v>
      </c>
      <c r="N1500">
        <v>6938.11</v>
      </c>
      <c r="O1500" t="s">
        <v>11</v>
      </c>
      <c r="P1500" t="s">
        <v>11</v>
      </c>
      <c r="Q1500" t="s">
        <v>13</v>
      </c>
      <c r="R1500">
        <v>44</v>
      </c>
    </row>
    <row r="1501" spans="1:18" x14ac:dyDescent="0.35">
      <c r="A1501" t="s">
        <v>871</v>
      </c>
      <c r="B1501" t="s">
        <v>5923</v>
      </c>
      <c r="C1501">
        <v>19.475000000000001</v>
      </c>
      <c r="D1501">
        <v>4.74</v>
      </c>
      <c r="E1501" t="s">
        <v>2380</v>
      </c>
      <c r="F1501" t="s">
        <v>2380</v>
      </c>
      <c r="G1501" t="s">
        <v>2380</v>
      </c>
      <c r="H1501">
        <v>1</v>
      </c>
      <c r="I1501" t="s">
        <v>2380</v>
      </c>
      <c r="J1501" t="s">
        <v>8354</v>
      </c>
      <c r="K1501" t="s">
        <v>8369</v>
      </c>
      <c r="L1501" t="s">
        <v>9738</v>
      </c>
      <c r="M1501">
        <v>2</v>
      </c>
      <c r="N1501">
        <v>6933.24</v>
      </c>
      <c r="O1501" t="s">
        <v>11</v>
      </c>
      <c r="P1501" t="s">
        <v>12</v>
      </c>
      <c r="Q1501" t="s">
        <v>23</v>
      </c>
      <c r="R1501">
        <v>38</v>
      </c>
    </row>
    <row r="1502" spans="1:18" x14ac:dyDescent="0.35">
      <c r="A1502" t="s">
        <v>870</v>
      </c>
      <c r="B1502" t="s">
        <v>7198</v>
      </c>
      <c r="C1502">
        <v>26.33</v>
      </c>
      <c r="D1502">
        <v>4.79</v>
      </c>
      <c r="E1502" t="s">
        <v>2380</v>
      </c>
      <c r="F1502" t="s">
        <v>2380</v>
      </c>
      <c r="G1502" t="s">
        <v>2380</v>
      </c>
      <c r="H1502">
        <v>0</v>
      </c>
      <c r="I1502" t="s">
        <v>2380</v>
      </c>
      <c r="J1502" t="s">
        <v>8353</v>
      </c>
      <c r="K1502" t="s">
        <v>8369</v>
      </c>
      <c r="L1502" t="s">
        <v>9739</v>
      </c>
      <c r="M1502">
        <v>3</v>
      </c>
      <c r="N1502">
        <v>6895.19</v>
      </c>
      <c r="O1502" t="s">
        <v>11</v>
      </c>
      <c r="P1502" t="s">
        <v>12</v>
      </c>
      <c r="Q1502" t="s">
        <v>247</v>
      </c>
      <c r="R1502">
        <v>33</v>
      </c>
    </row>
    <row r="1503" spans="1:18" x14ac:dyDescent="0.35">
      <c r="A1503" t="s">
        <v>869</v>
      </c>
      <c r="B1503" t="s">
        <v>5897</v>
      </c>
      <c r="C1503">
        <v>17.29</v>
      </c>
      <c r="D1503">
        <v>5.35</v>
      </c>
      <c r="E1503" t="s">
        <v>2383</v>
      </c>
      <c r="F1503" t="s">
        <v>2380</v>
      </c>
      <c r="G1503" t="s">
        <v>2380</v>
      </c>
      <c r="H1503">
        <v>0</v>
      </c>
      <c r="I1503" t="s">
        <v>2380</v>
      </c>
      <c r="J1503" t="s">
        <v>8355</v>
      </c>
      <c r="K1503" t="s">
        <v>8369</v>
      </c>
      <c r="L1503" t="s">
        <v>9740</v>
      </c>
      <c r="M1503">
        <v>2</v>
      </c>
      <c r="N1503">
        <v>6877.98</v>
      </c>
      <c r="O1503" t="s">
        <v>11</v>
      </c>
      <c r="P1503" t="s">
        <v>16</v>
      </c>
      <c r="Q1503" t="s">
        <v>247</v>
      </c>
      <c r="R1503">
        <v>37</v>
      </c>
    </row>
    <row r="1504" spans="1:18" x14ac:dyDescent="0.35">
      <c r="A1504" t="s">
        <v>868</v>
      </c>
      <c r="B1504" t="s">
        <v>7201</v>
      </c>
      <c r="C1504">
        <v>42.88</v>
      </c>
      <c r="D1504">
        <v>4.87</v>
      </c>
      <c r="E1504" t="s">
        <v>2380</v>
      </c>
      <c r="F1504" t="s">
        <v>2382</v>
      </c>
      <c r="G1504" t="s">
        <v>2380</v>
      </c>
      <c r="H1504">
        <v>1</v>
      </c>
      <c r="I1504" t="s">
        <v>2380</v>
      </c>
      <c r="J1504" t="s">
        <v>8352</v>
      </c>
      <c r="K1504" t="s">
        <v>8369</v>
      </c>
      <c r="L1504" t="s">
        <v>9741</v>
      </c>
      <c r="M1504">
        <v>0</v>
      </c>
      <c r="N1504">
        <v>6876.53</v>
      </c>
      <c r="O1504" t="s">
        <v>11</v>
      </c>
      <c r="P1504" t="s">
        <v>16</v>
      </c>
      <c r="Q1504" t="s">
        <v>23</v>
      </c>
      <c r="R1504">
        <v>18</v>
      </c>
    </row>
    <row r="1505" spans="1:18" x14ac:dyDescent="0.35">
      <c r="A1505" t="s">
        <v>867</v>
      </c>
      <c r="B1505" t="s">
        <v>7202</v>
      </c>
      <c r="C1505">
        <v>32.200000000000003</v>
      </c>
      <c r="D1505">
        <v>10.09</v>
      </c>
      <c r="E1505" t="s">
        <v>2383</v>
      </c>
      <c r="F1505" t="s">
        <v>2380</v>
      </c>
      <c r="G1505" t="s">
        <v>2380</v>
      </c>
      <c r="H1505">
        <v>0</v>
      </c>
      <c r="I1505" t="s">
        <v>2380</v>
      </c>
      <c r="J1505" t="s">
        <v>8352</v>
      </c>
      <c r="K1505" t="s">
        <v>8363</v>
      </c>
      <c r="L1505" t="s">
        <v>9742</v>
      </c>
      <c r="M1505">
        <v>2</v>
      </c>
      <c r="N1505">
        <v>6875.96</v>
      </c>
      <c r="O1505" t="s">
        <v>11</v>
      </c>
      <c r="P1505" t="s">
        <v>11</v>
      </c>
      <c r="Q1505" t="s">
        <v>42</v>
      </c>
      <c r="R1505">
        <v>41</v>
      </c>
    </row>
    <row r="1506" spans="1:18" x14ac:dyDescent="0.35">
      <c r="A1506" t="s">
        <v>866</v>
      </c>
      <c r="B1506" t="s">
        <v>7204</v>
      </c>
      <c r="C1506">
        <v>18.75</v>
      </c>
      <c r="D1506">
        <v>5.47</v>
      </c>
      <c r="E1506" t="s">
        <v>2383</v>
      </c>
      <c r="F1506" t="s">
        <v>2380</v>
      </c>
      <c r="G1506" t="s">
        <v>2383</v>
      </c>
      <c r="H1506">
        <v>1</v>
      </c>
      <c r="I1506" t="s">
        <v>2380</v>
      </c>
      <c r="J1506" t="s">
        <v>8354</v>
      </c>
      <c r="K1506" t="s">
        <v>8369</v>
      </c>
      <c r="L1506" t="s">
        <v>9081</v>
      </c>
      <c r="M1506">
        <v>0</v>
      </c>
      <c r="N1506">
        <v>6868.39</v>
      </c>
      <c r="O1506" t="s">
        <v>11</v>
      </c>
      <c r="P1506" t="s">
        <v>11</v>
      </c>
      <c r="Q1506" t="s">
        <v>13</v>
      </c>
      <c r="R1506">
        <v>53</v>
      </c>
    </row>
    <row r="1507" spans="1:18" x14ac:dyDescent="0.35">
      <c r="A1507" t="s">
        <v>865</v>
      </c>
      <c r="B1507" t="s">
        <v>7206</v>
      </c>
      <c r="C1507">
        <v>22.36</v>
      </c>
      <c r="D1507">
        <v>8.6</v>
      </c>
      <c r="E1507" t="s">
        <v>2380</v>
      </c>
      <c r="F1507" t="s">
        <v>2380</v>
      </c>
      <c r="G1507" t="s">
        <v>2380</v>
      </c>
      <c r="H1507">
        <v>0</v>
      </c>
      <c r="I1507" t="s">
        <v>2380</v>
      </c>
      <c r="J1507" t="s">
        <v>8354</v>
      </c>
      <c r="K1507" t="s">
        <v>8363</v>
      </c>
      <c r="L1507" t="s">
        <v>8488</v>
      </c>
      <c r="M1507">
        <v>2</v>
      </c>
      <c r="N1507">
        <v>6863.49</v>
      </c>
      <c r="O1507" t="s">
        <v>11</v>
      </c>
      <c r="P1507" t="s">
        <v>16</v>
      </c>
      <c r="Q1507" t="s">
        <v>13</v>
      </c>
      <c r="R1507">
        <v>44</v>
      </c>
    </row>
    <row r="1508" spans="1:18" x14ac:dyDescent="0.35">
      <c r="A1508" t="s">
        <v>864</v>
      </c>
      <c r="B1508" t="s">
        <v>7032</v>
      </c>
      <c r="C1508">
        <v>23.94</v>
      </c>
      <c r="D1508">
        <v>10.74</v>
      </c>
      <c r="E1508" t="s">
        <v>2383</v>
      </c>
      <c r="F1508" t="s">
        <v>2380</v>
      </c>
      <c r="G1508" t="s">
        <v>2380</v>
      </c>
      <c r="H1508">
        <v>0</v>
      </c>
      <c r="I1508" t="s">
        <v>2380</v>
      </c>
      <c r="J1508" t="s">
        <v>8354</v>
      </c>
      <c r="K1508" t="s">
        <v>8363</v>
      </c>
      <c r="L1508" t="s">
        <v>9743</v>
      </c>
      <c r="M1508">
        <v>1</v>
      </c>
      <c r="N1508">
        <v>6858.48</v>
      </c>
      <c r="O1508" t="s">
        <v>11</v>
      </c>
      <c r="P1508" t="s">
        <v>11</v>
      </c>
      <c r="Q1508" t="s">
        <v>166</v>
      </c>
      <c r="R1508">
        <v>41</v>
      </c>
    </row>
    <row r="1509" spans="1:18" x14ac:dyDescent="0.35">
      <c r="A1509" t="s">
        <v>863</v>
      </c>
      <c r="B1509" t="s">
        <v>7208</v>
      </c>
      <c r="C1509">
        <v>30.1</v>
      </c>
      <c r="D1509">
        <v>4.3899999999999997</v>
      </c>
      <c r="E1509" t="s">
        <v>2380</v>
      </c>
      <c r="F1509" t="s">
        <v>2380</v>
      </c>
      <c r="G1509" t="s">
        <v>2383</v>
      </c>
      <c r="H1509">
        <v>1</v>
      </c>
      <c r="I1509" t="s">
        <v>2380</v>
      </c>
      <c r="J1509" t="s">
        <v>8352</v>
      </c>
      <c r="K1509" t="s">
        <v>8369</v>
      </c>
      <c r="L1509" t="s">
        <v>8564</v>
      </c>
      <c r="M1509">
        <v>1</v>
      </c>
      <c r="N1509">
        <v>6849.03</v>
      </c>
      <c r="O1509" t="s">
        <v>11</v>
      </c>
      <c r="P1509" t="s">
        <v>11</v>
      </c>
      <c r="Q1509" t="s">
        <v>42</v>
      </c>
      <c r="R1509">
        <v>43</v>
      </c>
    </row>
    <row r="1510" spans="1:18" x14ac:dyDescent="0.35">
      <c r="A1510" t="s">
        <v>862</v>
      </c>
      <c r="B1510" t="s">
        <v>5102</v>
      </c>
      <c r="C1510">
        <v>21.93</v>
      </c>
      <c r="D1510">
        <v>6.3</v>
      </c>
      <c r="E1510" t="s">
        <v>2380</v>
      </c>
      <c r="F1510" t="s">
        <v>2380</v>
      </c>
      <c r="G1510" t="s">
        <v>2380</v>
      </c>
      <c r="H1510">
        <v>0</v>
      </c>
      <c r="I1510" t="s">
        <v>2380</v>
      </c>
      <c r="J1510" t="s">
        <v>8354</v>
      </c>
      <c r="K1510" t="s">
        <v>8365</v>
      </c>
      <c r="L1510" t="s">
        <v>9744</v>
      </c>
      <c r="M1510">
        <v>2</v>
      </c>
      <c r="N1510">
        <v>6843.17</v>
      </c>
      <c r="O1510" t="s">
        <v>11</v>
      </c>
      <c r="P1510" t="s">
        <v>16</v>
      </c>
      <c r="Q1510" t="s">
        <v>13</v>
      </c>
      <c r="R1510">
        <v>45</v>
      </c>
    </row>
    <row r="1511" spans="1:18" x14ac:dyDescent="0.35">
      <c r="A1511" t="s">
        <v>861</v>
      </c>
      <c r="B1511" t="s">
        <v>7210</v>
      </c>
      <c r="C1511">
        <v>39.75</v>
      </c>
      <c r="D1511">
        <v>5.41</v>
      </c>
      <c r="E1511" t="s">
        <v>2380</v>
      </c>
      <c r="F1511" t="s">
        <v>2382</v>
      </c>
      <c r="G1511" t="s">
        <v>2380</v>
      </c>
      <c r="H1511">
        <v>1</v>
      </c>
      <c r="I1511" t="s">
        <v>2380</v>
      </c>
      <c r="J1511" t="s">
        <v>8352</v>
      </c>
      <c r="K1511" t="s">
        <v>8369</v>
      </c>
      <c r="L1511" t="s">
        <v>9745</v>
      </c>
      <c r="M1511">
        <v>0</v>
      </c>
      <c r="N1511">
        <v>6842.28</v>
      </c>
      <c r="O1511" t="s">
        <v>11</v>
      </c>
      <c r="P1511" t="s">
        <v>16</v>
      </c>
      <c r="Q1511" t="s">
        <v>23</v>
      </c>
      <c r="R1511">
        <v>22</v>
      </c>
    </row>
    <row r="1512" spans="1:18" x14ac:dyDescent="0.35">
      <c r="A1512" t="s">
        <v>860</v>
      </c>
      <c r="B1512" t="s">
        <v>5035</v>
      </c>
      <c r="C1512">
        <v>26.03</v>
      </c>
      <c r="D1512">
        <v>4.47</v>
      </c>
      <c r="E1512" t="s">
        <v>2380</v>
      </c>
      <c r="F1512" t="s">
        <v>2380</v>
      </c>
      <c r="G1512" t="s">
        <v>2383</v>
      </c>
      <c r="H1512">
        <v>1</v>
      </c>
      <c r="I1512" t="s">
        <v>2380</v>
      </c>
      <c r="J1512" t="s">
        <v>8353</v>
      </c>
      <c r="K1512" t="s">
        <v>8369</v>
      </c>
      <c r="L1512" t="s">
        <v>9746</v>
      </c>
      <c r="M1512">
        <v>0</v>
      </c>
      <c r="N1512">
        <v>6837.37</v>
      </c>
      <c r="O1512" t="s">
        <v>12</v>
      </c>
      <c r="P1512" t="s">
        <v>16</v>
      </c>
      <c r="Q1512" t="s">
        <v>168</v>
      </c>
      <c r="R1512">
        <v>43</v>
      </c>
    </row>
    <row r="1513" spans="1:18" x14ac:dyDescent="0.35">
      <c r="A1513" t="s">
        <v>859</v>
      </c>
      <c r="B1513" t="s">
        <v>7213</v>
      </c>
      <c r="C1513">
        <v>34.51</v>
      </c>
      <c r="D1513">
        <v>6.26</v>
      </c>
      <c r="E1513" t="s">
        <v>2380</v>
      </c>
      <c r="F1513" t="s">
        <v>2380</v>
      </c>
      <c r="G1513" t="s">
        <v>2380</v>
      </c>
      <c r="H1513">
        <v>0</v>
      </c>
      <c r="I1513" t="s">
        <v>2380</v>
      </c>
      <c r="J1513" t="s">
        <v>8352</v>
      </c>
      <c r="K1513" t="s">
        <v>8365</v>
      </c>
      <c r="L1513" t="s">
        <v>9747</v>
      </c>
      <c r="M1513">
        <v>0</v>
      </c>
      <c r="N1513">
        <v>6827.69</v>
      </c>
      <c r="O1513" t="s">
        <v>11</v>
      </c>
      <c r="P1513" t="s">
        <v>11</v>
      </c>
      <c r="Q1513" t="s">
        <v>300</v>
      </c>
      <c r="R1513">
        <v>28</v>
      </c>
    </row>
    <row r="1514" spans="1:18" x14ac:dyDescent="0.35">
      <c r="A1514" t="s">
        <v>858</v>
      </c>
      <c r="B1514" t="s">
        <v>7215</v>
      </c>
      <c r="C1514">
        <v>19.32</v>
      </c>
      <c r="D1514">
        <v>11.58</v>
      </c>
      <c r="E1514" t="s">
        <v>2383</v>
      </c>
      <c r="F1514" t="s">
        <v>2380</v>
      </c>
      <c r="G1514" t="s">
        <v>2380</v>
      </c>
      <c r="H1514">
        <v>1</v>
      </c>
      <c r="I1514" t="s">
        <v>2380</v>
      </c>
      <c r="J1514" t="s">
        <v>8354</v>
      </c>
      <c r="K1514" t="s">
        <v>8363</v>
      </c>
      <c r="L1514" t="s">
        <v>9748</v>
      </c>
      <c r="M1514">
        <v>1</v>
      </c>
      <c r="N1514">
        <v>6809.46</v>
      </c>
      <c r="O1514" t="s">
        <v>11</v>
      </c>
      <c r="P1514" t="s">
        <v>16</v>
      </c>
      <c r="Q1514" t="s">
        <v>23</v>
      </c>
      <c r="R1514">
        <v>47</v>
      </c>
    </row>
    <row r="1515" spans="1:18" x14ac:dyDescent="0.35">
      <c r="A1515" t="s">
        <v>857</v>
      </c>
      <c r="B1515" t="s">
        <v>7217</v>
      </c>
      <c r="C1515">
        <v>28.5</v>
      </c>
      <c r="D1515">
        <v>4.3600000000000003</v>
      </c>
      <c r="E1515" t="s">
        <v>2380</v>
      </c>
      <c r="F1515" t="s">
        <v>2380</v>
      </c>
      <c r="G1515" t="s">
        <v>2380</v>
      </c>
      <c r="H1515">
        <v>0</v>
      </c>
      <c r="I1515" t="s">
        <v>2380</v>
      </c>
      <c r="J1515" t="s">
        <v>8353</v>
      </c>
      <c r="K1515" t="s">
        <v>8369</v>
      </c>
      <c r="L1515" t="s">
        <v>9749</v>
      </c>
      <c r="M1515">
        <v>5</v>
      </c>
      <c r="N1515">
        <v>6799.46</v>
      </c>
      <c r="O1515" t="s">
        <v>16</v>
      </c>
      <c r="P1515" t="s">
        <v>11</v>
      </c>
      <c r="Q1515" t="s">
        <v>276</v>
      </c>
      <c r="R1515">
        <v>31</v>
      </c>
    </row>
    <row r="1516" spans="1:18" x14ac:dyDescent="0.35">
      <c r="A1516" t="s">
        <v>856</v>
      </c>
      <c r="B1516" t="s">
        <v>5035</v>
      </c>
      <c r="C1516">
        <v>30.875</v>
      </c>
      <c r="D1516">
        <v>4.1399999999999997</v>
      </c>
      <c r="E1516" t="s">
        <v>2383</v>
      </c>
      <c r="F1516" t="s">
        <v>2380</v>
      </c>
      <c r="G1516" t="s">
        <v>2380</v>
      </c>
      <c r="H1516">
        <v>0</v>
      </c>
      <c r="I1516" t="s">
        <v>2380</v>
      </c>
      <c r="J1516" t="s">
        <v>8352</v>
      </c>
      <c r="K1516" t="s">
        <v>8369</v>
      </c>
      <c r="L1516" t="s">
        <v>9750</v>
      </c>
      <c r="M1516">
        <v>3</v>
      </c>
      <c r="N1516">
        <v>6796.86</v>
      </c>
      <c r="O1516" t="s">
        <v>12</v>
      </c>
      <c r="P1516" t="s">
        <v>12</v>
      </c>
      <c r="Q1516" t="s">
        <v>23</v>
      </c>
      <c r="R1516">
        <v>37</v>
      </c>
    </row>
    <row r="1517" spans="1:18" x14ac:dyDescent="0.35">
      <c r="A1517" t="s">
        <v>855</v>
      </c>
      <c r="B1517" t="s">
        <v>6730</v>
      </c>
      <c r="C1517">
        <v>24.02</v>
      </c>
      <c r="D1517">
        <v>4.38</v>
      </c>
      <c r="E1517" t="s">
        <v>2380</v>
      </c>
      <c r="F1517" t="s">
        <v>2380</v>
      </c>
      <c r="G1517" t="s">
        <v>2380</v>
      </c>
      <c r="H1517">
        <v>0</v>
      </c>
      <c r="I1517" t="s">
        <v>2380</v>
      </c>
      <c r="J1517" t="s">
        <v>8354</v>
      </c>
      <c r="K1517" t="s">
        <v>8369</v>
      </c>
      <c r="L1517" t="s">
        <v>9751</v>
      </c>
      <c r="M1517">
        <v>2</v>
      </c>
      <c r="N1517">
        <v>6781.52</v>
      </c>
      <c r="O1517" t="s">
        <v>11</v>
      </c>
      <c r="P1517" t="s">
        <v>11</v>
      </c>
      <c r="Q1517" t="s">
        <v>13</v>
      </c>
      <c r="R1517">
        <v>42</v>
      </c>
    </row>
    <row r="1518" spans="1:18" x14ac:dyDescent="0.35">
      <c r="A1518" t="s">
        <v>854</v>
      </c>
      <c r="B1518" t="s">
        <v>7221</v>
      </c>
      <c r="C1518">
        <v>36.08</v>
      </c>
      <c r="D1518">
        <v>11.61</v>
      </c>
      <c r="E1518" t="s">
        <v>2383</v>
      </c>
      <c r="F1518" t="s">
        <v>2380</v>
      </c>
      <c r="G1518" t="s">
        <v>2380</v>
      </c>
      <c r="H1518">
        <v>0</v>
      </c>
      <c r="I1518" t="s">
        <v>2380</v>
      </c>
      <c r="J1518" t="s">
        <v>8352</v>
      </c>
      <c r="K1518" t="s">
        <v>8363</v>
      </c>
      <c r="L1518" t="s">
        <v>9752</v>
      </c>
      <c r="M1518">
        <v>1</v>
      </c>
      <c r="N1518">
        <v>6781.35</v>
      </c>
      <c r="O1518" t="s">
        <v>11</v>
      </c>
      <c r="P1518" t="s">
        <v>16</v>
      </c>
      <c r="Q1518" t="s">
        <v>13</v>
      </c>
      <c r="R1518">
        <v>41</v>
      </c>
    </row>
    <row r="1519" spans="1:18" x14ac:dyDescent="0.35">
      <c r="A1519" t="s">
        <v>853</v>
      </c>
      <c r="B1519" t="s">
        <v>5556</v>
      </c>
      <c r="C1519">
        <v>32.200000000000003</v>
      </c>
      <c r="D1519">
        <v>10.59</v>
      </c>
      <c r="E1519" t="s">
        <v>2383</v>
      </c>
      <c r="F1519" t="s">
        <v>2380</v>
      </c>
      <c r="G1519" t="s">
        <v>2380</v>
      </c>
      <c r="H1519">
        <v>0</v>
      </c>
      <c r="I1519" t="s">
        <v>2380</v>
      </c>
      <c r="J1519" t="s">
        <v>8352</v>
      </c>
      <c r="K1519" t="s">
        <v>8363</v>
      </c>
      <c r="L1519" t="s">
        <v>9753</v>
      </c>
      <c r="M1519">
        <v>1</v>
      </c>
      <c r="N1519">
        <v>6775.96</v>
      </c>
      <c r="O1519" t="s">
        <v>11</v>
      </c>
      <c r="P1519" t="s">
        <v>12</v>
      </c>
      <c r="Q1519" t="s">
        <v>42</v>
      </c>
      <c r="R1519">
        <v>41</v>
      </c>
    </row>
    <row r="1520" spans="1:18" x14ac:dyDescent="0.35">
      <c r="A1520" t="s">
        <v>852</v>
      </c>
      <c r="B1520" t="s">
        <v>7224</v>
      </c>
      <c r="C1520">
        <v>28.05</v>
      </c>
      <c r="D1520">
        <v>11.85</v>
      </c>
      <c r="E1520" t="s">
        <v>2383</v>
      </c>
      <c r="F1520" t="s">
        <v>2380</v>
      </c>
      <c r="G1520" t="s">
        <v>2380</v>
      </c>
      <c r="H1520">
        <v>0</v>
      </c>
      <c r="I1520" t="s">
        <v>2380</v>
      </c>
      <c r="J1520" t="s">
        <v>8353</v>
      </c>
      <c r="K1520" t="s">
        <v>8363</v>
      </c>
      <c r="L1520" t="s">
        <v>9754</v>
      </c>
      <c r="M1520">
        <v>1</v>
      </c>
      <c r="N1520">
        <v>6770.19</v>
      </c>
      <c r="O1520" t="s">
        <v>11</v>
      </c>
      <c r="P1520" t="s">
        <v>12</v>
      </c>
      <c r="Q1520" t="s">
        <v>13</v>
      </c>
      <c r="R1520">
        <v>41</v>
      </c>
    </row>
    <row r="1521" spans="1:18" x14ac:dyDescent="0.35">
      <c r="A1521" t="s">
        <v>851</v>
      </c>
      <c r="B1521" t="s">
        <v>7226</v>
      </c>
      <c r="C1521">
        <v>19</v>
      </c>
      <c r="D1521">
        <v>5.46</v>
      </c>
      <c r="E1521" t="s">
        <v>2383</v>
      </c>
      <c r="F1521" t="s">
        <v>2380</v>
      </c>
      <c r="G1521" t="s">
        <v>2380</v>
      </c>
      <c r="H1521">
        <v>1</v>
      </c>
      <c r="I1521" t="s">
        <v>2380</v>
      </c>
      <c r="J1521" t="s">
        <v>8354</v>
      </c>
      <c r="K1521" t="s">
        <v>8369</v>
      </c>
      <c r="L1521" t="s">
        <v>8522</v>
      </c>
      <c r="M1521">
        <v>3</v>
      </c>
      <c r="N1521">
        <v>6753.04</v>
      </c>
      <c r="O1521" t="s">
        <v>11</v>
      </c>
      <c r="P1521" t="s">
        <v>11</v>
      </c>
      <c r="Q1521" t="s">
        <v>247</v>
      </c>
      <c r="R1521">
        <v>34</v>
      </c>
    </row>
    <row r="1522" spans="1:18" x14ac:dyDescent="0.35">
      <c r="A1522" t="s">
        <v>850</v>
      </c>
      <c r="B1522" t="s">
        <v>7228</v>
      </c>
      <c r="C1522">
        <v>16.13</v>
      </c>
      <c r="D1522">
        <v>4.54</v>
      </c>
      <c r="E1522" t="s">
        <v>2383</v>
      </c>
      <c r="F1522" t="s">
        <v>2380</v>
      </c>
      <c r="G1522" t="s">
        <v>2380</v>
      </c>
      <c r="H1522">
        <v>2</v>
      </c>
      <c r="I1522" t="s">
        <v>2380</v>
      </c>
      <c r="J1522" t="s">
        <v>8355</v>
      </c>
      <c r="K1522" t="s">
        <v>8369</v>
      </c>
      <c r="L1522" t="s">
        <v>9755</v>
      </c>
      <c r="M1522">
        <v>0</v>
      </c>
      <c r="N1522">
        <v>6750.27</v>
      </c>
      <c r="O1522" t="s">
        <v>12</v>
      </c>
      <c r="P1522" t="s">
        <v>11</v>
      </c>
      <c r="Q1522" t="s">
        <v>13</v>
      </c>
      <c r="R1522">
        <v>56</v>
      </c>
    </row>
    <row r="1523" spans="1:18" x14ac:dyDescent="0.35">
      <c r="A1523" t="s">
        <v>849</v>
      </c>
      <c r="B1523" t="s">
        <v>5882</v>
      </c>
      <c r="C1523">
        <v>18.77</v>
      </c>
      <c r="D1523">
        <v>11.98</v>
      </c>
      <c r="E1523" t="s">
        <v>2383</v>
      </c>
      <c r="F1523" t="s">
        <v>2380</v>
      </c>
      <c r="G1523" t="s">
        <v>2380</v>
      </c>
      <c r="H1523">
        <v>2</v>
      </c>
      <c r="I1523" t="s">
        <v>2380</v>
      </c>
      <c r="J1523" t="s">
        <v>8354</v>
      </c>
      <c r="K1523" t="s">
        <v>8363</v>
      </c>
      <c r="L1523" t="s">
        <v>9756</v>
      </c>
      <c r="M1523">
        <v>0</v>
      </c>
      <c r="N1523">
        <v>6749.63</v>
      </c>
      <c r="O1523" t="s">
        <v>11</v>
      </c>
      <c r="P1523" t="s">
        <v>16</v>
      </c>
      <c r="Q1523" t="s">
        <v>13</v>
      </c>
      <c r="R1523">
        <v>52</v>
      </c>
    </row>
    <row r="1524" spans="1:18" x14ac:dyDescent="0.35">
      <c r="A1524" t="s">
        <v>848</v>
      </c>
      <c r="B1524" t="s">
        <v>7231</v>
      </c>
      <c r="C1524">
        <v>28.88</v>
      </c>
      <c r="D1524">
        <v>6.59</v>
      </c>
      <c r="E1524" t="s">
        <v>2383</v>
      </c>
      <c r="F1524" t="s">
        <v>2380</v>
      </c>
      <c r="G1524" t="s">
        <v>2380</v>
      </c>
      <c r="H1524">
        <v>1</v>
      </c>
      <c r="I1524" t="s">
        <v>2380</v>
      </c>
      <c r="J1524" t="s">
        <v>8353</v>
      </c>
      <c r="K1524" t="s">
        <v>8363</v>
      </c>
      <c r="L1524" t="s">
        <v>9757</v>
      </c>
      <c r="M1524">
        <v>3</v>
      </c>
      <c r="N1524">
        <v>6748.59</v>
      </c>
      <c r="O1524" t="s">
        <v>12</v>
      </c>
      <c r="P1524" t="s">
        <v>16</v>
      </c>
      <c r="Q1524" t="s">
        <v>168</v>
      </c>
      <c r="R1524">
        <v>37</v>
      </c>
    </row>
    <row r="1525" spans="1:18" x14ac:dyDescent="0.35">
      <c r="A1525" t="s">
        <v>847</v>
      </c>
      <c r="B1525" t="s">
        <v>5172</v>
      </c>
      <c r="C1525">
        <v>27.55</v>
      </c>
      <c r="D1525">
        <v>10.83</v>
      </c>
      <c r="E1525" t="s">
        <v>2383</v>
      </c>
      <c r="F1525" t="s">
        <v>2380</v>
      </c>
      <c r="G1525" t="s">
        <v>2380</v>
      </c>
      <c r="H1525">
        <v>1</v>
      </c>
      <c r="I1525" t="s">
        <v>2380</v>
      </c>
      <c r="J1525" t="s">
        <v>8353</v>
      </c>
      <c r="K1525" t="s">
        <v>8363</v>
      </c>
      <c r="L1525" t="s">
        <v>9758</v>
      </c>
      <c r="M1525">
        <v>3</v>
      </c>
      <c r="N1525">
        <v>6746.74</v>
      </c>
      <c r="O1525" t="s">
        <v>12</v>
      </c>
      <c r="P1525" t="s">
        <v>11</v>
      </c>
      <c r="Q1525" t="s">
        <v>168</v>
      </c>
      <c r="R1525">
        <v>36</v>
      </c>
    </row>
    <row r="1526" spans="1:18" x14ac:dyDescent="0.35">
      <c r="A1526" t="s">
        <v>846</v>
      </c>
      <c r="B1526" t="s">
        <v>5378</v>
      </c>
      <c r="C1526">
        <v>15.6</v>
      </c>
      <c r="D1526">
        <v>8.6</v>
      </c>
      <c r="E1526" t="s">
        <v>2380</v>
      </c>
      <c r="F1526" t="s">
        <v>2380</v>
      </c>
      <c r="G1526" t="s">
        <v>2380</v>
      </c>
      <c r="H1526">
        <v>0</v>
      </c>
      <c r="I1526" t="s">
        <v>2380</v>
      </c>
      <c r="J1526" t="s">
        <v>8355</v>
      </c>
      <c r="K1526" t="s">
        <v>8363</v>
      </c>
      <c r="L1526" t="s">
        <v>8986</v>
      </c>
      <c r="M1526">
        <v>0</v>
      </c>
      <c r="N1526">
        <v>6738.84</v>
      </c>
      <c r="O1526" t="s">
        <v>12</v>
      </c>
      <c r="P1526" t="s">
        <v>16</v>
      </c>
      <c r="Q1526" t="s">
        <v>23</v>
      </c>
      <c r="R1526">
        <v>54</v>
      </c>
    </row>
    <row r="1527" spans="1:18" x14ac:dyDescent="0.35">
      <c r="A1527" t="s">
        <v>845</v>
      </c>
      <c r="B1527" t="s">
        <v>7234</v>
      </c>
      <c r="C1527">
        <v>21.99</v>
      </c>
      <c r="D1527">
        <v>11.17</v>
      </c>
      <c r="E1527" t="s">
        <v>2380</v>
      </c>
      <c r="F1527" t="s">
        <v>2380</v>
      </c>
      <c r="G1527" t="s">
        <v>2380</v>
      </c>
      <c r="H1527">
        <v>0</v>
      </c>
      <c r="I1527" t="s">
        <v>2380</v>
      </c>
      <c r="J1527" t="s">
        <v>8354</v>
      </c>
      <c r="K1527" t="s">
        <v>8363</v>
      </c>
      <c r="L1527" t="s">
        <v>9759</v>
      </c>
      <c r="M1527">
        <v>2</v>
      </c>
      <c r="N1527">
        <v>6737.98</v>
      </c>
      <c r="O1527" t="s">
        <v>11</v>
      </c>
      <c r="P1527" t="s">
        <v>12</v>
      </c>
      <c r="Q1527" t="s">
        <v>13</v>
      </c>
      <c r="R1527">
        <v>44</v>
      </c>
    </row>
    <row r="1528" spans="1:18" x14ac:dyDescent="0.35">
      <c r="A1528" t="s">
        <v>844</v>
      </c>
      <c r="B1528" t="s">
        <v>7236</v>
      </c>
      <c r="C1528">
        <v>34.85</v>
      </c>
      <c r="D1528">
        <v>5.75</v>
      </c>
      <c r="E1528" t="s">
        <v>2380</v>
      </c>
      <c r="F1528" t="s">
        <v>2380</v>
      </c>
      <c r="G1528" t="s">
        <v>2380</v>
      </c>
      <c r="H1528">
        <v>0</v>
      </c>
      <c r="I1528" t="s">
        <v>2380</v>
      </c>
      <c r="J1528" t="s">
        <v>8352</v>
      </c>
      <c r="K1528" t="s">
        <v>8365</v>
      </c>
      <c r="L1528" t="s">
        <v>9760</v>
      </c>
      <c r="M1528">
        <v>0</v>
      </c>
      <c r="N1528">
        <v>6721.37</v>
      </c>
      <c r="O1528" t="s">
        <v>11</v>
      </c>
      <c r="P1528" t="s">
        <v>16</v>
      </c>
      <c r="Q1528" t="s">
        <v>23</v>
      </c>
      <c r="R1528">
        <v>28</v>
      </c>
    </row>
    <row r="1529" spans="1:18" x14ac:dyDescent="0.35">
      <c r="A1529" t="s">
        <v>843</v>
      </c>
      <c r="B1529" t="s">
        <v>7238</v>
      </c>
      <c r="C1529">
        <v>24.51</v>
      </c>
      <c r="D1529">
        <v>4.83</v>
      </c>
      <c r="E1529" t="s">
        <v>2383</v>
      </c>
      <c r="F1529" t="s">
        <v>2380</v>
      </c>
      <c r="G1529" t="s">
        <v>2383</v>
      </c>
      <c r="H1529">
        <v>1</v>
      </c>
      <c r="I1529" t="s">
        <v>2380</v>
      </c>
      <c r="J1529" t="s">
        <v>8354</v>
      </c>
      <c r="K1529" t="s">
        <v>8369</v>
      </c>
      <c r="L1529" t="s">
        <v>9761</v>
      </c>
      <c r="M1529">
        <v>2</v>
      </c>
      <c r="N1529">
        <v>6710.19</v>
      </c>
      <c r="O1529" t="s">
        <v>12</v>
      </c>
      <c r="P1529" t="s">
        <v>12</v>
      </c>
      <c r="Q1529" t="s">
        <v>23</v>
      </c>
      <c r="R1529">
        <v>39</v>
      </c>
    </row>
    <row r="1530" spans="1:18" x14ac:dyDescent="0.35">
      <c r="A1530" t="s">
        <v>842</v>
      </c>
      <c r="B1530" t="s">
        <v>7240</v>
      </c>
      <c r="C1530">
        <v>19.399999999999999</v>
      </c>
      <c r="D1530">
        <v>11.93</v>
      </c>
      <c r="E1530" t="s">
        <v>2380</v>
      </c>
      <c r="F1530" t="s">
        <v>2380</v>
      </c>
      <c r="G1530" t="s">
        <v>2380</v>
      </c>
      <c r="H1530">
        <v>0</v>
      </c>
      <c r="I1530" t="s">
        <v>2380</v>
      </c>
      <c r="J1530" t="s">
        <v>8354</v>
      </c>
      <c r="K1530" t="s">
        <v>8363</v>
      </c>
      <c r="L1530" t="s">
        <v>9762</v>
      </c>
      <c r="M1530">
        <v>0</v>
      </c>
      <c r="N1530">
        <v>6706.47</v>
      </c>
      <c r="O1530" t="s">
        <v>11</v>
      </c>
      <c r="P1530" t="s">
        <v>16</v>
      </c>
      <c r="Q1530" t="s">
        <v>13</v>
      </c>
      <c r="R1530">
        <v>51</v>
      </c>
    </row>
    <row r="1531" spans="1:18" x14ac:dyDescent="0.35">
      <c r="A1531" t="s">
        <v>841</v>
      </c>
      <c r="B1531" t="s">
        <v>4896</v>
      </c>
      <c r="C1531">
        <v>15.1</v>
      </c>
      <c r="D1531">
        <v>8.41</v>
      </c>
      <c r="E1531" t="s">
        <v>2380</v>
      </c>
      <c r="F1531" t="s">
        <v>2380</v>
      </c>
      <c r="G1531" t="s">
        <v>2380</v>
      </c>
      <c r="H1531">
        <v>0</v>
      </c>
      <c r="I1531" t="s">
        <v>2380</v>
      </c>
      <c r="J1531" t="s">
        <v>8355</v>
      </c>
      <c r="K1531" t="s">
        <v>8363</v>
      </c>
      <c r="L1531" t="s">
        <v>9763</v>
      </c>
      <c r="M1531">
        <v>0</v>
      </c>
      <c r="N1531">
        <v>6700.56</v>
      </c>
      <c r="O1531" t="s">
        <v>12</v>
      </c>
      <c r="P1531" t="s">
        <v>16</v>
      </c>
      <c r="Q1531" t="s">
        <v>23</v>
      </c>
      <c r="R1531">
        <v>54</v>
      </c>
    </row>
    <row r="1532" spans="1:18" x14ac:dyDescent="0.35">
      <c r="A1532" t="s">
        <v>840</v>
      </c>
      <c r="B1532" t="s">
        <v>7242</v>
      </c>
      <c r="C1532">
        <v>23.37</v>
      </c>
      <c r="D1532">
        <v>5.59</v>
      </c>
      <c r="E1532" t="s">
        <v>2383</v>
      </c>
      <c r="F1532" t="s">
        <v>2380</v>
      </c>
      <c r="G1532" t="s">
        <v>2380</v>
      </c>
      <c r="H1532">
        <v>0</v>
      </c>
      <c r="I1532" t="s">
        <v>2380</v>
      </c>
      <c r="J1532" t="s">
        <v>8354</v>
      </c>
      <c r="K1532" t="s">
        <v>8369</v>
      </c>
      <c r="L1532" t="s">
        <v>9764</v>
      </c>
      <c r="M1532">
        <v>2</v>
      </c>
      <c r="N1532">
        <v>6686.43</v>
      </c>
      <c r="O1532" t="s">
        <v>11</v>
      </c>
      <c r="P1532" t="s">
        <v>12</v>
      </c>
      <c r="Q1532" t="s">
        <v>23</v>
      </c>
      <c r="R1532">
        <v>37</v>
      </c>
    </row>
    <row r="1533" spans="1:18" x14ac:dyDescent="0.35">
      <c r="A1533" t="s">
        <v>839</v>
      </c>
      <c r="B1533" t="s">
        <v>7244</v>
      </c>
      <c r="C1533">
        <v>42.4</v>
      </c>
      <c r="D1533">
        <v>4.0599999999999996</v>
      </c>
      <c r="E1533" t="s">
        <v>2380</v>
      </c>
      <c r="F1533" t="s">
        <v>2380</v>
      </c>
      <c r="G1533" t="s">
        <v>2380</v>
      </c>
      <c r="H1533">
        <v>0</v>
      </c>
      <c r="I1533" t="s">
        <v>2380</v>
      </c>
      <c r="J1533" t="s">
        <v>8352</v>
      </c>
      <c r="K1533" t="s">
        <v>8369</v>
      </c>
      <c r="L1533" t="s">
        <v>9765</v>
      </c>
      <c r="M1533">
        <v>5</v>
      </c>
      <c r="N1533">
        <v>6666.24</v>
      </c>
      <c r="O1533" t="s">
        <v>12</v>
      </c>
      <c r="P1533" t="s">
        <v>16</v>
      </c>
      <c r="Q1533" t="s">
        <v>42</v>
      </c>
      <c r="R1533">
        <v>33</v>
      </c>
    </row>
    <row r="1534" spans="1:18" x14ac:dyDescent="0.35">
      <c r="A1534" t="s">
        <v>838</v>
      </c>
      <c r="B1534" t="s">
        <v>5469</v>
      </c>
      <c r="C1534">
        <v>28.405000000000001</v>
      </c>
      <c r="D1534">
        <v>7.02</v>
      </c>
      <c r="E1534" t="s">
        <v>2383</v>
      </c>
      <c r="F1534" t="s">
        <v>2380</v>
      </c>
      <c r="G1534" t="s">
        <v>2380</v>
      </c>
      <c r="H1534">
        <v>0</v>
      </c>
      <c r="I1534" t="s">
        <v>2380</v>
      </c>
      <c r="J1534" t="s">
        <v>8353</v>
      </c>
      <c r="K1534" t="s">
        <v>8363</v>
      </c>
      <c r="L1534" t="s">
        <v>9766</v>
      </c>
      <c r="M1534">
        <v>1</v>
      </c>
      <c r="N1534">
        <v>6664.69</v>
      </c>
      <c r="O1534" t="s">
        <v>12</v>
      </c>
      <c r="P1534" t="s">
        <v>16</v>
      </c>
      <c r="Q1534" t="s">
        <v>23</v>
      </c>
      <c r="R1534">
        <v>41</v>
      </c>
    </row>
    <row r="1535" spans="1:18" x14ac:dyDescent="0.35">
      <c r="A1535" t="s">
        <v>837</v>
      </c>
      <c r="B1535" t="s">
        <v>4906</v>
      </c>
      <c r="C1535">
        <v>23.4</v>
      </c>
      <c r="D1535">
        <v>4.47</v>
      </c>
      <c r="E1535" t="s">
        <v>2380</v>
      </c>
      <c r="F1535" t="s">
        <v>2380</v>
      </c>
      <c r="G1535" t="s">
        <v>2380</v>
      </c>
      <c r="H1535">
        <v>0</v>
      </c>
      <c r="I1535" t="s">
        <v>2380</v>
      </c>
      <c r="J1535" t="s">
        <v>8354</v>
      </c>
      <c r="K1535" t="s">
        <v>8369</v>
      </c>
      <c r="L1535" t="s">
        <v>9584</v>
      </c>
      <c r="M1535">
        <v>3</v>
      </c>
      <c r="N1535">
        <v>6664.32</v>
      </c>
      <c r="O1535" t="s">
        <v>11</v>
      </c>
      <c r="P1535" t="s">
        <v>11</v>
      </c>
      <c r="Q1535" t="s">
        <v>13</v>
      </c>
      <c r="R1535">
        <v>40</v>
      </c>
    </row>
    <row r="1536" spans="1:18" x14ac:dyDescent="0.35">
      <c r="A1536" t="s">
        <v>836</v>
      </c>
      <c r="B1536" t="s">
        <v>4786</v>
      </c>
      <c r="C1536">
        <v>33.44</v>
      </c>
      <c r="D1536">
        <v>4.54</v>
      </c>
      <c r="E1536" t="s">
        <v>2380</v>
      </c>
      <c r="F1536" t="s">
        <v>2380</v>
      </c>
      <c r="G1536" t="s">
        <v>2380</v>
      </c>
      <c r="H1536">
        <v>0</v>
      </c>
      <c r="I1536" t="s">
        <v>2380</v>
      </c>
      <c r="J1536" t="s">
        <v>8352</v>
      </c>
      <c r="K1536" t="s">
        <v>8369</v>
      </c>
      <c r="L1536" t="s">
        <v>9767</v>
      </c>
      <c r="M1536">
        <v>5</v>
      </c>
      <c r="N1536">
        <v>6653.79</v>
      </c>
      <c r="O1536" t="s">
        <v>11</v>
      </c>
      <c r="P1536" t="s">
        <v>16</v>
      </c>
      <c r="Q1536" t="s">
        <v>13</v>
      </c>
      <c r="R1536">
        <v>33</v>
      </c>
    </row>
    <row r="1537" spans="1:18" x14ac:dyDescent="0.35">
      <c r="A1537" t="s">
        <v>835</v>
      </c>
      <c r="B1537" t="s">
        <v>4831</v>
      </c>
      <c r="C1537">
        <v>21.12</v>
      </c>
      <c r="D1537">
        <v>4.99</v>
      </c>
      <c r="E1537" t="s">
        <v>2380</v>
      </c>
      <c r="F1537" t="s">
        <v>2380</v>
      </c>
      <c r="G1537" t="s">
        <v>2380</v>
      </c>
      <c r="H1537">
        <v>1</v>
      </c>
      <c r="I1537" t="s">
        <v>2380</v>
      </c>
      <c r="J1537" t="s">
        <v>8354</v>
      </c>
      <c r="K1537" t="s">
        <v>8369</v>
      </c>
      <c r="L1537" t="s">
        <v>9768</v>
      </c>
      <c r="M1537">
        <v>3</v>
      </c>
      <c r="N1537">
        <v>6652.53</v>
      </c>
      <c r="O1537" t="s">
        <v>12</v>
      </c>
      <c r="P1537" t="s">
        <v>11</v>
      </c>
      <c r="Q1537" t="s">
        <v>13</v>
      </c>
      <c r="R1537">
        <v>38</v>
      </c>
    </row>
    <row r="1538" spans="1:18" x14ac:dyDescent="0.35">
      <c r="A1538" t="s">
        <v>834</v>
      </c>
      <c r="B1538" t="s">
        <v>7250</v>
      </c>
      <c r="C1538">
        <v>18.48</v>
      </c>
      <c r="D1538">
        <v>10.84</v>
      </c>
      <c r="E1538" t="s">
        <v>2383</v>
      </c>
      <c r="F1538" t="s">
        <v>2380</v>
      </c>
      <c r="G1538" t="s">
        <v>2380</v>
      </c>
      <c r="H1538">
        <v>2</v>
      </c>
      <c r="I1538" t="s">
        <v>2380</v>
      </c>
      <c r="J1538" t="s">
        <v>8355</v>
      </c>
      <c r="K1538" t="s">
        <v>8363</v>
      </c>
      <c r="L1538" t="s">
        <v>9769</v>
      </c>
      <c r="M1538">
        <v>0</v>
      </c>
      <c r="N1538">
        <v>6651.26</v>
      </c>
      <c r="O1538" t="s">
        <v>11</v>
      </c>
      <c r="P1538" t="s">
        <v>12</v>
      </c>
      <c r="Q1538" t="s">
        <v>13</v>
      </c>
      <c r="R1538">
        <v>52</v>
      </c>
    </row>
    <row r="1539" spans="1:18" x14ac:dyDescent="0.35">
      <c r="A1539" t="s">
        <v>833</v>
      </c>
      <c r="B1539" t="s">
        <v>5162</v>
      </c>
      <c r="C1539">
        <v>16.815000000000001</v>
      </c>
      <c r="D1539">
        <v>5.63</v>
      </c>
      <c r="E1539" t="s">
        <v>2380</v>
      </c>
      <c r="F1539" t="s">
        <v>2380</v>
      </c>
      <c r="G1539" t="s">
        <v>2380</v>
      </c>
      <c r="H1539">
        <v>1</v>
      </c>
      <c r="I1539" t="s">
        <v>2380</v>
      </c>
      <c r="J1539" t="s">
        <v>8355</v>
      </c>
      <c r="K1539" t="s">
        <v>8369</v>
      </c>
      <c r="L1539" t="s">
        <v>9770</v>
      </c>
      <c r="M1539">
        <v>2</v>
      </c>
      <c r="N1539">
        <v>6640.54</v>
      </c>
      <c r="O1539" t="s">
        <v>11</v>
      </c>
      <c r="P1539" t="s">
        <v>12</v>
      </c>
      <c r="Q1539" t="s">
        <v>166</v>
      </c>
      <c r="R1539">
        <v>38</v>
      </c>
    </row>
    <row r="1540" spans="1:18" x14ac:dyDescent="0.35">
      <c r="A1540" t="s">
        <v>832</v>
      </c>
      <c r="B1540" t="s">
        <v>7253</v>
      </c>
      <c r="C1540">
        <v>26.72</v>
      </c>
      <c r="D1540">
        <v>4.1399999999999997</v>
      </c>
      <c r="E1540" t="s">
        <v>2380</v>
      </c>
      <c r="F1540" t="s">
        <v>2380</v>
      </c>
      <c r="G1540" t="s">
        <v>2380</v>
      </c>
      <c r="H1540">
        <v>0</v>
      </c>
      <c r="I1540" t="s">
        <v>2380</v>
      </c>
      <c r="J1540" t="s">
        <v>8353</v>
      </c>
      <c r="K1540" t="s">
        <v>8369</v>
      </c>
      <c r="L1540" t="s">
        <v>9771</v>
      </c>
      <c r="M1540">
        <v>3</v>
      </c>
      <c r="N1540">
        <v>6639.3</v>
      </c>
      <c r="O1540" t="s">
        <v>11</v>
      </c>
      <c r="P1540" t="s">
        <v>11</v>
      </c>
      <c r="Q1540" t="s">
        <v>300</v>
      </c>
      <c r="R1540">
        <v>33</v>
      </c>
    </row>
    <row r="1541" spans="1:18" x14ac:dyDescent="0.35">
      <c r="A1541" t="s">
        <v>831</v>
      </c>
      <c r="B1541" t="s">
        <v>7255</v>
      </c>
      <c r="C1541">
        <v>41.42</v>
      </c>
      <c r="D1541">
        <v>5.17</v>
      </c>
      <c r="E1541" t="s">
        <v>2380</v>
      </c>
      <c r="F1541" t="s">
        <v>2380</v>
      </c>
      <c r="G1541" t="s">
        <v>2383</v>
      </c>
      <c r="H1541">
        <v>1</v>
      </c>
      <c r="I1541" t="s">
        <v>2380</v>
      </c>
      <c r="J1541" t="s">
        <v>8352</v>
      </c>
      <c r="K1541" t="s">
        <v>8369</v>
      </c>
      <c r="L1541" t="s">
        <v>9772</v>
      </c>
      <c r="M1541">
        <v>0</v>
      </c>
      <c r="N1541">
        <v>6638.16</v>
      </c>
      <c r="O1541" t="s">
        <v>11</v>
      </c>
      <c r="P1541" t="s">
        <v>16</v>
      </c>
      <c r="Q1541" t="s">
        <v>23</v>
      </c>
      <c r="R1541">
        <v>19</v>
      </c>
    </row>
    <row r="1542" spans="1:18" x14ac:dyDescent="0.35">
      <c r="A1542" t="s">
        <v>830</v>
      </c>
      <c r="B1542" t="s">
        <v>7257</v>
      </c>
      <c r="C1542">
        <v>20.69</v>
      </c>
      <c r="D1542">
        <v>6.93</v>
      </c>
      <c r="E1542" t="s">
        <v>2380</v>
      </c>
      <c r="F1542" t="s">
        <v>2380</v>
      </c>
      <c r="G1542" t="s">
        <v>2380</v>
      </c>
      <c r="H1542">
        <v>2</v>
      </c>
      <c r="I1542" t="s">
        <v>2380</v>
      </c>
      <c r="J1542" t="s">
        <v>8354</v>
      </c>
      <c r="K1542" t="s">
        <v>8363</v>
      </c>
      <c r="L1542" t="s">
        <v>9773</v>
      </c>
      <c r="M1542">
        <v>0</v>
      </c>
      <c r="N1542">
        <v>6630.31</v>
      </c>
      <c r="O1542" t="s">
        <v>11</v>
      </c>
      <c r="P1542" t="s">
        <v>16</v>
      </c>
      <c r="Q1542" t="s">
        <v>13</v>
      </c>
      <c r="R1542">
        <v>49</v>
      </c>
    </row>
    <row r="1543" spans="1:18" x14ac:dyDescent="0.35">
      <c r="A1543" t="s">
        <v>829</v>
      </c>
      <c r="B1543" t="s">
        <v>7259</v>
      </c>
      <c r="C1543">
        <v>41.23</v>
      </c>
      <c r="D1543">
        <v>4.24</v>
      </c>
      <c r="E1543" t="s">
        <v>2380</v>
      </c>
      <c r="F1543" t="s">
        <v>2380</v>
      </c>
      <c r="G1543" t="s">
        <v>2380</v>
      </c>
      <c r="H1543">
        <v>0</v>
      </c>
      <c r="I1543" t="s">
        <v>2380</v>
      </c>
      <c r="J1543" t="s">
        <v>8352</v>
      </c>
      <c r="K1543" t="s">
        <v>8369</v>
      </c>
      <c r="L1543" t="s">
        <v>9774</v>
      </c>
      <c r="M1543">
        <v>1</v>
      </c>
      <c r="N1543">
        <v>6610.11</v>
      </c>
      <c r="O1543" t="s">
        <v>12</v>
      </c>
      <c r="P1543" t="s">
        <v>11</v>
      </c>
      <c r="Q1543" t="s">
        <v>164</v>
      </c>
      <c r="R1543">
        <v>40</v>
      </c>
    </row>
    <row r="1544" spans="1:18" x14ac:dyDescent="0.35">
      <c r="A1544" t="s">
        <v>828</v>
      </c>
      <c r="B1544" t="s">
        <v>4831</v>
      </c>
      <c r="C1544">
        <v>29.9</v>
      </c>
      <c r="D1544">
        <v>5.91</v>
      </c>
      <c r="E1544" t="s">
        <v>2380</v>
      </c>
      <c r="F1544" t="s">
        <v>2380</v>
      </c>
      <c r="G1544" t="s">
        <v>2380</v>
      </c>
      <c r="H1544">
        <v>0</v>
      </c>
      <c r="I1544" t="s">
        <v>2380</v>
      </c>
      <c r="J1544" t="s">
        <v>8353</v>
      </c>
      <c r="K1544" t="s">
        <v>8365</v>
      </c>
      <c r="L1544" t="s">
        <v>9775</v>
      </c>
      <c r="M1544">
        <v>2</v>
      </c>
      <c r="N1544">
        <v>6600.36</v>
      </c>
      <c r="O1544" t="s">
        <v>11</v>
      </c>
      <c r="P1544" t="s">
        <v>12</v>
      </c>
      <c r="Q1544" t="s">
        <v>42</v>
      </c>
      <c r="R1544">
        <v>40</v>
      </c>
    </row>
    <row r="1545" spans="1:18" x14ac:dyDescent="0.35">
      <c r="A1545" t="s">
        <v>827</v>
      </c>
      <c r="B1545" t="s">
        <v>7262</v>
      </c>
      <c r="C1545">
        <v>34.104999999999997</v>
      </c>
      <c r="D1545">
        <v>5.93</v>
      </c>
      <c r="E1545" t="s">
        <v>2380</v>
      </c>
      <c r="F1545" t="s">
        <v>2380</v>
      </c>
      <c r="G1545" t="s">
        <v>2380</v>
      </c>
      <c r="H1545">
        <v>0</v>
      </c>
      <c r="I1545" t="s">
        <v>2380</v>
      </c>
      <c r="J1545" t="s">
        <v>8352</v>
      </c>
      <c r="K1545" t="s">
        <v>8365</v>
      </c>
      <c r="L1545" t="s">
        <v>9776</v>
      </c>
      <c r="M1545">
        <v>1</v>
      </c>
      <c r="N1545">
        <v>6600.21</v>
      </c>
      <c r="O1545" t="s">
        <v>12</v>
      </c>
      <c r="P1545" t="s">
        <v>11</v>
      </c>
      <c r="Q1545" t="s">
        <v>168</v>
      </c>
      <c r="R1545">
        <v>40</v>
      </c>
    </row>
    <row r="1546" spans="1:18" x14ac:dyDescent="0.35">
      <c r="A1546" t="s">
        <v>826</v>
      </c>
      <c r="B1546" t="s">
        <v>7264</v>
      </c>
      <c r="C1546">
        <v>24.97</v>
      </c>
      <c r="D1546">
        <v>5.66</v>
      </c>
      <c r="E1546" t="s">
        <v>2380</v>
      </c>
      <c r="F1546" t="s">
        <v>2380</v>
      </c>
      <c r="G1546" t="s">
        <v>2380</v>
      </c>
      <c r="H1546">
        <v>0</v>
      </c>
      <c r="I1546" t="s">
        <v>2380</v>
      </c>
      <c r="J1546" t="s">
        <v>8354</v>
      </c>
      <c r="K1546" t="s">
        <v>8369</v>
      </c>
      <c r="L1546" t="s">
        <v>9777</v>
      </c>
      <c r="M1546">
        <v>2</v>
      </c>
      <c r="N1546">
        <v>6593.51</v>
      </c>
      <c r="O1546" t="s">
        <v>11</v>
      </c>
      <c r="P1546" t="s">
        <v>16</v>
      </c>
      <c r="Q1546" t="s">
        <v>13</v>
      </c>
      <c r="R1546">
        <v>40</v>
      </c>
    </row>
    <row r="1547" spans="1:18" x14ac:dyDescent="0.35">
      <c r="A1547" t="s">
        <v>825</v>
      </c>
      <c r="B1547" t="s">
        <v>5471</v>
      </c>
      <c r="C1547">
        <v>34.799999999999997</v>
      </c>
      <c r="D1547">
        <v>4.1900000000000004</v>
      </c>
      <c r="E1547" t="s">
        <v>2380</v>
      </c>
      <c r="F1547" t="s">
        <v>2380</v>
      </c>
      <c r="G1547" t="s">
        <v>2380</v>
      </c>
      <c r="H1547">
        <v>1</v>
      </c>
      <c r="I1547" t="s">
        <v>2380</v>
      </c>
      <c r="J1547" t="s">
        <v>8352</v>
      </c>
      <c r="K1547" t="s">
        <v>8369</v>
      </c>
      <c r="L1547" t="s">
        <v>9778</v>
      </c>
      <c r="M1547">
        <v>2</v>
      </c>
      <c r="N1547">
        <v>6571.54</v>
      </c>
      <c r="O1547" t="s">
        <v>11</v>
      </c>
      <c r="P1547" t="s">
        <v>12</v>
      </c>
      <c r="Q1547" t="s">
        <v>42</v>
      </c>
      <c r="R1547">
        <v>38</v>
      </c>
    </row>
    <row r="1548" spans="1:18" x14ac:dyDescent="0.35">
      <c r="A1548" t="s">
        <v>824</v>
      </c>
      <c r="B1548" t="s">
        <v>7267</v>
      </c>
      <c r="C1548">
        <v>32.965000000000003</v>
      </c>
      <c r="D1548">
        <v>9.2100000000000009</v>
      </c>
      <c r="E1548" t="s">
        <v>2383</v>
      </c>
      <c r="F1548" t="s">
        <v>2380</v>
      </c>
      <c r="G1548" t="s">
        <v>2380</v>
      </c>
      <c r="H1548">
        <v>0</v>
      </c>
      <c r="I1548" t="s">
        <v>2380</v>
      </c>
      <c r="J1548" t="s">
        <v>8352</v>
      </c>
      <c r="K1548" t="s">
        <v>8363</v>
      </c>
      <c r="L1548" t="s">
        <v>9779</v>
      </c>
      <c r="M1548">
        <v>0</v>
      </c>
      <c r="N1548">
        <v>6571.02</v>
      </c>
      <c r="O1548" t="s">
        <v>11</v>
      </c>
      <c r="P1548" t="s">
        <v>16</v>
      </c>
      <c r="Q1548" t="s">
        <v>23</v>
      </c>
      <c r="R1548">
        <v>41</v>
      </c>
    </row>
    <row r="1549" spans="1:18" x14ac:dyDescent="0.35">
      <c r="A1549" t="s">
        <v>823</v>
      </c>
      <c r="B1549" t="s">
        <v>7269</v>
      </c>
      <c r="C1549">
        <v>27.265000000000001</v>
      </c>
      <c r="D1549">
        <v>5.51</v>
      </c>
      <c r="E1549" t="s">
        <v>2380</v>
      </c>
      <c r="F1549" t="s">
        <v>2380</v>
      </c>
      <c r="G1549" t="s">
        <v>2380</v>
      </c>
      <c r="H1549">
        <v>1</v>
      </c>
      <c r="I1549" t="s">
        <v>2380</v>
      </c>
      <c r="J1549" t="s">
        <v>8353</v>
      </c>
      <c r="K1549" t="s">
        <v>8369</v>
      </c>
      <c r="L1549" t="s">
        <v>9780</v>
      </c>
      <c r="M1549">
        <v>1</v>
      </c>
      <c r="N1549">
        <v>6555.07</v>
      </c>
      <c r="O1549" t="s">
        <v>11</v>
      </c>
      <c r="P1549" t="s">
        <v>11</v>
      </c>
      <c r="Q1549" t="s">
        <v>247</v>
      </c>
      <c r="R1549">
        <v>38</v>
      </c>
    </row>
    <row r="1550" spans="1:18" x14ac:dyDescent="0.35">
      <c r="A1550" t="s">
        <v>822</v>
      </c>
      <c r="B1550" t="s">
        <v>7271</v>
      </c>
      <c r="C1550">
        <v>17.059999999999999</v>
      </c>
      <c r="D1550">
        <v>8.5</v>
      </c>
      <c r="E1550" t="s">
        <v>2380</v>
      </c>
      <c r="F1550" t="s">
        <v>2380</v>
      </c>
      <c r="G1550" t="s">
        <v>2380</v>
      </c>
      <c r="H1550">
        <v>0</v>
      </c>
      <c r="I1550" t="s">
        <v>2380</v>
      </c>
      <c r="J1550" t="s">
        <v>8355</v>
      </c>
      <c r="K1550" t="s">
        <v>8363</v>
      </c>
      <c r="L1550" t="s">
        <v>8761</v>
      </c>
      <c r="M1550">
        <v>0</v>
      </c>
      <c r="N1550">
        <v>6552.01</v>
      </c>
      <c r="O1550" t="s">
        <v>12</v>
      </c>
      <c r="P1550" t="s">
        <v>11</v>
      </c>
      <c r="Q1550" t="s">
        <v>13</v>
      </c>
      <c r="R1550">
        <v>54</v>
      </c>
    </row>
    <row r="1551" spans="1:18" x14ac:dyDescent="0.35">
      <c r="A1551" t="s">
        <v>821</v>
      </c>
      <c r="B1551" t="s">
        <v>4790</v>
      </c>
      <c r="C1551">
        <v>36.29</v>
      </c>
      <c r="D1551">
        <v>6.23</v>
      </c>
      <c r="E1551" t="s">
        <v>2380</v>
      </c>
      <c r="F1551" t="s">
        <v>2380</v>
      </c>
      <c r="G1551" t="s">
        <v>2380</v>
      </c>
      <c r="H1551">
        <v>0</v>
      </c>
      <c r="I1551" t="s">
        <v>2380</v>
      </c>
      <c r="J1551" t="s">
        <v>8352</v>
      </c>
      <c r="K1551" t="s">
        <v>8365</v>
      </c>
      <c r="L1551" t="s">
        <v>9781</v>
      </c>
      <c r="M1551">
        <v>3</v>
      </c>
      <c r="N1551">
        <v>6551.75</v>
      </c>
      <c r="O1551" t="s">
        <v>11</v>
      </c>
      <c r="P1551" t="s">
        <v>11</v>
      </c>
      <c r="Q1551" t="s">
        <v>247</v>
      </c>
      <c r="R1551">
        <v>33</v>
      </c>
    </row>
    <row r="1552" spans="1:18" x14ac:dyDescent="0.35">
      <c r="A1552" t="s">
        <v>820</v>
      </c>
      <c r="B1552" t="s">
        <v>7274</v>
      </c>
      <c r="C1552">
        <v>28.594999999999999</v>
      </c>
      <c r="D1552">
        <v>8.5299999999999994</v>
      </c>
      <c r="E1552" t="s">
        <v>2383</v>
      </c>
      <c r="F1552" t="s">
        <v>2380</v>
      </c>
      <c r="G1552" t="s">
        <v>2380</v>
      </c>
      <c r="H1552">
        <v>1</v>
      </c>
      <c r="I1552" t="s">
        <v>2380</v>
      </c>
      <c r="J1552" t="s">
        <v>8353</v>
      </c>
      <c r="K1552" t="s">
        <v>8363</v>
      </c>
      <c r="L1552" t="s">
        <v>9782</v>
      </c>
      <c r="M1552">
        <v>3</v>
      </c>
      <c r="N1552">
        <v>6548.2</v>
      </c>
      <c r="O1552" t="s">
        <v>11</v>
      </c>
      <c r="P1552" t="s">
        <v>12</v>
      </c>
      <c r="Q1552" t="s">
        <v>23</v>
      </c>
      <c r="R1552">
        <v>36</v>
      </c>
    </row>
    <row r="1553" spans="1:18" x14ac:dyDescent="0.35">
      <c r="A1553" t="s">
        <v>819</v>
      </c>
      <c r="B1553" t="s">
        <v>5578</v>
      </c>
      <c r="C1553">
        <v>17.8</v>
      </c>
      <c r="D1553">
        <v>5.75</v>
      </c>
      <c r="E1553" t="s">
        <v>2383</v>
      </c>
      <c r="F1553" t="s">
        <v>2380</v>
      </c>
      <c r="G1553" t="s">
        <v>2383</v>
      </c>
      <c r="H1553">
        <v>1</v>
      </c>
      <c r="I1553" t="s">
        <v>2380</v>
      </c>
      <c r="J1553" t="s">
        <v>8355</v>
      </c>
      <c r="K1553" t="s">
        <v>8365</v>
      </c>
      <c r="L1553" t="s">
        <v>8418</v>
      </c>
      <c r="M1553">
        <v>0</v>
      </c>
      <c r="N1553">
        <v>6546.16</v>
      </c>
      <c r="O1553" t="s">
        <v>11</v>
      </c>
      <c r="P1553" t="s">
        <v>12</v>
      </c>
      <c r="Q1553" t="s">
        <v>13</v>
      </c>
      <c r="R1553">
        <v>53</v>
      </c>
    </row>
    <row r="1554" spans="1:18" x14ac:dyDescent="0.35">
      <c r="A1554" t="s">
        <v>818</v>
      </c>
      <c r="B1554" t="s">
        <v>7276</v>
      </c>
      <c r="C1554">
        <v>21.4</v>
      </c>
      <c r="D1554">
        <v>5.6</v>
      </c>
      <c r="E1554" t="s">
        <v>2380</v>
      </c>
      <c r="F1554" t="s">
        <v>2380</v>
      </c>
      <c r="G1554" t="s">
        <v>2380</v>
      </c>
      <c r="H1554">
        <v>0</v>
      </c>
      <c r="I1554" t="s">
        <v>2380</v>
      </c>
      <c r="J1554" t="s">
        <v>8354</v>
      </c>
      <c r="K1554" t="s">
        <v>8369</v>
      </c>
      <c r="L1554" t="s">
        <v>9783</v>
      </c>
      <c r="M1554">
        <v>3</v>
      </c>
      <c r="N1554">
        <v>6536.68</v>
      </c>
      <c r="O1554" t="s">
        <v>11</v>
      </c>
      <c r="P1554" t="s">
        <v>11</v>
      </c>
      <c r="Q1554" t="s">
        <v>23</v>
      </c>
      <c r="R1554">
        <v>40</v>
      </c>
    </row>
    <row r="1555" spans="1:18" x14ac:dyDescent="0.35">
      <c r="A1555" t="s">
        <v>817</v>
      </c>
      <c r="B1555" t="s">
        <v>7278</v>
      </c>
      <c r="C1555">
        <v>23.01</v>
      </c>
      <c r="D1555">
        <v>4.68</v>
      </c>
      <c r="E1555" t="s">
        <v>2380</v>
      </c>
      <c r="F1555" t="s">
        <v>2380</v>
      </c>
      <c r="G1555" t="s">
        <v>2380</v>
      </c>
      <c r="H1555">
        <v>0</v>
      </c>
      <c r="I1555" t="s">
        <v>2380</v>
      </c>
      <c r="J1555" t="s">
        <v>8354</v>
      </c>
      <c r="K1555" t="s">
        <v>8369</v>
      </c>
      <c r="L1555" t="s">
        <v>9784</v>
      </c>
      <c r="M1555">
        <v>3</v>
      </c>
      <c r="N1555">
        <v>6532.04</v>
      </c>
      <c r="O1555" t="s">
        <v>11</v>
      </c>
      <c r="P1555" t="s">
        <v>16</v>
      </c>
      <c r="Q1555" t="s">
        <v>13</v>
      </c>
      <c r="R1555">
        <v>40</v>
      </c>
    </row>
    <row r="1556" spans="1:18" x14ac:dyDescent="0.35">
      <c r="A1556" t="s">
        <v>816</v>
      </c>
      <c r="B1556" t="s">
        <v>5106</v>
      </c>
      <c r="C1556">
        <v>19.86</v>
      </c>
      <c r="D1556">
        <v>5.62</v>
      </c>
      <c r="E1556" t="s">
        <v>2383</v>
      </c>
      <c r="F1556" t="s">
        <v>2380</v>
      </c>
      <c r="G1556" t="s">
        <v>2380</v>
      </c>
      <c r="H1556">
        <v>0</v>
      </c>
      <c r="I1556" t="s">
        <v>2380</v>
      </c>
      <c r="J1556" t="s">
        <v>8354</v>
      </c>
      <c r="K1556" t="s">
        <v>8369</v>
      </c>
      <c r="L1556" t="s">
        <v>9785</v>
      </c>
      <c r="M1556">
        <v>2</v>
      </c>
      <c r="N1556">
        <v>6529.21</v>
      </c>
      <c r="O1556" t="s">
        <v>11</v>
      </c>
      <c r="P1556" t="s">
        <v>16</v>
      </c>
      <c r="Q1556" t="s">
        <v>13</v>
      </c>
      <c r="R1556">
        <v>46</v>
      </c>
    </row>
    <row r="1557" spans="1:18" x14ac:dyDescent="0.35">
      <c r="A1557" t="s">
        <v>815</v>
      </c>
      <c r="B1557" t="s">
        <v>5190</v>
      </c>
      <c r="C1557">
        <v>33.58</v>
      </c>
      <c r="D1557">
        <v>5.08</v>
      </c>
      <c r="E1557" t="s">
        <v>2380</v>
      </c>
      <c r="F1557" t="s">
        <v>2380</v>
      </c>
      <c r="G1557" t="s">
        <v>2380</v>
      </c>
      <c r="H1557">
        <v>0</v>
      </c>
      <c r="I1557" t="s">
        <v>2380</v>
      </c>
      <c r="J1557" t="s">
        <v>8352</v>
      </c>
      <c r="K1557" t="s">
        <v>8369</v>
      </c>
      <c r="L1557" t="s">
        <v>8596</v>
      </c>
      <c r="M1557">
        <v>0</v>
      </c>
      <c r="N1557">
        <v>6512.24</v>
      </c>
      <c r="O1557" t="s">
        <v>11</v>
      </c>
      <c r="P1557" t="s">
        <v>16</v>
      </c>
      <c r="Q1557" t="s">
        <v>300</v>
      </c>
      <c r="R1557">
        <v>28</v>
      </c>
    </row>
    <row r="1558" spans="1:18" x14ac:dyDescent="0.35">
      <c r="A1558" t="s">
        <v>814</v>
      </c>
      <c r="B1558" t="s">
        <v>7281</v>
      </c>
      <c r="C1558">
        <v>29.81</v>
      </c>
      <c r="D1558">
        <v>5.28</v>
      </c>
      <c r="E1558" t="s">
        <v>2380</v>
      </c>
      <c r="F1558" t="s">
        <v>2380</v>
      </c>
      <c r="G1558" t="s">
        <v>2380</v>
      </c>
      <c r="H1558">
        <v>0</v>
      </c>
      <c r="I1558" t="s">
        <v>2380</v>
      </c>
      <c r="J1558" t="s">
        <v>8353</v>
      </c>
      <c r="K1558" t="s">
        <v>8369</v>
      </c>
      <c r="L1558" t="s">
        <v>9774</v>
      </c>
      <c r="M1558">
        <v>1</v>
      </c>
      <c r="N1558">
        <v>6500.24</v>
      </c>
      <c r="O1558" t="s">
        <v>11</v>
      </c>
      <c r="P1558" t="s">
        <v>11</v>
      </c>
      <c r="Q1558" t="s">
        <v>13</v>
      </c>
      <c r="R1558">
        <v>40</v>
      </c>
    </row>
    <row r="1559" spans="1:18" x14ac:dyDescent="0.35">
      <c r="A1559" t="s">
        <v>813</v>
      </c>
      <c r="B1559" t="s">
        <v>5866</v>
      </c>
      <c r="C1559">
        <v>27.4</v>
      </c>
      <c r="D1559">
        <v>4.6100000000000003</v>
      </c>
      <c r="E1559" t="s">
        <v>2380</v>
      </c>
      <c r="F1559" t="s">
        <v>2380</v>
      </c>
      <c r="G1559" t="s">
        <v>2380</v>
      </c>
      <c r="H1559">
        <v>0</v>
      </c>
      <c r="I1559" t="s">
        <v>2380</v>
      </c>
      <c r="J1559" t="s">
        <v>8353</v>
      </c>
      <c r="K1559" t="s">
        <v>8369</v>
      </c>
      <c r="L1559" t="s">
        <v>9786</v>
      </c>
      <c r="M1559">
        <v>1</v>
      </c>
      <c r="N1559">
        <v>6496.89</v>
      </c>
      <c r="O1559" t="s">
        <v>11</v>
      </c>
      <c r="P1559" t="s">
        <v>12</v>
      </c>
      <c r="Q1559" t="s">
        <v>42</v>
      </c>
      <c r="R1559">
        <v>40</v>
      </c>
    </row>
    <row r="1560" spans="1:18" x14ac:dyDescent="0.35">
      <c r="A1560" t="s">
        <v>812</v>
      </c>
      <c r="B1560" t="s">
        <v>7284</v>
      </c>
      <c r="C1560">
        <v>17.98</v>
      </c>
      <c r="D1560">
        <v>6.57</v>
      </c>
      <c r="E1560" t="s">
        <v>2383</v>
      </c>
      <c r="F1560" t="s">
        <v>2380</v>
      </c>
      <c r="G1560" t="s">
        <v>2380</v>
      </c>
      <c r="H1560">
        <v>2</v>
      </c>
      <c r="I1560" t="s">
        <v>2380</v>
      </c>
      <c r="J1560" t="s">
        <v>8355</v>
      </c>
      <c r="K1560" t="s">
        <v>8363</v>
      </c>
      <c r="L1560" t="s">
        <v>9252</v>
      </c>
      <c r="M1560">
        <v>0</v>
      </c>
      <c r="N1560">
        <v>6481.67</v>
      </c>
      <c r="O1560" t="s">
        <v>11</v>
      </c>
      <c r="P1560" t="s">
        <v>11</v>
      </c>
      <c r="Q1560" t="s">
        <v>13</v>
      </c>
      <c r="R1560">
        <v>52</v>
      </c>
    </row>
    <row r="1561" spans="1:18" x14ac:dyDescent="0.35">
      <c r="A1561" t="s">
        <v>811</v>
      </c>
      <c r="B1561" t="s">
        <v>7286</v>
      </c>
      <c r="C1561">
        <v>37.9</v>
      </c>
      <c r="D1561">
        <v>5.83</v>
      </c>
      <c r="E1561" t="s">
        <v>2380</v>
      </c>
      <c r="F1561" t="s">
        <v>2380</v>
      </c>
      <c r="G1561" t="s">
        <v>2380</v>
      </c>
      <c r="H1561">
        <v>0</v>
      </c>
      <c r="I1561" t="s">
        <v>2380</v>
      </c>
      <c r="J1561" t="s">
        <v>8352</v>
      </c>
      <c r="K1561" t="s">
        <v>8365</v>
      </c>
      <c r="L1561" t="s">
        <v>9787</v>
      </c>
      <c r="M1561">
        <v>0</v>
      </c>
      <c r="N1561">
        <v>6474.01</v>
      </c>
      <c r="O1561" t="s">
        <v>11</v>
      </c>
      <c r="P1561" t="s">
        <v>12</v>
      </c>
      <c r="Q1561" t="s">
        <v>42</v>
      </c>
      <c r="R1561">
        <v>43</v>
      </c>
    </row>
    <row r="1562" spans="1:18" x14ac:dyDescent="0.35">
      <c r="A1562" t="s">
        <v>810</v>
      </c>
      <c r="B1562" t="s">
        <v>7288</v>
      </c>
      <c r="C1562">
        <v>25.27</v>
      </c>
      <c r="D1562">
        <v>6.98</v>
      </c>
      <c r="E1562" t="s">
        <v>2383</v>
      </c>
      <c r="F1562" t="s">
        <v>2380</v>
      </c>
      <c r="G1562" t="s">
        <v>2380</v>
      </c>
      <c r="H1562">
        <v>0</v>
      </c>
      <c r="I1562" t="s">
        <v>2380</v>
      </c>
      <c r="J1562" t="s">
        <v>8353</v>
      </c>
      <c r="K1562" t="s">
        <v>8363</v>
      </c>
      <c r="L1562" t="s">
        <v>9788</v>
      </c>
      <c r="M1562">
        <v>1</v>
      </c>
      <c r="N1562">
        <v>6473.15</v>
      </c>
      <c r="O1562" t="s">
        <v>11</v>
      </c>
      <c r="P1562" t="s">
        <v>11</v>
      </c>
      <c r="Q1562" t="s">
        <v>13</v>
      </c>
      <c r="R1562">
        <v>41</v>
      </c>
    </row>
    <row r="1563" spans="1:18" x14ac:dyDescent="0.35">
      <c r="A1563" t="s">
        <v>809</v>
      </c>
      <c r="B1563" t="s">
        <v>7290</v>
      </c>
      <c r="C1563">
        <v>29.26</v>
      </c>
      <c r="D1563">
        <v>4.03</v>
      </c>
      <c r="E1563" t="s">
        <v>2380</v>
      </c>
      <c r="F1563" t="s">
        <v>2380</v>
      </c>
      <c r="G1563" t="s">
        <v>2380</v>
      </c>
      <c r="H1563">
        <v>1</v>
      </c>
      <c r="I1563" t="s">
        <v>2380</v>
      </c>
      <c r="J1563" t="s">
        <v>8353</v>
      </c>
      <c r="K1563" t="s">
        <v>8369</v>
      </c>
      <c r="L1563" t="s">
        <v>9789</v>
      </c>
      <c r="M1563">
        <v>2</v>
      </c>
      <c r="N1563">
        <v>6457.84</v>
      </c>
      <c r="O1563" t="s">
        <v>11</v>
      </c>
      <c r="P1563" t="s">
        <v>12</v>
      </c>
      <c r="Q1563" t="s">
        <v>23</v>
      </c>
      <c r="R1563">
        <v>38</v>
      </c>
    </row>
    <row r="1564" spans="1:18" x14ac:dyDescent="0.35">
      <c r="A1564" t="s">
        <v>808</v>
      </c>
      <c r="B1564" t="s">
        <v>7292</v>
      </c>
      <c r="C1564">
        <v>27.835000000000001</v>
      </c>
      <c r="D1564">
        <v>4.5599999999999996</v>
      </c>
      <c r="E1564" t="s">
        <v>2380</v>
      </c>
      <c r="F1564" t="s">
        <v>2380</v>
      </c>
      <c r="G1564" t="s">
        <v>2380</v>
      </c>
      <c r="H1564">
        <v>1</v>
      </c>
      <c r="I1564" t="s">
        <v>2380</v>
      </c>
      <c r="J1564" t="s">
        <v>8353</v>
      </c>
      <c r="K1564" t="s">
        <v>8369</v>
      </c>
      <c r="L1564" t="s">
        <v>9790</v>
      </c>
      <c r="M1564">
        <v>2</v>
      </c>
      <c r="N1564">
        <v>6455.86</v>
      </c>
      <c r="O1564" t="s">
        <v>12</v>
      </c>
      <c r="P1564" t="s">
        <v>12</v>
      </c>
      <c r="Q1564" t="s">
        <v>23</v>
      </c>
      <c r="R1564">
        <v>38</v>
      </c>
    </row>
    <row r="1565" spans="1:18" x14ac:dyDescent="0.35">
      <c r="A1565" t="s">
        <v>807</v>
      </c>
      <c r="B1565" t="s">
        <v>5029</v>
      </c>
      <c r="C1565">
        <v>46.53</v>
      </c>
      <c r="D1565">
        <v>5.38</v>
      </c>
      <c r="E1565" t="s">
        <v>2383</v>
      </c>
      <c r="F1565" t="s">
        <v>2380</v>
      </c>
      <c r="G1565" t="s">
        <v>2380</v>
      </c>
      <c r="H1565">
        <v>0</v>
      </c>
      <c r="I1565" t="s">
        <v>2380</v>
      </c>
      <c r="J1565" t="s">
        <v>8352</v>
      </c>
      <c r="K1565" t="s">
        <v>8369</v>
      </c>
      <c r="L1565" t="s">
        <v>9791</v>
      </c>
      <c r="M1565">
        <v>3</v>
      </c>
      <c r="N1565">
        <v>6435.62</v>
      </c>
      <c r="O1565" t="s">
        <v>12</v>
      </c>
      <c r="P1565" t="s">
        <v>11</v>
      </c>
      <c r="Q1565" t="s">
        <v>13</v>
      </c>
      <c r="R1565">
        <v>37</v>
      </c>
    </row>
    <row r="1566" spans="1:18" x14ac:dyDescent="0.35">
      <c r="A1566" t="s">
        <v>806</v>
      </c>
      <c r="B1566" t="s">
        <v>7293</v>
      </c>
      <c r="C1566">
        <v>20.58</v>
      </c>
      <c r="D1566">
        <v>11.04</v>
      </c>
      <c r="E1566" t="s">
        <v>2383</v>
      </c>
      <c r="F1566" t="s">
        <v>2380</v>
      </c>
      <c r="G1566" t="s">
        <v>2380</v>
      </c>
      <c r="H1566">
        <v>1</v>
      </c>
      <c r="I1566" t="s">
        <v>2380</v>
      </c>
      <c r="J1566" t="s">
        <v>8354</v>
      </c>
      <c r="K1566" t="s">
        <v>8363</v>
      </c>
      <c r="L1566" t="s">
        <v>9792</v>
      </c>
      <c r="M1566">
        <v>1</v>
      </c>
      <c r="N1566">
        <v>6423.48</v>
      </c>
      <c r="O1566" t="s">
        <v>11</v>
      </c>
      <c r="P1566" t="s">
        <v>12</v>
      </c>
      <c r="Q1566" t="s">
        <v>13</v>
      </c>
      <c r="R1566">
        <v>47</v>
      </c>
    </row>
    <row r="1567" spans="1:18" x14ac:dyDescent="0.35">
      <c r="A1567" t="s">
        <v>805</v>
      </c>
      <c r="B1567" t="s">
        <v>7295</v>
      </c>
      <c r="C1567">
        <v>19.53</v>
      </c>
      <c r="D1567">
        <v>6.09</v>
      </c>
      <c r="E1567" t="s">
        <v>2383</v>
      </c>
      <c r="F1567" t="s">
        <v>2380</v>
      </c>
      <c r="G1567" t="s">
        <v>2380</v>
      </c>
      <c r="H1567">
        <v>0</v>
      </c>
      <c r="I1567" t="s">
        <v>2380</v>
      </c>
      <c r="J1567" t="s">
        <v>8354</v>
      </c>
      <c r="K1567" t="s">
        <v>8365</v>
      </c>
      <c r="L1567" t="s">
        <v>9793</v>
      </c>
      <c r="M1567">
        <v>2</v>
      </c>
      <c r="N1567">
        <v>6417.28</v>
      </c>
      <c r="O1567" t="s">
        <v>11</v>
      </c>
      <c r="P1567" t="s">
        <v>12</v>
      </c>
      <c r="Q1567" t="s">
        <v>13</v>
      </c>
      <c r="R1567">
        <v>46</v>
      </c>
    </row>
    <row r="1568" spans="1:18" x14ac:dyDescent="0.35">
      <c r="A1568" t="s">
        <v>804</v>
      </c>
      <c r="B1568" t="s">
        <v>5407</v>
      </c>
      <c r="C1568">
        <v>27.7</v>
      </c>
      <c r="D1568">
        <v>4.71</v>
      </c>
      <c r="E1568" t="s">
        <v>2380</v>
      </c>
      <c r="F1568" t="s">
        <v>2380</v>
      </c>
      <c r="G1568" t="s">
        <v>2380</v>
      </c>
      <c r="H1568">
        <v>1</v>
      </c>
      <c r="I1568" t="s">
        <v>2380</v>
      </c>
      <c r="J1568" t="s">
        <v>8353</v>
      </c>
      <c r="K1568" t="s">
        <v>8369</v>
      </c>
      <c r="L1568" t="s">
        <v>9794</v>
      </c>
      <c r="M1568">
        <v>3</v>
      </c>
      <c r="N1568">
        <v>6414.18</v>
      </c>
      <c r="O1568" t="s">
        <v>11</v>
      </c>
      <c r="P1568" t="s">
        <v>11</v>
      </c>
      <c r="Q1568" t="s">
        <v>42</v>
      </c>
      <c r="R1568">
        <v>35</v>
      </c>
    </row>
    <row r="1569" spans="1:18" x14ac:dyDescent="0.35">
      <c r="A1569" t="s">
        <v>803</v>
      </c>
      <c r="B1569" t="s">
        <v>7297</v>
      </c>
      <c r="C1569">
        <v>18.920000000000002</v>
      </c>
      <c r="D1569">
        <v>8.18</v>
      </c>
      <c r="E1569" t="s">
        <v>2380</v>
      </c>
      <c r="F1569" t="s">
        <v>2380</v>
      </c>
      <c r="G1569" t="s">
        <v>2380</v>
      </c>
      <c r="H1569">
        <v>0</v>
      </c>
      <c r="I1569" t="s">
        <v>2380</v>
      </c>
      <c r="J1569" t="s">
        <v>8354</v>
      </c>
      <c r="K1569" t="s">
        <v>8363</v>
      </c>
      <c r="L1569" t="s">
        <v>8930</v>
      </c>
      <c r="M1569">
        <v>0</v>
      </c>
      <c r="N1569">
        <v>6412.34</v>
      </c>
      <c r="O1569" t="s">
        <v>11</v>
      </c>
      <c r="P1569" t="s">
        <v>12</v>
      </c>
      <c r="Q1569" t="s">
        <v>13</v>
      </c>
      <c r="R1569">
        <v>51</v>
      </c>
    </row>
    <row r="1570" spans="1:18" x14ac:dyDescent="0.35">
      <c r="A1570" t="s">
        <v>802</v>
      </c>
      <c r="B1570" t="s">
        <v>7299</v>
      </c>
      <c r="C1570">
        <v>17.760000000000002</v>
      </c>
      <c r="D1570">
        <v>11.18</v>
      </c>
      <c r="E1570" t="s">
        <v>2383</v>
      </c>
      <c r="F1570" t="s">
        <v>2380</v>
      </c>
      <c r="G1570" t="s">
        <v>2380</v>
      </c>
      <c r="H1570">
        <v>2</v>
      </c>
      <c r="I1570" t="s">
        <v>2380</v>
      </c>
      <c r="J1570" t="s">
        <v>8355</v>
      </c>
      <c r="K1570" t="s">
        <v>8363</v>
      </c>
      <c r="L1570" t="s">
        <v>9795</v>
      </c>
      <c r="M1570">
        <v>0</v>
      </c>
      <c r="N1570">
        <v>6407.05</v>
      </c>
      <c r="O1570" t="s">
        <v>11</v>
      </c>
      <c r="P1570" t="s">
        <v>16</v>
      </c>
      <c r="Q1570" t="s">
        <v>13</v>
      </c>
      <c r="R1570">
        <v>52</v>
      </c>
    </row>
    <row r="1571" spans="1:18" x14ac:dyDescent="0.35">
      <c r="A1571" t="s">
        <v>801</v>
      </c>
      <c r="B1571" t="s">
        <v>6507</v>
      </c>
      <c r="C1571">
        <v>29.83</v>
      </c>
      <c r="D1571">
        <v>5.03</v>
      </c>
      <c r="E1571" t="s">
        <v>2383</v>
      </c>
      <c r="F1571" t="s">
        <v>2380</v>
      </c>
      <c r="G1571" t="s">
        <v>2380</v>
      </c>
      <c r="H1571">
        <v>0</v>
      </c>
      <c r="I1571" t="s">
        <v>2380</v>
      </c>
      <c r="J1571" t="s">
        <v>8353</v>
      </c>
      <c r="K1571" t="s">
        <v>8369</v>
      </c>
      <c r="L1571" t="s">
        <v>9733</v>
      </c>
      <c r="M1571">
        <v>2</v>
      </c>
      <c r="N1571">
        <v>6406.41</v>
      </c>
      <c r="O1571" t="s">
        <v>16</v>
      </c>
      <c r="P1571" t="s">
        <v>12</v>
      </c>
      <c r="Q1571" t="s">
        <v>276</v>
      </c>
      <c r="R1571">
        <v>37</v>
      </c>
    </row>
    <row r="1572" spans="1:18" x14ac:dyDescent="0.35">
      <c r="A1572" t="s">
        <v>800</v>
      </c>
      <c r="B1572" t="s">
        <v>6515</v>
      </c>
      <c r="C1572">
        <v>23.465</v>
      </c>
      <c r="D1572">
        <v>5.56</v>
      </c>
      <c r="E1572" t="s">
        <v>2380</v>
      </c>
      <c r="F1572" t="s">
        <v>2380</v>
      </c>
      <c r="G1572" t="s">
        <v>2380</v>
      </c>
      <c r="H1572">
        <v>1</v>
      </c>
      <c r="I1572" t="s">
        <v>2380</v>
      </c>
      <c r="J1572" t="s">
        <v>8354</v>
      </c>
      <c r="K1572" t="s">
        <v>8369</v>
      </c>
      <c r="L1572" t="s">
        <v>9796</v>
      </c>
      <c r="M1572">
        <v>2</v>
      </c>
      <c r="N1572">
        <v>6402.29</v>
      </c>
      <c r="O1572" t="s">
        <v>11</v>
      </c>
      <c r="P1572" t="s">
        <v>12</v>
      </c>
      <c r="Q1572" t="s">
        <v>247</v>
      </c>
      <c r="R1572">
        <v>35</v>
      </c>
    </row>
    <row r="1573" spans="1:18" x14ac:dyDescent="0.35">
      <c r="A1573" t="s">
        <v>799</v>
      </c>
      <c r="B1573" t="s">
        <v>7302</v>
      </c>
      <c r="C1573">
        <v>29.355</v>
      </c>
      <c r="D1573">
        <v>4.33</v>
      </c>
      <c r="E1573" t="s">
        <v>2380</v>
      </c>
      <c r="F1573" t="s">
        <v>2380</v>
      </c>
      <c r="G1573" t="s">
        <v>2380</v>
      </c>
      <c r="H1573">
        <v>0</v>
      </c>
      <c r="I1573" t="s">
        <v>2380</v>
      </c>
      <c r="J1573" t="s">
        <v>8353</v>
      </c>
      <c r="K1573" t="s">
        <v>8369</v>
      </c>
      <c r="L1573" t="s">
        <v>9797</v>
      </c>
      <c r="M1573">
        <v>1</v>
      </c>
      <c r="N1573">
        <v>6393.6</v>
      </c>
      <c r="O1573" t="s">
        <v>11</v>
      </c>
      <c r="P1573" t="s">
        <v>16</v>
      </c>
      <c r="Q1573" t="s">
        <v>23</v>
      </c>
      <c r="R1573">
        <v>40</v>
      </c>
    </row>
    <row r="1574" spans="1:18" x14ac:dyDescent="0.35">
      <c r="A1574" t="s">
        <v>798</v>
      </c>
      <c r="B1574" t="s">
        <v>7304</v>
      </c>
      <c r="C1574">
        <v>35.49</v>
      </c>
      <c r="D1574">
        <v>5.21</v>
      </c>
      <c r="E1574" t="s">
        <v>2383</v>
      </c>
      <c r="F1574" t="s">
        <v>2380</v>
      </c>
      <c r="G1574" t="s">
        <v>2383</v>
      </c>
      <c r="H1574">
        <v>1</v>
      </c>
      <c r="I1574" t="s">
        <v>2380</v>
      </c>
      <c r="J1574" t="s">
        <v>8352</v>
      </c>
      <c r="K1574" t="s">
        <v>8369</v>
      </c>
      <c r="L1574" t="s">
        <v>9798</v>
      </c>
      <c r="M1574">
        <v>0</v>
      </c>
      <c r="N1574">
        <v>6389.53</v>
      </c>
      <c r="O1574" t="s">
        <v>11</v>
      </c>
      <c r="P1574" t="s">
        <v>11</v>
      </c>
      <c r="Q1574" t="s">
        <v>300</v>
      </c>
      <c r="R1574">
        <v>25</v>
      </c>
    </row>
    <row r="1575" spans="1:18" x14ac:dyDescent="0.35">
      <c r="A1575" t="s">
        <v>797</v>
      </c>
      <c r="B1575" t="s">
        <v>7306</v>
      </c>
      <c r="C1575">
        <v>26.315000000000001</v>
      </c>
      <c r="D1575">
        <v>5.89</v>
      </c>
      <c r="E1575" t="s">
        <v>2380</v>
      </c>
      <c r="F1575" t="s">
        <v>2380</v>
      </c>
      <c r="G1575" t="s">
        <v>2380</v>
      </c>
      <c r="H1575">
        <v>0</v>
      </c>
      <c r="I1575" t="s">
        <v>2380</v>
      </c>
      <c r="J1575" t="s">
        <v>8353</v>
      </c>
      <c r="K1575" t="s">
        <v>8365</v>
      </c>
      <c r="L1575" t="s">
        <v>9799</v>
      </c>
      <c r="M1575">
        <v>1</v>
      </c>
      <c r="N1575">
        <v>6389.38</v>
      </c>
      <c r="O1575" t="s">
        <v>16</v>
      </c>
      <c r="P1575" t="s">
        <v>11</v>
      </c>
      <c r="Q1575" t="s">
        <v>23</v>
      </c>
      <c r="R1575">
        <v>40</v>
      </c>
    </row>
    <row r="1576" spans="1:18" x14ac:dyDescent="0.35">
      <c r="A1576" t="s">
        <v>796</v>
      </c>
      <c r="B1576" t="s">
        <v>4782</v>
      </c>
      <c r="C1576">
        <v>19.79</v>
      </c>
      <c r="D1576">
        <v>4.8099999999999996</v>
      </c>
      <c r="E1576" t="s">
        <v>2383</v>
      </c>
      <c r="F1576" t="s">
        <v>2380</v>
      </c>
      <c r="G1576" t="s">
        <v>2380</v>
      </c>
      <c r="H1576">
        <v>0</v>
      </c>
      <c r="I1576" t="s">
        <v>2380</v>
      </c>
      <c r="J1576" t="s">
        <v>8354</v>
      </c>
      <c r="K1576" t="s">
        <v>8369</v>
      </c>
      <c r="L1576" t="s">
        <v>9800</v>
      </c>
      <c r="M1576">
        <v>2</v>
      </c>
      <c r="N1576">
        <v>6374.16</v>
      </c>
      <c r="O1576" t="s">
        <v>11</v>
      </c>
      <c r="P1576" t="s">
        <v>11</v>
      </c>
      <c r="Q1576" t="s">
        <v>13</v>
      </c>
      <c r="R1576">
        <v>46</v>
      </c>
    </row>
    <row r="1577" spans="1:18" x14ac:dyDescent="0.35">
      <c r="A1577" t="s">
        <v>795</v>
      </c>
      <c r="B1577" t="s">
        <v>7308</v>
      </c>
      <c r="C1577">
        <v>40.564999999999998</v>
      </c>
      <c r="D1577">
        <v>5.66</v>
      </c>
      <c r="E1577" t="s">
        <v>2380</v>
      </c>
      <c r="F1577" t="s">
        <v>2380</v>
      </c>
      <c r="G1577" t="s">
        <v>2380</v>
      </c>
      <c r="H1577">
        <v>1</v>
      </c>
      <c r="I1577" t="s">
        <v>2380</v>
      </c>
      <c r="J1577" t="s">
        <v>8352</v>
      </c>
      <c r="K1577" t="s">
        <v>8369</v>
      </c>
      <c r="L1577" t="s">
        <v>9801</v>
      </c>
      <c r="M1577">
        <v>1</v>
      </c>
      <c r="N1577">
        <v>6373.56</v>
      </c>
      <c r="O1577" t="s">
        <v>11</v>
      </c>
      <c r="P1577" t="s">
        <v>16</v>
      </c>
      <c r="Q1577" t="s">
        <v>23</v>
      </c>
      <c r="R1577">
        <v>38</v>
      </c>
    </row>
    <row r="1578" spans="1:18" x14ac:dyDescent="0.35">
      <c r="A1578" t="s">
        <v>794</v>
      </c>
      <c r="B1578" t="s">
        <v>7310</v>
      </c>
      <c r="C1578">
        <v>18.03</v>
      </c>
      <c r="D1578">
        <v>10.66</v>
      </c>
      <c r="E1578" t="s">
        <v>2383</v>
      </c>
      <c r="F1578" t="s">
        <v>2380</v>
      </c>
      <c r="G1578" t="s">
        <v>2380</v>
      </c>
      <c r="H1578">
        <v>2</v>
      </c>
      <c r="I1578" t="s">
        <v>2380</v>
      </c>
      <c r="J1578" t="s">
        <v>8355</v>
      </c>
      <c r="K1578" t="s">
        <v>8363</v>
      </c>
      <c r="L1578" t="s">
        <v>8799</v>
      </c>
      <c r="M1578">
        <v>0</v>
      </c>
      <c r="N1578">
        <v>6367.31</v>
      </c>
      <c r="O1578" t="s">
        <v>11</v>
      </c>
      <c r="P1578" t="s">
        <v>16</v>
      </c>
      <c r="Q1578" t="s">
        <v>13</v>
      </c>
      <c r="R1578">
        <v>52</v>
      </c>
    </row>
    <row r="1579" spans="1:18" x14ac:dyDescent="0.35">
      <c r="A1579" t="s">
        <v>793</v>
      </c>
      <c r="B1579" t="s">
        <v>7312</v>
      </c>
      <c r="C1579">
        <v>34.65</v>
      </c>
      <c r="D1579">
        <v>5.98</v>
      </c>
      <c r="E1579" t="s">
        <v>2383</v>
      </c>
      <c r="F1579" t="s">
        <v>2380</v>
      </c>
      <c r="G1579" t="s">
        <v>2380</v>
      </c>
      <c r="H1579">
        <v>0</v>
      </c>
      <c r="I1579" t="s">
        <v>2380</v>
      </c>
      <c r="J1579" t="s">
        <v>8352</v>
      </c>
      <c r="K1579" t="s">
        <v>8365</v>
      </c>
      <c r="L1579" t="s">
        <v>9802</v>
      </c>
      <c r="M1579">
        <v>0</v>
      </c>
      <c r="N1579">
        <v>6361.47</v>
      </c>
      <c r="O1579" t="s">
        <v>11</v>
      </c>
      <c r="P1579" t="s">
        <v>12</v>
      </c>
      <c r="Q1579" t="s">
        <v>300</v>
      </c>
      <c r="R1579">
        <v>26</v>
      </c>
    </row>
    <row r="1580" spans="1:18" x14ac:dyDescent="0.35">
      <c r="A1580" t="s">
        <v>792</v>
      </c>
      <c r="B1580" t="s">
        <v>7313</v>
      </c>
      <c r="C1580">
        <v>42.94</v>
      </c>
      <c r="D1580">
        <v>4.34</v>
      </c>
      <c r="E1580" t="s">
        <v>2380</v>
      </c>
      <c r="F1580" t="s">
        <v>2380</v>
      </c>
      <c r="G1580" t="s">
        <v>2380</v>
      </c>
      <c r="H1580">
        <v>0</v>
      </c>
      <c r="I1580" t="s">
        <v>2380</v>
      </c>
      <c r="J1580" t="s">
        <v>8352</v>
      </c>
      <c r="K1580" t="s">
        <v>8369</v>
      </c>
      <c r="L1580" t="s">
        <v>9803</v>
      </c>
      <c r="M1580">
        <v>3</v>
      </c>
      <c r="N1580">
        <v>6360.99</v>
      </c>
      <c r="O1580" t="s">
        <v>11</v>
      </c>
      <c r="P1580" t="s">
        <v>11</v>
      </c>
      <c r="Q1580" t="s">
        <v>23</v>
      </c>
      <c r="R1580">
        <v>33</v>
      </c>
    </row>
    <row r="1581" spans="1:18" x14ac:dyDescent="0.35">
      <c r="A1581" t="s">
        <v>791</v>
      </c>
      <c r="B1581" t="s">
        <v>5031</v>
      </c>
      <c r="C1581">
        <v>31.254999999999999</v>
      </c>
      <c r="D1581">
        <v>5.17</v>
      </c>
      <c r="E1581" t="s">
        <v>2380</v>
      </c>
      <c r="F1581" t="s">
        <v>2380</v>
      </c>
      <c r="G1581" t="s">
        <v>2380</v>
      </c>
      <c r="H1581">
        <v>0</v>
      </c>
      <c r="I1581" t="s">
        <v>2380</v>
      </c>
      <c r="J1581" t="s">
        <v>8352</v>
      </c>
      <c r="K1581" t="s">
        <v>8369</v>
      </c>
      <c r="L1581" t="s">
        <v>9804</v>
      </c>
      <c r="M1581">
        <v>0</v>
      </c>
      <c r="N1581">
        <v>6358.78</v>
      </c>
      <c r="O1581" t="s">
        <v>11</v>
      </c>
      <c r="P1581" t="s">
        <v>16</v>
      </c>
      <c r="Q1581" t="s">
        <v>23</v>
      </c>
      <c r="R1581">
        <v>42</v>
      </c>
    </row>
    <row r="1582" spans="1:18" x14ac:dyDescent="0.35">
      <c r="A1582" t="s">
        <v>790</v>
      </c>
      <c r="B1582" t="s">
        <v>7316</v>
      </c>
      <c r="C1582">
        <v>45.43</v>
      </c>
      <c r="D1582">
        <v>4.2300000000000004</v>
      </c>
      <c r="E1582" t="s">
        <v>2383</v>
      </c>
      <c r="F1582" t="s">
        <v>2380</v>
      </c>
      <c r="G1582" t="s">
        <v>2383</v>
      </c>
      <c r="H1582">
        <v>1</v>
      </c>
      <c r="I1582" t="s">
        <v>2380</v>
      </c>
      <c r="J1582" t="s">
        <v>8352</v>
      </c>
      <c r="K1582" t="s">
        <v>8369</v>
      </c>
      <c r="L1582" t="s">
        <v>9805</v>
      </c>
      <c r="M1582">
        <v>2</v>
      </c>
      <c r="N1582">
        <v>6356.27</v>
      </c>
      <c r="O1582" t="s">
        <v>12</v>
      </c>
      <c r="P1582" t="s">
        <v>11</v>
      </c>
      <c r="Q1582" t="s">
        <v>13</v>
      </c>
      <c r="R1582">
        <v>39</v>
      </c>
    </row>
    <row r="1583" spans="1:18" x14ac:dyDescent="0.35">
      <c r="A1583" t="s">
        <v>789</v>
      </c>
      <c r="B1583" t="s">
        <v>7317</v>
      </c>
      <c r="C1583">
        <v>32.340000000000003</v>
      </c>
      <c r="D1583">
        <v>4.88</v>
      </c>
      <c r="E1583" t="s">
        <v>2383</v>
      </c>
      <c r="F1583" t="s">
        <v>2380</v>
      </c>
      <c r="G1583" t="s">
        <v>2383</v>
      </c>
      <c r="H1583">
        <v>1</v>
      </c>
      <c r="I1583" t="s">
        <v>2380</v>
      </c>
      <c r="J1583" t="s">
        <v>8352</v>
      </c>
      <c r="K1583" t="s">
        <v>8369</v>
      </c>
      <c r="L1583" t="s">
        <v>9806</v>
      </c>
      <c r="M1583">
        <v>2</v>
      </c>
      <c r="N1583">
        <v>6338.08</v>
      </c>
      <c r="O1583" t="s">
        <v>11</v>
      </c>
      <c r="P1583" t="s">
        <v>16</v>
      </c>
      <c r="Q1583" t="s">
        <v>13</v>
      </c>
      <c r="R1583">
        <v>39</v>
      </c>
    </row>
    <row r="1584" spans="1:18" x14ac:dyDescent="0.35">
      <c r="A1584" t="s">
        <v>788</v>
      </c>
      <c r="B1584" t="s">
        <v>7319</v>
      </c>
      <c r="C1584">
        <v>25.46</v>
      </c>
      <c r="D1584">
        <v>9.7100000000000009</v>
      </c>
      <c r="E1584" t="s">
        <v>2383</v>
      </c>
      <c r="F1584" t="s">
        <v>2380</v>
      </c>
      <c r="G1584" t="s">
        <v>2380</v>
      </c>
      <c r="H1584">
        <v>1</v>
      </c>
      <c r="I1584" t="s">
        <v>2380</v>
      </c>
      <c r="J1584" t="s">
        <v>8353</v>
      </c>
      <c r="K1584" t="s">
        <v>8363</v>
      </c>
      <c r="L1584" t="s">
        <v>9807</v>
      </c>
      <c r="M1584">
        <v>3</v>
      </c>
      <c r="N1584">
        <v>6335.64</v>
      </c>
      <c r="O1584" t="s">
        <v>11</v>
      </c>
      <c r="P1584" t="s">
        <v>11</v>
      </c>
      <c r="Q1584" t="s">
        <v>13</v>
      </c>
      <c r="R1584">
        <v>36</v>
      </c>
    </row>
    <row r="1585" spans="1:18" x14ac:dyDescent="0.35">
      <c r="A1585" t="s">
        <v>787</v>
      </c>
      <c r="B1585" t="s">
        <v>7321</v>
      </c>
      <c r="C1585">
        <v>37.145000000000003</v>
      </c>
      <c r="D1585">
        <v>5.32</v>
      </c>
      <c r="E1585" t="s">
        <v>2380</v>
      </c>
      <c r="F1585" t="s">
        <v>2380</v>
      </c>
      <c r="G1585" t="s">
        <v>2380</v>
      </c>
      <c r="H1585">
        <v>0</v>
      </c>
      <c r="I1585" t="s">
        <v>2380</v>
      </c>
      <c r="J1585" t="s">
        <v>8352</v>
      </c>
      <c r="K1585" t="s">
        <v>8369</v>
      </c>
      <c r="L1585" t="s">
        <v>9808</v>
      </c>
      <c r="M1585">
        <v>3</v>
      </c>
      <c r="N1585">
        <v>6334.34</v>
      </c>
      <c r="O1585" t="s">
        <v>11</v>
      </c>
      <c r="P1585" t="s">
        <v>11</v>
      </c>
      <c r="Q1585" t="s">
        <v>247</v>
      </c>
      <c r="R1585">
        <v>32</v>
      </c>
    </row>
    <row r="1586" spans="1:18" x14ac:dyDescent="0.35">
      <c r="A1586" t="s">
        <v>786</v>
      </c>
      <c r="B1586" t="s">
        <v>7323</v>
      </c>
      <c r="C1586">
        <v>30.8</v>
      </c>
      <c r="D1586">
        <v>5.83</v>
      </c>
      <c r="E1586" t="s">
        <v>2383</v>
      </c>
      <c r="F1586" t="s">
        <v>2380</v>
      </c>
      <c r="G1586" t="s">
        <v>2380</v>
      </c>
      <c r="H1586">
        <v>0</v>
      </c>
      <c r="I1586" t="s">
        <v>2380</v>
      </c>
      <c r="J1586" t="s">
        <v>8352</v>
      </c>
      <c r="K1586" t="s">
        <v>8365</v>
      </c>
      <c r="L1586" t="s">
        <v>9809</v>
      </c>
      <c r="M1586">
        <v>2</v>
      </c>
      <c r="N1586">
        <v>6313.76</v>
      </c>
      <c r="O1586" t="s">
        <v>11</v>
      </c>
      <c r="P1586" t="s">
        <v>16</v>
      </c>
      <c r="Q1586" t="s">
        <v>13</v>
      </c>
      <c r="R1586">
        <v>37</v>
      </c>
    </row>
    <row r="1587" spans="1:18" x14ac:dyDescent="0.35">
      <c r="A1587" t="s">
        <v>785</v>
      </c>
      <c r="B1587" t="s">
        <v>7325</v>
      </c>
      <c r="C1587">
        <v>29.5</v>
      </c>
      <c r="D1587">
        <v>5.54</v>
      </c>
      <c r="E1587" t="s">
        <v>2383</v>
      </c>
      <c r="F1587" t="s">
        <v>2380</v>
      </c>
      <c r="G1587" t="s">
        <v>2380</v>
      </c>
      <c r="H1587">
        <v>0</v>
      </c>
      <c r="I1587" t="s">
        <v>2380</v>
      </c>
      <c r="J1587" t="s">
        <v>8353</v>
      </c>
      <c r="K1587" t="s">
        <v>8369</v>
      </c>
      <c r="L1587" t="s">
        <v>9810</v>
      </c>
      <c r="M1587">
        <v>2</v>
      </c>
      <c r="N1587">
        <v>6311.95</v>
      </c>
      <c r="O1587" t="s">
        <v>11</v>
      </c>
      <c r="P1587" t="s">
        <v>16</v>
      </c>
      <c r="Q1587" t="s">
        <v>42</v>
      </c>
      <c r="R1587">
        <v>37</v>
      </c>
    </row>
    <row r="1588" spans="1:18" x14ac:dyDescent="0.35">
      <c r="A1588" t="s">
        <v>784</v>
      </c>
      <c r="B1588" t="s">
        <v>7327</v>
      </c>
      <c r="C1588">
        <v>43.39</v>
      </c>
      <c r="D1588">
        <v>5.85</v>
      </c>
      <c r="E1588" t="s">
        <v>2380</v>
      </c>
      <c r="F1588" t="s">
        <v>2382</v>
      </c>
      <c r="G1588" t="s">
        <v>2380</v>
      </c>
      <c r="H1588">
        <v>1</v>
      </c>
      <c r="I1588" t="s">
        <v>2380</v>
      </c>
      <c r="J1588" t="s">
        <v>8352</v>
      </c>
      <c r="K1588" t="s">
        <v>8365</v>
      </c>
      <c r="L1588" t="s">
        <v>9811</v>
      </c>
      <c r="M1588">
        <v>0</v>
      </c>
      <c r="N1588">
        <v>6311.11</v>
      </c>
      <c r="O1588" t="s">
        <v>11</v>
      </c>
      <c r="P1588" t="s">
        <v>11</v>
      </c>
      <c r="Q1588" t="s">
        <v>42</v>
      </c>
      <c r="R1588">
        <v>18</v>
      </c>
    </row>
    <row r="1589" spans="1:18" x14ac:dyDescent="0.35">
      <c r="A1589" t="s">
        <v>783</v>
      </c>
      <c r="B1589" t="s">
        <v>7329</v>
      </c>
      <c r="C1589">
        <v>15.08</v>
      </c>
      <c r="D1589">
        <v>4.8499999999999996</v>
      </c>
      <c r="E1589" t="s">
        <v>2383</v>
      </c>
      <c r="F1589" t="s">
        <v>2380</v>
      </c>
      <c r="G1589" t="s">
        <v>2383</v>
      </c>
      <c r="H1589">
        <v>1</v>
      </c>
      <c r="I1589" t="s">
        <v>2380</v>
      </c>
      <c r="J1589" t="s">
        <v>8355</v>
      </c>
      <c r="K1589" t="s">
        <v>8369</v>
      </c>
      <c r="L1589" t="s">
        <v>9812</v>
      </c>
      <c r="M1589">
        <v>0</v>
      </c>
      <c r="N1589">
        <v>6305.61</v>
      </c>
      <c r="O1589" t="s">
        <v>11</v>
      </c>
      <c r="P1589" t="s">
        <v>11</v>
      </c>
      <c r="Q1589" t="s">
        <v>23</v>
      </c>
      <c r="R1589">
        <v>53</v>
      </c>
    </row>
    <row r="1590" spans="1:18" x14ac:dyDescent="0.35">
      <c r="A1590" t="s">
        <v>782</v>
      </c>
      <c r="B1590" t="s">
        <v>7331</v>
      </c>
      <c r="C1590">
        <v>20.48</v>
      </c>
      <c r="D1590">
        <v>11.09</v>
      </c>
      <c r="E1590" t="s">
        <v>2380</v>
      </c>
      <c r="F1590" t="s">
        <v>2380</v>
      </c>
      <c r="G1590" t="s">
        <v>2380</v>
      </c>
      <c r="H1590">
        <v>0</v>
      </c>
      <c r="I1590" t="s">
        <v>2380</v>
      </c>
      <c r="J1590" t="s">
        <v>8354</v>
      </c>
      <c r="K1590" t="s">
        <v>8363</v>
      </c>
      <c r="L1590" t="s">
        <v>9813</v>
      </c>
      <c r="M1590">
        <v>0</v>
      </c>
      <c r="N1590">
        <v>6302.23</v>
      </c>
      <c r="O1590" t="s">
        <v>11</v>
      </c>
      <c r="P1590" t="s">
        <v>16</v>
      </c>
      <c r="Q1590" t="s">
        <v>13</v>
      </c>
      <c r="R1590">
        <v>48</v>
      </c>
    </row>
    <row r="1591" spans="1:18" x14ac:dyDescent="0.35">
      <c r="A1591" t="s">
        <v>781</v>
      </c>
      <c r="B1591" t="s">
        <v>5491</v>
      </c>
      <c r="C1591">
        <v>34.450000000000003</v>
      </c>
      <c r="D1591">
        <v>5.58</v>
      </c>
      <c r="E1591" t="s">
        <v>2383</v>
      </c>
      <c r="F1591" t="s">
        <v>2380</v>
      </c>
      <c r="G1591" t="s">
        <v>2380</v>
      </c>
      <c r="H1591">
        <v>0</v>
      </c>
      <c r="I1591" t="s">
        <v>2380</v>
      </c>
      <c r="J1591" t="s">
        <v>8352</v>
      </c>
      <c r="K1591" t="s">
        <v>8369</v>
      </c>
      <c r="L1591" t="s">
        <v>9814</v>
      </c>
      <c r="M1591">
        <v>0</v>
      </c>
      <c r="N1591">
        <v>6293.63</v>
      </c>
      <c r="O1591" t="s">
        <v>11</v>
      </c>
      <c r="P1591" t="s">
        <v>12</v>
      </c>
      <c r="Q1591" t="s">
        <v>300</v>
      </c>
      <c r="R1591">
        <v>26</v>
      </c>
    </row>
    <row r="1592" spans="1:18" x14ac:dyDescent="0.35">
      <c r="A1592" t="s">
        <v>780</v>
      </c>
      <c r="B1592" t="s">
        <v>5666</v>
      </c>
      <c r="C1592">
        <v>34.21</v>
      </c>
      <c r="D1592">
        <v>9.7200000000000006</v>
      </c>
      <c r="E1592" t="s">
        <v>2383</v>
      </c>
      <c r="F1592" t="s">
        <v>2380</v>
      </c>
      <c r="G1592" t="s">
        <v>2380</v>
      </c>
      <c r="H1592">
        <v>0</v>
      </c>
      <c r="I1592" t="s">
        <v>2380</v>
      </c>
      <c r="J1592" t="s">
        <v>8352</v>
      </c>
      <c r="K1592" t="s">
        <v>8363</v>
      </c>
      <c r="L1592" t="s">
        <v>9815</v>
      </c>
      <c r="M1592">
        <v>1</v>
      </c>
      <c r="N1592">
        <v>6289.75</v>
      </c>
      <c r="O1592" t="s">
        <v>11</v>
      </c>
      <c r="P1592" t="s">
        <v>12</v>
      </c>
      <c r="Q1592" t="s">
        <v>13</v>
      </c>
      <c r="R1592">
        <v>41</v>
      </c>
    </row>
    <row r="1593" spans="1:18" x14ac:dyDescent="0.35">
      <c r="A1593" t="s">
        <v>779</v>
      </c>
      <c r="B1593" t="s">
        <v>5147</v>
      </c>
      <c r="C1593">
        <v>28.8</v>
      </c>
      <c r="D1593">
        <v>11.41</v>
      </c>
      <c r="E1593" t="s">
        <v>2383</v>
      </c>
      <c r="F1593" t="s">
        <v>2380</v>
      </c>
      <c r="G1593" t="s">
        <v>2380</v>
      </c>
      <c r="H1593">
        <v>0</v>
      </c>
      <c r="I1593" t="s">
        <v>2380</v>
      </c>
      <c r="J1593" t="s">
        <v>8353</v>
      </c>
      <c r="K1593" t="s">
        <v>8363</v>
      </c>
      <c r="L1593" t="s">
        <v>9677</v>
      </c>
      <c r="M1593">
        <v>1</v>
      </c>
      <c r="N1593">
        <v>6282.24</v>
      </c>
      <c r="O1593" t="s">
        <v>11</v>
      </c>
      <c r="P1593" t="s">
        <v>16</v>
      </c>
      <c r="Q1593" t="s">
        <v>42</v>
      </c>
      <c r="R1593">
        <v>41</v>
      </c>
    </row>
    <row r="1594" spans="1:18" x14ac:dyDescent="0.35">
      <c r="A1594" t="s">
        <v>778</v>
      </c>
      <c r="B1594" t="s">
        <v>5682</v>
      </c>
      <c r="C1594">
        <v>31.74</v>
      </c>
      <c r="D1594">
        <v>4.46</v>
      </c>
      <c r="E1594" t="s">
        <v>2380</v>
      </c>
      <c r="F1594" t="s">
        <v>2380</v>
      </c>
      <c r="G1594" t="s">
        <v>2383</v>
      </c>
      <c r="H1594">
        <v>1</v>
      </c>
      <c r="I1594" t="s">
        <v>2380</v>
      </c>
      <c r="J1594" t="s">
        <v>8352</v>
      </c>
      <c r="K1594" t="s">
        <v>8369</v>
      </c>
      <c r="L1594" t="s">
        <v>9816</v>
      </c>
      <c r="M1594">
        <v>0</v>
      </c>
      <c r="N1594">
        <v>6276.3</v>
      </c>
      <c r="O1594" t="s">
        <v>11</v>
      </c>
      <c r="P1594" t="s">
        <v>16</v>
      </c>
      <c r="Q1594" t="s">
        <v>200</v>
      </c>
      <c r="R1594">
        <v>29</v>
      </c>
    </row>
    <row r="1595" spans="1:18" x14ac:dyDescent="0.35">
      <c r="A1595" t="s">
        <v>777</v>
      </c>
      <c r="B1595" t="s">
        <v>7336</v>
      </c>
      <c r="C1595">
        <v>21.78</v>
      </c>
      <c r="D1595">
        <v>9.31</v>
      </c>
      <c r="E1595" t="s">
        <v>2383</v>
      </c>
      <c r="F1595" t="s">
        <v>2380</v>
      </c>
      <c r="G1595" t="s">
        <v>2380</v>
      </c>
      <c r="H1595">
        <v>0</v>
      </c>
      <c r="I1595" t="s">
        <v>2380</v>
      </c>
      <c r="J1595" t="s">
        <v>8354</v>
      </c>
      <c r="K1595" t="s">
        <v>8363</v>
      </c>
      <c r="L1595" t="s">
        <v>9630</v>
      </c>
      <c r="M1595">
        <v>1</v>
      </c>
      <c r="N1595">
        <v>6272.48</v>
      </c>
      <c r="O1595" t="s">
        <v>16</v>
      </c>
      <c r="P1595" t="s">
        <v>12</v>
      </c>
      <c r="Q1595" t="s">
        <v>13</v>
      </c>
      <c r="R1595">
        <v>41</v>
      </c>
    </row>
    <row r="1596" spans="1:18" x14ac:dyDescent="0.35">
      <c r="A1596" t="s">
        <v>776</v>
      </c>
      <c r="B1596" t="s">
        <v>5098</v>
      </c>
      <c r="C1596">
        <v>23.75</v>
      </c>
      <c r="D1596">
        <v>5.03</v>
      </c>
      <c r="E1596" t="s">
        <v>2380</v>
      </c>
      <c r="F1596" t="s">
        <v>2380</v>
      </c>
      <c r="G1596" t="s">
        <v>2380</v>
      </c>
      <c r="H1596">
        <v>1</v>
      </c>
      <c r="I1596" t="s">
        <v>2380</v>
      </c>
      <c r="J1596" t="s">
        <v>8354</v>
      </c>
      <c r="K1596" t="s">
        <v>8369</v>
      </c>
      <c r="L1596" t="s">
        <v>9817</v>
      </c>
      <c r="M1596">
        <v>3</v>
      </c>
      <c r="N1596">
        <v>6269.33</v>
      </c>
      <c r="O1596" t="s">
        <v>11</v>
      </c>
      <c r="P1596" t="s">
        <v>16</v>
      </c>
      <c r="Q1596" t="s">
        <v>13</v>
      </c>
      <c r="R1596">
        <v>38</v>
      </c>
    </row>
    <row r="1597" spans="1:18" x14ac:dyDescent="0.35">
      <c r="A1597" t="s">
        <v>775</v>
      </c>
      <c r="B1597" t="s">
        <v>5350</v>
      </c>
      <c r="C1597">
        <v>33.21</v>
      </c>
      <c r="D1597">
        <v>5.07</v>
      </c>
      <c r="E1597" t="s">
        <v>2383</v>
      </c>
      <c r="F1597" t="s">
        <v>2380</v>
      </c>
      <c r="G1597" t="s">
        <v>2380</v>
      </c>
      <c r="H1597">
        <v>1</v>
      </c>
      <c r="I1597" t="s">
        <v>2380</v>
      </c>
      <c r="J1597" t="s">
        <v>8352</v>
      </c>
      <c r="K1597" t="s">
        <v>8369</v>
      </c>
      <c r="L1597" t="s">
        <v>8592</v>
      </c>
      <c r="M1597">
        <v>0</v>
      </c>
      <c r="N1597">
        <v>6261.2</v>
      </c>
      <c r="O1597" t="s">
        <v>11</v>
      </c>
      <c r="P1597" t="s">
        <v>16</v>
      </c>
      <c r="Q1597" t="s">
        <v>535</v>
      </c>
      <c r="R1597">
        <v>27</v>
      </c>
    </row>
    <row r="1598" spans="1:18" x14ac:dyDescent="0.35">
      <c r="A1598" t="s">
        <v>774</v>
      </c>
      <c r="B1598" t="s">
        <v>7340</v>
      </c>
      <c r="C1598">
        <v>17.7</v>
      </c>
      <c r="D1598">
        <v>10.42</v>
      </c>
      <c r="E1598" t="s">
        <v>2383</v>
      </c>
      <c r="F1598" t="s">
        <v>2380</v>
      </c>
      <c r="G1598" t="s">
        <v>2380</v>
      </c>
      <c r="H1598">
        <v>2</v>
      </c>
      <c r="I1598" t="s">
        <v>2380</v>
      </c>
      <c r="J1598" t="s">
        <v>8355</v>
      </c>
      <c r="K1598" t="s">
        <v>8363</v>
      </c>
      <c r="L1598" t="s">
        <v>9818</v>
      </c>
      <c r="M1598">
        <v>0</v>
      </c>
      <c r="N1598">
        <v>6255.38</v>
      </c>
      <c r="O1598" t="s">
        <v>11</v>
      </c>
      <c r="P1598" t="s">
        <v>11</v>
      </c>
      <c r="Q1598" t="s">
        <v>13</v>
      </c>
      <c r="R1598">
        <v>52</v>
      </c>
    </row>
    <row r="1599" spans="1:18" x14ac:dyDescent="0.35">
      <c r="A1599" t="s">
        <v>773</v>
      </c>
      <c r="B1599" t="s">
        <v>7342</v>
      </c>
      <c r="C1599">
        <v>17.2</v>
      </c>
      <c r="D1599">
        <v>6.45</v>
      </c>
      <c r="E1599" t="s">
        <v>2380</v>
      </c>
      <c r="F1599" t="s">
        <v>2380</v>
      </c>
      <c r="G1599" t="s">
        <v>2380</v>
      </c>
      <c r="H1599">
        <v>2</v>
      </c>
      <c r="I1599" t="s">
        <v>2380</v>
      </c>
      <c r="J1599" t="s">
        <v>8355</v>
      </c>
      <c r="K1599" t="s">
        <v>8365</v>
      </c>
      <c r="L1599" t="s">
        <v>9819</v>
      </c>
      <c r="M1599">
        <v>0</v>
      </c>
      <c r="N1599">
        <v>6254.13</v>
      </c>
      <c r="O1599" t="s">
        <v>11</v>
      </c>
      <c r="P1599" t="s">
        <v>11</v>
      </c>
      <c r="Q1599" t="s">
        <v>23</v>
      </c>
      <c r="R1599">
        <v>50</v>
      </c>
    </row>
    <row r="1600" spans="1:18" x14ac:dyDescent="0.35">
      <c r="A1600" t="s">
        <v>772</v>
      </c>
      <c r="B1600" t="s">
        <v>7343</v>
      </c>
      <c r="C1600">
        <v>19.21</v>
      </c>
      <c r="D1600">
        <v>5.52</v>
      </c>
      <c r="E1600" t="s">
        <v>2380</v>
      </c>
      <c r="F1600" t="s">
        <v>2380</v>
      </c>
      <c r="G1600" t="s">
        <v>2380</v>
      </c>
      <c r="H1600">
        <v>2</v>
      </c>
      <c r="I1600" t="s">
        <v>2380</v>
      </c>
      <c r="J1600" t="s">
        <v>8354</v>
      </c>
      <c r="K1600" t="s">
        <v>8369</v>
      </c>
      <c r="L1600" t="s">
        <v>9820</v>
      </c>
      <c r="M1600">
        <v>0</v>
      </c>
      <c r="N1600">
        <v>6253.85</v>
      </c>
      <c r="O1600" t="s">
        <v>11</v>
      </c>
      <c r="P1600" t="s">
        <v>11</v>
      </c>
      <c r="Q1600" t="s">
        <v>13</v>
      </c>
      <c r="R1600">
        <v>50</v>
      </c>
    </row>
    <row r="1601" spans="1:18" x14ac:dyDescent="0.35">
      <c r="A1601" t="s">
        <v>771</v>
      </c>
      <c r="B1601" t="s">
        <v>5456</v>
      </c>
      <c r="C1601">
        <v>23.2</v>
      </c>
      <c r="D1601">
        <v>4.41</v>
      </c>
      <c r="E1601" t="s">
        <v>2380</v>
      </c>
      <c r="F1601" t="s">
        <v>2380</v>
      </c>
      <c r="G1601" t="s">
        <v>2383</v>
      </c>
      <c r="H1601">
        <v>1</v>
      </c>
      <c r="I1601" t="s">
        <v>2380</v>
      </c>
      <c r="J1601" t="s">
        <v>8354</v>
      </c>
      <c r="K1601" t="s">
        <v>8369</v>
      </c>
      <c r="L1601" t="s">
        <v>8906</v>
      </c>
      <c r="M1601">
        <v>0</v>
      </c>
      <c r="N1601">
        <v>6250.44</v>
      </c>
      <c r="O1601" t="s">
        <v>11</v>
      </c>
      <c r="P1601" t="s">
        <v>16</v>
      </c>
      <c r="Q1601" t="s">
        <v>42</v>
      </c>
      <c r="R1601">
        <v>43</v>
      </c>
    </row>
    <row r="1602" spans="1:18" x14ac:dyDescent="0.35">
      <c r="A1602" t="s">
        <v>770</v>
      </c>
      <c r="B1602" t="s">
        <v>7346</v>
      </c>
      <c r="C1602">
        <v>32.5</v>
      </c>
      <c r="D1602">
        <v>4.6900000000000004</v>
      </c>
      <c r="E1602" t="s">
        <v>2383</v>
      </c>
      <c r="F1602" t="s">
        <v>2380</v>
      </c>
      <c r="G1602" t="s">
        <v>2383</v>
      </c>
      <c r="H1602">
        <v>1</v>
      </c>
      <c r="I1602" t="s">
        <v>2380</v>
      </c>
      <c r="J1602" t="s">
        <v>8352</v>
      </c>
      <c r="K1602" t="s">
        <v>8369</v>
      </c>
      <c r="L1602" t="s">
        <v>9705</v>
      </c>
      <c r="M1602">
        <v>1</v>
      </c>
      <c r="N1602">
        <v>6238.3</v>
      </c>
      <c r="O1602" t="s">
        <v>11</v>
      </c>
      <c r="P1602" t="s">
        <v>16</v>
      </c>
      <c r="Q1602" t="s">
        <v>42</v>
      </c>
      <c r="R1602">
        <v>39</v>
      </c>
    </row>
    <row r="1603" spans="1:18" x14ac:dyDescent="0.35">
      <c r="A1603" t="s">
        <v>769</v>
      </c>
      <c r="B1603" t="s">
        <v>6246</v>
      </c>
      <c r="C1603">
        <v>20.9</v>
      </c>
      <c r="D1603">
        <v>6.94</v>
      </c>
      <c r="E1603" t="s">
        <v>2380</v>
      </c>
      <c r="F1603" t="s">
        <v>2380</v>
      </c>
      <c r="G1603" t="s">
        <v>2380</v>
      </c>
      <c r="H1603">
        <v>0</v>
      </c>
      <c r="I1603" t="s">
        <v>2380</v>
      </c>
      <c r="J1603" t="s">
        <v>8354</v>
      </c>
      <c r="K1603" t="s">
        <v>8363</v>
      </c>
      <c r="L1603" t="s">
        <v>9821</v>
      </c>
      <c r="M1603">
        <v>2</v>
      </c>
      <c r="N1603">
        <v>6236.95</v>
      </c>
      <c r="O1603" t="s">
        <v>11</v>
      </c>
      <c r="P1603" t="s">
        <v>11</v>
      </c>
      <c r="Q1603" t="s">
        <v>13</v>
      </c>
      <c r="R1603">
        <v>44</v>
      </c>
    </row>
    <row r="1604" spans="1:18" x14ac:dyDescent="0.35">
      <c r="A1604" t="s">
        <v>768</v>
      </c>
      <c r="B1604" t="s">
        <v>4991</v>
      </c>
      <c r="C1604">
        <v>19.11</v>
      </c>
      <c r="D1604">
        <v>4.3499999999999996</v>
      </c>
      <c r="E1604" t="s">
        <v>2380</v>
      </c>
      <c r="F1604" t="s">
        <v>2380</v>
      </c>
      <c r="G1604" t="s">
        <v>2380</v>
      </c>
      <c r="H1604">
        <v>2</v>
      </c>
      <c r="I1604" t="s">
        <v>2380</v>
      </c>
      <c r="J1604" t="s">
        <v>8354</v>
      </c>
      <c r="K1604" t="s">
        <v>8369</v>
      </c>
      <c r="L1604" t="s">
        <v>9822</v>
      </c>
      <c r="M1604">
        <v>0</v>
      </c>
      <c r="N1604">
        <v>6219.93</v>
      </c>
      <c r="O1604" t="s">
        <v>11</v>
      </c>
      <c r="P1604" t="s">
        <v>11</v>
      </c>
      <c r="Q1604" t="s">
        <v>13</v>
      </c>
      <c r="R1604">
        <v>50</v>
      </c>
    </row>
    <row r="1605" spans="1:18" x14ac:dyDescent="0.35">
      <c r="A1605" t="s">
        <v>767</v>
      </c>
      <c r="B1605" t="s">
        <v>7349</v>
      </c>
      <c r="C1605">
        <v>31.17</v>
      </c>
      <c r="D1605">
        <v>5.28</v>
      </c>
      <c r="E1605" t="s">
        <v>2380</v>
      </c>
      <c r="F1605" t="s">
        <v>2380</v>
      </c>
      <c r="G1605" t="s">
        <v>2380</v>
      </c>
      <c r="H1605">
        <v>1</v>
      </c>
      <c r="I1605" t="s">
        <v>2380</v>
      </c>
      <c r="J1605" t="s">
        <v>8352</v>
      </c>
      <c r="K1605" t="s">
        <v>8369</v>
      </c>
      <c r="L1605" t="s">
        <v>9125</v>
      </c>
      <c r="M1605">
        <v>0</v>
      </c>
      <c r="N1605">
        <v>6208.5</v>
      </c>
      <c r="O1605" t="s">
        <v>11</v>
      </c>
      <c r="P1605" t="s">
        <v>16</v>
      </c>
      <c r="Q1605" t="s">
        <v>300</v>
      </c>
      <c r="R1605">
        <v>30</v>
      </c>
    </row>
    <row r="1606" spans="1:18" x14ac:dyDescent="0.35">
      <c r="A1606" t="s">
        <v>766</v>
      </c>
      <c r="B1606" t="s">
        <v>6810</v>
      </c>
      <c r="C1606">
        <v>36.08</v>
      </c>
      <c r="D1606">
        <v>4.29</v>
      </c>
      <c r="E1606" t="s">
        <v>2380</v>
      </c>
      <c r="F1606" t="s">
        <v>2380</v>
      </c>
      <c r="G1606" t="s">
        <v>2380</v>
      </c>
      <c r="H1606">
        <v>0</v>
      </c>
      <c r="I1606" t="s">
        <v>2380</v>
      </c>
      <c r="J1606" t="s">
        <v>8352</v>
      </c>
      <c r="K1606" t="s">
        <v>8369</v>
      </c>
      <c r="L1606" t="s">
        <v>9823</v>
      </c>
      <c r="M1606">
        <v>0</v>
      </c>
      <c r="N1606">
        <v>6207.26</v>
      </c>
      <c r="O1606" t="s">
        <v>11</v>
      </c>
      <c r="P1606" t="s">
        <v>11</v>
      </c>
      <c r="Q1606" t="s">
        <v>535</v>
      </c>
      <c r="R1606">
        <v>23</v>
      </c>
    </row>
    <row r="1607" spans="1:18" x14ac:dyDescent="0.35">
      <c r="A1607" t="s">
        <v>765</v>
      </c>
      <c r="B1607" t="s">
        <v>4916</v>
      </c>
      <c r="C1607">
        <v>28.024999999999999</v>
      </c>
      <c r="D1607">
        <v>5.69</v>
      </c>
      <c r="E1607" t="s">
        <v>2383</v>
      </c>
      <c r="F1607" t="s">
        <v>2380</v>
      </c>
      <c r="G1607" t="s">
        <v>2380</v>
      </c>
      <c r="H1607">
        <v>0</v>
      </c>
      <c r="I1607" t="s">
        <v>2380</v>
      </c>
      <c r="J1607" t="s">
        <v>8353</v>
      </c>
      <c r="K1607" t="s">
        <v>8369</v>
      </c>
      <c r="L1607" t="s">
        <v>9824</v>
      </c>
      <c r="M1607">
        <v>2</v>
      </c>
      <c r="N1607">
        <v>6203.9</v>
      </c>
      <c r="O1607" t="s">
        <v>11</v>
      </c>
      <c r="P1607" t="s">
        <v>11</v>
      </c>
      <c r="Q1607" t="s">
        <v>23</v>
      </c>
      <c r="R1607">
        <v>37</v>
      </c>
    </row>
    <row r="1608" spans="1:18" x14ac:dyDescent="0.35">
      <c r="A1608" t="s">
        <v>764</v>
      </c>
      <c r="B1608" t="s">
        <v>5848</v>
      </c>
      <c r="C1608">
        <v>24.32</v>
      </c>
      <c r="D1608">
        <v>5.56</v>
      </c>
      <c r="E1608" t="s">
        <v>2383</v>
      </c>
      <c r="F1608" t="s">
        <v>2380</v>
      </c>
      <c r="G1608" t="s">
        <v>2380</v>
      </c>
      <c r="H1608">
        <v>0</v>
      </c>
      <c r="I1608" t="s">
        <v>2380</v>
      </c>
      <c r="J1608" t="s">
        <v>8354</v>
      </c>
      <c r="K1608" t="s">
        <v>8369</v>
      </c>
      <c r="L1608" t="s">
        <v>9791</v>
      </c>
      <c r="M1608">
        <v>2</v>
      </c>
      <c r="N1608">
        <v>6198.75</v>
      </c>
      <c r="O1608" t="s">
        <v>11</v>
      </c>
      <c r="P1608" t="s">
        <v>16</v>
      </c>
      <c r="Q1608" t="s">
        <v>23</v>
      </c>
      <c r="R1608">
        <v>37</v>
      </c>
    </row>
    <row r="1609" spans="1:18" x14ac:dyDescent="0.35">
      <c r="A1609" t="s">
        <v>763</v>
      </c>
      <c r="B1609" t="s">
        <v>7353</v>
      </c>
      <c r="C1609">
        <v>38</v>
      </c>
      <c r="D1609">
        <v>5.41</v>
      </c>
      <c r="E1609" t="s">
        <v>2383</v>
      </c>
      <c r="F1609" t="s">
        <v>2380</v>
      </c>
      <c r="G1609" t="s">
        <v>2380</v>
      </c>
      <c r="H1609">
        <v>1</v>
      </c>
      <c r="I1609" t="s">
        <v>2380</v>
      </c>
      <c r="J1609" t="s">
        <v>8352</v>
      </c>
      <c r="K1609" t="s">
        <v>8369</v>
      </c>
      <c r="L1609" t="s">
        <v>9825</v>
      </c>
      <c r="M1609">
        <v>3</v>
      </c>
      <c r="N1609">
        <v>6196.45</v>
      </c>
      <c r="O1609" t="s">
        <v>11</v>
      </c>
      <c r="P1609" t="s">
        <v>16</v>
      </c>
      <c r="Q1609" t="s">
        <v>42</v>
      </c>
      <c r="R1609">
        <v>34</v>
      </c>
    </row>
    <row r="1610" spans="1:18" x14ac:dyDescent="0.35">
      <c r="A1610" t="s">
        <v>762</v>
      </c>
      <c r="B1610" t="s">
        <v>5682</v>
      </c>
      <c r="C1610">
        <v>31.6</v>
      </c>
      <c r="D1610">
        <v>10.85</v>
      </c>
      <c r="E1610" t="s">
        <v>2383</v>
      </c>
      <c r="F1610" t="s">
        <v>2380</v>
      </c>
      <c r="G1610" t="s">
        <v>2380</v>
      </c>
      <c r="H1610">
        <v>0</v>
      </c>
      <c r="I1610" t="s">
        <v>2380</v>
      </c>
      <c r="J1610" t="s">
        <v>8352</v>
      </c>
      <c r="K1610" t="s">
        <v>8363</v>
      </c>
      <c r="L1610" t="s">
        <v>9826</v>
      </c>
      <c r="M1610">
        <v>0</v>
      </c>
      <c r="N1610">
        <v>6186.13</v>
      </c>
      <c r="O1610" t="s">
        <v>11</v>
      </c>
      <c r="P1610" t="s">
        <v>12</v>
      </c>
      <c r="Q1610" t="s">
        <v>42</v>
      </c>
      <c r="R1610">
        <v>41</v>
      </c>
    </row>
    <row r="1611" spans="1:18" x14ac:dyDescent="0.35">
      <c r="A1611" t="s">
        <v>761</v>
      </c>
      <c r="B1611" t="s">
        <v>6091</v>
      </c>
      <c r="C1611">
        <v>31.02</v>
      </c>
      <c r="D1611">
        <v>11.63</v>
      </c>
      <c r="E1611" t="s">
        <v>2383</v>
      </c>
      <c r="F1611" t="s">
        <v>2380</v>
      </c>
      <c r="G1611" t="s">
        <v>2380</v>
      </c>
      <c r="H1611">
        <v>0</v>
      </c>
      <c r="I1611" t="s">
        <v>2380</v>
      </c>
      <c r="J1611" t="s">
        <v>8352</v>
      </c>
      <c r="K1611" t="s">
        <v>8363</v>
      </c>
      <c r="L1611" t="s">
        <v>8568</v>
      </c>
      <c r="M1611">
        <v>0</v>
      </c>
      <c r="N1611">
        <v>6185.32</v>
      </c>
      <c r="O1611" t="s">
        <v>11</v>
      </c>
      <c r="P1611" t="s">
        <v>16</v>
      </c>
      <c r="Q1611" t="s">
        <v>13</v>
      </c>
      <c r="R1611">
        <v>41</v>
      </c>
    </row>
    <row r="1612" spans="1:18" x14ac:dyDescent="0.35">
      <c r="A1612" t="s">
        <v>760</v>
      </c>
      <c r="B1612" t="s">
        <v>7357</v>
      </c>
      <c r="C1612">
        <v>29.26</v>
      </c>
      <c r="D1612">
        <v>5.68</v>
      </c>
      <c r="E1612" t="s">
        <v>2383</v>
      </c>
      <c r="F1612" t="s">
        <v>2380</v>
      </c>
      <c r="G1612" t="s">
        <v>2380</v>
      </c>
      <c r="H1612">
        <v>1</v>
      </c>
      <c r="I1612" t="s">
        <v>2380</v>
      </c>
      <c r="J1612" t="s">
        <v>8353</v>
      </c>
      <c r="K1612" t="s">
        <v>8369</v>
      </c>
      <c r="L1612" t="s">
        <v>9827</v>
      </c>
      <c r="M1612">
        <v>3</v>
      </c>
      <c r="N1612">
        <v>6184.3</v>
      </c>
      <c r="O1612" t="s">
        <v>11</v>
      </c>
      <c r="P1612" t="s">
        <v>12</v>
      </c>
      <c r="Q1612" t="s">
        <v>13</v>
      </c>
      <c r="R1612">
        <v>34</v>
      </c>
    </row>
    <row r="1613" spans="1:18" x14ac:dyDescent="0.35">
      <c r="A1613" t="s">
        <v>759</v>
      </c>
      <c r="B1613" t="s">
        <v>5467</v>
      </c>
      <c r="C1613">
        <v>15.09</v>
      </c>
      <c r="D1613">
        <v>7.59</v>
      </c>
      <c r="E1613" t="s">
        <v>2383</v>
      </c>
      <c r="F1613" t="s">
        <v>2380</v>
      </c>
      <c r="G1613" t="s">
        <v>2380</v>
      </c>
      <c r="H1613">
        <v>2</v>
      </c>
      <c r="I1613" t="s">
        <v>2380</v>
      </c>
      <c r="J1613" t="s">
        <v>8355</v>
      </c>
      <c r="K1613" t="s">
        <v>8363</v>
      </c>
      <c r="L1613" t="s">
        <v>9828</v>
      </c>
      <c r="M1613">
        <v>0</v>
      </c>
      <c r="N1613">
        <v>6183.46</v>
      </c>
      <c r="O1613" t="s">
        <v>11</v>
      </c>
      <c r="P1613" t="s">
        <v>11</v>
      </c>
      <c r="Q1613" t="s">
        <v>23</v>
      </c>
      <c r="R1613">
        <v>52</v>
      </c>
    </row>
    <row r="1614" spans="1:18" x14ac:dyDescent="0.35">
      <c r="A1614" t="s">
        <v>758</v>
      </c>
      <c r="B1614" t="s">
        <v>7360</v>
      </c>
      <c r="C1614">
        <v>22.63</v>
      </c>
      <c r="D1614">
        <v>5.09</v>
      </c>
      <c r="E1614" t="s">
        <v>2383</v>
      </c>
      <c r="F1614" t="s">
        <v>2380</v>
      </c>
      <c r="G1614" t="s">
        <v>2380</v>
      </c>
      <c r="H1614">
        <v>0</v>
      </c>
      <c r="I1614" t="s">
        <v>2380</v>
      </c>
      <c r="J1614" t="s">
        <v>8354</v>
      </c>
      <c r="K1614" t="s">
        <v>8369</v>
      </c>
      <c r="L1614" t="s">
        <v>9829</v>
      </c>
      <c r="M1614">
        <v>3</v>
      </c>
      <c r="N1614">
        <v>6183.32</v>
      </c>
      <c r="O1614" t="s">
        <v>11</v>
      </c>
      <c r="P1614" t="s">
        <v>11</v>
      </c>
      <c r="Q1614" t="s">
        <v>23</v>
      </c>
      <c r="R1614">
        <v>37</v>
      </c>
    </row>
    <row r="1615" spans="1:18" x14ac:dyDescent="0.35">
      <c r="A1615" t="s">
        <v>757</v>
      </c>
      <c r="B1615" t="s">
        <v>7362</v>
      </c>
      <c r="C1615">
        <v>23.46</v>
      </c>
      <c r="D1615">
        <v>4.21</v>
      </c>
      <c r="E1615" t="s">
        <v>2380</v>
      </c>
      <c r="F1615" t="s">
        <v>2380</v>
      </c>
      <c r="G1615" t="s">
        <v>2380</v>
      </c>
      <c r="H1615">
        <v>1</v>
      </c>
      <c r="I1615" t="s">
        <v>2380</v>
      </c>
      <c r="J1615" t="s">
        <v>8354</v>
      </c>
      <c r="K1615" t="s">
        <v>8369</v>
      </c>
      <c r="L1615" t="s">
        <v>9830</v>
      </c>
      <c r="M1615">
        <v>3</v>
      </c>
      <c r="N1615">
        <v>6170.96</v>
      </c>
      <c r="O1615" t="s">
        <v>11</v>
      </c>
      <c r="P1615" t="s">
        <v>16</v>
      </c>
      <c r="Q1615" t="s">
        <v>13</v>
      </c>
      <c r="R1615">
        <v>38</v>
      </c>
    </row>
    <row r="1616" spans="1:18" x14ac:dyDescent="0.35">
      <c r="A1616" t="s">
        <v>756</v>
      </c>
      <c r="B1616" t="s">
        <v>5162</v>
      </c>
      <c r="C1616">
        <v>22.56</v>
      </c>
      <c r="D1616">
        <v>4.34</v>
      </c>
      <c r="E1616" t="s">
        <v>2383</v>
      </c>
      <c r="F1616" t="s">
        <v>2380</v>
      </c>
      <c r="G1616" t="s">
        <v>2380</v>
      </c>
      <c r="H1616">
        <v>0</v>
      </c>
      <c r="I1616" t="s">
        <v>2380</v>
      </c>
      <c r="J1616" t="s">
        <v>8354</v>
      </c>
      <c r="K1616" t="s">
        <v>8369</v>
      </c>
      <c r="L1616" t="s">
        <v>9831</v>
      </c>
      <c r="M1616">
        <v>3</v>
      </c>
      <c r="N1616">
        <v>6159.57</v>
      </c>
      <c r="O1616" t="s">
        <v>11</v>
      </c>
      <c r="P1616" t="s">
        <v>16</v>
      </c>
      <c r="Q1616" t="s">
        <v>23</v>
      </c>
      <c r="R1616">
        <v>37</v>
      </c>
    </row>
    <row r="1617" spans="1:18" x14ac:dyDescent="0.35">
      <c r="A1617" t="s">
        <v>755</v>
      </c>
      <c r="B1617" t="s">
        <v>4768</v>
      </c>
      <c r="C1617">
        <v>19.28</v>
      </c>
      <c r="D1617">
        <v>11.85</v>
      </c>
      <c r="E1617" t="s">
        <v>2380</v>
      </c>
      <c r="F1617" t="s">
        <v>2380</v>
      </c>
      <c r="G1617" t="s">
        <v>2380</v>
      </c>
      <c r="H1617">
        <v>2</v>
      </c>
      <c r="I1617" t="s">
        <v>2380</v>
      </c>
      <c r="J1617" t="s">
        <v>8354</v>
      </c>
      <c r="K1617" t="s">
        <v>8363</v>
      </c>
      <c r="L1617" t="s">
        <v>9832</v>
      </c>
      <c r="M1617">
        <v>0</v>
      </c>
      <c r="N1617">
        <v>6152.05</v>
      </c>
      <c r="O1617" t="s">
        <v>11</v>
      </c>
      <c r="P1617" t="s">
        <v>12</v>
      </c>
      <c r="Q1617" t="s">
        <v>13</v>
      </c>
      <c r="R1617">
        <v>49</v>
      </c>
    </row>
    <row r="1618" spans="1:18" x14ac:dyDescent="0.35">
      <c r="A1618" t="s">
        <v>754</v>
      </c>
      <c r="B1618" t="s">
        <v>7366</v>
      </c>
      <c r="C1618">
        <v>15.37</v>
      </c>
      <c r="D1618">
        <v>9.61</v>
      </c>
      <c r="E1618" t="s">
        <v>2383</v>
      </c>
      <c r="F1618" t="s">
        <v>2380</v>
      </c>
      <c r="G1618" t="s">
        <v>2380</v>
      </c>
      <c r="H1618">
        <v>2</v>
      </c>
      <c r="I1618" t="s">
        <v>2380</v>
      </c>
      <c r="J1618" t="s">
        <v>8355</v>
      </c>
      <c r="K1618" t="s">
        <v>8363</v>
      </c>
      <c r="L1618" t="s">
        <v>9833</v>
      </c>
      <c r="M1618">
        <v>0</v>
      </c>
      <c r="N1618">
        <v>6147.12</v>
      </c>
      <c r="O1618" t="s">
        <v>11</v>
      </c>
      <c r="P1618" t="s">
        <v>12</v>
      </c>
      <c r="Q1618" t="s">
        <v>23</v>
      </c>
      <c r="R1618">
        <v>52</v>
      </c>
    </row>
    <row r="1619" spans="1:18" x14ac:dyDescent="0.35">
      <c r="A1619" t="s">
        <v>753</v>
      </c>
      <c r="B1619" t="s">
        <v>6435</v>
      </c>
      <c r="C1619">
        <v>18.71</v>
      </c>
      <c r="D1619">
        <v>5.29</v>
      </c>
      <c r="E1619" t="s">
        <v>2383</v>
      </c>
      <c r="F1619" t="s">
        <v>2380</v>
      </c>
      <c r="G1619" t="s">
        <v>2380</v>
      </c>
      <c r="H1619">
        <v>0</v>
      </c>
      <c r="I1619" t="s">
        <v>2380</v>
      </c>
      <c r="J1619" t="s">
        <v>8354</v>
      </c>
      <c r="K1619" t="s">
        <v>8369</v>
      </c>
      <c r="L1619" t="s">
        <v>8904</v>
      </c>
      <c r="M1619">
        <v>2</v>
      </c>
      <c r="N1619">
        <v>6139.14</v>
      </c>
      <c r="O1619" t="s">
        <v>11</v>
      </c>
      <c r="P1619" t="s">
        <v>12</v>
      </c>
      <c r="Q1619" t="s">
        <v>13</v>
      </c>
      <c r="R1619">
        <v>46</v>
      </c>
    </row>
    <row r="1620" spans="1:18" x14ac:dyDescent="0.35">
      <c r="A1620" t="s">
        <v>752</v>
      </c>
      <c r="B1620" t="s">
        <v>7368</v>
      </c>
      <c r="C1620">
        <v>20.61</v>
      </c>
      <c r="D1620">
        <v>6.89</v>
      </c>
      <c r="E1620" t="s">
        <v>2380</v>
      </c>
      <c r="F1620" t="s">
        <v>2380</v>
      </c>
      <c r="G1620" t="s">
        <v>2380</v>
      </c>
      <c r="H1620">
        <v>0</v>
      </c>
      <c r="I1620" t="s">
        <v>2380</v>
      </c>
      <c r="J1620" t="s">
        <v>8354</v>
      </c>
      <c r="K1620" t="s">
        <v>8363</v>
      </c>
      <c r="L1620" t="s">
        <v>8997</v>
      </c>
      <c r="M1620">
        <v>2</v>
      </c>
      <c r="N1620">
        <v>6138.58</v>
      </c>
      <c r="O1620" t="s">
        <v>11</v>
      </c>
      <c r="P1620" t="s">
        <v>16</v>
      </c>
      <c r="Q1620" t="s">
        <v>13</v>
      </c>
      <c r="R1620">
        <v>44</v>
      </c>
    </row>
    <row r="1621" spans="1:18" x14ac:dyDescent="0.35">
      <c r="A1621" t="s">
        <v>751</v>
      </c>
      <c r="B1621" t="s">
        <v>7370</v>
      </c>
      <c r="C1621">
        <v>15.99</v>
      </c>
      <c r="D1621">
        <v>4.57</v>
      </c>
      <c r="E1621" t="s">
        <v>2383</v>
      </c>
      <c r="F1621" t="s">
        <v>2380</v>
      </c>
      <c r="G1621" t="s">
        <v>2383</v>
      </c>
      <c r="H1621">
        <v>1</v>
      </c>
      <c r="I1621" t="s">
        <v>2380</v>
      </c>
      <c r="J1621" t="s">
        <v>8355</v>
      </c>
      <c r="K1621" t="s">
        <v>8369</v>
      </c>
      <c r="L1621" t="s">
        <v>9834</v>
      </c>
      <c r="M1621">
        <v>0</v>
      </c>
      <c r="N1621">
        <v>6138.5</v>
      </c>
      <c r="O1621" t="s">
        <v>11</v>
      </c>
      <c r="P1621" t="s">
        <v>11</v>
      </c>
      <c r="Q1621" t="s">
        <v>42</v>
      </c>
      <c r="R1621">
        <v>53</v>
      </c>
    </row>
    <row r="1622" spans="1:18" x14ac:dyDescent="0.35">
      <c r="A1622" t="s">
        <v>750</v>
      </c>
      <c r="B1622" t="s">
        <v>7372</v>
      </c>
      <c r="C1622">
        <v>33.155000000000001</v>
      </c>
      <c r="D1622">
        <v>4.32</v>
      </c>
      <c r="E1622" t="s">
        <v>2380</v>
      </c>
      <c r="F1622" t="s">
        <v>2380</v>
      </c>
      <c r="G1622" t="s">
        <v>2380</v>
      </c>
      <c r="H1622">
        <v>0</v>
      </c>
      <c r="I1622" t="s">
        <v>2380</v>
      </c>
      <c r="J1622" t="s">
        <v>8352</v>
      </c>
      <c r="K1622" t="s">
        <v>8369</v>
      </c>
      <c r="L1622" t="s">
        <v>9835</v>
      </c>
      <c r="M1622">
        <v>3</v>
      </c>
      <c r="N1622">
        <v>6128.8</v>
      </c>
      <c r="O1622" t="s">
        <v>11</v>
      </c>
      <c r="P1622" t="s">
        <v>12</v>
      </c>
      <c r="Q1622" t="s">
        <v>23</v>
      </c>
      <c r="R1622">
        <v>32</v>
      </c>
    </row>
    <row r="1623" spans="1:18" x14ac:dyDescent="0.35">
      <c r="A1623" t="s">
        <v>749</v>
      </c>
      <c r="B1623" t="s">
        <v>5085</v>
      </c>
      <c r="C1623">
        <v>26.22</v>
      </c>
      <c r="D1623">
        <v>5.57</v>
      </c>
      <c r="E1623" t="s">
        <v>2383</v>
      </c>
      <c r="F1623" t="s">
        <v>2380</v>
      </c>
      <c r="G1623" t="s">
        <v>2383</v>
      </c>
      <c r="H1623">
        <v>1</v>
      </c>
      <c r="I1623" t="s">
        <v>2380</v>
      </c>
      <c r="J1623" t="s">
        <v>8353</v>
      </c>
      <c r="K1623" t="s">
        <v>8369</v>
      </c>
      <c r="L1623" t="s">
        <v>9836</v>
      </c>
      <c r="M1623">
        <v>1</v>
      </c>
      <c r="N1623">
        <v>6123.57</v>
      </c>
      <c r="O1623" t="s">
        <v>12</v>
      </c>
      <c r="P1623" t="s">
        <v>11</v>
      </c>
      <c r="Q1623" t="s">
        <v>23</v>
      </c>
      <c r="R1623">
        <v>39</v>
      </c>
    </row>
    <row r="1624" spans="1:18" x14ac:dyDescent="0.35">
      <c r="A1624" t="s">
        <v>748</v>
      </c>
      <c r="B1624" t="s">
        <v>5818</v>
      </c>
      <c r="C1624">
        <v>21.85</v>
      </c>
      <c r="D1624">
        <v>5.26</v>
      </c>
      <c r="E1624" t="s">
        <v>2383</v>
      </c>
      <c r="F1624" t="s">
        <v>2380</v>
      </c>
      <c r="G1624" t="s">
        <v>2383</v>
      </c>
      <c r="H1624">
        <v>1</v>
      </c>
      <c r="I1624" t="s">
        <v>2380</v>
      </c>
      <c r="J1624" t="s">
        <v>8354</v>
      </c>
      <c r="K1624" t="s">
        <v>8369</v>
      </c>
      <c r="L1624" t="s">
        <v>9705</v>
      </c>
      <c r="M1624">
        <v>1</v>
      </c>
      <c r="N1624">
        <v>6117.49</v>
      </c>
      <c r="O1624" t="s">
        <v>11</v>
      </c>
      <c r="P1624" t="s">
        <v>12</v>
      </c>
      <c r="Q1624" t="s">
        <v>23</v>
      </c>
      <c r="R1624">
        <v>39</v>
      </c>
    </row>
    <row r="1625" spans="1:18" x14ac:dyDescent="0.35">
      <c r="A1625" t="s">
        <v>747</v>
      </c>
      <c r="B1625" t="s">
        <v>5510</v>
      </c>
      <c r="C1625">
        <v>30.495000000000001</v>
      </c>
      <c r="D1625">
        <v>6.25</v>
      </c>
      <c r="E1625" t="s">
        <v>2380</v>
      </c>
      <c r="F1625" t="s">
        <v>2380</v>
      </c>
      <c r="G1625" t="s">
        <v>2380</v>
      </c>
      <c r="H1625">
        <v>0</v>
      </c>
      <c r="I1625" t="s">
        <v>2380</v>
      </c>
      <c r="J1625" t="s">
        <v>8352</v>
      </c>
      <c r="K1625" t="s">
        <v>8365</v>
      </c>
      <c r="L1625" t="s">
        <v>9837</v>
      </c>
      <c r="M1625">
        <v>3</v>
      </c>
      <c r="N1625">
        <v>6113.23</v>
      </c>
      <c r="O1625" t="s">
        <v>11</v>
      </c>
      <c r="P1625" t="s">
        <v>11</v>
      </c>
      <c r="Q1625" t="s">
        <v>247</v>
      </c>
      <c r="R1625">
        <v>31</v>
      </c>
    </row>
    <row r="1626" spans="1:18" x14ac:dyDescent="0.35">
      <c r="A1626" t="s">
        <v>746</v>
      </c>
      <c r="B1626" t="s">
        <v>4906</v>
      </c>
      <c r="C1626">
        <v>34.104999999999997</v>
      </c>
      <c r="D1626">
        <v>5.67</v>
      </c>
      <c r="E1626" t="s">
        <v>2383</v>
      </c>
      <c r="F1626" t="s">
        <v>2380</v>
      </c>
      <c r="G1626" t="s">
        <v>2380</v>
      </c>
      <c r="H1626">
        <v>0</v>
      </c>
      <c r="I1626" t="s">
        <v>2380</v>
      </c>
      <c r="J1626" t="s">
        <v>8352</v>
      </c>
      <c r="K1626" t="s">
        <v>8369</v>
      </c>
      <c r="L1626" t="s">
        <v>9838</v>
      </c>
      <c r="M1626">
        <v>1</v>
      </c>
      <c r="N1626">
        <v>6112.35</v>
      </c>
      <c r="O1626" t="s">
        <v>11</v>
      </c>
      <c r="P1626" t="s">
        <v>16</v>
      </c>
      <c r="Q1626" t="s">
        <v>23</v>
      </c>
      <c r="R1626">
        <v>37</v>
      </c>
    </row>
    <row r="1627" spans="1:18" x14ac:dyDescent="0.35">
      <c r="A1627" t="s">
        <v>745</v>
      </c>
      <c r="B1627" t="s">
        <v>7377</v>
      </c>
      <c r="C1627">
        <v>32.770000000000003</v>
      </c>
      <c r="D1627">
        <v>4.42</v>
      </c>
      <c r="E1627" t="s">
        <v>2383</v>
      </c>
      <c r="F1627" t="s">
        <v>2380</v>
      </c>
      <c r="G1627" t="s">
        <v>2380</v>
      </c>
      <c r="H1627">
        <v>1</v>
      </c>
      <c r="I1627" t="s">
        <v>2380</v>
      </c>
      <c r="J1627" t="s">
        <v>8352</v>
      </c>
      <c r="K1627" t="s">
        <v>8369</v>
      </c>
      <c r="L1627" t="s">
        <v>9839</v>
      </c>
      <c r="M1627">
        <v>0</v>
      </c>
      <c r="N1627">
        <v>6111.95</v>
      </c>
      <c r="O1627" t="s">
        <v>11</v>
      </c>
      <c r="P1627" t="s">
        <v>12</v>
      </c>
      <c r="Q1627" t="s">
        <v>535</v>
      </c>
      <c r="R1627">
        <v>27</v>
      </c>
    </row>
    <row r="1628" spans="1:18" x14ac:dyDescent="0.35">
      <c r="A1628" t="s">
        <v>744</v>
      </c>
      <c r="B1628" t="s">
        <v>7379</v>
      </c>
      <c r="C1628">
        <v>16.850000000000001</v>
      </c>
      <c r="D1628">
        <v>11.75</v>
      </c>
      <c r="E1628" t="s">
        <v>2383</v>
      </c>
      <c r="F1628" t="s">
        <v>2380</v>
      </c>
      <c r="G1628" t="s">
        <v>2380</v>
      </c>
      <c r="H1628">
        <v>2</v>
      </c>
      <c r="I1628" t="s">
        <v>2380</v>
      </c>
      <c r="J1628" t="s">
        <v>8355</v>
      </c>
      <c r="K1628" t="s">
        <v>8363</v>
      </c>
      <c r="L1628" t="s">
        <v>9840</v>
      </c>
      <c r="M1628">
        <v>0</v>
      </c>
      <c r="N1628">
        <v>6098.38</v>
      </c>
      <c r="O1628" t="s">
        <v>11</v>
      </c>
      <c r="P1628" t="s">
        <v>11</v>
      </c>
      <c r="Q1628" t="s">
        <v>13</v>
      </c>
      <c r="R1628">
        <v>52</v>
      </c>
    </row>
    <row r="1629" spans="1:18" x14ac:dyDescent="0.35">
      <c r="A1629" t="s">
        <v>743</v>
      </c>
      <c r="B1629" t="s">
        <v>4898</v>
      </c>
      <c r="C1629">
        <v>34.700000000000003</v>
      </c>
      <c r="D1629">
        <v>6.06</v>
      </c>
      <c r="E1629" t="s">
        <v>2380</v>
      </c>
      <c r="F1629" t="s">
        <v>2380</v>
      </c>
      <c r="G1629" t="s">
        <v>2380</v>
      </c>
      <c r="H1629">
        <v>1</v>
      </c>
      <c r="I1629" t="s">
        <v>2380</v>
      </c>
      <c r="J1629" t="s">
        <v>8352</v>
      </c>
      <c r="K1629" t="s">
        <v>8365</v>
      </c>
      <c r="L1629" t="s">
        <v>9687</v>
      </c>
      <c r="M1629">
        <v>2</v>
      </c>
      <c r="N1629">
        <v>6082.41</v>
      </c>
      <c r="O1629" t="s">
        <v>16</v>
      </c>
      <c r="P1629" t="s">
        <v>11</v>
      </c>
      <c r="Q1629" t="s">
        <v>42</v>
      </c>
      <c r="R1629">
        <v>38</v>
      </c>
    </row>
    <row r="1630" spans="1:18" x14ac:dyDescent="0.35">
      <c r="A1630" t="s">
        <v>742</v>
      </c>
      <c r="B1630" t="s">
        <v>7382</v>
      </c>
      <c r="C1630">
        <v>37.049999999999997</v>
      </c>
      <c r="D1630">
        <v>5.48</v>
      </c>
      <c r="E1630" t="s">
        <v>2380</v>
      </c>
      <c r="F1630" t="s">
        <v>2380</v>
      </c>
      <c r="G1630" t="s">
        <v>2380</v>
      </c>
      <c r="H1630">
        <v>1</v>
      </c>
      <c r="I1630" t="s">
        <v>2380</v>
      </c>
      <c r="J1630" t="s">
        <v>8352</v>
      </c>
      <c r="K1630" t="s">
        <v>8369</v>
      </c>
      <c r="L1630" t="s">
        <v>9841</v>
      </c>
      <c r="M1630">
        <v>1</v>
      </c>
      <c r="N1630">
        <v>6079.67</v>
      </c>
      <c r="O1630" t="s">
        <v>16</v>
      </c>
      <c r="P1630" t="s">
        <v>16</v>
      </c>
      <c r="Q1630" t="s">
        <v>276</v>
      </c>
      <c r="R1630">
        <v>38</v>
      </c>
    </row>
    <row r="1631" spans="1:18" x14ac:dyDescent="0.35">
      <c r="A1631" t="s">
        <v>741</v>
      </c>
      <c r="B1631" t="s">
        <v>7384</v>
      </c>
      <c r="C1631">
        <v>18.78</v>
      </c>
      <c r="D1631">
        <v>4.45</v>
      </c>
      <c r="E1631" t="s">
        <v>2380</v>
      </c>
      <c r="F1631" t="s">
        <v>2380</v>
      </c>
      <c r="G1631" t="s">
        <v>2383</v>
      </c>
      <c r="H1631">
        <v>1</v>
      </c>
      <c r="I1631" t="s">
        <v>2380</v>
      </c>
      <c r="J1631" t="s">
        <v>8354</v>
      </c>
      <c r="K1631" t="s">
        <v>8369</v>
      </c>
      <c r="L1631" t="s">
        <v>9842</v>
      </c>
      <c r="M1631">
        <v>2</v>
      </c>
      <c r="N1631">
        <v>6074.37</v>
      </c>
      <c r="O1631" t="s">
        <v>11</v>
      </c>
      <c r="P1631" t="s">
        <v>11</v>
      </c>
      <c r="Q1631" t="s">
        <v>23</v>
      </c>
      <c r="R1631">
        <v>43</v>
      </c>
    </row>
    <row r="1632" spans="1:18" x14ac:dyDescent="0.35">
      <c r="A1632" t="s">
        <v>740</v>
      </c>
      <c r="B1632" t="s">
        <v>5162</v>
      </c>
      <c r="C1632">
        <v>28.024999999999999</v>
      </c>
      <c r="D1632">
        <v>5</v>
      </c>
      <c r="E1632" t="s">
        <v>2380</v>
      </c>
      <c r="F1632" t="s">
        <v>2380</v>
      </c>
      <c r="G1632" t="s">
        <v>2380</v>
      </c>
      <c r="H1632">
        <v>1</v>
      </c>
      <c r="I1632" t="s">
        <v>2380</v>
      </c>
      <c r="J1632" t="s">
        <v>8353</v>
      </c>
      <c r="K1632" t="s">
        <v>8369</v>
      </c>
      <c r="L1632" t="s">
        <v>9843</v>
      </c>
      <c r="M1632">
        <v>1</v>
      </c>
      <c r="N1632">
        <v>6067.13</v>
      </c>
      <c r="O1632" t="s">
        <v>12</v>
      </c>
      <c r="P1632" t="s">
        <v>16</v>
      </c>
      <c r="Q1632" t="s">
        <v>168</v>
      </c>
      <c r="R1632">
        <v>38</v>
      </c>
    </row>
    <row r="1633" spans="1:18" x14ac:dyDescent="0.35">
      <c r="A1633" t="s">
        <v>739</v>
      </c>
      <c r="B1633" t="s">
        <v>7385</v>
      </c>
      <c r="C1633">
        <v>35.090000000000003</v>
      </c>
      <c r="D1633">
        <v>5.84</v>
      </c>
      <c r="E1633" t="s">
        <v>2380</v>
      </c>
      <c r="F1633" t="s">
        <v>2380</v>
      </c>
      <c r="G1633" t="s">
        <v>2380</v>
      </c>
      <c r="H1633">
        <v>0</v>
      </c>
      <c r="I1633" t="s">
        <v>2380</v>
      </c>
      <c r="J1633" t="s">
        <v>8352</v>
      </c>
      <c r="K1633" t="s">
        <v>8365</v>
      </c>
      <c r="L1633" t="s">
        <v>9844</v>
      </c>
      <c r="M1633">
        <v>0</v>
      </c>
      <c r="N1633">
        <v>6064.37</v>
      </c>
      <c r="O1633" t="s">
        <v>11</v>
      </c>
      <c r="P1633" t="s">
        <v>11</v>
      </c>
      <c r="Q1633" t="s">
        <v>42</v>
      </c>
      <c r="R1633">
        <v>28</v>
      </c>
    </row>
    <row r="1634" spans="1:18" x14ac:dyDescent="0.35">
      <c r="A1634" t="s">
        <v>738</v>
      </c>
      <c r="B1634" t="s">
        <v>6704</v>
      </c>
      <c r="C1634">
        <v>34.42</v>
      </c>
      <c r="D1634">
        <v>5.21</v>
      </c>
      <c r="E1634" t="s">
        <v>2383</v>
      </c>
      <c r="F1634" t="s">
        <v>2380</v>
      </c>
      <c r="G1634" t="s">
        <v>2380</v>
      </c>
      <c r="H1634">
        <v>0</v>
      </c>
      <c r="I1634" t="s">
        <v>2380</v>
      </c>
      <c r="J1634" t="s">
        <v>8352</v>
      </c>
      <c r="K1634" t="s">
        <v>8369</v>
      </c>
      <c r="L1634" t="s">
        <v>9845</v>
      </c>
      <c r="M1634">
        <v>0</v>
      </c>
      <c r="N1634">
        <v>6061.8</v>
      </c>
      <c r="O1634" t="s">
        <v>11</v>
      </c>
      <c r="P1634" t="s">
        <v>12</v>
      </c>
      <c r="Q1634" t="s">
        <v>23</v>
      </c>
      <c r="R1634">
        <v>26</v>
      </c>
    </row>
    <row r="1635" spans="1:18" x14ac:dyDescent="0.35">
      <c r="A1635" t="s">
        <v>737</v>
      </c>
      <c r="B1635" t="s">
        <v>7388</v>
      </c>
      <c r="C1635">
        <v>29.4</v>
      </c>
      <c r="D1635">
        <v>4.26</v>
      </c>
      <c r="E1635" t="s">
        <v>2380</v>
      </c>
      <c r="F1635" t="s">
        <v>2380</v>
      </c>
      <c r="G1635" t="s">
        <v>2380</v>
      </c>
      <c r="H1635">
        <v>0</v>
      </c>
      <c r="I1635" t="s">
        <v>2380</v>
      </c>
      <c r="J1635" t="s">
        <v>8353</v>
      </c>
      <c r="K1635" t="s">
        <v>8369</v>
      </c>
      <c r="L1635" t="s">
        <v>9846</v>
      </c>
      <c r="M1635">
        <v>4</v>
      </c>
      <c r="N1635">
        <v>6059.17</v>
      </c>
      <c r="O1635" t="s">
        <v>11</v>
      </c>
      <c r="P1635" t="s">
        <v>16</v>
      </c>
      <c r="Q1635" t="s">
        <v>42</v>
      </c>
      <c r="R1635">
        <v>33</v>
      </c>
    </row>
    <row r="1636" spans="1:18" x14ac:dyDescent="0.35">
      <c r="A1636" t="s">
        <v>736</v>
      </c>
      <c r="B1636" t="s">
        <v>7390</v>
      </c>
      <c r="C1636">
        <v>21.31</v>
      </c>
      <c r="D1636">
        <v>4.17</v>
      </c>
      <c r="E1636" t="s">
        <v>2380</v>
      </c>
      <c r="F1636" t="s">
        <v>2380</v>
      </c>
      <c r="G1636" t="s">
        <v>2380</v>
      </c>
      <c r="H1636">
        <v>0</v>
      </c>
      <c r="I1636" t="s">
        <v>2380</v>
      </c>
      <c r="J1636" t="s">
        <v>8354</v>
      </c>
      <c r="K1636" t="s">
        <v>8369</v>
      </c>
      <c r="L1636" t="s">
        <v>9847</v>
      </c>
      <c r="M1636">
        <v>2</v>
      </c>
      <c r="N1636">
        <v>5993.62</v>
      </c>
      <c r="O1636" t="s">
        <v>11</v>
      </c>
      <c r="P1636" t="s">
        <v>12</v>
      </c>
      <c r="Q1636" t="s">
        <v>13</v>
      </c>
      <c r="R1636">
        <v>42</v>
      </c>
    </row>
    <row r="1637" spans="1:18" x14ac:dyDescent="0.35">
      <c r="A1637" t="s">
        <v>735</v>
      </c>
      <c r="B1637" t="s">
        <v>5615</v>
      </c>
      <c r="C1637">
        <v>19.559999999999999</v>
      </c>
      <c r="D1637">
        <v>11.96</v>
      </c>
      <c r="E1637" t="s">
        <v>2380</v>
      </c>
      <c r="F1637" t="s">
        <v>2380</v>
      </c>
      <c r="G1637" t="s">
        <v>2380</v>
      </c>
      <c r="H1637">
        <v>0</v>
      </c>
      <c r="I1637" t="s">
        <v>2380</v>
      </c>
      <c r="J1637" t="s">
        <v>8354</v>
      </c>
      <c r="K1637" t="s">
        <v>8363</v>
      </c>
      <c r="L1637" t="s">
        <v>9508</v>
      </c>
      <c r="M1637">
        <v>0</v>
      </c>
      <c r="N1637">
        <v>5990.17</v>
      </c>
      <c r="O1637" t="s">
        <v>11</v>
      </c>
      <c r="P1637" t="s">
        <v>11</v>
      </c>
      <c r="Q1637" t="s">
        <v>13</v>
      </c>
      <c r="R1637">
        <v>48</v>
      </c>
    </row>
    <row r="1638" spans="1:18" x14ac:dyDescent="0.35">
      <c r="A1638" t="s">
        <v>734</v>
      </c>
      <c r="B1638" t="s">
        <v>7393</v>
      </c>
      <c r="C1638">
        <v>37.335000000000001</v>
      </c>
      <c r="D1638">
        <v>6.26</v>
      </c>
      <c r="E1638" t="s">
        <v>2383</v>
      </c>
      <c r="F1638" t="s">
        <v>2380</v>
      </c>
      <c r="G1638" t="s">
        <v>2380</v>
      </c>
      <c r="H1638">
        <v>1</v>
      </c>
      <c r="I1638" t="s">
        <v>2380</v>
      </c>
      <c r="J1638" t="s">
        <v>8352</v>
      </c>
      <c r="K1638" t="s">
        <v>8365</v>
      </c>
      <c r="L1638" t="s">
        <v>9848</v>
      </c>
      <c r="M1638">
        <v>2</v>
      </c>
      <c r="N1638">
        <v>5989.52</v>
      </c>
      <c r="O1638" t="s">
        <v>11</v>
      </c>
      <c r="P1638" t="s">
        <v>16</v>
      </c>
      <c r="Q1638" t="s">
        <v>23</v>
      </c>
      <c r="R1638">
        <v>34</v>
      </c>
    </row>
    <row r="1639" spans="1:18" x14ac:dyDescent="0.35">
      <c r="A1639" t="s">
        <v>733</v>
      </c>
      <c r="B1639" t="s">
        <v>7394</v>
      </c>
      <c r="C1639">
        <v>19.53</v>
      </c>
      <c r="D1639">
        <v>11.68</v>
      </c>
      <c r="E1639" t="s">
        <v>2380</v>
      </c>
      <c r="F1639" t="s">
        <v>2380</v>
      </c>
      <c r="G1639" t="s">
        <v>2380</v>
      </c>
      <c r="H1639">
        <v>0</v>
      </c>
      <c r="I1639" t="s">
        <v>2380</v>
      </c>
      <c r="J1639" t="s">
        <v>8354</v>
      </c>
      <c r="K1639" t="s">
        <v>8363</v>
      </c>
      <c r="L1639" t="s">
        <v>9849</v>
      </c>
      <c r="M1639">
        <v>0</v>
      </c>
      <c r="N1639">
        <v>5979.99</v>
      </c>
      <c r="O1639" t="s">
        <v>11</v>
      </c>
      <c r="P1639" t="s">
        <v>12</v>
      </c>
      <c r="Q1639" t="s">
        <v>13</v>
      </c>
      <c r="R1639">
        <v>48</v>
      </c>
    </row>
    <row r="1640" spans="1:18" x14ac:dyDescent="0.35">
      <c r="A1640" t="s">
        <v>732</v>
      </c>
      <c r="B1640" t="s">
        <v>7395</v>
      </c>
      <c r="C1640">
        <v>34.1</v>
      </c>
      <c r="D1640">
        <v>5.16</v>
      </c>
      <c r="E1640" t="s">
        <v>2380</v>
      </c>
      <c r="F1640" t="s">
        <v>2380</v>
      </c>
      <c r="G1640" t="s">
        <v>2380</v>
      </c>
      <c r="H1640">
        <v>0</v>
      </c>
      <c r="I1640" t="s">
        <v>2380</v>
      </c>
      <c r="J1640" t="s">
        <v>8352</v>
      </c>
      <c r="K1640" t="s">
        <v>8369</v>
      </c>
      <c r="L1640" t="s">
        <v>9850</v>
      </c>
      <c r="M1640">
        <v>0</v>
      </c>
      <c r="N1640">
        <v>5979.73</v>
      </c>
      <c r="O1640" t="s">
        <v>11</v>
      </c>
      <c r="P1640" t="s">
        <v>11</v>
      </c>
      <c r="Q1640" t="s">
        <v>42</v>
      </c>
      <c r="R1640">
        <v>42</v>
      </c>
    </row>
    <row r="1641" spans="1:18" x14ac:dyDescent="0.35">
      <c r="A1641" t="s">
        <v>731</v>
      </c>
      <c r="B1641" t="s">
        <v>7397</v>
      </c>
      <c r="C1641">
        <v>16.5</v>
      </c>
      <c r="D1641">
        <v>6.9</v>
      </c>
      <c r="E1641" t="s">
        <v>2383</v>
      </c>
      <c r="F1641" t="s">
        <v>2380</v>
      </c>
      <c r="G1641" t="s">
        <v>2380</v>
      </c>
      <c r="H1641">
        <v>2</v>
      </c>
      <c r="I1641" t="s">
        <v>2380</v>
      </c>
      <c r="J1641" t="s">
        <v>8355</v>
      </c>
      <c r="K1641" t="s">
        <v>8363</v>
      </c>
      <c r="L1641" t="s">
        <v>9851</v>
      </c>
      <c r="M1641">
        <v>0</v>
      </c>
      <c r="N1641">
        <v>5979.66</v>
      </c>
      <c r="O1641" t="s">
        <v>11</v>
      </c>
      <c r="P1641" t="s">
        <v>12</v>
      </c>
      <c r="Q1641" t="s">
        <v>13</v>
      </c>
      <c r="R1641">
        <v>52</v>
      </c>
    </row>
    <row r="1642" spans="1:18" x14ac:dyDescent="0.35">
      <c r="A1642" t="s">
        <v>730</v>
      </c>
      <c r="B1642" t="s">
        <v>7399</v>
      </c>
      <c r="C1642">
        <v>30.69</v>
      </c>
      <c r="D1642">
        <v>4.83</v>
      </c>
      <c r="E1642" t="s">
        <v>2380</v>
      </c>
      <c r="F1642" t="s">
        <v>2380</v>
      </c>
      <c r="G1642" t="s">
        <v>2380</v>
      </c>
      <c r="H1642">
        <v>1</v>
      </c>
      <c r="I1642" t="s">
        <v>2380</v>
      </c>
      <c r="J1642" t="s">
        <v>8352</v>
      </c>
      <c r="K1642" t="s">
        <v>8369</v>
      </c>
      <c r="L1642" t="s">
        <v>9852</v>
      </c>
      <c r="M1642">
        <v>1</v>
      </c>
      <c r="N1642">
        <v>5976.83</v>
      </c>
      <c r="O1642" t="s">
        <v>11</v>
      </c>
      <c r="P1642" t="s">
        <v>11</v>
      </c>
      <c r="Q1642" t="s">
        <v>13</v>
      </c>
      <c r="R1642">
        <v>38</v>
      </c>
    </row>
    <row r="1643" spans="1:18" x14ac:dyDescent="0.35">
      <c r="A1643" t="s">
        <v>729</v>
      </c>
      <c r="B1643" t="s">
        <v>5571</v>
      </c>
      <c r="C1643">
        <v>28.93</v>
      </c>
      <c r="D1643">
        <v>4.87</v>
      </c>
      <c r="E1643" t="s">
        <v>2380</v>
      </c>
      <c r="F1643" t="s">
        <v>2380</v>
      </c>
      <c r="G1643" t="s">
        <v>2380</v>
      </c>
      <c r="H1643">
        <v>1</v>
      </c>
      <c r="I1643" t="s">
        <v>2380</v>
      </c>
      <c r="J1643" t="s">
        <v>8353</v>
      </c>
      <c r="K1643" t="s">
        <v>8369</v>
      </c>
      <c r="L1643" t="s">
        <v>9853</v>
      </c>
      <c r="M1643">
        <v>1</v>
      </c>
      <c r="N1643">
        <v>5974.38</v>
      </c>
      <c r="O1643" t="s">
        <v>11</v>
      </c>
      <c r="P1643" t="s">
        <v>12</v>
      </c>
      <c r="Q1643" t="s">
        <v>13</v>
      </c>
      <c r="R1643">
        <v>38</v>
      </c>
    </row>
    <row r="1644" spans="1:18" x14ac:dyDescent="0.35">
      <c r="A1644" t="s">
        <v>728</v>
      </c>
      <c r="B1644" t="s">
        <v>5664</v>
      </c>
      <c r="C1644">
        <v>38.9</v>
      </c>
      <c r="D1644">
        <v>4.28</v>
      </c>
      <c r="E1644" t="s">
        <v>2380</v>
      </c>
      <c r="F1644" t="s">
        <v>2380</v>
      </c>
      <c r="G1644" t="s">
        <v>2380</v>
      </c>
      <c r="H1644">
        <v>0</v>
      </c>
      <c r="I1644" t="s">
        <v>2380</v>
      </c>
      <c r="J1644" t="s">
        <v>8352</v>
      </c>
      <c r="K1644" t="s">
        <v>8369</v>
      </c>
      <c r="L1644" t="s">
        <v>9026</v>
      </c>
      <c r="M1644">
        <v>3</v>
      </c>
      <c r="N1644">
        <v>5972.38</v>
      </c>
      <c r="O1644" t="s">
        <v>11</v>
      </c>
      <c r="P1644" t="s">
        <v>11</v>
      </c>
      <c r="Q1644" t="s">
        <v>42</v>
      </c>
      <c r="R1644">
        <v>33</v>
      </c>
    </row>
    <row r="1645" spans="1:18" x14ac:dyDescent="0.35">
      <c r="A1645" t="s">
        <v>727</v>
      </c>
      <c r="B1645" t="s">
        <v>5062</v>
      </c>
      <c r="C1645">
        <v>26.9</v>
      </c>
      <c r="D1645">
        <v>4.07</v>
      </c>
      <c r="E1645" t="s">
        <v>2380</v>
      </c>
      <c r="F1645" t="s">
        <v>2380</v>
      </c>
      <c r="G1645" t="s">
        <v>2380</v>
      </c>
      <c r="H1645">
        <v>0</v>
      </c>
      <c r="I1645" t="s">
        <v>2380</v>
      </c>
      <c r="J1645" t="s">
        <v>8353</v>
      </c>
      <c r="K1645" t="s">
        <v>8369</v>
      </c>
      <c r="L1645" t="s">
        <v>9725</v>
      </c>
      <c r="M1645">
        <v>0</v>
      </c>
      <c r="N1645">
        <v>5969.72</v>
      </c>
      <c r="O1645" t="s">
        <v>12</v>
      </c>
      <c r="P1645" t="s">
        <v>12</v>
      </c>
      <c r="Q1645" t="s">
        <v>42</v>
      </c>
      <c r="R1645">
        <v>42</v>
      </c>
    </row>
    <row r="1646" spans="1:18" x14ac:dyDescent="0.35">
      <c r="A1646" t="s">
        <v>726</v>
      </c>
      <c r="B1646" t="s">
        <v>7401</v>
      </c>
      <c r="C1646">
        <v>24.86</v>
      </c>
      <c r="D1646">
        <v>6.23</v>
      </c>
      <c r="E1646" t="s">
        <v>2380</v>
      </c>
      <c r="F1646" t="s">
        <v>2380</v>
      </c>
      <c r="G1646" t="s">
        <v>2380</v>
      </c>
      <c r="H1646">
        <v>0</v>
      </c>
      <c r="I1646" t="s">
        <v>2380</v>
      </c>
      <c r="J1646" t="s">
        <v>8354</v>
      </c>
      <c r="K1646" t="s">
        <v>8365</v>
      </c>
      <c r="L1646" t="s">
        <v>9854</v>
      </c>
      <c r="M1646">
        <v>0</v>
      </c>
      <c r="N1646">
        <v>5966.89</v>
      </c>
      <c r="O1646" t="s">
        <v>11</v>
      </c>
      <c r="P1646" t="s">
        <v>12</v>
      </c>
      <c r="Q1646" t="s">
        <v>13</v>
      </c>
      <c r="R1646">
        <v>42</v>
      </c>
    </row>
    <row r="1647" spans="1:18" x14ac:dyDescent="0.35">
      <c r="A1647" t="s">
        <v>725</v>
      </c>
      <c r="B1647" t="s">
        <v>6825</v>
      </c>
      <c r="C1647">
        <v>39.14</v>
      </c>
      <c r="D1647">
        <v>6.24</v>
      </c>
      <c r="E1647" t="s">
        <v>2380</v>
      </c>
      <c r="F1647" t="s">
        <v>2382</v>
      </c>
      <c r="G1647" t="s">
        <v>2380</v>
      </c>
      <c r="H1647">
        <v>1</v>
      </c>
      <c r="I1647" t="s">
        <v>2380</v>
      </c>
      <c r="J1647" t="s">
        <v>8352</v>
      </c>
      <c r="K1647" t="s">
        <v>8365</v>
      </c>
      <c r="L1647" t="s">
        <v>9855</v>
      </c>
      <c r="M1647">
        <v>0</v>
      </c>
      <c r="N1647">
        <v>5960.91</v>
      </c>
      <c r="O1647" t="s">
        <v>11</v>
      </c>
      <c r="P1647" t="s">
        <v>16</v>
      </c>
      <c r="Q1647" t="s">
        <v>535</v>
      </c>
      <c r="R1647">
        <v>18</v>
      </c>
    </row>
    <row r="1648" spans="1:18" x14ac:dyDescent="0.35">
      <c r="A1648" t="s">
        <v>724</v>
      </c>
      <c r="B1648" t="s">
        <v>5070</v>
      </c>
      <c r="C1648">
        <v>39.799999999999997</v>
      </c>
      <c r="D1648">
        <v>6.17</v>
      </c>
      <c r="E1648" t="s">
        <v>2380</v>
      </c>
      <c r="F1648" t="s">
        <v>2380</v>
      </c>
      <c r="G1648" t="s">
        <v>2383</v>
      </c>
      <c r="H1648">
        <v>1</v>
      </c>
      <c r="I1648" t="s">
        <v>2380</v>
      </c>
      <c r="J1648" t="s">
        <v>8352</v>
      </c>
      <c r="K1648" t="s">
        <v>8365</v>
      </c>
      <c r="L1648" t="s">
        <v>9856</v>
      </c>
      <c r="M1648">
        <v>0</v>
      </c>
      <c r="N1648">
        <v>5957.35</v>
      </c>
      <c r="O1648" t="s">
        <v>11</v>
      </c>
      <c r="P1648" t="s">
        <v>11</v>
      </c>
      <c r="Q1648" t="s">
        <v>23</v>
      </c>
      <c r="R1648">
        <v>19</v>
      </c>
    </row>
    <row r="1649" spans="1:18" x14ac:dyDescent="0.35">
      <c r="A1649" t="s">
        <v>723</v>
      </c>
      <c r="B1649" t="s">
        <v>5194</v>
      </c>
      <c r="C1649">
        <v>34.32</v>
      </c>
      <c r="D1649">
        <v>5.16</v>
      </c>
      <c r="E1649" t="s">
        <v>2380</v>
      </c>
      <c r="F1649" t="s">
        <v>2380</v>
      </c>
      <c r="G1649" t="s">
        <v>2380</v>
      </c>
      <c r="H1649">
        <v>1</v>
      </c>
      <c r="I1649" t="s">
        <v>2380</v>
      </c>
      <c r="J1649" t="s">
        <v>8352</v>
      </c>
      <c r="K1649" t="s">
        <v>8369</v>
      </c>
      <c r="L1649" t="s">
        <v>9857</v>
      </c>
      <c r="M1649">
        <v>3</v>
      </c>
      <c r="N1649">
        <v>5934.38</v>
      </c>
      <c r="O1649" t="s">
        <v>12</v>
      </c>
      <c r="P1649" t="s">
        <v>11</v>
      </c>
      <c r="Q1649" t="s">
        <v>13</v>
      </c>
      <c r="R1649">
        <v>35</v>
      </c>
    </row>
    <row r="1650" spans="1:18" x14ac:dyDescent="0.35">
      <c r="A1650" t="s">
        <v>722</v>
      </c>
      <c r="B1650" t="s">
        <v>4768</v>
      </c>
      <c r="C1650">
        <v>32.51</v>
      </c>
      <c r="D1650">
        <v>4.3</v>
      </c>
      <c r="E1650" t="s">
        <v>2380</v>
      </c>
      <c r="F1650" t="s">
        <v>2380</v>
      </c>
      <c r="G1650" t="s">
        <v>2380</v>
      </c>
      <c r="H1650">
        <v>0</v>
      </c>
      <c r="I1650" t="s">
        <v>2380</v>
      </c>
      <c r="J1650" t="s">
        <v>8352</v>
      </c>
      <c r="K1650" t="s">
        <v>8369</v>
      </c>
      <c r="L1650" t="s">
        <v>9858</v>
      </c>
      <c r="M1650">
        <v>0</v>
      </c>
      <c r="N1650">
        <v>5927.65</v>
      </c>
      <c r="O1650" t="s">
        <v>11</v>
      </c>
      <c r="P1650" t="s">
        <v>16</v>
      </c>
      <c r="Q1650" t="s">
        <v>23</v>
      </c>
      <c r="R1650">
        <v>28</v>
      </c>
    </row>
    <row r="1651" spans="1:18" x14ac:dyDescent="0.35">
      <c r="A1651" t="s">
        <v>721</v>
      </c>
      <c r="B1651" t="s">
        <v>4924</v>
      </c>
      <c r="C1651">
        <v>30.71</v>
      </c>
      <c r="D1651">
        <v>6.14</v>
      </c>
      <c r="E1651" t="s">
        <v>2380</v>
      </c>
      <c r="F1651" t="s">
        <v>2380</v>
      </c>
      <c r="G1651" t="s">
        <v>2383</v>
      </c>
      <c r="H1651">
        <v>1</v>
      </c>
      <c r="I1651" t="s">
        <v>2380</v>
      </c>
      <c r="J1651" t="s">
        <v>8352</v>
      </c>
      <c r="K1651" t="s">
        <v>8365</v>
      </c>
      <c r="L1651" t="s">
        <v>9859</v>
      </c>
      <c r="M1651">
        <v>0</v>
      </c>
      <c r="N1651">
        <v>5926.93</v>
      </c>
      <c r="O1651" t="s">
        <v>11</v>
      </c>
      <c r="P1651" t="s">
        <v>11</v>
      </c>
      <c r="Q1651" t="s">
        <v>200</v>
      </c>
      <c r="R1651">
        <v>29</v>
      </c>
    </row>
    <row r="1652" spans="1:18" x14ac:dyDescent="0.35">
      <c r="A1652" t="s">
        <v>720</v>
      </c>
      <c r="B1652" t="s">
        <v>7407</v>
      </c>
      <c r="C1652">
        <v>28.9</v>
      </c>
      <c r="D1652">
        <v>5.36</v>
      </c>
      <c r="E1652" t="s">
        <v>2380</v>
      </c>
      <c r="F1652" t="s">
        <v>2380</v>
      </c>
      <c r="G1652" t="s">
        <v>2380</v>
      </c>
      <c r="H1652">
        <v>1</v>
      </c>
      <c r="I1652" t="s">
        <v>2380</v>
      </c>
      <c r="J1652" t="s">
        <v>8353</v>
      </c>
      <c r="K1652" t="s">
        <v>8369</v>
      </c>
      <c r="L1652" t="s">
        <v>9860</v>
      </c>
      <c r="M1652">
        <v>3</v>
      </c>
      <c r="N1652">
        <v>5926.85</v>
      </c>
      <c r="O1652" t="s">
        <v>12</v>
      </c>
      <c r="P1652" t="s">
        <v>12</v>
      </c>
      <c r="Q1652" t="s">
        <v>42</v>
      </c>
      <c r="R1652">
        <v>35</v>
      </c>
    </row>
    <row r="1653" spans="1:18" x14ac:dyDescent="0.35">
      <c r="A1653" t="s">
        <v>719</v>
      </c>
      <c r="B1653" t="s">
        <v>7409</v>
      </c>
      <c r="C1653">
        <v>36.19</v>
      </c>
      <c r="D1653">
        <v>4.3</v>
      </c>
      <c r="E1653" t="s">
        <v>2380</v>
      </c>
      <c r="F1653" t="s">
        <v>2380</v>
      </c>
      <c r="G1653" t="s">
        <v>2380</v>
      </c>
      <c r="H1653">
        <v>0</v>
      </c>
      <c r="I1653" t="s">
        <v>2380</v>
      </c>
      <c r="J1653" t="s">
        <v>8352</v>
      </c>
      <c r="K1653" t="s">
        <v>8369</v>
      </c>
      <c r="L1653" t="s">
        <v>9861</v>
      </c>
      <c r="M1653">
        <v>0</v>
      </c>
      <c r="N1653">
        <v>5920.1</v>
      </c>
      <c r="O1653" t="s">
        <v>11</v>
      </c>
      <c r="P1653" t="s">
        <v>16</v>
      </c>
      <c r="Q1653" t="s">
        <v>13</v>
      </c>
      <c r="R1653">
        <v>40</v>
      </c>
    </row>
    <row r="1654" spans="1:18" x14ac:dyDescent="0.35">
      <c r="A1654" t="s">
        <v>718</v>
      </c>
      <c r="B1654" t="s">
        <v>5621</v>
      </c>
      <c r="C1654">
        <v>29.6</v>
      </c>
      <c r="D1654">
        <v>4.09</v>
      </c>
      <c r="E1654" t="s">
        <v>2380</v>
      </c>
      <c r="F1654" t="s">
        <v>2380</v>
      </c>
      <c r="G1654" t="s">
        <v>2380</v>
      </c>
      <c r="H1654">
        <v>0</v>
      </c>
      <c r="I1654" t="s">
        <v>2380</v>
      </c>
      <c r="J1654" t="s">
        <v>8353</v>
      </c>
      <c r="K1654" t="s">
        <v>8369</v>
      </c>
      <c r="L1654" t="s">
        <v>9862</v>
      </c>
      <c r="M1654">
        <v>0</v>
      </c>
      <c r="N1654">
        <v>5910.94</v>
      </c>
      <c r="O1654" t="s">
        <v>11</v>
      </c>
      <c r="P1654" t="s">
        <v>16</v>
      </c>
      <c r="Q1654" t="s">
        <v>42</v>
      </c>
      <c r="R1654">
        <v>40</v>
      </c>
    </row>
    <row r="1655" spans="1:18" x14ac:dyDescent="0.35">
      <c r="A1655" t="s">
        <v>717</v>
      </c>
      <c r="B1655" t="s">
        <v>7412</v>
      </c>
      <c r="C1655">
        <v>30.95</v>
      </c>
      <c r="D1655">
        <v>6.27</v>
      </c>
      <c r="E1655" t="s">
        <v>2380</v>
      </c>
      <c r="F1655" t="s">
        <v>2380</v>
      </c>
      <c r="G1655" t="s">
        <v>2383</v>
      </c>
      <c r="H1655">
        <v>1</v>
      </c>
      <c r="I1655" t="s">
        <v>2380</v>
      </c>
      <c r="J1655" t="s">
        <v>8352</v>
      </c>
      <c r="K1655" t="s">
        <v>8365</v>
      </c>
      <c r="L1655" t="s">
        <v>9863</v>
      </c>
      <c r="M1655">
        <v>0</v>
      </c>
      <c r="N1655">
        <v>5877.02</v>
      </c>
      <c r="O1655" t="s">
        <v>11</v>
      </c>
      <c r="P1655" t="s">
        <v>11</v>
      </c>
      <c r="Q1655" t="s">
        <v>300</v>
      </c>
      <c r="R1655">
        <v>29</v>
      </c>
    </row>
    <row r="1656" spans="1:18" x14ac:dyDescent="0.35">
      <c r="A1656" t="s">
        <v>716</v>
      </c>
      <c r="B1656" t="s">
        <v>7414</v>
      </c>
      <c r="C1656">
        <v>19.95</v>
      </c>
      <c r="D1656">
        <v>5.39</v>
      </c>
      <c r="E1656" t="s">
        <v>2380</v>
      </c>
      <c r="F1656" t="s">
        <v>2380</v>
      </c>
      <c r="G1656" t="s">
        <v>2380</v>
      </c>
      <c r="H1656">
        <v>1</v>
      </c>
      <c r="I1656" t="s">
        <v>2380</v>
      </c>
      <c r="J1656" t="s">
        <v>8354</v>
      </c>
      <c r="K1656" t="s">
        <v>8369</v>
      </c>
      <c r="L1656" t="s">
        <v>9864</v>
      </c>
      <c r="M1656">
        <v>1</v>
      </c>
      <c r="N1656">
        <v>5855.9</v>
      </c>
      <c r="O1656" t="s">
        <v>11</v>
      </c>
      <c r="P1656" t="s">
        <v>12</v>
      </c>
      <c r="Q1656" t="s">
        <v>23</v>
      </c>
      <c r="R1656">
        <v>38</v>
      </c>
    </row>
    <row r="1657" spans="1:18" x14ac:dyDescent="0.35">
      <c r="A1657" t="s">
        <v>715</v>
      </c>
      <c r="B1657" t="s">
        <v>5018</v>
      </c>
      <c r="C1657">
        <v>23.65</v>
      </c>
      <c r="D1657">
        <v>5.75</v>
      </c>
      <c r="E1657" t="s">
        <v>2383</v>
      </c>
      <c r="F1657" t="s">
        <v>2380</v>
      </c>
      <c r="G1657" t="s">
        <v>2380</v>
      </c>
      <c r="H1657">
        <v>0</v>
      </c>
      <c r="I1657" t="s">
        <v>2380</v>
      </c>
      <c r="J1657" t="s">
        <v>8354</v>
      </c>
      <c r="K1657" t="s">
        <v>8365</v>
      </c>
      <c r="L1657" t="s">
        <v>9865</v>
      </c>
      <c r="M1657">
        <v>3</v>
      </c>
      <c r="N1657">
        <v>5847.24</v>
      </c>
      <c r="O1657" t="s">
        <v>11</v>
      </c>
      <c r="P1657" t="s">
        <v>16</v>
      </c>
      <c r="Q1657" t="s">
        <v>13</v>
      </c>
      <c r="R1657">
        <v>37</v>
      </c>
    </row>
    <row r="1658" spans="1:18" x14ac:dyDescent="0.35">
      <c r="A1658" t="s">
        <v>714</v>
      </c>
      <c r="B1658" t="s">
        <v>7416</v>
      </c>
      <c r="C1658">
        <v>43.34</v>
      </c>
      <c r="D1658">
        <v>4.91</v>
      </c>
      <c r="E1658" t="s">
        <v>2380</v>
      </c>
      <c r="F1658" t="s">
        <v>2380</v>
      </c>
      <c r="G1658" t="s">
        <v>2380</v>
      </c>
      <c r="H1658">
        <v>1</v>
      </c>
      <c r="I1658" t="s">
        <v>2380</v>
      </c>
      <c r="J1658" t="s">
        <v>8352</v>
      </c>
      <c r="K1658" t="s">
        <v>8369</v>
      </c>
      <c r="L1658" t="s">
        <v>9866</v>
      </c>
      <c r="M1658">
        <v>2</v>
      </c>
      <c r="N1658">
        <v>5846.92</v>
      </c>
      <c r="O1658" t="s">
        <v>11</v>
      </c>
      <c r="P1658" t="s">
        <v>11</v>
      </c>
      <c r="Q1658" t="s">
        <v>13</v>
      </c>
      <c r="R1658">
        <v>35</v>
      </c>
    </row>
    <row r="1659" spans="1:18" x14ac:dyDescent="0.35">
      <c r="A1659" t="s">
        <v>713</v>
      </c>
      <c r="B1659" t="s">
        <v>7418</v>
      </c>
      <c r="C1659">
        <v>31.98</v>
      </c>
      <c r="D1659">
        <v>4.46</v>
      </c>
      <c r="E1659" t="s">
        <v>2383</v>
      </c>
      <c r="F1659" t="s">
        <v>2380</v>
      </c>
      <c r="G1659" t="s">
        <v>2380</v>
      </c>
      <c r="H1659">
        <v>1</v>
      </c>
      <c r="I1659" t="s">
        <v>2380</v>
      </c>
      <c r="J1659" t="s">
        <v>8352</v>
      </c>
      <c r="K1659" t="s">
        <v>8369</v>
      </c>
      <c r="L1659" t="s">
        <v>9867</v>
      </c>
      <c r="M1659">
        <v>0</v>
      </c>
      <c r="N1659">
        <v>5843.99</v>
      </c>
      <c r="O1659" t="s">
        <v>11</v>
      </c>
      <c r="P1659" t="s">
        <v>11</v>
      </c>
      <c r="Q1659" t="s">
        <v>200</v>
      </c>
      <c r="R1659">
        <v>27</v>
      </c>
    </row>
    <row r="1660" spans="1:18" x14ac:dyDescent="0.35">
      <c r="A1660" t="s">
        <v>712</v>
      </c>
      <c r="B1660" t="s">
        <v>4735</v>
      </c>
      <c r="C1660">
        <v>35.86</v>
      </c>
      <c r="D1660">
        <v>6.22</v>
      </c>
      <c r="E1660" t="s">
        <v>2380</v>
      </c>
      <c r="F1660" t="s">
        <v>2380</v>
      </c>
      <c r="G1660" t="s">
        <v>2380</v>
      </c>
      <c r="H1660">
        <v>1</v>
      </c>
      <c r="I1660" t="s">
        <v>2380</v>
      </c>
      <c r="J1660" t="s">
        <v>8352</v>
      </c>
      <c r="K1660" t="s">
        <v>8365</v>
      </c>
      <c r="L1660" t="s">
        <v>9868</v>
      </c>
      <c r="M1660">
        <v>2</v>
      </c>
      <c r="N1660">
        <v>5836.52</v>
      </c>
      <c r="O1660" t="s">
        <v>11</v>
      </c>
      <c r="P1660" t="s">
        <v>12</v>
      </c>
      <c r="Q1660" t="s">
        <v>13</v>
      </c>
      <c r="R1660">
        <v>35</v>
      </c>
    </row>
    <row r="1661" spans="1:18" x14ac:dyDescent="0.35">
      <c r="A1661" t="s">
        <v>711</v>
      </c>
      <c r="B1661" t="s">
        <v>7420</v>
      </c>
      <c r="C1661">
        <v>15.2</v>
      </c>
      <c r="D1661">
        <v>8.82</v>
      </c>
      <c r="E1661" t="s">
        <v>2380</v>
      </c>
      <c r="F1661" t="s">
        <v>2380</v>
      </c>
      <c r="G1661" t="s">
        <v>2380</v>
      </c>
      <c r="H1661">
        <v>0</v>
      </c>
      <c r="I1661" t="s">
        <v>2380</v>
      </c>
      <c r="J1661" t="s">
        <v>8355</v>
      </c>
      <c r="K1661" t="s">
        <v>8363</v>
      </c>
      <c r="L1661" t="s">
        <v>8385</v>
      </c>
      <c r="M1661">
        <v>0</v>
      </c>
      <c r="N1661">
        <v>5832.6</v>
      </c>
      <c r="O1661" t="s">
        <v>11</v>
      </c>
      <c r="P1661" t="s">
        <v>12</v>
      </c>
      <c r="Q1661" t="s">
        <v>23</v>
      </c>
      <c r="R1661">
        <v>51</v>
      </c>
    </row>
    <row r="1662" spans="1:18" x14ac:dyDescent="0.35">
      <c r="A1662" t="s">
        <v>710</v>
      </c>
      <c r="B1662" t="s">
        <v>7422</v>
      </c>
      <c r="C1662">
        <v>37.200000000000003</v>
      </c>
      <c r="D1662">
        <v>10.14</v>
      </c>
      <c r="E1662" t="s">
        <v>2380</v>
      </c>
      <c r="F1662" t="s">
        <v>2380</v>
      </c>
      <c r="G1662" t="s">
        <v>2380</v>
      </c>
      <c r="H1662">
        <v>0</v>
      </c>
      <c r="I1662" t="s">
        <v>2380</v>
      </c>
      <c r="J1662" t="s">
        <v>8352</v>
      </c>
      <c r="K1662" t="s">
        <v>8363</v>
      </c>
      <c r="L1662" t="s">
        <v>9869</v>
      </c>
      <c r="M1662">
        <v>0</v>
      </c>
      <c r="N1662">
        <v>5816.58</v>
      </c>
      <c r="O1662" t="s">
        <v>11</v>
      </c>
      <c r="P1662" t="s">
        <v>11</v>
      </c>
      <c r="Q1662" t="s">
        <v>535</v>
      </c>
      <c r="R1662">
        <v>20</v>
      </c>
    </row>
    <row r="1663" spans="1:18" x14ac:dyDescent="0.35">
      <c r="A1663" t="s">
        <v>709</v>
      </c>
      <c r="B1663" t="s">
        <v>5172</v>
      </c>
      <c r="C1663">
        <v>17.91</v>
      </c>
      <c r="D1663">
        <v>4.66</v>
      </c>
      <c r="E1663" t="s">
        <v>2380</v>
      </c>
      <c r="F1663" t="s">
        <v>2380</v>
      </c>
      <c r="G1663" t="s">
        <v>2380</v>
      </c>
      <c r="H1663">
        <v>2</v>
      </c>
      <c r="I1663" t="s">
        <v>2380</v>
      </c>
      <c r="J1663" t="s">
        <v>8355</v>
      </c>
      <c r="K1663" t="s">
        <v>8369</v>
      </c>
      <c r="L1663" t="s">
        <v>9870</v>
      </c>
      <c r="M1663">
        <v>0</v>
      </c>
      <c r="N1663">
        <v>5812.9</v>
      </c>
      <c r="O1663" t="s">
        <v>11</v>
      </c>
      <c r="P1663" t="s">
        <v>11</v>
      </c>
      <c r="Q1663" t="s">
        <v>13</v>
      </c>
      <c r="R1663">
        <v>50</v>
      </c>
    </row>
    <row r="1664" spans="1:18" x14ac:dyDescent="0.35">
      <c r="A1664" t="s">
        <v>708</v>
      </c>
      <c r="B1664" t="s">
        <v>7425</v>
      </c>
      <c r="C1664">
        <v>20.76</v>
      </c>
      <c r="D1664">
        <v>6.26</v>
      </c>
      <c r="E1664" t="s">
        <v>2380</v>
      </c>
      <c r="F1664" t="s">
        <v>2380</v>
      </c>
      <c r="G1664" t="s">
        <v>2380</v>
      </c>
      <c r="H1664">
        <v>0</v>
      </c>
      <c r="I1664" t="s">
        <v>2380</v>
      </c>
      <c r="J1664" t="s">
        <v>8354</v>
      </c>
      <c r="K1664" t="s">
        <v>8365</v>
      </c>
      <c r="L1664" t="s">
        <v>9871</v>
      </c>
      <c r="M1664">
        <v>2</v>
      </c>
      <c r="N1664">
        <v>5807.06</v>
      </c>
      <c r="O1664" t="s">
        <v>11</v>
      </c>
      <c r="P1664" t="s">
        <v>12</v>
      </c>
      <c r="Q1664" t="s">
        <v>13</v>
      </c>
      <c r="R1664">
        <v>42</v>
      </c>
    </row>
    <row r="1665" spans="1:18" x14ac:dyDescent="0.35">
      <c r="A1665" t="s">
        <v>707</v>
      </c>
      <c r="B1665" t="s">
        <v>7427</v>
      </c>
      <c r="C1665">
        <v>38.99</v>
      </c>
      <c r="D1665">
        <v>5.21</v>
      </c>
      <c r="E1665" t="s">
        <v>2380</v>
      </c>
      <c r="F1665" t="s">
        <v>2382</v>
      </c>
      <c r="G1665" t="s">
        <v>2380</v>
      </c>
      <c r="H1665">
        <v>1</v>
      </c>
      <c r="I1665" t="s">
        <v>2380</v>
      </c>
      <c r="J1665" t="s">
        <v>8352</v>
      </c>
      <c r="K1665" t="s">
        <v>8369</v>
      </c>
      <c r="L1665" t="s">
        <v>8618</v>
      </c>
      <c r="M1665">
        <v>0</v>
      </c>
      <c r="N1665">
        <v>5778.71</v>
      </c>
      <c r="O1665" t="s">
        <v>11</v>
      </c>
      <c r="P1665" t="s">
        <v>12</v>
      </c>
      <c r="Q1665" t="s">
        <v>632</v>
      </c>
      <c r="R1665">
        <v>18</v>
      </c>
    </row>
    <row r="1666" spans="1:18" x14ac:dyDescent="0.35">
      <c r="A1666" t="s">
        <v>706</v>
      </c>
      <c r="B1666" t="s">
        <v>7429</v>
      </c>
      <c r="C1666">
        <v>42.655000000000001</v>
      </c>
      <c r="D1666">
        <v>5.94</v>
      </c>
      <c r="E1666" t="s">
        <v>2383</v>
      </c>
      <c r="F1666" t="s">
        <v>2380</v>
      </c>
      <c r="G1666" t="s">
        <v>2383</v>
      </c>
      <c r="H1666">
        <v>1</v>
      </c>
      <c r="I1666" t="s">
        <v>2380</v>
      </c>
      <c r="J1666" t="s">
        <v>8352</v>
      </c>
      <c r="K1666" t="s">
        <v>8365</v>
      </c>
      <c r="L1666" t="s">
        <v>9872</v>
      </c>
      <c r="M1666">
        <v>0</v>
      </c>
      <c r="N1666">
        <v>5757.41</v>
      </c>
      <c r="O1666" t="s">
        <v>11</v>
      </c>
      <c r="P1666" t="s">
        <v>12</v>
      </c>
      <c r="Q1666" t="s">
        <v>166</v>
      </c>
      <c r="R1666">
        <v>39</v>
      </c>
    </row>
    <row r="1667" spans="1:18" x14ac:dyDescent="0.35">
      <c r="A1667" t="s">
        <v>705</v>
      </c>
      <c r="B1667" t="s">
        <v>7430</v>
      </c>
      <c r="C1667">
        <v>30.57</v>
      </c>
      <c r="D1667">
        <v>5.34</v>
      </c>
      <c r="E1667" t="s">
        <v>2380</v>
      </c>
      <c r="F1667" t="s">
        <v>2380</v>
      </c>
      <c r="G1667" t="s">
        <v>2383</v>
      </c>
      <c r="H1667">
        <v>1</v>
      </c>
      <c r="I1667" t="s">
        <v>2380</v>
      </c>
      <c r="J1667" t="s">
        <v>8352</v>
      </c>
      <c r="K1667" t="s">
        <v>8369</v>
      </c>
      <c r="L1667" t="s">
        <v>9873</v>
      </c>
      <c r="M1667">
        <v>0</v>
      </c>
      <c r="N1667">
        <v>5748.13</v>
      </c>
      <c r="O1667" t="s">
        <v>11</v>
      </c>
      <c r="P1667" t="s">
        <v>16</v>
      </c>
      <c r="Q1667" t="s">
        <v>300</v>
      </c>
      <c r="R1667">
        <v>29</v>
      </c>
    </row>
    <row r="1668" spans="1:18" x14ac:dyDescent="0.35">
      <c r="A1668" t="s">
        <v>704</v>
      </c>
      <c r="B1668" t="s">
        <v>4813</v>
      </c>
      <c r="C1668">
        <v>17.7</v>
      </c>
      <c r="D1668">
        <v>6.38</v>
      </c>
      <c r="E1668" t="s">
        <v>2380</v>
      </c>
      <c r="F1668" t="s">
        <v>2380</v>
      </c>
      <c r="G1668" t="s">
        <v>2380</v>
      </c>
      <c r="H1668">
        <v>2</v>
      </c>
      <c r="I1668" t="s">
        <v>2380</v>
      </c>
      <c r="J1668" t="s">
        <v>8355</v>
      </c>
      <c r="K1668" t="s">
        <v>8365</v>
      </c>
      <c r="L1668" t="s">
        <v>9187</v>
      </c>
      <c r="M1668">
        <v>0</v>
      </c>
      <c r="N1668">
        <v>5741.67</v>
      </c>
      <c r="O1668" t="s">
        <v>11</v>
      </c>
      <c r="P1668" t="s">
        <v>12</v>
      </c>
      <c r="Q1668" t="s">
        <v>13</v>
      </c>
      <c r="R1668">
        <v>50</v>
      </c>
    </row>
    <row r="1669" spans="1:18" x14ac:dyDescent="0.35">
      <c r="A1669" t="s">
        <v>703</v>
      </c>
      <c r="B1669" t="s">
        <v>7433</v>
      </c>
      <c r="C1669">
        <v>34.770000000000003</v>
      </c>
      <c r="D1669">
        <v>4.47</v>
      </c>
      <c r="E1669" t="s">
        <v>2380</v>
      </c>
      <c r="F1669" t="s">
        <v>2380</v>
      </c>
      <c r="G1669" t="s">
        <v>2380</v>
      </c>
      <c r="H1669">
        <v>1</v>
      </c>
      <c r="I1669" t="s">
        <v>2380</v>
      </c>
      <c r="J1669" t="s">
        <v>8352</v>
      </c>
      <c r="K1669" t="s">
        <v>8369</v>
      </c>
      <c r="L1669" t="s">
        <v>9874</v>
      </c>
      <c r="M1669">
        <v>2</v>
      </c>
      <c r="N1669">
        <v>5729.01</v>
      </c>
      <c r="O1669" t="s">
        <v>16</v>
      </c>
      <c r="P1669" t="s">
        <v>11</v>
      </c>
      <c r="Q1669" t="s">
        <v>23</v>
      </c>
      <c r="R1669">
        <v>35</v>
      </c>
    </row>
    <row r="1670" spans="1:18" x14ac:dyDescent="0.35">
      <c r="A1670" t="s">
        <v>702</v>
      </c>
      <c r="B1670" t="s">
        <v>5035</v>
      </c>
      <c r="C1670">
        <v>16.88</v>
      </c>
      <c r="D1670">
        <v>9.9600000000000009</v>
      </c>
      <c r="E1670" t="s">
        <v>2380</v>
      </c>
      <c r="F1670" t="s">
        <v>2380</v>
      </c>
      <c r="G1670" t="s">
        <v>2380</v>
      </c>
      <c r="H1670">
        <v>0</v>
      </c>
      <c r="I1670" t="s">
        <v>2380</v>
      </c>
      <c r="J1670" t="s">
        <v>8355</v>
      </c>
      <c r="K1670" t="s">
        <v>8363</v>
      </c>
      <c r="L1670" t="s">
        <v>9875</v>
      </c>
      <c r="M1670">
        <v>0</v>
      </c>
      <c r="N1670">
        <v>5720.38</v>
      </c>
      <c r="O1670" t="s">
        <v>11</v>
      </c>
      <c r="P1670" t="s">
        <v>16</v>
      </c>
      <c r="Q1670" t="s">
        <v>13</v>
      </c>
      <c r="R1670">
        <v>51</v>
      </c>
    </row>
    <row r="1671" spans="1:18" x14ac:dyDescent="0.35">
      <c r="A1671" t="s">
        <v>701</v>
      </c>
      <c r="B1671" t="s">
        <v>7435</v>
      </c>
      <c r="C1671">
        <v>40.26</v>
      </c>
      <c r="D1671">
        <v>9.92</v>
      </c>
      <c r="E1671" t="s">
        <v>2383</v>
      </c>
      <c r="F1671" t="s">
        <v>2380</v>
      </c>
      <c r="G1671" t="s">
        <v>2380</v>
      </c>
      <c r="H1671">
        <v>0</v>
      </c>
      <c r="I1671" t="s">
        <v>2380</v>
      </c>
      <c r="J1671" t="s">
        <v>8352</v>
      </c>
      <c r="K1671" t="s">
        <v>8363</v>
      </c>
      <c r="L1671" t="s">
        <v>9876</v>
      </c>
      <c r="M1671">
        <v>0</v>
      </c>
      <c r="N1671">
        <v>5709.16</v>
      </c>
      <c r="O1671" t="s">
        <v>12</v>
      </c>
      <c r="P1671" t="s">
        <v>12</v>
      </c>
      <c r="Q1671" t="s">
        <v>13</v>
      </c>
      <c r="R1671">
        <v>41</v>
      </c>
    </row>
    <row r="1672" spans="1:18" x14ac:dyDescent="0.35">
      <c r="A1672" t="s">
        <v>700</v>
      </c>
      <c r="B1672" t="s">
        <v>7436</v>
      </c>
      <c r="C1672">
        <v>25.6</v>
      </c>
      <c r="D1672">
        <v>6.03</v>
      </c>
      <c r="E1672" t="s">
        <v>2380</v>
      </c>
      <c r="F1672" t="s">
        <v>2380</v>
      </c>
      <c r="G1672" t="s">
        <v>2383</v>
      </c>
      <c r="H1672">
        <v>1</v>
      </c>
      <c r="I1672" t="s">
        <v>2380</v>
      </c>
      <c r="J1672" t="s">
        <v>8353</v>
      </c>
      <c r="K1672" t="s">
        <v>8365</v>
      </c>
      <c r="L1672" t="s">
        <v>9877</v>
      </c>
      <c r="M1672">
        <v>4</v>
      </c>
      <c r="N1672">
        <v>5708.87</v>
      </c>
      <c r="O1672" t="s">
        <v>11</v>
      </c>
      <c r="P1672" t="s">
        <v>16</v>
      </c>
      <c r="Q1672" t="s">
        <v>42</v>
      </c>
      <c r="R1672">
        <v>29</v>
      </c>
    </row>
    <row r="1673" spans="1:18" x14ac:dyDescent="0.35">
      <c r="A1673" t="s">
        <v>699</v>
      </c>
      <c r="B1673" t="s">
        <v>7264</v>
      </c>
      <c r="C1673">
        <v>33.549999999999997</v>
      </c>
      <c r="D1673">
        <v>10.9</v>
      </c>
      <c r="E1673" t="s">
        <v>2383</v>
      </c>
      <c r="F1673" t="s">
        <v>2380</v>
      </c>
      <c r="G1673" t="s">
        <v>2380</v>
      </c>
      <c r="H1673">
        <v>0</v>
      </c>
      <c r="I1673" t="s">
        <v>2380</v>
      </c>
      <c r="J1673" t="s">
        <v>8352</v>
      </c>
      <c r="K1673" t="s">
        <v>8363</v>
      </c>
      <c r="L1673" t="s">
        <v>9878</v>
      </c>
      <c r="M1673">
        <v>0</v>
      </c>
      <c r="N1673">
        <v>5699.84</v>
      </c>
      <c r="O1673" t="s">
        <v>11</v>
      </c>
      <c r="P1673" t="s">
        <v>12</v>
      </c>
      <c r="Q1673" t="s">
        <v>13</v>
      </c>
      <c r="R1673">
        <v>41</v>
      </c>
    </row>
    <row r="1674" spans="1:18" x14ac:dyDescent="0.35">
      <c r="A1674" t="s">
        <v>698</v>
      </c>
      <c r="B1674" t="s">
        <v>7267</v>
      </c>
      <c r="C1674">
        <v>16.690000000000001</v>
      </c>
      <c r="D1674">
        <v>10.66</v>
      </c>
      <c r="E1674" t="s">
        <v>2380</v>
      </c>
      <c r="F1674" t="s">
        <v>2380</v>
      </c>
      <c r="G1674" t="s">
        <v>2380</v>
      </c>
      <c r="H1674">
        <v>0</v>
      </c>
      <c r="I1674" t="s">
        <v>2380</v>
      </c>
      <c r="J1674" t="s">
        <v>8355</v>
      </c>
      <c r="K1674" t="s">
        <v>8363</v>
      </c>
      <c r="L1674" t="s">
        <v>9879</v>
      </c>
      <c r="M1674">
        <v>0</v>
      </c>
      <c r="N1674">
        <v>5698.74</v>
      </c>
      <c r="O1674" t="s">
        <v>11</v>
      </c>
      <c r="P1674" t="s">
        <v>11</v>
      </c>
      <c r="Q1674" t="s">
        <v>23</v>
      </c>
      <c r="R1674">
        <v>48</v>
      </c>
    </row>
    <row r="1675" spans="1:18" x14ac:dyDescent="0.35">
      <c r="A1675" t="s">
        <v>697</v>
      </c>
      <c r="B1675" t="s">
        <v>7072</v>
      </c>
      <c r="C1675">
        <v>19.95</v>
      </c>
      <c r="D1675">
        <v>4.05</v>
      </c>
      <c r="E1675" t="s">
        <v>2380</v>
      </c>
      <c r="F1675" t="s">
        <v>2380</v>
      </c>
      <c r="G1675" t="s">
        <v>2380</v>
      </c>
      <c r="H1675">
        <v>1</v>
      </c>
      <c r="I1675" t="s">
        <v>2380</v>
      </c>
      <c r="J1675" t="s">
        <v>8354</v>
      </c>
      <c r="K1675" t="s">
        <v>8369</v>
      </c>
      <c r="L1675" t="s">
        <v>9880</v>
      </c>
      <c r="M1675">
        <v>3</v>
      </c>
      <c r="N1675">
        <v>5693.43</v>
      </c>
      <c r="O1675" t="s">
        <v>11</v>
      </c>
      <c r="P1675" t="s">
        <v>12</v>
      </c>
      <c r="Q1675" t="s">
        <v>23</v>
      </c>
      <c r="R1675">
        <v>30</v>
      </c>
    </row>
    <row r="1676" spans="1:18" x14ac:dyDescent="0.35">
      <c r="A1676" t="s">
        <v>696</v>
      </c>
      <c r="B1676" t="s">
        <v>7441</v>
      </c>
      <c r="C1676">
        <v>17.55</v>
      </c>
      <c r="D1676">
        <v>4.2300000000000004</v>
      </c>
      <c r="E1676" t="s">
        <v>2380</v>
      </c>
      <c r="F1676" t="s">
        <v>2380</v>
      </c>
      <c r="G1676" t="s">
        <v>2380</v>
      </c>
      <c r="H1676">
        <v>2</v>
      </c>
      <c r="I1676" t="s">
        <v>2380</v>
      </c>
      <c r="J1676" t="s">
        <v>8355</v>
      </c>
      <c r="K1676" t="s">
        <v>8369</v>
      </c>
      <c r="L1676" t="s">
        <v>9881</v>
      </c>
      <c r="M1676">
        <v>0</v>
      </c>
      <c r="N1676">
        <v>5690.79</v>
      </c>
      <c r="O1676" t="s">
        <v>11</v>
      </c>
      <c r="P1676" t="s">
        <v>16</v>
      </c>
      <c r="Q1676" t="s">
        <v>13</v>
      </c>
      <c r="R1676">
        <v>50</v>
      </c>
    </row>
    <row r="1677" spans="1:18" x14ac:dyDescent="0.35">
      <c r="A1677" t="s">
        <v>695</v>
      </c>
      <c r="B1677" t="s">
        <v>7443</v>
      </c>
      <c r="C1677">
        <v>22.01</v>
      </c>
      <c r="D1677">
        <v>5.01</v>
      </c>
      <c r="E1677" t="s">
        <v>2380</v>
      </c>
      <c r="F1677" t="s">
        <v>2380</v>
      </c>
      <c r="G1677" t="s">
        <v>2380</v>
      </c>
      <c r="H1677">
        <v>1</v>
      </c>
      <c r="I1677" t="s">
        <v>2380</v>
      </c>
      <c r="J1677" t="s">
        <v>8354</v>
      </c>
      <c r="K1677" t="s">
        <v>8369</v>
      </c>
      <c r="L1677" t="s">
        <v>9882</v>
      </c>
      <c r="M1677">
        <v>3</v>
      </c>
      <c r="N1677">
        <v>5679.13</v>
      </c>
      <c r="O1677" t="s">
        <v>11</v>
      </c>
      <c r="P1677" t="s">
        <v>11</v>
      </c>
      <c r="Q1677" t="s">
        <v>13</v>
      </c>
      <c r="R1677">
        <v>38</v>
      </c>
    </row>
    <row r="1678" spans="1:18" x14ac:dyDescent="0.35">
      <c r="A1678" t="s">
        <v>694</v>
      </c>
      <c r="B1678" t="s">
        <v>7445</v>
      </c>
      <c r="C1678">
        <v>41.8</v>
      </c>
      <c r="D1678">
        <v>5.82</v>
      </c>
      <c r="E1678" t="s">
        <v>2383</v>
      </c>
      <c r="F1678" t="s">
        <v>2380</v>
      </c>
      <c r="G1678" t="s">
        <v>2383</v>
      </c>
      <c r="H1678">
        <v>1</v>
      </c>
      <c r="I1678" t="s">
        <v>2380</v>
      </c>
      <c r="J1678" t="s">
        <v>8352</v>
      </c>
      <c r="K1678" t="s">
        <v>8365</v>
      </c>
      <c r="L1678" t="s">
        <v>8669</v>
      </c>
      <c r="M1678">
        <v>0</v>
      </c>
      <c r="N1678">
        <v>5662.23</v>
      </c>
      <c r="O1678" t="s">
        <v>11</v>
      </c>
      <c r="P1678" t="s">
        <v>16</v>
      </c>
      <c r="Q1678" t="s">
        <v>13</v>
      </c>
      <c r="R1678">
        <v>39</v>
      </c>
    </row>
    <row r="1679" spans="1:18" x14ac:dyDescent="0.35">
      <c r="A1679" t="s">
        <v>693</v>
      </c>
      <c r="B1679" t="s">
        <v>7447</v>
      </c>
      <c r="C1679">
        <v>19.170000000000002</v>
      </c>
      <c r="D1679">
        <v>7.94</v>
      </c>
      <c r="E1679" t="s">
        <v>2380</v>
      </c>
      <c r="F1679" t="s">
        <v>2380</v>
      </c>
      <c r="G1679" t="s">
        <v>2380</v>
      </c>
      <c r="H1679">
        <v>0</v>
      </c>
      <c r="I1679" t="s">
        <v>2380</v>
      </c>
      <c r="J1679" t="s">
        <v>8354</v>
      </c>
      <c r="K1679" t="s">
        <v>8363</v>
      </c>
      <c r="L1679" t="s">
        <v>9883</v>
      </c>
      <c r="M1679">
        <v>2</v>
      </c>
      <c r="N1679">
        <v>5650.14</v>
      </c>
      <c r="O1679" t="s">
        <v>11</v>
      </c>
      <c r="P1679" t="s">
        <v>16</v>
      </c>
      <c r="Q1679" t="s">
        <v>13</v>
      </c>
      <c r="R1679">
        <v>44</v>
      </c>
    </row>
    <row r="1680" spans="1:18" x14ac:dyDescent="0.35">
      <c r="A1680" t="s">
        <v>692</v>
      </c>
      <c r="B1680" t="s">
        <v>7448</v>
      </c>
      <c r="C1680">
        <v>32.799999999999997</v>
      </c>
      <c r="D1680">
        <v>6.16</v>
      </c>
      <c r="E1680" t="s">
        <v>2383</v>
      </c>
      <c r="F1680" t="s">
        <v>2380</v>
      </c>
      <c r="G1680" t="s">
        <v>2383</v>
      </c>
      <c r="H1680">
        <v>1</v>
      </c>
      <c r="I1680" t="s">
        <v>2380</v>
      </c>
      <c r="J1680" t="s">
        <v>8352</v>
      </c>
      <c r="K1680" t="s">
        <v>8365</v>
      </c>
      <c r="L1680" t="s">
        <v>9591</v>
      </c>
      <c r="M1680">
        <v>0</v>
      </c>
      <c r="N1680">
        <v>5649.72</v>
      </c>
      <c r="O1680" t="s">
        <v>11</v>
      </c>
      <c r="P1680" t="s">
        <v>12</v>
      </c>
      <c r="Q1680" t="s">
        <v>42</v>
      </c>
      <c r="R1680">
        <v>40</v>
      </c>
    </row>
    <row r="1681" spans="1:18" x14ac:dyDescent="0.35">
      <c r="A1681" t="s">
        <v>691</v>
      </c>
      <c r="B1681" t="s">
        <v>7450</v>
      </c>
      <c r="C1681">
        <v>35.814999999999998</v>
      </c>
      <c r="D1681">
        <v>4.1500000000000004</v>
      </c>
      <c r="E1681" t="s">
        <v>2380</v>
      </c>
      <c r="F1681" t="s">
        <v>2380</v>
      </c>
      <c r="G1681" t="s">
        <v>2380</v>
      </c>
      <c r="H1681">
        <v>1</v>
      </c>
      <c r="I1681" t="s">
        <v>2380</v>
      </c>
      <c r="J1681" t="s">
        <v>8352</v>
      </c>
      <c r="K1681" t="s">
        <v>8369</v>
      </c>
      <c r="L1681" t="s">
        <v>9884</v>
      </c>
      <c r="M1681">
        <v>1</v>
      </c>
      <c r="N1681">
        <v>5630.46</v>
      </c>
      <c r="O1681" t="s">
        <v>11</v>
      </c>
      <c r="P1681" t="s">
        <v>12</v>
      </c>
      <c r="Q1681" t="s">
        <v>23</v>
      </c>
      <c r="R1681">
        <v>35</v>
      </c>
    </row>
    <row r="1682" spans="1:18" x14ac:dyDescent="0.35">
      <c r="A1682" t="s">
        <v>690</v>
      </c>
      <c r="B1682" t="s">
        <v>7451</v>
      </c>
      <c r="C1682">
        <v>24.3</v>
      </c>
      <c r="D1682">
        <v>6.23</v>
      </c>
      <c r="E1682" t="s">
        <v>2380</v>
      </c>
      <c r="F1682" t="s">
        <v>2380</v>
      </c>
      <c r="G1682" t="s">
        <v>2380</v>
      </c>
      <c r="H1682">
        <v>0</v>
      </c>
      <c r="I1682" t="s">
        <v>2380</v>
      </c>
      <c r="J1682" t="s">
        <v>8354</v>
      </c>
      <c r="K1682" t="s">
        <v>8365</v>
      </c>
      <c r="L1682" t="s">
        <v>9885</v>
      </c>
      <c r="M1682">
        <v>5</v>
      </c>
      <c r="N1682">
        <v>5615.37</v>
      </c>
      <c r="O1682" t="s">
        <v>11</v>
      </c>
      <c r="P1682" t="s">
        <v>12</v>
      </c>
      <c r="Q1682" t="s">
        <v>42</v>
      </c>
      <c r="R1682">
        <v>28</v>
      </c>
    </row>
    <row r="1683" spans="1:18" x14ac:dyDescent="0.35">
      <c r="A1683" t="s">
        <v>689</v>
      </c>
      <c r="B1683" t="s">
        <v>6730</v>
      </c>
      <c r="C1683">
        <v>19.059999999999999</v>
      </c>
      <c r="D1683">
        <v>7.41</v>
      </c>
      <c r="E1683" t="s">
        <v>2380</v>
      </c>
      <c r="F1683" t="s">
        <v>2380</v>
      </c>
      <c r="G1683" t="s">
        <v>2380</v>
      </c>
      <c r="H1683">
        <v>0</v>
      </c>
      <c r="I1683" t="s">
        <v>2380</v>
      </c>
      <c r="J1683" t="s">
        <v>8354</v>
      </c>
      <c r="K1683" t="s">
        <v>8363</v>
      </c>
      <c r="L1683" t="s">
        <v>9886</v>
      </c>
      <c r="M1683">
        <v>2</v>
      </c>
      <c r="N1683">
        <v>5612.83</v>
      </c>
      <c r="O1683" t="s">
        <v>11</v>
      </c>
      <c r="P1683" t="s">
        <v>12</v>
      </c>
      <c r="Q1683" t="s">
        <v>13</v>
      </c>
      <c r="R1683">
        <v>44</v>
      </c>
    </row>
    <row r="1684" spans="1:18" x14ac:dyDescent="0.35">
      <c r="A1684" t="s">
        <v>688</v>
      </c>
      <c r="B1684" t="s">
        <v>7453</v>
      </c>
      <c r="C1684">
        <v>33.25</v>
      </c>
      <c r="D1684">
        <v>5.62</v>
      </c>
      <c r="E1684" t="s">
        <v>2383</v>
      </c>
      <c r="F1684" t="s">
        <v>2380</v>
      </c>
      <c r="G1684" t="s">
        <v>2380</v>
      </c>
      <c r="H1684">
        <v>1</v>
      </c>
      <c r="I1684" t="s">
        <v>2380</v>
      </c>
      <c r="J1684" t="s">
        <v>8352</v>
      </c>
      <c r="K1684" t="s">
        <v>8369</v>
      </c>
      <c r="L1684" t="s">
        <v>9887</v>
      </c>
      <c r="M1684">
        <v>1</v>
      </c>
      <c r="N1684">
        <v>5594.85</v>
      </c>
      <c r="O1684" t="s">
        <v>11</v>
      </c>
      <c r="P1684" t="s">
        <v>12</v>
      </c>
      <c r="Q1684" t="s">
        <v>247</v>
      </c>
      <c r="R1684">
        <v>34</v>
      </c>
    </row>
    <row r="1685" spans="1:18" x14ac:dyDescent="0.35">
      <c r="A1685" t="s">
        <v>687</v>
      </c>
      <c r="B1685" t="s">
        <v>7454</v>
      </c>
      <c r="C1685">
        <v>21.37</v>
      </c>
      <c r="D1685">
        <v>4.54</v>
      </c>
      <c r="E1685" t="s">
        <v>2383</v>
      </c>
      <c r="F1685" t="s">
        <v>2380</v>
      </c>
      <c r="G1685" t="s">
        <v>2383</v>
      </c>
      <c r="H1685">
        <v>1</v>
      </c>
      <c r="I1685" t="s">
        <v>2380</v>
      </c>
      <c r="J1685" t="s">
        <v>8354</v>
      </c>
      <c r="K1685" t="s">
        <v>8369</v>
      </c>
      <c r="L1685" t="s">
        <v>9888</v>
      </c>
      <c r="M1685">
        <v>3</v>
      </c>
      <c r="N1685">
        <v>5587.59</v>
      </c>
      <c r="O1685" t="s">
        <v>11</v>
      </c>
      <c r="P1685" t="s">
        <v>16</v>
      </c>
      <c r="Q1685" t="s">
        <v>13</v>
      </c>
      <c r="R1685">
        <v>39</v>
      </c>
    </row>
    <row r="1686" spans="1:18" x14ac:dyDescent="0.35">
      <c r="A1686" t="s">
        <v>686</v>
      </c>
      <c r="B1686" t="s">
        <v>4826</v>
      </c>
      <c r="C1686">
        <v>34.43</v>
      </c>
      <c r="D1686">
        <v>8.6199999999999992</v>
      </c>
      <c r="E1686" t="s">
        <v>2383</v>
      </c>
      <c r="F1686" t="s">
        <v>2380</v>
      </c>
      <c r="G1686" t="s">
        <v>2380</v>
      </c>
      <c r="H1686">
        <v>1</v>
      </c>
      <c r="I1686" t="s">
        <v>2380</v>
      </c>
      <c r="J1686" t="s">
        <v>8352</v>
      </c>
      <c r="K1686" t="s">
        <v>8363</v>
      </c>
      <c r="L1686" t="s">
        <v>9889</v>
      </c>
      <c r="M1686">
        <v>2</v>
      </c>
      <c r="N1686">
        <v>5584.31</v>
      </c>
      <c r="O1686" t="s">
        <v>12</v>
      </c>
      <c r="P1686" t="s">
        <v>16</v>
      </c>
      <c r="Q1686" t="s">
        <v>13</v>
      </c>
      <c r="R1686">
        <v>36</v>
      </c>
    </row>
    <row r="1687" spans="1:18" x14ac:dyDescent="0.35">
      <c r="A1687" t="s">
        <v>685</v>
      </c>
      <c r="B1687" t="s">
        <v>7456</v>
      </c>
      <c r="C1687">
        <v>20.86</v>
      </c>
      <c r="D1687">
        <v>4.3600000000000003</v>
      </c>
      <c r="E1687" t="s">
        <v>2383</v>
      </c>
      <c r="F1687" t="s">
        <v>2380</v>
      </c>
      <c r="G1687" t="s">
        <v>2380</v>
      </c>
      <c r="H1687">
        <v>0</v>
      </c>
      <c r="I1687" t="s">
        <v>2380</v>
      </c>
      <c r="J1687" t="s">
        <v>8354</v>
      </c>
      <c r="K1687" t="s">
        <v>8369</v>
      </c>
      <c r="L1687" t="s">
        <v>9890</v>
      </c>
      <c r="M1687">
        <v>3</v>
      </c>
      <c r="N1687">
        <v>5582.95</v>
      </c>
      <c r="O1687" t="s">
        <v>11</v>
      </c>
      <c r="P1687" t="s">
        <v>16</v>
      </c>
      <c r="Q1687" t="s">
        <v>23</v>
      </c>
      <c r="R1687">
        <v>37</v>
      </c>
    </row>
    <row r="1688" spans="1:18" x14ac:dyDescent="0.35">
      <c r="A1688" t="s">
        <v>684</v>
      </c>
      <c r="B1688" t="s">
        <v>7458</v>
      </c>
      <c r="C1688">
        <v>18.34</v>
      </c>
      <c r="D1688">
        <v>10.01</v>
      </c>
      <c r="E1688" t="s">
        <v>2380</v>
      </c>
      <c r="F1688" t="s">
        <v>2380</v>
      </c>
      <c r="G1688" t="s">
        <v>2380</v>
      </c>
      <c r="H1688">
        <v>0</v>
      </c>
      <c r="I1688" t="s">
        <v>2380</v>
      </c>
      <c r="J1688" t="s">
        <v>8355</v>
      </c>
      <c r="K1688" t="s">
        <v>8363</v>
      </c>
      <c r="L1688" t="s">
        <v>9891</v>
      </c>
      <c r="M1688">
        <v>0</v>
      </c>
      <c r="N1688">
        <v>5576.35</v>
      </c>
      <c r="O1688" t="s">
        <v>11</v>
      </c>
      <c r="P1688" t="s">
        <v>12</v>
      </c>
      <c r="Q1688" t="s">
        <v>13</v>
      </c>
      <c r="R1688">
        <v>48</v>
      </c>
    </row>
    <row r="1689" spans="1:18" x14ac:dyDescent="0.35">
      <c r="A1689" t="s">
        <v>683</v>
      </c>
      <c r="B1689" t="s">
        <v>7460</v>
      </c>
      <c r="C1689">
        <v>34.15</v>
      </c>
      <c r="D1689">
        <v>5.42</v>
      </c>
      <c r="E1689" t="s">
        <v>2380</v>
      </c>
      <c r="F1689" t="s">
        <v>2380</v>
      </c>
      <c r="G1689" t="s">
        <v>2380</v>
      </c>
      <c r="H1689">
        <v>0</v>
      </c>
      <c r="I1689" t="s">
        <v>2380</v>
      </c>
      <c r="J1689" t="s">
        <v>8352</v>
      </c>
      <c r="K1689" t="s">
        <v>8369</v>
      </c>
      <c r="L1689" t="s">
        <v>9892</v>
      </c>
      <c r="M1689">
        <v>0</v>
      </c>
      <c r="N1689">
        <v>5552.61</v>
      </c>
      <c r="O1689" t="s">
        <v>11</v>
      </c>
      <c r="P1689" t="s">
        <v>12</v>
      </c>
      <c r="Q1689" t="s">
        <v>535</v>
      </c>
      <c r="R1689">
        <v>23</v>
      </c>
    </row>
    <row r="1690" spans="1:18" x14ac:dyDescent="0.35">
      <c r="A1690" t="s">
        <v>682</v>
      </c>
      <c r="B1690" t="s">
        <v>6736</v>
      </c>
      <c r="C1690">
        <v>18.350000000000001</v>
      </c>
      <c r="D1690">
        <v>5.12</v>
      </c>
      <c r="E1690" t="s">
        <v>2380</v>
      </c>
      <c r="F1690" t="s">
        <v>2380</v>
      </c>
      <c r="G1690" t="s">
        <v>2380</v>
      </c>
      <c r="H1690">
        <v>0</v>
      </c>
      <c r="I1690" t="s">
        <v>2380</v>
      </c>
      <c r="J1690" t="s">
        <v>8355</v>
      </c>
      <c r="K1690" t="s">
        <v>8369</v>
      </c>
      <c r="L1690" t="s">
        <v>9893</v>
      </c>
      <c r="M1690">
        <v>2</v>
      </c>
      <c r="N1690">
        <v>5540.35</v>
      </c>
      <c r="O1690" t="s">
        <v>11</v>
      </c>
      <c r="P1690" t="s">
        <v>11</v>
      </c>
      <c r="Q1690" t="s">
        <v>23</v>
      </c>
      <c r="R1690">
        <v>42</v>
      </c>
    </row>
    <row r="1691" spans="1:18" x14ac:dyDescent="0.35">
      <c r="A1691" t="s">
        <v>681</v>
      </c>
      <c r="B1691" t="s">
        <v>7463</v>
      </c>
      <c r="C1691">
        <v>22.13</v>
      </c>
      <c r="D1691">
        <v>9.1999999999999993</v>
      </c>
      <c r="E1691" t="s">
        <v>2383</v>
      </c>
      <c r="F1691" t="s">
        <v>2380</v>
      </c>
      <c r="G1691" t="s">
        <v>2380</v>
      </c>
      <c r="H1691">
        <v>0</v>
      </c>
      <c r="I1691" t="s">
        <v>2380</v>
      </c>
      <c r="J1691" t="s">
        <v>8354</v>
      </c>
      <c r="K1691" t="s">
        <v>8363</v>
      </c>
      <c r="L1691" t="s">
        <v>9894</v>
      </c>
      <c r="M1691">
        <v>1</v>
      </c>
      <c r="N1691">
        <v>5539.4</v>
      </c>
      <c r="O1691" t="s">
        <v>11</v>
      </c>
      <c r="P1691" t="s">
        <v>11</v>
      </c>
      <c r="Q1691" t="s">
        <v>13</v>
      </c>
      <c r="R1691">
        <v>41</v>
      </c>
    </row>
    <row r="1692" spans="1:18" x14ac:dyDescent="0.35">
      <c r="A1692" t="s">
        <v>680</v>
      </c>
      <c r="B1692" t="s">
        <v>7465</v>
      </c>
      <c r="C1692">
        <v>22.51</v>
      </c>
      <c r="D1692">
        <v>6.08</v>
      </c>
      <c r="E1692" t="s">
        <v>2383</v>
      </c>
      <c r="F1692" t="s">
        <v>2380</v>
      </c>
      <c r="G1692" t="s">
        <v>2380</v>
      </c>
      <c r="H1692">
        <v>1</v>
      </c>
      <c r="I1692" t="s">
        <v>2380</v>
      </c>
      <c r="J1692" t="s">
        <v>8354</v>
      </c>
      <c r="K1692" t="s">
        <v>8365</v>
      </c>
      <c r="L1692" t="s">
        <v>9895</v>
      </c>
      <c r="M1692">
        <v>3</v>
      </c>
      <c r="N1692">
        <v>5503.36</v>
      </c>
      <c r="O1692" t="s">
        <v>11</v>
      </c>
      <c r="P1692" t="s">
        <v>11</v>
      </c>
      <c r="Q1692" t="s">
        <v>23</v>
      </c>
      <c r="R1692">
        <v>34</v>
      </c>
    </row>
    <row r="1693" spans="1:18" x14ac:dyDescent="0.35">
      <c r="A1693" t="s">
        <v>679</v>
      </c>
      <c r="B1693" t="s">
        <v>6712</v>
      </c>
      <c r="C1693">
        <v>31</v>
      </c>
      <c r="D1693">
        <v>4.7699999999999996</v>
      </c>
      <c r="E1693" t="s">
        <v>2380</v>
      </c>
      <c r="F1693" t="s">
        <v>2380</v>
      </c>
      <c r="G1693" t="s">
        <v>2380</v>
      </c>
      <c r="H1693">
        <v>1</v>
      </c>
      <c r="I1693" t="s">
        <v>2380</v>
      </c>
      <c r="J1693" t="s">
        <v>8352</v>
      </c>
      <c r="K1693" t="s">
        <v>8369</v>
      </c>
      <c r="L1693" t="s">
        <v>9896</v>
      </c>
      <c r="M1693">
        <v>1</v>
      </c>
      <c r="N1693">
        <v>5488.26</v>
      </c>
      <c r="O1693" t="s">
        <v>11</v>
      </c>
      <c r="P1693" t="s">
        <v>12</v>
      </c>
      <c r="Q1693" t="s">
        <v>42</v>
      </c>
      <c r="R1693">
        <v>38</v>
      </c>
    </row>
    <row r="1694" spans="1:18" x14ac:dyDescent="0.35">
      <c r="A1694" t="s">
        <v>678</v>
      </c>
      <c r="B1694" t="s">
        <v>7467</v>
      </c>
      <c r="C1694">
        <v>28.27</v>
      </c>
      <c r="D1694">
        <v>4.62</v>
      </c>
      <c r="E1694" t="s">
        <v>2380</v>
      </c>
      <c r="F1694" t="s">
        <v>2380</v>
      </c>
      <c r="G1694" t="s">
        <v>2380</v>
      </c>
      <c r="H1694">
        <v>1</v>
      </c>
      <c r="I1694" t="s">
        <v>2380</v>
      </c>
      <c r="J1694" t="s">
        <v>8353</v>
      </c>
      <c r="K1694" t="s">
        <v>8369</v>
      </c>
      <c r="L1694" t="s">
        <v>9790</v>
      </c>
      <c r="M1694">
        <v>1</v>
      </c>
      <c r="N1694">
        <v>5484.47</v>
      </c>
      <c r="O1694" t="s">
        <v>11</v>
      </c>
      <c r="P1694" t="s">
        <v>11</v>
      </c>
      <c r="Q1694" t="s">
        <v>13</v>
      </c>
      <c r="R1694">
        <v>38</v>
      </c>
    </row>
    <row r="1695" spans="1:18" x14ac:dyDescent="0.35">
      <c r="A1695" t="s">
        <v>677</v>
      </c>
      <c r="B1695" t="s">
        <v>5801</v>
      </c>
      <c r="C1695">
        <v>29.92</v>
      </c>
      <c r="D1695">
        <v>9.07</v>
      </c>
      <c r="E1695" t="s">
        <v>2383</v>
      </c>
      <c r="F1695" t="s">
        <v>2380</v>
      </c>
      <c r="G1695" t="s">
        <v>2380</v>
      </c>
      <c r="H1695">
        <v>1</v>
      </c>
      <c r="I1695" t="s">
        <v>2380</v>
      </c>
      <c r="J1695" t="s">
        <v>8353</v>
      </c>
      <c r="K1695" t="s">
        <v>8363</v>
      </c>
      <c r="L1695" t="s">
        <v>9897</v>
      </c>
      <c r="M1695">
        <v>1</v>
      </c>
      <c r="N1695">
        <v>5478.04</v>
      </c>
      <c r="O1695" t="s">
        <v>11</v>
      </c>
      <c r="P1695" t="s">
        <v>12</v>
      </c>
      <c r="Q1695" t="s">
        <v>13</v>
      </c>
      <c r="R1695">
        <v>36</v>
      </c>
    </row>
    <row r="1696" spans="1:18" x14ac:dyDescent="0.35">
      <c r="A1696" t="s">
        <v>676</v>
      </c>
      <c r="B1696" t="s">
        <v>7470</v>
      </c>
      <c r="C1696">
        <v>25.9</v>
      </c>
      <c r="D1696">
        <v>9.1199999999999992</v>
      </c>
      <c r="E1696" t="s">
        <v>2383</v>
      </c>
      <c r="F1696" t="s">
        <v>2380</v>
      </c>
      <c r="G1696" t="s">
        <v>2380</v>
      </c>
      <c r="H1696">
        <v>1</v>
      </c>
      <c r="I1696" t="s">
        <v>2380</v>
      </c>
      <c r="J1696" t="s">
        <v>8353</v>
      </c>
      <c r="K1696" t="s">
        <v>8363</v>
      </c>
      <c r="L1696" t="s">
        <v>9898</v>
      </c>
      <c r="M1696">
        <v>1</v>
      </c>
      <c r="N1696">
        <v>5472.45</v>
      </c>
      <c r="O1696" t="s">
        <v>11</v>
      </c>
      <c r="P1696" t="s">
        <v>12</v>
      </c>
      <c r="Q1696" t="s">
        <v>42</v>
      </c>
      <c r="R1696">
        <v>36</v>
      </c>
    </row>
    <row r="1697" spans="1:18" x14ac:dyDescent="0.35">
      <c r="A1697" t="s">
        <v>675</v>
      </c>
      <c r="B1697" t="s">
        <v>7472</v>
      </c>
      <c r="C1697">
        <v>27.74</v>
      </c>
      <c r="D1697">
        <v>7.32</v>
      </c>
      <c r="E1697" t="s">
        <v>2383</v>
      </c>
      <c r="F1697" t="s">
        <v>2380</v>
      </c>
      <c r="G1697" t="s">
        <v>2380</v>
      </c>
      <c r="H1697">
        <v>1</v>
      </c>
      <c r="I1697" t="s">
        <v>2380</v>
      </c>
      <c r="J1697" t="s">
        <v>8353</v>
      </c>
      <c r="K1697" t="s">
        <v>8363</v>
      </c>
      <c r="L1697" t="s">
        <v>8646</v>
      </c>
      <c r="M1697">
        <v>0</v>
      </c>
      <c r="N1697">
        <v>5469.01</v>
      </c>
      <c r="O1697" t="s">
        <v>11</v>
      </c>
      <c r="P1697" t="s">
        <v>11</v>
      </c>
      <c r="Q1697" t="s">
        <v>247</v>
      </c>
      <c r="R1697">
        <v>36</v>
      </c>
    </row>
    <row r="1698" spans="1:18" x14ac:dyDescent="0.35">
      <c r="A1698" t="s">
        <v>674</v>
      </c>
      <c r="B1698" t="s">
        <v>7473</v>
      </c>
      <c r="C1698">
        <v>17.260000000000002</v>
      </c>
      <c r="D1698">
        <v>11.73</v>
      </c>
      <c r="E1698" t="s">
        <v>2380</v>
      </c>
      <c r="F1698" t="s">
        <v>2380</v>
      </c>
      <c r="G1698" t="s">
        <v>2380</v>
      </c>
      <c r="H1698">
        <v>2</v>
      </c>
      <c r="I1698" t="s">
        <v>2380</v>
      </c>
      <c r="J1698" t="s">
        <v>8355</v>
      </c>
      <c r="K1698" t="s">
        <v>8363</v>
      </c>
      <c r="L1698" t="s">
        <v>9899</v>
      </c>
      <c r="M1698">
        <v>0</v>
      </c>
      <c r="N1698">
        <v>5466.88</v>
      </c>
      <c r="O1698" t="s">
        <v>11</v>
      </c>
      <c r="P1698" t="s">
        <v>11</v>
      </c>
      <c r="Q1698" t="s">
        <v>13</v>
      </c>
      <c r="R1698">
        <v>49</v>
      </c>
    </row>
    <row r="1699" spans="1:18" x14ac:dyDescent="0.35">
      <c r="A1699" t="s">
        <v>673</v>
      </c>
      <c r="B1699" t="s">
        <v>6510</v>
      </c>
      <c r="C1699">
        <v>19.855</v>
      </c>
      <c r="D1699">
        <v>6.64</v>
      </c>
      <c r="E1699" t="s">
        <v>2383</v>
      </c>
      <c r="F1699" t="s">
        <v>2380</v>
      </c>
      <c r="G1699" t="s">
        <v>2380</v>
      </c>
      <c r="H1699">
        <v>1</v>
      </c>
      <c r="I1699" t="s">
        <v>2380</v>
      </c>
      <c r="J1699" t="s">
        <v>8354</v>
      </c>
      <c r="K1699" t="s">
        <v>8363</v>
      </c>
      <c r="L1699" t="s">
        <v>9491</v>
      </c>
      <c r="M1699">
        <v>0</v>
      </c>
      <c r="N1699">
        <v>5458.05</v>
      </c>
      <c r="O1699" t="s">
        <v>11</v>
      </c>
      <c r="P1699" t="s">
        <v>11</v>
      </c>
      <c r="Q1699" t="s">
        <v>247</v>
      </c>
      <c r="R1699">
        <v>36</v>
      </c>
    </row>
    <row r="1700" spans="1:18" x14ac:dyDescent="0.35">
      <c r="A1700" t="s">
        <v>672</v>
      </c>
      <c r="B1700" t="s">
        <v>4929</v>
      </c>
      <c r="C1700">
        <v>41.69</v>
      </c>
      <c r="D1700">
        <v>5.78</v>
      </c>
      <c r="E1700" t="s">
        <v>2380</v>
      </c>
      <c r="F1700" t="s">
        <v>2380</v>
      </c>
      <c r="G1700" t="s">
        <v>2380</v>
      </c>
      <c r="H1700">
        <v>0</v>
      </c>
      <c r="I1700" t="s">
        <v>2380</v>
      </c>
      <c r="J1700" t="s">
        <v>8352</v>
      </c>
      <c r="K1700" t="s">
        <v>8365</v>
      </c>
      <c r="L1700" t="s">
        <v>9900</v>
      </c>
      <c r="M1700">
        <v>0</v>
      </c>
      <c r="N1700">
        <v>5438.75</v>
      </c>
      <c r="O1700" t="s">
        <v>12</v>
      </c>
      <c r="P1700" t="s">
        <v>11</v>
      </c>
      <c r="Q1700" t="s">
        <v>13</v>
      </c>
      <c r="R1700">
        <v>40</v>
      </c>
    </row>
    <row r="1701" spans="1:18" x14ac:dyDescent="0.35">
      <c r="A1701" t="s">
        <v>671</v>
      </c>
      <c r="B1701" t="s">
        <v>7477</v>
      </c>
      <c r="C1701">
        <v>16.12</v>
      </c>
      <c r="D1701">
        <v>10.45</v>
      </c>
      <c r="E1701" t="s">
        <v>2380</v>
      </c>
      <c r="F1701" t="s">
        <v>2380</v>
      </c>
      <c r="G1701" t="s">
        <v>2380</v>
      </c>
      <c r="H1701">
        <v>0</v>
      </c>
      <c r="I1701" t="s">
        <v>2380</v>
      </c>
      <c r="J1701" t="s">
        <v>8355</v>
      </c>
      <c r="K1701" t="s">
        <v>8363</v>
      </c>
      <c r="L1701" t="s">
        <v>9901</v>
      </c>
      <c r="M1701">
        <v>2</v>
      </c>
      <c r="N1701">
        <v>5428.98</v>
      </c>
      <c r="O1701" t="s">
        <v>11</v>
      </c>
      <c r="P1701" t="s">
        <v>11</v>
      </c>
      <c r="Q1701" t="s">
        <v>23</v>
      </c>
      <c r="R1701">
        <v>45</v>
      </c>
    </row>
    <row r="1702" spans="1:18" x14ac:dyDescent="0.35">
      <c r="A1702" t="s">
        <v>670</v>
      </c>
      <c r="B1702" t="s">
        <v>4750</v>
      </c>
      <c r="C1702">
        <v>37.43</v>
      </c>
      <c r="D1702">
        <v>4.5199999999999996</v>
      </c>
      <c r="E1702" t="s">
        <v>2380</v>
      </c>
      <c r="F1702" t="s">
        <v>2380</v>
      </c>
      <c r="G1702" t="s">
        <v>2380</v>
      </c>
      <c r="H1702">
        <v>1</v>
      </c>
      <c r="I1702" t="s">
        <v>2380</v>
      </c>
      <c r="J1702" t="s">
        <v>8352</v>
      </c>
      <c r="K1702" t="s">
        <v>8369</v>
      </c>
      <c r="L1702" t="s">
        <v>9902</v>
      </c>
      <c r="M1702">
        <v>3</v>
      </c>
      <c r="N1702">
        <v>5428.73</v>
      </c>
      <c r="O1702" t="s">
        <v>12</v>
      </c>
      <c r="P1702" t="s">
        <v>16</v>
      </c>
      <c r="Q1702" t="s">
        <v>356</v>
      </c>
      <c r="R1702">
        <v>30</v>
      </c>
    </row>
    <row r="1703" spans="1:18" x14ac:dyDescent="0.35">
      <c r="A1703" t="s">
        <v>669</v>
      </c>
      <c r="B1703" t="s">
        <v>4888</v>
      </c>
      <c r="C1703">
        <v>31.065000000000001</v>
      </c>
      <c r="D1703">
        <v>5.71</v>
      </c>
      <c r="E1703" t="s">
        <v>2380</v>
      </c>
      <c r="F1703" t="s">
        <v>2380</v>
      </c>
      <c r="G1703" t="s">
        <v>2380</v>
      </c>
      <c r="H1703">
        <v>0</v>
      </c>
      <c r="I1703" t="s">
        <v>2380</v>
      </c>
      <c r="J1703" t="s">
        <v>8352</v>
      </c>
      <c r="K1703" t="s">
        <v>8365</v>
      </c>
      <c r="L1703" t="s">
        <v>9903</v>
      </c>
      <c r="M1703">
        <v>3</v>
      </c>
      <c r="N1703">
        <v>5425.02</v>
      </c>
      <c r="O1703" t="s">
        <v>11</v>
      </c>
      <c r="P1703" t="s">
        <v>16</v>
      </c>
      <c r="Q1703" t="s">
        <v>23</v>
      </c>
      <c r="R1703">
        <v>31</v>
      </c>
    </row>
    <row r="1704" spans="1:18" x14ac:dyDescent="0.35">
      <c r="A1704" t="s">
        <v>668</v>
      </c>
      <c r="B1704" t="s">
        <v>6002</v>
      </c>
      <c r="C1704">
        <v>25.08</v>
      </c>
      <c r="D1704">
        <v>4.7699999999999996</v>
      </c>
      <c r="E1704" t="s">
        <v>2380</v>
      </c>
      <c r="F1704" t="s">
        <v>2380</v>
      </c>
      <c r="G1704" t="s">
        <v>2380</v>
      </c>
      <c r="H1704">
        <v>0</v>
      </c>
      <c r="I1704" t="s">
        <v>2380</v>
      </c>
      <c r="J1704" t="s">
        <v>8353</v>
      </c>
      <c r="K1704" t="s">
        <v>8369</v>
      </c>
      <c r="L1704" t="s">
        <v>9584</v>
      </c>
      <c r="M1704">
        <v>0</v>
      </c>
      <c r="N1704">
        <v>5415.66</v>
      </c>
      <c r="O1704" t="s">
        <v>11</v>
      </c>
      <c r="P1704" t="s">
        <v>12</v>
      </c>
      <c r="Q1704" t="s">
        <v>13</v>
      </c>
      <c r="R1704">
        <v>40</v>
      </c>
    </row>
    <row r="1705" spans="1:18" x14ac:dyDescent="0.35">
      <c r="A1705" t="s">
        <v>667</v>
      </c>
      <c r="B1705" t="s">
        <v>5106</v>
      </c>
      <c r="C1705">
        <v>15.2</v>
      </c>
      <c r="D1705">
        <v>7.81</v>
      </c>
      <c r="E1705" t="s">
        <v>2383</v>
      </c>
      <c r="F1705" t="s">
        <v>2380</v>
      </c>
      <c r="G1705" t="s">
        <v>2380</v>
      </c>
      <c r="H1705">
        <v>1</v>
      </c>
      <c r="I1705" t="s">
        <v>2380</v>
      </c>
      <c r="J1705" t="s">
        <v>8355</v>
      </c>
      <c r="K1705" t="s">
        <v>8363</v>
      </c>
      <c r="L1705" t="s">
        <v>9904</v>
      </c>
      <c r="M1705">
        <v>1</v>
      </c>
      <c r="N1705">
        <v>5411.99</v>
      </c>
      <c r="O1705" t="s">
        <v>11</v>
      </c>
      <c r="P1705" t="s">
        <v>12</v>
      </c>
      <c r="Q1705" t="s">
        <v>23</v>
      </c>
      <c r="R1705">
        <v>47</v>
      </c>
    </row>
    <row r="1706" spans="1:18" x14ac:dyDescent="0.35">
      <c r="A1706" t="s">
        <v>666</v>
      </c>
      <c r="B1706" t="s">
        <v>7482</v>
      </c>
      <c r="C1706">
        <v>22.34</v>
      </c>
      <c r="D1706">
        <v>5.19</v>
      </c>
      <c r="E1706" t="s">
        <v>2383</v>
      </c>
      <c r="F1706" t="s">
        <v>2380</v>
      </c>
      <c r="G1706" t="s">
        <v>2380</v>
      </c>
      <c r="H1706">
        <v>0</v>
      </c>
      <c r="I1706" t="s">
        <v>2380</v>
      </c>
      <c r="J1706" t="s">
        <v>8354</v>
      </c>
      <c r="K1706" t="s">
        <v>8369</v>
      </c>
      <c r="L1706" t="s">
        <v>9905</v>
      </c>
      <c r="M1706">
        <v>3</v>
      </c>
      <c r="N1706">
        <v>5402.89</v>
      </c>
      <c r="O1706" t="s">
        <v>11</v>
      </c>
      <c r="P1706" t="s">
        <v>16</v>
      </c>
      <c r="Q1706" t="s">
        <v>13</v>
      </c>
      <c r="R1706">
        <v>37</v>
      </c>
    </row>
    <row r="1707" spans="1:18" x14ac:dyDescent="0.35">
      <c r="A1707" t="s">
        <v>665</v>
      </c>
      <c r="B1707" t="s">
        <v>7484</v>
      </c>
      <c r="C1707">
        <v>40.15</v>
      </c>
      <c r="D1707">
        <v>5.93</v>
      </c>
      <c r="E1707" t="s">
        <v>2380</v>
      </c>
      <c r="F1707" t="s">
        <v>2380</v>
      </c>
      <c r="G1707" t="s">
        <v>2380</v>
      </c>
      <c r="H1707">
        <v>1</v>
      </c>
      <c r="I1707" t="s">
        <v>2380</v>
      </c>
      <c r="J1707" t="s">
        <v>8352</v>
      </c>
      <c r="K1707" t="s">
        <v>8365</v>
      </c>
      <c r="L1707" t="s">
        <v>9906</v>
      </c>
      <c r="M1707">
        <v>0</v>
      </c>
      <c r="N1707">
        <v>5400.98</v>
      </c>
      <c r="O1707" t="s">
        <v>11</v>
      </c>
      <c r="P1707" t="s">
        <v>11</v>
      </c>
      <c r="Q1707" t="s">
        <v>13</v>
      </c>
      <c r="R1707">
        <v>38</v>
      </c>
    </row>
    <row r="1708" spans="1:18" x14ac:dyDescent="0.35">
      <c r="A1708" t="s">
        <v>664</v>
      </c>
      <c r="B1708" t="s">
        <v>5736</v>
      </c>
      <c r="C1708">
        <v>37.729999999999997</v>
      </c>
      <c r="D1708">
        <v>6.29</v>
      </c>
      <c r="E1708" t="s">
        <v>2380</v>
      </c>
      <c r="F1708" t="s">
        <v>2380</v>
      </c>
      <c r="G1708" t="s">
        <v>2380</v>
      </c>
      <c r="H1708">
        <v>1</v>
      </c>
      <c r="I1708" t="s">
        <v>2380</v>
      </c>
      <c r="J1708" t="s">
        <v>8352</v>
      </c>
      <c r="K1708" t="s">
        <v>8365</v>
      </c>
      <c r="L1708" t="s">
        <v>9907</v>
      </c>
      <c r="M1708">
        <v>0</v>
      </c>
      <c r="N1708">
        <v>5397.62</v>
      </c>
      <c r="O1708" t="s">
        <v>11</v>
      </c>
      <c r="P1708" t="s">
        <v>11</v>
      </c>
      <c r="Q1708" t="s">
        <v>13</v>
      </c>
      <c r="R1708">
        <v>38</v>
      </c>
    </row>
    <row r="1709" spans="1:18" x14ac:dyDescent="0.35">
      <c r="A1709" t="s">
        <v>663</v>
      </c>
      <c r="B1709" t="s">
        <v>7486</v>
      </c>
      <c r="C1709">
        <v>25.35</v>
      </c>
      <c r="D1709">
        <v>4.9000000000000004</v>
      </c>
      <c r="E1709" t="s">
        <v>2380</v>
      </c>
      <c r="F1709" t="s">
        <v>2380</v>
      </c>
      <c r="G1709" t="s">
        <v>2380</v>
      </c>
      <c r="H1709">
        <v>0</v>
      </c>
      <c r="I1709" t="s">
        <v>2380</v>
      </c>
      <c r="J1709" t="s">
        <v>8353</v>
      </c>
      <c r="K1709" t="s">
        <v>8369</v>
      </c>
      <c r="L1709" t="s">
        <v>9908</v>
      </c>
      <c r="M1709">
        <v>3</v>
      </c>
      <c r="N1709">
        <v>5396.44</v>
      </c>
      <c r="O1709" t="s">
        <v>11</v>
      </c>
      <c r="P1709" t="s">
        <v>12</v>
      </c>
      <c r="Q1709" t="s">
        <v>13</v>
      </c>
      <c r="R1709">
        <v>33</v>
      </c>
    </row>
    <row r="1710" spans="1:18" x14ac:dyDescent="0.35">
      <c r="A1710" t="s">
        <v>662</v>
      </c>
      <c r="B1710" t="s">
        <v>6288</v>
      </c>
      <c r="C1710">
        <v>26.41</v>
      </c>
      <c r="D1710">
        <v>5.07</v>
      </c>
      <c r="E1710" t="s">
        <v>2383</v>
      </c>
      <c r="F1710" t="s">
        <v>2380</v>
      </c>
      <c r="G1710" t="s">
        <v>2380</v>
      </c>
      <c r="H1710">
        <v>1</v>
      </c>
      <c r="I1710" t="s">
        <v>2380</v>
      </c>
      <c r="J1710" t="s">
        <v>8353</v>
      </c>
      <c r="K1710" t="s">
        <v>8369</v>
      </c>
      <c r="L1710" t="s">
        <v>9909</v>
      </c>
      <c r="M1710">
        <v>1</v>
      </c>
      <c r="N1710">
        <v>5385.34</v>
      </c>
      <c r="O1710" t="s">
        <v>11</v>
      </c>
      <c r="P1710" t="s">
        <v>12</v>
      </c>
      <c r="Q1710" t="s">
        <v>23</v>
      </c>
      <c r="R1710">
        <v>34</v>
      </c>
    </row>
    <row r="1711" spans="1:18" x14ac:dyDescent="0.35">
      <c r="A1711" t="s">
        <v>661</v>
      </c>
      <c r="B1711" t="s">
        <v>7488</v>
      </c>
      <c r="C1711">
        <v>27.6</v>
      </c>
      <c r="D1711">
        <v>5.33</v>
      </c>
      <c r="E1711" t="s">
        <v>2380</v>
      </c>
      <c r="F1711" t="s">
        <v>2380</v>
      </c>
      <c r="G1711" t="s">
        <v>2380</v>
      </c>
      <c r="H1711">
        <v>1</v>
      </c>
      <c r="I1711" t="s">
        <v>2380</v>
      </c>
      <c r="J1711" t="s">
        <v>8353</v>
      </c>
      <c r="K1711" t="s">
        <v>8369</v>
      </c>
      <c r="L1711" t="s">
        <v>9910</v>
      </c>
      <c r="M1711">
        <v>0</v>
      </c>
      <c r="N1711">
        <v>5383.54</v>
      </c>
      <c r="O1711" t="s">
        <v>11</v>
      </c>
      <c r="P1711" t="s">
        <v>12</v>
      </c>
      <c r="Q1711" t="s">
        <v>42</v>
      </c>
      <c r="R1711">
        <v>39</v>
      </c>
    </row>
    <row r="1712" spans="1:18" x14ac:dyDescent="0.35">
      <c r="A1712" t="s">
        <v>660</v>
      </c>
      <c r="B1712" t="s">
        <v>7490</v>
      </c>
      <c r="C1712">
        <v>33.82</v>
      </c>
      <c r="D1712">
        <v>8.93</v>
      </c>
      <c r="E1712" t="s">
        <v>2383</v>
      </c>
      <c r="F1712" t="s">
        <v>2380</v>
      </c>
      <c r="G1712" t="s">
        <v>2380</v>
      </c>
      <c r="H1712">
        <v>1</v>
      </c>
      <c r="I1712" t="s">
        <v>2380</v>
      </c>
      <c r="J1712" t="s">
        <v>8352</v>
      </c>
      <c r="K1712" t="s">
        <v>8363</v>
      </c>
      <c r="L1712" t="s">
        <v>9911</v>
      </c>
      <c r="M1712">
        <v>1</v>
      </c>
      <c r="N1712">
        <v>5377.46</v>
      </c>
      <c r="O1712" t="s">
        <v>11</v>
      </c>
      <c r="P1712" t="s">
        <v>12</v>
      </c>
      <c r="Q1712" t="s">
        <v>23</v>
      </c>
      <c r="R1712">
        <v>36</v>
      </c>
    </row>
    <row r="1713" spans="1:18" x14ac:dyDescent="0.35">
      <c r="A1713" t="s">
        <v>659</v>
      </c>
      <c r="B1713" t="s">
        <v>5366</v>
      </c>
      <c r="C1713">
        <v>32.9</v>
      </c>
      <c r="D1713">
        <v>4.3499999999999996</v>
      </c>
      <c r="E1713" t="s">
        <v>2380</v>
      </c>
      <c r="F1713" t="s">
        <v>2380</v>
      </c>
      <c r="G1713" t="s">
        <v>2380</v>
      </c>
      <c r="H1713">
        <v>0</v>
      </c>
      <c r="I1713" t="s">
        <v>2380</v>
      </c>
      <c r="J1713" t="s">
        <v>8352</v>
      </c>
      <c r="K1713" t="s">
        <v>8369</v>
      </c>
      <c r="L1713" t="s">
        <v>9912</v>
      </c>
      <c r="M1713">
        <v>2</v>
      </c>
      <c r="N1713">
        <v>5375.04</v>
      </c>
      <c r="O1713" t="s">
        <v>11</v>
      </c>
      <c r="P1713" t="s">
        <v>16</v>
      </c>
      <c r="Q1713" t="s">
        <v>42</v>
      </c>
      <c r="R1713">
        <v>33</v>
      </c>
    </row>
    <row r="1714" spans="1:18" x14ac:dyDescent="0.35">
      <c r="A1714" t="s">
        <v>658</v>
      </c>
      <c r="B1714" t="s">
        <v>5083</v>
      </c>
      <c r="C1714">
        <v>30.875</v>
      </c>
      <c r="D1714">
        <v>9.5399999999999991</v>
      </c>
      <c r="E1714" t="s">
        <v>2383</v>
      </c>
      <c r="F1714" t="s">
        <v>2380</v>
      </c>
      <c r="G1714" t="s">
        <v>2380</v>
      </c>
      <c r="H1714">
        <v>1</v>
      </c>
      <c r="I1714" t="s">
        <v>2380</v>
      </c>
      <c r="J1714" t="s">
        <v>8352</v>
      </c>
      <c r="K1714" t="s">
        <v>8363</v>
      </c>
      <c r="L1714" t="s">
        <v>9913</v>
      </c>
      <c r="M1714">
        <v>1</v>
      </c>
      <c r="N1714">
        <v>5373.36</v>
      </c>
      <c r="O1714" t="s">
        <v>11</v>
      </c>
      <c r="P1714" t="s">
        <v>11</v>
      </c>
      <c r="Q1714" t="s">
        <v>23</v>
      </c>
      <c r="R1714">
        <v>37</v>
      </c>
    </row>
    <row r="1715" spans="1:18" x14ac:dyDescent="0.35">
      <c r="A1715" t="s">
        <v>657</v>
      </c>
      <c r="B1715" t="s">
        <v>7494</v>
      </c>
      <c r="C1715">
        <v>32.64</v>
      </c>
      <c r="D1715">
        <v>5.91</v>
      </c>
      <c r="E1715" t="s">
        <v>2380</v>
      </c>
      <c r="F1715" t="s">
        <v>2380</v>
      </c>
      <c r="G1715" t="s">
        <v>2380</v>
      </c>
      <c r="H1715">
        <v>0</v>
      </c>
      <c r="I1715" t="s">
        <v>2380</v>
      </c>
      <c r="J1715" t="s">
        <v>8352</v>
      </c>
      <c r="K1715" t="s">
        <v>8365</v>
      </c>
      <c r="L1715" t="s">
        <v>9914</v>
      </c>
      <c r="M1715">
        <v>0</v>
      </c>
      <c r="N1715">
        <v>5364.66</v>
      </c>
      <c r="O1715" t="s">
        <v>11</v>
      </c>
      <c r="P1715" t="s">
        <v>16</v>
      </c>
      <c r="Q1715" t="s">
        <v>42</v>
      </c>
      <c r="R1715">
        <v>28</v>
      </c>
    </row>
    <row r="1716" spans="1:18" x14ac:dyDescent="0.35">
      <c r="A1716" t="s">
        <v>656</v>
      </c>
      <c r="B1716" t="s">
        <v>7488</v>
      </c>
      <c r="C1716">
        <v>22.135000000000002</v>
      </c>
      <c r="D1716">
        <v>5.0999999999999996</v>
      </c>
      <c r="E1716" t="s">
        <v>2380</v>
      </c>
      <c r="F1716" t="s">
        <v>2380</v>
      </c>
      <c r="G1716" t="s">
        <v>2380</v>
      </c>
      <c r="H1716">
        <v>0</v>
      </c>
      <c r="I1716" t="s">
        <v>2380</v>
      </c>
      <c r="J1716" t="s">
        <v>8354</v>
      </c>
      <c r="K1716" t="s">
        <v>8369</v>
      </c>
      <c r="L1716" t="s">
        <v>9915</v>
      </c>
      <c r="M1716">
        <v>1</v>
      </c>
      <c r="N1716">
        <v>5354.07</v>
      </c>
      <c r="O1716" t="s">
        <v>11</v>
      </c>
      <c r="P1716" t="s">
        <v>12</v>
      </c>
      <c r="Q1716" t="s">
        <v>247</v>
      </c>
      <c r="R1716">
        <v>33</v>
      </c>
    </row>
    <row r="1717" spans="1:18" x14ac:dyDescent="0.35">
      <c r="A1717" t="s">
        <v>655</v>
      </c>
      <c r="B1717" t="s">
        <v>4920</v>
      </c>
      <c r="C1717">
        <v>16.53</v>
      </c>
      <c r="D1717">
        <v>5.08</v>
      </c>
      <c r="E1717" t="s">
        <v>2380</v>
      </c>
      <c r="F1717" t="s">
        <v>2380</v>
      </c>
      <c r="G1717" t="s">
        <v>2380</v>
      </c>
      <c r="H1717">
        <v>2</v>
      </c>
      <c r="I1717" t="s">
        <v>2380</v>
      </c>
      <c r="J1717" t="s">
        <v>8355</v>
      </c>
      <c r="K1717" t="s">
        <v>8369</v>
      </c>
      <c r="L1717" t="s">
        <v>9916</v>
      </c>
      <c r="M1717">
        <v>0</v>
      </c>
      <c r="N1717">
        <v>5344.81</v>
      </c>
      <c r="O1717" t="s">
        <v>11</v>
      </c>
      <c r="P1717" t="s">
        <v>12</v>
      </c>
      <c r="Q1717" t="s">
        <v>13</v>
      </c>
      <c r="R1717">
        <v>50</v>
      </c>
    </row>
    <row r="1718" spans="1:18" x14ac:dyDescent="0.35">
      <c r="A1718" t="s">
        <v>654</v>
      </c>
      <c r="B1718" t="s">
        <v>7498</v>
      </c>
      <c r="C1718">
        <v>32.774999999999999</v>
      </c>
      <c r="D1718">
        <v>4.75</v>
      </c>
      <c r="E1718" t="s">
        <v>2380</v>
      </c>
      <c r="F1718" t="s">
        <v>2380</v>
      </c>
      <c r="G1718" t="s">
        <v>2380</v>
      </c>
      <c r="H1718">
        <v>0</v>
      </c>
      <c r="I1718" t="s">
        <v>2380</v>
      </c>
      <c r="J1718" t="s">
        <v>8352</v>
      </c>
      <c r="K1718" t="s">
        <v>8369</v>
      </c>
      <c r="L1718" t="s">
        <v>9917</v>
      </c>
      <c r="M1718">
        <v>2</v>
      </c>
      <c r="N1718">
        <v>5327.4</v>
      </c>
      <c r="O1718" t="s">
        <v>11</v>
      </c>
      <c r="P1718" t="s">
        <v>16</v>
      </c>
      <c r="Q1718" t="s">
        <v>23</v>
      </c>
      <c r="R1718">
        <v>31</v>
      </c>
    </row>
    <row r="1719" spans="1:18" x14ac:dyDescent="0.35">
      <c r="A1719" t="s">
        <v>653</v>
      </c>
      <c r="B1719" t="s">
        <v>7500</v>
      </c>
      <c r="C1719">
        <v>30.9</v>
      </c>
      <c r="D1719">
        <v>6.05</v>
      </c>
      <c r="E1719" t="s">
        <v>2380</v>
      </c>
      <c r="F1719" t="s">
        <v>2380</v>
      </c>
      <c r="G1719" t="s">
        <v>2380</v>
      </c>
      <c r="H1719">
        <v>1</v>
      </c>
      <c r="I1719" t="s">
        <v>2380</v>
      </c>
      <c r="J1719" t="s">
        <v>8352</v>
      </c>
      <c r="K1719" t="s">
        <v>8365</v>
      </c>
      <c r="L1719" t="s">
        <v>8569</v>
      </c>
      <c r="M1719">
        <v>3</v>
      </c>
      <c r="N1719">
        <v>5325.65</v>
      </c>
      <c r="O1719" t="s">
        <v>11</v>
      </c>
      <c r="P1719" t="s">
        <v>16</v>
      </c>
      <c r="Q1719" t="s">
        <v>42</v>
      </c>
      <c r="R1719">
        <v>30</v>
      </c>
    </row>
    <row r="1720" spans="1:18" x14ac:dyDescent="0.35">
      <c r="A1720" t="s">
        <v>652</v>
      </c>
      <c r="B1720" t="s">
        <v>6334</v>
      </c>
      <c r="C1720">
        <v>15.58</v>
      </c>
      <c r="D1720">
        <v>11.56</v>
      </c>
      <c r="E1720" t="s">
        <v>2380</v>
      </c>
      <c r="F1720" t="s">
        <v>2380</v>
      </c>
      <c r="G1720" t="s">
        <v>2380</v>
      </c>
      <c r="H1720">
        <v>0</v>
      </c>
      <c r="I1720" t="s">
        <v>2380</v>
      </c>
      <c r="J1720" t="s">
        <v>8355</v>
      </c>
      <c r="K1720" t="s">
        <v>8363</v>
      </c>
      <c r="L1720" t="s">
        <v>9918</v>
      </c>
      <c r="M1720">
        <v>0</v>
      </c>
      <c r="N1720">
        <v>5322.24</v>
      </c>
      <c r="O1720" t="s">
        <v>11</v>
      </c>
      <c r="P1720" t="s">
        <v>16</v>
      </c>
      <c r="Q1720" t="s">
        <v>23</v>
      </c>
      <c r="R1720">
        <v>48</v>
      </c>
    </row>
    <row r="1721" spans="1:18" x14ac:dyDescent="0.35">
      <c r="A1721" t="s">
        <v>651</v>
      </c>
      <c r="B1721" t="s">
        <v>7502</v>
      </c>
      <c r="C1721">
        <v>26.315000000000001</v>
      </c>
      <c r="D1721">
        <v>5.76</v>
      </c>
      <c r="E1721" t="s">
        <v>2380</v>
      </c>
      <c r="F1721" t="s">
        <v>2380</v>
      </c>
      <c r="G1721" t="s">
        <v>2380</v>
      </c>
      <c r="H1721">
        <v>0</v>
      </c>
      <c r="I1721" t="s">
        <v>2380</v>
      </c>
      <c r="J1721" t="s">
        <v>8353</v>
      </c>
      <c r="K1721" t="s">
        <v>8365</v>
      </c>
      <c r="L1721" t="s">
        <v>9919</v>
      </c>
      <c r="M1721">
        <v>3</v>
      </c>
      <c r="N1721">
        <v>5312.17</v>
      </c>
      <c r="O1721" t="s">
        <v>11</v>
      </c>
      <c r="P1721" t="s">
        <v>11</v>
      </c>
      <c r="Q1721" t="s">
        <v>23</v>
      </c>
      <c r="R1721">
        <v>28</v>
      </c>
    </row>
    <row r="1722" spans="1:18" x14ac:dyDescent="0.35">
      <c r="A1722" t="s">
        <v>650</v>
      </c>
      <c r="B1722" t="s">
        <v>4894</v>
      </c>
      <c r="C1722">
        <v>35.61</v>
      </c>
      <c r="D1722">
        <v>5.65</v>
      </c>
      <c r="E1722" t="s">
        <v>2380</v>
      </c>
      <c r="F1722" t="s">
        <v>2382</v>
      </c>
      <c r="G1722" t="s">
        <v>2380</v>
      </c>
      <c r="H1722">
        <v>1</v>
      </c>
      <c r="I1722" t="s">
        <v>2380</v>
      </c>
      <c r="J1722" t="s">
        <v>8352</v>
      </c>
      <c r="K1722" t="s">
        <v>8369</v>
      </c>
      <c r="L1722" t="s">
        <v>9920</v>
      </c>
      <c r="M1722">
        <v>0</v>
      </c>
      <c r="N1722">
        <v>5306.7</v>
      </c>
      <c r="O1722" t="s">
        <v>11</v>
      </c>
      <c r="P1722" t="s">
        <v>12</v>
      </c>
      <c r="Q1722" t="s">
        <v>23</v>
      </c>
      <c r="R1722">
        <v>22</v>
      </c>
    </row>
    <row r="1723" spans="1:18" x14ac:dyDescent="0.35">
      <c r="A1723" t="s">
        <v>649</v>
      </c>
      <c r="B1723" t="s">
        <v>7505</v>
      </c>
      <c r="C1723">
        <v>37.56</v>
      </c>
      <c r="D1723">
        <v>5.88</v>
      </c>
      <c r="E1723" t="s">
        <v>2380</v>
      </c>
      <c r="F1723" t="s">
        <v>2382</v>
      </c>
      <c r="G1723" t="s">
        <v>2380</v>
      </c>
      <c r="H1723">
        <v>1</v>
      </c>
      <c r="I1723" t="s">
        <v>2380</v>
      </c>
      <c r="J1723" t="s">
        <v>8352</v>
      </c>
      <c r="K1723" t="s">
        <v>8365</v>
      </c>
      <c r="L1723" t="s">
        <v>9921</v>
      </c>
      <c r="M1723">
        <v>0</v>
      </c>
      <c r="N1723">
        <v>5293.67</v>
      </c>
      <c r="O1723" t="s">
        <v>11</v>
      </c>
      <c r="P1723" t="s">
        <v>11</v>
      </c>
      <c r="Q1723" t="s">
        <v>632</v>
      </c>
      <c r="R1723">
        <v>18</v>
      </c>
    </row>
    <row r="1724" spans="1:18" x14ac:dyDescent="0.35">
      <c r="A1724" t="s">
        <v>648</v>
      </c>
      <c r="B1724" t="s">
        <v>7507</v>
      </c>
      <c r="C1724">
        <v>15.49</v>
      </c>
      <c r="D1724">
        <v>9.6</v>
      </c>
      <c r="E1724" t="s">
        <v>2380</v>
      </c>
      <c r="F1724" t="s">
        <v>2380</v>
      </c>
      <c r="G1724" t="s">
        <v>2380</v>
      </c>
      <c r="H1724">
        <v>0</v>
      </c>
      <c r="I1724" t="s">
        <v>2380</v>
      </c>
      <c r="J1724" t="s">
        <v>8355</v>
      </c>
      <c r="K1724" t="s">
        <v>8363</v>
      </c>
      <c r="L1724" t="s">
        <v>9922</v>
      </c>
      <c r="M1724">
        <v>0</v>
      </c>
      <c r="N1724">
        <v>5291.71</v>
      </c>
      <c r="O1724" t="s">
        <v>11</v>
      </c>
      <c r="P1724" t="s">
        <v>11</v>
      </c>
      <c r="Q1724" t="s">
        <v>23</v>
      </c>
      <c r="R1724">
        <v>48</v>
      </c>
    </row>
    <row r="1725" spans="1:18" x14ac:dyDescent="0.35">
      <c r="A1725" t="s">
        <v>647</v>
      </c>
      <c r="B1725" t="s">
        <v>7509</v>
      </c>
      <c r="C1725">
        <v>23.48</v>
      </c>
      <c r="D1725">
        <v>6.24</v>
      </c>
      <c r="E1725" t="s">
        <v>2380</v>
      </c>
      <c r="F1725" t="s">
        <v>2380</v>
      </c>
      <c r="G1725" t="s">
        <v>2380</v>
      </c>
      <c r="H1725">
        <v>1</v>
      </c>
      <c r="I1725" t="s">
        <v>2380</v>
      </c>
      <c r="J1725" t="s">
        <v>8354</v>
      </c>
      <c r="K1725" t="s">
        <v>8365</v>
      </c>
      <c r="L1725" t="s">
        <v>9923</v>
      </c>
      <c r="M1725">
        <v>3</v>
      </c>
      <c r="N1725">
        <v>5275.86</v>
      </c>
      <c r="O1725" t="s">
        <v>11</v>
      </c>
      <c r="P1725" t="s">
        <v>11</v>
      </c>
      <c r="Q1725" t="s">
        <v>13</v>
      </c>
      <c r="R1725">
        <v>35</v>
      </c>
    </row>
    <row r="1726" spans="1:18" x14ac:dyDescent="0.35">
      <c r="A1726" t="s">
        <v>646</v>
      </c>
      <c r="B1726" t="s">
        <v>7510</v>
      </c>
      <c r="C1726">
        <v>30.02</v>
      </c>
      <c r="D1726">
        <v>7.63</v>
      </c>
      <c r="E1726" t="s">
        <v>2383</v>
      </c>
      <c r="F1726" t="s">
        <v>2380</v>
      </c>
      <c r="G1726" t="s">
        <v>2380</v>
      </c>
      <c r="H1726">
        <v>1</v>
      </c>
      <c r="I1726" t="s">
        <v>2380</v>
      </c>
      <c r="J1726" t="s">
        <v>8352</v>
      </c>
      <c r="K1726" t="s">
        <v>8363</v>
      </c>
      <c r="L1726" t="s">
        <v>9924</v>
      </c>
      <c r="M1726">
        <v>0</v>
      </c>
      <c r="N1726">
        <v>5272.18</v>
      </c>
      <c r="O1726" t="s">
        <v>11</v>
      </c>
      <c r="P1726" t="s">
        <v>12</v>
      </c>
      <c r="Q1726" t="s">
        <v>23</v>
      </c>
      <c r="R1726">
        <v>36</v>
      </c>
    </row>
    <row r="1727" spans="1:18" x14ac:dyDescent="0.35">
      <c r="A1727" t="s">
        <v>645</v>
      </c>
      <c r="B1727" t="s">
        <v>7512</v>
      </c>
      <c r="C1727">
        <v>26.885000000000002</v>
      </c>
      <c r="D1727">
        <v>8.66</v>
      </c>
      <c r="E1727" t="s">
        <v>2383</v>
      </c>
      <c r="F1727" t="s">
        <v>2380</v>
      </c>
      <c r="G1727" t="s">
        <v>2380</v>
      </c>
      <c r="H1727">
        <v>1</v>
      </c>
      <c r="I1727" t="s">
        <v>2380</v>
      </c>
      <c r="J1727" t="s">
        <v>8353</v>
      </c>
      <c r="K1727" t="s">
        <v>8363</v>
      </c>
      <c r="L1727" t="s">
        <v>9925</v>
      </c>
      <c r="M1727">
        <v>0</v>
      </c>
      <c r="N1727">
        <v>5267.82</v>
      </c>
      <c r="O1727" t="s">
        <v>11</v>
      </c>
      <c r="P1727" t="s">
        <v>11</v>
      </c>
      <c r="Q1727" t="s">
        <v>23</v>
      </c>
      <c r="R1727">
        <v>36</v>
      </c>
    </row>
    <row r="1728" spans="1:18" x14ac:dyDescent="0.35">
      <c r="A1728" t="s">
        <v>644</v>
      </c>
      <c r="B1728" t="s">
        <v>7072</v>
      </c>
      <c r="C1728">
        <v>25.84</v>
      </c>
      <c r="D1728">
        <v>8.5500000000000007</v>
      </c>
      <c r="E1728" t="s">
        <v>2383</v>
      </c>
      <c r="F1728" t="s">
        <v>2380</v>
      </c>
      <c r="G1728" t="s">
        <v>2380</v>
      </c>
      <c r="H1728">
        <v>1</v>
      </c>
      <c r="I1728" t="s">
        <v>2380</v>
      </c>
      <c r="J1728" t="s">
        <v>8353</v>
      </c>
      <c r="K1728" t="s">
        <v>8363</v>
      </c>
      <c r="L1728" t="s">
        <v>9926</v>
      </c>
      <c r="M1728">
        <v>0</v>
      </c>
      <c r="N1728">
        <v>5266.37</v>
      </c>
      <c r="O1728" t="s">
        <v>11</v>
      </c>
      <c r="P1728" t="s">
        <v>11</v>
      </c>
      <c r="Q1728" t="s">
        <v>23</v>
      </c>
      <c r="R1728">
        <v>36</v>
      </c>
    </row>
    <row r="1729" spans="1:18" x14ac:dyDescent="0.35">
      <c r="A1729" t="s">
        <v>643</v>
      </c>
      <c r="B1729" t="s">
        <v>7514</v>
      </c>
      <c r="C1729">
        <v>27.454999999999998</v>
      </c>
      <c r="D1729">
        <v>4.54</v>
      </c>
      <c r="E1729" t="s">
        <v>2380</v>
      </c>
      <c r="F1729" t="s">
        <v>2380</v>
      </c>
      <c r="G1729" t="s">
        <v>2380</v>
      </c>
      <c r="H1729">
        <v>0</v>
      </c>
      <c r="I1729" t="s">
        <v>2380</v>
      </c>
      <c r="J1729" t="s">
        <v>8353</v>
      </c>
      <c r="K1729" t="s">
        <v>8369</v>
      </c>
      <c r="L1729" t="s">
        <v>9927</v>
      </c>
      <c r="M1729">
        <v>2</v>
      </c>
      <c r="N1729">
        <v>5261.47</v>
      </c>
      <c r="O1729" t="s">
        <v>11</v>
      </c>
      <c r="P1729" t="s">
        <v>11</v>
      </c>
      <c r="Q1729" t="s">
        <v>23</v>
      </c>
      <c r="R1729">
        <v>33</v>
      </c>
    </row>
    <row r="1730" spans="1:18" x14ac:dyDescent="0.35">
      <c r="A1730" t="s">
        <v>642</v>
      </c>
      <c r="B1730" t="s">
        <v>7516</v>
      </c>
      <c r="C1730">
        <v>24.605</v>
      </c>
      <c r="D1730">
        <v>5.7</v>
      </c>
      <c r="E1730" t="s">
        <v>2380</v>
      </c>
      <c r="F1730" t="s">
        <v>2380</v>
      </c>
      <c r="G1730" t="s">
        <v>2380</v>
      </c>
      <c r="H1730">
        <v>0</v>
      </c>
      <c r="I1730" t="s">
        <v>2380</v>
      </c>
      <c r="J1730" t="s">
        <v>8354</v>
      </c>
      <c r="K1730" t="s">
        <v>8365</v>
      </c>
      <c r="L1730" t="s">
        <v>9347</v>
      </c>
      <c r="M1730">
        <v>2</v>
      </c>
      <c r="N1730">
        <v>5257.51</v>
      </c>
      <c r="O1730" t="s">
        <v>11</v>
      </c>
      <c r="P1730" t="s">
        <v>11</v>
      </c>
      <c r="Q1730" t="s">
        <v>23</v>
      </c>
      <c r="R1730">
        <v>33</v>
      </c>
    </row>
    <row r="1731" spans="1:18" x14ac:dyDescent="0.35">
      <c r="A1731" t="s">
        <v>641</v>
      </c>
      <c r="B1731" t="s">
        <v>7517</v>
      </c>
      <c r="C1731">
        <v>30.8</v>
      </c>
      <c r="D1731">
        <v>5.07</v>
      </c>
      <c r="E1731" t="s">
        <v>2380</v>
      </c>
      <c r="F1731" t="s">
        <v>2380</v>
      </c>
      <c r="G1731" t="s">
        <v>2380</v>
      </c>
      <c r="H1731">
        <v>0</v>
      </c>
      <c r="I1731" t="s">
        <v>2380</v>
      </c>
      <c r="J1731" t="s">
        <v>8352</v>
      </c>
      <c r="K1731" t="s">
        <v>8369</v>
      </c>
      <c r="L1731" t="s">
        <v>9358</v>
      </c>
      <c r="M1731">
        <v>3</v>
      </c>
      <c r="N1731">
        <v>5253.52</v>
      </c>
      <c r="O1731" t="s">
        <v>12</v>
      </c>
      <c r="P1731" t="s">
        <v>12</v>
      </c>
      <c r="Q1731" t="s">
        <v>42</v>
      </c>
      <c r="R1731">
        <v>32</v>
      </c>
    </row>
    <row r="1732" spans="1:18" x14ac:dyDescent="0.35">
      <c r="A1732" t="s">
        <v>640</v>
      </c>
      <c r="B1732" t="s">
        <v>7518</v>
      </c>
      <c r="C1732">
        <v>34.799999999999997</v>
      </c>
      <c r="D1732">
        <v>4.38</v>
      </c>
      <c r="E1732" t="s">
        <v>2380</v>
      </c>
      <c r="F1732" t="s">
        <v>2380</v>
      </c>
      <c r="G1732" t="s">
        <v>2380</v>
      </c>
      <c r="H1732">
        <v>1</v>
      </c>
      <c r="I1732" t="s">
        <v>2380</v>
      </c>
      <c r="J1732" t="s">
        <v>8352</v>
      </c>
      <c r="K1732" t="s">
        <v>8369</v>
      </c>
      <c r="L1732" t="s">
        <v>9796</v>
      </c>
      <c r="M1732">
        <v>1</v>
      </c>
      <c r="N1732">
        <v>5246.05</v>
      </c>
      <c r="O1732" t="s">
        <v>11</v>
      </c>
      <c r="P1732" t="s">
        <v>12</v>
      </c>
      <c r="Q1732" t="s">
        <v>42</v>
      </c>
      <c r="R1732">
        <v>35</v>
      </c>
    </row>
    <row r="1733" spans="1:18" x14ac:dyDescent="0.35">
      <c r="A1733" t="s">
        <v>639</v>
      </c>
      <c r="B1733" t="s">
        <v>4896</v>
      </c>
      <c r="C1733">
        <v>34.21</v>
      </c>
      <c r="D1733">
        <v>4.54</v>
      </c>
      <c r="E1733" t="s">
        <v>2380</v>
      </c>
      <c r="F1733" t="s">
        <v>2380</v>
      </c>
      <c r="G1733" t="s">
        <v>2380</v>
      </c>
      <c r="H1733">
        <v>1</v>
      </c>
      <c r="I1733" t="s">
        <v>2380</v>
      </c>
      <c r="J1733" t="s">
        <v>8352</v>
      </c>
      <c r="K1733" t="s">
        <v>8369</v>
      </c>
      <c r="L1733" t="s">
        <v>9928</v>
      </c>
      <c r="M1733">
        <v>1</v>
      </c>
      <c r="N1733">
        <v>5245.23</v>
      </c>
      <c r="O1733" t="s">
        <v>11</v>
      </c>
      <c r="P1733" t="s">
        <v>11</v>
      </c>
      <c r="Q1733" t="s">
        <v>13</v>
      </c>
      <c r="R1733">
        <v>35</v>
      </c>
    </row>
    <row r="1734" spans="1:18" x14ac:dyDescent="0.35">
      <c r="A1734" t="s">
        <v>638</v>
      </c>
      <c r="B1734" t="s">
        <v>7521</v>
      </c>
      <c r="C1734">
        <v>31</v>
      </c>
      <c r="D1734">
        <v>5.38</v>
      </c>
      <c r="E1734" t="s">
        <v>2380</v>
      </c>
      <c r="F1734" t="s">
        <v>2380</v>
      </c>
      <c r="G1734" t="s">
        <v>2380</v>
      </c>
      <c r="H1734">
        <v>1</v>
      </c>
      <c r="I1734" t="s">
        <v>2380</v>
      </c>
      <c r="J1734" t="s">
        <v>8352</v>
      </c>
      <c r="K1734" t="s">
        <v>8369</v>
      </c>
      <c r="L1734" t="s">
        <v>9929</v>
      </c>
      <c r="M1734">
        <v>1</v>
      </c>
      <c r="N1734">
        <v>5240.7700000000004</v>
      </c>
      <c r="O1734" t="s">
        <v>11</v>
      </c>
      <c r="P1734" t="s">
        <v>11</v>
      </c>
      <c r="Q1734" t="s">
        <v>42</v>
      </c>
      <c r="R1734">
        <v>35</v>
      </c>
    </row>
    <row r="1735" spans="1:18" x14ac:dyDescent="0.35">
      <c r="A1735" t="s">
        <v>637</v>
      </c>
      <c r="B1735" t="s">
        <v>7523</v>
      </c>
      <c r="C1735">
        <v>26.125</v>
      </c>
      <c r="D1735">
        <v>5.55</v>
      </c>
      <c r="E1735" t="s">
        <v>2380</v>
      </c>
      <c r="F1735" t="s">
        <v>2380</v>
      </c>
      <c r="G1735" t="s">
        <v>2380</v>
      </c>
      <c r="H1735">
        <v>1</v>
      </c>
      <c r="I1735" t="s">
        <v>2380</v>
      </c>
      <c r="J1735" t="s">
        <v>8353</v>
      </c>
      <c r="K1735" t="s">
        <v>8369</v>
      </c>
      <c r="L1735" t="s">
        <v>9930</v>
      </c>
      <c r="M1735">
        <v>0</v>
      </c>
      <c r="N1735">
        <v>5227.99</v>
      </c>
      <c r="O1735" t="s">
        <v>11</v>
      </c>
      <c r="P1735" t="s">
        <v>16</v>
      </c>
      <c r="Q1735" t="s">
        <v>247</v>
      </c>
      <c r="R1735">
        <v>35</v>
      </c>
    </row>
    <row r="1736" spans="1:18" x14ac:dyDescent="0.35">
      <c r="A1736" t="s">
        <v>636</v>
      </c>
      <c r="B1736" t="s">
        <v>7525</v>
      </c>
      <c r="C1736">
        <v>30.13</v>
      </c>
      <c r="D1736">
        <v>4.03</v>
      </c>
      <c r="E1736" t="s">
        <v>2383</v>
      </c>
      <c r="F1736" t="s">
        <v>2380</v>
      </c>
      <c r="G1736" t="s">
        <v>2380</v>
      </c>
      <c r="H1736">
        <v>1</v>
      </c>
      <c r="I1736" t="s">
        <v>2380</v>
      </c>
      <c r="J1736" t="s">
        <v>8352</v>
      </c>
      <c r="K1736" t="s">
        <v>8369</v>
      </c>
      <c r="L1736" t="s">
        <v>9931</v>
      </c>
      <c r="M1736">
        <v>0</v>
      </c>
      <c r="N1736">
        <v>5216.4799999999996</v>
      </c>
      <c r="O1736" t="s">
        <v>11</v>
      </c>
      <c r="P1736" t="s">
        <v>11</v>
      </c>
      <c r="Q1736" t="s">
        <v>200</v>
      </c>
      <c r="R1736">
        <v>28</v>
      </c>
    </row>
    <row r="1737" spans="1:18" x14ac:dyDescent="0.35">
      <c r="A1737" t="s">
        <v>635</v>
      </c>
      <c r="B1737" t="s">
        <v>7527</v>
      </c>
      <c r="C1737">
        <v>34.19</v>
      </c>
      <c r="D1737">
        <v>4.1900000000000004</v>
      </c>
      <c r="E1737" t="s">
        <v>2380</v>
      </c>
      <c r="F1737" t="s">
        <v>2380</v>
      </c>
      <c r="G1737" t="s">
        <v>2380</v>
      </c>
      <c r="H1737">
        <v>0</v>
      </c>
      <c r="I1737" t="s">
        <v>2380</v>
      </c>
      <c r="J1737" t="s">
        <v>8352</v>
      </c>
      <c r="K1737" t="s">
        <v>8369</v>
      </c>
      <c r="L1737" t="s">
        <v>9932</v>
      </c>
      <c r="M1737">
        <v>0</v>
      </c>
      <c r="N1737">
        <v>5213.22</v>
      </c>
      <c r="O1737" t="s">
        <v>11</v>
      </c>
      <c r="P1737" t="s">
        <v>16</v>
      </c>
      <c r="Q1737" t="s">
        <v>23</v>
      </c>
      <c r="R1737">
        <v>23</v>
      </c>
    </row>
    <row r="1738" spans="1:18" x14ac:dyDescent="0.35">
      <c r="A1738" t="s">
        <v>634</v>
      </c>
      <c r="B1738" t="s">
        <v>7528</v>
      </c>
      <c r="C1738">
        <v>22.515000000000001</v>
      </c>
      <c r="D1738">
        <v>4.37</v>
      </c>
      <c r="E1738" t="s">
        <v>2380</v>
      </c>
      <c r="F1738" t="s">
        <v>2380</v>
      </c>
      <c r="G1738" t="s">
        <v>2383</v>
      </c>
      <c r="H1738">
        <v>1</v>
      </c>
      <c r="I1738" t="s">
        <v>2380</v>
      </c>
      <c r="J1738" t="s">
        <v>8354</v>
      </c>
      <c r="K1738" t="s">
        <v>8369</v>
      </c>
      <c r="L1738" t="s">
        <v>9933</v>
      </c>
      <c r="M1738">
        <v>3</v>
      </c>
      <c r="N1738">
        <v>5209.58</v>
      </c>
      <c r="O1738" t="s">
        <v>12</v>
      </c>
      <c r="P1738" t="s">
        <v>12</v>
      </c>
      <c r="Q1738" t="s">
        <v>356</v>
      </c>
      <c r="R1738">
        <v>29</v>
      </c>
    </row>
    <row r="1739" spans="1:18" x14ac:dyDescent="0.35">
      <c r="A1739" t="s">
        <v>633</v>
      </c>
      <c r="B1739" t="s">
        <v>4835</v>
      </c>
      <c r="C1739">
        <v>18.239999999999998</v>
      </c>
      <c r="D1739">
        <v>5.31</v>
      </c>
      <c r="E1739" t="s">
        <v>2383</v>
      </c>
      <c r="F1739" t="s">
        <v>2380</v>
      </c>
      <c r="G1739" t="s">
        <v>2383</v>
      </c>
      <c r="H1739">
        <v>1</v>
      </c>
      <c r="I1739" t="s">
        <v>2380</v>
      </c>
      <c r="J1739" t="s">
        <v>8355</v>
      </c>
      <c r="K1739" t="s">
        <v>8369</v>
      </c>
      <c r="L1739" t="s">
        <v>9934</v>
      </c>
      <c r="M1739">
        <v>3</v>
      </c>
      <c r="N1739">
        <v>5207.97</v>
      </c>
      <c r="O1739" t="s">
        <v>11</v>
      </c>
      <c r="P1739" t="s">
        <v>11</v>
      </c>
      <c r="Q1739" t="s">
        <v>23</v>
      </c>
      <c r="R1739">
        <v>39</v>
      </c>
    </row>
    <row r="1740" spans="1:18" x14ac:dyDescent="0.35">
      <c r="A1740" t="s">
        <v>631</v>
      </c>
      <c r="B1740" t="s">
        <v>7531</v>
      </c>
      <c r="C1740">
        <v>37.28</v>
      </c>
      <c r="D1740">
        <v>4.66</v>
      </c>
      <c r="E1740" t="s">
        <v>2380</v>
      </c>
      <c r="F1740" t="s">
        <v>2382</v>
      </c>
      <c r="G1740" t="s">
        <v>2380</v>
      </c>
      <c r="H1740">
        <v>1</v>
      </c>
      <c r="I1740" t="s">
        <v>2380</v>
      </c>
      <c r="J1740" t="s">
        <v>8352</v>
      </c>
      <c r="K1740" t="s">
        <v>8369</v>
      </c>
      <c r="L1740" t="s">
        <v>9935</v>
      </c>
      <c r="M1740">
        <v>0</v>
      </c>
      <c r="N1740">
        <v>5198.6899999999996</v>
      </c>
      <c r="O1740" t="s">
        <v>11</v>
      </c>
      <c r="P1740" t="s">
        <v>11</v>
      </c>
      <c r="Q1740" t="s">
        <v>632</v>
      </c>
      <c r="R1740">
        <v>19</v>
      </c>
    </row>
    <row r="1741" spans="1:18" x14ac:dyDescent="0.35">
      <c r="A1741" t="s">
        <v>630</v>
      </c>
      <c r="B1741" t="s">
        <v>7533</v>
      </c>
      <c r="C1741">
        <v>18.2</v>
      </c>
      <c r="D1741">
        <v>6.19</v>
      </c>
      <c r="E1741" t="s">
        <v>2380</v>
      </c>
      <c r="F1741" t="s">
        <v>2380</v>
      </c>
      <c r="G1741" t="s">
        <v>2383</v>
      </c>
      <c r="H1741">
        <v>1</v>
      </c>
      <c r="I1741" t="s">
        <v>2380</v>
      </c>
      <c r="J1741" t="s">
        <v>8355</v>
      </c>
      <c r="K1741" t="s">
        <v>8365</v>
      </c>
      <c r="L1741" t="s">
        <v>9936</v>
      </c>
      <c r="M1741">
        <v>2</v>
      </c>
      <c r="N1741">
        <v>5195.58</v>
      </c>
      <c r="O1741" t="s">
        <v>11</v>
      </c>
      <c r="P1741" t="s">
        <v>11</v>
      </c>
      <c r="Q1741" t="s">
        <v>13</v>
      </c>
      <c r="R1741">
        <v>43</v>
      </c>
    </row>
    <row r="1742" spans="1:18" x14ac:dyDescent="0.35">
      <c r="A1742" t="s">
        <v>629</v>
      </c>
      <c r="B1742" t="s">
        <v>7535</v>
      </c>
      <c r="C1742">
        <v>20.53</v>
      </c>
      <c r="D1742">
        <v>4.8600000000000003</v>
      </c>
      <c r="E1742" t="s">
        <v>2380</v>
      </c>
      <c r="F1742" t="s">
        <v>2380</v>
      </c>
      <c r="G1742" t="s">
        <v>2380</v>
      </c>
      <c r="H1742">
        <v>1</v>
      </c>
      <c r="I1742" t="s">
        <v>2380</v>
      </c>
      <c r="J1742" t="s">
        <v>8354</v>
      </c>
      <c r="K1742" t="s">
        <v>8369</v>
      </c>
      <c r="L1742" t="s">
        <v>9937</v>
      </c>
      <c r="M1742">
        <v>3</v>
      </c>
      <c r="N1742">
        <v>5177.12</v>
      </c>
      <c r="O1742" t="s">
        <v>11</v>
      </c>
      <c r="P1742" t="s">
        <v>16</v>
      </c>
      <c r="Q1742" t="s">
        <v>13</v>
      </c>
      <c r="R1742">
        <v>38</v>
      </c>
    </row>
    <row r="1743" spans="1:18" x14ac:dyDescent="0.35">
      <c r="A1743" t="s">
        <v>628</v>
      </c>
      <c r="B1743" t="s">
        <v>7537</v>
      </c>
      <c r="C1743">
        <v>23.79</v>
      </c>
      <c r="D1743">
        <v>4.74</v>
      </c>
      <c r="E1743" t="s">
        <v>2380</v>
      </c>
      <c r="F1743" t="s">
        <v>2380</v>
      </c>
      <c r="G1743" t="s">
        <v>2380</v>
      </c>
      <c r="H1743">
        <v>0</v>
      </c>
      <c r="I1743" t="s">
        <v>2380</v>
      </c>
      <c r="J1743" t="s">
        <v>8354</v>
      </c>
      <c r="K1743" t="s">
        <v>8369</v>
      </c>
      <c r="L1743" t="s">
        <v>9210</v>
      </c>
      <c r="M1743">
        <v>3</v>
      </c>
      <c r="N1743">
        <v>5166.96</v>
      </c>
      <c r="O1743" t="s">
        <v>11</v>
      </c>
      <c r="P1743" t="s">
        <v>11</v>
      </c>
      <c r="Q1743" t="s">
        <v>23</v>
      </c>
      <c r="R1743">
        <v>31</v>
      </c>
    </row>
    <row r="1744" spans="1:18" x14ac:dyDescent="0.35">
      <c r="A1744" t="s">
        <v>627</v>
      </c>
      <c r="B1744" t="s">
        <v>7539</v>
      </c>
      <c r="C1744">
        <v>29.8</v>
      </c>
      <c r="D1744">
        <v>6.03</v>
      </c>
      <c r="E1744" t="s">
        <v>2380</v>
      </c>
      <c r="F1744" t="s">
        <v>2380</v>
      </c>
      <c r="G1744" t="s">
        <v>2380</v>
      </c>
      <c r="H1744">
        <v>0</v>
      </c>
      <c r="I1744" t="s">
        <v>2380</v>
      </c>
      <c r="J1744" t="s">
        <v>8353</v>
      </c>
      <c r="K1744" t="s">
        <v>8365</v>
      </c>
      <c r="L1744" t="s">
        <v>9938</v>
      </c>
      <c r="M1744">
        <v>2</v>
      </c>
      <c r="N1744">
        <v>5152.13</v>
      </c>
      <c r="O1744" t="s">
        <v>11</v>
      </c>
      <c r="P1744" t="s">
        <v>11</v>
      </c>
      <c r="Q1744" t="s">
        <v>42</v>
      </c>
      <c r="R1744">
        <v>32</v>
      </c>
    </row>
    <row r="1745" spans="1:18" x14ac:dyDescent="0.35">
      <c r="A1745" t="s">
        <v>626</v>
      </c>
      <c r="B1745" t="s">
        <v>5682</v>
      </c>
      <c r="C1745">
        <v>31.54</v>
      </c>
      <c r="D1745">
        <v>4.71</v>
      </c>
      <c r="E1745" t="s">
        <v>2380</v>
      </c>
      <c r="F1745" t="s">
        <v>2380</v>
      </c>
      <c r="G1745" t="s">
        <v>2380</v>
      </c>
      <c r="H1745">
        <v>0</v>
      </c>
      <c r="I1745" t="s">
        <v>2380</v>
      </c>
      <c r="J1745" t="s">
        <v>8352</v>
      </c>
      <c r="K1745" t="s">
        <v>8369</v>
      </c>
      <c r="L1745" t="s">
        <v>9939</v>
      </c>
      <c r="M1745">
        <v>1</v>
      </c>
      <c r="N1745">
        <v>5148.55</v>
      </c>
      <c r="O1745" t="s">
        <v>11</v>
      </c>
      <c r="P1745" t="s">
        <v>11</v>
      </c>
      <c r="Q1745" t="s">
        <v>247</v>
      </c>
      <c r="R1745">
        <v>32</v>
      </c>
    </row>
    <row r="1746" spans="1:18" x14ac:dyDescent="0.35">
      <c r="A1746" t="s">
        <v>625</v>
      </c>
      <c r="B1746" t="s">
        <v>6560</v>
      </c>
      <c r="C1746">
        <v>20.82</v>
      </c>
      <c r="D1746">
        <v>5.55</v>
      </c>
      <c r="E1746" t="s">
        <v>2380</v>
      </c>
      <c r="F1746" t="s">
        <v>2380</v>
      </c>
      <c r="G1746" t="s">
        <v>2380</v>
      </c>
      <c r="H1746">
        <v>1</v>
      </c>
      <c r="I1746" t="s">
        <v>2380</v>
      </c>
      <c r="J1746" t="s">
        <v>8354</v>
      </c>
      <c r="K1746" t="s">
        <v>8369</v>
      </c>
      <c r="L1746" t="s">
        <v>9661</v>
      </c>
      <c r="M1746">
        <v>3</v>
      </c>
      <c r="N1746">
        <v>5144.18</v>
      </c>
      <c r="O1746" t="s">
        <v>11</v>
      </c>
      <c r="P1746" t="s">
        <v>16</v>
      </c>
      <c r="Q1746" t="s">
        <v>13</v>
      </c>
      <c r="R1746">
        <v>38</v>
      </c>
    </row>
    <row r="1747" spans="1:18" x14ac:dyDescent="0.35">
      <c r="A1747" t="s">
        <v>624</v>
      </c>
      <c r="B1747" t="s">
        <v>7234</v>
      </c>
      <c r="C1747">
        <v>38.83</v>
      </c>
      <c r="D1747">
        <v>4.78</v>
      </c>
      <c r="E1747" t="s">
        <v>2380</v>
      </c>
      <c r="F1747" t="s">
        <v>2380</v>
      </c>
      <c r="G1747" t="s">
        <v>2383</v>
      </c>
      <c r="H1747">
        <v>1</v>
      </c>
      <c r="I1747" t="s">
        <v>2380</v>
      </c>
      <c r="J1747" t="s">
        <v>8352</v>
      </c>
      <c r="K1747" t="s">
        <v>8369</v>
      </c>
      <c r="L1747" t="s">
        <v>9940</v>
      </c>
      <c r="M1747">
        <v>3</v>
      </c>
      <c r="N1747">
        <v>5138.26</v>
      </c>
      <c r="O1747" t="s">
        <v>11</v>
      </c>
      <c r="P1747" t="s">
        <v>11</v>
      </c>
      <c r="Q1747" t="s">
        <v>13</v>
      </c>
      <c r="R1747">
        <v>29</v>
      </c>
    </row>
    <row r="1748" spans="1:18" x14ac:dyDescent="0.35">
      <c r="A1748" t="s">
        <v>623</v>
      </c>
      <c r="B1748" t="s">
        <v>7543</v>
      </c>
      <c r="C1748">
        <v>23.44</v>
      </c>
      <c r="D1748">
        <v>4.6500000000000004</v>
      </c>
      <c r="E1748" t="s">
        <v>2383</v>
      </c>
      <c r="F1748" t="s">
        <v>2380</v>
      </c>
      <c r="G1748" t="s">
        <v>2380</v>
      </c>
      <c r="H1748">
        <v>1</v>
      </c>
      <c r="I1748" t="s">
        <v>2380</v>
      </c>
      <c r="J1748" t="s">
        <v>8354</v>
      </c>
      <c r="K1748" t="s">
        <v>8369</v>
      </c>
      <c r="L1748" t="s">
        <v>8733</v>
      </c>
      <c r="M1748">
        <v>3</v>
      </c>
      <c r="N1748">
        <v>5136.75</v>
      </c>
      <c r="O1748" t="s">
        <v>11</v>
      </c>
      <c r="P1748" t="s">
        <v>16</v>
      </c>
      <c r="Q1748" t="s">
        <v>13</v>
      </c>
      <c r="R1748">
        <v>34</v>
      </c>
    </row>
    <row r="1749" spans="1:18" x14ac:dyDescent="0.35">
      <c r="A1749" t="s">
        <v>622</v>
      </c>
      <c r="B1749" t="s">
        <v>7544</v>
      </c>
      <c r="C1749">
        <v>24.13</v>
      </c>
      <c r="D1749">
        <v>5.2</v>
      </c>
      <c r="E1749" t="s">
        <v>2380</v>
      </c>
      <c r="F1749" t="s">
        <v>2380</v>
      </c>
      <c r="G1749" t="s">
        <v>2380</v>
      </c>
      <c r="H1749">
        <v>1</v>
      </c>
      <c r="I1749" t="s">
        <v>2380</v>
      </c>
      <c r="J1749" t="s">
        <v>8354</v>
      </c>
      <c r="K1749" t="s">
        <v>8369</v>
      </c>
      <c r="L1749" t="s">
        <v>9941</v>
      </c>
      <c r="M1749">
        <v>1</v>
      </c>
      <c r="N1749">
        <v>5125.22</v>
      </c>
      <c r="O1749" t="s">
        <v>16</v>
      </c>
      <c r="P1749" t="s">
        <v>11</v>
      </c>
      <c r="Q1749" t="s">
        <v>23</v>
      </c>
      <c r="R1749">
        <v>35</v>
      </c>
    </row>
    <row r="1750" spans="1:18" x14ac:dyDescent="0.35">
      <c r="A1750" t="s">
        <v>621</v>
      </c>
      <c r="B1750" t="s">
        <v>6148</v>
      </c>
      <c r="C1750">
        <v>42.13</v>
      </c>
      <c r="D1750">
        <v>4.54</v>
      </c>
      <c r="E1750" t="s">
        <v>2383</v>
      </c>
      <c r="F1750" t="s">
        <v>2380</v>
      </c>
      <c r="G1750" t="s">
        <v>2380</v>
      </c>
      <c r="H1750">
        <v>1</v>
      </c>
      <c r="I1750" t="s">
        <v>2380</v>
      </c>
      <c r="J1750" t="s">
        <v>8352</v>
      </c>
      <c r="K1750" t="s">
        <v>8369</v>
      </c>
      <c r="L1750" t="s">
        <v>9827</v>
      </c>
      <c r="M1750">
        <v>2</v>
      </c>
      <c r="N1750">
        <v>5124.1899999999996</v>
      </c>
      <c r="O1750" t="s">
        <v>11</v>
      </c>
      <c r="P1750" t="s">
        <v>12</v>
      </c>
      <c r="Q1750" t="s">
        <v>13</v>
      </c>
      <c r="R1750">
        <v>34</v>
      </c>
    </row>
    <row r="1751" spans="1:18" x14ac:dyDescent="0.35">
      <c r="A1751" t="s">
        <v>620</v>
      </c>
      <c r="B1751" t="s">
        <v>7546</v>
      </c>
      <c r="C1751">
        <v>17.86</v>
      </c>
      <c r="D1751">
        <v>4.1100000000000003</v>
      </c>
      <c r="E1751" t="s">
        <v>2380</v>
      </c>
      <c r="F1751" t="s">
        <v>2380</v>
      </c>
      <c r="G1751" t="s">
        <v>2380</v>
      </c>
      <c r="H1751">
        <v>1</v>
      </c>
      <c r="I1751" t="s">
        <v>2380</v>
      </c>
      <c r="J1751" t="s">
        <v>8355</v>
      </c>
      <c r="K1751" t="s">
        <v>8369</v>
      </c>
      <c r="L1751" t="s">
        <v>9942</v>
      </c>
      <c r="M1751">
        <v>1</v>
      </c>
      <c r="N1751">
        <v>5116.5</v>
      </c>
      <c r="O1751" t="s">
        <v>11</v>
      </c>
      <c r="P1751" t="s">
        <v>11</v>
      </c>
      <c r="Q1751" t="s">
        <v>23</v>
      </c>
      <c r="R1751">
        <v>35</v>
      </c>
    </row>
    <row r="1752" spans="1:18" x14ac:dyDescent="0.35">
      <c r="A1752" t="s">
        <v>619</v>
      </c>
      <c r="B1752" t="s">
        <v>7548</v>
      </c>
      <c r="C1752">
        <v>32.78</v>
      </c>
      <c r="D1752">
        <v>4.63</v>
      </c>
      <c r="E1752" t="s">
        <v>2380</v>
      </c>
      <c r="F1752" t="s">
        <v>2380</v>
      </c>
      <c r="G1752" t="s">
        <v>2380</v>
      </c>
      <c r="H1752">
        <v>0</v>
      </c>
      <c r="I1752" t="s">
        <v>2380</v>
      </c>
      <c r="J1752" t="s">
        <v>8352</v>
      </c>
      <c r="K1752" t="s">
        <v>8369</v>
      </c>
      <c r="L1752" t="s">
        <v>9943</v>
      </c>
      <c r="M1752">
        <v>0</v>
      </c>
      <c r="N1752">
        <v>5087.92</v>
      </c>
      <c r="O1752" t="s">
        <v>11</v>
      </c>
      <c r="P1752" t="s">
        <v>11</v>
      </c>
      <c r="Q1752" t="s">
        <v>535</v>
      </c>
      <c r="R1752">
        <v>23</v>
      </c>
    </row>
    <row r="1753" spans="1:18" x14ac:dyDescent="0.35">
      <c r="A1753" t="s">
        <v>618</v>
      </c>
      <c r="B1753" t="s">
        <v>5848</v>
      </c>
      <c r="C1753">
        <v>23.9</v>
      </c>
      <c r="D1753">
        <v>6.06</v>
      </c>
      <c r="E1753" t="s">
        <v>2383</v>
      </c>
      <c r="F1753" t="s">
        <v>2380</v>
      </c>
      <c r="G1753" t="s">
        <v>2383</v>
      </c>
      <c r="H1753">
        <v>1</v>
      </c>
      <c r="I1753" t="s">
        <v>2380</v>
      </c>
      <c r="J1753" t="s">
        <v>8354</v>
      </c>
      <c r="K1753" t="s">
        <v>8365</v>
      </c>
      <c r="L1753" t="s">
        <v>9944</v>
      </c>
      <c r="M1753">
        <v>5</v>
      </c>
      <c r="N1753">
        <v>5080.1000000000004</v>
      </c>
      <c r="O1753" t="s">
        <v>12</v>
      </c>
      <c r="P1753" t="s">
        <v>11</v>
      </c>
      <c r="Q1753" t="s">
        <v>42</v>
      </c>
      <c r="R1753">
        <v>25</v>
      </c>
    </row>
    <row r="1754" spans="1:18" x14ac:dyDescent="0.35">
      <c r="A1754" t="s">
        <v>617</v>
      </c>
      <c r="B1754" t="s">
        <v>7551</v>
      </c>
      <c r="C1754">
        <v>15.47</v>
      </c>
      <c r="D1754">
        <v>8.43</v>
      </c>
      <c r="E1754" t="s">
        <v>2380</v>
      </c>
      <c r="F1754" t="s">
        <v>2380</v>
      </c>
      <c r="G1754" t="s">
        <v>2380</v>
      </c>
      <c r="H1754">
        <v>0</v>
      </c>
      <c r="I1754" t="s">
        <v>2380</v>
      </c>
      <c r="J1754" t="s">
        <v>8355</v>
      </c>
      <c r="K1754" t="s">
        <v>8363</v>
      </c>
      <c r="L1754" t="s">
        <v>9945</v>
      </c>
      <c r="M1754">
        <v>2</v>
      </c>
      <c r="N1754">
        <v>5077.1899999999996</v>
      </c>
      <c r="O1754" t="s">
        <v>11</v>
      </c>
      <c r="P1754" t="s">
        <v>12</v>
      </c>
      <c r="Q1754" t="s">
        <v>23</v>
      </c>
      <c r="R1754">
        <v>44</v>
      </c>
    </row>
    <row r="1755" spans="1:18" x14ac:dyDescent="0.35">
      <c r="A1755" t="s">
        <v>616</v>
      </c>
      <c r="B1755" t="s">
        <v>7552</v>
      </c>
      <c r="C1755">
        <v>28.54</v>
      </c>
      <c r="D1755">
        <v>5.51</v>
      </c>
      <c r="E1755" t="s">
        <v>2380</v>
      </c>
      <c r="F1755" t="s">
        <v>2380</v>
      </c>
      <c r="G1755" t="s">
        <v>2383</v>
      </c>
      <c r="H1755">
        <v>1</v>
      </c>
      <c r="I1755" t="s">
        <v>2380</v>
      </c>
      <c r="J1755" t="s">
        <v>8353</v>
      </c>
      <c r="K1755" t="s">
        <v>8369</v>
      </c>
      <c r="L1755" t="s">
        <v>9946</v>
      </c>
      <c r="M1755">
        <v>0</v>
      </c>
      <c r="N1755">
        <v>5059.5600000000004</v>
      </c>
      <c r="O1755" t="s">
        <v>11</v>
      </c>
      <c r="P1755" t="s">
        <v>16</v>
      </c>
      <c r="Q1755" t="s">
        <v>300</v>
      </c>
      <c r="R1755">
        <v>29</v>
      </c>
    </row>
    <row r="1756" spans="1:18" x14ac:dyDescent="0.35">
      <c r="A1756" t="s">
        <v>615</v>
      </c>
      <c r="B1756" t="s">
        <v>7554</v>
      </c>
      <c r="C1756">
        <v>18.54</v>
      </c>
      <c r="D1756">
        <v>4.95</v>
      </c>
      <c r="E1756" t="s">
        <v>2380</v>
      </c>
      <c r="F1756" t="s">
        <v>2380</v>
      </c>
      <c r="G1756" t="s">
        <v>2380</v>
      </c>
      <c r="H1756">
        <v>0</v>
      </c>
      <c r="I1756" t="s">
        <v>2380</v>
      </c>
      <c r="J1756" t="s">
        <v>8354</v>
      </c>
      <c r="K1756" t="s">
        <v>8369</v>
      </c>
      <c r="L1756" t="s">
        <v>9947</v>
      </c>
      <c r="M1756">
        <v>2</v>
      </c>
      <c r="N1756">
        <v>5054.05</v>
      </c>
      <c r="O1756" t="s">
        <v>11</v>
      </c>
      <c r="P1756" t="s">
        <v>11</v>
      </c>
      <c r="Q1756" t="s">
        <v>13</v>
      </c>
      <c r="R1756">
        <v>42</v>
      </c>
    </row>
    <row r="1757" spans="1:18" x14ac:dyDescent="0.35">
      <c r="A1757" t="s">
        <v>614</v>
      </c>
      <c r="B1757" t="s">
        <v>7556</v>
      </c>
      <c r="C1757">
        <v>32.18</v>
      </c>
      <c r="D1757">
        <v>6.44</v>
      </c>
      <c r="E1757" t="s">
        <v>2383</v>
      </c>
      <c r="F1757" t="s">
        <v>2380</v>
      </c>
      <c r="G1757" t="s">
        <v>2383</v>
      </c>
      <c r="H1757">
        <v>1</v>
      </c>
      <c r="I1757" t="s">
        <v>2380</v>
      </c>
      <c r="J1757" t="s">
        <v>8352</v>
      </c>
      <c r="K1757" t="s">
        <v>8365</v>
      </c>
      <c r="L1757" t="s">
        <v>9948</v>
      </c>
      <c r="M1757">
        <v>0</v>
      </c>
      <c r="N1757">
        <v>5045.1499999999996</v>
      </c>
      <c r="O1757" t="s">
        <v>11</v>
      </c>
      <c r="P1757" t="s">
        <v>11</v>
      </c>
      <c r="Q1757" t="s">
        <v>23</v>
      </c>
      <c r="R1757">
        <v>25</v>
      </c>
    </row>
    <row r="1758" spans="1:18" x14ac:dyDescent="0.35">
      <c r="A1758" t="s">
        <v>613</v>
      </c>
      <c r="B1758" t="s">
        <v>7557</v>
      </c>
      <c r="C1758">
        <v>37.380000000000003</v>
      </c>
      <c r="D1758">
        <v>6.05</v>
      </c>
      <c r="E1758" t="s">
        <v>2383</v>
      </c>
      <c r="F1758" t="s">
        <v>2380</v>
      </c>
      <c r="G1758" t="s">
        <v>2380</v>
      </c>
      <c r="H1758">
        <v>0</v>
      </c>
      <c r="I1758" t="s">
        <v>2380</v>
      </c>
      <c r="J1758" t="s">
        <v>8352</v>
      </c>
      <c r="K1758" t="s">
        <v>8365</v>
      </c>
      <c r="L1758" t="s">
        <v>9949</v>
      </c>
      <c r="M1758">
        <v>0</v>
      </c>
      <c r="N1758">
        <v>5043.13</v>
      </c>
      <c r="O1758" t="s">
        <v>11</v>
      </c>
      <c r="P1758" t="s">
        <v>12</v>
      </c>
      <c r="Q1758" t="s">
        <v>42</v>
      </c>
      <c r="R1758">
        <v>21</v>
      </c>
    </row>
    <row r="1759" spans="1:18" x14ac:dyDescent="0.35">
      <c r="A1759" t="s">
        <v>612</v>
      </c>
      <c r="B1759" t="s">
        <v>7559</v>
      </c>
      <c r="C1759">
        <v>31.12</v>
      </c>
      <c r="D1759">
        <v>4.76</v>
      </c>
      <c r="E1759" t="s">
        <v>2383</v>
      </c>
      <c r="F1759" t="s">
        <v>2380</v>
      </c>
      <c r="G1759" t="s">
        <v>2383</v>
      </c>
      <c r="H1759">
        <v>1</v>
      </c>
      <c r="I1759" t="s">
        <v>2380</v>
      </c>
      <c r="J1759" t="s">
        <v>8352</v>
      </c>
      <c r="K1759" t="s">
        <v>8369</v>
      </c>
      <c r="L1759" t="s">
        <v>9950</v>
      </c>
      <c r="M1759">
        <v>0</v>
      </c>
      <c r="N1759">
        <v>5038.57</v>
      </c>
      <c r="O1759" t="s">
        <v>11</v>
      </c>
      <c r="P1759" t="s">
        <v>11</v>
      </c>
      <c r="Q1759" t="s">
        <v>200</v>
      </c>
      <c r="R1759">
        <v>25</v>
      </c>
    </row>
    <row r="1760" spans="1:18" x14ac:dyDescent="0.35">
      <c r="A1760" t="s">
        <v>611</v>
      </c>
      <c r="B1760" t="s">
        <v>7561</v>
      </c>
      <c r="C1760">
        <v>22.01</v>
      </c>
      <c r="D1760">
        <v>6.72</v>
      </c>
      <c r="E1760" t="s">
        <v>2383</v>
      </c>
      <c r="F1760" t="s">
        <v>2380</v>
      </c>
      <c r="G1760" t="s">
        <v>2380</v>
      </c>
      <c r="H1760">
        <v>1</v>
      </c>
      <c r="I1760" t="s">
        <v>2380</v>
      </c>
      <c r="J1760" t="s">
        <v>8354</v>
      </c>
      <c r="K1760" t="s">
        <v>8363</v>
      </c>
      <c r="L1760" t="s">
        <v>9951</v>
      </c>
      <c r="M1760">
        <v>3</v>
      </c>
      <c r="N1760">
        <v>5034.1000000000004</v>
      </c>
      <c r="O1760" t="s">
        <v>11</v>
      </c>
      <c r="P1760" t="s">
        <v>11</v>
      </c>
      <c r="Q1760" t="s">
        <v>13</v>
      </c>
      <c r="R1760">
        <v>36</v>
      </c>
    </row>
    <row r="1761" spans="1:18" x14ac:dyDescent="0.35">
      <c r="A1761" t="s">
        <v>610</v>
      </c>
      <c r="B1761" t="s">
        <v>7563</v>
      </c>
      <c r="C1761">
        <v>27.645</v>
      </c>
      <c r="D1761">
        <v>5.7</v>
      </c>
      <c r="E1761" t="s">
        <v>2380</v>
      </c>
      <c r="F1761" t="s">
        <v>2380</v>
      </c>
      <c r="G1761" t="s">
        <v>2380</v>
      </c>
      <c r="H1761">
        <v>0</v>
      </c>
      <c r="I1761" t="s">
        <v>2380</v>
      </c>
      <c r="J1761" t="s">
        <v>8353</v>
      </c>
      <c r="K1761" t="s">
        <v>8365</v>
      </c>
      <c r="L1761" t="s">
        <v>9952</v>
      </c>
      <c r="M1761">
        <v>2</v>
      </c>
      <c r="N1761">
        <v>5031.2700000000004</v>
      </c>
      <c r="O1761" t="s">
        <v>12</v>
      </c>
      <c r="P1761" t="s">
        <v>16</v>
      </c>
      <c r="Q1761" t="s">
        <v>168</v>
      </c>
      <c r="R1761">
        <v>31</v>
      </c>
    </row>
    <row r="1762" spans="1:18" x14ac:dyDescent="0.35">
      <c r="A1762" t="s">
        <v>609</v>
      </c>
      <c r="B1762" t="s">
        <v>7565</v>
      </c>
      <c r="C1762">
        <v>29.64</v>
      </c>
      <c r="D1762">
        <v>5.31</v>
      </c>
      <c r="E1762" t="s">
        <v>2383</v>
      </c>
      <c r="F1762" t="s">
        <v>2380</v>
      </c>
      <c r="G1762" t="s">
        <v>2380</v>
      </c>
      <c r="H1762">
        <v>0</v>
      </c>
      <c r="I1762" t="s">
        <v>2380</v>
      </c>
      <c r="J1762" t="s">
        <v>8353</v>
      </c>
      <c r="K1762" t="s">
        <v>8369</v>
      </c>
      <c r="L1762" t="s">
        <v>8866</v>
      </c>
      <c r="M1762">
        <v>0</v>
      </c>
      <c r="N1762">
        <v>5028.1499999999996</v>
      </c>
      <c r="O1762" t="s">
        <v>16</v>
      </c>
      <c r="P1762" t="s">
        <v>11</v>
      </c>
      <c r="Q1762" t="s">
        <v>23</v>
      </c>
      <c r="R1762">
        <v>37</v>
      </c>
    </row>
    <row r="1763" spans="1:18" x14ac:dyDescent="0.35">
      <c r="A1763" t="s">
        <v>608</v>
      </c>
      <c r="B1763" t="s">
        <v>7567</v>
      </c>
      <c r="C1763">
        <v>33.700000000000003</v>
      </c>
      <c r="D1763">
        <v>4.32</v>
      </c>
      <c r="E1763" t="s">
        <v>2383</v>
      </c>
      <c r="F1763" t="s">
        <v>2380</v>
      </c>
      <c r="G1763" t="s">
        <v>2380</v>
      </c>
      <c r="H1763">
        <v>1</v>
      </c>
      <c r="I1763" t="s">
        <v>2380</v>
      </c>
      <c r="J1763" t="s">
        <v>8352</v>
      </c>
      <c r="K1763" t="s">
        <v>8369</v>
      </c>
      <c r="L1763" t="s">
        <v>9953</v>
      </c>
      <c r="M1763">
        <v>1</v>
      </c>
      <c r="N1763">
        <v>5012.47</v>
      </c>
      <c r="O1763" t="s">
        <v>11</v>
      </c>
      <c r="P1763" t="s">
        <v>12</v>
      </c>
      <c r="Q1763" t="s">
        <v>42</v>
      </c>
      <c r="R1763">
        <v>34</v>
      </c>
    </row>
    <row r="1764" spans="1:18" x14ac:dyDescent="0.35">
      <c r="A1764" t="s">
        <v>607</v>
      </c>
      <c r="B1764" t="s">
        <v>7569</v>
      </c>
      <c r="C1764">
        <v>27.5</v>
      </c>
      <c r="D1764">
        <v>4.2300000000000004</v>
      </c>
      <c r="E1764" t="s">
        <v>2383</v>
      </c>
      <c r="F1764" t="s">
        <v>2380</v>
      </c>
      <c r="G1764" t="s">
        <v>2380</v>
      </c>
      <c r="H1764">
        <v>1</v>
      </c>
      <c r="I1764" t="s">
        <v>2380</v>
      </c>
      <c r="J1764" t="s">
        <v>8353</v>
      </c>
      <c r="K1764" t="s">
        <v>8369</v>
      </c>
      <c r="L1764" t="s">
        <v>9954</v>
      </c>
      <c r="M1764">
        <v>1</v>
      </c>
      <c r="N1764">
        <v>5003.8500000000004</v>
      </c>
      <c r="O1764" t="s">
        <v>11</v>
      </c>
      <c r="P1764" t="s">
        <v>12</v>
      </c>
      <c r="Q1764" t="s">
        <v>42</v>
      </c>
      <c r="R1764">
        <v>34</v>
      </c>
    </row>
    <row r="1765" spans="1:18" x14ac:dyDescent="0.35">
      <c r="A1765" t="s">
        <v>606</v>
      </c>
      <c r="B1765" t="s">
        <v>7570</v>
      </c>
      <c r="C1765">
        <v>16.12</v>
      </c>
      <c r="D1765">
        <v>6.09</v>
      </c>
      <c r="E1765" t="s">
        <v>2380</v>
      </c>
      <c r="F1765" t="s">
        <v>2380</v>
      </c>
      <c r="G1765" t="s">
        <v>2380</v>
      </c>
      <c r="H1765">
        <v>0</v>
      </c>
      <c r="I1765" t="s">
        <v>2380</v>
      </c>
      <c r="J1765" t="s">
        <v>8355</v>
      </c>
      <c r="K1765" t="s">
        <v>8365</v>
      </c>
      <c r="L1765" t="s">
        <v>9955</v>
      </c>
      <c r="M1765">
        <v>2</v>
      </c>
      <c r="N1765">
        <v>5003.7700000000004</v>
      </c>
      <c r="O1765" t="s">
        <v>11</v>
      </c>
      <c r="P1765" t="s">
        <v>12</v>
      </c>
      <c r="Q1765" t="s">
        <v>13</v>
      </c>
      <c r="R1765">
        <v>45</v>
      </c>
    </row>
    <row r="1766" spans="1:18" x14ac:dyDescent="0.35">
      <c r="A1766" t="s">
        <v>605</v>
      </c>
      <c r="B1766" t="s">
        <v>7571</v>
      </c>
      <c r="C1766">
        <v>26.73</v>
      </c>
      <c r="D1766">
        <v>4.74</v>
      </c>
      <c r="E1766" t="s">
        <v>2383</v>
      </c>
      <c r="F1766" t="s">
        <v>2380</v>
      </c>
      <c r="G1766" t="s">
        <v>2380</v>
      </c>
      <c r="H1766">
        <v>1</v>
      </c>
      <c r="I1766" t="s">
        <v>2380</v>
      </c>
      <c r="J1766" t="s">
        <v>8353</v>
      </c>
      <c r="K1766" t="s">
        <v>8369</v>
      </c>
      <c r="L1766" t="s">
        <v>9956</v>
      </c>
      <c r="M1766">
        <v>1</v>
      </c>
      <c r="N1766">
        <v>5002.78</v>
      </c>
      <c r="O1766" t="s">
        <v>11</v>
      </c>
      <c r="P1766" t="s">
        <v>11</v>
      </c>
      <c r="Q1766" t="s">
        <v>13</v>
      </c>
      <c r="R1766">
        <v>34</v>
      </c>
    </row>
    <row r="1767" spans="1:18" x14ac:dyDescent="0.35">
      <c r="A1767" t="s">
        <v>604</v>
      </c>
      <c r="B1767" t="s">
        <v>5050</v>
      </c>
      <c r="C1767">
        <v>37.25</v>
      </c>
      <c r="D1767">
        <v>6.23</v>
      </c>
      <c r="E1767" t="s">
        <v>2383</v>
      </c>
      <c r="F1767" t="s">
        <v>2380</v>
      </c>
      <c r="G1767" t="s">
        <v>2380</v>
      </c>
      <c r="H1767">
        <v>0</v>
      </c>
      <c r="I1767" t="s">
        <v>2380</v>
      </c>
      <c r="J1767" t="s">
        <v>8352</v>
      </c>
      <c r="K1767" t="s">
        <v>8365</v>
      </c>
      <c r="L1767" t="s">
        <v>9623</v>
      </c>
      <c r="M1767">
        <v>0</v>
      </c>
      <c r="N1767">
        <v>4999.04</v>
      </c>
      <c r="O1767" t="s">
        <v>11</v>
      </c>
      <c r="P1767" t="s">
        <v>11</v>
      </c>
      <c r="Q1767" t="s">
        <v>42</v>
      </c>
      <c r="R1767">
        <v>21</v>
      </c>
    </row>
    <row r="1768" spans="1:18" x14ac:dyDescent="0.35">
      <c r="A1768" t="s">
        <v>603</v>
      </c>
      <c r="B1768" t="s">
        <v>6606</v>
      </c>
      <c r="C1768">
        <v>23.56</v>
      </c>
      <c r="D1768">
        <v>5.45</v>
      </c>
      <c r="E1768" t="s">
        <v>2383</v>
      </c>
      <c r="F1768" t="s">
        <v>2380</v>
      </c>
      <c r="G1768" t="s">
        <v>2380</v>
      </c>
      <c r="H1768">
        <v>1</v>
      </c>
      <c r="I1768" t="s">
        <v>2380</v>
      </c>
      <c r="J1768" t="s">
        <v>8354</v>
      </c>
      <c r="K1768" t="s">
        <v>8369</v>
      </c>
      <c r="L1768" t="s">
        <v>9957</v>
      </c>
      <c r="M1768">
        <v>0</v>
      </c>
      <c r="N1768">
        <v>4992.38</v>
      </c>
      <c r="O1768" t="s">
        <v>11</v>
      </c>
      <c r="P1768" t="s">
        <v>12</v>
      </c>
      <c r="Q1768" t="s">
        <v>247</v>
      </c>
      <c r="R1768">
        <v>34</v>
      </c>
    </row>
    <row r="1769" spans="1:18" x14ac:dyDescent="0.35">
      <c r="A1769" t="s">
        <v>602</v>
      </c>
      <c r="B1769" t="s">
        <v>5098</v>
      </c>
      <c r="C1769">
        <v>15.84</v>
      </c>
      <c r="D1769">
        <v>10.34</v>
      </c>
      <c r="E1769" t="s">
        <v>2380</v>
      </c>
      <c r="F1769" t="s">
        <v>2380</v>
      </c>
      <c r="G1769" t="s">
        <v>2380</v>
      </c>
      <c r="H1769">
        <v>2</v>
      </c>
      <c r="I1769" t="s">
        <v>2380</v>
      </c>
      <c r="J1769" t="s">
        <v>8355</v>
      </c>
      <c r="K1769" t="s">
        <v>8363</v>
      </c>
      <c r="L1769" t="s">
        <v>9958</v>
      </c>
      <c r="M1769">
        <v>0</v>
      </c>
      <c r="N1769">
        <v>4985.22</v>
      </c>
      <c r="O1769" t="s">
        <v>11</v>
      </c>
      <c r="P1769" t="s">
        <v>12</v>
      </c>
      <c r="Q1769" t="s">
        <v>13</v>
      </c>
      <c r="R1769">
        <v>49</v>
      </c>
    </row>
    <row r="1770" spans="1:18" x14ac:dyDescent="0.35">
      <c r="A1770" t="s">
        <v>601</v>
      </c>
      <c r="B1770" t="s">
        <v>5682</v>
      </c>
      <c r="C1770">
        <v>36.630000000000003</v>
      </c>
      <c r="D1770">
        <v>5.15</v>
      </c>
      <c r="E1770" t="s">
        <v>2380</v>
      </c>
      <c r="F1770" t="s">
        <v>2380</v>
      </c>
      <c r="G1770" t="s">
        <v>2380</v>
      </c>
      <c r="H1770">
        <v>0</v>
      </c>
      <c r="I1770" t="s">
        <v>2380</v>
      </c>
      <c r="J1770" t="s">
        <v>8352</v>
      </c>
      <c r="K1770" t="s">
        <v>8369</v>
      </c>
      <c r="L1770" t="s">
        <v>9959</v>
      </c>
      <c r="M1770">
        <v>2</v>
      </c>
      <c r="N1770">
        <v>4949.76</v>
      </c>
      <c r="O1770" t="s">
        <v>11</v>
      </c>
      <c r="P1770" t="s">
        <v>16</v>
      </c>
      <c r="Q1770" t="s">
        <v>13</v>
      </c>
      <c r="R1770">
        <v>31</v>
      </c>
    </row>
    <row r="1771" spans="1:18" x14ac:dyDescent="0.35">
      <c r="A1771" t="s">
        <v>600</v>
      </c>
      <c r="B1771" t="s">
        <v>7577</v>
      </c>
      <c r="C1771">
        <v>16.47</v>
      </c>
      <c r="D1771">
        <v>11.72</v>
      </c>
      <c r="E1771" t="s">
        <v>2380</v>
      </c>
      <c r="F1771" t="s">
        <v>2380</v>
      </c>
      <c r="G1771" t="s">
        <v>2380</v>
      </c>
      <c r="H1771">
        <v>0</v>
      </c>
      <c r="I1771" t="s">
        <v>2380</v>
      </c>
      <c r="J1771" t="s">
        <v>8355</v>
      </c>
      <c r="K1771" t="s">
        <v>8363</v>
      </c>
      <c r="L1771" t="s">
        <v>9960</v>
      </c>
      <c r="M1771">
        <v>0</v>
      </c>
      <c r="N1771">
        <v>4942.0600000000004</v>
      </c>
      <c r="O1771" t="s">
        <v>11</v>
      </c>
      <c r="P1771" t="s">
        <v>11</v>
      </c>
      <c r="Q1771" t="s">
        <v>13</v>
      </c>
      <c r="R1771">
        <v>48</v>
      </c>
    </row>
    <row r="1772" spans="1:18" x14ac:dyDescent="0.35">
      <c r="A1772" t="s">
        <v>599</v>
      </c>
      <c r="B1772" t="s">
        <v>7579</v>
      </c>
      <c r="C1772">
        <v>25.8</v>
      </c>
      <c r="D1772">
        <v>5.29</v>
      </c>
      <c r="E1772" t="s">
        <v>2380</v>
      </c>
      <c r="F1772" t="s">
        <v>2380</v>
      </c>
      <c r="G1772" t="s">
        <v>2380</v>
      </c>
      <c r="H1772">
        <v>0</v>
      </c>
      <c r="I1772" t="s">
        <v>2380</v>
      </c>
      <c r="J1772" t="s">
        <v>8353</v>
      </c>
      <c r="K1772" t="s">
        <v>8369</v>
      </c>
      <c r="L1772" t="s">
        <v>9961</v>
      </c>
      <c r="M1772">
        <v>2</v>
      </c>
      <c r="N1772">
        <v>4934.71</v>
      </c>
      <c r="O1772" t="s">
        <v>11</v>
      </c>
      <c r="P1772" t="s">
        <v>12</v>
      </c>
      <c r="Q1772" t="s">
        <v>42</v>
      </c>
      <c r="R1772">
        <v>31</v>
      </c>
    </row>
    <row r="1773" spans="1:18" x14ac:dyDescent="0.35">
      <c r="A1773" t="s">
        <v>598</v>
      </c>
      <c r="B1773" t="s">
        <v>5631</v>
      </c>
      <c r="C1773">
        <v>23.6</v>
      </c>
      <c r="D1773">
        <v>4.33</v>
      </c>
      <c r="E1773" t="s">
        <v>2380</v>
      </c>
      <c r="F1773" t="s">
        <v>2380</v>
      </c>
      <c r="G1773" t="s">
        <v>2380</v>
      </c>
      <c r="H1773">
        <v>0</v>
      </c>
      <c r="I1773" t="s">
        <v>2380</v>
      </c>
      <c r="J1773" t="s">
        <v>8354</v>
      </c>
      <c r="K1773" t="s">
        <v>8369</v>
      </c>
      <c r="L1773" t="s">
        <v>9962</v>
      </c>
      <c r="M1773">
        <v>2</v>
      </c>
      <c r="N1773">
        <v>4931.6499999999996</v>
      </c>
      <c r="O1773" t="s">
        <v>11</v>
      </c>
      <c r="P1773" t="s">
        <v>12</v>
      </c>
      <c r="Q1773" t="s">
        <v>42</v>
      </c>
      <c r="R1773">
        <v>31</v>
      </c>
    </row>
    <row r="1774" spans="1:18" x14ac:dyDescent="0.35">
      <c r="A1774" t="s">
        <v>597</v>
      </c>
      <c r="B1774" t="s">
        <v>7582</v>
      </c>
      <c r="C1774">
        <v>32.11</v>
      </c>
      <c r="D1774">
        <v>6.24</v>
      </c>
      <c r="E1774" t="s">
        <v>2380</v>
      </c>
      <c r="F1774" t="s">
        <v>2380</v>
      </c>
      <c r="G1774" t="s">
        <v>2383</v>
      </c>
      <c r="H1774">
        <v>1</v>
      </c>
      <c r="I1774" t="s">
        <v>2380</v>
      </c>
      <c r="J1774" t="s">
        <v>8352</v>
      </c>
      <c r="K1774" t="s">
        <v>8365</v>
      </c>
      <c r="L1774" t="s">
        <v>9646</v>
      </c>
      <c r="M1774">
        <v>2</v>
      </c>
      <c r="N1774">
        <v>4922.92</v>
      </c>
      <c r="O1774" t="s">
        <v>11</v>
      </c>
      <c r="P1774" t="s">
        <v>11</v>
      </c>
      <c r="Q1774" t="s">
        <v>23</v>
      </c>
      <c r="R1774">
        <v>29</v>
      </c>
    </row>
    <row r="1775" spans="1:18" x14ac:dyDescent="0.35">
      <c r="A1775" t="s">
        <v>596</v>
      </c>
      <c r="B1775" t="s">
        <v>6428</v>
      </c>
      <c r="C1775">
        <v>30.114999999999998</v>
      </c>
      <c r="D1775">
        <v>11.61</v>
      </c>
      <c r="E1775" t="s">
        <v>2380</v>
      </c>
      <c r="F1775" t="s">
        <v>2380</v>
      </c>
      <c r="G1775" t="s">
        <v>2380</v>
      </c>
      <c r="H1775">
        <v>0</v>
      </c>
      <c r="I1775" t="s">
        <v>2380</v>
      </c>
      <c r="J1775" t="s">
        <v>8352</v>
      </c>
      <c r="K1775" t="s">
        <v>8363</v>
      </c>
      <c r="L1775" t="s">
        <v>9963</v>
      </c>
      <c r="M1775">
        <v>5</v>
      </c>
      <c r="N1775">
        <v>4915.0600000000004</v>
      </c>
      <c r="O1775" t="s">
        <v>11</v>
      </c>
      <c r="P1775" t="s">
        <v>16</v>
      </c>
      <c r="Q1775" t="s">
        <v>356</v>
      </c>
      <c r="R1775">
        <v>20</v>
      </c>
    </row>
    <row r="1776" spans="1:18" x14ac:dyDescent="0.35">
      <c r="A1776" t="s">
        <v>595</v>
      </c>
      <c r="B1776" t="s">
        <v>6512</v>
      </c>
      <c r="C1776">
        <v>20.28</v>
      </c>
      <c r="D1776">
        <v>11.07</v>
      </c>
      <c r="E1776" t="s">
        <v>2383</v>
      </c>
      <c r="F1776" t="s">
        <v>2380</v>
      </c>
      <c r="G1776" t="s">
        <v>2380</v>
      </c>
      <c r="H1776">
        <v>0</v>
      </c>
      <c r="I1776" t="s">
        <v>2380</v>
      </c>
      <c r="J1776" t="s">
        <v>8354</v>
      </c>
      <c r="K1776" t="s">
        <v>8363</v>
      </c>
      <c r="L1776" t="s">
        <v>9455</v>
      </c>
      <c r="M1776">
        <v>1</v>
      </c>
      <c r="N1776">
        <v>4911.8900000000003</v>
      </c>
      <c r="O1776" t="s">
        <v>11</v>
      </c>
      <c r="P1776" t="s">
        <v>12</v>
      </c>
      <c r="Q1776" t="s">
        <v>13</v>
      </c>
      <c r="R1776">
        <v>41</v>
      </c>
    </row>
    <row r="1777" spans="1:18" x14ac:dyDescent="0.35">
      <c r="A1777" t="s">
        <v>594</v>
      </c>
      <c r="B1777" t="s">
        <v>4924</v>
      </c>
      <c r="C1777">
        <v>20.234999999999999</v>
      </c>
      <c r="D1777">
        <v>5.19</v>
      </c>
      <c r="E1777" t="s">
        <v>2380</v>
      </c>
      <c r="F1777" t="s">
        <v>2380</v>
      </c>
      <c r="G1777" t="s">
        <v>2383</v>
      </c>
      <c r="H1777">
        <v>1</v>
      </c>
      <c r="I1777" t="s">
        <v>2380</v>
      </c>
      <c r="J1777" t="s">
        <v>8354</v>
      </c>
      <c r="K1777" t="s">
        <v>8369</v>
      </c>
      <c r="L1777" t="s">
        <v>9964</v>
      </c>
      <c r="M1777">
        <v>2</v>
      </c>
      <c r="N1777">
        <v>4906.41</v>
      </c>
      <c r="O1777" t="s">
        <v>11</v>
      </c>
      <c r="P1777" t="s">
        <v>16</v>
      </c>
      <c r="Q1777" t="s">
        <v>23</v>
      </c>
      <c r="R1777">
        <v>29</v>
      </c>
    </row>
    <row r="1778" spans="1:18" x14ac:dyDescent="0.35">
      <c r="A1778" t="s">
        <v>593</v>
      </c>
      <c r="B1778" t="s">
        <v>7587</v>
      </c>
      <c r="C1778">
        <v>25.27</v>
      </c>
      <c r="D1778">
        <v>5.7</v>
      </c>
      <c r="E1778" t="s">
        <v>2383</v>
      </c>
      <c r="F1778" t="s">
        <v>2380</v>
      </c>
      <c r="G1778" t="s">
        <v>2380</v>
      </c>
      <c r="H1778">
        <v>1</v>
      </c>
      <c r="I1778" t="s">
        <v>2380</v>
      </c>
      <c r="J1778" t="s">
        <v>8353</v>
      </c>
      <c r="K1778" t="s">
        <v>8365</v>
      </c>
      <c r="L1778" t="s">
        <v>9965</v>
      </c>
      <c r="M1778">
        <v>1</v>
      </c>
      <c r="N1778">
        <v>4894.75</v>
      </c>
      <c r="O1778" t="s">
        <v>12</v>
      </c>
      <c r="P1778" t="s">
        <v>12</v>
      </c>
      <c r="Q1778" t="s">
        <v>23</v>
      </c>
      <c r="R1778">
        <v>34</v>
      </c>
    </row>
    <row r="1779" spans="1:18" x14ac:dyDescent="0.35">
      <c r="A1779" t="s">
        <v>592</v>
      </c>
      <c r="B1779" t="s">
        <v>7588</v>
      </c>
      <c r="C1779">
        <v>24.24</v>
      </c>
      <c r="D1779">
        <v>6.15</v>
      </c>
      <c r="E1779" t="s">
        <v>2380</v>
      </c>
      <c r="F1779" t="s">
        <v>2380</v>
      </c>
      <c r="G1779" t="s">
        <v>2380</v>
      </c>
      <c r="H1779">
        <v>0</v>
      </c>
      <c r="I1779" t="s">
        <v>2380</v>
      </c>
      <c r="J1779" t="s">
        <v>8354</v>
      </c>
      <c r="K1779" t="s">
        <v>8365</v>
      </c>
      <c r="L1779" t="s">
        <v>9966</v>
      </c>
      <c r="M1779">
        <v>3</v>
      </c>
      <c r="N1779">
        <v>4894.3900000000003</v>
      </c>
      <c r="O1779" t="s">
        <v>11</v>
      </c>
      <c r="P1779" t="s">
        <v>12</v>
      </c>
      <c r="Q1779" t="s">
        <v>13</v>
      </c>
      <c r="R1779">
        <v>32</v>
      </c>
    </row>
    <row r="1780" spans="1:18" x14ac:dyDescent="0.35">
      <c r="A1780" t="s">
        <v>591</v>
      </c>
      <c r="B1780" t="s">
        <v>7590</v>
      </c>
      <c r="C1780">
        <v>35.75</v>
      </c>
      <c r="D1780">
        <v>5.07</v>
      </c>
      <c r="E1780" t="s">
        <v>2380</v>
      </c>
      <c r="F1780" t="s">
        <v>2380</v>
      </c>
      <c r="G1780" t="s">
        <v>2380</v>
      </c>
      <c r="H1780">
        <v>0</v>
      </c>
      <c r="I1780" t="s">
        <v>2380</v>
      </c>
      <c r="J1780" t="s">
        <v>8352</v>
      </c>
      <c r="K1780" t="s">
        <v>8369</v>
      </c>
      <c r="L1780" t="s">
        <v>9967</v>
      </c>
      <c r="M1780">
        <v>2</v>
      </c>
      <c r="N1780">
        <v>4890</v>
      </c>
      <c r="O1780" t="s">
        <v>12</v>
      </c>
      <c r="P1780" t="s">
        <v>11</v>
      </c>
      <c r="Q1780" t="s">
        <v>13</v>
      </c>
      <c r="R1780">
        <v>33</v>
      </c>
    </row>
    <row r="1781" spans="1:18" x14ac:dyDescent="0.35">
      <c r="A1781" t="s">
        <v>590</v>
      </c>
      <c r="B1781" t="s">
        <v>6124</v>
      </c>
      <c r="C1781">
        <v>29.92</v>
      </c>
      <c r="D1781">
        <v>10.97</v>
      </c>
      <c r="E1781" t="s">
        <v>2383</v>
      </c>
      <c r="F1781" t="s">
        <v>2380</v>
      </c>
      <c r="G1781" t="s">
        <v>2380</v>
      </c>
      <c r="H1781">
        <v>1</v>
      </c>
      <c r="I1781" t="s">
        <v>2380</v>
      </c>
      <c r="J1781" t="s">
        <v>8353</v>
      </c>
      <c r="K1781" t="s">
        <v>8363</v>
      </c>
      <c r="L1781" t="s">
        <v>9968</v>
      </c>
      <c r="M1781">
        <v>0</v>
      </c>
      <c r="N1781">
        <v>4889.04</v>
      </c>
      <c r="O1781" t="s">
        <v>11</v>
      </c>
      <c r="P1781" t="s">
        <v>16</v>
      </c>
      <c r="Q1781" t="s">
        <v>13</v>
      </c>
      <c r="R1781">
        <v>36</v>
      </c>
    </row>
    <row r="1782" spans="1:18" x14ac:dyDescent="0.35">
      <c r="A1782" t="s">
        <v>589</v>
      </c>
      <c r="B1782" t="s">
        <v>6242</v>
      </c>
      <c r="C1782">
        <v>26.2</v>
      </c>
      <c r="D1782">
        <v>10.93</v>
      </c>
      <c r="E1782" t="s">
        <v>2383</v>
      </c>
      <c r="F1782" t="s">
        <v>2380</v>
      </c>
      <c r="G1782" t="s">
        <v>2380</v>
      </c>
      <c r="H1782">
        <v>1</v>
      </c>
      <c r="I1782" t="s">
        <v>2380</v>
      </c>
      <c r="J1782" t="s">
        <v>8353</v>
      </c>
      <c r="K1782" t="s">
        <v>8363</v>
      </c>
      <c r="L1782" t="s">
        <v>9969</v>
      </c>
      <c r="M1782">
        <v>0</v>
      </c>
      <c r="N1782">
        <v>4883.87</v>
      </c>
      <c r="O1782" t="s">
        <v>11</v>
      </c>
      <c r="P1782" t="s">
        <v>16</v>
      </c>
      <c r="Q1782" t="s">
        <v>42</v>
      </c>
      <c r="R1782">
        <v>36</v>
      </c>
    </row>
    <row r="1783" spans="1:18" x14ac:dyDescent="0.35">
      <c r="A1783" t="s">
        <v>588</v>
      </c>
      <c r="B1783" t="s">
        <v>7593</v>
      </c>
      <c r="C1783">
        <v>26.695</v>
      </c>
      <c r="D1783">
        <v>4.21</v>
      </c>
      <c r="E1783" t="s">
        <v>2383</v>
      </c>
      <c r="F1783" t="s">
        <v>2380</v>
      </c>
      <c r="G1783" t="s">
        <v>2383</v>
      </c>
      <c r="H1783">
        <v>1</v>
      </c>
      <c r="I1783" t="s">
        <v>2380</v>
      </c>
      <c r="J1783" t="s">
        <v>8353</v>
      </c>
      <c r="K1783" t="s">
        <v>8369</v>
      </c>
      <c r="L1783" t="s">
        <v>9970</v>
      </c>
      <c r="M1783">
        <v>4</v>
      </c>
      <c r="N1783">
        <v>4877.9799999999996</v>
      </c>
      <c r="O1783" t="s">
        <v>11</v>
      </c>
      <c r="P1783" t="s">
        <v>12</v>
      </c>
      <c r="Q1783" t="s">
        <v>23</v>
      </c>
      <c r="R1783">
        <v>25</v>
      </c>
    </row>
    <row r="1784" spans="1:18" x14ac:dyDescent="0.35">
      <c r="A1784" t="s">
        <v>587</v>
      </c>
      <c r="B1784" t="s">
        <v>7594</v>
      </c>
      <c r="C1784">
        <v>23.16</v>
      </c>
      <c r="D1784">
        <v>5.5</v>
      </c>
      <c r="E1784" t="s">
        <v>2380</v>
      </c>
      <c r="F1784" t="s">
        <v>2380</v>
      </c>
      <c r="G1784" t="s">
        <v>2380</v>
      </c>
      <c r="H1784">
        <v>0</v>
      </c>
      <c r="I1784" t="s">
        <v>2380</v>
      </c>
      <c r="J1784" t="s">
        <v>8354</v>
      </c>
      <c r="K1784" t="s">
        <v>8369</v>
      </c>
      <c r="L1784" t="s">
        <v>9971</v>
      </c>
      <c r="M1784">
        <v>3</v>
      </c>
      <c r="N1784">
        <v>4859.8900000000003</v>
      </c>
      <c r="O1784" t="s">
        <v>11</v>
      </c>
      <c r="P1784" t="s">
        <v>12</v>
      </c>
      <c r="Q1784" t="s">
        <v>42</v>
      </c>
      <c r="R1784">
        <v>33</v>
      </c>
    </row>
    <row r="1785" spans="1:18" x14ac:dyDescent="0.35">
      <c r="A1785" t="s">
        <v>586</v>
      </c>
      <c r="B1785" t="s">
        <v>6110</v>
      </c>
      <c r="C1785">
        <v>32.585000000000001</v>
      </c>
      <c r="D1785">
        <v>4.93</v>
      </c>
      <c r="E1785" t="s">
        <v>2383</v>
      </c>
      <c r="F1785" t="s">
        <v>2380</v>
      </c>
      <c r="G1785" t="s">
        <v>2380</v>
      </c>
      <c r="H1785">
        <v>1</v>
      </c>
      <c r="I1785" t="s">
        <v>2380</v>
      </c>
      <c r="J1785" t="s">
        <v>8352</v>
      </c>
      <c r="K1785" t="s">
        <v>8369</v>
      </c>
      <c r="L1785" t="s">
        <v>8594</v>
      </c>
      <c r="M1785">
        <v>3</v>
      </c>
      <c r="N1785">
        <v>4846.92</v>
      </c>
      <c r="O1785" t="s">
        <v>11</v>
      </c>
      <c r="P1785" t="s">
        <v>12</v>
      </c>
      <c r="Q1785" t="s">
        <v>356</v>
      </c>
      <c r="R1785">
        <v>27</v>
      </c>
    </row>
    <row r="1786" spans="1:18" x14ac:dyDescent="0.35">
      <c r="A1786" t="s">
        <v>585</v>
      </c>
      <c r="B1786" t="s">
        <v>7596</v>
      </c>
      <c r="C1786">
        <v>33.97</v>
      </c>
      <c r="D1786">
        <v>5.6</v>
      </c>
      <c r="E1786" t="s">
        <v>2383</v>
      </c>
      <c r="F1786" t="s">
        <v>2380</v>
      </c>
      <c r="G1786" t="s">
        <v>2380</v>
      </c>
      <c r="H1786">
        <v>0</v>
      </c>
      <c r="I1786" t="s">
        <v>2380</v>
      </c>
      <c r="J1786" t="s">
        <v>8352</v>
      </c>
      <c r="K1786" t="s">
        <v>8369</v>
      </c>
      <c r="L1786" t="s">
        <v>9972</v>
      </c>
      <c r="M1786">
        <v>0</v>
      </c>
      <c r="N1786">
        <v>4846.53</v>
      </c>
      <c r="O1786" t="s">
        <v>11</v>
      </c>
      <c r="P1786" t="s">
        <v>12</v>
      </c>
      <c r="Q1786" t="s">
        <v>300</v>
      </c>
      <c r="R1786">
        <v>22</v>
      </c>
    </row>
    <row r="1787" spans="1:18" x14ac:dyDescent="0.35">
      <c r="A1787" t="s">
        <v>584</v>
      </c>
      <c r="B1787" t="s">
        <v>4774</v>
      </c>
      <c r="C1787">
        <v>16.57</v>
      </c>
      <c r="D1787">
        <v>9.99</v>
      </c>
      <c r="E1787" t="s">
        <v>2380</v>
      </c>
      <c r="F1787" t="s">
        <v>2380</v>
      </c>
      <c r="G1787" t="s">
        <v>2380</v>
      </c>
      <c r="H1787">
        <v>0</v>
      </c>
      <c r="I1787" t="s">
        <v>2380</v>
      </c>
      <c r="J1787" t="s">
        <v>8355</v>
      </c>
      <c r="K1787" t="s">
        <v>8363</v>
      </c>
      <c r="L1787" t="s">
        <v>8956</v>
      </c>
      <c r="M1787">
        <v>0</v>
      </c>
      <c r="N1787">
        <v>4844.67</v>
      </c>
      <c r="O1787" t="s">
        <v>11</v>
      </c>
      <c r="P1787" t="s">
        <v>11</v>
      </c>
      <c r="Q1787" t="s">
        <v>13</v>
      </c>
      <c r="R1787">
        <v>48</v>
      </c>
    </row>
    <row r="1788" spans="1:18" x14ac:dyDescent="0.35">
      <c r="A1788" t="s">
        <v>583</v>
      </c>
      <c r="B1788" t="s">
        <v>7599</v>
      </c>
      <c r="C1788">
        <v>17.55</v>
      </c>
      <c r="D1788">
        <v>5.93</v>
      </c>
      <c r="E1788" t="s">
        <v>2380</v>
      </c>
      <c r="F1788" t="s">
        <v>2380</v>
      </c>
      <c r="G1788" t="s">
        <v>2383</v>
      </c>
      <c r="H1788">
        <v>1</v>
      </c>
      <c r="I1788" t="s">
        <v>2380</v>
      </c>
      <c r="J1788" t="s">
        <v>8355</v>
      </c>
      <c r="K1788" t="s">
        <v>8365</v>
      </c>
      <c r="L1788" t="s">
        <v>9973</v>
      </c>
      <c r="M1788">
        <v>2</v>
      </c>
      <c r="N1788">
        <v>4843.79</v>
      </c>
      <c r="O1788" t="s">
        <v>11</v>
      </c>
      <c r="P1788" t="s">
        <v>12</v>
      </c>
      <c r="Q1788" t="s">
        <v>13</v>
      </c>
      <c r="R1788">
        <v>43</v>
      </c>
    </row>
    <row r="1789" spans="1:18" x14ac:dyDescent="0.35">
      <c r="A1789" t="s">
        <v>582</v>
      </c>
      <c r="B1789" t="s">
        <v>7600</v>
      </c>
      <c r="C1789">
        <v>29.41</v>
      </c>
      <c r="D1789">
        <v>6.29</v>
      </c>
      <c r="E1789" t="s">
        <v>2383</v>
      </c>
      <c r="F1789" t="s">
        <v>2380</v>
      </c>
      <c r="G1789" t="s">
        <v>2380</v>
      </c>
      <c r="H1789">
        <v>1</v>
      </c>
      <c r="I1789" t="s">
        <v>2380</v>
      </c>
      <c r="J1789" t="s">
        <v>8353</v>
      </c>
      <c r="K1789" t="s">
        <v>8365</v>
      </c>
      <c r="L1789" t="s">
        <v>9974</v>
      </c>
      <c r="M1789">
        <v>0</v>
      </c>
      <c r="N1789">
        <v>4840.95</v>
      </c>
      <c r="O1789" t="s">
        <v>11</v>
      </c>
      <c r="P1789" t="s">
        <v>16</v>
      </c>
      <c r="Q1789" t="s">
        <v>300</v>
      </c>
      <c r="R1789">
        <v>27</v>
      </c>
    </row>
    <row r="1790" spans="1:18" x14ac:dyDescent="0.35">
      <c r="A1790" t="s">
        <v>581</v>
      </c>
      <c r="B1790" t="s">
        <v>4748</v>
      </c>
      <c r="C1790">
        <v>17.91</v>
      </c>
      <c r="D1790">
        <v>5.65</v>
      </c>
      <c r="E1790" t="s">
        <v>2380</v>
      </c>
      <c r="F1790" t="s">
        <v>2380</v>
      </c>
      <c r="G1790" t="s">
        <v>2380</v>
      </c>
      <c r="H1790">
        <v>1</v>
      </c>
      <c r="I1790" t="s">
        <v>2380</v>
      </c>
      <c r="J1790" t="s">
        <v>8355</v>
      </c>
      <c r="K1790" t="s">
        <v>8369</v>
      </c>
      <c r="L1790" t="s">
        <v>9975</v>
      </c>
      <c r="M1790">
        <v>3</v>
      </c>
      <c r="N1790">
        <v>4839.18</v>
      </c>
      <c r="O1790" t="s">
        <v>11</v>
      </c>
      <c r="P1790" t="s">
        <v>16</v>
      </c>
      <c r="Q1790" t="s">
        <v>23</v>
      </c>
      <c r="R1790">
        <v>38</v>
      </c>
    </row>
    <row r="1791" spans="1:18" x14ac:dyDescent="0.35">
      <c r="A1791" t="s">
        <v>580</v>
      </c>
      <c r="B1791" t="s">
        <v>7603</v>
      </c>
      <c r="C1791">
        <v>31.57</v>
      </c>
      <c r="D1791">
        <v>6.15</v>
      </c>
      <c r="E1791" t="s">
        <v>2380</v>
      </c>
      <c r="F1791" t="s">
        <v>2380</v>
      </c>
      <c r="G1791" t="s">
        <v>2380</v>
      </c>
      <c r="H1791">
        <v>1</v>
      </c>
      <c r="I1791" t="s">
        <v>2380</v>
      </c>
      <c r="J1791" t="s">
        <v>8352</v>
      </c>
      <c r="K1791" t="s">
        <v>8365</v>
      </c>
      <c r="L1791" t="s">
        <v>9976</v>
      </c>
      <c r="M1791">
        <v>3</v>
      </c>
      <c r="N1791">
        <v>4837.58</v>
      </c>
      <c r="O1791" t="s">
        <v>12</v>
      </c>
      <c r="P1791" t="s">
        <v>11</v>
      </c>
      <c r="Q1791" t="s">
        <v>13</v>
      </c>
      <c r="R1791">
        <v>30</v>
      </c>
    </row>
    <row r="1792" spans="1:18" x14ac:dyDescent="0.35">
      <c r="A1792" t="s">
        <v>579</v>
      </c>
      <c r="B1792" t="s">
        <v>7604</v>
      </c>
      <c r="C1792">
        <v>33.18</v>
      </c>
      <c r="D1792">
        <v>5.22</v>
      </c>
      <c r="E1792" t="s">
        <v>2380</v>
      </c>
      <c r="F1792" t="s">
        <v>2382</v>
      </c>
      <c r="G1792" t="s">
        <v>2380</v>
      </c>
      <c r="H1792">
        <v>1</v>
      </c>
      <c r="I1792" t="s">
        <v>2380</v>
      </c>
      <c r="J1792" t="s">
        <v>8352</v>
      </c>
      <c r="K1792" t="s">
        <v>8369</v>
      </c>
      <c r="L1792" t="s">
        <v>9977</v>
      </c>
      <c r="M1792">
        <v>0</v>
      </c>
      <c r="N1792">
        <v>4835.43</v>
      </c>
      <c r="O1792" t="s">
        <v>11</v>
      </c>
      <c r="P1792" t="s">
        <v>11</v>
      </c>
      <c r="Q1792" t="s">
        <v>300</v>
      </c>
      <c r="R1792">
        <v>22</v>
      </c>
    </row>
    <row r="1793" spans="1:18" x14ac:dyDescent="0.35">
      <c r="A1793" t="s">
        <v>578</v>
      </c>
      <c r="B1793" t="s">
        <v>5106</v>
      </c>
      <c r="C1793">
        <v>37</v>
      </c>
      <c r="D1793">
        <v>11.66</v>
      </c>
      <c r="E1793" t="s">
        <v>2380</v>
      </c>
      <c r="F1793" t="s">
        <v>2380</v>
      </c>
      <c r="G1793" t="s">
        <v>2380</v>
      </c>
      <c r="H1793">
        <v>0</v>
      </c>
      <c r="I1793" t="s">
        <v>2380</v>
      </c>
      <c r="J1793" t="s">
        <v>8352</v>
      </c>
      <c r="K1793" t="s">
        <v>8363</v>
      </c>
      <c r="L1793" t="s">
        <v>9978</v>
      </c>
      <c r="M1793">
        <v>5</v>
      </c>
      <c r="N1793">
        <v>4830.63</v>
      </c>
      <c r="O1793" t="s">
        <v>11</v>
      </c>
      <c r="P1793" t="s">
        <v>16</v>
      </c>
      <c r="Q1793" t="s">
        <v>42</v>
      </c>
      <c r="R1793">
        <v>20</v>
      </c>
    </row>
    <row r="1794" spans="1:18" x14ac:dyDescent="0.35">
      <c r="A1794" t="s">
        <v>577</v>
      </c>
      <c r="B1794" t="s">
        <v>5031</v>
      </c>
      <c r="C1794">
        <v>18.905000000000001</v>
      </c>
      <c r="D1794">
        <v>4.91</v>
      </c>
      <c r="E1794" t="s">
        <v>2383</v>
      </c>
      <c r="F1794" t="s">
        <v>2380</v>
      </c>
      <c r="G1794" t="s">
        <v>2380</v>
      </c>
      <c r="H1794">
        <v>1</v>
      </c>
      <c r="I1794" t="s">
        <v>2380</v>
      </c>
      <c r="J1794" t="s">
        <v>8354</v>
      </c>
      <c r="K1794" t="s">
        <v>8369</v>
      </c>
      <c r="L1794" t="s">
        <v>9979</v>
      </c>
      <c r="M1794">
        <v>3</v>
      </c>
      <c r="N1794">
        <v>4827.8999999999996</v>
      </c>
      <c r="O1794" t="s">
        <v>16</v>
      </c>
      <c r="P1794" t="s">
        <v>11</v>
      </c>
      <c r="Q1794" t="s">
        <v>8345</v>
      </c>
      <c r="R1794">
        <v>27</v>
      </c>
    </row>
    <row r="1795" spans="1:18" x14ac:dyDescent="0.35">
      <c r="A1795" t="s">
        <v>576</v>
      </c>
      <c r="B1795" t="s">
        <v>5897</v>
      </c>
      <c r="C1795">
        <v>20.03</v>
      </c>
      <c r="D1795">
        <v>9.25</v>
      </c>
      <c r="E1795" t="s">
        <v>2383</v>
      </c>
      <c r="F1795" t="s">
        <v>2380</v>
      </c>
      <c r="G1795" t="s">
        <v>2380</v>
      </c>
      <c r="H1795">
        <v>0</v>
      </c>
      <c r="I1795" t="s">
        <v>2380</v>
      </c>
      <c r="J1795" t="s">
        <v>8354</v>
      </c>
      <c r="K1795" t="s">
        <v>8363</v>
      </c>
      <c r="L1795" t="s">
        <v>9980</v>
      </c>
      <c r="M1795">
        <v>1</v>
      </c>
      <c r="N1795">
        <v>4827.1000000000004</v>
      </c>
      <c r="O1795" t="s">
        <v>11</v>
      </c>
      <c r="P1795" t="s">
        <v>16</v>
      </c>
      <c r="Q1795" t="s">
        <v>13</v>
      </c>
      <c r="R1795">
        <v>41</v>
      </c>
    </row>
    <row r="1796" spans="1:18" x14ac:dyDescent="0.35">
      <c r="A1796" t="s">
        <v>575</v>
      </c>
      <c r="B1796" t="s">
        <v>4807</v>
      </c>
      <c r="C1796">
        <v>16.7</v>
      </c>
      <c r="D1796">
        <v>11.48</v>
      </c>
      <c r="E1796" t="s">
        <v>2380</v>
      </c>
      <c r="F1796" t="s">
        <v>2380</v>
      </c>
      <c r="G1796" t="s">
        <v>2380</v>
      </c>
      <c r="H1796">
        <v>0</v>
      </c>
      <c r="I1796" t="s">
        <v>2380</v>
      </c>
      <c r="J1796" t="s">
        <v>8355</v>
      </c>
      <c r="K1796" t="s">
        <v>8363</v>
      </c>
      <c r="L1796" t="s">
        <v>9981</v>
      </c>
      <c r="M1796">
        <v>2</v>
      </c>
      <c r="N1796">
        <v>4812.34</v>
      </c>
      <c r="O1796" t="s">
        <v>11</v>
      </c>
      <c r="P1796" t="s">
        <v>12</v>
      </c>
      <c r="Q1796" t="s">
        <v>13</v>
      </c>
      <c r="R1796">
        <v>44</v>
      </c>
    </row>
    <row r="1797" spans="1:18" x14ac:dyDescent="0.35">
      <c r="A1797" t="s">
        <v>574</v>
      </c>
      <c r="B1797" t="s">
        <v>6647</v>
      </c>
      <c r="C1797">
        <v>39.82</v>
      </c>
      <c r="D1797">
        <v>6.06</v>
      </c>
      <c r="E1797" t="s">
        <v>2380</v>
      </c>
      <c r="F1797" t="s">
        <v>2380</v>
      </c>
      <c r="G1797" t="s">
        <v>2380</v>
      </c>
      <c r="H1797">
        <v>0</v>
      </c>
      <c r="I1797" t="s">
        <v>2380</v>
      </c>
      <c r="J1797" t="s">
        <v>8352</v>
      </c>
      <c r="K1797" t="s">
        <v>8365</v>
      </c>
      <c r="L1797" t="s">
        <v>9982</v>
      </c>
      <c r="M1797">
        <v>1</v>
      </c>
      <c r="N1797">
        <v>4795.66</v>
      </c>
      <c r="O1797" t="s">
        <v>11</v>
      </c>
      <c r="P1797" t="s">
        <v>16</v>
      </c>
      <c r="Q1797" t="s">
        <v>13</v>
      </c>
      <c r="R1797">
        <v>33</v>
      </c>
    </row>
    <row r="1798" spans="1:18" x14ac:dyDescent="0.35">
      <c r="A1798" t="s">
        <v>573</v>
      </c>
      <c r="B1798" t="s">
        <v>7610</v>
      </c>
      <c r="C1798">
        <v>22.04</v>
      </c>
      <c r="D1798">
        <v>5.86</v>
      </c>
      <c r="E1798" t="s">
        <v>2380</v>
      </c>
      <c r="F1798" t="s">
        <v>2380</v>
      </c>
      <c r="G1798" t="s">
        <v>2380</v>
      </c>
      <c r="H1798">
        <v>1</v>
      </c>
      <c r="I1798" t="s">
        <v>2380</v>
      </c>
      <c r="J1798" t="s">
        <v>8354</v>
      </c>
      <c r="K1798" t="s">
        <v>8365</v>
      </c>
      <c r="L1798" t="s">
        <v>9983</v>
      </c>
      <c r="M1798">
        <v>3</v>
      </c>
      <c r="N1798">
        <v>4787.42</v>
      </c>
      <c r="O1798" t="s">
        <v>11</v>
      </c>
      <c r="P1798" t="s">
        <v>12</v>
      </c>
      <c r="Q1798" t="s">
        <v>13</v>
      </c>
      <c r="R1798">
        <v>35</v>
      </c>
    </row>
    <row r="1799" spans="1:18" x14ac:dyDescent="0.35">
      <c r="A1799" t="s">
        <v>572</v>
      </c>
      <c r="B1799" t="s">
        <v>5994</v>
      </c>
      <c r="C1799">
        <v>28.27</v>
      </c>
      <c r="D1799">
        <v>5.33</v>
      </c>
      <c r="E1799" t="s">
        <v>2380</v>
      </c>
      <c r="F1799" t="s">
        <v>2380</v>
      </c>
      <c r="G1799" t="s">
        <v>2380</v>
      </c>
      <c r="H1799">
        <v>0</v>
      </c>
      <c r="I1799" t="s">
        <v>2380</v>
      </c>
      <c r="J1799" t="s">
        <v>8353</v>
      </c>
      <c r="K1799" t="s">
        <v>8369</v>
      </c>
      <c r="L1799" t="s">
        <v>9984</v>
      </c>
      <c r="M1799">
        <v>1</v>
      </c>
      <c r="N1799">
        <v>4779.6000000000004</v>
      </c>
      <c r="O1799" t="s">
        <v>11</v>
      </c>
      <c r="P1799" t="s">
        <v>12</v>
      </c>
      <c r="Q1799" t="s">
        <v>13</v>
      </c>
      <c r="R1799">
        <v>33</v>
      </c>
    </row>
    <row r="1800" spans="1:18" x14ac:dyDescent="0.35">
      <c r="A1800" t="s">
        <v>571</v>
      </c>
      <c r="B1800" t="s">
        <v>6751</v>
      </c>
      <c r="C1800">
        <v>18.5</v>
      </c>
      <c r="D1800">
        <v>5.33</v>
      </c>
      <c r="E1800" t="s">
        <v>2380</v>
      </c>
      <c r="F1800" t="s">
        <v>2380</v>
      </c>
      <c r="G1800" t="s">
        <v>2380</v>
      </c>
      <c r="H1800">
        <v>0</v>
      </c>
      <c r="I1800" t="s">
        <v>2380</v>
      </c>
      <c r="J1800" t="s">
        <v>8354</v>
      </c>
      <c r="K1800" t="s">
        <v>8369</v>
      </c>
      <c r="L1800" t="s">
        <v>9985</v>
      </c>
      <c r="M1800">
        <v>1</v>
      </c>
      <c r="N1800">
        <v>4766.0200000000004</v>
      </c>
      <c r="O1800" t="s">
        <v>11</v>
      </c>
      <c r="P1800" t="s">
        <v>12</v>
      </c>
      <c r="Q1800" t="s">
        <v>42</v>
      </c>
      <c r="R1800">
        <v>33</v>
      </c>
    </row>
    <row r="1801" spans="1:18" x14ac:dyDescent="0.35">
      <c r="A1801" t="s">
        <v>570</v>
      </c>
      <c r="B1801" t="s">
        <v>7613</v>
      </c>
      <c r="C1801">
        <v>38.6</v>
      </c>
      <c r="D1801">
        <v>6.02</v>
      </c>
      <c r="E1801" t="s">
        <v>2380</v>
      </c>
      <c r="F1801" t="s">
        <v>2380</v>
      </c>
      <c r="G1801" t="s">
        <v>2380</v>
      </c>
      <c r="H1801">
        <v>1</v>
      </c>
      <c r="I1801" t="s">
        <v>2380</v>
      </c>
      <c r="J1801" t="s">
        <v>8352</v>
      </c>
      <c r="K1801" t="s">
        <v>8365</v>
      </c>
      <c r="L1801" t="s">
        <v>9986</v>
      </c>
      <c r="M1801">
        <v>1</v>
      </c>
      <c r="N1801">
        <v>4762.33</v>
      </c>
      <c r="O1801" t="s">
        <v>12</v>
      </c>
      <c r="P1801" t="s">
        <v>12</v>
      </c>
      <c r="Q1801" t="s">
        <v>42</v>
      </c>
      <c r="R1801">
        <v>35</v>
      </c>
    </row>
    <row r="1802" spans="1:18" x14ac:dyDescent="0.35">
      <c r="A1802" t="s">
        <v>569</v>
      </c>
      <c r="B1802" t="s">
        <v>7488</v>
      </c>
      <c r="C1802">
        <v>43.12</v>
      </c>
      <c r="D1802">
        <v>6.25</v>
      </c>
      <c r="E1802" t="s">
        <v>2380</v>
      </c>
      <c r="F1802" t="s">
        <v>2380</v>
      </c>
      <c r="G1802" t="s">
        <v>2380</v>
      </c>
      <c r="H1802">
        <v>1</v>
      </c>
      <c r="I1802" t="s">
        <v>2380</v>
      </c>
      <c r="J1802" t="s">
        <v>8352</v>
      </c>
      <c r="K1802" t="s">
        <v>8365</v>
      </c>
      <c r="L1802" t="s">
        <v>9987</v>
      </c>
      <c r="M1802">
        <v>2</v>
      </c>
      <c r="N1802">
        <v>4753.6400000000003</v>
      </c>
      <c r="O1802" t="s">
        <v>11</v>
      </c>
      <c r="P1802" t="s">
        <v>12</v>
      </c>
      <c r="Q1802" t="s">
        <v>13</v>
      </c>
      <c r="R1802">
        <v>30</v>
      </c>
    </row>
    <row r="1803" spans="1:18" x14ac:dyDescent="0.35">
      <c r="A1803" t="s">
        <v>568</v>
      </c>
      <c r="B1803" t="s">
        <v>4863</v>
      </c>
      <c r="C1803">
        <v>30.5</v>
      </c>
      <c r="D1803">
        <v>4.8099999999999996</v>
      </c>
      <c r="E1803" t="s">
        <v>2380</v>
      </c>
      <c r="F1803" t="s">
        <v>2380</v>
      </c>
      <c r="G1803" t="s">
        <v>2380</v>
      </c>
      <c r="H1803">
        <v>1</v>
      </c>
      <c r="I1803" t="s">
        <v>2380</v>
      </c>
      <c r="J1803" t="s">
        <v>8352</v>
      </c>
      <c r="K1803" t="s">
        <v>8369</v>
      </c>
      <c r="L1803" t="s">
        <v>9988</v>
      </c>
      <c r="M1803">
        <v>1</v>
      </c>
      <c r="N1803">
        <v>4751.07</v>
      </c>
      <c r="O1803" t="s">
        <v>12</v>
      </c>
      <c r="P1803" t="s">
        <v>16</v>
      </c>
      <c r="Q1803" t="s">
        <v>42</v>
      </c>
      <c r="R1803">
        <v>35</v>
      </c>
    </row>
    <row r="1804" spans="1:18" x14ac:dyDescent="0.35">
      <c r="A1804" t="s">
        <v>567</v>
      </c>
      <c r="B1804" t="s">
        <v>5767</v>
      </c>
      <c r="C1804">
        <v>27.61</v>
      </c>
      <c r="D1804">
        <v>4.5999999999999996</v>
      </c>
      <c r="E1804" t="s">
        <v>2380</v>
      </c>
      <c r="F1804" t="s">
        <v>2380</v>
      </c>
      <c r="G1804" t="s">
        <v>2380</v>
      </c>
      <c r="H1804">
        <v>1</v>
      </c>
      <c r="I1804" t="s">
        <v>2380</v>
      </c>
      <c r="J1804" t="s">
        <v>8353</v>
      </c>
      <c r="K1804" t="s">
        <v>8369</v>
      </c>
      <c r="L1804" t="s">
        <v>9989</v>
      </c>
      <c r="M1804">
        <v>1</v>
      </c>
      <c r="N1804">
        <v>4747.05</v>
      </c>
      <c r="O1804" t="s">
        <v>11</v>
      </c>
      <c r="P1804" t="s">
        <v>11</v>
      </c>
      <c r="Q1804" t="s">
        <v>13</v>
      </c>
      <c r="R1804">
        <v>35</v>
      </c>
    </row>
    <row r="1805" spans="1:18" x14ac:dyDescent="0.35">
      <c r="A1805" t="s">
        <v>566</v>
      </c>
      <c r="B1805" t="s">
        <v>7616</v>
      </c>
      <c r="C1805">
        <v>27.1</v>
      </c>
      <c r="D1805">
        <v>5.08</v>
      </c>
      <c r="E1805" t="s">
        <v>2380</v>
      </c>
      <c r="F1805" t="s">
        <v>2380</v>
      </c>
      <c r="G1805" t="s">
        <v>2380</v>
      </c>
      <c r="H1805">
        <v>1</v>
      </c>
      <c r="I1805" t="s">
        <v>2380</v>
      </c>
      <c r="J1805" t="s">
        <v>8353</v>
      </c>
      <c r="K1805" t="s">
        <v>8369</v>
      </c>
      <c r="L1805" t="s">
        <v>9990</v>
      </c>
      <c r="M1805">
        <v>1</v>
      </c>
      <c r="N1805">
        <v>4746.34</v>
      </c>
      <c r="O1805" t="s">
        <v>11</v>
      </c>
      <c r="P1805" t="s">
        <v>11</v>
      </c>
      <c r="Q1805" t="s">
        <v>42</v>
      </c>
      <c r="R1805">
        <v>36</v>
      </c>
    </row>
    <row r="1806" spans="1:18" x14ac:dyDescent="0.35">
      <c r="A1806" t="s">
        <v>565</v>
      </c>
      <c r="B1806" t="s">
        <v>7092</v>
      </c>
      <c r="C1806">
        <v>35.93</v>
      </c>
      <c r="D1806">
        <v>5.43</v>
      </c>
      <c r="E1806" t="s">
        <v>2380</v>
      </c>
      <c r="F1806" t="s">
        <v>2382</v>
      </c>
      <c r="G1806" t="s">
        <v>2380</v>
      </c>
      <c r="H1806">
        <v>1</v>
      </c>
      <c r="I1806" t="s">
        <v>2380</v>
      </c>
      <c r="J1806" t="s">
        <v>8352</v>
      </c>
      <c r="K1806" t="s">
        <v>8369</v>
      </c>
      <c r="L1806" t="s">
        <v>9991</v>
      </c>
      <c r="M1806">
        <v>0</v>
      </c>
      <c r="N1806">
        <v>4740.78</v>
      </c>
      <c r="O1806" t="s">
        <v>11</v>
      </c>
      <c r="P1806" t="s">
        <v>12</v>
      </c>
      <c r="Q1806" t="s">
        <v>300</v>
      </c>
      <c r="R1806">
        <v>18</v>
      </c>
    </row>
    <row r="1807" spans="1:18" x14ac:dyDescent="0.35">
      <c r="A1807" t="s">
        <v>564</v>
      </c>
      <c r="B1807" t="s">
        <v>5556</v>
      </c>
      <c r="C1807">
        <v>32.68</v>
      </c>
      <c r="D1807">
        <v>5.44</v>
      </c>
      <c r="E1807" t="s">
        <v>2380</v>
      </c>
      <c r="F1807" t="s">
        <v>2380</v>
      </c>
      <c r="G1807" t="s">
        <v>2380</v>
      </c>
      <c r="H1807">
        <v>0</v>
      </c>
      <c r="I1807" t="s">
        <v>2380</v>
      </c>
      <c r="J1807" t="s">
        <v>8352</v>
      </c>
      <c r="K1807" t="s">
        <v>8369</v>
      </c>
      <c r="L1807" t="s">
        <v>9992</v>
      </c>
      <c r="M1807">
        <v>1</v>
      </c>
      <c r="N1807">
        <v>4738.2700000000004</v>
      </c>
      <c r="O1807" t="s">
        <v>11</v>
      </c>
      <c r="P1807" t="s">
        <v>12</v>
      </c>
      <c r="Q1807" t="s">
        <v>23</v>
      </c>
      <c r="R1807">
        <v>31</v>
      </c>
    </row>
    <row r="1808" spans="1:18" x14ac:dyDescent="0.35">
      <c r="A1808" t="s">
        <v>563</v>
      </c>
      <c r="B1808" t="s">
        <v>7620</v>
      </c>
      <c r="C1808">
        <v>20.74</v>
      </c>
      <c r="D1808">
        <v>11.69</v>
      </c>
      <c r="E1808" t="s">
        <v>2383</v>
      </c>
      <c r="F1808" t="s">
        <v>2380</v>
      </c>
      <c r="G1808" t="s">
        <v>2380</v>
      </c>
      <c r="H1808">
        <v>1</v>
      </c>
      <c r="I1808" t="s">
        <v>2380</v>
      </c>
      <c r="J1808" t="s">
        <v>8354</v>
      </c>
      <c r="K1808" t="s">
        <v>8363</v>
      </c>
      <c r="L1808" t="s">
        <v>9993</v>
      </c>
      <c r="M1808">
        <v>3</v>
      </c>
      <c r="N1808">
        <v>4734.6400000000003</v>
      </c>
      <c r="O1808" t="s">
        <v>11</v>
      </c>
      <c r="P1808" t="s">
        <v>16</v>
      </c>
      <c r="Q1808" t="s">
        <v>13</v>
      </c>
      <c r="R1808">
        <v>36</v>
      </c>
    </row>
    <row r="1809" spans="1:18" x14ac:dyDescent="0.35">
      <c r="A1809" t="s">
        <v>562</v>
      </c>
      <c r="B1809" t="s">
        <v>7622</v>
      </c>
      <c r="C1809">
        <v>15.57</v>
      </c>
      <c r="D1809">
        <v>6.07</v>
      </c>
      <c r="E1809" t="s">
        <v>2380</v>
      </c>
      <c r="F1809" t="s">
        <v>2380</v>
      </c>
      <c r="G1809" t="s">
        <v>2380</v>
      </c>
      <c r="H1809">
        <v>0</v>
      </c>
      <c r="I1809" t="s">
        <v>2380</v>
      </c>
      <c r="J1809" t="s">
        <v>8355</v>
      </c>
      <c r="K1809" t="s">
        <v>8365</v>
      </c>
      <c r="L1809" t="s">
        <v>9994</v>
      </c>
      <c r="M1809">
        <v>2</v>
      </c>
      <c r="N1809">
        <v>4728.71</v>
      </c>
      <c r="O1809" t="s">
        <v>11</v>
      </c>
      <c r="P1809" t="s">
        <v>12</v>
      </c>
      <c r="Q1809" t="s">
        <v>23</v>
      </c>
      <c r="R1809">
        <v>42</v>
      </c>
    </row>
    <row r="1810" spans="1:18" x14ac:dyDescent="0.35">
      <c r="A1810" t="s">
        <v>561</v>
      </c>
      <c r="B1810" t="s">
        <v>5206</v>
      </c>
      <c r="C1810">
        <v>23.844999999999999</v>
      </c>
      <c r="D1810">
        <v>4.3600000000000003</v>
      </c>
      <c r="E1810" t="s">
        <v>2380</v>
      </c>
      <c r="F1810" t="s">
        <v>2380</v>
      </c>
      <c r="G1810" t="s">
        <v>2380</v>
      </c>
      <c r="H1810">
        <v>0</v>
      </c>
      <c r="I1810" t="s">
        <v>2380</v>
      </c>
      <c r="J1810" t="s">
        <v>8354</v>
      </c>
      <c r="K1810" t="s">
        <v>8369</v>
      </c>
      <c r="L1810" t="s">
        <v>9995</v>
      </c>
      <c r="M1810">
        <v>2</v>
      </c>
      <c r="N1810">
        <v>4719.74</v>
      </c>
      <c r="O1810" t="s">
        <v>11</v>
      </c>
      <c r="P1810" t="s">
        <v>16</v>
      </c>
      <c r="Q1810" t="s">
        <v>23</v>
      </c>
      <c r="R1810">
        <v>28</v>
      </c>
    </row>
    <row r="1811" spans="1:18" x14ac:dyDescent="0.35">
      <c r="A1811" t="s">
        <v>560</v>
      </c>
      <c r="B1811" t="s">
        <v>7535</v>
      </c>
      <c r="C1811">
        <v>22.895</v>
      </c>
      <c r="D1811">
        <v>5.24</v>
      </c>
      <c r="E1811" t="s">
        <v>2380</v>
      </c>
      <c r="F1811" t="s">
        <v>2380</v>
      </c>
      <c r="G1811" t="s">
        <v>2380</v>
      </c>
      <c r="H1811">
        <v>1</v>
      </c>
      <c r="I1811" t="s">
        <v>2380</v>
      </c>
      <c r="J1811" t="s">
        <v>8354</v>
      </c>
      <c r="K1811" t="s">
        <v>8369</v>
      </c>
      <c r="L1811" t="s">
        <v>9996</v>
      </c>
      <c r="M1811">
        <v>1</v>
      </c>
      <c r="N1811">
        <v>4719.5200000000004</v>
      </c>
      <c r="O1811" t="s">
        <v>11</v>
      </c>
      <c r="P1811" t="s">
        <v>11</v>
      </c>
      <c r="Q1811" t="s">
        <v>247</v>
      </c>
      <c r="R1811">
        <v>30</v>
      </c>
    </row>
    <row r="1812" spans="1:18" x14ac:dyDescent="0.35">
      <c r="A1812" t="s">
        <v>559</v>
      </c>
      <c r="B1812" t="s">
        <v>7626</v>
      </c>
      <c r="C1812">
        <v>21.945</v>
      </c>
      <c r="D1812">
        <v>5.37</v>
      </c>
      <c r="E1812" t="s">
        <v>2380</v>
      </c>
      <c r="F1812" t="s">
        <v>2380</v>
      </c>
      <c r="G1812" t="s">
        <v>2380</v>
      </c>
      <c r="H1812">
        <v>1</v>
      </c>
      <c r="I1812" t="s">
        <v>2380</v>
      </c>
      <c r="J1812" t="s">
        <v>8354</v>
      </c>
      <c r="K1812" t="s">
        <v>8369</v>
      </c>
      <c r="L1812" t="s">
        <v>8550</v>
      </c>
      <c r="M1812">
        <v>1</v>
      </c>
      <c r="N1812">
        <v>4718.2</v>
      </c>
      <c r="O1812" t="s">
        <v>11</v>
      </c>
      <c r="P1812" t="s">
        <v>12</v>
      </c>
      <c r="Q1812" t="s">
        <v>247</v>
      </c>
      <c r="R1812">
        <v>30</v>
      </c>
    </row>
    <row r="1813" spans="1:18" x14ac:dyDescent="0.35">
      <c r="A1813" t="s">
        <v>558</v>
      </c>
      <c r="B1813" t="s">
        <v>7628</v>
      </c>
      <c r="C1813">
        <v>19.47</v>
      </c>
      <c r="D1813">
        <v>6.6</v>
      </c>
      <c r="E1813" t="s">
        <v>2383</v>
      </c>
      <c r="F1813" t="s">
        <v>2380</v>
      </c>
      <c r="G1813" t="s">
        <v>2380</v>
      </c>
      <c r="H1813">
        <v>0</v>
      </c>
      <c r="I1813" t="s">
        <v>2380</v>
      </c>
      <c r="J1813" t="s">
        <v>8354</v>
      </c>
      <c r="K1813" t="s">
        <v>8363</v>
      </c>
      <c r="L1813" t="s">
        <v>9997</v>
      </c>
      <c r="M1813">
        <v>1</v>
      </c>
      <c r="N1813">
        <v>4712.12</v>
      </c>
      <c r="O1813" t="s">
        <v>11</v>
      </c>
      <c r="P1813" t="s">
        <v>12</v>
      </c>
      <c r="Q1813" t="s">
        <v>42</v>
      </c>
      <c r="R1813">
        <v>41</v>
      </c>
    </row>
    <row r="1814" spans="1:18" x14ac:dyDescent="0.35">
      <c r="A1814" t="s">
        <v>557</v>
      </c>
      <c r="B1814" t="s">
        <v>7630</v>
      </c>
      <c r="C1814">
        <v>15.61</v>
      </c>
      <c r="D1814">
        <v>5.77</v>
      </c>
      <c r="E1814" t="s">
        <v>2380</v>
      </c>
      <c r="F1814" t="s">
        <v>2380</v>
      </c>
      <c r="G1814" t="s">
        <v>2380</v>
      </c>
      <c r="H1814">
        <v>0</v>
      </c>
      <c r="I1814" t="s">
        <v>2380</v>
      </c>
      <c r="J1814" t="s">
        <v>8355</v>
      </c>
      <c r="K1814" t="s">
        <v>8365</v>
      </c>
      <c r="L1814" t="s">
        <v>9998</v>
      </c>
      <c r="M1814">
        <v>2</v>
      </c>
      <c r="N1814">
        <v>4699.47</v>
      </c>
      <c r="O1814" t="s">
        <v>11</v>
      </c>
      <c r="P1814" t="s">
        <v>12</v>
      </c>
      <c r="Q1814" t="s">
        <v>13</v>
      </c>
      <c r="R1814">
        <v>45</v>
      </c>
    </row>
    <row r="1815" spans="1:18" x14ac:dyDescent="0.35">
      <c r="A1815" t="s">
        <v>556</v>
      </c>
      <c r="B1815" t="s">
        <v>5556</v>
      </c>
      <c r="C1815">
        <v>28.6</v>
      </c>
      <c r="D1815">
        <v>6.08</v>
      </c>
      <c r="E1815" t="s">
        <v>2380</v>
      </c>
      <c r="F1815" t="s">
        <v>2380</v>
      </c>
      <c r="G1815" t="s">
        <v>2383</v>
      </c>
      <c r="H1815">
        <v>1</v>
      </c>
      <c r="I1815" t="s">
        <v>2380</v>
      </c>
      <c r="J1815" t="s">
        <v>8353</v>
      </c>
      <c r="K1815" t="s">
        <v>8365</v>
      </c>
      <c r="L1815" t="s">
        <v>9999</v>
      </c>
      <c r="M1815">
        <v>5</v>
      </c>
      <c r="N1815">
        <v>4687.8</v>
      </c>
      <c r="O1815" t="s">
        <v>11</v>
      </c>
      <c r="P1815" t="s">
        <v>12</v>
      </c>
      <c r="Q1815" t="s">
        <v>42</v>
      </c>
      <c r="R1815">
        <v>19</v>
      </c>
    </row>
    <row r="1816" spans="1:18" x14ac:dyDescent="0.35">
      <c r="A1816" t="s">
        <v>555</v>
      </c>
      <c r="B1816" t="s">
        <v>6021</v>
      </c>
      <c r="C1816">
        <v>46.53</v>
      </c>
      <c r="D1816">
        <v>4.16</v>
      </c>
      <c r="E1816" t="s">
        <v>2380</v>
      </c>
      <c r="F1816" t="s">
        <v>2380</v>
      </c>
      <c r="G1816" t="s">
        <v>2380</v>
      </c>
      <c r="H1816">
        <v>0</v>
      </c>
      <c r="I1816" t="s">
        <v>2380</v>
      </c>
      <c r="J1816" t="s">
        <v>8352</v>
      </c>
      <c r="K1816" t="s">
        <v>8369</v>
      </c>
      <c r="L1816" t="s">
        <v>10000</v>
      </c>
      <c r="M1816">
        <v>2</v>
      </c>
      <c r="N1816">
        <v>4686.3900000000003</v>
      </c>
      <c r="O1816" t="s">
        <v>12</v>
      </c>
      <c r="P1816" t="s">
        <v>12</v>
      </c>
      <c r="Q1816" t="s">
        <v>13</v>
      </c>
      <c r="R1816">
        <v>32</v>
      </c>
    </row>
    <row r="1817" spans="1:18" x14ac:dyDescent="0.35">
      <c r="A1817" t="s">
        <v>554</v>
      </c>
      <c r="B1817" t="s">
        <v>7634</v>
      </c>
      <c r="C1817">
        <v>34.99</v>
      </c>
      <c r="D1817">
        <v>5.0999999999999996</v>
      </c>
      <c r="E1817" t="s">
        <v>2380</v>
      </c>
      <c r="F1817" t="s">
        <v>2380</v>
      </c>
      <c r="G1817" t="s">
        <v>2383</v>
      </c>
      <c r="H1817">
        <v>1</v>
      </c>
      <c r="I1817" t="s">
        <v>2380</v>
      </c>
      <c r="J1817" t="s">
        <v>8352</v>
      </c>
      <c r="K1817" t="s">
        <v>8369</v>
      </c>
      <c r="L1817" t="s">
        <v>10001</v>
      </c>
      <c r="M1817">
        <v>0</v>
      </c>
      <c r="N1817">
        <v>4678.8</v>
      </c>
      <c r="O1817" t="s">
        <v>11</v>
      </c>
      <c r="P1817" t="s">
        <v>16</v>
      </c>
      <c r="Q1817" t="s">
        <v>300</v>
      </c>
      <c r="R1817">
        <v>19</v>
      </c>
    </row>
    <row r="1818" spans="1:18" x14ac:dyDescent="0.35">
      <c r="A1818" t="s">
        <v>553</v>
      </c>
      <c r="B1818" t="s">
        <v>6428</v>
      </c>
      <c r="C1818">
        <v>17.05</v>
      </c>
      <c r="D1818">
        <v>5.3</v>
      </c>
      <c r="E1818" t="s">
        <v>2380</v>
      </c>
      <c r="F1818" t="s">
        <v>2380</v>
      </c>
      <c r="G1818" t="s">
        <v>2383</v>
      </c>
      <c r="H1818">
        <v>1</v>
      </c>
      <c r="I1818" t="s">
        <v>2380</v>
      </c>
      <c r="J1818" t="s">
        <v>8355</v>
      </c>
      <c r="K1818" t="s">
        <v>8369</v>
      </c>
      <c r="L1818" t="s">
        <v>9010</v>
      </c>
      <c r="M1818">
        <v>2</v>
      </c>
      <c r="N1818">
        <v>4674.2</v>
      </c>
      <c r="O1818" t="s">
        <v>11</v>
      </c>
      <c r="P1818" t="s">
        <v>16</v>
      </c>
      <c r="Q1818" t="s">
        <v>13</v>
      </c>
      <c r="R1818">
        <v>43</v>
      </c>
    </row>
    <row r="1819" spans="1:18" x14ac:dyDescent="0.35">
      <c r="A1819" t="s">
        <v>552</v>
      </c>
      <c r="B1819" t="s">
        <v>7168</v>
      </c>
      <c r="C1819">
        <v>37.18</v>
      </c>
      <c r="D1819">
        <v>4.9000000000000004</v>
      </c>
      <c r="E1819" t="s">
        <v>2380</v>
      </c>
      <c r="F1819" t="s">
        <v>2380</v>
      </c>
      <c r="G1819" t="s">
        <v>2380</v>
      </c>
      <c r="H1819">
        <v>0</v>
      </c>
      <c r="I1819" t="s">
        <v>2380</v>
      </c>
      <c r="J1819" t="s">
        <v>8352</v>
      </c>
      <c r="K1819" t="s">
        <v>8369</v>
      </c>
      <c r="L1819" t="s">
        <v>8505</v>
      </c>
      <c r="M1819">
        <v>2</v>
      </c>
      <c r="N1819">
        <v>4673.3900000000003</v>
      </c>
      <c r="O1819" t="s">
        <v>11</v>
      </c>
      <c r="P1819" t="s">
        <v>16</v>
      </c>
      <c r="Q1819" t="s">
        <v>13</v>
      </c>
      <c r="R1819">
        <v>32</v>
      </c>
    </row>
    <row r="1820" spans="1:18" x14ac:dyDescent="0.35">
      <c r="A1820" t="s">
        <v>551</v>
      </c>
      <c r="B1820" t="s">
        <v>5385</v>
      </c>
      <c r="C1820">
        <v>35.200000000000003</v>
      </c>
      <c r="D1820">
        <v>5.55</v>
      </c>
      <c r="E1820" t="s">
        <v>2380</v>
      </c>
      <c r="F1820" t="s">
        <v>2380</v>
      </c>
      <c r="G1820" t="s">
        <v>2380</v>
      </c>
      <c r="H1820">
        <v>0</v>
      </c>
      <c r="I1820" t="s">
        <v>2380</v>
      </c>
      <c r="J1820" t="s">
        <v>8352</v>
      </c>
      <c r="K1820" t="s">
        <v>8369</v>
      </c>
      <c r="L1820" t="s">
        <v>10002</v>
      </c>
      <c r="M1820">
        <v>2</v>
      </c>
      <c r="N1820">
        <v>4670.6400000000003</v>
      </c>
      <c r="O1820" t="s">
        <v>11</v>
      </c>
      <c r="P1820" t="s">
        <v>11</v>
      </c>
      <c r="Q1820" t="s">
        <v>42</v>
      </c>
      <c r="R1820">
        <v>32</v>
      </c>
    </row>
    <row r="1821" spans="1:18" x14ac:dyDescent="0.35">
      <c r="A1821" t="s">
        <v>550</v>
      </c>
      <c r="B1821" t="s">
        <v>7638</v>
      </c>
      <c r="C1821">
        <v>37.335000000000001</v>
      </c>
      <c r="D1821">
        <v>4.95</v>
      </c>
      <c r="E1821" t="s">
        <v>2380</v>
      </c>
      <c r="F1821" t="s">
        <v>2380</v>
      </c>
      <c r="G1821" t="s">
        <v>2380</v>
      </c>
      <c r="H1821">
        <v>0</v>
      </c>
      <c r="I1821" t="s">
        <v>2380</v>
      </c>
      <c r="J1821" t="s">
        <v>8352</v>
      </c>
      <c r="K1821" t="s">
        <v>8369</v>
      </c>
      <c r="L1821" t="s">
        <v>10003</v>
      </c>
      <c r="M1821">
        <v>1</v>
      </c>
      <c r="N1821">
        <v>4667.6099999999997</v>
      </c>
      <c r="O1821" t="s">
        <v>12</v>
      </c>
      <c r="P1821" t="s">
        <v>12</v>
      </c>
      <c r="Q1821" t="s">
        <v>168</v>
      </c>
      <c r="R1821">
        <v>32</v>
      </c>
    </row>
    <row r="1822" spans="1:18" x14ac:dyDescent="0.35">
      <c r="A1822" t="s">
        <v>549</v>
      </c>
      <c r="B1822" t="s">
        <v>4894</v>
      </c>
      <c r="C1822">
        <v>27.265000000000001</v>
      </c>
      <c r="D1822">
        <v>6.46</v>
      </c>
      <c r="E1822" t="s">
        <v>2383</v>
      </c>
      <c r="F1822" t="s">
        <v>2380</v>
      </c>
      <c r="G1822" t="s">
        <v>2380</v>
      </c>
      <c r="H1822">
        <v>0</v>
      </c>
      <c r="I1822" t="s">
        <v>2380</v>
      </c>
      <c r="J1822" t="s">
        <v>8353</v>
      </c>
      <c r="K1822" t="s">
        <v>8365</v>
      </c>
      <c r="L1822" t="s">
        <v>10004</v>
      </c>
      <c r="M1822">
        <v>3</v>
      </c>
      <c r="N1822">
        <v>4661.29</v>
      </c>
      <c r="O1822" t="s">
        <v>11</v>
      </c>
      <c r="P1822" t="s">
        <v>16</v>
      </c>
      <c r="Q1822" t="s">
        <v>356</v>
      </c>
      <c r="R1822">
        <v>26</v>
      </c>
    </row>
    <row r="1823" spans="1:18" x14ac:dyDescent="0.35">
      <c r="A1823" t="s">
        <v>548</v>
      </c>
      <c r="B1823" t="s">
        <v>7641</v>
      </c>
      <c r="C1823">
        <v>30.8</v>
      </c>
      <c r="D1823">
        <v>4.9000000000000004</v>
      </c>
      <c r="E1823" t="s">
        <v>2383</v>
      </c>
      <c r="F1823" t="s">
        <v>2380</v>
      </c>
      <c r="G1823" t="s">
        <v>2380</v>
      </c>
      <c r="H1823">
        <v>0</v>
      </c>
      <c r="I1823" t="s">
        <v>2380</v>
      </c>
      <c r="J1823" t="s">
        <v>8352</v>
      </c>
      <c r="K1823" t="s">
        <v>8369</v>
      </c>
      <c r="L1823" t="s">
        <v>10005</v>
      </c>
      <c r="M1823">
        <v>0</v>
      </c>
      <c r="N1823">
        <v>4646.76</v>
      </c>
      <c r="O1823" t="s">
        <v>16</v>
      </c>
      <c r="P1823" t="s">
        <v>16</v>
      </c>
      <c r="Q1823" t="s">
        <v>42</v>
      </c>
      <c r="R1823">
        <v>37</v>
      </c>
    </row>
    <row r="1824" spans="1:18" x14ac:dyDescent="0.35">
      <c r="A1824" t="s">
        <v>547</v>
      </c>
      <c r="B1824" t="s">
        <v>7643</v>
      </c>
      <c r="C1824">
        <v>30.21</v>
      </c>
      <c r="D1824">
        <v>5.21</v>
      </c>
      <c r="E1824" t="s">
        <v>2380</v>
      </c>
      <c r="F1824" t="s">
        <v>2380</v>
      </c>
      <c r="G1824" t="s">
        <v>2380</v>
      </c>
      <c r="H1824">
        <v>1</v>
      </c>
      <c r="I1824" t="s">
        <v>2380</v>
      </c>
      <c r="J1824" t="s">
        <v>8352</v>
      </c>
      <c r="K1824" t="s">
        <v>8369</v>
      </c>
      <c r="L1824" t="s">
        <v>10006</v>
      </c>
      <c r="M1824">
        <v>3</v>
      </c>
      <c r="N1824">
        <v>4618.08</v>
      </c>
      <c r="O1824" t="s">
        <v>11</v>
      </c>
      <c r="P1824" t="s">
        <v>16</v>
      </c>
      <c r="Q1824" t="s">
        <v>23</v>
      </c>
      <c r="R1824">
        <v>24</v>
      </c>
    </row>
    <row r="1825" spans="1:18" x14ac:dyDescent="0.35">
      <c r="A1825" t="s">
        <v>546</v>
      </c>
      <c r="B1825" t="s">
        <v>5579</v>
      </c>
      <c r="C1825">
        <v>35.340000000000003</v>
      </c>
      <c r="D1825">
        <v>4.13</v>
      </c>
      <c r="E1825" t="s">
        <v>2380</v>
      </c>
      <c r="F1825" t="s">
        <v>2382</v>
      </c>
      <c r="G1825" t="s">
        <v>2380</v>
      </c>
      <c r="H1825">
        <v>1</v>
      </c>
      <c r="I1825" t="s">
        <v>2380</v>
      </c>
      <c r="J1825" t="s">
        <v>8352</v>
      </c>
      <c r="K1825" t="s">
        <v>8369</v>
      </c>
      <c r="L1825" t="s">
        <v>10007</v>
      </c>
      <c r="M1825">
        <v>0</v>
      </c>
      <c r="N1825">
        <v>4608.03</v>
      </c>
      <c r="O1825" t="s">
        <v>11</v>
      </c>
      <c r="P1825" t="s">
        <v>12</v>
      </c>
      <c r="Q1825" t="s">
        <v>42</v>
      </c>
      <c r="R1825">
        <v>22</v>
      </c>
    </row>
    <row r="1826" spans="1:18" x14ac:dyDescent="0.35">
      <c r="A1826" t="s">
        <v>545</v>
      </c>
      <c r="B1826" t="s">
        <v>7645</v>
      </c>
      <c r="C1826">
        <v>26.695</v>
      </c>
      <c r="D1826">
        <v>5.28</v>
      </c>
      <c r="E1826" t="s">
        <v>2380</v>
      </c>
      <c r="F1826" t="s">
        <v>2380</v>
      </c>
      <c r="G1826" t="s">
        <v>2380</v>
      </c>
      <c r="H1826">
        <v>0</v>
      </c>
      <c r="I1826" t="s">
        <v>2380</v>
      </c>
      <c r="J1826" t="s">
        <v>8353</v>
      </c>
      <c r="K1826" t="s">
        <v>8369</v>
      </c>
      <c r="L1826" t="s">
        <v>10008</v>
      </c>
      <c r="M1826">
        <v>0</v>
      </c>
      <c r="N1826">
        <v>4571.41</v>
      </c>
      <c r="O1826" t="s">
        <v>11</v>
      </c>
      <c r="P1826" t="s">
        <v>11</v>
      </c>
      <c r="Q1826" t="s">
        <v>23</v>
      </c>
      <c r="R1826">
        <v>33</v>
      </c>
    </row>
    <row r="1827" spans="1:18" x14ac:dyDescent="0.35">
      <c r="A1827" t="s">
        <v>544</v>
      </c>
      <c r="B1827" t="s">
        <v>7647</v>
      </c>
      <c r="C1827">
        <v>29.355</v>
      </c>
      <c r="D1827">
        <v>4.68</v>
      </c>
      <c r="E1827" t="s">
        <v>2383</v>
      </c>
      <c r="F1827" t="s">
        <v>2380</v>
      </c>
      <c r="G1827" t="s">
        <v>2380</v>
      </c>
      <c r="H1827">
        <v>0</v>
      </c>
      <c r="I1827" t="s">
        <v>2380</v>
      </c>
      <c r="J1827" t="s">
        <v>8353</v>
      </c>
      <c r="K1827" t="s">
        <v>8369</v>
      </c>
      <c r="L1827" t="s">
        <v>10009</v>
      </c>
      <c r="M1827">
        <v>2</v>
      </c>
      <c r="N1827">
        <v>4564.1899999999996</v>
      </c>
      <c r="O1827" t="s">
        <v>11</v>
      </c>
      <c r="P1827" t="s">
        <v>11</v>
      </c>
      <c r="Q1827" t="s">
        <v>247</v>
      </c>
      <c r="R1827">
        <v>26</v>
      </c>
    </row>
    <row r="1828" spans="1:18" x14ac:dyDescent="0.35">
      <c r="A1828" t="s">
        <v>543</v>
      </c>
      <c r="B1828" t="s">
        <v>7649</v>
      </c>
      <c r="C1828">
        <v>29.59</v>
      </c>
      <c r="D1828">
        <v>4.0599999999999996</v>
      </c>
      <c r="E1828" t="s">
        <v>2380</v>
      </c>
      <c r="F1828" t="s">
        <v>2380</v>
      </c>
      <c r="G1828" t="s">
        <v>2380</v>
      </c>
      <c r="H1828">
        <v>0</v>
      </c>
      <c r="I1828" t="s">
        <v>2380</v>
      </c>
      <c r="J1828" t="s">
        <v>8353</v>
      </c>
      <c r="K1828" t="s">
        <v>8369</v>
      </c>
      <c r="L1828" t="s">
        <v>10010</v>
      </c>
      <c r="M1828">
        <v>1</v>
      </c>
      <c r="N1828">
        <v>4562.84</v>
      </c>
      <c r="O1828" t="s">
        <v>11</v>
      </c>
      <c r="P1828" t="s">
        <v>11</v>
      </c>
      <c r="Q1828" t="s">
        <v>13</v>
      </c>
      <c r="R1828">
        <v>32</v>
      </c>
    </row>
    <row r="1829" spans="1:18" x14ac:dyDescent="0.35">
      <c r="A1829" t="s">
        <v>542</v>
      </c>
      <c r="B1829" t="s">
        <v>7507</v>
      </c>
      <c r="C1829">
        <v>31.35</v>
      </c>
      <c r="D1829">
        <v>4.2</v>
      </c>
      <c r="E1829" t="s">
        <v>2380</v>
      </c>
      <c r="F1829" t="s">
        <v>2382</v>
      </c>
      <c r="G1829" t="s">
        <v>2380</v>
      </c>
      <c r="H1829">
        <v>1</v>
      </c>
      <c r="I1829" t="s">
        <v>2380</v>
      </c>
      <c r="J1829" t="s">
        <v>8352</v>
      </c>
      <c r="K1829" t="s">
        <v>8369</v>
      </c>
      <c r="L1829" t="s">
        <v>10011</v>
      </c>
      <c r="M1829">
        <v>4</v>
      </c>
      <c r="N1829">
        <v>4561.1899999999996</v>
      </c>
      <c r="O1829" t="s">
        <v>11</v>
      </c>
      <c r="P1829" t="s">
        <v>11</v>
      </c>
      <c r="Q1829" t="s">
        <v>247</v>
      </c>
      <c r="R1829">
        <v>18</v>
      </c>
    </row>
    <row r="1830" spans="1:18" x14ac:dyDescent="0.35">
      <c r="A1830" t="s">
        <v>541</v>
      </c>
      <c r="B1830" t="s">
        <v>5545</v>
      </c>
      <c r="C1830">
        <v>20.52</v>
      </c>
      <c r="D1830">
        <v>4.83</v>
      </c>
      <c r="E1830" t="s">
        <v>2380</v>
      </c>
      <c r="F1830" t="s">
        <v>2380</v>
      </c>
      <c r="G1830" t="s">
        <v>2380</v>
      </c>
      <c r="H1830">
        <v>0</v>
      </c>
      <c r="I1830" t="s">
        <v>2380</v>
      </c>
      <c r="J1830" t="s">
        <v>8354</v>
      </c>
      <c r="K1830" t="s">
        <v>8369</v>
      </c>
      <c r="L1830" t="s">
        <v>10012</v>
      </c>
      <c r="M1830">
        <v>0</v>
      </c>
      <c r="N1830">
        <v>4544.2299999999996</v>
      </c>
      <c r="O1830" t="s">
        <v>11</v>
      </c>
      <c r="P1830" t="s">
        <v>16</v>
      </c>
      <c r="Q1830" t="s">
        <v>247</v>
      </c>
      <c r="R1830">
        <v>32</v>
      </c>
    </row>
    <row r="1831" spans="1:18" x14ac:dyDescent="0.35">
      <c r="A1831" t="s">
        <v>540</v>
      </c>
      <c r="B1831" t="s">
        <v>7652</v>
      </c>
      <c r="C1831">
        <v>42.9</v>
      </c>
      <c r="D1831">
        <v>4.87</v>
      </c>
      <c r="E1831" t="s">
        <v>2383</v>
      </c>
      <c r="F1831" t="s">
        <v>2380</v>
      </c>
      <c r="G1831" t="s">
        <v>2380</v>
      </c>
      <c r="H1831">
        <v>1</v>
      </c>
      <c r="I1831" t="s">
        <v>2380</v>
      </c>
      <c r="J1831" t="s">
        <v>8352</v>
      </c>
      <c r="K1831" t="s">
        <v>8369</v>
      </c>
      <c r="L1831" t="s">
        <v>10013</v>
      </c>
      <c r="M1831">
        <v>1</v>
      </c>
      <c r="N1831">
        <v>4536.26</v>
      </c>
      <c r="O1831" t="s">
        <v>11</v>
      </c>
      <c r="P1831" t="s">
        <v>11</v>
      </c>
      <c r="Q1831" t="s">
        <v>42</v>
      </c>
      <c r="R1831">
        <v>34</v>
      </c>
    </row>
    <row r="1832" spans="1:18" x14ac:dyDescent="0.35">
      <c r="A1832" t="s">
        <v>539</v>
      </c>
      <c r="B1832" t="s">
        <v>5133</v>
      </c>
      <c r="C1832">
        <v>24.6</v>
      </c>
      <c r="D1832">
        <v>5.86</v>
      </c>
      <c r="E1832" t="s">
        <v>2380</v>
      </c>
      <c r="F1832" t="s">
        <v>2380</v>
      </c>
      <c r="G1832" t="s">
        <v>2383</v>
      </c>
      <c r="H1832">
        <v>1</v>
      </c>
      <c r="I1832" t="s">
        <v>2380</v>
      </c>
      <c r="J1832" t="s">
        <v>8354</v>
      </c>
      <c r="K1832" t="s">
        <v>8365</v>
      </c>
      <c r="L1832" t="s">
        <v>10014</v>
      </c>
      <c r="M1832">
        <v>2</v>
      </c>
      <c r="N1832">
        <v>4529.4799999999996</v>
      </c>
      <c r="O1832" t="s">
        <v>11</v>
      </c>
      <c r="P1832" t="s">
        <v>16</v>
      </c>
      <c r="Q1832" t="s">
        <v>42</v>
      </c>
      <c r="R1832">
        <v>29</v>
      </c>
    </row>
    <row r="1833" spans="1:18" x14ac:dyDescent="0.35">
      <c r="A1833" t="s">
        <v>538</v>
      </c>
      <c r="B1833" t="s">
        <v>7425</v>
      </c>
      <c r="C1833">
        <v>28.405000000000001</v>
      </c>
      <c r="D1833">
        <v>4.12</v>
      </c>
      <c r="E1833" t="s">
        <v>2380</v>
      </c>
      <c r="F1833" t="s">
        <v>2380</v>
      </c>
      <c r="G1833" t="s">
        <v>2380</v>
      </c>
      <c r="H1833">
        <v>1</v>
      </c>
      <c r="I1833" t="s">
        <v>2380</v>
      </c>
      <c r="J1833" t="s">
        <v>8353</v>
      </c>
      <c r="K1833" t="s">
        <v>8369</v>
      </c>
      <c r="L1833" t="s">
        <v>9432</v>
      </c>
      <c r="M1833">
        <v>1</v>
      </c>
      <c r="N1833">
        <v>4527.18</v>
      </c>
      <c r="O1833" t="s">
        <v>11</v>
      </c>
      <c r="P1833" t="s">
        <v>11</v>
      </c>
      <c r="Q1833" t="s">
        <v>23</v>
      </c>
      <c r="R1833">
        <v>30</v>
      </c>
    </row>
    <row r="1834" spans="1:18" x14ac:dyDescent="0.35">
      <c r="A1834" t="s">
        <v>537</v>
      </c>
      <c r="B1834" t="s">
        <v>7654</v>
      </c>
      <c r="C1834">
        <v>34.674999999999997</v>
      </c>
      <c r="D1834">
        <v>5.71</v>
      </c>
      <c r="E1834" t="s">
        <v>2383</v>
      </c>
      <c r="F1834" t="s">
        <v>2380</v>
      </c>
      <c r="G1834" t="s">
        <v>2380</v>
      </c>
      <c r="H1834">
        <v>1</v>
      </c>
      <c r="I1834" t="s">
        <v>2380</v>
      </c>
      <c r="J1834" t="s">
        <v>8352</v>
      </c>
      <c r="K1834" t="s">
        <v>8365</v>
      </c>
      <c r="L1834" t="s">
        <v>10015</v>
      </c>
      <c r="M1834">
        <v>0</v>
      </c>
      <c r="N1834">
        <v>4518.83</v>
      </c>
      <c r="O1834" t="s">
        <v>11</v>
      </c>
      <c r="P1834" t="s">
        <v>11</v>
      </c>
      <c r="Q1834" t="s">
        <v>356</v>
      </c>
      <c r="R1834">
        <v>34</v>
      </c>
    </row>
    <row r="1835" spans="1:18" x14ac:dyDescent="0.35">
      <c r="A1835" t="s">
        <v>536</v>
      </c>
      <c r="B1835" t="s">
        <v>7656</v>
      </c>
      <c r="C1835">
        <v>18.850000000000001</v>
      </c>
      <c r="D1835">
        <v>6.03</v>
      </c>
      <c r="E1835" t="s">
        <v>2380</v>
      </c>
      <c r="F1835" t="s">
        <v>2380</v>
      </c>
      <c r="G1835" t="s">
        <v>2380</v>
      </c>
      <c r="H1835">
        <v>1</v>
      </c>
      <c r="I1835" t="s">
        <v>2380</v>
      </c>
      <c r="J1835" t="s">
        <v>8354</v>
      </c>
      <c r="K1835" t="s">
        <v>8365</v>
      </c>
      <c r="L1835" t="s">
        <v>10016</v>
      </c>
      <c r="M1835">
        <v>3</v>
      </c>
      <c r="N1835">
        <v>4518.7700000000004</v>
      </c>
      <c r="O1835" t="s">
        <v>11</v>
      </c>
      <c r="P1835" t="s">
        <v>12</v>
      </c>
      <c r="Q1835" t="s">
        <v>23</v>
      </c>
      <c r="R1835">
        <v>35</v>
      </c>
    </row>
    <row r="1836" spans="1:18" x14ac:dyDescent="0.35">
      <c r="A1836" t="s">
        <v>534</v>
      </c>
      <c r="B1836" t="s">
        <v>6881</v>
      </c>
      <c r="C1836">
        <v>34.130000000000003</v>
      </c>
      <c r="D1836">
        <v>5.65</v>
      </c>
      <c r="E1836" t="s">
        <v>2380</v>
      </c>
      <c r="F1836" t="s">
        <v>2380</v>
      </c>
      <c r="G1836" t="s">
        <v>2383</v>
      </c>
      <c r="H1836">
        <v>1</v>
      </c>
      <c r="I1836" t="s">
        <v>2380</v>
      </c>
      <c r="J1836" t="s">
        <v>8352</v>
      </c>
      <c r="K1836" t="s">
        <v>8369</v>
      </c>
      <c r="L1836" t="s">
        <v>10017</v>
      </c>
      <c r="M1836">
        <v>0</v>
      </c>
      <c r="N1836">
        <v>4518.3999999999996</v>
      </c>
      <c r="O1836" t="s">
        <v>11</v>
      </c>
      <c r="P1836" t="s">
        <v>12</v>
      </c>
      <c r="Q1836" t="s">
        <v>535</v>
      </c>
      <c r="R1836">
        <v>19</v>
      </c>
    </row>
    <row r="1837" spans="1:18" x14ac:dyDescent="0.35">
      <c r="A1837" t="s">
        <v>533</v>
      </c>
      <c r="B1837" t="s">
        <v>6021</v>
      </c>
      <c r="C1837">
        <v>17.34</v>
      </c>
      <c r="D1837">
        <v>5.05</v>
      </c>
      <c r="E1837" t="s">
        <v>2380</v>
      </c>
      <c r="F1837" t="s">
        <v>2380</v>
      </c>
      <c r="G1837" t="s">
        <v>2380</v>
      </c>
      <c r="H1837">
        <v>0</v>
      </c>
      <c r="I1837" t="s">
        <v>2380</v>
      </c>
      <c r="J1837" t="s">
        <v>8355</v>
      </c>
      <c r="K1837" t="s">
        <v>8369</v>
      </c>
      <c r="L1837" t="s">
        <v>10018</v>
      </c>
      <c r="M1837">
        <v>2</v>
      </c>
      <c r="N1837">
        <v>4515.71</v>
      </c>
      <c r="O1837" t="s">
        <v>11</v>
      </c>
      <c r="P1837" t="s">
        <v>12</v>
      </c>
      <c r="Q1837" t="s">
        <v>13</v>
      </c>
      <c r="R1837">
        <v>42</v>
      </c>
    </row>
    <row r="1838" spans="1:18" x14ac:dyDescent="0.35">
      <c r="A1838" t="s">
        <v>532</v>
      </c>
      <c r="B1838" t="s">
        <v>7660</v>
      </c>
      <c r="C1838">
        <v>17.440000000000001</v>
      </c>
      <c r="D1838">
        <v>6.26</v>
      </c>
      <c r="E1838" t="s">
        <v>2380</v>
      </c>
      <c r="F1838" t="s">
        <v>2380</v>
      </c>
      <c r="G1838" t="s">
        <v>2380</v>
      </c>
      <c r="H1838">
        <v>0</v>
      </c>
      <c r="I1838" t="s">
        <v>2380</v>
      </c>
      <c r="J1838" t="s">
        <v>8355</v>
      </c>
      <c r="K1838" t="s">
        <v>8365</v>
      </c>
      <c r="L1838" t="s">
        <v>9584</v>
      </c>
      <c r="M1838">
        <v>3</v>
      </c>
      <c r="N1838">
        <v>4511.41</v>
      </c>
      <c r="O1838" t="s">
        <v>11</v>
      </c>
      <c r="P1838" t="s">
        <v>12</v>
      </c>
      <c r="Q1838" t="s">
        <v>13</v>
      </c>
      <c r="R1838">
        <v>40</v>
      </c>
    </row>
    <row r="1839" spans="1:18" x14ac:dyDescent="0.35">
      <c r="A1839" t="s">
        <v>531</v>
      </c>
      <c r="B1839" t="s">
        <v>7662</v>
      </c>
      <c r="C1839">
        <v>33.659999999999997</v>
      </c>
      <c r="D1839">
        <v>4.08</v>
      </c>
      <c r="E1839" t="s">
        <v>2383</v>
      </c>
      <c r="F1839" t="s">
        <v>2380</v>
      </c>
      <c r="G1839" t="s">
        <v>2383</v>
      </c>
      <c r="H1839">
        <v>1</v>
      </c>
      <c r="I1839" t="s">
        <v>2380</v>
      </c>
      <c r="J1839" t="s">
        <v>8352</v>
      </c>
      <c r="K1839" t="s">
        <v>8369</v>
      </c>
      <c r="L1839" t="s">
        <v>10019</v>
      </c>
      <c r="M1839">
        <v>4</v>
      </c>
      <c r="N1839">
        <v>4504.66</v>
      </c>
      <c r="O1839" t="s">
        <v>16</v>
      </c>
      <c r="P1839" t="s">
        <v>11</v>
      </c>
      <c r="Q1839" t="s">
        <v>13</v>
      </c>
      <c r="R1839">
        <v>25</v>
      </c>
    </row>
    <row r="1840" spans="1:18" x14ac:dyDescent="0.35">
      <c r="A1840" t="s">
        <v>530</v>
      </c>
      <c r="B1840" t="s">
        <v>7663</v>
      </c>
      <c r="C1840">
        <v>21.375</v>
      </c>
      <c r="D1840">
        <v>6.19</v>
      </c>
      <c r="E1840" t="s">
        <v>2383</v>
      </c>
      <c r="F1840" t="s">
        <v>2380</v>
      </c>
      <c r="G1840" t="s">
        <v>2380</v>
      </c>
      <c r="H1840">
        <v>1</v>
      </c>
      <c r="I1840" t="s">
        <v>2380</v>
      </c>
      <c r="J1840" t="s">
        <v>8354</v>
      </c>
      <c r="K1840" t="s">
        <v>8365</v>
      </c>
      <c r="L1840" t="s">
        <v>10020</v>
      </c>
      <c r="M1840">
        <v>0</v>
      </c>
      <c r="N1840">
        <v>4500.34</v>
      </c>
      <c r="O1840" t="s">
        <v>11</v>
      </c>
      <c r="P1840" t="s">
        <v>16</v>
      </c>
      <c r="Q1840" t="s">
        <v>356</v>
      </c>
      <c r="R1840">
        <v>34</v>
      </c>
    </row>
    <row r="1841" spans="1:18" x14ac:dyDescent="0.35">
      <c r="A1841" t="s">
        <v>529</v>
      </c>
      <c r="B1841" t="s">
        <v>7664</v>
      </c>
      <c r="C1841">
        <v>27.14</v>
      </c>
      <c r="D1841">
        <v>6.01</v>
      </c>
      <c r="E1841" t="s">
        <v>2380</v>
      </c>
      <c r="F1841" t="s">
        <v>2380</v>
      </c>
      <c r="G1841" t="s">
        <v>2380</v>
      </c>
      <c r="H1841">
        <v>1</v>
      </c>
      <c r="I1841" t="s">
        <v>2380</v>
      </c>
      <c r="J1841" t="s">
        <v>8353</v>
      </c>
      <c r="K1841" t="s">
        <v>8365</v>
      </c>
      <c r="L1841" t="s">
        <v>10021</v>
      </c>
      <c r="M1841">
        <v>0</v>
      </c>
      <c r="N1841">
        <v>4488.58</v>
      </c>
      <c r="O1841" t="s">
        <v>11</v>
      </c>
      <c r="P1841" t="s">
        <v>12</v>
      </c>
      <c r="Q1841" t="s">
        <v>23</v>
      </c>
      <c r="R1841">
        <v>30</v>
      </c>
    </row>
    <row r="1842" spans="1:18" x14ac:dyDescent="0.35">
      <c r="A1842" t="s">
        <v>528</v>
      </c>
      <c r="B1842" t="s">
        <v>4861</v>
      </c>
      <c r="C1842">
        <v>35.78</v>
      </c>
      <c r="D1842">
        <v>6.07</v>
      </c>
      <c r="E1842" t="s">
        <v>2380</v>
      </c>
      <c r="F1842" t="s">
        <v>2382</v>
      </c>
      <c r="G1842" t="s">
        <v>2380</v>
      </c>
      <c r="H1842">
        <v>1</v>
      </c>
      <c r="I1842" t="s">
        <v>2380</v>
      </c>
      <c r="J1842" t="s">
        <v>8352</v>
      </c>
      <c r="K1842" t="s">
        <v>8365</v>
      </c>
      <c r="L1842" t="s">
        <v>10022</v>
      </c>
      <c r="M1842">
        <v>0</v>
      </c>
      <c r="N1842">
        <v>4468.25</v>
      </c>
      <c r="O1842" t="s">
        <v>11</v>
      </c>
      <c r="P1842" t="s">
        <v>11</v>
      </c>
      <c r="Q1842" t="s">
        <v>23</v>
      </c>
      <c r="R1842">
        <v>18</v>
      </c>
    </row>
    <row r="1843" spans="1:18" x14ac:dyDescent="0.35">
      <c r="A1843" t="s">
        <v>527</v>
      </c>
      <c r="B1843" t="s">
        <v>7667</v>
      </c>
      <c r="C1843">
        <v>34.96</v>
      </c>
      <c r="D1843">
        <v>5.63</v>
      </c>
      <c r="E1843" t="s">
        <v>2380</v>
      </c>
      <c r="F1843" t="s">
        <v>2380</v>
      </c>
      <c r="G1843" t="s">
        <v>2380</v>
      </c>
      <c r="H1843">
        <v>0</v>
      </c>
      <c r="I1843" t="s">
        <v>2380</v>
      </c>
      <c r="J1843" t="s">
        <v>8352</v>
      </c>
      <c r="K1843" t="s">
        <v>8369</v>
      </c>
      <c r="L1843" t="s">
        <v>10023</v>
      </c>
      <c r="M1843">
        <v>3</v>
      </c>
      <c r="N1843">
        <v>4466.62</v>
      </c>
      <c r="O1843" t="s">
        <v>11</v>
      </c>
      <c r="P1843" t="s">
        <v>11</v>
      </c>
      <c r="Q1843" t="s">
        <v>23</v>
      </c>
      <c r="R1843">
        <v>23</v>
      </c>
    </row>
    <row r="1844" spans="1:18" x14ac:dyDescent="0.35">
      <c r="A1844" t="s">
        <v>526</v>
      </c>
      <c r="B1844" t="s">
        <v>7668</v>
      </c>
      <c r="C1844">
        <v>38.39</v>
      </c>
      <c r="D1844">
        <v>6.05</v>
      </c>
      <c r="E1844" t="s">
        <v>2380</v>
      </c>
      <c r="F1844" t="s">
        <v>2380</v>
      </c>
      <c r="G1844" t="s">
        <v>2380</v>
      </c>
      <c r="H1844">
        <v>0</v>
      </c>
      <c r="I1844" t="s">
        <v>2380</v>
      </c>
      <c r="J1844" t="s">
        <v>8352</v>
      </c>
      <c r="K1844" t="s">
        <v>8365</v>
      </c>
      <c r="L1844" t="s">
        <v>10024</v>
      </c>
      <c r="M1844">
        <v>2</v>
      </c>
      <c r="N1844">
        <v>4463.21</v>
      </c>
      <c r="O1844" t="s">
        <v>12</v>
      </c>
      <c r="P1844" t="s">
        <v>12</v>
      </c>
      <c r="Q1844" t="s">
        <v>13</v>
      </c>
      <c r="R1844">
        <v>31</v>
      </c>
    </row>
    <row r="1845" spans="1:18" x14ac:dyDescent="0.35">
      <c r="A1845" t="s">
        <v>525</v>
      </c>
      <c r="B1845" t="s">
        <v>7670</v>
      </c>
      <c r="C1845">
        <v>33.82</v>
      </c>
      <c r="D1845">
        <v>4.6500000000000004</v>
      </c>
      <c r="E1845" t="s">
        <v>2380</v>
      </c>
      <c r="F1845" t="s">
        <v>2380</v>
      </c>
      <c r="G1845" t="s">
        <v>2380</v>
      </c>
      <c r="H1845">
        <v>0</v>
      </c>
      <c r="I1845" t="s">
        <v>2380</v>
      </c>
      <c r="J1845" t="s">
        <v>8352</v>
      </c>
      <c r="K1845" t="s">
        <v>8369</v>
      </c>
      <c r="L1845" t="s">
        <v>10025</v>
      </c>
      <c r="M1845">
        <v>1</v>
      </c>
      <c r="N1845">
        <v>4462.72</v>
      </c>
      <c r="O1845" t="s">
        <v>11</v>
      </c>
      <c r="P1845" t="s">
        <v>12</v>
      </c>
      <c r="Q1845" t="s">
        <v>23</v>
      </c>
      <c r="R1845">
        <v>32</v>
      </c>
    </row>
    <row r="1846" spans="1:18" x14ac:dyDescent="0.35">
      <c r="A1846" t="s">
        <v>524</v>
      </c>
      <c r="B1846" t="s">
        <v>4786</v>
      </c>
      <c r="C1846">
        <v>27.835000000000001</v>
      </c>
      <c r="D1846">
        <v>5.37</v>
      </c>
      <c r="E1846" t="s">
        <v>2380</v>
      </c>
      <c r="F1846" t="s">
        <v>2380</v>
      </c>
      <c r="G1846" t="s">
        <v>2380</v>
      </c>
      <c r="H1846">
        <v>0</v>
      </c>
      <c r="I1846" t="s">
        <v>2380</v>
      </c>
      <c r="J1846" t="s">
        <v>8353</v>
      </c>
      <c r="K1846" t="s">
        <v>8369</v>
      </c>
      <c r="L1846" t="s">
        <v>8853</v>
      </c>
      <c r="M1846">
        <v>1</v>
      </c>
      <c r="N1846">
        <v>4454.3999999999996</v>
      </c>
      <c r="O1846" t="s">
        <v>11</v>
      </c>
      <c r="P1846" t="s">
        <v>12</v>
      </c>
      <c r="Q1846" t="s">
        <v>23</v>
      </c>
      <c r="R1846">
        <v>32</v>
      </c>
    </row>
    <row r="1847" spans="1:18" x14ac:dyDescent="0.35">
      <c r="A1847" t="s">
        <v>523</v>
      </c>
      <c r="B1847" t="s">
        <v>7673</v>
      </c>
      <c r="C1847">
        <v>33</v>
      </c>
      <c r="D1847">
        <v>5.39</v>
      </c>
      <c r="E1847" t="s">
        <v>2380</v>
      </c>
      <c r="F1847" t="s">
        <v>2380</v>
      </c>
      <c r="G1847" t="s">
        <v>2380</v>
      </c>
      <c r="H1847">
        <v>0</v>
      </c>
      <c r="I1847" t="s">
        <v>2380</v>
      </c>
      <c r="J1847" t="s">
        <v>8352</v>
      </c>
      <c r="K1847" t="s">
        <v>8369</v>
      </c>
      <c r="L1847" t="s">
        <v>10026</v>
      </c>
      <c r="M1847">
        <v>3</v>
      </c>
      <c r="N1847">
        <v>4449.46</v>
      </c>
      <c r="O1847" t="s">
        <v>16</v>
      </c>
      <c r="P1847" t="s">
        <v>11</v>
      </c>
      <c r="Q1847" t="s">
        <v>13</v>
      </c>
      <c r="R1847">
        <v>28</v>
      </c>
    </row>
    <row r="1848" spans="1:18" x14ac:dyDescent="0.35">
      <c r="A1848" t="s">
        <v>522</v>
      </c>
      <c r="B1848" t="s">
        <v>7675</v>
      </c>
      <c r="C1848">
        <v>26.885000000000002</v>
      </c>
      <c r="D1848">
        <v>5.86</v>
      </c>
      <c r="E1848" t="s">
        <v>2380</v>
      </c>
      <c r="F1848" t="s">
        <v>2380</v>
      </c>
      <c r="G1848" t="s">
        <v>2380</v>
      </c>
      <c r="H1848">
        <v>0</v>
      </c>
      <c r="I1848" t="s">
        <v>2380</v>
      </c>
      <c r="J1848" t="s">
        <v>8353</v>
      </c>
      <c r="K1848" t="s">
        <v>8365</v>
      </c>
      <c r="L1848" t="s">
        <v>10027</v>
      </c>
      <c r="M1848">
        <v>1</v>
      </c>
      <c r="N1848">
        <v>4441.21</v>
      </c>
      <c r="O1848" t="s">
        <v>16</v>
      </c>
      <c r="P1848" t="s">
        <v>11</v>
      </c>
      <c r="Q1848" t="s">
        <v>276</v>
      </c>
      <c r="R1848">
        <v>31</v>
      </c>
    </row>
    <row r="1849" spans="1:18" x14ac:dyDescent="0.35">
      <c r="A1849" t="s">
        <v>521</v>
      </c>
      <c r="B1849" t="s">
        <v>7677</v>
      </c>
      <c r="C1849">
        <v>29.26</v>
      </c>
      <c r="D1849">
        <v>4.4400000000000004</v>
      </c>
      <c r="E1849" t="s">
        <v>2380</v>
      </c>
      <c r="F1849" t="s">
        <v>2380</v>
      </c>
      <c r="G1849" t="s">
        <v>2380</v>
      </c>
      <c r="H1849">
        <v>0</v>
      </c>
      <c r="I1849" t="s">
        <v>2380</v>
      </c>
      <c r="J1849" t="s">
        <v>8353</v>
      </c>
      <c r="K1849" t="s">
        <v>8369</v>
      </c>
      <c r="L1849" t="s">
        <v>10028</v>
      </c>
      <c r="M1849">
        <v>2</v>
      </c>
      <c r="N1849">
        <v>4438.26</v>
      </c>
      <c r="O1849" t="s">
        <v>11</v>
      </c>
      <c r="P1849" t="s">
        <v>12</v>
      </c>
      <c r="Q1849" t="s">
        <v>356</v>
      </c>
      <c r="R1849">
        <v>28</v>
      </c>
    </row>
    <row r="1850" spans="1:18" x14ac:dyDescent="0.35">
      <c r="A1850" t="s">
        <v>520</v>
      </c>
      <c r="B1850" t="s">
        <v>7679</v>
      </c>
      <c r="C1850">
        <v>26.98</v>
      </c>
      <c r="D1850">
        <v>4.41</v>
      </c>
      <c r="E1850" t="s">
        <v>2380</v>
      </c>
      <c r="F1850" t="s">
        <v>2380</v>
      </c>
      <c r="G1850" t="s">
        <v>2380</v>
      </c>
      <c r="H1850">
        <v>0</v>
      </c>
      <c r="I1850" t="s">
        <v>2380</v>
      </c>
      <c r="J1850" t="s">
        <v>8353</v>
      </c>
      <c r="K1850" t="s">
        <v>8369</v>
      </c>
      <c r="L1850" t="s">
        <v>10029</v>
      </c>
      <c r="M1850">
        <v>2</v>
      </c>
      <c r="N1850">
        <v>4435.09</v>
      </c>
      <c r="O1850" t="s">
        <v>12</v>
      </c>
      <c r="P1850" t="s">
        <v>11</v>
      </c>
      <c r="Q1850" t="s">
        <v>168</v>
      </c>
      <c r="R1850">
        <v>28</v>
      </c>
    </row>
    <row r="1851" spans="1:18" x14ac:dyDescent="0.35">
      <c r="A1851" t="s">
        <v>519</v>
      </c>
      <c r="B1851" t="s">
        <v>5297</v>
      </c>
      <c r="C1851">
        <v>32.11</v>
      </c>
      <c r="D1851">
        <v>5.19</v>
      </c>
      <c r="E1851" t="s">
        <v>2380</v>
      </c>
      <c r="F1851" t="s">
        <v>2380</v>
      </c>
      <c r="G1851" t="s">
        <v>2383</v>
      </c>
      <c r="H1851">
        <v>1</v>
      </c>
      <c r="I1851" t="s">
        <v>2380</v>
      </c>
      <c r="J1851" t="s">
        <v>8352</v>
      </c>
      <c r="K1851" t="s">
        <v>8369</v>
      </c>
      <c r="L1851" t="s">
        <v>10030</v>
      </c>
      <c r="M1851">
        <v>2</v>
      </c>
      <c r="N1851">
        <v>4433.92</v>
      </c>
      <c r="O1851" t="s">
        <v>11</v>
      </c>
      <c r="P1851" t="s">
        <v>11</v>
      </c>
      <c r="Q1851" t="s">
        <v>23</v>
      </c>
      <c r="R1851">
        <v>29</v>
      </c>
    </row>
    <row r="1852" spans="1:18" x14ac:dyDescent="0.35">
      <c r="A1852" t="s">
        <v>518</v>
      </c>
      <c r="B1852" t="s">
        <v>4831</v>
      </c>
      <c r="C1852">
        <v>31.73</v>
      </c>
      <c r="D1852">
        <v>5.16</v>
      </c>
      <c r="E1852" t="s">
        <v>2380</v>
      </c>
      <c r="F1852" t="s">
        <v>2380</v>
      </c>
      <c r="G1852" t="s">
        <v>2383</v>
      </c>
      <c r="H1852">
        <v>1</v>
      </c>
      <c r="I1852" t="s">
        <v>2380</v>
      </c>
      <c r="J1852" t="s">
        <v>8352</v>
      </c>
      <c r="K1852" t="s">
        <v>8369</v>
      </c>
      <c r="L1852" t="s">
        <v>10031</v>
      </c>
      <c r="M1852">
        <v>2</v>
      </c>
      <c r="N1852">
        <v>4433.3900000000003</v>
      </c>
      <c r="O1852" t="s">
        <v>11</v>
      </c>
      <c r="P1852" t="s">
        <v>12</v>
      </c>
      <c r="Q1852" t="s">
        <v>23</v>
      </c>
      <c r="R1852">
        <v>29</v>
      </c>
    </row>
    <row r="1853" spans="1:18" x14ac:dyDescent="0.35">
      <c r="A1853" t="s">
        <v>517</v>
      </c>
      <c r="B1853" t="s">
        <v>7683</v>
      </c>
      <c r="C1853">
        <v>22.515000000000001</v>
      </c>
      <c r="D1853">
        <v>4.24</v>
      </c>
      <c r="E1853" t="s">
        <v>2380</v>
      </c>
      <c r="F1853" t="s">
        <v>2380</v>
      </c>
      <c r="G1853" t="s">
        <v>2380</v>
      </c>
      <c r="H1853">
        <v>0</v>
      </c>
      <c r="I1853" t="s">
        <v>2380</v>
      </c>
      <c r="J1853" t="s">
        <v>8354</v>
      </c>
      <c r="K1853" t="s">
        <v>8369</v>
      </c>
      <c r="L1853" t="s">
        <v>10032</v>
      </c>
      <c r="M1853">
        <v>2</v>
      </c>
      <c r="N1853">
        <v>4428.8900000000003</v>
      </c>
      <c r="O1853" t="s">
        <v>12</v>
      </c>
      <c r="P1853" t="s">
        <v>16</v>
      </c>
      <c r="Q1853" t="s">
        <v>356</v>
      </c>
      <c r="R1853">
        <v>28</v>
      </c>
    </row>
    <row r="1854" spans="1:18" x14ac:dyDescent="0.35">
      <c r="A1854" t="s">
        <v>515</v>
      </c>
      <c r="B1854" t="s">
        <v>4831</v>
      </c>
      <c r="C1854">
        <v>25.9</v>
      </c>
      <c r="D1854">
        <v>5.45</v>
      </c>
      <c r="E1854" t="s">
        <v>2380</v>
      </c>
      <c r="F1854" t="s">
        <v>2380</v>
      </c>
      <c r="G1854" t="s">
        <v>2380</v>
      </c>
      <c r="H1854">
        <v>1</v>
      </c>
      <c r="I1854" t="s">
        <v>2380</v>
      </c>
      <c r="J1854" t="s">
        <v>8353</v>
      </c>
      <c r="K1854" t="s">
        <v>8369</v>
      </c>
      <c r="L1854" t="s">
        <v>10033</v>
      </c>
      <c r="M1854">
        <v>0</v>
      </c>
      <c r="N1854">
        <v>4420.95</v>
      </c>
      <c r="O1854" t="s">
        <v>11</v>
      </c>
      <c r="P1854" t="s">
        <v>12</v>
      </c>
      <c r="Q1854" t="s">
        <v>516</v>
      </c>
      <c r="R1854">
        <v>30</v>
      </c>
    </row>
    <row r="1855" spans="1:18" x14ac:dyDescent="0.35">
      <c r="A1855" t="s">
        <v>514</v>
      </c>
      <c r="B1855" t="s">
        <v>7685</v>
      </c>
      <c r="C1855">
        <v>27.72</v>
      </c>
      <c r="D1855">
        <v>5.03</v>
      </c>
      <c r="E1855" t="s">
        <v>2383</v>
      </c>
      <c r="F1855" t="s">
        <v>2380</v>
      </c>
      <c r="G1855" t="s">
        <v>2380</v>
      </c>
      <c r="H1855">
        <v>1</v>
      </c>
      <c r="I1855" t="s">
        <v>2380</v>
      </c>
      <c r="J1855" t="s">
        <v>8353</v>
      </c>
      <c r="K1855" t="s">
        <v>8369</v>
      </c>
      <c r="L1855" t="s">
        <v>10034</v>
      </c>
      <c r="M1855">
        <v>0</v>
      </c>
      <c r="N1855">
        <v>4415.16</v>
      </c>
      <c r="O1855" t="s">
        <v>11</v>
      </c>
      <c r="P1855" t="s">
        <v>16</v>
      </c>
      <c r="Q1855" t="s">
        <v>13</v>
      </c>
      <c r="R1855">
        <v>34</v>
      </c>
    </row>
    <row r="1856" spans="1:18" x14ac:dyDescent="0.35">
      <c r="A1856" t="s">
        <v>513</v>
      </c>
      <c r="B1856" t="s">
        <v>5747</v>
      </c>
      <c r="C1856">
        <v>31.5</v>
      </c>
      <c r="D1856">
        <v>9.6199999999999992</v>
      </c>
      <c r="E1856" t="s">
        <v>2383</v>
      </c>
      <c r="F1856" t="s">
        <v>2380</v>
      </c>
      <c r="G1856" t="s">
        <v>2380</v>
      </c>
      <c r="H1856">
        <v>1</v>
      </c>
      <c r="I1856" t="s">
        <v>2380</v>
      </c>
      <c r="J1856" t="s">
        <v>8352</v>
      </c>
      <c r="K1856" t="s">
        <v>8363</v>
      </c>
      <c r="L1856" t="s">
        <v>9701</v>
      </c>
      <c r="M1856">
        <v>0</v>
      </c>
      <c r="N1856">
        <v>4402.2299999999996</v>
      </c>
      <c r="O1856" t="s">
        <v>11</v>
      </c>
      <c r="P1856" t="s">
        <v>11</v>
      </c>
      <c r="Q1856" t="s">
        <v>42</v>
      </c>
      <c r="R1856">
        <v>36</v>
      </c>
    </row>
    <row r="1857" spans="1:18" x14ac:dyDescent="0.35">
      <c r="A1857" t="s">
        <v>512</v>
      </c>
      <c r="B1857" t="s">
        <v>5491</v>
      </c>
      <c r="C1857">
        <v>29.7</v>
      </c>
      <c r="D1857">
        <v>6.77</v>
      </c>
      <c r="E1857" t="s">
        <v>2383</v>
      </c>
      <c r="F1857" t="s">
        <v>2380</v>
      </c>
      <c r="G1857" t="s">
        <v>2380</v>
      </c>
      <c r="H1857">
        <v>1</v>
      </c>
      <c r="I1857" t="s">
        <v>2380</v>
      </c>
      <c r="J1857" t="s">
        <v>8353</v>
      </c>
      <c r="K1857" t="s">
        <v>8363</v>
      </c>
      <c r="L1857" t="s">
        <v>10035</v>
      </c>
      <c r="M1857">
        <v>0</v>
      </c>
      <c r="N1857">
        <v>4399.7299999999996</v>
      </c>
      <c r="O1857" t="s">
        <v>12</v>
      </c>
      <c r="P1857" t="s">
        <v>11</v>
      </c>
      <c r="Q1857" t="s">
        <v>13</v>
      </c>
      <c r="R1857">
        <v>36</v>
      </c>
    </row>
    <row r="1858" spans="1:18" x14ac:dyDescent="0.35">
      <c r="A1858" t="s">
        <v>511</v>
      </c>
      <c r="B1858" t="s">
        <v>7688</v>
      </c>
      <c r="C1858">
        <v>21.26</v>
      </c>
      <c r="D1858">
        <v>5.36</v>
      </c>
      <c r="E1858" t="s">
        <v>2383</v>
      </c>
      <c r="F1858" t="s">
        <v>2380</v>
      </c>
      <c r="G1858" t="s">
        <v>2380</v>
      </c>
      <c r="H1858">
        <v>1</v>
      </c>
      <c r="I1858" t="s">
        <v>2380</v>
      </c>
      <c r="J1858" t="s">
        <v>8354</v>
      </c>
      <c r="K1858" t="s">
        <v>8369</v>
      </c>
      <c r="L1858" t="s">
        <v>10036</v>
      </c>
      <c r="M1858">
        <v>3</v>
      </c>
      <c r="N1858">
        <v>4397.3100000000004</v>
      </c>
      <c r="O1858" t="s">
        <v>11</v>
      </c>
      <c r="P1858" t="s">
        <v>11</v>
      </c>
      <c r="Q1858" t="s">
        <v>13</v>
      </c>
      <c r="R1858">
        <v>34</v>
      </c>
    </row>
    <row r="1859" spans="1:18" x14ac:dyDescent="0.35">
      <c r="A1859" t="s">
        <v>510</v>
      </c>
      <c r="B1859" t="s">
        <v>7690</v>
      </c>
      <c r="C1859">
        <v>17.09</v>
      </c>
      <c r="D1859">
        <v>5.69</v>
      </c>
      <c r="E1859" t="s">
        <v>2380</v>
      </c>
      <c r="F1859" t="s">
        <v>2380</v>
      </c>
      <c r="G1859" t="s">
        <v>2380</v>
      </c>
      <c r="H1859">
        <v>0</v>
      </c>
      <c r="I1859" t="s">
        <v>2380</v>
      </c>
      <c r="J1859" t="s">
        <v>8355</v>
      </c>
      <c r="K1859" t="s">
        <v>8369</v>
      </c>
      <c r="L1859" t="s">
        <v>10037</v>
      </c>
      <c r="M1859">
        <v>3</v>
      </c>
      <c r="N1859">
        <v>4392.7</v>
      </c>
      <c r="O1859" t="s">
        <v>11</v>
      </c>
      <c r="P1859" t="s">
        <v>11</v>
      </c>
      <c r="Q1859" t="s">
        <v>13</v>
      </c>
      <c r="R1859">
        <v>40</v>
      </c>
    </row>
    <row r="1860" spans="1:18" x14ac:dyDescent="0.35">
      <c r="A1860" t="s">
        <v>509</v>
      </c>
      <c r="B1860" t="s">
        <v>6930</v>
      </c>
      <c r="C1860">
        <v>24.3</v>
      </c>
      <c r="D1860">
        <v>4.9000000000000004</v>
      </c>
      <c r="E1860" t="s">
        <v>2383</v>
      </c>
      <c r="F1860" t="s">
        <v>2380</v>
      </c>
      <c r="G1860" t="s">
        <v>2383</v>
      </c>
      <c r="H1860">
        <v>1</v>
      </c>
      <c r="I1860" t="s">
        <v>2380</v>
      </c>
      <c r="J1860" t="s">
        <v>8354</v>
      </c>
      <c r="K1860" t="s">
        <v>8369</v>
      </c>
      <c r="L1860" t="s">
        <v>10038</v>
      </c>
      <c r="M1860">
        <v>3</v>
      </c>
      <c r="N1860">
        <v>4391.6499999999996</v>
      </c>
      <c r="O1860" t="s">
        <v>11</v>
      </c>
      <c r="P1860" t="s">
        <v>11</v>
      </c>
      <c r="Q1860" t="s">
        <v>42</v>
      </c>
      <c r="R1860">
        <v>25</v>
      </c>
    </row>
    <row r="1861" spans="1:18" x14ac:dyDescent="0.35">
      <c r="A1861" t="s">
        <v>508</v>
      </c>
      <c r="B1861" t="s">
        <v>7691</v>
      </c>
      <c r="C1861">
        <v>29.734999999999999</v>
      </c>
      <c r="D1861">
        <v>5.78</v>
      </c>
      <c r="E1861" t="s">
        <v>2380</v>
      </c>
      <c r="F1861" t="s">
        <v>2380</v>
      </c>
      <c r="G1861" t="s">
        <v>2380</v>
      </c>
      <c r="H1861">
        <v>0</v>
      </c>
      <c r="I1861" t="s">
        <v>2380</v>
      </c>
      <c r="J1861" t="s">
        <v>8353</v>
      </c>
      <c r="K1861" t="s">
        <v>8365</v>
      </c>
      <c r="L1861" t="s">
        <v>10039</v>
      </c>
      <c r="M1861">
        <v>0</v>
      </c>
      <c r="N1861">
        <v>4357.04</v>
      </c>
      <c r="O1861" t="s">
        <v>11</v>
      </c>
      <c r="P1861" t="s">
        <v>12</v>
      </c>
      <c r="Q1861" t="s">
        <v>23</v>
      </c>
      <c r="R1861">
        <v>32</v>
      </c>
    </row>
    <row r="1862" spans="1:18" x14ac:dyDescent="0.35">
      <c r="A1862" t="s">
        <v>507</v>
      </c>
      <c r="B1862" t="s">
        <v>7693</v>
      </c>
      <c r="C1862">
        <v>29.26</v>
      </c>
      <c r="D1862">
        <v>4.7</v>
      </c>
      <c r="E1862" t="s">
        <v>2380</v>
      </c>
      <c r="F1862" t="s">
        <v>2380</v>
      </c>
      <c r="G1862" t="s">
        <v>2380</v>
      </c>
      <c r="H1862">
        <v>0</v>
      </c>
      <c r="I1862" t="s">
        <v>2380</v>
      </c>
      <c r="J1862" t="s">
        <v>8353</v>
      </c>
      <c r="K1862" t="s">
        <v>8369</v>
      </c>
      <c r="L1862" t="s">
        <v>10040</v>
      </c>
      <c r="M1862">
        <v>1</v>
      </c>
      <c r="N1862">
        <v>4350.51</v>
      </c>
      <c r="O1862" t="s">
        <v>11</v>
      </c>
      <c r="P1862" t="s">
        <v>11</v>
      </c>
      <c r="Q1862" t="s">
        <v>13</v>
      </c>
      <c r="R1862">
        <v>31</v>
      </c>
    </row>
    <row r="1863" spans="1:18" x14ac:dyDescent="0.35">
      <c r="A1863" t="s">
        <v>506</v>
      </c>
      <c r="B1863" t="s">
        <v>5682</v>
      </c>
      <c r="C1863">
        <v>33</v>
      </c>
      <c r="D1863">
        <v>6.28</v>
      </c>
      <c r="E1863" t="s">
        <v>2380</v>
      </c>
      <c r="F1863" t="s">
        <v>2380</v>
      </c>
      <c r="G1863" t="s">
        <v>2380</v>
      </c>
      <c r="H1863">
        <v>0</v>
      </c>
      <c r="I1863" t="s">
        <v>2380</v>
      </c>
      <c r="J1863" t="s">
        <v>8352</v>
      </c>
      <c r="K1863" t="s">
        <v>8365</v>
      </c>
      <c r="L1863" t="s">
        <v>10041</v>
      </c>
      <c r="M1863">
        <v>2</v>
      </c>
      <c r="N1863">
        <v>4349.46</v>
      </c>
      <c r="O1863" t="s">
        <v>11</v>
      </c>
      <c r="P1863" t="s">
        <v>11</v>
      </c>
      <c r="Q1863" t="s">
        <v>13</v>
      </c>
      <c r="R1863">
        <v>28</v>
      </c>
    </row>
    <row r="1864" spans="1:18" x14ac:dyDescent="0.35">
      <c r="A1864" t="s">
        <v>505</v>
      </c>
      <c r="B1864" t="s">
        <v>7695</v>
      </c>
      <c r="C1864">
        <v>31.065000000000001</v>
      </c>
      <c r="D1864">
        <v>4.2300000000000004</v>
      </c>
      <c r="E1864" t="s">
        <v>2380</v>
      </c>
      <c r="F1864" t="s">
        <v>2380</v>
      </c>
      <c r="G1864" t="s">
        <v>2380</v>
      </c>
      <c r="H1864">
        <v>0</v>
      </c>
      <c r="I1864" t="s">
        <v>2380</v>
      </c>
      <c r="J1864" t="s">
        <v>8352</v>
      </c>
      <c r="K1864" t="s">
        <v>8369</v>
      </c>
      <c r="L1864" t="s">
        <v>10042</v>
      </c>
      <c r="M1864">
        <v>0</v>
      </c>
      <c r="N1864">
        <v>4347.0200000000004</v>
      </c>
      <c r="O1864" t="s">
        <v>11</v>
      </c>
      <c r="P1864" t="s">
        <v>16</v>
      </c>
      <c r="Q1864" t="s">
        <v>247</v>
      </c>
      <c r="R1864">
        <v>32</v>
      </c>
    </row>
    <row r="1865" spans="1:18" x14ac:dyDescent="0.35">
      <c r="A1865" t="s">
        <v>504</v>
      </c>
      <c r="B1865" t="s">
        <v>4842</v>
      </c>
      <c r="C1865">
        <v>26.51</v>
      </c>
      <c r="D1865">
        <v>6.17</v>
      </c>
      <c r="E1865" t="s">
        <v>2380</v>
      </c>
      <c r="F1865" t="s">
        <v>2380</v>
      </c>
      <c r="G1865" t="s">
        <v>2380</v>
      </c>
      <c r="H1865">
        <v>0</v>
      </c>
      <c r="I1865" t="s">
        <v>2380</v>
      </c>
      <c r="J1865" t="s">
        <v>8353</v>
      </c>
      <c r="K1865" t="s">
        <v>8365</v>
      </c>
      <c r="L1865" t="s">
        <v>10043</v>
      </c>
      <c r="M1865">
        <v>2</v>
      </c>
      <c r="N1865">
        <v>4340.4399999999996</v>
      </c>
      <c r="O1865" t="s">
        <v>11</v>
      </c>
      <c r="P1865" t="s">
        <v>16</v>
      </c>
      <c r="Q1865" t="s">
        <v>13</v>
      </c>
      <c r="R1865">
        <v>28</v>
      </c>
    </row>
    <row r="1866" spans="1:18" x14ac:dyDescent="0.35">
      <c r="A1866" t="s">
        <v>503</v>
      </c>
      <c r="B1866" t="s">
        <v>7697</v>
      </c>
      <c r="C1866">
        <v>28.88</v>
      </c>
      <c r="D1866">
        <v>4.96</v>
      </c>
      <c r="E1866" t="s">
        <v>2380</v>
      </c>
      <c r="F1866" t="s">
        <v>2380</v>
      </c>
      <c r="G1866" t="s">
        <v>2380</v>
      </c>
      <c r="H1866">
        <v>0</v>
      </c>
      <c r="I1866" t="s">
        <v>2380</v>
      </c>
      <c r="J1866" t="s">
        <v>8353</v>
      </c>
      <c r="K1866" t="s">
        <v>8369</v>
      </c>
      <c r="L1866" t="s">
        <v>10044</v>
      </c>
      <c r="M1866">
        <v>1</v>
      </c>
      <c r="N1866">
        <v>4337.74</v>
      </c>
      <c r="O1866" t="s">
        <v>11</v>
      </c>
      <c r="P1866" t="s">
        <v>16</v>
      </c>
      <c r="Q1866" t="s">
        <v>247</v>
      </c>
      <c r="R1866">
        <v>28</v>
      </c>
    </row>
    <row r="1867" spans="1:18" x14ac:dyDescent="0.35">
      <c r="A1867" t="s">
        <v>502</v>
      </c>
      <c r="B1867" t="s">
        <v>7699</v>
      </c>
      <c r="C1867">
        <v>35.814999999999998</v>
      </c>
      <c r="D1867">
        <v>5.1100000000000003</v>
      </c>
      <c r="E1867" t="s">
        <v>2383</v>
      </c>
      <c r="F1867" t="s">
        <v>2380</v>
      </c>
      <c r="G1867" t="s">
        <v>2380</v>
      </c>
      <c r="H1867">
        <v>1</v>
      </c>
      <c r="I1867" t="s">
        <v>2380</v>
      </c>
      <c r="J1867" t="s">
        <v>8352</v>
      </c>
      <c r="K1867" t="s">
        <v>8369</v>
      </c>
      <c r="L1867" t="s">
        <v>10045</v>
      </c>
      <c r="M1867">
        <v>0</v>
      </c>
      <c r="N1867">
        <v>4320.41</v>
      </c>
      <c r="O1867" t="s">
        <v>11</v>
      </c>
      <c r="P1867" t="s">
        <v>16</v>
      </c>
      <c r="Q1867" t="s">
        <v>23</v>
      </c>
      <c r="R1867">
        <v>34</v>
      </c>
    </row>
    <row r="1868" spans="1:18" x14ac:dyDescent="0.35">
      <c r="A1868" t="s">
        <v>501</v>
      </c>
      <c r="B1868" t="s">
        <v>6083</v>
      </c>
      <c r="C1868">
        <v>21.28</v>
      </c>
      <c r="D1868">
        <v>4.05</v>
      </c>
      <c r="E1868" t="s">
        <v>2380</v>
      </c>
      <c r="F1868" t="s">
        <v>2382</v>
      </c>
      <c r="G1868" t="s">
        <v>2380</v>
      </c>
      <c r="H1868">
        <v>1</v>
      </c>
      <c r="I1868" t="s">
        <v>2380</v>
      </c>
      <c r="J1868" t="s">
        <v>8354</v>
      </c>
      <c r="K1868" t="s">
        <v>8369</v>
      </c>
      <c r="L1868" t="s">
        <v>10046</v>
      </c>
      <c r="M1868">
        <v>3</v>
      </c>
      <c r="N1868">
        <v>4296.2700000000004</v>
      </c>
      <c r="O1868" t="s">
        <v>11</v>
      </c>
      <c r="P1868" t="s">
        <v>12</v>
      </c>
      <c r="Q1868" t="s">
        <v>23</v>
      </c>
      <c r="R1868">
        <v>22</v>
      </c>
    </row>
    <row r="1869" spans="1:18" x14ac:dyDescent="0.35">
      <c r="A1869" t="s">
        <v>500</v>
      </c>
      <c r="B1869" t="s">
        <v>7700</v>
      </c>
      <c r="C1869">
        <v>33.81</v>
      </c>
      <c r="D1869">
        <v>6.49</v>
      </c>
      <c r="E1869" t="s">
        <v>2380</v>
      </c>
      <c r="F1869" t="s">
        <v>2380</v>
      </c>
      <c r="G1869" t="s">
        <v>2383</v>
      </c>
      <c r="H1869">
        <v>1</v>
      </c>
      <c r="I1869" t="s">
        <v>2380</v>
      </c>
      <c r="J1869" t="s">
        <v>8352</v>
      </c>
      <c r="K1869" t="s">
        <v>8365</v>
      </c>
      <c r="L1869" t="s">
        <v>10047</v>
      </c>
      <c r="M1869">
        <v>0</v>
      </c>
      <c r="N1869">
        <v>4278.55</v>
      </c>
      <c r="O1869" t="s">
        <v>11</v>
      </c>
      <c r="P1869" t="s">
        <v>16</v>
      </c>
      <c r="Q1869" t="s">
        <v>300</v>
      </c>
      <c r="R1869">
        <v>20</v>
      </c>
    </row>
    <row r="1870" spans="1:18" x14ac:dyDescent="0.35">
      <c r="A1870" t="s">
        <v>499</v>
      </c>
      <c r="B1870" t="s">
        <v>5428</v>
      </c>
      <c r="C1870">
        <v>44.22</v>
      </c>
      <c r="D1870">
        <v>4.1900000000000004</v>
      </c>
      <c r="E1870" t="s">
        <v>2380</v>
      </c>
      <c r="F1870" t="s">
        <v>2380</v>
      </c>
      <c r="G1870" t="s">
        <v>2380</v>
      </c>
      <c r="H1870">
        <v>1</v>
      </c>
      <c r="I1870" t="s">
        <v>2380</v>
      </c>
      <c r="J1870" t="s">
        <v>8352</v>
      </c>
      <c r="K1870" t="s">
        <v>8369</v>
      </c>
      <c r="L1870" t="s">
        <v>8569</v>
      </c>
      <c r="M1870">
        <v>2</v>
      </c>
      <c r="N1870">
        <v>4266.17</v>
      </c>
      <c r="O1870" t="s">
        <v>12</v>
      </c>
      <c r="P1870" t="s">
        <v>11</v>
      </c>
      <c r="Q1870" t="s">
        <v>13</v>
      </c>
      <c r="R1870">
        <v>30</v>
      </c>
    </row>
    <row r="1871" spans="1:18" x14ac:dyDescent="0.35">
      <c r="A1871" t="s">
        <v>498</v>
      </c>
      <c r="B1871" t="s">
        <v>4983</v>
      </c>
      <c r="C1871">
        <v>15.46</v>
      </c>
      <c r="D1871">
        <v>4.99</v>
      </c>
      <c r="E1871" t="s">
        <v>2383</v>
      </c>
      <c r="F1871" t="s">
        <v>2380</v>
      </c>
      <c r="G1871" t="s">
        <v>2383</v>
      </c>
      <c r="H1871">
        <v>1</v>
      </c>
      <c r="I1871" t="s">
        <v>2380</v>
      </c>
      <c r="J1871" t="s">
        <v>8355</v>
      </c>
      <c r="K1871" t="s">
        <v>8369</v>
      </c>
      <c r="L1871" t="s">
        <v>10048</v>
      </c>
      <c r="M1871">
        <v>3</v>
      </c>
      <c r="N1871">
        <v>4265.01</v>
      </c>
      <c r="O1871" t="s">
        <v>11</v>
      </c>
      <c r="P1871" t="s">
        <v>16</v>
      </c>
      <c r="Q1871" t="s">
        <v>23</v>
      </c>
      <c r="R1871">
        <v>39</v>
      </c>
    </row>
    <row r="1872" spans="1:18" x14ac:dyDescent="0.35">
      <c r="A1872" t="s">
        <v>497</v>
      </c>
      <c r="B1872" t="s">
        <v>7703</v>
      </c>
      <c r="C1872">
        <v>30.3</v>
      </c>
      <c r="D1872">
        <v>4.7699999999999996</v>
      </c>
      <c r="E1872" t="s">
        <v>2383</v>
      </c>
      <c r="F1872" t="s">
        <v>2380</v>
      </c>
      <c r="G1872" t="s">
        <v>2380</v>
      </c>
      <c r="H1872">
        <v>1</v>
      </c>
      <c r="I1872" t="s">
        <v>2380</v>
      </c>
      <c r="J1872" t="s">
        <v>8352</v>
      </c>
      <c r="K1872" t="s">
        <v>8369</v>
      </c>
      <c r="L1872" t="s">
        <v>10049</v>
      </c>
      <c r="M1872">
        <v>3</v>
      </c>
      <c r="N1872">
        <v>4260.74</v>
      </c>
      <c r="O1872" t="s">
        <v>12</v>
      </c>
      <c r="P1872" t="s">
        <v>11</v>
      </c>
      <c r="Q1872" t="s">
        <v>42</v>
      </c>
      <c r="R1872">
        <v>27</v>
      </c>
    </row>
    <row r="1873" spans="1:18" x14ac:dyDescent="0.35">
      <c r="A1873" t="s">
        <v>496</v>
      </c>
      <c r="B1873" t="s">
        <v>7705</v>
      </c>
      <c r="C1873">
        <v>16.670000000000002</v>
      </c>
      <c r="D1873">
        <v>5.46</v>
      </c>
      <c r="E1873" t="s">
        <v>2380</v>
      </c>
      <c r="F1873" t="s">
        <v>2380</v>
      </c>
      <c r="G1873" t="s">
        <v>2380</v>
      </c>
      <c r="H1873">
        <v>0</v>
      </c>
      <c r="I1873" t="s">
        <v>2380</v>
      </c>
      <c r="J1873" t="s">
        <v>8355</v>
      </c>
      <c r="K1873" t="s">
        <v>8369</v>
      </c>
      <c r="L1873" t="s">
        <v>10050</v>
      </c>
      <c r="M1873">
        <v>3</v>
      </c>
      <c r="N1873">
        <v>4250.24</v>
      </c>
      <c r="O1873" t="s">
        <v>11</v>
      </c>
      <c r="P1873" t="s">
        <v>12</v>
      </c>
      <c r="Q1873" t="s">
        <v>13</v>
      </c>
      <c r="R1873">
        <v>40</v>
      </c>
    </row>
    <row r="1874" spans="1:18" x14ac:dyDescent="0.35">
      <c r="A1874" t="s">
        <v>495</v>
      </c>
      <c r="B1874" t="s">
        <v>7707</v>
      </c>
      <c r="C1874">
        <v>28.594999999999999</v>
      </c>
      <c r="D1874">
        <v>5.43</v>
      </c>
      <c r="E1874" t="s">
        <v>2380</v>
      </c>
      <c r="F1874" t="s">
        <v>2380</v>
      </c>
      <c r="G1874" t="s">
        <v>2380</v>
      </c>
      <c r="H1874">
        <v>0</v>
      </c>
      <c r="I1874" t="s">
        <v>2380</v>
      </c>
      <c r="J1874" t="s">
        <v>8353</v>
      </c>
      <c r="K1874" t="s">
        <v>8369</v>
      </c>
      <c r="L1874" t="s">
        <v>10051</v>
      </c>
      <c r="M1874">
        <v>1</v>
      </c>
      <c r="N1874">
        <v>4243.59</v>
      </c>
      <c r="O1874" t="s">
        <v>12</v>
      </c>
      <c r="P1874" t="s">
        <v>16</v>
      </c>
      <c r="Q1874" t="s">
        <v>23</v>
      </c>
      <c r="R1874">
        <v>31</v>
      </c>
    </row>
    <row r="1875" spans="1:18" x14ac:dyDescent="0.35">
      <c r="A1875" t="s">
        <v>494</v>
      </c>
      <c r="B1875" t="s">
        <v>7709</v>
      </c>
      <c r="C1875">
        <v>25.934999999999999</v>
      </c>
      <c r="D1875">
        <v>4.29</v>
      </c>
      <c r="E1875" t="s">
        <v>2380</v>
      </c>
      <c r="F1875" t="s">
        <v>2380</v>
      </c>
      <c r="G1875" t="s">
        <v>2380</v>
      </c>
      <c r="H1875">
        <v>0</v>
      </c>
      <c r="I1875" t="s">
        <v>2380</v>
      </c>
      <c r="J1875" t="s">
        <v>8353</v>
      </c>
      <c r="K1875" t="s">
        <v>8369</v>
      </c>
      <c r="L1875" t="s">
        <v>10052</v>
      </c>
      <c r="M1875">
        <v>1</v>
      </c>
      <c r="N1875">
        <v>4239.8900000000003</v>
      </c>
      <c r="O1875" t="s">
        <v>11</v>
      </c>
      <c r="P1875" t="s">
        <v>11</v>
      </c>
      <c r="Q1875" t="s">
        <v>23</v>
      </c>
      <c r="R1875">
        <v>31</v>
      </c>
    </row>
    <row r="1876" spans="1:18" x14ac:dyDescent="0.35">
      <c r="A1876" t="s">
        <v>493</v>
      </c>
      <c r="B1876" t="s">
        <v>7711</v>
      </c>
      <c r="C1876">
        <v>27.645</v>
      </c>
      <c r="D1876">
        <v>5.25</v>
      </c>
      <c r="E1876" t="s">
        <v>2380</v>
      </c>
      <c r="F1876" t="s">
        <v>2380</v>
      </c>
      <c r="G1876" t="s">
        <v>2380</v>
      </c>
      <c r="H1876">
        <v>1</v>
      </c>
      <c r="I1876" t="s">
        <v>2380</v>
      </c>
      <c r="J1876" t="s">
        <v>8353</v>
      </c>
      <c r="K1876" t="s">
        <v>8369</v>
      </c>
      <c r="L1876" t="s">
        <v>10053</v>
      </c>
      <c r="M1876">
        <v>1</v>
      </c>
      <c r="N1876">
        <v>4237.13</v>
      </c>
      <c r="O1876" t="s">
        <v>12</v>
      </c>
      <c r="P1876" t="s">
        <v>16</v>
      </c>
      <c r="Q1876" t="s">
        <v>168</v>
      </c>
      <c r="R1876">
        <v>30</v>
      </c>
    </row>
    <row r="1877" spans="1:18" x14ac:dyDescent="0.35">
      <c r="A1877" t="s">
        <v>492</v>
      </c>
      <c r="B1877" t="s">
        <v>7712</v>
      </c>
      <c r="C1877">
        <v>30.1</v>
      </c>
      <c r="D1877">
        <v>4.04</v>
      </c>
      <c r="E1877" t="s">
        <v>2380</v>
      </c>
      <c r="F1877" t="s">
        <v>2380</v>
      </c>
      <c r="G1877" t="s">
        <v>2380</v>
      </c>
      <c r="H1877">
        <v>1</v>
      </c>
      <c r="I1877" t="s">
        <v>2380</v>
      </c>
      <c r="J1877" t="s">
        <v>8352</v>
      </c>
      <c r="K1877" t="s">
        <v>8369</v>
      </c>
      <c r="L1877" t="s">
        <v>10054</v>
      </c>
      <c r="M1877">
        <v>3</v>
      </c>
      <c r="N1877">
        <v>4234.93</v>
      </c>
      <c r="O1877" t="s">
        <v>11</v>
      </c>
      <c r="P1877" t="s">
        <v>16</v>
      </c>
      <c r="Q1877" t="s">
        <v>42</v>
      </c>
      <c r="R1877">
        <v>24</v>
      </c>
    </row>
    <row r="1878" spans="1:18" x14ac:dyDescent="0.35">
      <c r="A1878" t="s">
        <v>491</v>
      </c>
      <c r="B1878" t="s">
        <v>5949</v>
      </c>
      <c r="C1878">
        <v>26.79</v>
      </c>
      <c r="D1878">
        <v>5</v>
      </c>
      <c r="E1878" t="s">
        <v>2383</v>
      </c>
      <c r="F1878" t="s">
        <v>2380</v>
      </c>
      <c r="G1878" t="s">
        <v>2383</v>
      </c>
      <c r="H1878">
        <v>1</v>
      </c>
      <c r="I1878" t="s">
        <v>2380</v>
      </c>
      <c r="J1878" t="s">
        <v>8353</v>
      </c>
      <c r="K1878" t="s">
        <v>8369</v>
      </c>
      <c r="L1878" t="s">
        <v>10055</v>
      </c>
      <c r="M1878">
        <v>2</v>
      </c>
      <c r="N1878">
        <v>4189.1099999999997</v>
      </c>
      <c r="O1878" t="s">
        <v>11</v>
      </c>
      <c r="P1878" t="s">
        <v>11</v>
      </c>
      <c r="Q1878" t="s">
        <v>23</v>
      </c>
      <c r="R1878">
        <v>25</v>
      </c>
    </row>
    <row r="1879" spans="1:18" x14ac:dyDescent="0.35">
      <c r="A1879" t="s">
        <v>490</v>
      </c>
      <c r="B1879" t="s">
        <v>7715</v>
      </c>
      <c r="C1879">
        <v>27.1</v>
      </c>
      <c r="D1879">
        <v>4.01</v>
      </c>
      <c r="E1879" t="s">
        <v>2383</v>
      </c>
      <c r="F1879" t="s">
        <v>2380</v>
      </c>
      <c r="G1879" t="s">
        <v>2380</v>
      </c>
      <c r="H1879">
        <v>1</v>
      </c>
      <c r="I1879" t="s">
        <v>2380</v>
      </c>
      <c r="J1879" t="s">
        <v>8353</v>
      </c>
      <c r="K1879" t="s">
        <v>8369</v>
      </c>
      <c r="L1879" t="s">
        <v>10056</v>
      </c>
      <c r="M1879">
        <v>0</v>
      </c>
      <c r="N1879">
        <v>4188.7299999999996</v>
      </c>
      <c r="O1879" t="s">
        <v>11</v>
      </c>
      <c r="P1879" t="s">
        <v>11</v>
      </c>
      <c r="Q1879" t="s">
        <v>200</v>
      </c>
      <c r="R1879">
        <v>27</v>
      </c>
    </row>
    <row r="1880" spans="1:18" x14ac:dyDescent="0.35">
      <c r="A1880" t="s">
        <v>489</v>
      </c>
      <c r="B1880" t="s">
        <v>7717</v>
      </c>
      <c r="C1880">
        <v>24.31</v>
      </c>
      <c r="D1880">
        <v>5.4</v>
      </c>
      <c r="E1880" t="s">
        <v>2380</v>
      </c>
      <c r="F1880" t="s">
        <v>2380</v>
      </c>
      <c r="G1880" t="s">
        <v>2380</v>
      </c>
      <c r="H1880">
        <v>0</v>
      </c>
      <c r="I1880" t="s">
        <v>2380</v>
      </c>
      <c r="J1880" t="s">
        <v>8354</v>
      </c>
      <c r="K1880" t="s">
        <v>8369</v>
      </c>
      <c r="L1880" t="s">
        <v>10057</v>
      </c>
      <c r="M1880">
        <v>0</v>
      </c>
      <c r="N1880">
        <v>4185.1000000000004</v>
      </c>
      <c r="O1880" t="s">
        <v>11</v>
      </c>
      <c r="P1880" t="s">
        <v>12</v>
      </c>
      <c r="Q1880" t="s">
        <v>13</v>
      </c>
      <c r="R1880">
        <v>33</v>
      </c>
    </row>
    <row r="1881" spans="1:18" x14ac:dyDescent="0.35">
      <c r="A1881" t="s">
        <v>488</v>
      </c>
      <c r="B1881" t="s">
        <v>7719</v>
      </c>
      <c r="C1881">
        <v>15.53</v>
      </c>
      <c r="D1881">
        <v>5.81</v>
      </c>
      <c r="E1881" t="s">
        <v>2380</v>
      </c>
      <c r="F1881" t="s">
        <v>2380</v>
      </c>
      <c r="G1881" t="s">
        <v>2380</v>
      </c>
      <c r="H1881">
        <v>1</v>
      </c>
      <c r="I1881" t="s">
        <v>2380</v>
      </c>
      <c r="J1881" t="s">
        <v>8355</v>
      </c>
      <c r="K1881" t="s">
        <v>8365</v>
      </c>
      <c r="L1881" t="s">
        <v>10058</v>
      </c>
      <c r="M1881">
        <v>3</v>
      </c>
      <c r="N1881">
        <v>4163.21</v>
      </c>
      <c r="O1881" t="s">
        <v>11</v>
      </c>
      <c r="P1881" t="s">
        <v>11</v>
      </c>
      <c r="Q1881" t="s">
        <v>23</v>
      </c>
      <c r="R1881">
        <v>38</v>
      </c>
    </row>
    <row r="1882" spans="1:18" x14ac:dyDescent="0.35">
      <c r="A1882" t="s">
        <v>487</v>
      </c>
      <c r="B1882" t="s">
        <v>7720</v>
      </c>
      <c r="C1882">
        <v>30.7</v>
      </c>
      <c r="D1882">
        <v>5.82</v>
      </c>
      <c r="E1882" t="s">
        <v>2380</v>
      </c>
      <c r="F1882" t="s">
        <v>2380</v>
      </c>
      <c r="G1882" t="s">
        <v>2380</v>
      </c>
      <c r="H1882">
        <v>1</v>
      </c>
      <c r="I1882" t="s">
        <v>2380</v>
      </c>
      <c r="J1882" t="s">
        <v>8352</v>
      </c>
      <c r="K1882" t="s">
        <v>8365</v>
      </c>
      <c r="L1882" t="s">
        <v>10059</v>
      </c>
      <c r="M1882">
        <v>0</v>
      </c>
      <c r="N1882">
        <v>4154.97</v>
      </c>
      <c r="O1882" t="s">
        <v>11</v>
      </c>
      <c r="P1882" t="s">
        <v>16</v>
      </c>
      <c r="Q1882" t="s">
        <v>23</v>
      </c>
      <c r="R1882">
        <v>24</v>
      </c>
    </row>
    <row r="1883" spans="1:18" x14ac:dyDescent="0.35">
      <c r="A1883" t="s">
        <v>486</v>
      </c>
      <c r="B1883" t="s">
        <v>7712</v>
      </c>
      <c r="C1883">
        <v>33.33</v>
      </c>
      <c r="D1883">
        <v>4.82</v>
      </c>
      <c r="E1883" t="s">
        <v>2380</v>
      </c>
      <c r="F1883" t="s">
        <v>2380</v>
      </c>
      <c r="G1883" t="s">
        <v>2380</v>
      </c>
      <c r="H1883">
        <v>1</v>
      </c>
      <c r="I1883" t="s">
        <v>2380</v>
      </c>
      <c r="J1883" t="s">
        <v>8352</v>
      </c>
      <c r="K1883" t="s">
        <v>8369</v>
      </c>
      <c r="L1883" t="s">
        <v>8456</v>
      </c>
      <c r="M1883">
        <v>1</v>
      </c>
      <c r="N1883">
        <v>4151.03</v>
      </c>
      <c r="O1883" t="s">
        <v>11</v>
      </c>
      <c r="P1883" t="s">
        <v>11</v>
      </c>
      <c r="Q1883" t="s">
        <v>13</v>
      </c>
      <c r="R1883">
        <v>30</v>
      </c>
    </row>
    <row r="1884" spans="1:18" x14ac:dyDescent="0.35">
      <c r="A1884" t="s">
        <v>485</v>
      </c>
      <c r="B1884" t="s">
        <v>7723</v>
      </c>
      <c r="C1884">
        <v>32.4</v>
      </c>
      <c r="D1884">
        <v>5.08</v>
      </c>
      <c r="E1884" t="s">
        <v>2380</v>
      </c>
      <c r="F1884" t="s">
        <v>2380</v>
      </c>
      <c r="G1884" t="s">
        <v>2380</v>
      </c>
      <c r="H1884">
        <v>1</v>
      </c>
      <c r="I1884" t="s">
        <v>2380</v>
      </c>
      <c r="J1884" t="s">
        <v>8352</v>
      </c>
      <c r="K1884" t="s">
        <v>8369</v>
      </c>
      <c r="L1884" t="s">
        <v>10060</v>
      </c>
      <c r="M1884">
        <v>1</v>
      </c>
      <c r="N1884">
        <v>4149.74</v>
      </c>
      <c r="O1884" t="s">
        <v>11</v>
      </c>
      <c r="P1884" t="s">
        <v>16</v>
      </c>
      <c r="Q1884" t="s">
        <v>42</v>
      </c>
      <c r="R1884">
        <v>30</v>
      </c>
    </row>
    <row r="1885" spans="1:18" x14ac:dyDescent="0.35">
      <c r="A1885" t="s">
        <v>484</v>
      </c>
      <c r="B1885" t="s">
        <v>7725</v>
      </c>
      <c r="C1885">
        <v>27.93</v>
      </c>
      <c r="D1885">
        <v>5.59</v>
      </c>
      <c r="E1885" t="s">
        <v>2380</v>
      </c>
      <c r="F1885" t="s">
        <v>2380</v>
      </c>
      <c r="G1885" t="s">
        <v>2380</v>
      </c>
      <c r="H1885">
        <v>1</v>
      </c>
      <c r="I1885" t="s">
        <v>2380</v>
      </c>
      <c r="J1885" t="s">
        <v>8353</v>
      </c>
      <c r="K1885" t="s">
        <v>8369</v>
      </c>
      <c r="L1885" t="s">
        <v>8569</v>
      </c>
      <c r="M1885">
        <v>0</v>
      </c>
      <c r="N1885">
        <v>4137.5200000000004</v>
      </c>
      <c r="O1885" t="s">
        <v>11</v>
      </c>
      <c r="P1885" t="s">
        <v>12</v>
      </c>
      <c r="Q1885" t="s">
        <v>247</v>
      </c>
      <c r="R1885">
        <v>30</v>
      </c>
    </row>
    <row r="1886" spans="1:18" x14ac:dyDescent="0.35">
      <c r="A1886" t="s">
        <v>483</v>
      </c>
      <c r="B1886" t="s">
        <v>7727</v>
      </c>
      <c r="C1886">
        <v>21.754999999999999</v>
      </c>
      <c r="D1886">
        <v>5.12</v>
      </c>
      <c r="E1886" t="s">
        <v>2380</v>
      </c>
      <c r="F1886" t="s">
        <v>2380</v>
      </c>
      <c r="G1886" t="s">
        <v>2380</v>
      </c>
      <c r="H1886">
        <v>0</v>
      </c>
      <c r="I1886" t="s">
        <v>2380</v>
      </c>
      <c r="J1886" t="s">
        <v>8354</v>
      </c>
      <c r="K1886" t="s">
        <v>8369</v>
      </c>
      <c r="L1886" t="s">
        <v>10061</v>
      </c>
      <c r="M1886">
        <v>0</v>
      </c>
      <c r="N1886">
        <v>4134.08</v>
      </c>
      <c r="O1886" t="s">
        <v>11</v>
      </c>
      <c r="P1886" t="s">
        <v>16</v>
      </c>
      <c r="Q1886" t="s">
        <v>23</v>
      </c>
      <c r="R1886">
        <v>31</v>
      </c>
    </row>
    <row r="1887" spans="1:18" x14ac:dyDescent="0.35">
      <c r="A1887" t="s">
        <v>482</v>
      </c>
      <c r="B1887" t="s">
        <v>7729</v>
      </c>
      <c r="C1887">
        <v>25.934999999999999</v>
      </c>
      <c r="D1887">
        <v>4.95</v>
      </c>
      <c r="E1887" t="s">
        <v>2380</v>
      </c>
      <c r="F1887" t="s">
        <v>2380</v>
      </c>
      <c r="G1887" t="s">
        <v>2380</v>
      </c>
      <c r="H1887">
        <v>0</v>
      </c>
      <c r="I1887" t="s">
        <v>2380</v>
      </c>
      <c r="J1887" t="s">
        <v>8353</v>
      </c>
      <c r="K1887" t="s">
        <v>8369</v>
      </c>
      <c r="L1887" t="s">
        <v>10062</v>
      </c>
      <c r="M1887">
        <v>1</v>
      </c>
      <c r="N1887">
        <v>4133.6400000000003</v>
      </c>
      <c r="O1887" t="s">
        <v>11</v>
      </c>
      <c r="P1887" t="s">
        <v>12</v>
      </c>
      <c r="Q1887" t="s">
        <v>23</v>
      </c>
      <c r="R1887">
        <v>28</v>
      </c>
    </row>
    <row r="1888" spans="1:18" x14ac:dyDescent="0.35">
      <c r="A1888" t="s">
        <v>481</v>
      </c>
      <c r="B1888" t="s">
        <v>7731</v>
      </c>
      <c r="C1888">
        <v>31.5</v>
      </c>
      <c r="D1888">
        <v>6.16</v>
      </c>
      <c r="E1888" t="s">
        <v>2380</v>
      </c>
      <c r="F1888" t="s">
        <v>2380</v>
      </c>
      <c r="G1888" t="s">
        <v>2380</v>
      </c>
      <c r="H1888">
        <v>0</v>
      </c>
      <c r="I1888" t="s">
        <v>2380</v>
      </c>
      <c r="J1888" t="s">
        <v>8352</v>
      </c>
      <c r="K1888" t="s">
        <v>8365</v>
      </c>
      <c r="L1888" t="s">
        <v>10063</v>
      </c>
      <c r="M1888">
        <v>1</v>
      </c>
      <c r="N1888">
        <v>4076.5</v>
      </c>
      <c r="O1888" t="s">
        <v>11</v>
      </c>
      <c r="P1888" t="s">
        <v>12</v>
      </c>
      <c r="Q1888" t="s">
        <v>42</v>
      </c>
      <c r="R1888">
        <v>32</v>
      </c>
    </row>
    <row r="1889" spans="1:18" x14ac:dyDescent="0.35">
      <c r="A1889" t="s">
        <v>480</v>
      </c>
      <c r="B1889" t="s">
        <v>5464</v>
      </c>
      <c r="C1889">
        <v>30.03</v>
      </c>
      <c r="D1889">
        <v>6.41</v>
      </c>
      <c r="E1889" t="s">
        <v>2380</v>
      </c>
      <c r="F1889" t="s">
        <v>2380</v>
      </c>
      <c r="G1889" t="s">
        <v>2380</v>
      </c>
      <c r="H1889">
        <v>0</v>
      </c>
      <c r="I1889" t="s">
        <v>2380</v>
      </c>
      <c r="J1889" t="s">
        <v>8352</v>
      </c>
      <c r="K1889" t="s">
        <v>8365</v>
      </c>
      <c r="L1889" t="s">
        <v>10064</v>
      </c>
      <c r="M1889">
        <v>1</v>
      </c>
      <c r="N1889">
        <v>4074.45</v>
      </c>
      <c r="O1889" t="s">
        <v>12</v>
      </c>
      <c r="P1889" t="s">
        <v>11</v>
      </c>
      <c r="Q1889" t="s">
        <v>13</v>
      </c>
      <c r="R1889">
        <v>32</v>
      </c>
    </row>
    <row r="1890" spans="1:18" x14ac:dyDescent="0.35">
      <c r="A1890" t="s">
        <v>479</v>
      </c>
      <c r="B1890" t="s">
        <v>7733</v>
      </c>
      <c r="C1890">
        <v>33.479999999999997</v>
      </c>
      <c r="D1890">
        <v>8.94</v>
      </c>
      <c r="E1890" t="s">
        <v>2380</v>
      </c>
      <c r="F1890" t="s">
        <v>2380</v>
      </c>
      <c r="G1890" t="s">
        <v>2380</v>
      </c>
      <c r="H1890">
        <v>0</v>
      </c>
      <c r="I1890" t="s">
        <v>2380</v>
      </c>
      <c r="J1890" t="s">
        <v>8352</v>
      </c>
      <c r="K1890" t="s">
        <v>8363</v>
      </c>
      <c r="L1890" t="s">
        <v>10065</v>
      </c>
      <c r="M1890">
        <v>0</v>
      </c>
      <c r="N1890">
        <v>4070.51</v>
      </c>
      <c r="O1890" t="s">
        <v>11</v>
      </c>
      <c r="P1890" t="s">
        <v>16</v>
      </c>
      <c r="Q1890" t="s">
        <v>23</v>
      </c>
      <c r="R1890">
        <v>20</v>
      </c>
    </row>
    <row r="1891" spans="1:18" x14ac:dyDescent="0.35">
      <c r="A1891" t="s">
        <v>478</v>
      </c>
      <c r="B1891" t="s">
        <v>6704</v>
      </c>
      <c r="C1891">
        <v>16.510000000000002</v>
      </c>
      <c r="D1891">
        <v>4.42</v>
      </c>
      <c r="E1891" t="s">
        <v>2383</v>
      </c>
      <c r="F1891" t="s">
        <v>2380</v>
      </c>
      <c r="G1891" t="s">
        <v>2383</v>
      </c>
      <c r="H1891">
        <v>1</v>
      </c>
      <c r="I1891" t="s">
        <v>2380</v>
      </c>
      <c r="J1891" t="s">
        <v>8355</v>
      </c>
      <c r="K1891" t="s">
        <v>8369</v>
      </c>
      <c r="L1891" t="s">
        <v>10066</v>
      </c>
      <c r="M1891">
        <v>3</v>
      </c>
      <c r="N1891">
        <v>4070.42</v>
      </c>
      <c r="O1891" t="s">
        <v>11</v>
      </c>
      <c r="P1891" t="s">
        <v>16</v>
      </c>
      <c r="Q1891" t="s">
        <v>13</v>
      </c>
      <c r="R1891">
        <v>39</v>
      </c>
    </row>
    <row r="1892" spans="1:18" x14ac:dyDescent="0.35">
      <c r="A1892" t="s">
        <v>477</v>
      </c>
      <c r="B1892" t="s">
        <v>4774</v>
      </c>
      <c r="C1892">
        <v>33.155000000000001</v>
      </c>
      <c r="D1892">
        <v>5.3</v>
      </c>
      <c r="E1892" t="s">
        <v>2383</v>
      </c>
      <c r="F1892" t="s">
        <v>2380</v>
      </c>
      <c r="G1892" t="s">
        <v>2380</v>
      </c>
      <c r="H1892">
        <v>1</v>
      </c>
      <c r="I1892" t="s">
        <v>2380</v>
      </c>
      <c r="J1892" t="s">
        <v>8352</v>
      </c>
      <c r="K1892" t="s">
        <v>8369</v>
      </c>
      <c r="L1892" t="s">
        <v>10067</v>
      </c>
      <c r="M1892">
        <v>2</v>
      </c>
      <c r="N1892">
        <v>4058.71</v>
      </c>
      <c r="O1892" t="s">
        <v>12</v>
      </c>
      <c r="P1892" t="s">
        <v>12</v>
      </c>
      <c r="Q1892" t="s">
        <v>23</v>
      </c>
      <c r="R1892">
        <v>27</v>
      </c>
    </row>
    <row r="1893" spans="1:18" x14ac:dyDescent="0.35">
      <c r="A1893" t="s">
        <v>476</v>
      </c>
      <c r="B1893" t="s">
        <v>7737</v>
      </c>
      <c r="C1893">
        <v>37.29</v>
      </c>
      <c r="D1893">
        <v>4.6399999999999997</v>
      </c>
      <c r="E1893" t="s">
        <v>2380</v>
      </c>
      <c r="F1893" t="s">
        <v>2380</v>
      </c>
      <c r="G1893" t="s">
        <v>2383</v>
      </c>
      <c r="H1893">
        <v>1</v>
      </c>
      <c r="I1893" t="s">
        <v>2380</v>
      </c>
      <c r="J1893" t="s">
        <v>8352</v>
      </c>
      <c r="K1893" t="s">
        <v>8369</v>
      </c>
      <c r="L1893" t="s">
        <v>9859</v>
      </c>
      <c r="M1893">
        <v>2</v>
      </c>
      <c r="N1893">
        <v>4058.12</v>
      </c>
      <c r="O1893" t="s">
        <v>11</v>
      </c>
      <c r="P1893" t="s">
        <v>16</v>
      </c>
      <c r="Q1893" t="s">
        <v>13</v>
      </c>
      <c r="R1893">
        <v>29</v>
      </c>
    </row>
    <row r="1894" spans="1:18" x14ac:dyDescent="0.35">
      <c r="A1894" t="s">
        <v>475</v>
      </c>
      <c r="B1894" t="s">
        <v>7739</v>
      </c>
      <c r="C1894">
        <v>20.23</v>
      </c>
      <c r="D1894">
        <v>6.16</v>
      </c>
      <c r="E1894" t="s">
        <v>2383</v>
      </c>
      <c r="F1894" t="s">
        <v>2380</v>
      </c>
      <c r="G1894" t="s">
        <v>2380</v>
      </c>
      <c r="H1894">
        <v>1</v>
      </c>
      <c r="I1894" t="s">
        <v>2380</v>
      </c>
      <c r="J1894" t="s">
        <v>8354</v>
      </c>
      <c r="K1894" t="s">
        <v>8365</v>
      </c>
      <c r="L1894" t="s">
        <v>10068</v>
      </c>
      <c r="M1894">
        <v>3</v>
      </c>
      <c r="N1894">
        <v>4047.94</v>
      </c>
      <c r="O1894" t="s">
        <v>11</v>
      </c>
      <c r="P1894" t="s">
        <v>16</v>
      </c>
      <c r="Q1894" t="s">
        <v>13</v>
      </c>
      <c r="R1894">
        <v>34</v>
      </c>
    </row>
    <row r="1895" spans="1:18" x14ac:dyDescent="0.35">
      <c r="A1895" t="s">
        <v>474</v>
      </c>
      <c r="B1895" t="s">
        <v>4963</v>
      </c>
      <c r="C1895">
        <v>28.975000000000001</v>
      </c>
      <c r="D1895">
        <v>4.12</v>
      </c>
      <c r="E1895" t="s">
        <v>2380</v>
      </c>
      <c r="F1895" t="s">
        <v>2380</v>
      </c>
      <c r="G1895" t="s">
        <v>2383</v>
      </c>
      <c r="H1895">
        <v>1</v>
      </c>
      <c r="I1895" t="s">
        <v>2380</v>
      </c>
      <c r="J1895" t="s">
        <v>8353</v>
      </c>
      <c r="K1895" t="s">
        <v>8369</v>
      </c>
      <c r="L1895" t="s">
        <v>10069</v>
      </c>
      <c r="M1895">
        <v>1</v>
      </c>
      <c r="N1895">
        <v>4040.56</v>
      </c>
      <c r="O1895" t="s">
        <v>12</v>
      </c>
      <c r="P1895" t="s">
        <v>12</v>
      </c>
      <c r="Q1895" t="s">
        <v>164</v>
      </c>
      <c r="R1895">
        <v>29</v>
      </c>
    </row>
    <row r="1896" spans="1:18" x14ac:dyDescent="0.35">
      <c r="A1896" t="s">
        <v>473</v>
      </c>
      <c r="B1896" t="s">
        <v>7742</v>
      </c>
      <c r="C1896">
        <v>16.420000000000002</v>
      </c>
      <c r="D1896">
        <v>5.77</v>
      </c>
      <c r="E1896" t="s">
        <v>2383</v>
      </c>
      <c r="F1896" t="s">
        <v>2380</v>
      </c>
      <c r="G1896" t="s">
        <v>2383</v>
      </c>
      <c r="H1896">
        <v>1</v>
      </c>
      <c r="I1896" t="s">
        <v>2380</v>
      </c>
      <c r="J1896" t="s">
        <v>8355</v>
      </c>
      <c r="K1896" t="s">
        <v>8365</v>
      </c>
      <c r="L1896" t="s">
        <v>10070</v>
      </c>
      <c r="M1896">
        <v>3</v>
      </c>
      <c r="N1896">
        <v>4039.9</v>
      </c>
      <c r="O1896" t="s">
        <v>11</v>
      </c>
      <c r="P1896" t="s">
        <v>16</v>
      </c>
      <c r="Q1896" t="s">
        <v>13</v>
      </c>
      <c r="R1896">
        <v>39</v>
      </c>
    </row>
    <row r="1897" spans="1:18" x14ac:dyDescent="0.35">
      <c r="A1897" t="s">
        <v>472</v>
      </c>
      <c r="B1897" t="s">
        <v>7743</v>
      </c>
      <c r="C1897">
        <v>17.559999999999999</v>
      </c>
      <c r="D1897">
        <v>6.2</v>
      </c>
      <c r="E1897" t="s">
        <v>2380</v>
      </c>
      <c r="F1897" t="s">
        <v>2380</v>
      </c>
      <c r="G1897" t="s">
        <v>2380</v>
      </c>
      <c r="H1897">
        <v>1</v>
      </c>
      <c r="I1897" t="s">
        <v>2380</v>
      </c>
      <c r="J1897" t="s">
        <v>8355</v>
      </c>
      <c r="K1897" t="s">
        <v>8365</v>
      </c>
      <c r="L1897" t="s">
        <v>9056</v>
      </c>
      <c r="M1897">
        <v>3</v>
      </c>
      <c r="N1897">
        <v>4038.41</v>
      </c>
      <c r="O1897" t="s">
        <v>11</v>
      </c>
      <c r="P1897" t="s">
        <v>16</v>
      </c>
      <c r="Q1897" t="s">
        <v>13</v>
      </c>
      <c r="R1897">
        <v>38</v>
      </c>
    </row>
    <row r="1898" spans="1:18" x14ac:dyDescent="0.35">
      <c r="A1898" t="s">
        <v>471</v>
      </c>
      <c r="B1898" t="s">
        <v>5035</v>
      </c>
      <c r="C1898">
        <v>24.13</v>
      </c>
      <c r="D1898">
        <v>4.3899999999999997</v>
      </c>
      <c r="E1898" t="s">
        <v>2380</v>
      </c>
      <c r="F1898" t="s">
        <v>2380</v>
      </c>
      <c r="G1898" t="s">
        <v>2380</v>
      </c>
      <c r="H1898">
        <v>1</v>
      </c>
      <c r="I1898" t="s">
        <v>2380</v>
      </c>
      <c r="J1898" t="s">
        <v>8354</v>
      </c>
      <c r="K1898" t="s">
        <v>8369</v>
      </c>
      <c r="L1898" t="s">
        <v>8772</v>
      </c>
      <c r="M1898">
        <v>1</v>
      </c>
      <c r="N1898">
        <v>4032.24</v>
      </c>
      <c r="O1898" t="s">
        <v>12</v>
      </c>
      <c r="P1898" t="s">
        <v>12</v>
      </c>
      <c r="Q1898" t="s">
        <v>23</v>
      </c>
      <c r="R1898">
        <v>30</v>
      </c>
    </row>
    <row r="1899" spans="1:18" x14ac:dyDescent="0.35">
      <c r="A1899" t="s">
        <v>470</v>
      </c>
      <c r="B1899" t="s">
        <v>7745</v>
      </c>
      <c r="C1899">
        <v>19.95</v>
      </c>
      <c r="D1899">
        <v>5.13</v>
      </c>
      <c r="E1899" t="s">
        <v>2380</v>
      </c>
      <c r="F1899" t="s">
        <v>2382</v>
      </c>
      <c r="G1899" t="s">
        <v>2380</v>
      </c>
      <c r="H1899">
        <v>2</v>
      </c>
      <c r="I1899" t="s">
        <v>2380</v>
      </c>
      <c r="J1899" t="s">
        <v>8354</v>
      </c>
      <c r="K1899" t="s">
        <v>8369</v>
      </c>
      <c r="L1899" t="s">
        <v>10071</v>
      </c>
      <c r="M1899">
        <v>3</v>
      </c>
      <c r="N1899">
        <v>4005.42</v>
      </c>
      <c r="O1899" t="s">
        <v>11</v>
      </c>
      <c r="P1899" t="s">
        <v>16</v>
      </c>
      <c r="Q1899" t="s">
        <v>164</v>
      </c>
      <c r="R1899">
        <v>22</v>
      </c>
    </row>
    <row r="1900" spans="1:18" x14ac:dyDescent="0.35">
      <c r="A1900" t="s">
        <v>469</v>
      </c>
      <c r="B1900" t="s">
        <v>5491</v>
      </c>
      <c r="C1900">
        <v>21.24</v>
      </c>
      <c r="D1900">
        <v>4.49</v>
      </c>
      <c r="E1900" t="s">
        <v>2380</v>
      </c>
      <c r="F1900" t="s">
        <v>2380</v>
      </c>
      <c r="G1900" t="s">
        <v>2380</v>
      </c>
      <c r="H1900">
        <v>0</v>
      </c>
      <c r="I1900" t="s">
        <v>2380</v>
      </c>
      <c r="J1900" t="s">
        <v>8354</v>
      </c>
      <c r="K1900" t="s">
        <v>8369</v>
      </c>
      <c r="L1900" t="s">
        <v>9967</v>
      </c>
      <c r="M1900">
        <v>3</v>
      </c>
      <c r="N1900">
        <v>4002.36</v>
      </c>
      <c r="O1900" t="s">
        <v>11</v>
      </c>
      <c r="P1900" t="s">
        <v>16</v>
      </c>
      <c r="Q1900" t="s">
        <v>13</v>
      </c>
      <c r="R1900">
        <v>33</v>
      </c>
    </row>
    <row r="1901" spans="1:18" x14ac:dyDescent="0.35">
      <c r="A1901" t="s">
        <v>468</v>
      </c>
      <c r="B1901" t="s">
        <v>4924</v>
      </c>
      <c r="C1901">
        <v>44.22</v>
      </c>
      <c r="D1901">
        <v>6.35</v>
      </c>
      <c r="E1901" t="s">
        <v>2380</v>
      </c>
      <c r="F1901" t="s">
        <v>2380</v>
      </c>
      <c r="G1901" t="s">
        <v>2380</v>
      </c>
      <c r="H1901">
        <v>0</v>
      </c>
      <c r="I1901" t="s">
        <v>2380</v>
      </c>
      <c r="J1901" t="s">
        <v>8352</v>
      </c>
      <c r="K1901" t="s">
        <v>8365</v>
      </c>
      <c r="L1901" t="s">
        <v>10072</v>
      </c>
      <c r="M1901">
        <v>0</v>
      </c>
      <c r="N1901">
        <v>3994.18</v>
      </c>
      <c r="O1901" t="s">
        <v>11</v>
      </c>
      <c r="P1901" t="s">
        <v>11</v>
      </c>
      <c r="Q1901" t="s">
        <v>13</v>
      </c>
      <c r="R1901">
        <v>32</v>
      </c>
    </row>
    <row r="1902" spans="1:18" x14ac:dyDescent="0.35">
      <c r="A1902" t="s">
        <v>467</v>
      </c>
      <c r="B1902" t="s">
        <v>7747</v>
      </c>
      <c r="C1902">
        <v>41.1</v>
      </c>
      <c r="D1902">
        <v>5.79</v>
      </c>
      <c r="E1902" t="s">
        <v>2380</v>
      </c>
      <c r="F1902" t="s">
        <v>2380</v>
      </c>
      <c r="G1902" t="s">
        <v>2380</v>
      </c>
      <c r="H1902">
        <v>0</v>
      </c>
      <c r="I1902" t="s">
        <v>2380</v>
      </c>
      <c r="J1902" t="s">
        <v>8352</v>
      </c>
      <c r="K1902" t="s">
        <v>8365</v>
      </c>
      <c r="L1902" t="s">
        <v>10073</v>
      </c>
      <c r="M1902">
        <v>0</v>
      </c>
      <c r="N1902">
        <v>3989.84</v>
      </c>
      <c r="O1902" t="s">
        <v>11</v>
      </c>
      <c r="P1902" t="s">
        <v>11</v>
      </c>
      <c r="Q1902" t="s">
        <v>42</v>
      </c>
      <c r="R1902">
        <v>32</v>
      </c>
    </row>
    <row r="1903" spans="1:18" x14ac:dyDescent="0.35">
      <c r="A1903" t="s">
        <v>466</v>
      </c>
      <c r="B1903" t="s">
        <v>6647</v>
      </c>
      <c r="C1903">
        <v>34.200000000000003</v>
      </c>
      <c r="D1903">
        <v>4.78</v>
      </c>
      <c r="E1903" t="s">
        <v>2383</v>
      </c>
      <c r="F1903" t="s">
        <v>2380</v>
      </c>
      <c r="G1903" t="s">
        <v>2380</v>
      </c>
      <c r="H1903">
        <v>0</v>
      </c>
      <c r="I1903" t="s">
        <v>2380</v>
      </c>
      <c r="J1903" t="s">
        <v>8352</v>
      </c>
      <c r="K1903" t="s">
        <v>8369</v>
      </c>
      <c r="L1903" t="s">
        <v>10074</v>
      </c>
      <c r="M1903">
        <v>2</v>
      </c>
      <c r="N1903">
        <v>3987.93</v>
      </c>
      <c r="O1903" t="s">
        <v>11</v>
      </c>
      <c r="P1903" t="s">
        <v>11</v>
      </c>
      <c r="Q1903" t="s">
        <v>42</v>
      </c>
      <c r="R1903">
        <v>26</v>
      </c>
    </row>
    <row r="1904" spans="1:18" x14ac:dyDescent="0.35">
      <c r="A1904" t="s">
        <v>465</v>
      </c>
      <c r="B1904" t="s">
        <v>5170</v>
      </c>
      <c r="C1904">
        <v>29.92</v>
      </c>
      <c r="D1904">
        <v>6.02</v>
      </c>
      <c r="E1904" t="s">
        <v>2383</v>
      </c>
      <c r="F1904" t="s">
        <v>2380</v>
      </c>
      <c r="G1904" t="s">
        <v>2380</v>
      </c>
      <c r="H1904">
        <v>0</v>
      </c>
      <c r="I1904" t="s">
        <v>2380</v>
      </c>
      <c r="J1904" t="s">
        <v>8353</v>
      </c>
      <c r="K1904" t="s">
        <v>8365</v>
      </c>
      <c r="L1904" t="s">
        <v>10075</v>
      </c>
      <c r="M1904">
        <v>2</v>
      </c>
      <c r="N1904">
        <v>3981.98</v>
      </c>
      <c r="O1904" t="s">
        <v>11</v>
      </c>
      <c r="P1904" t="s">
        <v>11</v>
      </c>
      <c r="Q1904" t="s">
        <v>13</v>
      </c>
      <c r="R1904">
        <v>26</v>
      </c>
    </row>
    <row r="1905" spans="1:18" x14ac:dyDescent="0.35">
      <c r="A1905" t="s">
        <v>464</v>
      </c>
      <c r="B1905" t="s">
        <v>7751</v>
      </c>
      <c r="C1905">
        <v>28.93</v>
      </c>
      <c r="D1905">
        <v>4.4400000000000004</v>
      </c>
      <c r="E1905" t="s">
        <v>2380</v>
      </c>
      <c r="F1905" t="s">
        <v>2380</v>
      </c>
      <c r="G1905" t="s">
        <v>2380</v>
      </c>
      <c r="H1905">
        <v>0</v>
      </c>
      <c r="I1905" t="s">
        <v>2380</v>
      </c>
      <c r="J1905" t="s">
        <v>8353</v>
      </c>
      <c r="K1905" t="s">
        <v>8369</v>
      </c>
      <c r="L1905" t="s">
        <v>10076</v>
      </c>
      <c r="M1905">
        <v>0</v>
      </c>
      <c r="N1905">
        <v>3972.92</v>
      </c>
      <c r="O1905" t="s">
        <v>11</v>
      </c>
      <c r="P1905" t="s">
        <v>12</v>
      </c>
      <c r="Q1905" t="s">
        <v>13</v>
      </c>
      <c r="R1905">
        <v>32</v>
      </c>
    </row>
    <row r="1906" spans="1:18" x14ac:dyDescent="0.35">
      <c r="A1906" t="s">
        <v>463</v>
      </c>
      <c r="B1906" t="s">
        <v>7753</v>
      </c>
      <c r="C1906">
        <v>31.254999999999999</v>
      </c>
      <c r="D1906">
        <v>5.84</v>
      </c>
      <c r="E1906" t="s">
        <v>2383</v>
      </c>
      <c r="F1906" t="s">
        <v>2380</v>
      </c>
      <c r="G1906" t="s">
        <v>2380</v>
      </c>
      <c r="H1906">
        <v>1</v>
      </c>
      <c r="I1906" t="s">
        <v>2380</v>
      </c>
      <c r="J1906" t="s">
        <v>8352</v>
      </c>
      <c r="K1906" t="s">
        <v>8365</v>
      </c>
      <c r="L1906" t="s">
        <v>10077</v>
      </c>
      <c r="M1906">
        <v>1</v>
      </c>
      <c r="N1906">
        <v>3956.07</v>
      </c>
      <c r="O1906" t="s">
        <v>11</v>
      </c>
      <c r="P1906" t="s">
        <v>11</v>
      </c>
      <c r="Q1906" t="s">
        <v>23</v>
      </c>
      <c r="R1906">
        <v>27</v>
      </c>
    </row>
    <row r="1907" spans="1:18" x14ac:dyDescent="0.35">
      <c r="A1907" t="s">
        <v>462</v>
      </c>
      <c r="B1907" t="s">
        <v>7755</v>
      </c>
      <c r="C1907">
        <v>29.83</v>
      </c>
      <c r="D1907">
        <v>5.39</v>
      </c>
      <c r="E1907" t="s">
        <v>2380</v>
      </c>
      <c r="F1907" t="s">
        <v>2380</v>
      </c>
      <c r="G1907" t="s">
        <v>2380</v>
      </c>
      <c r="H1907">
        <v>0</v>
      </c>
      <c r="I1907" t="s">
        <v>2380</v>
      </c>
      <c r="J1907" t="s">
        <v>8353</v>
      </c>
      <c r="K1907" t="s">
        <v>8369</v>
      </c>
      <c r="L1907" t="s">
        <v>10078</v>
      </c>
      <c r="M1907">
        <v>0</v>
      </c>
      <c r="N1907">
        <v>3955.98</v>
      </c>
      <c r="O1907" t="s">
        <v>11</v>
      </c>
      <c r="P1907" t="s">
        <v>12</v>
      </c>
      <c r="Q1907" t="s">
        <v>300</v>
      </c>
      <c r="R1907">
        <v>23</v>
      </c>
    </row>
    <row r="1908" spans="1:18" x14ac:dyDescent="0.35">
      <c r="A1908" t="s">
        <v>461</v>
      </c>
      <c r="B1908" t="s">
        <v>7756</v>
      </c>
      <c r="C1908">
        <v>29.59</v>
      </c>
      <c r="D1908">
        <v>6.16</v>
      </c>
      <c r="E1908" t="s">
        <v>2380</v>
      </c>
      <c r="F1908" t="s">
        <v>2380</v>
      </c>
      <c r="G1908" t="s">
        <v>2383</v>
      </c>
      <c r="H1908">
        <v>1</v>
      </c>
      <c r="I1908" t="s">
        <v>2380</v>
      </c>
      <c r="J1908" t="s">
        <v>8353</v>
      </c>
      <c r="K1908" t="s">
        <v>8365</v>
      </c>
      <c r="L1908" t="s">
        <v>10079</v>
      </c>
      <c r="M1908">
        <v>1</v>
      </c>
      <c r="N1908">
        <v>3947.41</v>
      </c>
      <c r="O1908" t="s">
        <v>11</v>
      </c>
      <c r="P1908" t="s">
        <v>11</v>
      </c>
      <c r="Q1908" t="s">
        <v>13</v>
      </c>
      <c r="R1908">
        <v>29</v>
      </c>
    </row>
    <row r="1909" spans="1:18" x14ac:dyDescent="0.35">
      <c r="A1909" t="s">
        <v>460</v>
      </c>
      <c r="B1909" t="s">
        <v>7758</v>
      </c>
      <c r="C1909">
        <v>31.16</v>
      </c>
      <c r="D1909">
        <v>4.49</v>
      </c>
      <c r="E1909" t="s">
        <v>2380</v>
      </c>
      <c r="F1909" t="s">
        <v>2380</v>
      </c>
      <c r="G1909" t="s">
        <v>2383</v>
      </c>
      <c r="H1909">
        <v>1</v>
      </c>
      <c r="I1909" t="s">
        <v>2380</v>
      </c>
      <c r="J1909" t="s">
        <v>8352</v>
      </c>
      <c r="K1909" t="s">
        <v>8369</v>
      </c>
      <c r="L1909" t="s">
        <v>10080</v>
      </c>
      <c r="M1909">
        <v>0</v>
      </c>
      <c r="N1909">
        <v>3943.6</v>
      </c>
      <c r="O1909" t="s">
        <v>11</v>
      </c>
      <c r="P1909" t="s">
        <v>12</v>
      </c>
      <c r="Q1909" t="s">
        <v>247</v>
      </c>
      <c r="R1909">
        <v>29</v>
      </c>
    </row>
    <row r="1910" spans="1:18" x14ac:dyDescent="0.35">
      <c r="A1910" t="s">
        <v>459</v>
      </c>
      <c r="B1910" t="s">
        <v>7760</v>
      </c>
      <c r="C1910">
        <v>34.21</v>
      </c>
      <c r="D1910">
        <v>4.4800000000000004</v>
      </c>
      <c r="E1910" t="s">
        <v>2383</v>
      </c>
      <c r="F1910" t="s">
        <v>2380</v>
      </c>
      <c r="G1910" t="s">
        <v>2380</v>
      </c>
      <c r="H1910">
        <v>1</v>
      </c>
      <c r="I1910" t="s">
        <v>2380</v>
      </c>
      <c r="J1910" t="s">
        <v>8352</v>
      </c>
      <c r="K1910" t="s">
        <v>8369</v>
      </c>
      <c r="L1910" t="s">
        <v>8872</v>
      </c>
      <c r="M1910">
        <v>0</v>
      </c>
      <c r="N1910">
        <v>3935.18</v>
      </c>
      <c r="O1910" t="s">
        <v>12</v>
      </c>
      <c r="P1910" t="s">
        <v>16</v>
      </c>
      <c r="Q1910" t="s">
        <v>13</v>
      </c>
      <c r="R1910">
        <v>34</v>
      </c>
    </row>
    <row r="1911" spans="1:18" x14ac:dyDescent="0.35">
      <c r="A1911" t="s">
        <v>458</v>
      </c>
      <c r="B1911" t="s">
        <v>7761</v>
      </c>
      <c r="C1911">
        <v>34.86</v>
      </c>
      <c r="D1911">
        <v>10.97</v>
      </c>
      <c r="E1911" t="s">
        <v>2380</v>
      </c>
      <c r="F1911" t="s">
        <v>2380</v>
      </c>
      <c r="G1911" t="s">
        <v>2380</v>
      </c>
      <c r="H1911">
        <v>0</v>
      </c>
      <c r="I1911" t="s">
        <v>2380</v>
      </c>
      <c r="J1911" t="s">
        <v>8352</v>
      </c>
      <c r="K1911" t="s">
        <v>8363</v>
      </c>
      <c r="L1911" t="s">
        <v>10081</v>
      </c>
      <c r="M1911">
        <v>0</v>
      </c>
      <c r="N1911">
        <v>3931.51</v>
      </c>
      <c r="O1911" t="s">
        <v>11</v>
      </c>
      <c r="P1911" t="s">
        <v>12</v>
      </c>
      <c r="Q1911" t="s">
        <v>42</v>
      </c>
      <c r="R1911">
        <v>20</v>
      </c>
    </row>
    <row r="1912" spans="1:18" x14ac:dyDescent="0.35">
      <c r="A1912" t="s">
        <v>457</v>
      </c>
      <c r="B1912" t="s">
        <v>7763</v>
      </c>
      <c r="C1912">
        <v>34.58</v>
      </c>
      <c r="D1912">
        <v>5.14</v>
      </c>
      <c r="E1912" t="s">
        <v>2380</v>
      </c>
      <c r="F1912" t="s">
        <v>2382</v>
      </c>
      <c r="G1912" t="s">
        <v>2380</v>
      </c>
      <c r="H1912">
        <v>2</v>
      </c>
      <c r="I1912" t="s">
        <v>2380</v>
      </c>
      <c r="J1912" t="s">
        <v>8352</v>
      </c>
      <c r="K1912" t="s">
        <v>8369</v>
      </c>
      <c r="L1912" t="s">
        <v>10082</v>
      </c>
      <c r="M1912">
        <v>2</v>
      </c>
      <c r="N1912">
        <v>3925.76</v>
      </c>
      <c r="O1912" t="s">
        <v>11</v>
      </c>
      <c r="P1912" t="s">
        <v>11</v>
      </c>
      <c r="Q1912" t="s">
        <v>247</v>
      </c>
      <c r="R1912">
        <v>22</v>
      </c>
    </row>
    <row r="1913" spans="1:18" x14ac:dyDescent="0.35">
      <c r="A1913" t="s">
        <v>456</v>
      </c>
      <c r="B1913" t="s">
        <v>7764</v>
      </c>
      <c r="C1913">
        <v>17.940000000000001</v>
      </c>
      <c r="D1913">
        <v>5.17</v>
      </c>
      <c r="E1913" t="s">
        <v>2383</v>
      </c>
      <c r="F1913" t="s">
        <v>2380</v>
      </c>
      <c r="G1913" t="s">
        <v>2380</v>
      </c>
      <c r="H1913">
        <v>0</v>
      </c>
      <c r="I1913" t="s">
        <v>2380</v>
      </c>
      <c r="J1913" t="s">
        <v>8355</v>
      </c>
      <c r="K1913" t="s">
        <v>8369</v>
      </c>
      <c r="L1913" t="s">
        <v>10083</v>
      </c>
      <c r="M1913">
        <v>3</v>
      </c>
      <c r="N1913">
        <v>3910.44</v>
      </c>
      <c r="O1913" t="s">
        <v>11</v>
      </c>
      <c r="P1913" t="s">
        <v>11</v>
      </c>
      <c r="Q1913" t="s">
        <v>13</v>
      </c>
      <c r="R1913">
        <v>37</v>
      </c>
    </row>
    <row r="1914" spans="1:18" x14ac:dyDescent="0.35">
      <c r="A1914" t="s">
        <v>455</v>
      </c>
      <c r="B1914" t="s">
        <v>7766</v>
      </c>
      <c r="C1914">
        <v>26.8</v>
      </c>
      <c r="D1914">
        <v>6.18</v>
      </c>
      <c r="E1914" t="s">
        <v>2383</v>
      </c>
      <c r="F1914" t="s">
        <v>2380</v>
      </c>
      <c r="G1914" t="s">
        <v>2383</v>
      </c>
      <c r="H1914">
        <v>1</v>
      </c>
      <c r="I1914" t="s">
        <v>2380</v>
      </c>
      <c r="J1914" t="s">
        <v>8353</v>
      </c>
      <c r="K1914" t="s">
        <v>8365</v>
      </c>
      <c r="L1914" t="s">
        <v>10084</v>
      </c>
      <c r="M1914">
        <v>3</v>
      </c>
      <c r="N1914">
        <v>3906.13</v>
      </c>
      <c r="O1914" t="s">
        <v>12</v>
      </c>
      <c r="P1914" t="s">
        <v>12</v>
      </c>
      <c r="Q1914" t="s">
        <v>42</v>
      </c>
      <c r="R1914">
        <v>25</v>
      </c>
    </row>
    <row r="1915" spans="1:18" x14ac:dyDescent="0.35">
      <c r="A1915" t="s">
        <v>454</v>
      </c>
      <c r="B1915" t="s">
        <v>7767</v>
      </c>
      <c r="C1915">
        <v>17.690000000000001</v>
      </c>
      <c r="D1915">
        <v>9.07</v>
      </c>
      <c r="E1915" t="s">
        <v>2383</v>
      </c>
      <c r="F1915" t="s">
        <v>2380</v>
      </c>
      <c r="G1915" t="s">
        <v>2380</v>
      </c>
      <c r="H1915">
        <v>0</v>
      </c>
      <c r="I1915" t="s">
        <v>2380</v>
      </c>
      <c r="J1915" t="s">
        <v>8355</v>
      </c>
      <c r="K1915" t="s">
        <v>8363</v>
      </c>
      <c r="L1915" t="s">
        <v>10085</v>
      </c>
      <c r="M1915">
        <v>1</v>
      </c>
      <c r="N1915">
        <v>3902.07</v>
      </c>
      <c r="O1915" t="s">
        <v>11</v>
      </c>
      <c r="P1915" t="s">
        <v>11</v>
      </c>
      <c r="Q1915" t="s">
        <v>13</v>
      </c>
      <c r="R1915">
        <v>41</v>
      </c>
    </row>
    <row r="1916" spans="1:18" x14ac:dyDescent="0.35">
      <c r="A1916" t="s">
        <v>453</v>
      </c>
      <c r="B1916" t="s">
        <v>7769</v>
      </c>
      <c r="C1916">
        <v>25.77</v>
      </c>
      <c r="D1916">
        <v>4.43</v>
      </c>
      <c r="E1916" t="s">
        <v>2380</v>
      </c>
      <c r="F1916" t="s">
        <v>2380</v>
      </c>
      <c r="G1916" t="s">
        <v>2383</v>
      </c>
      <c r="H1916">
        <v>1</v>
      </c>
      <c r="I1916" t="s">
        <v>2380</v>
      </c>
      <c r="J1916" t="s">
        <v>8353</v>
      </c>
      <c r="K1916" t="s">
        <v>8369</v>
      </c>
      <c r="L1916" t="s">
        <v>10086</v>
      </c>
      <c r="M1916">
        <v>0</v>
      </c>
      <c r="N1916">
        <v>3898.35</v>
      </c>
      <c r="O1916" t="s">
        <v>11</v>
      </c>
      <c r="P1916" t="s">
        <v>11</v>
      </c>
      <c r="Q1916" t="s">
        <v>23</v>
      </c>
      <c r="R1916">
        <v>29</v>
      </c>
    </row>
    <row r="1917" spans="1:18" x14ac:dyDescent="0.35">
      <c r="A1917" t="s">
        <v>452</v>
      </c>
      <c r="B1917" t="s">
        <v>7771</v>
      </c>
      <c r="C1917">
        <v>34.46</v>
      </c>
      <c r="D1917">
        <v>4.17</v>
      </c>
      <c r="E1917" t="s">
        <v>2380</v>
      </c>
      <c r="F1917" t="s">
        <v>2382</v>
      </c>
      <c r="G1917" t="s">
        <v>2380</v>
      </c>
      <c r="H1917">
        <v>1</v>
      </c>
      <c r="I1917" t="s">
        <v>2380</v>
      </c>
      <c r="J1917" t="s">
        <v>8352</v>
      </c>
      <c r="K1917" t="s">
        <v>8369</v>
      </c>
      <c r="L1917" t="s">
        <v>10087</v>
      </c>
      <c r="M1917">
        <v>0</v>
      </c>
      <c r="N1917">
        <v>3889.2</v>
      </c>
      <c r="O1917" t="s">
        <v>11</v>
      </c>
      <c r="P1917" t="s">
        <v>11</v>
      </c>
      <c r="Q1917" t="s">
        <v>23</v>
      </c>
      <c r="R1917">
        <v>18</v>
      </c>
    </row>
    <row r="1918" spans="1:18" x14ac:dyDescent="0.35">
      <c r="A1918" t="s">
        <v>451</v>
      </c>
      <c r="B1918" t="s">
        <v>5031</v>
      </c>
      <c r="C1918">
        <v>30.875</v>
      </c>
      <c r="D1918">
        <v>4.95</v>
      </c>
      <c r="E1918" t="s">
        <v>2383</v>
      </c>
      <c r="F1918" t="s">
        <v>2380</v>
      </c>
      <c r="G1918" t="s">
        <v>2380</v>
      </c>
      <c r="H1918">
        <v>0</v>
      </c>
      <c r="I1918" t="s">
        <v>2380</v>
      </c>
      <c r="J1918" t="s">
        <v>8352</v>
      </c>
      <c r="K1918" t="s">
        <v>8369</v>
      </c>
      <c r="L1918" t="s">
        <v>10088</v>
      </c>
      <c r="M1918">
        <v>2</v>
      </c>
      <c r="N1918">
        <v>3877.3</v>
      </c>
      <c r="O1918" t="s">
        <v>16</v>
      </c>
      <c r="P1918" t="s">
        <v>12</v>
      </c>
      <c r="Q1918" t="s">
        <v>23</v>
      </c>
      <c r="R1918">
        <v>26</v>
      </c>
    </row>
    <row r="1919" spans="1:18" x14ac:dyDescent="0.35">
      <c r="A1919" t="s">
        <v>450</v>
      </c>
      <c r="B1919" t="s">
        <v>6957</v>
      </c>
      <c r="C1919">
        <v>39.49</v>
      </c>
      <c r="D1919">
        <v>5.13</v>
      </c>
      <c r="E1919" t="s">
        <v>2380</v>
      </c>
      <c r="F1919" t="s">
        <v>2380</v>
      </c>
      <c r="G1919" t="s">
        <v>2380</v>
      </c>
      <c r="H1919">
        <v>0</v>
      </c>
      <c r="I1919" t="s">
        <v>2380</v>
      </c>
      <c r="J1919" t="s">
        <v>8352</v>
      </c>
      <c r="K1919" t="s">
        <v>8369</v>
      </c>
      <c r="L1919" t="s">
        <v>9837</v>
      </c>
      <c r="M1919">
        <v>1</v>
      </c>
      <c r="N1919">
        <v>3875.73</v>
      </c>
      <c r="O1919" t="s">
        <v>11</v>
      </c>
      <c r="P1919" t="s">
        <v>12</v>
      </c>
      <c r="Q1919" t="s">
        <v>13</v>
      </c>
      <c r="R1919">
        <v>31</v>
      </c>
    </row>
    <row r="1920" spans="1:18" x14ac:dyDescent="0.35">
      <c r="A1920" t="s">
        <v>449</v>
      </c>
      <c r="B1920" t="s">
        <v>7775</v>
      </c>
      <c r="C1920">
        <v>28.88</v>
      </c>
      <c r="D1920">
        <v>4.0999999999999996</v>
      </c>
      <c r="E1920" t="s">
        <v>2380</v>
      </c>
      <c r="F1920" t="s">
        <v>2380</v>
      </c>
      <c r="G1920" t="s">
        <v>2380</v>
      </c>
      <c r="H1920">
        <v>0</v>
      </c>
      <c r="I1920" t="s">
        <v>2380</v>
      </c>
      <c r="J1920" t="s">
        <v>8353</v>
      </c>
      <c r="K1920" t="s">
        <v>8369</v>
      </c>
      <c r="L1920" t="s">
        <v>10089</v>
      </c>
      <c r="M1920">
        <v>0</v>
      </c>
      <c r="N1920">
        <v>3866.86</v>
      </c>
      <c r="O1920" t="s">
        <v>16</v>
      </c>
      <c r="P1920" t="s">
        <v>16</v>
      </c>
      <c r="Q1920" t="s">
        <v>23</v>
      </c>
      <c r="R1920">
        <v>32</v>
      </c>
    </row>
    <row r="1921" spans="1:18" x14ac:dyDescent="0.35">
      <c r="A1921" t="s">
        <v>448</v>
      </c>
      <c r="B1921" t="s">
        <v>4956</v>
      </c>
      <c r="C1921">
        <v>20.234999999999999</v>
      </c>
      <c r="D1921">
        <v>5.01</v>
      </c>
      <c r="E1921" t="s">
        <v>2383</v>
      </c>
      <c r="F1921" t="s">
        <v>2380</v>
      </c>
      <c r="G1921" t="s">
        <v>2380</v>
      </c>
      <c r="H1921">
        <v>0</v>
      </c>
      <c r="I1921" t="s">
        <v>2380</v>
      </c>
      <c r="J1921" t="s">
        <v>8354</v>
      </c>
      <c r="K1921" t="s">
        <v>8369</v>
      </c>
      <c r="L1921" t="s">
        <v>10090</v>
      </c>
      <c r="M1921">
        <v>3</v>
      </c>
      <c r="N1921">
        <v>3861.21</v>
      </c>
      <c r="O1921" t="s">
        <v>11</v>
      </c>
      <c r="P1921" t="s">
        <v>11</v>
      </c>
      <c r="Q1921" t="s">
        <v>168</v>
      </c>
      <c r="R1921">
        <v>21</v>
      </c>
    </row>
    <row r="1922" spans="1:18" x14ac:dyDescent="0.35">
      <c r="A1922" t="s">
        <v>447</v>
      </c>
      <c r="B1922" t="s">
        <v>7778</v>
      </c>
      <c r="C1922">
        <v>30.67</v>
      </c>
      <c r="D1922">
        <v>5.09</v>
      </c>
      <c r="E1922" t="s">
        <v>2383</v>
      </c>
      <c r="F1922" t="s">
        <v>2380</v>
      </c>
      <c r="G1922" t="s">
        <v>2380</v>
      </c>
      <c r="H1922">
        <v>0</v>
      </c>
      <c r="I1922" t="s">
        <v>2380</v>
      </c>
      <c r="J1922" t="s">
        <v>8352</v>
      </c>
      <c r="K1922" t="s">
        <v>8369</v>
      </c>
      <c r="L1922" t="s">
        <v>10091</v>
      </c>
      <c r="M1922">
        <v>0</v>
      </c>
      <c r="N1922">
        <v>3858.51</v>
      </c>
      <c r="O1922" t="s">
        <v>11</v>
      </c>
      <c r="P1922" t="s">
        <v>12</v>
      </c>
      <c r="Q1922" t="s">
        <v>200</v>
      </c>
      <c r="R1922">
        <v>22</v>
      </c>
    </row>
    <row r="1923" spans="1:18" x14ac:dyDescent="0.35">
      <c r="A1923" t="s">
        <v>446</v>
      </c>
      <c r="B1923" t="s">
        <v>5031</v>
      </c>
      <c r="C1923">
        <v>30.875</v>
      </c>
      <c r="D1923">
        <v>6.49</v>
      </c>
      <c r="E1923" t="s">
        <v>2380</v>
      </c>
      <c r="F1923" t="s">
        <v>2380</v>
      </c>
      <c r="G1923" t="s">
        <v>2380</v>
      </c>
      <c r="H1923">
        <v>0</v>
      </c>
      <c r="I1923" t="s">
        <v>2380</v>
      </c>
      <c r="J1923" t="s">
        <v>8352</v>
      </c>
      <c r="K1923" t="s">
        <v>8365</v>
      </c>
      <c r="L1923" t="s">
        <v>10092</v>
      </c>
      <c r="M1923">
        <v>0</v>
      </c>
      <c r="N1923">
        <v>3857.76</v>
      </c>
      <c r="O1923" t="s">
        <v>12</v>
      </c>
      <c r="P1923" t="s">
        <v>16</v>
      </c>
      <c r="Q1923" t="s">
        <v>168</v>
      </c>
      <c r="R1923">
        <v>31</v>
      </c>
    </row>
    <row r="1924" spans="1:18" x14ac:dyDescent="0.35">
      <c r="A1924" t="s">
        <v>445</v>
      </c>
      <c r="B1924" t="s">
        <v>6021</v>
      </c>
      <c r="C1924">
        <v>23.8</v>
      </c>
      <c r="D1924">
        <v>4.08</v>
      </c>
      <c r="E1924" t="s">
        <v>2380</v>
      </c>
      <c r="F1924" t="s">
        <v>2380</v>
      </c>
      <c r="G1924" t="s">
        <v>2380</v>
      </c>
      <c r="H1924">
        <v>0</v>
      </c>
      <c r="I1924" t="s">
        <v>2380</v>
      </c>
      <c r="J1924" t="s">
        <v>8354</v>
      </c>
      <c r="K1924" t="s">
        <v>8369</v>
      </c>
      <c r="L1924" t="s">
        <v>9995</v>
      </c>
      <c r="M1924">
        <v>2</v>
      </c>
      <c r="N1924">
        <v>3847.67</v>
      </c>
      <c r="O1924" t="s">
        <v>12</v>
      </c>
      <c r="P1924" t="s">
        <v>11</v>
      </c>
      <c r="Q1924" t="s">
        <v>42</v>
      </c>
      <c r="R1924">
        <v>28</v>
      </c>
    </row>
    <row r="1925" spans="1:18" x14ac:dyDescent="0.35">
      <c r="A1925" t="s">
        <v>444</v>
      </c>
      <c r="B1925" t="s">
        <v>7782</v>
      </c>
      <c r="C1925">
        <v>15.37</v>
      </c>
      <c r="D1925">
        <v>8.6300000000000008</v>
      </c>
      <c r="E1925" t="s">
        <v>2383</v>
      </c>
      <c r="F1925" t="s">
        <v>2380</v>
      </c>
      <c r="G1925" t="s">
        <v>2380</v>
      </c>
      <c r="H1925">
        <v>0</v>
      </c>
      <c r="I1925" t="s">
        <v>2380</v>
      </c>
      <c r="J1925" t="s">
        <v>8355</v>
      </c>
      <c r="K1925" t="s">
        <v>8363</v>
      </c>
      <c r="L1925" t="s">
        <v>10093</v>
      </c>
      <c r="M1925">
        <v>1</v>
      </c>
      <c r="N1925">
        <v>3797.2</v>
      </c>
      <c r="O1925" t="s">
        <v>11</v>
      </c>
      <c r="P1925" t="s">
        <v>12</v>
      </c>
      <c r="Q1925" t="s">
        <v>23</v>
      </c>
      <c r="R1925">
        <v>41</v>
      </c>
    </row>
    <row r="1926" spans="1:18" x14ac:dyDescent="0.35">
      <c r="A1926" t="s">
        <v>443</v>
      </c>
      <c r="B1926" t="s">
        <v>5003</v>
      </c>
      <c r="C1926">
        <v>30.4</v>
      </c>
      <c r="D1926">
        <v>5.28</v>
      </c>
      <c r="E1926" t="s">
        <v>2380</v>
      </c>
      <c r="F1926" t="s">
        <v>2380</v>
      </c>
      <c r="G1926" t="s">
        <v>2380</v>
      </c>
      <c r="H1926">
        <v>0</v>
      </c>
      <c r="I1926" t="s">
        <v>2380</v>
      </c>
      <c r="J1926" t="s">
        <v>8352</v>
      </c>
      <c r="K1926" t="s">
        <v>8369</v>
      </c>
      <c r="L1926" t="s">
        <v>10094</v>
      </c>
      <c r="M1926">
        <v>0</v>
      </c>
      <c r="N1926">
        <v>3796.36</v>
      </c>
      <c r="O1926" t="s">
        <v>11</v>
      </c>
      <c r="P1926" t="s">
        <v>12</v>
      </c>
      <c r="Q1926" t="s">
        <v>23</v>
      </c>
      <c r="R1926">
        <v>23</v>
      </c>
    </row>
    <row r="1927" spans="1:18" x14ac:dyDescent="0.35">
      <c r="A1927" t="s">
        <v>442</v>
      </c>
      <c r="B1927" t="s">
        <v>7784</v>
      </c>
      <c r="C1927">
        <v>19.48</v>
      </c>
      <c r="D1927">
        <v>5.63</v>
      </c>
      <c r="E1927" t="s">
        <v>2383</v>
      </c>
      <c r="F1927" t="s">
        <v>2380</v>
      </c>
      <c r="G1927" t="s">
        <v>2380</v>
      </c>
      <c r="H1927">
        <v>1</v>
      </c>
      <c r="I1927" t="s">
        <v>2380</v>
      </c>
      <c r="J1927" t="s">
        <v>8354</v>
      </c>
      <c r="K1927" t="s">
        <v>8369</v>
      </c>
      <c r="L1927" t="s">
        <v>10095</v>
      </c>
      <c r="M1927">
        <v>3</v>
      </c>
      <c r="N1927">
        <v>3793.55</v>
      </c>
      <c r="O1927" t="s">
        <v>11</v>
      </c>
      <c r="P1927" t="s">
        <v>12</v>
      </c>
      <c r="Q1927" t="s">
        <v>13</v>
      </c>
      <c r="R1927">
        <v>34</v>
      </c>
    </row>
    <row r="1928" spans="1:18" x14ac:dyDescent="0.35">
      <c r="A1928" t="s">
        <v>441</v>
      </c>
      <c r="B1928" t="s">
        <v>7786</v>
      </c>
      <c r="C1928">
        <v>16.96</v>
      </c>
      <c r="D1928">
        <v>11.47</v>
      </c>
      <c r="E1928" t="s">
        <v>2383</v>
      </c>
      <c r="F1928" t="s">
        <v>2380</v>
      </c>
      <c r="G1928" t="s">
        <v>2380</v>
      </c>
      <c r="H1928">
        <v>0</v>
      </c>
      <c r="I1928" t="s">
        <v>2380</v>
      </c>
      <c r="J1928" t="s">
        <v>8355</v>
      </c>
      <c r="K1928" t="s">
        <v>8363</v>
      </c>
      <c r="L1928" t="s">
        <v>10096</v>
      </c>
      <c r="M1928">
        <v>1</v>
      </c>
      <c r="N1928">
        <v>3785.77</v>
      </c>
      <c r="O1928" t="s">
        <v>11</v>
      </c>
      <c r="P1928" t="s">
        <v>16</v>
      </c>
      <c r="Q1928" t="s">
        <v>13</v>
      </c>
      <c r="R1928">
        <v>41</v>
      </c>
    </row>
    <row r="1929" spans="1:18" x14ac:dyDescent="0.35">
      <c r="A1929" t="s">
        <v>440</v>
      </c>
      <c r="B1929" t="s">
        <v>4863</v>
      </c>
      <c r="C1929">
        <v>19.05</v>
      </c>
      <c r="D1929">
        <v>4.92</v>
      </c>
      <c r="E1929" t="s">
        <v>2380</v>
      </c>
      <c r="F1929" t="s">
        <v>2380</v>
      </c>
      <c r="G1929" t="s">
        <v>2380</v>
      </c>
      <c r="H1929">
        <v>1</v>
      </c>
      <c r="I1929" t="s">
        <v>2380</v>
      </c>
      <c r="J1929" t="s">
        <v>8354</v>
      </c>
      <c r="K1929" t="s">
        <v>8369</v>
      </c>
      <c r="L1929" t="s">
        <v>10097</v>
      </c>
      <c r="M1929">
        <v>3</v>
      </c>
      <c r="N1929">
        <v>3773.23</v>
      </c>
      <c r="O1929" t="s">
        <v>11</v>
      </c>
      <c r="P1929" t="s">
        <v>12</v>
      </c>
      <c r="Q1929" t="s">
        <v>13</v>
      </c>
      <c r="R1929">
        <v>35</v>
      </c>
    </row>
    <row r="1930" spans="1:18" x14ac:dyDescent="0.35">
      <c r="A1930" t="s">
        <v>439</v>
      </c>
      <c r="B1930" t="s">
        <v>7788</v>
      </c>
      <c r="C1930">
        <v>37.619999999999997</v>
      </c>
      <c r="D1930">
        <v>4.18</v>
      </c>
      <c r="E1930" t="s">
        <v>2380</v>
      </c>
      <c r="F1930" t="s">
        <v>2380</v>
      </c>
      <c r="G1930" t="s">
        <v>2380</v>
      </c>
      <c r="H1930">
        <v>0</v>
      </c>
      <c r="I1930" t="s">
        <v>2380</v>
      </c>
      <c r="J1930" t="s">
        <v>8352</v>
      </c>
      <c r="K1930" t="s">
        <v>8369</v>
      </c>
      <c r="L1930" t="s">
        <v>10098</v>
      </c>
      <c r="M1930">
        <v>1</v>
      </c>
      <c r="N1930">
        <v>3766.88</v>
      </c>
      <c r="O1930" t="s">
        <v>11</v>
      </c>
      <c r="P1930" t="s">
        <v>16</v>
      </c>
      <c r="Q1930" t="s">
        <v>13</v>
      </c>
      <c r="R1930">
        <v>28</v>
      </c>
    </row>
    <row r="1931" spans="1:18" x14ac:dyDescent="0.35">
      <c r="A1931" t="s">
        <v>438</v>
      </c>
      <c r="B1931" t="s">
        <v>6641</v>
      </c>
      <c r="C1931">
        <v>29.1</v>
      </c>
      <c r="D1931">
        <v>4.67</v>
      </c>
      <c r="E1931" t="s">
        <v>2380</v>
      </c>
      <c r="F1931" t="s">
        <v>2380</v>
      </c>
      <c r="G1931" t="s">
        <v>2380</v>
      </c>
      <c r="H1931">
        <v>0</v>
      </c>
      <c r="I1931" t="s">
        <v>2380</v>
      </c>
      <c r="J1931" t="s">
        <v>8353</v>
      </c>
      <c r="K1931" t="s">
        <v>8369</v>
      </c>
      <c r="L1931" t="s">
        <v>10099</v>
      </c>
      <c r="M1931">
        <v>0</v>
      </c>
      <c r="N1931">
        <v>3761.29</v>
      </c>
      <c r="O1931" t="s">
        <v>11</v>
      </c>
      <c r="P1931" t="s">
        <v>12</v>
      </c>
      <c r="Q1931" t="s">
        <v>42</v>
      </c>
      <c r="R1931">
        <v>31</v>
      </c>
    </row>
    <row r="1932" spans="1:18" x14ac:dyDescent="0.35">
      <c r="A1932" t="s">
        <v>437</v>
      </c>
      <c r="B1932" t="s">
        <v>7790</v>
      </c>
      <c r="C1932">
        <v>26.62</v>
      </c>
      <c r="D1932">
        <v>6.24</v>
      </c>
      <c r="E1932" t="s">
        <v>2380</v>
      </c>
      <c r="F1932" t="s">
        <v>2380</v>
      </c>
      <c r="G1932" t="s">
        <v>2380</v>
      </c>
      <c r="H1932">
        <v>0</v>
      </c>
      <c r="I1932" t="s">
        <v>2380</v>
      </c>
      <c r="J1932" t="s">
        <v>8353</v>
      </c>
      <c r="K1932" t="s">
        <v>8365</v>
      </c>
      <c r="L1932" t="s">
        <v>10100</v>
      </c>
      <c r="M1932">
        <v>0</v>
      </c>
      <c r="N1932">
        <v>3757.84</v>
      </c>
      <c r="O1932" t="s">
        <v>11</v>
      </c>
      <c r="P1932" t="s">
        <v>16</v>
      </c>
      <c r="Q1932" t="s">
        <v>13</v>
      </c>
      <c r="R1932">
        <v>31</v>
      </c>
    </row>
    <row r="1933" spans="1:18" x14ac:dyDescent="0.35">
      <c r="A1933" t="s">
        <v>436</v>
      </c>
      <c r="B1933" t="s">
        <v>7792</v>
      </c>
      <c r="C1933">
        <v>25.74</v>
      </c>
      <c r="D1933">
        <v>5.99</v>
      </c>
      <c r="E1933" t="s">
        <v>2380</v>
      </c>
      <c r="F1933" t="s">
        <v>2380</v>
      </c>
      <c r="G1933" t="s">
        <v>2380</v>
      </c>
      <c r="H1933">
        <v>0</v>
      </c>
      <c r="I1933" t="s">
        <v>2380</v>
      </c>
      <c r="J1933" t="s">
        <v>8353</v>
      </c>
      <c r="K1933" t="s">
        <v>8365</v>
      </c>
      <c r="L1933" t="s">
        <v>10101</v>
      </c>
      <c r="M1933">
        <v>0</v>
      </c>
      <c r="N1933">
        <v>3756.62</v>
      </c>
      <c r="O1933" t="s">
        <v>11</v>
      </c>
      <c r="P1933" t="s">
        <v>11</v>
      </c>
      <c r="Q1933" t="s">
        <v>13</v>
      </c>
      <c r="R1933">
        <v>31</v>
      </c>
    </row>
    <row r="1934" spans="1:18" x14ac:dyDescent="0.35">
      <c r="A1934" t="s">
        <v>435</v>
      </c>
      <c r="B1934" t="s">
        <v>4898</v>
      </c>
      <c r="C1934">
        <v>18.22</v>
      </c>
      <c r="D1934">
        <v>10.27</v>
      </c>
      <c r="E1934" t="s">
        <v>2383</v>
      </c>
      <c r="F1934" t="s">
        <v>2380</v>
      </c>
      <c r="G1934" t="s">
        <v>2380</v>
      </c>
      <c r="H1934">
        <v>1</v>
      </c>
      <c r="I1934" t="s">
        <v>2380</v>
      </c>
      <c r="J1934" t="s">
        <v>8355</v>
      </c>
      <c r="K1934" t="s">
        <v>8363</v>
      </c>
      <c r="L1934" t="s">
        <v>10102</v>
      </c>
      <c r="M1934">
        <v>3</v>
      </c>
      <c r="N1934">
        <v>3748.56</v>
      </c>
      <c r="O1934" t="s">
        <v>11</v>
      </c>
      <c r="P1934" t="s">
        <v>11</v>
      </c>
      <c r="Q1934" t="s">
        <v>13</v>
      </c>
      <c r="R1934">
        <v>36</v>
      </c>
    </row>
    <row r="1935" spans="1:18" x14ac:dyDescent="0.35">
      <c r="A1935" t="s">
        <v>434</v>
      </c>
      <c r="B1935" t="s">
        <v>4924</v>
      </c>
      <c r="C1935">
        <v>26.03</v>
      </c>
      <c r="D1935">
        <v>5.97</v>
      </c>
      <c r="E1935" t="s">
        <v>2380</v>
      </c>
      <c r="F1935" t="s">
        <v>2380</v>
      </c>
      <c r="G1935" t="s">
        <v>2383</v>
      </c>
      <c r="H1935">
        <v>1</v>
      </c>
      <c r="I1935" t="s">
        <v>2380</v>
      </c>
      <c r="J1935" t="s">
        <v>8353</v>
      </c>
      <c r="K1935" t="s">
        <v>8365</v>
      </c>
      <c r="L1935" t="s">
        <v>9575</v>
      </c>
      <c r="M1935">
        <v>0</v>
      </c>
      <c r="N1935">
        <v>3736.46</v>
      </c>
      <c r="O1935" t="s">
        <v>11</v>
      </c>
      <c r="P1935" t="s">
        <v>11</v>
      </c>
      <c r="Q1935" t="s">
        <v>23</v>
      </c>
      <c r="R1935">
        <v>29</v>
      </c>
    </row>
    <row r="1936" spans="1:18" x14ac:dyDescent="0.35">
      <c r="A1936" t="s">
        <v>433</v>
      </c>
      <c r="B1936" t="s">
        <v>7796</v>
      </c>
      <c r="C1936">
        <v>17.29</v>
      </c>
      <c r="D1936">
        <v>4.9800000000000004</v>
      </c>
      <c r="E1936" t="s">
        <v>2380</v>
      </c>
      <c r="F1936" t="s">
        <v>2380</v>
      </c>
      <c r="G1936" t="s">
        <v>2380</v>
      </c>
      <c r="H1936">
        <v>0</v>
      </c>
      <c r="I1936" t="s">
        <v>2380</v>
      </c>
      <c r="J1936" t="s">
        <v>8355</v>
      </c>
      <c r="K1936" t="s">
        <v>8369</v>
      </c>
      <c r="L1936" t="s">
        <v>10103</v>
      </c>
      <c r="M1936">
        <v>0</v>
      </c>
      <c r="N1936">
        <v>3732.63</v>
      </c>
      <c r="O1936" t="s">
        <v>11</v>
      </c>
      <c r="P1936" t="s">
        <v>12</v>
      </c>
      <c r="Q1936" t="s">
        <v>247</v>
      </c>
      <c r="R1936">
        <v>28</v>
      </c>
    </row>
    <row r="1937" spans="1:18" x14ac:dyDescent="0.35">
      <c r="A1937" t="s">
        <v>432</v>
      </c>
      <c r="B1937" t="s">
        <v>7798</v>
      </c>
      <c r="C1937">
        <v>18.170000000000002</v>
      </c>
      <c r="D1937">
        <v>6.91</v>
      </c>
      <c r="E1937" t="s">
        <v>2383</v>
      </c>
      <c r="F1937" t="s">
        <v>2380</v>
      </c>
      <c r="G1937" t="s">
        <v>2380</v>
      </c>
      <c r="H1937">
        <v>1</v>
      </c>
      <c r="I1937" t="s">
        <v>2380</v>
      </c>
      <c r="J1937" t="s">
        <v>8355</v>
      </c>
      <c r="K1937" t="s">
        <v>8363</v>
      </c>
      <c r="L1937" t="s">
        <v>10104</v>
      </c>
      <c r="M1937">
        <v>3</v>
      </c>
      <c r="N1937">
        <v>3731.6</v>
      </c>
      <c r="O1937" t="s">
        <v>11</v>
      </c>
      <c r="P1937" t="s">
        <v>11</v>
      </c>
      <c r="Q1937" t="s">
        <v>13</v>
      </c>
      <c r="R1937">
        <v>36</v>
      </c>
    </row>
    <row r="1938" spans="1:18" x14ac:dyDescent="0.35">
      <c r="A1938" t="s">
        <v>431</v>
      </c>
      <c r="B1938" t="s">
        <v>7800</v>
      </c>
      <c r="C1938">
        <v>32.54</v>
      </c>
      <c r="D1938">
        <v>6.38</v>
      </c>
      <c r="E1938" t="s">
        <v>2380</v>
      </c>
      <c r="F1938" t="s">
        <v>2382</v>
      </c>
      <c r="G1938" t="s">
        <v>2380</v>
      </c>
      <c r="H1938">
        <v>1</v>
      </c>
      <c r="I1938" t="s">
        <v>2380</v>
      </c>
      <c r="J1938" t="s">
        <v>8352</v>
      </c>
      <c r="K1938" t="s">
        <v>8365</v>
      </c>
      <c r="L1938" t="s">
        <v>10105</v>
      </c>
      <c r="M1938">
        <v>0</v>
      </c>
      <c r="N1938">
        <v>3722.23</v>
      </c>
      <c r="O1938" t="s">
        <v>11</v>
      </c>
      <c r="P1938" t="s">
        <v>11</v>
      </c>
      <c r="Q1938" t="s">
        <v>200</v>
      </c>
      <c r="R1938">
        <v>18</v>
      </c>
    </row>
    <row r="1939" spans="1:18" x14ac:dyDescent="0.35">
      <c r="A1939" t="s">
        <v>430</v>
      </c>
      <c r="B1939" t="s">
        <v>4758</v>
      </c>
      <c r="C1939">
        <v>30.25</v>
      </c>
      <c r="D1939">
        <v>4.7699999999999996</v>
      </c>
      <c r="E1939" t="s">
        <v>2380</v>
      </c>
      <c r="F1939" t="s">
        <v>2380</v>
      </c>
      <c r="G1939" t="s">
        <v>2380</v>
      </c>
      <c r="H1939">
        <v>0</v>
      </c>
      <c r="I1939" t="s">
        <v>2380</v>
      </c>
      <c r="J1939" t="s">
        <v>8352</v>
      </c>
      <c r="K1939" t="s">
        <v>8369</v>
      </c>
      <c r="L1939" t="s">
        <v>10106</v>
      </c>
      <c r="M1939">
        <v>0</v>
      </c>
      <c r="N1939">
        <v>3704.35</v>
      </c>
      <c r="O1939" t="s">
        <v>11</v>
      </c>
      <c r="P1939" t="s">
        <v>11</v>
      </c>
      <c r="Q1939" t="s">
        <v>13</v>
      </c>
      <c r="R1939">
        <v>33</v>
      </c>
    </row>
    <row r="1940" spans="1:18" x14ac:dyDescent="0.35">
      <c r="A1940" t="s">
        <v>429</v>
      </c>
      <c r="B1940" t="s">
        <v>7802</v>
      </c>
      <c r="C1940">
        <v>19.59</v>
      </c>
      <c r="D1940">
        <v>6.04</v>
      </c>
      <c r="E1940" t="s">
        <v>2383</v>
      </c>
      <c r="F1940" t="s">
        <v>2380</v>
      </c>
      <c r="G1940" t="s">
        <v>2380</v>
      </c>
      <c r="H1940">
        <v>1</v>
      </c>
      <c r="I1940" t="s">
        <v>2380</v>
      </c>
      <c r="J1940" t="s">
        <v>8354</v>
      </c>
      <c r="K1940" t="s">
        <v>8365</v>
      </c>
      <c r="L1940" t="s">
        <v>10107</v>
      </c>
      <c r="M1940">
        <v>3</v>
      </c>
      <c r="N1940">
        <v>3699.54</v>
      </c>
      <c r="O1940" t="s">
        <v>11</v>
      </c>
      <c r="P1940" t="s">
        <v>12</v>
      </c>
      <c r="Q1940" t="s">
        <v>13</v>
      </c>
      <c r="R1940">
        <v>34</v>
      </c>
    </row>
    <row r="1941" spans="1:18" x14ac:dyDescent="0.35">
      <c r="A1941" t="s">
        <v>428</v>
      </c>
      <c r="B1941" t="s">
        <v>5018</v>
      </c>
      <c r="C1941">
        <v>45.9</v>
      </c>
      <c r="D1941">
        <v>4.3</v>
      </c>
      <c r="E1941" t="s">
        <v>2383</v>
      </c>
      <c r="F1941" t="s">
        <v>2380</v>
      </c>
      <c r="G1941" t="s">
        <v>2380</v>
      </c>
      <c r="H1941">
        <v>1</v>
      </c>
      <c r="I1941" t="s">
        <v>2380</v>
      </c>
      <c r="J1941" t="s">
        <v>8352</v>
      </c>
      <c r="K1941" t="s">
        <v>8369</v>
      </c>
      <c r="L1941" t="s">
        <v>10108</v>
      </c>
      <c r="M1941">
        <v>2</v>
      </c>
      <c r="N1941">
        <v>3693.43</v>
      </c>
      <c r="O1941" t="s">
        <v>11</v>
      </c>
      <c r="P1941" t="s">
        <v>12</v>
      </c>
      <c r="Q1941" t="s">
        <v>42</v>
      </c>
      <c r="R1941">
        <v>27</v>
      </c>
    </row>
    <row r="1942" spans="1:18" x14ac:dyDescent="0.35">
      <c r="A1942" t="s">
        <v>427</v>
      </c>
      <c r="B1942" t="s">
        <v>7804</v>
      </c>
      <c r="C1942">
        <v>17.059999999999999</v>
      </c>
      <c r="D1942">
        <v>8.75</v>
      </c>
      <c r="E1942" t="s">
        <v>2383</v>
      </c>
      <c r="F1942" t="s">
        <v>2380</v>
      </c>
      <c r="G1942" t="s">
        <v>2380</v>
      </c>
      <c r="H1942">
        <v>0</v>
      </c>
      <c r="I1942" t="s">
        <v>2380</v>
      </c>
      <c r="J1942" t="s">
        <v>8355</v>
      </c>
      <c r="K1942" t="s">
        <v>8363</v>
      </c>
      <c r="L1942" t="s">
        <v>10109</v>
      </c>
      <c r="M1942">
        <v>1</v>
      </c>
      <c r="N1942">
        <v>3688.38</v>
      </c>
      <c r="O1942" t="s">
        <v>11</v>
      </c>
      <c r="P1942" t="s">
        <v>11</v>
      </c>
      <c r="Q1942" t="s">
        <v>13</v>
      </c>
      <c r="R1942">
        <v>41</v>
      </c>
    </row>
    <row r="1943" spans="1:18" x14ac:dyDescent="0.35">
      <c r="A1943" t="s">
        <v>426</v>
      </c>
      <c r="B1943" t="s">
        <v>7806</v>
      </c>
      <c r="C1943">
        <v>32.07</v>
      </c>
      <c r="D1943">
        <v>5.25</v>
      </c>
      <c r="E1943" t="s">
        <v>2380</v>
      </c>
      <c r="F1943" t="s">
        <v>2380</v>
      </c>
      <c r="G1943" t="s">
        <v>2383</v>
      </c>
      <c r="H1943">
        <v>1</v>
      </c>
      <c r="I1943" t="s">
        <v>2380</v>
      </c>
      <c r="J1943" t="s">
        <v>8352</v>
      </c>
      <c r="K1943" t="s">
        <v>8369</v>
      </c>
      <c r="L1943" t="s">
        <v>10110</v>
      </c>
      <c r="M1943">
        <v>0</v>
      </c>
      <c r="N1943">
        <v>3688.35</v>
      </c>
      <c r="O1943" t="s">
        <v>11</v>
      </c>
      <c r="P1943" t="s">
        <v>11</v>
      </c>
      <c r="Q1943" t="s">
        <v>300</v>
      </c>
      <c r="R1943">
        <v>19</v>
      </c>
    </row>
    <row r="1944" spans="1:18" x14ac:dyDescent="0.35">
      <c r="A1944" t="s">
        <v>425</v>
      </c>
      <c r="B1944" t="s">
        <v>5031</v>
      </c>
      <c r="C1944">
        <v>16.5</v>
      </c>
      <c r="D1944">
        <v>5.03</v>
      </c>
      <c r="E1944" t="s">
        <v>2380</v>
      </c>
      <c r="F1944" t="s">
        <v>2380</v>
      </c>
      <c r="G1944" t="s">
        <v>2380</v>
      </c>
      <c r="H1944">
        <v>1</v>
      </c>
      <c r="I1944" t="s">
        <v>2380</v>
      </c>
      <c r="J1944" t="s">
        <v>8355</v>
      </c>
      <c r="K1944" t="s">
        <v>8369</v>
      </c>
      <c r="L1944" t="s">
        <v>10111</v>
      </c>
      <c r="M1944">
        <v>3</v>
      </c>
      <c r="N1944">
        <v>3678.86</v>
      </c>
      <c r="O1944" t="s">
        <v>11</v>
      </c>
      <c r="P1944" t="s">
        <v>12</v>
      </c>
      <c r="Q1944" t="s">
        <v>13</v>
      </c>
      <c r="R1944">
        <v>38</v>
      </c>
    </row>
    <row r="1945" spans="1:18" x14ac:dyDescent="0.35">
      <c r="A1945" t="s">
        <v>424</v>
      </c>
      <c r="B1945" t="s">
        <v>7808</v>
      </c>
      <c r="C1945">
        <v>31.4</v>
      </c>
      <c r="D1945">
        <v>5.88</v>
      </c>
      <c r="E1945" t="s">
        <v>2380</v>
      </c>
      <c r="F1945" t="s">
        <v>2380</v>
      </c>
      <c r="G1945" t="s">
        <v>2380</v>
      </c>
      <c r="H1945">
        <v>1</v>
      </c>
      <c r="I1945" t="s">
        <v>2380</v>
      </c>
      <c r="J1945" t="s">
        <v>8352</v>
      </c>
      <c r="K1945" t="s">
        <v>8365</v>
      </c>
      <c r="L1945" t="s">
        <v>8833</v>
      </c>
      <c r="M1945">
        <v>1</v>
      </c>
      <c r="N1945">
        <v>3659.35</v>
      </c>
      <c r="O1945" t="s">
        <v>12</v>
      </c>
      <c r="P1945" t="s">
        <v>16</v>
      </c>
      <c r="Q1945" t="s">
        <v>42</v>
      </c>
      <c r="R1945">
        <v>30</v>
      </c>
    </row>
    <row r="1946" spans="1:18" x14ac:dyDescent="0.35">
      <c r="A1946" t="s">
        <v>423</v>
      </c>
      <c r="B1946" t="s">
        <v>4945</v>
      </c>
      <c r="C1946">
        <v>20.36</v>
      </c>
      <c r="D1946">
        <v>4.49</v>
      </c>
      <c r="E1946" t="s">
        <v>2380</v>
      </c>
      <c r="F1946" t="s">
        <v>2380</v>
      </c>
      <c r="G1946" t="s">
        <v>2380</v>
      </c>
      <c r="H1946">
        <v>0</v>
      </c>
      <c r="I1946" t="s">
        <v>2380</v>
      </c>
      <c r="J1946" t="s">
        <v>8354</v>
      </c>
      <c r="K1946" t="s">
        <v>8369</v>
      </c>
      <c r="L1946" t="s">
        <v>10112</v>
      </c>
      <c r="M1946">
        <v>3</v>
      </c>
      <c r="N1946">
        <v>3653.29</v>
      </c>
      <c r="O1946" t="s">
        <v>11</v>
      </c>
      <c r="P1946" t="s">
        <v>12</v>
      </c>
      <c r="Q1946" t="s">
        <v>42</v>
      </c>
      <c r="R1946">
        <v>32</v>
      </c>
    </row>
    <row r="1947" spans="1:18" x14ac:dyDescent="0.35">
      <c r="A1947" t="s">
        <v>422</v>
      </c>
      <c r="B1947" t="s">
        <v>7711</v>
      </c>
      <c r="C1947">
        <v>25.46</v>
      </c>
      <c r="D1947">
        <v>4.1399999999999997</v>
      </c>
      <c r="E1947" t="s">
        <v>2380</v>
      </c>
      <c r="F1947" t="s">
        <v>2380</v>
      </c>
      <c r="G1947" t="s">
        <v>2380</v>
      </c>
      <c r="H1947">
        <v>1</v>
      </c>
      <c r="I1947" t="s">
        <v>2380</v>
      </c>
      <c r="J1947" t="s">
        <v>8353</v>
      </c>
      <c r="K1947" t="s">
        <v>8369</v>
      </c>
      <c r="L1947" t="s">
        <v>10113</v>
      </c>
      <c r="M1947">
        <v>0</v>
      </c>
      <c r="N1947">
        <v>3645.09</v>
      </c>
      <c r="O1947" t="s">
        <v>16</v>
      </c>
      <c r="P1947" t="s">
        <v>11</v>
      </c>
      <c r="Q1947" t="s">
        <v>276</v>
      </c>
      <c r="R1947">
        <v>30</v>
      </c>
    </row>
    <row r="1948" spans="1:18" x14ac:dyDescent="0.35">
      <c r="A1948" t="s">
        <v>421</v>
      </c>
      <c r="B1948" t="s">
        <v>7812</v>
      </c>
      <c r="C1948">
        <v>17.09</v>
      </c>
      <c r="D1948">
        <v>5.8</v>
      </c>
      <c r="E1948" t="s">
        <v>2383</v>
      </c>
      <c r="F1948" t="s">
        <v>2380</v>
      </c>
      <c r="G1948" t="s">
        <v>2380</v>
      </c>
      <c r="H1948">
        <v>0</v>
      </c>
      <c r="I1948" t="s">
        <v>2380</v>
      </c>
      <c r="J1948" t="s">
        <v>8355</v>
      </c>
      <c r="K1948" t="s">
        <v>8365</v>
      </c>
      <c r="L1948" t="s">
        <v>10114</v>
      </c>
      <c r="M1948">
        <v>3</v>
      </c>
      <c r="N1948">
        <v>3622.13</v>
      </c>
      <c r="O1948" t="s">
        <v>11</v>
      </c>
      <c r="P1948" t="s">
        <v>16</v>
      </c>
      <c r="Q1948" t="s">
        <v>13</v>
      </c>
      <c r="R1948">
        <v>37</v>
      </c>
    </row>
    <row r="1949" spans="1:18" x14ac:dyDescent="0.35">
      <c r="A1949" t="s">
        <v>420</v>
      </c>
      <c r="B1949" t="s">
        <v>7814</v>
      </c>
      <c r="C1949">
        <v>20.83</v>
      </c>
      <c r="D1949">
        <v>5.12</v>
      </c>
      <c r="E1949" t="s">
        <v>2380</v>
      </c>
      <c r="F1949" t="s">
        <v>2380</v>
      </c>
      <c r="G1949" t="s">
        <v>2380</v>
      </c>
      <c r="H1949">
        <v>0</v>
      </c>
      <c r="I1949" t="s">
        <v>2380</v>
      </c>
      <c r="J1949" t="s">
        <v>8354</v>
      </c>
      <c r="K1949" t="s">
        <v>8369</v>
      </c>
      <c r="L1949" t="s">
        <v>10115</v>
      </c>
      <c r="M1949">
        <v>3</v>
      </c>
      <c r="N1949">
        <v>3606.43</v>
      </c>
      <c r="O1949" t="s">
        <v>11</v>
      </c>
      <c r="P1949" t="s">
        <v>16</v>
      </c>
      <c r="Q1949" t="s">
        <v>13</v>
      </c>
      <c r="R1949">
        <v>32</v>
      </c>
    </row>
    <row r="1950" spans="1:18" x14ac:dyDescent="0.35">
      <c r="A1950" t="s">
        <v>419</v>
      </c>
      <c r="B1950" t="s">
        <v>7816</v>
      </c>
      <c r="C1950">
        <v>18.920000000000002</v>
      </c>
      <c r="D1950">
        <v>5.98</v>
      </c>
      <c r="E1950" t="s">
        <v>2383</v>
      </c>
      <c r="F1950" t="s">
        <v>2380</v>
      </c>
      <c r="G1950" t="s">
        <v>2380</v>
      </c>
      <c r="H1950">
        <v>1</v>
      </c>
      <c r="I1950" t="s">
        <v>2380</v>
      </c>
      <c r="J1950" t="s">
        <v>8354</v>
      </c>
      <c r="K1950" t="s">
        <v>8365</v>
      </c>
      <c r="L1950" t="s">
        <v>10116</v>
      </c>
      <c r="M1950">
        <v>3</v>
      </c>
      <c r="N1950">
        <v>3603.6</v>
      </c>
      <c r="O1950" t="s">
        <v>11</v>
      </c>
      <c r="P1950" t="s">
        <v>16</v>
      </c>
      <c r="Q1950" t="s">
        <v>13</v>
      </c>
      <c r="R1950">
        <v>34</v>
      </c>
    </row>
    <row r="1951" spans="1:18" x14ac:dyDescent="0.35">
      <c r="A1951" t="s">
        <v>418</v>
      </c>
      <c r="B1951" t="s">
        <v>5003</v>
      </c>
      <c r="C1951">
        <v>37.1</v>
      </c>
      <c r="D1951">
        <v>5.46</v>
      </c>
      <c r="E1951" t="s">
        <v>2380</v>
      </c>
      <c r="F1951" t="s">
        <v>2380</v>
      </c>
      <c r="G1951" t="s">
        <v>2380</v>
      </c>
      <c r="H1951">
        <v>0</v>
      </c>
      <c r="I1951" t="s">
        <v>2380</v>
      </c>
      <c r="J1951" t="s">
        <v>8352</v>
      </c>
      <c r="K1951" t="s">
        <v>8369</v>
      </c>
      <c r="L1951" t="s">
        <v>10117</v>
      </c>
      <c r="M1951">
        <v>3</v>
      </c>
      <c r="N1951">
        <v>3597.6</v>
      </c>
      <c r="O1951" t="s">
        <v>11</v>
      </c>
      <c r="P1951" t="s">
        <v>11</v>
      </c>
      <c r="Q1951" t="s">
        <v>42</v>
      </c>
      <c r="R1951">
        <v>23</v>
      </c>
    </row>
    <row r="1952" spans="1:18" x14ac:dyDescent="0.35">
      <c r="A1952" t="s">
        <v>417</v>
      </c>
      <c r="B1952" t="s">
        <v>7818</v>
      </c>
      <c r="C1952">
        <v>22.515000000000001</v>
      </c>
      <c r="D1952">
        <v>4.91</v>
      </c>
      <c r="E1952" t="s">
        <v>2383</v>
      </c>
      <c r="F1952" t="s">
        <v>2380</v>
      </c>
      <c r="G1952" t="s">
        <v>2383</v>
      </c>
      <c r="H1952">
        <v>1</v>
      </c>
      <c r="I1952" t="s">
        <v>2380</v>
      </c>
      <c r="J1952" t="s">
        <v>8354</v>
      </c>
      <c r="K1952" t="s">
        <v>8369</v>
      </c>
      <c r="L1952" t="s">
        <v>10118</v>
      </c>
      <c r="M1952">
        <v>1</v>
      </c>
      <c r="N1952">
        <v>3594.17</v>
      </c>
      <c r="O1952" t="s">
        <v>11</v>
      </c>
      <c r="P1952" t="s">
        <v>11</v>
      </c>
      <c r="Q1952" t="s">
        <v>23</v>
      </c>
      <c r="R1952">
        <v>25</v>
      </c>
    </row>
    <row r="1953" spans="1:18" x14ac:dyDescent="0.35">
      <c r="A1953" t="s">
        <v>416</v>
      </c>
      <c r="B1953" t="s">
        <v>7820</v>
      </c>
      <c r="C1953">
        <v>32.700000000000003</v>
      </c>
      <c r="D1953">
        <v>4.66</v>
      </c>
      <c r="E1953" t="s">
        <v>2380</v>
      </c>
      <c r="F1953" t="s">
        <v>2380</v>
      </c>
      <c r="G1953" t="s">
        <v>2380</v>
      </c>
      <c r="H1953">
        <v>0</v>
      </c>
      <c r="I1953" t="s">
        <v>2380</v>
      </c>
      <c r="J1953" t="s">
        <v>8352</v>
      </c>
      <c r="K1953" t="s">
        <v>8369</v>
      </c>
      <c r="L1953" t="s">
        <v>10119</v>
      </c>
      <c r="M1953">
        <v>3</v>
      </c>
      <c r="N1953">
        <v>3591.48</v>
      </c>
      <c r="O1953" t="s">
        <v>11</v>
      </c>
      <c r="P1953" t="s">
        <v>12</v>
      </c>
      <c r="Q1953" t="s">
        <v>42</v>
      </c>
      <c r="R1953">
        <v>24</v>
      </c>
    </row>
    <row r="1954" spans="1:18" x14ac:dyDescent="0.35">
      <c r="A1954" t="s">
        <v>415</v>
      </c>
      <c r="B1954" t="s">
        <v>7822</v>
      </c>
      <c r="C1954">
        <v>17.75</v>
      </c>
      <c r="D1954">
        <v>6.8</v>
      </c>
      <c r="E1954" t="s">
        <v>2383</v>
      </c>
      <c r="F1954" t="s">
        <v>2380</v>
      </c>
      <c r="G1954" t="s">
        <v>2380</v>
      </c>
      <c r="H1954">
        <v>1</v>
      </c>
      <c r="I1954" t="s">
        <v>2380</v>
      </c>
      <c r="J1954" t="s">
        <v>8355</v>
      </c>
      <c r="K1954" t="s">
        <v>8363</v>
      </c>
      <c r="L1954" t="s">
        <v>10120</v>
      </c>
      <c r="M1954">
        <v>3</v>
      </c>
      <c r="N1954">
        <v>3589.14</v>
      </c>
      <c r="O1954" t="s">
        <v>11</v>
      </c>
      <c r="P1954" t="s">
        <v>11</v>
      </c>
      <c r="Q1954" t="s">
        <v>13</v>
      </c>
      <c r="R1954">
        <v>36</v>
      </c>
    </row>
    <row r="1955" spans="1:18" x14ac:dyDescent="0.35">
      <c r="A1955" t="s">
        <v>414</v>
      </c>
      <c r="B1955" t="s">
        <v>7824</v>
      </c>
      <c r="C1955">
        <v>33.630000000000003</v>
      </c>
      <c r="D1955">
        <v>4.47</v>
      </c>
      <c r="E1955" t="s">
        <v>2383</v>
      </c>
      <c r="F1955" t="s">
        <v>2380</v>
      </c>
      <c r="G1955" t="s">
        <v>2380</v>
      </c>
      <c r="H1955">
        <v>0</v>
      </c>
      <c r="I1955" t="s">
        <v>2380</v>
      </c>
      <c r="J1955" t="s">
        <v>8352</v>
      </c>
      <c r="K1955" t="s">
        <v>8369</v>
      </c>
      <c r="L1955" t="s">
        <v>10121</v>
      </c>
      <c r="M1955">
        <v>2</v>
      </c>
      <c r="N1955">
        <v>3579.83</v>
      </c>
      <c r="O1955" t="s">
        <v>11</v>
      </c>
      <c r="P1955" t="s">
        <v>11</v>
      </c>
      <c r="Q1955" t="s">
        <v>23</v>
      </c>
      <c r="R1955">
        <v>21</v>
      </c>
    </row>
    <row r="1956" spans="1:18" x14ac:dyDescent="0.35">
      <c r="A1956" t="s">
        <v>413</v>
      </c>
      <c r="B1956" t="s">
        <v>7826</v>
      </c>
      <c r="C1956">
        <v>34.799999999999997</v>
      </c>
      <c r="D1956">
        <v>4.08</v>
      </c>
      <c r="E1956" t="s">
        <v>2383</v>
      </c>
      <c r="F1956" t="s">
        <v>2380</v>
      </c>
      <c r="G1956" t="s">
        <v>2380</v>
      </c>
      <c r="H1956">
        <v>1</v>
      </c>
      <c r="I1956" t="s">
        <v>2380</v>
      </c>
      <c r="J1956" t="s">
        <v>8352</v>
      </c>
      <c r="K1956" t="s">
        <v>8369</v>
      </c>
      <c r="L1956" t="s">
        <v>10122</v>
      </c>
      <c r="M1956">
        <v>1</v>
      </c>
      <c r="N1956">
        <v>3578</v>
      </c>
      <c r="O1956" t="s">
        <v>11</v>
      </c>
      <c r="P1956" t="s">
        <v>12</v>
      </c>
      <c r="Q1956" t="s">
        <v>42</v>
      </c>
      <c r="R1956">
        <v>27</v>
      </c>
    </row>
    <row r="1957" spans="1:18" x14ac:dyDescent="0.35">
      <c r="A1957" t="s">
        <v>412</v>
      </c>
      <c r="B1957" t="s">
        <v>7828</v>
      </c>
      <c r="C1957">
        <v>16.809999999999999</v>
      </c>
      <c r="D1957">
        <v>5.51</v>
      </c>
      <c r="E1957" t="s">
        <v>2383</v>
      </c>
      <c r="F1957" t="s">
        <v>2380</v>
      </c>
      <c r="G1957" t="s">
        <v>2380</v>
      </c>
      <c r="H1957">
        <v>1</v>
      </c>
      <c r="I1957" t="s">
        <v>2380</v>
      </c>
      <c r="J1957" t="s">
        <v>8355</v>
      </c>
      <c r="K1957" t="s">
        <v>8369</v>
      </c>
      <c r="L1957" t="s">
        <v>10107</v>
      </c>
      <c r="M1957">
        <v>3</v>
      </c>
      <c r="N1957">
        <v>3569.96</v>
      </c>
      <c r="O1957" t="s">
        <v>11</v>
      </c>
      <c r="P1957" t="s">
        <v>16</v>
      </c>
      <c r="Q1957" t="s">
        <v>23</v>
      </c>
      <c r="R1957">
        <v>34</v>
      </c>
    </row>
    <row r="1958" spans="1:18" x14ac:dyDescent="0.35">
      <c r="A1958" t="s">
        <v>411</v>
      </c>
      <c r="B1958" t="s">
        <v>7830</v>
      </c>
      <c r="C1958">
        <v>16.690000000000001</v>
      </c>
      <c r="D1958">
        <v>8.4</v>
      </c>
      <c r="E1958" t="s">
        <v>2383</v>
      </c>
      <c r="F1958" t="s">
        <v>2380</v>
      </c>
      <c r="G1958" t="s">
        <v>2380</v>
      </c>
      <c r="H1958">
        <v>0</v>
      </c>
      <c r="I1958" t="s">
        <v>2380</v>
      </c>
      <c r="J1958" t="s">
        <v>8355</v>
      </c>
      <c r="K1958" t="s">
        <v>8363</v>
      </c>
      <c r="L1958" t="s">
        <v>10123</v>
      </c>
      <c r="M1958">
        <v>1</v>
      </c>
      <c r="N1958">
        <v>3562.87</v>
      </c>
      <c r="O1958" t="s">
        <v>11</v>
      </c>
      <c r="P1958" t="s">
        <v>16</v>
      </c>
      <c r="Q1958" t="s">
        <v>13</v>
      </c>
      <c r="R1958">
        <v>41</v>
      </c>
    </row>
    <row r="1959" spans="1:18" x14ac:dyDescent="0.35">
      <c r="A1959" t="s">
        <v>410</v>
      </c>
      <c r="B1959" t="s">
        <v>5556</v>
      </c>
      <c r="C1959">
        <v>23.21</v>
      </c>
      <c r="D1959">
        <v>5.14</v>
      </c>
      <c r="E1959" t="s">
        <v>2383</v>
      </c>
      <c r="F1959" t="s">
        <v>2380</v>
      </c>
      <c r="G1959" t="s">
        <v>2380</v>
      </c>
      <c r="H1959">
        <v>1</v>
      </c>
      <c r="I1959" t="s">
        <v>2380</v>
      </c>
      <c r="J1959" t="s">
        <v>8354</v>
      </c>
      <c r="K1959" t="s">
        <v>8369</v>
      </c>
      <c r="L1959" t="s">
        <v>10124</v>
      </c>
      <c r="M1959">
        <v>1</v>
      </c>
      <c r="N1959">
        <v>3561.89</v>
      </c>
      <c r="O1959" t="s">
        <v>11</v>
      </c>
      <c r="P1959" t="s">
        <v>16</v>
      </c>
      <c r="Q1959" t="s">
        <v>13</v>
      </c>
      <c r="R1959">
        <v>27</v>
      </c>
    </row>
    <row r="1960" spans="1:18" x14ac:dyDescent="0.35">
      <c r="A1960" t="s">
        <v>409</v>
      </c>
      <c r="B1960" t="s">
        <v>4801</v>
      </c>
      <c r="C1960">
        <v>25.175000000000001</v>
      </c>
      <c r="D1960">
        <v>5.21</v>
      </c>
      <c r="E1960" t="s">
        <v>2383</v>
      </c>
      <c r="F1960" t="s">
        <v>2380</v>
      </c>
      <c r="G1960" t="s">
        <v>2380</v>
      </c>
      <c r="H1960">
        <v>1</v>
      </c>
      <c r="I1960" t="s">
        <v>2380</v>
      </c>
      <c r="J1960" t="s">
        <v>8353</v>
      </c>
      <c r="K1960" t="s">
        <v>8369</v>
      </c>
      <c r="L1960" t="s">
        <v>10125</v>
      </c>
      <c r="M1960">
        <v>0</v>
      </c>
      <c r="N1960">
        <v>3558.62</v>
      </c>
      <c r="O1960" t="s">
        <v>11</v>
      </c>
      <c r="P1960" t="s">
        <v>12</v>
      </c>
      <c r="Q1960" t="s">
        <v>247</v>
      </c>
      <c r="R1960">
        <v>27</v>
      </c>
    </row>
    <row r="1961" spans="1:18" x14ac:dyDescent="0.35">
      <c r="A1961" t="s">
        <v>408</v>
      </c>
      <c r="B1961" t="s">
        <v>5170</v>
      </c>
      <c r="C1961">
        <v>34.770000000000003</v>
      </c>
      <c r="D1961">
        <v>6.23</v>
      </c>
      <c r="E1961" t="s">
        <v>2380</v>
      </c>
      <c r="F1961" t="s">
        <v>2380</v>
      </c>
      <c r="G1961" t="s">
        <v>2380</v>
      </c>
      <c r="H1961">
        <v>0</v>
      </c>
      <c r="I1961" t="s">
        <v>2380</v>
      </c>
      <c r="J1961" t="s">
        <v>8352</v>
      </c>
      <c r="K1961" t="s">
        <v>8365</v>
      </c>
      <c r="L1961" t="s">
        <v>10126</v>
      </c>
      <c r="M1961">
        <v>0</v>
      </c>
      <c r="N1961">
        <v>3556.92</v>
      </c>
      <c r="O1961" t="s">
        <v>11</v>
      </c>
      <c r="P1961" t="s">
        <v>12</v>
      </c>
      <c r="Q1961" t="s">
        <v>23</v>
      </c>
      <c r="R1961">
        <v>28</v>
      </c>
    </row>
    <row r="1962" spans="1:18" x14ac:dyDescent="0.35">
      <c r="A1962" t="s">
        <v>407</v>
      </c>
      <c r="B1962" t="s">
        <v>7833</v>
      </c>
      <c r="C1962">
        <v>27.7</v>
      </c>
      <c r="D1962">
        <v>5.6</v>
      </c>
      <c r="E1962" t="s">
        <v>2380</v>
      </c>
      <c r="F1962" t="s">
        <v>2380</v>
      </c>
      <c r="G1962" t="s">
        <v>2380</v>
      </c>
      <c r="H1962">
        <v>1</v>
      </c>
      <c r="I1962" t="s">
        <v>2380</v>
      </c>
      <c r="J1962" t="s">
        <v>8353</v>
      </c>
      <c r="K1962" t="s">
        <v>8369</v>
      </c>
      <c r="L1962" t="s">
        <v>10127</v>
      </c>
      <c r="M1962">
        <v>0</v>
      </c>
      <c r="N1962">
        <v>3554.2</v>
      </c>
      <c r="O1962" t="s">
        <v>11</v>
      </c>
      <c r="P1962" t="s">
        <v>12</v>
      </c>
      <c r="Q1962" t="s">
        <v>42</v>
      </c>
      <c r="R1962">
        <v>30</v>
      </c>
    </row>
    <row r="1963" spans="1:18" x14ac:dyDescent="0.35">
      <c r="A1963" t="s">
        <v>406</v>
      </c>
      <c r="B1963" t="s">
        <v>4738</v>
      </c>
      <c r="C1963">
        <v>19.12</v>
      </c>
      <c r="D1963">
        <v>4.72</v>
      </c>
      <c r="E1963" t="s">
        <v>2383</v>
      </c>
      <c r="F1963" t="s">
        <v>2380</v>
      </c>
      <c r="G1963" t="s">
        <v>2380</v>
      </c>
      <c r="H1963">
        <v>1</v>
      </c>
      <c r="I1963" t="s">
        <v>2380</v>
      </c>
      <c r="J1963" t="s">
        <v>8354</v>
      </c>
      <c r="K1963" t="s">
        <v>8369</v>
      </c>
      <c r="L1963" t="s">
        <v>10128</v>
      </c>
      <c r="M1963">
        <v>3</v>
      </c>
      <c r="N1963">
        <v>3540.12</v>
      </c>
      <c r="O1963" t="s">
        <v>11</v>
      </c>
      <c r="P1963" t="s">
        <v>16</v>
      </c>
      <c r="Q1963" t="s">
        <v>13</v>
      </c>
      <c r="R1963">
        <v>34</v>
      </c>
    </row>
    <row r="1964" spans="1:18" x14ac:dyDescent="0.35">
      <c r="A1964" t="s">
        <v>405</v>
      </c>
      <c r="B1964" t="s">
        <v>7835</v>
      </c>
      <c r="C1964">
        <v>32.67</v>
      </c>
      <c r="D1964">
        <v>4.67</v>
      </c>
      <c r="E1964" t="s">
        <v>2380</v>
      </c>
      <c r="F1964" t="s">
        <v>2380</v>
      </c>
      <c r="G1964" t="s">
        <v>2383</v>
      </c>
      <c r="H1964">
        <v>1</v>
      </c>
      <c r="I1964" t="s">
        <v>2380</v>
      </c>
      <c r="J1964" t="s">
        <v>8352</v>
      </c>
      <c r="K1964" t="s">
        <v>8369</v>
      </c>
      <c r="L1964" t="s">
        <v>8951</v>
      </c>
      <c r="M1964">
        <v>0</v>
      </c>
      <c r="N1964">
        <v>3538.9</v>
      </c>
      <c r="O1964" t="s">
        <v>11</v>
      </c>
      <c r="P1964" t="s">
        <v>11</v>
      </c>
      <c r="Q1964" t="s">
        <v>23</v>
      </c>
      <c r="R1964">
        <v>19</v>
      </c>
    </row>
    <row r="1965" spans="1:18" x14ac:dyDescent="0.35">
      <c r="A1965" t="s">
        <v>404</v>
      </c>
      <c r="B1965" t="s">
        <v>7836</v>
      </c>
      <c r="C1965">
        <v>28.5</v>
      </c>
      <c r="D1965">
        <v>6.11</v>
      </c>
      <c r="E1965" t="s">
        <v>2380</v>
      </c>
      <c r="F1965" t="s">
        <v>2380</v>
      </c>
      <c r="G1965" t="s">
        <v>2380</v>
      </c>
      <c r="H1965">
        <v>1</v>
      </c>
      <c r="I1965" t="s">
        <v>2380</v>
      </c>
      <c r="J1965" t="s">
        <v>8353</v>
      </c>
      <c r="K1965" t="s">
        <v>8365</v>
      </c>
      <c r="L1965" t="s">
        <v>10129</v>
      </c>
      <c r="M1965">
        <v>2</v>
      </c>
      <c r="N1965">
        <v>3537.7</v>
      </c>
      <c r="O1965" t="s">
        <v>12</v>
      </c>
      <c r="P1965" t="s">
        <v>12</v>
      </c>
      <c r="Q1965" t="s">
        <v>23</v>
      </c>
      <c r="R1965">
        <v>24</v>
      </c>
    </row>
    <row r="1966" spans="1:18" x14ac:dyDescent="0.35">
      <c r="A1966" t="s">
        <v>403</v>
      </c>
      <c r="B1966" t="s">
        <v>7838</v>
      </c>
      <c r="C1966">
        <v>39.270000000000003</v>
      </c>
      <c r="D1966">
        <v>6.25</v>
      </c>
      <c r="E1966" t="s">
        <v>2380</v>
      </c>
      <c r="F1966" t="s">
        <v>2380</v>
      </c>
      <c r="G1966" t="s">
        <v>2380</v>
      </c>
      <c r="H1966">
        <v>0</v>
      </c>
      <c r="I1966" t="s">
        <v>2380</v>
      </c>
      <c r="J1966" t="s">
        <v>8352</v>
      </c>
      <c r="K1966" t="s">
        <v>8365</v>
      </c>
      <c r="L1966" t="s">
        <v>9892</v>
      </c>
      <c r="M1966">
        <v>2</v>
      </c>
      <c r="N1966">
        <v>3500.61</v>
      </c>
      <c r="O1966" t="s">
        <v>11</v>
      </c>
      <c r="P1966" t="s">
        <v>11</v>
      </c>
      <c r="Q1966" t="s">
        <v>13</v>
      </c>
      <c r="R1966">
        <v>23</v>
      </c>
    </row>
    <row r="1967" spans="1:18" x14ac:dyDescent="0.35">
      <c r="A1967" t="s">
        <v>402</v>
      </c>
      <c r="B1967" t="s">
        <v>7839</v>
      </c>
      <c r="C1967">
        <v>32.49</v>
      </c>
      <c r="D1967">
        <v>4</v>
      </c>
      <c r="E1967" t="s">
        <v>2383</v>
      </c>
      <c r="F1967" t="s">
        <v>2380</v>
      </c>
      <c r="G1967" t="s">
        <v>2380</v>
      </c>
      <c r="H1967">
        <v>0</v>
      </c>
      <c r="I1967" t="s">
        <v>2380</v>
      </c>
      <c r="J1967" t="s">
        <v>8352</v>
      </c>
      <c r="K1967" t="s">
        <v>8369</v>
      </c>
      <c r="L1967" t="s">
        <v>10130</v>
      </c>
      <c r="M1967">
        <v>1</v>
      </c>
      <c r="N1967">
        <v>3490.55</v>
      </c>
      <c r="O1967" t="s">
        <v>16</v>
      </c>
      <c r="P1967" t="s">
        <v>11</v>
      </c>
      <c r="Q1967" t="s">
        <v>164</v>
      </c>
      <c r="R1967">
        <v>26</v>
      </c>
    </row>
    <row r="1968" spans="1:18" x14ac:dyDescent="0.35">
      <c r="A1968" t="s">
        <v>401</v>
      </c>
      <c r="B1968" t="s">
        <v>7841</v>
      </c>
      <c r="C1968">
        <v>23.7</v>
      </c>
      <c r="D1968">
        <v>5.55</v>
      </c>
      <c r="E1968" t="s">
        <v>2383</v>
      </c>
      <c r="F1968" t="s">
        <v>2380</v>
      </c>
      <c r="G1968" t="s">
        <v>2380</v>
      </c>
      <c r="H1968">
        <v>0</v>
      </c>
      <c r="I1968" t="s">
        <v>2380</v>
      </c>
      <c r="J1968" t="s">
        <v>8354</v>
      </c>
      <c r="K1968" t="s">
        <v>8369</v>
      </c>
      <c r="L1968" t="s">
        <v>10131</v>
      </c>
      <c r="M1968">
        <v>2</v>
      </c>
      <c r="N1968">
        <v>3484.33</v>
      </c>
      <c r="O1968" t="s">
        <v>12</v>
      </c>
      <c r="P1968" t="s">
        <v>12</v>
      </c>
      <c r="Q1968" t="s">
        <v>42</v>
      </c>
      <c r="R1968">
        <v>26</v>
      </c>
    </row>
    <row r="1969" spans="1:18" x14ac:dyDescent="0.35">
      <c r="A1969" t="s">
        <v>400</v>
      </c>
      <c r="B1969" t="s">
        <v>7842</v>
      </c>
      <c r="C1969">
        <v>30.4</v>
      </c>
      <c r="D1969">
        <v>5.95</v>
      </c>
      <c r="E1969" t="s">
        <v>2380</v>
      </c>
      <c r="F1969" t="s">
        <v>2382</v>
      </c>
      <c r="G1969" t="s">
        <v>2380</v>
      </c>
      <c r="H1969">
        <v>1</v>
      </c>
      <c r="I1969" t="s">
        <v>2380</v>
      </c>
      <c r="J1969" t="s">
        <v>8352</v>
      </c>
      <c r="K1969" t="s">
        <v>8365</v>
      </c>
      <c r="L1969" t="s">
        <v>10132</v>
      </c>
      <c r="M1969">
        <v>3</v>
      </c>
      <c r="N1969">
        <v>3481.87</v>
      </c>
      <c r="O1969" t="s">
        <v>11</v>
      </c>
      <c r="P1969" t="s">
        <v>12</v>
      </c>
      <c r="Q1969" t="s">
        <v>168</v>
      </c>
      <c r="R1969">
        <v>18</v>
      </c>
    </row>
    <row r="1970" spans="1:18" x14ac:dyDescent="0.35">
      <c r="A1970" t="s">
        <v>399</v>
      </c>
      <c r="B1970" t="s">
        <v>7843</v>
      </c>
      <c r="C1970">
        <v>38.94</v>
      </c>
      <c r="D1970">
        <v>4.3600000000000003</v>
      </c>
      <c r="E1970" t="s">
        <v>2380</v>
      </c>
      <c r="F1970" t="s">
        <v>2380</v>
      </c>
      <c r="G1970" t="s">
        <v>2383</v>
      </c>
      <c r="H1970">
        <v>1</v>
      </c>
      <c r="I1970" t="s">
        <v>2380</v>
      </c>
      <c r="J1970" t="s">
        <v>8352</v>
      </c>
      <c r="K1970" t="s">
        <v>8369</v>
      </c>
      <c r="L1970" t="s">
        <v>10133</v>
      </c>
      <c r="M1970">
        <v>1</v>
      </c>
      <c r="N1970">
        <v>3471.41</v>
      </c>
      <c r="O1970" t="s">
        <v>11</v>
      </c>
      <c r="P1970" t="s">
        <v>11</v>
      </c>
      <c r="Q1970" t="s">
        <v>13</v>
      </c>
      <c r="R1970">
        <v>29</v>
      </c>
    </row>
    <row r="1971" spans="1:18" x14ac:dyDescent="0.35">
      <c r="A1971" t="s">
        <v>398</v>
      </c>
      <c r="B1971" t="s">
        <v>7845</v>
      </c>
      <c r="C1971">
        <v>31.02</v>
      </c>
      <c r="D1971">
        <v>4.84</v>
      </c>
      <c r="E1971" t="s">
        <v>2380</v>
      </c>
      <c r="F1971" t="s">
        <v>2380</v>
      </c>
      <c r="G1971" t="s">
        <v>2383</v>
      </c>
      <c r="H1971">
        <v>1</v>
      </c>
      <c r="I1971" t="s">
        <v>2380</v>
      </c>
      <c r="J1971" t="s">
        <v>8352</v>
      </c>
      <c r="K1971" t="s">
        <v>8369</v>
      </c>
      <c r="L1971" t="s">
        <v>10134</v>
      </c>
      <c r="M1971">
        <v>0</v>
      </c>
      <c r="N1971">
        <v>3463.51</v>
      </c>
      <c r="O1971" t="s">
        <v>11</v>
      </c>
      <c r="P1971" t="s">
        <v>16</v>
      </c>
      <c r="Q1971" t="s">
        <v>200</v>
      </c>
      <c r="R1971">
        <v>19</v>
      </c>
    </row>
    <row r="1972" spans="1:18" x14ac:dyDescent="0.35">
      <c r="A1972" t="s">
        <v>397</v>
      </c>
      <c r="B1972" t="s">
        <v>7847</v>
      </c>
      <c r="C1972">
        <v>17.5</v>
      </c>
      <c r="D1972">
        <v>4.5599999999999996</v>
      </c>
      <c r="E1972" t="s">
        <v>2380</v>
      </c>
      <c r="F1972" t="s">
        <v>2380</v>
      </c>
      <c r="G1972" t="s">
        <v>2380</v>
      </c>
      <c r="H1972">
        <v>1</v>
      </c>
      <c r="I1972" t="s">
        <v>2380</v>
      </c>
      <c r="J1972" t="s">
        <v>8355</v>
      </c>
      <c r="K1972" t="s">
        <v>8369</v>
      </c>
      <c r="L1972" t="s">
        <v>10135</v>
      </c>
      <c r="M1972">
        <v>3</v>
      </c>
      <c r="N1972">
        <v>3453.77</v>
      </c>
      <c r="O1972" t="s">
        <v>11</v>
      </c>
      <c r="P1972" t="s">
        <v>16</v>
      </c>
      <c r="Q1972" t="s">
        <v>42</v>
      </c>
      <c r="R1972">
        <v>35</v>
      </c>
    </row>
    <row r="1973" spans="1:18" x14ac:dyDescent="0.35">
      <c r="A1973" t="s">
        <v>396</v>
      </c>
      <c r="B1973" t="s">
        <v>4888</v>
      </c>
      <c r="C1973">
        <v>34.799999999999997</v>
      </c>
      <c r="D1973">
        <v>4.42</v>
      </c>
      <c r="E1973" t="s">
        <v>2383</v>
      </c>
      <c r="F1973" t="s">
        <v>2382</v>
      </c>
      <c r="G1973" t="s">
        <v>2380</v>
      </c>
      <c r="H1973">
        <v>2</v>
      </c>
      <c r="I1973" t="s">
        <v>2380</v>
      </c>
      <c r="J1973" t="s">
        <v>8352</v>
      </c>
      <c r="K1973" t="s">
        <v>8369</v>
      </c>
      <c r="L1973" t="s">
        <v>10136</v>
      </c>
      <c r="M1973">
        <v>3</v>
      </c>
      <c r="N1973">
        <v>3443.06</v>
      </c>
      <c r="O1973" t="s">
        <v>11</v>
      </c>
      <c r="P1973" t="s">
        <v>16</v>
      </c>
      <c r="Q1973" t="s">
        <v>42</v>
      </c>
      <c r="R1973">
        <v>22</v>
      </c>
    </row>
    <row r="1974" spans="1:18" x14ac:dyDescent="0.35">
      <c r="A1974" t="s">
        <v>395</v>
      </c>
      <c r="B1974" t="s">
        <v>7850</v>
      </c>
      <c r="C1974">
        <v>17.3</v>
      </c>
      <c r="D1974">
        <v>7.66</v>
      </c>
      <c r="E1974" t="s">
        <v>2383</v>
      </c>
      <c r="F1974" t="s">
        <v>2380</v>
      </c>
      <c r="G1974" t="s">
        <v>2380</v>
      </c>
      <c r="H1974">
        <v>1</v>
      </c>
      <c r="I1974" t="s">
        <v>2380</v>
      </c>
      <c r="J1974" t="s">
        <v>8355</v>
      </c>
      <c r="K1974" t="s">
        <v>8363</v>
      </c>
      <c r="L1974" t="s">
        <v>10137</v>
      </c>
      <c r="M1974">
        <v>3</v>
      </c>
      <c r="N1974">
        <v>3436.5</v>
      </c>
      <c r="O1974" t="s">
        <v>11</v>
      </c>
      <c r="P1974" t="s">
        <v>16</v>
      </c>
      <c r="Q1974" t="s">
        <v>13</v>
      </c>
      <c r="R1974">
        <v>36</v>
      </c>
    </row>
    <row r="1975" spans="1:18" x14ac:dyDescent="0.35">
      <c r="A1975" t="s">
        <v>394</v>
      </c>
      <c r="B1975" t="s">
        <v>7852</v>
      </c>
      <c r="C1975">
        <v>32.25</v>
      </c>
      <c r="D1975">
        <v>5.2</v>
      </c>
      <c r="E1975" t="s">
        <v>2383</v>
      </c>
      <c r="F1975" t="s">
        <v>2380</v>
      </c>
      <c r="G1975" t="s">
        <v>2380</v>
      </c>
      <c r="H1975">
        <v>0</v>
      </c>
      <c r="I1975" t="s">
        <v>2380</v>
      </c>
      <c r="J1975" t="s">
        <v>8352</v>
      </c>
      <c r="K1975" t="s">
        <v>8369</v>
      </c>
      <c r="L1975" t="s">
        <v>10138</v>
      </c>
      <c r="M1975">
        <v>0</v>
      </c>
      <c r="N1975">
        <v>3434.38</v>
      </c>
      <c r="O1975" t="s">
        <v>11</v>
      </c>
      <c r="P1975" t="s">
        <v>11</v>
      </c>
      <c r="Q1975" t="s">
        <v>42</v>
      </c>
      <c r="R1975">
        <v>21</v>
      </c>
    </row>
    <row r="1976" spans="1:18" x14ac:dyDescent="0.35">
      <c r="A1976" t="s">
        <v>393</v>
      </c>
      <c r="B1976" t="s">
        <v>7854</v>
      </c>
      <c r="C1976">
        <v>42.4</v>
      </c>
      <c r="D1976">
        <v>5.53</v>
      </c>
      <c r="E1976" t="s">
        <v>2383</v>
      </c>
      <c r="F1976" t="s">
        <v>2380</v>
      </c>
      <c r="G1976" t="s">
        <v>2380</v>
      </c>
      <c r="H1976">
        <v>0</v>
      </c>
      <c r="I1976" t="s">
        <v>2380</v>
      </c>
      <c r="J1976" t="s">
        <v>8352</v>
      </c>
      <c r="K1976" t="s">
        <v>8369</v>
      </c>
      <c r="L1976" t="s">
        <v>10139</v>
      </c>
      <c r="M1976">
        <v>1</v>
      </c>
      <c r="N1976">
        <v>3410.32</v>
      </c>
      <c r="O1976" t="s">
        <v>11</v>
      </c>
      <c r="P1976" t="s">
        <v>11</v>
      </c>
      <c r="Q1976" t="s">
        <v>42</v>
      </c>
      <c r="R1976">
        <v>26</v>
      </c>
    </row>
    <row r="1977" spans="1:18" x14ac:dyDescent="0.35">
      <c r="A1977" t="s">
        <v>392</v>
      </c>
      <c r="B1977" t="s">
        <v>7856</v>
      </c>
      <c r="C1977">
        <v>38.664999999999999</v>
      </c>
      <c r="D1977">
        <v>4.8600000000000003</v>
      </c>
      <c r="E1977" t="s">
        <v>2380</v>
      </c>
      <c r="F1977" t="s">
        <v>2382</v>
      </c>
      <c r="G1977" t="s">
        <v>2380</v>
      </c>
      <c r="H1977">
        <v>1</v>
      </c>
      <c r="I1977" t="s">
        <v>2380</v>
      </c>
      <c r="J1977" t="s">
        <v>8352</v>
      </c>
      <c r="K1977" t="s">
        <v>8369</v>
      </c>
      <c r="L1977" t="s">
        <v>9080</v>
      </c>
      <c r="M1977">
        <v>2</v>
      </c>
      <c r="N1977">
        <v>3393.36</v>
      </c>
      <c r="O1977" t="s">
        <v>11</v>
      </c>
      <c r="P1977" t="s">
        <v>11</v>
      </c>
      <c r="Q1977" t="s">
        <v>249</v>
      </c>
      <c r="R1977">
        <v>18</v>
      </c>
    </row>
    <row r="1978" spans="1:18" x14ac:dyDescent="0.35">
      <c r="A1978" t="s">
        <v>391</v>
      </c>
      <c r="B1978" t="s">
        <v>4846</v>
      </c>
      <c r="C1978">
        <v>29.92</v>
      </c>
      <c r="D1978">
        <v>5.49</v>
      </c>
      <c r="E1978" t="s">
        <v>2383</v>
      </c>
      <c r="F1978" t="s">
        <v>2380</v>
      </c>
      <c r="G1978" t="s">
        <v>2380</v>
      </c>
      <c r="H1978">
        <v>0</v>
      </c>
      <c r="I1978" t="s">
        <v>2380</v>
      </c>
      <c r="J1978" t="s">
        <v>8353</v>
      </c>
      <c r="K1978" t="s">
        <v>8369</v>
      </c>
      <c r="L1978" t="s">
        <v>10140</v>
      </c>
      <c r="M1978">
        <v>1</v>
      </c>
      <c r="N1978">
        <v>3392.98</v>
      </c>
      <c r="O1978" t="s">
        <v>11</v>
      </c>
      <c r="P1978" t="s">
        <v>12</v>
      </c>
      <c r="Q1978" t="s">
        <v>13</v>
      </c>
      <c r="R1978">
        <v>26</v>
      </c>
    </row>
    <row r="1979" spans="1:18" x14ac:dyDescent="0.35">
      <c r="A1979" t="s">
        <v>390</v>
      </c>
      <c r="B1979" t="s">
        <v>7858</v>
      </c>
      <c r="C1979">
        <v>29.48</v>
      </c>
      <c r="D1979">
        <v>4.09</v>
      </c>
      <c r="E1979" t="s">
        <v>2383</v>
      </c>
      <c r="F1979" t="s">
        <v>2380</v>
      </c>
      <c r="G1979" t="s">
        <v>2380</v>
      </c>
      <c r="H1979">
        <v>0</v>
      </c>
      <c r="I1979" t="s">
        <v>2380</v>
      </c>
      <c r="J1979" t="s">
        <v>8353</v>
      </c>
      <c r="K1979" t="s">
        <v>8369</v>
      </c>
      <c r="L1979" t="s">
        <v>10141</v>
      </c>
      <c r="M1979">
        <v>1</v>
      </c>
      <c r="N1979">
        <v>3392.37</v>
      </c>
      <c r="O1979" t="s">
        <v>11</v>
      </c>
      <c r="P1979" t="s">
        <v>12</v>
      </c>
      <c r="Q1979" t="s">
        <v>13</v>
      </c>
      <c r="R1979">
        <v>26</v>
      </c>
    </row>
    <row r="1980" spans="1:18" x14ac:dyDescent="0.35">
      <c r="A1980" t="s">
        <v>389</v>
      </c>
      <c r="B1980" t="s">
        <v>7860</v>
      </c>
      <c r="C1980">
        <v>28.785</v>
      </c>
      <c r="D1980">
        <v>4.3099999999999996</v>
      </c>
      <c r="E1980" t="s">
        <v>2383</v>
      </c>
      <c r="F1980" t="s">
        <v>2380</v>
      </c>
      <c r="G1980" t="s">
        <v>2380</v>
      </c>
      <c r="H1980">
        <v>0</v>
      </c>
      <c r="I1980" t="s">
        <v>2380</v>
      </c>
      <c r="J1980" t="s">
        <v>8353</v>
      </c>
      <c r="K1980" t="s">
        <v>8369</v>
      </c>
      <c r="L1980" t="s">
        <v>10142</v>
      </c>
      <c r="M1980">
        <v>0</v>
      </c>
      <c r="N1980">
        <v>3385.4</v>
      </c>
      <c r="O1980" t="s">
        <v>11</v>
      </c>
      <c r="P1980" t="s">
        <v>11</v>
      </c>
      <c r="Q1980" t="s">
        <v>247</v>
      </c>
      <c r="R1980">
        <v>26</v>
      </c>
    </row>
    <row r="1981" spans="1:18" x14ac:dyDescent="0.35">
      <c r="A1981" t="s">
        <v>388</v>
      </c>
      <c r="B1981" t="s">
        <v>7862</v>
      </c>
      <c r="C1981">
        <v>19.8</v>
      </c>
      <c r="D1981">
        <v>4</v>
      </c>
      <c r="E1981" t="s">
        <v>2383</v>
      </c>
      <c r="F1981" t="s">
        <v>2380</v>
      </c>
      <c r="G1981" t="s">
        <v>2380</v>
      </c>
      <c r="H1981">
        <v>0</v>
      </c>
      <c r="I1981" t="s">
        <v>2380</v>
      </c>
      <c r="J1981" t="s">
        <v>8354</v>
      </c>
      <c r="K1981" t="s">
        <v>8369</v>
      </c>
      <c r="L1981" t="s">
        <v>10143</v>
      </c>
      <c r="M1981">
        <v>1</v>
      </c>
      <c r="N1981">
        <v>3378.91</v>
      </c>
      <c r="O1981" t="s">
        <v>11</v>
      </c>
      <c r="P1981" t="s">
        <v>16</v>
      </c>
      <c r="Q1981" t="s">
        <v>42</v>
      </c>
      <c r="R1981">
        <v>26</v>
      </c>
    </row>
    <row r="1982" spans="1:18" x14ac:dyDescent="0.35">
      <c r="A1982" t="s">
        <v>387</v>
      </c>
      <c r="B1982" t="s">
        <v>7864</v>
      </c>
      <c r="C1982">
        <v>35.53</v>
      </c>
      <c r="D1982">
        <v>4.68</v>
      </c>
      <c r="E1982" t="s">
        <v>2380</v>
      </c>
      <c r="F1982" t="s">
        <v>2380</v>
      </c>
      <c r="G1982" t="s">
        <v>2383</v>
      </c>
      <c r="H1982">
        <v>1</v>
      </c>
      <c r="I1982" t="s">
        <v>2380</v>
      </c>
      <c r="J1982" t="s">
        <v>8352</v>
      </c>
      <c r="K1982" t="s">
        <v>8369</v>
      </c>
      <c r="L1982" t="s">
        <v>10144</v>
      </c>
      <c r="M1982">
        <v>0</v>
      </c>
      <c r="N1982">
        <v>3366.67</v>
      </c>
      <c r="O1982" t="s">
        <v>11</v>
      </c>
      <c r="P1982" t="s">
        <v>11</v>
      </c>
      <c r="Q1982" t="s">
        <v>13</v>
      </c>
      <c r="R1982">
        <v>29</v>
      </c>
    </row>
    <row r="1983" spans="1:18" x14ac:dyDescent="0.35">
      <c r="A1983" t="s">
        <v>386</v>
      </c>
      <c r="B1983" t="s">
        <v>7866</v>
      </c>
      <c r="C1983">
        <v>21.47</v>
      </c>
      <c r="D1983">
        <v>4.0199999999999996</v>
      </c>
      <c r="E1983" t="s">
        <v>2383</v>
      </c>
      <c r="F1983" t="s">
        <v>2380</v>
      </c>
      <c r="G1983" t="s">
        <v>2380</v>
      </c>
      <c r="H1983">
        <v>1</v>
      </c>
      <c r="I1983" t="s">
        <v>2380</v>
      </c>
      <c r="J1983" t="s">
        <v>8354</v>
      </c>
      <c r="K1983" t="s">
        <v>8369</v>
      </c>
      <c r="L1983" t="s">
        <v>10145</v>
      </c>
      <c r="M1983">
        <v>0</v>
      </c>
      <c r="N1983">
        <v>3353.47</v>
      </c>
      <c r="O1983" t="s">
        <v>11</v>
      </c>
      <c r="P1983" t="s">
        <v>12</v>
      </c>
      <c r="Q1983" t="s">
        <v>23</v>
      </c>
      <c r="R1983">
        <v>27</v>
      </c>
    </row>
    <row r="1984" spans="1:18" x14ac:dyDescent="0.35">
      <c r="A1984" t="s">
        <v>385</v>
      </c>
      <c r="B1984" t="s">
        <v>7868</v>
      </c>
      <c r="C1984">
        <v>25.9</v>
      </c>
      <c r="D1984">
        <v>5.12</v>
      </c>
      <c r="E1984" t="s">
        <v>2380</v>
      </c>
      <c r="F1984" t="s">
        <v>2380</v>
      </c>
      <c r="G1984" t="s">
        <v>2383</v>
      </c>
      <c r="H1984">
        <v>1</v>
      </c>
      <c r="I1984" t="s">
        <v>2380</v>
      </c>
      <c r="J1984" t="s">
        <v>8353</v>
      </c>
      <c r="K1984" t="s">
        <v>8369</v>
      </c>
      <c r="L1984" t="s">
        <v>10146</v>
      </c>
      <c r="M1984">
        <v>0</v>
      </c>
      <c r="N1984">
        <v>3353.28</v>
      </c>
      <c r="O1984" t="s">
        <v>11</v>
      </c>
      <c r="P1984" t="s">
        <v>16</v>
      </c>
      <c r="Q1984" t="s">
        <v>42</v>
      </c>
      <c r="R1984">
        <v>29</v>
      </c>
    </row>
    <row r="1985" spans="1:18" x14ac:dyDescent="0.35">
      <c r="A1985" t="s">
        <v>384</v>
      </c>
      <c r="B1985" t="s">
        <v>7870</v>
      </c>
      <c r="C1985">
        <v>20.81</v>
      </c>
      <c r="D1985">
        <v>5.52</v>
      </c>
      <c r="E1985" t="s">
        <v>2380</v>
      </c>
      <c r="F1985" t="s">
        <v>2380</v>
      </c>
      <c r="G1985" t="s">
        <v>2380</v>
      </c>
      <c r="H1985">
        <v>0</v>
      </c>
      <c r="I1985" t="s">
        <v>2380</v>
      </c>
      <c r="J1985" t="s">
        <v>8354</v>
      </c>
      <c r="K1985" t="s">
        <v>8369</v>
      </c>
      <c r="L1985" t="s">
        <v>10147</v>
      </c>
      <c r="M1985">
        <v>3</v>
      </c>
      <c r="N1985">
        <v>3342.79</v>
      </c>
      <c r="O1985" t="s">
        <v>11</v>
      </c>
      <c r="P1985" t="s">
        <v>16</v>
      </c>
      <c r="Q1985" t="s">
        <v>13</v>
      </c>
      <c r="R1985">
        <v>31</v>
      </c>
    </row>
    <row r="1986" spans="1:18" x14ac:dyDescent="0.35">
      <c r="A1986" t="s">
        <v>383</v>
      </c>
      <c r="B1986" t="s">
        <v>6476</v>
      </c>
      <c r="C1986">
        <v>25.84</v>
      </c>
      <c r="D1986">
        <v>5.81</v>
      </c>
      <c r="E1986" t="s">
        <v>2383</v>
      </c>
      <c r="F1986" t="s">
        <v>2380</v>
      </c>
      <c r="G1986" t="s">
        <v>2383</v>
      </c>
      <c r="H1986">
        <v>1</v>
      </c>
      <c r="I1986" t="s">
        <v>2380</v>
      </c>
      <c r="J1986" t="s">
        <v>8353</v>
      </c>
      <c r="K1986" t="s">
        <v>8365</v>
      </c>
      <c r="L1986" t="s">
        <v>10148</v>
      </c>
      <c r="M1986">
        <v>1</v>
      </c>
      <c r="N1986">
        <v>3309.79</v>
      </c>
      <c r="O1986" t="s">
        <v>12</v>
      </c>
      <c r="P1986" t="s">
        <v>12</v>
      </c>
      <c r="Q1986" t="s">
        <v>356</v>
      </c>
      <c r="R1986">
        <v>25</v>
      </c>
    </row>
    <row r="1987" spans="1:18" x14ac:dyDescent="0.35">
      <c r="A1987" t="s">
        <v>382</v>
      </c>
      <c r="B1987" t="s">
        <v>4774</v>
      </c>
      <c r="C1987">
        <v>30.95</v>
      </c>
      <c r="D1987">
        <v>5.16</v>
      </c>
      <c r="E1987" t="s">
        <v>2380</v>
      </c>
      <c r="F1987" t="s">
        <v>2380</v>
      </c>
      <c r="G1987" t="s">
        <v>2383</v>
      </c>
      <c r="H1987">
        <v>1</v>
      </c>
      <c r="I1987" t="s">
        <v>2380</v>
      </c>
      <c r="J1987" t="s">
        <v>8352</v>
      </c>
      <c r="K1987" t="s">
        <v>8369</v>
      </c>
      <c r="L1987" t="s">
        <v>10149</v>
      </c>
      <c r="M1987">
        <v>0</v>
      </c>
      <c r="N1987">
        <v>3308.46</v>
      </c>
      <c r="O1987" t="s">
        <v>11</v>
      </c>
      <c r="P1987" t="s">
        <v>16</v>
      </c>
      <c r="Q1987" t="s">
        <v>300</v>
      </c>
      <c r="R1987">
        <v>19</v>
      </c>
    </row>
    <row r="1988" spans="1:18" x14ac:dyDescent="0.35">
      <c r="A1988" t="s">
        <v>381</v>
      </c>
      <c r="B1988" t="s">
        <v>5366</v>
      </c>
      <c r="C1988">
        <v>30.54</v>
      </c>
      <c r="D1988">
        <v>5</v>
      </c>
      <c r="E1988" t="s">
        <v>2380</v>
      </c>
      <c r="F1988" t="s">
        <v>2380</v>
      </c>
      <c r="G1988" t="s">
        <v>2383</v>
      </c>
      <c r="H1988">
        <v>1</v>
      </c>
      <c r="I1988" t="s">
        <v>2380</v>
      </c>
      <c r="J1988" t="s">
        <v>8352</v>
      </c>
      <c r="K1988" t="s">
        <v>8369</v>
      </c>
      <c r="L1988" t="s">
        <v>10150</v>
      </c>
      <c r="M1988">
        <v>0</v>
      </c>
      <c r="N1988">
        <v>3300.7</v>
      </c>
      <c r="O1988" t="s">
        <v>11</v>
      </c>
      <c r="P1988" t="s">
        <v>11</v>
      </c>
      <c r="Q1988" t="s">
        <v>200</v>
      </c>
      <c r="R1988">
        <v>19</v>
      </c>
    </row>
    <row r="1989" spans="1:18" x14ac:dyDescent="0.35">
      <c r="A1989" t="s">
        <v>380</v>
      </c>
      <c r="B1989" t="s">
        <v>7875</v>
      </c>
      <c r="C1989">
        <v>33.914999999999999</v>
      </c>
      <c r="D1989">
        <v>5.84</v>
      </c>
      <c r="E1989" t="s">
        <v>2383</v>
      </c>
      <c r="F1989" t="s">
        <v>2380</v>
      </c>
      <c r="G1989" t="s">
        <v>2380</v>
      </c>
      <c r="H1989">
        <v>0</v>
      </c>
      <c r="I1989" t="s">
        <v>2380</v>
      </c>
      <c r="J1989" t="s">
        <v>8352</v>
      </c>
      <c r="K1989" t="s">
        <v>8365</v>
      </c>
      <c r="L1989" t="s">
        <v>10151</v>
      </c>
      <c r="M1989">
        <v>1</v>
      </c>
      <c r="N1989">
        <v>3292.53</v>
      </c>
      <c r="O1989" t="s">
        <v>11</v>
      </c>
      <c r="P1989" t="s">
        <v>11</v>
      </c>
      <c r="Q1989" t="s">
        <v>23</v>
      </c>
      <c r="R1989">
        <v>26</v>
      </c>
    </row>
    <row r="1990" spans="1:18" x14ac:dyDescent="0.35">
      <c r="A1990" t="s">
        <v>379</v>
      </c>
      <c r="B1990" t="s">
        <v>4896</v>
      </c>
      <c r="C1990">
        <v>33.31</v>
      </c>
      <c r="D1990">
        <v>4.1900000000000004</v>
      </c>
      <c r="E1990" t="s">
        <v>2380</v>
      </c>
      <c r="F1990" t="s">
        <v>2380</v>
      </c>
      <c r="G1990" t="s">
        <v>2383</v>
      </c>
      <c r="H1990">
        <v>1</v>
      </c>
      <c r="I1990" t="s">
        <v>2380</v>
      </c>
      <c r="J1990" t="s">
        <v>8352</v>
      </c>
      <c r="K1990" t="s">
        <v>8369</v>
      </c>
      <c r="L1990" t="s">
        <v>8595</v>
      </c>
      <c r="M1990">
        <v>0</v>
      </c>
      <c r="N1990">
        <v>3280.22</v>
      </c>
      <c r="O1990" t="s">
        <v>11</v>
      </c>
      <c r="P1990" t="s">
        <v>12</v>
      </c>
      <c r="Q1990" t="s">
        <v>42</v>
      </c>
      <c r="R1990">
        <v>19</v>
      </c>
    </row>
    <row r="1991" spans="1:18" x14ac:dyDescent="0.35">
      <c r="A1991" t="s">
        <v>378</v>
      </c>
      <c r="B1991" t="s">
        <v>7878</v>
      </c>
      <c r="C1991">
        <v>25.745000000000001</v>
      </c>
      <c r="D1991">
        <v>4.62</v>
      </c>
      <c r="E1991" t="s">
        <v>2383</v>
      </c>
      <c r="F1991" t="s">
        <v>2380</v>
      </c>
      <c r="G1991" t="s">
        <v>2380</v>
      </c>
      <c r="H1991">
        <v>0</v>
      </c>
      <c r="I1991" t="s">
        <v>2380</v>
      </c>
      <c r="J1991" t="s">
        <v>8353</v>
      </c>
      <c r="K1991" t="s">
        <v>8369</v>
      </c>
      <c r="L1991" t="s">
        <v>10152</v>
      </c>
      <c r="M1991">
        <v>2</v>
      </c>
      <c r="N1991">
        <v>3279.87</v>
      </c>
      <c r="O1991" t="s">
        <v>11</v>
      </c>
      <c r="P1991" t="s">
        <v>16</v>
      </c>
      <c r="Q1991" t="s">
        <v>356</v>
      </c>
      <c r="R1991">
        <v>21</v>
      </c>
    </row>
    <row r="1992" spans="1:18" x14ac:dyDescent="0.35">
      <c r="A1992" t="s">
        <v>377</v>
      </c>
      <c r="B1992" t="s">
        <v>5909</v>
      </c>
      <c r="C1992">
        <v>37.1</v>
      </c>
      <c r="D1992">
        <v>6.24</v>
      </c>
      <c r="E1992" t="s">
        <v>2380</v>
      </c>
      <c r="F1992" t="s">
        <v>2380</v>
      </c>
      <c r="G1992" t="s">
        <v>2380</v>
      </c>
      <c r="H1992">
        <v>0</v>
      </c>
      <c r="I1992" t="s">
        <v>2380</v>
      </c>
      <c r="J1992" t="s">
        <v>8352</v>
      </c>
      <c r="K1992" t="s">
        <v>8365</v>
      </c>
      <c r="L1992" t="s">
        <v>8909</v>
      </c>
      <c r="M1992">
        <v>1</v>
      </c>
      <c r="N1992">
        <v>3277.16</v>
      </c>
      <c r="O1992" t="s">
        <v>11</v>
      </c>
      <c r="P1992" t="s">
        <v>12</v>
      </c>
      <c r="Q1992" t="s">
        <v>42</v>
      </c>
      <c r="R1992">
        <v>28</v>
      </c>
    </row>
    <row r="1993" spans="1:18" x14ac:dyDescent="0.35">
      <c r="A1993" t="s">
        <v>376</v>
      </c>
      <c r="B1993" t="s">
        <v>7881</v>
      </c>
      <c r="C1993">
        <v>35.435000000000002</v>
      </c>
      <c r="D1993">
        <v>5.81</v>
      </c>
      <c r="E1993" t="s">
        <v>2380</v>
      </c>
      <c r="F1993" t="s">
        <v>2380</v>
      </c>
      <c r="G1993" t="s">
        <v>2380</v>
      </c>
      <c r="H1993">
        <v>0</v>
      </c>
      <c r="I1993" t="s">
        <v>2380</v>
      </c>
      <c r="J1993" t="s">
        <v>8352</v>
      </c>
      <c r="K1993" t="s">
        <v>8365</v>
      </c>
      <c r="L1993" t="s">
        <v>10153</v>
      </c>
      <c r="M1993">
        <v>0</v>
      </c>
      <c r="N1993">
        <v>3268.85</v>
      </c>
      <c r="O1993" t="s">
        <v>12</v>
      </c>
      <c r="P1993" t="s">
        <v>16</v>
      </c>
      <c r="Q1993" t="s">
        <v>168</v>
      </c>
      <c r="R1993">
        <v>28</v>
      </c>
    </row>
    <row r="1994" spans="1:18" x14ac:dyDescent="0.35">
      <c r="A1994" t="s">
        <v>375</v>
      </c>
      <c r="B1994" t="s">
        <v>7883</v>
      </c>
      <c r="C1994">
        <v>20.399999999999999</v>
      </c>
      <c r="D1994">
        <v>4.83</v>
      </c>
      <c r="E1994" t="s">
        <v>2380</v>
      </c>
      <c r="F1994" t="s">
        <v>2380</v>
      </c>
      <c r="G1994" t="s">
        <v>2380</v>
      </c>
      <c r="H1994">
        <v>0</v>
      </c>
      <c r="I1994" t="s">
        <v>2380</v>
      </c>
      <c r="J1994" t="s">
        <v>8354</v>
      </c>
      <c r="K1994" t="s">
        <v>8369</v>
      </c>
      <c r="L1994" t="s">
        <v>10154</v>
      </c>
      <c r="M1994">
        <v>0</v>
      </c>
      <c r="N1994">
        <v>3260.2</v>
      </c>
      <c r="O1994" t="s">
        <v>12</v>
      </c>
      <c r="P1994" t="s">
        <v>11</v>
      </c>
      <c r="Q1994" t="s">
        <v>42</v>
      </c>
      <c r="R1994">
        <v>31</v>
      </c>
    </row>
    <row r="1995" spans="1:18" x14ac:dyDescent="0.35">
      <c r="A1995" t="s">
        <v>374</v>
      </c>
      <c r="B1995" t="s">
        <v>7236</v>
      </c>
      <c r="C1995">
        <v>42.13</v>
      </c>
      <c r="D1995">
        <v>5.72</v>
      </c>
      <c r="E1995" t="s">
        <v>2383</v>
      </c>
      <c r="F1995" t="s">
        <v>2380</v>
      </c>
      <c r="G1995" t="s">
        <v>2383</v>
      </c>
      <c r="H1995">
        <v>1</v>
      </c>
      <c r="I1995" t="s">
        <v>2380</v>
      </c>
      <c r="J1995" t="s">
        <v>8352</v>
      </c>
      <c r="K1995" t="s">
        <v>8365</v>
      </c>
      <c r="L1995" t="s">
        <v>10155</v>
      </c>
      <c r="M1995">
        <v>1</v>
      </c>
      <c r="N1995">
        <v>3238.44</v>
      </c>
      <c r="O1995" t="s">
        <v>11</v>
      </c>
      <c r="P1995" t="s">
        <v>12</v>
      </c>
      <c r="Q1995" t="s">
        <v>13</v>
      </c>
      <c r="R1995">
        <v>25</v>
      </c>
    </row>
    <row r="1996" spans="1:18" x14ac:dyDescent="0.35">
      <c r="A1996" t="s">
        <v>373</v>
      </c>
      <c r="B1996" t="s">
        <v>7886</v>
      </c>
      <c r="C1996">
        <v>33.99</v>
      </c>
      <c r="D1996">
        <v>4.83</v>
      </c>
      <c r="E1996" t="s">
        <v>2383</v>
      </c>
      <c r="F1996" t="s">
        <v>2380</v>
      </c>
      <c r="G1996" t="s">
        <v>2383</v>
      </c>
      <c r="H1996">
        <v>1</v>
      </c>
      <c r="I1996" t="s">
        <v>2380</v>
      </c>
      <c r="J1996" t="s">
        <v>8352</v>
      </c>
      <c r="K1996" t="s">
        <v>8369</v>
      </c>
      <c r="L1996" t="s">
        <v>10156</v>
      </c>
      <c r="M1996">
        <v>1</v>
      </c>
      <c r="N1996">
        <v>3227.12</v>
      </c>
      <c r="O1996" t="s">
        <v>11</v>
      </c>
      <c r="P1996" t="s">
        <v>12</v>
      </c>
      <c r="Q1996" t="s">
        <v>13</v>
      </c>
      <c r="R1996">
        <v>25</v>
      </c>
    </row>
    <row r="1997" spans="1:18" x14ac:dyDescent="0.35">
      <c r="A1997" t="s">
        <v>372</v>
      </c>
      <c r="B1997" t="s">
        <v>7887</v>
      </c>
      <c r="C1997">
        <v>28.594999999999999</v>
      </c>
      <c r="D1997">
        <v>4.1399999999999997</v>
      </c>
      <c r="E1997" t="s">
        <v>2383</v>
      </c>
      <c r="F1997" t="s">
        <v>2380</v>
      </c>
      <c r="G1997" t="s">
        <v>2383</v>
      </c>
      <c r="H1997">
        <v>1</v>
      </c>
      <c r="I1997" t="s">
        <v>2380</v>
      </c>
      <c r="J1997" t="s">
        <v>8353</v>
      </c>
      <c r="K1997" t="s">
        <v>8369</v>
      </c>
      <c r="L1997" t="s">
        <v>10157</v>
      </c>
      <c r="M1997">
        <v>0</v>
      </c>
      <c r="N1997">
        <v>3213.62</v>
      </c>
      <c r="O1997" t="s">
        <v>11</v>
      </c>
      <c r="P1997" t="s">
        <v>11</v>
      </c>
      <c r="Q1997" t="s">
        <v>247</v>
      </c>
      <c r="R1997">
        <v>25</v>
      </c>
    </row>
    <row r="1998" spans="1:18" x14ac:dyDescent="0.35">
      <c r="A1998" t="s">
        <v>371</v>
      </c>
      <c r="B1998" t="s">
        <v>5213</v>
      </c>
      <c r="C1998">
        <v>20.8</v>
      </c>
      <c r="D1998">
        <v>4.07</v>
      </c>
      <c r="E1998" t="s">
        <v>2383</v>
      </c>
      <c r="F1998" t="s">
        <v>2380</v>
      </c>
      <c r="G1998" t="s">
        <v>2383</v>
      </c>
      <c r="H1998">
        <v>1</v>
      </c>
      <c r="I1998" t="s">
        <v>2380</v>
      </c>
      <c r="J1998" t="s">
        <v>8354</v>
      </c>
      <c r="K1998" t="s">
        <v>8369</v>
      </c>
      <c r="L1998" t="s">
        <v>10158</v>
      </c>
      <c r="M1998">
        <v>1</v>
      </c>
      <c r="N1998">
        <v>3208.79</v>
      </c>
      <c r="O1998" t="s">
        <v>11</v>
      </c>
      <c r="P1998" t="s">
        <v>12</v>
      </c>
      <c r="Q1998" t="s">
        <v>42</v>
      </c>
      <c r="R1998">
        <v>25</v>
      </c>
    </row>
    <row r="1999" spans="1:18" x14ac:dyDescent="0.35">
      <c r="A1999" t="s">
        <v>370</v>
      </c>
      <c r="B1999" t="s">
        <v>7889</v>
      </c>
      <c r="C1999">
        <v>23.465</v>
      </c>
      <c r="D1999">
        <v>6.26</v>
      </c>
      <c r="E1999" t="s">
        <v>2383</v>
      </c>
      <c r="F1999" t="s">
        <v>2380</v>
      </c>
      <c r="G1999" t="s">
        <v>2383</v>
      </c>
      <c r="H1999">
        <v>1</v>
      </c>
      <c r="I1999" t="s">
        <v>2380</v>
      </c>
      <c r="J1999" t="s">
        <v>8354</v>
      </c>
      <c r="K1999" t="s">
        <v>8365</v>
      </c>
      <c r="L1999" t="s">
        <v>10159</v>
      </c>
      <c r="M1999">
        <v>0</v>
      </c>
      <c r="N1999">
        <v>3206.49</v>
      </c>
      <c r="O1999" t="s">
        <v>11</v>
      </c>
      <c r="P1999" t="s">
        <v>12</v>
      </c>
      <c r="Q1999" t="s">
        <v>247</v>
      </c>
      <c r="R1999">
        <v>25</v>
      </c>
    </row>
    <row r="2000" spans="1:18" x14ac:dyDescent="0.35">
      <c r="A2000" t="s">
        <v>369</v>
      </c>
      <c r="B2000" t="s">
        <v>5571</v>
      </c>
      <c r="C2000">
        <v>40.185000000000002</v>
      </c>
      <c r="D2000">
        <v>5.88</v>
      </c>
      <c r="E2000" t="s">
        <v>2383</v>
      </c>
      <c r="F2000" t="s">
        <v>2380</v>
      </c>
      <c r="G2000" t="s">
        <v>2380</v>
      </c>
      <c r="H2000">
        <v>0</v>
      </c>
      <c r="I2000" t="s">
        <v>2380</v>
      </c>
      <c r="J2000" t="s">
        <v>8352</v>
      </c>
      <c r="K2000" t="s">
        <v>8365</v>
      </c>
      <c r="L2000" t="s">
        <v>10160</v>
      </c>
      <c r="M2000">
        <v>0</v>
      </c>
      <c r="N2000">
        <v>3201.25</v>
      </c>
      <c r="O2000" t="s">
        <v>11</v>
      </c>
      <c r="P2000" t="s">
        <v>12</v>
      </c>
      <c r="Q2000" t="s">
        <v>23</v>
      </c>
      <c r="R2000">
        <v>26</v>
      </c>
    </row>
    <row r="2001" spans="1:18" x14ac:dyDescent="0.35">
      <c r="A2001" t="s">
        <v>368</v>
      </c>
      <c r="B2001" t="s">
        <v>7891</v>
      </c>
      <c r="C2001">
        <v>21.89</v>
      </c>
      <c r="D2001">
        <v>5.72</v>
      </c>
      <c r="E2001" t="s">
        <v>2383</v>
      </c>
      <c r="F2001" t="s">
        <v>2380</v>
      </c>
      <c r="G2001" t="s">
        <v>2380</v>
      </c>
      <c r="H2001">
        <v>0</v>
      </c>
      <c r="I2001" t="s">
        <v>2380</v>
      </c>
      <c r="J2001" t="s">
        <v>8354</v>
      </c>
      <c r="K2001" t="s">
        <v>8365</v>
      </c>
      <c r="L2001" t="s">
        <v>10161</v>
      </c>
      <c r="M2001">
        <v>2</v>
      </c>
      <c r="N2001">
        <v>3180.51</v>
      </c>
      <c r="O2001" t="s">
        <v>11</v>
      </c>
      <c r="P2001" t="s">
        <v>11</v>
      </c>
      <c r="Q2001" t="s">
        <v>13</v>
      </c>
      <c r="R2001">
        <v>21</v>
      </c>
    </row>
    <row r="2002" spans="1:18" x14ac:dyDescent="0.35">
      <c r="A2002" t="s">
        <v>367</v>
      </c>
      <c r="B2002" t="s">
        <v>7893</v>
      </c>
      <c r="C2002">
        <v>29.34</v>
      </c>
      <c r="D2002">
        <v>6.09</v>
      </c>
      <c r="E2002" t="s">
        <v>2383</v>
      </c>
      <c r="F2002" t="s">
        <v>2382</v>
      </c>
      <c r="G2002" t="s">
        <v>2380</v>
      </c>
      <c r="H2002">
        <v>2</v>
      </c>
      <c r="I2002" t="s">
        <v>2380</v>
      </c>
      <c r="J2002" t="s">
        <v>8353</v>
      </c>
      <c r="K2002" t="s">
        <v>8365</v>
      </c>
      <c r="L2002" t="s">
        <v>10162</v>
      </c>
      <c r="M2002">
        <v>0</v>
      </c>
      <c r="N2002">
        <v>3179.96</v>
      </c>
      <c r="O2002" t="s">
        <v>11</v>
      </c>
      <c r="P2002" t="s">
        <v>11</v>
      </c>
      <c r="Q2002" t="s">
        <v>23</v>
      </c>
      <c r="R2002">
        <v>22</v>
      </c>
    </row>
    <row r="2003" spans="1:18" x14ac:dyDescent="0.35">
      <c r="A2003" t="s">
        <v>366</v>
      </c>
      <c r="B2003" t="s">
        <v>7895</v>
      </c>
      <c r="C2003">
        <v>22.61</v>
      </c>
      <c r="D2003">
        <v>4.25</v>
      </c>
      <c r="E2003" t="s">
        <v>2383</v>
      </c>
      <c r="F2003" t="s">
        <v>2380</v>
      </c>
      <c r="G2003" t="s">
        <v>2380</v>
      </c>
      <c r="H2003">
        <v>0</v>
      </c>
      <c r="I2003" t="s">
        <v>2380</v>
      </c>
      <c r="J2003" t="s">
        <v>8354</v>
      </c>
      <c r="K2003" t="s">
        <v>8369</v>
      </c>
      <c r="L2003" t="s">
        <v>10163</v>
      </c>
      <c r="M2003">
        <v>0</v>
      </c>
      <c r="N2003">
        <v>3176.82</v>
      </c>
      <c r="O2003" t="s">
        <v>11</v>
      </c>
      <c r="P2003" t="s">
        <v>16</v>
      </c>
      <c r="Q2003" t="s">
        <v>23</v>
      </c>
      <c r="R2003">
        <v>26</v>
      </c>
    </row>
    <row r="2004" spans="1:18" x14ac:dyDescent="0.35">
      <c r="A2004" t="s">
        <v>365</v>
      </c>
      <c r="B2004" t="s">
        <v>5621</v>
      </c>
      <c r="C2004">
        <v>22.23</v>
      </c>
      <c r="D2004">
        <v>6.09</v>
      </c>
      <c r="E2004" t="s">
        <v>2383</v>
      </c>
      <c r="F2004" t="s">
        <v>2380</v>
      </c>
      <c r="G2004" t="s">
        <v>2380</v>
      </c>
      <c r="H2004">
        <v>0</v>
      </c>
      <c r="I2004" t="s">
        <v>2380</v>
      </c>
      <c r="J2004" t="s">
        <v>8354</v>
      </c>
      <c r="K2004" t="s">
        <v>8365</v>
      </c>
      <c r="L2004" t="s">
        <v>10164</v>
      </c>
      <c r="M2004">
        <v>0</v>
      </c>
      <c r="N2004">
        <v>3176.29</v>
      </c>
      <c r="O2004" t="s">
        <v>11</v>
      </c>
      <c r="P2004" t="s">
        <v>11</v>
      </c>
      <c r="Q2004" t="s">
        <v>23</v>
      </c>
      <c r="R2004">
        <v>26</v>
      </c>
    </row>
    <row r="2005" spans="1:18" x14ac:dyDescent="0.35">
      <c r="A2005" t="s">
        <v>364</v>
      </c>
      <c r="B2005" t="s">
        <v>7898</v>
      </c>
      <c r="C2005">
        <v>33.4</v>
      </c>
      <c r="D2005">
        <v>5.51</v>
      </c>
      <c r="E2005" t="s">
        <v>2380</v>
      </c>
      <c r="F2005" t="s">
        <v>2380</v>
      </c>
      <c r="G2005" t="s">
        <v>2380</v>
      </c>
      <c r="H2005">
        <v>0</v>
      </c>
      <c r="I2005" t="s">
        <v>2380</v>
      </c>
      <c r="J2005" t="s">
        <v>8352</v>
      </c>
      <c r="K2005" t="s">
        <v>8369</v>
      </c>
      <c r="L2005" t="s">
        <v>10165</v>
      </c>
      <c r="M2005">
        <v>0</v>
      </c>
      <c r="N2005">
        <v>3172.02</v>
      </c>
      <c r="O2005" t="s">
        <v>11</v>
      </c>
      <c r="P2005" t="s">
        <v>16</v>
      </c>
      <c r="Q2005" t="s">
        <v>42</v>
      </c>
      <c r="R2005">
        <v>28</v>
      </c>
    </row>
    <row r="2006" spans="1:18" x14ac:dyDescent="0.35">
      <c r="A2006" t="s">
        <v>363</v>
      </c>
      <c r="B2006" t="s">
        <v>7899</v>
      </c>
      <c r="C2006">
        <v>33.11</v>
      </c>
      <c r="D2006">
        <v>5.63</v>
      </c>
      <c r="E2006" t="s">
        <v>2380</v>
      </c>
      <c r="F2006" t="s">
        <v>2380</v>
      </c>
      <c r="G2006" t="s">
        <v>2380</v>
      </c>
      <c r="H2006">
        <v>0</v>
      </c>
      <c r="I2006" t="s">
        <v>2380</v>
      </c>
      <c r="J2006" t="s">
        <v>8352</v>
      </c>
      <c r="K2006" t="s">
        <v>8369</v>
      </c>
      <c r="L2006" t="s">
        <v>10166</v>
      </c>
      <c r="M2006">
        <v>0</v>
      </c>
      <c r="N2006">
        <v>3171.61</v>
      </c>
      <c r="O2006" t="s">
        <v>11</v>
      </c>
      <c r="P2006" t="s">
        <v>12</v>
      </c>
      <c r="Q2006" t="s">
        <v>13</v>
      </c>
      <c r="R2006">
        <v>28</v>
      </c>
    </row>
    <row r="2007" spans="1:18" x14ac:dyDescent="0.35">
      <c r="A2007" t="s">
        <v>362</v>
      </c>
      <c r="B2007" t="s">
        <v>4861</v>
      </c>
      <c r="C2007">
        <v>16.815000000000001</v>
      </c>
      <c r="D2007">
        <v>5.29</v>
      </c>
      <c r="E2007" t="s">
        <v>2383</v>
      </c>
      <c r="F2007" t="s">
        <v>2380</v>
      </c>
      <c r="G2007" t="s">
        <v>2380</v>
      </c>
      <c r="H2007">
        <v>0</v>
      </c>
      <c r="I2007" t="s">
        <v>2380</v>
      </c>
      <c r="J2007" t="s">
        <v>8355</v>
      </c>
      <c r="K2007" t="s">
        <v>8369</v>
      </c>
      <c r="L2007" t="s">
        <v>10167</v>
      </c>
      <c r="M2007">
        <v>1</v>
      </c>
      <c r="N2007">
        <v>3167.46</v>
      </c>
      <c r="O2007" t="s">
        <v>11</v>
      </c>
      <c r="P2007" t="s">
        <v>12</v>
      </c>
      <c r="Q2007" t="s">
        <v>247</v>
      </c>
      <c r="R2007">
        <v>21</v>
      </c>
    </row>
    <row r="2008" spans="1:18" x14ac:dyDescent="0.35">
      <c r="A2008" t="s">
        <v>361</v>
      </c>
      <c r="B2008" t="s">
        <v>7901</v>
      </c>
      <c r="C2008">
        <v>25.61</v>
      </c>
      <c r="D2008">
        <v>4</v>
      </c>
      <c r="E2008" t="s">
        <v>2380</v>
      </c>
      <c r="F2008" t="s">
        <v>2380</v>
      </c>
      <c r="G2008" t="s">
        <v>2383</v>
      </c>
      <c r="H2008">
        <v>1</v>
      </c>
      <c r="I2008" t="s">
        <v>2380</v>
      </c>
      <c r="J2008" t="s">
        <v>8353</v>
      </c>
      <c r="K2008" t="s">
        <v>8369</v>
      </c>
      <c r="L2008" t="s">
        <v>10168</v>
      </c>
      <c r="M2008">
        <v>0</v>
      </c>
      <c r="N2008">
        <v>3162.02</v>
      </c>
      <c r="O2008" t="s">
        <v>11</v>
      </c>
      <c r="P2008" t="s">
        <v>12</v>
      </c>
      <c r="Q2008" t="s">
        <v>13</v>
      </c>
      <c r="R2008">
        <v>29</v>
      </c>
    </row>
    <row r="2009" spans="1:18" x14ac:dyDescent="0.35">
      <c r="A2009" t="s">
        <v>360</v>
      </c>
      <c r="B2009" t="s">
        <v>7903</v>
      </c>
      <c r="C2009">
        <v>25.8</v>
      </c>
      <c r="D2009">
        <v>5.49</v>
      </c>
      <c r="E2009" t="s">
        <v>2380</v>
      </c>
      <c r="F2009" t="s">
        <v>2380</v>
      </c>
      <c r="G2009" t="s">
        <v>2380</v>
      </c>
      <c r="H2009">
        <v>0</v>
      </c>
      <c r="I2009" t="s">
        <v>2380</v>
      </c>
      <c r="J2009" t="s">
        <v>8353</v>
      </c>
      <c r="K2009" t="s">
        <v>8369</v>
      </c>
      <c r="L2009" t="s">
        <v>10169</v>
      </c>
      <c r="M2009">
        <v>0</v>
      </c>
      <c r="N2009">
        <v>3161.45</v>
      </c>
      <c r="O2009" t="s">
        <v>11</v>
      </c>
      <c r="P2009" t="s">
        <v>16</v>
      </c>
      <c r="Q2009" t="s">
        <v>42</v>
      </c>
      <c r="R2009">
        <v>28</v>
      </c>
    </row>
    <row r="2010" spans="1:18" x14ac:dyDescent="0.35">
      <c r="A2010" t="s">
        <v>359</v>
      </c>
      <c r="B2010" t="s">
        <v>7905</v>
      </c>
      <c r="C2010">
        <v>27.39</v>
      </c>
      <c r="D2010">
        <v>5.34</v>
      </c>
      <c r="E2010" t="s">
        <v>2380</v>
      </c>
      <c r="F2010" t="s">
        <v>2380</v>
      </c>
      <c r="G2010" t="s">
        <v>2380</v>
      </c>
      <c r="H2010">
        <v>0</v>
      </c>
      <c r="I2010" t="s">
        <v>2380</v>
      </c>
      <c r="J2010" t="s">
        <v>8353</v>
      </c>
      <c r="K2010" t="s">
        <v>8369</v>
      </c>
      <c r="L2010" t="s">
        <v>10170</v>
      </c>
      <c r="M2010">
        <v>0</v>
      </c>
      <c r="N2010">
        <v>3128.35</v>
      </c>
      <c r="O2010" t="s">
        <v>11</v>
      </c>
      <c r="P2010" t="s">
        <v>12</v>
      </c>
      <c r="Q2010" t="s">
        <v>300</v>
      </c>
      <c r="R2010">
        <v>23</v>
      </c>
    </row>
    <row r="2011" spans="1:18" x14ac:dyDescent="0.35">
      <c r="A2011" t="s">
        <v>358</v>
      </c>
      <c r="B2011" t="s">
        <v>5447</v>
      </c>
      <c r="C2011">
        <v>17.03</v>
      </c>
      <c r="D2011">
        <v>4.12</v>
      </c>
      <c r="E2011" t="s">
        <v>2380</v>
      </c>
      <c r="F2011" t="s">
        <v>2380</v>
      </c>
      <c r="G2011" t="s">
        <v>2380</v>
      </c>
      <c r="H2011">
        <v>1</v>
      </c>
      <c r="I2011" t="s">
        <v>2380</v>
      </c>
      <c r="J2011" t="s">
        <v>8355</v>
      </c>
      <c r="K2011" t="s">
        <v>8369</v>
      </c>
      <c r="L2011" t="s">
        <v>10171</v>
      </c>
      <c r="M2011">
        <v>3</v>
      </c>
      <c r="N2011">
        <v>3088.06</v>
      </c>
      <c r="O2011" t="s">
        <v>11</v>
      </c>
      <c r="P2011" t="s">
        <v>11</v>
      </c>
      <c r="Q2011" t="s">
        <v>13</v>
      </c>
      <c r="R2011">
        <v>35</v>
      </c>
    </row>
    <row r="2012" spans="1:18" x14ac:dyDescent="0.35">
      <c r="A2012" t="s">
        <v>357</v>
      </c>
      <c r="B2012" t="s">
        <v>5268</v>
      </c>
      <c r="C2012">
        <v>23.75</v>
      </c>
      <c r="D2012">
        <v>5.49</v>
      </c>
      <c r="E2012" t="s">
        <v>2383</v>
      </c>
      <c r="F2012" t="s">
        <v>2380</v>
      </c>
      <c r="G2012" t="s">
        <v>2380</v>
      </c>
      <c r="H2012">
        <v>0</v>
      </c>
      <c r="I2012" t="s">
        <v>2380</v>
      </c>
      <c r="J2012" t="s">
        <v>8354</v>
      </c>
      <c r="K2012" t="s">
        <v>8369</v>
      </c>
      <c r="L2012" t="s">
        <v>10172</v>
      </c>
      <c r="M2012">
        <v>2</v>
      </c>
      <c r="N2012">
        <v>3077.1</v>
      </c>
      <c r="O2012" t="s">
        <v>11</v>
      </c>
      <c r="P2012" t="s">
        <v>16</v>
      </c>
      <c r="Q2012" t="s">
        <v>23</v>
      </c>
      <c r="R2012">
        <v>21</v>
      </c>
    </row>
    <row r="2013" spans="1:18" x14ac:dyDescent="0.35">
      <c r="A2013" t="s">
        <v>355</v>
      </c>
      <c r="B2013" t="s">
        <v>5127</v>
      </c>
      <c r="C2013">
        <v>26.03</v>
      </c>
      <c r="D2013">
        <v>5.1100000000000003</v>
      </c>
      <c r="E2013" t="s">
        <v>2383</v>
      </c>
      <c r="F2013" t="s">
        <v>2380</v>
      </c>
      <c r="G2013" t="s">
        <v>2380</v>
      </c>
      <c r="H2013">
        <v>1</v>
      </c>
      <c r="I2013" t="s">
        <v>2380</v>
      </c>
      <c r="J2013" t="s">
        <v>8353</v>
      </c>
      <c r="K2013" t="s">
        <v>8369</v>
      </c>
      <c r="L2013" t="s">
        <v>10173</v>
      </c>
      <c r="M2013">
        <v>0</v>
      </c>
      <c r="N2013">
        <v>3070.81</v>
      </c>
      <c r="O2013" t="s">
        <v>12</v>
      </c>
      <c r="P2013" t="s">
        <v>16</v>
      </c>
      <c r="Q2013" t="s">
        <v>356</v>
      </c>
      <c r="R2013">
        <v>27</v>
      </c>
    </row>
    <row r="2014" spans="1:18" x14ac:dyDescent="0.35">
      <c r="A2014" t="s">
        <v>354</v>
      </c>
      <c r="B2014" t="s">
        <v>7909</v>
      </c>
      <c r="C2014">
        <v>16.079999999999998</v>
      </c>
      <c r="D2014">
        <v>5.94</v>
      </c>
      <c r="E2014" t="s">
        <v>2380</v>
      </c>
      <c r="F2014" t="s">
        <v>2380</v>
      </c>
      <c r="G2014" t="s">
        <v>2380</v>
      </c>
      <c r="H2014">
        <v>0</v>
      </c>
      <c r="I2014" t="s">
        <v>2380</v>
      </c>
      <c r="J2014" t="s">
        <v>8355</v>
      </c>
      <c r="K2014" t="s">
        <v>8365</v>
      </c>
      <c r="L2014" t="s">
        <v>10174</v>
      </c>
      <c r="M2014">
        <v>3</v>
      </c>
      <c r="N2014">
        <v>3065.49</v>
      </c>
      <c r="O2014" t="s">
        <v>11</v>
      </c>
      <c r="P2014" t="s">
        <v>16</v>
      </c>
      <c r="Q2014" t="s">
        <v>23</v>
      </c>
      <c r="R2014">
        <v>33</v>
      </c>
    </row>
    <row r="2015" spans="1:18" x14ac:dyDescent="0.35">
      <c r="A2015" t="s">
        <v>353</v>
      </c>
      <c r="B2015" t="s">
        <v>7911</v>
      </c>
      <c r="C2015">
        <v>30.875</v>
      </c>
      <c r="D2015">
        <v>5.54</v>
      </c>
      <c r="E2015" t="s">
        <v>2380</v>
      </c>
      <c r="F2015" t="s">
        <v>2380</v>
      </c>
      <c r="G2015" t="s">
        <v>2380</v>
      </c>
      <c r="H2015">
        <v>0</v>
      </c>
      <c r="I2015" t="s">
        <v>2380</v>
      </c>
      <c r="J2015" t="s">
        <v>8352</v>
      </c>
      <c r="K2015" t="s">
        <v>8369</v>
      </c>
      <c r="L2015" t="s">
        <v>10175</v>
      </c>
      <c r="M2015">
        <v>0</v>
      </c>
      <c r="N2015">
        <v>3062.51</v>
      </c>
      <c r="O2015" t="s">
        <v>12</v>
      </c>
      <c r="P2015" t="s">
        <v>16</v>
      </c>
      <c r="Q2015" t="s">
        <v>23</v>
      </c>
      <c r="R2015">
        <v>28</v>
      </c>
    </row>
    <row r="2016" spans="1:18" x14ac:dyDescent="0.35">
      <c r="A2016" t="s">
        <v>352</v>
      </c>
      <c r="B2016" t="s">
        <v>7913</v>
      </c>
      <c r="C2016">
        <v>31.79</v>
      </c>
      <c r="D2016">
        <v>7.09</v>
      </c>
      <c r="E2016" t="s">
        <v>2380</v>
      </c>
      <c r="F2016" t="s">
        <v>2380</v>
      </c>
      <c r="G2016" t="s">
        <v>2380</v>
      </c>
      <c r="H2016">
        <v>0</v>
      </c>
      <c r="I2016" t="s">
        <v>2380</v>
      </c>
      <c r="J2016" t="s">
        <v>8352</v>
      </c>
      <c r="K2016" t="s">
        <v>8363</v>
      </c>
      <c r="L2016" t="s">
        <v>10176</v>
      </c>
      <c r="M2016">
        <v>2</v>
      </c>
      <c r="N2016">
        <v>3056.39</v>
      </c>
      <c r="O2016" t="s">
        <v>11</v>
      </c>
      <c r="P2016" t="s">
        <v>12</v>
      </c>
      <c r="Q2016" t="s">
        <v>13</v>
      </c>
      <c r="R2016">
        <v>20</v>
      </c>
    </row>
    <row r="2017" spans="1:18" x14ac:dyDescent="0.35">
      <c r="A2017" t="s">
        <v>351</v>
      </c>
      <c r="B2017" t="s">
        <v>7814</v>
      </c>
      <c r="C2017">
        <v>28.48</v>
      </c>
      <c r="D2017">
        <v>6.22</v>
      </c>
      <c r="E2017" t="s">
        <v>2383</v>
      </c>
      <c r="F2017" t="s">
        <v>2380</v>
      </c>
      <c r="G2017" t="s">
        <v>2383</v>
      </c>
      <c r="H2017">
        <v>1</v>
      </c>
      <c r="I2017" t="s">
        <v>2380</v>
      </c>
      <c r="J2017" t="s">
        <v>8353</v>
      </c>
      <c r="K2017" t="s">
        <v>8365</v>
      </c>
      <c r="L2017" t="s">
        <v>10158</v>
      </c>
      <c r="M2017">
        <v>0</v>
      </c>
      <c r="N2017">
        <v>3051.73</v>
      </c>
      <c r="O2017" t="s">
        <v>11</v>
      </c>
      <c r="P2017" t="s">
        <v>11</v>
      </c>
      <c r="Q2017" t="s">
        <v>42</v>
      </c>
      <c r="R2017">
        <v>25</v>
      </c>
    </row>
    <row r="2018" spans="1:18" x14ac:dyDescent="0.35">
      <c r="A2018" t="s">
        <v>350</v>
      </c>
      <c r="B2018" t="s">
        <v>7916</v>
      </c>
      <c r="C2018">
        <v>26.6</v>
      </c>
      <c r="D2018">
        <v>4.33</v>
      </c>
      <c r="E2018" t="s">
        <v>2380</v>
      </c>
      <c r="F2018" t="s">
        <v>2380</v>
      </c>
      <c r="G2018" t="s">
        <v>2380</v>
      </c>
      <c r="H2018">
        <v>1</v>
      </c>
      <c r="I2018" t="s">
        <v>2380</v>
      </c>
      <c r="J2018" t="s">
        <v>8353</v>
      </c>
      <c r="K2018" t="s">
        <v>8369</v>
      </c>
      <c r="L2018" t="s">
        <v>10177</v>
      </c>
      <c r="M2018">
        <v>0</v>
      </c>
      <c r="N2018">
        <v>3046.06</v>
      </c>
      <c r="O2018" t="s">
        <v>11</v>
      </c>
      <c r="P2018" t="s">
        <v>16</v>
      </c>
      <c r="Q2018" t="s">
        <v>249</v>
      </c>
      <c r="R2018">
        <v>24</v>
      </c>
    </row>
    <row r="2019" spans="1:18" x14ac:dyDescent="0.35">
      <c r="A2019" t="s">
        <v>349</v>
      </c>
      <c r="B2019" t="s">
        <v>4861</v>
      </c>
      <c r="C2019">
        <v>25.27</v>
      </c>
      <c r="D2019">
        <v>5.83</v>
      </c>
      <c r="E2019" t="s">
        <v>2380</v>
      </c>
      <c r="F2019" t="s">
        <v>2380</v>
      </c>
      <c r="G2019" t="s">
        <v>2380</v>
      </c>
      <c r="H2019">
        <v>1</v>
      </c>
      <c r="I2019" t="s">
        <v>2380</v>
      </c>
      <c r="J2019" t="s">
        <v>8353</v>
      </c>
      <c r="K2019" t="s">
        <v>8365</v>
      </c>
      <c r="L2019" t="s">
        <v>10178</v>
      </c>
      <c r="M2019">
        <v>0</v>
      </c>
      <c r="N2019">
        <v>3044.21</v>
      </c>
      <c r="O2019" t="s">
        <v>11</v>
      </c>
      <c r="P2019" t="s">
        <v>12</v>
      </c>
      <c r="Q2019" t="s">
        <v>247</v>
      </c>
      <c r="R2019">
        <v>24</v>
      </c>
    </row>
    <row r="2020" spans="1:18" x14ac:dyDescent="0.35">
      <c r="A2020" t="s">
        <v>348</v>
      </c>
      <c r="B2020" t="s">
        <v>7918</v>
      </c>
      <c r="C2020">
        <v>34.484999999999999</v>
      </c>
      <c r="D2020">
        <v>4.7</v>
      </c>
      <c r="E2020" t="s">
        <v>2383</v>
      </c>
      <c r="F2020" t="s">
        <v>2380</v>
      </c>
      <c r="G2020" t="s">
        <v>2383</v>
      </c>
      <c r="H2020">
        <v>1</v>
      </c>
      <c r="I2020" t="s">
        <v>2380</v>
      </c>
      <c r="J2020" t="s">
        <v>8352</v>
      </c>
      <c r="K2020" t="s">
        <v>8369</v>
      </c>
      <c r="L2020" t="s">
        <v>10179</v>
      </c>
      <c r="M2020">
        <v>0</v>
      </c>
      <c r="N2020">
        <v>3021.81</v>
      </c>
      <c r="O2020" t="s">
        <v>11</v>
      </c>
      <c r="P2020" t="s">
        <v>12</v>
      </c>
      <c r="Q2020" t="s">
        <v>23</v>
      </c>
      <c r="R2020">
        <v>25</v>
      </c>
    </row>
    <row r="2021" spans="1:18" x14ac:dyDescent="0.35">
      <c r="A2021" t="s">
        <v>347</v>
      </c>
      <c r="B2021" t="s">
        <v>7920</v>
      </c>
      <c r="C2021">
        <v>15.57</v>
      </c>
      <c r="D2021">
        <v>4.07</v>
      </c>
      <c r="E2021" t="s">
        <v>2383</v>
      </c>
      <c r="F2021" t="s">
        <v>2380</v>
      </c>
      <c r="G2021" t="s">
        <v>2380</v>
      </c>
      <c r="H2021">
        <v>1</v>
      </c>
      <c r="I2021" t="s">
        <v>2380</v>
      </c>
      <c r="J2021" t="s">
        <v>8355</v>
      </c>
      <c r="K2021" t="s">
        <v>8369</v>
      </c>
      <c r="L2021" t="s">
        <v>10180</v>
      </c>
      <c r="M2021">
        <v>3</v>
      </c>
      <c r="N2021">
        <v>3018.04</v>
      </c>
      <c r="O2021" t="s">
        <v>11</v>
      </c>
      <c r="P2021" t="s">
        <v>11</v>
      </c>
      <c r="Q2021" t="s">
        <v>23</v>
      </c>
      <c r="R2021">
        <v>34</v>
      </c>
    </row>
    <row r="2022" spans="1:18" x14ac:dyDescent="0.35">
      <c r="A2022" t="s">
        <v>346</v>
      </c>
      <c r="B2022" t="s">
        <v>7600</v>
      </c>
      <c r="C2022">
        <v>30.36</v>
      </c>
      <c r="D2022">
        <v>9.39</v>
      </c>
      <c r="E2022" t="s">
        <v>2380</v>
      </c>
      <c r="F2022" t="s">
        <v>2380</v>
      </c>
      <c r="G2022" t="s">
        <v>2380</v>
      </c>
      <c r="H2022">
        <v>0</v>
      </c>
      <c r="I2022" t="s">
        <v>2380</v>
      </c>
      <c r="J2022" t="s">
        <v>8352</v>
      </c>
      <c r="K2022" t="s">
        <v>8363</v>
      </c>
      <c r="L2022" t="s">
        <v>10181</v>
      </c>
      <c r="M2022">
        <v>0</v>
      </c>
      <c r="N2022">
        <v>3012.22</v>
      </c>
      <c r="O2022" t="s">
        <v>11</v>
      </c>
      <c r="P2022" t="s">
        <v>12</v>
      </c>
      <c r="Q2022" t="s">
        <v>23</v>
      </c>
      <c r="R2022">
        <v>20</v>
      </c>
    </row>
    <row r="2023" spans="1:18" x14ac:dyDescent="0.35">
      <c r="A2023" t="s">
        <v>345</v>
      </c>
      <c r="B2023" t="s">
        <v>7922</v>
      </c>
      <c r="C2023">
        <v>19.37</v>
      </c>
      <c r="D2023">
        <v>4.18</v>
      </c>
      <c r="E2023" t="s">
        <v>2380</v>
      </c>
      <c r="F2023" t="s">
        <v>2380</v>
      </c>
      <c r="G2023" t="s">
        <v>2380</v>
      </c>
      <c r="H2023">
        <v>0</v>
      </c>
      <c r="I2023" t="s">
        <v>2380</v>
      </c>
      <c r="J2023" t="s">
        <v>8354</v>
      </c>
      <c r="K2023" t="s">
        <v>8369</v>
      </c>
      <c r="L2023" t="s">
        <v>10182</v>
      </c>
      <c r="M2023">
        <v>3</v>
      </c>
      <c r="N2023">
        <v>2985.67</v>
      </c>
      <c r="O2023" t="s">
        <v>11</v>
      </c>
      <c r="P2023" t="s">
        <v>11</v>
      </c>
      <c r="Q2023" t="s">
        <v>13</v>
      </c>
      <c r="R2023">
        <v>31</v>
      </c>
    </row>
    <row r="2024" spans="1:18" x14ac:dyDescent="0.35">
      <c r="A2024" t="s">
        <v>344</v>
      </c>
      <c r="B2024" t="s">
        <v>7924</v>
      </c>
      <c r="C2024">
        <v>16.71</v>
      </c>
      <c r="D2024">
        <v>4.18</v>
      </c>
      <c r="E2024" t="s">
        <v>2380</v>
      </c>
      <c r="F2024" t="s">
        <v>2380</v>
      </c>
      <c r="G2024" t="s">
        <v>2380</v>
      </c>
      <c r="H2024">
        <v>1</v>
      </c>
      <c r="I2024" t="s">
        <v>2380</v>
      </c>
      <c r="J2024" t="s">
        <v>8355</v>
      </c>
      <c r="K2024" t="s">
        <v>8369</v>
      </c>
      <c r="L2024" t="s">
        <v>10183</v>
      </c>
      <c r="M2024">
        <v>3</v>
      </c>
      <c r="N2024">
        <v>2979.52</v>
      </c>
      <c r="O2024" t="s">
        <v>11</v>
      </c>
      <c r="P2024" t="s">
        <v>12</v>
      </c>
      <c r="Q2024" t="s">
        <v>13</v>
      </c>
      <c r="R2024">
        <v>35</v>
      </c>
    </row>
    <row r="2025" spans="1:18" x14ac:dyDescent="0.35">
      <c r="A2025" t="s">
        <v>343</v>
      </c>
      <c r="B2025" t="s">
        <v>7926</v>
      </c>
      <c r="C2025">
        <v>24.1</v>
      </c>
      <c r="D2025">
        <v>4.4000000000000004</v>
      </c>
      <c r="E2025" t="s">
        <v>2383</v>
      </c>
      <c r="F2025" t="s">
        <v>2380</v>
      </c>
      <c r="G2025" t="s">
        <v>2380</v>
      </c>
      <c r="H2025">
        <v>1</v>
      </c>
      <c r="I2025" t="s">
        <v>2380</v>
      </c>
      <c r="J2025" t="s">
        <v>8354</v>
      </c>
      <c r="K2025" t="s">
        <v>8369</v>
      </c>
      <c r="L2025" t="s">
        <v>10184</v>
      </c>
      <c r="M2025">
        <v>0</v>
      </c>
      <c r="N2025">
        <v>2974.13</v>
      </c>
      <c r="O2025" t="s">
        <v>11</v>
      </c>
      <c r="P2025" t="s">
        <v>16</v>
      </c>
      <c r="Q2025" t="s">
        <v>42</v>
      </c>
      <c r="R2025">
        <v>27</v>
      </c>
    </row>
    <row r="2026" spans="1:18" x14ac:dyDescent="0.35">
      <c r="A2026" t="s">
        <v>342</v>
      </c>
      <c r="B2026" t="s">
        <v>7928</v>
      </c>
      <c r="C2026">
        <v>29.77</v>
      </c>
      <c r="D2026">
        <v>9.9</v>
      </c>
      <c r="E2026" t="s">
        <v>2380</v>
      </c>
      <c r="F2026" t="s">
        <v>2380</v>
      </c>
      <c r="G2026" t="s">
        <v>2380</v>
      </c>
      <c r="H2026">
        <v>0</v>
      </c>
      <c r="I2026" t="s">
        <v>2380</v>
      </c>
      <c r="J2026" t="s">
        <v>8353</v>
      </c>
      <c r="K2026" t="s">
        <v>8363</v>
      </c>
      <c r="L2026" t="s">
        <v>10185</v>
      </c>
      <c r="M2026">
        <v>0</v>
      </c>
      <c r="N2026">
        <v>2943.41</v>
      </c>
      <c r="O2026" t="s">
        <v>11</v>
      </c>
      <c r="P2026" t="s">
        <v>12</v>
      </c>
      <c r="Q2026" t="s">
        <v>23</v>
      </c>
      <c r="R2026">
        <v>20</v>
      </c>
    </row>
    <row r="2027" spans="1:18" x14ac:dyDescent="0.35">
      <c r="A2027" t="s">
        <v>341</v>
      </c>
      <c r="B2027" t="s">
        <v>7930</v>
      </c>
      <c r="C2027">
        <v>46.53</v>
      </c>
      <c r="D2027">
        <v>4.84</v>
      </c>
      <c r="E2027" t="s">
        <v>2383</v>
      </c>
      <c r="F2027" t="s">
        <v>2380</v>
      </c>
      <c r="G2027" t="s">
        <v>2380</v>
      </c>
      <c r="H2027">
        <v>0</v>
      </c>
      <c r="I2027" t="s">
        <v>2380</v>
      </c>
      <c r="J2027" t="s">
        <v>8352</v>
      </c>
      <c r="K2027" t="s">
        <v>8369</v>
      </c>
      <c r="L2027" t="s">
        <v>10186</v>
      </c>
      <c r="M2027">
        <v>1</v>
      </c>
      <c r="N2027">
        <v>2927.06</v>
      </c>
      <c r="O2027" t="s">
        <v>11</v>
      </c>
      <c r="P2027" t="s">
        <v>11</v>
      </c>
      <c r="Q2027" t="s">
        <v>13</v>
      </c>
      <c r="R2027">
        <v>26</v>
      </c>
    </row>
    <row r="2028" spans="1:18" x14ac:dyDescent="0.35">
      <c r="A2028" t="s">
        <v>340</v>
      </c>
      <c r="B2028" t="s">
        <v>7931</v>
      </c>
      <c r="C2028">
        <v>23.4</v>
      </c>
      <c r="D2028">
        <v>5.53</v>
      </c>
      <c r="E2028" t="s">
        <v>2380</v>
      </c>
      <c r="F2028" t="s">
        <v>2380</v>
      </c>
      <c r="G2028" t="s">
        <v>2383</v>
      </c>
      <c r="H2028">
        <v>1</v>
      </c>
      <c r="I2028" t="s">
        <v>2380</v>
      </c>
      <c r="J2028" t="s">
        <v>8354</v>
      </c>
      <c r="K2028" t="s">
        <v>8369</v>
      </c>
      <c r="L2028" t="s">
        <v>10187</v>
      </c>
      <c r="M2028">
        <v>2</v>
      </c>
      <c r="N2028">
        <v>2913.57</v>
      </c>
      <c r="O2028" t="s">
        <v>11</v>
      </c>
      <c r="P2028" t="s">
        <v>11</v>
      </c>
      <c r="Q2028" t="s">
        <v>42</v>
      </c>
      <c r="R2028">
        <v>20</v>
      </c>
    </row>
    <row r="2029" spans="1:18" x14ac:dyDescent="0.35">
      <c r="A2029" t="s">
        <v>339</v>
      </c>
      <c r="B2029" t="s">
        <v>7933</v>
      </c>
      <c r="C2029">
        <v>30</v>
      </c>
      <c r="D2029">
        <v>4.33</v>
      </c>
      <c r="E2029" t="s">
        <v>2383</v>
      </c>
      <c r="F2029" t="s">
        <v>2380</v>
      </c>
      <c r="G2029" t="s">
        <v>2380</v>
      </c>
      <c r="H2029">
        <v>0</v>
      </c>
      <c r="I2029" t="s">
        <v>2380</v>
      </c>
      <c r="J2029" t="s">
        <v>8352</v>
      </c>
      <c r="K2029" t="s">
        <v>8369</v>
      </c>
      <c r="L2029" t="s">
        <v>10188</v>
      </c>
      <c r="M2029">
        <v>1</v>
      </c>
      <c r="N2029">
        <v>2904.09</v>
      </c>
      <c r="O2029" t="s">
        <v>11</v>
      </c>
      <c r="P2029" t="s">
        <v>11</v>
      </c>
      <c r="Q2029" t="s">
        <v>42</v>
      </c>
      <c r="R2029">
        <v>26</v>
      </c>
    </row>
    <row r="2030" spans="1:18" x14ac:dyDescent="0.35">
      <c r="A2030" t="s">
        <v>338</v>
      </c>
      <c r="B2030" t="s">
        <v>4863</v>
      </c>
      <c r="C2030">
        <v>29.15</v>
      </c>
      <c r="D2030">
        <v>4.91</v>
      </c>
      <c r="E2030" t="s">
        <v>2383</v>
      </c>
      <c r="F2030" t="s">
        <v>2380</v>
      </c>
      <c r="G2030" t="s">
        <v>2380</v>
      </c>
      <c r="H2030">
        <v>0</v>
      </c>
      <c r="I2030" t="s">
        <v>2380</v>
      </c>
      <c r="J2030" t="s">
        <v>8353</v>
      </c>
      <c r="K2030" t="s">
        <v>8369</v>
      </c>
      <c r="L2030" t="s">
        <v>10189</v>
      </c>
      <c r="M2030">
        <v>1</v>
      </c>
      <c r="N2030">
        <v>2902.91</v>
      </c>
      <c r="O2030" t="s">
        <v>11</v>
      </c>
      <c r="P2030" t="s">
        <v>11</v>
      </c>
      <c r="Q2030" t="s">
        <v>13</v>
      </c>
      <c r="R2030">
        <v>26</v>
      </c>
    </row>
    <row r="2031" spans="1:18" x14ac:dyDescent="0.35">
      <c r="A2031" t="s">
        <v>337</v>
      </c>
      <c r="B2031" t="s">
        <v>7936</v>
      </c>
      <c r="C2031">
        <v>34.865000000000002</v>
      </c>
      <c r="D2031">
        <v>4.8</v>
      </c>
      <c r="E2031" t="s">
        <v>2380</v>
      </c>
      <c r="F2031" t="s">
        <v>2380</v>
      </c>
      <c r="G2031" t="s">
        <v>2380</v>
      </c>
      <c r="H2031">
        <v>0</v>
      </c>
      <c r="I2031" t="s">
        <v>2380</v>
      </c>
      <c r="J2031" t="s">
        <v>8352</v>
      </c>
      <c r="K2031" t="s">
        <v>8369</v>
      </c>
      <c r="L2031" t="s">
        <v>10190</v>
      </c>
      <c r="M2031">
        <v>0</v>
      </c>
      <c r="N2031">
        <v>2899.49</v>
      </c>
      <c r="O2031" t="s">
        <v>11</v>
      </c>
      <c r="P2031" t="s">
        <v>11</v>
      </c>
      <c r="Q2031" t="s">
        <v>247</v>
      </c>
      <c r="R2031">
        <v>23</v>
      </c>
    </row>
    <row r="2032" spans="1:18" x14ac:dyDescent="0.35">
      <c r="A2032" t="s">
        <v>336</v>
      </c>
      <c r="B2032" t="s">
        <v>7938</v>
      </c>
      <c r="C2032">
        <v>28.12</v>
      </c>
      <c r="D2032">
        <v>5.55</v>
      </c>
      <c r="E2032" t="s">
        <v>2383</v>
      </c>
      <c r="F2032" t="s">
        <v>2382</v>
      </c>
      <c r="G2032" t="s">
        <v>2380</v>
      </c>
      <c r="H2032">
        <v>2</v>
      </c>
      <c r="I2032" t="s">
        <v>2380</v>
      </c>
      <c r="J2032" t="s">
        <v>8353</v>
      </c>
      <c r="K2032" t="s">
        <v>8369</v>
      </c>
      <c r="L2032" t="s">
        <v>10191</v>
      </c>
      <c r="M2032">
        <v>0</v>
      </c>
      <c r="N2032">
        <v>2897.46</v>
      </c>
      <c r="O2032" t="s">
        <v>11</v>
      </c>
      <c r="P2032" t="s">
        <v>16</v>
      </c>
      <c r="Q2032" t="s">
        <v>23</v>
      </c>
      <c r="R2032">
        <v>22</v>
      </c>
    </row>
    <row r="2033" spans="1:18" x14ac:dyDescent="0.35">
      <c r="A2033" t="s">
        <v>335</v>
      </c>
      <c r="B2033" t="s">
        <v>7939</v>
      </c>
      <c r="C2033">
        <v>29.45</v>
      </c>
      <c r="D2033">
        <v>5.24</v>
      </c>
      <c r="E2033" t="s">
        <v>2383</v>
      </c>
      <c r="F2033" t="s">
        <v>2380</v>
      </c>
      <c r="G2033" t="s">
        <v>2380</v>
      </c>
      <c r="H2033">
        <v>0</v>
      </c>
      <c r="I2033" t="s">
        <v>2380</v>
      </c>
      <c r="J2033" t="s">
        <v>8353</v>
      </c>
      <c r="K2033" t="s">
        <v>8369</v>
      </c>
      <c r="L2033" t="s">
        <v>10192</v>
      </c>
      <c r="M2033">
        <v>0</v>
      </c>
      <c r="N2033">
        <v>2897.32</v>
      </c>
      <c r="O2033" t="s">
        <v>12</v>
      </c>
      <c r="P2033" t="s">
        <v>12</v>
      </c>
      <c r="Q2033" t="s">
        <v>168</v>
      </c>
      <c r="R2033">
        <v>26</v>
      </c>
    </row>
    <row r="2034" spans="1:18" x14ac:dyDescent="0.35">
      <c r="A2034" t="s">
        <v>334</v>
      </c>
      <c r="B2034" t="s">
        <v>7941</v>
      </c>
      <c r="C2034">
        <v>27.94</v>
      </c>
      <c r="D2034">
        <v>6.08</v>
      </c>
      <c r="E2034" t="s">
        <v>2380</v>
      </c>
      <c r="F2034" t="s">
        <v>2380</v>
      </c>
      <c r="G2034" t="s">
        <v>2383</v>
      </c>
      <c r="H2034">
        <v>1</v>
      </c>
      <c r="I2034" t="s">
        <v>2380</v>
      </c>
      <c r="J2034" t="s">
        <v>8353</v>
      </c>
      <c r="K2034" t="s">
        <v>8365</v>
      </c>
      <c r="L2034" t="s">
        <v>10193</v>
      </c>
      <c r="M2034">
        <v>0</v>
      </c>
      <c r="N2034">
        <v>2867.12</v>
      </c>
      <c r="O2034" t="s">
        <v>16</v>
      </c>
      <c r="P2034" t="s">
        <v>12</v>
      </c>
      <c r="Q2034" t="s">
        <v>13</v>
      </c>
      <c r="R2034">
        <v>29</v>
      </c>
    </row>
    <row r="2035" spans="1:18" x14ac:dyDescent="0.35">
      <c r="A2035" t="s">
        <v>333</v>
      </c>
      <c r="B2035" t="s">
        <v>6428</v>
      </c>
      <c r="C2035">
        <v>27.2</v>
      </c>
      <c r="D2035">
        <v>5.83</v>
      </c>
      <c r="E2035" t="s">
        <v>2380</v>
      </c>
      <c r="F2035" t="s">
        <v>2380</v>
      </c>
      <c r="G2035" t="s">
        <v>2383</v>
      </c>
      <c r="H2035">
        <v>1</v>
      </c>
      <c r="I2035" t="s">
        <v>2380</v>
      </c>
      <c r="J2035" t="s">
        <v>8353</v>
      </c>
      <c r="K2035" t="s">
        <v>8365</v>
      </c>
      <c r="L2035" t="s">
        <v>10194</v>
      </c>
      <c r="M2035">
        <v>0</v>
      </c>
      <c r="N2035">
        <v>2866.09</v>
      </c>
      <c r="O2035" t="s">
        <v>12</v>
      </c>
      <c r="P2035" t="s">
        <v>12</v>
      </c>
      <c r="Q2035" t="s">
        <v>42</v>
      </c>
      <c r="R2035">
        <v>29</v>
      </c>
    </row>
    <row r="2036" spans="1:18" x14ac:dyDescent="0.35">
      <c r="A2036" t="s">
        <v>332</v>
      </c>
      <c r="B2036" t="s">
        <v>7944</v>
      </c>
      <c r="C2036">
        <v>33.344999999999999</v>
      </c>
      <c r="D2036">
        <v>4.29</v>
      </c>
      <c r="E2036" t="s">
        <v>2380</v>
      </c>
      <c r="F2036" t="s">
        <v>2380</v>
      </c>
      <c r="G2036" t="s">
        <v>2380</v>
      </c>
      <c r="H2036">
        <v>1</v>
      </c>
      <c r="I2036" t="s">
        <v>2380</v>
      </c>
      <c r="J2036" t="s">
        <v>8352</v>
      </c>
      <c r="K2036" t="s">
        <v>8369</v>
      </c>
      <c r="L2036" t="s">
        <v>10195</v>
      </c>
      <c r="M2036">
        <v>0</v>
      </c>
      <c r="N2036">
        <v>2855.44</v>
      </c>
      <c r="O2036" t="s">
        <v>11</v>
      </c>
      <c r="P2036" t="s">
        <v>12</v>
      </c>
      <c r="Q2036" t="s">
        <v>23</v>
      </c>
      <c r="R2036">
        <v>24</v>
      </c>
    </row>
    <row r="2037" spans="1:18" x14ac:dyDescent="0.35">
      <c r="A2037" t="s">
        <v>331</v>
      </c>
      <c r="B2037" t="s">
        <v>7946</v>
      </c>
      <c r="C2037">
        <v>29.925000000000001</v>
      </c>
      <c r="D2037">
        <v>5.3</v>
      </c>
      <c r="E2037" t="s">
        <v>2380</v>
      </c>
      <c r="F2037" t="s">
        <v>2380</v>
      </c>
      <c r="G2037" t="s">
        <v>2380</v>
      </c>
      <c r="H2037">
        <v>1</v>
      </c>
      <c r="I2037" t="s">
        <v>2380</v>
      </c>
      <c r="J2037" t="s">
        <v>8353</v>
      </c>
      <c r="K2037" t="s">
        <v>8369</v>
      </c>
      <c r="L2037" t="s">
        <v>10196</v>
      </c>
      <c r="M2037">
        <v>0</v>
      </c>
      <c r="N2037">
        <v>2850.68</v>
      </c>
      <c r="O2037" t="s">
        <v>11</v>
      </c>
      <c r="P2037" t="s">
        <v>12</v>
      </c>
      <c r="Q2037" t="s">
        <v>23</v>
      </c>
      <c r="R2037">
        <v>24</v>
      </c>
    </row>
    <row r="2038" spans="1:18" x14ac:dyDescent="0.35">
      <c r="A2038" t="s">
        <v>330</v>
      </c>
      <c r="B2038" t="s">
        <v>6076</v>
      </c>
      <c r="C2038">
        <v>24.225000000000001</v>
      </c>
      <c r="D2038">
        <v>4.42</v>
      </c>
      <c r="E2038" t="s">
        <v>2380</v>
      </c>
      <c r="F2038" t="s">
        <v>2380</v>
      </c>
      <c r="G2038" t="s">
        <v>2380</v>
      </c>
      <c r="H2038">
        <v>1</v>
      </c>
      <c r="I2038" t="s">
        <v>2380</v>
      </c>
      <c r="J2038" t="s">
        <v>8354</v>
      </c>
      <c r="K2038" t="s">
        <v>8369</v>
      </c>
      <c r="L2038" t="s">
        <v>10197</v>
      </c>
      <c r="M2038">
        <v>0</v>
      </c>
      <c r="N2038">
        <v>2842.76</v>
      </c>
      <c r="O2038" t="s">
        <v>11</v>
      </c>
      <c r="P2038" t="s">
        <v>12</v>
      </c>
      <c r="Q2038" t="s">
        <v>23</v>
      </c>
      <c r="R2038">
        <v>24</v>
      </c>
    </row>
    <row r="2039" spans="1:18" x14ac:dyDescent="0.35">
      <c r="A2039" t="s">
        <v>329</v>
      </c>
      <c r="B2039" t="s">
        <v>5202</v>
      </c>
      <c r="C2039">
        <v>29.68</v>
      </c>
      <c r="D2039">
        <v>5.68</v>
      </c>
      <c r="E2039" t="s">
        <v>2380</v>
      </c>
      <c r="F2039" t="s">
        <v>2382</v>
      </c>
      <c r="G2039" t="s">
        <v>2380</v>
      </c>
      <c r="H2039">
        <v>1</v>
      </c>
      <c r="I2039" t="s">
        <v>2380</v>
      </c>
      <c r="J2039" t="s">
        <v>8353</v>
      </c>
      <c r="K2039" t="s">
        <v>8369</v>
      </c>
      <c r="L2039" t="s">
        <v>10198</v>
      </c>
      <c r="M2039">
        <v>0</v>
      </c>
      <c r="N2039">
        <v>2819.51</v>
      </c>
      <c r="O2039" t="s">
        <v>11</v>
      </c>
      <c r="P2039" t="s">
        <v>12</v>
      </c>
      <c r="Q2039" t="s">
        <v>42</v>
      </c>
      <c r="R2039">
        <v>22</v>
      </c>
    </row>
    <row r="2040" spans="1:18" x14ac:dyDescent="0.35">
      <c r="A2040" t="s">
        <v>328</v>
      </c>
      <c r="B2040" t="s">
        <v>7600</v>
      </c>
      <c r="C2040">
        <v>20.614999999999998</v>
      </c>
      <c r="D2040">
        <v>6.05</v>
      </c>
      <c r="E2040" t="s">
        <v>2380</v>
      </c>
      <c r="F2040" t="s">
        <v>2380</v>
      </c>
      <c r="G2040" t="s">
        <v>2383</v>
      </c>
      <c r="H2040">
        <v>1</v>
      </c>
      <c r="I2040" t="s">
        <v>2380</v>
      </c>
      <c r="J2040" t="s">
        <v>8354</v>
      </c>
      <c r="K2040" t="s">
        <v>8365</v>
      </c>
      <c r="L2040" t="s">
        <v>10199</v>
      </c>
      <c r="M2040">
        <v>2</v>
      </c>
      <c r="N2040">
        <v>2803.7</v>
      </c>
      <c r="O2040" t="s">
        <v>11</v>
      </c>
      <c r="P2040" t="s">
        <v>16</v>
      </c>
      <c r="Q2040" t="s">
        <v>23</v>
      </c>
      <c r="R2040">
        <v>19</v>
      </c>
    </row>
    <row r="2041" spans="1:18" x14ac:dyDescent="0.35">
      <c r="A2041" t="s">
        <v>327</v>
      </c>
      <c r="B2041" t="s">
        <v>7950</v>
      </c>
      <c r="C2041">
        <v>32.119999999999997</v>
      </c>
      <c r="D2041">
        <v>5.33</v>
      </c>
      <c r="E2041" t="s">
        <v>2380</v>
      </c>
      <c r="F2041" t="s">
        <v>2382</v>
      </c>
      <c r="G2041" t="s">
        <v>2380</v>
      </c>
      <c r="H2041">
        <v>1</v>
      </c>
      <c r="I2041" t="s">
        <v>2380</v>
      </c>
      <c r="J2041" t="s">
        <v>8352</v>
      </c>
      <c r="K2041" t="s">
        <v>8369</v>
      </c>
      <c r="L2041" t="s">
        <v>8822</v>
      </c>
      <c r="M2041">
        <v>2</v>
      </c>
      <c r="N2041">
        <v>2801.26</v>
      </c>
      <c r="O2041" t="s">
        <v>11</v>
      </c>
      <c r="P2041" t="s">
        <v>12</v>
      </c>
      <c r="Q2041" t="s">
        <v>13</v>
      </c>
      <c r="R2041">
        <v>18</v>
      </c>
    </row>
    <row r="2042" spans="1:18" x14ac:dyDescent="0.35">
      <c r="A2042" t="s">
        <v>326</v>
      </c>
      <c r="B2042" t="s">
        <v>6311</v>
      </c>
      <c r="C2042">
        <v>27.36</v>
      </c>
      <c r="D2042">
        <v>6.22</v>
      </c>
      <c r="E2042" t="s">
        <v>2380</v>
      </c>
      <c r="F2042" t="s">
        <v>2380</v>
      </c>
      <c r="G2042" t="s">
        <v>2380</v>
      </c>
      <c r="H2042">
        <v>0</v>
      </c>
      <c r="I2042" t="s">
        <v>2380</v>
      </c>
      <c r="J2042" t="s">
        <v>8353</v>
      </c>
      <c r="K2042" t="s">
        <v>8365</v>
      </c>
      <c r="L2042" t="s">
        <v>9345</v>
      </c>
      <c r="M2042">
        <v>1</v>
      </c>
      <c r="N2042">
        <v>2789.06</v>
      </c>
      <c r="O2042" t="s">
        <v>11</v>
      </c>
      <c r="P2042" t="s">
        <v>12</v>
      </c>
      <c r="Q2042" t="s">
        <v>23</v>
      </c>
      <c r="R2042">
        <v>23</v>
      </c>
    </row>
    <row r="2043" spans="1:18" x14ac:dyDescent="0.35">
      <c r="A2043" t="s">
        <v>325</v>
      </c>
      <c r="B2043" t="s">
        <v>7952</v>
      </c>
      <c r="C2043">
        <v>17.385000000000002</v>
      </c>
      <c r="D2043">
        <v>5.84</v>
      </c>
      <c r="E2043" t="s">
        <v>2380</v>
      </c>
      <c r="F2043" t="s">
        <v>2380</v>
      </c>
      <c r="G2043" t="s">
        <v>2380</v>
      </c>
      <c r="H2043">
        <v>0</v>
      </c>
      <c r="I2043" t="s">
        <v>2380</v>
      </c>
      <c r="J2043" t="s">
        <v>8355</v>
      </c>
      <c r="K2043" t="s">
        <v>8365</v>
      </c>
      <c r="L2043" t="s">
        <v>10200</v>
      </c>
      <c r="M2043">
        <v>1</v>
      </c>
      <c r="N2043">
        <v>2775.19</v>
      </c>
      <c r="O2043" t="s">
        <v>11</v>
      </c>
      <c r="P2043" t="s">
        <v>16</v>
      </c>
      <c r="Q2043" t="s">
        <v>23</v>
      </c>
      <c r="R2043">
        <v>23</v>
      </c>
    </row>
    <row r="2044" spans="1:18" x14ac:dyDescent="0.35">
      <c r="A2044" t="s">
        <v>324</v>
      </c>
      <c r="B2044" t="s">
        <v>7954</v>
      </c>
      <c r="C2044">
        <v>30.13</v>
      </c>
      <c r="D2044">
        <v>5.71</v>
      </c>
      <c r="E2044" t="s">
        <v>2380</v>
      </c>
      <c r="F2044" t="s">
        <v>2382</v>
      </c>
      <c r="G2044" t="s">
        <v>2380</v>
      </c>
      <c r="H2044">
        <v>1</v>
      </c>
      <c r="I2044" t="s">
        <v>2380</v>
      </c>
      <c r="J2044" t="s">
        <v>8352</v>
      </c>
      <c r="K2044" t="s">
        <v>8365</v>
      </c>
      <c r="L2044" t="s">
        <v>10201</v>
      </c>
      <c r="M2044">
        <v>0</v>
      </c>
      <c r="N2044">
        <v>2773.46</v>
      </c>
      <c r="O2044" t="s">
        <v>11</v>
      </c>
      <c r="P2044" t="s">
        <v>16</v>
      </c>
      <c r="Q2044" t="s">
        <v>300</v>
      </c>
      <c r="R2044">
        <v>18</v>
      </c>
    </row>
    <row r="2045" spans="1:18" x14ac:dyDescent="0.35">
      <c r="A2045" t="s">
        <v>323</v>
      </c>
      <c r="B2045" t="s">
        <v>7956</v>
      </c>
      <c r="C2045">
        <v>25.44</v>
      </c>
      <c r="D2045">
        <v>6.04</v>
      </c>
      <c r="E2045" t="s">
        <v>2383</v>
      </c>
      <c r="F2045" t="s">
        <v>2380</v>
      </c>
      <c r="G2045" t="s">
        <v>2383</v>
      </c>
      <c r="H2045">
        <v>1</v>
      </c>
      <c r="I2045" t="s">
        <v>2380</v>
      </c>
      <c r="J2045" t="s">
        <v>8353</v>
      </c>
      <c r="K2045" t="s">
        <v>8365</v>
      </c>
      <c r="L2045" t="s">
        <v>10202</v>
      </c>
      <c r="M2045">
        <v>0</v>
      </c>
      <c r="N2045">
        <v>2758.99</v>
      </c>
      <c r="O2045" t="s">
        <v>11</v>
      </c>
      <c r="P2045" t="s">
        <v>16</v>
      </c>
      <c r="Q2045" t="s">
        <v>23</v>
      </c>
      <c r="R2045">
        <v>25</v>
      </c>
    </row>
    <row r="2046" spans="1:18" x14ac:dyDescent="0.35">
      <c r="A2046" t="s">
        <v>322</v>
      </c>
      <c r="B2046" t="s">
        <v>7958</v>
      </c>
      <c r="C2046">
        <v>39.805</v>
      </c>
      <c r="D2046">
        <v>4.38</v>
      </c>
      <c r="E2046" t="s">
        <v>2380</v>
      </c>
      <c r="F2046" t="s">
        <v>2382</v>
      </c>
      <c r="G2046" t="s">
        <v>2380</v>
      </c>
      <c r="H2046">
        <v>1</v>
      </c>
      <c r="I2046" t="s">
        <v>2380</v>
      </c>
      <c r="J2046" t="s">
        <v>8352</v>
      </c>
      <c r="K2046" t="s">
        <v>8369</v>
      </c>
      <c r="L2046" t="s">
        <v>10203</v>
      </c>
      <c r="M2046">
        <v>0</v>
      </c>
      <c r="N2046">
        <v>2755.02</v>
      </c>
      <c r="O2046" t="s">
        <v>11</v>
      </c>
      <c r="P2046" t="s">
        <v>16</v>
      </c>
      <c r="Q2046" t="s">
        <v>247</v>
      </c>
      <c r="R2046">
        <v>22</v>
      </c>
    </row>
    <row r="2047" spans="1:18" x14ac:dyDescent="0.35">
      <c r="A2047" t="s">
        <v>321</v>
      </c>
      <c r="B2047" t="s">
        <v>7960</v>
      </c>
      <c r="C2047">
        <v>30.4</v>
      </c>
      <c r="D2047">
        <v>5.56</v>
      </c>
      <c r="E2047" t="s">
        <v>2383</v>
      </c>
      <c r="F2047" t="s">
        <v>2382</v>
      </c>
      <c r="G2047" t="s">
        <v>2380</v>
      </c>
      <c r="H2047">
        <v>1</v>
      </c>
      <c r="I2047" t="s">
        <v>2380</v>
      </c>
      <c r="J2047" t="s">
        <v>8352</v>
      </c>
      <c r="K2047" t="s">
        <v>8369</v>
      </c>
      <c r="L2047" t="s">
        <v>10204</v>
      </c>
      <c r="M2047">
        <v>0</v>
      </c>
      <c r="N2047">
        <v>2741.95</v>
      </c>
      <c r="O2047" t="s">
        <v>11</v>
      </c>
      <c r="P2047" t="s">
        <v>12</v>
      </c>
      <c r="Q2047" t="s">
        <v>247</v>
      </c>
      <c r="R2047">
        <v>22</v>
      </c>
    </row>
    <row r="2048" spans="1:18" x14ac:dyDescent="0.35">
      <c r="A2048" t="s">
        <v>320</v>
      </c>
      <c r="B2048" t="s">
        <v>4890</v>
      </c>
      <c r="C2048">
        <v>23.18</v>
      </c>
      <c r="D2048">
        <v>4.24</v>
      </c>
      <c r="E2048" t="s">
        <v>2380</v>
      </c>
      <c r="F2048" t="s">
        <v>2382</v>
      </c>
      <c r="G2048" t="s">
        <v>2380</v>
      </c>
      <c r="H2048">
        <v>1</v>
      </c>
      <c r="I2048" t="s">
        <v>2380</v>
      </c>
      <c r="J2048" t="s">
        <v>8354</v>
      </c>
      <c r="K2048" t="s">
        <v>8369</v>
      </c>
      <c r="L2048" t="s">
        <v>8573</v>
      </c>
      <c r="M2048">
        <v>0</v>
      </c>
      <c r="N2048">
        <v>2731.91</v>
      </c>
      <c r="O2048" t="s">
        <v>11</v>
      </c>
      <c r="P2048" t="s">
        <v>12</v>
      </c>
      <c r="Q2048" t="s">
        <v>247</v>
      </c>
      <c r="R2048">
        <v>22</v>
      </c>
    </row>
    <row r="2049" spans="1:18" x14ac:dyDescent="0.35">
      <c r="A2049" t="s">
        <v>319</v>
      </c>
      <c r="B2049" t="s">
        <v>7962</v>
      </c>
      <c r="C2049">
        <v>39.615000000000002</v>
      </c>
      <c r="D2049">
        <v>6.32</v>
      </c>
      <c r="E2049" t="s">
        <v>2380</v>
      </c>
      <c r="F2049" t="s">
        <v>2380</v>
      </c>
      <c r="G2049" t="s">
        <v>2383</v>
      </c>
      <c r="H2049">
        <v>1</v>
      </c>
      <c r="I2049" t="s">
        <v>2380</v>
      </c>
      <c r="J2049" t="s">
        <v>8352</v>
      </c>
      <c r="K2049" t="s">
        <v>8365</v>
      </c>
      <c r="L2049" t="s">
        <v>10205</v>
      </c>
      <c r="M2049">
        <v>1</v>
      </c>
      <c r="N2049">
        <v>2730.11</v>
      </c>
      <c r="O2049" t="s">
        <v>11</v>
      </c>
      <c r="P2049" t="s">
        <v>12</v>
      </c>
      <c r="Q2049" t="s">
        <v>23</v>
      </c>
      <c r="R2049">
        <v>19</v>
      </c>
    </row>
    <row r="2050" spans="1:18" x14ac:dyDescent="0.35">
      <c r="A2050" t="s">
        <v>318</v>
      </c>
      <c r="B2050" t="s">
        <v>7963</v>
      </c>
      <c r="C2050">
        <v>30.59</v>
      </c>
      <c r="D2050">
        <v>6.3</v>
      </c>
      <c r="E2050" t="s">
        <v>2383</v>
      </c>
      <c r="F2050" t="s">
        <v>2380</v>
      </c>
      <c r="G2050" t="s">
        <v>2383</v>
      </c>
      <c r="H2050">
        <v>1</v>
      </c>
      <c r="I2050" t="s">
        <v>2380</v>
      </c>
      <c r="J2050" t="s">
        <v>8352</v>
      </c>
      <c r="K2050" t="s">
        <v>8365</v>
      </c>
      <c r="L2050" t="s">
        <v>10206</v>
      </c>
      <c r="M2050">
        <v>0</v>
      </c>
      <c r="N2050">
        <v>2727.4</v>
      </c>
      <c r="O2050" t="s">
        <v>12</v>
      </c>
      <c r="P2050" t="s">
        <v>12</v>
      </c>
      <c r="Q2050" t="s">
        <v>168</v>
      </c>
      <c r="R2050">
        <v>25</v>
      </c>
    </row>
    <row r="2051" spans="1:18" x14ac:dyDescent="0.35">
      <c r="A2051" t="s">
        <v>317</v>
      </c>
      <c r="B2051" t="s">
        <v>5749</v>
      </c>
      <c r="C2051">
        <v>16.72</v>
      </c>
      <c r="D2051">
        <v>4.38</v>
      </c>
      <c r="E2051" t="s">
        <v>2383</v>
      </c>
      <c r="F2051" t="s">
        <v>2380</v>
      </c>
      <c r="G2051" t="s">
        <v>2380</v>
      </c>
      <c r="H2051">
        <v>1</v>
      </c>
      <c r="I2051" t="s">
        <v>2380</v>
      </c>
      <c r="J2051" t="s">
        <v>8355</v>
      </c>
      <c r="K2051" t="s">
        <v>8369</v>
      </c>
      <c r="L2051" t="s">
        <v>10207</v>
      </c>
      <c r="M2051">
        <v>3</v>
      </c>
      <c r="N2051">
        <v>2726.06</v>
      </c>
      <c r="O2051" t="s">
        <v>11</v>
      </c>
      <c r="P2051" t="s">
        <v>11</v>
      </c>
      <c r="Q2051" t="s">
        <v>13</v>
      </c>
      <c r="R2051">
        <v>34</v>
      </c>
    </row>
    <row r="2052" spans="1:18" x14ac:dyDescent="0.35">
      <c r="A2052" t="s">
        <v>316</v>
      </c>
      <c r="B2052" t="s">
        <v>7965</v>
      </c>
      <c r="C2052">
        <v>26.22</v>
      </c>
      <c r="D2052">
        <v>4.6500000000000004</v>
      </c>
      <c r="E2052" t="s">
        <v>2383</v>
      </c>
      <c r="F2052" t="s">
        <v>2380</v>
      </c>
      <c r="G2052" t="s">
        <v>2383</v>
      </c>
      <c r="H2052">
        <v>1</v>
      </c>
      <c r="I2052" t="s">
        <v>2380</v>
      </c>
      <c r="J2052" t="s">
        <v>8353</v>
      </c>
      <c r="K2052" t="s">
        <v>8369</v>
      </c>
      <c r="L2052" t="s">
        <v>10208</v>
      </c>
      <c r="M2052">
        <v>0</v>
      </c>
      <c r="N2052">
        <v>2721.32</v>
      </c>
      <c r="O2052" t="s">
        <v>16</v>
      </c>
      <c r="P2052" t="s">
        <v>12</v>
      </c>
      <c r="Q2052" t="s">
        <v>276</v>
      </c>
      <c r="R2052">
        <v>25</v>
      </c>
    </row>
    <row r="2053" spans="1:18" x14ac:dyDescent="0.35">
      <c r="A2053" t="s">
        <v>315</v>
      </c>
      <c r="B2053" t="s">
        <v>7966</v>
      </c>
      <c r="C2053">
        <v>31.824999999999999</v>
      </c>
      <c r="D2053">
        <v>4.7</v>
      </c>
      <c r="E2053" t="s">
        <v>2380</v>
      </c>
      <c r="F2053" t="s">
        <v>2380</v>
      </c>
      <c r="G2053" t="s">
        <v>2383</v>
      </c>
      <c r="H2053">
        <v>1</v>
      </c>
      <c r="I2053" t="s">
        <v>2380</v>
      </c>
      <c r="J2053" t="s">
        <v>8352</v>
      </c>
      <c r="K2053" t="s">
        <v>8369</v>
      </c>
      <c r="L2053" t="s">
        <v>10209</v>
      </c>
      <c r="M2053">
        <v>1</v>
      </c>
      <c r="N2053">
        <v>2719.28</v>
      </c>
      <c r="O2053" t="s">
        <v>11</v>
      </c>
      <c r="P2053" t="s">
        <v>11</v>
      </c>
      <c r="Q2053" t="s">
        <v>23</v>
      </c>
      <c r="R2053">
        <v>19</v>
      </c>
    </row>
    <row r="2054" spans="1:18" x14ac:dyDescent="0.35">
      <c r="A2054" t="s">
        <v>314</v>
      </c>
      <c r="B2054" t="s">
        <v>7968</v>
      </c>
      <c r="C2054">
        <v>25.745000000000001</v>
      </c>
      <c r="D2054">
        <v>4.34</v>
      </c>
      <c r="E2054" t="s">
        <v>2380</v>
      </c>
      <c r="F2054" t="s">
        <v>2380</v>
      </c>
      <c r="G2054" t="s">
        <v>2383</v>
      </c>
      <c r="H2054">
        <v>1</v>
      </c>
      <c r="I2054" t="s">
        <v>2380</v>
      </c>
      <c r="J2054" t="s">
        <v>8353</v>
      </c>
      <c r="K2054" t="s">
        <v>8369</v>
      </c>
      <c r="L2054" t="s">
        <v>10210</v>
      </c>
      <c r="M2054">
        <v>1</v>
      </c>
      <c r="N2054">
        <v>2710.83</v>
      </c>
      <c r="O2054" t="s">
        <v>11</v>
      </c>
      <c r="P2054" t="s">
        <v>12</v>
      </c>
      <c r="Q2054" t="s">
        <v>23</v>
      </c>
      <c r="R2054">
        <v>19</v>
      </c>
    </row>
    <row r="2055" spans="1:18" x14ac:dyDescent="0.35">
      <c r="A2055" t="s">
        <v>313</v>
      </c>
      <c r="B2055" t="s">
        <v>5079</v>
      </c>
      <c r="C2055">
        <v>24.605</v>
      </c>
      <c r="D2055">
        <v>5.62</v>
      </c>
      <c r="E2055" t="s">
        <v>2380</v>
      </c>
      <c r="F2055" t="s">
        <v>2380</v>
      </c>
      <c r="G2055" t="s">
        <v>2383</v>
      </c>
      <c r="H2055">
        <v>1</v>
      </c>
      <c r="I2055" t="s">
        <v>2380</v>
      </c>
      <c r="J2055" t="s">
        <v>8354</v>
      </c>
      <c r="K2055" t="s">
        <v>8369</v>
      </c>
      <c r="L2055" t="s">
        <v>10211</v>
      </c>
      <c r="M2055">
        <v>1</v>
      </c>
      <c r="N2055">
        <v>2709.24</v>
      </c>
      <c r="O2055" t="s">
        <v>11</v>
      </c>
      <c r="P2055" t="s">
        <v>11</v>
      </c>
      <c r="Q2055" t="s">
        <v>23</v>
      </c>
      <c r="R2055">
        <v>19</v>
      </c>
    </row>
    <row r="2056" spans="1:18" x14ac:dyDescent="0.35">
      <c r="A2056" t="s">
        <v>312</v>
      </c>
      <c r="B2056" t="s">
        <v>7970</v>
      </c>
      <c r="C2056">
        <v>24.51</v>
      </c>
      <c r="D2056">
        <v>4.24</v>
      </c>
      <c r="E2056" t="s">
        <v>2380</v>
      </c>
      <c r="F2056" t="s">
        <v>2380</v>
      </c>
      <c r="G2056" t="s">
        <v>2383</v>
      </c>
      <c r="H2056">
        <v>1</v>
      </c>
      <c r="I2056" t="s">
        <v>2380</v>
      </c>
      <c r="J2056" t="s">
        <v>8354</v>
      </c>
      <c r="K2056" t="s">
        <v>8369</v>
      </c>
      <c r="L2056" t="s">
        <v>10212</v>
      </c>
      <c r="M2056">
        <v>1</v>
      </c>
      <c r="N2056">
        <v>2709.11</v>
      </c>
      <c r="O2056" t="s">
        <v>11</v>
      </c>
      <c r="P2056" t="s">
        <v>11</v>
      </c>
      <c r="Q2056" t="s">
        <v>23</v>
      </c>
      <c r="R2056">
        <v>19</v>
      </c>
    </row>
    <row r="2057" spans="1:18" x14ac:dyDescent="0.35">
      <c r="A2057" t="s">
        <v>311</v>
      </c>
      <c r="B2057" t="s">
        <v>7972</v>
      </c>
      <c r="C2057">
        <v>31.065000000000001</v>
      </c>
      <c r="D2057">
        <v>4.57</v>
      </c>
      <c r="E2057" t="s">
        <v>2383</v>
      </c>
      <c r="F2057" t="s">
        <v>2380</v>
      </c>
      <c r="G2057" t="s">
        <v>2380</v>
      </c>
      <c r="H2057">
        <v>0</v>
      </c>
      <c r="I2057" t="s">
        <v>2380</v>
      </c>
      <c r="J2057" t="s">
        <v>8352</v>
      </c>
      <c r="K2057" t="s">
        <v>8369</v>
      </c>
      <c r="L2057" t="s">
        <v>10188</v>
      </c>
      <c r="M2057">
        <v>0</v>
      </c>
      <c r="N2057">
        <v>2699.57</v>
      </c>
      <c r="O2057" t="s">
        <v>11</v>
      </c>
      <c r="P2057" t="s">
        <v>16</v>
      </c>
      <c r="Q2057" t="s">
        <v>23</v>
      </c>
      <c r="R2057">
        <v>26</v>
      </c>
    </row>
    <row r="2058" spans="1:18" x14ac:dyDescent="0.35">
      <c r="A2058" t="s">
        <v>310</v>
      </c>
      <c r="B2058" t="s">
        <v>7974</v>
      </c>
      <c r="C2058">
        <v>28.12</v>
      </c>
      <c r="D2058">
        <v>5.05</v>
      </c>
      <c r="E2058" t="s">
        <v>2380</v>
      </c>
      <c r="F2058" t="s">
        <v>2380</v>
      </c>
      <c r="G2058" t="s">
        <v>2380</v>
      </c>
      <c r="H2058">
        <v>0</v>
      </c>
      <c r="I2058" t="s">
        <v>2380</v>
      </c>
      <c r="J2058" t="s">
        <v>8353</v>
      </c>
      <c r="K2058" t="s">
        <v>8369</v>
      </c>
      <c r="L2058" t="s">
        <v>10213</v>
      </c>
      <c r="M2058">
        <v>0</v>
      </c>
      <c r="N2058">
        <v>2690.11</v>
      </c>
      <c r="O2058" t="s">
        <v>11</v>
      </c>
      <c r="P2058" t="s">
        <v>11</v>
      </c>
      <c r="Q2058" t="s">
        <v>23</v>
      </c>
      <c r="R2058">
        <v>23</v>
      </c>
    </row>
    <row r="2059" spans="1:18" x14ac:dyDescent="0.35">
      <c r="A2059" t="s">
        <v>309</v>
      </c>
      <c r="B2059" t="s">
        <v>5713</v>
      </c>
      <c r="C2059">
        <v>38.06</v>
      </c>
      <c r="D2059">
        <v>6.16</v>
      </c>
      <c r="E2059" t="s">
        <v>2380</v>
      </c>
      <c r="F2059" t="s">
        <v>2380</v>
      </c>
      <c r="G2059" t="s">
        <v>2380</v>
      </c>
      <c r="H2059">
        <v>0</v>
      </c>
      <c r="I2059" t="s">
        <v>2380</v>
      </c>
      <c r="J2059" t="s">
        <v>8352</v>
      </c>
      <c r="K2059" t="s">
        <v>8365</v>
      </c>
      <c r="L2059" t="s">
        <v>10214</v>
      </c>
      <c r="M2059">
        <v>0</v>
      </c>
      <c r="N2059">
        <v>2689.5</v>
      </c>
      <c r="O2059" t="s">
        <v>12</v>
      </c>
      <c r="P2059" t="s">
        <v>11</v>
      </c>
      <c r="Q2059" t="s">
        <v>13</v>
      </c>
      <c r="R2059">
        <v>28</v>
      </c>
    </row>
    <row r="2060" spans="1:18" x14ac:dyDescent="0.35">
      <c r="A2060" t="s">
        <v>308</v>
      </c>
      <c r="B2060" t="s">
        <v>7977</v>
      </c>
      <c r="C2060">
        <v>24.96</v>
      </c>
      <c r="D2060">
        <v>4.57</v>
      </c>
      <c r="E2060" t="s">
        <v>2380</v>
      </c>
      <c r="F2060" t="s">
        <v>2380</v>
      </c>
      <c r="G2060" t="s">
        <v>2380</v>
      </c>
      <c r="H2060">
        <v>0</v>
      </c>
      <c r="I2060" t="s">
        <v>2380</v>
      </c>
      <c r="J2060" t="s">
        <v>8354</v>
      </c>
      <c r="K2060" t="s">
        <v>8369</v>
      </c>
      <c r="L2060" t="s">
        <v>10215</v>
      </c>
      <c r="M2060">
        <v>0</v>
      </c>
      <c r="N2060">
        <v>2684.69</v>
      </c>
      <c r="O2060" t="s">
        <v>11</v>
      </c>
      <c r="P2060" t="s">
        <v>11</v>
      </c>
      <c r="Q2060" t="s">
        <v>13</v>
      </c>
      <c r="R2060">
        <v>28</v>
      </c>
    </row>
    <row r="2061" spans="1:18" x14ac:dyDescent="0.35">
      <c r="A2061" t="s">
        <v>307</v>
      </c>
      <c r="B2061" t="s">
        <v>6305</v>
      </c>
      <c r="C2061">
        <v>17.670000000000002</v>
      </c>
      <c r="D2061">
        <v>5.53</v>
      </c>
      <c r="E2061" t="s">
        <v>2383</v>
      </c>
      <c r="F2061" t="s">
        <v>2380</v>
      </c>
      <c r="G2061" t="s">
        <v>2380</v>
      </c>
      <c r="H2061">
        <v>0</v>
      </c>
      <c r="I2061" t="s">
        <v>2380</v>
      </c>
      <c r="J2061" t="s">
        <v>8355</v>
      </c>
      <c r="K2061" t="s">
        <v>8369</v>
      </c>
      <c r="L2061" t="s">
        <v>10216</v>
      </c>
      <c r="M2061">
        <v>0</v>
      </c>
      <c r="N2061">
        <v>2680.95</v>
      </c>
      <c r="O2061" t="s">
        <v>12</v>
      </c>
      <c r="P2061" t="s">
        <v>11</v>
      </c>
      <c r="Q2061" t="s">
        <v>23</v>
      </c>
      <c r="R2061">
        <v>26</v>
      </c>
    </row>
    <row r="2062" spans="1:18" x14ac:dyDescent="0.35">
      <c r="A2062" t="s">
        <v>306</v>
      </c>
      <c r="B2062" t="s">
        <v>7980</v>
      </c>
      <c r="C2062">
        <v>31.35</v>
      </c>
      <c r="D2062">
        <v>5.84</v>
      </c>
      <c r="E2062" t="s">
        <v>2380</v>
      </c>
      <c r="F2062" t="s">
        <v>2382</v>
      </c>
      <c r="G2062" t="s">
        <v>2380</v>
      </c>
      <c r="H2062">
        <v>1</v>
      </c>
      <c r="I2062" t="s">
        <v>2380</v>
      </c>
      <c r="J2062" t="s">
        <v>8352</v>
      </c>
      <c r="K2062" t="s">
        <v>8365</v>
      </c>
      <c r="L2062" t="s">
        <v>10217</v>
      </c>
      <c r="M2062">
        <v>1</v>
      </c>
      <c r="N2062">
        <v>2643.27</v>
      </c>
      <c r="O2062" t="s">
        <v>11</v>
      </c>
      <c r="P2062" t="s">
        <v>16</v>
      </c>
      <c r="Q2062" t="s">
        <v>23</v>
      </c>
      <c r="R2062">
        <v>22</v>
      </c>
    </row>
    <row r="2063" spans="1:18" x14ac:dyDescent="0.35">
      <c r="A2063" t="s">
        <v>305</v>
      </c>
      <c r="B2063" t="s">
        <v>7982</v>
      </c>
      <c r="C2063">
        <v>28.31</v>
      </c>
      <c r="D2063">
        <v>6.41</v>
      </c>
      <c r="E2063" t="s">
        <v>2380</v>
      </c>
      <c r="F2063" t="s">
        <v>2382</v>
      </c>
      <c r="G2063" t="s">
        <v>2380</v>
      </c>
      <c r="H2063">
        <v>1</v>
      </c>
      <c r="I2063" t="s">
        <v>2380</v>
      </c>
      <c r="J2063" t="s">
        <v>8353</v>
      </c>
      <c r="K2063" t="s">
        <v>8365</v>
      </c>
      <c r="L2063" t="s">
        <v>10218</v>
      </c>
      <c r="M2063">
        <v>1</v>
      </c>
      <c r="N2063">
        <v>2639.04</v>
      </c>
      <c r="O2063" t="s">
        <v>11</v>
      </c>
      <c r="P2063" t="s">
        <v>11</v>
      </c>
      <c r="Q2063" t="s">
        <v>23</v>
      </c>
      <c r="R2063">
        <v>22</v>
      </c>
    </row>
    <row r="2064" spans="1:18" x14ac:dyDescent="0.35">
      <c r="A2064" t="s">
        <v>304</v>
      </c>
      <c r="B2064" t="s">
        <v>7983</v>
      </c>
      <c r="C2064">
        <v>30.3</v>
      </c>
      <c r="D2064">
        <v>4.7300000000000004</v>
      </c>
      <c r="E2064" t="s">
        <v>2383</v>
      </c>
      <c r="F2064" t="s">
        <v>2380</v>
      </c>
      <c r="G2064" t="s">
        <v>2383</v>
      </c>
      <c r="H2064">
        <v>1</v>
      </c>
      <c r="I2064" t="s">
        <v>2380</v>
      </c>
      <c r="J2064" t="s">
        <v>8352</v>
      </c>
      <c r="K2064" t="s">
        <v>8369</v>
      </c>
      <c r="L2064" t="s">
        <v>8903</v>
      </c>
      <c r="M2064">
        <v>0</v>
      </c>
      <c r="N2064">
        <v>2632.99</v>
      </c>
      <c r="O2064" t="s">
        <v>11</v>
      </c>
      <c r="P2064" t="s">
        <v>16</v>
      </c>
      <c r="Q2064" t="s">
        <v>42</v>
      </c>
      <c r="R2064">
        <v>25</v>
      </c>
    </row>
    <row r="2065" spans="1:18" x14ac:dyDescent="0.35">
      <c r="A2065" t="s">
        <v>303</v>
      </c>
      <c r="B2065" t="s">
        <v>5202</v>
      </c>
      <c r="C2065">
        <v>26.4</v>
      </c>
      <c r="D2065">
        <v>6.22</v>
      </c>
      <c r="E2065" t="s">
        <v>2383</v>
      </c>
      <c r="F2065" t="s">
        <v>2380</v>
      </c>
      <c r="G2065" t="s">
        <v>2380</v>
      </c>
      <c r="H2065">
        <v>0</v>
      </c>
      <c r="I2065" t="s">
        <v>2380</v>
      </c>
      <c r="J2065" t="s">
        <v>8353</v>
      </c>
      <c r="K2065" t="s">
        <v>8365</v>
      </c>
      <c r="L2065" t="s">
        <v>10219</v>
      </c>
      <c r="M2065">
        <v>1</v>
      </c>
      <c r="N2065">
        <v>2597.7800000000002</v>
      </c>
      <c r="O2065" t="s">
        <v>11</v>
      </c>
      <c r="P2065" t="s">
        <v>16</v>
      </c>
      <c r="Q2065" t="s">
        <v>42</v>
      </c>
      <c r="R2065">
        <v>21</v>
      </c>
    </row>
    <row r="2066" spans="1:18" x14ac:dyDescent="0.35">
      <c r="A2066" t="s">
        <v>302</v>
      </c>
      <c r="B2066" t="s">
        <v>7985</v>
      </c>
      <c r="C2066">
        <v>22.135000000000002</v>
      </c>
      <c r="D2066">
        <v>4.46</v>
      </c>
      <c r="E2066" t="s">
        <v>2383</v>
      </c>
      <c r="F2066" t="s">
        <v>2380</v>
      </c>
      <c r="G2066" t="s">
        <v>2380</v>
      </c>
      <c r="H2066">
        <v>0</v>
      </c>
      <c r="I2066" t="s">
        <v>2380</v>
      </c>
      <c r="J2066" t="s">
        <v>8354</v>
      </c>
      <c r="K2066" t="s">
        <v>8369</v>
      </c>
      <c r="L2066" t="s">
        <v>10220</v>
      </c>
      <c r="M2066">
        <v>0</v>
      </c>
      <c r="N2066">
        <v>2585.85</v>
      </c>
      <c r="O2066" t="s">
        <v>11</v>
      </c>
      <c r="P2066" t="s">
        <v>11</v>
      </c>
      <c r="Q2066" t="s">
        <v>247</v>
      </c>
      <c r="R2066">
        <v>21</v>
      </c>
    </row>
    <row r="2067" spans="1:18" x14ac:dyDescent="0.35">
      <c r="A2067" t="s">
        <v>301</v>
      </c>
      <c r="B2067" t="s">
        <v>7986</v>
      </c>
      <c r="C2067">
        <v>17.399999999999999</v>
      </c>
      <c r="D2067">
        <v>4.5</v>
      </c>
      <c r="E2067" t="s">
        <v>2383</v>
      </c>
      <c r="F2067" t="s">
        <v>2380</v>
      </c>
      <c r="G2067" t="s">
        <v>2380</v>
      </c>
      <c r="H2067">
        <v>0</v>
      </c>
      <c r="I2067" t="s">
        <v>2380</v>
      </c>
      <c r="J2067" t="s">
        <v>8355</v>
      </c>
      <c r="K2067" t="s">
        <v>8369</v>
      </c>
      <c r="L2067" t="s">
        <v>10221</v>
      </c>
      <c r="M2067">
        <v>1</v>
      </c>
      <c r="N2067">
        <v>2585.27</v>
      </c>
      <c r="O2067" t="s">
        <v>11</v>
      </c>
      <c r="P2067" t="s">
        <v>12</v>
      </c>
      <c r="Q2067" t="s">
        <v>42</v>
      </c>
      <c r="R2067">
        <v>21</v>
      </c>
    </row>
    <row r="2068" spans="1:18" x14ac:dyDescent="0.35">
      <c r="A2068" t="s">
        <v>299</v>
      </c>
      <c r="B2068" t="s">
        <v>7244</v>
      </c>
      <c r="C2068">
        <v>28.06</v>
      </c>
      <c r="D2068">
        <v>8.93</v>
      </c>
      <c r="E2068" t="s">
        <v>2380</v>
      </c>
      <c r="F2068" t="s">
        <v>2380</v>
      </c>
      <c r="G2068" t="s">
        <v>2380</v>
      </c>
      <c r="H2068">
        <v>0</v>
      </c>
      <c r="I2068" t="s">
        <v>2380</v>
      </c>
      <c r="J2068" t="s">
        <v>8353</v>
      </c>
      <c r="K2068" t="s">
        <v>8363</v>
      </c>
      <c r="L2068" t="s">
        <v>10222</v>
      </c>
      <c r="M2068">
        <v>0</v>
      </c>
      <c r="N2068">
        <v>2585.04</v>
      </c>
      <c r="O2068" t="s">
        <v>11</v>
      </c>
      <c r="P2068" t="s">
        <v>11</v>
      </c>
      <c r="Q2068" t="s">
        <v>300</v>
      </c>
      <c r="R2068">
        <v>20</v>
      </c>
    </row>
    <row r="2069" spans="1:18" x14ac:dyDescent="0.35">
      <c r="A2069" t="s">
        <v>298</v>
      </c>
      <c r="B2069" t="s">
        <v>7989</v>
      </c>
      <c r="C2069">
        <v>31.13</v>
      </c>
      <c r="D2069">
        <v>11.02</v>
      </c>
      <c r="E2069" t="s">
        <v>2380</v>
      </c>
      <c r="F2069" t="s">
        <v>2380</v>
      </c>
      <c r="G2069" t="s">
        <v>2380</v>
      </c>
      <c r="H2069">
        <v>0</v>
      </c>
      <c r="I2069" t="s">
        <v>2380</v>
      </c>
      <c r="J2069" t="s">
        <v>8352</v>
      </c>
      <c r="K2069" t="s">
        <v>8363</v>
      </c>
      <c r="L2069" t="s">
        <v>8753</v>
      </c>
      <c r="M2069">
        <v>2</v>
      </c>
      <c r="N2069">
        <v>2566.4699999999998</v>
      </c>
      <c r="O2069" t="s">
        <v>11</v>
      </c>
      <c r="P2069" t="s">
        <v>12</v>
      </c>
      <c r="Q2069" t="s">
        <v>13</v>
      </c>
      <c r="R2069">
        <v>20</v>
      </c>
    </row>
    <row r="2070" spans="1:18" x14ac:dyDescent="0.35">
      <c r="A2070" t="s">
        <v>297</v>
      </c>
      <c r="B2070" t="s">
        <v>7991</v>
      </c>
      <c r="C2070">
        <v>18.46</v>
      </c>
      <c r="D2070">
        <v>5.25</v>
      </c>
      <c r="E2070" t="s">
        <v>2380</v>
      </c>
      <c r="F2070" t="s">
        <v>2380</v>
      </c>
      <c r="G2070" t="s">
        <v>2380</v>
      </c>
      <c r="H2070">
        <v>0</v>
      </c>
      <c r="I2070" t="s">
        <v>2380</v>
      </c>
      <c r="J2070" t="s">
        <v>8355</v>
      </c>
      <c r="K2070" t="s">
        <v>8369</v>
      </c>
      <c r="L2070" t="s">
        <v>9392</v>
      </c>
      <c r="M2070">
        <v>3</v>
      </c>
      <c r="N2070">
        <v>2545.6799999999998</v>
      </c>
      <c r="O2070" t="s">
        <v>11</v>
      </c>
      <c r="P2070" t="s">
        <v>16</v>
      </c>
      <c r="Q2070" t="s">
        <v>13</v>
      </c>
      <c r="R2070">
        <v>31</v>
      </c>
    </row>
    <row r="2071" spans="1:18" x14ac:dyDescent="0.35">
      <c r="A2071" t="s">
        <v>296</v>
      </c>
      <c r="B2071" t="s">
        <v>5098</v>
      </c>
      <c r="C2071">
        <v>17.3</v>
      </c>
      <c r="D2071">
        <v>4.75</v>
      </c>
      <c r="E2071" t="s">
        <v>2380</v>
      </c>
      <c r="F2071" t="s">
        <v>2380</v>
      </c>
      <c r="G2071" t="s">
        <v>2380</v>
      </c>
      <c r="H2071">
        <v>0</v>
      </c>
      <c r="I2071" t="s">
        <v>2380</v>
      </c>
      <c r="J2071" t="s">
        <v>8355</v>
      </c>
      <c r="K2071" t="s">
        <v>8369</v>
      </c>
      <c r="L2071" t="s">
        <v>10223</v>
      </c>
      <c r="M2071">
        <v>3</v>
      </c>
      <c r="N2071">
        <v>2540.39</v>
      </c>
      <c r="O2071" t="s">
        <v>11</v>
      </c>
      <c r="P2071" t="s">
        <v>11</v>
      </c>
      <c r="Q2071" t="s">
        <v>13</v>
      </c>
      <c r="R2071">
        <v>32</v>
      </c>
    </row>
    <row r="2072" spans="1:18" x14ac:dyDescent="0.35">
      <c r="A2072" t="s">
        <v>295</v>
      </c>
      <c r="B2072" t="s">
        <v>5156</v>
      </c>
      <c r="C2072">
        <v>35.625</v>
      </c>
      <c r="D2072">
        <v>4.68</v>
      </c>
      <c r="E2072" t="s">
        <v>2383</v>
      </c>
      <c r="F2072" t="s">
        <v>2380</v>
      </c>
      <c r="G2072" t="s">
        <v>2383</v>
      </c>
      <c r="H2072">
        <v>1</v>
      </c>
      <c r="I2072" t="s">
        <v>2380</v>
      </c>
      <c r="J2072" t="s">
        <v>8352</v>
      </c>
      <c r="K2072" t="s">
        <v>8369</v>
      </c>
      <c r="L2072" t="s">
        <v>9282</v>
      </c>
      <c r="M2072">
        <v>0</v>
      </c>
      <c r="N2072">
        <v>2534.39</v>
      </c>
      <c r="O2072" t="s">
        <v>12</v>
      </c>
      <c r="P2072" t="s">
        <v>12</v>
      </c>
      <c r="Q2072" t="s">
        <v>23</v>
      </c>
      <c r="R2072">
        <v>25</v>
      </c>
    </row>
    <row r="2073" spans="1:18" x14ac:dyDescent="0.35">
      <c r="A2073" t="s">
        <v>294</v>
      </c>
      <c r="B2073" t="s">
        <v>7994</v>
      </c>
      <c r="C2073">
        <v>20.234999999999999</v>
      </c>
      <c r="D2073">
        <v>6.17</v>
      </c>
      <c r="E2073" t="s">
        <v>2383</v>
      </c>
      <c r="F2073" t="s">
        <v>2382</v>
      </c>
      <c r="G2073" t="s">
        <v>2380</v>
      </c>
      <c r="H2073">
        <v>2</v>
      </c>
      <c r="I2073" t="s">
        <v>2380</v>
      </c>
      <c r="J2073" t="s">
        <v>8354</v>
      </c>
      <c r="K2073" t="s">
        <v>8365</v>
      </c>
      <c r="L2073" t="s">
        <v>10224</v>
      </c>
      <c r="M2073">
        <v>0</v>
      </c>
      <c r="N2073">
        <v>2527.8200000000002</v>
      </c>
      <c r="O2073" t="s">
        <v>11</v>
      </c>
      <c r="P2073" t="s">
        <v>12</v>
      </c>
      <c r="Q2073" t="s">
        <v>23</v>
      </c>
      <c r="R2073">
        <v>22</v>
      </c>
    </row>
    <row r="2074" spans="1:18" x14ac:dyDescent="0.35">
      <c r="A2074" t="s">
        <v>293</v>
      </c>
      <c r="B2074" t="s">
        <v>7996</v>
      </c>
      <c r="C2074">
        <v>27.55</v>
      </c>
      <c r="D2074">
        <v>4.5599999999999996</v>
      </c>
      <c r="E2074" t="s">
        <v>2383</v>
      </c>
      <c r="F2074" t="s">
        <v>2380</v>
      </c>
      <c r="G2074" t="s">
        <v>2383</v>
      </c>
      <c r="H2074">
        <v>1</v>
      </c>
      <c r="I2074" t="s">
        <v>2380</v>
      </c>
      <c r="J2074" t="s">
        <v>8353</v>
      </c>
      <c r="K2074" t="s">
        <v>8369</v>
      </c>
      <c r="L2074" t="s">
        <v>10225</v>
      </c>
      <c r="M2074">
        <v>0</v>
      </c>
      <c r="N2074">
        <v>2523.17</v>
      </c>
      <c r="O2074" t="s">
        <v>12</v>
      </c>
      <c r="P2074" t="s">
        <v>16</v>
      </c>
      <c r="Q2074" t="s">
        <v>23</v>
      </c>
      <c r="R2074">
        <v>25</v>
      </c>
    </row>
    <row r="2075" spans="1:18" x14ac:dyDescent="0.35">
      <c r="A2075" t="s">
        <v>292</v>
      </c>
      <c r="B2075" t="s">
        <v>7998</v>
      </c>
      <c r="C2075">
        <v>17.97</v>
      </c>
      <c r="D2075">
        <v>6.3</v>
      </c>
      <c r="E2075" t="s">
        <v>2380</v>
      </c>
      <c r="F2075" t="s">
        <v>2380</v>
      </c>
      <c r="G2075" t="s">
        <v>2380</v>
      </c>
      <c r="H2075">
        <v>0</v>
      </c>
      <c r="I2075" t="s">
        <v>2380</v>
      </c>
      <c r="J2075" t="s">
        <v>8355</v>
      </c>
      <c r="K2075" t="s">
        <v>8365</v>
      </c>
      <c r="L2075" t="s">
        <v>10226</v>
      </c>
      <c r="M2075">
        <v>3</v>
      </c>
      <c r="N2075">
        <v>2510.79</v>
      </c>
      <c r="O2075" t="s">
        <v>11</v>
      </c>
      <c r="P2075" t="s">
        <v>16</v>
      </c>
      <c r="Q2075" t="s">
        <v>13</v>
      </c>
      <c r="R2075">
        <v>31</v>
      </c>
    </row>
    <row r="2076" spans="1:18" x14ac:dyDescent="0.35">
      <c r="A2076" t="s">
        <v>291</v>
      </c>
      <c r="B2076" t="s">
        <v>7999</v>
      </c>
      <c r="C2076">
        <v>29.98</v>
      </c>
      <c r="D2076">
        <v>6.03</v>
      </c>
      <c r="E2076" t="s">
        <v>2380</v>
      </c>
      <c r="F2076" t="s">
        <v>2382</v>
      </c>
      <c r="G2076" t="s">
        <v>2380</v>
      </c>
      <c r="H2076">
        <v>1</v>
      </c>
      <c r="I2076" t="s">
        <v>2380</v>
      </c>
      <c r="J2076" t="s">
        <v>8353</v>
      </c>
      <c r="K2076" t="s">
        <v>8365</v>
      </c>
      <c r="L2076" t="s">
        <v>9047</v>
      </c>
      <c r="M2076">
        <v>0</v>
      </c>
      <c r="N2076">
        <v>2500.9299999999998</v>
      </c>
      <c r="O2076" t="s">
        <v>11</v>
      </c>
      <c r="P2076" t="s">
        <v>11</v>
      </c>
      <c r="Q2076" t="s">
        <v>23</v>
      </c>
      <c r="R2076">
        <v>18</v>
      </c>
    </row>
    <row r="2077" spans="1:18" x14ac:dyDescent="0.35">
      <c r="A2077" t="s">
        <v>290</v>
      </c>
      <c r="B2077" t="s">
        <v>7517</v>
      </c>
      <c r="C2077">
        <v>33.659999999999997</v>
      </c>
      <c r="D2077">
        <v>4.2</v>
      </c>
      <c r="E2077" t="s">
        <v>2383</v>
      </c>
      <c r="F2077" t="s">
        <v>2380</v>
      </c>
      <c r="G2077" t="s">
        <v>2380</v>
      </c>
      <c r="H2077">
        <v>1</v>
      </c>
      <c r="I2077" t="s">
        <v>2380</v>
      </c>
      <c r="J2077" t="s">
        <v>8352</v>
      </c>
      <c r="K2077" t="s">
        <v>8369</v>
      </c>
      <c r="L2077" t="s">
        <v>10227</v>
      </c>
      <c r="M2077">
        <v>0</v>
      </c>
      <c r="N2077">
        <v>2498.41</v>
      </c>
      <c r="O2077" t="s">
        <v>12</v>
      </c>
      <c r="P2077" t="s">
        <v>12</v>
      </c>
      <c r="Q2077" t="s">
        <v>13</v>
      </c>
      <c r="R2077">
        <v>27</v>
      </c>
    </row>
    <row r="2078" spans="1:18" x14ac:dyDescent="0.35">
      <c r="A2078" t="s">
        <v>289</v>
      </c>
      <c r="B2078" t="s">
        <v>4916</v>
      </c>
      <c r="C2078">
        <v>32.67</v>
      </c>
      <c r="D2078">
        <v>5.61</v>
      </c>
      <c r="E2078" t="s">
        <v>2383</v>
      </c>
      <c r="F2078" t="s">
        <v>2380</v>
      </c>
      <c r="G2078" t="s">
        <v>2380</v>
      </c>
      <c r="H2078">
        <v>1</v>
      </c>
      <c r="I2078" t="s">
        <v>2380</v>
      </c>
      <c r="J2078" t="s">
        <v>8352</v>
      </c>
      <c r="K2078" t="s">
        <v>8369</v>
      </c>
      <c r="L2078" t="s">
        <v>10228</v>
      </c>
      <c r="M2078">
        <v>0</v>
      </c>
      <c r="N2078">
        <v>2497.04</v>
      </c>
      <c r="O2078" t="s">
        <v>12</v>
      </c>
      <c r="P2078" t="s">
        <v>12</v>
      </c>
      <c r="Q2078" t="s">
        <v>13</v>
      </c>
      <c r="R2078">
        <v>27</v>
      </c>
    </row>
    <row r="2079" spans="1:18" x14ac:dyDescent="0.35">
      <c r="A2079" t="s">
        <v>288</v>
      </c>
      <c r="B2079" t="s">
        <v>5876</v>
      </c>
      <c r="C2079">
        <v>30.5</v>
      </c>
      <c r="D2079">
        <v>5.88</v>
      </c>
      <c r="E2079" t="s">
        <v>2383</v>
      </c>
      <c r="F2079" t="s">
        <v>2380</v>
      </c>
      <c r="G2079" t="s">
        <v>2380</v>
      </c>
      <c r="H2079">
        <v>1</v>
      </c>
      <c r="I2079" t="s">
        <v>2380</v>
      </c>
      <c r="J2079" t="s">
        <v>8352</v>
      </c>
      <c r="K2079" t="s">
        <v>8365</v>
      </c>
      <c r="L2079" t="s">
        <v>10049</v>
      </c>
      <c r="M2079">
        <v>0</v>
      </c>
      <c r="N2079">
        <v>2494.02</v>
      </c>
      <c r="O2079" t="s">
        <v>12</v>
      </c>
      <c r="P2079" t="s">
        <v>16</v>
      </c>
      <c r="Q2079" t="s">
        <v>42</v>
      </c>
      <c r="R2079">
        <v>27</v>
      </c>
    </row>
    <row r="2080" spans="1:18" x14ac:dyDescent="0.35">
      <c r="A2080" t="s">
        <v>287</v>
      </c>
      <c r="B2080" t="s">
        <v>5713</v>
      </c>
      <c r="C2080">
        <v>23.1</v>
      </c>
      <c r="D2080">
        <v>5.92</v>
      </c>
      <c r="E2080" t="s">
        <v>2383</v>
      </c>
      <c r="F2080" t="s">
        <v>2380</v>
      </c>
      <c r="G2080" t="s">
        <v>2380</v>
      </c>
      <c r="H2080">
        <v>1</v>
      </c>
      <c r="I2080" t="s">
        <v>2380</v>
      </c>
      <c r="J2080" t="s">
        <v>8354</v>
      </c>
      <c r="K2080" t="s">
        <v>8365</v>
      </c>
      <c r="L2080" t="s">
        <v>10229</v>
      </c>
      <c r="M2080">
        <v>0</v>
      </c>
      <c r="N2080">
        <v>2483.7399999999998</v>
      </c>
      <c r="O2080" t="s">
        <v>12</v>
      </c>
      <c r="P2080" t="s">
        <v>11</v>
      </c>
      <c r="Q2080" t="s">
        <v>13</v>
      </c>
      <c r="R2080">
        <v>27</v>
      </c>
    </row>
    <row r="2081" spans="1:18" x14ac:dyDescent="0.35">
      <c r="A2081" t="s">
        <v>286</v>
      </c>
      <c r="B2081" t="s">
        <v>8004</v>
      </c>
      <c r="C2081">
        <v>39.49</v>
      </c>
      <c r="D2081">
        <v>4.8099999999999996</v>
      </c>
      <c r="E2081" t="s">
        <v>2380</v>
      </c>
      <c r="F2081" t="s">
        <v>2380</v>
      </c>
      <c r="G2081" t="s">
        <v>2380</v>
      </c>
      <c r="H2081">
        <v>1</v>
      </c>
      <c r="I2081" t="s">
        <v>2380</v>
      </c>
      <c r="J2081" t="s">
        <v>8352</v>
      </c>
      <c r="K2081" t="s">
        <v>8369</v>
      </c>
      <c r="L2081" t="s">
        <v>8689</v>
      </c>
      <c r="M2081">
        <v>0</v>
      </c>
      <c r="N2081">
        <v>2480.98</v>
      </c>
      <c r="O2081" t="s">
        <v>11</v>
      </c>
      <c r="P2081" t="s">
        <v>11</v>
      </c>
      <c r="Q2081" t="s">
        <v>13</v>
      </c>
      <c r="R2081">
        <v>24</v>
      </c>
    </row>
    <row r="2082" spans="1:18" x14ac:dyDescent="0.35">
      <c r="A2082" t="s">
        <v>285</v>
      </c>
      <c r="B2082" t="s">
        <v>6729</v>
      </c>
      <c r="C2082">
        <v>33.99</v>
      </c>
      <c r="D2082">
        <v>4.55</v>
      </c>
      <c r="E2082" t="s">
        <v>2380</v>
      </c>
      <c r="F2082" t="s">
        <v>2380</v>
      </c>
      <c r="G2082" t="s">
        <v>2380</v>
      </c>
      <c r="H2082">
        <v>1</v>
      </c>
      <c r="I2082" t="s">
        <v>2380</v>
      </c>
      <c r="J2082" t="s">
        <v>8352</v>
      </c>
      <c r="K2082" t="s">
        <v>8369</v>
      </c>
      <c r="L2082" t="s">
        <v>10230</v>
      </c>
      <c r="M2082">
        <v>0</v>
      </c>
      <c r="N2082">
        <v>2473.33</v>
      </c>
      <c r="O2082" t="s">
        <v>11</v>
      </c>
      <c r="P2082" t="s">
        <v>12</v>
      </c>
      <c r="Q2082" t="s">
        <v>13</v>
      </c>
      <c r="R2082">
        <v>24</v>
      </c>
    </row>
    <row r="2083" spans="1:18" x14ac:dyDescent="0.35">
      <c r="A2083" t="s">
        <v>284</v>
      </c>
      <c r="B2083" t="s">
        <v>6577</v>
      </c>
      <c r="C2083">
        <v>27.72</v>
      </c>
      <c r="D2083">
        <v>6.43</v>
      </c>
      <c r="E2083" t="s">
        <v>2380</v>
      </c>
      <c r="F2083" t="s">
        <v>2380</v>
      </c>
      <c r="G2083" t="s">
        <v>2380</v>
      </c>
      <c r="H2083">
        <v>1</v>
      </c>
      <c r="I2083" t="s">
        <v>2380</v>
      </c>
      <c r="J2083" t="s">
        <v>8353</v>
      </c>
      <c r="K2083" t="s">
        <v>8365</v>
      </c>
      <c r="L2083" t="s">
        <v>10231</v>
      </c>
      <c r="M2083">
        <v>0</v>
      </c>
      <c r="N2083">
        <v>2464.62</v>
      </c>
      <c r="O2083" t="s">
        <v>11</v>
      </c>
      <c r="P2083" t="s">
        <v>12</v>
      </c>
      <c r="Q2083" t="s">
        <v>13</v>
      </c>
      <c r="R2083">
        <v>24</v>
      </c>
    </row>
    <row r="2084" spans="1:18" x14ac:dyDescent="0.35">
      <c r="A2084" t="s">
        <v>283</v>
      </c>
      <c r="B2084" t="s">
        <v>8008</v>
      </c>
      <c r="C2084">
        <v>30.59</v>
      </c>
      <c r="D2084">
        <v>11.62</v>
      </c>
      <c r="E2084" t="s">
        <v>2380</v>
      </c>
      <c r="F2084" t="s">
        <v>2380</v>
      </c>
      <c r="G2084" t="s">
        <v>2380</v>
      </c>
      <c r="H2084">
        <v>0</v>
      </c>
      <c r="I2084" t="s">
        <v>2380</v>
      </c>
      <c r="J2084" t="s">
        <v>8352</v>
      </c>
      <c r="K2084" t="s">
        <v>8363</v>
      </c>
      <c r="L2084" t="s">
        <v>10232</v>
      </c>
      <c r="M2084">
        <v>0</v>
      </c>
      <c r="N2084">
        <v>2459.7199999999998</v>
      </c>
      <c r="O2084" t="s">
        <v>11</v>
      </c>
      <c r="P2084" t="s">
        <v>11</v>
      </c>
      <c r="Q2084" t="s">
        <v>247</v>
      </c>
      <c r="R2084">
        <v>20</v>
      </c>
    </row>
    <row r="2085" spans="1:18" x14ac:dyDescent="0.35">
      <c r="A2085" t="s">
        <v>282</v>
      </c>
      <c r="B2085" t="s">
        <v>8010</v>
      </c>
      <c r="C2085">
        <v>22.6</v>
      </c>
      <c r="D2085">
        <v>6.04</v>
      </c>
      <c r="E2085" t="s">
        <v>2380</v>
      </c>
      <c r="F2085" t="s">
        <v>2380</v>
      </c>
      <c r="G2085" t="s">
        <v>2380</v>
      </c>
      <c r="H2085">
        <v>1</v>
      </c>
      <c r="I2085" t="s">
        <v>2380</v>
      </c>
      <c r="J2085" t="s">
        <v>8354</v>
      </c>
      <c r="K2085" t="s">
        <v>8365</v>
      </c>
      <c r="L2085" t="s">
        <v>10233</v>
      </c>
      <c r="M2085">
        <v>0</v>
      </c>
      <c r="N2085">
        <v>2457.5</v>
      </c>
      <c r="O2085" t="s">
        <v>11</v>
      </c>
      <c r="P2085" t="s">
        <v>16</v>
      </c>
      <c r="Q2085" t="s">
        <v>42</v>
      </c>
      <c r="R2085">
        <v>24</v>
      </c>
    </row>
    <row r="2086" spans="1:18" x14ac:dyDescent="0.35">
      <c r="A2086" t="s">
        <v>281</v>
      </c>
      <c r="B2086" t="s">
        <v>8012</v>
      </c>
      <c r="C2086">
        <v>28.785</v>
      </c>
      <c r="D2086">
        <v>8.82</v>
      </c>
      <c r="E2086" t="s">
        <v>2380</v>
      </c>
      <c r="F2086" t="s">
        <v>2380</v>
      </c>
      <c r="G2086" t="s">
        <v>2380</v>
      </c>
      <c r="H2086">
        <v>0</v>
      </c>
      <c r="I2086" t="s">
        <v>2380</v>
      </c>
      <c r="J2086" t="s">
        <v>8353</v>
      </c>
      <c r="K2086" t="s">
        <v>8363</v>
      </c>
      <c r="L2086" t="s">
        <v>10234</v>
      </c>
      <c r="M2086">
        <v>0</v>
      </c>
      <c r="N2086">
        <v>2457.21</v>
      </c>
      <c r="O2086" t="s">
        <v>11</v>
      </c>
      <c r="P2086" t="s">
        <v>16</v>
      </c>
      <c r="Q2086" t="s">
        <v>247</v>
      </c>
      <c r="R2086">
        <v>20</v>
      </c>
    </row>
    <row r="2087" spans="1:18" x14ac:dyDescent="0.35">
      <c r="A2087" t="s">
        <v>280</v>
      </c>
      <c r="B2087" t="s">
        <v>8014</v>
      </c>
      <c r="C2087">
        <v>50.38</v>
      </c>
      <c r="D2087">
        <v>5.8</v>
      </c>
      <c r="E2087" t="s">
        <v>2380</v>
      </c>
      <c r="F2087" t="s">
        <v>2380</v>
      </c>
      <c r="G2087" t="s">
        <v>2380</v>
      </c>
      <c r="H2087">
        <v>0</v>
      </c>
      <c r="I2087" t="s">
        <v>2380</v>
      </c>
      <c r="J2087" t="s">
        <v>8352</v>
      </c>
      <c r="K2087" t="s">
        <v>8365</v>
      </c>
      <c r="L2087" t="s">
        <v>10235</v>
      </c>
      <c r="M2087">
        <v>1</v>
      </c>
      <c r="N2087">
        <v>2438.06</v>
      </c>
      <c r="O2087" t="s">
        <v>11</v>
      </c>
      <c r="P2087" t="s">
        <v>11</v>
      </c>
      <c r="Q2087" t="s">
        <v>13</v>
      </c>
      <c r="R2087">
        <v>23</v>
      </c>
    </row>
    <row r="2088" spans="1:18" x14ac:dyDescent="0.35">
      <c r="A2088" t="s">
        <v>279</v>
      </c>
      <c r="B2088" t="s">
        <v>5166</v>
      </c>
      <c r="C2088">
        <v>35.200000000000003</v>
      </c>
      <c r="D2088">
        <v>4.28</v>
      </c>
      <c r="E2088" t="s">
        <v>2380</v>
      </c>
      <c r="F2088" t="s">
        <v>2380</v>
      </c>
      <c r="G2088" t="s">
        <v>2380</v>
      </c>
      <c r="H2088">
        <v>0</v>
      </c>
      <c r="I2088" t="s">
        <v>2380</v>
      </c>
      <c r="J2088" t="s">
        <v>8352</v>
      </c>
      <c r="K2088" t="s">
        <v>8369</v>
      </c>
      <c r="L2088" t="s">
        <v>8506</v>
      </c>
      <c r="M2088">
        <v>1</v>
      </c>
      <c r="N2088">
        <v>2416.96</v>
      </c>
      <c r="O2088" t="s">
        <v>11</v>
      </c>
      <c r="P2088" t="s">
        <v>11</v>
      </c>
      <c r="Q2088" t="s">
        <v>42</v>
      </c>
      <c r="R2088">
        <v>23</v>
      </c>
    </row>
    <row r="2089" spans="1:18" x14ac:dyDescent="0.35">
      <c r="A2089" t="s">
        <v>278</v>
      </c>
      <c r="B2089" t="s">
        <v>8016</v>
      </c>
      <c r="C2089">
        <v>35.72</v>
      </c>
      <c r="D2089">
        <v>5.5</v>
      </c>
      <c r="E2089" t="s">
        <v>2383</v>
      </c>
      <c r="F2089" t="s">
        <v>2380</v>
      </c>
      <c r="G2089" t="s">
        <v>2380</v>
      </c>
      <c r="H2089">
        <v>0</v>
      </c>
      <c r="I2089" t="s">
        <v>2380</v>
      </c>
      <c r="J2089" t="s">
        <v>8352</v>
      </c>
      <c r="K2089" t="s">
        <v>8369</v>
      </c>
      <c r="L2089" t="s">
        <v>10236</v>
      </c>
      <c r="M2089">
        <v>0</v>
      </c>
      <c r="N2089">
        <v>2404.73</v>
      </c>
      <c r="O2089" t="s">
        <v>11</v>
      </c>
      <c r="P2089" t="s">
        <v>12</v>
      </c>
      <c r="Q2089" t="s">
        <v>23</v>
      </c>
      <c r="R2089">
        <v>22</v>
      </c>
    </row>
    <row r="2090" spans="1:18" x14ac:dyDescent="0.35">
      <c r="A2090" t="s">
        <v>277</v>
      </c>
      <c r="B2090" t="s">
        <v>7782</v>
      </c>
      <c r="C2090">
        <v>24.51</v>
      </c>
      <c r="D2090">
        <v>4.6900000000000004</v>
      </c>
      <c r="E2090" t="s">
        <v>2380</v>
      </c>
      <c r="F2090" t="s">
        <v>2380</v>
      </c>
      <c r="G2090" t="s">
        <v>2380</v>
      </c>
      <c r="H2090">
        <v>0</v>
      </c>
      <c r="I2090" t="s">
        <v>2380</v>
      </c>
      <c r="J2090" t="s">
        <v>8354</v>
      </c>
      <c r="K2090" t="s">
        <v>8369</v>
      </c>
      <c r="L2090" t="s">
        <v>9035</v>
      </c>
      <c r="M2090">
        <v>0</v>
      </c>
      <c r="N2090">
        <v>2396.1</v>
      </c>
      <c r="O2090" t="s">
        <v>11</v>
      </c>
      <c r="P2090" t="s">
        <v>16</v>
      </c>
      <c r="Q2090" t="s">
        <v>166</v>
      </c>
      <c r="R2090">
        <v>23</v>
      </c>
    </row>
    <row r="2091" spans="1:18" x14ac:dyDescent="0.35">
      <c r="A2091" t="s">
        <v>275</v>
      </c>
      <c r="B2091" t="s">
        <v>8019</v>
      </c>
      <c r="C2091">
        <v>23.844999999999999</v>
      </c>
      <c r="D2091">
        <v>4.43</v>
      </c>
      <c r="E2091" t="s">
        <v>2380</v>
      </c>
      <c r="F2091" t="s">
        <v>2380</v>
      </c>
      <c r="G2091" t="s">
        <v>2380</v>
      </c>
      <c r="H2091">
        <v>0</v>
      </c>
      <c r="I2091" t="s">
        <v>2380</v>
      </c>
      <c r="J2091" t="s">
        <v>8354</v>
      </c>
      <c r="K2091" t="s">
        <v>8369</v>
      </c>
      <c r="L2091" t="s">
        <v>10237</v>
      </c>
      <c r="M2091">
        <v>0</v>
      </c>
      <c r="N2091">
        <v>2395.17</v>
      </c>
      <c r="O2091" t="s">
        <v>11</v>
      </c>
      <c r="P2091" t="s">
        <v>16</v>
      </c>
      <c r="Q2091" t="s">
        <v>276</v>
      </c>
      <c r="R2091">
        <v>23</v>
      </c>
    </row>
    <row r="2092" spans="1:18" x14ac:dyDescent="0.35">
      <c r="A2092" t="s">
        <v>274</v>
      </c>
      <c r="B2092" t="s">
        <v>8021</v>
      </c>
      <c r="C2092">
        <v>15.68</v>
      </c>
      <c r="D2092">
        <v>6.16</v>
      </c>
      <c r="E2092" t="s">
        <v>2383</v>
      </c>
      <c r="F2092" t="s">
        <v>2380</v>
      </c>
      <c r="G2092" t="s">
        <v>2380</v>
      </c>
      <c r="H2092">
        <v>1</v>
      </c>
      <c r="I2092" t="s">
        <v>2380</v>
      </c>
      <c r="J2092" t="s">
        <v>8355</v>
      </c>
      <c r="K2092" t="s">
        <v>8365</v>
      </c>
      <c r="L2092" t="s">
        <v>10238</v>
      </c>
      <c r="M2092">
        <v>3</v>
      </c>
      <c r="N2092">
        <v>2373.3000000000002</v>
      </c>
      <c r="O2092" t="s">
        <v>11</v>
      </c>
      <c r="P2092" t="s">
        <v>11</v>
      </c>
      <c r="Q2092" t="s">
        <v>13</v>
      </c>
      <c r="R2092">
        <v>34</v>
      </c>
    </row>
    <row r="2093" spans="1:18" x14ac:dyDescent="0.35">
      <c r="A2093" t="s">
        <v>273</v>
      </c>
      <c r="B2093" t="s">
        <v>5009</v>
      </c>
      <c r="C2093">
        <v>32.395000000000003</v>
      </c>
      <c r="D2093">
        <v>6.66</v>
      </c>
      <c r="E2093" t="s">
        <v>2380</v>
      </c>
      <c r="F2093" t="s">
        <v>2380</v>
      </c>
      <c r="G2093" t="s">
        <v>2380</v>
      </c>
      <c r="H2093">
        <v>0</v>
      </c>
      <c r="I2093" t="s">
        <v>2380</v>
      </c>
      <c r="J2093" t="s">
        <v>8352</v>
      </c>
      <c r="K2093" t="s">
        <v>8363</v>
      </c>
      <c r="L2093" t="s">
        <v>10239</v>
      </c>
      <c r="M2093">
        <v>1</v>
      </c>
      <c r="N2093">
        <v>2362.23</v>
      </c>
      <c r="O2093" t="s">
        <v>11</v>
      </c>
      <c r="P2093" t="s">
        <v>16</v>
      </c>
      <c r="Q2093" t="s">
        <v>23</v>
      </c>
      <c r="R2093">
        <v>20</v>
      </c>
    </row>
    <row r="2094" spans="1:18" x14ac:dyDescent="0.35">
      <c r="A2094" t="s">
        <v>272</v>
      </c>
      <c r="B2094" t="s">
        <v>4939</v>
      </c>
      <c r="C2094">
        <v>23.655000000000001</v>
      </c>
      <c r="D2094">
        <v>5.92</v>
      </c>
      <c r="E2094" t="s">
        <v>2380</v>
      </c>
      <c r="F2094" t="s">
        <v>2380</v>
      </c>
      <c r="G2094" t="s">
        <v>2380</v>
      </c>
      <c r="H2094">
        <v>1</v>
      </c>
      <c r="I2094" t="s">
        <v>2380</v>
      </c>
      <c r="J2094" t="s">
        <v>8354</v>
      </c>
      <c r="K2094" t="s">
        <v>8365</v>
      </c>
      <c r="L2094" t="s">
        <v>10240</v>
      </c>
      <c r="M2094">
        <v>0</v>
      </c>
      <c r="N2094">
        <v>2352.9699999999998</v>
      </c>
      <c r="O2094" t="s">
        <v>12</v>
      </c>
      <c r="P2094" t="s">
        <v>12</v>
      </c>
      <c r="Q2094" t="s">
        <v>23</v>
      </c>
      <c r="R2094">
        <v>24</v>
      </c>
    </row>
    <row r="2095" spans="1:18" x14ac:dyDescent="0.35">
      <c r="A2095" t="s">
        <v>271</v>
      </c>
      <c r="B2095" t="s">
        <v>5556</v>
      </c>
      <c r="C2095">
        <v>28.4</v>
      </c>
      <c r="D2095">
        <v>5.97</v>
      </c>
      <c r="E2095" t="s">
        <v>2380</v>
      </c>
      <c r="F2095" t="s">
        <v>2380</v>
      </c>
      <c r="G2095" t="s">
        <v>2383</v>
      </c>
      <c r="H2095">
        <v>1</v>
      </c>
      <c r="I2095" t="s">
        <v>2380</v>
      </c>
      <c r="J2095" t="s">
        <v>8353</v>
      </c>
      <c r="K2095" t="s">
        <v>8365</v>
      </c>
      <c r="L2095" t="s">
        <v>10149</v>
      </c>
      <c r="M2095">
        <v>1</v>
      </c>
      <c r="N2095">
        <v>2331.52</v>
      </c>
      <c r="O2095" t="s">
        <v>11</v>
      </c>
      <c r="P2095" t="s">
        <v>12</v>
      </c>
      <c r="Q2095" t="s">
        <v>42</v>
      </c>
      <c r="R2095">
        <v>19</v>
      </c>
    </row>
    <row r="2096" spans="1:18" x14ac:dyDescent="0.35">
      <c r="A2096" t="s">
        <v>270</v>
      </c>
      <c r="B2096" t="s">
        <v>8026</v>
      </c>
      <c r="C2096">
        <v>35.42</v>
      </c>
      <c r="D2096">
        <v>4.6399999999999997</v>
      </c>
      <c r="E2096" t="s">
        <v>2383</v>
      </c>
      <c r="F2096" t="s">
        <v>2380</v>
      </c>
      <c r="G2096" t="s">
        <v>2380</v>
      </c>
      <c r="H2096">
        <v>0</v>
      </c>
      <c r="I2096" t="s">
        <v>2380</v>
      </c>
      <c r="J2096" t="s">
        <v>8352</v>
      </c>
      <c r="K2096" t="s">
        <v>8369</v>
      </c>
      <c r="L2096" t="s">
        <v>10241</v>
      </c>
      <c r="M2096">
        <v>0</v>
      </c>
      <c r="N2096">
        <v>2322.62</v>
      </c>
      <c r="O2096" t="s">
        <v>11</v>
      </c>
      <c r="P2096" t="s">
        <v>16</v>
      </c>
      <c r="Q2096" t="s">
        <v>13</v>
      </c>
      <c r="R2096">
        <v>26</v>
      </c>
    </row>
    <row r="2097" spans="1:18" x14ac:dyDescent="0.35">
      <c r="A2097" t="s">
        <v>269</v>
      </c>
      <c r="B2097" t="s">
        <v>6002</v>
      </c>
      <c r="C2097">
        <v>26.18</v>
      </c>
      <c r="D2097">
        <v>6.12</v>
      </c>
      <c r="E2097" t="s">
        <v>2380</v>
      </c>
      <c r="F2097" t="s">
        <v>2382</v>
      </c>
      <c r="G2097" t="s">
        <v>2380</v>
      </c>
      <c r="H2097">
        <v>1</v>
      </c>
      <c r="I2097" t="s">
        <v>2380</v>
      </c>
      <c r="J2097" t="s">
        <v>8353</v>
      </c>
      <c r="K2097" t="s">
        <v>8365</v>
      </c>
      <c r="L2097" t="s">
        <v>9047</v>
      </c>
      <c r="M2097">
        <v>2</v>
      </c>
      <c r="N2097">
        <v>2304</v>
      </c>
      <c r="O2097" t="s">
        <v>11</v>
      </c>
      <c r="P2097" t="s">
        <v>12</v>
      </c>
      <c r="Q2097" t="s">
        <v>13</v>
      </c>
      <c r="R2097">
        <v>18</v>
      </c>
    </row>
    <row r="2098" spans="1:18" x14ac:dyDescent="0.35">
      <c r="A2098" t="s">
        <v>268</v>
      </c>
      <c r="B2098" t="s">
        <v>8029</v>
      </c>
      <c r="C2098">
        <v>20.8</v>
      </c>
      <c r="D2098">
        <v>4.87</v>
      </c>
      <c r="E2098" t="s">
        <v>2383</v>
      </c>
      <c r="F2098" t="s">
        <v>2380</v>
      </c>
      <c r="G2098" t="s">
        <v>2380</v>
      </c>
      <c r="H2098">
        <v>0</v>
      </c>
      <c r="I2098" t="s">
        <v>2380</v>
      </c>
      <c r="J2098" t="s">
        <v>8354</v>
      </c>
      <c r="K2098" t="s">
        <v>8369</v>
      </c>
      <c r="L2098" t="s">
        <v>10242</v>
      </c>
      <c r="M2098">
        <v>0</v>
      </c>
      <c r="N2098">
        <v>2302.3000000000002</v>
      </c>
      <c r="O2098" t="s">
        <v>16</v>
      </c>
      <c r="P2098" t="s">
        <v>11</v>
      </c>
      <c r="Q2098" t="s">
        <v>42</v>
      </c>
      <c r="R2098">
        <v>26</v>
      </c>
    </row>
    <row r="2099" spans="1:18" x14ac:dyDescent="0.35">
      <c r="A2099" t="s">
        <v>267</v>
      </c>
      <c r="B2099" t="s">
        <v>6249</v>
      </c>
      <c r="C2099">
        <v>15.82</v>
      </c>
      <c r="D2099">
        <v>4.5999999999999996</v>
      </c>
      <c r="E2099" t="s">
        <v>2380</v>
      </c>
      <c r="F2099" t="s">
        <v>2380</v>
      </c>
      <c r="G2099" t="s">
        <v>2380</v>
      </c>
      <c r="H2099">
        <v>0</v>
      </c>
      <c r="I2099" t="s">
        <v>2380</v>
      </c>
      <c r="J2099" t="s">
        <v>8355</v>
      </c>
      <c r="K2099" t="s">
        <v>8369</v>
      </c>
      <c r="L2099" t="s">
        <v>10243</v>
      </c>
      <c r="M2099">
        <v>3</v>
      </c>
      <c r="N2099">
        <v>2295.2399999999998</v>
      </c>
      <c r="O2099" t="s">
        <v>11</v>
      </c>
      <c r="P2099" t="s">
        <v>16</v>
      </c>
      <c r="Q2099" t="s">
        <v>13</v>
      </c>
      <c r="R2099">
        <v>33</v>
      </c>
    </row>
    <row r="2100" spans="1:18" x14ac:dyDescent="0.35">
      <c r="A2100" t="s">
        <v>266</v>
      </c>
      <c r="B2100" t="s">
        <v>5035</v>
      </c>
      <c r="C2100">
        <v>17.670000000000002</v>
      </c>
      <c r="D2100">
        <v>4.78</v>
      </c>
      <c r="E2100" t="s">
        <v>2380</v>
      </c>
      <c r="F2100" t="s">
        <v>2380</v>
      </c>
      <c r="G2100" t="s">
        <v>2380</v>
      </c>
      <c r="H2100">
        <v>0</v>
      </c>
      <c r="I2100" t="s">
        <v>2380</v>
      </c>
      <c r="J2100" t="s">
        <v>8355</v>
      </c>
      <c r="K2100" t="s">
        <v>8369</v>
      </c>
      <c r="L2100" t="s">
        <v>10244</v>
      </c>
      <c r="M2100">
        <v>3</v>
      </c>
      <c r="N2100">
        <v>2277.7199999999998</v>
      </c>
      <c r="O2100" t="s">
        <v>11</v>
      </c>
      <c r="P2100" t="s">
        <v>16</v>
      </c>
      <c r="Q2100" t="s">
        <v>13</v>
      </c>
      <c r="R2100">
        <v>31</v>
      </c>
    </row>
    <row r="2101" spans="1:18" x14ac:dyDescent="0.35">
      <c r="A2101" t="s">
        <v>265</v>
      </c>
      <c r="B2101" t="s">
        <v>8033</v>
      </c>
      <c r="C2101">
        <v>31.92</v>
      </c>
      <c r="D2101">
        <v>11.05</v>
      </c>
      <c r="E2101" t="s">
        <v>2380</v>
      </c>
      <c r="F2101" t="s">
        <v>2380</v>
      </c>
      <c r="G2101" t="s">
        <v>2380</v>
      </c>
      <c r="H2101">
        <v>0</v>
      </c>
      <c r="I2101" t="s">
        <v>2380</v>
      </c>
      <c r="J2101" t="s">
        <v>8352</v>
      </c>
      <c r="K2101" t="s">
        <v>8363</v>
      </c>
      <c r="L2101" t="s">
        <v>10245</v>
      </c>
      <c r="M2101">
        <v>0</v>
      </c>
      <c r="N2101">
        <v>2261.5700000000002</v>
      </c>
      <c r="O2101" t="s">
        <v>11</v>
      </c>
      <c r="P2101" t="s">
        <v>16</v>
      </c>
      <c r="Q2101" t="s">
        <v>23</v>
      </c>
      <c r="R2101">
        <v>20</v>
      </c>
    </row>
    <row r="2102" spans="1:18" x14ac:dyDescent="0.35">
      <c r="A2102" t="s">
        <v>264</v>
      </c>
      <c r="B2102" t="s">
        <v>8035</v>
      </c>
      <c r="C2102">
        <v>28.975000000000001</v>
      </c>
      <c r="D2102">
        <v>7.62</v>
      </c>
      <c r="E2102" t="s">
        <v>2380</v>
      </c>
      <c r="F2102" t="s">
        <v>2380</v>
      </c>
      <c r="G2102" t="s">
        <v>2380</v>
      </c>
      <c r="H2102">
        <v>0</v>
      </c>
      <c r="I2102" t="s">
        <v>2380</v>
      </c>
      <c r="J2102" t="s">
        <v>8353</v>
      </c>
      <c r="K2102" t="s">
        <v>8363</v>
      </c>
      <c r="L2102" t="s">
        <v>10246</v>
      </c>
      <c r="M2102">
        <v>0</v>
      </c>
      <c r="N2102">
        <v>2257.48</v>
      </c>
      <c r="O2102" t="s">
        <v>11</v>
      </c>
      <c r="P2102" t="s">
        <v>16</v>
      </c>
      <c r="Q2102" t="s">
        <v>23</v>
      </c>
      <c r="R2102">
        <v>20</v>
      </c>
    </row>
    <row r="2103" spans="1:18" x14ac:dyDescent="0.35">
      <c r="A2103" t="s">
        <v>263</v>
      </c>
      <c r="B2103" t="s">
        <v>5818</v>
      </c>
      <c r="C2103">
        <v>31.73</v>
      </c>
      <c r="D2103">
        <v>4.78</v>
      </c>
      <c r="E2103" t="s">
        <v>2383</v>
      </c>
      <c r="F2103" t="s">
        <v>2382</v>
      </c>
      <c r="G2103" t="s">
        <v>2380</v>
      </c>
      <c r="H2103">
        <v>2</v>
      </c>
      <c r="I2103" t="s">
        <v>2380</v>
      </c>
      <c r="J2103" t="s">
        <v>8352</v>
      </c>
      <c r="K2103" t="s">
        <v>8369</v>
      </c>
      <c r="L2103" t="s">
        <v>9977</v>
      </c>
      <c r="M2103">
        <v>0</v>
      </c>
      <c r="N2103">
        <v>2254.8000000000002</v>
      </c>
      <c r="O2103" t="s">
        <v>11</v>
      </c>
      <c r="P2103" t="s">
        <v>12</v>
      </c>
      <c r="Q2103" t="s">
        <v>168</v>
      </c>
      <c r="R2103">
        <v>22</v>
      </c>
    </row>
    <row r="2104" spans="1:18" x14ac:dyDescent="0.35">
      <c r="A2104" t="s">
        <v>262</v>
      </c>
      <c r="B2104" t="s">
        <v>8037</v>
      </c>
      <c r="C2104">
        <v>28.88</v>
      </c>
      <c r="D2104">
        <v>6.09</v>
      </c>
      <c r="E2104" t="s">
        <v>2383</v>
      </c>
      <c r="F2104" t="s">
        <v>2382</v>
      </c>
      <c r="G2104" t="s">
        <v>2380</v>
      </c>
      <c r="H2104">
        <v>2</v>
      </c>
      <c r="I2104" t="s">
        <v>2380</v>
      </c>
      <c r="J2104" t="s">
        <v>8353</v>
      </c>
      <c r="K2104" t="s">
        <v>8365</v>
      </c>
      <c r="L2104" t="s">
        <v>10247</v>
      </c>
      <c r="M2104">
        <v>0</v>
      </c>
      <c r="N2104">
        <v>2250.84</v>
      </c>
      <c r="O2104" t="s">
        <v>11</v>
      </c>
      <c r="P2104" t="s">
        <v>11</v>
      </c>
      <c r="Q2104" t="s">
        <v>170</v>
      </c>
      <c r="R2104">
        <v>22</v>
      </c>
    </row>
    <row r="2105" spans="1:18" x14ac:dyDescent="0.35">
      <c r="A2105" t="s">
        <v>261</v>
      </c>
      <c r="B2105" t="s">
        <v>5397</v>
      </c>
      <c r="C2105">
        <v>25.555</v>
      </c>
      <c r="D2105">
        <v>5.1100000000000003</v>
      </c>
      <c r="E2105" t="s">
        <v>2380</v>
      </c>
      <c r="F2105" t="s">
        <v>2380</v>
      </c>
      <c r="G2105" t="s">
        <v>2383</v>
      </c>
      <c r="H2105">
        <v>1</v>
      </c>
      <c r="I2105" t="s">
        <v>2380</v>
      </c>
      <c r="J2105" t="s">
        <v>8353</v>
      </c>
      <c r="K2105" t="s">
        <v>8369</v>
      </c>
      <c r="L2105" t="s">
        <v>10248</v>
      </c>
      <c r="M2105">
        <v>1</v>
      </c>
      <c r="N2105">
        <v>2221.56</v>
      </c>
      <c r="O2105" t="s">
        <v>11</v>
      </c>
      <c r="P2105" t="s">
        <v>12</v>
      </c>
      <c r="Q2105" t="s">
        <v>23</v>
      </c>
      <c r="R2105">
        <v>19</v>
      </c>
    </row>
    <row r="2106" spans="1:18" x14ac:dyDescent="0.35">
      <c r="A2106" t="s">
        <v>260</v>
      </c>
      <c r="B2106" t="s">
        <v>8039</v>
      </c>
      <c r="C2106">
        <v>37.29</v>
      </c>
      <c r="D2106">
        <v>4.46</v>
      </c>
      <c r="E2106" t="s">
        <v>2380</v>
      </c>
      <c r="F2106" t="s">
        <v>2382</v>
      </c>
      <c r="G2106" t="s">
        <v>2380</v>
      </c>
      <c r="H2106">
        <v>1</v>
      </c>
      <c r="I2106" t="s">
        <v>2380</v>
      </c>
      <c r="J2106" t="s">
        <v>8352</v>
      </c>
      <c r="K2106" t="s">
        <v>8369</v>
      </c>
      <c r="L2106" t="s">
        <v>10249</v>
      </c>
      <c r="M2106">
        <v>1</v>
      </c>
      <c r="N2106">
        <v>2219.4499999999998</v>
      </c>
      <c r="O2106" t="s">
        <v>11</v>
      </c>
      <c r="P2106" t="s">
        <v>16</v>
      </c>
      <c r="Q2106" t="s">
        <v>13</v>
      </c>
      <c r="R2106">
        <v>18</v>
      </c>
    </row>
    <row r="2107" spans="1:18" x14ac:dyDescent="0.35">
      <c r="A2107" t="s">
        <v>259</v>
      </c>
      <c r="B2107" t="s">
        <v>8041</v>
      </c>
      <c r="C2107">
        <v>40.28</v>
      </c>
      <c r="D2107">
        <v>6.11</v>
      </c>
      <c r="E2107" t="s">
        <v>2380</v>
      </c>
      <c r="F2107" t="s">
        <v>2382</v>
      </c>
      <c r="G2107" t="s">
        <v>2380</v>
      </c>
      <c r="H2107">
        <v>1</v>
      </c>
      <c r="I2107" t="s">
        <v>2380</v>
      </c>
      <c r="J2107" t="s">
        <v>8352</v>
      </c>
      <c r="K2107" t="s">
        <v>8365</v>
      </c>
      <c r="L2107" t="s">
        <v>10250</v>
      </c>
      <c r="M2107">
        <v>0</v>
      </c>
      <c r="N2107">
        <v>2217.6</v>
      </c>
      <c r="O2107" t="s">
        <v>11</v>
      </c>
      <c r="P2107" t="s">
        <v>16</v>
      </c>
      <c r="Q2107" t="s">
        <v>247</v>
      </c>
      <c r="R2107">
        <v>18</v>
      </c>
    </row>
    <row r="2108" spans="1:18" x14ac:dyDescent="0.35">
      <c r="A2108" t="s">
        <v>258</v>
      </c>
      <c r="B2108" t="s">
        <v>8043</v>
      </c>
      <c r="C2108">
        <v>40.185000000000002</v>
      </c>
      <c r="D2108">
        <v>4.66</v>
      </c>
      <c r="E2108" t="s">
        <v>2380</v>
      </c>
      <c r="F2108" t="s">
        <v>2382</v>
      </c>
      <c r="G2108" t="s">
        <v>2380</v>
      </c>
      <c r="H2108">
        <v>1</v>
      </c>
      <c r="I2108" t="s">
        <v>2380</v>
      </c>
      <c r="J2108" t="s">
        <v>8352</v>
      </c>
      <c r="K2108" t="s">
        <v>8369</v>
      </c>
      <c r="L2108" t="s">
        <v>10251</v>
      </c>
      <c r="M2108">
        <v>0</v>
      </c>
      <c r="N2108">
        <v>2217.4699999999998</v>
      </c>
      <c r="O2108" t="s">
        <v>11</v>
      </c>
      <c r="P2108" t="s">
        <v>16</v>
      </c>
      <c r="Q2108" t="s">
        <v>247</v>
      </c>
      <c r="R2108">
        <v>18</v>
      </c>
    </row>
    <row r="2109" spans="1:18" x14ac:dyDescent="0.35">
      <c r="A2109" t="s">
        <v>257</v>
      </c>
      <c r="B2109" t="s">
        <v>8045</v>
      </c>
      <c r="C2109">
        <v>23.57</v>
      </c>
      <c r="D2109">
        <v>6.14</v>
      </c>
      <c r="E2109" t="s">
        <v>2380</v>
      </c>
      <c r="F2109" t="s">
        <v>2380</v>
      </c>
      <c r="G2109" t="s">
        <v>2380</v>
      </c>
      <c r="H2109">
        <v>0</v>
      </c>
      <c r="I2109" t="s">
        <v>2380</v>
      </c>
      <c r="J2109" t="s">
        <v>8354</v>
      </c>
      <c r="K2109" t="s">
        <v>8365</v>
      </c>
      <c r="L2109" t="s">
        <v>9622</v>
      </c>
      <c r="M2109">
        <v>0</v>
      </c>
      <c r="N2109">
        <v>2213.21</v>
      </c>
      <c r="O2109" t="s">
        <v>11</v>
      </c>
      <c r="P2109" t="s">
        <v>11</v>
      </c>
      <c r="Q2109" t="s">
        <v>13</v>
      </c>
      <c r="R2109">
        <v>28</v>
      </c>
    </row>
    <row r="2110" spans="1:18" x14ac:dyDescent="0.35">
      <c r="A2110" t="s">
        <v>256</v>
      </c>
      <c r="B2110" t="s">
        <v>8046</v>
      </c>
      <c r="C2110">
        <v>35.625</v>
      </c>
      <c r="D2110">
        <v>6.21</v>
      </c>
      <c r="E2110" t="s">
        <v>2380</v>
      </c>
      <c r="F2110" t="s">
        <v>2382</v>
      </c>
      <c r="G2110" t="s">
        <v>2380</v>
      </c>
      <c r="H2110">
        <v>1</v>
      </c>
      <c r="I2110" t="s">
        <v>2380</v>
      </c>
      <c r="J2110" t="s">
        <v>8352</v>
      </c>
      <c r="K2110" t="s">
        <v>8365</v>
      </c>
      <c r="L2110" t="s">
        <v>9811</v>
      </c>
      <c r="M2110">
        <v>0</v>
      </c>
      <c r="N2110">
        <v>2211.13</v>
      </c>
      <c r="O2110" t="s">
        <v>11</v>
      </c>
      <c r="P2110" t="s">
        <v>11</v>
      </c>
      <c r="Q2110" t="s">
        <v>247</v>
      </c>
      <c r="R2110">
        <v>18</v>
      </c>
    </row>
    <row r="2111" spans="1:18" x14ac:dyDescent="0.35">
      <c r="A2111" t="s">
        <v>255</v>
      </c>
      <c r="B2111" t="s">
        <v>8048</v>
      </c>
      <c r="C2111">
        <v>33.155000000000001</v>
      </c>
      <c r="D2111">
        <v>4.5999999999999996</v>
      </c>
      <c r="E2111" t="s">
        <v>2380</v>
      </c>
      <c r="F2111" t="s">
        <v>2382</v>
      </c>
      <c r="G2111" t="s">
        <v>2380</v>
      </c>
      <c r="H2111">
        <v>1</v>
      </c>
      <c r="I2111" t="s">
        <v>2380</v>
      </c>
      <c r="J2111" t="s">
        <v>8352</v>
      </c>
      <c r="K2111" t="s">
        <v>8369</v>
      </c>
      <c r="L2111" t="s">
        <v>10252</v>
      </c>
      <c r="M2111">
        <v>0</v>
      </c>
      <c r="N2111">
        <v>2207.6999999999998</v>
      </c>
      <c r="O2111" t="s">
        <v>11</v>
      </c>
      <c r="P2111" t="s">
        <v>11</v>
      </c>
      <c r="Q2111" t="s">
        <v>247</v>
      </c>
      <c r="R2111">
        <v>18</v>
      </c>
    </row>
    <row r="2112" spans="1:18" x14ac:dyDescent="0.35">
      <c r="A2112" t="s">
        <v>254</v>
      </c>
      <c r="B2112" t="s">
        <v>8050</v>
      </c>
      <c r="C2112">
        <v>31.92</v>
      </c>
      <c r="D2112">
        <v>5.04</v>
      </c>
      <c r="E2112" t="s">
        <v>2380</v>
      </c>
      <c r="F2112" t="s">
        <v>2382</v>
      </c>
      <c r="G2112" t="s">
        <v>2380</v>
      </c>
      <c r="H2112">
        <v>1</v>
      </c>
      <c r="I2112" t="s">
        <v>2380</v>
      </c>
      <c r="J2112" t="s">
        <v>8352</v>
      </c>
      <c r="K2112" t="s">
        <v>8369</v>
      </c>
      <c r="L2112" t="s">
        <v>10253</v>
      </c>
      <c r="M2112">
        <v>0</v>
      </c>
      <c r="N2112">
        <v>2205.98</v>
      </c>
      <c r="O2112" t="s">
        <v>11</v>
      </c>
      <c r="P2112" t="s">
        <v>12</v>
      </c>
      <c r="Q2112" t="s">
        <v>247</v>
      </c>
      <c r="R2112">
        <v>18</v>
      </c>
    </row>
    <row r="2113" spans="1:18" x14ac:dyDescent="0.35">
      <c r="A2113" t="s">
        <v>253</v>
      </c>
      <c r="B2113" t="s">
        <v>8052</v>
      </c>
      <c r="C2113">
        <v>30.305</v>
      </c>
      <c r="D2113">
        <v>5.08</v>
      </c>
      <c r="E2113" t="s">
        <v>2380</v>
      </c>
      <c r="F2113" t="s">
        <v>2382</v>
      </c>
      <c r="G2113" t="s">
        <v>2380</v>
      </c>
      <c r="H2113">
        <v>1</v>
      </c>
      <c r="I2113" t="s">
        <v>2380</v>
      </c>
      <c r="J2113" t="s">
        <v>8352</v>
      </c>
      <c r="K2113" t="s">
        <v>8369</v>
      </c>
      <c r="L2113" t="s">
        <v>10254</v>
      </c>
      <c r="M2113">
        <v>0</v>
      </c>
      <c r="N2113">
        <v>2203.7399999999998</v>
      </c>
      <c r="O2113" t="s">
        <v>11</v>
      </c>
      <c r="P2113" t="s">
        <v>11</v>
      </c>
      <c r="Q2113" t="s">
        <v>247</v>
      </c>
      <c r="R2113">
        <v>18</v>
      </c>
    </row>
    <row r="2114" spans="1:18" x14ac:dyDescent="0.35">
      <c r="A2114" t="s">
        <v>252</v>
      </c>
      <c r="B2114" t="s">
        <v>6203</v>
      </c>
      <c r="C2114">
        <v>30.114999999999998</v>
      </c>
      <c r="D2114">
        <v>4.38</v>
      </c>
      <c r="E2114" t="s">
        <v>2380</v>
      </c>
      <c r="F2114" t="s">
        <v>2382</v>
      </c>
      <c r="G2114" t="s">
        <v>2380</v>
      </c>
      <c r="H2114">
        <v>1</v>
      </c>
      <c r="I2114" t="s">
        <v>2380</v>
      </c>
      <c r="J2114" t="s">
        <v>8352</v>
      </c>
      <c r="K2114" t="s">
        <v>8369</v>
      </c>
      <c r="L2114" t="s">
        <v>10252</v>
      </c>
      <c r="M2114">
        <v>0</v>
      </c>
      <c r="N2114">
        <v>2203.4699999999998</v>
      </c>
      <c r="O2114" t="s">
        <v>11</v>
      </c>
      <c r="P2114" t="s">
        <v>11</v>
      </c>
      <c r="Q2114" t="s">
        <v>247</v>
      </c>
      <c r="R2114">
        <v>18</v>
      </c>
    </row>
    <row r="2115" spans="1:18" x14ac:dyDescent="0.35">
      <c r="A2115" t="s">
        <v>251</v>
      </c>
      <c r="B2115" t="s">
        <v>5371</v>
      </c>
      <c r="C2115">
        <v>24.09</v>
      </c>
      <c r="D2115">
        <v>4.79</v>
      </c>
      <c r="E2115" t="s">
        <v>2380</v>
      </c>
      <c r="F2115" t="s">
        <v>2382</v>
      </c>
      <c r="G2115" t="s">
        <v>2380</v>
      </c>
      <c r="H2115">
        <v>1</v>
      </c>
      <c r="I2115" t="s">
        <v>2380</v>
      </c>
      <c r="J2115" t="s">
        <v>8354</v>
      </c>
      <c r="K2115" t="s">
        <v>8369</v>
      </c>
      <c r="L2115" t="s">
        <v>9811</v>
      </c>
      <c r="M2115">
        <v>1</v>
      </c>
      <c r="N2115">
        <v>2201.1</v>
      </c>
      <c r="O2115" t="s">
        <v>11</v>
      </c>
      <c r="P2115" t="s">
        <v>12</v>
      </c>
      <c r="Q2115" t="s">
        <v>13</v>
      </c>
      <c r="R2115">
        <v>18</v>
      </c>
    </row>
    <row r="2116" spans="1:18" x14ac:dyDescent="0.35">
      <c r="A2116" t="s">
        <v>250</v>
      </c>
      <c r="B2116" t="s">
        <v>5676</v>
      </c>
      <c r="C2116">
        <v>28.215</v>
      </c>
      <c r="D2116">
        <v>4.21</v>
      </c>
      <c r="E2116" t="s">
        <v>2380</v>
      </c>
      <c r="F2116" t="s">
        <v>2382</v>
      </c>
      <c r="G2116" t="s">
        <v>2380</v>
      </c>
      <c r="H2116">
        <v>1</v>
      </c>
      <c r="I2116" t="s">
        <v>2380</v>
      </c>
      <c r="J2116" t="s">
        <v>8353</v>
      </c>
      <c r="K2116" t="s">
        <v>8369</v>
      </c>
      <c r="L2116" t="s">
        <v>10255</v>
      </c>
      <c r="M2116">
        <v>0</v>
      </c>
      <c r="N2116">
        <v>2200.83</v>
      </c>
      <c r="O2116" t="s">
        <v>11</v>
      </c>
      <c r="P2116" t="s">
        <v>11</v>
      </c>
      <c r="Q2116" t="s">
        <v>247</v>
      </c>
      <c r="R2116">
        <v>18</v>
      </c>
    </row>
    <row r="2117" spans="1:18" x14ac:dyDescent="0.35">
      <c r="A2117" t="s">
        <v>248</v>
      </c>
      <c r="B2117" t="s">
        <v>8057</v>
      </c>
      <c r="C2117">
        <v>26.315000000000001</v>
      </c>
      <c r="D2117">
        <v>5.47</v>
      </c>
      <c r="E2117" t="s">
        <v>2380</v>
      </c>
      <c r="F2117" t="s">
        <v>2382</v>
      </c>
      <c r="G2117" t="s">
        <v>2380</v>
      </c>
      <c r="H2117">
        <v>1</v>
      </c>
      <c r="I2117" t="s">
        <v>2380</v>
      </c>
      <c r="J2117" t="s">
        <v>8353</v>
      </c>
      <c r="K2117" t="s">
        <v>8369</v>
      </c>
      <c r="L2117" t="s">
        <v>10256</v>
      </c>
      <c r="M2117">
        <v>0</v>
      </c>
      <c r="N2117">
        <v>2198.19</v>
      </c>
      <c r="O2117" t="s">
        <v>11</v>
      </c>
      <c r="P2117" t="s">
        <v>16</v>
      </c>
      <c r="Q2117" t="s">
        <v>249</v>
      </c>
      <c r="R2117">
        <v>18</v>
      </c>
    </row>
    <row r="2118" spans="1:18" x14ac:dyDescent="0.35">
      <c r="A2118" t="s">
        <v>246</v>
      </c>
      <c r="B2118" t="s">
        <v>8059</v>
      </c>
      <c r="C2118">
        <v>25.08</v>
      </c>
      <c r="D2118">
        <v>5.09</v>
      </c>
      <c r="E2118" t="s">
        <v>2380</v>
      </c>
      <c r="F2118" t="s">
        <v>2382</v>
      </c>
      <c r="G2118" t="s">
        <v>2380</v>
      </c>
      <c r="H2118">
        <v>1</v>
      </c>
      <c r="I2118" t="s">
        <v>2380</v>
      </c>
      <c r="J2118" t="s">
        <v>8353</v>
      </c>
      <c r="K2118" t="s">
        <v>8369</v>
      </c>
      <c r="L2118" t="s">
        <v>10257</v>
      </c>
      <c r="M2118">
        <v>0</v>
      </c>
      <c r="N2118">
        <v>2196.4699999999998</v>
      </c>
      <c r="O2118" t="s">
        <v>11</v>
      </c>
      <c r="P2118" t="s">
        <v>12</v>
      </c>
      <c r="Q2118" t="s">
        <v>247</v>
      </c>
      <c r="R2118">
        <v>18</v>
      </c>
    </row>
    <row r="2119" spans="1:18" x14ac:dyDescent="0.35">
      <c r="A2119" t="s">
        <v>245</v>
      </c>
      <c r="B2119" t="s">
        <v>8061</v>
      </c>
      <c r="C2119">
        <v>15.41</v>
      </c>
      <c r="D2119">
        <v>5.08</v>
      </c>
      <c r="E2119" t="s">
        <v>2380</v>
      </c>
      <c r="F2119" t="s">
        <v>2380</v>
      </c>
      <c r="G2119" t="s">
        <v>2380</v>
      </c>
      <c r="H2119">
        <v>0</v>
      </c>
      <c r="I2119" t="s">
        <v>2380</v>
      </c>
      <c r="J2119" t="s">
        <v>8355</v>
      </c>
      <c r="K2119" t="s">
        <v>8369</v>
      </c>
      <c r="L2119" t="s">
        <v>10258</v>
      </c>
      <c r="M2119">
        <v>3</v>
      </c>
      <c r="N2119">
        <v>2193.1999999999998</v>
      </c>
      <c r="O2119" t="s">
        <v>11</v>
      </c>
      <c r="P2119" t="s">
        <v>11</v>
      </c>
      <c r="Q2119" t="s">
        <v>23</v>
      </c>
      <c r="R2119">
        <v>31</v>
      </c>
    </row>
    <row r="2120" spans="1:18" x14ac:dyDescent="0.35">
      <c r="A2120" t="s">
        <v>244</v>
      </c>
      <c r="B2120" t="s">
        <v>5035</v>
      </c>
      <c r="C2120">
        <v>23.83</v>
      </c>
      <c r="D2120">
        <v>5.68</v>
      </c>
      <c r="E2120" t="s">
        <v>2380</v>
      </c>
      <c r="F2120" t="s">
        <v>2380</v>
      </c>
      <c r="G2120" t="s">
        <v>2380</v>
      </c>
      <c r="H2120">
        <v>0</v>
      </c>
      <c r="I2120" t="s">
        <v>2380</v>
      </c>
      <c r="J2120" t="s">
        <v>8354</v>
      </c>
      <c r="K2120" t="s">
        <v>8369</v>
      </c>
      <c r="L2120" t="s">
        <v>10259</v>
      </c>
      <c r="M2120">
        <v>0</v>
      </c>
      <c r="N2120">
        <v>2170.08</v>
      </c>
      <c r="O2120" t="s">
        <v>11</v>
      </c>
      <c r="P2120" t="s">
        <v>11</v>
      </c>
      <c r="Q2120" t="s">
        <v>13</v>
      </c>
      <c r="R2120">
        <v>28</v>
      </c>
    </row>
    <row r="2121" spans="1:18" x14ac:dyDescent="0.35">
      <c r="A2121" t="s">
        <v>243</v>
      </c>
      <c r="B2121" t="s">
        <v>5642</v>
      </c>
      <c r="C2121">
        <v>36</v>
      </c>
      <c r="D2121">
        <v>4.66</v>
      </c>
      <c r="E2121" t="s">
        <v>2380</v>
      </c>
      <c r="F2121" t="s">
        <v>2382</v>
      </c>
      <c r="G2121" t="s">
        <v>2380</v>
      </c>
      <c r="H2121">
        <v>1</v>
      </c>
      <c r="I2121" t="s">
        <v>2380</v>
      </c>
      <c r="J2121" t="s">
        <v>8352</v>
      </c>
      <c r="K2121" t="s">
        <v>8369</v>
      </c>
      <c r="L2121" t="s">
        <v>10260</v>
      </c>
      <c r="M2121">
        <v>0</v>
      </c>
      <c r="N2121">
        <v>2166.73</v>
      </c>
      <c r="O2121" t="s">
        <v>11</v>
      </c>
      <c r="P2121" t="s">
        <v>11</v>
      </c>
      <c r="Q2121" t="s">
        <v>42</v>
      </c>
      <c r="R2121">
        <v>22</v>
      </c>
    </row>
    <row r="2122" spans="1:18" x14ac:dyDescent="0.35">
      <c r="A2122" t="s">
        <v>242</v>
      </c>
      <c r="B2122" t="s">
        <v>8065</v>
      </c>
      <c r="C2122">
        <v>28.82</v>
      </c>
      <c r="D2122">
        <v>5.59</v>
      </c>
      <c r="E2122" t="s">
        <v>2380</v>
      </c>
      <c r="F2122" t="s">
        <v>2382</v>
      </c>
      <c r="G2122" t="s">
        <v>2380</v>
      </c>
      <c r="H2122">
        <v>1</v>
      </c>
      <c r="I2122" t="s">
        <v>2380</v>
      </c>
      <c r="J2122" t="s">
        <v>8353</v>
      </c>
      <c r="K2122" t="s">
        <v>8369</v>
      </c>
      <c r="L2122" t="s">
        <v>10261</v>
      </c>
      <c r="M2122">
        <v>0</v>
      </c>
      <c r="N2122">
        <v>2156.75</v>
      </c>
      <c r="O2122" t="s">
        <v>11</v>
      </c>
      <c r="P2122" t="s">
        <v>11</v>
      </c>
      <c r="Q2122" t="s">
        <v>13</v>
      </c>
      <c r="R2122">
        <v>22</v>
      </c>
    </row>
    <row r="2123" spans="1:18" x14ac:dyDescent="0.35">
      <c r="A2123" t="s">
        <v>241</v>
      </c>
      <c r="B2123" t="s">
        <v>8067</v>
      </c>
      <c r="C2123">
        <v>28.05</v>
      </c>
      <c r="D2123">
        <v>6.2</v>
      </c>
      <c r="E2123" t="s">
        <v>2380</v>
      </c>
      <c r="F2123" t="s">
        <v>2382</v>
      </c>
      <c r="G2123" t="s">
        <v>2380</v>
      </c>
      <c r="H2123">
        <v>1</v>
      </c>
      <c r="I2123" t="s">
        <v>2380</v>
      </c>
      <c r="J2123" t="s">
        <v>8353</v>
      </c>
      <c r="K2123" t="s">
        <v>8365</v>
      </c>
      <c r="L2123" t="s">
        <v>10262</v>
      </c>
      <c r="M2123">
        <v>0</v>
      </c>
      <c r="N2123">
        <v>2155.6799999999998</v>
      </c>
      <c r="O2123" t="s">
        <v>11</v>
      </c>
      <c r="P2123" t="s">
        <v>12</v>
      </c>
      <c r="Q2123" t="s">
        <v>13</v>
      </c>
      <c r="R2123">
        <v>22</v>
      </c>
    </row>
    <row r="2124" spans="1:18" x14ac:dyDescent="0.35">
      <c r="A2124" t="s">
        <v>240</v>
      </c>
      <c r="B2124" t="s">
        <v>8069</v>
      </c>
      <c r="C2124">
        <v>27.1</v>
      </c>
      <c r="D2124">
        <v>4.45</v>
      </c>
      <c r="E2124" t="s">
        <v>2380</v>
      </c>
      <c r="F2124" t="s">
        <v>2382</v>
      </c>
      <c r="G2124" t="s">
        <v>2380</v>
      </c>
      <c r="H2124">
        <v>1</v>
      </c>
      <c r="I2124" t="s">
        <v>2380</v>
      </c>
      <c r="J2124" t="s">
        <v>8353</v>
      </c>
      <c r="K2124" t="s">
        <v>8369</v>
      </c>
      <c r="L2124" t="s">
        <v>10263</v>
      </c>
      <c r="M2124">
        <v>0</v>
      </c>
      <c r="N2124">
        <v>2154.36</v>
      </c>
      <c r="O2124" t="s">
        <v>11</v>
      </c>
      <c r="P2124" t="s">
        <v>11</v>
      </c>
      <c r="Q2124" t="s">
        <v>42</v>
      </c>
      <c r="R2124">
        <v>22</v>
      </c>
    </row>
    <row r="2125" spans="1:18" x14ac:dyDescent="0.35">
      <c r="A2125" t="s">
        <v>239</v>
      </c>
      <c r="B2125" t="s">
        <v>8070</v>
      </c>
      <c r="C2125">
        <v>24.3</v>
      </c>
      <c r="D2125">
        <v>6.1</v>
      </c>
      <c r="E2125" t="s">
        <v>2383</v>
      </c>
      <c r="F2125" t="s">
        <v>2382</v>
      </c>
      <c r="G2125" t="s">
        <v>2380</v>
      </c>
      <c r="H2125">
        <v>1</v>
      </c>
      <c r="I2125" t="s">
        <v>2380</v>
      </c>
      <c r="J2125" t="s">
        <v>8354</v>
      </c>
      <c r="K2125" t="s">
        <v>8365</v>
      </c>
      <c r="L2125" t="s">
        <v>8613</v>
      </c>
      <c r="M2125">
        <v>0</v>
      </c>
      <c r="N2125">
        <v>2150.4699999999998</v>
      </c>
      <c r="O2125" t="s">
        <v>11</v>
      </c>
      <c r="P2125" t="s">
        <v>12</v>
      </c>
      <c r="Q2125" t="s">
        <v>42</v>
      </c>
      <c r="R2125">
        <v>22</v>
      </c>
    </row>
    <row r="2126" spans="1:18" x14ac:dyDescent="0.35">
      <c r="A2126" t="s">
        <v>238</v>
      </c>
      <c r="B2126" t="s">
        <v>8072</v>
      </c>
      <c r="C2126">
        <v>30.72</v>
      </c>
      <c r="D2126">
        <v>6.06</v>
      </c>
      <c r="E2126" t="s">
        <v>2380</v>
      </c>
      <c r="F2126" t="s">
        <v>2382</v>
      </c>
      <c r="G2126" t="s">
        <v>2380</v>
      </c>
      <c r="H2126">
        <v>1</v>
      </c>
      <c r="I2126" t="s">
        <v>2380</v>
      </c>
      <c r="J2126" t="s">
        <v>8352</v>
      </c>
      <c r="K2126" t="s">
        <v>8365</v>
      </c>
      <c r="L2126" t="s">
        <v>9302</v>
      </c>
      <c r="M2126">
        <v>0</v>
      </c>
      <c r="N2126">
        <v>2144.85</v>
      </c>
      <c r="O2126" t="s">
        <v>11</v>
      </c>
      <c r="P2126" t="s">
        <v>16</v>
      </c>
      <c r="Q2126" t="s">
        <v>42</v>
      </c>
      <c r="R2126">
        <v>18</v>
      </c>
    </row>
    <row r="2127" spans="1:18" x14ac:dyDescent="0.35">
      <c r="A2127" t="s">
        <v>237</v>
      </c>
      <c r="B2127" t="s">
        <v>5079</v>
      </c>
      <c r="C2127">
        <v>37.43</v>
      </c>
      <c r="D2127">
        <v>4.5599999999999996</v>
      </c>
      <c r="E2127" t="s">
        <v>2380</v>
      </c>
      <c r="F2127" t="s">
        <v>2380</v>
      </c>
      <c r="G2127" t="s">
        <v>2383</v>
      </c>
      <c r="H2127">
        <v>1</v>
      </c>
      <c r="I2127" t="s">
        <v>2380</v>
      </c>
      <c r="J2127" t="s">
        <v>8352</v>
      </c>
      <c r="K2127" t="s">
        <v>8369</v>
      </c>
      <c r="L2127" t="s">
        <v>10264</v>
      </c>
      <c r="M2127">
        <v>0</v>
      </c>
      <c r="N2127">
        <v>2138.0700000000002</v>
      </c>
      <c r="O2127" t="s">
        <v>11</v>
      </c>
      <c r="P2127" t="s">
        <v>16</v>
      </c>
      <c r="Q2127" t="s">
        <v>23</v>
      </c>
      <c r="R2127">
        <v>19</v>
      </c>
    </row>
    <row r="2128" spans="1:18" x14ac:dyDescent="0.35">
      <c r="A2128" t="s">
        <v>236</v>
      </c>
      <c r="B2128" t="s">
        <v>8075</v>
      </c>
      <c r="C2128">
        <v>25.74</v>
      </c>
      <c r="D2128">
        <v>6.41</v>
      </c>
      <c r="E2128" t="s">
        <v>2383</v>
      </c>
      <c r="F2128" t="s">
        <v>2380</v>
      </c>
      <c r="G2128" t="s">
        <v>2383</v>
      </c>
      <c r="H2128">
        <v>1</v>
      </c>
      <c r="I2128" t="s">
        <v>2380</v>
      </c>
      <c r="J2128" t="s">
        <v>8353</v>
      </c>
      <c r="K2128" t="s">
        <v>8365</v>
      </c>
      <c r="L2128" t="s">
        <v>10265</v>
      </c>
      <c r="M2128">
        <v>0</v>
      </c>
      <c r="N2128">
        <v>2137.65</v>
      </c>
      <c r="O2128" t="s">
        <v>12</v>
      </c>
      <c r="P2128" t="s">
        <v>16</v>
      </c>
      <c r="Q2128" t="s">
        <v>13</v>
      </c>
      <c r="R2128">
        <v>25</v>
      </c>
    </row>
    <row r="2129" spans="1:18" x14ac:dyDescent="0.35">
      <c r="A2129" t="s">
        <v>235</v>
      </c>
      <c r="B2129" t="s">
        <v>7488</v>
      </c>
      <c r="C2129">
        <v>36.575000000000003</v>
      </c>
      <c r="D2129">
        <v>5.57</v>
      </c>
      <c r="E2129" t="s">
        <v>2380</v>
      </c>
      <c r="F2129" t="s">
        <v>2380</v>
      </c>
      <c r="G2129" t="s">
        <v>2383</v>
      </c>
      <c r="H2129">
        <v>1</v>
      </c>
      <c r="I2129" t="s">
        <v>2380</v>
      </c>
      <c r="J2129" t="s">
        <v>8352</v>
      </c>
      <c r="K2129" t="s">
        <v>8369</v>
      </c>
      <c r="L2129" t="s">
        <v>10266</v>
      </c>
      <c r="M2129">
        <v>0</v>
      </c>
      <c r="N2129">
        <v>2136.88</v>
      </c>
      <c r="O2129" t="s">
        <v>11</v>
      </c>
      <c r="P2129" t="s">
        <v>11</v>
      </c>
      <c r="Q2129" t="s">
        <v>23</v>
      </c>
      <c r="R2129">
        <v>19</v>
      </c>
    </row>
    <row r="2130" spans="1:18" x14ac:dyDescent="0.35">
      <c r="A2130" t="s">
        <v>234</v>
      </c>
      <c r="B2130" t="s">
        <v>8078</v>
      </c>
      <c r="C2130">
        <v>35.15</v>
      </c>
      <c r="D2130">
        <v>5.47</v>
      </c>
      <c r="E2130" t="s">
        <v>2380</v>
      </c>
      <c r="F2130" t="s">
        <v>2380</v>
      </c>
      <c r="G2130" t="s">
        <v>2383</v>
      </c>
      <c r="H2130">
        <v>1</v>
      </c>
      <c r="I2130" t="s">
        <v>2380</v>
      </c>
      <c r="J2130" t="s">
        <v>8352</v>
      </c>
      <c r="K2130" t="s">
        <v>8369</v>
      </c>
      <c r="L2130" t="s">
        <v>8704</v>
      </c>
      <c r="M2130">
        <v>0</v>
      </c>
      <c r="N2130">
        <v>2134.9</v>
      </c>
      <c r="O2130" t="s">
        <v>11</v>
      </c>
      <c r="P2130" t="s">
        <v>12</v>
      </c>
      <c r="Q2130" t="s">
        <v>23</v>
      </c>
      <c r="R2130">
        <v>19</v>
      </c>
    </row>
    <row r="2131" spans="1:18" x14ac:dyDescent="0.35">
      <c r="A2131" t="s">
        <v>233</v>
      </c>
      <c r="B2131" t="s">
        <v>7321</v>
      </c>
      <c r="C2131">
        <v>32.11</v>
      </c>
      <c r="D2131">
        <v>4.43</v>
      </c>
      <c r="E2131" t="s">
        <v>2380</v>
      </c>
      <c r="F2131" t="s">
        <v>2380</v>
      </c>
      <c r="G2131" t="s">
        <v>2383</v>
      </c>
      <c r="H2131">
        <v>1</v>
      </c>
      <c r="I2131" t="s">
        <v>2380</v>
      </c>
      <c r="J2131" t="s">
        <v>8352</v>
      </c>
      <c r="K2131" t="s">
        <v>8369</v>
      </c>
      <c r="L2131" t="s">
        <v>10267</v>
      </c>
      <c r="M2131">
        <v>0</v>
      </c>
      <c r="N2131">
        <v>2130.6799999999998</v>
      </c>
      <c r="O2131" t="s">
        <v>11</v>
      </c>
      <c r="P2131" t="s">
        <v>12</v>
      </c>
      <c r="Q2131" t="s">
        <v>23</v>
      </c>
      <c r="R2131">
        <v>19</v>
      </c>
    </row>
    <row r="2132" spans="1:18" x14ac:dyDescent="0.35">
      <c r="A2132" t="s">
        <v>232</v>
      </c>
      <c r="B2132" t="s">
        <v>8079</v>
      </c>
      <c r="C2132">
        <v>30.495000000000001</v>
      </c>
      <c r="D2132">
        <v>4.95</v>
      </c>
      <c r="E2132" t="s">
        <v>2380</v>
      </c>
      <c r="F2132" t="s">
        <v>2380</v>
      </c>
      <c r="G2132" t="s">
        <v>2383</v>
      </c>
      <c r="H2132">
        <v>1</v>
      </c>
      <c r="I2132" t="s">
        <v>2380</v>
      </c>
      <c r="J2132" t="s">
        <v>8352</v>
      </c>
      <c r="K2132" t="s">
        <v>8369</v>
      </c>
      <c r="L2132" t="s">
        <v>10268</v>
      </c>
      <c r="M2132">
        <v>0</v>
      </c>
      <c r="N2132">
        <v>2128.4299999999998</v>
      </c>
      <c r="O2132" t="s">
        <v>11</v>
      </c>
      <c r="P2132" t="s">
        <v>16</v>
      </c>
      <c r="Q2132" t="s">
        <v>23</v>
      </c>
      <c r="R2132">
        <v>19</v>
      </c>
    </row>
    <row r="2133" spans="1:18" x14ac:dyDescent="0.35">
      <c r="A2133" t="s">
        <v>231</v>
      </c>
      <c r="B2133" t="s">
        <v>8081</v>
      </c>
      <c r="C2133">
        <v>29.24</v>
      </c>
      <c r="D2133">
        <v>4.04</v>
      </c>
      <c r="E2133" t="s">
        <v>2380</v>
      </c>
      <c r="F2133" t="s">
        <v>2382</v>
      </c>
      <c r="G2133" t="s">
        <v>2380</v>
      </c>
      <c r="H2133">
        <v>1</v>
      </c>
      <c r="I2133" t="s">
        <v>2380</v>
      </c>
      <c r="J2133" t="s">
        <v>8353</v>
      </c>
      <c r="K2133" t="s">
        <v>8369</v>
      </c>
      <c r="L2133" t="s">
        <v>10269</v>
      </c>
      <c r="M2133">
        <v>0</v>
      </c>
      <c r="N2133">
        <v>2118.61</v>
      </c>
      <c r="O2133" t="s">
        <v>11</v>
      </c>
      <c r="P2133" t="s">
        <v>16</v>
      </c>
      <c r="Q2133" t="s">
        <v>23</v>
      </c>
      <c r="R2133">
        <v>18</v>
      </c>
    </row>
    <row r="2134" spans="1:18" x14ac:dyDescent="0.35">
      <c r="A2134" t="s">
        <v>230</v>
      </c>
      <c r="B2134" t="s">
        <v>6076</v>
      </c>
      <c r="C2134">
        <v>22.515000000000001</v>
      </c>
      <c r="D2134">
        <v>5.93</v>
      </c>
      <c r="E2134" t="s">
        <v>2380</v>
      </c>
      <c r="F2134" t="s">
        <v>2380</v>
      </c>
      <c r="G2134" t="s">
        <v>2383</v>
      </c>
      <c r="H2134">
        <v>1</v>
      </c>
      <c r="I2134" t="s">
        <v>2380</v>
      </c>
      <c r="J2134" t="s">
        <v>8354</v>
      </c>
      <c r="K2134" t="s">
        <v>8365</v>
      </c>
      <c r="L2134" t="s">
        <v>10270</v>
      </c>
      <c r="M2134">
        <v>0</v>
      </c>
      <c r="N2134">
        <v>2117.34</v>
      </c>
      <c r="O2134" t="s">
        <v>11</v>
      </c>
      <c r="P2134" t="s">
        <v>12</v>
      </c>
      <c r="Q2134" t="s">
        <v>23</v>
      </c>
      <c r="R2134">
        <v>19</v>
      </c>
    </row>
    <row r="2135" spans="1:18" x14ac:dyDescent="0.35">
      <c r="A2135" t="s">
        <v>229</v>
      </c>
      <c r="B2135" t="s">
        <v>5224</v>
      </c>
      <c r="C2135">
        <v>15.65</v>
      </c>
      <c r="D2135">
        <v>4.2300000000000004</v>
      </c>
      <c r="E2135" t="s">
        <v>2380</v>
      </c>
      <c r="F2135" t="s">
        <v>2380</v>
      </c>
      <c r="G2135" t="s">
        <v>2380</v>
      </c>
      <c r="H2135">
        <v>0</v>
      </c>
      <c r="I2135" t="s">
        <v>2380</v>
      </c>
      <c r="J2135" t="s">
        <v>8355</v>
      </c>
      <c r="K2135" t="s">
        <v>8369</v>
      </c>
      <c r="L2135" t="s">
        <v>10271</v>
      </c>
      <c r="M2135">
        <v>3</v>
      </c>
      <c r="N2135">
        <v>2106.2600000000002</v>
      </c>
      <c r="O2135" t="s">
        <v>11</v>
      </c>
      <c r="P2135" t="s">
        <v>11</v>
      </c>
      <c r="Q2135" t="s">
        <v>13</v>
      </c>
      <c r="R2135">
        <v>33</v>
      </c>
    </row>
    <row r="2136" spans="1:18" x14ac:dyDescent="0.35">
      <c r="A2136" t="s">
        <v>228</v>
      </c>
      <c r="B2136" t="s">
        <v>8085</v>
      </c>
      <c r="C2136">
        <v>27.36</v>
      </c>
      <c r="D2136">
        <v>5.59</v>
      </c>
      <c r="E2136" t="s">
        <v>2383</v>
      </c>
      <c r="F2136" t="s">
        <v>2380</v>
      </c>
      <c r="G2136" t="s">
        <v>2380</v>
      </c>
      <c r="H2136">
        <v>0</v>
      </c>
      <c r="I2136" t="s">
        <v>2380</v>
      </c>
      <c r="J2136" t="s">
        <v>8353</v>
      </c>
      <c r="K2136" t="s">
        <v>8369</v>
      </c>
      <c r="L2136" t="s">
        <v>10272</v>
      </c>
      <c r="M2136">
        <v>0</v>
      </c>
      <c r="N2136">
        <v>2104.11</v>
      </c>
      <c r="O2136" t="s">
        <v>11</v>
      </c>
      <c r="P2136" t="s">
        <v>16</v>
      </c>
      <c r="Q2136" t="s">
        <v>168</v>
      </c>
      <c r="R2136">
        <v>21</v>
      </c>
    </row>
    <row r="2137" spans="1:18" x14ac:dyDescent="0.35">
      <c r="A2137" t="s">
        <v>227</v>
      </c>
      <c r="B2137" t="s">
        <v>8086</v>
      </c>
      <c r="C2137">
        <v>22.3</v>
      </c>
      <c r="D2137">
        <v>4.8899999999999997</v>
      </c>
      <c r="E2137" t="s">
        <v>2383</v>
      </c>
      <c r="F2137" t="s">
        <v>2380</v>
      </c>
      <c r="G2137" t="s">
        <v>2380</v>
      </c>
      <c r="H2137">
        <v>0</v>
      </c>
      <c r="I2137" t="s">
        <v>2380</v>
      </c>
      <c r="J2137" t="s">
        <v>8354</v>
      </c>
      <c r="K2137" t="s">
        <v>8369</v>
      </c>
      <c r="L2137" t="s">
        <v>10273</v>
      </c>
      <c r="M2137">
        <v>1</v>
      </c>
      <c r="N2137">
        <v>2103.08</v>
      </c>
      <c r="O2137" t="s">
        <v>12</v>
      </c>
      <c r="P2137" t="s">
        <v>11</v>
      </c>
      <c r="Q2137" t="s">
        <v>42</v>
      </c>
      <c r="R2137">
        <v>21</v>
      </c>
    </row>
    <row r="2138" spans="1:18" x14ac:dyDescent="0.35">
      <c r="A2138" t="s">
        <v>226</v>
      </c>
      <c r="B2138" t="s">
        <v>8087</v>
      </c>
      <c r="C2138">
        <v>26.03</v>
      </c>
      <c r="D2138">
        <v>5.81</v>
      </c>
      <c r="E2138" t="s">
        <v>2383</v>
      </c>
      <c r="F2138" t="s">
        <v>2380</v>
      </c>
      <c r="G2138" t="s">
        <v>2380</v>
      </c>
      <c r="H2138">
        <v>0</v>
      </c>
      <c r="I2138" t="s">
        <v>2380</v>
      </c>
      <c r="J2138" t="s">
        <v>8353</v>
      </c>
      <c r="K2138" t="s">
        <v>8365</v>
      </c>
      <c r="L2138" t="s">
        <v>10274</v>
      </c>
      <c r="M2138">
        <v>0</v>
      </c>
      <c r="N2138">
        <v>2102.2600000000002</v>
      </c>
      <c r="O2138" t="s">
        <v>12</v>
      </c>
      <c r="P2138" t="s">
        <v>11</v>
      </c>
      <c r="Q2138" t="s">
        <v>166</v>
      </c>
      <c r="R2138">
        <v>21</v>
      </c>
    </row>
    <row r="2139" spans="1:18" x14ac:dyDescent="0.35">
      <c r="A2139" t="s">
        <v>225</v>
      </c>
      <c r="B2139" t="s">
        <v>5556</v>
      </c>
      <c r="C2139">
        <v>27.74</v>
      </c>
      <c r="D2139">
        <v>4.29</v>
      </c>
      <c r="E2139" t="s">
        <v>2380</v>
      </c>
      <c r="F2139" t="s">
        <v>2382</v>
      </c>
      <c r="G2139" t="s">
        <v>2380</v>
      </c>
      <c r="H2139">
        <v>1</v>
      </c>
      <c r="I2139" t="s">
        <v>2380</v>
      </c>
      <c r="J2139" t="s">
        <v>8353</v>
      </c>
      <c r="K2139" t="s">
        <v>8369</v>
      </c>
      <c r="L2139" t="s">
        <v>10275</v>
      </c>
      <c r="M2139">
        <v>0</v>
      </c>
      <c r="N2139">
        <v>2094.1</v>
      </c>
      <c r="O2139" t="s">
        <v>12</v>
      </c>
      <c r="P2139" t="s">
        <v>11</v>
      </c>
      <c r="Q2139" t="s">
        <v>200</v>
      </c>
      <c r="R2139">
        <v>18</v>
      </c>
    </row>
    <row r="2140" spans="1:18" x14ac:dyDescent="0.35">
      <c r="A2140" t="s">
        <v>224</v>
      </c>
      <c r="B2140" t="s">
        <v>8090</v>
      </c>
      <c r="C2140">
        <v>32.11</v>
      </c>
      <c r="D2140">
        <v>4.03</v>
      </c>
      <c r="E2140" t="s">
        <v>2383</v>
      </c>
      <c r="F2140" t="s">
        <v>2382</v>
      </c>
      <c r="G2140" t="s">
        <v>2380</v>
      </c>
      <c r="H2140">
        <v>2</v>
      </c>
      <c r="I2140" t="s">
        <v>2380</v>
      </c>
      <c r="J2140" t="s">
        <v>8352</v>
      </c>
      <c r="K2140" t="s">
        <v>8369</v>
      </c>
      <c r="L2140" t="s">
        <v>10276</v>
      </c>
      <c r="M2140">
        <v>0</v>
      </c>
      <c r="N2140">
        <v>2055.3200000000002</v>
      </c>
      <c r="O2140" t="s">
        <v>12</v>
      </c>
      <c r="P2140" t="s">
        <v>12</v>
      </c>
      <c r="Q2140" t="s">
        <v>23</v>
      </c>
      <c r="R2140">
        <v>22</v>
      </c>
    </row>
    <row r="2141" spans="1:18" x14ac:dyDescent="0.35">
      <c r="A2141" t="s">
        <v>223</v>
      </c>
      <c r="B2141" t="s">
        <v>4920</v>
      </c>
      <c r="C2141">
        <v>25.175000000000001</v>
      </c>
      <c r="D2141">
        <v>6.29</v>
      </c>
      <c r="E2141" t="s">
        <v>2383</v>
      </c>
      <c r="F2141" t="s">
        <v>2382</v>
      </c>
      <c r="G2141" t="s">
        <v>2380</v>
      </c>
      <c r="H2141">
        <v>2</v>
      </c>
      <c r="I2141" t="s">
        <v>2380</v>
      </c>
      <c r="J2141" t="s">
        <v>8353</v>
      </c>
      <c r="K2141" t="s">
        <v>8365</v>
      </c>
      <c r="L2141" t="s">
        <v>10277</v>
      </c>
      <c r="M2141">
        <v>0</v>
      </c>
      <c r="N2141">
        <v>2045.69</v>
      </c>
      <c r="O2141" t="s">
        <v>12</v>
      </c>
      <c r="P2141" t="s">
        <v>12</v>
      </c>
      <c r="Q2141" t="s">
        <v>23</v>
      </c>
      <c r="R2141">
        <v>22</v>
      </c>
    </row>
    <row r="2142" spans="1:18" x14ac:dyDescent="0.35">
      <c r="A2142" t="s">
        <v>222</v>
      </c>
      <c r="B2142" t="s">
        <v>4890</v>
      </c>
      <c r="C2142">
        <v>39.49</v>
      </c>
      <c r="D2142">
        <v>4.4800000000000004</v>
      </c>
      <c r="E2142" t="s">
        <v>2383</v>
      </c>
      <c r="F2142" t="s">
        <v>2380</v>
      </c>
      <c r="G2142" t="s">
        <v>2380</v>
      </c>
      <c r="H2142">
        <v>0</v>
      </c>
      <c r="I2142" t="s">
        <v>2380</v>
      </c>
      <c r="J2142" t="s">
        <v>8352</v>
      </c>
      <c r="K2142" t="s">
        <v>8369</v>
      </c>
      <c r="L2142" t="s">
        <v>10278</v>
      </c>
      <c r="M2142">
        <v>0</v>
      </c>
      <c r="N2142">
        <v>2026.97</v>
      </c>
      <c r="O2142" t="s">
        <v>12</v>
      </c>
      <c r="P2142" t="s">
        <v>11</v>
      </c>
      <c r="Q2142" t="s">
        <v>13</v>
      </c>
      <c r="R2142">
        <v>21</v>
      </c>
    </row>
    <row r="2143" spans="1:18" x14ac:dyDescent="0.35">
      <c r="A2143" t="s">
        <v>221</v>
      </c>
      <c r="B2143" t="s">
        <v>8094</v>
      </c>
      <c r="C2143">
        <v>34.869999999999997</v>
      </c>
      <c r="D2143">
        <v>5.51</v>
      </c>
      <c r="E2143" t="s">
        <v>2383</v>
      </c>
      <c r="F2143" t="s">
        <v>2380</v>
      </c>
      <c r="G2143" t="s">
        <v>2380</v>
      </c>
      <c r="H2143">
        <v>0</v>
      </c>
      <c r="I2143" t="s">
        <v>2380</v>
      </c>
      <c r="J2143" t="s">
        <v>8352</v>
      </c>
      <c r="K2143" t="s">
        <v>8369</v>
      </c>
      <c r="L2143" t="s">
        <v>10279</v>
      </c>
      <c r="M2143">
        <v>0</v>
      </c>
      <c r="N2143">
        <v>2020.55</v>
      </c>
      <c r="O2143" t="s">
        <v>12</v>
      </c>
      <c r="P2143" t="s">
        <v>11</v>
      </c>
      <c r="Q2143" t="s">
        <v>13</v>
      </c>
      <c r="R2143">
        <v>21</v>
      </c>
    </row>
    <row r="2144" spans="1:18" x14ac:dyDescent="0.35">
      <c r="A2144" t="s">
        <v>220</v>
      </c>
      <c r="B2144" t="s">
        <v>8096</v>
      </c>
      <c r="C2144">
        <v>34.6</v>
      </c>
      <c r="D2144">
        <v>4.5</v>
      </c>
      <c r="E2144" t="s">
        <v>2383</v>
      </c>
      <c r="F2144" t="s">
        <v>2380</v>
      </c>
      <c r="G2144" t="s">
        <v>2380</v>
      </c>
      <c r="H2144">
        <v>0</v>
      </c>
      <c r="I2144" t="s">
        <v>2380</v>
      </c>
      <c r="J2144" t="s">
        <v>8352</v>
      </c>
      <c r="K2144" t="s">
        <v>8369</v>
      </c>
      <c r="L2144" t="s">
        <v>10280</v>
      </c>
      <c r="M2144">
        <v>0</v>
      </c>
      <c r="N2144">
        <v>2020.18</v>
      </c>
      <c r="O2144" t="s">
        <v>12</v>
      </c>
      <c r="P2144" t="s">
        <v>16</v>
      </c>
      <c r="Q2144" t="s">
        <v>42</v>
      </c>
      <c r="R2144">
        <v>21</v>
      </c>
    </row>
    <row r="2145" spans="1:18" x14ac:dyDescent="0.35">
      <c r="A2145" t="s">
        <v>219</v>
      </c>
      <c r="B2145" t="s">
        <v>8098</v>
      </c>
      <c r="C2145">
        <v>25.8</v>
      </c>
      <c r="D2145">
        <v>6.29</v>
      </c>
      <c r="E2145" t="s">
        <v>2383</v>
      </c>
      <c r="F2145" t="s">
        <v>2380</v>
      </c>
      <c r="G2145" t="s">
        <v>2380</v>
      </c>
      <c r="H2145">
        <v>0</v>
      </c>
      <c r="I2145" t="s">
        <v>2380</v>
      </c>
      <c r="J2145" t="s">
        <v>8353</v>
      </c>
      <c r="K2145" t="s">
        <v>8365</v>
      </c>
      <c r="L2145" t="s">
        <v>10274</v>
      </c>
      <c r="M2145">
        <v>0</v>
      </c>
      <c r="N2145">
        <v>2007.95</v>
      </c>
      <c r="O2145" t="s">
        <v>12</v>
      </c>
      <c r="P2145" t="s">
        <v>11</v>
      </c>
      <c r="Q2145" t="s">
        <v>42</v>
      </c>
      <c r="R2145">
        <v>21</v>
      </c>
    </row>
    <row r="2146" spans="1:18" x14ac:dyDescent="0.35">
      <c r="A2146" t="s">
        <v>218</v>
      </c>
      <c r="B2146" t="s">
        <v>8100</v>
      </c>
      <c r="C2146">
        <v>35.86</v>
      </c>
      <c r="D2146">
        <v>4.33</v>
      </c>
      <c r="E2146" t="s">
        <v>2380</v>
      </c>
      <c r="F2146" t="s">
        <v>2380</v>
      </c>
      <c r="G2146" t="s">
        <v>2380</v>
      </c>
      <c r="H2146">
        <v>1</v>
      </c>
      <c r="I2146" t="s">
        <v>2380</v>
      </c>
      <c r="J2146" t="s">
        <v>8352</v>
      </c>
      <c r="K2146" t="s">
        <v>8369</v>
      </c>
      <c r="L2146" t="s">
        <v>10281</v>
      </c>
      <c r="M2146">
        <v>0</v>
      </c>
      <c r="N2146">
        <v>1986.93</v>
      </c>
      <c r="O2146" t="s">
        <v>12</v>
      </c>
      <c r="P2146" t="s">
        <v>11</v>
      </c>
      <c r="Q2146" t="s">
        <v>13</v>
      </c>
      <c r="R2146">
        <v>24</v>
      </c>
    </row>
    <row r="2147" spans="1:18" x14ac:dyDescent="0.35">
      <c r="A2147" t="s">
        <v>217</v>
      </c>
      <c r="B2147" t="s">
        <v>8102</v>
      </c>
      <c r="C2147">
        <v>40.47</v>
      </c>
      <c r="D2147">
        <v>11.15</v>
      </c>
      <c r="E2147" t="s">
        <v>2380</v>
      </c>
      <c r="F2147" t="s">
        <v>2380</v>
      </c>
      <c r="G2147" t="s">
        <v>2380</v>
      </c>
      <c r="H2147">
        <v>0</v>
      </c>
      <c r="I2147" t="s">
        <v>2380</v>
      </c>
      <c r="J2147" t="s">
        <v>8352</v>
      </c>
      <c r="K2147" t="s">
        <v>8363</v>
      </c>
      <c r="L2147" t="s">
        <v>10282</v>
      </c>
      <c r="M2147">
        <v>0</v>
      </c>
      <c r="N2147">
        <v>1984.45</v>
      </c>
      <c r="O2147" t="s">
        <v>12</v>
      </c>
      <c r="P2147" t="s">
        <v>12</v>
      </c>
      <c r="Q2147" t="s">
        <v>168</v>
      </c>
      <c r="R2147">
        <v>20</v>
      </c>
    </row>
    <row r="2148" spans="1:18" x14ac:dyDescent="0.35">
      <c r="A2148" t="s">
        <v>216</v>
      </c>
      <c r="B2148" t="s">
        <v>8104</v>
      </c>
      <c r="C2148">
        <v>32.01</v>
      </c>
      <c r="D2148">
        <v>6.45</v>
      </c>
      <c r="E2148" t="s">
        <v>2380</v>
      </c>
      <c r="F2148" t="s">
        <v>2380</v>
      </c>
      <c r="G2148" t="s">
        <v>2380</v>
      </c>
      <c r="H2148">
        <v>1</v>
      </c>
      <c r="I2148" t="s">
        <v>2380</v>
      </c>
      <c r="J2148" t="s">
        <v>8352</v>
      </c>
      <c r="K2148" t="s">
        <v>8365</v>
      </c>
      <c r="L2148" t="s">
        <v>10283</v>
      </c>
      <c r="M2148">
        <v>0</v>
      </c>
      <c r="N2148">
        <v>1981.58</v>
      </c>
      <c r="O2148" t="s">
        <v>12</v>
      </c>
      <c r="P2148" t="s">
        <v>16</v>
      </c>
      <c r="Q2148" t="s">
        <v>13</v>
      </c>
      <c r="R2148">
        <v>24</v>
      </c>
    </row>
    <row r="2149" spans="1:18" x14ac:dyDescent="0.35">
      <c r="A2149" t="s">
        <v>215</v>
      </c>
      <c r="B2149" t="s">
        <v>8106</v>
      </c>
      <c r="C2149">
        <v>33</v>
      </c>
      <c r="D2149">
        <v>9.27</v>
      </c>
      <c r="E2149" t="s">
        <v>2380</v>
      </c>
      <c r="F2149" t="s">
        <v>2380</v>
      </c>
      <c r="G2149" t="s">
        <v>2380</v>
      </c>
      <c r="H2149">
        <v>0</v>
      </c>
      <c r="I2149" t="s">
        <v>2380</v>
      </c>
      <c r="J2149" t="s">
        <v>8352</v>
      </c>
      <c r="K2149" t="s">
        <v>8363</v>
      </c>
      <c r="L2149" t="s">
        <v>10284</v>
      </c>
      <c r="M2149">
        <v>1</v>
      </c>
      <c r="N2149">
        <v>1980.07</v>
      </c>
      <c r="O2149" t="s">
        <v>12</v>
      </c>
      <c r="P2149" t="s">
        <v>12</v>
      </c>
      <c r="Q2149" t="s">
        <v>42</v>
      </c>
      <c r="R2149">
        <v>20</v>
      </c>
    </row>
    <row r="2150" spans="1:18" x14ac:dyDescent="0.35">
      <c r="A2150" t="s">
        <v>214</v>
      </c>
      <c r="B2150" t="s">
        <v>4786</v>
      </c>
      <c r="C2150">
        <v>29.3</v>
      </c>
      <c r="D2150">
        <v>6.15</v>
      </c>
      <c r="E2150" t="s">
        <v>2380</v>
      </c>
      <c r="F2150" t="s">
        <v>2380</v>
      </c>
      <c r="G2150" t="s">
        <v>2380</v>
      </c>
      <c r="H2150">
        <v>1</v>
      </c>
      <c r="I2150" t="s">
        <v>2380</v>
      </c>
      <c r="J2150" t="s">
        <v>8353</v>
      </c>
      <c r="K2150" t="s">
        <v>8365</v>
      </c>
      <c r="L2150" t="s">
        <v>10285</v>
      </c>
      <c r="M2150">
        <v>0</v>
      </c>
      <c r="N2150">
        <v>1977.82</v>
      </c>
      <c r="O2150" t="s">
        <v>12</v>
      </c>
      <c r="P2150" t="s">
        <v>16</v>
      </c>
      <c r="Q2150" t="s">
        <v>42</v>
      </c>
      <c r="R2150">
        <v>24</v>
      </c>
    </row>
    <row r="2151" spans="1:18" x14ac:dyDescent="0.35">
      <c r="A2151" t="s">
        <v>213</v>
      </c>
      <c r="B2151" t="s">
        <v>8108</v>
      </c>
      <c r="C2151">
        <v>25.8</v>
      </c>
      <c r="D2151">
        <v>4.13</v>
      </c>
      <c r="E2151" t="s">
        <v>2380</v>
      </c>
      <c r="F2151" t="s">
        <v>2380</v>
      </c>
      <c r="G2151" t="s">
        <v>2380</v>
      </c>
      <c r="H2151">
        <v>1</v>
      </c>
      <c r="I2151" t="s">
        <v>2380</v>
      </c>
      <c r="J2151" t="s">
        <v>8353</v>
      </c>
      <c r="K2151" t="s">
        <v>8369</v>
      </c>
      <c r="L2151" t="s">
        <v>10286</v>
      </c>
      <c r="M2151">
        <v>0</v>
      </c>
      <c r="N2151">
        <v>1972.95</v>
      </c>
      <c r="O2151" t="s">
        <v>12</v>
      </c>
      <c r="P2151" t="s">
        <v>16</v>
      </c>
      <c r="Q2151" t="s">
        <v>42</v>
      </c>
      <c r="R2151">
        <v>24</v>
      </c>
    </row>
    <row r="2152" spans="1:18" x14ac:dyDescent="0.35">
      <c r="A2152" t="s">
        <v>212</v>
      </c>
      <c r="B2152" t="s">
        <v>8110</v>
      </c>
      <c r="C2152">
        <v>23.4</v>
      </c>
      <c r="D2152">
        <v>4.24</v>
      </c>
      <c r="E2152" t="s">
        <v>2380</v>
      </c>
      <c r="F2152" t="s">
        <v>2380</v>
      </c>
      <c r="G2152" t="s">
        <v>2380</v>
      </c>
      <c r="H2152">
        <v>1</v>
      </c>
      <c r="I2152" t="s">
        <v>2380</v>
      </c>
      <c r="J2152" t="s">
        <v>8354</v>
      </c>
      <c r="K2152" t="s">
        <v>8369</v>
      </c>
      <c r="L2152" t="s">
        <v>10287</v>
      </c>
      <c r="M2152">
        <v>0</v>
      </c>
      <c r="N2152">
        <v>1969.61</v>
      </c>
      <c r="O2152" t="s">
        <v>12</v>
      </c>
      <c r="P2152" t="s">
        <v>12</v>
      </c>
      <c r="Q2152" t="s">
        <v>42</v>
      </c>
      <c r="R2152">
        <v>24</v>
      </c>
    </row>
    <row r="2153" spans="1:18" x14ac:dyDescent="0.35">
      <c r="A2153" t="s">
        <v>211</v>
      </c>
      <c r="B2153" t="s">
        <v>8112</v>
      </c>
      <c r="C2153">
        <v>27.93</v>
      </c>
      <c r="D2153">
        <v>9.8800000000000008</v>
      </c>
      <c r="E2153" t="s">
        <v>2380</v>
      </c>
      <c r="F2153" t="s">
        <v>2380</v>
      </c>
      <c r="G2153" t="s">
        <v>2380</v>
      </c>
      <c r="H2153">
        <v>0</v>
      </c>
      <c r="I2153" t="s">
        <v>2380</v>
      </c>
      <c r="J2153" t="s">
        <v>8353</v>
      </c>
      <c r="K2153" t="s">
        <v>8363</v>
      </c>
      <c r="L2153" t="s">
        <v>10234</v>
      </c>
      <c r="M2153">
        <v>0</v>
      </c>
      <c r="N2153">
        <v>1967.02</v>
      </c>
      <c r="O2153" t="s">
        <v>12</v>
      </c>
      <c r="P2153" t="s">
        <v>11</v>
      </c>
      <c r="Q2153" t="s">
        <v>168</v>
      </c>
      <c r="R2153">
        <v>20</v>
      </c>
    </row>
    <row r="2154" spans="1:18" x14ac:dyDescent="0.35">
      <c r="A2154" t="s">
        <v>210</v>
      </c>
      <c r="B2154" t="s">
        <v>8114</v>
      </c>
      <c r="C2154">
        <v>22</v>
      </c>
      <c r="D2154">
        <v>9.5</v>
      </c>
      <c r="E2154" t="s">
        <v>2380</v>
      </c>
      <c r="F2154" t="s">
        <v>2380</v>
      </c>
      <c r="G2154" t="s">
        <v>2380</v>
      </c>
      <c r="H2154">
        <v>0</v>
      </c>
      <c r="I2154" t="s">
        <v>2380</v>
      </c>
      <c r="J2154" t="s">
        <v>8354</v>
      </c>
      <c r="K2154" t="s">
        <v>8363</v>
      </c>
      <c r="L2154" t="s">
        <v>10288</v>
      </c>
      <c r="M2154">
        <v>1</v>
      </c>
      <c r="N2154">
        <v>1964.78</v>
      </c>
      <c r="O2154" t="s">
        <v>12</v>
      </c>
      <c r="P2154" t="s">
        <v>16</v>
      </c>
      <c r="Q2154" t="s">
        <v>42</v>
      </c>
      <c r="R2154">
        <v>20</v>
      </c>
    </row>
    <row r="2155" spans="1:18" x14ac:dyDescent="0.35">
      <c r="A2155" t="s">
        <v>209</v>
      </c>
      <c r="B2155" t="s">
        <v>8116</v>
      </c>
      <c r="C2155">
        <v>36.86</v>
      </c>
      <c r="D2155">
        <v>4.97</v>
      </c>
      <c r="E2155" t="s">
        <v>2383</v>
      </c>
      <c r="F2155" t="s">
        <v>2380</v>
      </c>
      <c r="G2155" t="s">
        <v>2380</v>
      </c>
      <c r="H2155">
        <v>0</v>
      </c>
      <c r="I2155" t="s">
        <v>2380</v>
      </c>
      <c r="J2155" t="s">
        <v>8352</v>
      </c>
      <c r="K2155" t="s">
        <v>8369</v>
      </c>
      <c r="L2155" t="s">
        <v>10289</v>
      </c>
      <c r="M2155">
        <v>0</v>
      </c>
      <c r="N2155">
        <v>1917.32</v>
      </c>
      <c r="O2155" t="s">
        <v>12</v>
      </c>
      <c r="P2155" t="s">
        <v>11</v>
      </c>
      <c r="Q2155" t="s">
        <v>23</v>
      </c>
      <c r="R2155">
        <v>21</v>
      </c>
    </row>
    <row r="2156" spans="1:18" x14ac:dyDescent="0.35">
      <c r="A2156" t="s">
        <v>208</v>
      </c>
      <c r="B2156" t="s">
        <v>8117</v>
      </c>
      <c r="C2156">
        <v>31.254999999999999</v>
      </c>
      <c r="D2156">
        <v>5.49</v>
      </c>
      <c r="E2156" t="s">
        <v>2383</v>
      </c>
      <c r="F2156" t="s">
        <v>2380</v>
      </c>
      <c r="G2156" t="s">
        <v>2380</v>
      </c>
      <c r="H2156">
        <v>0</v>
      </c>
      <c r="I2156" t="s">
        <v>2380</v>
      </c>
      <c r="J2156" t="s">
        <v>8352</v>
      </c>
      <c r="K2156" t="s">
        <v>8369</v>
      </c>
      <c r="L2156" t="s">
        <v>10290</v>
      </c>
      <c r="M2156">
        <v>0</v>
      </c>
      <c r="N2156">
        <v>1909.53</v>
      </c>
      <c r="O2156" t="s">
        <v>12</v>
      </c>
      <c r="P2156" t="s">
        <v>12</v>
      </c>
      <c r="Q2156" t="s">
        <v>23</v>
      </c>
      <c r="R2156">
        <v>21</v>
      </c>
    </row>
    <row r="2157" spans="1:18" x14ac:dyDescent="0.35">
      <c r="A2157" t="s">
        <v>207</v>
      </c>
      <c r="B2157" t="s">
        <v>7761</v>
      </c>
      <c r="C2157">
        <v>23.06</v>
      </c>
      <c r="D2157">
        <v>4.47</v>
      </c>
      <c r="E2157" t="s">
        <v>2380</v>
      </c>
      <c r="F2157" t="s">
        <v>2380</v>
      </c>
      <c r="G2157" t="s">
        <v>2380</v>
      </c>
      <c r="H2157">
        <v>0</v>
      </c>
      <c r="I2157" t="s">
        <v>2380</v>
      </c>
      <c r="J2157" t="s">
        <v>8354</v>
      </c>
      <c r="K2157" t="s">
        <v>8369</v>
      </c>
      <c r="L2157" t="s">
        <v>10291</v>
      </c>
      <c r="M2157">
        <v>0</v>
      </c>
      <c r="N2157">
        <v>1908.9</v>
      </c>
      <c r="O2157" t="s">
        <v>12</v>
      </c>
      <c r="P2157" t="s">
        <v>12</v>
      </c>
      <c r="Q2157" t="s">
        <v>13</v>
      </c>
      <c r="R2157">
        <v>28</v>
      </c>
    </row>
    <row r="2158" spans="1:18" x14ac:dyDescent="0.35">
      <c r="A2158" t="s">
        <v>206</v>
      </c>
      <c r="B2158" t="s">
        <v>4750</v>
      </c>
      <c r="C2158">
        <v>28.975000000000001</v>
      </c>
      <c r="D2158">
        <v>4.34</v>
      </c>
      <c r="E2158" t="s">
        <v>2383</v>
      </c>
      <c r="F2158" t="s">
        <v>2380</v>
      </c>
      <c r="G2158" t="s">
        <v>2380</v>
      </c>
      <c r="H2158">
        <v>0</v>
      </c>
      <c r="I2158" t="s">
        <v>2380</v>
      </c>
      <c r="J2158" t="s">
        <v>8353</v>
      </c>
      <c r="K2158" t="s">
        <v>8369</v>
      </c>
      <c r="L2158" t="s">
        <v>10292</v>
      </c>
      <c r="M2158">
        <v>0</v>
      </c>
      <c r="N2158">
        <v>1906.36</v>
      </c>
      <c r="O2158" t="s">
        <v>12</v>
      </c>
      <c r="P2158" t="s">
        <v>16</v>
      </c>
      <c r="Q2158" t="s">
        <v>23</v>
      </c>
      <c r="R2158">
        <v>21</v>
      </c>
    </row>
    <row r="2159" spans="1:18" x14ac:dyDescent="0.35">
      <c r="A2159" t="s">
        <v>205</v>
      </c>
      <c r="B2159" t="s">
        <v>8121</v>
      </c>
      <c r="C2159">
        <v>33.299999999999997</v>
      </c>
      <c r="D2159">
        <v>9.49</v>
      </c>
      <c r="E2159" t="s">
        <v>2380</v>
      </c>
      <c r="F2159" t="s">
        <v>2380</v>
      </c>
      <c r="G2159" t="s">
        <v>2380</v>
      </c>
      <c r="H2159">
        <v>0</v>
      </c>
      <c r="I2159" t="s">
        <v>2380</v>
      </c>
      <c r="J2159" t="s">
        <v>8352</v>
      </c>
      <c r="K2159" t="s">
        <v>8363</v>
      </c>
      <c r="L2159" t="s">
        <v>9963</v>
      </c>
      <c r="M2159">
        <v>0</v>
      </c>
      <c r="N2159">
        <v>1880.49</v>
      </c>
      <c r="O2159" t="s">
        <v>12</v>
      </c>
      <c r="P2159" t="s">
        <v>16</v>
      </c>
      <c r="Q2159" t="s">
        <v>42</v>
      </c>
      <c r="R2159">
        <v>20</v>
      </c>
    </row>
    <row r="2160" spans="1:18" x14ac:dyDescent="0.35">
      <c r="A2160" t="s">
        <v>204</v>
      </c>
      <c r="B2160" t="s">
        <v>7535</v>
      </c>
      <c r="C2160">
        <v>33</v>
      </c>
      <c r="D2160">
        <v>10.16</v>
      </c>
      <c r="E2160" t="s">
        <v>2380</v>
      </c>
      <c r="F2160" t="s">
        <v>2380</v>
      </c>
      <c r="G2160" t="s">
        <v>2380</v>
      </c>
      <c r="H2160">
        <v>0</v>
      </c>
      <c r="I2160" t="s">
        <v>2380</v>
      </c>
      <c r="J2160" t="s">
        <v>8352</v>
      </c>
      <c r="K2160" t="s">
        <v>8363</v>
      </c>
      <c r="L2160" t="s">
        <v>10293</v>
      </c>
      <c r="M2160">
        <v>0</v>
      </c>
      <c r="N2160">
        <v>1880.07</v>
      </c>
      <c r="O2160" t="s">
        <v>12</v>
      </c>
      <c r="P2160" t="s">
        <v>11</v>
      </c>
      <c r="Q2160" t="s">
        <v>13</v>
      </c>
      <c r="R2160">
        <v>20</v>
      </c>
    </row>
    <row r="2161" spans="1:18" x14ac:dyDescent="0.35">
      <c r="A2161" t="s">
        <v>203</v>
      </c>
      <c r="B2161" t="s">
        <v>8124</v>
      </c>
      <c r="C2161">
        <v>31.46</v>
      </c>
      <c r="D2161">
        <v>11.19</v>
      </c>
      <c r="E2161" t="s">
        <v>2380</v>
      </c>
      <c r="F2161" t="s">
        <v>2380</v>
      </c>
      <c r="G2161" t="s">
        <v>2380</v>
      </c>
      <c r="H2161">
        <v>0</v>
      </c>
      <c r="I2161" t="s">
        <v>2380</v>
      </c>
      <c r="J2161" t="s">
        <v>8352</v>
      </c>
      <c r="K2161" t="s">
        <v>8363</v>
      </c>
      <c r="L2161" t="s">
        <v>10294</v>
      </c>
      <c r="M2161">
        <v>0</v>
      </c>
      <c r="N2161">
        <v>1877.93</v>
      </c>
      <c r="O2161" t="s">
        <v>12</v>
      </c>
      <c r="P2161" t="s">
        <v>16</v>
      </c>
      <c r="Q2161" t="s">
        <v>13</v>
      </c>
      <c r="R2161">
        <v>20</v>
      </c>
    </row>
    <row r="2162" spans="1:18" x14ac:dyDescent="0.35">
      <c r="A2162" t="s">
        <v>202</v>
      </c>
      <c r="B2162" t="s">
        <v>6091</v>
      </c>
      <c r="C2162">
        <v>29.6</v>
      </c>
      <c r="D2162">
        <v>11.03</v>
      </c>
      <c r="E2162" t="s">
        <v>2380</v>
      </c>
      <c r="F2162" t="s">
        <v>2380</v>
      </c>
      <c r="G2162" t="s">
        <v>2380</v>
      </c>
      <c r="H2162">
        <v>0</v>
      </c>
      <c r="I2162" t="s">
        <v>2380</v>
      </c>
      <c r="J2162" t="s">
        <v>8353</v>
      </c>
      <c r="K2162" t="s">
        <v>8363</v>
      </c>
      <c r="L2162" t="s">
        <v>10295</v>
      </c>
      <c r="M2162">
        <v>0</v>
      </c>
      <c r="N2162">
        <v>1875.34</v>
      </c>
      <c r="O2162" t="s">
        <v>12</v>
      </c>
      <c r="P2162" t="s">
        <v>11</v>
      </c>
      <c r="Q2162" t="s">
        <v>42</v>
      </c>
      <c r="R2162">
        <v>20</v>
      </c>
    </row>
    <row r="2163" spans="1:18" x14ac:dyDescent="0.35">
      <c r="A2163" t="s">
        <v>201</v>
      </c>
      <c r="B2163" t="s">
        <v>5091</v>
      </c>
      <c r="C2163">
        <v>22.05</v>
      </c>
      <c r="D2163">
        <v>4.43</v>
      </c>
      <c r="E2163" t="s">
        <v>2383</v>
      </c>
      <c r="F2163" t="s">
        <v>2380</v>
      </c>
      <c r="G2163" t="s">
        <v>2380</v>
      </c>
      <c r="H2163">
        <v>0</v>
      </c>
      <c r="I2163" t="s">
        <v>2380</v>
      </c>
      <c r="J2163" t="s">
        <v>8354</v>
      </c>
      <c r="K2163" t="s">
        <v>8369</v>
      </c>
      <c r="L2163" t="s">
        <v>10296</v>
      </c>
      <c r="M2163">
        <v>0</v>
      </c>
      <c r="N2163">
        <v>1865.98</v>
      </c>
      <c r="O2163" t="s">
        <v>12</v>
      </c>
      <c r="P2163" t="s">
        <v>12</v>
      </c>
      <c r="Q2163" t="s">
        <v>23</v>
      </c>
      <c r="R2163">
        <v>26</v>
      </c>
    </row>
    <row r="2164" spans="1:18" x14ac:dyDescent="0.35">
      <c r="A2164" t="s">
        <v>199</v>
      </c>
      <c r="B2164" t="s">
        <v>8128</v>
      </c>
      <c r="C2164">
        <v>27.06</v>
      </c>
      <c r="D2164">
        <v>6.14</v>
      </c>
      <c r="E2164" t="s">
        <v>2380</v>
      </c>
      <c r="F2164" t="s">
        <v>2382</v>
      </c>
      <c r="G2164" t="s">
        <v>2380</v>
      </c>
      <c r="H2164">
        <v>1</v>
      </c>
      <c r="I2164" t="s">
        <v>2380</v>
      </c>
      <c r="J2164" t="s">
        <v>8353</v>
      </c>
      <c r="K2164" t="s">
        <v>8365</v>
      </c>
      <c r="L2164" t="s">
        <v>10297</v>
      </c>
      <c r="M2164">
        <v>0</v>
      </c>
      <c r="N2164">
        <v>1863.45</v>
      </c>
      <c r="O2164" t="s">
        <v>12</v>
      </c>
      <c r="P2164" t="s">
        <v>16</v>
      </c>
      <c r="Q2164" t="s">
        <v>200</v>
      </c>
      <c r="R2164">
        <v>18</v>
      </c>
    </row>
    <row r="2165" spans="1:18" x14ac:dyDescent="0.35">
      <c r="A2165" t="s">
        <v>198</v>
      </c>
      <c r="B2165" t="s">
        <v>8129</v>
      </c>
      <c r="C2165">
        <v>20.49</v>
      </c>
      <c r="D2165">
        <v>4.87</v>
      </c>
      <c r="E2165" t="s">
        <v>2380</v>
      </c>
      <c r="F2165" t="s">
        <v>2380</v>
      </c>
      <c r="G2165" t="s">
        <v>2380</v>
      </c>
      <c r="H2165">
        <v>0</v>
      </c>
      <c r="I2165" t="s">
        <v>2380</v>
      </c>
      <c r="J2165" t="s">
        <v>8354</v>
      </c>
      <c r="K2165" t="s">
        <v>8369</v>
      </c>
      <c r="L2165" t="s">
        <v>10298</v>
      </c>
      <c r="M2165">
        <v>0</v>
      </c>
      <c r="N2165">
        <v>1850.55</v>
      </c>
      <c r="O2165" t="s">
        <v>12</v>
      </c>
      <c r="P2165" t="s">
        <v>11</v>
      </c>
      <c r="Q2165" t="s">
        <v>23</v>
      </c>
      <c r="R2165">
        <v>28</v>
      </c>
    </row>
    <row r="2166" spans="1:18" x14ac:dyDescent="0.35">
      <c r="A2166" t="s">
        <v>197</v>
      </c>
      <c r="B2166" t="s">
        <v>6021</v>
      </c>
      <c r="C2166">
        <v>28.4</v>
      </c>
      <c r="D2166">
        <v>4.3</v>
      </c>
      <c r="E2166" t="s">
        <v>2380</v>
      </c>
      <c r="F2166" t="s">
        <v>2380</v>
      </c>
      <c r="G2166" t="s">
        <v>2383</v>
      </c>
      <c r="H2166">
        <v>1</v>
      </c>
      <c r="I2166" t="s">
        <v>2380</v>
      </c>
      <c r="J2166" t="s">
        <v>8353</v>
      </c>
      <c r="K2166" t="s">
        <v>8369</v>
      </c>
      <c r="L2166" t="s">
        <v>10299</v>
      </c>
      <c r="M2166">
        <v>1</v>
      </c>
      <c r="N2166">
        <v>1842.52</v>
      </c>
      <c r="O2166" t="s">
        <v>12</v>
      </c>
      <c r="P2166" t="s">
        <v>11</v>
      </c>
      <c r="Q2166" t="s">
        <v>42</v>
      </c>
      <c r="R2166">
        <v>19</v>
      </c>
    </row>
    <row r="2167" spans="1:18" x14ac:dyDescent="0.35">
      <c r="A2167" t="s">
        <v>196</v>
      </c>
      <c r="B2167" t="s">
        <v>8132</v>
      </c>
      <c r="C2167">
        <v>41.91</v>
      </c>
      <c r="D2167">
        <v>6.19</v>
      </c>
      <c r="E2167" t="s">
        <v>2380</v>
      </c>
      <c r="F2167" t="s">
        <v>2380</v>
      </c>
      <c r="G2167" t="s">
        <v>2380</v>
      </c>
      <c r="H2167">
        <v>0</v>
      </c>
      <c r="I2167" t="s">
        <v>2380</v>
      </c>
      <c r="J2167" t="s">
        <v>8352</v>
      </c>
      <c r="K2167" t="s">
        <v>8365</v>
      </c>
      <c r="L2167" t="s">
        <v>10300</v>
      </c>
      <c r="M2167">
        <v>0</v>
      </c>
      <c r="N2167">
        <v>1837.28</v>
      </c>
      <c r="O2167" t="s">
        <v>12</v>
      </c>
      <c r="P2167" t="s">
        <v>11</v>
      </c>
      <c r="Q2167" t="s">
        <v>13</v>
      </c>
      <c r="R2167">
        <v>23</v>
      </c>
    </row>
    <row r="2168" spans="1:18" x14ac:dyDescent="0.35">
      <c r="A2168" t="s">
        <v>195</v>
      </c>
      <c r="B2168" t="s">
        <v>8134</v>
      </c>
      <c r="C2168">
        <v>24.6</v>
      </c>
      <c r="D2168">
        <v>6.19</v>
      </c>
      <c r="E2168" t="s">
        <v>2380</v>
      </c>
      <c r="F2168" t="s">
        <v>2380</v>
      </c>
      <c r="G2168" t="s">
        <v>2383</v>
      </c>
      <c r="H2168">
        <v>1</v>
      </c>
      <c r="I2168" t="s">
        <v>2380</v>
      </c>
      <c r="J2168" t="s">
        <v>8354</v>
      </c>
      <c r="K2168" t="s">
        <v>8365</v>
      </c>
      <c r="L2168" t="s">
        <v>10301</v>
      </c>
      <c r="M2168">
        <v>1</v>
      </c>
      <c r="N2168">
        <v>1837.24</v>
      </c>
      <c r="O2168" t="s">
        <v>12</v>
      </c>
      <c r="P2168" t="s">
        <v>11</v>
      </c>
      <c r="Q2168" t="s">
        <v>42</v>
      </c>
      <c r="R2168">
        <v>19</v>
      </c>
    </row>
    <row r="2169" spans="1:18" x14ac:dyDescent="0.35">
      <c r="A2169" t="s">
        <v>194</v>
      </c>
      <c r="B2169" t="s">
        <v>5767</v>
      </c>
      <c r="C2169">
        <v>20.9</v>
      </c>
      <c r="D2169">
        <v>5.12</v>
      </c>
      <c r="E2169" t="s">
        <v>2380</v>
      </c>
      <c r="F2169" t="s">
        <v>2380</v>
      </c>
      <c r="G2169" t="s">
        <v>2383</v>
      </c>
      <c r="H2169">
        <v>1</v>
      </c>
      <c r="I2169" t="s">
        <v>2380</v>
      </c>
      <c r="J2169" t="s">
        <v>8354</v>
      </c>
      <c r="K2169" t="s">
        <v>8369</v>
      </c>
      <c r="L2169" t="s">
        <v>10302</v>
      </c>
      <c r="M2169">
        <v>1</v>
      </c>
      <c r="N2169">
        <v>1832.09</v>
      </c>
      <c r="O2169" t="s">
        <v>12</v>
      </c>
      <c r="P2169" t="s">
        <v>12</v>
      </c>
      <c r="Q2169" t="s">
        <v>42</v>
      </c>
      <c r="R2169">
        <v>19</v>
      </c>
    </row>
    <row r="2170" spans="1:18" x14ac:dyDescent="0.35">
      <c r="A2170" t="s">
        <v>193</v>
      </c>
      <c r="B2170" t="s">
        <v>8137</v>
      </c>
      <c r="C2170">
        <v>34.4</v>
      </c>
      <c r="D2170">
        <v>4.04</v>
      </c>
      <c r="E2170" t="s">
        <v>2380</v>
      </c>
      <c r="F2170" t="s">
        <v>2380</v>
      </c>
      <c r="G2170" t="s">
        <v>2380</v>
      </c>
      <c r="H2170">
        <v>0</v>
      </c>
      <c r="I2170" t="s">
        <v>2380</v>
      </c>
      <c r="J2170" t="s">
        <v>8352</v>
      </c>
      <c r="K2170" t="s">
        <v>8369</v>
      </c>
      <c r="L2170" t="s">
        <v>8560</v>
      </c>
      <c r="M2170">
        <v>0</v>
      </c>
      <c r="N2170">
        <v>1826.84</v>
      </c>
      <c r="O2170" t="s">
        <v>12</v>
      </c>
      <c r="P2170" t="s">
        <v>11</v>
      </c>
      <c r="Q2170" t="s">
        <v>42</v>
      </c>
      <c r="R2170">
        <v>23</v>
      </c>
    </row>
    <row r="2171" spans="1:18" x14ac:dyDescent="0.35">
      <c r="A2171" t="s">
        <v>192</v>
      </c>
      <c r="B2171" t="s">
        <v>5015</v>
      </c>
      <c r="C2171">
        <v>32.56</v>
      </c>
      <c r="D2171">
        <v>5.36</v>
      </c>
      <c r="E2171" t="s">
        <v>2380</v>
      </c>
      <c r="F2171" t="s">
        <v>2380</v>
      </c>
      <c r="G2171" t="s">
        <v>2380</v>
      </c>
      <c r="H2171">
        <v>0</v>
      </c>
      <c r="I2171" t="s">
        <v>2380</v>
      </c>
      <c r="J2171" t="s">
        <v>8352</v>
      </c>
      <c r="K2171" t="s">
        <v>8369</v>
      </c>
      <c r="L2171" t="s">
        <v>10303</v>
      </c>
      <c r="M2171">
        <v>0</v>
      </c>
      <c r="N2171">
        <v>1824.29</v>
      </c>
      <c r="O2171" t="s">
        <v>12</v>
      </c>
      <c r="P2171" t="s">
        <v>12</v>
      </c>
      <c r="Q2171" t="s">
        <v>13</v>
      </c>
      <c r="R2171">
        <v>23</v>
      </c>
    </row>
    <row r="2172" spans="1:18" x14ac:dyDescent="0.35">
      <c r="A2172" t="s">
        <v>191</v>
      </c>
      <c r="B2172" t="s">
        <v>5949</v>
      </c>
      <c r="C2172">
        <v>27.98</v>
      </c>
      <c r="D2172">
        <v>4.38</v>
      </c>
      <c r="E2172" t="s">
        <v>2380</v>
      </c>
      <c r="F2172" t="s">
        <v>2382</v>
      </c>
      <c r="G2172" t="s">
        <v>2380</v>
      </c>
      <c r="H2172">
        <v>1</v>
      </c>
      <c r="I2172" t="s">
        <v>2380</v>
      </c>
      <c r="J2172" t="s">
        <v>8353</v>
      </c>
      <c r="K2172" t="s">
        <v>8369</v>
      </c>
      <c r="L2172" t="s">
        <v>10304</v>
      </c>
      <c r="M2172">
        <v>0</v>
      </c>
      <c r="N2172">
        <v>1822.54</v>
      </c>
      <c r="O2172" t="s">
        <v>12</v>
      </c>
      <c r="P2172" t="s">
        <v>16</v>
      </c>
      <c r="Q2172" t="s">
        <v>23</v>
      </c>
      <c r="R2172">
        <v>18</v>
      </c>
    </row>
    <row r="2173" spans="1:18" x14ac:dyDescent="0.35">
      <c r="A2173" t="s">
        <v>190</v>
      </c>
      <c r="B2173" t="s">
        <v>5029</v>
      </c>
      <c r="C2173">
        <v>26.51</v>
      </c>
      <c r="D2173">
        <v>4.58</v>
      </c>
      <c r="E2173" t="s">
        <v>2380</v>
      </c>
      <c r="F2173" t="s">
        <v>2380</v>
      </c>
      <c r="G2173" t="s">
        <v>2380</v>
      </c>
      <c r="H2173">
        <v>0</v>
      </c>
      <c r="I2173" t="s">
        <v>2380</v>
      </c>
      <c r="J2173" t="s">
        <v>8353</v>
      </c>
      <c r="K2173" t="s">
        <v>8369</v>
      </c>
      <c r="L2173" t="s">
        <v>10305</v>
      </c>
      <c r="M2173">
        <v>0</v>
      </c>
      <c r="N2173">
        <v>1815.88</v>
      </c>
      <c r="O2173" t="s">
        <v>12</v>
      </c>
      <c r="P2173" t="s">
        <v>12</v>
      </c>
      <c r="Q2173" t="s">
        <v>13</v>
      </c>
      <c r="R2173">
        <v>23</v>
      </c>
    </row>
    <row r="2174" spans="1:18" x14ac:dyDescent="0.35">
      <c r="A2174" t="s">
        <v>189</v>
      </c>
      <c r="B2174" t="s">
        <v>8141</v>
      </c>
      <c r="C2174">
        <v>29.734999999999999</v>
      </c>
      <c r="D2174">
        <v>11.92</v>
      </c>
      <c r="E2174" t="s">
        <v>2380</v>
      </c>
      <c r="F2174" t="s">
        <v>2380</v>
      </c>
      <c r="G2174" t="s">
        <v>2380</v>
      </c>
      <c r="H2174">
        <v>0</v>
      </c>
      <c r="I2174" t="s">
        <v>2380</v>
      </c>
      <c r="J2174" t="s">
        <v>8353</v>
      </c>
      <c r="K2174" t="s">
        <v>8363</v>
      </c>
      <c r="L2174" t="s">
        <v>10306</v>
      </c>
      <c r="M2174">
        <v>0</v>
      </c>
      <c r="N2174">
        <v>1769.53</v>
      </c>
      <c r="O2174" t="s">
        <v>12</v>
      </c>
      <c r="P2174" t="s">
        <v>12</v>
      </c>
      <c r="Q2174" t="s">
        <v>23</v>
      </c>
      <c r="R2174">
        <v>20</v>
      </c>
    </row>
    <row r="2175" spans="1:18" x14ac:dyDescent="0.35">
      <c r="A2175" t="s">
        <v>188</v>
      </c>
      <c r="B2175" t="s">
        <v>8142</v>
      </c>
      <c r="C2175">
        <v>40.5</v>
      </c>
      <c r="D2175">
        <v>5.4</v>
      </c>
      <c r="E2175" t="s">
        <v>2380</v>
      </c>
      <c r="F2175" t="s">
        <v>2380</v>
      </c>
      <c r="G2175" t="s">
        <v>2383</v>
      </c>
      <c r="H2175">
        <v>1</v>
      </c>
      <c r="I2175" t="s">
        <v>2380</v>
      </c>
      <c r="J2175" t="s">
        <v>8352</v>
      </c>
      <c r="K2175" t="s">
        <v>8369</v>
      </c>
      <c r="L2175" t="s">
        <v>10307</v>
      </c>
      <c r="M2175">
        <v>0</v>
      </c>
      <c r="N2175">
        <v>1759.34</v>
      </c>
      <c r="O2175" t="s">
        <v>12</v>
      </c>
      <c r="P2175" t="s">
        <v>16</v>
      </c>
      <c r="Q2175" t="s">
        <v>42</v>
      </c>
      <c r="R2175">
        <v>19</v>
      </c>
    </row>
    <row r="2176" spans="1:18" x14ac:dyDescent="0.35">
      <c r="A2176" t="s">
        <v>187</v>
      </c>
      <c r="B2176" t="s">
        <v>8144</v>
      </c>
      <c r="C2176">
        <v>25.64</v>
      </c>
      <c r="D2176">
        <v>4.76</v>
      </c>
      <c r="E2176" t="s">
        <v>2380</v>
      </c>
      <c r="F2176" t="s">
        <v>2380</v>
      </c>
      <c r="G2176" t="s">
        <v>2380</v>
      </c>
      <c r="H2176">
        <v>1</v>
      </c>
      <c r="I2176" t="s">
        <v>2380</v>
      </c>
      <c r="J2176" t="s">
        <v>8353</v>
      </c>
      <c r="K2176" t="s">
        <v>8369</v>
      </c>
      <c r="L2176" t="s">
        <v>10308</v>
      </c>
      <c r="M2176">
        <v>0</v>
      </c>
      <c r="N2176">
        <v>1756.6</v>
      </c>
      <c r="O2176" t="s">
        <v>12</v>
      </c>
      <c r="P2176" t="s">
        <v>12</v>
      </c>
      <c r="Q2176" t="s">
        <v>13</v>
      </c>
      <c r="R2176">
        <v>24</v>
      </c>
    </row>
    <row r="2177" spans="1:18" x14ac:dyDescent="0.35">
      <c r="A2177" t="s">
        <v>186</v>
      </c>
      <c r="B2177" t="s">
        <v>8145</v>
      </c>
      <c r="C2177">
        <v>32.9</v>
      </c>
      <c r="D2177">
        <v>4.78</v>
      </c>
      <c r="E2177" t="s">
        <v>2380</v>
      </c>
      <c r="F2177" t="s">
        <v>2380</v>
      </c>
      <c r="G2177" t="s">
        <v>2383</v>
      </c>
      <c r="H2177">
        <v>1</v>
      </c>
      <c r="I2177" t="s">
        <v>2380</v>
      </c>
      <c r="J2177" t="s">
        <v>8352</v>
      </c>
      <c r="K2177" t="s">
        <v>8369</v>
      </c>
      <c r="L2177" t="s">
        <v>10266</v>
      </c>
      <c r="M2177">
        <v>0</v>
      </c>
      <c r="N2177">
        <v>1748.77</v>
      </c>
      <c r="O2177" t="s">
        <v>12</v>
      </c>
      <c r="P2177" t="s">
        <v>16</v>
      </c>
      <c r="Q2177" t="s">
        <v>42</v>
      </c>
      <c r="R2177">
        <v>19</v>
      </c>
    </row>
    <row r="2178" spans="1:18" x14ac:dyDescent="0.35">
      <c r="A2178" t="s">
        <v>185</v>
      </c>
      <c r="B2178" t="s">
        <v>8146</v>
      </c>
      <c r="C2178">
        <v>29.8</v>
      </c>
      <c r="D2178">
        <v>4.26</v>
      </c>
      <c r="E2178" t="s">
        <v>2380</v>
      </c>
      <c r="F2178" t="s">
        <v>2380</v>
      </c>
      <c r="G2178" t="s">
        <v>2383</v>
      </c>
      <c r="H2178">
        <v>1</v>
      </c>
      <c r="I2178" t="s">
        <v>2380</v>
      </c>
      <c r="J2178" t="s">
        <v>8353</v>
      </c>
      <c r="K2178" t="s">
        <v>8369</v>
      </c>
      <c r="L2178" t="s">
        <v>10309</v>
      </c>
      <c r="M2178">
        <v>0</v>
      </c>
      <c r="N2178">
        <v>1744.47</v>
      </c>
      <c r="O2178" t="s">
        <v>12</v>
      </c>
      <c r="P2178" t="s">
        <v>16</v>
      </c>
      <c r="Q2178" t="s">
        <v>42</v>
      </c>
      <c r="R2178">
        <v>19</v>
      </c>
    </row>
    <row r="2179" spans="1:18" x14ac:dyDescent="0.35">
      <c r="A2179" t="s">
        <v>184</v>
      </c>
      <c r="B2179" t="s">
        <v>5391</v>
      </c>
      <c r="C2179">
        <v>28.9</v>
      </c>
      <c r="D2179">
        <v>5.85</v>
      </c>
      <c r="E2179" t="s">
        <v>2380</v>
      </c>
      <c r="F2179" t="s">
        <v>2380</v>
      </c>
      <c r="G2179" t="s">
        <v>2383</v>
      </c>
      <c r="H2179">
        <v>1</v>
      </c>
      <c r="I2179" t="s">
        <v>2380</v>
      </c>
      <c r="J2179" t="s">
        <v>8353</v>
      </c>
      <c r="K2179" t="s">
        <v>8365</v>
      </c>
      <c r="L2179" t="s">
        <v>8800</v>
      </c>
      <c r="M2179">
        <v>0</v>
      </c>
      <c r="N2179">
        <v>1743.21</v>
      </c>
      <c r="O2179" t="s">
        <v>12</v>
      </c>
      <c r="P2179" t="s">
        <v>16</v>
      </c>
      <c r="Q2179" t="s">
        <v>42</v>
      </c>
      <c r="R2179">
        <v>19</v>
      </c>
    </row>
    <row r="2180" spans="1:18" x14ac:dyDescent="0.35">
      <c r="A2180" t="s">
        <v>183</v>
      </c>
      <c r="B2180" t="s">
        <v>8148</v>
      </c>
      <c r="C2180">
        <v>24.7</v>
      </c>
      <c r="D2180">
        <v>5.32</v>
      </c>
      <c r="E2180" t="s">
        <v>2380</v>
      </c>
      <c r="F2180" t="s">
        <v>2380</v>
      </c>
      <c r="G2180" t="s">
        <v>2383</v>
      </c>
      <c r="H2180">
        <v>1</v>
      </c>
      <c r="I2180" t="s">
        <v>2380</v>
      </c>
      <c r="J2180" t="s">
        <v>8354</v>
      </c>
      <c r="K2180" t="s">
        <v>8369</v>
      </c>
      <c r="L2180" t="s">
        <v>10310</v>
      </c>
      <c r="M2180">
        <v>0</v>
      </c>
      <c r="N2180">
        <v>1737.38</v>
      </c>
      <c r="O2180" t="s">
        <v>12</v>
      </c>
      <c r="P2180" t="s">
        <v>11</v>
      </c>
      <c r="Q2180" t="s">
        <v>42</v>
      </c>
      <c r="R2180">
        <v>19</v>
      </c>
    </row>
    <row r="2181" spans="1:18" x14ac:dyDescent="0.35">
      <c r="A2181" t="s">
        <v>182</v>
      </c>
      <c r="B2181" t="s">
        <v>5354</v>
      </c>
      <c r="C2181">
        <v>20.6</v>
      </c>
      <c r="D2181">
        <v>5.14</v>
      </c>
      <c r="E2181" t="s">
        <v>2380</v>
      </c>
      <c r="F2181" t="s">
        <v>2380</v>
      </c>
      <c r="G2181" t="s">
        <v>2383</v>
      </c>
      <c r="H2181">
        <v>1</v>
      </c>
      <c r="I2181" t="s">
        <v>2380</v>
      </c>
      <c r="J2181" t="s">
        <v>8354</v>
      </c>
      <c r="K2181" t="s">
        <v>8369</v>
      </c>
      <c r="L2181" t="s">
        <v>10311</v>
      </c>
      <c r="M2181">
        <v>0</v>
      </c>
      <c r="N2181">
        <v>1731.68</v>
      </c>
      <c r="O2181" t="s">
        <v>12</v>
      </c>
      <c r="P2181" t="s">
        <v>11</v>
      </c>
      <c r="Q2181" t="s">
        <v>42</v>
      </c>
      <c r="R2181">
        <v>19</v>
      </c>
    </row>
    <row r="2182" spans="1:18" x14ac:dyDescent="0.35">
      <c r="A2182" t="s">
        <v>181</v>
      </c>
      <c r="B2182" t="s">
        <v>8150</v>
      </c>
      <c r="C2182">
        <v>18.600000000000001</v>
      </c>
      <c r="D2182">
        <v>5</v>
      </c>
      <c r="E2182" t="s">
        <v>2380</v>
      </c>
      <c r="F2182" t="s">
        <v>2380</v>
      </c>
      <c r="G2182" t="s">
        <v>2383</v>
      </c>
      <c r="H2182">
        <v>1</v>
      </c>
      <c r="I2182" t="s">
        <v>2380</v>
      </c>
      <c r="J2182" t="s">
        <v>8354</v>
      </c>
      <c r="K2182" t="s">
        <v>8369</v>
      </c>
      <c r="L2182" t="s">
        <v>8704</v>
      </c>
      <c r="M2182">
        <v>0</v>
      </c>
      <c r="N2182">
        <v>1728.9</v>
      </c>
      <c r="O2182" t="s">
        <v>12</v>
      </c>
      <c r="P2182" t="s">
        <v>11</v>
      </c>
      <c r="Q2182" t="s">
        <v>42</v>
      </c>
      <c r="R2182">
        <v>19</v>
      </c>
    </row>
    <row r="2183" spans="1:18" x14ac:dyDescent="0.35">
      <c r="A2183" t="s">
        <v>180</v>
      </c>
      <c r="B2183" t="s">
        <v>5387</v>
      </c>
      <c r="C2183">
        <v>17.8</v>
      </c>
      <c r="D2183">
        <v>4.55</v>
      </c>
      <c r="E2183" t="s">
        <v>2380</v>
      </c>
      <c r="F2183" t="s">
        <v>2380</v>
      </c>
      <c r="G2183" t="s">
        <v>2383</v>
      </c>
      <c r="H2183">
        <v>1</v>
      </c>
      <c r="I2183" t="s">
        <v>2380</v>
      </c>
      <c r="J2183" t="s">
        <v>8355</v>
      </c>
      <c r="K2183" t="s">
        <v>8369</v>
      </c>
      <c r="L2183" t="s">
        <v>10211</v>
      </c>
      <c r="M2183">
        <v>0</v>
      </c>
      <c r="N2183">
        <v>1727.79</v>
      </c>
      <c r="O2183" t="s">
        <v>12</v>
      </c>
      <c r="P2183" t="s">
        <v>12</v>
      </c>
      <c r="Q2183" t="s">
        <v>42</v>
      </c>
      <c r="R2183">
        <v>19</v>
      </c>
    </row>
    <row r="2184" spans="1:18" x14ac:dyDescent="0.35">
      <c r="A2184" t="s">
        <v>179</v>
      </c>
      <c r="B2184" t="s">
        <v>7630</v>
      </c>
      <c r="C2184">
        <v>35.200000000000003</v>
      </c>
      <c r="D2184">
        <v>5.97</v>
      </c>
      <c r="E2184" t="s">
        <v>2380</v>
      </c>
      <c r="F2184" t="s">
        <v>2382</v>
      </c>
      <c r="G2184" t="s">
        <v>2380</v>
      </c>
      <c r="H2184">
        <v>1</v>
      </c>
      <c r="I2184" t="s">
        <v>2380</v>
      </c>
      <c r="J2184" t="s">
        <v>8352</v>
      </c>
      <c r="K2184" t="s">
        <v>8365</v>
      </c>
      <c r="L2184" t="s">
        <v>10312</v>
      </c>
      <c r="M2184">
        <v>1</v>
      </c>
      <c r="N2184">
        <v>1727.54</v>
      </c>
      <c r="O2184" t="s">
        <v>12</v>
      </c>
      <c r="P2184" t="s">
        <v>16</v>
      </c>
      <c r="Q2184" t="s">
        <v>13</v>
      </c>
      <c r="R2184">
        <v>18</v>
      </c>
    </row>
    <row r="2185" spans="1:18" x14ac:dyDescent="0.35">
      <c r="A2185" t="s">
        <v>178</v>
      </c>
      <c r="B2185" t="s">
        <v>8153</v>
      </c>
      <c r="C2185">
        <v>33.770000000000003</v>
      </c>
      <c r="D2185">
        <v>4.0199999999999996</v>
      </c>
      <c r="E2185" t="s">
        <v>2380</v>
      </c>
      <c r="F2185" t="s">
        <v>2382</v>
      </c>
      <c r="G2185" t="s">
        <v>2380</v>
      </c>
      <c r="H2185">
        <v>1</v>
      </c>
      <c r="I2185" t="s">
        <v>2380</v>
      </c>
      <c r="J2185" t="s">
        <v>8352</v>
      </c>
      <c r="K2185" t="s">
        <v>8369</v>
      </c>
      <c r="L2185" t="s">
        <v>10313</v>
      </c>
      <c r="M2185">
        <v>1</v>
      </c>
      <c r="N2185">
        <v>1725.55</v>
      </c>
      <c r="O2185" t="s">
        <v>12</v>
      </c>
      <c r="P2185" t="s">
        <v>11</v>
      </c>
      <c r="Q2185" t="s">
        <v>13</v>
      </c>
      <c r="R2185">
        <v>18</v>
      </c>
    </row>
    <row r="2186" spans="1:18" x14ac:dyDescent="0.35">
      <c r="A2186" t="s">
        <v>177</v>
      </c>
      <c r="B2186" t="s">
        <v>5220</v>
      </c>
      <c r="C2186">
        <v>30.03</v>
      </c>
      <c r="D2186">
        <v>4.04</v>
      </c>
      <c r="E2186" t="s">
        <v>2380</v>
      </c>
      <c r="F2186" t="s">
        <v>2382</v>
      </c>
      <c r="G2186" t="s">
        <v>2380</v>
      </c>
      <c r="H2186">
        <v>1</v>
      </c>
      <c r="I2186" t="s">
        <v>2380</v>
      </c>
      <c r="J2186" t="s">
        <v>8352</v>
      </c>
      <c r="K2186" t="s">
        <v>8369</v>
      </c>
      <c r="L2186" t="s">
        <v>10314</v>
      </c>
      <c r="M2186">
        <v>1</v>
      </c>
      <c r="N2186">
        <v>1720.35</v>
      </c>
      <c r="O2186" t="s">
        <v>12</v>
      </c>
      <c r="P2186" t="s">
        <v>12</v>
      </c>
      <c r="Q2186" t="s">
        <v>13</v>
      </c>
      <c r="R2186">
        <v>18</v>
      </c>
    </row>
    <row r="2187" spans="1:18" x14ac:dyDescent="0.35">
      <c r="A2187" t="s">
        <v>176</v>
      </c>
      <c r="B2187" t="s">
        <v>8155</v>
      </c>
      <c r="C2187">
        <v>29.37</v>
      </c>
      <c r="D2187">
        <v>5.54</v>
      </c>
      <c r="E2187" t="s">
        <v>2380</v>
      </c>
      <c r="F2187" t="s">
        <v>2382</v>
      </c>
      <c r="G2187" t="s">
        <v>2380</v>
      </c>
      <c r="H2187">
        <v>1</v>
      </c>
      <c r="I2187" t="s">
        <v>2380</v>
      </c>
      <c r="J2187" t="s">
        <v>8353</v>
      </c>
      <c r="K2187" t="s">
        <v>8369</v>
      </c>
      <c r="L2187" t="s">
        <v>10315</v>
      </c>
      <c r="M2187">
        <v>1</v>
      </c>
      <c r="N2187">
        <v>1719.44</v>
      </c>
      <c r="O2187" t="s">
        <v>12</v>
      </c>
      <c r="P2187" t="s">
        <v>12</v>
      </c>
      <c r="Q2187" t="s">
        <v>13</v>
      </c>
      <c r="R2187">
        <v>18</v>
      </c>
    </row>
    <row r="2188" spans="1:18" x14ac:dyDescent="0.35">
      <c r="A2188" t="s">
        <v>175</v>
      </c>
      <c r="B2188" t="s">
        <v>4748</v>
      </c>
      <c r="C2188">
        <v>28.5</v>
      </c>
      <c r="D2188">
        <v>4.03</v>
      </c>
      <c r="E2188" t="s">
        <v>2380</v>
      </c>
      <c r="F2188" t="s">
        <v>2382</v>
      </c>
      <c r="G2188" t="s">
        <v>2380</v>
      </c>
      <c r="H2188">
        <v>1</v>
      </c>
      <c r="I2188" t="s">
        <v>2380</v>
      </c>
      <c r="J2188" t="s">
        <v>8353</v>
      </c>
      <c r="K2188" t="s">
        <v>8369</v>
      </c>
      <c r="L2188" t="s">
        <v>10316</v>
      </c>
      <c r="M2188">
        <v>0</v>
      </c>
      <c r="N2188">
        <v>1712.23</v>
      </c>
      <c r="O2188" t="s">
        <v>12</v>
      </c>
      <c r="P2188" t="s">
        <v>16</v>
      </c>
      <c r="Q2188" t="s">
        <v>168</v>
      </c>
      <c r="R2188">
        <v>18</v>
      </c>
    </row>
    <row r="2189" spans="1:18" x14ac:dyDescent="0.35">
      <c r="A2189" t="s">
        <v>174</v>
      </c>
      <c r="B2189" t="s">
        <v>4898</v>
      </c>
      <c r="C2189">
        <v>23.32</v>
      </c>
      <c r="D2189">
        <v>5.62</v>
      </c>
      <c r="E2189" t="s">
        <v>2380</v>
      </c>
      <c r="F2189" t="s">
        <v>2382</v>
      </c>
      <c r="G2189" t="s">
        <v>2380</v>
      </c>
      <c r="H2189">
        <v>1</v>
      </c>
      <c r="I2189" t="s">
        <v>2380</v>
      </c>
      <c r="J2189" t="s">
        <v>8354</v>
      </c>
      <c r="K2189" t="s">
        <v>8369</v>
      </c>
      <c r="L2189" t="s">
        <v>10317</v>
      </c>
      <c r="M2189">
        <v>1</v>
      </c>
      <c r="N2189">
        <v>1711.03</v>
      </c>
      <c r="O2189" t="s">
        <v>12</v>
      </c>
      <c r="P2189" t="s">
        <v>12</v>
      </c>
      <c r="Q2189" t="s">
        <v>13</v>
      </c>
      <c r="R2189">
        <v>18</v>
      </c>
    </row>
    <row r="2190" spans="1:18" x14ac:dyDescent="0.35">
      <c r="A2190" t="s">
        <v>173</v>
      </c>
      <c r="B2190" t="s">
        <v>8158</v>
      </c>
      <c r="C2190">
        <v>26.125</v>
      </c>
      <c r="D2190">
        <v>5.27</v>
      </c>
      <c r="E2190" t="s">
        <v>2380</v>
      </c>
      <c r="F2190" t="s">
        <v>2382</v>
      </c>
      <c r="G2190" t="s">
        <v>2380</v>
      </c>
      <c r="H2190">
        <v>1</v>
      </c>
      <c r="I2190" t="s">
        <v>2380</v>
      </c>
      <c r="J2190" t="s">
        <v>8353</v>
      </c>
      <c r="K2190" t="s">
        <v>8369</v>
      </c>
      <c r="L2190" t="s">
        <v>10249</v>
      </c>
      <c r="M2190">
        <v>0</v>
      </c>
      <c r="N2190">
        <v>1708.93</v>
      </c>
      <c r="O2190" t="s">
        <v>12</v>
      </c>
      <c r="P2190" t="s">
        <v>16</v>
      </c>
      <c r="Q2190" t="s">
        <v>166</v>
      </c>
      <c r="R2190">
        <v>18</v>
      </c>
    </row>
    <row r="2191" spans="1:18" x14ac:dyDescent="0.35">
      <c r="A2191" t="s">
        <v>172</v>
      </c>
      <c r="B2191" t="s">
        <v>8160</v>
      </c>
      <c r="C2191">
        <v>25.46</v>
      </c>
      <c r="D2191">
        <v>5.18</v>
      </c>
      <c r="E2191" t="s">
        <v>2380</v>
      </c>
      <c r="F2191" t="s">
        <v>2382</v>
      </c>
      <c r="G2191" t="s">
        <v>2380</v>
      </c>
      <c r="H2191">
        <v>1</v>
      </c>
      <c r="I2191" t="s">
        <v>2380</v>
      </c>
      <c r="J2191" t="s">
        <v>8353</v>
      </c>
      <c r="K2191" t="s">
        <v>8369</v>
      </c>
      <c r="L2191" t="s">
        <v>10318</v>
      </c>
      <c r="M2191">
        <v>0</v>
      </c>
      <c r="N2191">
        <v>1708</v>
      </c>
      <c r="O2191" t="s">
        <v>12</v>
      </c>
      <c r="P2191" t="s">
        <v>11</v>
      </c>
      <c r="Q2191" t="s">
        <v>168</v>
      </c>
      <c r="R2191">
        <v>18</v>
      </c>
    </row>
    <row r="2192" spans="1:18" x14ac:dyDescent="0.35">
      <c r="A2192" t="s">
        <v>171</v>
      </c>
      <c r="B2192" t="s">
        <v>8161</v>
      </c>
      <c r="C2192">
        <v>23.75</v>
      </c>
      <c r="D2192">
        <v>5.27</v>
      </c>
      <c r="E2192" t="s">
        <v>2380</v>
      </c>
      <c r="F2192" t="s">
        <v>2382</v>
      </c>
      <c r="G2192" t="s">
        <v>2380</v>
      </c>
      <c r="H2192">
        <v>1</v>
      </c>
      <c r="I2192" t="s">
        <v>2380</v>
      </c>
      <c r="J2192" t="s">
        <v>8354</v>
      </c>
      <c r="K2192" t="s">
        <v>8369</v>
      </c>
      <c r="L2192" t="s">
        <v>10319</v>
      </c>
      <c r="M2192">
        <v>0</v>
      </c>
      <c r="N2192">
        <v>1705.62</v>
      </c>
      <c r="O2192" t="s">
        <v>11</v>
      </c>
      <c r="P2192" t="s">
        <v>11</v>
      </c>
      <c r="Q2192" t="s">
        <v>164</v>
      </c>
      <c r="R2192">
        <v>18</v>
      </c>
    </row>
    <row r="2193" spans="1:18" x14ac:dyDescent="0.35">
      <c r="A2193" t="s">
        <v>169</v>
      </c>
      <c r="B2193" t="s">
        <v>8163</v>
      </c>
      <c r="C2193">
        <v>23.085000000000001</v>
      </c>
      <c r="D2193">
        <v>5.62</v>
      </c>
      <c r="E2193" t="s">
        <v>2380</v>
      </c>
      <c r="F2193" t="s">
        <v>2382</v>
      </c>
      <c r="G2193" t="s">
        <v>2380</v>
      </c>
      <c r="H2193">
        <v>1</v>
      </c>
      <c r="I2193" t="s">
        <v>2380</v>
      </c>
      <c r="J2193" t="s">
        <v>8354</v>
      </c>
      <c r="K2193" t="s">
        <v>8369</v>
      </c>
      <c r="L2193" t="s">
        <v>10320</v>
      </c>
      <c r="M2193">
        <v>0</v>
      </c>
      <c r="N2193">
        <v>1704.7</v>
      </c>
      <c r="O2193" t="s">
        <v>11</v>
      </c>
      <c r="P2193" t="s">
        <v>12</v>
      </c>
      <c r="Q2193" t="s">
        <v>170</v>
      </c>
      <c r="R2193">
        <v>18</v>
      </c>
    </row>
    <row r="2194" spans="1:18" x14ac:dyDescent="0.35">
      <c r="A2194" t="s">
        <v>167</v>
      </c>
      <c r="B2194" t="s">
        <v>6530</v>
      </c>
      <c r="C2194">
        <v>22.99</v>
      </c>
      <c r="D2194">
        <v>5.0599999999999996</v>
      </c>
      <c r="E2194" t="s">
        <v>2380</v>
      </c>
      <c r="F2194" t="s">
        <v>2382</v>
      </c>
      <c r="G2194" t="s">
        <v>2380</v>
      </c>
      <c r="H2194">
        <v>1</v>
      </c>
      <c r="I2194" t="s">
        <v>2380</v>
      </c>
      <c r="J2194" t="s">
        <v>8354</v>
      </c>
      <c r="K2194" t="s">
        <v>8369</v>
      </c>
      <c r="L2194" t="s">
        <v>10321</v>
      </c>
      <c r="M2194">
        <v>0</v>
      </c>
      <c r="N2194">
        <v>1704.57</v>
      </c>
      <c r="O2194" t="s">
        <v>11</v>
      </c>
      <c r="P2194" t="s">
        <v>16</v>
      </c>
      <c r="Q2194" t="s">
        <v>168</v>
      </c>
      <c r="R2194">
        <v>18</v>
      </c>
    </row>
    <row r="2195" spans="1:18" x14ac:dyDescent="0.35">
      <c r="A2195" t="s">
        <v>165</v>
      </c>
      <c r="B2195" t="s">
        <v>8164</v>
      </c>
      <c r="C2195">
        <v>21.47</v>
      </c>
      <c r="D2195">
        <v>4.6900000000000004</v>
      </c>
      <c r="E2195" t="s">
        <v>2380</v>
      </c>
      <c r="F2195" t="s">
        <v>2382</v>
      </c>
      <c r="G2195" t="s">
        <v>2380</v>
      </c>
      <c r="H2195">
        <v>1</v>
      </c>
      <c r="I2195" t="s">
        <v>2380</v>
      </c>
      <c r="J2195" t="s">
        <v>8354</v>
      </c>
      <c r="K2195" t="s">
        <v>8369</v>
      </c>
      <c r="L2195" t="s">
        <v>10322</v>
      </c>
      <c r="M2195">
        <v>0</v>
      </c>
      <c r="N2195">
        <v>1702.46</v>
      </c>
      <c r="O2195" t="s">
        <v>11</v>
      </c>
      <c r="P2195" t="s">
        <v>12</v>
      </c>
      <c r="Q2195" t="s">
        <v>166</v>
      </c>
      <c r="R2195">
        <v>18</v>
      </c>
    </row>
    <row r="2196" spans="1:18" x14ac:dyDescent="0.35">
      <c r="A2196" t="s">
        <v>163</v>
      </c>
      <c r="B2196" t="s">
        <v>8166</v>
      </c>
      <c r="C2196">
        <v>15.96</v>
      </c>
      <c r="D2196">
        <v>5.44</v>
      </c>
      <c r="E2196" t="s">
        <v>2380</v>
      </c>
      <c r="F2196" t="s">
        <v>2382</v>
      </c>
      <c r="G2196" t="s">
        <v>2380</v>
      </c>
      <c r="H2196">
        <v>1</v>
      </c>
      <c r="I2196" t="s">
        <v>2380</v>
      </c>
      <c r="J2196" t="s">
        <v>8355</v>
      </c>
      <c r="K2196" t="s">
        <v>8369</v>
      </c>
      <c r="L2196" t="s">
        <v>10323</v>
      </c>
      <c r="M2196">
        <v>0</v>
      </c>
      <c r="N2196">
        <v>1694.8</v>
      </c>
      <c r="O2196" t="s">
        <v>11</v>
      </c>
      <c r="P2196" t="s">
        <v>11</v>
      </c>
      <c r="Q2196" t="s">
        <v>164</v>
      </c>
      <c r="R2196">
        <v>18</v>
      </c>
    </row>
    <row r="2197" spans="1:18" x14ac:dyDescent="0.35">
      <c r="A2197" t="s">
        <v>162</v>
      </c>
      <c r="B2197" t="s">
        <v>8167</v>
      </c>
      <c r="C2197">
        <v>39.5</v>
      </c>
      <c r="D2197">
        <v>5.05</v>
      </c>
      <c r="E2197" t="s">
        <v>2380</v>
      </c>
      <c r="F2197" t="s">
        <v>2382</v>
      </c>
      <c r="G2197" t="s">
        <v>2380</v>
      </c>
      <c r="H2197">
        <v>1</v>
      </c>
      <c r="I2197" t="s">
        <v>2380</v>
      </c>
      <c r="J2197" t="s">
        <v>8352</v>
      </c>
      <c r="K2197" t="s">
        <v>8369</v>
      </c>
      <c r="L2197" t="s">
        <v>10324</v>
      </c>
      <c r="M2197">
        <v>0</v>
      </c>
      <c r="N2197">
        <v>1682.6</v>
      </c>
      <c r="O2197" t="s">
        <v>11</v>
      </c>
      <c r="P2197" t="s">
        <v>11</v>
      </c>
      <c r="Q2197" t="s">
        <v>42</v>
      </c>
      <c r="R2197">
        <v>22</v>
      </c>
    </row>
    <row r="2198" spans="1:18" x14ac:dyDescent="0.35">
      <c r="A2198" t="s">
        <v>161</v>
      </c>
      <c r="B2198" t="s">
        <v>8169</v>
      </c>
      <c r="C2198">
        <v>33.770000000000003</v>
      </c>
      <c r="D2198">
        <v>6</v>
      </c>
      <c r="E2198" t="s">
        <v>2380</v>
      </c>
      <c r="F2198" t="s">
        <v>2382</v>
      </c>
      <c r="G2198" t="s">
        <v>2380</v>
      </c>
      <c r="H2198">
        <v>1</v>
      </c>
      <c r="I2198" t="s">
        <v>2380</v>
      </c>
      <c r="J2198" t="s">
        <v>8352</v>
      </c>
      <c r="K2198" t="s">
        <v>8365</v>
      </c>
      <c r="L2198" t="s">
        <v>10325</v>
      </c>
      <c r="M2198">
        <v>0</v>
      </c>
      <c r="N2198">
        <v>1674.63</v>
      </c>
      <c r="O2198" t="s">
        <v>11</v>
      </c>
      <c r="P2198" t="s">
        <v>11</v>
      </c>
      <c r="Q2198" t="s">
        <v>13</v>
      </c>
      <c r="R2198">
        <v>22</v>
      </c>
    </row>
    <row r="2199" spans="1:18" x14ac:dyDescent="0.35">
      <c r="A2199" t="s">
        <v>160</v>
      </c>
      <c r="B2199" t="s">
        <v>4831</v>
      </c>
      <c r="C2199">
        <v>26.84</v>
      </c>
      <c r="D2199">
        <v>5.99</v>
      </c>
      <c r="E2199" t="s">
        <v>2383</v>
      </c>
      <c r="F2199" t="s">
        <v>2382</v>
      </c>
      <c r="G2199" t="s">
        <v>2380</v>
      </c>
      <c r="H2199">
        <v>1</v>
      </c>
      <c r="I2199" t="s">
        <v>2380</v>
      </c>
      <c r="J2199" t="s">
        <v>8353</v>
      </c>
      <c r="K2199" t="s">
        <v>8365</v>
      </c>
      <c r="L2199" t="s">
        <v>10326</v>
      </c>
      <c r="M2199">
        <v>0</v>
      </c>
      <c r="N2199">
        <v>1665</v>
      </c>
      <c r="O2199" t="s">
        <v>11</v>
      </c>
      <c r="P2199" t="s">
        <v>11</v>
      </c>
      <c r="Q2199" t="s">
        <v>13</v>
      </c>
      <c r="R2199">
        <v>22</v>
      </c>
    </row>
    <row r="2200" spans="1:18" x14ac:dyDescent="0.35">
      <c r="A2200" t="s">
        <v>159</v>
      </c>
      <c r="B2200" t="s">
        <v>8172</v>
      </c>
      <c r="C2200">
        <v>35.53</v>
      </c>
      <c r="D2200">
        <v>4.3600000000000003</v>
      </c>
      <c r="E2200" t="s">
        <v>2380</v>
      </c>
      <c r="F2200" t="s">
        <v>2380</v>
      </c>
      <c r="G2200" t="s">
        <v>2383</v>
      </c>
      <c r="H2200">
        <v>1</v>
      </c>
      <c r="I2200" t="s">
        <v>2380</v>
      </c>
      <c r="J2200" t="s">
        <v>8352</v>
      </c>
      <c r="K2200" t="s">
        <v>8369</v>
      </c>
      <c r="L2200" t="s">
        <v>8786</v>
      </c>
      <c r="M2200">
        <v>0</v>
      </c>
      <c r="N2200">
        <v>1646.43</v>
      </c>
      <c r="O2200" t="s">
        <v>11</v>
      </c>
      <c r="P2200" t="s">
        <v>16</v>
      </c>
      <c r="Q2200" t="s">
        <v>23</v>
      </c>
      <c r="R2200">
        <v>19</v>
      </c>
    </row>
    <row r="2201" spans="1:18" x14ac:dyDescent="0.35">
      <c r="A2201" t="s">
        <v>158</v>
      </c>
      <c r="B2201" t="s">
        <v>8174</v>
      </c>
      <c r="C2201">
        <v>30.59</v>
      </c>
      <c r="D2201">
        <v>4.41</v>
      </c>
      <c r="E2201" t="s">
        <v>2380</v>
      </c>
      <c r="F2201" t="s">
        <v>2380</v>
      </c>
      <c r="G2201" t="s">
        <v>2383</v>
      </c>
      <c r="H2201">
        <v>1</v>
      </c>
      <c r="I2201" t="s">
        <v>2380</v>
      </c>
      <c r="J2201" t="s">
        <v>8352</v>
      </c>
      <c r="K2201" t="s">
        <v>8369</v>
      </c>
      <c r="L2201" t="s">
        <v>10327</v>
      </c>
      <c r="M2201">
        <v>0</v>
      </c>
      <c r="N2201">
        <v>1639.56</v>
      </c>
      <c r="O2201" t="s">
        <v>11</v>
      </c>
      <c r="P2201" t="s">
        <v>11</v>
      </c>
      <c r="Q2201" t="s">
        <v>23</v>
      </c>
      <c r="R2201">
        <v>19</v>
      </c>
    </row>
    <row r="2202" spans="1:18" x14ac:dyDescent="0.35">
      <c r="A2202" t="s">
        <v>157</v>
      </c>
      <c r="B2202" t="s">
        <v>8176</v>
      </c>
      <c r="C2202">
        <v>30.59</v>
      </c>
      <c r="D2202">
        <v>4.17</v>
      </c>
      <c r="E2202" t="s">
        <v>2380</v>
      </c>
      <c r="F2202" t="s">
        <v>2380</v>
      </c>
      <c r="G2202" t="s">
        <v>2383</v>
      </c>
      <c r="H2202">
        <v>1</v>
      </c>
      <c r="I2202" t="s">
        <v>2380</v>
      </c>
      <c r="J2202" t="s">
        <v>8352</v>
      </c>
      <c r="K2202" t="s">
        <v>8369</v>
      </c>
      <c r="L2202" t="s">
        <v>10328</v>
      </c>
      <c r="M2202">
        <v>0</v>
      </c>
      <c r="N2202">
        <v>1639.56</v>
      </c>
      <c r="O2202" t="s">
        <v>11</v>
      </c>
      <c r="P2202" t="s">
        <v>11</v>
      </c>
      <c r="Q2202" t="s">
        <v>23</v>
      </c>
      <c r="R2202">
        <v>19</v>
      </c>
    </row>
    <row r="2203" spans="1:18" x14ac:dyDescent="0.35">
      <c r="A2203" t="s">
        <v>156</v>
      </c>
      <c r="B2203" t="s">
        <v>5083</v>
      </c>
      <c r="C2203">
        <v>27.835000000000001</v>
      </c>
      <c r="D2203">
        <v>4.4400000000000004</v>
      </c>
      <c r="E2203" t="s">
        <v>2380</v>
      </c>
      <c r="F2203" t="s">
        <v>2380</v>
      </c>
      <c r="G2203" t="s">
        <v>2383</v>
      </c>
      <c r="H2203">
        <v>1</v>
      </c>
      <c r="I2203" t="s">
        <v>2380</v>
      </c>
      <c r="J2203" t="s">
        <v>8353</v>
      </c>
      <c r="K2203" t="s">
        <v>8369</v>
      </c>
      <c r="L2203" t="s">
        <v>8786</v>
      </c>
      <c r="M2203">
        <v>0</v>
      </c>
      <c r="N2203">
        <v>1635.73</v>
      </c>
      <c r="O2203" t="s">
        <v>11</v>
      </c>
      <c r="P2203" t="s">
        <v>12</v>
      </c>
      <c r="Q2203" t="s">
        <v>23</v>
      </c>
      <c r="R2203">
        <v>19</v>
      </c>
    </row>
    <row r="2204" spans="1:18" x14ac:dyDescent="0.35">
      <c r="A2204" t="s">
        <v>155</v>
      </c>
      <c r="B2204" t="s">
        <v>8179</v>
      </c>
      <c r="C2204">
        <v>40.26</v>
      </c>
      <c r="D2204">
        <v>5.52</v>
      </c>
      <c r="E2204" t="s">
        <v>2380</v>
      </c>
      <c r="F2204" t="s">
        <v>2382</v>
      </c>
      <c r="G2204" t="s">
        <v>2380</v>
      </c>
      <c r="H2204">
        <v>1</v>
      </c>
      <c r="I2204" t="s">
        <v>2380</v>
      </c>
      <c r="J2204" t="s">
        <v>8352</v>
      </c>
      <c r="K2204" t="s">
        <v>8369</v>
      </c>
      <c r="L2204" t="s">
        <v>10251</v>
      </c>
      <c r="M2204">
        <v>0</v>
      </c>
      <c r="N2204">
        <v>1634.57</v>
      </c>
      <c r="O2204" t="s">
        <v>11</v>
      </c>
      <c r="P2204" t="s">
        <v>11</v>
      </c>
      <c r="Q2204" t="s">
        <v>13</v>
      </c>
      <c r="R2204">
        <v>18</v>
      </c>
    </row>
    <row r="2205" spans="1:18" x14ac:dyDescent="0.35">
      <c r="A2205" t="s">
        <v>154</v>
      </c>
      <c r="B2205" t="s">
        <v>7393</v>
      </c>
      <c r="C2205">
        <v>39.82</v>
      </c>
      <c r="D2205">
        <v>6.01</v>
      </c>
      <c r="E2205" t="s">
        <v>2380</v>
      </c>
      <c r="F2205" t="s">
        <v>2382</v>
      </c>
      <c r="G2205" t="s">
        <v>2380</v>
      </c>
      <c r="H2205">
        <v>1</v>
      </c>
      <c r="I2205" t="s">
        <v>2380</v>
      </c>
      <c r="J2205" t="s">
        <v>8352</v>
      </c>
      <c r="K2205" t="s">
        <v>8365</v>
      </c>
      <c r="L2205" t="s">
        <v>10329</v>
      </c>
      <c r="M2205">
        <v>0</v>
      </c>
      <c r="N2205">
        <v>1633.96</v>
      </c>
      <c r="O2205" t="s">
        <v>11</v>
      </c>
      <c r="P2205" t="s">
        <v>16</v>
      </c>
      <c r="Q2205" t="s">
        <v>13</v>
      </c>
      <c r="R2205">
        <v>18</v>
      </c>
    </row>
    <row r="2206" spans="1:18" x14ac:dyDescent="0.35">
      <c r="A2206" t="s">
        <v>153</v>
      </c>
      <c r="B2206" t="s">
        <v>8182</v>
      </c>
      <c r="C2206">
        <v>39.159999999999997</v>
      </c>
      <c r="D2206">
        <v>5.81</v>
      </c>
      <c r="E2206" t="s">
        <v>2380</v>
      </c>
      <c r="F2206" t="s">
        <v>2382</v>
      </c>
      <c r="G2206" t="s">
        <v>2380</v>
      </c>
      <c r="H2206">
        <v>1</v>
      </c>
      <c r="I2206" t="s">
        <v>2380</v>
      </c>
      <c r="J2206" t="s">
        <v>8352</v>
      </c>
      <c r="K2206" t="s">
        <v>8365</v>
      </c>
      <c r="L2206" t="s">
        <v>10330</v>
      </c>
      <c r="M2206">
        <v>0</v>
      </c>
      <c r="N2206">
        <v>1633.04</v>
      </c>
      <c r="O2206" t="s">
        <v>11</v>
      </c>
      <c r="P2206" t="s">
        <v>11</v>
      </c>
      <c r="Q2206" t="s">
        <v>13</v>
      </c>
      <c r="R2206">
        <v>18</v>
      </c>
    </row>
    <row r="2207" spans="1:18" x14ac:dyDescent="0.35">
      <c r="A2207" t="s">
        <v>152</v>
      </c>
      <c r="B2207" t="s">
        <v>8184</v>
      </c>
      <c r="C2207">
        <v>25.555</v>
      </c>
      <c r="D2207">
        <v>4.37</v>
      </c>
      <c r="E2207" t="s">
        <v>2380</v>
      </c>
      <c r="F2207" t="s">
        <v>2380</v>
      </c>
      <c r="G2207" t="s">
        <v>2383</v>
      </c>
      <c r="H2207">
        <v>1</v>
      </c>
      <c r="I2207" t="s">
        <v>2380</v>
      </c>
      <c r="J2207" t="s">
        <v>8353</v>
      </c>
      <c r="K2207" t="s">
        <v>8369</v>
      </c>
      <c r="L2207" t="s">
        <v>10328</v>
      </c>
      <c r="M2207">
        <v>0</v>
      </c>
      <c r="N2207">
        <v>1632.56</v>
      </c>
      <c r="O2207" t="s">
        <v>11</v>
      </c>
      <c r="P2207" t="s">
        <v>11</v>
      </c>
      <c r="Q2207" t="s">
        <v>23</v>
      </c>
      <c r="R2207">
        <v>19</v>
      </c>
    </row>
    <row r="2208" spans="1:18" x14ac:dyDescent="0.35">
      <c r="A2208" t="s">
        <v>151</v>
      </c>
      <c r="B2208" t="s">
        <v>7112</v>
      </c>
      <c r="C2208">
        <v>25.175000000000001</v>
      </c>
      <c r="D2208">
        <v>5.74</v>
      </c>
      <c r="E2208" t="s">
        <v>2380</v>
      </c>
      <c r="F2208" t="s">
        <v>2380</v>
      </c>
      <c r="G2208" t="s">
        <v>2383</v>
      </c>
      <c r="H2208">
        <v>1</v>
      </c>
      <c r="I2208" t="s">
        <v>2380</v>
      </c>
      <c r="J2208" t="s">
        <v>8353</v>
      </c>
      <c r="K2208" t="s">
        <v>8365</v>
      </c>
      <c r="L2208" t="s">
        <v>10331</v>
      </c>
      <c r="M2208">
        <v>0</v>
      </c>
      <c r="N2208">
        <v>1632.04</v>
      </c>
      <c r="O2208" t="s">
        <v>11</v>
      </c>
      <c r="P2208" t="s">
        <v>11</v>
      </c>
      <c r="Q2208" t="s">
        <v>23</v>
      </c>
      <c r="R2208">
        <v>19</v>
      </c>
    </row>
    <row r="2209" spans="1:18" x14ac:dyDescent="0.35">
      <c r="A2209" t="s">
        <v>150</v>
      </c>
      <c r="B2209" t="s">
        <v>8187</v>
      </c>
      <c r="C2209">
        <v>38.28</v>
      </c>
      <c r="D2209">
        <v>5.39</v>
      </c>
      <c r="E2209" t="s">
        <v>2380</v>
      </c>
      <c r="F2209" t="s">
        <v>2382</v>
      </c>
      <c r="G2209" t="s">
        <v>2380</v>
      </c>
      <c r="H2209">
        <v>1</v>
      </c>
      <c r="I2209" t="s">
        <v>2380</v>
      </c>
      <c r="J2209" t="s">
        <v>8352</v>
      </c>
      <c r="K2209" t="s">
        <v>8369</v>
      </c>
      <c r="L2209" t="s">
        <v>9151</v>
      </c>
      <c r="M2209">
        <v>0</v>
      </c>
      <c r="N2209">
        <v>1631.82</v>
      </c>
      <c r="O2209" t="s">
        <v>11</v>
      </c>
      <c r="P2209" t="s">
        <v>16</v>
      </c>
      <c r="Q2209" t="s">
        <v>13</v>
      </c>
      <c r="R2209">
        <v>18</v>
      </c>
    </row>
    <row r="2210" spans="1:18" x14ac:dyDescent="0.35">
      <c r="A2210" t="s">
        <v>149</v>
      </c>
      <c r="B2210" t="s">
        <v>8189</v>
      </c>
      <c r="C2210">
        <v>38.17</v>
      </c>
      <c r="D2210">
        <v>4.07</v>
      </c>
      <c r="E2210" t="s">
        <v>2380</v>
      </c>
      <c r="F2210" t="s">
        <v>2382</v>
      </c>
      <c r="G2210" t="s">
        <v>2380</v>
      </c>
      <c r="H2210">
        <v>1</v>
      </c>
      <c r="I2210" t="s">
        <v>2380</v>
      </c>
      <c r="J2210" t="s">
        <v>8352</v>
      </c>
      <c r="K2210" t="s">
        <v>8369</v>
      </c>
      <c r="L2210" t="s">
        <v>8500</v>
      </c>
      <c r="M2210">
        <v>0</v>
      </c>
      <c r="N2210">
        <v>1631.67</v>
      </c>
      <c r="O2210" t="s">
        <v>11</v>
      </c>
      <c r="P2210" t="s">
        <v>12</v>
      </c>
      <c r="Q2210" t="s">
        <v>13</v>
      </c>
      <c r="R2210">
        <v>18</v>
      </c>
    </row>
    <row r="2211" spans="1:18" x14ac:dyDescent="0.35">
      <c r="A2211" t="s">
        <v>148</v>
      </c>
      <c r="B2211" t="s">
        <v>4768</v>
      </c>
      <c r="C2211">
        <v>36.85</v>
      </c>
      <c r="D2211">
        <v>5.49</v>
      </c>
      <c r="E2211" t="s">
        <v>2380</v>
      </c>
      <c r="F2211" t="s">
        <v>2382</v>
      </c>
      <c r="G2211" t="s">
        <v>2380</v>
      </c>
      <c r="H2211">
        <v>1</v>
      </c>
      <c r="I2211" t="s">
        <v>2380</v>
      </c>
      <c r="J2211" t="s">
        <v>8352</v>
      </c>
      <c r="K2211" t="s">
        <v>8369</v>
      </c>
      <c r="L2211" t="s">
        <v>9302</v>
      </c>
      <c r="M2211">
        <v>0</v>
      </c>
      <c r="N2211">
        <v>1629.83</v>
      </c>
      <c r="O2211" t="s">
        <v>11</v>
      </c>
      <c r="P2211" t="s">
        <v>11</v>
      </c>
      <c r="Q2211" t="s">
        <v>13</v>
      </c>
      <c r="R2211">
        <v>18</v>
      </c>
    </row>
    <row r="2212" spans="1:18" x14ac:dyDescent="0.35">
      <c r="A2212" t="s">
        <v>147</v>
      </c>
      <c r="B2212" t="s">
        <v>7806</v>
      </c>
      <c r="C2212">
        <v>22.61</v>
      </c>
      <c r="D2212">
        <v>5.68</v>
      </c>
      <c r="E2212" t="s">
        <v>2380</v>
      </c>
      <c r="F2212" t="s">
        <v>2380</v>
      </c>
      <c r="G2212" t="s">
        <v>2383</v>
      </c>
      <c r="H2212">
        <v>1</v>
      </c>
      <c r="I2212" t="s">
        <v>2380</v>
      </c>
      <c r="J2212" t="s">
        <v>8354</v>
      </c>
      <c r="K2212" t="s">
        <v>8369</v>
      </c>
      <c r="L2212" t="s">
        <v>10212</v>
      </c>
      <c r="M2212">
        <v>0</v>
      </c>
      <c r="N2212">
        <v>1628.47</v>
      </c>
      <c r="O2212" t="s">
        <v>11</v>
      </c>
      <c r="P2212" t="s">
        <v>16</v>
      </c>
      <c r="Q2212" t="s">
        <v>23</v>
      </c>
      <c r="R2212">
        <v>19</v>
      </c>
    </row>
    <row r="2213" spans="1:18" x14ac:dyDescent="0.35">
      <c r="A2213" t="s">
        <v>146</v>
      </c>
      <c r="B2213" t="s">
        <v>7112</v>
      </c>
      <c r="C2213">
        <v>21.754999999999999</v>
      </c>
      <c r="D2213">
        <v>6.09</v>
      </c>
      <c r="E2213" t="s">
        <v>2380</v>
      </c>
      <c r="F2213" t="s">
        <v>2380</v>
      </c>
      <c r="G2213" t="s">
        <v>2383</v>
      </c>
      <c r="H2213">
        <v>1</v>
      </c>
      <c r="I2213" t="s">
        <v>2380</v>
      </c>
      <c r="J2213" t="s">
        <v>8354</v>
      </c>
      <c r="K2213" t="s">
        <v>8365</v>
      </c>
      <c r="L2213" t="s">
        <v>10332</v>
      </c>
      <c r="M2213">
        <v>0</v>
      </c>
      <c r="N2213">
        <v>1627.28</v>
      </c>
      <c r="O2213" t="s">
        <v>11</v>
      </c>
      <c r="P2213" t="s">
        <v>11</v>
      </c>
      <c r="Q2213" t="s">
        <v>23</v>
      </c>
      <c r="R2213">
        <v>19</v>
      </c>
    </row>
    <row r="2214" spans="1:18" x14ac:dyDescent="0.35">
      <c r="A2214" t="s">
        <v>145</v>
      </c>
      <c r="B2214" t="s">
        <v>5491</v>
      </c>
      <c r="C2214">
        <v>20.425000000000001</v>
      </c>
      <c r="D2214">
        <v>5.53</v>
      </c>
      <c r="E2214" t="s">
        <v>2380</v>
      </c>
      <c r="F2214" t="s">
        <v>2380</v>
      </c>
      <c r="G2214" t="s">
        <v>2383</v>
      </c>
      <c r="H2214">
        <v>1</v>
      </c>
      <c r="I2214" t="s">
        <v>2380</v>
      </c>
      <c r="J2214" t="s">
        <v>8354</v>
      </c>
      <c r="K2214" t="s">
        <v>8369</v>
      </c>
      <c r="L2214" t="s">
        <v>8620</v>
      </c>
      <c r="M2214">
        <v>0</v>
      </c>
      <c r="N2214">
        <v>1625.43</v>
      </c>
      <c r="O2214" t="s">
        <v>11</v>
      </c>
      <c r="P2214" t="s">
        <v>12</v>
      </c>
      <c r="Q2214" t="s">
        <v>23</v>
      </c>
      <c r="R2214">
        <v>19</v>
      </c>
    </row>
    <row r="2215" spans="1:18" x14ac:dyDescent="0.35">
      <c r="A2215" t="s">
        <v>144</v>
      </c>
      <c r="B2215" t="s">
        <v>8194</v>
      </c>
      <c r="C2215">
        <v>31.35</v>
      </c>
      <c r="D2215">
        <v>4.28</v>
      </c>
      <c r="E2215" t="s">
        <v>2380</v>
      </c>
      <c r="F2215" t="s">
        <v>2382</v>
      </c>
      <c r="G2215" t="s">
        <v>2380</v>
      </c>
      <c r="H2215">
        <v>1</v>
      </c>
      <c r="I2215" t="s">
        <v>2380</v>
      </c>
      <c r="J2215" t="s">
        <v>8352</v>
      </c>
      <c r="K2215" t="s">
        <v>8369</v>
      </c>
      <c r="L2215" t="s">
        <v>10333</v>
      </c>
      <c r="M2215">
        <v>0</v>
      </c>
      <c r="N2215">
        <v>1622.19</v>
      </c>
      <c r="O2215" t="s">
        <v>11</v>
      </c>
      <c r="P2215" t="s">
        <v>16</v>
      </c>
      <c r="Q2215" t="s">
        <v>13</v>
      </c>
      <c r="R2215">
        <v>18</v>
      </c>
    </row>
    <row r="2216" spans="1:18" x14ac:dyDescent="0.35">
      <c r="A2216" t="s">
        <v>143</v>
      </c>
      <c r="B2216" t="s">
        <v>5510</v>
      </c>
      <c r="C2216">
        <v>31.13</v>
      </c>
      <c r="D2216">
        <v>6.01</v>
      </c>
      <c r="E2216" t="s">
        <v>2380</v>
      </c>
      <c r="F2216" t="s">
        <v>2382</v>
      </c>
      <c r="G2216" t="s">
        <v>2380</v>
      </c>
      <c r="H2216">
        <v>1</v>
      </c>
      <c r="I2216" t="s">
        <v>2380</v>
      </c>
      <c r="J2216" t="s">
        <v>8352</v>
      </c>
      <c r="K2216" t="s">
        <v>8365</v>
      </c>
      <c r="L2216" t="s">
        <v>10334</v>
      </c>
      <c r="M2216">
        <v>0</v>
      </c>
      <c r="N2216">
        <v>1621.88</v>
      </c>
      <c r="O2216" t="s">
        <v>11</v>
      </c>
      <c r="P2216" t="s">
        <v>11</v>
      </c>
      <c r="Q2216" t="s">
        <v>13</v>
      </c>
      <c r="R2216">
        <v>18</v>
      </c>
    </row>
    <row r="2217" spans="1:18" x14ac:dyDescent="0.35">
      <c r="A2217" t="s">
        <v>142</v>
      </c>
      <c r="B2217" t="s">
        <v>8196</v>
      </c>
      <c r="C2217">
        <v>17.48</v>
      </c>
      <c r="D2217">
        <v>4.59</v>
      </c>
      <c r="E2217" t="s">
        <v>2380</v>
      </c>
      <c r="F2217" t="s">
        <v>2380</v>
      </c>
      <c r="G2217" t="s">
        <v>2383</v>
      </c>
      <c r="H2217">
        <v>1</v>
      </c>
      <c r="I2217" t="s">
        <v>2380</v>
      </c>
      <c r="J2217" t="s">
        <v>8355</v>
      </c>
      <c r="K2217" t="s">
        <v>8369</v>
      </c>
      <c r="L2217" t="s">
        <v>10335</v>
      </c>
      <c r="M2217">
        <v>0</v>
      </c>
      <c r="N2217">
        <v>1621.34</v>
      </c>
      <c r="O2217" t="s">
        <v>11</v>
      </c>
      <c r="P2217" t="s">
        <v>11</v>
      </c>
      <c r="Q2217" t="s">
        <v>23</v>
      </c>
      <c r="R2217">
        <v>19</v>
      </c>
    </row>
    <row r="2218" spans="1:18" x14ac:dyDescent="0.35">
      <c r="A2218" t="s">
        <v>141</v>
      </c>
      <c r="B2218" t="s">
        <v>8197</v>
      </c>
      <c r="C2218">
        <v>22.57</v>
      </c>
      <c r="D2218">
        <v>5.8</v>
      </c>
      <c r="E2218" t="s">
        <v>2383</v>
      </c>
      <c r="F2218" t="s">
        <v>2380</v>
      </c>
      <c r="G2218" t="s">
        <v>2380</v>
      </c>
      <c r="H2218">
        <v>1</v>
      </c>
      <c r="I2218" t="s">
        <v>2380</v>
      </c>
      <c r="J2218" t="s">
        <v>8354</v>
      </c>
      <c r="K2218" t="s">
        <v>8365</v>
      </c>
      <c r="L2218" t="s">
        <v>10336</v>
      </c>
      <c r="M2218">
        <v>0</v>
      </c>
      <c r="N2218">
        <v>1617.16</v>
      </c>
      <c r="O2218" t="s">
        <v>11</v>
      </c>
      <c r="P2218" t="s">
        <v>16</v>
      </c>
      <c r="Q2218" t="s">
        <v>13</v>
      </c>
      <c r="R2218">
        <v>27</v>
      </c>
    </row>
    <row r="2219" spans="1:18" x14ac:dyDescent="0.35">
      <c r="A2219" t="s">
        <v>140</v>
      </c>
      <c r="B2219" t="s">
        <v>6042</v>
      </c>
      <c r="C2219">
        <v>26.73</v>
      </c>
      <c r="D2219">
        <v>5.08</v>
      </c>
      <c r="E2219" t="s">
        <v>2380</v>
      </c>
      <c r="F2219" t="s">
        <v>2382</v>
      </c>
      <c r="G2219" t="s">
        <v>2380</v>
      </c>
      <c r="H2219">
        <v>1</v>
      </c>
      <c r="I2219" t="s">
        <v>2380</v>
      </c>
      <c r="J2219" t="s">
        <v>8353</v>
      </c>
      <c r="K2219" t="s">
        <v>8369</v>
      </c>
      <c r="L2219" t="s">
        <v>10337</v>
      </c>
      <c r="M2219">
        <v>0</v>
      </c>
      <c r="N2219">
        <v>1615.77</v>
      </c>
      <c r="O2219" t="s">
        <v>11</v>
      </c>
      <c r="P2219" t="s">
        <v>16</v>
      </c>
      <c r="Q2219" t="s">
        <v>13</v>
      </c>
      <c r="R2219">
        <v>18</v>
      </c>
    </row>
    <row r="2220" spans="1:18" x14ac:dyDescent="0.35">
      <c r="A2220" t="s">
        <v>139</v>
      </c>
      <c r="B2220" t="s">
        <v>5170</v>
      </c>
      <c r="C2220">
        <v>20.79</v>
      </c>
      <c r="D2220">
        <v>5.84</v>
      </c>
      <c r="E2220" t="s">
        <v>2380</v>
      </c>
      <c r="F2220" t="s">
        <v>2382</v>
      </c>
      <c r="G2220" t="s">
        <v>2380</v>
      </c>
      <c r="H2220">
        <v>1</v>
      </c>
      <c r="I2220" t="s">
        <v>2380</v>
      </c>
      <c r="J2220" t="s">
        <v>8354</v>
      </c>
      <c r="K2220" t="s">
        <v>8365</v>
      </c>
      <c r="L2220" t="s">
        <v>10338</v>
      </c>
      <c r="M2220">
        <v>0</v>
      </c>
      <c r="N2220">
        <v>1607.51</v>
      </c>
      <c r="O2220" t="s">
        <v>11</v>
      </c>
      <c r="P2220" t="s">
        <v>12</v>
      </c>
      <c r="Q2220" t="s">
        <v>13</v>
      </c>
      <c r="R2220">
        <v>18</v>
      </c>
    </row>
    <row r="2221" spans="1:18" x14ac:dyDescent="0.35">
      <c r="A2221" t="s">
        <v>138</v>
      </c>
      <c r="B2221" t="s">
        <v>7210</v>
      </c>
      <c r="C2221">
        <v>20.149999999999999</v>
      </c>
      <c r="D2221">
        <v>4.1500000000000004</v>
      </c>
      <c r="E2221" t="s">
        <v>2380</v>
      </c>
      <c r="F2221" t="s">
        <v>2380</v>
      </c>
      <c r="G2221" t="s">
        <v>2380</v>
      </c>
      <c r="H2221">
        <v>1</v>
      </c>
      <c r="I2221" t="s">
        <v>2380</v>
      </c>
      <c r="J2221" t="s">
        <v>8354</v>
      </c>
      <c r="K2221" t="s">
        <v>8369</v>
      </c>
      <c r="L2221" t="s">
        <v>10339</v>
      </c>
      <c r="M2221">
        <v>0</v>
      </c>
      <c r="N2221">
        <v>1566.88</v>
      </c>
      <c r="O2221" t="s">
        <v>11</v>
      </c>
      <c r="P2221" t="s">
        <v>16</v>
      </c>
      <c r="Q2221" t="s">
        <v>13</v>
      </c>
      <c r="R2221">
        <v>30</v>
      </c>
    </row>
    <row r="2222" spans="1:18" x14ac:dyDescent="0.35">
      <c r="A2222" t="s">
        <v>137</v>
      </c>
      <c r="B2222" t="s">
        <v>5007</v>
      </c>
      <c r="C2222">
        <v>36.85</v>
      </c>
      <c r="D2222">
        <v>4.3600000000000003</v>
      </c>
      <c r="E2222" t="s">
        <v>2383</v>
      </c>
      <c r="F2222" t="s">
        <v>2380</v>
      </c>
      <c r="G2222" t="s">
        <v>2380</v>
      </c>
      <c r="H2222">
        <v>0</v>
      </c>
      <c r="I2222" t="s">
        <v>2380</v>
      </c>
      <c r="J2222" t="s">
        <v>8352</v>
      </c>
      <c r="K2222" t="s">
        <v>8369</v>
      </c>
      <c r="L2222" t="s">
        <v>10340</v>
      </c>
      <c r="M2222">
        <v>0</v>
      </c>
      <c r="N2222">
        <v>1534.3</v>
      </c>
      <c r="O2222" t="s">
        <v>11</v>
      </c>
      <c r="P2222" t="s">
        <v>11</v>
      </c>
      <c r="Q2222" t="s">
        <v>13</v>
      </c>
      <c r="R2222">
        <v>21</v>
      </c>
    </row>
    <row r="2223" spans="1:18" x14ac:dyDescent="0.35">
      <c r="A2223" t="s">
        <v>136</v>
      </c>
      <c r="B2223" t="s">
        <v>5579</v>
      </c>
      <c r="C2223">
        <v>35.53</v>
      </c>
      <c r="D2223">
        <v>4.55</v>
      </c>
      <c r="E2223" t="s">
        <v>2383</v>
      </c>
      <c r="F2223" t="s">
        <v>2380</v>
      </c>
      <c r="G2223" t="s">
        <v>2380</v>
      </c>
      <c r="H2223">
        <v>0</v>
      </c>
      <c r="I2223" t="s">
        <v>2380</v>
      </c>
      <c r="J2223" t="s">
        <v>8352</v>
      </c>
      <c r="K2223" t="s">
        <v>8369</v>
      </c>
      <c r="L2223" t="s">
        <v>10341</v>
      </c>
      <c r="M2223">
        <v>0</v>
      </c>
      <c r="N2223">
        <v>1532.47</v>
      </c>
      <c r="O2223" t="s">
        <v>11</v>
      </c>
      <c r="P2223" t="s">
        <v>11</v>
      </c>
      <c r="Q2223" t="s">
        <v>13</v>
      </c>
      <c r="R2223">
        <v>22</v>
      </c>
    </row>
    <row r="2224" spans="1:18" x14ac:dyDescent="0.35">
      <c r="A2224" t="s">
        <v>135</v>
      </c>
      <c r="B2224" t="s">
        <v>5428</v>
      </c>
      <c r="C2224">
        <v>31.1</v>
      </c>
      <c r="D2224">
        <v>4.37</v>
      </c>
      <c r="E2224" t="s">
        <v>2383</v>
      </c>
      <c r="F2224" t="s">
        <v>2380</v>
      </c>
      <c r="G2224" t="s">
        <v>2380</v>
      </c>
      <c r="H2224">
        <v>0</v>
      </c>
      <c r="I2224" t="s">
        <v>2380</v>
      </c>
      <c r="J2224" t="s">
        <v>8352</v>
      </c>
      <c r="K2224" t="s">
        <v>8369</v>
      </c>
      <c r="L2224" t="s">
        <v>10342</v>
      </c>
      <c r="M2224">
        <v>0</v>
      </c>
      <c r="N2224">
        <v>1526.31</v>
      </c>
      <c r="O2224" t="s">
        <v>11</v>
      </c>
      <c r="P2224" t="s">
        <v>12</v>
      </c>
      <c r="Q2224" t="s">
        <v>42</v>
      </c>
      <c r="R2224">
        <v>21</v>
      </c>
    </row>
    <row r="2225" spans="1:18" x14ac:dyDescent="0.35">
      <c r="A2225" t="s">
        <v>134</v>
      </c>
      <c r="B2225" t="s">
        <v>5579</v>
      </c>
      <c r="C2225">
        <v>23.21</v>
      </c>
      <c r="D2225">
        <v>5.24</v>
      </c>
      <c r="E2225" t="s">
        <v>2383</v>
      </c>
      <c r="F2225" t="s">
        <v>2380</v>
      </c>
      <c r="G2225" t="s">
        <v>2380</v>
      </c>
      <c r="H2225">
        <v>0</v>
      </c>
      <c r="I2225" t="s">
        <v>2380</v>
      </c>
      <c r="J2225" t="s">
        <v>8354</v>
      </c>
      <c r="K2225" t="s">
        <v>8369</v>
      </c>
      <c r="L2225" t="s">
        <v>10343</v>
      </c>
      <c r="M2225">
        <v>0</v>
      </c>
      <c r="N2225">
        <v>1515.34</v>
      </c>
      <c r="O2225" t="s">
        <v>11</v>
      </c>
      <c r="P2225" t="s">
        <v>12</v>
      </c>
      <c r="Q2225" t="s">
        <v>13</v>
      </c>
      <c r="R2225">
        <v>21</v>
      </c>
    </row>
    <row r="2226" spans="1:18" x14ac:dyDescent="0.35">
      <c r="A2226" t="s">
        <v>133</v>
      </c>
      <c r="B2226" t="s">
        <v>8204</v>
      </c>
      <c r="C2226">
        <v>18.36</v>
      </c>
      <c r="D2226">
        <v>5.96</v>
      </c>
      <c r="E2226" t="s">
        <v>2380</v>
      </c>
      <c r="F2226" t="s">
        <v>2380</v>
      </c>
      <c r="G2226" t="s">
        <v>2380</v>
      </c>
      <c r="H2226">
        <v>1</v>
      </c>
      <c r="I2226" t="s">
        <v>2380</v>
      </c>
      <c r="J2226" t="s">
        <v>8355</v>
      </c>
      <c r="K2226" t="s">
        <v>8365</v>
      </c>
      <c r="L2226" t="s">
        <v>10344</v>
      </c>
      <c r="M2226">
        <v>0</v>
      </c>
      <c r="N2226">
        <v>1497</v>
      </c>
      <c r="O2226" t="s">
        <v>11</v>
      </c>
      <c r="P2226" t="s">
        <v>11</v>
      </c>
      <c r="Q2226" t="s">
        <v>13</v>
      </c>
      <c r="R2226">
        <v>24</v>
      </c>
    </row>
    <row r="2227" spans="1:18" x14ac:dyDescent="0.35">
      <c r="A2227" t="s">
        <v>132</v>
      </c>
      <c r="B2227" t="s">
        <v>5206</v>
      </c>
      <c r="C2227">
        <v>15.92</v>
      </c>
      <c r="D2227">
        <v>4.76</v>
      </c>
      <c r="E2227" t="s">
        <v>2383</v>
      </c>
      <c r="F2227" t="s">
        <v>2380</v>
      </c>
      <c r="G2227" t="s">
        <v>2380</v>
      </c>
      <c r="H2227">
        <v>1</v>
      </c>
      <c r="I2227" t="s">
        <v>2380</v>
      </c>
      <c r="J2227" t="s">
        <v>8355</v>
      </c>
      <c r="K2227" t="s">
        <v>8369</v>
      </c>
      <c r="L2227" t="s">
        <v>10345</v>
      </c>
      <c r="M2227">
        <v>0</v>
      </c>
      <c r="N2227">
        <v>1493</v>
      </c>
      <c r="O2227" t="s">
        <v>11</v>
      </c>
      <c r="P2227" t="s">
        <v>12</v>
      </c>
      <c r="Q2227" t="s">
        <v>13</v>
      </c>
      <c r="R2227">
        <v>27</v>
      </c>
    </row>
    <row r="2228" spans="1:18" x14ac:dyDescent="0.35">
      <c r="A2228" t="s">
        <v>131</v>
      </c>
      <c r="B2228" t="s">
        <v>6881</v>
      </c>
      <c r="C2228">
        <v>15.17</v>
      </c>
      <c r="D2228">
        <v>4.3</v>
      </c>
      <c r="E2228" t="s">
        <v>2383</v>
      </c>
      <c r="F2228" t="s">
        <v>2380</v>
      </c>
      <c r="G2228" t="s">
        <v>2383</v>
      </c>
      <c r="H2228">
        <v>1</v>
      </c>
      <c r="I2228" t="s">
        <v>2380</v>
      </c>
      <c r="J2228" t="s">
        <v>8355</v>
      </c>
      <c r="K2228" t="s">
        <v>8369</v>
      </c>
      <c r="L2228" t="s">
        <v>10346</v>
      </c>
      <c r="M2228">
        <v>0</v>
      </c>
      <c r="N2228">
        <v>1481</v>
      </c>
      <c r="O2228" t="s">
        <v>11</v>
      </c>
      <c r="P2228" t="s">
        <v>16</v>
      </c>
      <c r="Q2228" t="s">
        <v>23</v>
      </c>
      <c r="R2228">
        <v>25</v>
      </c>
    </row>
    <row r="2229" spans="1:18" x14ac:dyDescent="0.35">
      <c r="A2229" t="s">
        <v>130</v>
      </c>
      <c r="B2229" t="s">
        <v>8206</v>
      </c>
      <c r="C2229">
        <v>16.63</v>
      </c>
      <c r="D2229">
        <v>4.5</v>
      </c>
      <c r="E2229" t="s">
        <v>2380</v>
      </c>
      <c r="F2229" t="s">
        <v>2380</v>
      </c>
      <c r="G2229" t="s">
        <v>2380</v>
      </c>
      <c r="H2229">
        <v>1</v>
      </c>
      <c r="I2229" t="s">
        <v>2380</v>
      </c>
      <c r="J2229" t="s">
        <v>8355</v>
      </c>
      <c r="K2229" t="s">
        <v>8369</v>
      </c>
      <c r="L2229" t="s">
        <v>10347</v>
      </c>
      <c r="M2229">
        <v>0</v>
      </c>
      <c r="N2229">
        <v>1477</v>
      </c>
      <c r="O2229" t="s">
        <v>11</v>
      </c>
      <c r="P2229" t="s">
        <v>16</v>
      </c>
      <c r="Q2229" t="s">
        <v>13</v>
      </c>
      <c r="R2229">
        <v>24</v>
      </c>
    </row>
    <row r="2230" spans="1:18" x14ac:dyDescent="0.35">
      <c r="A2230" t="s">
        <v>129</v>
      </c>
      <c r="B2230" t="s">
        <v>8208</v>
      </c>
      <c r="C2230">
        <v>19.39</v>
      </c>
      <c r="D2230">
        <v>5.59</v>
      </c>
      <c r="E2230" t="s">
        <v>2380</v>
      </c>
      <c r="F2230" t="s">
        <v>2380</v>
      </c>
      <c r="G2230" t="s">
        <v>2383</v>
      </c>
      <c r="H2230">
        <v>1</v>
      </c>
      <c r="I2230" t="s">
        <v>2380</v>
      </c>
      <c r="J2230" t="s">
        <v>8354</v>
      </c>
      <c r="K2230" t="s">
        <v>8369</v>
      </c>
      <c r="L2230" t="s">
        <v>10348</v>
      </c>
      <c r="M2230">
        <v>0</v>
      </c>
      <c r="N2230">
        <v>1467</v>
      </c>
      <c r="O2230" t="s">
        <v>11</v>
      </c>
      <c r="P2230" t="s">
        <v>11</v>
      </c>
      <c r="Q2230" t="s">
        <v>13</v>
      </c>
      <c r="R2230">
        <v>19</v>
      </c>
    </row>
    <row r="2231" spans="1:18" x14ac:dyDescent="0.35">
      <c r="A2231" t="s">
        <v>128</v>
      </c>
      <c r="B2231" t="s">
        <v>8210</v>
      </c>
      <c r="C2231">
        <v>17.34</v>
      </c>
      <c r="D2231">
        <v>6.29</v>
      </c>
      <c r="E2231" t="s">
        <v>2383</v>
      </c>
      <c r="F2231" t="s">
        <v>2380</v>
      </c>
      <c r="G2231" t="s">
        <v>2383</v>
      </c>
      <c r="H2231">
        <v>1</v>
      </c>
      <c r="I2231" t="s">
        <v>2380</v>
      </c>
      <c r="J2231" t="s">
        <v>8355</v>
      </c>
      <c r="K2231" t="s">
        <v>8365</v>
      </c>
      <c r="L2231" t="s">
        <v>10349</v>
      </c>
      <c r="M2231">
        <v>0</v>
      </c>
      <c r="N2231">
        <v>1445</v>
      </c>
      <c r="O2231" t="s">
        <v>11</v>
      </c>
      <c r="P2231" t="s">
        <v>16</v>
      </c>
      <c r="Q2231" t="s">
        <v>13</v>
      </c>
      <c r="R2231">
        <v>25</v>
      </c>
    </row>
    <row r="2232" spans="1:18" x14ac:dyDescent="0.35">
      <c r="A2232" t="s">
        <v>127</v>
      </c>
      <c r="B2232" t="s">
        <v>8212</v>
      </c>
      <c r="C2232">
        <v>17.940000000000001</v>
      </c>
      <c r="D2232">
        <v>4.1900000000000004</v>
      </c>
      <c r="E2232" t="s">
        <v>2380</v>
      </c>
      <c r="F2232" t="s">
        <v>2382</v>
      </c>
      <c r="G2232" t="s">
        <v>2380</v>
      </c>
      <c r="H2232">
        <v>1</v>
      </c>
      <c r="I2232" t="s">
        <v>2380</v>
      </c>
      <c r="J2232" t="s">
        <v>8355</v>
      </c>
      <c r="K2232" t="s">
        <v>8369</v>
      </c>
      <c r="L2232" t="s">
        <v>10350</v>
      </c>
      <c r="M2232">
        <v>0</v>
      </c>
      <c r="N2232">
        <v>1438</v>
      </c>
      <c r="O2232" t="s">
        <v>11</v>
      </c>
      <c r="P2232" t="s">
        <v>11</v>
      </c>
      <c r="Q2232" t="s">
        <v>13</v>
      </c>
      <c r="R2232">
        <v>22</v>
      </c>
    </row>
    <row r="2233" spans="1:18" x14ac:dyDescent="0.35">
      <c r="A2233" t="s">
        <v>126</v>
      </c>
      <c r="B2233" t="s">
        <v>8214</v>
      </c>
      <c r="C2233">
        <v>16.670000000000002</v>
      </c>
      <c r="D2233">
        <v>4.7</v>
      </c>
      <c r="E2233" t="s">
        <v>2383</v>
      </c>
      <c r="F2233" t="s">
        <v>2380</v>
      </c>
      <c r="G2233" t="s">
        <v>2383</v>
      </c>
      <c r="H2233">
        <v>1</v>
      </c>
      <c r="I2233" t="s">
        <v>2380</v>
      </c>
      <c r="J2233" t="s">
        <v>8355</v>
      </c>
      <c r="K2233" t="s">
        <v>8369</v>
      </c>
      <c r="L2233" t="s">
        <v>10351</v>
      </c>
      <c r="M2233">
        <v>0</v>
      </c>
      <c r="N2233">
        <v>1422</v>
      </c>
      <c r="O2233" t="s">
        <v>11</v>
      </c>
      <c r="P2233" t="s">
        <v>11</v>
      </c>
      <c r="Q2233" t="s">
        <v>13</v>
      </c>
      <c r="R2233">
        <v>25</v>
      </c>
    </row>
    <row r="2234" spans="1:18" x14ac:dyDescent="0.35">
      <c r="A2234" t="s">
        <v>125</v>
      </c>
      <c r="B2234" t="s">
        <v>8216</v>
      </c>
      <c r="C2234">
        <v>20.58</v>
      </c>
      <c r="D2234">
        <v>5.64</v>
      </c>
      <c r="E2234" t="s">
        <v>2383</v>
      </c>
      <c r="F2234" t="s">
        <v>2380</v>
      </c>
      <c r="G2234" t="s">
        <v>2380</v>
      </c>
      <c r="H2234">
        <v>0</v>
      </c>
      <c r="I2234" t="s">
        <v>2380</v>
      </c>
      <c r="J2234" t="s">
        <v>8354</v>
      </c>
      <c r="K2234" t="s">
        <v>8369</v>
      </c>
      <c r="L2234" t="s">
        <v>10352</v>
      </c>
      <c r="M2234">
        <v>0</v>
      </c>
      <c r="N2234">
        <v>1421</v>
      </c>
      <c r="O2234" t="s">
        <v>11</v>
      </c>
      <c r="P2234" t="s">
        <v>11</v>
      </c>
      <c r="Q2234" t="s">
        <v>13</v>
      </c>
      <c r="R2234">
        <v>21</v>
      </c>
    </row>
    <row r="2235" spans="1:18" x14ac:dyDescent="0.35">
      <c r="A2235" t="s">
        <v>124</v>
      </c>
      <c r="B2235" t="s">
        <v>4748</v>
      </c>
      <c r="C2235">
        <v>16.5</v>
      </c>
      <c r="D2235">
        <v>4.1100000000000003</v>
      </c>
      <c r="E2235" t="s">
        <v>2383</v>
      </c>
      <c r="F2235" t="s">
        <v>2380</v>
      </c>
      <c r="G2235" t="s">
        <v>2380</v>
      </c>
      <c r="H2235">
        <v>0</v>
      </c>
      <c r="I2235" t="s">
        <v>2380</v>
      </c>
      <c r="J2235" t="s">
        <v>8355</v>
      </c>
      <c r="K2235" t="s">
        <v>8369</v>
      </c>
      <c r="L2235" t="s">
        <v>10353</v>
      </c>
      <c r="M2235">
        <v>0</v>
      </c>
      <c r="N2235">
        <v>1417</v>
      </c>
      <c r="O2235" t="s">
        <v>11</v>
      </c>
      <c r="P2235" t="s">
        <v>12</v>
      </c>
      <c r="Q2235" t="s">
        <v>13</v>
      </c>
      <c r="R2235">
        <v>26</v>
      </c>
    </row>
    <row r="2236" spans="1:18" x14ac:dyDescent="0.35">
      <c r="A2236" t="s">
        <v>123</v>
      </c>
      <c r="B2236" t="s">
        <v>4774</v>
      </c>
      <c r="C2236">
        <v>15.41</v>
      </c>
      <c r="D2236">
        <v>5.43</v>
      </c>
      <c r="E2236" t="s">
        <v>2383</v>
      </c>
      <c r="F2236" t="s">
        <v>2380</v>
      </c>
      <c r="G2236" t="s">
        <v>2383</v>
      </c>
      <c r="H2236">
        <v>1</v>
      </c>
      <c r="I2236" t="s">
        <v>2380</v>
      </c>
      <c r="J2236" t="s">
        <v>8355</v>
      </c>
      <c r="K2236" t="s">
        <v>8369</v>
      </c>
      <c r="L2236" t="s">
        <v>10354</v>
      </c>
      <c r="M2236">
        <v>0</v>
      </c>
      <c r="N2236">
        <v>1402</v>
      </c>
      <c r="O2236" t="s">
        <v>11</v>
      </c>
      <c r="P2236" t="s">
        <v>12</v>
      </c>
      <c r="Q2236" t="s">
        <v>42</v>
      </c>
      <c r="R2236">
        <v>25</v>
      </c>
    </row>
    <row r="2237" spans="1:18" x14ac:dyDescent="0.35">
      <c r="A2237" t="s">
        <v>122</v>
      </c>
      <c r="B2237" t="s">
        <v>8219</v>
      </c>
      <c r="C2237">
        <v>24.59</v>
      </c>
      <c r="D2237">
        <v>4.38</v>
      </c>
      <c r="E2237" t="s">
        <v>2380</v>
      </c>
      <c r="F2237" t="s">
        <v>2380</v>
      </c>
      <c r="G2237" t="s">
        <v>2380</v>
      </c>
      <c r="H2237">
        <v>1</v>
      </c>
      <c r="I2237" t="s">
        <v>2380</v>
      </c>
      <c r="J2237" t="s">
        <v>8354</v>
      </c>
      <c r="K2237" t="s">
        <v>8369</v>
      </c>
      <c r="L2237" t="s">
        <v>10355</v>
      </c>
      <c r="M2237">
        <v>0</v>
      </c>
      <c r="N2237">
        <v>1400.44</v>
      </c>
      <c r="O2237" t="s">
        <v>11</v>
      </c>
      <c r="P2237" t="s">
        <v>11</v>
      </c>
      <c r="Q2237" t="s">
        <v>13</v>
      </c>
      <c r="R2237">
        <v>24</v>
      </c>
    </row>
    <row r="2238" spans="1:18" x14ac:dyDescent="0.35">
      <c r="A2238" t="s">
        <v>121</v>
      </c>
      <c r="B2238" t="s">
        <v>7092</v>
      </c>
      <c r="C2238">
        <v>33.33</v>
      </c>
      <c r="D2238">
        <v>9.7899999999999991</v>
      </c>
      <c r="E2238" t="s">
        <v>2380</v>
      </c>
      <c r="F2238" t="s">
        <v>2380</v>
      </c>
      <c r="G2238" t="s">
        <v>2380</v>
      </c>
      <c r="H2238">
        <v>0</v>
      </c>
      <c r="I2238" t="s">
        <v>2380</v>
      </c>
      <c r="J2238" t="s">
        <v>8352</v>
      </c>
      <c r="K2238" t="s">
        <v>8363</v>
      </c>
      <c r="L2238" t="s">
        <v>10356</v>
      </c>
      <c r="M2238">
        <v>0</v>
      </c>
      <c r="N2238">
        <v>1391.53</v>
      </c>
      <c r="O2238" t="s">
        <v>11</v>
      </c>
      <c r="P2238" t="s">
        <v>16</v>
      </c>
      <c r="Q2238" t="s">
        <v>13</v>
      </c>
      <c r="R2238">
        <v>20</v>
      </c>
    </row>
    <row r="2239" spans="1:18" x14ac:dyDescent="0.35">
      <c r="A2239" t="s">
        <v>120</v>
      </c>
      <c r="B2239" t="s">
        <v>8222</v>
      </c>
      <c r="C2239">
        <v>18.5</v>
      </c>
      <c r="D2239">
        <v>11.84</v>
      </c>
      <c r="E2239" t="s">
        <v>2380</v>
      </c>
      <c r="F2239" t="s">
        <v>2380</v>
      </c>
      <c r="G2239" t="s">
        <v>2380</v>
      </c>
      <c r="H2239">
        <v>0</v>
      </c>
      <c r="I2239" t="s">
        <v>2380</v>
      </c>
      <c r="J2239" t="s">
        <v>8354</v>
      </c>
      <c r="K2239" t="s">
        <v>8363</v>
      </c>
      <c r="L2239" t="s">
        <v>10357</v>
      </c>
      <c r="M2239">
        <v>0</v>
      </c>
      <c r="N2239">
        <v>1390</v>
      </c>
      <c r="O2239" t="s">
        <v>11</v>
      </c>
      <c r="P2239" t="s">
        <v>11</v>
      </c>
      <c r="Q2239" t="s">
        <v>13</v>
      </c>
      <c r="R2239">
        <v>20</v>
      </c>
    </row>
    <row r="2240" spans="1:18" x14ac:dyDescent="0.35">
      <c r="A2240" t="s">
        <v>119</v>
      </c>
      <c r="B2240" t="s">
        <v>6753</v>
      </c>
      <c r="C2240">
        <v>18.579999999999998</v>
      </c>
      <c r="D2240">
        <v>6.22</v>
      </c>
      <c r="E2240" t="s">
        <v>2380</v>
      </c>
      <c r="F2240" t="s">
        <v>2380</v>
      </c>
      <c r="G2240" t="s">
        <v>2380</v>
      </c>
      <c r="H2240">
        <v>0</v>
      </c>
      <c r="I2240" t="s">
        <v>2380</v>
      </c>
      <c r="J2240" t="s">
        <v>8354</v>
      </c>
      <c r="K2240" t="s">
        <v>8365</v>
      </c>
      <c r="L2240" t="s">
        <v>10358</v>
      </c>
      <c r="M2240">
        <v>0</v>
      </c>
      <c r="N2240">
        <v>1389</v>
      </c>
      <c r="O2240" t="s">
        <v>11</v>
      </c>
      <c r="P2240" t="s">
        <v>11</v>
      </c>
      <c r="Q2240" t="s">
        <v>13</v>
      </c>
      <c r="R2240">
        <v>23</v>
      </c>
    </row>
    <row r="2241" spans="1:18" x14ac:dyDescent="0.35">
      <c r="A2241" t="s">
        <v>118</v>
      </c>
      <c r="B2241" t="s">
        <v>8224</v>
      </c>
      <c r="C2241">
        <v>16.64</v>
      </c>
      <c r="D2241">
        <v>10.01</v>
      </c>
      <c r="E2241" t="s">
        <v>2380</v>
      </c>
      <c r="F2241" t="s">
        <v>2380</v>
      </c>
      <c r="G2241" t="s">
        <v>2380</v>
      </c>
      <c r="H2241">
        <v>0</v>
      </c>
      <c r="I2241" t="s">
        <v>2380</v>
      </c>
      <c r="J2241" t="s">
        <v>8355</v>
      </c>
      <c r="K2241" t="s">
        <v>8363</v>
      </c>
      <c r="L2241" t="s">
        <v>10359</v>
      </c>
      <c r="M2241">
        <v>0</v>
      </c>
      <c r="N2241">
        <v>1382</v>
      </c>
      <c r="O2241" t="s">
        <v>11</v>
      </c>
      <c r="P2241" t="s">
        <v>16</v>
      </c>
      <c r="Q2241" t="s">
        <v>13</v>
      </c>
      <c r="R2241">
        <v>20</v>
      </c>
    </row>
    <row r="2242" spans="1:18" x14ac:dyDescent="0.35">
      <c r="A2242" t="s">
        <v>117</v>
      </c>
      <c r="B2242" t="s">
        <v>4924</v>
      </c>
      <c r="C2242">
        <v>19.329999999999998</v>
      </c>
      <c r="D2242">
        <v>4.32</v>
      </c>
      <c r="E2242" t="s">
        <v>2380</v>
      </c>
      <c r="F2242" t="s">
        <v>2380</v>
      </c>
      <c r="G2242" t="s">
        <v>2380</v>
      </c>
      <c r="H2242">
        <v>1</v>
      </c>
      <c r="I2242" t="s">
        <v>2380</v>
      </c>
      <c r="J2242" t="s">
        <v>8354</v>
      </c>
      <c r="K2242" t="s">
        <v>8369</v>
      </c>
      <c r="L2242" t="s">
        <v>10360</v>
      </c>
      <c r="M2242">
        <v>0</v>
      </c>
      <c r="N2242">
        <v>1359</v>
      </c>
      <c r="O2242" t="s">
        <v>11</v>
      </c>
      <c r="P2242" t="s">
        <v>16</v>
      </c>
      <c r="Q2242" t="s">
        <v>13</v>
      </c>
      <c r="R2242">
        <v>24</v>
      </c>
    </row>
    <row r="2243" spans="1:18" x14ac:dyDescent="0.35">
      <c r="A2243" t="s">
        <v>116</v>
      </c>
      <c r="B2243" t="s">
        <v>8227</v>
      </c>
      <c r="C2243">
        <v>21.26</v>
      </c>
      <c r="D2243">
        <v>5.65</v>
      </c>
      <c r="E2243" t="s">
        <v>2383</v>
      </c>
      <c r="F2243" t="s">
        <v>2380</v>
      </c>
      <c r="G2243" t="s">
        <v>2383</v>
      </c>
      <c r="H2243">
        <v>1</v>
      </c>
      <c r="I2243" t="s">
        <v>2380</v>
      </c>
      <c r="J2243" t="s">
        <v>8354</v>
      </c>
      <c r="K2243" t="s">
        <v>8369</v>
      </c>
      <c r="L2243" t="s">
        <v>10361</v>
      </c>
      <c r="M2243">
        <v>0</v>
      </c>
      <c r="N2243">
        <v>1341.16</v>
      </c>
      <c r="O2243" t="s">
        <v>11</v>
      </c>
      <c r="P2243" t="s">
        <v>11</v>
      </c>
      <c r="Q2243" t="s">
        <v>23</v>
      </c>
      <c r="R2243">
        <v>25</v>
      </c>
    </row>
    <row r="2244" spans="1:18" x14ac:dyDescent="0.35">
      <c r="A2244" t="s">
        <v>115</v>
      </c>
      <c r="B2244" t="s">
        <v>5495</v>
      </c>
      <c r="C2244">
        <v>15.6</v>
      </c>
      <c r="D2244">
        <v>4.12</v>
      </c>
      <c r="E2244" t="s">
        <v>2383</v>
      </c>
      <c r="F2244" t="s">
        <v>2380</v>
      </c>
      <c r="G2244" t="s">
        <v>2380</v>
      </c>
      <c r="H2244">
        <v>1</v>
      </c>
      <c r="I2244" t="s">
        <v>2380</v>
      </c>
      <c r="J2244" t="s">
        <v>8355</v>
      </c>
      <c r="K2244" t="s">
        <v>8369</v>
      </c>
      <c r="L2244" t="s">
        <v>10362</v>
      </c>
      <c r="M2244">
        <v>0</v>
      </c>
      <c r="N2244">
        <v>1338</v>
      </c>
      <c r="O2244" t="s">
        <v>11</v>
      </c>
      <c r="P2244" t="s">
        <v>12</v>
      </c>
      <c r="Q2244" t="s">
        <v>23</v>
      </c>
      <c r="R2244">
        <v>27</v>
      </c>
    </row>
    <row r="2245" spans="1:18" x14ac:dyDescent="0.35">
      <c r="A2245" t="s">
        <v>114</v>
      </c>
      <c r="B2245" t="s">
        <v>4929</v>
      </c>
      <c r="C2245">
        <v>24.39</v>
      </c>
      <c r="D2245">
        <v>6.24</v>
      </c>
      <c r="E2245" t="s">
        <v>2380</v>
      </c>
      <c r="F2245" t="s">
        <v>2380</v>
      </c>
      <c r="G2245" t="s">
        <v>2380</v>
      </c>
      <c r="H2245">
        <v>1</v>
      </c>
      <c r="I2245" t="s">
        <v>2380</v>
      </c>
      <c r="J2245" t="s">
        <v>8354</v>
      </c>
      <c r="K2245" t="s">
        <v>8365</v>
      </c>
      <c r="L2245" t="s">
        <v>10363</v>
      </c>
      <c r="M2245">
        <v>0</v>
      </c>
      <c r="N2245">
        <v>1332.61</v>
      </c>
      <c r="O2245" t="s">
        <v>11</v>
      </c>
      <c r="P2245" t="s">
        <v>12</v>
      </c>
      <c r="Q2245" t="s">
        <v>13</v>
      </c>
      <c r="R2245">
        <v>24</v>
      </c>
    </row>
    <row r="2246" spans="1:18" x14ac:dyDescent="0.35">
      <c r="A2246" t="s">
        <v>113</v>
      </c>
      <c r="B2246" t="s">
        <v>7110</v>
      </c>
      <c r="C2246">
        <v>24.75</v>
      </c>
      <c r="D2246">
        <v>4.83</v>
      </c>
      <c r="E2246" t="s">
        <v>2380</v>
      </c>
      <c r="F2246" t="s">
        <v>2380</v>
      </c>
      <c r="G2246" t="s">
        <v>2380</v>
      </c>
      <c r="H2246">
        <v>0</v>
      </c>
      <c r="I2246" t="s">
        <v>2380</v>
      </c>
      <c r="J2246" t="s">
        <v>8354</v>
      </c>
      <c r="K2246" t="s">
        <v>8369</v>
      </c>
      <c r="L2246" t="s">
        <v>10364</v>
      </c>
      <c r="M2246">
        <v>0</v>
      </c>
      <c r="N2246">
        <v>1329.17</v>
      </c>
      <c r="O2246" t="s">
        <v>11</v>
      </c>
      <c r="P2246" t="s">
        <v>12</v>
      </c>
      <c r="Q2246" t="s">
        <v>13</v>
      </c>
      <c r="R2246">
        <v>23</v>
      </c>
    </row>
    <row r="2247" spans="1:18" x14ac:dyDescent="0.35">
      <c r="A2247" t="s">
        <v>112</v>
      </c>
      <c r="B2247" t="s">
        <v>6103</v>
      </c>
      <c r="C2247">
        <v>20.88</v>
      </c>
      <c r="D2247">
        <v>7.4</v>
      </c>
      <c r="E2247" t="s">
        <v>2380</v>
      </c>
      <c r="F2247" t="s">
        <v>2380</v>
      </c>
      <c r="G2247" t="s">
        <v>2380</v>
      </c>
      <c r="H2247">
        <v>0</v>
      </c>
      <c r="I2247" t="s">
        <v>2380</v>
      </c>
      <c r="J2247" t="s">
        <v>8354</v>
      </c>
      <c r="K2247" t="s">
        <v>8363</v>
      </c>
      <c r="L2247" t="s">
        <v>10365</v>
      </c>
      <c r="M2247">
        <v>0</v>
      </c>
      <c r="N2247">
        <v>1315</v>
      </c>
      <c r="O2247" t="s">
        <v>11</v>
      </c>
      <c r="P2247" t="s">
        <v>11</v>
      </c>
      <c r="Q2247" t="s">
        <v>13</v>
      </c>
      <c r="R2247">
        <v>20</v>
      </c>
    </row>
    <row r="2248" spans="1:18" x14ac:dyDescent="0.35">
      <c r="A2248" t="s">
        <v>111</v>
      </c>
      <c r="B2248" t="s">
        <v>4924</v>
      </c>
      <c r="C2248">
        <v>20.43</v>
      </c>
      <c r="D2248">
        <v>4.54</v>
      </c>
      <c r="E2248" t="s">
        <v>2380</v>
      </c>
      <c r="F2248" t="s">
        <v>2380</v>
      </c>
      <c r="G2248" t="s">
        <v>2380</v>
      </c>
      <c r="H2248">
        <v>0</v>
      </c>
      <c r="I2248" t="s">
        <v>2380</v>
      </c>
      <c r="J2248" t="s">
        <v>8354</v>
      </c>
      <c r="K2248" t="s">
        <v>8369</v>
      </c>
      <c r="L2248" t="s">
        <v>8736</v>
      </c>
      <c r="M2248">
        <v>0</v>
      </c>
      <c r="N2248">
        <v>1304</v>
      </c>
      <c r="O2248" t="s">
        <v>11</v>
      </c>
      <c r="P2248" t="s">
        <v>11</v>
      </c>
      <c r="Q2248" t="s">
        <v>13</v>
      </c>
      <c r="R2248">
        <v>23</v>
      </c>
    </row>
    <row r="2249" spans="1:18" x14ac:dyDescent="0.35">
      <c r="A2249" t="s">
        <v>110</v>
      </c>
      <c r="B2249" t="s">
        <v>8232</v>
      </c>
      <c r="C2249">
        <v>15.18</v>
      </c>
      <c r="D2249">
        <v>11.11</v>
      </c>
      <c r="E2249" t="s">
        <v>2380</v>
      </c>
      <c r="F2249" t="s">
        <v>2380</v>
      </c>
      <c r="G2249" t="s">
        <v>2380</v>
      </c>
      <c r="H2249">
        <v>0</v>
      </c>
      <c r="I2249" t="s">
        <v>2380</v>
      </c>
      <c r="J2249" t="s">
        <v>8355</v>
      </c>
      <c r="K2249" t="s">
        <v>8363</v>
      </c>
      <c r="L2249" t="s">
        <v>10366</v>
      </c>
      <c r="M2249">
        <v>0</v>
      </c>
      <c r="N2249">
        <v>1304</v>
      </c>
      <c r="O2249" t="s">
        <v>11</v>
      </c>
      <c r="P2249" t="s">
        <v>11</v>
      </c>
      <c r="Q2249" t="s">
        <v>23</v>
      </c>
      <c r="R2249">
        <v>20</v>
      </c>
    </row>
    <row r="2250" spans="1:18" x14ac:dyDescent="0.35">
      <c r="A2250" t="s">
        <v>109</v>
      </c>
      <c r="B2250" t="s">
        <v>5666</v>
      </c>
      <c r="C2250">
        <v>15.12</v>
      </c>
      <c r="D2250">
        <v>4.03</v>
      </c>
      <c r="E2250" t="s">
        <v>2383</v>
      </c>
      <c r="F2250" t="s">
        <v>2380</v>
      </c>
      <c r="G2250" t="s">
        <v>2380</v>
      </c>
      <c r="H2250">
        <v>0</v>
      </c>
      <c r="I2250" t="s">
        <v>2380</v>
      </c>
      <c r="J2250" t="s">
        <v>8355</v>
      </c>
      <c r="K2250" t="s">
        <v>8369</v>
      </c>
      <c r="L2250" t="s">
        <v>10367</v>
      </c>
      <c r="M2250">
        <v>0</v>
      </c>
      <c r="N2250">
        <v>1293</v>
      </c>
      <c r="O2250" t="s">
        <v>11</v>
      </c>
      <c r="P2250" t="s">
        <v>12</v>
      </c>
      <c r="Q2250" t="s">
        <v>23</v>
      </c>
      <c r="R2250">
        <v>21</v>
      </c>
    </row>
    <row r="2251" spans="1:18" x14ac:dyDescent="0.35">
      <c r="A2251" t="s">
        <v>108</v>
      </c>
      <c r="B2251" t="s">
        <v>5783</v>
      </c>
      <c r="C2251">
        <v>23.88</v>
      </c>
      <c r="D2251">
        <v>4.51</v>
      </c>
      <c r="E2251" t="s">
        <v>2380</v>
      </c>
      <c r="F2251" t="s">
        <v>2380</v>
      </c>
      <c r="G2251" t="s">
        <v>2380</v>
      </c>
      <c r="H2251">
        <v>1</v>
      </c>
      <c r="I2251" t="s">
        <v>2380</v>
      </c>
      <c r="J2251" t="s">
        <v>8354</v>
      </c>
      <c r="K2251" t="s">
        <v>8369</v>
      </c>
      <c r="L2251" t="s">
        <v>10368</v>
      </c>
      <c r="M2251">
        <v>0</v>
      </c>
      <c r="N2251">
        <v>1290.93</v>
      </c>
      <c r="O2251" t="s">
        <v>11</v>
      </c>
      <c r="P2251" t="s">
        <v>11</v>
      </c>
      <c r="Q2251" t="s">
        <v>13</v>
      </c>
      <c r="R2251">
        <v>25</v>
      </c>
    </row>
    <row r="2252" spans="1:18" x14ac:dyDescent="0.35">
      <c r="A2252" t="s">
        <v>107</v>
      </c>
      <c r="B2252" t="s">
        <v>4793</v>
      </c>
      <c r="C2252">
        <v>16.13</v>
      </c>
      <c r="D2252">
        <v>5.56</v>
      </c>
      <c r="E2252" t="s">
        <v>2380</v>
      </c>
      <c r="F2252" t="s">
        <v>2382</v>
      </c>
      <c r="G2252" t="s">
        <v>2380</v>
      </c>
      <c r="H2252">
        <v>1</v>
      </c>
      <c r="I2252" t="s">
        <v>2380</v>
      </c>
      <c r="J2252" t="s">
        <v>8355</v>
      </c>
      <c r="K2252" t="s">
        <v>8369</v>
      </c>
      <c r="L2252" t="s">
        <v>10369</v>
      </c>
      <c r="M2252">
        <v>0</v>
      </c>
      <c r="N2252">
        <v>1286</v>
      </c>
      <c r="O2252" t="s">
        <v>11</v>
      </c>
      <c r="P2252" t="s">
        <v>11</v>
      </c>
      <c r="Q2252" t="s">
        <v>13</v>
      </c>
      <c r="R2252">
        <v>22</v>
      </c>
    </row>
    <row r="2253" spans="1:18" x14ac:dyDescent="0.35">
      <c r="A2253" t="s">
        <v>106</v>
      </c>
      <c r="B2253" t="s">
        <v>5491</v>
      </c>
      <c r="C2253">
        <v>24.09</v>
      </c>
      <c r="D2253">
        <v>4.0999999999999996</v>
      </c>
      <c r="E2253" t="s">
        <v>2380</v>
      </c>
      <c r="F2253" t="s">
        <v>2382</v>
      </c>
      <c r="G2253" t="s">
        <v>2380</v>
      </c>
      <c r="H2253">
        <v>1</v>
      </c>
      <c r="I2253" t="s">
        <v>2380</v>
      </c>
      <c r="J2253" t="s">
        <v>8354</v>
      </c>
      <c r="K2253" t="s">
        <v>8369</v>
      </c>
      <c r="L2253" t="s">
        <v>10370</v>
      </c>
      <c r="M2253">
        <v>0</v>
      </c>
      <c r="N2253">
        <v>1285</v>
      </c>
      <c r="O2253" t="s">
        <v>11</v>
      </c>
      <c r="P2253" t="s">
        <v>12</v>
      </c>
      <c r="Q2253" t="s">
        <v>13</v>
      </c>
      <c r="R2253">
        <v>18</v>
      </c>
    </row>
    <row r="2254" spans="1:18" x14ac:dyDescent="0.35">
      <c r="A2254" t="s">
        <v>105</v>
      </c>
      <c r="B2254" t="s">
        <v>8238</v>
      </c>
      <c r="C2254">
        <v>19.43</v>
      </c>
      <c r="D2254">
        <v>5.85</v>
      </c>
      <c r="E2254" t="s">
        <v>2380</v>
      </c>
      <c r="F2254" t="s">
        <v>2382</v>
      </c>
      <c r="G2254" t="s">
        <v>2380</v>
      </c>
      <c r="H2254">
        <v>1</v>
      </c>
      <c r="I2254" t="s">
        <v>2380</v>
      </c>
      <c r="J2254" t="s">
        <v>8354</v>
      </c>
      <c r="K2254" t="s">
        <v>8365</v>
      </c>
      <c r="L2254" t="s">
        <v>10371</v>
      </c>
      <c r="M2254">
        <v>0</v>
      </c>
      <c r="N2254">
        <v>1283</v>
      </c>
      <c r="O2254" t="s">
        <v>11</v>
      </c>
      <c r="P2254" t="s">
        <v>16</v>
      </c>
      <c r="Q2254" t="s">
        <v>13</v>
      </c>
      <c r="R2254">
        <v>18</v>
      </c>
    </row>
    <row r="2255" spans="1:18" x14ac:dyDescent="0.35">
      <c r="A2255" t="s">
        <v>104</v>
      </c>
      <c r="B2255" t="s">
        <v>6512</v>
      </c>
      <c r="C2255">
        <v>15.22</v>
      </c>
      <c r="D2255">
        <v>4.92</v>
      </c>
      <c r="E2255" t="s">
        <v>2383</v>
      </c>
      <c r="F2255" t="s">
        <v>2380</v>
      </c>
      <c r="G2255" t="s">
        <v>2383</v>
      </c>
      <c r="H2255">
        <v>1</v>
      </c>
      <c r="I2255" t="s">
        <v>2380</v>
      </c>
      <c r="J2255" t="s">
        <v>8355</v>
      </c>
      <c r="K2255" t="s">
        <v>8369</v>
      </c>
      <c r="L2255" t="s">
        <v>10372</v>
      </c>
      <c r="M2255">
        <v>0</v>
      </c>
      <c r="N2255">
        <v>1276</v>
      </c>
      <c r="O2255" t="s">
        <v>11</v>
      </c>
      <c r="P2255" t="s">
        <v>11</v>
      </c>
      <c r="Q2255" t="s">
        <v>23</v>
      </c>
      <c r="R2255">
        <v>25</v>
      </c>
    </row>
    <row r="2256" spans="1:18" x14ac:dyDescent="0.35">
      <c r="A2256" t="s">
        <v>103</v>
      </c>
      <c r="B2256" t="s">
        <v>8241</v>
      </c>
      <c r="C2256">
        <v>20.72</v>
      </c>
      <c r="D2256">
        <v>9.4600000000000009</v>
      </c>
      <c r="E2256" t="s">
        <v>2380</v>
      </c>
      <c r="F2256" t="s">
        <v>2380</v>
      </c>
      <c r="G2256" t="s">
        <v>2380</v>
      </c>
      <c r="H2256">
        <v>0</v>
      </c>
      <c r="I2256" t="s">
        <v>2380</v>
      </c>
      <c r="J2256" t="s">
        <v>8354</v>
      </c>
      <c r="K2256" t="s">
        <v>8363</v>
      </c>
      <c r="L2256" t="s">
        <v>10373</v>
      </c>
      <c r="M2256">
        <v>0</v>
      </c>
      <c r="N2256">
        <v>1267</v>
      </c>
      <c r="O2256" t="s">
        <v>11</v>
      </c>
      <c r="P2256" t="s">
        <v>16</v>
      </c>
      <c r="Q2256" t="s">
        <v>13</v>
      </c>
      <c r="R2256">
        <v>20</v>
      </c>
    </row>
    <row r="2257" spans="1:18" x14ac:dyDescent="0.35">
      <c r="A2257" t="s">
        <v>102</v>
      </c>
      <c r="B2257" t="s">
        <v>4981</v>
      </c>
      <c r="C2257">
        <v>35.4</v>
      </c>
      <c r="D2257">
        <v>5.94</v>
      </c>
      <c r="E2257" t="s">
        <v>2380</v>
      </c>
      <c r="F2257" t="s">
        <v>2380</v>
      </c>
      <c r="G2257" t="s">
        <v>2383</v>
      </c>
      <c r="H2257">
        <v>1</v>
      </c>
      <c r="I2257" t="s">
        <v>2380</v>
      </c>
      <c r="J2257" t="s">
        <v>8352</v>
      </c>
      <c r="K2257" t="s">
        <v>8365</v>
      </c>
      <c r="L2257" t="s">
        <v>10211</v>
      </c>
      <c r="M2257">
        <v>0</v>
      </c>
      <c r="N2257">
        <v>1263.25</v>
      </c>
      <c r="O2257" t="s">
        <v>11</v>
      </c>
      <c r="P2257" t="s">
        <v>12</v>
      </c>
      <c r="Q2257" t="s">
        <v>42</v>
      </c>
      <c r="R2257">
        <v>19</v>
      </c>
    </row>
    <row r="2258" spans="1:18" x14ac:dyDescent="0.35">
      <c r="A2258" t="s">
        <v>101</v>
      </c>
      <c r="B2258" t="s">
        <v>8243</v>
      </c>
      <c r="C2258">
        <v>34.4</v>
      </c>
      <c r="D2258">
        <v>5.7</v>
      </c>
      <c r="E2258" t="s">
        <v>2380</v>
      </c>
      <c r="F2258" t="s">
        <v>2380</v>
      </c>
      <c r="G2258" t="s">
        <v>2383</v>
      </c>
      <c r="H2258">
        <v>1</v>
      </c>
      <c r="I2258" t="s">
        <v>2380</v>
      </c>
      <c r="J2258" t="s">
        <v>8352</v>
      </c>
      <c r="K2258" t="s">
        <v>8365</v>
      </c>
      <c r="L2258" t="s">
        <v>10374</v>
      </c>
      <c r="M2258">
        <v>0</v>
      </c>
      <c r="N2258">
        <v>1261.8599999999999</v>
      </c>
      <c r="O2258" t="s">
        <v>11</v>
      </c>
      <c r="P2258" t="s">
        <v>12</v>
      </c>
      <c r="Q2258" t="s">
        <v>42</v>
      </c>
      <c r="R2258">
        <v>19</v>
      </c>
    </row>
    <row r="2259" spans="1:18" x14ac:dyDescent="0.35">
      <c r="A2259" t="s">
        <v>100</v>
      </c>
      <c r="B2259" t="s">
        <v>8245</v>
      </c>
      <c r="C2259">
        <v>34.1</v>
      </c>
      <c r="D2259">
        <v>4.13</v>
      </c>
      <c r="E2259" t="s">
        <v>2380</v>
      </c>
      <c r="F2259" t="s">
        <v>2380</v>
      </c>
      <c r="G2259" t="s">
        <v>2383</v>
      </c>
      <c r="H2259">
        <v>1</v>
      </c>
      <c r="I2259" t="s">
        <v>2380</v>
      </c>
      <c r="J2259" t="s">
        <v>8352</v>
      </c>
      <c r="K2259" t="s">
        <v>8369</v>
      </c>
      <c r="L2259" t="s">
        <v>10375</v>
      </c>
      <c r="M2259">
        <v>0</v>
      </c>
      <c r="N2259">
        <v>1261.44</v>
      </c>
      <c r="O2259" t="s">
        <v>11</v>
      </c>
      <c r="P2259" t="s">
        <v>12</v>
      </c>
      <c r="Q2259" t="s">
        <v>42</v>
      </c>
      <c r="R2259">
        <v>19</v>
      </c>
    </row>
    <row r="2260" spans="1:18" x14ac:dyDescent="0.35">
      <c r="A2260" t="s">
        <v>99</v>
      </c>
      <c r="B2260" t="s">
        <v>8247</v>
      </c>
      <c r="C2260">
        <v>30.4</v>
      </c>
      <c r="D2260">
        <v>4.7699999999999996</v>
      </c>
      <c r="E2260" t="s">
        <v>2380</v>
      </c>
      <c r="F2260" t="s">
        <v>2380</v>
      </c>
      <c r="G2260" t="s">
        <v>2383</v>
      </c>
      <c r="H2260">
        <v>1</v>
      </c>
      <c r="I2260" t="s">
        <v>2380</v>
      </c>
      <c r="J2260" t="s">
        <v>8352</v>
      </c>
      <c r="K2260" t="s">
        <v>8369</v>
      </c>
      <c r="L2260" t="s">
        <v>10376</v>
      </c>
      <c r="M2260">
        <v>0</v>
      </c>
      <c r="N2260">
        <v>1256.3</v>
      </c>
      <c r="O2260" t="s">
        <v>11</v>
      </c>
      <c r="P2260" t="s">
        <v>12</v>
      </c>
      <c r="Q2260" t="s">
        <v>42</v>
      </c>
      <c r="R2260">
        <v>19</v>
      </c>
    </row>
    <row r="2261" spans="1:18" x14ac:dyDescent="0.35">
      <c r="A2261" t="s">
        <v>98</v>
      </c>
      <c r="B2261" t="s">
        <v>5172</v>
      </c>
      <c r="C2261">
        <v>28.7</v>
      </c>
      <c r="D2261">
        <v>4.99</v>
      </c>
      <c r="E2261" t="s">
        <v>2380</v>
      </c>
      <c r="F2261" t="s">
        <v>2380</v>
      </c>
      <c r="G2261" t="s">
        <v>2383</v>
      </c>
      <c r="H2261">
        <v>1</v>
      </c>
      <c r="I2261" t="s">
        <v>2380</v>
      </c>
      <c r="J2261" t="s">
        <v>8353</v>
      </c>
      <c r="K2261" t="s">
        <v>8369</v>
      </c>
      <c r="L2261" t="s">
        <v>10248</v>
      </c>
      <c r="M2261">
        <v>0</v>
      </c>
      <c r="N2261">
        <v>1253.94</v>
      </c>
      <c r="O2261" t="s">
        <v>11</v>
      </c>
      <c r="P2261" t="s">
        <v>11</v>
      </c>
      <c r="Q2261" t="s">
        <v>42</v>
      </c>
      <c r="R2261">
        <v>19</v>
      </c>
    </row>
    <row r="2262" spans="1:18" x14ac:dyDescent="0.35">
      <c r="A2262" t="s">
        <v>97</v>
      </c>
      <c r="B2262" t="s">
        <v>4886</v>
      </c>
      <c r="C2262">
        <v>17.440000000000001</v>
      </c>
      <c r="D2262">
        <v>4.42</v>
      </c>
      <c r="E2262" t="s">
        <v>2383</v>
      </c>
      <c r="F2262" t="s">
        <v>2380</v>
      </c>
      <c r="G2262" t="s">
        <v>2383</v>
      </c>
      <c r="H2262">
        <v>1</v>
      </c>
      <c r="I2262" t="s">
        <v>2380</v>
      </c>
      <c r="J2262" t="s">
        <v>8355</v>
      </c>
      <c r="K2262" t="s">
        <v>8369</v>
      </c>
      <c r="L2262" t="s">
        <v>10118</v>
      </c>
      <c r="M2262">
        <v>0</v>
      </c>
      <c r="N2262">
        <v>1253</v>
      </c>
      <c r="O2262" t="s">
        <v>11</v>
      </c>
      <c r="P2262" t="s">
        <v>11</v>
      </c>
      <c r="Q2262" t="s">
        <v>13</v>
      </c>
      <c r="R2262">
        <v>25</v>
      </c>
    </row>
    <row r="2263" spans="1:18" x14ac:dyDescent="0.35">
      <c r="A2263" t="s">
        <v>96</v>
      </c>
      <c r="B2263" t="s">
        <v>4863</v>
      </c>
      <c r="C2263">
        <v>27.6</v>
      </c>
      <c r="D2263">
        <v>4.01</v>
      </c>
      <c r="E2263" t="s">
        <v>2380</v>
      </c>
      <c r="F2263" t="s">
        <v>2380</v>
      </c>
      <c r="G2263" t="s">
        <v>2383</v>
      </c>
      <c r="H2263">
        <v>1</v>
      </c>
      <c r="I2263" t="s">
        <v>2380</v>
      </c>
      <c r="J2263" t="s">
        <v>8353</v>
      </c>
      <c r="K2263" t="s">
        <v>8369</v>
      </c>
      <c r="L2263" t="s">
        <v>10377</v>
      </c>
      <c r="M2263">
        <v>0</v>
      </c>
      <c r="N2263">
        <v>1252.4100000000001</v>
      </c>
      <c r="O2263" t="s">
        <v>11</v>
      </c>
      <c r="P2263" t="s">
        <v>12</v>
      </c>
      <c r="Q2263" t="s">
        <v>42</v>
      </c>
      <c r="R2263">
        <v>19</v>
      </c>
    </row>
    <row r="2264" spans="1:18" x14ac:dyDescent="0.35">
      <c r="A2264" t="s">
        <v>95</v>
      </c>
      <c r="B2264" t="s">
        <v>5133</v>
      </c>
      <c r="C2264">
        <v>20.7</v>
      </c>
      <c r="D2264">
        <v>4.49</v>
      </c>
      <c r="E2264" t="s">
        <v>2380</v>
      </c>
      <c r="F2264" t="s">
        <v>2380</v>
      </c>
      <c r="G2264" t="s">
        <v>2383</v>
      </c>
      <c r="H2264">
        <v>1</v>
      </c>
      <c r="I2264" t="s">
        <v>2380</v>
      </c>
      <c r="J2264" t="s">
        <v>8354</v>
      </c>
      <c r="K2264" t="s">
        <v>8369</v>
      </c>
      <c r="L2264" t="s">
        <v>10378</v>
      </c>
      <c r="M2264">
        <v>0</v>
      </c>
      <c r="N2264">
        <v>1242.82</v>
      </c>
      <c r="O2264" t="s">
        <v>11</v>
      </c>
      <c r="P2264" t="s">
        <v>16</v>
      </c>
      <c r="Q2264" t="s">
        <v>42</v>
      </c>
      <c r="R2264">
        <v>19</v>
      </c>
    </row>
    <row r="2265" spans="1:18" x14ac:dyDescent="0.35">
      <c r="A2265" t="s">
        <v>94</v>
      </c>
      <c r="B2265" t="s">
        <v>8253</v>
      </c>
      <c r="C2265">
        <v>20.3</v>
      </c>
      <c r="D2265">
        <v>6.37</v>
      </c>
      <c r="E2265" t="s">
        <v>2380</v>
      </c>
      <c r="F2265" t="s">
        <v>2380</v>
      </c>
      <c r="G2265" t="s">
        <v>2383</v>
      </c>
      <c r="H2265">
        <v>1</v>
      </c>
      <c r="I2265" t="s">
        <v>2380</v>
      </c>
      <c r="J2265" t="s">
        <v>8354</v>
      </c>
      <c r="K2265" t="s">
        <v>8365</v>
      </c>
      <c r="L2265" t="s">
        <v>10377</v>
      </c>
      <c r="M2265">
        <v>0</v>
      </c>
      <c r="N2265">
        <v>1242.26</v>
      </c>
      <c r="O2265" t="s">
        <v>11</v>
      </c>
      <c r="P2265" t="s">
        <v>16</v>
      </c>
      <c r="Q2265" t="s">
        <v>42</v>
      </c>
      <c r="R2265">
        <v>19</v>
      </c>
    </row>
    <row r="2266" spans="1:18" x14ac:dyDescent="0.35">
      <c r="A2266" t="s">
        <v>93</v>
      </c>
      <c r="B2266" t="s">
        <v>5035</v>
      </c>
      <c r="C2266">
        <v>19.8</v>
      </c>
      <c r="D2266">
        <v>5.12</v>
      </c>
      <c r="E2266" t="s">
        <v>2380</v>
      </c>
      <c r="F2266" t="s">
        <v>2380</v>
      </c>
      <c r="G2266" t="s">
        <v>2383</v>
      </c>
      <c r="H2266">
        <v>1</v>
      </c>
      <c r="I2266" t="s">
        <v>2380</v>
      </c>
      <c r="J2266" t="s">
        <v>8354</v>
      </c>
      <c r="K2266" t="s">
        <v>8369</v>
      </c>
      <c r="L2266" t="s">
        <v>10379</v>
      </c>
      <c r="M2266">
        <v>0</v>
      </c>
      <c r="N2266">
        <v>1241.57</v>
      </c>
      <c r="O2266" t="s">
        <v>11</v>
      </c>
      <c r="P2266" t="s">
        <v>11</v>
      </c>
      <c r="Q2266" t="s">
        <v>42</v>
      </c>
      <c r="R2266">
        <v>19</v>
      </c>
    </row>
    <row r="2267" spans="1:18" x14ac:dyDescent="0.35">
      <c r="A2267" t="s">
        <v>92</v>
      </c>
      <c r="B2267" t="s">
        <v>6651</v>
      </c>
      <c r="C2267">
        <v>21.87</v>
      </c>
      <c r="D2267">
        <v>8.59</v>
      </c>
      <c r="E2267" t="s">
        <v>2380</v>
      </c>
      <c r="F2267" t="s">
        <v>2380</v>
      </c>
      <c r="G2267" t="s">
        <v>2380</v>
      </c>
      <c r="H2267">
        <v>0</v>
      </c>
      <c r="I2267" t="s">
        <v>2380</v>
      </c>
      <c r="J2267" t="s">
        <v>8354</v>
      </c>
      <c r="K2267" t="s">
        <v>8363</v>
      </c>
      <c r="L2267" t="s">
        <v>10380</v>
      </c>
      <c r="M2267">
        <v>0</v>
      </c>
      <c r="N2267">
        <v>1241</v>
      </c>
      <c r="O2267" t="s">
        <v>11</v>
      </c>
      <c r="P2267" t="s">
        <v>11</v>
      </c>
      <c r="Q2267" t="s">
        <v>13</v>
      </c>
      <c r="R2267">
        <v>20</v>
      </c>
    </row>
    <row r="2268" spans="1:18" x14ac:dyDescent="0.35">
      <c r="A2268" t="s">
        <v>91</v>
      </c>
      <c r="B2268" t="s">
        <v>5682</v>
      </c>
      <c r="C2268">
        <v>16.600000000000001</v>
      </c>
      <c r="D2268">
        <v>5.87</v>
      </c>
      <c r="E2268" t="s">
        <v>2380</v>
      </c>
      <c r="F2268" t="s">
        <v>2380</v>
      </c>
      <c r="G2268" t="s">
        <v>2380</v>
      </c>
      <c r="H2268">
        <v>1</v>
      </c>
      <c r="I2268" t="s">
        <v>2380</v>
      </c>
      <c r="J2268" t="s">
        <v>8355</v>
      </c>
      <c r="K2268" t="s">
        <v>8365</v>
      </c>
      <c r="L2268" t="s">
        <v>10381</v>
      </c>
      <c r="M2268">
        <v>0</v>
      </c>
      <c r="N2268">
        <v>1240</v>
      </c>
      <c r="O2268" t="s">
        <v>11</v>
      </c>
      <c r="P2268" t="s">
        <v>16</v>
      </c>
      <c r="Q2268" t="s">
        <v>23</v>
      </c>
      <c r="R2268">
        <v>24</v>
      </c>
    </row>
    <row r="2269" spans="1:18" x14ac:dyDescent="0.35">
      <c r="A2269" t="s">
        <v>90</v>
      </c>
      <c r="B2269" t="s">
        <v>8257</v>
      </c>
      <c r="C2269">
        <v>21.98</v>
      </c>
      <c r="D2269">
        <v>7.03</v>
      </c>
      <c r="E2269" t="s">
        <v>2380</v>
      </c>
      <c r="F2269" t="s">
        <v>2380</v>
      </c>
      <c r="G2269" t="s">
        <v>2380</v>
      </c>
      <c r="H2269">
        <v>0</v>
      </c>
      <c r="I2269" t="s">
        <v>2380</v>
      </c>
      <c r="J2269" t="s">
        <v>8354</v>
      </c>
      <c r="K2269" t="s">
        <v>8363</v>
      </c>
      <c r="L2269" t="s">
        <v>10382</v>
      </c>
      <c r="M2269">
        <v>0</v>
      </c>
      <c r="N2269">
        <v>1237</v>
      </c>
      <c r="O2269" t="s">
        <v>11</v>
      </c>
      <c r="P2269" t="s">
        <v>11</v>
      </c>
      <c r="Q2269" t="s">
        <v>13</v>
      </c>
      <c r="R2269">
        <v>20</v>
      </c>
    </row>
    <row r="2270" spans="1:18" x14ac:dyDescent="0.35">
      <c r="A2270" t="s">
        <v>89</v>
      </c>
      <c r="B2270" t="s">
        <v>8258</v>
      </c>
      <c r="C2270">
        <v>19.7</v>
      </c>
      <c r="D2270">
        <v>5.51</v>
      </c>
      <c r="E2270" t="s">
        <v>2380</v>
      </c>
      <c r="F2270" t="s">
        <v>2380</v>
      </c>
      <c r="G2270" t="s">
        <v>2380</v>
      </c>
      <c r="H2270">
        <v>1</v>
      </c>
      <c r="I2270" t="s">
        <v>2380</v>
      </c>
      <c r="J2270" t="s">
        <v>8354</v>
      </c>
      <c r="K2270" t="s">
        <v>8369</v>
      </c>
      <c r="L2270" t="s">
        <v>10383</v>
      </c>
      <c r="M2270">
        <v>0</v>
      </c>
      <c r="N2270">
        <v>1234</v>
      </c>
      <c r="O2270" t="s">
        <v>11</v>
      </c>
      <c r="P2270" t="s">
        <v>16</v>
      </c>
      <c r="Q2270" t="s">
        <v>13</v>
      </c>
      <c r="R2270">
        <v>24</v>
      </c>
    </row>
    <row r="2271" spans="1:18" x14ac:dyDescent="0.35">
      <c r="A2271" t="s">
        <v>88</v>
      </c>
      <c r="B2271" t="s">
        <v>7115</v>
      </c>
      <c r="C2271">
        <v>19.21</v>
      </c>
      <c r="D2271">
        <v>4.76</v>
      </c>
      <c r="E2271" t="s">
        <v>2380</v>
      </c>
      <c r="F2271" t="s">
        <v>2382</v>
      </c>
      <c r="G2271" t="s">
        <v>2380</v>
      </c>
      <c r="H2271">
        <v>1</v>
      </c>
      <c r="I2271" t="s">
        <v>2380</v>
      </c>
      <c r="J2271" t="s">
        <v>8354</v>
      </c>
      <c r="K2271" t="s">
        <v>8369</v>
      </c>
      <c r="L2271" t="s">
        <v>10384</v>
      </c>
      <c r="M2271">
        <v>0</v>
      </c>
      <c r="N2271">
        <v>1228</v>
      </c>
      <c r="O2271" t="s">
        <v>11</v>
      </c>
      <c r="P2271" t="s">
        <v>16</v>
      </c>
      <c r="Q2271" t="s">
        <v>23</v>
      </c>
      <c r="R2271">
        <v>18</v>
      </c>
    </row>
    <row r="2272" spans="1:18" x14ac:dyDescent="0.35">
      <c r="A2272" t="s">
        <v>87</v>
      </c>
      <c r="B2272" t="s">
        <v>8260</v>
      </c>
      <c r="C2272">
        <v>19.3</v>
      </c>
      <c r="D2272">
        <v>4.7</v>
      </c>
      <c r="E2272" t="s">
        <v>2380</v>
      </c>
      <c r="F2272" t="s">
        <v>2382</v>
      </c>
      <c r="G2272" t="s">
        <v>2380</v>
      </c>
      <c r="H2272">
        <v>1</v>
      </c>
      <c r="I2272" t="s">
        <v>2380</v>
      </c>
      <c r="J2272" t="s">
        <v>8354</v>
      </c>
      <c r="K2272" t="s">
        <v>8369</v>
      </c>
      <c r="L2272" t="s">
        <v>9151</v>
      </c>
      <c r="M2272">
        <v>0</v>
      </c>
      <c r="N2272">
        <v>1224</v>
      </c>
      <c r="O2272" t="s">
        <v>11</v>
      </c>
      <c r="P2272" t="s">
        <v>16</v>
      </c>
      <c r="Q2272" t="s">
        <v>13</v>
      </c>
      <c r="R2272">
        <v>18</v>
      </c>
    </row>
    <row r="2273" spans="1:18" x14ac:dyDescent="0.35">
      <c r="A2273" t="s">
        <v>86</v>
      </c>
      <c r="B2273" t="s">
        <v>8262</v>
      </c>
      <c r="C2273">
        <v>16.22</v>
      </c>
      <c r="D2273">
        <v>6.21</v>
      </c>
      <c r="E2273" t="s">
        <v>2383</v>
      </c>
      <c r="F2273" t="s">
        <v>2380</v>
      </c>
      <c r="G2273" t="s">
        <v>2380</v>
      </c>
      <c r="H2273">
        <v>0</v>
      </c>
      <c r="I2273" t="s">
        <v>2380</v>
      </c>
      <c r="J2273" t="s">
        <v>8355</v>
      </c>
      <c r="K2273" t="s">
        <v>8365</v>
      </c>
      <c r="L2273" t="s">
        <v>10385</v>
      </c>
      <c r="M2273">
        <v>0</v>
      </c>
      <c r="N2273">
        <v>1220</v>
      </c>
      <c r="O2273" t="s">
        <v>11</v>
      </c>
      <c r="P2273" t="s">
        <v>12</v>
      </c>
      <c r="Q2273" t="s">
        <v>23</v>
      </c>
      <c r="R2273">
        <v>26</v>
      </c>
    </row>
    <row r="2274" spans="1:18" x14ac:dyDescent="0.35">
      <c r="A2274" t="s">
        <v>85</v>
      </c>
      <c r="B2274" t="s">
        <v>8263</v>
      </c>
      <c r="C2274">
        <v>17.12</v>
      </c>
      <c r="D2274">
        <v>4.5199999999999996</v>
      </c>
      <c r="E2274" t="s">
        <v>2380</v>
      </c>
      <c r="F2274" t="s">
        <v>2382</v>
      </c>
      <c r="G2274" t="s">
        <v>2380</v>
      </c>
      <c r="H2274">
        <v>1</v>
      </c>
      <c r="I2274" t="s">
        <v>2380</v>
      </c>
      <c r="J2274" t="s">
        <v>8355</v>
      </c>
      <c r="K2274" t="s">
        <v>8369</v>
      </c>
      <c r="L2274" t="s">
        <v>9231</v>
      </c>
      <c r="M2274">
        <v>0</v>
      </c>
      <c r="N2274">
        <v>1210</v>
      </c>
      <c r="O2274" t="s">
        <v>11</v>
      </c>
      <c r="P2274" t="s">
        <v>16</v>
      </c>
      <c r="Q2274" t="s">
        <v>13</v>
      </c>
      <c r="R2274">
        <v>19</v>
      </c>
    </row>
    <row r="2275" spans="1:18" x14ac:dyDescent="0.35">
      <c r="A2275" t="s">
        <v>84</v>
      </c>
      <c r="B2275" t="s">
        <v>8148</v>
      </c>
      <c r="C2275">
        <v>19.07</v>
      </c>
      <c r="D2275">
        <v>5.45</v>
      </c>
      <c r="E2275" t="s">
        <v>2380</v>
      </c>
      <c r="F2275" t="s">
        <v>2380</v>
      </c>
      <c r="G2275" t="s">
        <v>2380</v>
      </c>
      <c r="H2275">
        <v>1</v>
      </c>
      <c r="I2275" t="s">
        <v>2380</v>
      </c>
      <c r="J2275" t="s">
        <v>8354</v>
      </c>
      <c r="K2275" t="s">
        <v>8369</v>
      </c>
      <c r="L2275" t="s">
        <v>10386</v>
      </c>
      <c r="M2275">
        <v>0</v>
      </c>
      <c r="N2275">
        <v>1200.55</v>
      </c>
      <c r="O2275" t="s">
        <v>11</v>
      </c>
      <c r="P2275" t="s">
        <v>12</v>
      </c>
      <c r="Q2275" t="s">
        <v>13</v>
      </c>
      <c r="R2275">
        <v>30</v>
      </c>
    </row>
    <row r="2276" spans="1:18" x14ac:dyDescent="0.35">
      <c r="A2276" t="s">
        <v>83</v>
      </c>
      <c r="B2276" t="s">
        <v>5578</v>
      </c>
      <c r="C2276">
        <v>15.56</v>
      </c>
      <c r="D2276">
        <v>4.42</v>
      </c>
      <c r="E2276" t="s">
        <v>2380</v>
      </c>
      <c r="F2276" t="s">
        <v>2380</v>
      </c>
      <c r="G2276" t="s">
        <v>2380</v>
      </c>
      <c r="H2276">
        <v>0</v>
      </c>
      <c r="I2276" t="s">
        <v>2380</v>
      </c>
      <c r="J2276" t="s">
        <v>8355</v>
      </c>
      <c r="K2276" t="s">
        <v>8369</v>
      </c>
      <c r="L2276" t="s">
        <v>10387</v>
      </c>
      <c r="M2276">
        <v>0</v>
      </c>
      <c r="N2276">
        <v>1200</v>
      </c>
      <c r="O2276" t="s">
        <v>11</v>
      </c>
      <c r="P2276" t="s">
        <v>12</v>
      </c>
      <c r="Q2276" t="s">
        <v>23</v>
      </c>
      <c r="R2276">
        <v>23</v>
      </c>
    </row>
    <row r="2277" spans="1:18" x14ac:dyDescent="0.35">
      <c r="A2277" t="s">
        <v>82</v>
      </c>
      <c r="B2277" t="s">
        <v>6476</v>
      </c>
      <c r="C2277">
        <v>22.76</v>
      </c>
      <c r="D2277">
        <v>9.44</v>
      </c>
      <c r="E2277" t="s">
        <v>2380</v>
      </c>
      <c r="F2277" t="s">
        <v>2380</v>
      </c>
      <c r="G2277" t="s">
        <v>2380</v>
      </c>
      <c r="H2277">
        <v>0</v>
      </c>
      <c r="I2277" t="s">
        <v>2380</v>
      </c>
      <c r="J2277" t="s">
        <v>8354</v>
      </c>
      <c r="K2277" t="s">
        <v>8363</v>
      </c>
      <c r="L2277" t="s">
        <v>10388</v>
      </c>
      <c r="M2277">
        <v>0</v>
      </c>
      <c r="N2277">
        <v>1191</v>
      </c>
      <c r="O2277" t="s">
        <v>11</v>
      </c>
      <c r="P2277" t="s">
        <v>16</v>
      </c>
      <c r="Q2277" t="s">
        <v>13</v>
      </c>
      <c r="R2277">
        <v>20</v>
      </c>
    </row>
    <row r="2278" spans="1:18" x14ac:dyDescent="0.35">
      <c r="A2278" t="s">
        <v>81</v>
      </c>
      <c r="B2278" t="s">
        <v>8268</v>
      </c>
      <c r="C2278">
        <v>22.79</v>
      </c>
      <c r="D2278">
        <v>6.15</v>
      </c>
      <c r="E2278" t="s">
        <v>2383</v>
      </c>
      <c r="F2278" t="s">
        <v>2380</v>
      </c>
      <c r="G2278" t="s">
        <v>2383</v>
      </c>
      <c r="H2278">
        <v>1</v>
      </c>
      <c r="I2278" t="s">
        <v>2380</v>
      </c>
      <c r="J2278" t="s">
        <v>8354</v>
      </c>
      <c r="K2278" t="s">
        <v>8365</v>
      </c>
      <c r="L2278" t="s">
        <v>10389</v>
      </c>
      <c r="M2278">
        <v>0</v>
      </c>
      <c r="N2278">
        <v>1178.07</v>
      </c>
      <c r="O2278" t="s">
        <v>11</v>
      </c>
      <c r="P2278" t="s">
        <v>11</v>
      </c>
      <c r="Q2278" t="s">
        <v>13</v>
      </c>
      <c r="R2278">
        <v>25</v>
      </c>
    </row>
    <row r="2279" spans="1:18" x14ac:dyDescent="0.35">
      <c r="A2279" t="s">
        <v>80</v>
      </c>
      <c r="B2279" t="s">
        <v>4939</v>
      </c>
      <c r="C2279">
        <v>17.41</v>
      </c>
      <c r="D2279">
        <v>5.13</v>
      </c>
      <c r="E2279" t="s">
        <v>2383</v>
      </c>
      <c r="F2279" t="s">
        <v>2380</v>
      </c>
      <c r="G2279" t="s">
        <v>2380</v>
      </c>
      <c r="H2279">
        <v>0</v>
      </c>
      <c r="I2279" t="s">
        <v>2380</v>
      </c>
      <c r="J2279" t="s">
        <v>8355</v>
      </c>
      <c r="K2279" t="s">
        <v>8369</v>
      </c>
      <c r="L2279" t="s">
        <v>10390</v>
      </c>
      <c r="M2279">
        <v>0</v>
      </c>
      <c r="N2279">
        <v>1178</v>
      </c>
      <c r="O2279" t="s">
        <v>11</v>
      </c>
      <c r="P2279" t="s">
        <v>12</v>
      </c>
      <c r="Q2279" t="s">
        <v>13</v>
      </c>
      <c r="R2279">
        <v>26</v>
      </c>
    </row>
    <row r="2280" spans="1:18" x14ac:dyDescent="0.35">
      <c r="A2280" t="s">
        <v>79</v>
      </c>
      <c r="B2280" t="s">
        <v>8270</v>
      </c>
      <c r="C2280">
        <v>19.32</v>
      </c>
      <c r="D2280">
        <v>4.96</v>
      </c>
      <c r="E2280" t="s">
        <v>2383</v>
      </c>
      <c r="F2280" t="s">
        <v>2380</v>
      </c>
      <c r="G2280" t="s">
        <v>2380</v>
      </c>
      <c r="H2280">
        <v>0</v>
      </c>
      <c r="I2280" t="s">
        <v>2380</v>
      </c>
      <c r="J2280" t="s">
        <v>8354</v>
      </c>
      <c r="K2280" t="s">
        <v>8369</v>
      </c>
      <c r="L2280" t="s">
        <v>10391</v>
      </c>
      <c r="M2280">
        <v>0</v>
      </c>
      <c r="N2280">
        <v>1167</v>
      </c>
      <c r="O2280" t="s">
        <v>11</v>
      </c>
      <c r="P2280" t="s">
        <v>16</v>
      </c>
      <c r="Q2280" t="s">
        <v>13</v>
      </c>
      <c r="R2280">
        <v>21</v>
      </c>
    </row>
    <row r="2281" spans="1:18" x14ac:dyDescent="0.35">
      <c r="A2281" t="s">
        <v>78</v>
      </c>
      <c r="B2281" t="s">
        <v>4888</v>
      </c>
      <c r="C2281">
        <v>18.25</v>
      </c>
      <c r="D2281">
        <v>10.95</v>
      </c>
      <c r="E2281" t="s">
        <v>2380</v>
      </c>
      <c r="F2281" t="s">
        <v>2380</v>
      </c>
      <c r="G2281" t="s">
        <v>2380</v>
      </c>
      <c r="H2281">
        <v>0</v>
      </c>
      <c r="I2281" t="s">
        <v>2380</v>
      </c>
      <c r="J2281" t="s">
        <v>8355</v>
      </c>
      <c r="K2281" t="s">
        <v>8363</v>
      </c>
      <c r="L2281" t="s">
        <v>10392</v>
      </c>
      <c r="M2281">
        <v>0</v>
      </c>
      <c r="N2281">
        <v>1165</v>
      </c>
      <c r="O2281" t="s">
        <v>11</v>
      </c>
      <c r="P2281" t="s">
        <v>12</v>
      </c>
      <c r="Q2281" t="s">
        <v>23</v>
      </c>
      <c r="R2281">
        <v>20</v>
      </c>
    </row>
    <row r="2282" spans="1:18" x14ac:dyDescent="0.35">
      <c r="A2282" t="s">
        <v>77</v>
      </c>
      <c r="B2282" t="s">
        <v>8273</v>
      </c>
      <c r="C2282">
        <v>53.13</v>
      </c>
      <c r="D2282">
        <v>4.4400000000000004</v>
      </c>
      <c r="E2282" t="s">
        <v>2380</v>
      </c>
      <c r="F2282" t="s">
        <v>2382</v>
      </c>
      <c r="G2282" t="s">
        <v>2380</v>
      </c>
      <c r="H2282">
        <v>1</v>
      </c>
      <c r="I2282" t="s">
        <v>2380</v>
      </c>
      <c r="J2282" t="s">
        <v>8352</v>
      </c>
      <c r="K2282" t="s">
        <v>8369</v>
      </c>
      <c r="L2282" t="s">
        <v>10393</v>
      </c>
      <c r="M2282">
        <v>0</v>
      </c>
      <c r="N2282">
        <v>1163.46</v>
      </c>
      <c r="O2282" t="s">
        <v>11</v>
      </c>
      <c r="P2282" t="s">
        <v>12</v>
      </c>
      <c r="Q2282" t="s">
        <v>13</v>
      </c>
      <c r="R2282">
        <v>18</v>
      </c>
    </row>
    <row r="2283" spans="1:18" x14ac:dyDescent="0.35">
      <c r="A2283" t="s">
        <v>76</v>
      </c>
      <c r="B2283" t="s">
        <v>4896</v>
      </c>
      <c r="C2283">
        <v>20.46</v>
      </c>
      <c r="D2283">
        <v>4.0199999999999996</v>
      </c>
      <c r="E2283" t="s">
        <v>2380</v>
      </c>
      <c r="F2283" t="s">
        <v>2380</v>
      </c>
      <c r="G2283" t="s">
        <v>2380</v>
      </c>
      <c r="H2283">
        <v>0</v>
      </c>
      <c r="I2283" t="s">
        <v>2380</v>
      </c>
      <c r="J2283" t="s">
        <v>8354</v>
      </c>
      <c r="K2283" t="s">
        <v>8369</v>
      </c>
      <c r="L2283" t="s">
        <v>10394</v>
      </c>
      <c r="M2283">
        <v>0</v>
      </c>
      <c r="N2283">
        <v>1158.32</v>
      </c>
      <c r="O2283" t="s">
        <v>11</v>
      </c>
      <c r="P2283" t="s">
        <v>16</v>
      </c>
      <c r="Q2283" t="s">
        <v>13</v>
      </c>
      <c r="R2283">
        <v>28</v>
      </c>
    </row>
    <row r="2284" spans="1:18" x14ac:dyDescent="0.35">
      <c r="A2284" t="s">
        <v>75</v>
      </c>
      <c r="B2284" t="s">
        <v>4758</v>
      </c>
      <c r="C2284">
        <v>43.01</v>
      </c>
      <c r="D2284">
        <v>5.44</v>
      </c>
      <c r="E2284" t="s">
        <v>2380</v>
      </c>
      <c r="F2284" t="s">
        <v>2382</v>
      </c>
      <c r="G2284" t="s">
        <v>2380</v>
      </c>
      <c r="H2284">
        <v>1</v>
      </c>
      <c r="I2284" t="s">
        <v>2380</v>
      </c>
      <c r="J2284" t="s">
        <v>8352</v>
      </c>
      <c r="K2284" t="s">
        <v>8369</v>
      </c>
      <c r="L2284" t="s">
        <v>10022</v>
      </c>
      <c r="M2284">
        <v>0</v>
      </c>
      <c r="N2284">
        <v>1149.4000000000001</v>
      </c>
      <c r="O2284" t="s">
        <v>11</v>
      </c>
      <c r="P2284" t="s">
        <v>11</v>
      </c>
      <c r="Q2284" t="s">
        <v>13</v>
      </c>
      <c r="R2284">
        <v>18</v>
      </c>
    </row>
    <row r="2285" spans="1:18" x14ac:dyDescent="0.35">
      <c r="A2285" t="s">
        <v>74</v>
      </c>
      <c r="B2285" t="s">
        <v>6327</v>
      </c>
      <c r="C2285">
        <v>15.01</v>
      </c>
      <c r="D2285">
        <v>4.1500000000000004</v>
      </c>
      <c r="E2285" t="s">
        <v>2380</v>
      </c>
      <c r="F2285" t="s">
        <v>2380</v>
      </c>
      <c r="G2285" t="s">
        <v>2383</v>
      </c>
      <c r="H2285">
        <v>1</v>
      </c>
      <c r="I2285" t="s">
        <v>2380</v>
      </c>
      <c r="J2285" t="s">
        <v>8355</v>
      </c>
      <c r="K2285" t="s">
        <v>8369</v>
      </c>
      <c r="L2285" t="s">
        <v>10395</v>
      </c>
      <c r="M2285">
        <v>0</v>
      </c>
      <c r="N2285">
        <v>1149</v>
      </c>
      <c r="O2285" t="s">
        <v>11</v>
      </c>
      <c r="P2285" t="s">
        <v>16</v>
      </c>
      <c r="Q2285" t="s">
        <v>23</v>
      </c>
      <c r="R2285">
        <v>19</v>
      </c>
    </row>
    <row r="2286" spans="1:18" x14ac:dyDescent="0.35">
      <c r="A2286" t="s">
        <v>73</v>
      </c>
      <c r="B2286" t="s">
        <v>8277</v>
      </c>
      <c r="C2286">
        <v>41.14</v>
      </c>
      <c r="D2286">
        <v>6.02</v>
      </c>
      <c r="E2286" t="s">
        <v>2380</v>
      </c>
      <c r="F2286" t="s">
        <v>2382</v>
      </c>
      <c r="G2286" t="s">
        <v>2380</v>
      </c>
      <c r="H2286">
        <v>1</v>
      </c>
      <c r="I2286" t="s">
        <v>2380</v>
      </c>
      <c r="J2286" t="s">
        <v>8352</v>
      </c>
      <c r="K2286" t="s">
        <v>8365</v>
      </c>
      <c r="L2286" t="s">
        <v>10315</v>
      </c>
      <c r="M2286">
        <v>0</v>
      </c>
      <c r="N2286">
        <v>1146.8</v>
      </c>
      <c r="O2286" t="s">
        <v>11</v>
      </c>
      <c r="P2286" t="s">
        <v>11</v>
      </c>
      <c r="Q2286" t="s">
        <v>13</v>
      </c>
      <c r="R2286">
        <v>18</v>
      </c>
    </row>
    <row r="2287" spans="1:18" x14ac:dyDescent="0.35">
      <c r="A2287" t="s">
        <v>72</v>
      </c>
      <c r="B2287" t="s">
        <v>4912</v>
      </c>
      <c r="C2287">
        <v>16.55</v>
      </c>
      <c r="D2287">
        <v>7.73</v>
      </c>
      <c r="E2287" t="s">
        <v>2380</v>
      </c>
      <c r="F2287" t="s">
        <v>2380</v>
      </c>
      <c r="G2287" t="s">
        <v>2380</v>
      </c>
      <c r="H2287">
        <v>0</v>
      </c>
      <c r="I2287" t="s">
        <v>2380</v>
      </c>
      <c r="J2287" t="s">
        <v>8355</v>
      </c>
      <c r="K2287" t="s">
        <v>8363</v>
      </c>
      <c r="L2287" t="s">
        <v>10396</v>
      </c>
      <c r="M2287">
        <v>0</v>
      </c>
      <c r="N2287">
        <v>1142</v>
      </c>
      <c r="O2287" t="s">
        <v>12</v>
      </c>
      <c r="P2287" t="s">
        <v>11</v>
      </c>
      <c r="Q2287" t="s">
        <v>42</v>
      </c>
      <c r="R2287">
        <v>20</v>
      </c>
    </row>
    <row r="2288" spans="1:18" x14ac:dyDescent="0.35">
      <c r="A2288" t="s">
        <v>71</v>
      </c>
      <c r="B2288" t="s">
        <v>8279</v>
      </c>
      <c r="C2288">
        <v>37.29</v>
      </c>
      <c r="D2288">
        <v>5.03</v>
      </c>
      <c r="E2288" t="s">
        <v>2380</v>
      </c>
      <c r="F2288" t="s">
        <v>2382</v>
      </c>
      <c r="G2288" t="s">
        <v>2380</v>
      </c>
      <c r="H2288">
        <v>1</v>
      </c>
      <c r="I2288" t="s">
        <v>2380</v>
      </c>
      <c r="J2288" t="s">
        <v>8352</v>
      </c>
      <c r="K2288" t="s">
        <v>8369</v>
      </c>
      <c r="L2288" t="s">
        <v>10255</v>
      </c>
      <c r="M2288">
        <v>0</v>
      </c>
      <c r="N2288">
        <v>1141.45</v>
      </c>
      <c r="O2288" t="s">
        <v>12</v>
      </c>
      <c r="P2288" t="s">
        <v>12</v>
      </c>
      <c r="Q2288" t="s">
        <v>13</v>
      </c>
      <c r="R2288">
        <v>18</v>
      </c>
    </row>
    <row r="2289" spans="1:18" x14ac:dyDescent="0.35">
      <c r="A2289" t="s">
        <v>70</v>
      </c>
      <c r="B2289" t="s">
        <v>7119</v>
      </c>
      <c r="C2289">
        <v>16.739999999999998</v>
      </c>
      <c r="D2289">
        <v>4.08</v>
      </c>
      <c r="E2289" t="s">
        <v>2383</v>
      </c>
      <c r="F2289" t="s">
        <v>2380</v>
      </c>
      <c r="G2289" t="s">
        <v>2380</v>
      </c>
      <c r="H2289">
        <v>0</v>
      </c>
      <c r="I2289" t="s">
        <v>2380</v>
      </c>
      <c r="J2289" t="s">
        <v>8355</v>
      </c>
      <c r="K2289" t="s">
        <v>8369</v>
      </c>
      <c r="L2289" t="s">
        <v>10397</v>
      </c>
      <c r="M2289">
        <v>0</v>
      </c>
      <c r="N2289">
        <v>1141</v>
      </c>
      <c r="O2289" t="s">
        <v>12</v>
      </c>
      <c r="P2289" t="s">
        <v>16</v>
      </c>
      <c r="Q2289" t="s">
        <v>13</v>
      </c>
      <c r="R2289">
        <v>21</v>
      </c>
    </row>
    <row r="2290" spans="1:18" x14ac:dyDescent="0.35">
      <c r="A2290" t="s">
        <v>69</v>
      </c>
      <c r="B2290" t="s">
        <v>8282</v>
      </c>
      <c r="C2290">
        <v>34.43</v>
      </c>
      <c r="D2290">
        <v>4.2699999999999996</v>
      </c>
      <c r="E2290" t="s">
        <v>2380</v>
      </c>
      <c r="F2290" t="s">
        <v>2382</v>
      </c>
      <c r="G2290" t="s">
        <v>2380</v>
      </c>
      <c r="H2290">
        <v>1</v>
      </c>
      <c r="I2290" t="s">
        <v>2380</v>
      </c>
      <c r="J2290" t="s">
        <v>8352</v>
      </c>
      <c r="K2290" t="s">
        <v>8369</v>
      </c>
      <c r="L2290" t="s">
        <v>10398</v>
      </c>
      <c r="M2290">
        <v>0</v>
      </c>
      <c r="N2290">
        <v>1137.47</v>
      </c>
      <c r="O2290" t="s">
        <v>12</v>
      </c>
      <c r="P2290" t="s">
        <v>11</v>
      </c>
      <c r="Q2290" t="s">
        <v>13</v>
      </c>
      <c r="R2290">
        <v>18</v>
      </c>
    </row>
    <row r="2291" spans="1:18" x14ac:dyDescent="0.35">
      <c r="A2291" t="s">
        <v>68</v>
      </c>
      <c r="B2291" t="s">
        <v>8284</v>
      </c>
      <c r="C2291">
        <v>34.1</v>
      </c>
      <c r="D2291">
        <v>4.07</v>
      </c>
      <c r="E2291" t="s">
        <v>2380</v>
      </c>
      <c r="F2291" t="s">
        <v>2382</v>
      </c>
      <c r="G2291" t="s">
        <v>2380</v>
      </c>
      <c r="H2291">
        <v>1</v>
      </c>
      <c r="I2291" t="s">
        <v>2380</v>
      </c>
      <c r="J2291" t="s">
        <v>8352</v>
      </c>
      <c r="K2291" t="s">
        <v>8369</v>
      </c>
      <c r="L2291" t="s">
        <v>10399</v>
      </c>
      <c r="M2291">
        <v>0</v>
      </c>
      <c r="N2291">
        <v>1137.01</v>
      </c>
      <c r="O2291" t="s">
        <v>12</v>
      </c>
      <c r="P2291" t="s">
        <v>16</v>
      </c>
      <c r="Q2291" t="s">
        <v>13</v>
      </c>
      <c r="R2291">
        <v>18</v>
      </c>
    </row>
    <row r="2292" spans="1:18" x14ac:dyDescent="0.35">
      <c r="A2292" t="s">
        <v>67</v>
      </c>
      <c r="B2292" t="s">
        <v>5239</v>
      </c>
      <c r="C2292">
        <v>19.3</v>
      </c>
      <c r="D2292">
        <v>10.36</v>
      </c>
      <c r="E2292" t="s">
        <v>2380</v>
      </c>
      <c r="F2292" t="s">
        <v>2380</v>
      </c>
      <c r="G2292" t="s">
        <v>2380</v>
      </c>
      <c r="H2292">
        <v>0</v>
      </c>
      <c r="I2292" t="s">
        <v>2380</v>
      </c>
      <c r="J2292" t="s">
        <v>8354</v>
      </c>
      <c r="K2292" t="s">
        <v>8363</v>
      </c>
      <c r="L2292" t="s">
        <v>10400</v>
      </c>
      <c r="M2292">
        <v>0</v>
      </c>
      <c r="N2292">
        <v>1137</v>
      </c>
      <c r="O2292" t="s">
        <v>12</v>
      </c>
      <c r="P2292" t="s">
        <v>16</v>
      </c>
      <c r="Q2292" t="s">
        <v>13</v>
      </c>
      <c r="R2292">
        <v>20</v>
      </c>
    </row>
    <row r="2293" spans="1:18" x14ac:dyDescent="0.35">
      <c r="A2293" t="s">
        <v>66</v>
      </c>
      <c r="B2293" t="s">
        <v>8286</v>
      </c>
      <c r="C2293">
        <v>33.659999999999997</v>
      </c>
      <c r="D2293">
        <v>5.71</v>
      </c>
      <c r="E2293" t="s">
        <v>2380</v>
      </c>
      <c r="F2293" t="s">
        <v>2382</v>
      </c>
      <c r="G2293" t="s">
        <v>2380</v>
      </c>
      <c r="H2293">
        <v>1</v>
      </c>
      <c r="I2293" t="s">
        <v>2380</v>
      </c>
      <c r="J2293" t="s">
        <v>8352</v>
      </c>
      <c r="K2293" t="s">
        <v>8365</v>
      </c>
      <c r="L2293" t="s">
        <v>10401</v>
      </c>
      <c r="M2293">
        <v>0</v>
      </c>
      <c r="N2293">
        <v>1136.4000000000001</v>
      </c>
      <c r="O2293" t="s">
        <v>12</v>
      </c>
      <c r="P2293" t="s">
        <v>12</v>
      </c>
      <c r="Q2293" t="s">
        <v>13</v>
      </c>
      <c r="R2293">
        <v>18</v>
      </c>
    </row>
    <row r="2294" spans="1:18" x14ac:dyDescent="0.35">
      <c r="A2294" t="s">
        <v>65</v>
      </c>
      <c r="B2294" t="s">
        <v>4831</v>
      </c>
      <c r="C2294">
        <v>33.33</v>
      </c>
      <c r="D2294">
        <v>6.08</v>
      </c>
      <c r="E2294" t="s">
        <v>2380</v>
      </c>
      <c r="F2294" t="s">
        <v>2382</v>
      </c>
      <c r="G2294" t="s">
        <v>2380</v>
      </c>
      <c r="H2294">
        <v>1</v>
      </c>
      <c r="I2294" t="s">
        <v>2380</v>
      </c>
      <c r="J2294" t="s">
        <v>8352</v>
      </c>
      <c r="K2294" t="s">
        <v>8365</v>
      </c>
      <c r="L2294" t="s">
        <v>10402</v>
      </c>
      <c r="M2294">
        <v>0</v>
      </c>
      <c r="N2294">
        <v>1135.94</v>
      </c>
      <c r="O2294" t="s">
        <v>12</v>
      </c>
      <c r="P2294" t="s">
        <v>12</v>
      </c>
      <c r="Q2294" t="s">
        <v>13</v>
      </c>
      <c r="R2294">
        <v>18</v>
      </c>
    </row>
    <row r="2295" spans="1:18" x14ac:dyDescent="0.35">
      <c r="A2295" t="s">
        <v>64</v>
      </c>
      <c r="B2295" t="s">
        <v>4912</v>
      </c>
      <c r="C2295">
        <v>21.84</v>
      </c>
      <c r="D2295">
        <v>5.71</v>
      </c>
      <c r="E2295" t="s">
        <v>2380</v>
      </c>
      <c r="F2295" t="s">
        <v>2382</v>
      </c>
      <c r="G2295" t="s">
        <v>2380</v>
      </c>
      <c r="H2295">
        <v>1</v>
      </c>
      <c r="I2295" t="s">
        <v>2380</v>
      </c>
      <c r="J2295" t="s">
        <v>8354</v>
      </c>
      <c r="K2295" t="s">
        <v>8365</v>
      </c>
      <c r="L2295" t="s">
        <v>10403</v>
      </c>
      <c r="M2295">
        <v>0</v>
      </c>
      <c r="N2295">
        <v>1135</v>
      </c>
      <c r="O2295" t="s">
        <v>12</v>
      </c>
      <c r="P2295" t="s">
        <v>12</v>
      </c>
      <c r="Q2295" t="s">
        <v>13</v>
      </c>
      <c r="R2295">
        <v>18</v>
      </c>
    </row>
    <row r="2296" spans="1:18" x14ac:dyDescent="0.35">
      <c r="A2296" t="s">
        <v>63</v>
      </c>
      <c r="B2296" t="s">
        <v>6002</v>
      </c>
      <c r="C2296">
        <v>16.87</v>
      </c>
      <c r="D2296">
        <v>9.1300000000000008</v>
      </c>
      <c r="E2296" t="s">
        <v>2380</v>
      </c>
      <c r="F2296" t="s">
        <v>2380</v>
      </c>
      <c r="G2296" t="s">
        <v>2380</v>
      </c>
      <c r="H2296">
        <v>0</v>
      </c>
      <c r="I2296" t="s">
        <v>2380</v>
      </c>
      <c r="J2296" t="s">
        <v>8355</v>
      </c>
      <c r="K2296" t="s">
        <v>8363</v>
      </c>
      <c r="L2296" t="s">
        <v>10404</v>
      </c>
      <c r="M2296">
        <v>0</v>
      </c>
      <c r="N2296">
        <v>1132</v>
      </c>
      <c r="O2296" t="s">
        <v>12</v>
      </c>
      <c r="P2296" t="s">
        <v>16</v>
      </c>
      <c r="Q2296" t="s">
        <v>13</v>
      </c>
      <c r="R2296">
        <v>20</v>
      </c>
    </row>
    <row r="2297" spans="1:18" x14ac:dyDescent="0.35">
      <c r="A2297" t="s">
        <v>62</v>
      </c>
      <c r="B2297" t="s">
        <v>8290</v>
      </c>
      <c r="C2297">
        <v>30.14</v>
      </c>
      <c r="D2297">
        <v>5.49</v>
      </c>
      <c r="E2297" t="s">
        <v>2380</v>
      </c>
      <c r="F2297" t="s">
        <v>2382</v>
      </c>
      <c r="G2297" t="s">
        <v>2380</v>
      </c>
      <c r="H2297">
        <v>1</v>
      </c>
      <c r="I2297" t="s">
        <v>2380</v>
      </c>
      <c r="J2297" t="s">
        <v>8352</v>
      </c>
      <c r="K2297" t="s">
        <v>8369</v>
      </c>
      <c r="L2297" t="s">
        <v>10405</v>
      </c>
      <c r="M2297">
        <v>0</v>
      </c>
      <c r="N2297">
        <v>1131.51</v>
      </c>
      <c r="O2297" t="s">
        <v>12</v>
      </c>
      <c r="P2297" t="s">
        <v>16</v>
      </c>
      <c r="Q2297" t="s">
        <v>13</v>
      </c>
      <c r="R2297">
        <v>18</v>
      </c>
    </row>
    <row r="2298" spans="1:18" x14ac:dyDescent="0.35">
      <c r="A2298" t="s">
        <v>61</v>
      </c>
      <c r="B2298" t="s">
        <v>8292</v>
      </c>
      <c r="C2298">
        <v>23.21</v>
      </c>
      <c r="D2298">
        <v>4.37</v>
      </c>
      <c r="E2298" t="s">
        <v>2380</v>
      </c>
      <c r="F2298" t="s">
        <v>2382</v>
      </c>
      <c r="G2298" t="s">
        <v>2380</v>
      </c>
      <c r="H2298">
        <v>1</v>
      </c>
      <c r="I2298" t="s">
        <v>2380</v>
      </c>
      <c r="J2298" t="s">
        <v>8354</v>
      </c>
      <c r="K2298" t="s">
        <v>8369</v>
      </c>
      <c r="L2298" t="s">
        <v>10406</v>
      </c>
      <c r="M2298">
        <v>0</v>
      </c>
      <c r="N2298">
        <v>1121.8699999999999</v>
      </c>
      <c r="O2298" t="s">
        <v>12</v>
      </c>
      <c r="P2298" t="s">
        <v>16</v>
      </c>
      <c r="Q2298" t="s">
        <v>13</v>
      </c>
      <c r="R2298">
        <v>18</v>
      </c>
    </row>
    <row r="2299" spans="1:18" x14ac:dyDescent="0.35">
      <c r="A2299" t="s">
        <v>60</v>
      </c>
      <c r="B2299" t="s">
        <v>8294</v>
      </c>
      <c r="C2299">
        <v>17.170000000000002</v>
      </c>
      <c r="D2299">
        <v>8.4600000000000009</v>
      </c>
      <c r="E2299" t="s">
        <v>2380</v>
      </c>
      <c r="F2299" t="s">
        <v>2380</v>
      </c>
      <c r="G2299" t="s">
        <v>2380</v>
      </c>
      <c r="H2299">
        <v>0</v>
      </c>
      <c r="I2299" t="s">
        <v>2380</v>
      </c>
      <c r="J2299" t="s">
        <v>8355</v>
      </c>
      <c r="K2299" t="s">
        <v>8363</v>
      </c>
      <c r="L2299" t="s">
        <v>10407</v>
      </c>
      <c r="M2299">
        <v>0</v>
      </c>
      <c r="N2299">
        <v>1086</v>
      </c>
      <c r="O2299" t="s">
        <v>12</v>
      </c>
      <c r="P2299" t="s">
        <v>12</v>
      </c>
      <c r="Q2299" t="s">
        <v>13</v>
      </c>
      <c r="R2299">
        <v>20</v>
      </c>
    </row>
    <row r="2300" spans="1:18" x14ac:dyDescent="0.35">
      <c r="A2300" t="s">
        <v>59</v>
      </c>
      <c r="B2300" t="s">
        <v>8296</v>
      </c>
      <c r="C2300">
        <v>15.61</v>
      </c>
      <c r="D2300">
        <v>5.28</v>
      </c>
      <c r="E2300" t="s">
        <v>2380</v>
      </c>
      <c r="F2300" t="s">
        <v>2380</v>
      </c>
      <c r="G2300" t="s">
        <v>2380</v>
      </c>
      <c r="H2300">
        <v>1</v>
      </c>
      <c r="I2300" t="s">
        <v>2380</v>
      </c>
      <c r="J2300" t="s">
        <v>8355</v>
      </c>
      <c r="K2300" t="s">
        <v>8369</v>
      </c>
      <c r="L2300" t="s">
        <v>10408</v>
      </c>
      <c r="M2300">
        <v>0</v>
      </c>
      <c r="N2300">
        <v>1082</v>
      </c>
      <c r="O2300" t="s">
        <v>12</v>
      </c>
      <c r="P2300" t="s">
        <v>11</v>
      </c>
      <c r="Q2300" t="s">
        <v>13</v>
      </c>
      <c r="R2300">
        <v>24</v>
      </c>
    </row>
    <row r="2301" spans="1:18" x14ac:dyDescent="0.35">
      <c r="A2301" t="s">
        <v>58</v>
      </c>
      <c r="B2301" t="s">
        <v>4894</v>
      </c>
      <c r="C2301">
        <v>17.98</v>
      </c>
      <c r="D2301">
        <v>5.33</v>
      </c>
      <c r="E2301" t="s">
        <v>2383</v>
      </c>
      <c r="F2301" t="s">
        <v>2380</v>
      </c>
      <c r="G2301" t="s">
        <v>2383</v>
      </c>
      <c r="H2301">
        <v>1</v>
      </c>
      <c r="I2301" t="s">
        <v>2380</v>
      </c>
      <c r="J2301" t="s">
        <v>8355</v>
      </c>
      <c r="K2301" t="s">
        <v>8369</v>
      </c>
      <c r="L2301" t="s">
        <v>10409</v>
      </c>
      <c r="M2301">
        <v>0</v>
      </c>
      <c r="N2301">
        <v>1071</v>
      </c>
      <c r="O2301" t="s">
        <v>12</v>
      </c>
      <c r="P2301" t="s">
        <v>12</v>
      </c>
      <c r="Q2301" t="s">
        <v>13</v>
      </c>
      <c r="R2301">
        <v>25</v>
      </c>
    </row>
    <row r="2302" spans="1:18" x14ac:dyDescent="0.35">
      <c r="A2302" t="s">
        <v>57</v>
      </c>
      <c r="B2302" t="s">
        <v>8299</v>
      </c>
      <c r="C2302">
        <v>21.64</v>
      </c>
      <c r="D2302">
        <v>5.5</v>
      </c>
      <c r="E2302" t="s">
        <v>2380</v>
      </c>
      <c r="F2302" t="s">
        <v>2382</v>
      </c>
      <c r="G2302" t="s">
        <v>2380</v>
      </c>
      <c r="H2302">
        <v>1</v>
      </c>
      <c r="I2302" t="s">
        <v>2380</v>
      </c>
      <c r="J2302" t="s">
        <v>8354</v>
      </c>
      <c r="K2302" t="s">
        <v>8369</v>
      </c>
      <c r="L2302" t="s">
        <v>10410</v>
      </c>
      <c r="M2302">
        <v>0</v>
      </c>
      <c r="N2302">
        <v>1070</v>
      </c>
      <c r="O2302" t="s">
        <v>12</v>
      </c>
      <c r="P2302" t="s">
        <v>12</v>
      </c>
      <c r="Q2302" t="s">
        <v>13</v>
      </c>
      <c r="R2302">
        <v>18</v>
      </c>
    </row>
    <row r="2303" spans="1:18" x14ac:dyDescent="0.35">
      <c r="A2303" t="s">
        <v>56</v>
      </c>
      <c r="B2303" t="s">
        <v>4758</v>
      </c>
      <c r="C2303">
        <v>16.399999999999999</v>
      </c>
      <c r="D2303">
        <v>5.4</v>
      </c>
      <c r="E2303" t="s">
        <v>2380</v>
      </c>
      <c r="F2303" t="s">
        <v>2380</v>
      </c>
      <c r="G2303" t="s">
        <v>2383</v>
      </c>
      <c r="H2303">
        <v>1</v>
      </c>
      <c r="I2303" t="s">
        <v>2380</v>
      </c>
      <c r="J2303" t="s">
        <v>8355</v>
      </c>
      <c r="K2303" t="s">
        <v>8369</v>
      </c>
      <c r="L2303" t="s">
        <v>8869</v>
      </c>
      <c r="M2303">
        <v>0</v>
      </c>
      <c r="N2303">
        <v>1068</v>
      </c>
      <c r="O2303" t="s">
        <v>12</v>
      </c>
      <c r="P2303" t="s">
        <v>16</v>
      </c>
      <c r="Q2303" t="s">
        <v>13</v>
      </c>
      <c r="R2303">
        <v>29</v>
      </c>
    </row>
    <row r="2304" spans="1:18" x14ac:dyDescent="0.35">
      <c r="A2304" t="s">
        <v>55</v>
      </c>
      <c r="B2304" t="s">
        <v>8301</v>
      </c>
      <c r="C2304">
        <v>15.77</v>
      </c>
      <c r="D2304">
        <v>6.05</v>
      </c>
      <c r="E2304" t="s">
        <v>2383</v>
      </c>
      <c r="F2304" t="s">
        <v>2380</v>
      </c>
      <c r="G2304" t="s">
        <v>2380</v>
      </c>
      <c r="H2304">
        <v>1</v>
      </c>
      <c r="I2304" t="s">
        <v>2380</v>
      </c>
      <c r="J2304" t="s">
        <v>8355</v>
      </c>
      <c r="K2304" t="s">
        <v>8365</v>
      </c>
      <c r="L2304" t="s">
        <v>10411</v>
      </c>
      <c r="M2304">
        <v>0</v>
      </c>
      <c r="N2304">
        <v>1056</v>
      </c>
      <c r="O2304" t="s">
        <v>12</v>
      </c>
      <c r="P2304" t="s">
        <v>11</v>
      </c>
      <c r="Q2304" t="s">
        <v>13</v>
      </c>
      <c r="R2304">
        <v>28</v>
      </c>
    </row>
    <row r="2305" spans="1:18" x14ac:dyDescent="0.35">
      <c r="A2305" t="s">
        <v>54</v>
      </c>
      <c r="B2305" t="s">
        <v>5578</v>
      </c>
      <c r="C2305">
        <v>18.27</v>
      </c>
      <c r="D2305">
        <v>11.46</v>
      </c>
      <c r="E2305" t="s">
        <v>2380</v>
      </c>
      <c r="F2305" t="s">
        <v>2380</v>
      </c>
      <c r="G2305" t="s">
        <v>2380</v>
      </c>
      <c r="H2305">
        <v>0</v>
      </c>
      <c r="I2305" t="s">
        <v>2380</v>
      </c>
      <c r="J2305" t="s">
        <v>8355</v>
      </c>
      <c r="K2305" t="s">
        <v>8363</v>
      </c>
      <c r="L2305" t="s">
        <v>10380</v>
      </c>
      <c r="M2305">
        <v>0</v>
      </c>
      <c r="N2305">
        <v>1049</v>
      </c>
      <c r="O2305" t="s">
        <v>12</v>
      </c>
      <c r="P2305" t="s">
        <v>11</v>
      </c>
      <c r="Q2305" t="s">
        <v>23</v>
      </c>
      <c r="R2305">
        <v>20</v>
      </c>
    </row>
    <row r="2306" spans="1:18" x14ac:dyDescent="0.35">
      <c r="A2306" t="s">
        <v>53</v>
      </c>
      <c r="B2306" t="s">
        <v>5013</v>
      </c>
      <c r="C2306">
        <v>16.489999999999998</v>
      </c>
      <c r="D2306">
        <v>8.48</v>
      </c>
      <c r="E2306" t="s">
        <v>2380</v>
      </c>
      <c r="F2306" t="s">
        <v>2380</v>
      </c>
      <c r="G2306" t="s">
        <v>2380</v>
      </c>
      <c r="H2306">
        <v>0</v>
      </c>
      <c r="I2306" t="s">
        <v>2380</v>
      </c>
      <c r="J2306" t="s">
        <v>8355</v>
      </c>
      <c r="K2306" t="s">
        <v>8363</v>
      </c>
      <c r="L2306" t="s">
        <v>10222</v>
      </c>
      <c r="M2306">
        <v>0</v>
      </c>
      <c r="N2306">
        <v>1047</v>
      </c>
      <c r="O2306" t="s">
        <v>12</v>
      </c>
      <c r="P2306" t="s">
        <v>16</v>
      </c>
      <c r="Q2306" t="s">
        <v>13</v>
      </c>
      <c r="R2306">
        <v>20</v>
      </c>
    </row>
    <row r="2307" spans="1:18" x14ac:dyDescent="0.35">
      <c r="A2307" t="s">
        <v>52</v>
      </c>
      <c r="B2307" t="s">
        <v>6620</v>
      </c>
      <c r="C2307">
        <v>16.14</v>
      </c>
      <c r="D2307">
        <v>4.8600000000000003</v>
      </c>
      <c r="E2307" t="s">
        <v>2380</v>
      </c>
      <c r="F2307" t="s">
        <v>2380</v>
      </c>
      <c r="G2307" t="s">
        <v>2380</v>
      </c>
      <c r="H2307">
        <v>0</v>
      </c>
      <c r="I2307" t="s">
        <v>2380</v>
      </c>
      <c r="J2307" t="s">
        <v>8355</v>
      </c>
      <c r="K2307" t="s">
        <v>8369</v>
      </c>
      <c r="L2307" t="s">
        <v>9622</v>
      </c>
      <c r="M2307">
        <v>0</v>
      </c>
      <c r="N2307">
        <v>1044</v>
      </c>
      <c r="O2307" t="s">
        <v>12</v>
      </c>
      <c r="P2307" t="s">
        <v>11</v>
      </c>
      <c r="Q2307" t="s">
        <v>13</v>
      </c>
      <c r="R2307">
        <v>28</v>
      </c>
    </row>
    <row r="2308" spans="1:18" x14ac:dyDescent="0.35">
      <c r="A2308" t="s">
        <v>51</v>
      </c>
      <c r="B2308" t="s">
        <v>5270</v>
      </c>
      <c r="C2308">
        <v>20.85</v>
      </c>
      <c r="D2308">
        <v>4.45</v>
      </c>
      <c r="E2308" t="s">
        <v>2383</v>
      </c>
      <c r="F2308" t="s">
        <v>2380</v>
      </c>
      <c r="G2308" t="s">
        <v>2380</v>
      </c>
      <c r="H2308">
        <v>1</v>
      </c>
      <c r="I2308" t="s">
        <v>2380</v>
      </c>
      <c r="J2308" t="s">
        <v>8354</v>
      </c>
      <c r="K2308" t="s">
        <v>8369</v>
      </c>
      <c r="L2308" t="s">
        <v>10412</v>
      </c>
      <c r="M2308">
        <v>0</v>
      </c>
      <c r="N2308">
        <v>1033.74</v>
      </c>
      <c r="O2308" t="s">
        <v>12</v>
      </c>
      <c r="P2308" t="s">
        <v>16</v>
      </c>
      <c r="Q2308" t="s">
        <v>13</v>
      </c>
      <c r="R2308">
        <v>27</v>
      </c>
    </row>
    <row r="2309" spans="1:18" x14ac:dyDescent="0.35">
      <c r="A2309" t="s">
        <v>50</v>
      </c>
      <c r="B2309" t="s">
        <v>7521</v>
      </c>
      <c r="C2309">
        <v>15.88</v>
      </c>
      <c r="D2309">
        <v>4.3600000000000003</v>
      </c>
      <c r="E2309" t="s">
        <v>2380</v>
      </c>
      <c r="F2309" t="s">
        <v>2380</v>
      </c>
      <c r="G2309" t="s">
        <v>2380</v>
      </c>
      <c r="H2309">
        <v>0</v>
      </c>
      <c r="I2309" t="s">
        <v>2380</v>
      </c>
      <c r="J2309" t="s">
        <v>8355</v>
      </c>
      <c r="K2309" t="s">
        <v>8369</v>
      </c>
      <c r="L2309" t="s">
        <v>10413</v>
      </c>
      <c r="M2309">
        <v>0</v>
      </c>
      <c r="N2309">
        <v>1019</v>
      </c>
      <c r="O2309" t="s">
        <v>12</v>
      </c>
      <c r="P2309" t="s">
        <v>11</v>
      </c>
      <c r="Q2309" t="s">
        <v>13</v>
      </c>
      <c r="R2309">
        <v>23</v>
      </c>
    </row>
    <row r="2310" spans="1:18" x14ac:dyDescent="0.35">
      <c r="A2310" t="s">
        <v>49</v>
      </c>
      <c r="B2310" t="s">
        <v>7488</v>
      </c>
      <c r="C2310">
        <v>20.66</v>
      </c>
      <c r="D2310">
        <v>5.8</v>
      </c>
      <c r="E2310" t="s">
        <v>2380</v>
      </c>
      <c r="F2310" t="s">
        <v>2382</v>
      </c>
      <c r="G2310" t="s">
        <v>2380</v>
      </c>
      <c r="H2310">
        <v>1</v>
      </c>
      <c r="I2310" t="s">
        <v>2380</v>
      </c>
      <c r="J2310" t="s">
        <v>8354</v>
      </c>
      <c r="K2310" t="s">
        <v>8365</v>
      </c>
      <c r="L2310" t="s">
        <v>10414</v>
      </c>
      <c r="M2310">
        <v>0</v>
      </c>
      <c r="N2310">
        <v>1012</v>
      </c>
      <c r="O2310" t="s">
        <v>12</v>
      </c>
      <c r="P2310" t="s">
        <v>11</v>
      </c>
      <c r="Q2310" t="s">
        <v>13</v>
      </c>
      <c r="R2310">
        <v>22</v>
      </c>
    </row>
    <row r="2311" spans="1:18" x14ac:dyDescent="0.35">
      <c r="A2311" t="s">
        <v>48</v>
      </c>
      <c r="B2311" t="s">
        <v>5035</v>
      </c>
      <c r="C2311">
        <v>20.399999999999999</v>
      </c>
      <c r="D2311">
        <v>5.27</v>
      </c>
      <c r="E2311" t="s">
        <v>2380</v>
      </c>
      <c r="F2311" t="s">
        <v>2380</v>
      </c>
      <c r="G2311" t="s">
        <v>2380</v>
      </c>
      <c r="H2311">
        <v>0</v>
      </c>
      <c r="I2311" t="s">
        <v>2380</v>
      </c>
      <c r="J2311" t="s">
        <v>8354</v>
      </c>
      <c r="K2311" t="s">
        <v>8369</v>
      </c>
      <c r="L2311" t="s">
        <v>10415</v>
      </c>
      <c r="M2311">
        <v>0</v>
      </c>
      <c r="N2311">
        <v>1006.65</v>
      </c>
      <c r="O2311" t="s">
        <v>12</v>
      </c>
      <c r="P2311" t="s">
        <v>11</v>
      </c>
      <c r="Q2311" t="s">
        <v>13</v>
      </c>
      <c r="R2311">
        <v>28</v>
      </c>
    </row>
    <row r="2312" spans="1:18" x14ac:dyDescent="0.35">
      <c r="A2312" t="s">
        <v>47</v>
      </c>
      <c r="B2312" t="s">
        <v>5897</v>
      </c>
      <c r="C2312">
        <v>25.19</v>
      </c>
      <c r="D2312">
        <v>5.64</v>
      </c>
      <c r="E2312" t="s">
        <v>2383</v>
      </c>
      <c r="F2312" t="s">
        <v>2380</v>
      </c>
      <c r="G2312" t="s">
        <v>2380</v>
      </c>
      <c r="H2312">
        <v>0</v>
      </c>
      <c r="I2312" t="s">
        <v>2380</v>
      </c>
      <c r="J2312" t="s">
        <v>8353</v>
      </c>
      <c r="K2312" t="s">
        <v>8369</v>
      </c>
      <c r="L2312" t="s">
        <v>10416</v>
      </c>
      <c r="M2312">
        <v>0</v>
      </c>
      <c r="N2312">
        <v>964.71</v>
      </c>
      <c r="O2312" t="s">
        <v>12</v>
      </c>
      <c r="P2312" t="s">
        <v>11</v>
      </c>
      <c r="Q2312" t="s">
        <v>13</v>
      </c>
      <c r="R2312">
        <v>21</v>
      </c>
    </row>
    <row r="2313" spans="1:18" x14ac:dyDescent="0.35">
      <c r="A2313" t="s">
        <v>46</v>
      </c>
      <c r="B2313" t="s">
        <v>4846</v>
      </c>
      <c r="C2313">
        <v>20.54</v>
      </c>
      <c r="D2313">
        <v>4.2</v>
      </c>
      <c r="E2313" t="s">
        <v>2383</v>
      </c>
      <c r="F2313" t="s">
        <v>2380</v>
      </c>
      <c r="G2313" t="s">
        <v>2380</v>
      </c>
      <c r="H2313">
        <v>1</v>
      </c>
      <c r="I2313" t="s">
        <v>2380</v>
      </c>
      <c r="J2313" t="s">
        <v>8354</v>
      </c>
      <c r="K2313" t="s">
        <v>8369</v>
      </c>
      <c r="L2313" t="s">
        <v>10417</v>
      </c>
      <c r="M2313">
        <v>0</v>
      </c>
      <c r="N2313">
        <v>928.59</v>
      </c>
      <c r="O2313" t="s">
        <v>12</v>
      </c>
      <c r="P2313" t="s">
        <v>16</v>
      </c>
      <c r="Q2313" t="s">
        <v>13</v>
      </c>
      <c r="R2313">
        <v>27</v>
      </c>
    </row>
    <row r="2314" spans="1:18" x14ac:dyDescent="0.35">
      <c r="A2314" t="s">
        <v>45</v>
      </c>
      <c r="B2314" t="s">
        <v>4813</v>
      </c>
      <c r="C2314">
        <v>20.13</v>
      </c>
      <c r="D2314">
        <v>5.42</v>
      </c>
      <c r="E2314" t="s">
        <v>2380</v>
      </c>
      <c r="F2314" t="s">
        <v>2380</v>
      </c>
      <c r="G2314" t="s">
        <v>2380</v>
      </c>
      <c r="H2314">
        <v>0</v>
      </c>
      <c r="I2314" t="s">
        <v>2380</v>
      </c>
      <c r="J2314" t="s">
        <v>8354</v>
      </c>
      <c r="K2314" t="s">
        <v>8369</v>
      </c>
      <c r="L2314" t="s">
        <v>10418</v>
      </c>
      <c r="M2314">
        <v>0</v>
      </c>
      <c r="N2314">
        <v>915.07</v>
      </c>
      <c r="O2314" t="s">
        <v>12</v>
      </c>
      <c r="P2314" t="s">
        <v>16</v>
      </c>
      <c r="Q2314" t="s">
        <v>13</v>
      </c>
      <c r="R2314">
        <v>28</v>
      </c>
    </row>
    <row r="2315" spans="1:18" x14ac:dyDescent="0.35">
      <c r="A2315" t="s">
        <v>44</v>
      </c>
      <c r="B2315" t="s">
        <v>5471</v>
      </c>
      <c r="C2315">
        <v>18.93</v>
      </c>
      <c r="D2315">
        <v>6.11</v>
      </c>
      <c r="E2315" t="s">
        <v>2380</v>
      </c>
      <c r="F2315" t="s">
        <v>2380</v>
      </c>
      <c r="G2315" t="s">
        <v>2383</v>
      </c>
      <c r="H2315">
        <v>1</v>
      </c>
      <c r="I2315" t="s">
        <v>2380</v>
      </c>
      <c r="J2315" t="s">
        <v>8354</v>
      </c>
      <c r="K2315" t="s">
        <v>8365</v>
      </c>
      <c r="L2315" t="s">
        <v>10419</v>
      </c>
      <c r="M2315">
        <v>0</v>
      </c>
      <c r="N2315">
        <v>896.21</v>
      </c>
      <c r="O2315" t="s">
        <v>12</v>
      </c>
      <c r="P2315" t="s">
        <v>16</v>
      </c>
      <c r="Q2315" t="s">
        <v>13</v>
      </c>
      <c r="R2315">
        <v>29</v>
      </c>
    </row>
    <row r="2316" spans="1:18" x14ac:dyDescent="0.35">
      <c r="A2316" t="s">
        <v>43</v>
      </c>
      <c r="B2316" t="s">
        <v>8311</v>
      </c>
      <c r="C2316">
        <v>24.14</v>
      </c>
      <c r="D2316">
        <v>5.29</v>
      </c>
      <c r="E2316" t="s">
        <v>2380</v>
      </c>
      <c r="F2316" t="s">
        <v>2382</v>
      </c>
      <c r="G2316" t="s">
        <v>2380</v>
      </c>
      <c r="H2316">
        <v>1</v>
      </c>
      <c r="I2316" t="s">
        <v>2380</v>
      </c>
      <c r="J2316" t="s">
        <v>8354</v>
      </c>
      <c r="K2316" t="s">
        <v>8369</v>
      </c>
      <c r="L2316" t="s">
        <v>10420</v>
      </c>
      <c r="M2316">
        <v>0</v>
      </c>
      <c r="N2316">
        <v>865.41</v>
      </c>
      <c r="O2316" t="s">
        <v>12</v>
      </c>
      <c r="P2316" t="s">
        <v>16</v>
      </c>
      <c r="Q2316" t="s">
        <v>13</v>
      </c>
      <c r="R2316">
        <v>22</v>
      </c>
    </row>
    <row r="2317" spans="1:18" x14ac:dyDescent="0.35">
      <c r="A2317" t="s">
        <v>41</v>
      </c>
      <c r="B2317" t="s">
        <v>8312</v>
      </c>
      <c r="C2317">
        <v>25.03</v>
      </c>
      <c r="D2317">
        <v>5.91</v>
      </c>
      <c r="E2317" t="s">
        <v>2380</v>
      </c>
      <c r="F2317" t="s">
        <v>2382</v>
      </c>
      <c r="G2317" t="s">
        <v>2380</v>
      </c>
      <c r="H2317">
        <v>1</v>
      </c>
      <c r="I2317" t="s">
        <v>2380</v>
      </c>
      <c r="J2317" t="s">
        <v>8353</v>
      </c>
      <c r="K2317" t="s">
        <v>8365</v>
      </c>
      <c r="L2317" t="s">
        <v>10421</v>
      </c>
      <c r="M2317">
        <v>0</v>
      </c>
      <c r="N2317">
        <v>830.52</v>
      </c>
      <c r="O2317" t="s">
        <v>12</v>
      </c>
      <c r="P2317" t="s">
        <v>11</v>
      </c>
      <c r="Q2317" t="s">
        <v>42</v>
      </c>
      <c r="R2317">
        <v>18</v>
      </c>
    </row>
    <row r="2318" spans="1:18" x14ac:dyDescent="0.35">
      <c r="A2318" t="s">
        <v>40</v>
      </c>
      <c r="B2318" t="s">
        <v>6121</v>
      </c>
      <c r="C2318">
        <v>20.47</v>
      </c>
      <c r="D2318">
        <v>5.81</v>
      </c>
      <c r="E2318" t="s">
        <v>2383</v>
      </c>
      <c r="F2318" t="s">
        <v>2380</v>
      </c>
      <c r="G2318" t="s">
        <v>2380</v>
      </c>
      <c r="H2318">
        <v>1</v>
      </c>
      <c r="I2318" t="s">
        <v>2380</v>
      </c>
      <c r="J2318" t="s">
        <v>8354</v>
      </c>
      <c r="K2318" t="s">
        <v>8365</v>
      </c>
      <c r="L2318" t="s">
        <v>10422</v>
      </c>
      <c r="M2318">
        <v>0</v>
      </c>
      <c r="N2318">
        <v>773.54</v>
      </c>
      <c r="O2318" t="s">
        <v>12</v>
      </c>
      <c r="P2318" t="s">
        <v>11</v>
      </c>
      <c r="Q2318" t="s">
        <v>13</v>
      </c>
      <c r="R2318">
        <v>27</v>
      </c>
    </row>
    <row r="2319" spans="1:18" x14ac:dyDescent="0.35">
      <c r="A2319" t="s">
        <v>39</v>
      </c>
      <c r="B2319" t="s">
        <v>8314</v>
      </c>
      <c r="C2319">
        <v>18.82</v>
      </c>
      <c r="D2319">
        <v>5.51</v>
      </c>
      <c r="E2319" t="s">
        <v>2383</v>
      </c>
      <c r="F2319" t="s">
        <v>2380</v>
      </c>
      <c r="G2319" t="s">
        <v>2380</v>
      </c>
      <c r="H2319">
        <v>0</v>
      </c>
      <c r="I2319" t="s">
        <v>2380</v>
      </c>
      <c r="J2319" t="s">
        <v>8354</v>
      </c>
      <c r="K2319" t="s">
        <v>8369</v>
      </c>
      <c r="L2319" t="s">
        <v>10130</v>
      </c>
      <c r="M2319">
        <v>0</v>
      </c>
      <c r="N2319">
        <v>770.38</v>
      </c>
      <c r="O2319" t="s">
        <v>12</v>
      </c>
      <c r="P2319" t="s">
        <v>11</v>
      </c>
      <c r="Q2319" t="s">
        <v>23</v>
      </c>
      <c r="R2319">
        <v>26</v>
      </c>
    </row>
    <row r="2320" spans="1:18" x14ac:dyDescent="0.35">
      <c r="A2320" t="s">
        <v>38</v>
      </c>
      <c r="B2320" t="s">
        <v>8316</v>
      </c>
      <c r="C2320">
        <v>17.079999999999998</v>
      </c>
      <c r="D2320">
        <v>5.73</v>
      </c>
      <c r="E2320" t="s">
        <v>2380</v>
      </c>
      <c r="F2320" t="s">
        <v>2380</v>
      </c>
      <c r="G2320" t="s">
        <v>2383</v>
      </c>
      <c r="H2320">
        <v>1</v>
      </c>
      <c r="I2320" t="s">
        <v>2380</v>
      </c>
      <c r="J2320" t="s">
        <v>8355</v>
      </c>
      <c r="K2320" t="s">
        <v>8365</v>
      </c>
      <c r="L2320" t="s">
        <v>10423</v>
      </c>
      <c r="M2320">
        <v>0</v>
      </c>
      <c r="N2320">
        <v>770</v>
      </c>
      <c r="O2320" t="s">
        <v>12</v>
      </c>
      <c r="P2320" t="s">
        <v>12</v>
      </c>
      <c r="Q2320" t="s">
        <v>13</v>
      </c>
      <c r="R2320">
        <v>29</v>
      </c>
    </row>
    <row r="2321" spans="1:18" x14ac:dyDescent="0.35">
      <c r="A2321" t="s">
        <v>36</v>
      </c>
      <c r="B2321" t="s">
        <v>8318</v>
      </c>
      <c r="C2321">
        <v>19.21</v>
      </c>
      <c r="D2321">
        <v>5.53</v>
      </c>
      <c r="E2321" t="s">
        <v>2383</v>
      </c>
      <c r="F2321" t="s">
        <v>2380</v>
      </c>
      <c r="G2321" t="s">
        <v>2380</v>
      </c>
      <c r="H2321">
        <v>0</v>
      </c>
      <c r="I2321" t="s">
        <v>2380</v>
      </c>
      <c r="J2321" t="s">
        <v>8354</v>
      </c>
      <c r="K2321" t="s">
        <v>8369</v>
      </c>
      <c r="L2321" t="s">
        <v>10424</v>
      </c>
      <c r="M2321">
        <v>0</v>
      </c>
      <c r="N2321">
        <v>760</v>
      </c>
      <c r="O2321" t="s">
        <v>12</v>
      </c>
      <c r="P2321" t="s">
        <v>12</v>
      </c>
      <c r="Q2321" t="s">
        <v>13</v>
      </c>
      <c r="R2321">
        <v>26</v>
      </c>
    </row>
    <row r="2322" spans="1:18" x14ac:dyDescent="0.35">
      <c r="A2322" t="s">
        <v>34</v>
      </c>
      <c r="B2322" t="s">
        <v>4920</v>
      </c>
      <c r="C2322">
        <v>17.86</v>
      </c>
      <c r="D2322">
        <v>5.43</v>
      </c>
      <c r="E2322" t="s">
        <v>2380</v>
      </c>
      <c r="F2322" t="s">
        <v>2380</v>
      </c>
      <c r="G2322" t="s">
        <v>2383</v>
      </c>
      <c r="H2322">
        <v>1</v>
      </c>
      <c r="I2322" t="s">
        <v>2380</v>
      </c>
      <c r="J2322" t="s">
        <v>8355</v>
      </c>
      <c r="K2322" t="s">
        <v>8369</v>
      </c>
      <c r="L2322" t="s">
        <v>10425</v>
      </c>
      <c r="M2322">
        <v>0</v>
      </c>
      <c r="N2322">
        <v>760</v>
      </c>
      <c r="O2322" t="s">
        <v>12</v>
      </c>
      <c r="P2322" t="s">
        <v>16</v>
      </c>
      <c r="Q2322" t="s">
        <v>13</v>
      </c>
      <c r="R2322">
        <v>29</v>
      </c>
    </row>
    <row r="2323" spans="1:18" x14ac:dyDescent="0.35">
      <c r="A2323" t="s">
        <v>33</v>
      </c>
      <c r="B2323" t="s">
        <v>8321</v>
      </c>
      <c r="C2323">
        <v>21.38</v>
      </c>
      <c r="D2323">
        <v>8.01</v>
      </c>
      <c r="E2323" t="s">
        <v>2380</v>
      </c>
      <c r="F2323" t="s">
        <v>2380</v>
      </c>
      <c r="G2323" t="s">
        <v>2380</v>
      </c>
      <c r="H2323">
        <v>0</v>
      </c>
      <c r="I2323" t="s">
        <v>2380</v>
      </c>
      <c r="J2323" t="s">
        <v>8354</v>
      </c>
      <c r="K2323" t="s">
        <v>8363</v>
      </c>
      <c r="L2323" t="s">
        <v>10426</v>
      </c>
      <c r="M2323">
        <v>0</v>
      </c>
      <c r="N2323">
        <v>750</v>
      </c>
      <c r="O2323" t="s">
        <v>12</v>
      </c>
      <c r="P2323" t="s">
        <v>16</v>
      </c>
      <c r="Q2323" t="s">
        <v>23</v>
      </c>
      <c r="R2323">
        <v>20</v>
      </c>
    </row>
    <row r="2324" spans="1:18" x14ac:dyDescent="0.35">
      <c r="A2324" t="s">
        <v>32</v>
      </c>
      <c r="B2324" t="s">
        <v>5035</v>
      </c>
      <c r="C2324">
        <v>23.35</v>
      </c>
      <c r="D2324">
        <v>5.94</v>
      </c>
      <c r="E2324" t="s">
        <v>2380</v>
      </c>
      <c r="F2324" t="s">
        <v>2380</v>
      </c>
      <c r="G2324" t="s">
        <v>2380</v>
      </c>
      <c r="H2324">
        <v>0</v>
      </c>
      <c r="I2324" t="s">
        <v>2380</v>
      </c>
      <c r="J2324" t="s">
        <v>8354</v>
      </c>
      <c r="K2324" t="s">
        <v>8365</v>
      </c>
      <c r="L2324" t="s">
        <v>10427</v>
      </c>
      <c r="M2324">
        <v>0</v>
      </c>
      <c r="N2324">
        <v>722.99</v>
      </c>
      <c r="O2324" t="s">
        <v>12</v>
      </c>
      <c r="P2324" t="s">
        <v>16</v>
      </c>
      <c r="Q2324" t="s">
        <v>13</v>
      </c>
      <c r="R2324">
        <v>23</v>
      </c>
    </row>
    <row r="2325" spans="1:18" x14ac:dyDescent="0.35">
      <c r="A2325" t="s">
        <v>29</v>
      </c>
      <c r="B2325" t="s">
        <v>8324</v>
      </c>
      <c r="C2325">
        <v>22.24</v>
      </c>
      <c r="D2325">
        <v>5.04</v>
      </c>
      <c r="E2325" t="s">
        <v>2380</v>
      </c>
      <c r="F2325" t="s">
        <v>2380</v>
      </c>
      <c r="G2325" t="s">
        <v>2380</v>
      </c>
      <c r="H2325">
        <v>0</v>
      </c>
      <c r="I2325" t="s">
        <v>2380</v>
      </c>
      <c r="J2325" t="s">
        <v>8354</v>
      </c>
      <c r="K2325" t="s">
        <v>8369</v>
      </c>
      <c r="L2325" t="s">
        <v>10428</v>
      </c>
      <c r="M2325">
        <v>0</v>
      </c>
      <c r="N2325">
        <v>700</v>
      </c>
      <c r="O2325" t="s">
        <v>11</v>
      </c>
      <c r="P2325" t="s">
        <v>12</v>
      </c>
      <c r="Q2325" t="s">
        <v>13</v>
      </c>
      <c r="R2325">
        <v>23</v>
      </c>
    </row>
    <row r="2326" spans="1:18" x14ac:dyDescent="0.35">
      <c r="A2326" t="s">
        <v>28</v>
      </c>
      <c r="B2326" t="s">
        <v>8325</v>
      </c>
      <c r="C2326">
        <v>24.76</v>
      </c>
      <c r="D2326">
        <v>4.54</v>
      </c>
      <c r="E2326" t="s">
        <v>2383</v>
      </c>
      <c r="F2326" t="s">
        <v>2380</v>
      </c>
      <c r="G2326" t="s">
        <v>2380</v>
      </c>
      <c r="H2326">
        <v>0</v>
      </c>
      <c r="I2326" t="s">
        <v>2380</v>
      </c>
      <c r="J2326" t="s">
        <v>8354</v>
      </c>
      <c r="K2326" t="s">
        <v>8369</v>
      </c>
      <c r="L2326" t="s">
        <v>10429</v>
      </c>
      <c r="M2326">
        <v>0</v>
      </c>
      <c r="N2326">
        <v>687.54</v>
      </c>
      <c r="O2326" t="s">
        <v>12</v>
      </c>
      <c r="P2326" t="s">
        <v>11</v>
      </c>
      <c r="Q2326" t="s">
        <v>13</v>
      </c>
      <c r="R2326">
        <v>21</v>
      </c>
    </row>
    <row r="2327" spans="1:18" x14ac:dyDescent="0.35">
      <c r="A2327" t="s">
        <v>27</v>
      </c>
      <c r="B2327" t="s">
        <v>8327</v>
      </c>
      <c r="C2327">
        <v>20.100000000000001</v>
      </c>
      <c r="D2327">
        <v>5.6</v>
      </c>
      <c r="E2327" t="s">
        <v>2383</v>
      </c>
      <c r="F2327" t="s">
        <v>2380</v>
      </c>
      <c r="G2327" t="s">
        <v>2383</v>
      </c>
      <c r="H2327">
        <v>1</v>
      </c>
      <c r="I2327" t="s">
        <v>2380</v>
      </c>
      <c r="J2327" t="s">
        <v>8354</v>
      </c>
      <c r="K2327" t="s">
        <v>8369</v>
      </c>
      <c r="L2327" t="s">
        <v>10430</v>
      </c>
      <c r="M2327">
        <v>0</v>
      </c>
      <c r="N2327">
        <v>670</v>
      </c>
      <c r="O2327" t="s">
        <v>12</v>
      </c>
      <c r="P2327" t="s">
        <v>12</v>
      </c>
      <c r="Q2327" t="s">
        <v>13</v>
      </c>
      <c r="R2327">
        <v>25</v>
      </c>
    </row>
    <row r="2328" spans="1:18" x14ac:dyDescent="0.35">
      <c r="A2328" t="s">
        <v>26</v>
      </c>
      <c r="B2328" t="s">
        <v>6577</v>
      </c>
      <c r="C2328">
        <v>21.77</v>
      </c>
      <c r="D2328">
        <v>10.67</v>
      </c>
      <c r="E2328" t="s">
        <v>2380</v>
      </c>
      <c r="F2328" t="s">
        <v>2380</v>
      </c>
      <c r="G2328" t="s">
        <v>2380</v>
      </c>
      <c r="H2328">
        <v>0</v>
      </c>
      <c r="I2328" t="s">
        <v>2380</v>
      </c>
      <c r="J2328" t="s">
        <v>8354</v>
      </c>
      <c r="K2328" t="s">
        <v>8363</v>
      </c>
      <c r="L2328" t="s">
        <v>10431</v>
      </c>
      <c r="M2328">
        <v>0</v>
      </c>
      <c r="N2328">
        <v>668</v>
      </c>
      <c r="O2328" t="s">
        <v>12</v>
      </c>
      <c r="P2328" t="s">
        <v>11</v>
      </c>
      <c r="Q2328" t="s">
        <v>23</v>
      </c>
      <c r="R2328">
        <v>20</v>
      </c>
    </row>
    <row r="2329" spans="1:18" x14ac:dyDescent="0.35">
      <c r="A2329" t="s">
        <v>25</v>
      </c>
      <c r="B2329" t="s">
        <v>4780</v>
      </c>
      <c r="C2329">
        <v>17.82</v>
      </c>
      <c r="D2329">
        <v>5.26</v>
      </c>
      <c r="E2329" t="s">
        <v>2383</v>
      </c>
      <c r="F2329" t="s">
        <v>2380</v>
      </c>
      <c r="G2329" t="s">
        <v>2380</v>
      </c>
      <c r="H2329">
        <v>1</v>
      </c>
      <c r="I2329" t="s">
        <v>2380</v>
      </c>
      <c r="J2329" t="s">
        <v>8355</v>
      </c>
      <c r="K2329" t="s">
        <v>8369</v>
      </c>
      <c r="L2329" t="s">
        <v>8889</v>
      </c>
      <c r="M2329">
        <v>0</v>
      </c>
      <c r="N2329">
        <v>650</v>
      </c>
      <c r="O2329" t="s">
        <v>12</v>
      </c>
      <c r="P2329" t="s">
        <v>12</v>
      </c>
      <c r="Q2329" t="s">
        <v>13</v>
      </c>
      <c r="R2329">
        <v>27</v>
      </c>
    </row>
    <row r="2330" spans="1:18" x14ac:dyDescent="0.35">
      <c r="A2330" t="s">
        <v>24</v>
      </c>
      <c r="B2330" t="s">
        <v>8330</v>
      </c>
      <c r="C2330">
        <v>17.07</v>
      </c>
      <c r="D2330">
        <v>5.22</v>
      </c>
      <c r="E2330" t="s">
        <v>2380</v>
      </c>
      <c r="F2330" t="s">
        <v>2380</v>
      </c>
      <c r="G2330" t="s">
        <v>2383</v>
      </c>
      <c r="H2330">
        <v>1</v>
      </c>
      <c r="I2330" t="s">
        <v>2380</v>
      </c>
      <c r="J2330" t="s">
        <v>8355</v>
      </c>
      <c r="K2330" t="s">
        <v>8369</v>
      </c>
      <c r="L2330" t="s">
        <v>10432</v>
      </c>
      <c r="M2330">
        <v>0</v>
      </c>
      <c r="N2330">
        <v>650</v>
      </c>
      <c r="O2330" t="s">
        <v>12</v>
      </c>
      <c r="P2330" t="s">
        <v>12</v>
      </c>
      <c r="Q2330" t="s">
        <v>13</v>
      </c>
      <c r="R2330">
        <v>30</v>
      </c>
    </row>
    <row r="2331" spans="1:18" x14ac:dyDescent="0.35">
      <c r="A2331" t="s">
        <v>22</v>
      </c>
      <c r="B2331" t="s">
        <v>8332</v>
      </c>
      <c r="C2331">
        <v>22.24</v>
      </c>
      <c r="D2331">
        <v>4.29</v>
      </c>
      <c r="E2331" t="s">
        <v>2383</v>
      </c>
      <c r="F2331" t="s">
        <v>2380</v>
      </c>
      <c r="G2331" t="s">
        <v>2380</v>
      </c>
      <c r="H2331">
        <v>0</v>
      </c>
      <c r="I2331" t="s">
        <v>2380</v>
      </c>
      <c r="J2331" t="s">
        <v>8354</v>
      </c>
      <c r="K2331" t="s">
        <v>8369</v>
      </c>
      <c r="L2331" t="s">
        <v>10433</v>
      </c>
      <c r="M2331">
        <v>0</v>
      </c>
      <c r="N2331">
        <v>646.14</v>
      </c>
      <c r="O2331" t="s">
        <v>12</v>
      </c>
      <c r="P2331" t="s">
        <v>12</v>
      </c>
      <c r="Q2331" t="s">
        <v>23</v>
      </c>
      <c r="R2331">
        <v>21</v>
      </c>
    </row>
    <row r="2332" spans="1:18" x14ac:dyDescent="0.35">
      <c r="A2332" t="s">
        <v>21</v>
      </c>
      <c r="B2332" t="s">
        <v>5495</v>
      </c>
      <c r="C2332">
        <v>22.34</v>
      </c>
      <c r="D2332">
        <v>5.57</v>
      </c>
      <c r="E2332" t="s">
        <v>2380</v>
      </c>
      <c r="F2332" t="s">
        <v>2380</v>
      </c>
      <c r="G2332" t="s">
        <v>2380</v>
      </c>
      <c r="H2332">
        <v>1</v>
      </c>
      <c r="I2332" t="s">
        <v>2380</v>
      </c>
      <c r="J2332" t="s">
        <v>8354</v>
      </c>
      <c r="K2332" t="s">
        <v>8369</v>
      </c>
      <c r="L2332" t="s">
        <v>10434</v>
      </c>
      <c r="M2332">
        <v>0</v>
      </c>
      <c r="N2332">
        <v>637.26</v>
      </c>
      <c r="O2332" t="s">
        <v>12</v>
      </c>
      <c r="P2332" t="s">
        <v>12</v>
      </c>
      <c r="Q2332" t="s">
        <v>13</v>
      </c>
      <c r="R2332">
        <v>24</v>
      </c>
    </row>
    <row r="2333" spans="1:18" x14ac:dyDescent="0.35">
      <c r="A2333" t="s">
        <v>19</v>
      </c>
      <c r="B2333" t="s">
        <v>8335</v>
      </c>
      <c r="C2333">
        <v>17.7</v>
      </c>
      <c r="D2333">
        <v>6.28</v>
      </c>
      <c r="E2333" t="s">
        <v>2380</v>
      </c>
      <c r="F2333" t="s">
        <v>2380</v>
      </c>
      <c r="G2333" t="s">
        <v>2380</v>
      </c>
      <c r="H2333">
        <v>1</v>
      </c>
      <c r="I2333" t="s">
        <v>2380</v>
      </c>
      <c r="J2333" t="s">
        <v>8355</v>
      </c>
      <c r="K2333" t="s">
        <v>8365</v>
      </c>
      <c r="L2333" t="s">
        <v>8538</v>
      </c>
      <c r="M2333">
        <v>0</v>
      </c>
      <c r="N2333">
        <v>604.54</v>
      </c>
      <c r="O2333" t="s">
        <v>12</v>
      </c>
      <c r="P2333" t="s">
        <v>12</v>
      </c>
      <c r="Q2333" t="s">
        <v>13</v>
      </c>
      <c r="R2333">
        <v>30</v>
      </c>
    </row>
    <row r="2334" spans="1:18" x14ac:dyDescent="0.35">
      <c r="A2334" t="s">
        <v>17</v>
      </c>
      <c r="B2334" t="s">
        <v>7507</v>
      </c>
      <c r="C2334">
        <v>16.47</v>
      </c>
      <c r="D2334">
        <v>6.35</v>
      </c>
      <c r="E2334" t="s">
        <v>2380</v>
      </c>
      <c r="F2334" t="s">
        <v>2380</v>
      </c>
      <c r="G2334" t="s">
        <v>2383</v>
      </c>
      <c r="H2334">
        <v>1</v>
      </c>
      <c r="I2334" t="s">
        <v>2380</v>
      </c>
      <c r="J2334" t="s">
        <v>8355</v>
      </c>
      <c r="K2334" t="s">
        <v>8365</v>
      </c>
      <c r="L2334" t="s">
        <v>10435</v>
      </c>
      <c r="M2334">
        <v>0</v>
      </c>
      <c r="N2334">
        <v>600</v>
      </c>
      <c r="O2334" t="s">
        <v>11</v>
      </c>
      <c r="P2334" t="s">
        <v>16</v>
      </c>
      <c r="Q2334" t="s">
        <v>13</v>
      </c>
      <c r="R2334">
        <v>29</v>
      </c>
    </row>
    <row r="2335" spans="1:18" x14ac:dyDescent="0.35">
      <c r="A2335" t="s">
        <v>14</v>
      </c>
      <c r="B2335" t="s">
        <v>8338</v>
      </c>
      <c r="C2335">
        <v>17.600000000000001</v>
      </c>
      <c r="D2335">
        <v>4.3899999999999997</v>
      </c>
      <c r="E2335" t="s">
        <v>2380</v>
      </c>
      <c r="F2335" t="s">
        <v>2380</v>
      </c>
      <c r="G2335" t="s">
        <v>2380</v>
      </c>
      <c r="H2335">
        <v>1</v>
      </c>
      <c r="I2335" t="s">
        <v>2380</v>
      </c>
      <c r="J2335" t="s">
        <v>8355</v>
      </c>
      <c r="K2335" t="s">
        <v>8369</v>
      </c>
      <c r="L2335" t="s">
        <v>8490</v>
      </c>
      <c r="M2335">
        <v>0</v>
      </c>
      <c r="N2335">
        <v>570.62</v>
      </c>
      <c r="O2335" t="s">
        <v>11</v>
      </c>
      <c r="P2335" t="s">
        <v>16</v>
      </c>
      <c r="Q2335" t="s">
        <v>13</v>
      </c>
      <c r="R2335">
        <v>30</v>
      </c>
    </row>
    <row r="2336" spans="1:18" x14ac:dyDescent="0.35">
      <c r="A2336" t="s">
        <v>9</v>
      </c>
      <c r="B2336" t="s">
        <v>8340</v>
      </c>
      <c r="C2336">
        <v>17.579999999999998</v>
      </c>
      <c r="D2336">
        <v>4.51</v>
      </c>
      <c r="E2336" t="s">
        <v>2380</v>
      </c>
      <c r="F2336" t="s">
        <v>2380</v>
      </c>
      <c r="G2336" t="s">
        <v>2380</v>
      </c>
      <c r="H2336">
        <v>1</v>
      </c>
      <c r="I2336" t="s">
        <v>2380</v>
      </c>
      <c r="J2336" t="s">
        <v>8355</v>
      </c>
      <c r="K2336" t="s">
        <v>8369</v>
      </c>
      <c r="L2336" t="s">
        <v>10436</v>
      </c>
      <c r="M2336">
        <v>0</v>
      </c>
      <c r="N2336">
        <v>563.84</v>
      </c>
      <c r="O2336" t="s">
        <v>11</v>
      </c>
      <c r="P2336" t="s">
        <v>12</v>
      </c>
      <c r="Q2336" t="s">
        <v>13</v>
      </c>
      <c r="R2336">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B5E1-937C-4DC9-8D59-5AA4A92A8857}">
  <dimension ref="A1:C7"/>
  <sheetViews>
    <sheetView workbookViewId="0">
      <selection activeCell="A2" sqref="A2"/>
    </sheetView>
  </sheetViews>
  <sheetFormatPr defaultRowHeight="14.5" x14ac:dyDescent="0.35"/>
  <cols>
    <col min="1" max="1" width="12.7265625" bestFit="1" customWidth="1"/>
    <col min="2" max="2" width="15" bestFit="1" customWidth="1"/>
    <col min="3" max="3" width="12.7265625" bestFit="1" customWidth="1"/>
    <col min="4" max="4" width="10.7265625" bestFit="1" customWidth="1"/>
  </cols>
  <sheetData>
    <row r="1" spans="1:3" x14ac:dyDescent="0.35">
      <c r="A1" s="31" t="s">
        <v>8359</v>
      </c>
      <c r="B1" s="44" t="s">
        <v>10439</v>
      </c>
      <c r="C1" s="44"/>
    </row>
    <row r="2" spans="1:3" x14ac:dyDescent="0.35">
      <c r="A2" s="30" t="s">
        <v>2377</v>
      </c>
      <c r="B2" t="s">
        <v>8357</v>
      </c>
    </row>
    <row r="4" spans="1:3" x14ac:dyDescent="0.35">
      <c r="A4" s="30" t="s">
        <v>8349</v>
      </c>
      <c r="B4" t="s">
        <v>8351</v>
      </c>
    </row>
    <row r="5" spans="1:3" x14ac:dyDescent="0.35">
      <c r="A5" s="28" t="s">
        <v>2380</v>
      </c>
      <c r="B5">
        <v>1847</v>
      </c>
    </row>
    <row r="6" spans="1:3" x14ac:dyDescent="0.35">
      <c r="A6" s="28" t="s">
        <v>2383</v>
      </c>
      <c r="B6">
        <v>488</v>
      </c>
    </row>
    <row r="7" spans="1:3" x14ac:dyDescent="0.35">
      <c r="A7" s="28" t="s">
        <v>8350</v>
      </c>
      <c r="B7">
        <v>2335</v>
      </c>
    </row>
  </sheetData>
  <mergeCells count="1">
    <mergeCell ref="B1:C1"/>
  </mergeCell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63B24-63F5-47AD-80F5-EB277523E7B1}">
  <dimension ref="A1:C8"/>
  <sheetViews>
    <sheetView workbookViewId="0">
      <selection activeCell="C16" sqref="C16"/>
    </sheetView>
  </sheetViews>
  <sheetFormatPr defaultRowHeight="14.5" x14ac:dyDescent="0.35"/>
  <cols>
    <col min="1" max="1" width="12.36328125" bestFit="1" customWidth="1"/>
    <col min="2" max="2" width="15.90625" bestFit="1" customWidth="1"/>
    <col min="3" max="3" width="29" bestFit="1" customWidth="1"/>
  </cols>
  <sheetData>
    <row r="1" spans="1:3" s="7" customFormat="1" x14ac:dyDescent="0.35">
      <c r="A1" s="31" t="s">
        <v>8360</v>
      </c>
      <c r="B1" s="44" t="s">
        <v>10439</v>
      </c>
      <c r="C1" s="44"/>
    </row>
    <row r="5" spans="1:3" x14ac:dyDescent="0.35">
      <c r="A5" s="30" t="s">
        <v>8349</v>
      </c>
      <c r="B5" t="s">
        <v>10437</v>
      </c>
      <c r="C5" t="s">
        <v>8356</v>
      </c>
    </row>
    <row r="6" spans="1:3" x14ac:dyDescent="0.35">
      <c r="A6" s="28" t="s">
        <v>2380</v>
      </c>
      <c r="B6">
        <v>6.6704427202190848</v>
      </c>
      <c r="C6">
        <v>1417</v>
      </c>
    </row>
    <row r="7" spans="1:3" x14ac:dyDescent="0.35">
      <c r="A7" s="28" t="s">
        <v>2382</v>
      </c>
      <c r="B7">
        <v>5.1876388888888894</v>
      </c>
      <c r="C7">
        <v>162</v>
      </c>
    </row>
    <row r="8" spans="1:3" x14ac:dyDescent="0.35">
      <c r="A8" s="28" t="s">
        <v>8350</v>
      </c>
      <c r="B8">
        <v>6.578997858672385</v>
      </c>
      <c r="C8">
        <v>1579</v>
      </c>
    </row>
  </sheetData>
  <mergeCells count="1">
    <mergeCell ref="B1:C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59A74-29A4-4D9D-A3FC-07FB6BD1EC64}">
  <dimension ref="A1:D9"/>
  <sheetViews>
    <sheetView workbookViewId="0">
      <selection activeCell="D12" sqref="D12"/>
    </sheetView>
  </sheetViews>
  <sheetFormatPr defaultRowHeight="14.5" x14ac:dyDescent="0.35"/>
  <cols>
    <col min="1" max="1" width="13.453125" bestFit="1" customWidth="1"/>
    <col min="2" max="2" width="13.54296875" bestFit="1" customWidth="1"/>
  </cols>
  <sheetData>
    <row r="1" spans="1:4" x14ac:dyDescent="0.35">
      <c r="A1" s="31" t="s">
        <v>8359</v>
      </c>
      <c r="B1" s="44" t="s">
        <v>10438</v>
      </c>
      <c r="C1" s="44"/>
      <c r="D1" s="44"/>
    </row>
    <row r="4" spans="1:4" x14ac:dyDescent="0.35">
      <c r="A4" s="30" t="s">
        <v>8349</v>
      </c>
      <c r="B4" t="s">
        <v>8358</v>
      </c>
    </row>
    <row r="5" spans="1:4" x14ac:dyDescent="0.35">
      <c r="A5" s="28" t="s">
        <v>8354</v>
      </c>
      <c r="B5">
        <v>4305290.1400000043</v>
      </c>
    </row>
    <row r="6" spans="1:4" x14ac:dyDescent="0.35">
      <c r="A6" s="28" t="s">
        <v>8352</v>
      </c>
      <c r="B6">
        <v>20343646.820000049</v>
      </c>
    </row>
    <row r="7" spans="1:4" x14ac:dyDescent="0.35">
      <c r="A7" s="28" t="s">
        <v>8353</v>
      </c>
      <c r="B7">
        <v>5729141.7700000023</v>
      </c>
    </row>
    <row r="8" spans="1:4" x14ac:dyDescent="0.35">
      <c r="A8" s="28" t="s">
        <v>8355</v>
      </c>
      <c r="B8">
        <v>1214279.8800000001</v>
      </c>
    </row>
    <row r="9" spans="1:4" x14ac:dyDescent="0.35">
      <c r="A9" s="28" t="s">
        <v>8350</v>
      </c>
      <c r="B9">
        <v>31592358.610000055</v>
      </c>
    </row>
  </sheetData>
  <mergeCells count="1">
    <mergeCell ref="B1: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57F1-BFB6-439F-8367-C45DB67A9DE2}">
  <dimension ref="A1:D23"/>
  <sheetViews>
    <sheetView workbookViewId="0">
      <selection activeCell="L3" sqref="L3"/>
    </sheetView>
  </sheetViews>
  <sheetFormatPr defaultRowHeight="14.5" x14ac:dyDescent="0.35"/>
  <cols>
    <col min="1" max="1" width="12.36328125" bestFit="1" customWidth="1"/>
    <col min="2" max="2" width="16.6328125" bestFit="1" customWidth="1"/>
  </cols>
  <sheetData>
    <row r="1" spans="1:4" x14ac:dyDescent="0.35">
      <c r="A1" s="31" t="s">
        <v>8360</v>
      </c>
      <c r="B1" s="44" t="s">
        <v>10438</v>
      </c>
      <c r="C1" s="44"/>
      <c r="D1" s="44"/>
    </row>
    <row r="5" spans="1:4" x14ac:dyDescent="0.35">
      <c r="A5" s="30" t="s">
        <v>8349</v>
      </c>
      <c r="B5" t="s">
        <v>8361</v>
      </c>
    </row>
    <row r="6" spans="1:4" x14ac:dyDescent="0.35">
      <c r="A6" s="28" t="s">
        <v>42</v>
      </c>
      <c r="B6">
        <v>19466.246114982561</v>
      </c>
    </row>
    <row r="7" spans="1:4" x14ac:dyDescent="0.35">
      <c r="A7" s="28" t="s">
        <v>23</v>
      </c>
      <c r="B7">
        <v>12016.473913043483</v>
      </c>
    </row>
    <row r="8" spans="1:4" x14ac:dyDescent="0.35">
      <c r="A8" s="28" t="s">
        <v>13</v>
      </c>
      <c r="B8">
        <v>10514.939803921558</v>
      </c>
    </row>
    <row r="9" spans="1:4" x14ac:dyDescent="0.35">
      <c r="A9" s="28" t="s">
        <v>276</v>
      </c>
      <c r="B9">
        <v>13478.056923076925</v>
      </c>
    </row>
    <row r="10" spans="1:4" x14ac:dyDescent="0.35">
      <c r="A10" s="28" t="s">
        <v>164</v>
      </c>
      <c r="B10">
        <v>13948.609999999995</v>
      </c>
    </row>
    <row r="11" spans="1:4" x14ac:dyDescent="0.35">
      <c r="A11" s="28" t="s">
        <v>168</v>
      </c>
      <c r="B11">
        <v>13589.263437499996</v>
      </c>
    </row>
    <row r="12" spans="1:4" x14ac:dyDescent="0.35">
      <c r="A12" s="28" t="s">
        <v>356</v>
      </c>
      <c r="B12">
        <v>14806.107777777781</v>
      </c>
    </row>
    <row r="13" spans="1:4" x14ac:dyDescent="0.35">
      <c r="A13" s="28" t="s">
        <v>170</v>
      </c>
      <c r="B13">
        <v>13272.786666666667</v>
      </c>
    </row>
    <row r="14" spans="1:4" x14ac:dyDescent="0.35">
      <c r="A14" s="28" t="s">
        <v>166</v>
      </c>
      <c r="B14">
        <v>13633.143461538459</v>
      </c>
    </row>
    <row r="15" spans="1:4" x14ac:dyDescent="0.35">
      <c r="A15" s="28" t="s">
        <v>516</v>
      </c>
      <c r="B15">
        <v>9238.498333333333</v>
      </c>
    </row>
    <row r="16" spans="1:4" x14ac:dyDescent="0.35">
      <c r="A16" s="28" t="s">
        <v>300</v>
      </c>
      <c r="B16">
        <v>8933.3781428571438</v>
      </c>
    </row>
    <row r="17" spans="1:2" x14ac:dyDescent="0.35">
      <c r="A17" s="28" t="s">
        <v>632</v>
      </c>
      <c r="B17">
        <v>10650.521428571428</v>
      </c>
    </row>
    <row r="18" spans="1:2" x14ac:dyDescent="0.35">
      <c r="A18" s="28" t="s">
        <v>249</v>
      </c>
      <c r="B18">
        <v>13786.149210526319</v>
      </c>
    </row>
    <row r="19" spans="1:2" x14ac:dyDescent="0.35">
      <c r="A19" s="28" t="s">
        <v>247</v>
      </c>
      <c r="B19">
        <v>12865.149499999996</v>
      </c>
    </row>
    <row r="20" spans="1:2" x14ac:dyDescent="0.35">
      <c r="A20" s="28" t="s">
        <v>200</v>
      </c>
      <c r="B20">
        <v>8788.7822499999984</v>
      </c>
    </row>
    <row r="21" spans="1:2" x14ac:dyDescent="0.35">
      <c r="A21" s="28" t="s">
        <v>535</v>
      </c>
      <c r="B21">
        <v>12489.921071428573</v>
      </c>
    </row>
    <row r="22" spans="1:2" x14ac:dyDescent="0.35">
      <c r="A22" s="28" t="s">
        <v>8345</v>
      </c>
      <c r="B22">
        <v>20996.530000000002</v>
      </c>
    </row>
    <row r="23" spans="1:2" x14ac:dyDescent="0.35">
      <c r="A23" s="28" t="s">
        <v>8350</v>
      </c>
      <c r="B23">
        <v>13529.918034261238</v>
      </c>
    </row>
  </sheetData>
  <mergeCells count="1">
    <mergeCell ref="B1: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059C-1968-4D41-89A2-8E172120E041}">
  <dimension ref="A1:D54"/>
  <sheetViews>
    <sheetView workbookViewId="0">
      <selection activeCell="B6" sqref="B6"/>
    </sheetView>
  </sheetViews>
  <sheetFormatPr defaultRowHeight="14.5" x14ac:dyDescent="0.35"/>
  <cols>
    <col min="1" max="1" width="12.36328125" bestFit="1" customWidth="1"/>
    <col min="2" max="2" width="15.90625" bestFit="1" customWidth="1"/>
    <col min="3" max="3" width="13.6328125" bestFit="1" customWidth="1"/>
    <col min="4" max="5" width="6.81640625" bestFit="1" customWidth="1"/>
    <col min="6" max="6" width="7.81640625" bestFit="1" customWidth="1"/>
    <col min="7" max="8" width="6.81640625" bestFit="1" customWidth="1"/>
    <col min="9" max="9" width="7.81640625" bestFit="1" customWidth="1"/>
    <col min="10" max="10" width="5.81640625" bestFit="1" customWidth="1"/>
    <col min="11" max="11" width="6.81640625" bestFit="1" customWidth="1"/>
    <col min="12" max="12" width="7.81640625" bestFit="1" customWidth="1"/>
    <col min="13" max="13" width="5.81640625" bestFit="1" customWidth="1"/>
    <col min="14" max="16" width="6.81640625" bestFit="1" customWidth="1"/>
    <col min="17" max="17" width="7.81640625" bestFit="1" customWidth="1"/>
    <col min="18" max="23" width="6.81640625" bestFit="1" customWidth="1"/>
    <col min="24" max="24" width="5.81640625" bestFit="1" customWidth="1"/>
    <col min="25" max="25" width="7.81640625" bestFit="1" customWidth="1"/>
    <col min="26" max="28" width="6.81640625" bestFit="1" customWidth="1"/>
    <col min="29" max="29" width="7.81640625" bestFit="1" customWidth="1"/>
    <col min="30" max="31" width="6.81640625" bestFit="1" customWidth="1"/>
    <col min="32" max="32" width="5.81640625" bestFit="1" customWidth="1"/>
    <col min="33" max="33" width="7.81640625" bestFit="1" customWidth="1"/>
    <col min="34" max="34" width="6.81640625" bestFit="1" customWidth="1"/>
    <col min="35" max="35" width="7.81640625" bestFit="1" customWidth="1"/>
    <col min="36" max="37" width="6.81640625" bestFit="1" customWidth="1"/>
    <col min="38" max="38" width="7.81640625" bestFit="1" customWidth="1"/>
    <col min="39" max="41" width="6.81640625" bestFit="1" customWidth="1"/>
    <col min="42" max="44" width="7.81640625" bestFit="1" customWidth="1"/>
    <col min="45" max="47" width="6.81640625" bestFit="1" customWidth="1"/>
    <col min="48" max="48" width="7.81640625" bestFit="1" customWidth="1"/>
    <col min="49" max="49" width="6.81640625" bestFit="1" customWidth="1"/>
    <col min="50" max="50" width="7.81640625" bestFit="1" customWidth="1"/>
    <col min="51" max="51" width="5.81640625" bestFit="1" customWidth="1"/>
    <col min="52" max="52" width="6.81640625" bestFit="1" customWidth="1"/>
    <col min="53" max="53" width="5.81640625" bestFit="1" customWidth="1"/>
    <col min="54" max="54" width="7.81640625" bestFit="1" customWidth="1"/>
    <col min="55" max="55" width="6.81640625" bestFit="1" customWidth="1"/>
    <col min="56" max="56" width="7.81640625" bestFit="1" customWidth="1"/>
    <col min="57" max="57" width="6.81640625" bestFit="1" customWidth="1"/>
    <col min="58" max="59" width="7.81640625" bestFit="1" customWidth="1"/>
    <col min="60" max="61" width="5.81640625" bestFit="1" customWidth="1"/>
    <col min="62" max="62" width="7.81640625" bestFit="1" customWidth="1"/>
    <col min="63" max="63" width="6.81640625" bestFit="1" customWidth="1"/>
    <col min="64" max="64" width="7.81640625" bestFit="1" customWidth="1"/>
    <col min="65" max="66" width="6.81640625" bestFit="1" customWidth="1"/>
    <col min="67" max="68" width="7.81640625" bestFit="1" customWidth="1"/>
    <col min="69" max="70" width="6.81640625" bestFit="1" customWidth="1"/>
    <col min="71" max="71" width="7.81640625" bestFit="1" customWidth="1"/>
    <col min="72" max="78" width="6.81640625" bestFit="1" customWidth="1"/>
    <col min="79" max="79" width="7.81640625" bestFit="1" customWidth="1"/>
    <col min="80" max="80" width="6.81640625" bestFit="1" customWidth="1"/>
    <col min="81" max="82" width="7.81640625" bestFit="1" customWidth="1"/>
    <col min="83" max="83" width="5.81640625" bestFit="1" customWidth="1"/>
    <col min="84" max="91" width="6.81640625" bestFit="1" customWidth="1"/>
    <col min="92" max="92" width="5.81640625" bestFit="1" customWidth="1"/>
    <col min="93" max="95" width="6.81640625" bestFit="1" customWidth="1"/>
    <col min="96" max="96" width="5.81640625" bestFit="1" customWidth="1"/>
    <col min="97" max="97" width="7.81640625" bestFit="1" customWidth="1"/>
    <col min="98" max="98" width="6.81640625" bestFit="1" customWidth="1"/>
    <col min="99" max="100" width="5.81640625" bestFit="1" customWidth="1"/>
    <col min="101" max="103" width="7.81640625" bestFit="1" customWidth="1"/>
    <col min="104" max="104" width="6.81640625" bestFit="1" customWidth="1"/>
    <col min="105" max="105" width="7.81640625" bestFit="1" customWidth="1"/>
    <col min="106" max="106" width="6.81640625" bestFit="1" customWidth="1"/>
    <col min="107" max="107" width="7.81640625" bestFit="1" customWidth="1"/>
    <col min="108" max="109" width="6.81640625" bestFit="1" customWidth="1"/>
    <col min="110" max="110" width="7.81640625" bestFit="1" customWidth="1"/>
    <col min="111" max="111" width="6.81640625" bestFit="1" customWidth="1"/>
    <col min="112" max="114" width="7.81640625" bestFit="1" customWidth="1"/>
    <col min="115" max="115" width="6.81640625" bestFit="1" customWidth="1"/>
    <col min="116" max="116" width="7.81640625" bestFit="1" customWidth="1"/>
    <col min="117" max="117" width="5.81640625" bestFit="1" customWidth="1"/>
    <col min="118" max="118" width="6.81640625" bestFit="1" customWidth="1"/>
    <col min="119" max="121" width="7.81640625" bestFit="1" customWidth="1"/>
    <col min="122" max="122" width="6.81640625" bestFit="1" customWidth="1"/>
    <col min="123" max="124" width="7.81640625" bestFit="1" customWidth="1"/>
    <col min="125" max="125" width="6.81640625" bestFit="1" customWidth="1"/>
    <col min="126" max="127" width="7.81640625" bestFit="1" customWidth="1"/>
    <col min="128" max="128" width="5.81640625" bestFit="1" customWidth="1"/>
    <col min="129" max="129" width="6.81640625" bestFit="1" customWidth="1"/>
    <col min="130" max="131" width="7.81640625" bestFit="1" customWidth="1"/>
    <col min="132" max="133" width="6.81640625" bestFit="1" customWidth="1"/>
    <col min="134" max="134" width="7.81640625" bestFit="1" customWidth="1"/>
    <col min="135" max="135" width="6.81640625" bestFit="1" customWidth="1"/>
    <col min="136" max="136" width="5.81640625" bestFit="1" customWidth="1"/>
    <col min="137" max="137" width="7.81640625" bestFit="1" customWidth="1"/>
    <col min="138" max="139" width="6.81640625" bestFit="1" customWidth="1"/>
    <col min="140" max="140" width="5.81640625" bestFit="1" customWidth="1"/>
    <col min="141" max="142" width="6.81640625" bestFit="1" customWidth="1"/>
    <col min="143" max="143" width="7.81640625" bestFit="1" customWidth="1"/>
    <col min="144" max="144" width="6.81640625" bestFit="1" customWidth="1"/>
    <col min="145" max="146" width="7.81640625" bestFit="1" customWidth="1"/>
    <col min="147" max="148" width="6.81640625" bestFit="1" customWidth="1"/>
    <col min="149" max="149" width="7.81640625" bestFit="1" customWidth="1"/>
    <col min="150" max="150" width="6.81640625" bestFit="1" customWidth="1"/>
    <col min="151" max="151" width="7.81640625" bestFit="1" customWidth="1"/>
    <col min="152" max="153" width="6.81640625" bestFit="1" customWidth="1"/>
    <col min="154" max="154" width="7.81640625" bestFit="1" customWidth="1"/>
    <col min="155" max="155" width="6.81640625" bestFit="1" customWidth="1"/>
    <col min="156" max="158" width="7.81640625" bestFit="1" customWidth="1"/>
    <col min="159" max="162" width="6.81640625" bestFit="1" customWidth="1"/>
    <col min="163" max="163" width="5.81640625" bestFit="1" customWidth="1"/>
    <col min="164" max="165" width="7.81640625" bestFit="1" customWidth="1"/>
    <col min="166" max="166" width="5.81640625" bestFit="1" customWidth="1"/>
    <col min="167" max="168" width="7.81640625" bestFit="1" customWidth="1"/>
    <col min="169" max="169" width="6.81640625" bestFit="1" customWidth="1"/>
    <col min="170" max="171" width="7.81640625" bestFit="1" customWidth="1"/>
    <col min="172" max="172" width="6.81640625" bestFit="1" customWidth="1"/>
    <col min="173" max="173" width="7.81640625" bestFit="1" customWidth="1"/>
    <col min="174" max="175" width="6.81640625" bestFit="1" customWidth="1"/>
    <col min="176" max="176" width="7.81640625" bestFit="1" customWidth="1"/>
    <col min="177" max="177" width="5.81640625" bestFit="1" customWidth="1"/>
    <col min="178" max="180" width="7.81640625" bestFit="1" customWidth="1"/>
    <col min="181" max="182" width="6.81640625" bestFit="1" customWidth="1"/>
    <col min="183" max="183" width="7.81640625" bestFit="1" customWidth="1"/>
    <col min="184" max="187" width="6.81640625" bestFit="1" customWidth="1"/>
    <col min="188" max="188" width="7.81640625" bestFit="1" customWidth="1"/>
    <col min="189" max="189" width="5.81640625" bestFit="1" customWidth="1"/>
    <col min="190" max="193" width="7.81640625" bestFit="1" customWidth="1"/>
    <col min="194" max="195" width="6.81640625" bestFit="1" customWidth="1"/>
    <col min="196" max="196" width="7.81640625" bestFit="1" customWidth="1"/>
    <col min="197" max="197" width="4.81640625" bestFit="1" customWidth="1"/>
    <col min="198" max="198" width="6.81640625" bestFit="1" customWidth="1"/>
    <col min="199" max="199" width="7.81640625" bestFit="1" customWidth="1"/>
    <col min="200" max="200" width="6.81640625" bestFit="1" customWidth="1"/>
    <col min="201" max="201" width="5.81640625" bestFit="1" customWidth="1"/>
    <col min="202" max="203" width="6.81640625" bestFit="1" customWidth="1"/>
    <col min="204" max="204" width="7.81640625" bestFit="1" customWidth="1"/>
    <col min="205" max="206" width="6.81640625" bestFit="1" customWidth="1"/>
    <col min="207" max="207" width="7.81640625" bestFit="1" customWidth="1"/>
    <col min="208" max="210" width="6.81640625" bestFit="1" customWidth="1"/>
    <col min="211" max="211" width="7.81640625" bestFit="1" customWidth="1"/>
    <col min="212" max="216" width="6.81640625" bestFit="1" customWidth="1"/>
    <col min="217" max="217" width="7.81640625" bestFit="1" customWidth="1"/>
    <col min="218" max="222" width="6.81640625" bestFit="1" customWidth="1"/>
    <col min="223" max="224" width="7.81640625" bestFit="1" customWidth="1"/>
    <col min="225" max="225" width="6.81640625" bestFit="1" customWidth="1"/>
    <col min="226" max="226" width="5.81640625" bestFit="1" customWidth="1"/>
    <col min="227" max="227" width="6.81640625" bestFit="1" customWidth="1"/>
    <col min="228" max="228" width="7.81640625" bestFit="1" customWidth="1"/>
    <col min="229" max="230" width="6.81640625" bestFit="1" customWidth="1"/>
    <col min="231" max="231" width="7.81640625" bestFit="1" customWidth="1"/>
    <col min="232" max="232" width="6.81640625" bestFit="1" customWidth="1"/>
    <col min="233" max="233" width="5.81640625" bestFit="1" customWidth="1"/>
    <col min="234" max="234" width="7.81640625" bestFit="1" customWidth="1"/>
    <col min="235" max="235" width="4.81640625" bestFit="1" customWidth="1"/>
    <col min="236" max="236" width="6.81640625" bestFit="1" customWidth="1"/>
    <col min="237" max="238" width="5.81640625" bestFit="1" customWidth="1"/>
    <col min="239" max="239" width="6.81640625" bestFit="1" customWidth="1"/>
    <col min="240" max="244" width="5.81640625" bestFit="1" customWidth="1"/>
    <col min="245" max="246" width="6.81640625" bestFit="1" customWidth="1"/>
    <col min="247" max="247" width="5.81640625" bestFit="1" customWidth="1"/>
    <col min="248" max="248" width="4.81640625" bestFit="1" customWidth="1"/>
    <col min="249" max="249" width="6.81640625" bestFit="1" customWidth="1"/>
    <col min="250" max="253" width="5.81640625" bestFit="1" customWidth="1"/>
    <col min="254" max="254" width="4.81640625" bestFit="1" customWidth="1"/>
    <col min="255" max="256" width="5.81640625" bestFit="1" customWidth="1"/>
    <col min="257" max="258" width="6.81640625" bestFit="1" customWidth="1"/>
    <col min="259" max="259" width="5.81640625" bestFit="1" customWidth="1"/>
    <col min="260" max="260" width="6.81640625" bestFit="1" customWidth="1"/>
    <col min="261" max="261" width="5.81640625" bestFit="1" customWidth="1"/>
    <col min="262" max="262" width="6.81640625" bestFit="1" customWidth="1"/>
    <col min="263" max="263" width="4.81640625" bestFit="1" customWidth="1"/>
    <col min="264" max="264" width="6.81640625" bestFit="1" customWidth="1"/>
    <col min="265" max="265" width="5.81640625" bestFit="1" customWidth="1"/>
    <col min="266" max="266" width="6.81640625" bestFit="1" customWidth="1"/>
    <col min="267" max="269" width="5.81640625" bestFit="1" customWidth="1"/>
    <col min="270" max="270" width="4.81640625" bestFit="1" customWidth="1"/>
    <col min="271" max="271" width="7.81640625" bestFit="1" customWidth="1"/>
    <col min="272" max="272" width="5.81640625" bestFit="1" customWidth="1"/>
    <col min="273" max="273" width="4.81640625" bestFit="1" customWidth="1"/>
    <col min="274" max="274" width="5.81640625" bestFit="1" customWidth="1"/>
    <col min="275" max="276" width="6.81640625" bestFit="1" customWidth="1"/>
    <col min="277" max="279" width="5.81640625" bestFit="1" customWidth="1"/>
    <col min="280" max="280" width="6.81640625" bestFit="1" customWidth="1"/>
    <col min="281" max="283" width="5.81640625" bestFit="1" customWidth="1"/>
    <col min="284" max="284" width="6.81640625" bestFit="1" customWidth="1"/>
    <col min="285" max="285" width="5.81640625" bestFit="1" customWidth="1"/>
    <col min="286" max="286" width="4.81640625" bestFit="1" customWidth="1"/>
    <col min="287" max="287" width="6.81640625" bestFit="1" customWidth="1"/>
    <col min="288" max="290" width="5.81640625" bestFit="1" customWidth="1"/>
    <col min="291" max="291" width="7.81640625" bestFit="1" customWidth="1"/>
    <col min="292" max="292" width="6.81640625" bestFit="1" customWidth="1"/>
    <col min="293" max="293" width="4.81640625" bestFit="1" customWidth="1"/>
    <col min="294" max="298" width="5.81640625" bestFit="1" customWidth="1"/>
    <col min="299" max="299" width="6.81640625" bestFit="1" customWidth="1"/>
    <col min="300" max="300" width="5.81640625" bestFit="1" customWidth="1"/>
    <col min="301" max="301" width="6.81640625" bestFit="1" customWidth="1"/>
    <col min="302" max="304" width="5.81640625" bestFit="1" customWidth="1"/>
    <col min="305" max="305" width="4.81640625" bestFit="1" customWidth="1"/>
    <col min="306" max="306" width="5.81640625" bestFit="1" customWidth="1"/>
    <col min="307" max="307" width="6.81640625" bestFit="1" customWidth="1"/>
    <col min="308" max="309" width="5.81640625" bestFit="1" customWidth="1"/>
    <col min="310" max="311" width="6.81640625" bestFit="1" customWidth="1"/>
    <col min="312" max="312" width="4.81640625" bestFit="1" customWidth="1"/>
    <col min="313" max="313" width="6.81640625" bestFit="1" customWidth="1"/>
    <col min="314" max="320" width="5.81640625" bestFit="1" customWidth="1"/>
    <col min="321" max="321" width="7.81640625" bestFit="1" customWidth="1"/>
    <col min="322" max="324" width="5.81640625" bestFit="1" customWidth="1"/>
    <col min="325" max="325" width="4.81640625" bestFit="1" customWidth="1"/>
    <col min="326" max="326" width="5.81640625" bestFit="1" customWidth="1"/>
    <col min="327" max="328" width="6.81640625" bestFit="1" customWidth="1"/>
    <col min="329" max="329" width="5.81640625" bestFit="1" customWidth="1"/>
    <col min="330" max="330" width="7.81640625" bestFit="1" customWidth="1"/>
    <col min="331" max="331" width="4.81640625" bestFit="1" customWidth="1"/>
    <col min="332" max="332" width="5.81640625" bestFit="1" customWidth="1"/>
    <col min="333" max="334" width="6.81640625" bestFit="1" customWidth="1"/>
    <col min="335" max="336" width="5.81640625" bestFit="1" customWidth="1"/>
    <col min="337" max="337" width="6.81640625" bestFit="1" customWidth="1"/>
    <col min="338" max="338" width="5.81640625" bestFit="1" customWidth="1"/>
    <col min="339" max="339" width="6.81640625" bestFit="1" customWidth="1"/>
    <col min="340" max="340" width="5.81640625" bestFit="1" customWidth="1"/>
    <col min="341" max="341" width="6.81640625" bestFit="1" customWidth="1"/>
    <col min="342" max="342" width="5.81640625" bestFit="1" customWidth="1"/>
    <col min="343" max="344" width="4.81640625" bestFit="1" customWidth="1"/>
    <col min="345" max="345" width="6.81640625" bestFit="1" customWidth="1"/>
    <col min="346" max="346" width="4.81640625" bestFit="1" customWidth="1"/>
    <col min="347" max="352" width="5.81640625" bestFit="1" customWidth="1"/>
    <col min="353" max="353" width="4.81640625" bestFit="1" customWidth="1"/>
    <col min="354" max="357" width="5.81640625" bestFit="1" customWidth="1"/>
    <col min="358" max="358" width="6.81640625" bestFit="1" customWidth="1"/>
    <col min="359" max="359" width="5.81640625" bestFit="1" customWidth="1"/>
    <col min="360" max="360" width="4.81640625" bestFit="1" customWidth="1"/>
    <col min="361" max="361" width="5.81640625" bestFit="1" customWidth="1"/>
    <col min="362" max="362" width="6.81640625" bestFit="1" customWidth="1"/>
    <col min="363" max="363" width="5.81640625" bestFit="1" customWidth="1"/>
    <col min="364" max="364" width="6.81640625" bestFit="1" customWidth="1"/>
    <col min="365" max="366" width="5.81640625" bestFit="1" customWidth="1"/>
    <col min="367" max="367" width="6.81640625" bestFit="1" customWidth="1"/>
    <col min="368" max="368" width="5.81640625" bestFit="1" customWidth="1"/>
    <col min="369" max="369" width="4.81640625" bestFit="1" customWidth="1"/>
    <col min="370" max="371" width="5.81640625" bestFit="1" customWidth="1"/>
    <col min="372" max="372" width="7.81640625" bestFit="1" customWidth="1"/>
    <col min="373" max="373" width="5.81640625" bestFit="1" customWidth="1"/>
    <col min="374" max="374" width="6.81640625" bestFit="1" customWidth="1"/>
    <col min="375" max="378" width="5.81640625" bestFit="1" customWidth="1"/>
    <col min="379" max="380" width="6.81640625" bestFit="1" customWidth="1"/>
    <col min="381" max="381" width="5.81640625" bestFit="1" customWidth="1"/>
    <col min="382" max="382" width="7.81640625" bestFit="1" customWidth="1"/>
    <col min="383" max="383" width="5.81640625" bestFit="1" customWidth="1"/>
    <col min="384" max="385" width="6.81640625" bestFit="1" customWidth="1"/>
    <col min="386" max="386" width="5.81640625" bestFit="1" customWidth="1"/>
    <col min="387" max="388" width="6.81640625" bestFit="1" customWidth="1"/>
    <col min="389" max="389" width="5.81640625" bestFit="1" customWidth="1"/>
    <col min="390" max="390" width="4.81640625" bestFit="1" customWidth="1"/>
    <col min="391" max="391" width="6.81640625" bestFit="1" customWidth="1"/>
    <col min="392" max="392" width="5.81640625" bestFit="1" customWidth="1"/>
    <col min="393" max="393" width="7.81640625" bestFit="1" customWidth="1"/>
    <col min="394" max="395" width="5.81640625" bestFit="1" customWidth="1"/>
    <col min="396" max="396" width="6.81640625" bestFit="1" customWidth="1"/>
    <col min="397" max="397" width="5.81640625" bestFit="1" customWidth="1"/>
    <col min="398" max="399" width="6.81640625" bestFit="1" customWidth="1"/>
    <col min="400" max="400" width="5.81640625" bestFit="1" customWidth="1"/>
    <col min="401" max="401" width="6.81640625" bestFit="1" customWidth="1"/>
    <col min="402" max="402" width="5.81640625" bestFit="1" customWidth="1"/>
    <col min="403" max="403" width="6.81640625" bestFit="1" customWidth="1"/>
    <col min="404" max="404" width="5.81640625" bestFit="1" customWidth="1"/>
    <col min="405" max="405" width="6.81640625" bestFit="1" customWidth="1"/>
    <col min="406" max="406" width="5.81640625" bestFit="1" customWidth="1"/>
    <col min="407" max="407" width="4.81640625" bestFit="1" customWidth="1"/>
    <col min="408" max="408" width="6.81640625" bestFit="1" customWidth="1"/>
    <col min="409" max="412" width="5.81640625" bestFit="1" customWidth="1"/>
    <col min="413" max="413" width="6.81640625" bestFit="1" customWidth="1"/>
    <col min="414" max="414" width="7.81640625" bestFit="1" customWidth="1"/>
    <col min="415" max="415" width="5.81640625" bestFit="1" customWidth="1"/>
    <col min="416" max="416" width="6.81640625" bestFit="1" customWidth="1"/>
    <col min="417" max="419" width="5.81640625" bestFit="1" customWidth="1"/>
    <col min="420" max="420" width="6.81640625" bestFit="1" customWidth="1"/>
    <col min="421" max="422" width="5.81640625" bestFit="1" customWidth="1"/>
    <col min="423" max="423" width="6.81640625" bestFit="1" customWidth="1"/>
    <col min="424" max="424" width="4.81640625" bestFit="1" customWidth="1"/>
    <col min="425" max="425" width="6.81640625" bestFit="1" customWidth="1"/>
    <col min="426" max="426" width="5.81640625" bestFit="1" customWidth="1"/>
    <col min="427" max="427" width="4.81640625" bestFit="1" customWidth="1"/>
    <col min="428" max="429" width="5.81640625" bestFit="1" customWidth="1"/>
    <col min="430" max="431" width="6.81640625" bestFit="1" customWidth="1"/>
    <col min="432" max="437" width="5.81640625" bestFit="1" customWidth="1"/>
    <col min="438" max="438" width="6.81640625" bestFit="1" customWidth="1"/>
    <col min="439" max="440" width="5.81640625" bestFit="1" customWidth="1"/>
    <col min="441" max="441" width="4.81640625" bestFit="1" customWidth="1"/>
    <col min="442" max="443" width="5.81640625" bestFit="1" customWidth="1"/>
    <col min="444" max="444" width="6.81640625" bestFit="1" customWidth="1"/>
    <col min="445" max="445" width="5.81640625" bestFit="1" customWidth="1"/>
    <col min="446" max="446" width="6.81640625" bestFit="1" customWidth="1"/>
    <col min="447" max="450" width="5.81640625" bestFit="1" customWidth="1"/>
    <col min="451" max="453" width="6.81640625" bestFit="1" customWidth="1"/>
    <col min="454" max="460" width="5.81640625" bestFit="1" customWidth="1"/>
    <col min="461" max="461" width="4.81640625" bestFit="1" customWidth="1"/>
    <col min="462" max="462" width="5.81640625" bestFit="1" customWidth="1"/>
    <col min="463" max="463" width="4.81640625" bestFit="1" customWidth="1"/>
    <col min="464" max="467" width="5.81640625" bestFit="1" customWidth="1"/>
    <col min="468" max="468" width="6.81640625" bestFit="1" customWidth="1"/>
    <col min="469" max="472" width="5.81640625" bestFit="1" customWidth="1"/>
    <col min="473" max="476" width="4.81640625" bestFit="1" customWidth="1"/>
    <col min="477" max="477" width="6.81640625" bestFit="1" customWidth="1"/>
    <col min="478" max="478" width="5.81640625" bestFit="1" customWidth="1"/>
    <col min="479" max="479" width="7.81640625" bestFit="1" customWidth="1"/>
    <col min="480" max="480" width="6.81640625" bestFit="1" customWidth="1"/>
    <col min="481" max="481" width="5.81640625" bestFit="1" customWidth="1"/>
    <col min="482" max="484" width="6.81640625" bestFit="1" customWidth="1"/>
    <col min="485" max="494" width="5.81640625" bestFit="1" customWidth="1"/>
    <col min="495" max="495" width="7.81640625" bestFit="1" customWidth="1"/>
    <col min="496" max="499" width="5.81640625" bestFit="1" customWidth="1"/>
    <col min="500" max="500" width="4.81640625" bestFit="1" customWidth="1"/>
    <col min="501" max="501" width="5.81640625" bestFit="1" customWidth="1"/>
    <col min="502" max="503" width="6.81640625" bestFit="1" customWidth="1"/>
    <col min="504" max="505" width="5.81640625" bestFit="1" customWidth="1"/>
    <col min="506" max="506" width="6.81640625" bestFit="1" customWidth="1"/>
    <col min="507" max="507" width="5.81640625" bestFit="1" customWidth="1"/>
    <col min="508" max="508" width="4.81640625" bestFit="1" customWidth="1"/>
    <col min="509" max="509" width="5.81640625" bestFit="1" customWidth="1"/>
    <col min="510" max="510" width="6.81640625" bestFit="1" customWidth="1"/>
    <col min="511" max="511" width="5.81640625" bestFit="1" customWidth="1"/>
    <col min="512" max="512" width="6.81640625" bestFit="1" customWidth="1"/>
    <col min="513" max="517" width="5.81640625" bestFit="1" customWidth="1"/>
    <col min="518" max="519" width="6.81640625" bestFit="1" customWidth="1"/>
    <col min="520" max="523" width="5.81640625" bestFit="1" customWidth="1"/>
    <col min="524" max="525" width="6.81640625" bestFit="1" customWidth="1"/>
    <col min="526" max="529" width="5.81640625" bestFit="1" customWidth="1"/>
    <col min="530" max="530" width="4.81640625" bestFit="1" customWidth="1"/>
    <col min="531" max="544" width="5.81640625" bestFit="1" customWidth="1"/>
    <col min="545" max="545" width="4.81640625" bestFit="1" customWidth="1"/>
    <col min="546" max="548" width="5.81640625" bestFit="1" customWidth="1"/>
    <col min="549" max="549" width="6.81640625" bestFit="1" customWidth="1"/>
    <col min="550" max="550" width="5.81640625" bestFit="1" customWidth="1"/>
    <col min="551" max="551" width="7.81640625" bestFit="1" customWidth="1"/>
    <col min="552" max="552" width="6.81640625" bestFit="1" customWidth="1"/>
    <col min="553" max="559" width="5.81640625" bestFit="1" customWidth="1"/>
    <col min="560" max="560" width="6.81640625" bestFit="1" customWidth="1"/>
    <col min="561" max="561" width="5.81640625" bestFit="1" customWidth="1"/>
    <col min="562" max="562" width="4.81640625" bestFit="1" customWidth="1"/>
    <col min="563" max="567" width="5.81640625" bestFit="1" customWidth="1"/>
    <col min="568" max="568" width="7.81640625" bestFit="1" customWidth="1"/>
    <col min="569" max="569" width="5.81640625" bestFit="1" customWidth="1"/>
    <col min="570" max="570" width="6.81640625" bestFit="1" customWidth="1"/>
    <col min="571" max="572" width="5.81640625" bestFit="1" customWidth="1"/>
    <col min="573" max="573" width="6.81640625" bestFit="1" customWidth="1"/>
    <col min="574" max="574" width="5.81640625" bestFit="1" customWidth="1"/>
    <col min="575" max="577" width="6.81640625" bestFit="1" customWidth="1"/>
    <col min="578" max="581" width="5.81640625" bestFit="1" customWidth="1"/>
    <col min="582" max="583" width="6.81640625" bestFit="1" customWidth="1"/>
    <col min="584" max="587" width="5.81640625" bestFit="1" customWidth="1"/>
    <col min="588" max="588" width="6.81640625" bestFit="1" customWidth="1"/>
    <col min="589" max="589" width="5.81640625" bestFit="1" customWidth="1"/>
    <col min="590" max="590" width="6.81640625" bestFit="1" customWidth="1"/>
    <col min="591" max="594" width="5.81640625" bestFit="1" customWidth="1"/>
    <col min="595" max="596" width="6.81640625" bestFit="1" customWidth="1"/>
    <col min="597" max="600" width="5.81640625" bestFit="1" customWidth="1"/>
    <col min="601" max="601" width="6.81640625" bestFit="1" customWidth="1"/>
    <col min="602" max="604" width="5.81640625" bestFit="1" customWidth="1"/>
    <col min="605" max="606" width="6.81640625" bestFit="1" customWidth="1"/>
    <col min="607" max="609" width="5.81640625" bestFit="1" customWidth="1"/>
    <col min="610" max="610" width="6.81640625" bestFit="1" customWidth="1"/>
    <col min="611" max="616" width="5.81640625" bestFit="1" customWidth="1"/>
    <col min="617" max="617" width="7.81640625" bestFit="1" customWidth="1"/>
    <col min="618" max="625" width="5.81640625" bestFit="1" customWidth="1"/>
    <col min="626" max="626" width="6.81640625" bestFit="1" customWidth="1"/>
    <col min="627" max="627" width="5.81640625" bestFit="1" customWidth="1"/>
    <col min="628" max="629" width="6.81640625" bestFit="1" customWidth="1"/>
    <col min="630" max="633" width="5.81640625" bestFit="1" customWidth="1"/>
    <col min="634" max="634" width="6.81640625" bestFit="1" customWidth="1"/>
    <col min="635" max="638" width="5.81640625" bestFit="1" customWidth="1"/>
    <col min="639" max="639" width="6.81640625" bestFit="1" customWidth="1"/>
    <col min="640" max="640" width="5.81640625" bestFit="1" customWidth="1"/>
    <col min="641" max="641" width="6.81640625" bestFit="1" customWidth="1"/>
    <col min="642" max="644" width="5.81640625" bestFit="1" customWidth="1"/>
    <col min="645" max="647" width="6.81640625" bestFit="1" customWidth="1"/>
    <col min="648" max="650" width="5.81640625" bestFit="1" customWidth="1"/>
    <col min="651" max="651" width="6.81640625" bestFit="1" customWidth="1"/>
    <col min="652" max="654" width="5.81640625" bestFit="1" customWidth="1"/>
    <col min="655" max="657" width="6.81640625" bestFit="1" customWidth="1"/>
    <col min="658" max="659" width="5.81640625" bestFit="1" customWidth="1"/>
    <col min="660" max="660" width="6.81640625" bestFit="1" customWidth="1"/>
    <col min="661" max="662" width="5.81640625" bestFit="1" customWidth="1"/>
    <col min="663" max="663" width="7.81640625" bestFit="1" customWidth="1"/>
    <col min="664" max="664" width="6.81640625" bestFit="1" customWidth="1"/>
    <col min="665" max="668" width="5.81640625" bestFit="1" customWidth="1"/>
    <col min="669" max="669" width="6.7265625" bestFit="1" customWidth="1"/>
    <col min="670" max="670" width="10.7265625" bestFit="1" customWidth="1"/>
    <col min="671" max="671" width="5.81640625" bestFit="1" customWidth="1"/>
    <col min="672" max="672" width="11.08984375" bestFit="1" customWidth="1"/>
    <col min="673" max="673" width="7.6328125" bestFit="1" customWidth="1"/>
    <col min="674" max="674" width="10.08984375" bestFit="1" customWidth="1"/>
    <col min="675" max="675" width="6.6328125" bestFit="1" customWidth="1"/>
    <col min="676" max="676" width="9.08984375" bestFit="1" customWidth="1"/>
    <col min="677" max="677" width="7.6328125" bestFit="1" customWidth="1"/>
    <col min="678" max="678" width="10.08984375" bestFit="1" customWidth="1"/>
    <col min="679" max="679" width="7.6328125" bestFit="1" customWidth="1"/>
    <col min="680" max="680" width="4.81640625" bestFit="1" customWidth="1"/>
    <col min="681" max="681" width="10.08984375" bestFit="1" customWidth="1"/>
    <col min="682" max="682" width="7.6328125" bestFit="1" customWidth="1"/>
    <col min="683" max="683" width="4.81640625" bestFit="1" customWidth="1"/>
    <col min="684" max="684" width="10.08984375" bestFit="1" customWidth="1"/>
    <col min="685" max="685" width="6.6328125" bestFit="1" customWidth="1"/>
    <col min="686" max="686" width="4.81640625" bestFit="1" customWidth="1"/>
    <col min="687" max="687" width="9.08984375" bestFit="1" customWidth="1"/>
    <col min="688" max="688" width="7.6328125" bestFit="1" customWidth="1"/>
    <col min="689" max="689" width="4.81640625" bestFit="1" customWidth="1"/>
    <col min="690" max="690" width="10.08984375" bestFit="1" customWidth="1"/>
    <col min="691" max="691" width="7.6328125" bestFit="1" customWidth="1"/>
    <col min="692" max="692" width="10.08984375" bestFit="1" customWidth="1"/>
    <col min="693" max="693" width="7.6328125" bestFit="1" customWidth="1"/>
    <col min="694" max="694" width="10.08984375" bestFit="1" customWidth="1"/>
    <col min="695" max="695" width="7.6328125" bestFit="1" customWidth="1"/>
    <col min="696" max="696" width="10.08984375" bestFit="1" customWidth="1"/>
    <col min="697" max="697" width="7.6328125" bestFit="1" customWidth="1"/>
    <col min="698" max="698" width="5.81640625" bestFit="1" customWidth="1"/>
    <col min="699" max="699" width="10.08984375" bestFit="1" customWidth="1"/>
    <col min="700" max="700" width="7.6328125" bestFit="1" customWidth="1"/>
    <col min="701" max="702" width="4.81640625" bestFit="1" customWidth="1"/>
    <col min="703" max="703" width="10.08984375" bestFit="1" customWidth="1"/>
    <col min="704" max="704" width="7.6328125" bestFit="1" customWidth="1"/>
    <col min="705" max="705" width="10.08984375" bestFit="1" customWidth="1"/>
    <col min="706" max="706" width="7.6328125" bestFit="1" customWidth="1"/>
    <col min="707" max="707" width="10.08984375" bestFit="1" customWidth="1"/>
    <col min="708" max="708" width="8.6328125" bestFit="1" customWidth="1"/>
    <col min="709" max="711" width="4.81640625" bestFit="1" customWidth="1"/>
    <col min="712" max="712" width="5.81640625" bestFit="1" customWidth="1"/>
    <col min="713" max="713" width="11.08984375" bestFit="1" customWidth="1"/>
    <col min="714" max="714" width="7.6328125" bestFit="1" customWidth="1"/>
    <col min="715" max="715" width="10.08984375" bestFit="1" customWidth="1"/>
    <col min="716" max="716" width="7.6328125" bestFit="1" customWidth="1"/>
    <col min="717" max="717" width="10.08984375" bestFit="1" customWidth="1"/>
    <col min="718" max="718" width="7.6328125" bestFit="1" customWidth="1"/>
    <col min="719" max="719" width="10.08984375" bestFit="1" customWidth="1"/>
    <col min="720" max="720" width="6.6328125" bestFit="1" customWidth="1"/>
    <col min="721" max="721" width="5.81640625" bestFit="1" customWidth="1"/>
    <col min="722" max="722" width="9.08984375" bestFit="1" customWidth="1"/>
    <col min="723" max="723" width="7.6328125" bestFit="1" customWidth="1"/>
    <col min="724" max="726" width="4.81640625" bestFit="1" customWidth="1"/>
    <col min="727" max="727" width="10.08984375" bestFit="1" customWidth="1"/>
    <col min="728" max="728" width="7.6328125" bestFit="1" customWidth="1"/>
    <col min="729" max="729" width="10.08984375" bestFit="1" customWidth="1"/>
    <col min="730" max="730" width="7.6328125" bestFit="1" customWidth="1"/>
    <col min="731" max="731" width="10.08984375" bestFit="1" customWidth="1"/>
    <col min="732" max="732" width="7.6328125" bestFit="1" customWidth="1"/>
    <col min="733" max="733" width="10.08984375" bestFit="1" customWidth="1"/>
    <col min="734" max="734" width="8.6328125" bestFit="1" customWidth="1"/>
    <col min="735" max="736" width="4.81640625" bestFit="1" customWidth="1"/>
    <col min="737" max="737" width="11.08984375" bestFit="1" customWidth="1"/>
    <col min="738" max="738" width="7.6328125" bestFit="1" customWidth="1"/>
    <col min="739" max="739" width="4.81640625" bestFit="1" customWidth="1"/>
    <col min="740" max="740" width="10.08984375" bestFit="1" customWidth="1"/>
    <col min="741" max="741" width="7.6328125" bestFit="1" customWidth="1"/>
    <col min="742" max="742" width="10.08984375" bestFit="1" customWidth="1"/>
    <col min="743" max="743" width="7.6328125" bestFit="1" customWidth="1"/>
    <col min="744" max="744" width="1.81640625" bestFit="1" customWidth="1"/>
    <col min="745" max="745" width="10.08984375" bestFit="1" customWidth="1"/>
    <col min="746" max="746" width="7.6328125" bestFit="1" customWidth="1"/>
    <col min="747" max="747" width="10.08984375" bestFit="1" customWidth="1"/>
    <col min="748" max="748" width="6.6328125" bestFit="1" customWidth="1"/>
    <col min="749" max="749" width="4.81640625" bestFit="1" customWidth="1"/>
    <col min="750" max="750" width="9.08984375" bestFit="1" customWidth="1"/>
    <col min="751" max="751" width="7.6328125" bestFit="1" customWidth="1"/>
    <col min="752" max="752" width="10.08984375" bestFit="1" customWidth="1"/>
    <col min="753" max="753" width="7.6328125" bestFit="1" customWidth="1"/>
    <col min="754" max="754" width="3.81640625" bestFit="1" customWidth="1"/>
    <col min="755" max="755" width="10.08984375" bestFit="1" customWidth="1"/>
    <col min="756" max="756" width="8.6328125" bestFit="1" customWidth="1"/>
    <col min="757" max="759" width="4.81640625" bestFit="1" customWidth="1"/>
    <col min="760" max="760" width="11.08984375" bestFit="1" customWidth="1"/>
    <col min="761" max="761" width="7.6328125" bestFit="1" customWidth="1"/>
    <col min="762" max="762" width="10.08984375" bestFit="1" customWidth="1"/>
    <col min="763" max="763" width="7.6328125" bestFit="1" customWidth="1"/>
    <col min="764" max="764" width="10.08984375" bestFit="1" customWidth="1"/>
    <col min="765" max="765" width="7.6328125" bestFit="1" customWidth="1"/>
    <col min="766" max="766" width="10.08984375" bestFit="1" customWidth="1"/>
    <col min="767" max="767" width="7.6328125" bestFit="1" customWidth="1"/>
    <col min="768" max="768" width="4.81640625" bestFit="1" customWidth="1"/>
    <col min="769" max="769" width="5.81640625" bestFit="1" customWidth="1"/>
    <col min="770" max="770" width="10.08984375" bestFit="1" customWidth="1"/>
    <col min="771" max="772" width="4.81640625" bestFit="1" customWidth="1"/>
    <col min="773" max="773" width="7.54296875" bestFit="1" customWidth="1"/>
    <col min="774" max="774" width="7.6328125" bestFit="1" customWidth="1"/>
    <col min="775" max="775" width="4.81640625" bestFit="1" customWidth="1"/>
    <col min="776" max="776" width="10.08984375" bestFit="1" customWidth="1"/>
    <col min="777" max="777" width="7.6328125" bestFit="1" customWidth="1"/>
    <col min="778" max="778" width="10.08984375" bestFit="1" customWidth="1"/>
    <col min="779" max="779" width="8.6328125" bestFit="1" customWidth="1"/>
    <col min="780" max="780" width="4.81640625" bestFit="1" customWidth="1"/>
    <col min="781" max="781" width="11.08984375" bestFit="1" customWidth="1"/>
    <col min="782" max="782" width="6.6328125" bestFit="1" customWidth="1"/>
    <col min="783" max="783" width="9.08984375" bestFit="1" customWidth="1"/>
    <col min="784" max="784" width="7.6328125" bestFit="1" customWidth="1"/>
    <col min="785" max="785" width="10.08984375" bestFit="1" customWidth="1"/>
    <col min="786" max="786" width="7.6328125" bestFit="1" customWidth="1"/>
    <col min="787" max="787" width="10.08984375" bestFit="1" customWidth="1"/>
    <col min="788" max="788" width="7.6328125" bestFit="1" customWidth="1"/>
    <col min="789" max="791" width="4.81640625" bestFit="1" customWidth="1"/>
    <col min="792" max="792" width="5.81640625" bestFit="1" customWidth="1"/>
    <col min="793" max="793" width="10.08984375" bestFit="1" customWidth="1"/>
    <col min="794" max="794" width="7.6328125" bestFit="1" customWidth="1"/>
    <col min="795" max="795" width="10.08984375" bestFit="1" customWidth="1"/>
    <col min="796" max="796" width="6.6328125" bestFit="1" customWidth="1"/>
    <col min="797" max="797" width="9.08984375" bestFit="1" customWidth="1"/>
    <col min="798" max="798" width="7.6328125" bestFit="1" customWidth="1"/>
    <col min="799" max="802" width="4.81640625" bestFit="1" customWidth="1"/>
    <col min="803" max="803" width="10.08984375" bestFit="1" customWidth="1"/>
    <col min="804" max="804" width="7.6328125" bestFit="1" customWidth="1"/>
    <col min="805" max="805" width="10.08984375" bestFit="1" customWidth="1"/>
    <col min="806" max="806" width="8.6328125" bestFit="1" customWidth="1"/>
    <col min="807" max="807" width="11.08984375" bestFit="1" customWidth="1"/>
    <col min="808" max="808" width="6.6328125" bestFit="1" customWidth="1"/>
    <col min="809" max="809" width="9.08984375" bestFit="1" customWidth="1"/>
    <col min="810" max="810" width="7.6328125" bestFit="1" customWidth="1"/>
    <col min="811" max="811" width="10.08984375" bestFit="1" customWidth="1"/>
    <col min="812" max="812" width="7.6328125" bestFit="1" customWidth="1"/>
    <col min="813" max="813" width="10.08984375" bestFit="1" customWidth="1"/>
    <col min="814" max="814" width="7.6328125" bestFit="1" customWidth="1"/>
    <col min="815" max="815" width="10.08984375" bestFit="1" customWidth="1"/>
    <col min="816" max="816" width="7.6328125" bestFit="1" customWidth="1"/>
    <col min="817" max="817" width="4.81640625" bestFit="1" customWidth="1"/>
    <col min="818" max="818" width="3.81640625" bestFit="1" customWidth="1"/>
    <col min="819" max="819" width="10.08984375" bestFit="1" customWidth="1"/>
    <col min="820" max="820" width="6.6328125" bestFit="1" customWidth="1"/>
    <col min="821" max="822" width="4.81640625" bestFit="1" customWidth="1"/>
    <col min="823" max="823" width="9.08984375" bestFit="1" customWidth="1"/>
    <col min="824" max="824" width="7.6328125" bestFit="1" customWidth="1"/>
    <col min="825" max="825" width="10.08984375" bestFit="1" customWidth="1"/>
    <col min="826" max="826" width="7.6328125" bestFit="1" customWidth="1"/>
    <col min="827" max="827" width="10.08984375" bestFit="1" customWidth="1"/>
    <col min="828" max="828" width="8.6328125" bestFit="1" customWidth="1"/>
    <col min="829" max="829" width="4.81640625" bestFit="1" customWidth="1"/>
    <col min="830" max="830" width="11.08984375" bestFit="1" customWidth="1"/>
    <col min="831" max="831" width="7.6328125" bestFit="1" customWidth="1"/>
    <col min="832" max="832" width="10.08984375" bestFit="1" customWidth="1"/>
    <col min="833" max="833" width="7.6328125" bestFit="1" customWidth="1"/>
    <col min="834" max="834" width="10.08984375" bestFit="1" customWidth="1"/>
    <col min="835" max="835" width="7.6328125" bestFit="1" customWidth="1"/>
    <col min="836" max="836" width="10.08984375" bestFit="1" customWidth="1"/>
    <col min="837" max="837" width="7.6328125" bestFit="1" customWidth="1"/>
    <col min="838" max="838" width="4.81640625" bestFit="1" customWidth="1"/>
    <col min="839" max="839" width="5.81640625" bestFit="1" customWidth="1"/>
    <col min="840" max="840" width="10.08984375" bestFit="1" customWidth="1"/>
    <col min="841" max="841" width="7.6328125" bestFit="1" customWidth="1"/>
    <col min="842" max="842" width="10.08984375" bestFit="1" customWidth="1"/>
    <col min="843" max="843" width="6.6328125" bestFit="1" customWidth="1"/>
    <col min="844" max="844" width="3.81640625" bestFit="1" customWidth="1"/>
    <col min="845" max="845" width="9.08984375" bestFit="1" customWidth="1"/>
    <col min="846" max="846" width="7.6328125" bestFit="1" customWidth="1"/>
    <col min="847" max="847" width="4.81640625" bestFit="1" customWidth="1"/>
    <col min="848" max="848" width="10.08984375" bestFit="1" customWidth="1"/>
    <col min="849" max="849" width="8.6328125" bestFit="1" customWidth="1"/>
    <col min="850" max="852" width="4.81640625" bestFit="1" customWidth="1"/>
    <col min="853" max="853" width="5.81640625" bestFit="1" customWidth="1"/>
    <col min="854" max="854" width="11.08984375" bestFit="1" customWidth="1"/>
    <col min="855" max="855" width="7.6328125" bestFit="1" customWidth="1"/>
    <col min="856" max="856" width="10.08984375" bestFit="1" customWidth="1"/>
    <col min="857" max="857" width="6.6328125" bestFit="1" customWidth="1"/>
    <col min="858" max="858" width="5.81640625" bestFit="1" customWidth="1"/>
    <col min="859" max="859" width="9.08984375" bestFit="1" customWidth="1"/>
    <col min="860" max="860" width="7.6328125" bestFit="1" customWidth="1"/>
    <col min="861" max="863" width="4.81640625" bestFit="1" customWidth="1"/>
    <col min="864" max="864" width="10.08984375" bestFit="1" customWidth="1"/>
    <col min="865" max="865" width="7.6328125" bestFit="1" customWidth="1"/>
    <col min="866" max="866" width="10.08984375" bestFit="1" customWidth="1"/>
    <col min="867" max="867" width="7.6328125" bestFit="1" customWidth="1"/>
    <col min="868" max="868" width="10.08984375" bestFit="1" customWidth="1"/>
    <col min="869" max="869" width="6.6328125" bestFit="1" customWidth="1"/>
    <col min="870" max="870" width="9.08984375" bestFit="1" customWidth="1"/>
    <col min="871" max="871" width="7.6328125" bestFit="1" customWidth="1"/>
    <col min="872" max="872" width="10.08984375" bestFit="1" customWidth="1"/>
    <col min="873" max="873" width="7.6328125" bestFit="1" customWidth="1"/>
    <col min="874" max="874" width="10.08984375" bestFit="1" customWidth="1"/>
    <col min="875" max="875" width="8.6328125" bestFit="1" customWidth="1"/>
    <col min="876" max="876" width="4.81640625" bestFit="1" customWidth="1"/>
    <col min="877" max="877" width="5.81640625" bestFit="1" customWidth="1"/>
    <col min="878" max="878" width="11.08984375" bestFit="1" customWidth="1"/>
    <col min="879" max="879" width="7.6328125" bestFit="1" customWidth="1"/>
    <col min="880" max="880" width="10.08984375" bestFit="1" customWidth="1"/>
    <col min="881" max="881" width="7.6328125" bestFit="1" customWidth="1"/>
    <col min="882" max="882" width="10.08984375" bestFit="1" customWidth="1"/>
    <col min="883" max="883" width="7.6328125" bestFit="1" customWidth="1"/>
    <col min="884" max="884" width="10.08984375" bestFit="1" customWidth="1"/>
    <col min="885" max="885" width="6.6328125" bestFit="1" customWidth="1"/>
    <col min="886" max="886" width="4.81640625" bestFit="1" customWidth="1"/>
    <col min="887" max="887" width="9.08984375" bestFit="1" customWidth="1"/>
    <col min="888" max="888" width="7.6328125" bestFit="1" customWidth="1"/>
    <col min="889" max="889" width="4.81640625" bestFit="1" customWidth="1"/>
    <col min="890" max="890" width="5.81640625" bestFit="1" customWidth="1"/>
    <col min="891" max="891" width="10.08984375" bestFit="1" customWidth="1"/>
    <col min="892" max="892" width="7.6328125" bestFit="1" customWidth="1"/>
    <col min="893" max="893" width="10.08984375" bestFit="1" customWidth="1"/>
    <col min="894" max="894" width="7.6328125" bestFit="1" customWidth="1"/>
    <col min="895" max="895" width="4.81640625" bestFit="1" customWidth="1"/>
    <col min="896" max="896" width="5.81640625" bestFit="1" customWidth="1"/>
    <col min="897" max="897" width="10.08984375" bestFit="1" customWidth="1"/>
    <col min="898" max="898" width="4.81640625" bestFit="1" customWidth="1"/>
    <col min="899" max="899" width="7.54296875" bestFit="1" customWidth="1"/>
    <col min="900" max="900" width="7.6328125" bestFit="1" customWidth="1"/>
    <col min="901" max="901" width="10.08984375" bestFit="1" customWidth="1"/>
    <col min="902" max="902" width="7.6328125" bestFit="1" customWidth="1"/>
    <col min="903" max="903" width="10.08984375" bestFit="1" customWidth="1"/>
    <col min="904" max="904" width="8.6328125" bestFit="1" customWidth="1"/>
    <col min="905" max="905" width="3.81640625" bestFit="1" customWidth="1"/>
    <col min="906" max="906" width="5.81640625" bestFit="1" customWidth="1"/>
    <col min="907" max="907" width="11.08984375" bestFit="1" customWidth="1"/>
    <col min="908" max="908" width="7.6328125" bestFit="1" customWidth="1"/>
    <col min="909" max="909" width="4.81640625" bestFit="1" customWidth="1"/>
    <col min="910" max="910" width="10.08984375" bestFit="1" customWidth="1"/>
    <col min="911" max="911" width="6.6328125" bestFit="1" customWidth="1"/>
    <col min="912" max="912" width="5.81640625" bestFit="1" customWidth="1"/>
    <col min="913" max="913" width="9.08984375" bestFit="1" customWidth="1"/>
    <col min="914" max="914" width="7.6328125" bestFit="1" customWidth="1"/>
    <col min="915" max="915" width="3.81640625" bestFit="1" customWidth="1"/>
    <col min="916" max="917" width="4.81640625" bestFit="1" customWidth="1"/>
    <col min="918" max="918" width="10.08984375" bestFit="1" customWidth="1"/>
    <col min="919" max="919" width="7.6328125" bestFit="1" customWidth="1"/>
    <col min="920" max="920" width="4.81640625" bestFit="1" customWidth="1"/>
    <col min="921" max="921" width="10.08984375" bestFit="1" customWidth="1"/>
    <col min="922" max="922" width="7.6328125" bestFit="1" customWidth="1"/>
    <col min="923" max="923" width="10.08984375" bestFit="1" customWidth="1"/>
    <col min="924" max="924" width="6.6328125" bestFit="1" customWidth="1"/>
    <col min="925" max="925" width="9.08984375" bestFit="1" customWidth="1"/>
    <col min="926" max="926" width="8.6328125" bestFit="1" customWidth="1"/>
    <col min="927" max="928" width="4.81640625" bestFit="1" customWidth="1"/>
    <col min="929" max="929" width="11.08984375" bestFit="1" customWidth="1"/>
    <col min="930" max="930" width="7.6328125" bestFit="1" customWidth="1"/>
    <col min="931" max="931" width="10.08984375" bestFit="1" customWidth="1"/>
    <col min="932" max="932" width="7.6328125" bestFit="1" customWidth="1"/>
    <col min="933" max="933" width="10.08984375" bestFit="1" customWidth="1"/>
    <col min="934" max="934" width="7.6328125" bestFit="1" customWidth="1"/>
    <col min="935" max="935" width="10.08984375" bestFit="1" customWidth="1"/>
    <col min="936" max="936" width="6.6328125" bestFit="1" customWidth="1"/>
    <col min="937" max="937" width="4.81640625" bestFit="1" customWidth="1"/>
    <col min="938" max="938" width="3.81640625" bestFit="1" customWidth="1"/>
    <col min="939" max="939" width="4.81640625" bestFit="1" customWidth="1"/>
    <col min="940" max="940" width="9.08984375" bestFit="1" customWidth="1"/>
    <col min="941" max="941" width="7.6328125" bestFit="1" customWidth="1"/>
    <col min="942" max="942" width="4.81640625" bestFit="1" customWidth="1"/>
    <col min="943" max="943" width="10.08984375" bestFit="1" customWidth="1"/>
    <col min="944" max="944" width="7.6328125" bestFit="1" customWidth="1"/>
    <col min="945" max="947" width="4.81640625" bestFit="1" customWidth="1"/>
    <col min="948" max="950" width="5.81640625" bestFit="1" customWidth="1"/>
    <col min="951" max="951" width="10.08984375" bestFit="1" customWidth="1"/>
    <col min="952" max="952" width="7.6328125" bestFit="1" customWidth="1"/>
    <col min="953" max="953" width="10.08984375" bestFit="1" customWidth="1"/>
    <col min="954" max="954" width="7.6328125" bestFit="1" customWidth="1"/>
    <col min="955" max="955" width="10.08984375" bestFit="1" customWidth="1"/>
    <col min="956" max="956" width="7.6328125" bestFit="1" customWidth="1"/>
    <col min="957" max="957" width="10.08984375" bestFit="1" customWidth="1"/>
    <col min="958" max="958" width="7.6328125" bestFit="1" customWidth="1"/>
    <col min="959" max="959" width="10.08984375" bestFit="1" customWidth="1"/>
    <col min="960" max="960" width="6.6328125" bestFit="1" customWidth="1"/>
    <col min="961" max="961" width="9.08984375" bestFit="1" customWidth="1"/>
    <col min="962" max="962" width="8.6328125" bestFit="1" customWidth="1"/>
    <col min="963" max="963" width="11.08984375" bestFit="1" customWidth="1"/>
    <col min="964" max="964" width="7.6328125" bestFit="1" customWidth="1"/>
    <col min="965" max="965" width="4.81640625" bestFit="1" customWidth="1"/>
    <col min="966" max="966" width="5.81640625" bestFit="1" customWidth="1"/>
    <col min="967" max="967" width="10.08984375" bestFit="1" customWidth="1"/>
    <col min="968" max="968" width="7.6328125" bestFit="1" customWidth="1"/>
    <col min="969" max="969" width="10.08984375" bestFit="1" customWidth="1"/>
    <col min="970" max="970" width="7.6328125" bestFit="1" customWidth="1"/>
    <col min="971" max="971" width="10.08984375" bestFit="1" customWidth="1"/>
    <col min="972" max="972" width="7.6328125" bestFit="1" customWidth="1"/>
    <col min="973" max="973" width="10.08984375" bestFit="1" customWidth="1"/>
    <col min="974" max="974" width="7.6328125" bestFit="1" customWidth="1"/>
    <col min="975" max="976" width="4.81640625" bestFit="1" customWidth="1"/>
    <col min="977" max="977" width="10.08984375" bestFit="1" customWidth="1"/>
    <col min="978" max="978" width="7.6328125" bestFit="1" customWidth="1"/>
    <col min="979" max="979" width="10.08984375" bestFit="1" customWidth="1"/>
    <col min="980" max="980" width="7.6328125" bestFit="1" customWidth="1"/>
    <col min="981" max="981" width="10.08984375" bestFit="1" customWidth="1"/>
    <col min="982" max="982" width="7.6328125" bestFit="1" customWidth="1"/>
    <col min="983" max="983" width="10.08984375" bestFit="1" customWidth="1"/>
    <col min="984" max="984" width="7.6328125" bestFit="1" customWidth="1"/>
    <col min="985" max="985" width="10.08984375" bestFit="1" customWidth="1"/>
    <col min="986" max="986" width="6.6328125" bestFit="1" customWidth="1"/>
    <col min="987" max="988" width="4.81640625" bestFit="1" customWidth="1"/>
    <col min="989" max="989" width="9.08984375" bestFit="1" customWidth="1"/>
    <col min="990" max="990" width="8.6328125" bestFit="1" customWidth="1"/>
    <col min="991" max="991" width="4.81640625" bestFit="1" customWidth="1"/>
    <col min="992" max="992" width="3.81640625" bestFit="1" customWidth="1"/>
    <col min="993" max="993" width="4.81640625" bestFit="1" customWidth="1"/>
    <col min="994" max="994" width="11.08984375" bestFit="1" customWidth="1"/>
    <col min="995" max="995" width="7.6328125" bestFit="1" customWidth="1"/>
    <col min="996" max="996" width="10.08984375" bestFit="1" customWidth="1"/>
    <col min="997" max="997" width="6.6328125" bestFit="1" customWidth="1"/>
    <col min="998" max="998" width="4.81640625" bestFit="1" customWidth="1"/>
    <col min="999" max="999" width="5.81640625" bestFit="1" customWidth="1"/>
    <col min="1000" max="1000" width="4.81640625" bestFit="1" customWidth="1"/>
    <col min="1001" max="1001" width="9.08984375" bestFit="1" customWidth="1"/>
    <col min="1002" max="1002" width="7.6328125" bestFit="1" customWidth="1"/>
    <col min="1003" max="1003" width="4.81640625" bestFit="1" customWidth="1"/>
    <col min="1004" max="1004" width="10.08984375" bestFit="1" customWidth="1"/>
    <col min="1005" max="1005" width="7.6328125" bestFit="1" customWidth="1"/>
    <col min="1006" max="1006" width="10.08984375" bestFit="1" customWidth="1"/>
    <col min="1007" max="1007" width="7.6328125" bestFit="1" customWidth="1"/>
    <col min="1008" max="1008" width="10.08984375" bestFit="1" customWidth="1"/>
    <col min="1009" max="1009" width="7.6328125" bestFit="1" customWidth="1"/>
    <col min="1010" max="1010" width="4.81640625" bestFit="1" customWidth="1"/>
    <col min="1011" max="1011" width="10.08984375" bestFit="1" customWidth="1"/>
    <col min="1012" max="1012" width="8.6328125" bestFit="1" customWidth="1"/>
    <col min="1013" max="1015" width="4.81640625" bestFit="1" customWidth="1"/>
    <col min="1016" max="1016" width="11.08984375" bestFit="1" customWidth="1"/>
    <col min="1017" max="1017" width="7.6328125" bestFit="1" customWidth="1"/>
    <col min="1018" max="1018" width="4.81640625" bestFit="1" customWidth="1"/>
    <col min="1019" max="1019" width="10.08984375" bestFit="1" customWidth="1"/>
    <col min="1020" max="1020" width="7.6328125" bestFit="1" customWidth="1"/>
    <col min="1021" max="1021" width="10.08984375" bestFit="1" customWidth="1"/>
    <col min="1022" max="1022" width="7.6328125" bestFit="1" customWidth="1"/>
    <col min="1023" max="1023" width="10.08984375" bestFit="1" customWidth="1"/>
    <col min="1024" max="1024" width="7.6328125" bestFit="1" customWidth="1"/>
    <col min="1025" max="1025" width="10.08984375" bestFit="1" customWidth="1"/>
    <col min="1026" max="1026" width="7.6328125" bestFit="1" customWidth="1"/>
    <col min="1027" max="1027" width="10.08984375" bestFit="1" customWidth="1"/>
    <col min="1028" max="1028" width="7.6328125" bestFit="1" customWidth="1"/>
    <col min="1029" max="1029" width="10.08984375" bestFit="1" customWidth="1"/>
    <col min="1030" max="1030" width="8.6328125" bestFit="1" customWidth="1"/>
    <col min="1031" max="1031" width="4.81640625" bestFit="1" customWidth="1"/>
    <col min="1032" max="1032" width="11.08984375" bestFit="1" customWidth="1"/>
    <col min="1033" max="1034" width="4.81640625" bestFit="1" customWidth="1"/>
    <col min="1035" max="1035" width="5.81640625" bestFit="1" customWidth="1"/>
    <col min="1036" max="1036" width="7.54296875" bestFit="1" customWidth="1"/>
    <col min="1037" max="1037" width="7.6328125" bestFit="1" customWidth="1"/>
    <col min="1038" max="1038" width="10.08984375" bestFit="1" customWidth="1"/>
    <col min="1039" max="1039" width="7.6328125" bestFit="1" customWidth="1"/>
    <col min="1040" max="1040" width="10.08984375" bestFit="1" customWidth="1"/>
    <col min="1041" max="1041" width="7.6328125" bestFit="1" customWidth="1"/>
    <col min="1042" max="1042" width="10.08984375" bestFit="1" customWidth="1"/>
    <col min="1043" max="1043" width="7.6328125" bestFit="1" customWidth="1"/>
    <col min="1044" max="1045" width="4.81640625" bestFit="1" customWidth="1"/>
    <col min="1046" max="1046" width="3.81640625" bestFit="1" customWidth="1"/>
    <col min="1047" max="1047" width="4.81640625" bestFit="1" customWidth="1"/>
    <col min="1048" max="1048" width="10.08984375" bestFit="1" customWidth="1"/>
    <col min="1049" max="1049" width="6.6328125" bestFit="1" customWidth="1"/>
    <col min="1050" max="1050" width="9.08984375" bestFit="1" customWidth="1"/>
    <col min="1051" max="1051" width="7.6328125" bestFit="1" customWidth="1"/>
    <col min="1052" max="1052" width="10.08984375" bestFit="1" customWidth="1"/>
    <col min="1053" max="1053" width="7.6328125" bestFit="1" customWidth="1"/>
    <col min="1054" max="1054" width="10.08984375" bestFit="1" customWidth="1"/>
    <col min="1055" max="1055" width="7.6328125" bestFit="1" customWidth="1"/>
    <col min="1056" max="1056" width="10.08984375" bestFit="1" customWidth="1"/>
    <col min="1057" max="1057" width="8.6328125" bestFit="1" customWidth="1"/>
    <col min="1058" max="1062" width="4.81640625" bestFit="1" customWidth="1"/>
    <col min="1063" max="1063" width="11.08984375" bestFit="1" customWidth="1"/>
    <col min="1064" max="1064" width="7.6328125" bestFit="1" customWidth="1"/>
    <col min="1065" max="1065" width="10.08984375" bestFit="1" customWidth="1"/>
    <col min="1066" max="1066" width="6.6328125" bestFit="1" customWidth="1"/>
    <col min="1067" max="1067" width="9.08984375" bestFit="1" customWidth="1"/>
    <col min="1068" max="1068" width="7.6328125" bestFit="1" customWidth="1"/>
    <col min="1069" max="1069" width="10.08984375" bestFit="1" customWidth="1"/>
    <col min="1070" max="1070" width="7.6328125" bestFit="1" customWidth="1"/>
    <col min="1071" max="1071" width="3.81640625" bestFit="1" customWidth="1"/>
    <col min="1072" max="1073" width="4.81640625" bestFit="1" customWidth="1"/>
    <col min="1074" max="1074" width="10.08984375" bestFit="1" customWidth="1"/>
    <col min="1075" max="1075" width="6.6328125" bestFit="1" customWidth="1"/>
    <col min="1076" max="1079" width="4.81640625" bestFit="1" customWidth="1"/>
    <col min="1080" max="1080" width="9.08984375" bestFit="1" customWidth="1"/>
    <col min="1081" max="1081" width="7.6328125" bestFit="1" customWidth="1"/>
    <col min="1082" max="1082" width="10.08984375" bestFit="1" customWidth="1"/>
    <col min="1083" max="1083" width="8.6328125" bestFit="1" customWidth="1"/>
    <col min="1084" max="1084" width="4.81640625" bestFit="1" customWidth="1"/>
    <col min="1085" max="1085" width="5.81640625" bestFit="1" customWidth="1"/>
    <col min="1086" max="1086" width="11.08984375" bestFit="1" customWidth="1"/>
    <col min="1087" max="1087" width="6.6328125" bestFit="1" customWidth="1"/>
    <col min="1088" max="1088" width="9.08984375" bestFit="1" customWidth="1"/>
    <col min="1089" max="1089" width="7.6328125" bestFit="1" customWidth="1"/>
    <col min="1090" max="1090" width="10.08984375" bestFit="1" customWidth="1"/>
    <col min="1091" max="1091" width="7.6328125" bestFit="1" customWidth="1"/>
    <col min="1092" max="1092" width="10.08984375" bestFit="1" customWidth="1"/>
    <col min="1093" max="1093" width="7.6328125" bestFit="1" customWidth="1"/>
    <col min="1094" max="1098" width="4.81640625" bestFit="1" customWidth="1"/>
    <col min="1099" max="1101" width="5.81640625" bestFit="1" customWidth="1"/>
    <col min="1102" max="1102" width="10.08984375" bestFit="1" customWidth="1"/>
    <col min="1103" max="1103" width="7.6328125" bestFit="1" customWidth="1"/>
    <col min="1104" max="1104" width="10.08984375" bestFit="1" customWidth="1"/>
    <col min="1105" max="1105" width="7.6328125" bestFit="1" customWidth="1"/>
    <col min="1106" max="1106" width="10.08984375" bestFit="1" customWidth="1"/>
    <col min="1107" max="1107" width="7.6328125" bestFit="1" customWidth="1"/>
    <col min="1108" max="1108" width="10.08984375" bestFit="1" customWidth="1"/>
    <col min="1109" max="1109" width="7.6328125" bestFit="1" customWidth="1"/>
    <col min="1110" max="1110" width="10.08984375" bestFit="1" customWidth="1"/>
    <col min="1111" max="1111" width="8.6328125" bestFit="1" customWidth="1"/>
    <col min="1112" max="1113" width="4.81640625" bestFit="1" customWidth="1"/>
    <col min="1114" max="1114" width="11.08984375" bestFit="1" customWidth="1"/>
    <col min="1115" max="1115" width="6.6328125" bestFit="1" customWidth="1"/>
    <col min="1116" max="1117" width="4.81640625" bestFit="1" customWidth="1"/>
    <col min="1118" max="1118" width="5.81640625" bestFit="1" customWidth="1"/>
    <col min="1119" max="1119" width="9.08984375" bestFit="1" customWidth="1"/>
    <col min="1120" max="1120" width="7.6328125" bestFit="1" customWidth="1"/>
    <col min="1121" max="1121" width="10.08984375" bestFit="1" customWidth="1"/>
    <col min="1122" max="1122" width="7.6328125" bestFit="1" customWidth="1"/>
    <col min="1123" max="1123" width="10.08984375" bestFit="1" customWidth="1"/>
    <col min="1124" max="1124" width="7.6328125" bestFit="1" customWidth="1"/>
    <col min="1125" max="1125" width="10.08984375" bestFit="1" customWidth="1"/>
    <col min="1126" max="1126" width="7.6328125" bestFit="1" customWidth="1"/>
    <col min="1127" max="1127" width="10.08984375" bestFit="1" customWidth="1"/>
    <col min="1128" max="1128" width="7.6328125" bestFit="1" customWidth="1"/>
    <col min="1129" max="1129" width="10.08984375" bestFit="1" customWidth="1"/>
    <col min="1130" max="1130" width="6.6328125" bestFit="1" customWidth="1"/>
    <col min="1131" max="1131" width="4.81640625" bestFit="1" customWidth="1"/>
    <col min="1132" max="1132" width="9.08984375" bestFit="1" customWidth="1"/>
    <col min="1133" max="1133" width="7.6328125" bestFit="1" customWidth="1"/>
    <col min="1134" max="1134" width="10.08984375" bestFit="1" customWidth="1"/>
    <col min="1135" max="1135" width="7.6328125" bestFit="1" customWidth="1"/>
    <col min="1136" max="1136" width="10.08984375" bestFit="1" customWidth="1"/>
    <col min="1137" max="1137" width="7.6328125" bestFit="1" customWidth="1"/>
    <col min="1138" max="1139" width="4.81640625" bestFit="1" customWidth="1"/>
    <col min="1140" max="1140" width="5.81640625" bestFit="1" customWidth="1"/>
    <col min="1141" max="1141" width="10.08984375" bestFit="1" customWidth="1"/>
    <col min="1142" max="1142" width="8.6328125" bestFit="1" customWidth="1"/>
    <col min="1143" max="1144" width="4.81640625" bestFit="1" customWidth="1"/>
    <col min="1145" max="1145" width="11.08984375" bestFit="1" customWidth="1"/>
    <col min="1146" max="1146" width="7.6328125" bestFit="1" customWidth="1"/>
    <col min="1147" max="1147" width="10.08984375" bestFit="1" customWidth="1"/>
    <col min="1148" max="1148" width="7.6328125" bestFit="1" customWidth="1"/>
    <col min="1149" max="1149" width="10.08984375" bestFit="1" customWidth="1"/>
    <col min="1150" max="1150" width="7.6328125" bestFit="1" customWidth="1"/>
    <col min="1151" max="1151" width="10.08984375" bestFit="1" customWidth="1"/>
    <col min="1152" max="1152" width="7.6328125" bestFit="1" customWidth="1"/>
    <col min="1153" max="1153" width="5.81640625" bestFit="1" customWidth="1"/>
    <col min="1154" max="1154" width="10.08984375" bestFit="1" customWidth="1"/>
    <col min="1155" max="1155" width="6.6328125" bestFit="1" customWidth="1"/>
    <col min="1156" max="1159" width="4.81640625" bestFit="1" customWidth="1"/>
    <col min="1160" max="1160" width="3.81640625" bestFit="1" customWidth="1"/>
    <col min="1161" max="1161" width="4.81640625" bestFit="1" customWidth="1"/>
    <col min="1162" max="1162" width="9.08984375" bestFit="1" customWidth="1"/>
    <col min="1163" max="1163" width="7.6328125" bestFit="1" customWidth="1"/>
    <col min="1164" max="1166" width="4.81640625" bestFit="1" customWidth="1"/>
    <col min="1167" max="1167" width="5.81640625" bestFit="1" customWidth="1"/>
    <col min="1168" max="1168" width="10.08984375" bestFit="1" customWidth="1"/>
    <col min="1169" max="1169" width="7.6328125" bestFit="1" customWidth="1"/>
    <col min="1170" max="1170" width="10.08984375" bestFit="1" customWidth="1"/>
    <col min="1171" max="1171" width="7.6328125" bestFit="1" customWidth="1"/>
    <col min="1172" max="1172" width="10.08984375" bestFit="1" customWidth="1"/>
    <col min="1173" max="1173" width="7.6328125" bestFit="1" customWidth="1"/>
    <col min="1174" max="1174" width="10.08984375" bestFit="1" customWidth="1"/>
    <col min="1175" max="1175" width="6.6328125" bestFit="1" customWidth="1"/>
    <col min="1176" max="1178" width="4.81640625" bestFit="1" customWidth="1"/>
    <col min="1179" max="1179" width="9.08984375" bestFit="1" customWidth="1"/>
    <col min="1180" max="1180" width="8.6328125" bestFit="1" customWidth="1"/>
    <col min="1181" max="1182" width="4.81640625" bestFit="1" customWidth="1"/>
    <col min="1183" max="1183" width="11.08984375" bestFit="1" customWidth="1"/>
    <col min="1184" max="1184" width="7.6328125" bestFit="1" customWidth="1"/>
    <col min="1185" max="1185" width="10.08984375" bestFit="1" customWidth="1"/>
    <col min="1186" max="1186" width="7.6328125" bestFit="1" customWidth="1"/>
    <col min="1187" max="1190" width="4.81640625" bestFit="1" customWidth="1"/>
    <col min="1191" max="1191" width="10.08984375" bestFit="1" customWidth="1"/>
    <col min="1192" max="1192" width="7.6328125" bestFit="1" customWidth="1"/>
    <col min="1193" max="1193" width="10.08984375" bestFit="1" customWidth="1"/>
    <col min="1194" max="1194" width="7.6328125" bestFit="1" customWidth="1"/>
    <col min="1195" max="1195" width="10.08984375" bestFit="1" customWidth="1"/>
    <col min="1196" max="1196" width="7.6328125" bestFit="1" customWidth="1"/>
    <col min="1197" max="1197" width="10.08984375" bestFit="1" customWidth="1"/>
    <col min="1198" max="1198" width="8.6328125" bestFit="1" customWidth="1"/>
    <col min="1199" max="1201" width="4.81640625" bestFit="1" customWidth="1"/>
    <col min="1202" max="1202" width="11.08984375" bestFit="1" customWidth="1"/>
    <col min="1203" max="1203" width="7.6328125" bestFit="1" customWidth="1"/>
    <col min="1204" max="1204" width="4.81640625" bestFit="1" customWidth="1"/>
    <col min="1205" max="1205" width="10.08984375" bestFit="1" customWidth="1"/>
    <col min="1206" max="1206" width="6.6328125" bestFit="1" customWidth="1"/>
    <col min="1207" max="1207" width="9.08984375" bestFit="1" customWidth="1"/>
    <col min="1208" max="1208" width="7.6328125" bestFit="1" customWidth="1"/>
    <col min="1209" max="1211" width="4.81640625" bestFit="1" customWidth="1"/>
    <col min="1212" max="1212" width="10.08984375" bestFit="1" customWidth="1"/>
    <col min="1213" max="1213" width="7.6328125" bestFit="1" customWidth="1"/>
    <col min="1214" max="1214" width="10.08984375" bestFit="1" customWidth="1"/>
    <col min="1215" max="1215" width="7.6328125" bestFit="1" customWidth="1"/>
    <col min="1216" max="1216" width="10.08984375" bestFit="1" customWidth="1"/>
    <col min="1217" max="1217" width="7.6328125" bestFit="1" customWidth="1"/>
    <col min="1218" max="1218" width="10.08984375" bestFit="1" customWidth="1"/>
    <col min="1219" max="1219" width="7.6328125" bestFit="1" customWidth="1"/>
    <col min="1220" max="1220" width="10.08984375" bestFit="1" customWidth="1"/>
    <col min="1221" max="1221" width="8.6328125" bestFit="1" customWidth="1"/>
    <col min="1222" max="1225" width="4.81640625" bestFit="1" customWidth="1"/>
    <col min="1226" max="1226" width="11.08984375" bestFit="1" customWidth="1"/>
    <col min="1227" max="1227" width="7.6328125" bestFit="1" customWidth="1"/>
    <col min="1228" max="1228" width="4.81640625" bestFit="1" customWidth="1"/>
    <col min="1229" max="1229" width="10.08984375" bestFit="1" customWidth="1"/>
    <col min="1230" max="1230" width="7.6328125" bestFit="1" customWidth="1"/>
    <col min="1231" max="1231" width="10.08984375" bestFit="1" customWidth="1"/>
    <col min="1232" max="1232" width="7.6328125" bestFit="1" customWidth="1"/>
    <col min="1233" max="1233" width="4.81640625" bestFit="1" customWidth="1"/>
    <col min="1234" max="1234" width="10.08984375" bestFit="1" customWidth="1"/>
    <col min="1235" max="1235" width="7.6328125" bestFit="1" customWidth="1"/>
    <col min="1236" max="1236" width="10.08984375" bestFit="1" customWidth="1"/>
    <col min="1237" max="1237" width="6.6328125" bestFit="1" customWidth="1"/>
    <col min="1238" max="1239" width="4.81640625" bestFit="1" customWidth="1"/>
    <col min="1240" max="1240" width="3.81640625" bestFit="1" customWidth="1"/>
    <col min="1241" max="1241" width="9.08984375" bestFit="1" customWidth="1"/>
    <col min="1242" max="1242" width="7.6328125" bestFit="1" customWidth="1"/>
    <col min="1243" max="1248" width="4.81640625" bestFit="1" customWidth="1"/>
    <col min="1249" max="1249" width="10.08984375" bestFit="1" customWidth="1"/>
    <col min="1250" max="1250" width="7.6328125" bestFit="1" customWidth="1"/>
    <col min="1251" max="1251" width="10.08984375" bestFit="1" customWidth="1"/>
    <col min="1252" max="1252" width="8.6328125" bestFit="1" customWidth="1"/>
    <col min="1253" max="1253" width="11.08984375" bestFit="1" customWidth="1"/>
    <col min="1254" max="1254" width="7.6328125" bestFit="1" customWidth="1"/>
    <col min="1255" max="1255" width="4.81640625" bestFit="1" customWidth="1"/>
    <col min="1256" max="1256" width="10.08984375" bestFit="1" customWidth="1"/>
    <col min="1257" max="1257" width="6.6328125" bestFit="1" customWidth="1"/>
    <col min="1258" max="1263" width="4.81640625" bestFit="1" customWidth="1"/>
    <col min="1264" max="1264" width="9.08984375" bestFit="1" customWidth="1"/>
    <col min="1265" max="1265" width="7.6328125" bestFit="1" customWidth="1"/>
    <col min="1266" max="1266" width="4.81640625" bestFit="1" customWidth="1"/>
    <col min="1267" max="1267" width="5.81640625" bestFit="1" customWidth="1"/>
    <col min="1268" max="1268" width="10.08984375" bestFit="1" customWidth="1"/>
    <col min="1269" max="1269" width="7.6328125" bestFit="1" customWidth="1"/>
    <col min="1270" max="1270" width="3.81640625" bestFit="1" customWidth="1"/>
    <col min="1271" max="1271" width="10.08984375" bestFit="1" customWidth="1"/>
    <col min="1272" max="1272" width="7.6328125" bestFit="1" customWidth="1"/>
    <col min="1273" max="1273" width="10.08984375" bestFit="1" customWidth="1"/>
    <col min="1274" max="1274" width="8.6328125" bestFit="1" customWidth="1"/>
    <col min="1275" max="1277" width="4.81640625" bestFit="1" customWidth="1"/>
    <col min="1278" max="1278" width="5.81640625" bestFit="1" customWidth="1"/>
    <col min="1279" max="1279" width="11.08984375" bestFit="1" customWidth="1"/>
    <col min="1280" max="1280" width="6.6328125" bestFit="1" customWidth="1"/>
    <col min="1281" max="1281" width="4.81640625" bestFit="1" customWidth="1"/>
    <col min="1282" max="1282" width="9.08984375" bestFit="1" customWidth="1"/>
    <col min="1283" max="1283" width="7.6328125" bestFit="1" customWidth="1"/>
    <col min="1284" max="1284" width="4.81640625" bestFit="1" customWidth="1"/>
    <col min="1285" max="1285" width="10.08984375" bestFit="1" customWidth="1"/>
    <col min="1286" max="1286" width="7.6328125" bestFit="1" customWidth="1"/>
    <col min="1287" max="1287" width="4.81640625" bestFit="1" customWidth="1"/>
    <col min="1288" max="1288" width="10.08984375" bestFit="1" customWidth="1"/>
    <col min="1289" max="1289" width="7.6328125" bestFit="1" customWidth="1"/>
    <col min="1290" max="1290" width="10.08984375" bestFit="1" customWidth="1"/>
    <col min="1291" max="1291" width="7.6328125" bestFit="1" customWidth="1"/>
    <col min="1292" max="1292" width="10.08984375" bestFit="1" customWidth="1"/>
    <col min="1293" max="1293" width="7.6328125" bestFit="1" customWidth="1"/>
    <col min="1294" max="1294" width="4.81640625" bestFit="1" customWidth="1"/>
    <col min="1295" max="1295" width="10.08984375" bestFit="1" customWidth="1"/>
    <col min="1296" max="1296" width="6.6328125" bestFit="1" customWidth="1"/>
    <col min="1297" max="1298" width="4.81640625" bestFit="1" customWidth="1"/>
    <col min="1299" max="1299" width="5.81640625" bestFit="1" customWidth="1"/>
    <col min="1300" max="1300" width="9.08984375" bestFit="1" customWidth="1"/>
    <col min="1301" max="1301" width="7.6328125" bestFit="1" customWidth="1"/>
    <col min="1302" max="1302" width="3.81640625" bestFit="1" customWidth="1"/>
    <col min="1303" max="1303" width="10.08984375" bestFit="1" customWidth="1"/>
    <col min="1304" max="1304" width="8.6328125" bestFit="1" customWidth="1"/>
    <col min="1305" max="1307" width="4.81640625" bestFit="1" customWidth="1"/>
    <col min="1308" max="1308" width="11.08984375" bestFit="1" customWidth="1"/>
    <col min="1309" max="1309" width="6.6328125" bestFit="1" customWidth="1"/>
    <col min="1310" max="1310" width="9.08984375" bestFit="1" customWidth="1"/>
    <col min="1311" max="1311" width="7.6328125" bestFit="1" customWidth="1"/>
    <col min="1312" max="1312" width="10.08984375" bestFit="1" customWidth="1"/>
    <col min="1313" max="1313" width="7.6328125" bestFit="1" customWidth="1"/>
    <col min="1314" max="1315" width="4.81640625" bestFit="1" customWidth="1"/>
    <col min="1316" max="1316" width="10.08984375" bestFit="1" customWidth="1"/>
    <col min="1317" max="1317" width="4.81640625" bestFit="1" customWidth="1"/>
    <col min="1318" max="1318" width="7.54296875" bestFit="1" customWidth="1"/>
    <col min="1319" max="1319" width="7.6328125" bestFit="1" customWidth="1"/>
    <col min="1320" max="1320" width="10.08984375" bestFit="1" customWidth="1"/>
    <col min="1321" max="1321" width="7.6328125" bestFit="1" customWidth="1"/>
    <col min="1322" max="1322" width="4.81640625" bestFit="1" customWidth="1"/>
    <col min="1323" max="1323" width="10.08984375" bestFit="1" customWidth="1"/>
    <col min="1324" max="1324" width="8.6328125" bestFit="1" customWidth="1"/>
    <col min="1325" max="1325" width="11.08984375" bestFit="1" customWidth="1"/>
    <col min="1326" max="1326" width="6.6328125" bestFit="1" customWidth="1"/>
    <col min="1327" max="1330" width="4.81640625" bestFit="1" customWidth="1"/>
    <col min="1331" max="1331" width="9.08984375" bestFit="1" customWidth="1"/>
    <col min="1332" max="1332" width="7.6328125" bestFit="1" customWidth="1"/>
    <col min="1333" max="1333" width="10.08984375" bestFit="1" customWidth="1"/>
    <col min="1334" max="1334" width="7.6328125" bestFit="1" customWidth="1"/>
    <col min="1335" max="1335" width="10.08984375" bestFit="1" customWidth="1"/>
    <col min="1336" max="1336" width="7.6328125" bestFit="1" customWidth="1"/>
    <col min="1337" max="1337" width="10.08984375" bestFit="1" customWidth="1"/>
    <col min="1338" max="1338" width="7.6328125" bestFit="1" customWidth="1"/>
    <col min="1339" max="1339" width="5.81640625" bestFit="1" customWidth="1"/>
    <col min="1340" max="1340" width="10.08984375" bestFit="1" customWidth="1"/>
    <col min="1341" max="1341" width="6.6328125" bestFit="1" customWidth="1"/>
    <col min="1342" max="1342" width="4.81640625" bestFit="1" customWidth="1"/>
    <col min="1343" max="1343" width="9.08984375" bestFit="1" customWidth="1"/>
    <col min="1344" max="1344" width="8.6328125" bestFit="1" customWidth="1"/>
    <col min="1345" max="1346" width="4.81640625" bestFit="1" customWidth="1"/>
    <col min="1347" max="1347" width="5.81640625" bestFit="1" customWidth="1"/>
    <col min="1348" max="1348" width="11.08984375" bestFit="1" customWidth="1"/>
    <col min="1349" max="1349" width="7.6328125" bestFit="1" customWidth="1"/>
    <col min="1350" max="1350" width="10.08984375" bestFit="1" customWidth="1"/>
    <col min="1351" max="1351" width="7.6328125" bestFit="1" customWidth="1"/>
    <col min="1352" max="1352" width="10.08984375" bestFit="1" customWidth="1"/>
    <col min="1353" max="1353" width="6.6328125" bestFit="1" customWidth="1"/>
    <col min="1354" max="1354" width="9.08984375" bestFit="1" customWidth="1"/>
    <col min="1355" max="1355" width="7.6328125" bestFit="1" customWidth="1"/>
    <col min="1356" max="1356" width="10.08984375" bestFit="1" customWidth="1"/>
    <col min="1357" max="1357" width="7.6328125" bestFit="1" customWidth="1"/>
    <col min="1358" max="1363" width="4.81640625" bestFit="1" customWidth="1"/>
    <col min="1364" max="1364" width="10.08984375" bestFit="1" customWidth="1"/>
    <col min="1365" max="1365" width="7.6328125" bestFit="1" customWidth="1"/>
    <col min="1366" max="1366" width="10.08984375" bestFit="1" customWidth="1"/>
    <col min="1367" max="1367" width="6.6328125" bestFit="1" customWidth="1"/>
    <col min="1368" max="1368" width="4.81640625" bestFit="1" customWidth="1"/>
    <col min="1369" max="1369" width="9.08984375" bestFit="1" customWidth="1"/>
    <col min="1370" max="1370" width="8.6328125" bestFit="1" customWidth="1"/>
    <col min="1371" max="1371" width="4.81640625" bestFit="1" customWidth="1"/>
    <col min="1372" max="1372" width="11.08984375" bestFit="1" customWidth="1"/>
    <col min="1373" max="1373" width="6.6328125" bestFit="1" customWidth="1"/>
    <col min="1374" max="1377" width="4.81640625" bestFit="1" customWidth="1"/>
    <col min="1378" max="1379" width="5.81640625" bestFit="1" customWidth="1"/>
    <col min="1380" max="1380" width="9.08984375" bestFit="1" customWidth="1"/>
    <col min="1381" max="1381" width="7.6328125" bestFit="1" customWidth="1"/>
    <col min="1382" max="1382" width="10.08984375" bestFit="1" customWidth="1"/>
    <col min="1383" max="1383" width="7.6328125" bestFit="1" customWidth="1"/>
    <col min="1384" max="1384" width="4.81640625" bestFit="1" customWidth="1"/>
    <col min="1385" max="1386" width="5.81640625" bestFit="1" customWidth="1"/>
    <col min="1387" max="1387" width="10.08984375" bestFit="1" customWidth="1"/>
    <col min="1388" max="1388" width="6.6328125" bestFit="1" customWidth="1"/>
    <col min="1389" max="1392" width="4.81640625" bestFit="1" customWidth="1"/>
    <col min="1393" max="1393" width="9.08984375" bestFit="1" customWidth="1"/>
    <col min="1394" max="1394" width="7.6328125" bestFit="1" customWidth="1"/>
    <col min="1395" max="1395" width="10.08984375" bestFit="1" customWidth="1"/>
    <col min="1396" max="1396" width="8.6328125" bestFit="1" customWidth="1"/>
    <col min="1397" max="1397" width="4.81640625" bestFit="1" customWidth="1"/>
    <col min="1398" max="1398" width="3.81640625" bestFit="1" customWidth="1"/>
    <col min="1399" max="1400" width="4.81640625" bestFit="1" customWidth="1"/>
    <col min="1401" max="1402" width="5.81640625" bestFit="1" customWidth="1"/>
    <col min="1403" max="1403" width="11.08984375" bestFit="1" customWidth="1"/>
    <col min="1404" max="1404" width="6.6328125" bestFit="1" customWidth="1"/>
    <col min="1405" max="1405" width="3.81640625" bestFit="1" customWidth="1"/>
    <col min="1406" max="1406" width="9.08984375" bestFit="1" customWidth="1"/>
    <col min="1407" max="1407" width="7.6328125" bestFit="1" customWidth="1"/>
    <col min="1408" max="1410" width="4.81640625" bestFit="1" customWidth="1"/>
    <col min="1411" max="1411" width="10.08984375" bestFit="1" customWidth="1"/>
    <col min="1412" max="1412" width="7.6328125" bestFit="1" customWidth="1"/>
    <col min="1413" max="1416" width="4.81640625" bestFit="1" customWidth="1"/>
    <col min="1417" max="1417" width="5.81640625" bestFit="1" customWidth="1"/>
    <col min="1418" max="1418" width="10.08984375" bestFit="1" customWidth="1"/>
    <col min="1419" max="1419" width="7.6328125" bestFit="1" customWidth="1"/>
    <col min="1420" max="1420" width="10.08984375" bestFit="1" customWidth="1"/>
    <col min="1421" max="1421" width="7.6328125" bestFit="1" customWidth="1"/>
    <col min="1422" max="1422" width="10.08984375" bestFit="1" customWidth="1"/>
    <col min="1423" max="1423" width="6.6328125" bestFit="1" customWidth="1"/>
    <col min="1424" max="1424" width="9.08984375" bestFit="1" customWidth="1"/>
    <col min="1425" max="1425" width="7.6328125" bestFit="1" customWidth="1"/>
    <col min="1426" max="1426" width="10.08984375" bestFit="1" customWidth="1"/>
    <col min="1427" max="1427" width="7.6328125" bestFit="1" customWidth="1"/>
    <col min="1428" max="1428" width="4.81640625" bestFit="1" customWidth="1"/>
    <col min="1429" max="1429" width="3.81640625" bestFit="1" customWidth="1"/>
    <col min="1430" max="1430" width="5.81640625" bestFit="1" customWidth="1"/>
    <col min="1431" max="1431" width="10.08984375" bestFit="1" customWidth="1"/>
    <col min="1432" max="1432" width="8.6328125" bestFit="1" customWidth="1"/>
    <col min="1433" max="1434" width="4.81640625" bestFit="1" customWidth="1"/>
    <col min="1435" max="1435" width="3.81640625" bestFit="1" customWidth="1"/>
    <col min="1436" max="1436" width="4.81640625" bestFit="1" customWidth="1"/>
    <col min="1437" max="1437" width="11.08984375" bestFit="1" customWidth="1"/>
    <col min="1438" max="1438" width="6.6328125" bestFit="1" customWidth="1"/>
    <col min="1439" max="1439" width="9.08984375" bestFit="1" customWidth="1"/>
    <col min="1440" max="1440" width="7.6328125" bestFit="1" customWidth="1"/>
    <col min="1441" max="1441" width="10.08984375" bestFit="1" customWidth="1"/>
    <col min="1442" max="1442" width="7.6328125" bestFit="1" customWidth="1"/>
    <col min="1443" max="1445" width="4.81640625" bestFit="1" customWidth="1"/>
    <col min="1446" max="1446" width="10.08984375" bestFit="1" customWidth="1"/>
    <col min="1447" max="1447" width="7.6328125" bestFit="1" customWidth="1"/>
    <col min="1448" max="1449" width="4.81640625" bestFit="1" customWidth="1"/>
    <col min="1450" max="1450" width="10.08984375" bestFit="1" customWidth="1"/>
    <col min="1451" max="1451" width="7.6328125" bestFit="1" customWidth="1"/>
    <col min="1452" max="1452" width="10.08984375" bestFit="1" customWidth="1"/>
    <col min="1453" max="1454" width="4.81640625" bestFit="1" customWidth="1"/>
    <col min="1455" max="1455" width="5.81640625" bestFit="1" customWidth="1"/>
    <col min="1456" max="1456" width="7.54296875" bestFit="1" customWidth="1"/>
    <col min="1457" max="1457" width="8.6328125" bestFit="1" customWidth="1"/>
    <col min="1458" max="1461" width="4.81640625" bestFit="1" customWidth="1"/>
    <col min="1462" max="1462" width="11.08984375" bestFit="1" customWidth="1"/>
    <col min="1463" max="1463" width="7.6328125" bestFit="1" customWidth="1"/>
    <col min="1464" max="1464" width="3.81640625" bestFit="1" customWidth="1"/>
    <col min="1465" max="1465" width="5.81640625" bestFit="1" customWidth="1"/>
    <col min="1466" max="1466" width="10.08984375" bestFit="1" customWidth="1"/>
    <col min="1467" max="1467" width="7.6328125" bestFit="1" customWidth="1"/>
    <col min="1468" max="1468" width="10.08984375" bestFit="1" customWidth="1"/>
    <col min="1469" max="1469" width="7.6328125" bestFit="1" customWidth="1"/>
    <col min="1470" max="1470" width="10.08984375" bestFit="1" customWidth="1"/>
    <col min="1471" max="1471" width="6.6328125" bestFit="1" customWidth="1"/>
    <col min="1472" max="1472" width="4.81640625" bestFit="1" customWidth="1"/>
    <col min="1473" max="1473" width="9.08984375" bestFit="1" customWidth="1"/>
    <col min="1474" max="1474" width="7.6328125" bestFit="1" customWidth="1"/>
    <col min="1475" max="1478" width="4.81640625" bestFit="1" customWidth="1"/>
    <col min="1479" max="1479" width="10.08984375" bestFit="1" customWidth="1"/>
    <col min="1480" max="1480" width="7.6328125" bestFit="1" customWidth="1"/>
    <col min="1481" max="1482" width="4.81640625" bestFit="1" customWidth="1"/>
    <col min="1483" max="1483" width="10.08984375" bestFit="1" customWidth="1"/>
    <col min="1484" max="1484" width="6.6328125" bestFit="1" customWidth="1"/>
    <col min="1485" max="1485" width="9.08984375" bestFit="1" customWidth="1"/>
    <col min="1486" max="1486" width="8.6328125" bestFit="1" customWidth="1"/>
    <col min="1487" max="1489" width="4.81640625" bestFit="1" customWidth="1"/>
    <col min="1490" max="1490" width="11.08984375" bestFit="1" customWidth="1"/>
    <col min="1491" max="1491" width="7.6328125" bestFit="1" customWidth="1"/>
    <col min="1492" max="1492" width="10.08984375" bestFit="1" customWidth="1"/>
    <col min="1493" max="1493" width="7.6328125" bestFit="1" customWidth="1"/>
    <col min="1494" max="1494" width="10.08984375" bestFit="1" customWidth="1"/>
    <col min="1495" max="1495" width="7.6328125" bestFit="1" customWidth="1"/>
    <col min="1496" max="1496" width="4.81640625" bestFit="1" customWidth="1"/>
    <col min="1497" max="1497" width="10.08984375" bestFit="1" customWidth="1"/>
    <col min="1498" max="1498" width="6.6328125" bestFit="1" customWidth="1"/>
    <col min="1499" max="1499" width="4.81640625" bestFit="1" customWidth="1"/>
    <col min="1500" max="1500" width="9.08984375" bestFit="1" customWidth="1"/>
    <col min="1501" max="1501" width="7.6328125" bestFit="1" customWidth="1"/>
    <col min="1502" max="1509" width="4.81640625" bestFit="1" customWidth="1"/>
    <col min="1510" max="1510" width="10.08984375" bestFit="1" customWidth="1"/>
    <col min="1511" max="1511" width="7.6328125" bestFit="1" customWidth="1"/>
    <col min="1512" max="1512" width="10.08984375" bestFit="1" customWidth="1"/>
    <col min="1513" max="1513" width="7.6328125" bestFit="1" customWidth="1"/>
    <col min="1514" max="1514" width="10.08984375" bestFit="1" customWidth="1"/>
    <col min="1515" max="1515" width="6.6328125" bestFit="1" customWidth="1"/>
    <col min="1516" max="1516" width="4.81640625" bestFit="1" customWidth="1"/>
    <col min="1517" max="1517" width="9.08984375" bestFit="1" customWidth="1"/>
    <col min="1518" max="1518" width="8.6328125" bestFit="1" customWidth="1"/>
    <col min="1519" max="1519" width="4.81640625" bestFit="1" customWidth="1"/>
    <col min="1520" max="1520" width="11.08984375" bestFit="1" customWidth="1"/>
    <col min="1521" max="1521" width="7.6328125" bestFit="1" customWidth="1"/>
    <col min="1522" max="1522" width="10.08984375" bestFit="1" customWidth="1"/>
    <col min="1523" max="1523" width="7.6328125" bestFit="1" customWidth="1"/>
    <col min="1524" max="1524" width="10.08984375" bestFit="1" customWidth="1"/>
    <col min="1525" max="1525" width="7.6328125" bestFit="1" customWidth="1"/>
    <col min="1526" max="1526" width="10.08984375" bestFit="1" customWidth="1"/>
    <col min="1527" max="1527" width="6.6328125" bestFit="1" customWidth="1"/>
    <col min="1528" max="1531" width="4.81640625" bestFit="1" customWidth="1"/>
    <col min="1532" max="1532" width="9.08984375" bestFit="1" customWidth="1"/>
    <col min="1533" max="1533" width="7.6328125" bestFit="1" customWidth="1"/>
    <col min="1534" max="1534" width="10.08984375" bestFit="1" customWidth="1"/>
    <col min="1535" max="1535" width="7.6328125" bestFit="1" customWidth="1"/>
    <col min="1536" max="1536" width="10.08984375" bestFit="1" customWidth="1"/>
    <col min="1537" max="1537" width="8.6328125" bestFit="1" customWidth="1"/>
    <col min="1538" max="1541" width="4.81640625" bestFit="1" customWidth="1"/>
    <col min="1542" max="1542" width="5.81640625" bestFit="1" customWidth="1"/>
    <col min="1543" max="1543" width="11.08984375" bestFit="1" customWidth="1"/>
    <col min="1544" max="1544" width="6.6328125" bestFit="1" customWidth="1"/>
    <col min="1545" max="1546" width="4.81640625" bestFit="1" customWidth="1"/>
    <col min="1547" max="1547" width="9.08984375" bestFit="1" customWidth="1"/>
    <col min="1548" max="1548" width="7.6328125" bestFit="1" customWidth="1"/>
    <col min="1549" max="1549" width="10.08984375" bestFit="1" customWidth="1"/>
    <col min="1550" max="1550" width="7.6328125" bestFit="1" customWidth="1"/>
    <col min="1551" max="1552" width="4.81640625" bestFit="1" customWidth="1"/>
    <col min="1553" max="1553" width="10.08984375" bestFit="1" customWidth="1"/>
    <col min="1554" max="1554" width="6.6328125" bestFit="1" customWidth="1"/>
    <col min="1555" max="1557" width="4.81640625" bestFit="1" customWidth="1"/>
    <col min="1558" max="1558" width="5.81640625" bestFit="1" customWidth="1"/>
    <col min="1559" max="1559" width="9.08984375" bestFit="1" customWidth="1"/>
    <col min="1560" max="1560" width="7.6328125" bestFit="1" customWidth="1"/>
    <col min="1561" max="1561" width="4.81640625" bestFit="1" customWidth="1"/>
    <col min="1562" max="1562" width="10.08984375" bestFit="1" customWidth="1"/>
    <col min="1563" max="1563" width="7.6328125" bestFit="1" customWidth="1"/>
    <col min="1564" max="1564" width="10.08984375" bestFit="1" customWidth="1"/>
    <col min="1565" max="1565" width="7.6328125" bestFit="1" customWidth="1"/>
    <col min="1566" max="1566" width="10.08984375" bestFit="1" customWidth="1"/>
    <col min="1567" max="1567" width="8.6328125" bestFit="1" customWidth="1"/>
    <col min="1568" max="1568" width="4.81640625" bestFit="1" customWidth="1"/>
    <col min="1569" max="1569" width="3.81640625" bestFit="1" customWidth="1"/>
    <col min="1570" max="1570" width="4.81640625" bestFit="1" customWidth="1"/>
    <col min="1571" max="1571" width="3.81640625" bestFit="1" customWidth="1"/>
    <col min="1572" max="1572" width="11.08984375" bestFit="1" customWidth="1"/>
    <col min="1573" max="1573" width="6.6328125" bestFit="1" customWidth="1"/>
    <col min="1574" max="1574" width="9.08984375" bestFit="1" customWidth="1"/>
    <col min="1575" max="1575" width="7.6328125" bestFit="1" customWidth="1"/>
    <col min="1576" max="1576" width="4.81640625" bestFit="1" customWidth="1"/>
    <col min="1577" max="1577" width="10.08984375" bestFit="1" customWidth="1"/>
    <col min="1578" max="1578" width="7.6328125" bestFit="1" customWidth="1"/>
    <col min="1579" max="1579" width="10.08984375" bestFit="1" customWidth="1"/>
    <col min="1580" max="1580" width="7.6328125" bestFit="1" customWidth="1"/>
    <col min="1581" max="1585" width="4.81640625" bestFit="1" customWidth="1"/>
    <col min="1586" max="1586" width="5.81640625" bestFit="1" customWidth="1"/>
    <col min="1587" max="1587" width="4.81640625" bestFit="1" customWidth="1"/>
    <col min="1588" max="1588" width="10.08984375" bestFit="1" customWidth="1"/>
    <col min="1589" max="1589" width="6.6328125" bestFit="1" customWidth="1"/>
    <col min="1590" max="1591" width="4.81640625" bestFit="1" customWidth="1"/>
    <col min="1592" max="1593" width="5.81640625" bestFit="1" customWidth="1"/>
    <col min="1594" max="1594" width="9.08984375" bestFit="1" customWidth="1"/>
    <col min="1595" max="1595" width="7.6328125" bestFit="1" customWidth="1"/>
    <col min="1596" max="1596" width="4.81640625" bestFit="1" customWidth="1"/>
    <col min="1597" max="1597" width="3.81640625" bestFit="1" customWidth="1"/>
    <col min="1598" max="1598" width="10.08984375" bestFit="1" customWidth="1"/>
    <col min="1599" max="1599" width="8.6328125" bestFit="1" customWidth="1"/>
    <col min="1600" max="1603" width="4.81640625" bestFit="1" customWidth="1"/>
    <col min="1604" max="1604" width="11.08984375" bestFit="1" customWidth="1"/>
    <col min="1605" max="1605" width="7.6328125" bestFit="1" customWidth="1"/>
    <col min="1606" max="1606" width="10.08984375" bestFit="1" customWidth="1"/>
    <col min="1607" max="1609" width="4.81640625" bestFit="1" customWidth="1"/>
    <col min="1610" max="1610" width="7.54296875" bestFit="1" customWidth="1"/>
    <col min="1611" max="1611" width="7.6328125" bestFit="1" customWidth="1"/>
    <col min="1612" max="1612" width="10.08984375" bestFit="1" customWidth="1"/>
    <col min="1613" max="1613" width="7.6328125" bestFit="1" customWidth="1"/>
    <col min="1614" max="1614" width="4.81640625" bestFit="1" customWidth="1"/>
    <col min="1615" max="1615" width="10.08984375" bestFit="1" customWidth="1"/>
    <col min="1616" max="1616" width="7.6328125" bestFit="1" customWidth="1"/>
    <col min="1617" max="1617" width="4.81640625" bestFit="1" customWidth="1"/>
    <col min="1618" max="1618" width="10.08984375" bestFit="1" customWidth="1"/>
    <col min="1619" max="1619" width="6.6328125" bestFit="1" customWidth="1"/>
    <col min="1620" max="1620" width="4.81640625" bestFit="1" customWidth="1"/>
    <col min="1621" max="1621" width="9.08984375" bestFit="1" customWidth="1"/>
    <col min="1622" max="1622" width="7.6328125" bestFit="1" customWidth="1"/>
    <col min="1623" max="1623" width="4.81640625" bestFit="1" customWidth="1"/>
    <col min="1624" max="1624" width="10.08984375" bestFit="1" customWidth="1"/>
    <col min="1625" max="1625" width="8.6328125" bestFit="1" customWidth="1"/>
    <col min="1626" max="1626" width="11.08984375" bestFit="1" customWidth="1"/>
    <col min="1627" max="1627" width="7.6328125" bestFit="1" customWidth="1"/>
    <col min="1628" max="1628" width="10.08984375" bestFit="1" customWidth="1"/>
    <col min="1629" max="1629" width="6.6328125" bestFit="1" customWidth="1"/>
    <col min="1630" max="1630" width="9.08984375" bestFit="1" customWidth="1"/>
    <col min="1631" max="1631" width="7.6328125" bestFit="1" customWidth="1"/>
    <col min="1632" max="1632" width="10.08984375" bestFit="1" customWidth="1"/>
    <col min="1633" max="1633" width="7.6328125" bestFit="1" customWidth="1"/>
    <col min="1634" max="1634" width="4.81640625" bestFit="1" customWidth="1"/>
    <col min="1635" max="1635" width="3.81640625" bestFit="1" customWidth="1"/>
    <col min="1636" max="1636" width="4.81640625" bestFit="1" customWidth="1"/>
    <col min="1637" max="1637" width="10.08984375" bestFit="1" customWidth="1"/>
    <col min="1638" max="1638" width="6.6328125" bestFit="1" customWidth="1"/>
    <col min="1639" max="1639" width="4.81640625" bestFit="1" customWidth="1"/>
    <col min="1640" max="1640" width="9.08984375" bestFit="1" customWidth="1"/>
    <col min="1641" max="1641" width="7.6328125" bestFit="1" customWidth="1"/>
    <col min="1642" max="1642" width="10.08984375" bestFit="1" customWidth="1"/>
    <col min="1643" max="1643" width="8.6328125" bestFit="1" customWidth="1"/>
    <col min="1644" max="1644" width="4.81640625" bestFit="1" customWidth="1"/>
    <col min="1645" max="1645" width="11.08984375" bestFit="1" customWidth="1"/>
    <col min="1646" max="1646" width="7.6328125" bestFit="1" customWidth="1"/>
    <col min="1647" max="1647" width="4.81640625" bestFit="1" customWidth="1"/>
    <col min="1648" max="1648" width="10.08984375" bestFit="1" customWidth="1"/>
    <col min="1649" max="1649" width="7.6328125" bestFit="1" customWidth="1"/>
    <col min="1650" max="1650" width="10.08984375" bestFit="1" customWidth="1"/>
    <col min="1651" max="1651" width="6.6328125" bestFit="1" customWidth="1"/>
    <col min="1652" max="1652" width="9.08984375" bestFit="1" customWidth="1"/>
    <col min="1653" max="1653" width="7.6328125" bestFit="1" customWidth="1"/>
    <col min="1654" max="1654" width="10.08984375" bestFit="1" customWidth="1"/>
    <col min="1655" max="1655" width="7.6328125" bestFit="1" customWidth="1"/>
    <col min="1656" max="1656" width="10.08984375" bestFit="1" customWidth="1"/>
    <col min="1657" max="1657" width="7.6328125" bestFit="1" customWidth="1"/>
    <col min="1658" max="1659" width="4.81640625" bestFit="1" customWidth="1"/>
    <col min="1660" max="1660" width="10.08984375" bestFit="1" customWidth="1"/>
    <col min="1661" max="1661" width="6.6328125" bestFit="1" customWidth="1"/>
    <col min="1662" max="1662" width="9.08984375" bestFit="1" customWidth="1"/>
    <col min="1663" max="1663" width="7.6328125" bestFit="1" customWidth="1"/>
    <col min="1664" max="1664" width="10.08984375" bestFit="1" customWidth="1"/>
    <col min="1665" max="1665" width="8.6328125" bestFit="1" customWidth="1"/>
    <col min="1666" max="1666" width="11.08984375" bestFit="1" customWidth="1"/>
    <col min="1667" max="1667" width="7.6328125" bestFit="1" customWidth="1"/>
    <col min="1668" max="1668" width="10.08984375" bestFit="1" customWidth="1"/>
    <col min="1669" max="1669" width="7.6328125" bestFit="1" customWidth="1"/>
    <col min="1670" max="1670" width="4.81640625" bestFit="1" customWidth="1"/>
    <col min="1671" max="1671" width="10.08984375" bestFit="1" customWidth="1"/>
    <col min="1672" max="1672" width="6.6328125" bestFit="1" customWidth="1"/>
    <col min="1673" max="1673" width="4.81640625" bestFit="1" customWidth="1"/>
    <col min="1674" max="1674" width="3.81640625" bestFit="1" customWidth="1"/>
    <col min="1675" max="1675" width="5.81640625" bestFit="1" customWidth="1"/>
    <col min="1676" max="1676" width="9.08984375" bestFit="1" customWidth="1"/>
    <col min="1677" max="1677" width="7.6328125" bestFit="1" customWidth="1"/>
    <col min="1678" max="1680" width="4.81640625" bestFit="1" customWidth="1"/>
    <col min="1681" max="1681" width="5.81640625" bestFit="1" customWidth="1"/>
    <col min="1682" max="1682" width="10.08984375" bestFit="1" customWidth="1"/>
    <col min="1683" max="1683" width="7.6328125" bestFit="1" customWidth="1"/>
    <col min="1684" max="1684" width="10.08984375" bestFit="1" customWidth="1"/>
    <col min="1685" max="1685" width="6.6328125" bestFit="1" customWidth="1"/>
    <col min="1686" max="1689" width="4.81640625" bestFit="1" customWidth="1"/>
    <col min="1690" max="1690" width="9.08984375" bestFit="1" customWidth="1"/>
    <col min="1691" max="1691" width="7.6328125" bestFit="1" customWidth="1"/>
    <col min="1692" max="1692" width="10.08984375" bestFit="1" customWidth="1"/>
    <col min="1693" max="1693" width="8.6328125" bestFit="1" customWidth="1"/>
    <col min="1694" max="1695" width="4.81640625" bestFit="1" customWidth="1"/>
    <col min="1696" max="1696" width="5.81640625" bestFit="1" customWidth="1"/>
    <col min="1697" max="1697" width="11.08984375" bestFit="1" customWidth="1"/>
    <col min="1698" max="1698" width="7.6328125" bestFit="1" customWidth="1"/>
    <col min="1699" max="1699" width="10.08984375" bestFit="1" customWidth="1"/>
    <col min="1700" max="1700" width="7.6328125" bestFit="1" customWidth="1"/>
    <col min="1701" max="1701" width="5.81640625" bestFit="1" customWidth="1"/>
    <col min="1702" max="1702" width="10.08984375" bestFit="1" customWidth="1"/>
    <col min="1703" max="1703" width="7.6328125" bestFit="1" customWidth="1"/>
    <col min="1704" max="1704" width="10.08984375" bestFit="1" customWidth="1"/>
    <col min="1705" max="1705" width="6.6328125" bestFit="1" customWidth="1"/>
    <col min="1706" max="1708" width="4.81640625" bestFit="1" customWidth="1"/>
    <col min="1709" max="1709" width="9.08984375" bestFit="1" customWidth="1"/>
    <col min="1710" max="1710" width="7.6328125" bestFit="1" customWidth="1"/>
    <col min="1711" max="1712" width="4.81640625" bestFit="1" customWidth="1"/>
    <col min="1713" max="1713" width="5.81640625" bestFit="1" customWidth="1"/>
    <col min="1714" max="1714" width="10.08984375" bestFit="1" customWidth="1"/>
    <col min="1715" max="1715" width="7.6328125" bestFit="1" customWidth="1"/>
    <col min="1716" max="1717" width="4.81640625" bestFit="1" customWidth="1"/>
    <col min="1718" max="1718" width="3.81640625" bestFit="1" customWidth="1"/>
    <col min="1719" max="1720" width="4.81640625" bestFit="1" customWidth="1"/>
    <col min="1721" max="1721" width="3.81640625" bestFit="1" customWidth="1"/>
    <col min="1722" max="1722" width="10.08984375" bestFit="1" customWidth="1"/>
    <col min="1723" max="1723" width="6.6328125" bestFit="1" customWidth="1"/>
    <col min="1724" max="1725" width="4.81640625" bestFit="1" customWidth="1"/>
    <col min="1726" max="1726" width="9.08984375" bestFit="1" customWidth="1"/>
    <col min="1727" max="1727" width="7.6328125" bestFit="1" customWidth="1"/>
    <col min="1728" max="1728" width="10.08984375" bestFit="1" customWidth="1"/>
    <col min="1729" max="1729" width="7.6328125" bestFit="1" customWidth="1"/>
    <col min="1730" max="1731" width="4.81640625" bestFit="1" customWidth="1"/>
    <col min="1732" max="1734" width="5.81640625" bestFit="1" customWidth="1"/>
    <col min="1735" max="1735" width="10.08984375" bestFit="1" customWidth="1"/>
    <col min="1736" max="1736" width="8.6328125" bestFit="1" customWidth="1"/>
    <col min="1737" max="1738" width="4.81640625" bestFit="1" customWidth="1"/>
    <col min="1739" max="1739" width="11.08984375" bestFit="1" customWidth="1"/>
    <col min="1740" max="1740" width="7.6328125" bestFit="1" customWidth="1"/>
    <col min="1741" max="1741" width="10.08984375" bestFit="1" customWidth="1"/>
    <col min="1742" max="1742" width="7.6328125" bestFit="1" customWidth="1"/>
    <col min="1743" max="1743" width="10.08984375" bestFit="1" customWidth="1"/>
    <col min="1744" max="1744" width="7.6328125" bestFit="1" customWidth="1"/>
    <col min="1745" max="1745" width="10.08984375" bestFit="1" customWidth="1"/>
    <col min="1746" max="1748" width="4.81640625" bestFit="1" customWidth="1"/>
    <col min="1749" max="1749" width="7.54296875" bestFit="1" customWidth="1"/>
    <col min="1750" max="1750" width="7.6328125" bestFit="1" customWidth="1"/>
    <col min="1751" max="1752" width="4.81640625" bestFit="1" customWidth="1"/>
    <col min="1753" max="1753" width="5.81640625" bestFit="1" customWidth="1"/>
    <col min="1754" max="1754" width="10.08984375" bestFit="1" customWidth="1"/>
    <col min="1755" max="1755" width="7.6328125" bestFit="1" customWidth="1"/>
    <col min="1756" max="1756" width="4.81640625" bestFit="1" customWidth="1"/>
    <col min="1757" max="1757" width="5.81640625" bestFit="1" customWidth="1"/>
    <col min="1758" max="1758" width="10.08984375" bestFit="1" customWidth="1"/>
    <col min="1759" max="1759" width="6.6328125" bestFit="1" customWidth="1"/>
    <col min="1760" max="1760" width="4.81640625" bestFit="1" customWidth="1"/>
    <col min="1761" max="1761" width="9.08984375" bestFit="1" customWidth="1"/>
    <col min="1762" max="1762" width="7.6328125" bestFit="1" customWidth="1"/>
    <col min="1763" max="1763" width="10.08984375" bestFit="1" customWidth="1"/>
    <col min="1764" max="1764" width="8.6328125" bestFit="1" customWidth="1"/>
    <col min="1765" max="1767" width="4.81640625" bestFit="1" customWidth="1"/>
    <col min="1768" max="1769" width="5.81640625" bestFit="1" customWidth="1"/>
    <col min="1770" max="1770" width="11.08984375" bestFit="1" customWidth="1"/>
    <col min="1771" max="1771" width="7.6328125" bestFit="1" customWidth="1"/>
    <col min="1772" max="1772" width="4.81640625" bestFit="1" customWidth="1"/>
    <col min="1773" max="1773" width="10.08984375" bestFit="1" customWidth="1"/>
    <col min="1774" max="1774" width="7.6328125" bestFit="1" customWidth="1"/>
    <col min="1775" max="1776" width="4.81640625" bestFit="1" customWidth="1"/>
    <col min="1777" max="1777" width="10.08984375" bestFit="1" customWidth="1"/>
    <col min="1778" max="1778" width="7.6328125" bestFit="1" customWidth="1"/>
    <col min="1779" max="1779" width="10.08984375" bestFit="1" customWidth="1"/>
    <col min="1780" max="1780" width="7.6328125" bestFit="1" customWidth="1"/>
    <col min="1781" max="1781" width="10.08984375" bestFit="1" customWidth="1"/>
    <col min="1782" max="1782" width="6.6328125" bestFit="1" customWidth="1"/>
    <col min="1783" max="1783" width="3.81640625" bestFit="1" customWidth="1"/>
    <col min="1784" max="1786" width="4.81640625" bestFit="1" customWidth="1"/>
    <col min="1787" max="1787" width="5.81640625" bestFit="1" customWidth="1"/>
    <col min="1788" max="1788" width="9.08984375" bestFit="1" customWidth="1"/>
    <col min="1789" max="1789" width="7.6328125" bestFit="1" customWidth="1"/>
    <col min="1790" max="1790" width="4.81640625" bestFit="1" customWidth="1"/>
    <col min="1791" max="1791" width="3.81640625" bestFit="1" customWidth="1"/>
    <col min="1792" max="1792" width="4.81640625" bestFit="1" customWidth="1"/>
    <col min="1793" max="1793" width="10.08984375" bestFit="1" customWidth="1"/>
    <col min="1794" max="1794" width="7.6328125" bestFit="1" customWidth="1"/>
    <col min="1795" max="1795" width="10.08984375" bestFit="1" customWidth="1"/>
    <col min="1796" max="1796" width="7.6328125" bestFit="1" customWidth="1"/>
    <col min="1797" max="1797" width="4.81640625" bestFit="1" customWidth="1"/>
    <col min="1798" max="1798" width="10.08984375" bestFit="1" customWidth="1"/>
    <col min="1799" max="1799" width="7.6328125" bestFit="1" customWidth="1"/>
    <col min="1800" max="1801" width="4.81640625" bestFit="1" customWidth="1"/>
    <col min="1802" max="1802" width="5.81640625" bestFit="1" customWidth="1"/>
    <col min="1803" max="1803" width="10.08984375" bestFit="1" customWidth="1"/>
    <col min="1804" max="1804" width="6.6328125" bestFit="1" customWidth="1"/>
    <col min="1805" max="1807" width="4.81640625" bestFit="1" customWidth="1"/>
    <col min="1808" max="1808" width="9.08984375" bestFit="1" customWidth="1"/>
    <col min="1809" max="1809" width="8.6328125" bestFit="1" customWidth="1"/>
    <col min="1810" max="1810" width="4.81640625" bestFit="1" customWidth="1"/>
    <col min="1811" max="1811" width="11.08984375" bestFit="1" customWidth="1"/>
    <col min="1812" max="1812" width="7.6328125" bestFit="1" customWidth="1"/>
    <col min="1813" max="1813" width="4.81640625" bestFit="1" customWidth="1"/>
    <col min="1814" max="1814" width="10.08984375" bestFit="1" customWidth="1"/>
    <col min="1815" max="1815" width="6.6328125" bestFit="1" customWidth="1"/>
    <col min="1816" max="1820" width="4.81640625" bestFit="1" customWidth="1"/>
    <col min="1821" max="1821" width="9.08984375" bestFit="1" customWidth="1"/>
    <col min="1822" max="1822" width="7.6328125" bestFit="1" customWidth="1"/>
    <col min="1823" max="1823" width="10.08984375" bestFit="1" customWidth="1"/>
    <col min="1824" max="1824" width="7.6328125" bestFit="1" customWidth="1"/>
    <col min="1825" max="1825" width="10.08984375" bestFit="1" customWidth="1"/>
    <col min="1826" max="1826" width="8.6328125" bestFit="1" customWidth="1"/>
    <col min="1827" max="1833" width="4.81640625" bestFit="1" customWidth="1"/>
    <col min="1834" max="1834" width="11.08984375" bestFit="1" customWidth="1"/>
    <col min="1835" max="1835" width="6.6328125" bestFit="1" customWidth="1"/>
    <col min="1836" max="1836" width="4.81640625" bestFit="1" customWidth="1"/>
    <col min="1837" max="1837" width="3.81640625" bestFit="1" customWidth="1"/>
    <col min="1838" max="1839" width="5.81640625" bestFit="1" customWidth="1"/>
    <col min="1840" max="1840" width="9.08984375" bestFit="1" customWidth="1"/>
    <col min="1841" max="1841" width="7.6328125" bestFit="1" customWidth="1"/>
    <col min="1842" max="1842" width="10.08984375" bestFit="1" customWidth="1"/>
    <col min="1843" max="1843" width="7.6328125" bestFit="1" customWidth="1"/>
    <col min="1844" max="1844" width="10.08984375" bestFit="1" customWidth="1"/>
    <col min="1845" max="1845" width="7.6328125" bestFit="1" customWidth="1"/>
    <col min="1846" max="1846" width="10.08984375" bestFit="1" customWidth="1"/>
    <col min="1847" max="1847" width="7.6328125" bestFit="1" customWidth="1"/>
    <col min="1848" max="1848" width="10.08984375" bestFit="1" customWidth="1"/>
    <col min="1849" max="1849" width="7.6328125" bestFit="1" customWidth="1"/>
    <col min="1850" max="1852" width="4.81640625" bestFit="1" customWidth="1"/>
    <col min="1853" max="1853" width="3.81640625" bestFit="1" customWidth="1"/>
    <col min="1854" max="1854" width="4.81640625" bestFit="1" customWidth="1"/>
    <col min="1855" max="1855" width="5.81640625" bestFit="1" customWidth="1"/>
    <col min="1856" max="1856" width="10.08984375" bestFit="1" customWidth="1"/>
    <col min="1857" max="1857" width="6.6328125" bestFit="1" customWidth="1"/>
    <col min="1858" max="1858" width="4.81640625" bestFit="1" customWidth="1"/>
    <col min="1859" max="1859" width="9.08984375" bestFit="1" customWidth="1"/>
    <col min="1860" max="1860" width="7.6328125" bestFit="1" customWidth="1"/>
    <col min="1861" max="1861" width="10.08984375" bestFit="1" customWidth="1"/>
    <col min="1862" max="1862" width="7.6328125" bestFit="1" customWidth="1"/>
    <col min="1863" max="1863" width="10.08984375" bestFit="1" customWidth="1"/>
    <col min="1864" max="1864" width="8.6328125" bestFit="1" customWidth="1"/>
    <col min="1865" max="1866" width="4.81640625" bestFit="1" customWidth="1"/>
    <col min="1867" max="1867" width="11.08984375" bestFit="1" customWidth="1"/>
    <col min="1868" max="1868" width="7.6328125" bestFit="1" customWidth="1"/>
    <col min="1869" max="1869" width="4.81640625" bestFit="1" customWidth="1"/>
    <col min="1870" max="1870" width="3.81640625" bestFit="1" customWidth="1"/>
    <col min="1871" max="1871" width="4.81640625" bestFit="1" customWidth="1"/>
    <col min="1872" max="1872" width="10.08984375" bestFit="1" customWidth="1"/>
    <col min="1873" max="1873" width="6.6328125" bestFit="1" customWidth="1"/>
    <col min="1874" max="1874" width="4.81640625" bestFit="1" customWidth="1"/>
    <col min="1875" max="1875" width="9.08984375" bestFit="1" customWidth="1"/>
    <col min="1876" max="1876" width="7.6328125" bestFit="1" customWidth="1"/>
    <col min="1877" max="1877" width="4.81640625" bestFit="1" customWidth="1"/>
    <col min="1878" max="1878" width="10.08984375" bestFit="1" customWidth="1"/>
    <col min="1879" max="1879" width="7.6328125" bestFit="1" customWidth="1"/>
    <col min="1880" max="1880" width="10.08984375" bestFit="1" customWidth="1"/>
    <col min="1881" max="1881" width="7.6328125" bestFit="1" customWidth="1"/>
    <col min="1882" max="1884" width="4.81640625" bestFit="1" customWidth="1"/>
    <col min="1885" max="1885" width="5.81640625" bestFit="1" customWidth="1"/>
    <col min="1886" max="1886" width="10.08984375" bestFit="1" customWidth="1"/>
    <col min="1887" max="1887" width="6.6328125" bestFit="1" customWidth="1"/>
    <col min="1888" max="1888" width="3.81640625" bestFit="1" customWidth="1"/>
    <col min="1889" max="1892" width="4.81640625" bestFit="1" customWidth="1"/>
    <col min="1893" max="1893" width="5.81640625" bestFit="1" customWidth="1"/>
    <col min="1894" max="1894" width="9.08984375" bestFit="1" customWidth="1"/>
    <col min="1895" max="1895" width="7.6328125" bestFit="1" customWidth="1"/>
    <col min="1896" max="1896" width="10.08984375" bestFit="1" customWidth="1"/>
    <col min="1897" max="1897" width="7.6328125" bestFit="1" customWidth="1"/>
    <col min="1898" max="1898" width="10.08984375" bestFit="1" customWidth="1"/>
    <col min="1899" max="1899" width="8.6328125" bestFit="1" customWidth="1"/>
    <col min="1900" max="1904" width="4.81640625" bestFit="1" customWidth="1"/>
    <col min="1905" max="1906" width="5.81640625" bestFit="1" customWidth="1"/>
    <col min="1907" max="1907" width="11.08984375" bestFit="1" customWidth="1"/>
    <col min="1908" max="1908" width="7.6328125" bestFit="1" customWidth="1"/>
    <col min="1909" max="1909" width="10.08984375" bestFit="1" customWidth="1"/>
    <col min="1910" max="1910" width="6.6328125" bestFit="1" customWidth="1"/>
    <col min="1911" max="1911" width="4.81640625" bestFit="1" customWidth="1"/>
    <col min="1912" max="1912" width="3.81640625" bestFit="1" customWidth="1"/>
    <col min="1913" max="1913" width="9.08984375" bestFit="1" customWidth="1"/>
    <col min="1914" max="1914" width="7.6328125" bestFit="1" customWidth="1"/>
    <col min="1915" max="1915" width="4.81640625" bestFit="1" customWidth="1"/>
    <col min="1916" max="1916" width="10.08984375" bestFit="1" customWidth="1"/>
    <col min="1917" max="1917" width="7.6328125" bestFit="1" customWidth="1"/>
    <col min="1918" max="1918" width="10.08984375" bestFit="1" customWidth="1"/>
    <col min="1919" max="1920" width="4.81640625" bestFit="1" customWidth="1"/>
    <col min="1921" max="1921" width="7.54296875" bestFit="1" customWidth="1"/>
    <col min="1922" max="1922" width="7.6328125" bestFit="1" customWidth="1"/>
    <col min="1923" max="1924" width="4.81640625" bestFit="1" customWidth="1"/>
    <col min="1925" max="1925" width="5.81640625" bestFit="1" customWidth="1"/>
    <col min="1926" max="1926" width="10.08984375" bestFit="1" customWidth="1"/>
    <col min="1927" max="1927" width="8.6328125" bestFit="1" customWidth="1"/>
    <col min="1928" max="1930" width="4.81640625" bestFit="1" customWidth="1"/>
    <col min="1931" max="1931" width="11.08984375" bestFit="1" customWidth="1"/>
    <col min="1932" max="1932" width="7.6328125" bestFit="1" customWidth="1"/>
    <col min="1933" max="1933" width="10.08984375" bestFit="1" customWidth="1"/>
    <col min="1934" max="1934" width="6.6328125" bestFit="1" customWidth="1"/>
    <col min="1935" max="1935" width="9.08984375" bestFit="1" customWidth="1"/>
    <col min="1936" max="1936" width="7.6328125" bestFit="1" customWidth="1"/>
    <col min="1937" max="1937" width="10.08984375" bestFit="1" customWidth="1"/>
    <col min="1938" max="1938" width="7.6328125" bestFit="1" customWidth="1"/>
    <col min="1939" max="1940" width="4.81640625" bestFit="1" customWidth="1"/>
    <col min="1941" max="1941" width="5.81640625" bestFit="1" customWidth="1"/>
    <col min="1942" max="1942" width="10.08984375" bestFit="1" customWidth="1"/>
    <col min="1943" max="1943" width="7.6328125" bestFit="1" customWidth="1"/>
    <col min="1944" max="1946" width="4.81640625" bestFit="1" customWidth="1"/>
    <col min="1947" max="1947" width="10.08984375" bestFit="1" customWidth="1"/>
    <col min="1948" max="1948" width="7.6328125" bestFit="1" customWidth="1"/>
    <col min="1949" max="1949" width="10.08984375" bestFit="1" customWidth="1"/>
    <col min="1950" max="1950" width="6.6328125" bestFit="1" customWidth="1"/>
    <col min="1951" max="1951" width="9.08984375" bestFit="1" customWidth="1"/>
    <col min="1952" max="1952" width="7.6328125" bestFit="1" customWidth="1"/>
    <col min="1953" max="1953" width="10.08984375" bestFit="1" customWidth="1"/>
    <col min="1954" max="1954" width="7.6328125" bestFit="1" customWidth="1"/>
    <col min="1955" max="1955" width="3.81640625" bestFit="1" customWidth="1"/>
    <col min="1956" max="1956" width="10.08984375" bestFit="1" customWidth="1"/>
    <col min="1957" max="1957" width="8.6328125" bestFit="1" customWidth="1"/>
    <col min="1958" max="1959" width="4.81640625" bestFit="1" customWidth="1"/>
    <col min="1960" max="1960" width="11.08984375" bestFit="1" customWidth="1"/>
    <col min="1961" max="1961" width="7.6328125" bestFit="1" customWidth="1"/>
    <col min="1962" max="1962" width="10.08984375" bestFit="1" customWidth="1"/>
    <col min="1963" max="1963" width="7.6328125" bestFit="1" customWidth="1"/>
    <col min="1964" max="1964" width="10.08984375" bestFit="1" customWidth="1"/>
    <col min="1965" max="1965" width="7.6328125" bestFit="1" customWidth="1"/>
    <col min="1966" max="1966" width="10.08984375" bestFit="1" customWidth="1"/>
    <col min="1967" max="1967" width="6.6328125" bestFit="1" customWidth="1"/>
    <col min="1968" max="1968" width="9.08984375" bestFit="1" customWidth="1"/>
    <col min="1969" max="1969" width="7.6328125" bestFit="1" customWidth="1"/>
    <col min="1970" max="1974" width="4.81640625" bestFit="1" customWidth="1"/>
    <col min="1975" max="1975" width="2.81640625" bestFit="1" customWidth="1"/>
    <col min="1976" max="1976" width="5.81640625" bestFit="1" customWidth="1"/>
    <col min="1977" max="1977" width="10.08984375" bestFit="1" customWidth="1"/>
    <col min="1978" max="1978" width="7.6328125" bestFit="1" customWidth="1"/>
    <col min="1979" max="1979" width="10.08984375" bestFit="1" customWidth="1"/>
    <col min="1980" max="1980" width="7.6328125" bestFit="1" customWidth="1"/>
    <col min="1981" max="1981" width="4.81640625" bestFit="1" customWidth="1"/>
    <col min="1982" max="1982" width="10.08984375" bestFit="1" customWidth="1"/>
    <col min="1983" max="1983" width="6.6328125" bestFit="1" customWidth="1"/>
    <col min="1984" max="1985" width="4.81640625" bestFit="1" customWidth="1"/>
    <col min="1986" max="1986" width="9.08984375" bestFit="1" customWidth="1"/>
    <col min="1987" max="1987" width="8.6328125" bestFit="1" customWidth="1"/>
    <col min="1988" max="1988" width="4.81640625" bestFit="1" customWidth="1"/>
    <col min="1989" max="1989" width="11.08984375" bestFit="1" customWidth="1"/>
    <col min="1990" max="1990" width="7.6328125" bestFit="1" customWidth="1"/>
    <col min="1991" max="1991" width="5.81640625" bestFit="1" customWidth="1"/>
    <col min="1992" max="1992" width="10.08984375" bestFit="1" customWidth="1"/>
    <col min="1993" max="1993" width="6.6328125" bestFit="1" customWidth="1"/>
    <col min="1994" max="1994" width="4.81640625" bestFit="1" customWidth="1"/>
    <col min="1995" max="1995" width="9.08984375" bestFit="1" customWidth="1"/>
    <col min="1996" max="1996" width="7.6328125" bestFit="1" customWidth="1"/>
    <col min="1997" max="1998" width="4.81640625" bestFit="1" customWidth="1"/>
    <col min="1999" max="1999" width="10.08984375" bestFit="1" customWidth="1"/>
    <col min="2000" max="2000" width="7.6328125" bestFit="1" customWidth="1"/>
    <col min="2001" max="2001" width="10.08984375" bestFit="1" customWidth="1"/>
    <col min="2002" max="2002" width="7.6328125" bestFit="1" customWidth="1"/>
    <col min="2003" max="2003" width="4.81640625" bestFit="1" customWidth="1"/>
    <col min="2004" max="2004" width="10.08984375" bestFit="1" customWidth="1"/>
    <col min="2005" max="2005" width="7.6328125" bestFit="1" customWidth="1"/>
    <col min="2006" max="2006" width="10.08984375" bestFit="1" customWidth="1"/>
    <col min="2007" max="2007" width="6.6328125" bestFit="1" customWidth="1"/>
    <col min="2008" max="2008" width="4.81640625" bestFit="1" customWidth="1"/>
    <col min="2009" max="2009" width="5.81640625" bestFit="1" customWidth="1"/>
    <col min="2010" max="2010" width="9.08984375" bestFit="1" customWidth="1"/>
    <col min="2011" max="2011" width="8.6328125" bestFit="1" customWidth="1"/>
    <col min="2012" max="2012" width="5.81640625" bestFit="1" customWidth="1"/>
    <col min="2013" max="2013" width="11.08984375" bestFit="1" customWidth="1"/>
    <col min="2014" max="2014" width="7.6328125" bestFit="1" customWidth="1"/>
    <col min="2015" max="2015" width="10.08984375" bestFit="1" customWidth="1"/>
    <col min="2016" max="2016" width="7.6328125" bestFit="1" customWidth="1"/>
    <col min="2017" max="2017" width="10.08984375" bestFit="1" customWidth="1"/>
    <col min="2018" max="2018" width="7.6328125" bestFit="1" customWidth="1"/>
    <col min="2019" max="2019" width="10.08984375" bestFit="1" customWidth="1"/>
    <col min="2020" max="2020" width="7.6328125" bestFit="1" customWidth="1"/>
    <col min="2021" max="2023" width="4.81640625" bestFit="1" customWidth="1"/>
    <col min="2024" max="2024" width="1.81640625" bestFit="1" customWidth="1"/>
    <col min="2025" max="2025" width="4.81640625" bestFit="1" customWidth="1"/>
    <col min="2026" max="2026" width="10.08984375" bestFit="1" customWidth="1"/>
    <col min="2027" max="2027" width="7.6328125" bestFit="1" customWidth="1"/>
    <col min="2028" max="2028" width="4.81640625" bestFit="1" customWidth="1"/>
    <col min="2029" max="2029" width="10.08984375" bestFit="1" customWidth="1"/>
    <col min="2030" max="2030" width="7.6328125" bestFit="1" customWidth="1"/>
    <col min="2031" max="2031" width="5.81640625" bestFit="1" customWidth="1"/>
    <col min="2032" max="2032" width="10.08984375" bestFit="1" customWidth="1"/>
    <col min="2033" max="2033" width="7.6328125" bestFit="1" customWidth="1"/>
    <col min="2034" max="2035" width="4.81640625" bestFit="1" customWidth="1"/>
    <col min="2036" max="2036" width="5.81640625" bestFit="1" customWidth="1"/>
    <col min="2037" max="2037" width="10.08984375" bestFit="1" customWidth="1"/>
    <col min="2038" max="2038" width="6.6328125" bestFit="1" customWidth="1"/>
    <col min="2039" max="2039" width="9.08984375" bestFit="1" customWidth="1"/>
    <col min="2040" max="2040" width="8.6328125" bestFit="1" customWidth="1"/>
    <col min="2041" max="2041" width="3.81640625" bestFit="1" customWidth="1"/>
    <col min="2042" max="2044" width="4.81640625" bestFit="1" customWidth="1"/>
    <col min="2045" max="2045" width="11.08984375" bestFit="1" customWidth="1"/>
    <col min="2046" max="2046" width="7.6328125" bestFit="1" customWidth="1"/>
    <col min="2047" max="2047" width="10.08984375" bestFit="1" customWidth="1"/>
    <col min="2048" max="2048" width="6.6328125" bestFit="1" customWidth="1"/>
    <col min="2049" max="2050" width="5.81640625" bestFit="1" customWidth="1"/>
    <col min="2051" max="2051" width="9.08984375" bestFit="1" customWidth="1"/>
    <col min="2052" max="2052" width="7.6328125" bestFit="1" customWidth="1"/>
    <col min="2053" max="2056" width="4.81640625" bestFit="1" customWidth="1"/>
    <col min="2057" max="2057" width="5.81640625" bestFit="1" customWidth="1"/>
    <col min="2058" max="2058" width="10.08984375" bestFit="1" customWidth="1"/>
    <col min="2059" max="2059" width="7.6328125" bestFit="1" customWidth="1"/>
    <col min="2060" max="2060" width="10.08984375" bestFit="1" customWidth="1"/>
    <col min="2061" max="2061" width="7.6328125" bestFit="1" customWidth="1"/>
    <col min="2062" max="2062" width="10.08984375" bestFit="1" customWidth="1"/>
    <col min="2063" max="2063" width="7.6328125" bestFit="1" customWidth="1"/>
    <col min="2064" max="2064" width="10.08984375" bestFit="1" customWidth="1"/>
    <col min="2065" max="2065" width="4.81640625" bestFit="1" customWidth="1"/>
    <col min="2066" max="2066" width="7.54296875" bestFit="1" customWidth="1"/>
    <col min="2067" max="2067" width="7.6328125" bestFit="1" customWidth="1"/>
    <col min="2068" max="2068" width="4.81640625" bestFit="1" customWidth="1"/>
    <col min="2069" max="2069" width="10.08984375" bestFit="1" customWidth="1"/>
    <col min="2070" max="2070" width="8.6328125" bestFit="1" customWidth="1"/>
    <col min="2071" max="2071" width="5.81640625" bestFit="1" customWidth="1"/>
    <col min="2072" max="2072" width="11.08984375" bestFit="1" customWidth="1"/>
    <col min="2073" max="2073" width="7.6328125" bestFit="1" customWidth="1"/>
    <col min="2074" max="2074" width="10.08984375" bestFit="1" customWidth="1"/>
    <col min="2075" max="2075" width="7.6328125" bestFit="1" customWidth="1"/>
    <col min="2076" max="2076" width="10.08984375" bestFit="1" customWidth="1"/>
    <col min="2077" max="2077" width="6.6328125" bestFit="1" customWidth="1"/>
    <col min="2078" max="2078" width="9.08984375" bestFit="1" customWidth="1"/>
    <col min="2079" max="2079" width="7.6328125" bestFit="1" customWidth="1"/>
    <col min="2080" max="2085" width="4.81640625" bestFit="1" customWidth="1"/>
    <col min="2086" max="2086" width="10.08984375" bestFit="1" customWidth="1"/>
    <col min="2087" max="2087" width="7.6328125" bestFit="1" customWidth="1"/>
    <col min="2088" max="2088" width="10.08984375" bestFit="1" customWidth="1"/>
    <col min="2089" max="2089" width="7.6328125" bestFit="1" customWidth="1"/>
    <col min="2090" max="2090" width="10.08984375" bestFit="1" customWidth="1"/>
    <col min="2091" max="2091" width="7.6328125" bestFit="1" customWidth="1"/>
    <col min="2092" max="2092" width="10.08984375" bestFit="1" customWidth="1"/>
    <col min="2093" max="2093" width="6.6328125" bestFit="1" customWidth="1"/>
    <col min="2094" max="2095" width="5.81640625" bestFit="1" customWidth="1"/>
    <col min="2096" max="2096" width="9.08984375" bestFit="1" customWidth="1"/>
    <col min="2097" max="2097" width="8.6328125" bestFit="1" customWidth="1"/>
    <col min="2098" max="2098" width="4.81640625" bestFit="1" customWidth="1"/>
    <col min="2099" max="2099" width="11.08984375" bestFit="1" customWidth="1"/>
    <col min="2100" max="2100" width="7.6328125" bestFit="1" customWidth="1"/>
    <col min="2101" max="2101" width="4.81640625" bestFit="1" customWidth="1"/>
    <col min="2102" max="2102" width="10.08984375" bestFit="1" customWidth="1"/>
    <col min="2103" max="2103" width="7.6328125" bestFit="1" customWidth="1"/>
    <col min="2104" max="2104" width="4.81640625" bestFit="1" customWidth="1"/>
    <col min="2105" max="2105" width="10.08984375" bestFit="1" customWidth="1"/>
    <col min="2106" max="2106" width="6.6328125" bestFit="1" customWidth="1"/>
    <col min="2107" max="2116" width="4.81640625" bestFit="1" customWidth="1"/>
    <col min="2117" max="2118" width="5.81640625" bestFit="1" customWidth="1"/>
    <col min="2119" max="2119" width="9.08984375" bestFit="1" customWidth="1"/>
    <col min="2120" max="2120" width="7.6328125" bestFit="1" customWidth="1"/>
    <col min="2121" max="2121" width="4.81640625" bestFit="1" customWidth="1"/>
    <col min="2122" max="2122" width="10.08984375" bestFit="1" customWidth="1"/>
    <col min="2123" max="2123" width="8.6328125" bestFit="1" customWidth="1"/>
    <col min="2124" max="2127" width="4.81640625" bestFit="1" customWidth="1"/>
    <col min="2128" max="2128" width="11.08984375" bestFit="1" customWidth="1"/>
    <col min="2129" max="2129" width="6.6328125" bestFit="1" customWidth="1"/>
    <col min="2130" max="2130" width="9.08984375" bestFit="1" customWidth="1"/>
    <col min="2131" max="2131" width="7.6328125" bestFit="1" customWidth="1"/>
    <col min="2132" max="2132" width="10.08984375" bestFit="1" customWidth="1"/>
    <col min="2133" max="2133" width="7.6328125" bestFit="1" customWidth="1"/>
    <col min="2134" max="2134" width="4.81640625" bestFit="1" customWidth="1"/>
    <col min="2135" max="2135" width="10.08984375" bestFit="1" customWidth="1"/>
    <col min="2136" max="2136" width="6.6328125" bestFit="1" customWidth="1"/>
    <col min="2137" max="2137" width="9.08984375" bestFit="1" customWidth="1"/>
    <col min="2138" max="2138" width="7.6328125" bestFit="1" customWidth="1"/>
    <col min="2139" max="2139" width="10.08984375" bestFit="1" customWidth="1"/>
    <col min="2140" max="2140" width="7.6328125" bestFit="1" customWidth="1"/>
    <col min="2141" max="2141" width="4.81640625" bestFit="1" customWidth="1"/>
    <col min="2142" max="2142" width="10.08984375" bestFit="1" customWidth="1"/>
    <col min="2143" max="2143" width="7.6328125" bestFit="1" customWidth="1"/>
    <col min="2144" max="2144" width="4.81640625" bestFit="1" customWidth="1"/>
    <col min="2145" max="2145" width="10.08984375" bestFit="1" customWidth="1"/>
    <col min="2146" max="2146" width="8.6328125" bestFit="1" customWidth="1"/>
    <col min="2147" max="2147" width="11.08984375" bestFit="1" customWidth="1"/>
    <col min="2148" max="2148" width="6.6328125" bestFit="1" customWidth="1"/>
    <col min="2149" max="2149" width="3.81640625" bestFit="1" customWidth="1"/>
    <col min="2150" max="2150" width="9.08984375" bestFit="1" customWidth="1"/>
    <col min="2151" max="2151" width="7.6328125" bestFit="1" customWidth="1"/>
    <col min="2152" max="2152" width="10.08984375" bestFit="1" customWidth="1"/>
    <col min="2153" max="2153" width="7.6328125" bestFit="1" customWidth="1"/>
    <col min="2154" max="2154" width="10.08984375" bestFit="1" customWidth="1"/>
    <col min="2155" max="2155" width="7.6328125" bestFit="1" customWidth="1"/>
    <col min="2156" max="2156" width="4.81640625" bestFit="1" customWidth="1"/>
    <col min="2157" max="2158" width="5.81640625" bestFit="1" customWidth="1"/>
    <col min="2159" max="2159" width="10.08984375" bestFit="1" customWidth="1"/>
    <col min="2160" max="2160" width="7.6328125" bestFit="1" customWidth="1"/>
    <col min="2161" max="2162" width="4.81640625" bestFit="1" customWidth="1"/>
    <col min="2163" max="2163" width="5.81640625" bestFit="1" customWidth="1"/>
    <col min="2164" max="2164" width="10.08984375" bestFit="1" customWidth="1"/>
    <col min="2165" max="2165" width="6.6328125" bestFit="1" customWidth="1"/>
    <col min="2166" max="2166" width="4.81640625" bestFit="1" customWidth="1"/>
    <col min="2167" max="2167" width="9.08984375" bestFit="1" customWidth="1"/>
    <col min="2168" max="2168" width="7.6328125" bestFit="1" customWidth="1"/>
    <col min="2169" max="2169" width="4.81640625" bestFit="1" customWidth="1"/>
    <col min="2170" max="2170" width="10.08984375" bestFit="1" customWidth="1"/>
    <col min="2171" max="2171" width="7.6328125" bestFit="1" customWidth="1"/>
    <col min="2172" max="2172" width="10.08984375" bestFit="1" customWidth="1"/>
    <col min="2173" max="2173" width="8.6328125" bestFit="1" customWidth="1"/>
    <col min="2174" max="2178" width="4.81640625" bestFit="1" customWidth="1"/>
    <col min="2179" max="2179" width="5.81640625" bestFit="1" customWidth="1"/>
    <col min="2180" max="2180" width="11.08984375" bestFit="1" customWidth="1"/>
    <col min="2181" max="2181" width="7.6328125" bestFit="1" customWidth="1"/>
    <col min="2182" max="2182" width="4.81640625" bestFit="1" customWidth="1"/>
    <col min="2183" max="2183" width="10.08984375" bestFit="1" customWidth="1"/>
    <col min="2184" max="2184" width="6.6328125" bestFit="1" customWidth="1"/>
    <col min="2185" max="2186" width="4.81640625" bestFit="1" customWidth="1"/>
    <col min="2187" max="2187" width="9.08984375" bestFit="1" customWidth="1"/>
    <col min="2188" max="2188" width="7.6328125" bestFit="1" customWidth="1"/>
    <col min="2189" max="2189" width="10.08984375" bestFit="1" customWidth="1"/>
    <col min="2190" max="2190" width="6.6328125" bestFit="1" customWidth="1"/>
    <col min="2191" max="2192" width="4.81640625" bestFit="1" customWidth="1"/>
    <col min="2193" max="2193" width="9.08984375" bestFit="1" customWidth="1"/>
    <col min="2194" max="2194" width="8.6328125" bestFit="1" customWidth="1"/>
    <col min="2195" max="2196" width="4.81640625" bestFit="1" customWidth="1"/>
    <col min="2197" max="2197" width="5.81640625" bestFit="1" customWidth="1"/>
    <col min="2198" max="2198" width="11.08984375" bestFit="1" customWidth="1"/>
    <col min="2199" max="2203" width="4.81640625" bestFit="1" customWidth="1"/>
    <col min="2204" max="2204" width="5.81640625" bestFit="1" customWidth="1"/>
    <col min="2205" max="2205" width="7.54296875" bestFit="1" customWidth="1"/>
    <col min="2206" max="2206" width="7.6328125" bestFit="1" customWidth="1"/>
    <col min="2207" max="2207" width="10.08984375" bestFit="1" customWidth="1"/>
    <col min="2208" max="2208" width="7.6328125" bestFit="1" customWidth="1"/>
    <col min="2209" max="2209" width="10.08984375" bestFit="1" customWidth="1"/>
    <col min="2210" max="2210" width="7.6328125" bestFit="1" customWidth="1"/>
    <col min="2211" max="2211" width="10.08984375" bestFit="1" customWidth="1"/>
    <col min="2212" max="2212" width="6.6328125" bestFit="1" customWidth="1"/>
    <col min="2213" max="2215" width="4.81640625" bestFit="1" customWidth="1"/>
    <col min="2216" max="2216" width="9.08984375" bestFit="1" customWidth="1"/>
    <col min="2217" max="2217" width="7.6328125" bestFit="1" customWidth="1"/>
    <col min="2218" max="2219" width="4.81640625" bestFit="1" customWidth="1"/>
    <col min="2220" max="2220" width="5.81640625" bestFit="1" customWidth="1"/>
    <col min="2221" max="2221" width="10.08984375" bestFit="1" customWidth="1"/>
    <col min="2222" max="2222" width="7.6328125" bestFit="1" customWidth="1"/>
    <col min="2223" max="2223" width="10.08984375" bestFit="1" customWidth="1"/>
    <col min="2224" max="2224" width="8.6328125" bestFit="1" customWidth="1"/>
    <col min="2225" max="2225" width="3.81640625" bestFit="1" customWidth="1"/>
    <col min="2226" max="2226" width="4.81640625" bestFit="1" customWidth="1"/>
    <col min="2227" max="2227" width="3.81640625" bestFit="1" customWidth="1"/>
    <col min="2228" max="2228" width="4.81640625" bestFit="1" customWidth="1"/>
    <col min="2229" max="2229" width="11.08984375" bestFit="1" customWidth="1"/>
    <col min="2230" max="2230" width="7.6328125" bestFit="1" customWidth="1"/>
    <col min="2231" max="2232" width="4.81640625" bestFit="1" customWidth="1"/>
    <col min="2233" max="2233" width="10.08984375" bestFit="1" customWidth="1"/>
    <col min="2234" max="2234" width="6.6328125" bestFit="1" customWidth="1"/>
    <col min="2235" max="2235" width="9.08984375" bestFit="1" customWidth="1"/>
    <col min="2236" max="2236" width="7.6328125" bestFit="1" customWidth="1"/>
    <col min="2237" max="2237" width="10.08984375" bestFit="1" customWidth="1"/>
    <col min="2238" max="2238" width="7.6328125" bestFit="1" customWidth="1"/>
    <col min="2239" max="2240" width="4.81640625" bestFit="1" customWidth="1"/>
    <col min="2241" max="2241" width="10.08984375" bestFit="1" customWidth="1"/>
    <col min="2242" max="2242" width="6.6328125" bestFit="1" customWidth="1"/>
    <col min="2243" max="2243" width="4.81640625" bestFit="1" customWidth="1"/>
    <col min="2244" max="2244" width="9.08984375" bestFit="1" customWidth="1"/>
    <col min="2245" max="2245" width="7.6328125" bestFit="1" customWidth="1"/>
    <col min="2246" max="2246" width="10.08984375" bestFit="1" customWidth="1"/>
    <col min="2247" max="2247" width="7.6328125" bestFit="1" customWidth="1"/>
    <col min="2248" max="2252" width="4.81640625" bestFit="1" customWidth="1"/>
    <col min="2253" max="2253" width="5.81640625" bestFit="1" customWidth="1"/>
    <col min="2254" max="2254" width="10.08984375" bestFit="1" customWidth="1"/>
    <col min="2255" max="2255" width="8.6328125" bestFit="1" customWidth="1"/>
    <col min="2256" max="2258" width="4.81640625" bestFit="1" customWidth="1"/>
    <col min="2259" max="2259" width="5.81640625" bestFit="1" customWidth="1"/>
    <col min="2260" max="2260" width="11.08984375" bestFit="1" customWidth="1"/>
    <col min="2261" max="2261" width="7.6328125" bestFit="1" customWidth="1"/>
    <col min="2262" max="2262" width="10.08984375" bestFit="1" customWidth="1"/>
    <col min="2263" max="2263" width="6.6328125" bestFit="1" customWidth="1"/>
    <col min="2264" max="2264" width="4.81640625" bestFit="1" customWidth="1"/>
    <col min="2265" max="2265" width="5.81640625" bestFit="1" customWidth="1"/>
    <col min="2266" max="2266" width="9.08984375" bestFit="1" customWidth="1"/>
    <col min="2267" max="2267" width="7.6328125" bestFit="1" customWidth="1"/>
    <col min="2268" max="2268" width="10.08984375" bestFit="1" customWidth="1"/>
    <col min="2269" max="2269" width="7.6328125" bestFit="1" customWidth="1"/>
    <col min="2270" max="2270" width="4.81640625" bestFit="1" customWidth="1"/>
    <col min="2271" max="2271" width="3.81640625" bestFit="1" customWidth="1"/>
    <col min="2272" max="2272" width="4.81640625" bestFit="1" customWidth="1"/>
    <col min="2273" max="2273" width="10.08984375" bestFit="1" customWidth="1"/>
    <col min="2274" max="2274" width="7.6328125" bestFit="1" customWidth="1"/>
    <col min="2275" max="2275" width="4.81640625" bestFit="1" customWidth="1"/>
    <col min="2276" max="2276" width="10.08984375" bestFit="1" customWidth="1"/>
    <col min="2277" max="2277" width="6.6328125" bestFit="1" customWidth="1"/>
    <col min="2278" max="2278" width="9.08984375" bestFit="1" customWidth="1"/>
    <col min="2279" max="2279" width="8.6328125" bestFit="1" customWidth="1"/>
    <col min="2280" max="2280" width="4.81640625" bestFit="1" customWidth="1"/>
    <col min="2281" max="2281" width="3.81640625" bestFit="1" customWidth="1"/>
    <col min="2282" max="2282" width="11.08984375" bestFit="1" customWidth="1"/>
    <col min="2283" max="2283" width="7.6328125" bestFit="1" customWidth="1"/>
    <col min="2284" max="2284" width="10.08984375" bestFit="1" customWidth="1"/>
    <col min="2285" max="2285" width="7.6328125" bestFit="1" customWidth="1"/>
    <col min="2286" max="2286" width="10.08984375" bestFit="1" customWidth="1"/>
    <col min="2287" max="2287" width="7.6328125" bestFit="1" customWidth="1"/>
    <col min="2288" max="2288" width="4.81640625" bestFit="1" customWidth="1"/>
    <col min="2289" max="2289" width="10.08984375" bestFit="1" customWidth="1"/>
    <col min="2290" max="2290" width="6.6328125" bestFit="1" customWidth="1"/>
    <col min="2291" max="2291" width="9.08984375" bestFit="1" customWidth="1"/>
    <col min="2292" max="2292" width="7.6328125" bestFit="1" customWidth="1"/>
    <col min="2293" max="2295" width="4.81640625" bestFit="1" customWidth="1"/>
    <col min="2296" max="2297" width="5.81640625" bestFit="1" customWidth="1"/>
    <col min="2298" max="2298" width="10.08984375" bestFit="1" customWidth="1"/>
    <col min="2299" max="2299" width="7.6328125" bestFit="1" customWidth="1"/>
    <col min="2300" max="2300" width="3.81640625" bestFit="1" customWidth="1"/>
    <col min="2301" max="2303" width="4.81640625" bestFit="1" customWidth="1"/>
    <col min="2304" max="2304" width="10.08984375" bestFit="1" customWidth="1"/>
    <col min="2305" max="2305" width="7.6328125" bestFit="1" customWidth="1"/>
    <col min="2306" max="2306" width="10.08984375" bestFit="1" customWidth="1"/>
    <col min="2307" max="2307" width="6.6328125" bestFit="1" customWidth="1"/>
    <col min="2308" max="2309" width="4.81640625" bestFit="1" customWidth="1"/>
    <col min="2310" max="2310" width="9.08984375" bestFit="1" customWidth="1"/>
    <col min="2311" max="2311" width="7.6328125" bestFit="1" customWidth="1"/>
    <col min="2312" max="2312" width="10.08984375" bestFit="1" customWidth="1"/>
    <col min="2313" max="2313" width="7.6328125" bestFit="1" customWidth="1"/>
    <col min="2314" max="2314" width="10.08984375" bestFit="1" customWidth="1"/>
    <col min="2315" max="2315" width="8.6328125" bestFit="1" customWidth="1"/>
    <col min="2316" max="2316" width="4.81640625" bestFit="1" customWidth="1"/>
    <col min="2317" max="2317" width="11.08984375" bestFit="1" customWidth="1"/>
    <col min="2318" max="2318" width="7.6328125" bestFit="1" customWidth="1"/>
    <col min="2319" max="2319" width="1.81640625" bestFit="1" customWidth="1"/>
    <col min="2320" max="2320" width="10.08984375" bestFit="1" customWidth="1"/>
    <col min="2321" max="2321" width="6.6328125" bestFit="1" customWidth="1"/>
    <col min="2322" max="2322" width="9.08984375" bestFit="1" customWidth="1"/>
    <col min="2323" max="2323" width="7.6328125" bestFit="1" customWidth="1"/>
    <col min="2324" max="2324" width="10.08984375" bestFit="1" customWidth="1"/>
    <col min="2325" max="2325" width="7.6328125" bestFit="1" customWidth="1"/>
    <col min="2326" max="2328" width="4.81640625" bestFit="1" customWidth="1"/>
    <col min="2329" max="2329" width="10.08984375" bestFit="1" customWidth="1"/>
    <col min="2330" max="2330" width="7.6328125" bestFit="1" customWidth="1"/>
    <col min="2331" max="2331" width="4.81640625" bestFit="1" customWidth="1"/>
    <col min="2332" max="2332" width="5.81640625" bestFit="1" customWidth="1"/>
    <col min="2333" max="2333" width="10.08984375" bestFit="1" customWidth="1"/>
    <col min="2334" max="2334" width="8.6328125" bestFit="1" customWidth="1"/>
    <col min="2335" max="2336" width="4.81640625" bestFit="1" customWidth="1"/>
    <col min="2337" max="2337" width="5.81640625" bestFit="1" customWidth="1"/>
    <col min="2338" max="2338" width="11.08984375" bestFit="1" customWidth="1"/>
    <col min="2339" max="2339" width="7.6328125" bestFit="1" customWidth="1"/>
    <col min="2340" max="2340" width="10.08984375" bestFit="1" customWidth="1"/>
    <col min="2341" max="2341" width="7.6328125" bestFit="1" customWidth="1"/>
    <col min="2342" max="2342" width="10.08984375" bestFit="1" customWidth="1"/>
    <col min="2343" max="2343" width="7.6328125" bestFit="1" customWidth="1"/>
    <col min="2344" max="2344" width="4.81640625" bestFit="1" customWidth="1"/>
    <col min="2345" max="2345" width="10.08984375" bestFit="1" customWidth="1"/>
    <col min="2346" max="2346" width="7.6328125" bestFit="1" customWidth="1"/>
    <col min="2347" max="2347" width="10.08984375" bestFit="1" customWidth="1"/>
    <col min="2348" max="2348" width="7.6328125" bestFit="1" customWidth="1"/>
    <col min="2349" max="2349" width="10.08984375" bestFit="1" customWidth="1"/>
    <col min="2350" max="2350" width="7.6328125" bestFit="1" customWidth="1"/>
    <col min="2351" max="2351" width="10.08984375" bestFit="1" customWidth="1"/>
    <col min="2352" max="2352" width="7.6328125" bestFit="1" customWidth="1"/>
    <col min="2353" max="2353" width="10.08984375" bestFit="1" customWidth="1"/>
    <col min="2354" max="2354" width="6.6328125" bestFit="1" customWidth="1"/>
    <col min="2355" max="2361" width="4.81640625" bestFit="1" customWidth="1"/>
    <col min="2362" max="2362" width="9.08984375" bestFit="1" customWidth="1"/>
    <col min="2363" max="2363" width="8.6328125" bestFit="1" customWidth="1"/>
    <col min="2364" max="2366" width="4.81640625" bestFit="1" customWidth="1"/>
    <col min="2367" max="2367" width="11.08984375" bestFit="1" customWidth="1"/>
    <col min="2368" max="2368" width="7.6328125" bestFit="1" customWidth="1"/>
    <col min="2369" max="2369" width="10.08984375" bestFit="1" customWidth="1"/>
    <col min="2370" max="2370" width="7.6328125" bestFit="1" customWidth="1"/>
    <col min="2371" max="2372" width="4.81640625" bestFit="1" customWidth="1"/>
    <col min="2373" max="2373" width="10.08984375" bestFit="1" customWidth="1"/>
    <col min="2374" max="2374" width="7.6328125" bestFit="1" customWidth="1"/>
    <col min="2375" max="2375" width="10.08984375" bestFit="1" customWidth="1"/>
    <col min="2376" max="2376" width="6.6328125" bestFit="1" customWidth="1"/>
    <col min="2377" max="2380" width="4.81640625" bestFit="1" customWidth="1"/>
    <col min="2381" max="2381" width="9.08984375" bestFit="1" customWidth="1"/>
    <col min="2382" max="2382" width="7.6328125" bestFit="1" customWidth="1"/>
    <col min="2383" max="2386" width="4.81640625" bestFit="1" customWidth="1"/>
    <col min="2387" max="2387" width="10.08984375" bestFit="1" customWidth="1"/>
    <col min="2388" max="2388" width="8.6328125" bestFit="1" customWidth="1"/>
    <col min="2389" max="2389" width="11.08984375" bestFit="1" customWidth="1"/>
    <col min="2390" max="2390" width="6.6328125" bestFit="1" customWidth="1"/>
    <col min="2391" max="2392" width="5.81640625" bestFit="1" customWidth="1"/>
    <col min="2393" max="2393" width="9.08984375" bestFit="1" customWidth="1"/>
    <col min="2394" max="2394" width="7.6328125" bestFit="1" customWidth="1"/>
    <col min="2395" max="2395" width="3.81640625" bestFit="1" customWidth="1"/>
    <col min="2396" max="2396" width="4.81640625" bestFit="1" customWidth="1"/>
    <col min="2397" max="2397" width="10.08984375" bestFit="1" customWidth="1"/>
    <col min="2398" max="2398" width="7.6328125" bestFit="1" customWidth="1"/>
    <col min="2399" max="2400" width="4.81640625" bestFit="1" customWidth="1"/>
    <col min="2401" max="2401" width="10.08984375" bestFit="1" customWidth="1"/>
    <col min="2402" max="2402" width="6.6328125" bestFit="1" customWidth="1"/>
    <col min="2403" max="2403" width="3.81640625" bestFit="1" customWidth="1"/>
    <col min="2404" max="2404" width="4.81640625" bestFit="1" customWidth="1"/>
    <col min="2405" max="2405" width="3.81640625" bestFit="1" customWidth="1"/>
    <col min="2406" max="2406" width="9.08984375" bestFit="1" customWidth="1"/>
    <col min="2407" max="2407" width="7.6328125" bestFit="1" customWidth="1"/>
    <col min="2408" max="2408" width="10.08984375" bestFit="1" customWidth="1"/>
    <col min="2409" max="2409" width="7.6328125" bestFit="1" customWidth="1"/>
    <col min="2410" max="2411" width="4.81640625" bestFit="1" customWidth="1"/>
    <col min="2412" max="2412" width="5.81640625" bestFit="1" customWidth="1"/>
    <col min="2413" max="2413" width="10.08984375" bestFit="1" customWidth="1"/>
    <col min="2414" max="2414" width="7.6328125" bestFit="1" customWidth="1"/>
    <col min="2415" max="2415" width="10.08984375" bestFit="1" customWidth="1"/>
    <col min="2416" max="2416" width="7.6328125" bestFit="1" customWidth="1"/>
    <col min="2417" max="2417" width="10.08984375" bestFit="1" customWidth="1"/>
    <col min="2418" max="2418" width="7.6328125" bestFit="1" customWidth="1"/>
    <col min="2419" max="2419" width="10.08984375" bestFit="1" customWidth="1"/>
    <col min="2420" max="2420" width="8.6328125" bestFit="1" customWidth="1"/>
    <col min="2421" max="2421" width="5.81640625" bestFit="1" customWidth="1"/>
    <col min="2422" max="2422" width="11.08984375" bestFit="1" customWidth="1"/>
    <col min="2423" max="2423" width="6.6328125" bestFit="1" customWidth="1"/>
    <col min="2424" max="2424" width="4.81640625" bestFit="1" customWidth="1"/>
    <col min="2425" max="2425" width="9.08984375" bestFit="1" customWidth="1"/>
    <col min="2426" max="2426" width="7.6328125" bestFit="1" customWidth="1"/>
    <col min="2427" max="2427" width="10.08984375" bestFit="1" customWidth="1"/>
    <col min="2428" max="2428" width="7.6328125" bestFit="1" customWidth="1"/>
    <col min="2429" max="2429" width="10.08984375" bestFit="1" customWidth="1"/>
    <col min="2430" max="2430" width="7.6328125" bestFit="1" customWidth="1"/>
    <col min="2431" max="2431" width="3.81640625" bestFit="1" customWidth="1"/>
    <col min="2432" max="2432" width="10.08984375" bestFit="1" customWidth="1"/>
    <col min="2433" max="2433" width="6.6328125" bestFit="1" customWidth="1"/>
    <col min="2434" max="2434" width="4.81640625" bestFit="1" customWidth="1"/>
    <col min="2435" max="2435" width="9.08984375" bestFit="1" customWidth="1"/>
    <col min="2436" max="2436" width="7.6328125" bestFit="1" customWidth="1"/>
    <col min="2437" max="2437" width="10.08984375" bestFit="1" customWidth="1"/>
    <col min="2438" max="2438" width="7.6328125" bestFit="1" customWidth="1"/>
    <col min="2439" max="2439" width="10.08984375" bestFit="1" customWidth="1"/>
    <col min="2440" max="2440" width="8.6328125" bestFit="1" customWidth="1"/>
    <col min="2441" max="2441" width="11.08984375" bestFit="1" customWidth="1"/>
    <col min="2442" max="2442" width="7.6328125" bestFit="1" customWidth="1"/>
    <col min="2443" max="2443" width="10.08984375" bestFit="1" customWidth="1"/>
    <col min="2444" max="2444" width="6.6328125" bestFit="1" customWidth="1"/>
    <col min="2445" max="2445" width="4.81640625" bestFit="1" customWidth="1"/>
    <col min="2446" max="2446" width="9.08984375" bestFit="1" customWidth="1"/>
    <col min="2447" max="2447" width="7.6328125" bestFit="1" customWidth="1"/>
    <col min="2448" max="2448" width="10.08984375" bestFit="1" customWidth="1"/>
    <col min="2449" max="2449" width="7.6328125" bestFit="1" customWidth="1"/>
    <col min="2450" max="2450" width="4.81640625" bestFit="1" customWidth="1"/>
    <col min="2451" max="2451" width="5.81640625" bestFit="1" customWidth="1"/>
    <col min="2452" max="2452" width="10.08984375" bestFit="1" customWidth="1"/>
    <col min="2453" max="2453" width="6.6328125" bestFit="1" customWidth="1"/>
    <col min="2454" max="2459" width="4.81640625" bestFit="1" customWidth="1"/>
    <col min="2460" max="2460" width="9.08984375" bestFit="1" customWidth="1"/>
    <col min="2461" max="2461" width="7.6328125" bestFit="1" customWidth="1"/>
    <col min="2462" max="2462" width="10.08984375" bestFit="1" customWidth="1"/>
    <col min="2463" max="2463" width="7.6328125" bestFit="1" customWidth="1"/>
    <col min="2464" max="2464" width="10.08984375" bestFit="1" customWidth="1"/>
    <col min="2465" max="2465" width="7.6328125" bestFit="1" customWidth="1"/>
    <col min="2466" max="2466" width="10.08984375" bestFit="1" customWidth="1"/>
    <col min="2467" max="2467" width="7.6328125" bestFit="1" customWidth="1"/>
    <col min="2468" max="2468" width="10.08984375" bestFit="1" customWidth="1"/>
    <col min="2469" max="2469" width="8.6328125" bestFit="1" customWidth="1"/>
    <col min="2470" max="2470" width="4.81640625" bestFit="1" customWidth="1"/>
    <col min="2471" max="2471" width="11.08984375" bestFit="1" customWidth="1"/>
    <col min="2472" max="2472" width="7.6328125" bestFit="1" customWidth="1"/>
    <col min="2473" max="2473" width="10.08984375" bestFit="1" customWidth="1"/>
    <col min="2474" max="2474" width="6.6328125" bestFit="1" customWidth="1"/>
    <col min="2475" max="2475" width="9.08984375" bestFit="1" customWidth="1"/>
    <col min="2476" max="2476" width="7.6328125" bestFit="1" customWidth="1"/>
    <col min="2477" max="2478" width="4.81640625" bestFit="1" customWidth="1"/>
    <col min="2479" max="2479" width="10.08984375" bestFit="1" customWidth="1"/>
    <col min="2480" max="2480" width="7.6328125" bestFit="1" customWidth="1"/>
    <col min="2481" max="2481" width="10.08984375" bestFit="1" customWidth="1"/>
    <col min="2482" max="2482" width="4.81640625" bestFit="1" customWidth="1"/>
    <col min="2483" max="2483" width="7.54296875" bestFit="1" customWidth="1"/>
    <col min="2484" max="2484" width="7.6328125" bestFit="1" customWidth="1"/>
    <col min="2485" max="2485" width="10.08984375" bestFit="1" customWidth="1"/>
    <col min="2486" max="2486" width="7.6328125" bestFit="1" customWidth="1"/>
    <col min="2487" max="2487" width="4.81640625" bestFit="1" customWidth="1"/>
    <col min="2488" max="2488" width="10.08984375" bestFit="1" customWidth="1"/>
    <col min="2489" max="2489" width="6.6328125" bestFit="1" customWidth="1"/>
    <col min="2490" max="2490" width="9.08984375" bestFit="1" customWidth="1"/>
    <col min="2491" max="2491" width="7.6328125" bestFit="1" customWidth="1"/>
    <col min="2492" max="2492" width="10.08984375" bestFit="1" customWidth="1"/>
    <col min="2493" max="2493" width="6.6328125" bestFit="1" customWidth="1"/>
    <col min="2494" max="2498" width="4.81640625" bestFit="1" customWidth="1"/>
    <col min="2499" max="2499" width="5.81640625" bestFit="1" customWidth="1"/>
    <col min="2500" max="2500" width="9.08984375" bestFit="1" customWidth="1"/>
    <col min="2501" max="2501" width="8.6328125" bestFit="1" customWidth="1"/>
    <col min="2502" max="2502" width="5.81640625" bestFit="1" customWidth="1"/>
    <col min="2503" max="2503" width="11.08984375" bestFit="1" customWidth="1"/>
    <col min="2504" max="2504" width="7.6328125" bestFit="1" customWidth="1"/>
    <col min="2505" max="2505" width="10.08984375" bestFit="1" customWidth="1"/>
    <col min="2506" max="2506" width="7.6328125" bestFit="1" customWidth="1"/>
    <col min="2507" max="2507" width="10.08984375" bestFit="1" customWidth="1"/>
    <col min="2508" max="2508" width="6.6328125" bestFit="1" customWidth="1"/>
    <col min="2509" max="2511" width="4.81640625" bestFit="1" customWidth="1"/>
    <col min="2512" max="2512" width="9.08984375" bestFit="1" customWidth="1"/>
    <col min="2513" max="2513" width="7.6328125" bestFit="1" customWidth="1"/>
    <col min="2514" max="2514" width="4.81640625" bestFit="1" customWidth="1"/>
    <col min="2515" max="2515" width="10.08984375" bestFit="1" customWidth="1"/>
    <col min="2516" max="2516" width="7.6328125" bestFit="1" customWidth="1"/>
    <col min="2517" max="2517" width="4.81640625" bestFit="1" customWidth="1"/>
    <col min="2518" max="2518" width="10.08984375" bestFit="1" customWidth="1"/>
    <col min="2519" max="2519" width="7.6328125" bestFit="1" customWidth="1"/>
    <col min="2520" max="2520" width="10.08984375" bestFit="1" customWidth="1"/>
    <col min="2521" max="2521" width="6.6328125" bestFit="1" customWidth="1"/>
    <col min="2522" max="2522" width="9.08984375" bestFit="1" customWidth="1"/>
    <col min="2523" max="2523" width="7.6328125" bestFit="1" customWidth="1"/>
    <col min="2524" max="2524" width="10.08984375" bestFit="1" customWidth="1"/>
    <col min="2525" max="2525" width="7.6328125" bestFit="1" customWidth="1"/>
    <col min="2526" max="2526" width="3.81640625" bestFit="1" customWidth="1"/>
    <col min="2527" max="2527" width="10.08984375" bestFit="1" customWidth="1"/>
    <col min="2528" max="2528" width="7.6328125" bestFit="1" customWidth="1"/>
    <col min="2529" max="2529" width="10.08984375" bestFit="1" customWidth="1"/>
    <col min="2530" max="2530" width="8.6328125" bestFit="1" customWidth="1"/>
    <col min="2531" max="2531" width="11.08984375" bestFit="1" customWidth="1"/>
    <col min="2532" max="2532" width="7.6328125" bestFit="1" customWidth="1"/>
    <col min="2533" max="2533" width="4.81640625" bestFit="1" customWidth="1"/>
    <col min="2534" max="2534" width="10.08984375" bestFit="1" customWidth="1"/>
    <col min="2535" max="2535" width="6.6328125" bestFit="1" customWidth="1"/>
    <col min="2536" max="2537" width="5.81640625" bestFit="1" customWidth="1"/>
    <col min="2538" max="2538" width="9.08984375" bestFit="1" customWidth="1"/>
    <col min="2539" max="2539" width="7.6328125" bestFit="1" customWidth="1"/>
    <col min="2540" max="2540" width="10.08984375" bestFit="1" customWidth="1"/>
    <col min="2541" max="2541" width="7.6328125" bestFit="1" customWidth="1"/>
    <col min="2542" max="2545" width="4.81640625" bestFit="1" customWidth="1"/>
    <col min="2546" max="2546" width="10.08984375" bestFit="1" customWidth="1"/>
    <col min="2547" max="2547" width="7.6328125" bestFit="1" customWidth="1"/>
    <col min="2548" max="2548" width="10.08984375" bestFit="1" customWidth="1"/>
    <col min="2549" max="2549" width="7.6328125" bestFit="1" customWidth="1"/>
    <col min="2550" max="2550" width="10.08984375" bestFit="1" customWidth="1"/>
    <col min="2551" max="2551" width="6.6328125" bestFit="1" customWidth="1"/>
    <col min="2552" max="2552" width="9.08984375" bestFit="1" customWidth="1"/>
    <col min="2553" max="2553" width="7.6328125" bestFit="1" customWidth="1"/>
    <col min="2554" max="2554" width="10.08984375" bestFit="1" customWidth="1"/>
    <col min="2555" max="2555" width="7.6328125" bestFit="1" customWidth="1"/>
    <col min="2556" max="2556" width="10.08984375" bestFit="1" customWidth="1"/>
    <col min="2557" max="2557" width="8.6328125" bestFit="1" customWidth="1"/>
    <col min="2558" max="2558" width="4.81640625" bestFit="1" customWidth="1"/>
    <col min="2559" max="2559" width="3.81640625" bestFit="1" customWidth="1"/>
    <col min="2560" max="2560" width="5.81640625" bestFit="1" customWidth="1"/>
    <col min="2561" max="2561" width="11.08984375" bestFit="1" customWidth="1"/>
    <col min="2562" max="2562" width="7.6328125" bestFit="1" customWidth="1"/>
    <col min="2563" max="2563" width="10.08984375" bestFit="1" customWidth="1"/>
    <col min="2564" max="2564" width="7.6328125" bestFit="1" customWidth="1"/>
    <col min="2565" max="2565" width="10.08984375" bestFit="1" customWidth="1"/>
    <col min="2566" max="2566" width="6.6328125" bestFit="1" customWidth="1"/>
    <col min="2567" max="2567" width="4.81640625" bestFit="1" customWidth="1"/>
    <col min="2568" max="2568" width="9.08984375" bestFit="1" customWidth="1"/>
    <col min="2569" max="2569" width="7.6328125" bestFit="1" customWidth="1"/>
    <col min="2570" max="2570" width="10.08984375" bestFit="1" customWidth="1"/>
    <col min="2571" max="2571" width="7.6328125" bestFit="1" customWidth="1"/>
    <col min="2572" max="2572" width="3.81640625" bestFit="1" customWidth="1"/>
    <col min="2573" max="2573" width="10.08984375" bestFit="1" customWidth="1"/>
    <col min="2574" max="2574" width="7.6328125" bestFit="1" customWidth="1"/>
    <col min="2575" max="2575" width="4.81640625" bestFit="1" customWidth="1"/>
    <col min="2576" max="2576" width="1.81640625" bestFit="1" customWidth="1"/>
    <col min="2577" max="2577" width="10.08984375" bestFit="1" customWidth="1"/>
    <col min="2578" max="2578" width="7.6328125" bestFit="1" customWidth="1"/>
    <col min="2579" max="2579" width="10.08984375" bestFit="1" customWidth="1"/>
    <col min="2580" max="2580" width="6.6328125" bestFit="1" customWidth="1"/>
    <col min="2581" max="2582" width="4.81640625" bestFit="1" customWidth="1"/>
    <col min="2583" max="2583" width="9.08984375" bestFit="1" customWidth="1"/>
    <col min="2584" max="2584" width="8.6328125" bestFit="1" customWidth="1"/>
    <col min="2585" max="2587" width="4.81640625" bestFit="1" customWidth="1"/>
    <col min="2588" max="2588" width="11.08984375" bestFit="1" customWidth="1"/>
    <col min="2589" max="2589" width="7.6328125" bestFit="1" customWidth="1"/>
    <col min="2590" max="2592" width="4.81640625" bestFit="1" customWidth="1"/>
    <col min="2593" max="2593" width="10.08984375" bestFit="1" customWidth="1"/>
    <col min="2594" max="2594" width="7.6328125" bestFit="1" customWidth="1"/>
    <col min="2595" max="2595" width="10.08984375" bestFit="1" customWidth="1"/>
    <col min="2596" max="2596" width="6.6328125" bestFit="1" customWidth="1"/>
    <col min="2597" max="2597" width="9.08984375" bestFit="1" customWidth="1"/>
    <col min="2598" max="2598" width="7.6328125" bestFit="1" customWidth="1"/>
    <col min="2599" max="2599" width="4.81640625" bestFit="1" customWidth="1"/>
    <col min="2600" max="2600" width="10.08984375" bestFit="1" customWidth="1"/>
    <col min="2601" max="2601" width="7.6328125" bestFit="1" customWidth="1"/>
    <col min="2602" max="2603" width="3.81640625" bestFit="1" customWidth="1"/>
    <col min="2604" max="2604" width="10.08984375" bestFit="1" customWidth="1"/>
    <col min="2605" max="2605" width="7.6328125" bestFit="1" customWidth="1"/>
    <col min="2606" max="2607" width="4.81640625" bestFit="1" customWidth="1"/>
    <col min="2608" max="2608" width="5.81640625" bestFit="1" customWidth="1"/>
    <col min="2609" max="2609" width="10.08984375" bestFit="1" customWidth="1"/>
    <col min="2610" max="2610" width="7.6328125" bestFit="1" customWidth="1"/>
    <col min="2611" max="2611" width="5.81640625" bestFit="1" customWidth="1"/>
    <col min="2612" max="2612" width="10.08984375" bestFit="1" customWidth="1"/>
    <col min="2613" max="2613" width="4.81640625" bestFit="1" customWidth="1"/>
    <col min="2614" max="2614" width="5.81640625" bestFit="1" customWidth="1"/>
    <col min="2615" max="2615" width="7.54296875" bestFit="1" customWidth="1"/>
    <col min="2616" max="2616" width="8.6328125" bestFit="1" customWidth="1"/>
    <col min="2617" max="2617" width="11.08984375" bestFit="1" customWidth="1"/>
    <col min="2618" max="2618" width="7.6328125" bestFit="1" customWidth="1"/>
    <col min="2619" max="2619" width="10.08984375" bestFit="1" customWidth="1"/>
    <col min="2620" max="2620" width="7.6328125" bestFit="1" customWidth="1"/>
    <col min="2621" max="2621" width="4.81640625" bestFit="1" customWidth="1"/>
    <col min="2622" max="2622" width="3.81640625" bestFit="1" customWidth="1"/>
    <col min="2623" max="2623" width="4.81640625" bestFit="1" customWidth="1"/>
    <col min="2624" max="2624" width="3.81640625" bestFit="1" customWidth="1"/>
    <col min="2625" max="2626" width="5.81640625" bestFit="1" customWidth="1"/>
    <col min="2627" max="2627" width="10.08984375" bestFit="1" customWidth="1"/>
    <col min="2628" max="2628" width="6.6328125" bestFit="1" customWidth="1"/>
    <col min="2629" max="2629" width="4.81640625" bestFit="1" customWidth="1"/>
    <col min="2630" max="2630" width="5.81640625" bestFit="1" customWidth="1"/>
    <col min="2631" max="2631" width="9.08984375" bestFit="1" customWidth="1"/>
    <col min="2632" max="2632" width="7.6328125" bestFit="1" customWidth="1"/>
    <col min="2633" max="2633" width="10.08984375" bestFit="1" customWidth="1"/>
    <col min="2634" max="2634" width="7.6328125" bestFit="1" customWidth="1"/>
    <col min="2635" max="2635" width="10.08984375" bestFit="1" customWidth="1"/>
    <col min="2636" max="2636" width="7.6328125" bestFit="1" customWidth="1"/>
    <col min="2637" max="2637" width="10.08984375" bestFit="1" customWidth="1"/>
    <col min="2638" max="2638" width="7.6328125" bestFit="1" customWidth="1"/>
    <col min="2639" max="2639" width="10.08984375" bestFit="1" customWidth="1"/>
    <col min="2640" max="2640" width="7.6328125" bestFit="1" customWidth="1"/>
    <col min="2641" max="2641" width="4.81640625" bestFit="1" customWidth="1"/>
    <col min="2642" max="2642" width="5.81640625" bestFit="1" customWidth="1"/>
    <col min="2643" max="2643" width="10.08984375" bestFit="1" customWidth="1"/>
    <col min="2644" max="2644" width="8.6328125" bestFit="1" customWidth="1"/>
    <col min="2645" max="2645" width="11.08984375" bestFit="1" customWidth="1"/>
    <col min="2646" max="2646" width="6.6328125" bestFit="1" customWidth="1"/>
    <col min="2647" max="2647" width="4.81640625" bestFit="1" customWidth="1"/>
    <col min="2648" max="2648" width="9.08984375" bestFit="1" customWidth="1"/>
    <col min="2649" max="2649" width="7.6328125" bestFit="1" customWidth="1"/>
    <col min="2650" max="2650" width="10.08984375" bestFit="1" customWidth="1"/>
    <col min="2651" max="2651" width="7.6328125" bestFit="1" customWidth="1"/>
    <col min="2652" max="2652" width="10.08984375" bestFit="1" customWidth="1"/>
    <col min="2653" max="2653" width="6.6328125" bestFit="1" customWidth="1"/>
    <col min="2654" max="2656" width="4.81640625" bestFit="1" customWidth="1"/>
    <col min="2657" max="2657" width="9.08984375" bestFit="1" customWidth="1"/>
    <col min="2658" max="2658" width="7.6328125" bestFit="1" customWidth="1"/>
    <col min="2659" max="2659" width="10.08984375" bestFit="1" customWidth="1"/>
    <col min="2660" max="2660" width="8.6328125" bestFit="1" customWidth="1"/>
    <col min="2661" max="2661" width="5.81640625" bestFit="1" customWidth="1"/>
    <col min="2662" max="2662" width="11.08984375" bestFit="1" customWidth="1"/>
    <col min="2663" max="2663" width="6.6328125" bestFit="1" customWidth="1"/>
    <col min="2664" max="2664" width="9.08984375" bestFit="1" customWidth="1"/>
    <col min="2665" max="2665" width="7.6328125" bestFit="1" customWidth="1"/>
    <col min="2666" max="2666" width="10.08984375" bestFit="1" customWidth="1"/>
    <col min="2667" max="2667" width="7.6328125" bestFit="1" customWidth="1"/>
    <col min="2668" max="2668" width="4.81640625" bestFit="1" customWidth="1"/>
    <col min="2669" max="2669" width="10.08984375" bestFit="1" customWidth="1"/>
    <col min="2670" max="2670" width="7.6328125" bestFit="1" customWidth="1"/>
    <col min="2671" max="2671" width="3.81640625" bestFit="1" customWidth="1"/>
    <col min="2672" max="2672" width="5.81640625" bestFit="1" customWidth="1"/>
    <col min="2673" max="2673" width="10.08984375" bestFit="1" customWidth="1"/>
    <col min="2674" max="2674" width="7.6328125" bestFit="1" customWidth="1"/>
    <col min="2675" max="2675" width="10.08984375" bestFit="1" customWidth="1"/>
    <col min="2676" max="2676" width="7.6328125" bestFit="1" customWidth="1"/>
    <col min="2677" max="2677" width="10.08984375" bestFit="1" customWidth="1"/>
    <col min="2678" max="2678" width="8.6328125" bestFit="1" customWidth="1"/>
    <col min="2679" max="2679" width="5.81640625" bestFit="1" customWidth="1"/>
    <col min="2680" max="2680" width="11.08984375" bestFit="1" customWidth="1"/>
    <col min="2681" max="2681" width="6.6328125" bestFit="1" customWidth="1"/>
    <col min="2682" max="2682" width="9.08984375" bestFit="1" customWidth="1"/>
    <col min="2683" max="2683" width="7.6328125" bestFit="1" customWidth="1"/>
    <col min="2684" max="2684" width="4.81640625" bestFit="1" customWidth="1"/>
    <col min="2685" max="2685" width="5.81640625" bestFit="1" customWidth="1"/>
    <col min="2686" max="2686" width="10.08984375" bestFit="1" customWidth="1"/>
    <col min="2687" max="2687" width="7.6328125" bestFit="1" customWidth="1"/>
    <col min="2688" max="2688" width="5.81640625" bestFit="1" customWidth="1"/>
    <col min="2689" max="2689" width="10.08984375" bestFit="1" customWidth="1"/>
    <col min="2690" max="2690" width="7.6328125" bestFit="1" customWidth="1"/>
    <col min="2691" max="2691" width="10.08984375" bestFit="1" customWidth="1"/>
    <col min="2692" max="2692" width="7.6328125" bestFit="1" customWidth="1"/>
    <col min="2693" max="2693" width="4.81640625" bestFit="1" customWidth="1"/>
    <col min="2694" max="2696" width="5.81640625" bestFit="1" customWidth="1"/>
    <col min="2697" max="2697" width="10.08984375" bestFit="1" customWidth="1"/>
    <col min="2698" max="2698" width="7.6328125" bestFit="1" customWidth="1"/>
    <col min="2699" max="2699" width="10.08984375" bestFit="1" customWidth="1"/>
    <col min="2700" max="2700" width="6.6328125" bestFit="1" customWidth="1"/>
    <col min="2701" max="2701" width="9.08984375" bestFit="1" customWidth="1"/>
    <col min="2702" max="2702" width="7.6328125" bestFit="1" customWidth="1"/>
    <col min="2703" max="2703" width="10.08984375" bestFit="1" customWidth="1"/>
    <col min="2704" max="2704" width="8.6328125" bestFit="1" customWidth="1"/>
    <col min="2705" max="2705" width="4.81640625" bestFit="1" customWidth="1"/>
    <col min="2706" max="2706" width="5.81640625" bestFit="1" customWidth="1"/>
    <col min="2707" max="2707" width="11.08984375" bestFit="1" customWidth="1"/>
    <col min="2708" max="2708" width="6.6328125" bestFit="1" customWidth="1"/>
    <col min="2709" max="2710" width="4.81640625" bestFit="1" customWidth="1"/>
    <col min="2711" max="2711" width="9.08984375" bestFit="1" customWidth="1"/>
    <col min="2712" max="2712" width="7.6328125" bestFit="1" customWidth="1"/>
    <col min="2713" max="2715" width="4.81640625" bestFit="1" customWidth="1"/>
    <col min="2716" max="2717" width="3.81640625" bestFit="1" customWidth="1"/>
    <col min="2718" max="2718" width="5.81640625" bestFit="1" customWidth="1"/>
    <col min="2719" max="2719" width="10.08984375" bestFit="1" customWidth="1"/>
    <col min="2720" max="2720" width="7.6328125" bestFit="1" customWidth="1"/>
    <col min="2721" max="2721" width="4.81640625" bestFit="1" customWidth="1"/>
    <col min="2722" max="2722" width="5.81640625" bestFit="1" customWidth="1"/>
    <col min="2723" max="2723" width="10.08984375" bestFit="1" customWidth="1"/>
    <col min="2724" max="2724" width="7.6328125" bestFit="1" customWidth="1"/>
    <col min="2725" max="2725" width="10.08984375" bestFit="1" customWidth="1"/>
    <col min="2726" max="2726" width="8.6328125" bestFit="1" customWidth="1"/>
    <col min="2727" max="2729" width="4.81640625" bestFit="1" customWidth="1"/>
    <col min="2730" max="2730" width="11.08984375" bestFit="1" customWidth="1"/>
    <col min="2731" max="2731" width="7.6328125" bestFit="1" customWidth="1"/>
    <col min="2732" max="2732" width="10.08984375" bestFit="1" customWidth="1"/>
    <col min="2733" max="2733" width="7.6328125" bestFit="1" customWidth="1"/>
    <col min="2734" max="2734" width="10.08984375" bestFit="1" customWidth="1"/>
    <col min="2735" max="2735" width="7.6328125" bestFit="1" customWidth="1"/>
    <col min="2736" max="2736" width="10.08984375" bestFit="1" customWidth="1"/>
    <col min="2737" max="2737" width="4.81640625" bestFit="1" customWidth="1"/>
    <col min="2738" max="2738" width="5.81640625" bestFit="1" customWidth="1"/>
    <col min="2739" max="2739" width="7.54296875" bestFit="1" customWidth="1"/>
    <col min="2740" max="2740" width="7.6328125" bestFit="1" customWidth="1"/>
    <col min="2741" max="2743" width="4.81640625" bestFit="1" customWidth="1"/>
    <col min="2744" max="2744" width="10.08984375" bestFit="1" customWidth="1"/>
    <col min="2745" max="2745" width="7.6328125" bestFit="1" customWidth="1"/>
    <col min="2746" max="2747" width="4.81640625" bestFit="1" customWidth="1"/>
    <col min="2748" max="2748" width="10.08984375" bestFit="1" customWidth="1"/>
    <col min="2749" max="2749" width="6.6328125" bestFit="1" customWidth="1"/>
    <col min="2750" max="2752" width="4.81640625" bestFit="1" customWidth="1"/>
    <col min="2753" max="2754" width="5.81640625" bestFit="1" customWidth="1"/>
    <col min="2755" max="2755" width="9.08984375" bestFit="1" customWidth="1"/>
    <col min="2756" max="2756" width="7.6328125" bestFit="1" customWidth="1"/>
    <col min="2757" max="2757" width="10.08984375" bestFit="1" customWidth="1"/>
    <col min="2758" max="2758" width="8.6328125" bestFit="1" customWidth="1"/>
    <col min="2759" max="2759" width="11.08984375" bestFit="1" customWidth="1"/>
    <col min="2760" max="2760" width="7.6328125" bestFit="1" customWidth="1"/>
    <col min="2761" max="2761" width="3.81640625" bestFit="1" customWidth="1"/>
    <col min="2762" max="2762" width="4.81640625" bestFit="1" customWidth="1"/>
    <col min="2763" max="2763" width="10.08984375" bestFit="1" customWidth="1"/>
    <col min="2764" max="2764" width="6.6328125" bestFit="1" customWidth="1"/>
    <col min="2765" max="2765" width="9.08984375" bestFit="1" customWidth="1"/>
    <col min="2766" max="2766" width="7.6328125" bestFit="1" customWidth="1"/>
    <col min="2767" max="2767" width="10.08984375" bestFit="1" customWidth="1"/>
    <col min="2768" max="2768" width="7.6328125" bestFit="1" customWidth="1"/>
    <col min="2769" max="2769" width="10.08984375" bestFit="1" customWidth="1"/>
    <col min="2770" max="2770" width="7.6328125" bestFit="1" customWidth="1"/>
    <col min="2771" max="2771" width="10.08984375" bestFit="1" customWidth="1"/>
    <col min="2772" max="2772" width="7.6328125" bestFit="1" customWidth="1"/>
    <col min="2773" max="2774" width="4.81640625" bestFit="1" customWidth="1"/>
    <col min="2775" max="2775" width="5.81640625" bestFit="1" customWidth="1"/>
    <col min="2776" max="2776" width="10.08984375" bestFit="1" customWidth="1"/>
    <col min="2777" max="2777" width="6.6328125" bestFit="1" customWidth="1"/>
    <col min="2778" max="2778" width="9.08984375" bestFit="1" customWidth="1"/>
    <col min="2779" max="2779" width="8.6328125" bestFit="1" customWidth="1"/>
    <col min="2780" max="2780" width="4.81640625" bestFit="1" customWidth="1"/>
    <col min="2781" max="2781" width="11.08984375" bestFit="1" customWidth="1"/>
    <col min="2782" max="2782" width="7.6328125" bestFit="1" customWidth="1"/>
    <col min="2783" max="2783" width="10.08984375" bestFit="1" customWidth="1"/>
    <col min="2784" max="2784" width="6.6328125" bestFit="1" customWidth="1"/>
    <col min="2785" max="2785" width="4.81640625" bestFit="1" customWidth="1"/>
    <col min="2786" max="2786" width="5.81640625" bestFit="1" customWidth="1"/>
    <col min="2787" max="2787" width="9.08984375" bestFit="1" customWidth="1"/>
    <col min="2788" max="2788" width="7.6328125" bestFit="1" customWidth="1"/>
    <col min="2789" max="2789" width="10.08984375" bestFit="1" customWidth="1"/>
    <col min="2790" max="2790" width="7.6328125" bestFit="1" customWidth="1"/>
    <col min="2791" max="2793" width="4.81640625" bestFit="1" customWidth="1"/>
    <col min="2794" max="2794" width="10.08984375" bestFit="1" customWidth="1"/>
    <col min="2795" max="2795" width="7.6328125" bestFit="1" customWidth="1"/>
    <col min="2796" max="2796" width="5.81640625" bestFit="1" customWidth="1"/>
    <col min="2797" max="2797" width="10.08984375" bestFit="1" customWidth="1"/>
    <col min="2798" max="2798" width="8.6328125" bestFit="1" customWidth="1"/>
    <col min="2799" max="2799" width="11.08984375" bestFit="1" customWidth="1"/>
    <col min="2800" max="2800" width="7.6328125" bestFit="1" customWidth="1"/>
    <col min="2801" max="2801" width="10.08984375" bestFit="1" customWidth="1"/>
    <col min="2802" max="2802" width="7.6328125" bestFit="1" customWidth="1"/>
    <col min="2803" max="2803" width="4.81640625" bestFit="1" customWidth="1"/>
    <col min="2804" max="2804" width="10.08984375" bestFit="1" customWidth="1"/>
    <col min="2805" max="2805" width="7.6328125" bestFit="1" customWidth="1"/>
    <col min="2806" max="2806" width="10.08984375" bestFit="1" customWidth="1"/>
    <col min="2807" max="2807" width="7.6328125" bestFit="1" customWidth="1"/>
    <col min="2808" max="2808" width="10.08984375" bestFit="1" customWidth="1"/>
    <col min="2809" max="2809" width="6.6328125" bestFit="1" customWidth="1"/>
    <col min="2810" max="2810" width="3.81640625" bestFit="1" customWidth="1"/>
    <col min="2811" max="2811" width="9.08984375" bestFit="1" customWidth="1"/>
    <col min="2812" max="2812" width="8.6328125" bestFit="1" customWidth="1"/>
    <col min="2813" max="2813" width="11.08984375" bestFit="1" customWidth="1"/>
    <col min="2814" max="2814" width="7.6328125" bestFit="1" customWidth="1"/>
    <col min="2815" max="2815" width="10.08984375" bestFit="1" customWidth="1"/>
    <col min="2816" max="2816" width="7.6328125" bestFit="1" customWidth="1"/>
    <col min="2817" max="2817" width="3.81640625" bestFit="1" customWidth="1"/>
    <col min="2818" max="2818" width="10.08984375" bestFit="1" customWidth="1"/>
    <col min="2819" max="2819" width="7.6328125" bestFit="1" customWidth="1"/>
    <col min="2820" max="2820" width="10.08984375" bestFit="1" customWidth="1"/>
    <col min="2821" max="2821" width="6.6328125" bestFit="1" customWidth="1"/>
    <col min="2822" max="2822" width="9.08984375" bestFit="1" customWidth="1"/>
    <col min="2823" max="2823" width="7.6328125" bestFit="1" customWidth="1"/>
    <col min="2824" max="2824" width="4.81640625" bestFit="1" customWidth="1"/>
    <col min="2825" max="2825" width="10.08984375" bestFit="1" customWidth="1"/>
    <col min="2826" max="2826" width="7.6328125" bestFit="1" customWidth="1"/>
    <col min="2827" max="2827" width="10.08984375" bestFit="1" customWidth="1"/>
    <col min="2828" max="2828" width="7.6328125" bestFit="1" customWidth="1"/>
    <col min="2829" max="2829" width="10.08984375" bestFit="1" customWidth="1"/>
    <col min="2830" max="2830" width="6.6328125" bestFit="1" customWidth="1"/>
    <col min="2831" max="2831" width="4.81640625" bestFit="1" customWidth="1"/>
    <col min="2832" max="2832" width="9.08984375" bestFit="1" customWidth="1"/>
    <col min="2833" max="2833" width="8.6328125" bestFit="1" customWidth="1"/>
    <col min="2834" max="2834" width="11.08984375" bestFit="1" customWidth="1"/>
    <col min="2835" max="2835" width="7.6328125" bestFit="1" customWidth="1"/>
    <col min="2836" max="2836" width="10.08984375" bestFit="1" customWidth="1"/>
    <col min="2837" max="2837" width="7.6328125" bestFit="1" customWidth="1"/>
    <col min="2838" max="2838" width="10.08984375" bestFit="1" customWidth="1"/>
    <col min="2839" max="2841" width="4.81640625" bestFit="1" customWidth="1"/>
    <col min="2842" max="2842" width="7.54296875" bestFit="1" customWidth="1"/>
    <col min="2843" max="2843" width="7.6328125" bestFit="1" customWidth="1"/>
    <col min="2844" max="2844" width="10.08984375" bestFit="1" customWidth="1"/>
    <col min="2845" max="2845" width="7.6328125" bestFit="1" customWidth="1"/>
    <col min="2846" max="2846" width="10.08984375" bestFit="1" customWidth="1"/>
    <col min="2847" max="2847" width="7.6328125" bestFit="1" customWidth="1"/>
    <col min="2848" max="2852" width="4.81640625" bestFit="1" customWidth="1"/>
    <col min="2853" max="2854" width="5.81640625" bestFit="1" customWidth="1"/>
    <col min="2855" max="2855" width="10.08984375" bestFit="1" customWidth="1"/>
    <col min="2856" max="2856" width="8.6328125" bestFit="1" customWidth="1"/>
    <col min="2857" max="2858" width="4.81640625" bestFit="1" customWidth="1"/>
    <col min="2859" max="2859" width="11.08984375" bestFit="1" customWidth="1"/>
    <col min="2860" max="2860" width="7.6328125" bestFit="1" customWidth="1"/>
    <col min="2861" max="2861" width="4.81640625" bestFit="1" customWidth="1"/>
    <col min="2862" max="2862" width="10.08984375" bestFit="1" customWidth="1"/>
    <col min="2863" max="2863" width="7.6328125" bestFit="1" customWidth="1"/>
    <col min="2864" max="2865" width="4.81640625" bestFit="1" customWidth="1"/>
    <col min="2866" max="2866" width="10.08984375" bestFit="1" customWidth="1"/>
    <col min="2867" max="2867" width="7.6328125" bestFit="1" customWidth="1"/>
    <col min="2868" max="2868" width="10.08984375" bestFit="1" customWidth="1"/>
    <col min="2869" max="2869" width="7.6328125" bestFit="1" customWidth="1"/>
    <col min="2870" max="2870" width="10.08984375" bestFit="1" customWidth="1"/>
    <col min="2871" max="2871" width="7.6328125" bestFit="1" customWidth="1"/>
    <col min="2872" max="2872" width="4.81640625" bestFit="1" customWidth="1"/>
    <col min="2873" max="2874" width="5.81640625" bestFit="1" customWidth="1"/>
    <col min="2875" max="2875" width="10.08984375" bestFit="1" customWidth="1"/>
    <col min="2876" max="2876" width="8.6328125" bestFit="1" customWidth="1"/>
    <col min="2877" max="2877" width="11.08984375" bestFit="1" customWidth="1"/>
    <col min="2878" max="2878" width="6.6328125" bestFit="1" customWidth="1"/>
    <col min="2879" max="2879" width="9.08984375" bestFit="1" customWidth="1"/>
    <col min="2880" max="2880" width="7.6328125" bestFit="1" customWidth="1"/>
    <col min="2881" max="2881" width="3.81640625" bestFit="1" customWidth="1"/>
    <col min="2882" max="2882" width="10.08984375" bestFit="1" customWidth="1"/>
    <col min="2883" max="2883" width="7.6328125" bestFit="1" customWidth="1"/>
    <col min="2884" max="2887" width="4.81640625" bestFit="1" customWidth="1"/>
    <col min="2888" max="2888" width="10.08984375" bestFit="1" customWidth="1"/>
    <col min="2889" max="2889" width="7.6328125" bestFit="1" customWidth="1"/>
    <col min="2890" max="2890" width="10.08984375" bestFit="1" customWidth="1"/>
    <col min="2891" max="2891" width="7.6328125" bestFit="1" customWidth="1"/>
    <col min="2892" max="2892" width="10.08984375" bestFit="1" customWidth="1"/>
    <col min="2893" max="2893" width="7.6328125" bestFit="1" customWidth="1"/>
    <col min="2894" max="2894" width="10.08984375" bestFit="1" customWidth="1"/>
    <col min="2895" max="2895" width="6.6328125" bestFit="1" customWidth="1"/>
    <col min="2896" max="2896" width="4.81640625" bestFit="1" customWidth="1"/>
    <col min="2897" max="2897" width="9.08984375" bestFit="1" customWidth="1"/>
    <col min="2898" max="2898" width="8.6328125" bestFit="1" customWidth="1"/>
    <col min="2899" max="2899" width="11.08984375" bestFit="1" customWidth="1"/>
    <col min="2900" max="2900" width="7.6328125" bestFit="1" customWidth="1"/>
    <col min="2901" max="2901" width="10.08984375" bestFit="1" customWidth="1"/>
    <col min="2902" max="2902" width="7.6328125" bestFit="1" customWidth="1"/>
    <col min="2903" max="2903" width="10.08984375" bestFit="1" customWidth="1"/>
    <col min="2904" max="2904" width="7.6328125" bestFit="1" customWidth="1"/>
    <col min="2905" max="2905" width="10.08984375" bestFit="1" customWidth="1"/>
    <col min="2906" max="2906" width="7.6328125" bestFit="1" customWidth="1"/>
    <col min="2907" max="2907" width="4.81640625" bestFit="1" customWidth="1"/>
    <col min="2908" max="2908" width="5.81640625" bestFit="1" customWidth="1"/>
    <col min="2909" max="2909" width="10.08984375" bestFit="1" customWidth="1"/>
    <col min="2910" max="2910" width="7.6328125" bestFit="1" customWidth="1"/>
    <col min="2911" max="2911" width="10.08984375" bestFit="1" customWidth="1"/>
    <col min="2912" max="2912" width="7.6328125" bestFit="1" customWidth="1"/>
    <col min="2913" max="2913" width="10.08984375" bestFit="1" customWidth="1"/>
    <col min="2914" max="2914" width="6.6328125" bestFit="1" customWidth="1"/>
    <col min="2915" max="2915" width="9.08984375" bestFit="1" customWidth="1"/>
    <col min="2916" max="2916" width="7.6328125" bestFit="1" customWidth="1"/>
    <col min="2917" max="2917" width="10.08984375" bestFit="1" customWidth="1"/>
    <col min="2918" max="2918" width="7.6328125" bestFit="1" customWidth="1"/>
    <col min="2919" max="2919" width="4.81640625" bestFit="1" customWidth="1"/>
    <col min="2920" max="2920" width="10.08984375" bestFit="1" customWidth="1"/>
    <col min="2921" max="2921" width="7.6328125" bestFit="1" customWidth="1"/>
    <col min="2922" max="2922" width="10.08984375" bestFit="1" customWidth="1"/>
    <col min="2923" max="2923" width="7.6328125" bestFit="1" customWidth="1"/>
    <col min="2924" max="2924" width="10.08984375" bestFit="1" customWidth="1"/>
    <col min="2925" max="2925" width="7.6328125" bestFit="1" customWidth="1"/>
    <col min="2926" max="2926" width="10.08984375" bestFit="1" customWidth="1"/>
    <col min="2927" max="2927" width="4.6328125" bestFit="1" customWidth="1"/>
    <col min="2928" max="2928" width="7.54296875" bestFit="1" customWidth="1"/>
    <col min="2929" max="2929" width="7.6328125" bestFit="1" customWidth="1"/>
    <col min="2930" max="2930" width="10.08984375" bestFit="1" customWidth="1"/>
    <col min="2931" max="2931" width="7.6328125" bestFit="1" customWidth="1"/>
    <col min="2932" max="2933" width="4.81640625" bestFit="1" customWidth="1"/>
    <col min="2934" max="2934" width="10.08984375" bestFit="1" customWidth="1"/>
    <col min="2935" max="2935" width="7.6328125" bestFit="1" customWidth="1"/>
    <col min="2936" max="2936" width="10.08984375" bestFit="1" customWidth="1"/>
    <col min="2937" max="2937" width="6.6328125" bestFit="1" customWidth="1"/>
    <col min="2938" max="2938" width="9.08984375" bestFit="1" customWidth="1"/>
    <col min="2939" max="2939" width="7.6328125" bestFit="1" customWidth="1"/>
    <col min="2940" max="2940" width="10.08984375" bestFit="1" customWidth="1"/>
    <col min="2941" max="2941" width="7.6328125" bestFit="1" customWidth="1"/>
    <col min="2942" max="2943" width="4.81640625" bestFit="1" customWidth="1"/>
    <col min="2944" max="2944" width="10.08984375" bestFit="1" customWidth="1"/>
    <col min="2945" max="2945" width="7.6328125" bestFit="1" customWidth="1"/>
    <col min="2946" max="2947" width="4.81640625" bestFit="1" customWidth="1"/>
    <col min="2948" max="2948" width="5.81640625" bestFit="1" customWidth="1"/>
    <col min="2949" max="2949" width="10.08984375" bestFit="1" customWidth="1"/>
    <col min="2950" max="2950" width="7.6328125" bestFit="1" customWidth="1"/>
    <col min="2951" max="2951" width="10.08984375" bestFit="1" customWidth="1"/>
    <col min="2952" max="2952" width="6.6328125" bestFit="1" customWidth="1"/>
    <col min="2953" max="2953" width="9.08984375" bestFit="1" customWidth="1"/>
    <col min="2954" max="2954" width="7.6328125" bestFit="1" customWidth="1"/>
    <col min="2955" max="2955" width="10.08984375" bestFit="1" customWidth="1"/>
    <col min="2956" max="2956" width="7.6328125" bestFit="1" customWidth="1"/>
    <col min="2957" max="2957" width="10.08984375" bestFit="1" customWidth="1"/>
    <col min="2958" max="2958" width="7.6328125" bestFit="1" customWidth="1"/>
    <col min="2959" max="2959" width="4.81640625" bestFit="1" customWidth="1"/>
    <col min="2960" max="2960" width="10.08984375" bestFit="1" customWidth="1"/>
    <col min="2961" max="2961" width="7.6328125" bestFit="1" customWidth="1"/>
    <col min="2962" max="2962" width="10.08984375" bestFit="1" customWidth="1"/>
    <col min="2963" max="2963" width="7.6328125" bestFit="1" customWidth="1"/>
    <col min="2964" max="2964" width="4.81640625" bestFit="1" customWidth="1"/>
    <col min="2965" max="2965" width="10.08984375" bestFit="1" customWidth="1"/>
    <col min="2966" max="2966" width="7.6328125" bestFit="1" customWidth="1"/>
    <col min="2967" max="2967" width="10.08984375" bestFit="1" customWidth="1"/>
    <col min="2968" max="2968" width="7.6328125" bestFit="1" customWidth="1"/>
    <col min="2969" max="2969" width="10.08984375" bestFit="1" customWidth="1"/>
    <col min="2970" max="2970" width="7.6328125" bestFit="1" customWidth="1"/>
    <col min="2971" max="2971" width="10.08984375" bestFit="1" customWidth="1"/>
    <col min="2972" max="2972" width="7.6328125" bestFit="1" customWidth="1"/>
    <col min="2973" max="2973" width="10.08984375" bestFit="1" customWidth="1"/>
    <col min="2974" max="2974" width="6.6328125" bestFit="1" customWidth="1"/>
    <col min="2975" max="2975" width="9.08984375" bestFit="1" customWidth="1"/>
    <col min="2976" max="2976" width="7.6328125" bestFit="1" customWidth="1"/>
    <col min="2977" max="2977" width="10.08984375" bestFit="1" customWidth="1"/>
    <col min="2978" max="2978" width="8.6328125" bestFit="1" customWidth="1"/>
    <col min="2979" max="2979" width="11.08984375" bestFit="1" customWidth="1"/>
    <col min="2980" max="2980" width="7.6328125" bestFit="1" customWidth="1"/>
    <col min="2981" max="2981" width="10.08984375" bestFit="1" customWidth="1"/>
    <col min="2982" max="2982" width="7.6328125" bestFit="1" customWidth="1"/>
    <col min="2983" max="2984" width="4.81640625" bestFit="1" customWidth="1"/>
    <col min="2985" max="2985" width="10.08984375" bestFit="1" customWidth="1"/>
    <col min="2986" max="2986" width="6.6328125" bestFit="1" customWidth="1"/>
    <col min="2987" max="2987" width="4.81640625" bestFit="1" customWidth="1"/>
    <col min="2988" max="2988" width="9.08984375" bestFit="1" customWidth="1"/>
    <col min="2989" max="2989" width="7.6328125" bestFit="1" customWidth="1"/>
    <col min="2990" max="2990" width="10.08984375" bestFit="1" customWidth="1"/>
    <col min="2991" max="2991" width="7.6328125" bestFit="1" customWidth="1"/>
    <col min="2992" max="2992" width="10.08984375" bestFit="1" customWidth="1"/>
    <col min="2993" max="2993" width="6.6328125" bestFit="1" customWidth="1"/>
    <col min="2994" max="2995" width="4.81640625" bestFit="1" customWidth="1"/>
    <col min="2996" max="2996" width="5.81640625" bestFit="1" customWidth="1"/>
    <col min="2997" max="2997" width="9.08984375" bestFit="1" customWidth="1"/>
    <col min="2998" max="2998" width="8.6328125" bestFit="1" customWidth="1"/>
    <col min="2999" max="2999" width="11.08984375" bestFit="1" customWidth="1"/>
    <col min="3000" max="3000" width="7.6328125" bestFit="1" customWidth="1"/>
    <col min="3001" max="3001" width="10.08984375" bestFit="1" customWidth="1"/>
    <col min="3002" max="3002" width="7.6328125" bestFit="1" customWidth="1"/>
    <col min="3003" max="3003" width="10.08984375" bestFit="1" customWidth="1"/>
    <col min="3004" max="3004" width="6.6328125" bestFit="1" customWidth="1"/>
    <col min="3005" max="3005" width="4.81640625" bestFit="1" customWidth="1"/>
    <col min="3006" max="3006" width="9.08984375" bestFit="1" customWidth="1"/>
    <col min="3007" max="3007" width="7.6328125" bestFit="1" customWidth="1"/>
    <col min="3008" max="3008" width="10.08984375" bestFit="1" customWidth="1"/>
    <col min="3009" max="3009" width="7.6328125" bestFit="1" customWidth="1"/>
    <col min="3010" max="3010" width="10.08984375" bestFit="1" customWidth="1"/>
    <col min="3011" max="3011" width="7.6328125" bestFit="1" customWidth="1"/>
    <col min="3012" max="3012" width="10.08984375" bestFit="1" customWidth="1"/>
    <col min="3013" max="3013" width="7.6328125" bestFit="1" customWidth="1"/>
    <col min="3014" max="3014" width="10.08984375" bestFit="1" customWidth="1"/>
    <col min="3015" max="3015" width="6.6328125" bestFit="1" customWidth="1"/>
    <col min="3016" max="3017" width="4.81640625" bestFit="1" customWidth="1"/>
    <col min="3018" max="3018" width="5.81640625" bestFit="1" customWidth="1"/>
    <col min="3019" max="3019" width="9.08984375" bestFit="1" customWidth="1"/>
    <col min="3020" max="3020" width="8.6328125" bestFit="1" customWidth="1"/>
    <col min="3021" max="3021" width="4.81640625" bestFit="1" customWidth="1"/>
    <col min="3022" max="3022" width="11.08984375" bestFit="1" customWidth="1"/>
    <col min="3023" max="3023" width="7.6328125" bestFit="1" customWidth="1"/>
    <col min="3024" max="3024" width="10.08984375" bestFit="1" customWidth="1"/>
    <col min="3025" max="3025" width="7.6328125" bestFit="1" customWidth="1"/>
    <col min="3026" max="3027" width="4.81640625" bestFit="1" customWidth="1"/>
    <col min="3028" max="3028" width="10.08984375" bestFit="1" customWidth="1"/>
    <col min="3029" max="3029" width="7.6328125" bestFit="1" customWidth="1"/>
    <col min="3030" max="3030" width="10.08984375" bestFit="1" customWidth="1"/>
    <col min="3031" max="3031" width="6.6328125" bestFit="1" customWidth="1"/>
    <col min="3032" max="3032" width="9.08984375" bestFit="1" customWidth="1"/>
    <col min="3033" max="3033" width="7.6328125" bestFit="1" customWidth="1"/>
    <col min="3034" max="3034" width="10.08984375" bestFit="1" customWidth="1"/>
    <col min="3035" max="3035" width="7.6328125" bestFit="1" customWidth="1"/>
    <col min="3036" max="3036" width="10.08984375" bestFit="1" customWidth="1"/>
    <col min="3037" max="3037" width="7.6328125" bestFit="1" customWidth="1"/>
    <col min="3038" max="3038" width="4.81640625" bestFit="1" customWidth="1"/>
    <col min="3039" max="3039" width="10.08984375" bestFit="1" customWidth="1"/>
    <col min="3040" max="3040" width="7.6328125" bestFit="1" customWidth="1"/>
    <col min="3041" max="3041" width="10.08984375" bestFit="1" customWidth="1"/>
    <col min="3042" max="3042" width="8.6328125" bestFit="1" customWidth="1"/>
    <col min="3043" max="3043" width="11.08984375" bestFit="1" customWidth="1"/>
    <col min="3044" max="3044" width="7.6328125" bestFit="1" customWidth="1"/>
    <col min="3045" max="3045" width="10.08984375" bestFit="1" customWidth="1"/>
    <col min="3046" max="3046" width="7.6328125" bestFit="1" customWidth="1"/>
    <col min="3047" max="3047" width="10.08984375" bestFit="1" customWidth="1"/>
    <col min="3048" max="3048" width="7.6328125" bestFit="1" customWidth="1"/>
    <col min="3049" max="3049" width="4.81640625" bestFit="1" customWidth="1"/>
    <col min="3050" max="3050" width="5.81640625" bestFit="1" customWidth="1"/>
    <col min="3051" max="3051" width="10.08984375" bestFit="1" customWidth="1"/>
    <col min="3052" max="3052" width="8.6328125" bestFit="1" customWidth="1"/>
    <col min="3053" max="3053" width="4.81640625" bestFit="1" customWidth="1"/>
    <col min="3054" max="3054" width="11.08984375" bestFit="1" customWidth="1"/>
    <col min="3055" max="3055" width="7.6328125" bestFit="1" customWidth="1"/>
    <col min="3056" max="3056" width="10.08984375" bestFit="1" customWidth="1"/>
    <col min="3057" max="3057" width="7.6328125" bestFit="1" customWidth="1"/>
    <col min="3058" max="3058" width="4.81640625" bestFit="1" customWidth="1"/>
    <col min="3059" max="3059" width="10.08984375" bestFit="1" customWidth="1"/>
    <col min="3060" max="3060" width="7.6328125" bestFit="1" customWidth="1"/>
    <col min="3061" max="3061" width="3.81640625" bestFit="1" customWidth="1"/>
    <col min="3062" max="3062" width="10.08984375" bestFit="1" customWidth="1"/>
    <col min="3063" max="3063" width="6.6328125" bestFit="1" customWidth="1"/>
    <col min="3064" max="3064" width="9.08984375" bestFit="1" customWidth="1"/>
    <col min="3065" max="3065" width="7.6328125" bestFit="1" customWidth="1"/>
    <col min="3066" max="3066" width="10.08984375" bestFit="1" customWidth="1"/>
    <col min="3067" max="3067" width="7.6328125" bestFit="1" customWidth="1"/>
    <col min="3068" max="3068" width="4.81640625" bestFit="1" customWidth="1"/>
    <col min="3069" max="3069" width="10.08984375" bestFit="1" customWidth="1"/>
    <col min="3070" max="3070" width="8.6328125" bestFit="1" customWidth="1"/>
    <col min="3071" max="3071" width="11.08984375" bestFit="1" customWidth="1"/>
    <col min="3072" max="3072" width="7.6328125" bestFit="1" customWidth="1"/>
    <col min="3073" max="3073" width="10.08984375" bestFit="1" customWidth="1"/>
    <col min="3074" max="3074" width="7.6328125" bestFit="1" customWidth="1"/>
    <col min="3075" max="3075" width="10.08984375" bestFit="1" customWidth="1"/>
    <col min="3076" max="3076" width="7.6328125" bestFit="1" customWidth="1"/>
    <col min="3077" max="3077" width="10.08984375" bestFit="1" customWidth="1"/>
    <col min="3078" max="3078" width="7.6328125" bestFit="1" customWidth="1"/>
    <col min="3079" max="3079" width="10.08984375" bestFit="1" customWidth="1"/>
    <col min="3080" max="3080" width="6.6328125" bestFit="1" customWidth="1"/>
    <col min="3081" max="3081" width="9.08984375" bestFit="1" customWidth="1"/>
    <col min="3082" max="3082" width="8.6328125" bestFit="1" customWidth="1"/>
    <col min="3083" max="3084" width="4.81640625" bestFit="1" customWidth="1"/>
    <col min="3085" max="3085" width="11.08984375" bestFit="1" customWidth="1"/>
    <col min="3086" max="3086" width="7.6328125" bestFit="1" customWidth="1"/>
    <col min="3087" max="3087" width="10.08984375" bestFit="1" customWidth="1"/>
    <col min="3088" max="3088" width="7.6328125" bestFit="1" customWidth="1"/>
    <col min="3089" max="3089" width="10.08984375" bestFit="1" customWidth="1"/>
    <col min="3090" max="3090" width="7.6328125" bestFit="1" customWidth="1"/>
    <col min="3091" max="3091" width="10.08984375" bestFit="1" customWidth="1"/>
    <col min="3092" max="3092" width="6.6328125" bestFit="1" customWidth="1"/>
    <col min="3093" max="3093" width="4.81640625" bestFit="1" customWidth="1"/>
    <col min="3094" max="3094" width="9.08984375" bestFit="1" customWidth="1"/>
    <col min="3095" max="3095" width="7.6328125" bestFit="1" customWidth="1"/>
    <col min="3096" max="3096" width="10.08984375" bestFit="1" customWidth="1"/>
    <col min="3097" max="3097" width="7.6328125" bestFit="1" customWidth="1"/>
    <col min="3098" max="3098" width="10.08984375" bestFit="1" customWidth="1"/>
    <col min="3099" max="3099" width="7.6328125" bestFit="1" customWidth="1"/>
    <col min="3100" max="3100" width="10.08984375" bestFit="1" customWidth="1"/>
    <col min="3101" max="3101" width="7.6328125" bestFit="1" customWidth="1"/>
    <col min="3102" max="3102" width="10.08984375" bestFit="1" customWidth="1"/>
    <col min="3103" max="3103" width="7.6328125" bestFit="1" customWidth="1"/>
    <col min="3104" max="3104" width="10.08984375" bestFit="1" customWidth="1"/>
    <col min="3105" max="3105" width="8.6328125" bestFit="1" customWidth="1"/>
    <col min="3106" max="3106" width="11.08984375" bestFit="1" customWidth="1"/>
    <col min="3107" max="3107" width="7.6328125" bestFit="1" customWidth="1"/>
    <col min="3108" max="3108" width="10.08984375" bestFit="1" customWidth="1"/>
    <col min="3109" max="3109" width="7.6328125" bestFit="1" customWidth="1"/>
    <col min="3110" max="3110" width="10.08984375" bestFit="1" customWidth="1"/>
    <col min="3111" max="3111" width="6.6328125" bestFit="1" customWidth="1"/>
    <col min="3112" max="3112" width="9.08984375" bestFit="1" customWidth="1"/>
    <col min="3113" max="3113" width="7.6328125" bestFit="1" customWidth="1"/>
    <col min="3114" max="3114" width="10.08984375" bestFit="1" customWidth="1"/>
    <col min="3115" max="3115" width="7.6328125" bestFit="1" customWidth="1"/>
    <col min="3116" max="3116" width="4.81640625" bestFit="1" customWidth="1"/>
    <col min="3117" max="3117" width="10.08984375" bestFit="1" customWidth="1"/>
    <col min="3118" max="3118" width="7.6328125" bestFit="1" customWidth="1"/>
    <col min="3119" max="3119" width="10.08984375" bestFit="1" customWidth="1"/>
    <col min="3120" max="3120" width="6.6328125" bestFit="1" customWidth="1"/>
    <col min="3121" max="3121" width="4.81640625" bestFit="1" customWidth="1"/>
    <col min="3122" max="3122" width="9.08984375" bestFit="1" customWidth="1"/>
    <col min="3123" max="3123" width="7.6328125" bestFit="1" customWidth="1"/>
    <col min="3124" max="3124" width="4.81640625" bestFit="1" customWidth="1"/>
    <col min="3125" max="3125" width="10.08984375" bestFit="1" customWidth="1"/>
    <col min="3126" max="3126" width="7.6328125" bestFit="1" customWidth="1"/>
    <col min="3127" max="3127" width="10.08984375" bestFit="1" customWidth="1"/>
    <col min="3128" max="3128" width="7.6328125" bestFit="1" customWidth="1"/>
    <col min="3129" max="3129" width="10.08984375" bestFit="1" customWidth="1"/>
    <col min="3130" max="3130" width="6.6328125" bestFit="1" customWidth="1"/>
    <col min="3131" max="3131" width="9.08984375" bestFit="1" customWidth="1"/>
    <col min="3132" max="3132" width="8.6328125" bestFit="1" customWidth="1"/>
    <col min="3133" max="3134" width="4.81640625" bestFit="1" customWidth="1"/>
    <col min="3135" max="3135" width="11.08984375" bestFit="1" customWidth="1"/>
    <col min="3136" max="3136" width="7.6328125" bestFit="1" customWidth="1"/>
    <col min="3137" max="3137" width="10.08984375" bestFit="1" customWidth="1"/>
    <col min="3138" max="3138" width="7.6328125" bestFit="1" customWidth="1"/>
    <col min="3139" max="3139" width="4.81640625" bestFit="1" customWidth="1"/>
    <col min="3140" max="3140" width="10.08984375" bestFit="1" customWidth="1"/>
    <col min="3141" max="3141" width="7.6328125" bestFit="1" customWidth="1"/>
    <col min="3142" max="3142" width="10.08984375" bestFit="1" customWidth="1"/>
    <col min="3143" max="3143" width="7.6328125" bestFit="1" customWidth="1"/>
    <col min="3144" max="3144" width="10.08984375" bestFit="1" customWidth="1"/>
    <col min="3145" max="3145" width="7.6328125" bestFit="1" customWidth="1"/>
    <col min="3146" max="3146" width="4.81640625" bestFit="1" customWidth="1"/>
    <col min="3147" max="3147" width="5.81640625" bestFit="1" customWidth="1"/>
    <col min="3148" max="3148" width="10.08984375" bestFit="1" customWidth="1"/>
    <col min="3149" max="3149" width="7.6328125" bestFit="1" customWidth="1"/>
    <col min="3150" max="3150" width="10.08984375" bestFit="1" customWidth="1"/>
    <col min="3151" max="3151" width="7.6328125" bestFit="1" customWidth="1"/>
    <col min="3152" max="3152" width="10.08984375" bestFit="1" customWidth="1"/>
    <col min="3153" max="3153" width="7.6328125" bestFit="1" customWidth="1"/>
    <col min="3154" max="3154" width="10.08984375" bestFit="1" customWidth="1"/>
    <col min="3155" max="3155" width="7.6328125" bestFit="1" customWidth="1"/>
    <col min="3156" max="3156" width="10.08984375" bestFit="1" customWidth="1"/>
    <col min="3157" max="3157" width="7.6328125" bestFit="1" customWidth="1"/>
    <col min="3158" max="3158" width="10.08984375" bestFit="1" customWidth="1"/>
    <col min="3159" max="3159" width="7.6328125" bestFit="1" customWidth="1"/>
    <col min="3160" max="3160" width="10.08984375" bestFit="1" customWidth="1"/>
    <col min="3161" max="3161" width="7.6328125" bestFit="1" customWidth="1"/>
    <col min="3162" max="3162" width="10.08984375" bestFit="1" customWidth="1"/>
    <col min="3163" max="3163" width="6.6328125" bestFit="1" customWidth="1"/>
    <col min="3164" max="3164" width="4.81640625" bestFit="1" customWidth="1"/>
    <col min="3165" max="3165" width="9.08984375" bestFit="1" customWidth="1"/>
    <col min="3166" max="3166" width="8.6328125" bestFit="1" customWidth="1"/>
    <col min="3167" max="3167" width="11.08984375" bestFit="1" customWidth="1"/>
    <col min="3168" max="3168" width="6.6328125" bestFit="1" customWidth="1"/>
    <col min="3169" max="3169" width="9.08984375" bestFit="1" customWidth="1"/>
    <col min="3170" max="3170" width="7.6328125" bestFit="1" customWidth="1"/>
    <col min="3171" max="3172" width="4.81640625" bestFit="1" customWidth="1"/>
    <col min="3173" max="3173" width="10.08984375" bestFit="1" customWidth="1"/>
    <col min="3174" max="3174" width="7.6328125" bestFit="1" customWidth="1"/>
    <col min="3175" max="3175" width="10.08984375" bestFit="1" customWidth="1"/>
    <col min="3176" max="3176" width="7.6328125" bestFit="1" customWidth="1"/>
    <col min="3177" max="3177" width="10.08984375" bestFit="1" customWidth="1"/>
    <col min="3178" max="3178" width="7.6328125" bestFit="1" customWidth="1"/>
    <col min="3179" max="3179" width="4.81640625" bestFit="1" customWidth="1"/>
    <col min="3180" max="3180" width="3.81640625" bestFit="1" customWidth="1"/>
    <col min="3181" max="3182" width="4.81640625" bestFit="1" customWidth="1"/>
    <col min="3183" max="3183" width="10.08984375" bestFit="1" customWidth="1"/>
    <col min="3184" max="3184" width="7.6328125" bestFit="1" customWidth="1"/>
    <col min="3185" max="3185" width="10.08984375" bestFit="1" customWidth="1"/>
    <col min="3186" max="3186" width="7.6328125" bestFit="1" customWidth="1"/>
    <col min="3187" max="3187" width="10.08984375" bestFit="1" customWidth="1"/>
    <col min="3188" max="3188" width="7.6328125" bestFit="1" customWidth="1"/>
    <col min="3189" max="3189" width="10.08984375" bestFit="1" customWidth="1"/>
    <col min="3190" max="3190" width="6.6328125" bestFit="1" customWidth="1"/>
    <col min="3191" max="3191" width="9.08984375" bestFit="1" customWidth="1"/>
    <col min="3192" max="3192" width="7.6328125" bestFit="1" customWidth="1"/>
    <col min="3193" max="3193" width="10.08984375" bestFit="1" customWidth="1"/>
    <col min="3194" max="3194" width="6.6328125" bestFit="1" customWidth="1"/>
    <col min="3195" max="3195" width="4.81640625" bestFit="1" customWidth="1"/>
    <col min="3196" max="3196" width="9.08984375" bestFit="1" customWidth="1"/>
    <col min="3197" max="3197" width="7.6328125" bestFit="1" customWidth="1"/>
    <col min="3198" max="3198" width="10.08984375" bestFit="1" customWidth="1"/>
    <col min="3199" max="3199" width="7.6328125" bestFit="1" customWidth="1"/>
    <col min="3200" max="3200" width="10.08984375" bestFit="1" customWidth="1"/>
    <col min="3201" max="3201" width="8.6328125" bestFit="1" customWidth="1"/>
    <col min="3202" max="3202" width="11.08984375" bestFit="1" customWidth="1"/>
    <col min="3203" max="3203" width="7.6328125" bestFit="1" customWidth="1"/>
    <col min="3204" max="3204" width="10.08984375" bestFit="1" customWidth="1"/>
    <col min="3205" max="3205" width="7.6328125" bestFit="1" customWidth="1"/>
    <col min="3206" max="3206" width="10.08984375" bestFit="1" customWidth="1"/>
    <col min="3207" max="3207" width="7.6328125" bestFit="1" customWidth="1"/>
    <col min="3208" max="3208" width="10.08984375" bestFit="1" customWidth="1"/>
    <col min="3209" max="3209" width="7.6328125" bestFit="1" customWidth="1"/>
    <col min="3210" max="3210" width="10.08984375" bestFit="1" customWidth="1"/>
    <col min="3211" max="3211" width="7.6328125" bestFit="1" customWidth="1"/>
    <col min="3212" max="3212" width="10.08984375" bestFit="1" customWidth="1"/>
    <col min="3213" max="3213" width="7.6328125" bestFit="1" customWidth="1"/>
    <col min="3214" max="3214" width="10.08984375" bestFit="1" customWidth="1"/>
    <col min="3215" max="3215" width="7.6328125" bestFit="1" customWidth="1"/>
    <col min="3216" max="3216" width="10.08984375" bestFit="1" customWidth="1"/>
    <col min="3217" max="3217" width="7.6328125" bestFit="1" customWidth="1"/>
    <col min="3218" max="3218" width="10.08984375" bestFit="1" customWidth="1"/>
    <col min="3219" max="3219" width="7.6328125" bestFit="1" customWidth="1"/>
    <col min="3220" max="3220" width="10.08984375" bestFit="1" customWidth="1"/>
    <col min="3221" max="3221" width="7.6328125" bestFit="1" customWidth="1"/>
    <col min="3222" max="3222" width="10.08984375" bestFit="1" customWidth="1"/>
    <col min="3223" max="3223" width="7.6328125" bestFit="1" customWidth="1"/>
    <col min="3224" max="3224" width="10.08984375" bestFit="1" customWidth="1"/>
    <col min="3225" max="3225" width="7.6328125" bestFit="1" customWidth="1"/>
    <col min="3226" max="3226" width="10.08984375" bestFit="1" customWidth="1"/>
    <col min="3227" max="3227" width="7.6328125" bestFit="1" customWidth="1"/>
    <col min="3228" max="3228" width="10.08984375" bestFit="1" customWidth="1"/>
    <col min="3229" max="3229" width="6.6328125" bestFit="1" customWidth="1"/>
    <col min="3230" max="3230" width="5.81640625" bestFit="1" customWidth="1"/>
    <col min="3231" max="3231" width="9.08984375" bestFit="1" customWidth="1"/>
    <col min="3232" max="3232" width="7.6328125" bestFit="1" customWidth="1"/>
    <col min="3233" max="3233" width="10.08984375" bestFit="1" customWidth="1"/>
    <col min="3234" max="3234" width="7.6328125" bestFit="1" customWidth="1"/>
    <col min="3235" max="3235" width="10.08984375" bestFit="1" customWidth="1"/>
    <col min="3236" max="3236" width="7.6328125" bestFit="1" customWidth="1"/>
    <col min="3237" max="3237" width="5.81640625" bestFit="1" customWidth="1"/>
    <col min="3238" max="3238" width="10.08984375" bestFit="1" customWidth="1"/>
    <col min="3239" max="3239" width="7.6328125" bestFit="1" customWidth="1"/>
    <col min="3240" max="3240" width="10.08984375" bestFit="1" customWidth="1"/>
    <col min="3241" max="3241" width="7.6328125" bestFit="1" customWidth="1"/>
    <col min="3242" max="3242" width="10.08984375" bestFit="1" customWidth="1"/>
    <col min="3243" max="3243" width="7.6328125" bestFit="1" customWidth="1"/>
    <col min="3244" max="3244" width="10.08984375" bestFit="1" customWidth="1"/>
    <col min="3245" max="3245" width="7.6328125" bestFit="1" customWidth="1"/>
    <col min="3246" max="3246" width="3.81640625" bestFit="1" customWidth="1"/>
    <col min="3247" max="3247" width="10.08984375" bestFit="1" customWidth="1"/>
    <col min="3248" max="3248" width="7.6328125" bestFit="1" customWidth="1"/>
    <col min="3249" max="3249" width="10.08984375" bestFit="1" customWidth="1"/>
    <col min="3250" max="3250" width="7.6328125" bestFit="1" customWidth="1"/>
    <col min="3251" max="3251" width="10.08984375" bestFit="1" customWidth="1"/>
    <col min="3252" max="3252" width="7.6328125" bestFit="1" customWidth="1"/>
    <col min="3253" max="3253" width="10.08984375" bestFit="1" customWidth="1"/>
    <col min="3254" max="3254" width="7.6328125" bestFit="1" customWidth="1"/>
    <col min="3255" max="3255" width="10.08984375" bestFit="1" customWidth="1"/>
    <col min="3256" max="3256" width="7.6328125" bestFit="1" customWidth="1"/>
    <col min="3257" max="3257" width="10.08984375" bestFit="1" customWidth="1"/>
    <col min="3258" max="3258" width="7.6328125" bestFit="1" customWidth="1"/>
    <col min="3259" max="3259" width="4.81640625" bestFit="1" customWidth="1"/>
    <col min="3260" max="3260" width="10.08984375" bestFit="1" customWidth="1"/>
    <col min="3261" max="3261" width="7.6328125" bestFit="1" customWidth="1"/>
    <col min="3262" max="3262" width="10.08984375" bestFit="1" customWidth="1"/>
    <col min="3263" max="3263" width="7.6328125" bestFit="1" customWidth="1"/>
    <col min="3264" max="3264" width="10.08984375" bestFit="1" customWidth="1"/>
    <col min="3265" max="3265" width="7.6328125" bestFit="1" customWidth="1"/>
    <col min="3266" max="3266" width="10.08984375" bestFit="1" customWidth="1"/>
    <col min="3267" max="3267" width="6.6328125" bestFit="1" customWidth="1"/>
    <col min="3268" max="3268" width="9.08984375" bestFit="1" customWidth="1"/>
    <col min="3269" max="3269" width="7.6328125" bestFit="1" customWidth="1"/>
    <col min="3270" max="3270" width="10.08984375" bestFit="1" customWidth="1"/>
    <col min="3271" max="3271" width="7.6328125" bestFit="1" customWidth="1"/>
    <col min="3272" max="3272" width="10.08984375" bestFit="1" customWidth="1"/>
    <col min="3273" max="3273" width="6.6328125" bestFit="1" customWidth="1"/>
    <col min="3274" max="3274" width="9.08984375" bestFit="1" customWidth="1"/>
    <col min="3275" max="3275" width="7.6328125" bestFit="1" customWidth="1"/>
    <col min="3276" max="3276" width="10.08984375" bestFit="1" customWidth="1"/>
    <col min="3277" max="3277" width="7.6328125" bestFit="1" customWidth="1"/>
    <col min="3278" max="3278" width="10.08984375" bestFit="1" customWidth="1"/>
    <col min="3279" max="3279" width="6.6328125" bestFit="1" customWidth="1"/>
    <col min="3280" max="3280" width="9.08984375" bestFit="1" customWidth="1"/>
    <col min="3281" max="3281" width="7.6328125" bestFit="1" customWidth="1"/>
    <col min="3282" max="3282" width="10.08984375" bestFit="1" customWidth="1"/>
    <col min="3283" max="3283" width="7.6328125" bestFit="1" customWidth="1"/>
    <col min="3284" max="3284" width="10.08984375" bestFit="1" customWidth="1"/>
    <col min="3285" max="3285" width="7.6328125" bestFit="1" customWidth="1"/>
    <col min="3286" max="3286" width="10.08984375" bestFit="1" customWidth="1"/>
    <col min="3287" max="3287" width="7.6328125" bestFit="1" customWidth="1"/>
    <col min="3288" max="3288" width="4.81640625" bestFit="1" customWidth="1"/>
    <col min="3289" max="3289" width="10.08984375" bestFit="1" customWidth="1"/>
    <col min="3290" max="3290" width="7.6328125" bestFit="1" customWidth="1"/>
    <col min="3291" max="3291" width="10.08984375" bestFit="1" customWidth="1"/>
    <col min="3292" max="3292" width="4.81640625" bestFit="1" customWidth="1"/>
    <col min="3293" max="3293" width="7.54296875" bestFit="1" customWidth="1"/>
    <col min="3294" max="3294" width="7.6328125" bestFit="1" customWidth="1"/>
    <col min="3295" max="3295" width="10.08984375" bestFit="1" customWidth="1"/>
    <col min="3296" max="3296" width="6.6328125" bestFit="1" customWidth="1"/>
    <col min="3297" max="3297" width="9.08984375" bestFit="1" customWidth="1"/>
    <col min="3298" max="3298" width="7.6328125" bestFit="1" customWidth="1"/>
    <col min="3299" max="3299" width="10.08984375" bestFit="1" customWidth="1"/>
    <col min="3300" max="3300" width="6.6328125" bestFit="1" customWidth="1"/>
    <col min="3301" max="3301" width="9.08984375" bestFit="1" customWidth="1"/>
    <col min="3302" max="3302" width="7.6328125" bestFit="1" customWidth="1"/>
    <col min="3303" max="3303" width="4.81640625" bestFit="1" customWidth="1"/>
    <col min="3304" max="3304" width="10.08984375" bestFit="1" customWidth="1"/>
    <col min="3305" max="3305" width="7.6328125" bestFit="1" customWidth="1"/>
    <col min="3306" max="3306" width="10.08984375" bestFit="1" customWidth="1"/>
    <col min="3307" max="3307" width="7.6328125" bestFit="1" customWidth="1"/>
    <col min="3308" max="3308" width="10.08984375" bestFit="1" customWidth="1"/>
    <col min="3309" max="3309" width="7.6328125" bestFit="1" customWidth="1"/>
    <col min="3310" max="3310" width="10.08984375" bestFit="1" customWidth="1"/>
    <col min="3311" max="3311" width="7.6328125" bestFit="1" customWidth="1"/>
    <col min="3312" max="3312" width="10.08984375" bestFit="1" customWidth="1"/>
    <col min="3313" max="3313" width="7.6328125" bestFit="1" customWidth="1"/>
    <col min="3314" max="3314" width="10.08984375" bestFit="1" customWidth="1"/>
    <col min="3315" max="3315" width="7.6328125" bestFit="1" customWidth="1"/>
    <col min="3316" max="3316" width="10.08984375" bestFit="1" customWidth="1"/>
    <col min="3317" max="3317" width="7.6328125" bestFit="1" customWidth="1"/>
    <col min="3318" max="3318" width="10.08984375" bestFit="1" customWidth="1"/>
    <col min="3319" max="3319" width="7.6328125" bestFit="1" customWidth="1"/>
    <col min="3320" max="3320" width="10.08984375" bestFit="1" customWidth="1"/>
    <col min="3321" max="3321" width="6.6328125" bestFit="1" customWidth="1"/>
    <col min="3322" max="3322" width="9.08984375" bestFit="1" customWidth="1"/>
    <col min="3323" max="3323" width="8.6328125" bestFit="1" customWidth="1"/>
    <col min="3324" max="3324" width="11.08984375" bestFit="1" customWidth="1"/>
    <col min="3325" max="3325" width="7.6328125" bestFit="1" customWidth="1"/>
    <col min="3326" max="3326" width="10.08984375" bestFit="1" customWidth="1"/>
    <col min="3327" max="3327" width="7.6328125" bestFit="1" customWidth="1"/>
    <col min="3328" max="3328" width="10.08984375" bestFit="1" customWidth="1"/>
    <col min="3329" max="3329" width="7.6328125" bestFit="1" customWidth="1"/>
    <col min="3330" max="3330" width="10.08984375" bestFit="1" customWidth="1"/>
    <col min="3331" max="3331" width="7.6328125" bestFit="1" customWidth="1"/>
    <col min="3332" max="3332" width="10.08984375" bestFit="1" customWidth="1"/>
    <col min="3333" max="3333" width="7.6328125" bestFit="1" customWidth="1"/>
    <col min="3334" max="3334" width="10.08984375" bestFit="1" customWidth="1"/>
    <col min="3335" max="3335" width="7.6328125" bestFit="1" customWidth="1"/>
    <col min="3336" max="3336" width="10.08984375" bestFit="1" customWidth="1"/>
    <col min="3337" max="3337" width="4.81640625" bestFit="1" customWidth="1"/>
    <col min="3338" max="3338" width="7.54296875" bestFit="1" customWidth="1"/>
    <col min="3339" max="3339" width="7.6328125" bestFit="1" customWidth="1"/>
    <col min="3340" max="3340" width="10.08984375" bestFit="1" customWidth="1"/>
    <col min="3341" max="3341" width="7.6328125" bestFit="1" customWidth="1"/>
    <col min="3342" max="3342" width="10.08984375" bestFit="1" customWidth="1"/>
    <col min="3343" max="3343" width="7.6328125" bestFit="1" customWidth="1"/>
    <col min="3344" max="3344" width="10.08984375" bestFit="1" customWidth="1"/>
    <col min="3345" max="3345" width="7.6328125" bestFit="1" customWidth="1"/>
    <col min="3346" max="3346" width="10.08984375" bestFit="1" customWidth="1"/>
    <col min="3347" max="3347" width="7.6328125" bestFit="1" customWidth="1"/>
    <col min="3348" max="3348" width="4.81640625" bestFit="1" customWidth="1"/>
    <col min="3349" max="3349" width="10.08984375" bestFit="1" customWidth="1"/>
    <col min="3350" max="3350" width="7.6328125" bestFit="1" customWidth="1"/>
    <col min="3351" max="3351" width="10.08984375" bestFit="1" customWidth="1"/>
    <col min="3352" max="3352" width="6.6328125" bestFit="1" customWidth="1"/>
    <col min="3353" max="3353" width="9.08984375" bestFit="1" customWidth="1"/>
    <col min="3354" max="3354" width="7.6328125" bestFit="1" customWidth="1"/>
    <col min="3355" max="3355" width="10.08984375" bestFit="1" customWidth="1"/>
    <col min="3356" max="3356" width="7.6328125" bestFit="1" customWidth="1"/>
    <col min="3357" max="3357" width="10.08984375" bestFit="1" customWidth="1"/>
    <col min="3358" max="3358" width="7.6328125" bestFit="1" customWidth="1"/>
    <col min="3359" max="3359" width="4.81640625" bestFit="1" customWidth="1"/>
    <col min="3360" max="3360" width="10.08984375" bestFit="1" customWidth="1"/>
    <col min="3361" max="3361" width="7.6328125" bestFit="1" customWidth="1"/>
    <col min="3362" max="3362" width="10.08984375" bestFit="1" customWidth="1"/>
    <col min="3363" max="3363" width="7.6328125" bestFit="1" customWidth="1"/>
    <col min="3364" max="3364" width="10.08984375" bestFit="1" customWidth="1"/>
    <col min="3365" max="3365" width="7.6328125" bestFit="1" customWidth="1"/>
    <col min="3366" max="3366" width="10.08984375" bestFit="1" customWidth="1"/>
    <col min="3367" max="3367" width="7.6328125" bestFit="1" customWidth="1"/>
    <col min="3368" max="3368" width="10.08984375" bestFit="1" customWidth="1"/>
    <col min="3369" max="3369" width="7.6328125" bestFit="1" customWidth="1"/>
    <col min="3370" max="3370" width="10.08984375" bestFit="1" customWidth="1"/>
    <col min="3371" max="3371" width="6.6328125" bestFit="1" customWidth="1"/>
    <col min="3372" max="3372" width="9.08984375" bestFit="1" customWidth="1"/>
    <col min="3373" max="3373" width="7.6328125" bestFit="1" customWidth="1"/>
    <col min="3374" max="3374" width="10.08984375" bestFit="1" customWidth="1"/>
    <col min="3375" max="3375" width="6.6328125" bestFit="1" customWidth="1"/>
    <col min="3376" max="3376" width="5.81640625" bestFit="1" customWidth="1"/>
    <col min="3377" max="3377" width="9.08984375" bestFit="1" customWidth="1"/>
    <col min="3378" max="3378" width="7.6328125" bestFit="1" customWidth="1"/>
    <col min="3379" max="3379" width="10.08984375" bestFit="1" customWidth="1"/>
    <col min="3380" max="3380" width="7.6328125" bestFit="1" customWidth="1"/>
    <col min="3381" max="3381" width="10.08984375" bestFit="1" customWidth="1"/>
    <col min="3382" max="3382" width="7.6328125" bestFit="1" customWidth="1"/>
    <col min="3383" max="3383" width="10.08984375" bestFit="1" customWidth="1"/>
    <col min="3384" max="3384" width="7.6328125" bestFit="1" customWidth="1"/>
    <col min="3385" max="3385" width="10.08984375" bestFit="1" customWidth="1"/>
    <col min="3386" max="3386" width="7.6328125" bestFit="1" customWidth="1"/>
    <col min="3387" max="3387" width="10.08984375" bestFit="1" customWidth="1"/>
    <col min="3388" max="3388" width="6.6328125" bestFit="1" customWidth="1"/>
    <col min="3389" max="3389" width="9.08984375" bestFit="1" customWidth="1"/>
    <col min="3390" max="3390" width="7.6328125" bestFit="1" customWidth="1"/>
    <col min="3391" max="3391" width="10.08984375" bestFit="1" customWidth="1"/>
    <col min="3392" max="3392" width="6.6328125" bestFit="1" customWidth="1"/>
    <col min="3393" max="3393" width="4.81640625" bestFit="1" customWidth="1"/>
    <col min="3394" max="3394" width="9.08984375" bestFit="1" customWidth="1"/>
    <col min="3395" max="3395" width="7.6328125" bestFit="1" customWidth="1"/>
    <col min="3396" max="3396" width="10.08984375" bestFit="1" customWidth="1"/>
    <col min="3397" max="3397" width="7.6328125" bestFit="1" customWidth="1"/>
    <col min="3398" max="3398" width="10.08984375" bestFit="1" customWidth="1"/>
    <col min="3399" max="3399" width="7.6328125" bestFit="1" customWidth="1"/>
    <col min="3400" max="3400" width="10.08984375" bestFit="1" customWidth="1"/>
    <col min="3401" max="3401" width="7.6328125" bestFit="1" customWidth="1"/>
    <col min="3402" max="3402" width="4.81640625" bestFit="1" customWidth="1"/>
    <col min="3403" max="3403" width="10.08984375" bestFit="1" customWidth="1"/>
    <col min="3404" max="3404" width="7.6328125" bestFit="1" customWidth="1"/>
    <col min="3405" max="3406" width="4.81640625" bestFit="1" customWidth="1"/>
    <col min="3407" max="3407" width="10.08984375" bestFit="1" customWidth="1"/>
    <col min="3408" max="3408" width="7.6328125" bestFit="1" customWidth="1"/>
    <col min="3409" max="3409" width="10.08984375" bestFit="1" customWidth="1"/>
    <col min="3410" max="3410" width="7.6328125" bestFit="1" customWidth="1"/>
    <col min="3411" max="3411" width="10.08984375" bestFit="1" customWidth="1"/>
    <col min="3412" max="3412" width="7.6328125" bestFit="1" customWidth="1"/>
    <col min="3413" max="3413" width="10.08984375" bestFit="1" customWidth="1"/>
    <col min="3414" max="3414" width="7.6328125" bestFit="1" customWidth="1"/>
    <col min="3415" max="3415" width="10.08984375" bestFit="1" customWidth="1"/>
    <col min="3416" max="3416" width="6.6328125" bestFit="1" customWidth="1"/>
    <col min="3417" max="3417" width="5.81640625" bestFit="1" customWidth="1"/>
    <col min="3418" max="3418" width="9.08984375" bestFit="1" customWidth="1"/>
    <col min="3419" max="3419" width="7.6328125" bestFit="1" customWidth="1"/>
    <col min="3420" max="3420" width="10.08984375" bestFit="1" customWidth="1"/>
    <col min="3421" max="3421" width="7.6328125" bestFit="1" customWidth="1"/>
    <col min="3422" max="3422" width="10.08984375" bestFit="1" customWidth="1"/>
    <col min="3423" max="3423" width="7.6328125" bestFit="1" customWidth="1"/>
    <col min="3424" max="3424" width="10.08984375" bestFit="1" customWidth="1"/>
    <col min="3425" max="3425" width="7.6328125" bestFit="1" customWidth="1"/>
    <col min="3426" max="3426" width="10.08984375" bestFit="1" customWidth="1"/>
    <col min="3427" max="3427" width="7.6328125" bestFit="1" customWidth="1"/>
    <col min="3428" max="3428" width="10.08984375" bestFit="1" customWidth="1"/>
    <col min="3429" max="3429" width="5.81640625" bestFit="1" customWidth="1"/>
    <col min="3430" max="3430" width="7.54296875" bestFit="1" customWidth="1"/>
    <col min="3431" max="3431" width="7.6328125" bestFit="1" customWidth="1"/>
    <col min="3432" max="3432" width="3.81640625" bestFit="1" customWidth="1"/>
    <col min="3433" max="3433" width="10.08984375" bestFit="1" customWidth="1"/>
    <col min="3434" max="3434" width="7.6328125" bestFit="1" customWidth="1"/>
    <col min="3435" max="3435" width="10.08984375" bestFit="1" customWidth="1"/>
    <col min="3436" max="3436" width="7.6328125" bestFit="1" customWidth="1"/>
    <col min="3437" max="3437" width="10.08984375" bestFit="1" customWidth="1"/>
    <col min="3438" max="3438" width="6.6328125" bestFit="1" customWidth="1"/>
    <col min="3439" max="3439" width="9.08984375" bestFit="1" customWidth="1"/>
    <col min="3440" max="3440" width="7.6328125" bestFit="1" customWidth="1"/>
    <col min="3441" max="3441" width="10.08984375" bestFit="1" customWidth="1"/>
    <col min="3442" max="3442" width="7.6328125" bestFit="1" customWidth="1"/>
    <col min="3443" max="3443" width="10.08984375" bestFit="1" customWidth="1"/>
    <col min="3444" max="3444" width="7.6328125" bestFit="1" customWidth="1"/>
    <col min="3445" max="3445" width="10.08984375" bestFit="1" customWidth="1"/>
    <col min="3446" max="3446" width="7.6328125" bestFit="1" customWidth="1"/>
    <col min="3447" max="3447" width="10.08984375" bestFit="1" customWidth="1"/>
    <col min="3448" max="3448" width="7.6328125" bestFit="1" customWidth="1"/>
    <col min="3449" max="3449" width="10.08984375" bestFit="1" customWidth="1"/>
    <col min="3450" max="3450" width="6.6328125" bestFit="1" customWidth="1"/>
    <col min="3451" max="3451" width="9.08984375" bestFit="1" customWidth="1"/>
    <col min="3452" max="3452" width="7.6328125" bestFit="1" customWidth="1"/>
    <col min="3453" max="3453" width="10.08984375" bestFit="1" customWidth="1"/>
    <col min="3454" max="3454" width="5.81640625" bestFit="1" customWidth="1"/>
    <col min="3455" max="3455" width="7.54296875" bestFit="1" customWidth="1"/>
    <col min="3456" max="3456" width="7.6328125" bestFit="1" customWidth="1"/>
    <col min="3457" max="3457" width="10.08984375" bestFit="1" customWidth="1"/>
    <col min="3458" max="3458" width="7.6328125" bestFit="1" customWidth="1"/>
    <col min="3459" max="3459" width="10.08984375" bestFit="1" customWidth="1"/>
    <col min="3460" max="3460" width="7.6328125" bestFit="1" customWidth="1"/>
    <col min="3461" max="3461" width="10.08984375" bestFit="1" customWidth="1"/>
    <col min="3462" max="3462" width="6.6328125" bestFit="1" customWidth="1"/>
    <col min="3463" max="3463" width="9.08984375" bestFit="1" customWidth="1"/>
    <col min="3464" max="3464" width="7.6328125" bestFit="1" customWidth="1"/>
    <col min="3465" max="3465" width="10.08984375" bestFit="1" customWidth="1"/>
    <col min="3466" max="3466" width="7.6328125" bestFit="1" customWidth="1"/>
    <col min="3467" max="3467" width="4.81640625" bestFit="1" customWidth="1"/>
    <col min="3468" max="3468" width="10.08984375" bestFit="1" customWidth="1"/>
    <col min="3469" max="3469" width="7.6328125" bestFit="1" customWidth="1"/>
    <col min="3470" max="3470" width="10.08984375" bestFit="1" customWidth="1"/>
    <col min="3471" max="3471" width="7.6328125" bestFit="1" customWidth="1"/>
    <col min="3472" max="3472" width="10.08984375" bestFit="1" customWidth="1"/>
    <col min="3473" max="3473" width="7.6328125" bestFit="1" customWidth="1"/>
    <col min="3474" max="3474" width="10.08984375" bestFit="1" customWidth="1"/>
    <col min="3475" max="3475" width="6.6328125" bestFit="1" customWidth="1"/>
    <col min="3476" max="3476" width="9.08984375" bestFit="1" customWidth="1"/>
    <col min="3477" max="3477" width="7.6328125" bestFit="1" customWidth="1"/>
    <col min="3478" max="3478" width="4.81640625" bestFit="1" customWidth="1"/>
    <col min="3479" max="3479" width="10.08984375" bestFit="1" customWidth="1"/>
    <col min="3480" max="3480" width="6.6328125" bestFit="1" customWidth="1"/>
    <col min="3481" max="3481" width="9.08984375" bestFit="1" customWidth="1"/>
    <col min="3482" max="3482" width="7.6328125" bestFit="1" customWidth="1"/>
    <col min="3483" max="3483" width="10.08984375" bestFit="1" customWidth="1"/>
    <col min="3484" max="3484" width="7.6328125" bestFit="1" customWidth="1"/>
    <col min="3485" max="3485" width="10.08984375" bestFit="1" customWidth="1"/>
    <col min="3486" max="3486" width="7.6328125" bestFit="1" customWidth="1"/>
    <col min="3487" max="3487" width="10.08984375" bestFit="1" customWidth="1"/>
    <col min="3488" max="3488" width="7.6328125" bestFit="1" customWidth="1"/>
    <col min="3489" max="3489" width="10.08984375" bestFit="1" customWidth="1"/>
    <col min="3490" max="3490" width="7.6328125" bestFit="1" customWidth="1"/>
    <col min="3491" max="3491" width="10.08984375" bestFit="1" customWidth="1"/>
    <col min="3492" max="3492" width="7.6328125" bestFit="1" customWidth="1"/>
    <col min="3493" max="3493" width="10.08984375" bestFit="1" customWidth="1"/>
    <col min="3494" max="3494" width="7.6328125" bestFit="1" customWidth="1"/>
    <col min="3495" max="3495" width="10.08984375" bestFit="1" customWidth="1"/>
    <col min="3496" max="3496" width="7.6328125" bestFit="1" customWidth="1"/>
    <col min="3497" max="3497" width="10.08984375" bestFit="1" customWidth="1"/>
    <col min="3498" max="3498" width="7.6328125" bestFit="1" customWidth="1"/>
    <col min="3499" max="3499" width="4.81640625" bestFit="1" customWidth="1"/>
    <col min="3500" max="3500" width="10.08984375" bestFit="1" customWidth="1"/>
    <col min="3501" max="3501" width="7.6328125" bestFit="1" customWidth="1"/>
    <col min="3502" max="3502" width="10.08984375" bestFit="1" customWidth="1"/>
    <col min="3503" max="3503" width="7.6328125" bestFit="1" customWidth="1"/>
    <col min="3504" max="3504" width="10.08984375" bestFit="1" customWidth="1"/>
    <col min="3505" max="3505" width="6.6328125" bestFit="1" customWidth="1"/>
    <col min="3506" max="3506" width="9.08984375" bestFit="1" customWidth="1"/>
    <col min="3507" max="3507" width="7.6328125" bestFit="1" customWidth="1"/>
    <col min="3508" max="3508" width="10.08984375" bestFit="1" customWidth="1"/>
    <col min="3509" max="3509" width="7.6328125" bestFit="1" customWidth="1"/>
    <col min="3510" max="3510" width="10.08984375" bestFit="1" customWidth="1"/>
    <col min="3511" max="3511" width="7.6328125" bestFit="1" customWidth="1"/>
    <col min="3512" max="3512" width="10.08984375" bestFit="1" customWidth="1"/>
    <col min="3513" max="3513" width="7.6328125" bestFit="1" customWidth="1"/>
    <col min="3514" max="3514" width="10.08984375" bestFit="1" customWidth="1"/>
    <col min="3515" max="3515" width="7.6328125" bestFit="1" customWidth="1"/>
    <col min="3516" max="3516" width="10.08984375" bestFit="1" customWidth="1"/>
    <col min="3517" max="3517" width="7.6328125" bestFit="1" customWidth="1"/>
    <col min="3518" max="3518" width="10.08984375" bestFit="1" customWidth="1"/>
    <col min="3519" max="3519" width="7.6328125" bestFit="1" customWidth="1"/>
    <col min="3520" max="3520" width="10.08984375" bestFit="1" customWidth="1"/>
    <col min="3521" max="3521" width="7.6328125" bestFit="1" customWidth="1"/>
    <col min="3522" max="3522" width="10.08984375" bestFit="1" customWidth="1"/>
    <col min="3523" max="3523" width="7.6328125" bestFit="1" customWidth="1"/>
    <col min="3524" max="3524" width="10.08984375" bestFit="1" customWidth="1"/>
    <col min="3525" max="3525" width="6.6328125" bestFit="1" customWidth="1"/>
    <col min="3526" max="3526" width="9.08984375" bestFit="1" customWidth="1"/>
    <col min="3527" max="3527" width="7.6328125" bestFit="1" customWidth="1"/>
    <col min="3528" max="3528" width="10.08984375" bestFit="1" customWidth="1"/>
    <col min="3529" max="3529" width="7.6328125" bestFit="1" customWidth="1"/>
    <col min="3530" max="3530" width="10.08984375" bestFit="1" customWidth="1"/>
    <col min="3531" max="3531" width="6.6328125" bestFit="1" customWidth="1"/>
    <col min="3532" max="3532" width="9.08984375" bestFit="1" customWidth="1"/>
    <col min="3533" max="3533" width="7.6328125" bestFit="1" customWidth="1"/>
    <col min="3534" max="3534" width="10.08984375" bestFit="1" customWidth="1"/>
    <col min="3535" max="3535" width="7.6328125" bestFit="1" customWidth="1"/>
    <col min="3536" max="3536" width="10.08984375" bestFit="1" customWidth="1"/>
    <col min="3537" max="3537" width="7.6328125" bestFit="1" customWidth="1"/>
    <col min="3538" max="3538" width="10.08984375" bestFit="1" customWidth="1"/>
    <col min="3539" max="3539" width="7.6328125" bestFit="1" customWidth="1"/>
    <col min="3540" max="3540" width="10.08984375" bestFit="1" customWidth="1"/>
    <col min="3541" max="3541" width="7.6328125" bestFit="1" customWidth="1"/>
    <col min="3542" max="3542" width="10.08984375" bestFit="1" customWidth="1"/>
    <col min="3543" max="3543" width="7.6328125" bestFit="1" customWidth="1"/>
    <col min="3544" max="3544" width="10.08984375" bestFit="1" customWidth="1"/>
    <col min="3545" max="3545" width="7.6328125" bestFit="1" customWidth="1"/>
    <col min="3546" max="3546" width="10.08984375" bestFit="1" customWidth="1"/>
    <col min="3547" max="3547" width="7.6328125" bestFit="1" customWidth="1"/>
    <col min="3548" max="3548" width="10.08984375" bestFit="1" customWidth="1"/>
    <col min="3549" max="3549" width="7.6328125" bestFit="1" customWidth="1"/>
    <col min="3550" max="3550" width="4.81640625" bestFit="1" customWidth="1"/>
    <col min="3551" max="3551" width="10.08984375" bestFit="1" customWidth="1"/>
    <col min="3552" max="3552" width="7.6328125" bestFit="1" customWidth="1"/>
    <col min="3553" max="3553" width="10.08984375" bestFit="1" customWidth="1"/>
    <col min="3554" max="3554" width="7.6328125" bestFit="1" customWidth="1"/>
    <col min="3555" max="3555" width="10.08984375" bestFit="1" customWidth="1"/>
    <col min="3556" max="3556" width="7.6328125" bestFit="1" customWidth="1"/>
    <col min="3557" max="3557" width="10.08984375" bestFit="1" customWidth="1"/>
    <col min="3558" max="3558" width="7.6328125" bestFit="1" customWidth="1"/>
    <col min="3559" max="3559" width="10.08984375" bestFit="1" customWidth="1"/>
    <col min="3560" max="3560" width="7.6328125" bestFit="1" customWidth="1"/>
    <col min="3561" max="3561" width="10.08984375" bestFit="1" customWidth="1"/>
    <col min="3562" max="3562" width="7.6328125" bestFit="1" customWidth="1"/>
    <col min="3563" max="3563" width="10.08984375" bestFit="1" customWidth="1"/>
    <col min="3564" max="3564" width="7.6328125" bestFit="1" customWidth="1"/>
    <col min="3565" max="3565" width="10.08984375" bestFit="1" customWidth="1"/>
    <col min="3566" max="3566" width="7.6328125" bestFit="1" customWidth="1"/>
    <col min="3567" max="3567" width="10.08984375" bestFit="1" customWidth="1"/>
    <col min="3568" max="3568" width="7.6328125" bestFit="1" customWidth="1"/>
    <col min="3569" max="3569" width="4.81640625" bestFit="1" customWidth="1"/>
    <col min="3570" max="3570" width="10.08984375" bestFit="1" customWidth="1"/>
    <col min="3571" max="3571" width="7.6328125" bestFit="1" customWidth="1"/>
    <col min="3572" max="3572" width="10.08984375" bestFit="1" customWidth="1"/>
    <col min="3573" max="3573" width="7.6328125" bestFit="1" customWidth="1"/>
    <col min="3574" max="3574" width="10.08984375" bestFit="1" customWidth="1"/>
    <col min="3575" max="3575" width="7.6328125" bestFit="1" customWidth="1"/>
    <col min="3576" max="3576" width="4.81640625" bestFit="1" customWidth="1"/>
    <col min="3577" max="3577" width="10.08984375" bestFit="1" customWidth="1"/>
    <col min="3578" max="3578" width="7.6328125" bestFit="1" customWidth="1"/>
    <col min="3579" max="3579" width="10.08984375" bestFit="1" customWidth="1"/>
    <col min="3580" max="3580" width="7.6328125" bestFit="1" customWidth="1"/>
    <col min="3581" max="3581" width="10.08984375" bestFit="1" customWidth="1"/>
    <col min="3582" max="3582" width="7.6328125" bestFit="1" customWidth="1"/>
    <col min="3583" max="3583" width="10.08984375" bestFit="1" customWidth="1"/>
    <col min="3584" max="3584" width="7.6328125" bestFit="1" customWidth="1"/>
    <col min="3585" max="3585" width="5.81640625" bestFit="1" customWidth="1"/>
    <col min="3586" max="3586" width="10.08984375" bestFit="1" customWidth="1"/>
    <col min="3587" max="3587" width="7.6328125" bestFit="1" customWidth="1"/>
    <col min="3588" max="3588" width="10.08984375" bestFit="1" customWidth="1"/>
    <col min="3589" max="3589" width="6.6328125" bestFit="1" customWidth="1"/>
    <col min="3590" max="3590" width="9.08984375" bestFit="1" customWidth="1"/>
    <col min="3591" max="3591" width="7.6328125" bestFit="1" customWidth="1"/>
    <col min="3592" max="3592" width="10.08984375" bestFit="1" customWidth="1"/>
    <col min="3593" max="3593" width="7.6328125" bestFit="1" customWidth="1"/>
    <col min="3594" max="3594" width="10.08984375" bestFit="1" customWidth="1"/>
    <col min="3595" max="3595" width="7.6328125" bestFit="1" customWidth="1"/>
    <col min="3596" max="3596" width="10.08984375" bestFit="1" customWidth="1"/>
    <col min="3597" max="3597" width="7.6328125" bestFit="1" customWidth="1"/>
    <col min="3598" max="3598" width="10.08984375" bestFit="1" customWidth="1"/>
    <col min="3599" max="3599" width="7.6328125" bestFit="1" customWidth="1"/>
    <col min="3600" max="3600" width="10.08984375" bestFit="1" customWidth="1"/>
    <col min="3601" max="3601" width="7.6328125" bestFit="1" customWidth="1"/>
    <col min="3602" max="3602" width="10.08984375" bestFit="1" customWidth="1"/>
    <col min="3603" max="3603" width="7.6328125" bestFit="1" customWidth="1"/>
    <col min="3604" max="3604" width="10.08984375" bestFit="1" customWidth="1"/>
    <col min="3605" max="3605" width="7.6328125" bestFit="1" customWidth="1"/>
    <col min="3606" max="3606" width="10.08984375" bestFit="1" customWidth="1"/>
    <col min="3607" max="3607" width="6.6328125" bestFit="1" customWidth="1"/>
    <col min="3608" max="3608" width="9.08984375" bestFit="1" customWidth="1"/>
    <col min="3609" max="3609" width="7.6328125" bestFit="1" customWidth="1"/>
    <col min="3610" max="3610" width="10.08984375" bestFit="1" customWidth="1"/>
    <col min="3611" max="3611" width="7.6328125" bestFit="1" customWidth="1"/>
    <col min="3612" max="3612" width="10.08984375" bestFit="1" customWidth="1"/>
    <col min="3613" max="3613" width="7.6328125" bestFit="1" customWidth="1"/>
    <col min="3614" max="3614" width="10.08984375" bestFit="1" customWidth="1"/>
    <col min="3615" max="3615" width="7.6328125" bestFit="1" customWidth="1"/>
    <col min="3616" max="3616" width="10.08984375" bestFit="1" customWidth="1"/>
    <col min="3617" max="3617" width="7.6328125" bestFit="1" customWidth="1"/>
    <col min="3618" max="3618" width="10.08984375" bestFit="1" customWidth="1"/>
    <col min="3619" max="3619" width="7.6328125" bestFit="1" customWidth="1"/>
    <col min="3620" max="3620" width="10.08984375" bestFit="1" customWidth="1"/>
    <col min="3621" max="3621" width="7.6328125" bestFit="1" customWidth="1"/>
    <col min="3622" max="3622" width="10.08984375" bestFit="1" customWidth="1"/>
    <col min="3623" max="3623" width="7.6328125" bestFit="1" customWidth="1"/>
    <col min="3624" max="3624" width="10.08984375" bestFit="1" customWidth="1"/>
    <col min="3625" max="3625" width="7.6328125" bestFit="1" customWidth="1"/>
    <col min="3626" max="3626" width="10.08984375" bestFit="1" customWidth="1"/>
    <col min="3627" max="3627" width="7.6328125" bestFit="1" customWidth="1"/>
    <col min="3628" max="3628" width="10.08984375" bestFit="1" customWidth="1"/>
    <col min="3629" max="3629" width="7.6328125" bestFit="1" customWidth="1"/>
    <col min="3630" max="3630" width="10.08984375" bestFit="1" customWidth="1"/>
    <col min="3631" max="3631" width="7.6328125" bestFit="1" customWidth="1"/>
    <col min="3632" max="3632" width="10.08984375" bestFit="1" customWidth="1"/>
    <col min="3633" max="3633" width="7.6328125" bestFit="1" customWidth="1"/>
    <col min="3634" max="3634" width="10.08984375" bestFit="1" customWidth="1"/>
    <col min="3635" max="3635" width="7.6328125" bestFit="1" customWidth="1"/>
    <col min="3636" max="3636" width="10.08984375" bestFit="1" customWidth="1"/>
    <col min="3637" max="3637" width="7.6328125" bestFit="1" customWidth="1"/>
    <col min="3638" max="3638" width="10.08984375" bestFit="1" customWidth="1"/>
    <col min="3639" max="3639" width="4.81640625" bestFit="1" customWidth="1"/>
    <col min="3640" max="3640" width="7.54296875" bestFit="1" customWidth="1"/>
    <col min="3641" max="3641" width="7.6328125" bestFit="1" customWidth="1"/>
    <col min="3642" max="3642" width="10.08984375" bestFit="1" customWidth="1"/>
    <col min="3643" max="3643" width="6.6328125" bestFit="1" customWidth="1"/>
    <col min="3644" max="3644" width="9.08984375" bestFit="1" customWidth="1"/>
    <col min="3645" max="3645" width="6.6328125" bestFit="1" customWidth="1"/>
    <col min="3646" max="3646" width="9.08984375" bestFit="1" customWidth="1"/>
    <col min="3647" max="3647" width="7.6328125" bestFit="1" customWidth="1"/>
    <col min="3648" max="3648" width="10.08984375" bestFit="1" customWidth="1"/>
    <col min="3649" max="3649" width="7.6328125" bestFit="1" customWidth="1"/>
    <col min="3650" max="3650" width="10.08984375" bestFit="1" customWidth="1"/>
    <col min="3651" max="3651" width="7.6328125" bestFit="1" customWidth="1"/>
    <col min="3652" max="3652" width="4.81640625" bestFit="1" customWidth="1"/>
    <col min="3653" max="3653" width="10.08984375" bestFit="1" customWidth="1"/>
    <col min="3654" max="3654" width="7.6328125" bestFit="1" customWidth="1"/>
    <col min="3655" max="3655" width="4.81640625" bestFit="1" customWidth="1"/>
    <col min="3656" max="3656" width="10.08984375" bestFit="1" customWidth="1"/>
    <col min="3657" max="3657" width="7.6328125" bestFit="1" customWidth="1"/>
    <col min="3658" max="3658" width="10.08984375" bestFit="1" customWidth="1"/>
    <col min="3659" max="3659" width="7.6328125" bestFit="1" customWidth="1"/>
    <col min="3660" max="3660" width="10.08984375" bestFit="1" customWidth="1"/>
    <col min="3661" max="3661" width="7.6328125" bestFit="1" customWidth="1"/>
    <col min="3662" max="3662" width="10.08984375" bestFit="1" customWidth="1"/>
    <col min="3663" max="3663" width="7.6328125" bestFit="1" customWidth="1"/>
    <col min="3664" max="3664" width="10.08984375" bestFit="1" customWidth="1"/>
    <col min="3665" max="3665" width="7.6328125" bestFit="1" customWidth="1"/>
    <col min="3666" max="3666" width="10.08984375" bestFit="1" customWidth="1"/>
    <col min="3667" max="3667" width="7.6328125" bestFit="1" customWidth="1"/>
    <col min="3668" max="3668" width="10.08984375" bestFit="1" customWidth="1"/>
    <col min="3669" max="3669" width="8.54296875" bestFit="1" customWidth="1"/>
    <col min="3670" max="3670" width="11.453125" bestFit="1" customWidth="1"/>
    <col min="3671" max="3671" width="10.7265625" bestFit="1" customWidth="1"/>
  </cols>
  <sheetData>
    <row r="1" spans="1:4" x14ac:dyDescent="0.35">
      <c r="A1" s="31" t="s">
        <v>8359</v>
      </c>
      <c r="B1" s="44" t="s">
        <v>10442</v>
      </c>
      <c r="C1" s="44"/>
      <c r="D1" s="44"/>
    </row>
    <row r="5" spans="1:4" x14ac:dyDescent="0.35">
      <c r="A5" s="30" t="s">
        <v>8349</v>
      </c>
      <c r="B5" t="s">
        <v>10437</v>
      </c>
      <c r="C5" t="s">
        <v>10441</v>
      </c>
    </row>
    <row r="6" spans="1:4" x14ac:dyDescent="0.35">
      <c r="A6" s="28">
        <v>18</v>
      </c>
      <c r="B6">
        <v>5.1409574468085095</v>
      </c>
      <c r="C6">
        <v>31.26037234042553</v>
      </c>
    </row>
    <row r="7" spans="1:4" x14ac:dyDescent="0.35">
      <c r="A7" s="28">
        <v>19</v>
      </c>
      <c r="B7">
        <v>5.1781395348837203</v>
      </c>
      <c r="C7">
        <v>29.654186046511636</v>
      </c>
    </row>
    <row r="8" spans="1:4" x14ac:dyDescent="0.35">
      <c r="A8" s="28">
        <v>20</v>
      </c>
      <c r="B8">
        <v>9.3244827586206878</v>
      </c>
      <c r="C8">
        <v>28.018275862068961</v>
      </c>
    </row>
    <row r="9" spans="1:4" x14ac:dyDescent="0.35">
      <c r="A9" s="28">
        <v>21</v>
      </c>
      <c r="B9">
        <v>5.1174418604651155</v>
      </c>
      <c r="C9">
        <v>29.273720930232553</v>
      </c>
    </row>
    <row r="10" spans="1:4" x14ac:dyDescent="0.35">
      <c r="A10" s="28">
        <v>22</v>
      </c>
      <c r="B10">
        <v>5.2767307692307703</v>
      </c>
      <c r="C10">
        <v>32.581826923076918</v>
      </c>
    </row>
    <row r="11" spans="1:4" x14ac:dyDescent="0.35">
      <c r="A11" s="28">
        <v>23</v>
      </c>
      <c r="B11">
        <v>5.1892000000000005</v>
      </c>
      <c r="C11">
        <v>30.829300000000003</v>
      </c>
    </row>
    <row r="12" spans="1:4" x14ac:dyDescent="0.35">
      <c r="A12" s="28">
        <v>24</v>
      </c>
      <c r="B12">
        <v>5.1626086956521737</v>
      </c>
      <c r="C12">
        <v>29.017500000000002</v>
      </c>
    </row>
    <row r="13" spans="1:4" x14ac:dyDescent="0.35">
      <c r="A13" s="28">
        <v>25</v>
      </c>
      <c r="B13">
        <v>5.2589473684210528</v>
      </c>
      <c r="C13">
        <v>30.344210526315791</v>
      </c>
    </row>
    <row r="14" spans="1:4" x14ac:dyDescent="0.35">
      <c r="A14" s="28">
        <v>26</v>
      </c>
      <c r="B14">
        <v>5.1029545454545451</v>
      </c>
      <c r="C14">
        <v>30.441363636363644</v>
      </c>
    </row>
    <row r="15" spans="1:4" x14ac:dyDescent="0.35">
      <c r="A15" s="28">
        <v>27</v>
      </c>
      <c r="B15">
        <v>4.9407843137254908</v>
      </c>
      <c r="C15">
        <v>30.316274509803915</v>
      </c>
    </row>
    <row r="16" spans="1:4" x14ac:dyDescent="0.35">
      <c r="A16" s="28">
        <v>28</v>
      </c>
      <c r="B16">
        <v>5.2207142857142861</v>
      </c>
      <c r="C16">
        <v>31.029285714285717</v>
      </c>
    </row>
    <row r="17" spans="1:3" x14ac:dyDescent="0.35">
      <c r="A17" s="28">
        <v>29</v>
      </c>
      <c r="B17">
        <v>5.2043396226415126</v>
      </c>
      <c r="C17">
        <v>30.763301886792448</v>
      </c>
    </row>
    <row r="18" spans="1:3" x14ac:dyDescent="0.35">
      <c r="A18" s="28">
        <v>30</v>
      </c>
      <c r="B18">
        <v>5.1835714285714278</v>
      </c>
      <c r="C18">
        <v>33.517767857142864</v>
      </c>
    </row>
    <row r="19" spans="1:3" x14ac:dyDescent="0.35">
      <c r="A19" s="28">
        <v>31</v>
      </c>
      <c r="B19">
        <v>5.3330434782608718</v>
      </c>
      <c r="C19">
        <v>31.107065217391309</v>
      </c>
    </row>
    <row r="20" spans="1:3" x14ac:dyDescent="0.35">
      <c r="A20" s="28">
        <v>32</v>
      </c>
      <c r="B20">
        <v>5.1798000000000002</v>
      </c>
      <c r="C20">
        <v>33.246399999999994</v>
      </c>
    </row>
    <row r="21" spans="1:3" x14ac:dyDescent="0.35">
      <c r="A21" s="28">
        <v>33</v>
      </c>
      <c r="B21">
        <v>5.0353333333333339</v>
      </c>
      <c r="C21">
        <v>31.452444444444442</v>
      </c>
    </row>
    <row r="22" spans="1:3" x14ac:dyDescent="0.35">
      <c r="A22" s="28">
        <v>34</v>
      </c>
      <c r="B22">
        <v>5.3554098360655757</v>
      </c>
      <c r="C22">
        <v>31.034344262295082</v>
      </c>
    </row>
    <row r="23" spans="1:3" x14ac:dyDescent="0.35">
      <c r="A23" s="28">
        <v>35</v>
      </c>
      <c r="B23">
        <v>5.1452500000000008</v>
      </c>
      <c r="C23">
        <v>30.47025</v>
      </c>
    </row>
    <row r="24" spans="1:3" x14ac:dyDescent="0.35">
      <c r="A24" s="28">
        <v>36</v>
      </c>
      <c r="B24">
        <v>9.0571428571428587</v>
      </c>
      <c r="C24">
        <v>29.481666666666666</v>
      </c>
    </row>
    <row r="25" spans="1:3" x14ac:dyDescent="0.35">
      <c r="A25" s="28">
        <v>37</v>
      </c>
      <c r="B25">
        <v>5.2648076923076932</v>
      </c>
      <c r="C25">
        <v>30.131538461538465</v>
      </c>
    </row>
    <row r="26" spans="1:3" x14ac:dyDescent="0.35">
      <c r="A26" s="28">
        <v>38</v>
      </c>
      <c r="B26">
        <v>5.2577272727272737</v>
      </c>
      <c r="C26">
        <v>28.330568181818183</v>
      </c>
    </row>
    <row r="27" spans="1:3" x14ac:dyDescent="0.35">
      <c r="A27" s="28">
        <v>39</v>
      </c>
      <c r="B27">
        <v>5.4913333333333316</v>
      </c>
      <c r="C27">
        <v>30.116999999999997</v>
      </c>
    </row>
    <row r="28" spans="1:3" x14ac:dyDescent="0.35">
      <c r="A28" s="28">
        <v>40</v>
      </c>
      <c r="B28">
        <v>5.1522222222222203</v>
      </c>
      <c r="C28">
        <v>31.188796296296303</v>
      </c>
    </row>
    <row r="29" spans="1:3" x14ac:dyDescent="0.35">
      <c r="A29" s="28">
        <v>41</v>
      </c>
      <c r="B29">
        <v>9.3903846153846171</v>
      </c>
      <c r="C29">
        <v>30.043749999999996</v>
      </c>
    </row>
    <row r="30" spans="1:3" x14ac:dyDescent="0.35">
      <c r="A30" s="28">
        <v>42</v>
      </c>
      <c r="B30">
        <v>5.2017021276595727</v>
      </c>
      <c r="C30">
        <v>30.411702127659566</v>
      </c>
    </row>
    <row r="31" spans="1:3" x14ac:dyDescent="0.35">
      <c r="A31" s="28">
        <v>43</v>
      </c>
      <c r="B31">
        <v>5.2441999999999993</v>
      </c>
      <c r="C31">
        <v>32.304999999999986</v>
      </c>
    </row>
    <row r="32" spans="1:3" x14ac:dyDescent="0.35">
      <c r="A32" s="28">
        <v>44</v>
      </c>
      <c r="B32">
        <v>9.2566666666666677</v>
      </c>
      <c r="C32">
        <v>30.244999999999997</v>
      </c>
    </row>
    <row r="33" spans="1:3" x14ac:dyDescent="0.35">
      <c r="A33" s="28">
        <v>45</v>
      </c>
      <c r="B33">
        <v>5.5520930232558126</v>
      </c>
      <c r="C33">
        <v>30.940465116279061</v>
      </c>
    </row>
    <row r="34" spans="1:3" x14ac:dyDescent="0.35">
      <c r="A34" s="28">
        <v>46</v>
      </c>
      <c r="B34">
        <v>5.3657894736842096</v>
      </c>
      <c r="C34">
        <v>30.956754385964906</v>
      </c>
    </row>
    <row r="35" spans="1:3" x14ac:dyDescent="0.35">
      <c r="A35" s="28">
        <v>47</v>
      </c>
      <c r="B35">
        <v>9.0052941176470593</v>
      </c>
      <c r="C35">
        <v>32.274901960784312</v>
      </c>
    </row>
    <row r="36" spans="1:3" x14ac:dyDescent="0.35">
      <c r="A36" s="28">
        <v>48</v>
      </c>
      <c r="B36">
        <v>9.5634482758620702</v>
      </c>
      <c r="C36">
        <v>32.017241379310356</v>
      </c>
    </row>
    <row r="37" spans="1:3" x14ac:dyDescent="0.35">
      <c r="A37" s="28">
        <v>49</v>
      </c>
      <c r="B37">
        <v>9.5440816326530609</v>
      </c>
      <c r="C37">
        <v>29.947959183673461</v>
      </c>
    </row>
    <row r="38" spans="1:3" x14ac:dyDescent="0.35">
      <c r="A38" s="28">
        <v>50</v>
      </c>
      <c r="B38">
        <v>5.2236206896551725</v>
      </c>
      <c r="C38">
        <v>30.550775862068956</v>
      </c>
    </row>
    <row r="39" spans="1:3" x14ac:dyDescent="0.35">
      <c r="A39" s="28">
        <v>51</v>
      </c>
      <c r="B39">
        <v>8.9482142857142826</v>
      </c>
      <c r="C39">
        <v>31.368303571428573</v>
      </c>
    </row>
    <row r="40" spans="1:3" x14ac:dyDescent="0.35">
      <c r="A40" s="28">
        <v>52</v>
      </c>
      <c r="B40">
        <v>9.06689655172414</v>
      </c>
      <c r="C40">
        <v>31.402155172413803</v>
      </c>
    </row>
    <row r="41" spans="1:3" x14ac:dyDescent="0.35">
      <c r="A41" s="28">
        <v>53</v>
      </c>
      <c r="B41">
        <v>5.1579245283018871</v>
      </c>
      <c r="C41">
        <v>30.202735849056602</v>
      </c>
    </row>
    <row r="42" spans="1:3" x14ac:dyDescent="0.35">
      <c r="A42" s="28">
        <v>54</v>
      </c>
      <c r="B42">
        <v>9.155510204081633</v>
      </c>
      <c r="C42">
        <v>31.042244897959193</v>
      </c>
    </row>
    <row r="43" spans="1:3" x14ac:dyDescent="0.35">
      <c r="A43" s="28">
        <v>55</v>
      </c>
      <c r="B43">
        <v>9.5128888888888898</v>
      </c>
      <c r="C43">
        <v>33.014888888888883</v>
      </c>
    </row>
    <row r="44" spans="1:3" x14ac:dyDescent="0.35">
      <c r="A44" s="28">
        <v>56</v>
      </c>
      <c r="B44">
        <v>5.0845833333333355</v>
      </c>
      <c r="C44">
        <v>33.436770833333327</v>
      </c>
    </row>
    <row r="45" spans="1:3" x14ac:dyDescent="0.35">
      <c r="A45" s="28">
        <v>57</v>
      </c>
      <c r="B45">
        <v>9.4260000000000019</v>
      </c>
      <c r="C45">
        <v>29.915699999999994</v>
      </c>
    </row>
    <row r="46" spans="1:3" x14ac:dyDescent="0.35">
      <c r="A46" s="28">
        <v>58</v>
      </c>
      <c r="B46">
        <v>5.3502325581395347</v>
      </c>
      <c r="C46">
        <v>31.701279069767438</v>
      </c>
    </row>
    <row r="47" spans="1:3" x14ac:dyDescent="0.35">
      <c r="A47" s="28">
        <v>59</v>
      </c>
      <c r="B47">
        <v>9.0087755102040834</v>
      </c>
      <c r="C47">
        <v>32.402755102040821</v>
      </c>
    </row>
    <row r="48" spans="1:3" x14ac:dyDescent="0.35">
      <c r="A48" s="28">
        <v>60</v>
      </c>
      <c r="B48">
        <v>9.3065384615384641</v>
      </c>
      <c r="C48">
        <v>31.349230769230772</v>
      </c>
    </row>
    <row r="49" spans="1:3" x14ac:dyDescent="0.35">
      <c r="A49" s="28">
        <v>61</v>
      </c>
      <c r="B49">
        <v>8.7708695652173905</v>
      </c>
      <c r="C49">
        <v>32.548260869565226</v>
      </c>
    </row>
    <row r="50" spans="1:3" x14ac:dyDescent="0.35">
      <c r="A50" s="28">
        <v>62</v>
      </c>
      <c r="B50">
        <v>9.6813636363636366</v>
      </c>
      <c r="C50">
        <v>32.31431818181818</v>
      </c>
    </row>
    <row r="51" spans="1:3" x14ac:dyDescent="0.35">
      <c r="A51" s="28">
        <v>63</v>
      </c>
      <c r="B51">
        <v>5.5043478260869572</v>
      </c>
      <c r="C51">
        <v>31.893260869565211</v>
      </c>
    </row>
    <row r="52" spans="1:3" x14ac:dyDescent="0.35">
      <c r="A52" s="28">
        <v>64</v>
      </c>
      <c r="B52">
        <v>8.9522727272727298</v>
      </c>
      <c r="C52">
        <v>33.284090909090907</v>
      </c>
    </row>
    <row r="53" spans="1:3" x14ac:dyDescent="0.35">
      <c r="A53" s="28">
        <v>65</v>
      </c>
      <c r="B53">
        <v>9.86</v>
      </c>
      <c r="C53">
        <v>26.885000000000002</v>
      </c>
    </row>
    <row r="54" spans="1:3" x14ac:dyDescent="0.35">
      <c r="A54" s="28" t="s">
        <v>8350</v>
      </c>
      <c r="B54">
        <v>6.578997858672377</v>
      </c>
      <c r="C54">
        <v>30.972648822269875</v>
      </c>
    </row>
  </sheetData>
  <mergeCells count="1">
    <mergeCell ref="B1:D1"/>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1470-0715-44CD-9ACF-BE77A5D2EE92}">
  <dimension ref="A1:D53"/>
  <sheetViews>
    <sheetView workbookViewId="0">
      <selection activeCell="B4" sqref="B4"/>
    </sheetView>
  </sheetViews>
  <sheetFormatPr defaultRowHeight="14.5" x14ac:dyDescent="0.35"/>
  <cols>
    <col min="1" max="1" width="12.36328125" bestFit="1" customWidth="1"/>
    <col min="2" max="2" width="16.6328125" bestFit="1" customWidth="1"/>
    <col min="3" max="3" width="6.81640625" bestFit="1" customWidth="1"/>
    <col min="4" max="4" width="3.81640625" bestFit="1" customWidth="1"/>
    <col min="5" max="7" width="6.81640625" bestFit="1" customWidth="1"/>
    <col min="8" max="10" width="3.81640625" bestFit="1" customWidth="1"/>
    <col min="11" max="11" width="6.81640625" bestFit="1" customWidth="1"/>
    <col min="12" max="12" width="3.81640625" bestFit="1" customWidth="1"/>
    <col min="13" max="13" width="6.81640625" bestFit="1" customWidth="1"/>
    <col min="14" max="16" width="3.81640625" bestFit="1" customWidth="1"/>
    <col min="17" max="24" width="6.81640625" bestFit="1" customWidth="1"/>
    <col min="25" max="25" width="7.81640625" bestFit="1" customWidth="1"/>
    <col min="26" max="27" width="4.81640625" bestFit="1" customWidth="1"/>
    <col min="28" max="28" width="7.81640625" bestFit="1" customWidth="1"/>
    <col min="29" max="37" width="4.81640625" bestFit="1" customWidth="1"/>
    <col min="38" max="39" width="7.81640625" bestFit="1" customWidth="1"/>
    <col min="40" max="41" width="4.81640625" bestFit="1" customWidth="1"/>
    <col min="42" max="42" width="7.81640625" bestFit="1" customWidth="1"/>
    <col min="43" max="43" width="6.81640625" bestFit="1" customWidth="1"/>
    <col min="44" max="44" width="4.81640625" bestFit="1" customWidth="1"/>
    <col min="45" max="46" width="7.81640625" bestFit="1" customWidth="1"/>
    <col min="47" max="47" width="4.81640625" bestFit="1" customWidth="1"/>
    <col min="48" max="48" width="7.81640625" bestFit="1" customWidth="1"/>
    <col min="49" max="49" width="4.81640625" bestFit="1" customWidth="1"/>
    <col min="50" max="50" width="6.81640625" bestFit="1" customWidth="1"/>
    <col min="51" max="51" width="4.81640625" bestFit="1" customWidth="1"/>
    <col min="52" max="52" width="6.81640625" bestFit="1" customWidth="1"/>
    <col min="53" max="54" width="7.81640625" bestFit="1" customWidth="1"/>
    <col min="55" max="57" width="4.81640625" bestFit="1" customWidth="1"/>
    <col min="58" max="58" width="7.81640625" bestFit="1" customWidth="1"/>
    <col min="59" max="60" width="4.81640625" bestFit="1" customWidth="1"/>
    <col min="61" max="61" width="7.81640625" bestFit="1" customWidth="1"/>
    <col min="62" max="69" width="4.81640625" bestFit="1" customWidth="1"/>
    <col min="70" max="73" width="7.81640625" bestFit="1" customWidth="1"/>
    <col min="74" max="74" width="4.81640625" bestFit="1" customWidth="1"/>
    <col min="75" max="75" width="7.81640625" bestFit="1" customWidth="1"/>
    <col min="76" max="76" width="6.81640625" bestFit="1" customWidth="1"/>
    <col min="77" max="79" width="7.81640625" bestFit="1" customWidth="1"/>
    <col min="80" max="84" width="4.81640625" bestFit="1" customWidth="1"/>
    <col min="85" max="85" width="7.81640625" bestFit="1" customWidth="1"/>
    <col min="86" max="88" width="4.81640625" bestFit="1" customWidth="1"/>
    <col min="89" max="90" width="7.81640625" bestFit="1" customWidth="1"/>
    <col min="91" max="91" width="4.81640625" bestFit="1" customWidth="1"/>
    <col min="92" max="92" width="7.81640625" bestFit="1" customWidth="1"/>
    <col min="93" max="96" width="4.81640625" bestFit="1" customWidth="1"/>
    <col min="97" max="98" width="7.81640625" bestFit="1" customWidth="1"/>
    <col min="99" max="109" width="4.81640625" bestFit="1" customWidth="1"/>
    <col min="110" max="112" width="7.81640625" bestFit="1" customWidth="1"/>
    <col min="113" max="113" width="6.81640625" bestFit="1" customWidth="1"/>
    <col min="114" max="134" width="7.81640625" bestFit="1" customWidth="1"/>
    <col min="135" max="135" width="4.81640625" bestFit="1" customWidth="1"/>
    <col min="136" max="136" width="7.81640625" bestFit="1" customWidth="1"/>
    <col min="137" max="138" width="6.81640625" bestFit="1" customWidth="1"/>
    <col min="139" max="140" width="7.81640625" bestFit="1" customWidth="1"/>
    <col min="141" max="141" width="6.81640625" bestFit="1" customWidth="1"/>
    <col min="142" max="142" width="7.81640625" bestFit="1" customWidth="1"/>
    <col min="143" max="143" width="4.81640625" bestFit="1" customWidth="1"/>
    <col min="144" max="151" width="7.81640625" bestFit="1" customWidth="1"/>
    <col min="152" max="152" width="6.81640625" bestFit="1" customWidth="1"/>
    <col min="153" max="157" width="7.81640625" bestFit="1" customWidth="1"/>
    <col min="158" max="158" width="6.81640625" bestFit="1" customWidth="1"/>
    <col min="159" max="176" width="7.81640625" bestFit="1" customWidth="1"/>
    <col min="177" max="177" width="6.81640625" bestFit="1" customWidth="1"/>
    <col min="178" max="194" width="7.81640625" bestFit="1" customWidth="1"/>
    <col min="195" max="195" width="6.81640625" bestFit="1" customWidth="1"/>
    <col min="196" max="203" width="7.81640625" bestFit="1" customWidth="1"/>
    <col min="204" max="204" width="6.81640625" bestFit="1" customWidth="1"/>
    <col min="205" max="214" width="7.81640625" bestFit="1" customWidth="1"/>
    <col min="215" max="215" width="6.81640625" bestFit="1" customWidth="1"/>
    <col min="216" max="218" width="7.81640625" bestFit="1" customWidth="1"/>
    <col min="219" max="219" width="6.81640625" bestFit="1" customWidth="1"/>
    <col min="220" max="222" width="7.81640625" bestFit="1" customWidth="1"/>
    <col min="223" max="223" width="6.81640625" bestFit="1" customWidth="1"/>
    <col min="224" max="226" width="7.81640625" bestFit="1" customWidth="1"/>
    <col min="227" max="227" width="6.81640625" bestFit="1" customWidth="1"/>
    <col min="228" max="230" width="7.81640625" bestFit="1" customWidth="1"/>
    <col min="231" max="231" width="6.81640625" bestFit="1" customWidth="1"/>
    <col min="232" max="235" width="7.81640625" bestFit="1" customWidth="1"/>
    <col min="236" max="236" width="6.81640625" bestFit="1" customWidth="1"/>
    <col min="237" max="237" width="4.81640625" bestFit="1" customWidth="1"/>
    <col min="238" max="241" width="7.81640625" bestFit="1" customWidth="1"/>
    <col min="242" max="242" width="6.81640625" bestFit="1" customWidth="1"/>
    <col min="243" max="243" width="7.81640625" bestFit="1" customWidth="1"/>
    <col min="244" max="244" width="6.81640625" bestFit="1" customWidth="1"/>
    <col min="245" max="248" width="7.81640625" bestFit="1" customWidth="1"/>
    <col min="249" max="249" width="6.81640625" bestFit="1" customWidth="1"/>
    <col min="250" max="274" width="7.81640625" bestFit="1" customWidth="1"/>
    <col min="275" max="275" width="6.81640625" bestFit="1" customWidth="1"/>
    <col min="276" max="283" width="7.81640625" bestFit="1" customWidth="1"/>
    <col min="284" max="284" width="6.81640625" bestFit="1" customWidth="1"/>
    <col min="285" max="293" width="7.81640625" bestFit="1" customWidth="1"/>
    <col min="294" max="294" width="6.81640625" bestFit="1" customWidth="1"/>
    <col min="295" max="321" width="7.81640625" bestFit="1" customWidth="1"/>
    <col min="322" max="322" width="6.81640625" bestFit="1" customWidth="1"/>
    <col min="323" max="339" width="7.81640625" bestFit="1" customWidth="1"/>
    <col min="340" max="340" width="6.81640625" bestFit="1" customWidth="1"/>
    <col min="341" max="345" width="7.81640625" bestFit="1" customWidth="1"/>
    <col min="346" max="346" width="6.81640625" bestFit="1" customWidth="1"/>
    <col min="347" max="353" width="7.81640625" bestFit="1" customWidth="1"/>
    <col min="354" max="354" width="6.81640625" bestFit="1" customWidth="1"/>
    <col min="355" max="359" width="7.81640625" bestFit="1" customWidth="1"/>
    <col min="360" max="360" width="6.81640625" bestFit="1" customWidth="1"/>
    <col min="361" max="368" width="7.81640625" bestFit="1" customWidth="1"/>
    <col min="369" max="370" width="6.81640625" bestFit="1" customWidth="1"/>
    <col min="371" max="371" width="7.81640625" bestFit="1" customWidth="1"/>
    <col min="372" max="372" width="6.81640625" bestFit="1" customWidth="1"/>
    <col min="373" max="377" width="7.81640625" bestFit="1" customWidth="1"/>
    <col min="378" max="378" width="4.81640625" bestFit="1" customWidth="1"/>
    <col min="379" max="382" width="7.81640625" bestFit="1" customWidth="1"/>
    <col min="383" max="384" width="6.81640625" bestFit="1" customWidth="1"/>
    <col min="385" max="396" width="7.81640625" bestFit="1" customWidth="1"/>
    <col min="397" max="397" width="6.81640625" bestFit="1" customWidth="1"/>
    <col min="398" max="408" width="7.81640625" bestFit="1" customWidth="1"/>
    <col min="409" max="409" width="6.81640625" bestFit="1" customWidth="1"/>
    <col min="410" max="415" width="7.81640625" bestFit="1" customWidth="1"/>
    <col min="416" max="417" width="6.81640625" bestFit="1" customWidth="1"/>
    <col min="418" max="424" width="7.81640625" bestFit="1" customWidth="1"/>
    <col min="425" max="425" width="6.81640625" bestFit="1" customWidth="1"/>
    <col min="426" max="437" width="7.81640625" bestFit="1" customWidth="1"/>
    <col min="438" max="438" width="6.81640625" bestFit="1" customWidth="1"/>
    <col min="439" max="445" width="7.81640625" bestFit="1" customWidth="1"/>
    <col min="446" max="446" width="6.81640625" bestFit="1" customWidth="1"/>
    <col min="447" max="453" width="7.81640625" bestFit="1" customWidth="1"/>
    <col min="454" max="454" width="6.81640625" bestFit="1" customWidth="1"/>
    <col min="455" max="474" width="7.81640625" bestFit="1" customWidth="1"/>
    <col min="475" max="475" width="6.81640625" bestFit="1" customWidth="1"/>
    <col min="476" max="487" width="7.81640625" bestFit="1" customWidth="1"/>
    <col min="488" max="488" width="6.81640625" bestFit="1" customWidth="1"/>
    <col min="489" max="497" width="7.81640625" bestFit="1" customWidth="1"/>
    <col min="498" max="498" width="6.81640625" bestFit="1" customWidth="1"/>
    <col min="499" max="515" width="7.81640625" bestFit="1" customWidth="1"/>
    <col min="516" max="517" width="6.81640625" bestFit="1" customWidth="1"/>
    <col min="518" max="518" width="7.81640625" bestFit="1" customWidth="1"/>
    <col min="519" max="519" width="6.81640625" bestFit="1" customWidth="1"/>
    <col min="520" max="521" width="7.81640625" bestFit="1" customWidth="1"/>
    <col min="522" max="522" width="6.81640625" bestFit="1" customWidth="1"/>
    <col min="523" max="534" width="7.81640625" bestFit="1" customWidth="1"/>
    <col min="535" max="535" width="6.81640625" bestFit="1" customWidth="1"/>
    <col min="536" max="538" width="7.81640625" bestFit="1" customWidth="1"/>
    <col min="539" max="540" width="6.81640625" bestFit="1" customWidth="1"/>
    <col min="541" max="553" width="7.81640625" bestFit="1" customWidth="1"/>
    <col min="554" max="554" width="4.81640625" bestFit="1" customWidth="1"/>
    <col min="555" max="573" width="7.81640625" bestFit="1" customWidth="1"/>
    <col min="574" max="574" width="6.81640625" bestFit="1" customWidth="1"/>
    <col min="575" max="580" width="7.81640625" bestFit="1" customWidth="1"/>
    <col min="581" max="581" width="6.81640625" bestFit="1" customWidth="1"/>
    <col min="582" max="582" width="7.81640625" bestFit="1" customWidth="1"/>
    <col min="583" max="583" width="6.81640625" bestFit="1" customWidth="1"/>
    <col min="584" max="611" width="7.81640625" bestFit="1" customWidth="1"/>
    <col min="612" max="612" width="6.81640625" bestFit="1" customWidth="1"/>
    <col min="613" max="615" width="7.81640625" bestFit="1" customWidth="1"/>
    <col min="616" max="616" width="6.81640625" bestFit="1" customWidth="1"/>
    <col min="617" max="642" width="7.81640625" bestFit="1" customWidth="1"/>
    <col min="643" max="643" width="6.81640625" bestFit="1" customWidth="1"/>
    <col min="644" max="670" width="7.81640625" bestFit="1" customWidth="1"/>
    <col min="671" max="671" width="6.81640625" bestFit="1" customWidth="1"/>
    <col min="672" max="672" width="7.81640625" bestFit="1" customWidth="1"/>
    <col min="673" max="673" width="6.81640625" bestFit="1" customWidth="1"/>
    <col min="674" max="677" width="7.81640625" bestFit="1" customWidth="1"/>
    <col min="678" max="678" width="6.81640625" bestFit="1" customWidth="1"/>
    <col min="679" max="680" width="7.81640625" bestFit="1" customWidth="1"/>
    <col min="681" max="681" width="6.81640625" bestFit="1" customWidth="1"/>
    <col min="682" max="699" width="7.81640625" bestFit="1" customWidth="1"/>
    <col min="700" max="700" width="6.81640625" bestFit="1" customWidth="1"/>
    <col min="701" max="711" width="7.81640625" bestFit="1" customWidth="1"/>
    <col min="712" max="713" width="6.81640625" bestFit="1" customWidth="1"/>
    <col min="714" max="721" width="7.81640625" bestFit="1" customWidth="1"/>
    <col min="722" max="722" width="6.81640625" bestFit="1" customWidth="1"/>
    <col min="723" max="726" width="7.81640625" bestFit="1" customWidth="1"/>
    <col min="727" max="727" width="6.81640625" bestFit="1" customWidth="1"/>
    <col min="728" max="728" width="7.81640625" bestFit="1" customWidth="1"/>
    <col min="729" max="729" width="6.81640625" bestFit="1" customWidth="1"/>
    <col min="730" max="731" width="7.81640625" bestFit="1" customWidth="1"/>
    <col min="732" max="732" width="6.81640625" bestFit="1" customWidth="1"/>
    <col min="733" max="736" width="7.81640625" bestFit="1" customWidth="1"/>
    <col min="737" max="737" width="6.81640625" bestFit="1" customWidth="1"/>
    <col min="738" max="739" width="7.81640625" bestFit="1" customWidth="1"/>
    <col min="740" max="740" width="6.81640625" bestFit="1" customWidth="1"/>
    <col min="741" max="760" width="7.81640625" bestFit="1" customWidth="1"/>
    <col min="761" max="761" width="6.81640625" bestFit="1" customWidth="1"/>
    <col min="762" max="781" width="7.81640625" bestFit="1" customWidth="1"/>
    <col min="782" max="782" width="6.81640625" bestFit="1" customWidth="1"/>
    <col min="783" max="793" width="7.81640625" bestFit="1" customWidth="1"/>
    <col min="794" max="794" width="6.81640625" bestFit="1" customWidth="1"/>
    <col min="795" max="836" width="7.81640625" bestFit="1" customWidth="1"/>
    <col min="837" max="837" width="6.81640625" bestFit="1" customWidth="1"/>
    <col min="838" max="840" width="7.81640625" bestFit="1" customWidth="1"/>
    <col min="841" max="841" width="6.81640625" bestFit="1" customWidth="1"/>
    <col min="842" max="842" width="7.81640625" bestFit="1" customWidth="1"/>
    <col min="843" max="843" width="6.81640625" bestFit="1" customWidth="1"/>
    <col min="844" max="845" width="7.81640625" bestFit="1" customWidth="1"/>
    <col min="846" max="846" width="6.81640625" bestFit="1" customWidth="1"/>
    <col min="847" max="855" width="7.81640625" bestFit="1" customWidth="1"/>
    <col min="856" max="857" width="6.81640625" bestFit="1" customWidth="1"/>
    <col min="858" max="870" width="7.81640625" bestFit="1" customWidth="1"/>
    <col min="871" max="871" width="6.81640625" bestFit="1" customWidth="1"/>
    <col min="872" max="880" width="7.81640625" bestFit="1" customWidth="1"/>
    <col min="881" max="881" width="6.81640625" bestFit="1" customWidth="1"/>
    <col min="882" max="907" width="7.81640625" bestFit="1" customWidth="1"/>
    <col min="908" max="908" width="6.81640625" bestFit="1" customWidth="1"/>
    <col min="909" max="910" width="7.81640625" bestFit="1" customWidth="1"/>
    <col min="911" max="911" width="6.81640625" bestFit="1" customWidth="1"/>
    <col min="912" max="915" width="7.81640625" bestFit="1" customWidth="1"/>
    <col min="916" max="916" width="6.81640625" bestFit="1" customWidth="1"/>
    <col min="917" max="919" width="7.81640625" bestFit="1" customWidth="1"/>
    <col min="920" max="920" width="6.81640625" bestFit="1" customWidth="1"/>
    <col min="921" max="925" width="7.81640625" bestFit="1" customWidth="1"/>
    <col min="926" max="926" width="6.81640625" bestFit="1" customWidth="1"/>
    <col min="927" max="936" width="7.81640625" bestFit="1" customWidth="1"/>
    <col min="937" max="937" width="6.81640625" bestFit="1" customWidth="1"/>
    <col min="938" max="941" width="7.81640625" bestFit="1" customWidth="1"/>
    <col min="942" max="942" width="6.81640625" bestFit="1" customWidth="1"/>
    <col min="943" max="962" width="7.81640625" bestFit="1" customWidth="1"/>
    <col min="963" max="963" width="6.81640625" bestFit="1" customWidth="1"/>
    <col min="964" max="993" width="7.81640625" bestFit="1" customWidth="1"/>
    <col min="994" max="994" width="6.81640625" bestFit="1" customWidth="1"/>
    <col min="995" max="1001" width="7.81640625" bestFit="1" customWidth="1"/>
    <col min="1002" max="1002" width="6.81640625" bestFit="1" customWidth="1"/>
    <col min="1003" max="1005" width="7.81640625" bestFit="1" customWidth="1"/>
    <col min="1006" max="1007" width="6.81640625" bestFit="1" customWidth="1"/>
    <col min="1008" max="1008" width="7.81640625" bestFit="1" customWidth="1"/>
    <col min="1009" max="1009" width="6.81640625" bestFit="1" customWidth="1"/>
    <col min="1010" max="1011" width="7.81640625" bestFit="1" customWidth="1"/>
    <col min="1012" max="1012" width="4.81640625" bestFit="1" customWidth="1"/>
    <col min="1013" max="1041" width="7.81640625" bestFit="1" customWidth="1"/>
    <col min="1042" max="1042" width="4.81640625" bestFit="1" customWidth="1"/>
    <col min="1043" max="1052" width="7.81640625" bestFit="1" customWidth="1"/>
    <col min="1053" max="1054" width="6.81640625" bestFit="1" customWidth="1"/>
    <col min="1055" max="1060" width="7.81640625" bestFit="1" customWidth="1"/>
    <col min="1061" max="1061" width="6.81640625" bestFit="1" customWidth="1"/>
    <col min="1062" max="1092" width="7.81640625" bestFit="1" customWidth="1"/>
    <col min="1093" max="1093" width="6.81640625" bestFit="1" customWidth="1"/>
    <col min="1094" max="1097" width="7.81640625" bestFit="1" customWidth="1"/>
    <col min="1098" max="1098" width="6.81640625" bestFit="1" customWidth="1"/>
    <col min="1099" max="1102" width="7.81640625" bestFit="1" customWidth="1"/>
    <col min="1103" max="1103" width="6.81640625" bestFit="1" customWidth="1"/>
    <col min="1104" max="1105" width="7.81640625" bestFit="1" customWidth="1"/>
    <col min="1106" max="1106" width="6.81640625" bestFit="1" customWidth="1"/>
    <col min="1107" max="1112" width="7.81640625" bestFit="1" customWidth="1"/>
    <col min="1113" max="1113" width="6.81640625" bestFit="1" customWidth="1"/>
    <col min="1114" max="1115" width="7.81640625" bestFit="1" customWidth="1"/>
    <col min="1116" max="1117" width="6.81640625" bestFit="1" customWidth="1"/>
    <col min="1118" max="1123" width="7.81640625" bestFit="1" customWidth="1"/>
    <col min="1124" max="1124" width="6.81640625" bestFit="1" customWidth="1"/>
    <col min="1125" max="1128" width="7.81640625" bestFit="1" customWidth="1"/>
    <col min="1129" max="1129" width="6.81640625" bestFit="1" customWidth="1"/>
    <col min="1130" max="1131" width="7.81640625" bestFit="1" customWidth="1"/>
    <col min="1132" max="1132" width="6.81640625" bestFit="1" customWidth="1"/>
    <col min="1133" max="1146" width="7.81640625" bestFit="1" customWidth="1"/>
    <col min="1147" max="1147" width="6.81640625" bestFit="1" customWidth="1"/>
    <col min="1148" max="1149" width="7.81640625" bestFit="1" customWidth="1"/>
    <col min="1150" max="1150" width="6.81640625" bestFit="1" customWidth="1"/>
    <col min="1151" max="1162" width="7.81640625" bestFit="1" customWidth="1"/>
    <col min="1163" max="1164" width="6.81640625" bestFit="1" customWidth="1"/>
    <col min="1165" max="1190" width="7.81640625" bestFit="1" customWidth="1"/>
    <col min="1191" max="1191" width="6.81640625" bestFit="1" customWidth="1"/>
    <col min="1192" max="1193" width="7.81640625" bestFit="1" customWidth="1"/>
    <col min="1194" max="1194" width="6.81640625" bestFit="1" customWidth="1"/>
    <col min="1195" max="1207" width="7.81640625" bestFit="1" customWidth="1"/>
    <col min="1208" max="1227" width="8.81640625" bestFit="1" customWidth="1"/>
    <col min="1228" max="1228" width="7.81640625" bestFit="1" customWidth="1"/>
    <col min="1229" max="1236" width="8.81640625" bestFit="1" customWidth="1"/>
    <col min="1237" max="1237" width="7.81640625" bestFit="1" customWidth="1"/>
    <col min="1238" max="1253" width="8.81640625" bestFit="1" customWidth="1"/>
    <col min="1254" max="1254" width="7.81640625" bestFit="1" customWidth="1"/>
    <col min="1255" max="1255" width="8.81640625" bestFit="1" customWidth="1"/>
    <col min="1256" max="1256" width="7.81640625" bestFit="1" customWidth="1"/>
    <col min="1257" max="1262" width="8.81640625" bestFit="1" customWidth="1"/>
    <col min="1263" max="1263" width="7.81640625" bestFit="1" customWidth="1"/>
    <col min="1264" max="1269" width="8.81640625" bestFit="1" customWidth="1"/>
    <col min="1270" max="1270" width="7.81640625" bestFit="1" customWidth="1"/>
    <col min="1271" max="1306" width="8.81640625" bestFit="1" customWidth="1"/>
    <col min="1307" max="1307" width="7.81640625" bestFit="1" customWidth="1"/>
    <col min="1308" max="1316" width="8.81640625" bestFit="1" customWidth="1"/>
    <col min="1317" max="1317" width="7.81640625" bestFit="1" customWidth="1"/>
    <col min="1318" max="1328" width="8.81640625" bestFit="1" customWidth="1"/>
    <col min="1329" max="1329" width="7.81640625" bestFit="1" customWidth="1"/>
    <col min="1330" max="1360" width="8.81640625" bestFit="1" customWidth="1"/>
    <col min="1361" max="1361" width="7.81640625" bestFit="1" customWidth="1"/>
    <col min="1362" max="1375" width="8.81640625" bestFit="1" customWidth="1"/>
    <col min="1376" max="1376" width="7.81640625" bestFit="1" customWidth="1"/>
    <col min="1377" max="1381" width="8.81640625" bestFit="1" customWidth="1"/>
    <col min="1382" max="1382" width="7.81640625" bestFit="1" customWidth="1"/>
    <col min="1383" max="1383" width="8.81640625" bestFit="1" customWidth="1"/>
    <col min="1384" max="1384" width="7.81640625" bestFit="1" customWidth="1"/>
    <col min="1385" max="1399" width="8.81640625" bestFit="1" customWidth="1"/>
    <col min="1400" max="1400" width="7.81640625" bestFit="1" customWidth="1"/>
    <col min="1401" max="1402" width="8.81640625" bestFit="1" customWidth="1"/>
    <col min="1403" max="1403" width="5.81640625" bestFit="1" customWidth="1"/>
    <col min="1404" max="1413" width="8.81640625" bestFit="1" customWidth="1"/>
    <col min="1414" max="1414" width="7.81640625" bestFit="1" customWidth="1"/>
    <col min="1415" max="1417" width="8.81640625" bestFit="1" customWidth="1"/>
    <col min="1418" max="1418" width="7.81640625" bestFit="1" customWidth="1"/>
    <col min="1419" max="1439" width="8.81640625" bestFit="1" customWidth="1"/>
    <col min="1440" max="1441" width="7.81640625" bestFit="1" customWidth="1"/>
    <col min="1442" max="1443" width="8.81640625" bestFit="1" customWidth="1"/>
    <col min="1444" max="1444" width="7.81640625" bestFit="1" customWidth="1"/>
    <col min="1445" max="1445" width="8.81640625" bestFit="1" customWidth="1"/>
    <col min="1446" max="1447" width="7.81640625" bestFit="1" customWidth="1"/>
    <col min="1448" max="1468" width="8.81640625" bestFit="1" customWidth="1"/>
    <col min="1469" max="1469" width="7.81640625" bestFit="1" customWidth="1"/>
    <col min="1470" max="1474" width="8.81640625" bestFit="1" customWidth="1"/>
    <col min="1475" max="1475" width="7.81640625" bestFit="1" customWidth="1"/>
    <col min="1476" max="1477" width="8.81640625" bestFit="1" customWidth="1"/>
    <col min="1478" max="1478" width="7.81640625" bestFit="1" customWidth="1"/>
    <col min="1479" max="1487" width="8.81640625" bestFit="1" customWidth="1"/>
    <col min="1488" max="1489" width="7.81640625" bestFit="1" customWidth="1"/>
    <col min="1490" max="1493" width="8.81640625" bestFit="1" customWidth="1"/>
    <col min="1494" max="1494" width="7.81640625" bestFit="1" customWidth="1"/>
    <col min="1495" max="1497" width="8.81640625" bestFit="1" customWidth="1"/>
    <col min="1498" max="1498" width="5.81640625" bestFit="1" customWidth="1"/>
    <col min="1499" max="1499" width="8.81640625" bestFit="1" customWidth="1"/>
    <col min="1500" max="1500" width="5.81640625" bestFit="1" customWidth="1"/>
    <col min="1501" max="1538" width="8.81640625" bestFit="1" customWidth="1"/>
    <col min="1539" max="1539" width="7.81640625" bestFit="1" customWidth="1"/>
    <col min="1540" max="1542" width="8.81640625" bestFit="1" customWidth="1"/>
    <col min="1543" max="1543" width="7.81640625" bestFit="1" customWidth="1"/>
    <col min="1544" max="1553" width="8.81640625" bestFit="1" customWidth="1"/>
    <col min="1554" max="1554" width="7.81640625" bestFit="1" customWidth="1"/>
    <col min="1555" max="1566" width="8.81640625" bestFit="1" customWidth="1"/>
    <col min="1567" max="1567" width="7.81640625" bestFit="1" customWidth="1"/>
    <col min="1568" max="1570" width="8.81640625" bestFit="1" customWidth="1"/>
    <col min="1571" max="1572" width="7.81640625" bestFit="1" customWidth="1"/>
    <col min="1573" max="1576" width="8.81640625" bestFit="1" customWidth="1"/>
    <col min="1577" max="1577" width="5.81640625" bestFit="1" customWidth="1"/>
    <col min="1578" max="1591" width="8.81640625" bestFit="1" customWidth="1"/>
    <col min="1592" max="1592" width="7.81640625" bestFit="1" customWidth="1"/>
    <col min="1593" max="1594" width="8.81640625" bestFit="1" customWidth="1"/>
    <col min="1595" max="1595" width="7.81640625" bestFit="1" customWidth="1"/>
    <col min="1596" max="1597" width="8.81640625" bestFit="1" customWidth="1"/>
    <col min="1598" max="1598" width="7.81640625" bestFit="1" customWidth="1"/>
    <col min="1599" max="1600" width="8.81640625" bestFit="1" customWidth="1"/>
    <col min="1601" max="1602" width="7.81640625" bestFit="1" customWidth="1"/>
    <col min="1603" max="1618" width="8.81640625" bestFit="1" customWidth="1"/>
    <col min="1619" max="1619" width="7.81640625" bestFit="1" customWidth="1"/>
    <col min="1620" max="1626" width="8.81640625" bestFit="1" customWidth="1"/>
    <col min="1627" max="1627" width="7.81640625" bestFit="1" customWidth="1"/>
    <col min="1628" max="1634" width="8.81640625" bestFit="1" customWidth="1"/>
    <col min="1635" max="1635" width="7.81640625" bestFit="1" customWidth="1"/>
    <col min="1636" max="1656" width="8.81640625" bestFit="1" customWidth="1"/>
    <col min="1657" max="1657" width="7.81640625" bestFit="1" customWidth="1"/>
    <col min="1658" max="1663" width="8.81640625" bestFit="1" customWidth="1"/>
    <col min="1664" max="1664" width="5.81640625" bestFit="1" customWidth="1"/>
    <col min="1665" max="1675" width="8.81640625" bestFit="1" customWidth="1"/>
    <col min="1676" max="1676" width="7.81640625" bestFit="1" customWidth="1"/>
    <col min="1677" max="1690" width="8.81640625" bestFit="1" customWidth="1"/>
    <col min="1691" max="1692" width="7.81640625" bestFit="1" customWidth="1"/>
    <col min="1693" max="1695" width="8.81640625" bestFit="1" customWidth="1"/>
    <col min="1696" max="1696" width="7.81640625" bestFit="1" customWidth="1"/>
    <col min="1697" max="1704" width="8.81640625" bestFit="1" customWidth="1"/>
    <col min="1705" max="1705" width="7.81640625" bestFit="1" customWidth="1"/>
    <col min="1706" max="1708" width="8.81640625" bestFit="1" customWidth="1"/>
    <col min="1709" max="1709" width="7.81640625" bestFit="1" customWidth="1"/>
    <col min="1710" max="1719" width="8.81640625" bestFit="1" customWidth="1"/>
    <col min="1720" max="1720" width="7.81640625" bestFit="1" customWidth="1"/>
    <col min="1721" max="1724" width="8.81640625" bestFit="1" customWidth="1"/>
    <col min="1725" max="1725" width="7.81640625" bestFit="1" customWidth="1"/>
    <col min="1726" max="1735" width="8.81640625" bestFit="1" customWidth="1"/>
    <col min="1736" max="1736" width="7.81640625" bestFit="1" customWidth="1"/>
    <col min="1737" max="1742" width="8.81640625" bestFit="1" customWidth="1"/>
    <col min="1743" max="1744" width="7.81640625" bestFit="1" customWidth="1"/>
    <col min="1745" max="1747" width="8.81640625" bestFit="1" customWidth="1"/>
    <col min="1748" max="1748" width="7.81640625" bestFit="1" customWidth="1"/>
    <col min="1749" max="1776" width="8.81640625" bestFit="1" customWidth="1"/>
    <col min="1777" max="1777" width="7.81640625" bestFit="1" customWidth="1"/>
    <col min="1778" max="1778" width="8.81640625" bestFit="1" customWidth="1"/>
    <col min="1779" max="1779" width="7.81640625" bestFit="1" customWidth="1"/>
    <col min="1780" max="1781" width="8.81640625" bestFit="1" customWidth="1"/>
    <col min="1782" max="1782" width="7.81640625" bestFit="1" customWidth="1"/>
    <col min="1783" max="1790" width="8.81640625" bestFit="1" customWidth="1"/>
    <col min="1791" max="1791" width="7.81640625" bestFit="1" customWidth="1"/>
    <col min="1792" max="1804" width="8.81640625" bestFit="1" customWidth="1"/>
    <col min="1805" max="1805" width="7.81640625" bestFit="1" customWidth="1"/>
    <col min="1806" max="1811" width="8.81640625" bestFit="1" customWidth="1"/>
    <col min="1812" max="1812" width="7.81640625" bestFit="1" customWidth="1"/>
    <col min="1813" max="1821" width="8.81640625" bestFit="1" customWidth="1"/>
    <col min="1822" max="1822" width="5.81640625" bestFit="1" customWidth="1"/>
    <col min="1823" max="1845" width="8.81640625" bestFit="1" customWidth="1"/>
    <col min="1846" max="1847" width="7.81640625" bestFit="1" customWidth="1"/>
    <col min="1848" max="1848" width="8.81640625" bestFit="1" customWidth="1"/>
    <col min="1849" max="1849" width="5.81640625" bestFit="1" customWidth="1"/>
    <col min="1850" max="1872" width="8.81640625" bestFit="1" customWidth="1"/>
    <col min="1873" max="1873" width="5.81640625" bestFit="1" customWidth="1"/>
    <col min="1874" max="1874" width="8.81640625" bestFit="1" customWidth="1"/>
    <col min="1875" max="1875" width="7.81640625" bestFit="1" customWidth="1"/>
    <col min="1876" max="1885" width="8.81640625" bestFit="1" customWidth="1"/>
    <col min="1886" max="1886" width="7.81640625" bestFit="1" customWidth="1"/>
    <col min="1887" max="1910" width="8.81640625" bestFit="1" customWidth="1"/>
    <col min="1911" max="1911" width="7.81640625" bestFit="1" customWidth="1"/>
    <col min="1912" max="1926" width="8.81640625" bestFit="1" customWidth="1"/>
    <col min="1927" max="1927" width="7.81640625" bestFit="1" customWidth="1"/>
    <col min="1928" max="1940" width="8.81640625" bestFit="1" customWidth="1"/>
    <col min="1941" max="1942" width="7.81640625" bestFit="1" customWidth="1"/>
    <col min="1943" max="1956" width="8.81640625" bestFit="1" customWidth="1"/>
    <col min="1957" max="1957" width="7.81640625" bestFit="1" customWidth="1"/>
    <col min="1958" max="1976" width="8.81640625" bestFit="1" customWidth="1"/>
    <col min="1977" max="1977" width="7.81640625" bestFit="1" customWidth="1"/>
    <col min="1978" max="1993" width="8.81640625" bestFit="1" customWidth="1"/>
    <col min="1994" max="1994" width="7.81640625" bestFit="1" customWidth="1"/>
    <col min="1995" max="1998" width="8.81640625" bestFit="1" customWidth="1"/>
    <col min="1999" max="1999" width="7.81640625" bestFit="1" customWidth="1"/>
    <col min="2000" max="2001" width="8.81640625" bestFit="1" customWidth="1"/>
    <col min="2002" max="2002" width="7.81640625" bestFit="1" customWidth="1"/>
    <col min="2003" max="2015" width="8.81640625" bestFit="1" customWidth="1"/>
    <col min="2016" max="2016" width="5.81640625" bestFit="1" customWidth="1"/>
    <col min="2017" max="2022" width="8.81640625" bestFit="1" customWidth="1"/>
    <col min="2023" max="2023" width="7.81640625" bestFit="1" customWidth="1"/>
    <col min="2024" max="2034" width="8.81640625" bestFit="1" customWidth="1"/>
    <col min="2035" max="2035" width="5.81640625" bestFit="1" customWidth="1"/>
    <col min="2036" max="2036" width="7.81640625" bestFit="1" customWidth="1"/>
    <col min="2037" max="2037" width="8.81640625" bestFit="1" customWidth="1"/>
    <col min="2038" max="2038" width="7.81640625" bestFit="1" customWidth="1"/>
    <col min="2039" max="2052" width="8.81640625" bestFit="1" customWidth="1"/>
    <col min="2053" max="2053" width="7.81640625" bestFit="1" customWidth="1"/>
    <col min="2054" max="2065" width="8.81640625" bestFit="1" customWidth="1"/>
    <col min="2066" max="2066" width="5.81640625" bestFit="1" customWidth="1"/>
    <col min="2067" max="2072" width="8.81640625" bestFit="1" customWidth="1"/>
    <col min="2073" max="2073" width="7.81640625" bestFit="1" customWidth="1"/>
    <col min="2074" max="2123" width="8.81640625" bestFit="1" customWidth="1"/>
    <col min="2124" max="2124" width="7.81640625" bestFit="1" customWidth="1"/>
    <col min="2125" max="2135" width="8.81640625" bestFit="1" customWidth="1"/>
    <col min="2136" max="2137" width="7.81640625" bestFit="1" customWidth="1"/>
    <col min="2138" max="2138" width="8.81640625" bestFit="1" customWidth="1"/>
    <col min="2139" max="2139" width="7.81640625" bestFit="1" customWidth="1"/>
    <col min="2140" max="2145" width="8.81640625" bestFit="1" customWidth="1"/>
    <col min="2146" max="2146" width="7.81640625" bestFit="1" customWidth="1"/>
    <col min="2147" max="2161" width="8.81640625" bestFit="1" customWidth="1"/>
    <col min="2162" max="2162" width="7.81640625" bestFit="1" customWidth="1"/>
    <col min="2163" max="2174" width="8.81640625" bestFit="1" customWidth="1"/>
    <col min="2175" max="2175" width="7.81640625" bestFit="1" customWidth="1"/>
    <col min="2176" max="2179" width="8.81640625" bestFit="1" customWidth="1"/>
    <col min="2180" max="2180" width="7.81640625" bestFit="1" customWidth="1"/>
    <col min="2181" max="2192" width="8.81640625" bestFit="1" customWidth="1"/>
    <col min="2193" max="2193" width="5.81640625" bestFit="1" customWidth="1"/>
    <col min="2194" max="2208" width="8.81640625" bestFit="1" customWidth="1"/>
    <col min="2209" max="2209" width="7.81640625" bestFit="1" customWidth="1"/>
    <col min="2210" max="2220" width="8.81640625" bestFit="1" customWidth="1"/>
    <col min="2221" max="2222" width="7.81640625" bestFit="1" customWidth="1"/>
    <col min="2223" max="2240" width="8.81640625" bestFit="1" customWidth="1"/>
    <col min="2241" max="2241" width="7.81640625" bestFit="1" customWidth="1"/>
    <col min="2242" max="2250" width="8.81640625" bestFit="1" customWidth="1"/>
    <col min="2251" max="2251" width="7.81640625" bestFit="1" customWidth="1"/>
    <col min="2252" max="2254" width="8.81640625" bestFit="1" customWidth="1"/>
    <col min="2255" max="2256" width="7.81640625" bestFit="1" customWidth="1"/>
    <col min="2257" max="2260" width="8.81640625" bestFit="1" customWidth="1"/>
    <col min="2261" max="2261" width="7.81640625" bestFit="1" customWidth="1"/>
    <col min="2262" max="2269" width="8.81640625" bestFit="1" customWidth="1"/>
    <col min="2270" max="2270" width="7.81640625" bestFit="1" customWidth="1"/>
    <col min="2271" max="2272" width="8.81640625" bestFit="1" customWidth="1"/>
    <col min="2273" max="2274" width="7.81640625" bestFit="1" customWidth="1"/>
    <col min="2275" max="2290" width="8.81640625" bestFit="1" customWidth="1"/>
    <col min="2291" max="2292" width="7.81640625" bestFit="1" customWidth="1"/>
    <col min="2293" max="2293" width="8.81640625" bestFit="1" customWidth="1"/>
    <col min="2294" max="2294" width="7.81640625" bestFit="1" customWidth="1"/>
    <col min="2295" max="2327" width="8.81640625" bestFit="1" customWidth="1"/>
    <col min="2328" max="2328" width="7.81640625" bestFit="1" customWidth="1"/>
    <col min="2329" max="2329" width="8.81640625" bestFit="1" customWidth="1"/>
    <col min="2330" max="2330" width="7.81640625" bestFit="1" customWidth="1"/>
    <col min="2331" max="2332" width="8.81640625" bestFit="1" customWidth="1"/>
    <col min="2333" max="2333" width="6.7265625" bestFit="1" customWidth="1"/>
    <col min="2334" max="2334" width="10.7265625" bestFit="1" customWidth="1"/>
  </cols>
  <sheetData>
    <row r="1" spans="1:4" x14ac:dyDescent="0.35">
      <c r="A1" s="31" t="s">
        <v>8360</v>
      </c>
      <c r="B1" s="44" t="s">
        <v>10442</v>
      </c>
      <c r="C1" s="44"/>
      <c r="D1" s="44"/>
    </row>
    <row r="4" spans="1:4" x14ac:dyDescent="0.35">
      <c r="A4" s="30" t="s">
        <v>8349</v>
      </c>
      <c r="B4" t="s">
        <v>8361</v>
      </c>
    </row>
    <row r="5" spans="1:4" x14ac:dyDescent="0.35">
      <c r="A5" s="28">
        <v>18</v>
      </c>
      <c r="B5">
        <v>6611.3115957446753</v>
      </c>
    </row>
    <row r="6" spans="1:4" x14ac:dyDescent="0.35">
      <c r="A6" s="28">
        <v>19</v>
      </c>
      <c r="B6">
        <v>9677.186860465119</v>
      </c>
    </row>
    <row r="7" spans="1:4" x14ac:dyDescent="0.35">
      <c r="A7" s="28">
        <v>20</v>
      </c>
      <c r="B7">
        <v>7411.4482758620688</v>
      </c>
    </row>
    <row r="8" spans="1:4" x14ac:dyDescent="0.35">
      <c r="A8" s="28">
        <v>21</v>
      </c>
      <c r="B8">
        <v>5214.5293023255808</v>
      </c>
    </row>
    <row r="9" spans="1:4" x14ac:dyDescent="0.35">
      <c r="A9" s="28">
        <v>22</v>
      </c>
      <c r="B9">
        <v>9806.2325000000019</v>
      </c>
    </row>
    <row r="10" spans="1:4" x14ac:dyDescent="0.35">
      <c r="A10" s="28">
        <v>23</v>
      </c>
      <c r="B10">
        <v>11092.933599999997</v>
      </c>
    </row>
    <row r="11" spans="1:4" x14ac:dyDescent="0.35">
      <c r="A11" s="28">
        <v>24</v>
      </c>
      <c r="B11">
        <v>9765.5713043478245</v>
      </c>
    </row>
    <row r="12" spans="1:4" x14ac:dyDescent="0.35">
      <c r="A12" s="28">
        <v>25</v>
      </c>
      <c r="B12">
        <v>9184.8870175438587</v>
      </c>
    </row>
    <row r="13" spans="1:4" x14ac:dyDescent="0.35">
      <c r="A13" s="28">
        <v>26</v>
      </c>
      <c r="B13">
        <v>5920.5868181818187</v>
      </c>
    </row>
    <row r="14" spans="1:4" x14ac:dyDescent="0.35">
      <c r="A14" s="28">
        <v>27</v>
      </c>
      <c r="B14">
        <v>11846.241764705885</v>
      </c>
    </row>
    <row r="15" spans="1:4" x14ac:dyDescent="0.35">
      <c r="A15" s="28">
        <v>28</v>
      </c>
      <c r="B15">
        <v>9219.8155357142859</v>
      </c>
    </row>
    <row r="16" spans="1:4" x14ac:dyDescent="0.35">
      <c r="A16" s="28">
        <v>29</v>
      </c>
      <c r="B16">
        <v>9914.8000000000011</v>
      </c>
    </row>
    <row r="17" spans="1:2" x14ac:dyDescent="0.35">
      <c r="A17" s="28">
        <v>30</v>
      </c>
      <c r="B17">
        <v>13787.847321428573</v>
      </c>
    </row>
    <row r="18" spans="1:2" x14ac:dyDescent="0.35">
      <c r="A18" s="28">
        <v>31</v>
      </c>
      <c r="B18">
        <v>10346.343043478264</v>
      </c>
    </row>
    <row r="19" spans="1:2" x14ac:dyDescent="0.35">
      <c r="A19" s="28">
        <v>32</v>
      </c>
      <c r="B19">
        <v>14698.091000000004</v>
      </c>
    </row>
    <row r="20" spans="1:2" x14ac:dyDescent="0.35">
      <c r="A20" s="28">
        <v>33</v>
      </c>
      <c r="B20">
        <v>11891.08333333333</v>
      </c>
    </row>
    <row r="21" spans="1:2" x14ac:dyDescent="0.35">
      <c r="A21" s="28">
        <v>34</v>
      </c>
      <c r="B21">
        <v>11886.587049180331</v>
      </c>
    </row>
    <row r="22" spans="1:2" x14ac:dyDescent="0.35">
      <c r="A22" s="28">
        <v>35</v>
      </c>
      <c r="B22">
        <v>10817.261499999997</v>
      </c>
    </row>
    <row r="23" spans="1:2" x14ac:dyDescent="0.35">
      <c r="A23" s="28">
        <v>36</v>
      </c>
      <c r="B23">
        <v>12290.951190476188</v>
      </c>
    </row>
    <row r="24" spans="1:2" x14ac:dyDescent="0.35">
      <c r="A24" s="28">
        <v>37</v>
      </c>
      <c r="B24">
        <v>16503.81384615384</v>
      </c>
    </row>
    <row r="25" spans="1:2" x14ac:dyDescent="0.35">
      <c r="A25" s="28">
        <v>38</v>
      </c>
      <c r="B25">
        <v>10223.004772727272</v>
      </c>
    </row>
    <row r="26" spans="1:2" x14ac:dyDescent="0.35">
      <c r="A26" s="28">
        <v>39</v>
      </c>
      <c r="B26">
        <v>13882.343777777774</v>
      </c>
    </row>
    <row r="27" spans="1:2" x14ac:dyDescent="0.35">
      <c r="A27" s="28">
        <v>40</v>
      </c>
      <c r="B27">
        <v>13058.025370370366</v>
      </c>
    </row>
    <row r="28" spans="1:2" x14ac:dyDescent="0.35">
      <c r="A28" s="28">
        <v>41</v>
      </c>
      <c r="B28">
        <v>12031.149615384611</v>
      </c>
    </row>
    <row r="29" spans="1:2" x14ac:dyDescent="0.35">
      <c r="A29" s="28">
        <v>42</v>
      </c>
      <c r="B29">
        <v>13180.461702127661</v>
      </c>
    </row>
    <row r="30" spans="1:2" x14ac:dyDescent="0.35">
      <c r="A30" s="28">
        <v>43</v>
      </c>
      <c r="B30">
        <v>17980.606000000003</v>
      </c>
    </row>
    <row r="31" spans="1:2" x14ac:dyDescent="0.35">
      <c r="A31" s="28">
        <v>44</v>
      </c>
      <c r="B31">
        <v>15162.016862745093</v>
      </c>
    </row>
    <row r="32" spans="1:2" x14ac:dyDescent="0.35">
      <c r="A32" s="28">
        <v>45</v>
      </c>
      <c r="B32">
        <v>15183.109069767441</v>
      </c>
    </row>
    <row r="33" spans="1:2" x14ac:dyDescent="0.35">
      <c r="A33" s="28">
        <v>46</v>
      </c>
      <c r="B33">
        <v>17592.405438596492</v>
      </c>
    </row>
    <row r="34" spans="1:2" x14ac:dyDescent="0.35">
      <c r="A34" s="28">
        <v>47</v>
      </c>
      <c r="B34">
        <v>19264.404705882356</v>
      </c>
    </row>
    <row r="35" spans="1:2" x14ac:dyDescent="0.35">
      <c r="A35" s="28">
        <v>48</v>
      </c>
      <c r="B35">
        <v>15253.752241379312</v>
      </c>
    </row>
    <row r="36" spans="1:2" x14ac:dyDescent="0.35">
      <c r="A36" s="28">
        <v>49</v>
      </c>
      <c r="B36">
        <v>14768.245306122451</v>
      </c>
    </row>
    <row r="37" spans="1:2" x14ac:dyDescent="0.35">
      <c r="A37" s="28">
        <v>50</v>
      </c>
      <c r="B37">
        <v>16208.155862068963</v>
      </c>
    </row>
    <row r="38" spans="1:2" x14ac:dyDescent="0.35">
      <c r="A38" s="28">
        <v>51</v>
      </c>
      <c r="B38">
        <v>17321.895535714284</v>
      </c>
    </row>
    <row r="39" spans="1:2" x14ac:dyDescent="0.35">
      <c r="A39" s="28">
        <v>52</v>
      </c>
      <c r="B39">
        <v>16571.974482758622</v>
      </c>
    </row>
    <row r="40" spans="1:2" x14ac:dyDescent="0.35">
      <c r="A40" s="28">
        <v>53</v>
      </c>
      <c r="B40">
        <v>16029.775283018867</v>
      </c>
    </row>
    <row r="41" spans="1:2" x14ac:dyDescent="0.35">
      <c r="A41" s="28">
        <v>54</v>
      </c>
      <c r="B41">
        <v>17861.568367346947</v>
      </c>
    </row>
    <row r="42" spans="1:2" x14ac:dyDescent="0.35">
      <c r="A42" s="28">
        <v>55</v>
      </c>
      <c r="B42">
        <v>18447.75711111111</v>
      </c>
    </row>
    <row r="43" spans="1:2" x14ac:dyDescent="0.35">
      <c r="A43" s="28">
        <v>56</v>
      </c>
      <c r="B43">
        <v>17000.735208333335</v>
      </c>
    </row>
    <row r="44" spans="1:2" x14ac:dyDescent="0.35">
      <c r="A44" s="28">
        <v>57</v>
      </c>
      <c r="B44">
        <v>15703.818199999996</v>
      </c>
    </row>
    <row r="45" spans="1:2" x14ac:dyDescent="0.35">
      <c r="A45" s="28">
        <v>58</v>
      </c>
      <c r="B45">
        <v>14948.267674418605</v>
      </c>
    </row>
    <row r="46" spans="1:2" x14ac:dyDescent="0.35">
      <c r="A46" s="28">
        <v>59</v>
      </c>
      <c r="B46">
        <v>18163.963877551025</v>
      </c>
    </row>
    <row r="47" spans="1:2" x14ac:dyDescent="0.35">
      <c r="A47" s="28">
        <v>60</v>
      </c>
      <c r="B47">
        <v>20577.024615384613</v>
      </c>
    </row>
    <row r="48" spans="1:2" x14ac:dyDescent="0.35">
      <c r="A48" s="28">
        <v>61</v>
      </c>
      <c r="B48">
        <v>22024.457391304342</v>
      </c>
    </row>
    <row r="49" spans="1:2" x14ac:dyDescent="0.35">
      <c r="A49" s="28">
        <v>62</v>
      </c>
      <c r="B49">
        <v>19325.295454545456</v>
      </c>
    </row>
    <row r="50" spans="1:2" x14ac:dyDescent="0.35">
      <c r="A50" s="28">
        <v>63</v>
      </c>
      <c r="B50">
        <v>19904.59304347826</v>
      </c>
    </row>
    <row r="51" spans="1:2" x14ac:dyDescent="0.35">
      <c r="A51" s="28">
        <v>64</v>
      </c>
      <c r="B51">
        <v>22631.465</v>
      </c>
    </row>
    <row r="52" spans="1:2" x14ac:dyDescent="0.35">
      <c r="A52" s="28">
        <v>65</v>
      </c>
      <c r="B52">
        <v>29330.98</v>
      </c>
    </row>
    <row r="53" spans="1:2" x14ac:dyDescent="0.35">
      <c r="A53" s="28" t="s">
        <v>8350</v>
      </c>
      <c r="B53">
        <v>13529.918034261262</v>
      </c>
    </row>
  </sheetData>
  <mergeCells count="1">
    <mergeCell ref="B1:D1"/>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E6FEC-8830-404B-9AF0-06EB00040E74}">
  <dimension ref="A1:T8"/>
  <sheetViews>
    <sheetView showGridLines="0" tabSelected="1" zoomScale="59" zoomScaleNormal="59" zoomScaleSheetLayoutView="108" workbookViewId="0">
      <selection sqref="A1:T3"/>
    </sheetView>
  </sheetViews>
  <sheetFormatPr defaultRowHeight="14.5" x14ac:dyDescent="0.35"/>
  <cols>
    <col min="1" max="16384" width="8.7265625" style="35"/>
  </cols>
  <sheetData>
    <row r="1" spans="1:20" s="34" customFormat="1" ht="14.5" customHeight="1" x14ac:dyDescent="0.35">
      <c r="A1" s="36" t="s">
        <v>10443</v>
      </c>
      <c r="B1" s="36"/>
      <c r="C1" s="36"/>
      <c r="D1" s="36"/>
      <c r="E1" s="36"/>
      <c r="F1" s="36"/>
      <c r="G1" s="36"/>
      <c r="H1" s="36"/>
      <c r="I1" s="36"/>
      <c r="J1" s="36"/>
      <c r="K1" s="36"/>
      <c r="L1" s="36"/>
      <c r="M1" s="36"/>
      <c r="N1" s="36"/>
      <c r="O1" s="36"/>
      <c r="P1" s="36"/>
      <c r="Q1" s="36"/>
      <c r="R1" s="36"/>
      <c r="S1" s="36"/>
      <c r="T1" s="36"/>
    </row>
    <row r="2" spans="1:20" s="34" customFormat="1" ht="14.5" customHeight="1" x14ac:dyDescent="0.35">
      <c r="A2" s="36"/>
      <c r="B2" s="36"/>
      <c r="C2" s="36"/>
      <c r="D2" s="36"/>
      <c r="E2" s="36"/>
      <c r="F2" s="36"/>
      <c r="G2" s="36"/>
      <c r="H2" s="36"/>
      <c r="I2" s="36"/>
      <c r="J2" s="36"/>
      <c r="K2" s="36"/>
      <c r="L2" s="36"/>
      <c r="M2" s="36"/>
      <c r="N2" s="36"/>
      <c r="O2" s="36"/>
      <c r="P2" s="36"/>
      <c r="Q2" s="36"/>
      <c r="R2" s="36"/>
      <c r="S2" s="36"/>
      <c r="T2" s="36"/>
    </row>
    <row r="3" spans="1:20" s="34" customFormat="1" ht="14.5" customHeight="1" x14ac:dyDescent="0.35">
      <c r="A3" s="36"/>
      <c r="B3" s="36"/>
      <c r="C3" s="36"/>
      <c r="D3" s="36"/>
      <c r="E3" s="36"/>
      <c r="F3" s="36"/>
      <c r="G3" s="36"/>
      <c r="H3" s="36"/>
      <c r="I3" s="36"/>
      <c r="J3" s="36"/>
      <c r="K3" s="36"/>
      <c r="L3" s="36"/>
      <c r="M3" s="36"/>
      <c r="N3" s="36"/>
      <c r="O3" s="36"/>
      <c r="P3" s="36"/>
      <c r="Q3" s="36"/>
      <c r="R3" s="36"/>
      <c r="S3" s="36"/>
      <c r="T3" s="36"/>
    </row>
    <row r="4" spans="1:20" s="34" customFormat="1" x14ac:dyDescent="0.35"/>
    <row r="5" spans="1:20" s="34" customFormat="1" x14ac:dyDescent="0.35"/>
    <row r="6" spans="1:20" s="34" customFormat="1" x14ac:dyDescent="0.35"/>
    <row r="7" spans="1:20" s="34" customFormat="1" x14ac:dyDescent="0.35"/>
    <row r="8" spans="1:20" s="34" customFormat="1" x14ac:dyDescent="0.35"/>
  </sheetData>
  <mergeCells count="1">
    <mergeCell ref="A1: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Medical Examinations</vt:lpstr>
      <vt:lpstr>Hospitalisation Details</vt:lpstr>
      <vt:lpstr>Answer Data Cleaning</vt:lpstr>
      <vt:lpstr>Answer Data Transformation</vt:lpstr>
      <vt:lpstr>Healthcare</vt:lpstr>
      <vt:lpstr>Sheet6</vt:lpstr>
      <vt:lpstr>cancer distribution in smoker</vt:lpstr>
      <vt:lpstr>Surgery and HBA1C-Transplant Hi</vt:lpstr>
      <vt:lpstr>Charges-Weight and Diabetes</vt:lpstr>
      <vt:lpstr>Average healthcharges state</vt:lpstr>
      <vt:lpstr>Correlation of age and BMI,HBA1</vt:lpstr>
      <vt:lpstr>Relationship bw age and Charges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2026-06-03T06:02:51Z</dcterms:modified>
</cp:coreProperties>
</file>